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ndersen\Documents\Rerouting\Grand Rapids Reroute 2022\"/>
    </mc:Choice>
  </mc:AlternateContent>
  <xr:revisionPtr revIDLastSave="0" documentId="13_ncr:1_{CE6BFD74-D213-4281-A7F1-1470AC286032}" xr6:coauthVersionLast="47" xr6:coauthVersionMax="47" xr10:uidLastSave="{00000000-0000-0000-0000-000000000000}"/>
  <bookViews>
    <workbookView xWindow="-108" yWindow="-108" windowWidth="23256" windowHeight="12720" tabRatio="1000" xr2:uid="{BA24C738-8F20-4D38-AB26-5D0E4D76E2EA}"/>
  </bookViews>
  <sheets>
    <sheet name="Master" sheetId="1" r:id="rId1"/>
    <sheet name="Master Adds" sheetId="2" r:id="rId2"/>
    <sheet name="Master Quits" sheetId="4" r:id="rId3"/>
    <sheet name="Master Changes" sheetId="5" r:id="rId4"/>
    <sheet name="StopTimes" sheetId="6" r:id="rId5"/>
    <sheet name="Revenue_Analysis" sheetId="7" r:id="rId6"/>
  </sheets>
  <definedNames>
    <definedName name="_xlnm._FilterDatabase" localSheetId="0" hidden="1">Master!$A$1:$AT$1649</definedName>
    <definedName name="_xlpm.sst" hidden="1" xlm="1">#NAME?</definedName>
    <definedName name="Average_Stop_Time">Master!$AV$1</definedName>
    <definedName name="ExternalData_1" localSheetId="1" hidden="1">'Master Adds'!$A$1:$AS$1393</definedName>
    <definedName name="ExternalData_1" localSheetId="5" hidden="1">'Revenue_Analysis'!$A$1:$Q$1597</definedName>
    <definedName name="ExternalData_1" localSheetId="4" hidden="1">StopTimes!$A$1:$AA$1796</definedName>
    <definedName name="ExternalData_3" localSheetId="2" hidden="1">'Master Quits'!$A$1:$AD$1634</definedName>
    <definedName name="ExternalData_4" localSheetId="3" hidden="1">'Master Changes'!$A$1:$K$2</definedName>
    <definedName name="_xlnm.Print_Area" localSheetId="0">Master!$A$1:$AU$1649</definedName>
    <definedName name="_xlnm.Print_Titles" localSheetId="0">Master!$1:$1</definedName>
    <definedName name="SlicerItems2">Master!$AX$1:$AX$10</definedName>
    <definedName name="SlicerItems3">Master!$AY$1:$AY$5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T1635" i="1" l="1"/>
  <c r="AT1636" i="1"/>
  <c r="AT1637" i="1"/>
  <c r="AT1638" i="1"/>
  <c r="AT1639" i="1"/>
  <c r="AT1640" i="1"/>
  <c r="AT1641" i="1"/>
  <c r="AT1642" i="1"/>
  <c r="AT1643" i="1"/>
  <c r="AT1644" i="1"/>
  <c r="AT1645" i="1"/>
  <c r="AT1646" i="1"/>
  <c r="AT1647" i="1"/>
  <c r="AT1648" i="1"/>
  <c r="AT1649" i="1"/>
  <c r="AT1632" i="1"/>
  <c r="AT1633" i="1"/>
  <c r="AT1634" i="1"/>
  <c r="AS1635" i="1"/>
  <c r="AS1636" i="1"/>
  <c r="AS1637" i="1"/>
  <c r="AS1638" i="1"/>
  <c r="AS1639" i="1"/>
  <c r="AS1640" i="1"/>
  <c r="AS1641" i="1"/>
  <c r="AS1642" i="1"/>
  <c r="AS1643" i="1"/>
  <c r="AS1644" i="1"/>
  <c r="AS1645" i="1"/>
  <c r="AS1646" i="1"/>
  <c r="AS1647" i="1"/>
  <c r="AS1648" i="1"/>
  <c r="AS1649" i="1"/>
  <c r="AS1632" i="1"/>
  <c r="AS1633" i="1"/>
  <c r="AS1634" i="1"/>
  <c r="AS1619" i="1"/>
  <c r="AS1620" i="1"/>
  <c r="AS1621" i="1"/>
  <c r="AS1622" i="1"/>
  <c r="AS1623" i="1"/>
  <c r="AS1624" i="1"/>
  <c r="AS1625" i="1"/>
  <c r="AS1626" i="1"/>
  <c r="AS1627" i="1"/>
  <c r="AS1628" i="1"/>
  <c r="AS1629" i="1"/>
  <c r="AS1630" i="1"/>
  <c r="AS1631" i="1"/>
  <c r="AT1606" i="1"/>
  <c r="AT1607" i="1"/>
  <c r="AT1608" i="1"/>
  <c r="AT1609" i="1"/>
  <c r="AT1610" i="1"/>
  <c r="AT1611" i="1"/>
  <c r="AT1612" i="1"/>
  <c r="AT1613" i="1"/>
  <c r="AT1614" i="1"/>
  <c r="AT1615" i="1"/>
  <c r="AT1616" i="1"/>
  <c r="AT1617" i="1"/>
  <c r="AS1606" i="1"/>
  <c r="AS1607" i="1"/>
  <c r="AS1608" i="1"/>
  <c r="AS1609" i="1"/>
  <c r="AS1610" i="1"/>
  <c r="AS1611" i="1"/>
  <c r="AS1612" i="1"/>
  <c r="AS1613" i="1"/>
  <c r="AS1614" i="1"/>
  <c r="AS1615" i="1"/>
  <c r="AS1616" i="1"/>
  <c r="AS1617" i="1"/>
  <c r="AS1618" i="1"/>
  <c r="AT811" i="1"/>
  <c r="AT812" i="1"/>
  <c r="AT813" i="1"/>
  <c r="AT814" i="1"/>
  <c r="AT815" i="1"/>
  <c r="AT816" i="1"/>
  <c r="AT817" i="1"/>
  <c r="AT818" i="1"/>
  <c r="AT819" i="1"/>
  <c r="AT820" i="1"/>
  <c r="AT821" i="1"/>
  <c r="AT822" i="1"/>
  <c r="AT823" i="1"/>
  <c r="AT824" i="1"/>
  <c r="AT825" i="1"/>
  <c r="AT826" i="1"/>
  <c r="AT827" i="1"/>
  <c r="AT828" i="1"/>
  <c r="AT829" i="1"/>
  <c r="AT830" i="1"/>
  <c r="AT832" i="1"/>
  <c r="AT833" i="1"/>
  <c r="AT834" i="1"/>
  <c r="AT835" i="1"/>
  <c r="AT836" i="1"/>
  <c r="AT837" i="1"/>
  <c r="AT838" i="1"/>
  <c r="AT840" i="1"/>
  <c r="AT841" i="1"/>
  <c r="AT842" i="1"/>
  <c r="AT843" i="1"/>
  <c r="AT844" i="1"/>
  <c r="AT845" i="1"/>
  <c r="AT846" i="1"/>
  <c r="AT850" i="1"/>
  <c r="AT851" i="1"/>
  <c r="AT852" i="1"/>
  <c r="AT853" i="1"/>
  <c r="AT854" i="1"/>
  <c r="AT855" i="1"/>
  <c r="AT856" i="1"/>
  <c r="AT857" i="1"/>
  <c r="AT858" i="1"/>
  <c r="AT859" i="1"/>
  <c r="AT860" i="1"/>
  <c r="AT861" i="1"/>
  <c r="AT862" i="1"/>
  <c r="AT863" i="1"/>
  <c r="AT864" i="1"/>
  <c r="AT865" i="1"/>
  <c r="AT866" i="1"/>
  <c r="AT868" i="1"/>
  <c r="AT869" i="1"/>
  <c r="AT870" i="1"/>
  <c r="AT871" i="1"/>
  <c r="AT872" i="1"/>
  <c r="AT873" i="1"/>
  <c r="AT876" i="1"/>
  <c r="AT877" i="1"/>
  <c r="AT878" i="1"/>
  <c r="AT879" i="1"/>
  <c r="AT880" i="1"/>
  <c r="AT881" i="1"/>
  <c r="AT882" i="1"/>
  <c r="AT884" i="1"/>
  <c r="AT885" i="1"/>
  <c r="AT886" i="1"/>
  <c r="AT887" i="1"/>
  <c r="AT888" i="1"/>
  <c r="AT889" i="1"/>
  <c r="AT890" i="1"/>
  <c r="AT891" i="1"/>
  <c r="AT892" i="1"/>
  <c r="AT893" i="1"/>
  <c r="AT894" i="1"/>
  <c r="AT895" i="1"/>
  <c r="AT896" i="1"/>
  <c r="AT897" i="1"/>
  <c r="AT898" i="1"/>
  <c r="AT899" i="1"/>
  <c r="AT900" i="1"/>
  <c r="AT901" i="1"/>
  <c r="AT902" i="1"/>
  <c r="AT903" i="1"/>
  <c r="AT904" i="1"/>
  <c r="AT905" i="1"/>
  <c r="AT906" i="1"/>
  <c r="AT907" i="1"/>
  <c r="AT908" i="1"/>
  <c r="AT909" i="1"/>
  <c r="AT910" i="1"/>
  <c r="AT911" i="1"/>
  <c r="AT912" i="1"/>
  <c r="AT913" i="1"/>
  <c r="AT914" i="1"/>
  <c r="AT915" i="1"/>
  <c r="AT916" i="1"/>
  <c r="AT917" i="1"/>
  <c r="AT918" i="1"/>
  <c r="AT919" i="1"/>
  <c r="AT920" i="1"/>
  <c r="AT921" i="1"/>
  <c r="AT922" i="1"/>
  <c r="AT923" i="1"/>
  <c r="AT924" i="1"/>
  <c r="AT925" i="1"/>
  <c r="AT926" i="1"/>
  <c r="AT927" i="1"/>
  <c r="AT928" i="1"/>
  <c r="AT929" i="1"/>
  <c r="AT930" i="1"/>
  <c r="AT931" i="1"/>
  <c r="AT932" i="1"/>
  <c r="AT933" i="1"/>
  <c r="AT934" i="1"/>
  <c r="AT935" i="1"/>
  <c r="AT936" i="1"/>
  <c r="AT937" i="1"/>
  <c r="AT938" i="1"/>
  <c r="AT939" i="1"/>
  <c r="AT940" i="1"/>
  <c r="AT941" i="1"/>
  <c r="AT942" i="1"/>
  <c r="AT943" i="1"/>
  <c r="AT944" i="1"/>
  <c r="AT945" i="1"/>
  <c r="AT946" i="1"/>
  <c r="AT947" i="1"/>
  <c r="AT948" i="1"/>
  <c r="AT950" i="1"/>
  <c r="AT951" i="1"/>
  <c r="AT952" i="1"/>
  <c r="AT953" i="1"/>
  <c r="AT954" i="1"/>
  <c r="AT955" i="1"/>
  <c r="AT956" i="1"/>
  <c r="AT957" i="1"/>
  <c r="AT958" i="1"/>
  <c r="AT959" i="1"/>
  <c r="AT960" i="1"/>
  <c r="AT961" i="1"/>
  <c r="AT962" i="1"/>
  <c r="AT963" i="1"/>
  <c r="AT964" i="1"/>
  <c r="AT965" i="1"/>
  <c r="AT966" i="1"/>
  <c r="AT967" i="1"/>
  <c r="AT968" i="1"/>
  <c r="AT969" i="1"/>
  <c r="AT970" i="1"/>
  <c r="AT971" i="1"/>
  <c r="AT972" i="1"/>
  <c r="AT973" i="1"/>
  <c r="AT974" i="1"/>
  <c r="AT975" i="1"/>
  <c r="AT976" i="1"/>
  <c r="AT977" i="1"/>
  <c r="AT978" i="1"/>
  <c r="AT979" i="1"/>
  <c r="AT981" i="1"/>
  <c r="AT983" i="1"/>
  <c r="AT984" i="1"/>
  <c r="AT985" i="1"/>
  <c r="AT986" i="1"/>
  <c r="AT987" i="1"/>
  <c r="AT988" i="1"/>
  <c r="AT989" i="1"/>
  <c r="AT990" i="1"/>
  <c r="AT991" i="1"/>
  <c r="AT992" i="1"/>
  <c r="AT993" i="1"/>
  <c r="AT994" i="1"/>
  <c r="AT995" i="1"/>
  <c r="AT996" i="1"/>
  <c r="AT997" i="1"/>
  <c r="AT998" i="1"/>
  <c r="AT999" i="1"/>
  <c r="AT1000" i="1"/>
  <c r="AT1001" i="1"/>
  <c r="AT1003" i="1"/>
  <c r="AT1004" i="1"/>
  <c r="AT1005" i="1"/>
  <c r="AT1006" i="1"/>
  <c r="AT1007" i="1"/>
  <c r="AT1008" i="1"/>
  <c r="AT1009" i="1"/>
  <c r="AT1010" i="1"/>
  <c r="AT1011" i="1"/>
  <c r="AT1012" i="1"/>
  <c r="AT1013" i="1"/>
  <c r="AT1014" i="1"/>
  <c r="AT1015" i="1"/>
  <c r="AT1016" i="1"/>
  <c r="AT1017" i="1"/>
  <c r="AT1018" i="1"/>
  <c r="AT1019" i="1"/>
  <c r="AT1020" i="1"/>
  <c r="AT1021" i="1"/>
  <c r="AT1022" i="1"/>
  <c r="AT1023" i="1"/>
  <c r="AT1024" i="1"/>
  <c r="AT1025" i="1"/>
  <c r="AT1026" i="1"/>
  <c r="AT1027" i="1"/>
  <c r="AT1028" i="1"/>
  <c r="AT1029" i="1"/>
  <c r="AT1030" i="1"/>
  <c r="AT1031" i="1"/>
  <c r="AT1032" i="1"/>
  <c r="AT1033" i="1"/>
  <c r="AT1034" i="1"/>
  <c r="AT1035" i="1"/>
  <c r="AT1036" i="1"/>
  <c r="AT1037" i="1"/>
  <c r="AT1039" i="1"/>
  <c r="AT1040" i="1"/>
  <c r="AT1041" i="1"/>
  <c r="AT1042" i="1"/>
  <c r="AT1043" i="1"/>
  <c r="AT1044" i="1"/>
  <c r="AT1046" i="1"/>
  <c r="AT1047" i="1"/>
  <c r="AT1048" i="1"/>
  <c r="AT1049" i="1"/>
  <c r="AT1050" i="1"/>
  <c r="AT1051" i="1"/>
  <c r="AT1052" i="1"/>
  <c r="AT1053" i="1"/>
  <c r="AT1054" i="1"/>
  <c r="AT1055" i="1"/>
  <c r="AT1056" i="1"/>
  <c r="AT1057" i="1"/>
  <c r="AT1058" i="1"/>
  <c r="AT1059" i="1"/>
  <c r="AT1060" i="1"/>
  <c r="AT1061" i="1"/>
  <c r="AT1062" i="1"/>
  <c r="AT1063" i="1"/>
  <c r="AT1064" i="1"/>
  <c r="AT1065" i="1"/>
  <c r="AT1066" i="1"/>
  <c r="AT1067" i="1"/>
  <c r="AT1068" i="1"/>
  <c r="AT1069" i="1"/>
  <c r="AT1071" i="1"/>
  <c r="AT1072" i="1"/>
  <c r="AT1073" i="1"/>
  <c r="AT1074" i="1"/>
  <c r="AT1075" i="1"/>
  <c r="AT1076" i="1"/>
  <c r="AT1077" i="1"/>
  <c r="AT1078" i="1"/>
  <c r="AT1079" i="1"/>
  <c r="AT1080" i="1"/>
  <c r="AT1081" i="1"/>
  <c r="AT1082" i="1"/>
  <c r="AT1083" i="1"/>
  <c r="AT1084" i="1"/>
  <c r="AT1085" i="1"/>
  <c r="AT1086" i="1"/>
  <c r="AT1087" i="1"/>
  <c r="AT1088" i="1"/>
  <c r="AT1089" i="1"/>
  <c r="AT1090" i="1"/>
  <c r="AT1091" i="1"/>
  <c r="AT1092" i="1"/>
  <c r="AT1093" i="1"/>
  <c r="AT1094" i="1"/>
  <c r="AT1095" i="1"/>
  <c r="AT1097" i="1"/>
  <c r="AT1098" i="1"/>
  <c r="AT1099" i="1"/>
  <c r="AT1100" i="1"/>
  <c r="AT1101" i="1"/>
  <c r="AT1102" i="1"/>
  <c r="AT1103" i="1"/>
  <c r="AT1104" i="1"/>
  <c r="AT1105" i="1"/>
  <c r="AT1106" i="1"/>
  <c r="AT1107" i="1"/>
  <c r="AT1108" i="1"/>
  <c r="AT1109" i="1"/>
  <c r="AT1110" i="1"/>
  <c r="AT1111" i="1"/>
  <c r="AT1112" i="1"/>
  <c r="AT1113" i="1"/>
  <c r="AT1114" i="1"/>
  <c r="AT1115" i="1"/>
  <c r="AT1116" i="1"/>
  <c r="AT1117" i="1"/>
  <c r="AT1118" i="1"/>
  <c r="AT1119" i="1"/>
  <c r="AT1120" i="1"/>
  <c r="AT1121" i="1"/>
  <c r="AT1122" i="1"/>
  <c r="AT1123" i="1"/>
  <c r="AT1124" i="1"/>
  <c r="AT1125" i="1"/>
  <c r="AT1126" i="1"/>
  <c r="AT1127" i="1"/>
  <c r="AT1128" i="1"/>
  <c r="AT1129" i="1"/>
  <c r="AT1130" i="1"/>
  <c r="AT1131" i="1"/>
  <c r="AT1132" i="1"/>
  <c r="AT1133" i="1"/>
  <c r="AT1134" i="1"/>
  <c r="AT1135" i="1"/>
  <c r="AT1136" i="1"/>
  <c r="AT1137" i="1"/>
  <c r="AT1138" i="1"/>
  <c r="AT1139" i="1"/>
  <c r="AT1140" i="1"/>
  <c r="AT1141" i="1"/>
  <c r="AT1142" i="1"/>
  <c r="AT1144" i="1"/>
  <c r="AT1145" i="1"/>
  <c r="AT1146" i="1"/>
  <c r="AT1147" i="1"/>
  <c r="AT1148" i="1"/>
  <c r="AT1149" i="1"/>
  <c r="AT1150" i="1"/>
  <c r="AT1151" i="1"/>
  <c r="AT1152" i="1"/>
  <c r="AT1153" i="1"/>
  <c r="AT1155" i="1"/>
  <c r="AT1156" i="1"/>
  <c r="AT1157" i="1"/>
  <c r="AT1158" i="1"/>
  <c r="AT1159" i="1"/>
  <c r="AT1160" i="1"/>
  <c r="AT1161" i="1"/>
  <c r="AT1162" i="1"/>
  <c r="AT1163" i="1"/>
  <c r="AT1164" i="1"/>
  <c r="AT1165" i="1"/>
  <c r="AT1166" i="1"/>
  <c r="AT1167" i="1"/>
  <c r="AT1168" i="1"/>
  <c r="AT1169" i="1"/>
  <c r="AT1170" i="1"/>
  <c r="AT1172" i="1"/>
  <c r="AT1173" i="1"/>
  <c r="AT1174" i="1"/>
  <c r="AT1175" i="1"/>
  <c r="AT1176" i="1"/>
  <c r="AT1177" i="1"/>
  <c r="AT1178" i="1"/>
  <c r="AT1179" i="1"/>
  <c r="AT1180" i="1"/>
  <c r="AT1181" i="1"/>
  <c r="AT1182" i="1"/>
  <c r="AT1183" i="1"/>
  <c r="AT1184" i="1"/>
  <c r="AT1185" i="1"/>
  <c r="AT1186" i="1"/>
  <c r="AT1187" i="1"/>
  <c r="AT1188" i="1"/>
  <c r="AT1189" i="1"/>
  <c r="AT1190" i="1"/>
  <c r="AT1191" i="1"/>
  <c r="AT1192" i="1"/>
  <c r="AT1193" i="1"/>
  <c r="AT1194" i="1"/>
  <c r="AT1195" i="1"/>
  <c r="AT1196" i="1"/>
  <c r="AT1197" i="1"/>
  <c r="AT1198" i="1"/>
  <c r="AT1199" i="1"/>
  <c r="AT1200" i="1"/>
  <c r="AT1201" i="1"/>
  <c r="AT1202" i="1"/>
  <c r="AT1203" i="1"/>
  <c r="AT1204" i="1"/>
  <c r="AT1205" i="1"/>
  <c r="AT1206" i="1"/>
  <c r="AT1207" i="1"/>
  <c r="AT1208" i="1"/>
  <c r="AT1209" i="1"/>
  <c r="AT1210" i="1"/>
  <c r="AT1212" i="1"/>
  <c r="AT1213" i="1"/>
  <c r="AT1214" i="1"/>
  <c r="AT1215" i="1"/>
  <c r="AT1216" i="1"/>
  <c r="AT1217" i="1"/>
  <c r="AT1218" i="1"/>
  <c r="AT1219" i="1"/>
  <c r="AT1220" i="1"/>
  <c r="AT1221" i="1"/>
  <c r="AT1222" i="1"/>
  <c r="AT1223" i="1"/>
  <c r="AT1224" i="1"/>
  <c r="AT1225" i="1"/>
  <c r="AT1226" i="1"/>
  <c r="AT1227" i="1"/>
  <c r="AT1228" i="1"/>
  <c r="AT1229" i="1"/>
  <c r="AT1230" i="1"/>
  <c r="AT1231" i="1"/>
  <c r="AT1232" i="1"/>
  <c r="AT1233" i="1"/>
  <c r="AT1234" i="1"/>
  <c r="AT1235" i="1"/>
  <c r="AT1236" i="1"/>
  <c r="AT1237" i="1"/>
  <c r="AT1238" i="1"/>
  <c r="AT1239" i="1"/>
  <c r="AT1240" i="1"/>
  <c r="AT1241" i="1"/>
  <c r="AT1242" i="1"/>
  <c r="AT1243" i="1"/>
  <c r="AT1244" i="1"/>
  <c r="AT1245" i="1"/>
  <c r="AT1246" i="1"/>
  <c r="AT1247" i="1"/>
  <c r="AT1248" i="1"/>
  <c r="AT1249" i="1"/>
  <c r="AT1250" i="1"/>
  <c r="AT1251" i="1"/>
  <c r="AT1252" i="1"/>
  <c r="AT1253" i="1"/>
  <c r="AT1254" i="1"/>
  <c r="AT1255" i="1"/>
  <c r="AT1256" i="1"/>
  <c r="AT1257" i="1"/>
  <c r="AT1258" i="1"/>
  <c r="AT1259" i="1"/>
  <c r="AT1260" i="1"/>
  <c r="AT1261" i="1"/>
  <c r="AT1262" i="1"/>
  <c r="AT1263" i="1"/>
  <c r="AT1264" i="1"/>
  <c r="AT1265" i="1"/>
  <c r="AT1266" i="1"/>
  <c r="AT1267" i="1"/>
  <c r="AT1268" i="1"/>
  <c r="AT1269" i="1"/>
  <c r="AT1270" i="1"/>
  <c r="AT1271" i="1"/>
  <c r="AT1272" i="1"/>
  <c r="AT1273" i="1"/>
  <c r="AT1274" i="1"/>
  <c r="AT1275" i="1"/>
  <c r="AT1276" i="1"/>
  <c r="AT1277" i="1"/>
  <c r="AT1278" i="1"/>
  <c r="AT1279" i="1"/>
  <c r="AT1280" i="1"/>
  <c r="AT1281" i="1"/>
  <c r="AT1282" i="1"/>
  <c r="AT1283" i="1"/>
  <c r="AT1284" i="1"/>
  <c r="AT1285" i="1"/>
  <c r="AT1286" i="1"/>
  <c r="AT1287" i="1"/>
  <c r="AT1288" i="1"/>
  <c r="AT1289" i="1"/>
  <c r="AT1290" i="1"/>
  <c r="AT1291" i="1"/>
  <c r="AT1292" i="1"/>
  <c r="AT1293" i="1"/>
  <c r="AT1294" i="1"/>
  <c r="AT1295" i="1"/>
  <c r="AT1296" i="1"/>
  <c r="AT1297" i="1"/>
  <c r="AT1298" i="1"/>
  <c r="AT1299" i="1"/>
  <c r="AT1300" i="1"/>
  <c r="AT1301" i="1"/>
  <c r="AT1302" i="1"/>
  <c r="AT1303" i="1"/>
  <c r="AT1304" i="1"/>
  <c r="AT1305" i="1"/>
  <c r="AT1306" i="1"/>
  <c r="AT1307" i="1"/>
  <c r="AT1308" i="1"/>
  <c r="AT1309" i="1"/>
  <c r="AT1310" i="1"/>
  <c r="AT1311" i="1"/>
  <c r="AT1312" i="1"/>
  <c r="AT1313" i="1"/>
  <c r="AT1314" i="1"/>
  <c r="AT1315" i="1"/>
  <c r="AT1316" i="1"/>
  <c r="AT1317" i="1"/>
  <c r="AT1318" i="1"/>
  <c r="AT1319" i="1"/>
  <c r="AT1320" i="1"/>
  <c r="AT1321" i="1"/>
  <c r="AT1322" i="1"/>
  <c r="AT1323" i="1"/>
  <c r="AT1324" i="1"/>
  <c r="AT1325" i="1"/>
  <c r="AT1326" i="1"/>
  <c r="AT1327" i="1"/>
  <c r="AT1328" i="1"/>
  <c r="AT1329" i="1"/>
  <c r="AT1330" i="1"/>
  <c r="AT1331" i="1"/>
  <c r="AT1332" i="1"/>
  <c r="AT1333" i="1"/>
  <c r="AT1334" i="1"/>
  <c r="AT1335" i="1"/>
  <c r="AT1336" i="1"/>
  <c r="AT1337" i="1"/>
  <c r="AT1338" i="1"/>
  <c r="AT1339" i="1"/>
  <c r="AT1340" i="1"/>
  <c r="AT1341" i="1"/>
  <c r="AT1342" i="1"/>
  <c r="AT1343" i="1"/>
  <c r="AT1344" i="1"/>
  <c r="AT1345" i="1"/>
  <c r="AT1346" i="1"/>
  <c r="AT1347" i="1"/>
  <c r="AT1348" i="1"/>
  <c r="AT1349" i="1"/>
  <c r="AT1350" i="1"/>
  <c r="AT1351" i="1"/>
  <c r="AT1352" i="1"/>
  <c r="AT1353" i="1"/>
  <c r="AT1354" i="1"/>
  <c r="AT1355" i="1"/>
  <c r="AT1356" i="1"/>
  <c r="AT1357" i="1"/>
  <c r="AT1358" i="1"/>
  <c r="AT1359" i="1"/>
  <c r="AT1360" i="1"/>
  <c r="AT1361" i="1"/>
  <c r="AT1362" i="1"/>
  <c r="AT1363" i="1"/>
  <c r="AT1364" i="1"/>
  <c r="AT1365" i="1"/>
  <c r="AT1366" i="1"/>
  <c r="AT1367" i="1"/>
  <c r="AT1368" i="1"/>
  <c r="AT1369" i="1"/>
  <c r="AT1370" i="1"/>
  <c r="AT1371" i="1"/>
  <c r="AT1372" i="1"/>
  <c r="AT1373" i="1"/>
  <c r="AT1374" i="1"/>
  <c r="AT1375" i="1"/>
  <c r="AT1376" i="1"/>
  <c r="AT1377" i="1"/>
  <c r="AT1378" i="1"/>
  <c r="AT1379" i="1"/>
  <c r="AT1380" i="1"/>
  <c r="AT1381" i="1"/>
  <c r="AT1383" i="1"/>
  <c r="AT1384" i="1"/>
  <c r="AT1385" i="1"/>
  <c r="AT1386" i="1"/>
  <c r="AT1387" i="1"/>
  <c r="AT1388" i="1"/>
  <c r="AT1389" i="1"/>
  <c r="AT1390" i="1"/>
  <c r="AT1391" i="1"/>
  <c r="AT1392" i="1"/>
  <c r="AT1393" i="1"/>
  <c r="AT1394" i="1"/>
  <c r="AT1395" i="1"/>
  <c r="AT1396" i="1"/>
  <c r="AT1397" i="1"/>
  <c r="AT1398" i="1"/>
  <c r="AT1399" i="1"/>
  <c r="AT1400" i="1"/>
  <c r="AT1401" i="1"/>
  <c r="AT1402" i="1"/>
  <c r="AT1403" i="1"/>
  <c r="AT1404" i="1"/>
  <c r="AT1405" i="1"/>
  <c r="AT1406" i="1"/>
  <c r="AT1407" i="1"/>
  <c r="AT1408" i="1"/>
  <c r="AT1409" i="1"/>
  <c r="AT1410" i="1"/>
  <c r="AT1411" i="1"/>
  <c r="AT1412" i="1"/>
  <c r="AT1413" i="1"/>
  <c r="AT1414" i="1"/>
  <c r="AT1415" i="1"/>
  <c r="AT1416" i="1"/>
  <c r="AT1417" i="1"/>
  <c r="AT1418" i="1"/>
  <c r="AT1419" i="1"/>
  <c r="AT1420" i="1"/>
  <c r="AT1421" i="1"/>
  <c r="AT1422" i="1"/>
  <c r="AT1423" i="1"/>
  <c r="AT1424" i="1"/>
  <c r="AT1425" i="1"/>
  <c r="AT1426" i="1"/>
  <c r="AT1427" i="1"/>
  <c r="AT1428" i="1"/>
  <c r="AT1429" i="1"/>
  <c r="AT1430" i="1"/>
  <c r="AT1431" i="1"/>
  <c r="AT1432" i="1"/>
  <c r="AT1433" i="1"/>
  <c r="AT1434" i="1"/>
  <c r="AT1435" i="1"/>
  <c r="AT1436" i="1"/>
  <c r="AT1437" i="1"/>
  <c r="AT1438" i="1"/>
  <c r="AT1439" i="1"/>
  <c r="AT1440" i="1"/>
  <c r="AT1441" i="1"/>
  <c r="AT1442" i="1"/>
  <c r="AT1443" i="1"/>
  <c r="AT1444" i="1"/>
  <c r="AT1446" i="1"/>
  <c r="AT1447" i="1"/>
  <c r="AT1448" i="1"/>
  <c r="AT1449" i="1"/>
  <c r="AT1450" i="1"/>
  <c r="AT1451" i="1"/>
  <c r="AT1452" i="1"/>
  <c r="AT1453" i="1"/>
  <c r="AT1454" i="1"/>
  <c r="AT1455" i="1"/>
  <c r="AT1456" i="1"/>
  <c r="AT1457" i="1"/>
  <c r="AT1458" i="1"/>
  <c r="AT1459" i="1"/>
  <c r="AT1460" i="1"/>
  <c r="AT1461" i="1"/>
  <c r="AT1462" i="1"/>
  <c r="AT1463" i="1"/>
  <c r="AT1464" i="1"/>
  <c r="AT1465" i="1"/>
  <c r="AT1466" i="1"/>
  <c r="AT1467" i="1"/>
  <c r="AT1468" i="1"/>
  <c r="AT1469" i="1"/>
  <c r="AT1470" i="1"/>
  <c r="AT1471" i="1"/>
  <c r="AT1472" i="1"/>
  <c r="AT1473" i="1"/>
  <c r="AT1474" i="1"/>
  <c r="AT1475" i="1"/>
  <c r="AT1476" i="1"/>
  <c r="AT1477" i="1"/>
  <c r="AT1479" i="1"/>
  <c r="AT1480" i="1"/>
  <c r="AT1481" i="1"/>
  <c r="AT1482" i="1"/>
  <c r="AT1483" i="1"/>
  <c r="AT1484" i="1"/>
  <c r="AT1485" i="1"/>
  <c r="AT1486" i="1"/>
  <c r="AT1487" i="1"/>
  <c r="AT1488" i="1"/>
  <c r="AT1489" i="1"/>
  <c r="AT1490" i="1"/>
  <c r="AT1491" i="1"/>
  <c r="AT1492" i="1"/>
  <c r="AT1493" i="1"/>
  <c r="AT1494" i="1"/>
  <c r="AT1495" i="1"/>
  <c r="AT1496" i="1"/>
  <c r="AT1497" i="1"/>
  <c r="AT1498" i="1"/>
  <c r="AT1499" i="1"/>
  <c r="AT1500" i="1"/>
  <c r="AT1501" i="1"/>
  <c r="AT1502" i="1"/>
  <c r="AT1503" i="1"/>
  <c r="AT1504" i="1"/>
  <c r="AT1505" i="1"/>
  <c r="AT1506" i="1"/>
  <c r="AT1507" i="1"/>
  <c r="AT1508" i="1"/>
  <c r="AT1509" i="1"/>
  <c r="AT1510" i="1"/>
  <c r="AT1511" i="1"/>
  <c r="AT1512" i="1"/>
  <c r="AT1513" i="1"/>
  <c r="AT1514" i="1"/>
  <c r="AT1515" i="1"/>
  <c r="AT1516" i="1"/>
  <c r="AT1517" i="1"/>
  <c r="AT1518" i="1"/>
  <c r="AT1519" i="1"/>
  <c r="AT1520" i="1"/>
  <c r="AT1521" i="1"/>
  <c r="AT1522" i="1"/>
  <c r="AT1523" i="1"/>
  <c r="AT1524" i="1"/>
  <c r="AT1525" i="1"/>
  <c r="AT1526" i="1"/>
  <c r="AT1527" i="1"/>
  <c r="AT1528" i="1"/>
  <c r="AT1529" i="1"/>
  <c r="AT1530" i="1"/>
  <c r="AT1531" i="1"/>
  <c r="AT1532" i="1"/>
  <c r="AT1533" i="1"/>
  <c r="AT1534" i="1"/>
  <c r="AT1535" i="1"/>
  <c r="AT1536" i="1"/>
  <c r="AT1537" i="1"/>
  <c r="AT1538" i="1"/>
  <c r="AT1539" i="1"/>
  <c r="AT1540" i="1"/>
  <c r="AT1541" i="1"/>
  <c r="AT1542" i="1"/>
  <c r="AT1543" i="1"/>
  <c r="AT1545" i="1"/>
  <c r="AT1546" i="1"/>
  <c r="AT1547" i="1"/>
  <c r="AT1548" i="1"/>
  <c r="AT1549" i="1"/>
  <c r="AT1550" i="1"/>
  <c r="AT1551" i="1"/>
  <c r="AT1552" i="1"/>
  <c r="AT1553" i="1"/>
  <c r="AT1554" i="1"/>
  <c r="AT1555" i="1"/>
  <c r="AT1556" i="1"/>
  <c r="AT1557" i="1"/>
  <c r="AT1558" i="1"/>
  <c r="AT1559" i="1"/>
  <c r="AT1560" i="1"/>
  <c r="AT1561" i="1"/>
  <c r="AT1562" i="1"/>
  <c r="AT1563" i="1"/>
  <c r="AT1564" i="1"/>
  <c r="AT1565" i="1"/>
  <c r="AT1566" i="1"/>
  <c r="AT1567" i="1"/>
  <c r="AT1568" i="1"/>
  <c r="AT1569" i="1"/>
  <c r="AT1570" i="1"/>
  <c r="AT1571" i="1"/>
  <c r="AT1573" i="1"/>
  <c r="AT1575" i="1"/>
  <c r="AT1576" i="1"/>
  <c r="AT1577" i="1"/>
  <c r="AT1578" i="1"/>
  <c r="AT1579" i="1"/>
  <c r="AT1580" i="1"/>
  <c r="AT1581" i="1"/>
  <c r="AT1582" i="1"/>
  <c r="AT1583" i="1"/>
  <c r="AT1584" i="1"/>
  <c r="AT1585" i="1"/>
  <c r="AT1586" i="1"/>
  <c r="AT1587" i="1"/>
  <c r="AT1588" i="1"/>
  <c r="AT1589" i="1"/>
  <c r="AT1590" i="1"/>
  <c r="AT1591" i="1"/>
  <c r="AT1592" i="1"/>
  <c r="AT1593" i="1"/>
  <c r="AT1594" i="1"/>
  <c r="AT1595" i="1"/>
  <c r="AT1596" i="1"/>
  <c r="AT1597" i="1"/>
  <c r="AT1598" i="1"/>
  <c r="AT1599" i="1"/>
  <c r="AT1600" i="1"/>
  <c r="AT1601" i="1"/>
  <c r="AT1602" i="1"/>
  <c r="AT1603" i="1"/>
  <c r="AT1604" i="1"/>
  <c r="AT1605" i="1"/>
  <c r="AT810" i="1"/>
  <c r="AS811" i="1"/>
  <c r="AS812" i="1"/>
  <c r="AS813" i="1"/>
  <c r="AS814" i="1"/>
  <c r="AS815" i="1"/>
  <c r="AS816" i="1"/>
  <c r="AS817" i="1"/>
  <c r="AS818" i="1"/>
  <c r="AS819" i="1"/>
  <c r="AS820" i="1"/>
  <c r="AS821" i="1"/>
  <c r="AS822" i="1"/>
  <c r="AS823" i="1"/>
  <c r="AS824" i="1"/>
  <c r="AS825" i="1"/>
  <c r="AS826" i="1"/>
  <c r="AS827" i="1"/>
  <c r="AS828" i="1"/>
  <c r="AS829" i="1"/>
  <c r="AS830" i="1"/>
  <c r="AS831" i="1"/>
  <c r="AS832" i="1"/>
  <c r="AS833" i="1"/>
  <c r="AS834" i="1"/>
  <c r="AS835" i="1"/>
  <c r="AS836" i="1"/>
  <c r="AS837" i="1"/>
  <c r="AS838" i="1"/>
  <c r="AS839" i="1"/>
  <c r="AS840" i="1"/>
  <c r="AS841" i="1"/>
  <c r="AS842" i="1"/>
  <c r="AS843" i="1"/>
  <c r="AS844" i="1"/>
  <c r="AS845" i="1"/>
  <c r="AS846" i="1"/>
  <c r="AS847" i="1"/>
  <c r="AS848" i="1"/>
  <c r="AS849" i="1"/>
  <c r="AS850" i="1"/>
  <c r="AS851" i="1"/>
  <c r="AS852" i="1"/>
  <c r="AS853" i="1"/>
  <c r="AS854" i="1"/>
  <c r="AS855" i="1"/>
  <c r="AS856" i="1"/>
  <c r="AS857" i="1"/>
  <c r="AS858" i="1"/>
  <c r="AS859" i="1"/>
  <c r="AS860" i="1"/>
  <c r="AS861" i="1"/>
  <c r="AS862" i="1"/>
  <c r="AS863" i="1"/>
  <c r="AS864" i="1"/>
  <c r="AS865" i="1"/>
  <c r="AS866" i="1"/>
  <c r="AS867" i="1"/>
  <c r="AS868" i="1"/>
  <c r="AS869" i="1"/>
  <c r="AS870" i="1"/>
  <c r="AS871" i="1"/>
  <c r="AS872" i="1"/>
  <c r="AS873" i="1"/>
  <c r="AS874" i="1"/>
  <c r="AS875" i="1"/>
  <c r="AS876" i="1"/>
  <c r="AS877" i="1"/>
  <c r="AS878" i="1"/>
  <c r="AS879" i="1"/>
  <c r="AS880" i="1"/>
  <c r="AS881" i="1"/>
  <c r="AS882" i="1"/>
  <c r="AS883" i="1"/>
  <c r="AS884" i="1"/>
  <c r="AS885" i="1"/>
  <c r="AS886" i="1"/>
  <c r="AS887" i="1"/>
  <c r="AS888" i="1"/>
  <c r="AS889" i="1"/>
  <c r="AS890" i="1"/>
  <c r="AS891" i="1"/>
  <c r="AS892" i="1"/>
  <c r="AS893" i="1"/>
  <c r="AS894" i="1"/>
  <c r="AS895" i="1"/>
  <c r="AS896" i="1"/>
  <c r="AS897" i="1"/>
  <c r="AS898" i="1"/>
  <c r="AS899" i="1"/>
  <c r="AS900" i="1"/>
  <c r="AS901" i="1"/>
  <c r="AS902" i="1"/>
  <c r="AS903" i="1"/>
  <c r="AS904" i="1"/>
  <c r="AS905" i="1"/>
  <c r="AS906" i="1"/>
  <c r="AS907" i="1"/>
  <c r="AS908" i="1"/>
  <c r="AS909" i="1"/>
  <c r="AS910" i="1"/>
  <c r="AS911" i="1"/>
  <c r="AS912" i="1"/>
  <c r="AS913" i="1"/>
  <c r="AS914" i="1"/>
  <c r="AS915" i="1"/>
  <c r="AS916" i="1"/>
  <c r="AS917" i="1"/>
  <c r="AS918" i="1"/>
  <c r="AS919" i="1"/>
  <c r="AS920" i="1"/>
  <c r="AS921" i="1"/>
  <c r="AS922" i="1"/>
  <c r="AS923" i="1"/>
  <c r="AS924" i="1"/>
  <c r="AS925" i="1"/>
  <c r="AS926" i="1"/>
  <c r="AS927" i="1"/>
  <c r="AS928" i="1"/>
  <c r="AS929" i="1"/>
  <c r="AS930" i="1"/>
  <c r="AS931" i="1"/>
  <c r="AS932" i="1"/>
  <c r="AS933" i="1"/>
  <c r="AS934" i="1"/>
  <c r="AS935" i="1"/>
  <c r="AS936" i="1"/>
  <c r="AS937" i="1"/>
  <c r="AS938" i="1"/>
  <c r="AS939" i="1"/>
  <c r="AS940" i="1"/>
  <c r="AS941" i="1"/>
  <c r="AS942" i="1"/>
  <c r="AS943" i="1"/>
  <c r="AS944" i="1"/>
  <c r="AS945" i="1"/>
  <c r="AS946" i="1"/>
  <c r="AS947" i="1"/>
  <c r="AS948" i="1"/>
  <c r="AS949" i="1"/>
  <c r="AS950" i="1"/>
  <c r="AS951" i="1"/>
  <c r="AS952" i="1"/>
  <c r="AS953" i="1"/>
  <c r="AS954" i="1"/>
  <c r="AS955" i="1"/>
  <c r="AS956" i="1"/>
  <c r="AS957" i="1"/>
  <c r="AS958" i="1"/>
  <c r="AS959" i="1"/>
  <c r="AS960" i="1"/>
  <c r="AS961" i="1"/>
  <c r="AS962" i="1"/>
  <c r="AS963" i="1"/>
  <c r="AS964" i="1"/>
  <c r="AS965" i="1"/>
  <c r="AS966" i="1"/>
  <c r="AS967" i="1"/>
  <c r="AS968" i="1"/>
  <c r="AS969" i="1"/>
  <c r="AS970" i="1"/>
  <c r="AS971" i="1"/>
  <c r="AS972" i="1"/>
  <c r="AS973" i="1"/>
  <c r="AS974" i="1"/>
  <c r="AS975" i="1"/>
  <c r="AS976" i="1"/>
  <c r="AS977" i="1"/>
  <c r="AS978" i="1"/>
  <c r="AS979" i="1"/>
  <c r="AS980" i="1"/>
  <c r="AS981" i="1"/>
  <c r="AS982" i="1"/>
  <c r="AS983" i="1"/>
  <c r="AS984" i="1"/>
  <c r="AS985" i="1"/>
  <c r="AS986" i="1"/>
  <c r="AS987" i="1"/>
  <c r="AS988" i="1"/>
  <c r="AS989" i="1"/>
  <c r="AS990" i="1"/>
  <c r="AS991" i="1"/>
  <c r="AS992" i="1"/>
  <c r="AS993" i="1"/>
  <c r="AS994" i="1"/>
  <c r="AS995" i="1"/>
  <c r="AS996" i="1"/>
  <c r="AS997" i="1"/>
  <c r="AS998" i="1"/>
  <c r="AS999" i="1"/>
  <c r="AS1000" i="1"/>
  <c r="AS1001" i="1"/>
  <c r="AS1002" i="1"/>
  <c r="AS1003" i="1"/>
  <c r="AS1004" i="1"/>
  <c r="AS1005" i="1"/>
  <c r="AS1006" i="1"/>
  <c r="AS1007" i="1"/>
  <c r="AS1008" i="1"/>
  <c r="AS1009" i="1"/>
  <c r="AS1010" i="1"/>
  <c r="AS1011" i="1"/>
  <c r="AS1012" i="1"/>
  <c r="AS1013" i="1"/>
  <c r="AS1014" i="1"/>
  <c r="AS1015" i="1"/>
  <c r="AS1016" i="1"/>
  <c r="AS1017" i="1"/>
  <c r="AS1018" i="1"/>
  <c r="AS1019" i="1"/>
  <c r="AS1020" i="1"/>
  <c r="AS1021" i="1"/>
  <c r="AS1022" i="1"/>
  <c r="AS1023" i="1"/>
  <c r="AS1024" i="1"/>
  <c r="AS1025" i="1"/>
  <c r="AS1026" i="1"/>
  <c r="AS1027" i="1"/>
  <c r="AS1028" i="1"/>
  <c r="AS1029" i="1"/>
  <c r="AS1030" i="1"/>
  <c r="AS1031" i="1"/>
  <c r="AS1032" i="1"/>
  <c r="AS1033" i="1"/>
  <c r="AS1034" i="1"/>
  <c r="AS1035" i="1"/>
  <c r="AS1036" i="1"/>
  <c r="AS1037" i="1"/>
  <c r="AS1038" i="1"/>
  <c r="AS1039" i="1"/>
  <c r="AS1040" i="1"/>
  <c r="AS1041" i="1"/>
  <c r="AS1042" i="1"/>
  <c r="AS1043" i="1"/>
  <c r="AS1044" i="1"/>
  <c r="AS1045" i="1"/>
  <c r="AS1046" i="1"/>
  <c r="AS1047" i="1"/>
  <c r="AS1048" i="1"/>
  <c r="AS1049" i="1"/>
  <c r="AS1050" i="1"/>
  <c r="AS1051" i="1"/>
  <c r="AS1052" i="1"/>
  <c r="AS1053" i="1"/>
  <c r="AS1054" i="1"/>
  <c r="AS1055" i="1"/>
  <c r="AS1056" i="1"/>
  <c r="AS1057" i="1"/>
  <c r="AS1058" i="1"/>
  <c r="AS1059" i="1"/>
  <c r="AS1060" i="1"/>
  <c r="AS1061" i="1"/>
  <c r="AS1062" i="1"/>
  <c r="AS1063" i="1"/>
  <c r="AS1064" i="1"/>
  <c r="AS1065" i="1"/>
  <c r="AS1066" i="1"/>
  <c r="AS1067" i="1"/>
  <c r="AS1068" i="1"/>
  <c r="AS1069" i="1"/>
  <c r="AS1070" i="1"/>
  <c r="AS1071" i="1"/>
  <c r="AS1072" i="1"/>
  <c r="AS1073" i="1"/>
  <c r="AS1074" i="1"/>
  <c r="AS1075" i="1"/>
  <c r="AS1076" i="1"/>
  <c r="AS1077" i="1"/>
  <c r="AS1078" i="1"/>
  <c r="AS1079" i="1"/>
  <c r="AS1080" i="1"/>
  <c r="AS1081" i="1"/>
  <c r="AS1082" i="1"/>
  <c r="AS1083" i="1"/>
  <c r="AS1084" i="1"/>
  <c r="AS1085" i="1"/>
  <c r="AS1086" i="1"/>
  <c r="AS1087" i="1"/>
  <c r="AS1088" i="1"/>
  <c r="AS1089" i="1"/>
  <c r="AS1090" i="1"/>
  <c r="AS1091" i="1"/>
  <c r="AS1092" i="1"/>
  <c r="AS1093" i="1"/>
  <c r="AS1094" i="1"/>
  <c r="AS1095" i="1"/>
  <c r="AS1096" i="1"/>
  <c r="AS1097" i="1"/>
  <c r="AS1098" i="1"/>
  <c r="AS1099" i="1"/>
  <c r="AS1100" i="1"/>
  <c r="AS1101" i="1"/>
  <c r="AS1102" i="1"/>
  <c r="AS1103" i="1"/>
  <c r="AS1104" i="1"/>
  <c r="AS1105" i="1"/>
  <c r="AS1106" i="1"/>
  <c r="AS1107" i="1"/>
  <c r="AS1108" i="1"/>
  <c r="AS1109" i="1"/>
  <c r="AS1110" i="1"/>
  <c r="AS1111" i="1"/>
  <c r="AS1112" i="1"/>
  <c r="AS1113" i="1"/>
  <c r="AS1114" i="1"/>
  <c r="AS1115" i="1"/>
  <c r="AS1116" i="1"/>
  <c r="AS1117" i="1"/>
  <c r="AS1118" i="1"/>
  <c r="AS1119" i="1"/>
  <c r="AS1120" i="1"/>
  <c r="AS1121" i="1"/>
  <c r="AS1122" i="1"/>
  <c r="AS1123" i="1"/>
  <c r="AS1124" i="1"/>
  <c r="AS1125" i="1"/>
  <c r="AS1126" i="1"/>
  <c r="AS1127" i="1"/>
  <c r="AS1128" i="1"/>
  <c r="AS1129" i="1"/>
  <c r="AS1130" i="1"/>
  <c r="AS1131" i="1"/>
  <c r="AS1132" i="1"/>
  <c r="AS1133" i="1"/>
  <c r="AS1134" i="1"/>
  <c r="AS1135" i="1"/>
  <c r="AS1136" i="1"/>
  <c r="AS1137" i="1"/>
  <c r="AS1138" i="1"/>
  <c r="AS1139" i="1"/>
  <c r="AS1140" i="1"/>
  <c r="AS1141" i="1"/>
  <c r="AS1142" i="1"/>
  <c r="AS1143" i="1"/>
  <c r="AS1144" i="1"/>
  <c r="AS1145" i="1"/>
  <c r="AS1146" i="1"/>
  <c r="AS1147" i="1"/>
  <c r="AS1148" i="1"/>
  <c r="AS1149" i="1"/>
  <c r="AS1150" i="1"/>
  <c r="AS1151" i="1"/>
  <c r="AS1152" i="1"/>
  <c r="AS1153" i="1"/>
  <c r="AS1154" i="1"/>
  <c r="AS1155" i="1"/>
  <c r="AS1156" i="1"/>
  <c r="AS1157" i="1"/>
  <c r="AS1158" i="1"/>
  <c r="AS1159" i="1"/>
  <c r="AS1160" i="1"/>
  <c r="AS1161" i="1"/>
  <c r="AS1162" i="1"/>
  <c r="AS1163" i="1"/>
  <c r="AS1164" i="1"/>
  <c r="AS1165" i="1"/>
  <c r="AS1166" i="1"/>
  <c r="AS1167" i="1"/>
  <c r="AS1168" i="1"/>
  <c r="AS1169" i="1"/>
  <c r="AS1170" i="1"/>
  <c r="AS1171" i="1"/>
  <c r="AS1172" i="1"/>
  <c r="AS1173" i="1"/>
  <c r="AS1174" i="1"/>
  <c r="AS1175" i="1"/>
  <c r="AS1176" i="1"/>
  <c r="AS1177" i="1"/>
  <c r="AS1178" i="1"/>
  <c r="AS1179" i="1"/>
  <c r="AS1180" i="1"/>
  <c r="AS1181" i="1"/>
  <c r="AS1182" i="1"/>
  <c r="AS1183" i="1"/>
  <c r="AS1184" i="1"/>
  <c r="AS1185" i="1"/>
  <c r="AS1186" i="1"/>
  <c r="AS1187" i="1"/>
  <c r="AS1188" i="1"/>
  <c r="AS1189" i="1"/>
  <c r="AS1190" i="1"/>
  <c r="AS1191" i="1"/>
  <c r="AS1192" i="1"/>
  <c r="AS1193" i="1"/>
  <c r="AS1194" i="1"/>
  <c r="AS1195" i="1"/>
  <c r="AS1196" i="1"/>
  <c r="AS1197" i="1"/>
  <c r="AS1198" i="1"/>
  <c r="AS1199" i="1"/>
  <c r="AS1200" i="1"/>
  <c r="AS1201" i="1"/>
  <c r="AS1202" i="1"/>
  <c r="AS1203" i="1"/>
  <c r="AS1204" i="1"/>
  <c r="AS1205" i="1"/>
  <c r="AS1206" i="1"/>
  <c r="AS1207" i="1"/>
  <c r="AS1208" i="1"/>
  <c r="AS1209" i="1"/>
  <c r="AS1210" i="1"/>
  <c r="AS1211" i="1"/>
  <c r="AS1212" i="1"/>
  <c r="AS1213" i="1"/>
  <c r="AS1214" i="1"/>
  <c r="AS1215" i="1"/>
  <c r="AS1216" i="1"/>
  <c r="AS1217" i="1"/>
  <c r="AS1218" i="1"/>
  <c r="AS1219" i="1"/>
  <c r="AS1220" i="1"/>
  <c r="AS1221" i="1"/>
  <c r="AS1222" i="1"/>
  <c r="AS1223" i="1"/>
  <c r="AS1224" i="1"/>
  <c r="AS1225" i="1"/>
  <c r="AS1226" i="1"/>
  <c r="AS1227" i="1"/>
  <c r="AS1228" i="1"/>
  <c r="AS1229" i="1"/>
  <c r="AS1230" i="1"/>
  <c r="AS1231" i="1"/>
  <c r="AS1232" i="1"/>
  <c r="AS1233" i="1"/>
  <c r="AS1234" i="1"/>
  <c r="AS1235" i="1"/>
  <c r="AS1236" i="1"/>
  <c r="AS1237" i="1"/>
  <c r="AS1238" i="1"/>
  <c r="AS1239" i="1"/>
  <c r="AS1240" i="1"/>
  <c r="AS1241" i="1"/>
  <c r="AS1242" i="1"/>
  <c r="AS1243" i="1"/>
  <c r="AS1244" i="1"/>
  <c r="AS1245" i="1"/>
  <c r="AS1246" i="1"/>
  <c r="AS1247" i="1"/>
  <c r="AS1248" i="1"/>
  <c r="AS1249" i="1"/>
  <c r="AS1250" i="1"/>
  <c r="AS1251" i="1"/>
  <c r="AS1252" i="1"/>
  <c r="AS1253" i="1"/>
  <c r="AS1254" i="1"/>
  <c r="AS1255" i="1"/>
  <c r="AS1256" i="1"/>
  <c r="AS1257" i="1"/>
  <c r="AS1258" i="1"/>
  <c r="AS1259" i="1"/>
  <c r="AS1260" i="1"/>
  <c r="AS1261" i="1"/>
  <c r="AS1262" i="1"/>
  <c r="AS1263" i="1"/>
  <c r="AS1264" i="1"/>
  <c r="AS1265" i="1"/>
  <c r="AS1266" i="1"/>
  <c r="AS1267" i="1"/>
  <c r="AS1268" i="1"/>
  <c r="AS1269" i="1"/>
  <c r="AS1270" i="1"/>
  <c r="AS1271" i="1"/>
  <c r="AS1272" i="1"/>
  <c r="AS1273" i="1"/>
  <c r="AS1274" i="1"/>
  <c r="AS1275" i="1"/>
  <c r="AS1276" i="1"/>
  <c r="AS1277" i="1"/>
  <c r="AS1278" i="1"/>
  <c r="AS1279" i="1"/>
  <c r="AS1280" i="1"/>
  <c r="AS1281" i="1"/>
  <c r="AS1282" i="1"/>
  <c r="AS1283" i="1"/>
  <c r="AS1284" i="1"/>
  <c r="AS1285" i="1"/>
  <c r="AS1286" i="1"/>
  <c r="AS1287" i="1"/>
  <c r="AS1288" i="1"/>
  <c r="AS1289" i="1"/>
  <c r="AS1290" i="1"/>
  <c r="AS1291" i="1"/>
  <c r="AS1292" i="1"/>
  <c r="AS1293" i="1"/>
  <c r="AS1294" i="1"/>
  <c r="AS1295" i="1"/>
  <c r="AS1296" i="1"/>
  <c r="AS1297" i="1"/>
  <c r="AS1298" i="1"/>
  <c r="AS1299" i="1"/>
  <c r="AS1300" i="1"/>
  <c r="AS1301" i="1"/>
  <c r="AS1302" i="1"/>
  <c r="AS1303" i="1"/>
  <c r="AS1304" i="1"/>
  <c r="AS1305" i="1"/>
  <c r="AS1306" i="1"/>
  <c r="AS1307" i="1"/>
  <c r="AS1308" i="1"/>
  <c r="AS1309" i="1"/>
  <c r="AS1310" i="1"/>
  <c r="AS1311" i="1"/>
  <c r="AS1312" i="1"/>
  <c r="AS1313" i="1"/>
  <c r="AS1314" i="1"/>
  <c r="AS1315" i="1"/>
  <c r="AS1316" i="1"/>
  <c r="AS1317" i="1"/>
  <c r="AS1318" i="1"/>
  <c r="AS1319" i="1"/>
  <c r="AS1320" i="1"/>
  <c r="AS1321" i="1"/>
  <c r="AS1322" i="1"/>
  <c r="AS1323" i="1"/>
  <c r="AS1324" i="1"/>
  <c r="AS1325" i="1"/>
  <c r="AS1326" i="1"/>
  <c r="AS1327" i="1"/>
  <c r="AS1328" i="1"/>
  <c r="AS1329" i="1"/>
  <c r="AS1330" i="1"/>
  <c r="AS1331" i="1"/>
  <c r="AS1332" i="1"/>
  <c r="AS1333" i="1"/>
  <c r="AS1334" i="1"/>
  <c r="AS1335" i="1"/>
  <c r="AS1336" i="1"/>
  <c r="AS1337" i="1"/>
  <c r="AS1338" i="1"/>
  <c r="AS1339" i="1"/>
  <c r="AS1340" i="1"/>
  <c r="AS1341" i="1"/>
  <c r="AS1342" i="1"/>
  <c r="AS1343" i="1"/>
  <c r="AS1344" i="1"/>
  <c r="AS1345" i="1"/>
  <c r="AS1346" i="1"/>
  <c r="AS1347" i="1"/>
  <c r="AS1348" i="1"/>
  <c r="AS1349" i="1"/>
  <c r="AS1350" i="1"/>
  <c r="AS1351" i="1"/>
  <c r="AS1352" i="1"/>
  <c r="AS1353" i="1"/>
  <c r="AS1354" i="1"/>
  <c r="AS1355" i="1"/>
  <c r="AS1356" i="1"/>
  <c r="AS1357" i="1"/>
  <c r="AS1358" i="1"/>
  <c r="AS1359" i="1"/>
  <c r="AS1360" i="1"/>
  <c r="AS1361" i="1"/>
  <c r="AS1362" i="1"/>
  <c r="AS1363" i="1"/>
  <c r="AS1364" i="1"/>
  <c r="AS1365" i="1"/>
  <c r="AS1366" i="1"/>
  <c r="AS1367" i="1"/>
  <c r="AS1368" i="1"/>
  <c r="AS1369" i="1"/>
  <c r="AS1370" i="1"/>
  <c r="AS1371" i="1"/>
  <c r="AS1372" i="1"/>
  <c r="AS1373" i="1"/>
  <c r="AS1374" i="1"/>
  <c r="AS1375" i="1"/>
  <c r="AS1376" i="1"/>
  <c r="AS1377" i="1"/>
  <c r="AS1378" i="1"/>
  <c r="AS1379" i="1"/>
  <c r="AS1380" i="1"/>
  <c r="AS1381" i="1"/>
  <c r="AS1382" i="1"/>
  <c r="AS1383" i="1"/>
  <c r="AS1384" i="1"/>
  <c r="AS1385" i="1"/>
  <c r="AS1386" i="1"/>
  <c r="AS1387" i="1"/>
  <c r="AS1388" i="1"/>
  <c r="AS1389" i="1"/>
  <c r="AS1390" i="1"/>
  <c r="AS1391" i="1"/>
  <c r="AS1392" i="1"/>
  <c r="AS1393" i="1"/>
  <c r="AS1394" i="1"/>
  <c r="AS1395" i="1"/>
  <c r="AS1396" i="1"/>
  <c r="AS1397" i="1"/>
  <c r="AS1398" i="1"/>
  <c r="AS1399" i="1"/>
  <c r="AS1400" i="1"/>
  <c r="AS1401" i="1"/>
  <c r="AS1402" i="1"/>
  <c r="AS1403" i="1"/>
  <c r="AS1404" i="1"/>
  <c r="AS1405" i="1"/>
  <c r="AS1406" i="1"/>
  <c r="AS1407" i="1"/>
  <c r="AS1408" i="1"/>
  <c r="AS1409" i="1"/>
  <c r="AS1410" i="1"/>
  <c r="AS1411" i="1"/>
  <c r="AS1412" i="1"/>
  <c r="AS1413" i="1"/>
  <c r="AS1414" i="1"/>
  <c r="AS1415" i="1"/>
  <c r="AS1416" i="1"/>
  <c r="AS1417" i="1"/>
  <c r="AS1418" i="1"/>
  <c r="AS1419" i="1"/>
  <c r="AS1420" i="1"/>
  <c r="AS1421" i="1"/>
  <c r="AS1422" i="1"/>
  <c r="AS1423" i="1"/>
  <c r="AS1424" i="1"/>
  <c r="AS1425" i="1"/>
  <c r="AS1426" i="1"/>
  <c r="AS1427" i="1"/>
  <c r="AS1428" i="1"/>
  <c r="AS1429" i="1"/>
  <c r="AS1430" i="1"/>
  <c r="AS1431" i="1"/>
  <c r="AS1432" i="1"/>
  <c r="AS1433" i="1"/>
  <c r="AS1434" i="1"/>
  <c r="AS1435" i="1"/>
  <c r="AS1436" i="1"/>
  <c r="AS1437" i="1"/>
  <c r="AS1438" i="1"/>
  <c r="AS1439" i="1"/>
  <c r="AS1440" i="1"/>
  <c r="AS1441" i="1"/>
  <c r="AS1442" i="1"/>
  <c r="AS1443" i="1"/>
  <c r="AS1444" i="1"/>
  <c r="AS1445" i="1"/>
  <c r="AS1446" i="1"/>
  <c r="AS1447" i="1"/>
  <c r="AS1448" i="1"/>
  <c r="AS1449" i="1"/>
  <c r="AS1450" i="1"/>
  <c r="AS1451" i="1"/>
  <c r="AS1452" i="1"/>
  <c r="AS1453" i="1"/>
  <c r="AS1454" i="1"/>
  <c r="AS1455" i="1"/>
  <c r="AS1456" i="1"/>
  <c r="AS1457" i="1"/>
  <c r="AS1458" i="1"/>
  <c r="AS1459" i="1"/>
  <c r="AS1460" i="1"/>
  <c r="AS1461" i="1"/>
  <c r="AS1462" i="1"/>
  <c r="AS1463" i="1"/>
  <c r="AS1464" i="1"/>
  <c r="AS1465" i="1"/>
  <c r="AS1466" i="1"/>
  <c r="AS1467" i="1"/>
  <c r="AS1468" i="1"/>
  <c r="AS1469" i="1"/>
  <c r="AS1470" i="1"/>
  <c r="AS1471" i="1"/>
  <c r="AS1472" i="1"/>
  <c r="AS1473" i="1"/>
  <c r="AS1474" i="1"/>
  <c r="AS1475" i="1"/>
  <c r="AS1476" i="1"/>
  <c r="AS1477" i="1"/>
  <c r="AS1478" i="1"/>
  <c r="AS1479" i="1"/>
  <c r="AS1480" i="1"/>
  <c r="AS1481" i="1"/>
  <c r="AS1482" i="1"/>
  <c r="AS1483" i="1"/>
  <c r="AS1484" i="1"/>
  <c r="AS1485" i="1"/>
  <c r="AS1486" i="1"/>
  <c r="AS1487" i="1"/>
  <c r="AS1488" i="1"/>
  <c r="AS1489" i="1"/>
  <c r="AS1490" i="1"/>
  <c r="AS1491" i="1"/>
  <c r="AS1492" i="1"/>
  <c r="AS1493" i="1"/>
  <c r="AS1494" i="1"/>
  <c r="AS1495" i="1"/>
  <c r="AS1496" i="1"/>
  <c r="AS1497" i="1"/>
  <c r="AS1498" i="1"/>
  <c r="AS1499" i="1"/>
  <c r="AS1500" i="1"/>
  <c r="AS1501" i="1"/>
  <c r="AS1502" i="1"/>
  <c r="AS1503" i="1"/>
  <c r="AS1504" i="1"/>
  <c r="AS1505" i="1"/>
  <c r="AS1506" i="1"/>
  <c r="AS1507" i="1"/>
  <c r="AS1508" i="1"/>
  <c r="AS1509" i="1"/>
  <c r="AS1510" i="1"/>
  <c r="AS1511" i="1"/>
  <c r="AS1512" i="1"/>
  <c r="AS1513" i="1"/>
  <c r="AS1514" i="1"/>
  <c r="AS1515" i="1"/>
  <c r="AS1516" i="1"/>
  <c r="AS1517" i="1"/>
  <c r="AS1518" i="1"/>
  <c r="AS1519" i="1"/>
  <c r="AS1520" i="1"/>
  <c r="AS1521" i="1"/>
  <c r="AS1522" i="1"/>
  <c r="AS1523" i="1"/>
  <c r="AS1524" i="1"/>
  <c r="AS1525" i="1"/>
  <c r="AS1526" i="1"/>
  <c r="AS1527" i="1"/>
  <c r="AS1528" i="1"/>
  <c r="AS1529" i="1"/>
  <c r="AS1530" i="1"/>
  <c r="AS1531" i="1"/>
  <c r="AS1532" i="1"/>
  <c r="AS1533" i="1"/>
  <c r="AS1534" i="1"/>
  <c r="AS1535" i="1"/>
  <c r="AS1536" i="1"/>
  <c r="AS1537" i="1"/>
  <c r="AS1538" i="1"/>
  <c r="AS1539" i="1"/>
  <c r="AS1540" i="1"/>
  <c r="AS1541" i="1"/>
  <c r="AS1542" i="1"/>
  <c r="AS1543" i="1"/>
  <c r="AS1544" i="1"/>
  <c r="AS1545" i="1"/>
  <c r="AS1546" i="1"/>
  <c r="AS1547" i="1"/>
  <c r="AS1548" i="1"/>
  <c r="AS1549" i="1"/>
  <c r="AS1550" i="1"/>
  <c r="AS1551" i="1"/>
  <c r="AS1552" i="1"/>
  <c r="AS1553" i="1"/>
  <c r="AS1554" i="1"/>
  <c r="AS1555" i="1"/>
  <c r="AS1556" i="1"/>
  <c r="AS1557" i="1"/>
  <c r="AS1558" i="1"/>
  <c r="AS1559" i="1"/>
  <c r="AS1560" i="1"/>
  <c r="AS1561" i="1"/>
  <c r="AS1562" i="1"/>
  <c r="AS1563" i="1"/>
  <c r="AS1564" i="1"/>
  <c r="AS1565" i="1"/>
  <c r="AS1566" i="1"/>
  <c r="AS1567" i="1"/>
  <c r="AS1568" i="1"/>
  <c r="AS1569" i="1"/>
  <c r="AS1570" i="1"/>
  <c r="AS1571" i="1"/>
  <c r="AS1572" i="1"/>
  <c r="AS1573" i="1"/>
  <c r="AS1574" i="1"/>
  <c r="AS1575" i="1"/>
  <c r="AS1576" i="1"/>
  <c r="AS1577" i="1"/>
  <c r="AS1578" i="1"/>
  <c r="AS1579" i="1"/>
  <c r="AS1580" i="1"/>
  <c r="AS1581" i="1"/>
  <c r="AS1582" i="1"/>
  <c r="AS1583" i="1"/>
  <c r="AS1584" i="1"/>
  <c r="AS1585" i="1"/>
  <c r="AS1586" i="1"/>
  <c r="AS1587" i="1"/>
  <c r="AS1588" i="1"/>
  <c r="AS1589" i="1"/>
  <c r="AS1590" i="1"/>
  <c r="AS1591" i="1"/>
  <c r="AS1592" i="1"/>
  <c r="AS1593" i="1"/>
  <c r="AS1594" i="1"/>
  <c r="AS1595" i="1"/>
  <c r="AS1596" i="1"/>
  <c r="AS1597" i="1"/>
  <c r="AS1598" i="1"/>
  <c r="AS1599" i="1"/>
  <c r="AS1600" i="1"/>
  <c r="AS1601" i="1"/>
  <c r="AS1602" i="1"/>
  <c r="AS1603" i="1"/>
  <c r="AS1604" i="1"/>
  <c r="AS1605" i="1"/>
  <c r="AS810" i="1"/>
  <c r="AT3" i="1"/>
  <c r="AT4" i="1"/>
  <c r="AT5" i="1"/>
  <c r="AT6" i="1"/>
  <c r="AT7" i="1"/>
  <c r="AT8" i="1"/>
  <c r="AT9" i="1"/>
  <c r="AT10" i="1"/>
  <c r="AT11" i="1"/>
  <c r="AT12" i="1"/>
  <c r="AT13" i="1"/>
  <c r="AT14" i="1"/>
  <c r="AT15" i="1"/>
  <c r="AT16" i="1"/>
  <c r="AT17" i="1"/>
  <c r="AT18" i="1"/>
  <c r="AT19" i="1"/>
  <c r="AT20" i="1"/>
  <c r="AT21" i="1"/>
  <c r="AT22" i="1"/>
  <c r="AT23" i="1"/>
  <c r="AT24" i="1"/>
  <c r="AT25" i="1"/>
  <c r="AT26" i="1"/>
  <c r="AT27" i="1"/>
  <c r="AT28" i="1"/>
  <c r="AT29" i="1"/>
  <c r="AT30" i="1"/>
  <c r="AT31" i="1"/>
  <c r="AT32" i="1"/>
  <c r="AT33" i="1"/>
  <c r="AT34" i="1"/>
  <c r="AT35" i="1"/>
  <c r="AT36" i="1"/>
  <c r="AT37" i="1"/>
  <c r="AT38" i="1"/>
  <c r="AT39" i="1"/>
  <c r="AT40" i="1"/>
  <c r="AT41" i="1"/>
  <c r="AT42" i="1"/>
  <c r="AT43" i="1"/>
  <c r="AT44" i="1"/>
  <c r="AT45" i="1"/>
  <c r="AT46" i="1"/>
  <c r="AT47" i="1"/>
  <c r="AT48" i="1"/>
  <c r="AT49" i="1"/>
  <c r="AT50" i="1"/>
  <c r="AT51" i="1"/>
  <c r="AT52" i="1"/>
  <c r="AT53" i="1"/>
  <c r="AT54" i="1"/>
  <c r="AT55" i="1"/>
  <c r="AT57" i="1"/>
  <c r="AT58" i="1"/>
  <c r="AT60" i="1"/>
  <c r="AT61" i="1"/>
  <c r="AT62" i="1"/>
  <c r="AT63" i="1"/>
  <c r="AT64" i="1"/>
  <c r="AT65" i="1"/>
  <c r="AT66" i="1"/>
  <c r="AT67" i="1"/>
  <c r="AT68" i="1"/>
  <c r="AT69" i="1"/>
  <c r="AT70" i="1"/>
  <c r="AT72" i="1"/>
  <c r="AT73" i="1"/>
  <c r="AT74" i="1"/>
  <c r="AT75" i="1"/>
  <c r="AT76" i="1"/>
  <c r="AT77" i="1"/>
  <c r="AT78" i="1"/>
  <c r="AT79" i="1"/>
  <c r="AT80" i="1"/>
  <c r="AT81" i="1"/>
  <c r="AT82" i="1"/>
  <c r="AT83" i="1"/>
  <c r="AT84" i="1"/>
  <c r="AT85" i="1"/>
  <c r="AT86" i="1"/>
  <c r="AT87" i="1"/>
  <c r="AT88" i="1"/>
  <c r="AT89" i="1"/>
  <c r="AT90" i="1"/>
  <c r="AT91" i="1"/>
  <c r="AT92" i="1"/>
  <c r="AT93" i="1"/>
  <c r="AT94" i="1"/>
  <c r="AT95" i="1"/>
  <c r="AT96" i="1"/>
  <c r="AT97" i="1"/>
  <c r="AT98" i="1"/>
  <c r="AT99" i="1"/>
  <c r="AT100" i="1"/>
  <c r="AT101" i="1"/>
  <c r="AT102" i="1"/>
  <c r="AT103" i="1"/>
  <c r="AT104" i="1"/>
  <c r="AT105" i="1"/>
  <c r="AT106" i="1"/>
  <c r="AT107" i="1"/>
  <c r="AT108" i="1"/>
  <c r="AT109" i="1"/>
  <c r="AT110" i="1"/>
  <c r="AT111" i="1"/>
  <c r="AT112" i="1"/>
  <c r="AT113" i="1"/>
  <c r="AT114" i="1"/>
  <c r="AT115" i="1"/>
  <c r="AT116" i="1"/>
  <c r="AT117" i="1"/>
  <c r="AT118" i="1"/>
  <c r="AT119" i="1"/>
  <c r="AT120" i="1"/>
  <c r="AT121" i="1"/>
  <c r="AT122" i="1"/>
  <c r="AT123" i="1"/>
  <c r="AT124" i="1"/>
  <c r="AT125" i="1"/>
  <c r="AT126" i="1"/>
  <c r="AT127" i="1"/>
  <c r="AT128" i="1"/>
  <c r="AT129" i="1"/>
  <c r="AT130" i="1"/>
  <c r="AT131" i="1"/>
  <c r="AT132" i="1"/>
  <c r="AT133" i="1"/>
  <c r="AT134" i="1"/>
  <c r="AT135" i="1"/>
  <c r="AT136" i="1"/>
  <c r="AT138" i="1"/>
  <c r="AT139" i="1"/>
  <c r="AT140" i="1"/>
  <c r="AT141" i="1"/>
  <c r="AT142" i="1"/>
  <c r="AT143" i="1"/>
  <c r="AT144" i="1"/>
  <c r="AT145" i="1"/>
  <c r="AT146" i="1"/>
  <c r="AT147" i="1"/>
  <c r="AT148" i="1"/>
  <c r="AT149" i="1"/>
  <c r="AT150" i="1"/>
  <c r="AT151" i="1"/>
  <c r="AT152" i="1"/>
  <c r="AT153" i="1"/>
  <c r="AT154" i="1"/>
  <c r="AT155" i="1"/>
  <c r="AT156" i="1"/>
  <c r="AT157" i="1"/>
  <c r="AT158" i="1"/>
  <c r="AT159" i="1"/>
  <c r="AT160" i="1"/>
  <c r="AT161" i="1"/>
  <c r="AT162" i="1"/>
  <c r="AT163" i="1"/>
  <c r="AT164" i="1"/>
  <c r="AT165" i="1"/>
  <c r="AT166" i="1"/>
  <c r="AT167" i="1"/>
  <c r="AT168" i="1"/>
  <c r="AT169" i="1"/>
  <c r="AT170" i="1"/>
  <c r="AT171" i="1"/>
  <c r="AT172" i="1"/>
  <c r="AT173" i="1"/>
  <c r="AT174" i="1"/>
  <c r="AT175" i="1"/>
  <c r="AT176" i="1"/>
  <c r="AT177" i="1"/>
  <c r="AT178" i="1"/>
  <c r="AT179" i="1"/>
  <c r="AT180" i="1"/>
  <c r="AT181" i="1"/>
  <c r="AT182" i="1"/>
  <c r="AT183" i="1"/>
  <c r="AT184" i="1"/>
  <c r="AT185" i="1"/>
  <c r="AT186" i="1"/>
  <c r="AT187" i="1"/>
  <c r="AT188" i="1"/>
  <c r="AT189" i="1"/>
  <c r="AT190" i="1"/>
  <c r="AT191" i="1"/>
  <c r="AT192" i="1"/>
  <c r="AT193" i="1"/>
  <c r="AT194" i="1"/>
  <c r="AT195" i="1"/>
  <c r="AT196" i="1"/>
  <c r="AT197" i="1"/>
  <c r="AT198" i="1"/>
  <c r="AT199" i="1"/>
  <c r="AT200" i="1"/>
  <c r="AT201" i="1"/>
  <c r="AT202" i="1"/>
  <c r="AT203" i="1"/>
  <c r="AT204" i="1"/>
  <c r="AT205" i="1"/>
  <c r="AT206" i="1"/>
  <c r="AT207" i="1"/>
  <c r="AT208" i="1"/>
  <c r="AT209" i="1"/>
  <c r="AT210" i="1"/>
  <c r="AT211" i="1"/>
  <c r="AT212" i="1"/>
  <c r="AT213" i="1"/>
  <c r="AT214" i="1"/>
  <c r="AT215" i="1"/>
  <c r="AT216" i="1"/>
  <c r="AT217" i="1"/>
  <c r="AT218" i="1"/>
  <c r="AT219" i="1"/>
  <c r="AT220" i="1"/>
  <c r="AT221" i="1"/>
  <c r="AT222" i="1"/>
  <c r="AT223" i="1"/>
  <c r="AT224" i="1"/>
  <c r="AT225" i="1"/>
  <c r="AT226" i="1"/>
  <c r="AT227" i="1"/>
  <c r="AT228" i="1"/>
  <c r="AT229" i="1"/>
  <c r="AT230" i="1"/>
  <c r="AT231" i="1"/>
  <c r="AT233" i="1"/>
  <c r="AT234" i="1"/>
  <c r="AT235" i="1"/>
  <c r="AT236" i="1"/>
  <c r="AT237" i="1"/>
  <c r="AT238" i="1"/>
  <c r="AT239" i="1"/>
  <c r="AT240" i="1"/>
  <c r="AT241" i="1"/>
  <c r="AT242" i="1"/>
  <c r="AT243" i="1"/>
  <c r="AT244" i="1"/>
  <c r="AT245" i="1"/>
  <c r="AT246" i="1"/>
  <c r="AT247" i="1"/>
  <c r="AT248" i="1"/>
  <c r="AT249" i="1"/>
  <c r="AT250" i="1"/>
  <c r="AT251" i="1"/>
  <c r="AT252" i="1"/>
  <c r="AT253" i="1"/>
  <c r="AT254" i="1"/>
  <c r="AT255" i="1"/>
  <c r="AT256" i="1"/>
  <c r="AT257" i="1"/>
  <c r="AT258" i="1"/>
  <c r="AT259" i="1"/>
  <c r="AT260" i="1"/>
  <c r="AT261" i="1"/>
  <c r="AT262" i="1"/>
  <c r="AT264" i="1"/>
  <c r="AT265" i="1"/>
  <c r="AT266" i="1"/>
  <c r="AT268" i="1"/>
  <c r="AT269" i="1"/>
  <c r="AT270" i="1"/>
  <c r="AT271" i="1"/>
  <c r="AT272" i="1"/>
  <c r="AT273" i="1"/>
  <c r="AT274" i="1"/>
  <c r="AT275" i="1"/>
  <c r="AT276" i="1"/>
  <c r="AT277" i="1"/>
  <c r="AT278" i="1"/>
  <c r="AT279" i="1"/>
  <c r="AT280" i="1"/>
  <c r="AT281" i="1"/>
  <c r="AT282" i="1"/>
  <c r="AT283" i="1"/>
  <c r="AT284" i="1"/>
  <c r="AT285" i="1"/>
  <c r="AT286" i="1"/>
  <c r="AT287" i="1"/>
  <c r="AT288" i="1"/>
  <c r="AT289" i="1"/>
  <c r="AT290" i="1"/>
  <c r="AT291" i="1"/>
  <c r="AT292" i="1"/>
  <c r="AT293" i="1"/>
  <c r="AT294" i="1"/>
  <c r="AT295" i="1"/>
  <c r="AT296" i="1"/>
  <c r="AT297" i="1"/>
  <c r="AT298" i="1"/>
  <c r="AT299" i="1"/>
  <c r="AT300" i="1"/>
  <c r="AT301" i="1"/>
  <c r="AT302" i="1"/>
  <c r="AT304" i="1"/>
  <c r="AT305" i="1"/>
  <c r="AT306" i="1"/>
  <c r="AT307" i="1"/>
  <c r="AT308" i="1"/>
  <c r="AT309" i="1"/>
  <c r="AT310" i="1"/>
  <c r="AT311" i="1"/>
  <c r="AT312" i="1"/>
  <c r="AT313" i="1"/>
  <c r="AT314" i="1"/>
  <c r="AT315" i="1"/>
  <c r="AT316" i="1"/>
  <c r="AT317" i="1"/>
  <c r="AT318" i="1"/>
  <c r="AT319" i="1"/>
  <c r="AT320" i="1"/>
  <c r="AT321" i="1"/>
  <c r="AT322" i="1"/>
  <c r="AT323" i="1"/>
  <c r="AT324" i="1"/>
  <c r="AT325" i="1"/>
  <c r="AT326" i="1"/>
  <c r="AT327" i="1"/>
  <c r="AT328" i="1"/>
  <c r="AT329" i="1"/>
  <c r="AT330" i="1"/>
  <c r="AT331" i="1"/>
  <c r="AT332" i="1"/>
  <c r="AT333" i="1"/>
  <c r="AT334" i="1"/>
  <c r="AT335" i="1"/>
  <c r="AT336" i="1"/>
  <c r="AT337" i="1"/>
  <c r="AT338" i="1"/>
  <c r="AT340" i="1"/>
  <c r="AT341" i="1"/>
  <c r="AT342" i="1"/>
  <c r="AT343" i="1"/>
  <c r="AT344" i="1"/>
  <c r="AT345" i="1"/>
  <c r="AT346" i="1"/>
  <c r="AT347" i="1"/>
  <c r="AT348" i="1"/>
  <c r="AT349" i="1"/>
  <c r="AT350" i="1"/>
  <c r="AT351" i="1"/>
  <c r="AT352" i="1"/>
  <c r="AT353" i="1"/>
  <c r="AT354" i="1"/>
  <c r="AT355" i="1"/>
  <c r="AT356" i="1"/>
  <c r="AT357" i="1"/>
  <c r="AT358" i="1"/>
  <c r="AT359" i="1"/>
  <c r="AT360" i="1"/>
  <c r="AT361" i="1"/>
  <c r="AT362" i="1"/>
  <c r="AT363" i="1"/>
  <c r="AT364" i="1"/>
  <c r="AT365" i="1"/>
  <c r="AT366" i="1"/>
  <c r="AT367" i="1"/>
  <c r="AT368" i="1"/>
  <c r="AT369" i="1"/>
  <c r="AT370" i="1"/>
  <c r="AT371" i="1"/>
  <c r="AT372" i="1"/>
  <c r="AT373" i="1"/>
  <c r="AT374" i="1"/>
  <c r="AT375" i="1"/>
  <c r="AT377" i="1"/>
  <c r="AT378" i="1"/>
  <c r="AT379" i="1"/>
  <c r="AT380" i="1"/>
  <c r="AT381" i="1"/>
  <c r="AT382" i="1"/>
  <c r="AT383" i="1"/>
  <c r="AT384" i="1"/>
  <c r="AT385" i="1"/>
  <c r="AT386" i="1"/>
  <c r="AT387" i="1"/>
  <c r="AT388" i="1"/>
  <c r="AT389" i="1"/>
  <c r="AT390" i="1"/>
  <c r="AT391" i="1"/>
  <c r="AT392" i="1"/>
  <c r="AT393" i="1"/>
  <c r="AT394" i="1"/>
  <c r="AT395" i="1"/>
  <c r="AT396" i="1"/>
  <c r="AT397" i="1"/>
  <c r="AT398" i="1"/>
  <c r="AT399" i="1"/>
  <c r="AT400" i="1"/>
  <c r="AT401" i="1"/>
  <c r="AT402" i="1"/>
  <c r="AT403" i="1"/>
  <c r="AT404" i="1"/>
  <c r="AT405" i="1"/>
  <c r="AT406" i="1"/>
  <c r="AT407" i="1"/>
  <c r="AT408" i="1"/>
  <c r="AT409" i="1"/>
  <c r="AT410" i="1"/>
  <c r="AT411" i="1"/>
  <c r="AT412" i="1"/>
  <c r="AT413" i="1"/>
  <c r="AT414" i="1"/>
  <c r="AT415" i="1"/>
  <c r="AT416" i="1"/>
  <c r="AT417" i="1"/>
  <c r="AT418" i="1"/>
  <c r="AT419" i="1"/>
  <c r="AT420" i="1"/>
  <c r="AT421" i="1"/>
  <c r="AT422" i="1"/>
  <c r="AT423" i="1"/>
  <c r="AT424" i="1"/>
  <c r="AT425" i="1"/>
  <c r="AT426" i="1"/>
  <c r="AT427" i="1"/>
  <c r="AT428" i="1"/>
  <c r="AT429" i="1"/>
  <c r="AT430" i="1"/>
  <c r="AT431" i="1"/>
  <c r="AT432" i="1"/>
  <c r="AT433" i="1"/>
  <c r="AT434" i="1"/>
  <c r="AT437" i="1"/>
  <c r="AT438" i="1"/>
  <c r="AT439" i="1"/>
  <c r="AT440" i="1"/>
  <c r="AT441" i="1"/>
  <c r="AT442" i="1"/>
  <c r="AT443" i="1"/>
  <c r="AT444" i="1"/>
  <c r="AT445" i="1"/>
  <c r="AT446" i="1"/>
  <c r="AT447" i="1"/>
  <c r="AT448" i="1"/>
  <c r="AT449" i="1"/>
  <c r="AT450" i="1"/>
  <c r="AT451" i="1"/>
  <c r="AT452" i="1"/>
  <c r="AT453" i="1"/>
  <c r="AT454" i="1"/>
  <c r="AT455" i="1"/>
  <c r="AT456" i="1"/>
  <c r="AT457" i="1"/>
  <c r="AT458" i="1"/>
  <c r="AT459" i="1"/>
  <c r="AT460" i="1"/>
  <c r="AT461" i="1"/>
  <c r="AT462" i="1"/>
  <c r="AT463" i="1"/>
  <c r="AT464" i="1"/>
  <c r="AT465" i="1"/>
  <c r="AT466" i="1"/>
  <c r="AT467" i="1"/>
  <c r="AT468" i="1"/>
  <c r="AT469" i="1"/>
  <c r="AT470" i="1"/>
  <c r="AT471" i="1"/>
  <c r="AT472" i="1"/>
  <c r="AT473" i="1"/>
  <c r="AT474" i="1"/>
  <c r="AT475" i="1"/>
  <c r="AT476" i="1"/>
  <c r="AT477" i="1"/>
  <c r="AT478" i="1"/>
  <c r="AT479" i="1"/>
  <c r="AT480" i="1"/>
  <c r="AT481" i="1"/>
  <c r="AT482" i="1"/>
  <c r="AT483" i="1"/>
  <c r="AT484" i="1"/>
  <c r="AT485" i="1"/>
  <c r="AT486" i="1"/>
  <c r="AT487" i="1"/>
  <c r="AT488" i="1"/>
  <c r="AT489" i="1"/>
  <c r="AT490" i="1"/>
  <c r="AT491" i="1"/>
  <c r="AT492" i="1"/>
  <c r="AT493" i="1"/>
  <c r="AT494" i="1"/>
  <c r="AT495" i="1"/>
  <c r="AT496" i="1"/>
  <c r="AT497" i="1"/>
  <c r="AT498" i="1"/>
  <c r="AT499" i="1"/>
  <c r="AT500" i="1"/>
  <c r="AT501" i="1"/>
  <c r="AT502" i="1"/>
  <c r="AT503" i="1"/>
  <c r="AT504" i="1"/>
  <c r="AT505" i="1"/>
  <c r="AT506" i="1"/>
  <c r="AT507" i="1"/>
  <c r="AT508" i="1"/>
  <c r="AT509" i="1"/>
  <c r="AT510" i="1"/>
  <c r="AT511" i="1"/>
  <c r="AT512" i="1"/>
  <c r="AT513" i="1"/>
  <c r="AT514" i="1"/>
  <c r="AT515" i="1"/>
  <c r="AT516" i="1"/>
  <c r="AT521" i="1"/>
  <c r="AT522" i="1"/>
  <c r="AT523" i="1"/>
  <c r="AT524" i="1"/>
  <c r="AT525" i="1"/>
  <c r="AT526" i="1"/>
  <c r="AT533" i="1"/>
  <c r="AT534" i="1"/>
  <c r="AT535" i="1"/>
  <c r="AT536" i="1"/>
  <c r="AT537" i="1"/>
  <c r="AT538" i="1"/>
  <c r="AT539" i="1"/>
  <c r="AT540" i="1"/>
  <c r="AT541" i="1"/>
  <c r="AT542" i="1"/>
  <c r="AT543" i="1"/>
  <c r="AT544" i="1"/>
  <c r="AT545" i="1"/>
  <c r="AT546" i="1"/>
  <c r="AT547" i="1"/>
  <c r="AT548" i="1"/>
  <c r="AT549" i="1"/>
  <c r="AT550" i="1"/>
  <c r="AT551" i="1"/>
  <c r="AT552" i="1"/>
  <c r="AT553" i="1"/>
  <c r="AT555" i="1"/>
  <c r="AT557" i="1"/>
  <c r="AT558" i="1"/>
  <c r="AT559" i="1"/>
  <c r="AT560" i="1"/>
  <c r="AT561" i="1"/>
  <c r="AT562" i="1"/>
  <c r="AT563" i="1"/>
  <c r="AT564" i="1"/>
  <c r="AT565" i="1"/>
  <c r="AT566" i="1"/>
  <c r="AT567" i="1"/>
  <c r="AT568" i="1"/>
  <c r="AT569" i="1"/>
  <c r="AT570" i="1"/>
  <c r="AT571" i="1"/>
  <c r="AT572" i="1"/>
  <c r="AT573" i="1"/>
  <c r="AT574" i="1"/>
  <c r="AT575" i="1"/>
  <c r="AT576" i="1"/>
  <c r="AT577" i="1"/>
  <c r="AT578" i="1"/>
  <c r="AT579" i="1"/>
  <c r="AT580" i="1"/>
  <c r="AT581" i="1"/>
  <c r="AT582" i="1"/>
  <c r="AT583" i="1"/>
  <c r="AT584" i="1"/>
  <c r="AT585" i="1"/>
  <c r="AT586" i="1"/>
  <c r="AT587" i="1"/>
  <c r="AT588" i="1"/>
  <c r="AT589" i="1"/>
  <c r="AT590" i="1"/>
  <c r="AT591" i="1"/>
  <c r="AT592" i="1"/>
  <c r="AT593" i="1"/>
  <c r="AT594" i="1"/>
  <c r="AT595" i="1"/>
  <c r="AT596" i="1"/>
  <c r="AT597" i="1"/>
  <c r="AT598" i="1"/>
  <c r="AT599" i="1"/>
  <c r="AT600" i="1"/>
  <c r="AT601" i="1"/>
  <c r="AT602" i="1"/>
  <c r="AT603" i="1"/>
  <c r="AT604" i="1"/>
  <c r="AT605" i="1"/>
  <c r="AT606" i="1"/>
  <c r="AT607" i="1"/>
  <c r="AT608" i="1"/>
  <c r="AT609" i="1"/>
  <c r="AT610" i="1"/>
  <c r="AT611" i="1"/>
  <c r="AT612" i="1"/>
  <c r="AT613" i="1"/>
  <c r="AT614" i="1"/>
  <c r="AT615" i="1"/>
  <c r="AT616" i="1"/>
  <c r="AT617" i="1"/>
  <c r="AT618" i="1"/>
  <c r="AT619" i="1"/>
  <c r="AT620" i="1"/>
  <c r="AT621" i="1"/>
  <c r="AT622" i="1"/>
  <c r="AT623" i="1"/>
  <c r="AT625" i="1"/>
  <c r="AT626" i="1"/>
  <c r="AT627" i="1"/>
  <c r="AT628" i="1"/>
  <c r="AT629" i="1"/>
  <c r="AT630" i="1"/>
  <c r="AT631" i="1"/>
  <c r="AT632" i="1"/>
  <c r="AT633" i="1"/>
  <c r="AT634" i="1"/>
  <c r="AT635" i="1"/>
  <c r="AT636" i="1"/>
  <c r="AT637" i="1"/>
  <c r="AT638" i="1"/>
  <c r="AT639" i="1"/>
  <c r="AT640" i="1"/>
  <c r="AT641" i="1"/>
  <c r="AT642" i="1"/>
  <c r="AT643" i="1"/>
  <c r="AT644" i="1"/>
  <c r="AT645" i="1"/>
  <c r="AT646" i="1"/>
  <c r="AT647" i="1"/>
  <c r="AT648" i="1"/>
  <c r="AT649" i="1"/>
  <c r="AT650" i="1"/>
  <c r="AT651" i="1"/>
  <c r="AT652" i="1"/>
  <c r="AT653" i="1"/>
  <c r="AT654" i="1"/>
  <c r="AT655" i="1"/>
  <c r="AT656" i="1"/>
  <c r="AT657" i="1"/>
  <c r="AT658" i="1"/>
  <c r="AT659" i="1"/>
  <c r="AT660" i="1"/>
  <c r="AT661" i="1"/>
  <c r="AT662" i="1"/>
  <c r="AT663" i="1"/>
  <c r="AT664" i="1"/>
  <c r="AT665" i="1"/>
  <c r="AT666" i="1"/>
  <c r="AT667" i="1"/>
  <c r="AT668" i="1"/>
  <c r="AT669" i="1"/>
  <c r="AT670" i="1"/>
  <c r="AT671" i="1"/>
  <c r="AT672" i="1"/>
  <c r="AT673" i="1"/>
  <c r="AT675" i="1"/>
  <c r="AT676" i="1"/>
  <c r="AT677" i="1"/>
  <c r="AT678" i="1"/>
  <c r="AT679" i="1"/>
  <c r="AT680" i="1"/>
  <c r="AT681" i="1"/>
  <c r="AT682" i="1"/>
  <c r="AT683" i="1"/>
  <c r="AT684" i="1"/>
  <c r="AT685" i="1"/>
  <c r="AT686" i="1"/>
  <c r="AT687" i="1"/>
  <c r="AT688" i="1"/>
  <c r="AT690" i="1"/>
  <c r="AT691" i="1"/>
  <c r="AT692" i="1"/>
  <c r="AT693" i="1"/>
  <c r="AT694" i="1"/>
  <c r="AT695" i="1"/>
  <c r="AT696" i="1"/>
  <c r="AT697" i="1"/>
  <c r="AT698" i="1"/>
  <c r="AT699" i="1"/>
  <c r="AT700" i="1"/>
  <c r="AT701" i="1"/>
  <c r="AT702" i="1"/>
  <c r="AT703" i="1"/>
  <c r="AT704" i="1"/>
  <c r="AT705" i="1"/>
  <c r="AT706" i="1"/>
  <c r="AT707" i="1"/>
  <c r="AT708" i="1"/>
  <c r="AT710" i="1"/>
  <c r="AT721" i="1"/>
  <c r="AT723" i="1"/>
  <c r="AT724" i="1"/>
  <c r="AT725" i="1"/>
  <c r="AT726" i="1"/>
  <c r="AT727" i="1"/>
  <c r="AT730" i="1"/>
  <c r="AT732" i="1"/>
  <c r="AT735" i="1"/>
  <c r="AT736" i="1"/>
  <c r="AT742" i="1"/>
  <c r="AT743" i="1"/>
  <c r="AT744" i="1"/>
  <c r="AT745" i="1"/>
  <c r="AT746" i="1"/>
  <c r="AT747" i="1"/>
  <c r="AT748" i="1"/>
  <c r="AT749" i="1"/>
  <c r="AT750" i="1"/>
  <c r="AT751" i="1"/>
  <c r="AT752" i="1"/>
  <c r="AT753" i="1"/>
  <c r="AT754" i="1"/>
  <c r="AT755" i="1"/>
  <c r="AT756" i="1"/>
  <c r="AT757" i="1"/>
  <c r="AT758" i="1"/>
  <c r="AT760" i="1"/>
  <c r="AT761" i="1"/>
  <c r="AT763" i="1"/>
  <c r="AT764" i="1"/>
  <c r="AT766" i="1"/>
  <c r="AT767" i="1"/>
  <c r="AT768" i="1"/>
  <c r="AT769" i="1"/>
  <c r="AT772" i="1"/>
  <c r="AT774" i="1"/>
  <c r="AT779" i="1"/>
  <c r="AT780" i="1"/>
  <c r="AT781" i="1"/>
  <c r="AT783" i="1"/>
  <c r="AT786" i="1"/>
  <c r="AT787" i="1"/>
  <c r="AT788" i="1"/>
  <c r="AT790" i="1"/>
  <c r="AT792" i="1"/>
  <c r="AT793" i="1"/>
  <c r="AT794" i="1"/>
  <c r="AT796" i="1"/>
  <c r="AT800" i="1"/>
  <c r="AT802" i="1"/>
  <c r="AT809" i="1"/>
  <c r="AT2" i="1"/>
  <c r="AS3" i="1"/>
  <c r="AS4" i="1"/>
  <c r="AS5" i="1"/>
  <c r="AS6" i="1"/>
  <c r="AS7" i="1"/>
  <c r="AS8" i="1"/>
  <c r="AS9" i="1"/>
  <c r="AS10" i="1"/>
  <c r="AS11" i="1"/>
  <c r="AS12" i="1"/>
  <c r="AS13" i="1"/>
  <c r="AS14" i="1"/>
  <c r="AS15" i="1"/>
  <c r="AS16" i="1"/>
  <c r="AS17" i="1"/>
  <c r="AS18" i="1"/>
  <c r="AS19" i="1"/>
  <c r="AS20" i="1"/>
  <c r="AS21" i="1"/>
  <c r="AS22" i="1"/>
  <c r="AS23" i="1"/>
  <c r="AS24" i="1"/>
  <c r="AS25" i="1"/>
  <c r="AS26" i="1"/>
  <c r="AS27" i="1"/>
  <c r="AS28" i="1"/>
  <c r="AS29" i="1"/>
  <c r="AS30" i="1"/>
  <c r="AS31" i="1"/>
  <c r="AS32" i="1"/>
  <c r="AS33" i="1"/>
  <c r="AS34" i="1"/>
  <c r="AS35" i="1"/>
  <c r="AS36" i="1"/>
  <c r="AS37" i="1"/>
  <c r="AS38" i="1"/>
  <c r="AS39" i="1"/>
  <c r="AS40" i="1"/>
  <c r="AS41" i="1"/>
  <c r="AS42" i="1"/>
  <c r="AS43" i="1"/>
  <c r="AS44" i="1"/>
  <c r="AS45" i="1"/>
  <c r="AS46" i="1"/>
  <c r="AS47" i="1"/>
  <c r="AS48" i="1"/>
  <c r="AS49" i="1"/>
  <c r="AS50" i="1"/>
  <c r="AS51" i="1"/>
  <c r="AS52" i="1"/>
  <c r="AS53" i="1"/>
  <c r="AS54" i="1"/>
  <c r="AS55" i="1"/>
  <c r="AS56" i="1"/>
  <c r="AS57" i="1"/>
  <c r="AS58" i="1"/>
  <c r="AS59" i="1"/>
  <c r="AS60" i="1"/>
  <c r="AS61" i="1"/>
  <c r="AS62" i="1"/>
  <c r="AS63" i="1"/>
  <c r="AS64" i="1"/>
  <c r="AS65" i="1"/>
  <c r="AS66" i="1"/>
  <c r="AS67" i="1"/>
  <c r="AS68" i="1"/>
  <c r="AS69" i="1"/>
  <c r="AS70" i="1"/>
  <c r="AS71" i="1"/>
  <c r="AS72" i="1"/>
  <c r="AS73" i="1"/>
  <c r="AS74" i="1"/>
  <c r="AS75" i="1"/>
  <c r="AS76" i="1"/>
  <c r="AS77" i="1"/>
  <c r="AS78" i="1"/>
  <c r="AS79" i="1"/>
  <c r="AS80" i="1"/>
  <c r="AS81" i="1"/>
  <c r="AS82" i="1"/>
  <c r="AS83" i="1"/>
  <c r="AS84" i="1"/>
  <c r="AS85" i="1"/>
  <c r="AS86" i="1"/>
  <c r="AS87" i="1"/>
  <c r="AS88" i="1"/>
  <c r="AS89" i="1"/>
  <c r="AS90" i="1"/>
  <c r="AS91" i="1"/>
  <c r="AS92" i="1"/>
  <c r="AS93" i="1"/>
  <c r="AS94" i="1"/>
  <c r="AS95" i="1"/>
  <c r="AS96" i="1"/>
  <c r="AS97" i="1"/>
  <c r="AS98" i="1"/>
  <c r="AS99" i="1"/>
  <c r="AS100" i="1"/>
  <c r="AS101" i="1"/>
  <c r="AS102" i="1"/>
  <c r="AS103" i="1"/>
  <c r="AS104" i="1"/>
  <c r="AS105" i="1"/>
  <c r="AS106" i="1"/>
  <c r="AS107" i="1"/>
  <c r="AS108" i="1"/>
  <c r="AS109" i="1"/>
  <c r="AS110" i="1"/>
  <c r="AS111" i="1"/>
  <c r="AS112" i="1"/>
  <c r="AS113" i="1"/>
  <c r="AS114" i="1"/>
  <c r="AS115" i="1"/>
  <c r="AS116" i="1"/>
  <c r="AS117" i="1"/>
  <c r="AS118" i="1"/>
  <c r="AS119" i="1"/>
  <c r="AS120" i="1"/>
  <c r="AS121" i="1"/>
  <c r="AS122" i="1"/>
  <c r="AS123" i="1"/>
  <c r="AS124" i="1"/>
  <c r="AS125" i="1"/>
  <c r="AS126" i="1"/>
  <c r="AS127" i="1"/>
  <c r="AS128" i="1"/>
  <c r="AS129" i="1"/>
  <c r="AS130" i="1"/>
  <c r="AS131" i="1"/>
  <c r="AS132" i="1"/>
  <c r="AS133" i="1"/>
  <c r="AS134" i="1"/>
  <c r="AS135" i="1"/>
  <c r="AS136" i="1"/>
  <c r="AS137" i="1"/>
  <c r="AS138" i="1"/>
  <c r="AS139" i="1"/>
  <c r="AS140" i="1"/>
  <c r="AS141" i="1"/>
  <c r="AS142" i="1"/>
  <c r="AS143" i="1"/>
  <c r="AS144" i="1"/>
  <c r="AS145" i="1"/>
  <c r="AS146" i="1"/>
  <c r="AS147" i="1"/>
  <c r="AS148" i="1"/>
  <c r="AS149" i="1"/>
  <c r="AS150" i="1"/>
  <c r="AS151" i="1"/>
  <c r="AS152" i="1"/>
  <c r="AS153" i="1"/>
  <c r="AS154" i="1"/>
  <c r="AS155" i="1"/>
  <c r="AS156" i="1"/>
  <c r="AS157" i="1"/>
  <c r="AS158" i="1"/>
  <c r="AS159" i="1"/>
  <c r="AS160" i="1"/>
  <c r="AS161" i="1"/>
  <c r="AS162" i="1"/>
  <c r="AS163" i="1"/>
  <c r="AS164" i="1"/>
  <c r="AS165" i="1"/>
  <c r="AS166" i="1"/>
  <c r="AS167" i="1"/>
  <c r="AS168" i="1"/>
  <c r="AS169" i="1"/>
  <c r="AS170" i="1"/>
  <c r="AS171" i="1"/>
  <c r="AS172" i="1"/>
  <c r="AS173" i="1"/>
  <c r="AS174" i="1"/>
  <c r="AS175" i="1"/>
  <c r="AS176" i="1"/>
  <c r="AS177" i="1"/>
  <c r="AS178" i="1"/>
  <c r="AS179" i="1"/>
  <c r="AS180" i="1"/>
  <c r="AS181" i="1"/>
  <c r="AS182" i="1"/>
  <c r="AS183" i="1"/>
  <c r="AS184" i="1"/>
  <c r="AS185" i="1"/>
  <c r="AS186" i="1"/>
  <c r="AS187" i="1"/>
  <c r="AS188" i="1"/>
  <c r="AS189" i="1"/>
  <c r="AS190" i="1"/>
  <c r="AS191" i="1"/>
  <c r="AS192" i="1"/>
  <c r="AS193" i="1"/>
  <c r="AS194" i="1"/>
  <c r="AS195" i="1"/>
  <c r="AS196" i="1"/>
  <c r="AS197" i="1"/>
  <c r="AS198" i="1"/>
  <c r="AS199" i="1"/>
  <c r="AS200" i="1"/>
  <c r="AS201" i="1"/>
  <c r="AS202" i="1"/>
  <c r="AS203" i="1"/>
  <c r="AS204" i="1"/>
  <c r="AS205" i="1"/>
  <c r="AS206" i="1"/>
  <c r="AS207" i="1"/>
  <c r="AS208" i="1"/>
  <c r="AS209" i="1"/>
  <c r="AS210" i="1"/>
  <c r="AS211" i="1"/>
  <c r="AS212" i="1"/>
  <c r="AS213" i="1"/>
  <c r="AS214" i="1"/>
  <c r="AS215" i="1"/>
  <c r="AS216" i="1"/>
  <c r="AS217" i="1"/>
  <c r="AS218" i="1"/>
  <c r="AS219" i="1"/>
  <c r="AS220" i="1"/>
  <c r="AS221" i="1"/>
  <c r="AS222" i="1"/>
  <c r="AS223" i="1"/>
  <c r="AS224" i="1"/>
  <c r="AS225" i="1"/>
  <c r="AS226" i="1"/>
  <c r="AS227" i="1"/>
  <c r="AS228" i="1"/>
  <c r="AS229" i="1"/>
  <c r="AS230" i="1"/>
  <c r="AS231" i="1"/>
  <c r="AS232" i="1"/>
  <c r="AS233" i="1"/>
  <c r="AS234" i="1"/>
  <c r="AS235" i="1"/>
  <c r="AS236" i="1"/>
  <c r="AS237" i="1"/>
  <c r="AS238" i="1"/>
  <c r="AS239" i="1"/>
  <c r="AS240" i="1"/>
  <c r="AS241" i="1"/>
  <c r="AS242" i="1"/>
  <c r="AS243" i="1"/>
  <c r="AS244" i="1"/>
  <c r="AS245" i="1"/>
  <c r="AS246" i="1"/>
  <c r="AS247" i="1"/>
  <c r="AS248" i="1"/>
  <c r="AS249" i="1"/>
  <c r="AS250" i="1"/>
  <c r="AS251" i="1"/>
  <c r="AS252" i="1"/>
  <c r="AS253" i="1"/>
  <c r="AS254" i="1"/>
  <c r="AS255" i="1"/>
  <c r="AS256" i="1"/>
  <c r="AS257" i="1"/>
  <c r="AS258" i="1"/>
  <c r="AS259" i="1"/>
  <c r="AS260" i="1"/>
  <c r="AS261" i="1"/>
  <c r="AS262" i="1"/>
  <c r="AS263" i="1"/>
  <c r="AS264" i="1"/>
  <c r="AS265" i="1"/>
  <c r="AS266" i="1"/>
  <c r="AS267" i="1"/>
  <c r="AS268" i="1"/>
  <c r="AS269" i="1"/>
  <c r="AS270" i="1"/>
  <c r="AS271" i="1"/>
  <c r="AS272" i="1"/>
  <c r="AS273" i="1"/>
  <c r="AS274" i="1"/>
  <c r="AS275" i="1"/>
  <c r="AS276" i="1"/>
  <c r="AS277" i="1"/>
  <c r="AS278" i="1"/>
  <c r="AS279" i="1"/>
  <c r="AS280" i="1"/>
  <c r="AS281" i="1"/>
  <c r="AS282" i="1"/>
  <c r="AS283" i="1"/>
  <c r="AS284" i="1"/>
  <c r="AS285" i="1"/>
  <c r="AS286" i="1"/>
  <c r="AS287" i="1"/>
  <c r="AS288" i="1"/>
  <c r="AS289" i="1"/>
  <c r="AS290" i="1"/>
  <c r="AS291" i="1"/>
  <c r="AS292" i="1"/>
  <c r="AS293" i="1"/>
  <c r="AS294" i="1"/>
  <c r="AS295" i="1"/>
  <c r="AS296" i="1"/>
  <c r="AS297" i="1"/>
  <c r="AS298" i="1"/>
  <c r="AS299" i="1"/>
  <c r="AS300" i="1"/>
  <c r="AS301" i="1"/>
  <c r="AS302" i="1"/>
  <c r="AS303" i="1"/>
  <c r="AS304" i="1"/>
  <c r="AS305" i="1"/>
  <c r="AS306" i="1"/>
  <c r="AS307" i="1"/>
  <c r="AS308" i="1"/>
  <c r="AS309" i="1"/>
  <c r="AS310" i="1"/>
  <c r="AS311" i="1"/>
  <c r="AS312" i="1"/>
  <c r="AS313" i="1"/>
  <c r="AS314" i="1"/>
  <c r="AS315" i="1"/>
  <c r="AS316" i="1"/>
  <c r="AS317" i="1"/>
  <c r="AS318" i="1"/>
  <c r="AS319" i="1"/>
  <c r="AS320" i="1"/>
  <c r="AS321" i="1"/>
  <c r="AS322" i="1"/>
  <c r="AS323" i="1"/>
  <c r="AS324" i="1"/>
  <c r="AS325" i="1"/>
  <c r="AS326" i="1"/>
  <c r="AS327" i="1"/>
  <c r="AS328" i="1"/>
  <c r="AS329" i="1"/>
  <c r="AS330" i="1"/>
  <c r="AS331" i="1"/>
  <c r="AS332" i="1"/>
  <c r="AS333" i="1"/>
  <c r="AS334" i="1"/>
  <c r="AS335" i="1"/>
  <c r="AS336" i="1"/>
  <c r="AS337" i="1"/>
  <c r="AS338" i="1"/>
  <c r="AS339" i="1"/>
  <c r="AS340" i="1"/>
  <c r="AS341" i="1"/>
  <c r="AS342" i="1"/>
  <c r="AS343" i="1"/>
  <c r="AS344" i="1"/>
  <c r="AS345" i="1"/>
  <c r="AS346" i="1"/>
  <c r="AS347" i="1"/>
  <c r="AS348" i="1"/>
  <c r="AS349" i="1"/>
  <c r="AS350" i="1"/>
  <c r="AS351" i="1"/>
  <c r="AS352" i="1"/>
  <c r="AS353" i="1"/>
  <c r="AS354" i="1"/>
  <c r="AS355" i="1"/>
  <c r="AS356" i="1"/>
  <c r="AS357" i="1"/>
  <c r="AS358" i="1"/>
  <c r="AS359" i="1"/>
  <c r="AS360" i="1"/>
  <c r="AS361" i="1"/>
  <c r="AS362" i="1"/>
  <c r="AS363" i="1"/>
  <c r="AS364" i="1"/>
  <c r="AS365" i="1"/>
  <c r="AS366" i="1"/>
  <c r="AS367" i="1"/>
  <c r="AS368" i="1"/>
  <c r="AS369" i="1"/>
  <c r="AS370" i="1"/>
  <c r="AS371" i="1"/>
  <c r="AS372" i="1"/>
  <c r="AS373" i="1"/>
  <c r="AS374" i="1"/>
  <c r="AS375" i="1"/>
  <c r="AS376" i="1"/>
  <c r="AS377" i="1"/>
  <c r="AS378" i="1"/>
  <c r="AS379" i="1"/>
  <c r="AS380" i="1"/>
  <c r="AS381" i="1"/>
  <c r="AS382" i="1"/>
  <c r="AS383" i="1"/>
  <c r="AS384" i="1"/>
  <c r="AS385" i="1"/>
  <c r="AS386" i="1"/>
  <c r="AS387" i="1"/>
  <c r="AS388" i="1"/>
  <c r="AS389" i="1"/>
  <c r="AS390" i="1"/>
  <c r="AS391" i="1"/>
  <c r="AS392" i="1"/>
  <c r="AS393" i="1"/>
  <c r="AS394" i="1"/>
  <c r="AS395" i="1"/>
  <c r="AS396" i="1"/>
  <c r="AS397" i="1"/>
  <c r="AS398" i="1"/>
  <c r="AS399" i="1"/>
  <c r="AS400" i="1"/>
  <c r="AS401" i="1"/>
  <c r="AS402" i="1"/>
  <c r="AS403" i="1"/>
  <c r="AS404" i="1"/>
  <c r="AS405" i="1"/>
  <c r="AS406" i="1"/>
  <c r="AS407" i="1"/>
  <c r="AS408" i="1"/>
  <c r="AS409" i="1"/>
  <c r="AS410" i="1"/>
  <c r="AS411" i="1"/>
  <c r="AS412" i="1"/>
  <c r="AS413" i="1"/>
  <c r="AS414" i="1"/>
  <c r="AS415" i="1"/>
  <c r="AS416" i="1"/>
  <c r="AS417" i="1"/>
  <c r="AS418" i="1"/>
  <c r="AS419" i="1"/>
  <c r="AS420" i="1"/>
  <c r="AS421" i="1"/>
  <c r="AS422" i="1"/>
  <c r="AS423" i="1"/>
  <c r="AS424" i="1"/>
  <c r="AS425" i="1"/>
  <c r="AS426" i="1"/>
  <c r="AS427" i="1"/>
  <c r="AS428" i="1"/>
  <c r="AS429" i="1"/>
  <c r="AS430" i="1"/>
  <c r="AS431" i="1"/>
  <c r="AS432" i="1"/>
  <c r="AS433" i="1"/>
  <c r="AS434" i="1"/>
  <c r="AS435" i="1"/>
  <c r="AS436" i="1"/>
  <c r="AS437" i="1"/>
  <c r="AS438" i="1"/>
  <c r="AS439" i="1"/>
  <c r="AS440" i="1"/>
  <c r="AS441" i="1"/>
  <c r="AS442" i="1"/>
  <c r="AS443" i="1"/>
  <c r="AS444" i="1"/>
  <c r="AS445" i="1"/>
  <c r="AS446" i="1"/>
  <c r="AS447" i="1"/>
  <c r="AS448" i="1"/>
  <c r="AS449" i="1"/>
  <c r="AS450" i="1"/>
  <c r="AS451" i="1"/>
  <c r="AS452" i="1"/>
  <c r="AS453" i="1"/>
  <c r="AS454" i="1"/>
  <c r="AS455" i="1"/>
  <c r="AS456" i="1"/>
  <c r="AS457" i="1"/>
  <c r="AS458" i="1"/>
  <c r="AS459" i="1"/>
  <c r="AS460" i="1"/>
  <c r="AS461" i="1"/>
  <c r="AS462" i="1"/>
  <c r="AS463" i="1"/>
  <c r="AS464" i="1"/>
  <c r="AS465" i="1"/>
  <c r="AS466" i="1"/>
  <c r="AS467" i="1"/>
  <c r="AS468" i="1"/>
  <c r="AS469" i="1"/>
  <c r="AS470" i="1"/>
  <c r="AS471" i="1"/>
  <c r="AS472" i="1"/>
  <c r="AS473" i="1"/>
  <c r="AS474" i="1"/>
  <c r="AS475" i="1"/>
  <c r="AS476" i="1"/>
  <c r="AS477" i="1"/>
  <c r="AS478" i="1"/>
  <c r="AS479" i="1"/>
  <c r="AS480" i="1"/>
  <c r="AS481" i="1"/>
  <c r="AS482" i="1"/>
  <c r="AS483" i="1"/>
  <c r="AS484" i="1"/>
  <c r="AS485" i="1"/>
  <c r="AS486" i="1"/>
  <c r="AS487" i="1"/>
  <c r="AS488" i="1"/>
  <c r="AS489" i="1"/>
  <c r="AS490" i="1"/>
  <c r="AS491" i="1"/>
  <c r="AS492" i="1"/>
  <c r="AS493" i="1"/>
  <c r="AS494" i="1"/>
  <c r="AS495" i="1"/>
  <c r="AS496" i="1"/>
  <c r="AS497" i="1"/>
  <c r="AS498" i="1"/>
  <c r="AS499" i="1"/>
  <c r="AS500" i="1"/>
  <c r="AS501" i="1"/>
  <c r="AS502" i="1"/>
  <c r="AS503" i="1"/>
  <c r="AS504" i="1"/>
  <c r="AS505" i="1"/>
  <c r="AS506" i="1"/>
  <c r="AS507" i="1"/>
  <c r="AS508" i="1"/>
  <c r="AS509" i="1"/>
  <c r="AS510" i="1"/>
  <c r="AS511" i="1"/>
  <c r="AS512" i="1"/>
  <c r="AS513" i="1"/>
  <c r="AS514" i="1"/>
  <c r="AS515" i="1"/>
  <c r="AS516" i="1"/>
  <c r="AS517" i="1"/>
  <c r="AS518" i="1"/>
  <c r="AS519" i="1"/>
  <c r="AS520" i="1"/>
  <c r="AS521" i="1"/>
  <c r="AS522" i="1"/>
  <c r="AS523" i="1"/>
  <c r="AS524" i="1"/>
  <c r="AS525" i="1"/>
  <c r="AS526" i="1"/>
  <c r="AS527" i="1"/>
  <c r="AS528" i="1"/>
  <c r="AS529" i="1"/>
  <c r="AS530" i="1"/>
  <c r="AS531" i="1"/>
  <c r="AS532" i="1"/>
  <c r="AS533" i="1"/>
  <c r="AS534" i="1"/>
  <c r="AS535" i="1"/>
  <c r="AS536" i="1"/>
  <c r="AS537" i="1"/>
  <c r="AS538" i="1"/>
  <c r="AS539" i="1"/>
  <c r="AS540" i="1"/>
  <c r="AS541" i="1"/>
  <c r="AS542" i="1"/>
  <c r="AS543" i="1"/>
  <c r="AS544" i="1"/>
  <c r="AS545" i="1"/>
  <c r="AS546" i="1"/>
  <c r="AS547" i="1"/>
  <c r="AS548" i="1"/>
  <c r="AS549" i="1"/>
  <c r="AS550" i="1"/>
  <c r="AS551" i="1"/>
  <c r="AS552" i="1"/>
  <c r="AS553" i="1"/>
  <c r="AS554" i="1"/>
  <c r="AS555" i="1"/>
  <c r="AS556" i="1"/>
  <c r="AS557" i="1"/>
  <c r="AS558" i="1"/>
  <c r="AS559" i="1"/>
  <c r="AS560" i="1"/>
  <c r="AS561" i="1"/>
  <c r="AS562" i="1"/>
  <c r="AS563" i="1"/>
  <c r="AS564" i="1"/>
  <c r="AS565" i="1"/>
  <c r="AS566" i="1"/>
  <c r="AS567" i="1"/>
  <c r="AS568" i="1"/>
  <c r="AS569" i="1"/>
  <c r="AS570" i="1"/>
  <c r="AS571" i="1"/>
  <c r="AS572" i="1"/>
  <c r="AS573" i="1"/>
  <c r="AS574" i="1"/>
  <c r="AS575" i="1"/>
  <c r="AS576" i="1"/>
  <c r="AS577" i="1"/>
  <c r="AS578" i="1"/>
  <c r="AS579" i="1"/>
  <c r="AS580" i="1"/>
  <c r="AS581" i="1"/>
  <c r="AS582" i="1"/>
  <c r="AS583" i="1"/>
  <c r="AS584" i="1"/>
  <c r="AS585" i="1"/>
  <c r="AS586" i="1"/>
  <c r="AS587" i="1"/>
  <c r="AS588" i="1"/>
  <c r="AS589" i="1"/>
  <c r="AS590" i="1"/>
  <c r="AS591" i="1"/>
  <c r="AS592" i="1"/>
  <c r="AS593" i="1"/>
  <c r="AS594" i="1"/>
  <c r="AS595" i="1"/>
  <c r="AS596" i="1"/>
  <c r="AS597" i="1"/>
  <c r="AS598" i="1"/>
  <c r="AS599" i="1"/>
  <c r="AS600" i="1"/>
  <c r="AS601" i="1"/>
  <c r="AS602" i="1"/>
  <c r="AS603" i="1"/>
  <c r="AS604" i="1"/>
  <c r="AS605" i="1"/>
  <c r="AS606" i="1"/>
  <c r="AS607" i="1"/>
  <c r="AS608" i="1"/>
  <c r="AS609" i="1"/>
  <c r="AS610" i="1"/>
  <c r="AS611" i="1"/>
  <c r="AS612" i="1"/>
  <c r="AS613" i="1"/>
  <c r="AS614" i="1"/>
  <c r="AS615" i="1"/>
  <c r="AS616" i="1"/>
  <c r="AS617" i="1"/>
  <c r="AS618" i="1"/>
  <c r="AS619" i="1"/>
  <c r="AS620" i="1"/>
  <c r="AS621" i="1"/>
  <c r="AS622" i="1"/>
  <c r="AS623" i="1"/>
  <c r="AS624" i="1"/>
  <c r="AS625" i="1"/>
  <c r="AS626" i="1"/>
  <c r="AS627" i="1"/>
  <c r="AS628" i="1"/>
  <c r="AS629" i="1"/>
  <c r="AS630" i="1"/>
  <c r="AS631" i="1"/>
  <c r="AS632" i="1"/>
  <c r="AS633" i="1"/>
  <c r="AS634" i="1"/>
  <c r="AS635" i="1"/>
  <c r="AS636" i="1"/>
  <c r="AS637" i="1"/>
  <c r="AS638" i="1"/>
  <c r="AS639" i="1"/>
  <c r="AS640" i="1"/>
  <c r="AS641" i="1"/>
  <c r="AS642" i="1"/>
  <c r="AS643" i="1"/>
  <c r="AS644" i="1"/>
  <c r="AS645" i="1"/>
  <c r="AS646" i="1"/>
  <c r="AS647" i="1"/>
  <c r="AS648" i="1"/>
  <c r="AS649" i="1"/>
  <c r="AS650" i="1"/>
  <c r="AS651" i="1"/>
  <c r="AS652" i="1"/>
  <c r="AS653" i="1"/>
  <c r="AS654" i="1"/>
  <c r="AS655" i="1"/>
  <c r="AS656" i="1"/>
  <c r="AS657" i="1"/>
  <c r="AS658" i="1"/>
  <c r="AS659" i="1"/>
  <c r="AS660" i="1"/>
  <c r="AS661" i="1"/>
  <c r="AS662" i="1"/>
  <c r="AS663" i="1"/>
  <c r="AS664" i="1"/>
  <c r="AS665" i="1"/>
  <c r="AS666" i="1"/>
  <c r="AS667" i="1"/>
  <c r="AS668" i="1"/>
  <c r="AS669" i="1"/>
  <c r="AS670" i="1"/>
  <c r="AS671" i="1"/>
  <c r="AS672" i="1"/>
  <c r="AS673" i="1"/>
  <c r="AS674" i="1"/>
  <c r="AS675" i="1"/>
  <c r="AS676" i="1"/>
  <c r="AS677" i="1"/>
  <c r="AS678" i="1"/>
  <c r="AS679" i="1"/>
  <c r="AS680" i="1"/>
  <c r="AS681" i="1"/>
  <c r="AS682" i="1"/>
  <c r="AS683" i="1"/>
  <c r="AS684" i="1"/>
  <c r="AS685" i="1"/>
  <c r="AS686" i="1"/>
  <c r="AS687" i="1"/>
  <c r="AS688" i="1"/>
  <c r="AS689" i="1"/>
  <c r="AS690" i="1"/>
  <c r="AS691" i="1"/>
  <c r="AS692" i="1"/>
  <c r="AS693" i="1"/>
  <c r="AS694" i="1"/>
  <c r="AS695" i="1"/>
  <c r="AS696" i="1"/>
  <c r="AS697" i="1"/>
  <c r="AS698" i="1"/>
  <c r="AS699" i="1"/>
  <c r="AS700" i="1"/>
  <c r="AS701" i="1"/>
  <c r="AS702" i="1"/>
  <c r="AS703" i="1"/>
  <c r="AS704" i="1"/>
  <c r="AS705" i="1"/>
  <c r="AS706" i="1"/>
  <c r="AS707" i="1"/>
  <c r="AS708" i="1"/>
  <c r="AS709" i="1"/>
  <c r="AS710" i="1"/>
  <c r="AS711" i="1"/>
  <c r="AS712" i="1"/>
  <c r="AS713" i="1"/>
  <c r="AS714" i="1"/>
  <c r="AS715" i="1"/>
  <c r="AS716" i="1"/>
  <c r="AS717" i="1"/>
  <c r="AS718" i="1"/>
  <c r="AS719" i="1"/>
  <c r="AS720" i="1"/>
  <c r="AS721" i="1"/>
  <c r="AS722" i="1"/>
  <c r="AS723" i="1"/>
  <c r="AS724" i="1"/>
  <c r="AS725" i="1"/>
  <c r="AS726" i="1"/>
  <c r="AS727" i="1"/>
  <c r="AS728" i="1"/>
  <c r="AS729" i="1"/>
  <c r="AS730" i="1"/>
  <c r="AS731" i="1"/>
  <c r="AS732" i="1"/>
  <c r="AS733" i="1"/>
  <c r="AS734" i="1"/>
  <c r="AS735" i="1"/>
  <c r="AS736" i="1"/>
  <c r="AS737" i="1"/>
  <c r="AS738" i="1"/>
  <c r="AS739" i="1"/>
  <c r="AS740" i="1"/>
  <c r="AS741" i="1"/>
  <c r="AS742" i="1"/>
  <c r="AS743" i="1"/>
  <c r="AS744" i="1"/>
  <c r="AS745" i="1"/>
  <c r="AS746" i="1"/>
  <c r="AS747" i="1"/>
  <c r="AS748" i="1"/>
  <c r="AS749" i="1"/>
  <c r="AS750" i="1"/>
  <c r="AS751" i="1"/>
  <c r="AS752" i="1"/>
  <c r="AS753" i="1"/>
  <c r="AS754" i="1"/>
  <c r="AS755" i="1"/>
  <c r="AS756" i="1"/>
  <c r="AS757" i="1"/>
  <c r="AS758" i="1"/>
  <c r="AS759" i="1"/>
  <c r="AS760" i="1"/>
  <c r="AS761" i="1"/>
  <c r="AS762" i="1"/>
  <c r="AS763" i="1"/>
  <c r="AS764" i="1"/>
  <c r="AS765" i="1"/>
  <c r="AS766" i="1"/>
  <c r="AS767" i="1"/>
  <c r="AS768" i="1"/>
  <c r="AS769" i="1"/>
  <c r="AS770" i="1"/>
  <c r="AS771" i="1"/>
  <c r="AS772" i="1"/>
  <c r="AS773" i="1"/>
  <c r="AS774" i="1"/>
  <c r="AS775" i="1"/>
  <c r="AS776" i="1"/>
  <c r="AS777" i="1"/>
  <c r="AS778" i="1"/>
  <c r="AS779" i="1"/>
  <c r="AS780" i="1"/>
  <c r="AS781" i="1"/>
  <c r="AS782" i="1"/>
  <c r="AS783" i="1"/>
  <c r="AS784" i="1"/>
  <c r="AS785" i="1"/>
  <c r="AS786" i="1"/>
  <c r="AS787" i="1"/>
  <c r="AS788" i="1"/>
  <c r="AS789" i="1"/>
  <c r="AS790" i="1"/>
  <c r="AS791" i="1"/>
  <c r="AS792" i="1"/>
  <c r="AS793" i="1"/>
  <c r="AS794" i="1"/>
  <c r="AS795" i="1"/>
  <c r="AS796" i="1"/>
  <c r="AS797" i="1"/>
  <c r="AS798" i="1"/>
  <c r="AS799" i="1"/>
  <c r="AS800" i="1"/>
  <c r="AS801" i="1"/>
  <c r="AS802" i="1"/>
  <c r="AS803" i="1"/>
  <c r="AS804" i="1"/>
  <c r="AS805" i="1"/>
  <c r="AS806" i="1"/>
  <c r="AS807" i="1"/>
  <c r="AS808" i="1"/>
  <c r="AS809" i="1"/>
  <c r="AS2" i="1"/>
  <c r="X1649" i="1" l="1"/>
  <c r="X1648" i="1"/>
  <c r="X1647" i="1"/>
  <c r="X1646" i="1"/>
  <c r="X1645" i="1"/>
  <c r="X1644" i="1"/>
  <c r="X1643" i="1"/>
  <c r="X1642" i="1"/>
  <c r="X1641" i="1"/>
  <c r="X1640" i="1"/>
  <c r="X1639" i="1"/>
  <c r="X1638" i="1"/>
  <c r="X1637" i="1"/>
  <c r="X1636" i="1"/>
  <c r="X1635" i="1"/>
  <c r="X1634" i="1"/>
  <c r="X1633" i="1"/>
  <c r="X1632" i="1"/>
  <c r="X1631" i="1"/>
  <c r="X1630" i="1"/>
  <c r="X1629" i="1"/>
  <c r="X1628" i="1"/>
  <c r="X1627" i="1"/>
  <c r="X1626" i="1"/>
  <c r="X1625" i="1"/>
  <c r="X1624" i="1"/>
  <c r="X1623" i="1"/>
  <c r="X1622" i="1"/>
  <c r="X1621" i="1"/>
  <c r="X1620" i="1"/>
  <c r="X1619" i="1"/>
  <c r="X1618" i="1"/>
  <c r="X1617" i="1"/>
  <c r="X1616" i="1"/>
  <c r="X1615" i="1"/>
  <c r="X1614" i="1"/>
  <c r="X1613" i="1"/>
  <c r="X1612" i="1"/>
  <c r="X1611" i="1"/>
  <c r="X1610" i="1"/>
  <c r="X1609" i="1"/>
  <c r="X1608" i="1"/>
  <c r="X1607" i="1"/>
  <c r="X1606" i="1"/>
  <c r="X1605" i="1"/>
  <c r="X1604" i="1"/>
  <c r="X1603" i="1"/>
  <c r="X1602" i="1"/>
  <c r="X1601" i="1"/>
  <c r="X1600" i="1"/>
  <c r="X1599" i="1"/>
  <c r="X1598" i="1"/>
  <c r="X1597" i="1"/>
  <c r="X1596" i="1"/>
  <c r="X1595" i="1"/>
  <c r="X1594" i="1"/>
  <c r="X1593" i="1"/>
  <c r="X1592" i="1"/>
  <c r="X1591" i="1"/>
  <c r="X1590" i="1"/>
  <c r="X1589" i="1"/>
  <c r="X1588" i="1"/>
  <c r="X1587" i="1"/>
  <c r="X1586" i="1"/>
  <c r="X1585" i="1"/>
  <c r="X1584" i="1"/>
  <c r="X1583" i="1"/>
  <c r="X1582" i="1"/>
  <c r="X1581" i="1"/>
  <c r="X1580" i="1"/>
  <c r="X1579" i="1"/>
  <c r="X1578" i="1"/>
  <c r="X1577" i="1"/>
  <c r="X1576" i="1"/>
  <c r="X1575" i="1"/>
  <c r="X1574" i="1"/>
  <c r="X1573" i="1"/>
  <c r="X1572" i="1"/>
  <c r="X1571" i="1"/>
  <c r="X1570" i="1"/>
  <c r="X1569" i="1"/>
  <c r="X1568" i="1"/>
  <c r="X1567" i="1"/>
  <c r="X1566" i="1"/>
  <c r="X1565" i="1"/>
  <c r="X1564" i="1"/>
  <c r="X1563" i="1"/>
  <c r="X1562" i="1"/>
  <c r="X1561" i="1"/>
  <c r="X1560" i="1"/>
  <c r="X1559" i="1"/>
  <c r="X1558" i="1"/>
  <c r="X1557" i="1"/>
  <c r="X1556" i="1"/>
  <c r="X1555" i="1"/>
  <c r="X1554" i="1"/>
  <c r="X1553" i="1"/>
  <c r="X1552" i="1"/>
  <c r="X1551" i="1"/>
  <c r="X1550" i="1"/>
  <c r="X1549" i="1"/>
  <c r="X1548" i="1"/>
  <c r="X1547" i="1"/>
  <c r="X1546" i="1"/>
  <c r="X1545" i="1"/>
  <c r="X1544" i="1"/>
  <c r="X1543" i="1"/>
  <c r="X1542" i="1"/>
  <c r="X1541" i="1"/>
  <c r="X1540" i="1"/>
  <c r="X1539" i="1"/>
  <c r="X1538" i="1"/>
  <c r="X1537" i="1"/>
  <c r="X1536" i="1"/>
  <c r="X1535" i="1"/>
  <c r="X1534" i="1"/>
  <c r="X1533" i="1"/>
  <c r="X1532" i="1"/>
  <c r="X1531" i="1"/>
  <c r="X1530" i="1"/>
  <c r="X1529" i="1"/>
  <c r="X1528" i="1"/>
  <c r="X1527" i="1"/>
  <c r="X1526" i="1"/>
  <c r="X1525" i="1"/>
  <c r="X1524" i="1"/>
  <c r="X1523" i="1"/>
  <c r="X1522" i="1"/>
  <c r="X1521" i="1"/>
  <c r="X1520" i="1"/>
  <c r="X1519" i="1"/>
  <c r="X1518" i="1"/>
  <c r="X1517" i="1"/>
  <c r="X1516" i="1"/>
  <c r="X1515" i="1"/>
  <c r="X1514" i="1"/>
  <c r="X1513" i="1"/>
  <c r="X1512" i="1"/>
  <c r="X1511" i="1"/>
  <c r="X1510" i="1"/>
  <c r="X1509" i="1"/>
  <c r="X1508" i="1"/>
  <c r="X1507" i="1"/>
  <c r="X1506" i="1"/>
  <c r="X1505" i="1"/>
  <c r="X1504" i="1"/>
  <c r="X1503" i="1"/>
  <c r="X1502" i="1"/>
  <c r="X1501" i="1"/>
  <c r="X1500" i="1"/>
  <c r="X1499" i="1"/>
  <c r="X1498" i="1"/>
  <c r="X1497" i="1"/>
  <c r="X1496" i="1"/>
  <c r="X1495" i="1"/>
  <c r="X1494" i="1"/>
  <c r="X1493" i="1"/>
  <c r="X1492" i="1"/>
  <c r="X1491" i="1"/>
  <c r="X1490" i="1"/>
  <c r="X1489" i="1"/>
  <c r="X1488" i="1"/>
  <c r="X1487" i="1"/>
  <c r="X1486" i="1"/>
  <c r="X1485" i="1"/>
  <c r="X1484" i="1"/>
  <c r="X1483" i="1"/>
  <c r="X1482" i="1"/>
  <c r="X1481" i="1"/>
  <c r="X1480" i="1"/>
  <c r="X1479" i="1"/>
  <c r="X1478" i="1"/>
  <c r="X1477" i="1"/>
  <c r="X1476" i="1"/>
  <c r="X1475" i="1"/>
  <c r="X1474" i="1"/>
  <c r="X1473" i="1"/>
  <c r="X1472" i="1"/>
  <c r="X1471" i="1"/>
  <c r="X1470" i="1"/>
  <c r="X1469" i="1"/>
  <c r="X1468" i="1"/>
  <c r="X1467" i="1"/>
  <c r="X1466" i="1"/>
  <c r="X1465" i="1"/>
  <c r="X1464" i="1"/>
  <c r="X1463" i="1"/>
  <c r="X1462" i="1"/>
  <c r="X1461" i="1"/>
  <c r="X1460" i="1"/>
  <c r="X1459" i="1"/>
  <c r="X1458" i="1"/>
  <c r="X1457" i="1"/>
  <c r="X1456" i="1"/>
  <c r="X1455" i="1"/>
  <c r="X1454" i="1"/>
  <c r="X1453" i="1"/>
  <c r="X1452" i="1"/>
  <c r="X1451" i="1"/>
  <c r="X1450" i="1"/>
  <c r="X1449" i="1"/>
  <c r="X1448" i="1"/>
  <c r="X1447" i="1"/>
  <c r="X1446" i="1"/>
  <c r="X1445" i="1"/>
  <c r="X1444" i="1"/>
  <c r="X1443" i="1"/>
  <c r="X1442" i="1"/>
  <c r="X1441" i="1"/>
  <c r="X1440" i="1"/>
  <c r="X1439" i="1"/>
  <c r="X1438" i="1"/>
  <c r="X1437" i="1"/>
  <c r="X1436" i="1"/>
  <c r="X1435" i="1"/>
  <c r="X1434" i="1"/>
  <c r="X1433" i="1"/>
  <c r="X1432" i="1"/>
  <c r="X1431" i="1"/>
  <c r="X1430" i="1"/>
  <c r="X1429" i="1"/>
  <c r="X1428" i="1"/>
  <c r="X1427" i="1"/>
  <c r="X1426" i="1"/>
  <c r="X1425" i="1"/>
  <c r="X1424" i="1"/>
  <c r="X1423" i="1"/>
  <c r="X1422" i="1"/>
  <c r="X1421" i="1"/>
  <c r="X1420" i="1"/>
  <c r="X1419" i="1"/>
  <c r="X1418" i="1"/>
  <c r="X1417" i="1"/>
  <c r="X1416" i="1"/>
  <c r="X1415" i="1"/>
  <c r="X1414" i="1"/>
  <c r="X1413" i="1"/>
  <c r="X1412" i="1"/>
  <c r="X1411" i="1"/>
  <c r="X1410" i="1"/>
  <c r="X1409" i="1"/>
  <c r="X1408" i="1"/>
  <c r="X1407" i="1"/>
  <c r="X1406" i="1"/>
  <c r="X1405" i="1"/>
  <c r="X1404" i="1"/>
  <c r="X1403" i="1"/>
  <c r="X1402" i="1"/>
  <c r="X1401" i="1"/>
  <c r="X1400" i="1"/>
  <c r="X1399" i="1"/>
  <c r="X1398" i="1"/>
  <c r="X1397" i="1"/>
  <c r="X1396" i="1"/>
  <c r="X1395" i="1"/>
  <c r="X1394" i="1"/>
  <c r="X1393" i="1"/>
  <c r="X1392" i="1"/>
  <c r="X1391" i="1"/>
  <c r="X1390" i="1"/>
  <c r="X1389" i="1"/>
  <c r="X1388" i="1"/>
  <c r="X1387" i="1"/>
  <c r="X1386" i="1"/>
  <c r="X1385" i="1"/>
  <c r="X1384" i="1"/>
  <c r="X1383" i="1"/>
  <c r="X1382" i="1"/>
  <c r="X1381" i="1"/>
  <c r="X1380" i="1"/>
  <c r="X1379" i="1"/>
  <c r="X1378" i="1"/>
  <c r="X1377" i="1"/>
  <c r="X1376" i="1"/>
  <c r="X1375" i="1"/>
  <c r="X1374" i="1"/>
  <c r="X1373" i="1"/>
  <c r="X1372" i="1"/>
  <c r="X1371" i="1"/>
  <c r="X1370" i="1"/>
  <c r="X1369" i="1"/>
  <c r="X1368" i="1"/>
  <c r="X1367" i="1"/>
  <c r="X1366" i="1"/>
  <c r="X1365" i="1"/>
  <c r="X1364" i="1"/>
  <c r="X1363" i="1"/>
  <c r="X1362" i="1"/>
  <c r="X1361" i="1"/>
  <c r="X1360" i="1"/>
  <c r="X1359" i="1"/>
  <c r="X1358" i="1"/>
  <c r="X1357" i="1"/>
  <c r="X1356" i="1"/>
  <c r="X1355" i="1"/>
  <c r="X1354" i="1"/>
  <c r="X1353" i="1"/>
  <c r="X1352" i="1"/>
  <c r="X1351" i="1"/>
  <c r="X1350" i="1"/>
  <c r="X1349" i="1"/>
  <c r="X1348" i="1"/>
  <c r="X1347" i="1"/>
  <c r="X1346" i="1"/>
  <c r="X1345" i="1"/>
  <c r="X1344" i="1"/>
  <c r="X1343" i="1"/>
  <c r="X1342" i="1"/>
  <c r="X1341" i="1"/>
  <c r="X1340" i="1"/>
  <c r="X1339" i="1"/>
  <c r="X1338" i="1"/>
  <c r="X1337" i="1"/>
  <c r="X1336" i="1"/>
  <c r="X1335" i="1"/>
  <c r="X1334" i="1"/>
  <c r="X1333" i="1"/>
  <c r="X1332" i="1"/>
  <c r="X1331" i="1"/>
  <c r="X1330" i="1"/>
  <c r="X1329" i="1"/>
  <c r="X1328" i="1"/>
  <c r="X1327" i="1"/>
  <c r="X1326" i="1"/>
  <c r="X1325" i="1"/>
  <c r="X1324" i="1"/>
  <c r="X1323" i="1"/>
  <c r="X1322" i="1"/>
  <c r="X1321" i="1"/>
  <c r="X1320" i="1"/>
  <c r="X1319" i="1"/>
  <c r="X1318" i="1"/>
  <c r="X1317" i="1"/>
  <c r="X1316" i="1"/>
  <c r="X1315" i="1"/>
  <c r="X1314" i="1"/>
  <c r="X1313" i="1"/>
  <c r="X1312" i="1"/>
  <c r="X1311" i="1"/>
  <c r="X1310" i="1"/>
  <c r="X1309" i="1"/>
  <c r="X1308" i="1"/>
  <c r="X1307" i="1"/>
  <c r="X1306" i="1"/>
  <c r="X1305" i="1"/>
  <c r="X1304" i="1"/>
  <c r="X1303" i="1"/>
  <c r="X1302" i="1"/>
  <c r="X1301" i="1"/>
  <c r="X1300" i="1"/>
  <c r="X1299" i="1"/>
  <c r="X1298" i="1"/>
  <c r="X1297" i="1"/>
  <c r="X1296" i="1"/>
  <c r="X1295" i="1"/>
  <c r="X1294" i="1"/>
  <c r="X1293" i="1"/>
  <c r="X1292" i="1"/>
  <c r="X1291" i="1"/>
  <c r="X1290" i="1"/>
  <c r="X1289" i="1"/>
  <c r="X1288" i="1"/>
  <c r="X1287" i="1"/>
  <c r="X1286" i="1"/>
  <c r="X1285" i="1"/>
  <c r="X1284" i="1"/>
  <c r="X1283" i="1"/>
  <c r="X1282" i="1"/>
  <c r="X1281" i="1"/>
  <c r="X1280" i="1"/>
  <c r="X1279" i="1"/>
  <c r="X1278" i="1"/>
  <c r="X1277" i="1"/>
  <c r="X1276" i="1"/>
  <c r="X1275" i="1"/>
  <c r="X1274" i="1"/>
  <c r="X1273" i="1"/>
  <c r="X1272" i="1"/>
  <c r="X1271" i="1"/>
  <c r="X1270" i="1"/>
  <c r="X1269" i="1"/>
  <c r="X1268" i="1"/>
  <c r="X1267" i="1"/>
  <c r="X1266" i="1"/>
  <c r="X1265" i="1"/>
  <c r="X1264" i="1"/>
  <c r="X1263" i="1"/>
  <c r="X1262" i="1"/>
  <c r="X1261" i="1"/>
  <c r="X1260" i="1"/>
  <c r="X1259" i="1"/>
  <c r="X1258" i="1"/>
  <c r="X1257" i="1"/>
  <c r="X1256" i="1"/>
  <c r="X1255" i="1"/>
  <c r="X1254" i="1"/>
  <c r="X1253" i="1"/>
  <c r="X1252" i="1"/>
  <c r="X1251" i="1"/>
  <c r="X1250" i="1"/>
  <c r="X1249" i="1"/>
  <c r="X1248" i="1"/>
  <c r="X1247" i="1"/>
  <c r="X1246" i="1"/>
  <c r="X1245" i="1"/>
  <c r="X1244" i="1"/>
  <c r="X1243" i="1"/>
  <c r="X1242" i="1"/>
  <c r="X1241" i="1"/>
  <c r="X1240" i="1"/>
  <c r="X1239" i="1"/>
  <c r="X1238" i="1"/>
  <c r="X1237" i="1"/>
  <c r="X1236" i="1"/>
  <c r="X1235" i="1"/>
  <c r="X1234" i="1"/>
  <c r="X1233" i="1"/>
  <c r="X1232" i="1"/>
  <c r="X1231" i="1"/>
  <c r="X1230" i="1"/>
  <c r="X1229" i="1"/>
  <c r="X1228" i="1"/>
  <c r="X1227" i="1"/>
  <c r="X1226" i="1"/>
  <c r="X1225" i="1"/>
  <c r="X1224" i="1"/>
  <c r="X1223" i="1"/>
  <c r="X1222" i="1"/>
  <c r="X1221" i="1"/>
  <c r="X1220" i="1"/>
  <c r="X1219" i="1"/>
  <c r="X1218" i="1"/>
  <c r="X1217" i="1"/>
  <c r="X1216" i="1"/>
  <c r="X1215" i="1"/>
  <c r="X1214" i="1"/>
  <c r="X1213" i="1"/>
  <c r="X1212" i="1"/>
  <c r="X1211" i="1"/>
  <c r="X1210" i="1"/>
  <c r="X1209" i="1"/>
  <c r="X1208" i="1"/>
  <c r="X1207" i="1"/>
  <c r="X1206" i="1"/>
  <c r="X1205" i="1"/>
  <c r="X1204" i="1"/>
  <c r="X1203" i="1"/>
  <c r="X1202" i="1"/>
  <c r="X1201" i="1"/>
  <c r="X1200" i="1"/>
  <c r="X1199" i="1"/>
  <c r="X1198" i="1"/>
  <c r="X1197" i="1"/>
  <c r="X1196" i="1"/>
  <c r="X1195" i="1"/>
  <c r="X1194" i="1"/>
  <c r="X1193" i="1"/>
  <c r="X1192" i="1"/>
  <c r="X1191" i="1"/>
  <c r="X1190" i="1"/>
  <c r="X1189" i="1"/>
  <c r="X1188" i="1"/>
  <c r="X1187" i="1"/>
  <c r="X1186" i="1"/>
  <c r="X1185" i="1"/>
  <c r="X1184" i="1"/>
  <c r="X1183" i="1"/>
  <c r="X1182" i="1"/>
  <c r="X1181" i="1"/>
  <c r="X1180" i="1"/>
  <c r="X1179" i="1"/>
  <c r="X1178" i="1"/>
  <c r="X1177" i="1"/>
  <c r="X1176" i="1"/>
  <c r="X1175" i="1"/>
  <c r="X1174" i="1"/>
  <c r="X1173" i="1"/>
  <c r="X1172" i="1"/>
  <c r="X1171" i="1"/>
  <c r="X1170" i="1"/>
  <c r="X1169" i="1"/>
  <c r="X1168" i="1"/>
  <c r="X1167" i="1"/>
  <c r="X1166" i="1"/>
  <c r="X1165" i="1"/>
  <c r="X1164" i="1"/>
  <c r="X1163" i="1"/>
  <c r="X1162" i="1"/>
  <c r="X1161" i="1"/>
  <c r="X1160" i="1"/>
  <c r="X1159" i="1"/>
  <c r="X1158" i="1"/>
  <c r="X1157" i="1"/>
  <c r="X1156" i="1"/>
  <c r="X1155" i="1"/>
  <c r="X1154" i="1"/>
  <c r="X1153" i="1"/>
  <c r="X1152" i="1"/>
  <c r="X1151" i="1"/>
  <c r="X1150" i="1"/>
  <c r="X1149" i="1"/>
  <c r="X1148" i="1"/>
  <c r="X1147" i="1"/>
  <c r="X1146" i="1"/>
  <c r="X1145" i="1"/>
  <c r="X1144" i="1"/>
  <c r="X1143" i="1"/>
  <c r="X1142" i="1"/>
  <c r="X1141" i="1"/>
  <c r="X1140" i="1"/>
  <c r="X1139" i="1"/>
  <c r="X1138" i="1"/>
  <c r="X1137" i="1"/>
  <c r="X1136" i="1"/>
  <c r="X1135" i="1"/>
  <c r="X1134" i="1"/>
  <c r="X1133" i="1"/>
  <c r="X1132" i="1"/>
  <c r="X1131" i="1"/>
  <c r="X1130" i="1"/>
  <c r="X1129" i="1"/>
  <c r="X1128" i="1"/>
  <c r="X1127" i="1"/>
  <c r="X1126" i="1"/>
  <c r="X1125" i="1"/>
  <c r="X1124" i="1"/>
  <c r="X1123" i="1"/>
  <c r="X1122" i="1"/>
  <c r="X1121" i="1"/>
  <c r="X1120" i="1"/>
  <c r="X1119" i="1"/>
  <c r="X1118" i="1"/>
  <c r="X1117" i="1"/>
  <c r="X1116" i="1"/>
  <c r="X1115" i="1"/>
  <c r="X1114" i="1"/>
  <c r="X1113" i="1"/>
  <c r="X1112" i="1"/>
  <c r="X1111" i="1"/>
  <c r="X1110" i="1"/>
  <c r="X1109" i="1"/>
  <c r="X1108" i="1"/>
  <c r="X1107" i="1"/>
  <c r="X1106" i="1"/>
  <c r="X1105" i="1"/>
  <c r="X1104" i="1"/>
  <c r="X1103" i="1"/>
  <c r="X1102" i="1"/>
  <c r="X1101" i="1"/>
  <c r="X1100" i="1"/>
  <c r="X1099" i="1"/>
  <c r="X1098" i="1"/>
  <c r="X1097" i="1"/>
  <c r="X1096" i="1"/>
  <c r="X1095" i="1"/>
  <c r="X1094" i="1"/>
  <c r="X1093" i="1"/>
  <c r="X1092" i="1"/>
  <c r="X1091" i="1"/>
  <c r="X1090" i="1"/>
  <c r="X1089" i="1"/>
  <c r="X1088" i="1"/>
  <c r="X1087" i="1"/>
  <c r="X1086" i="1"/>
  <c r="X1085" i="1"/>
  <c r="X1084" i="1"/>
  <c r="X1083" i="1"/>
  <c r="X1082" i="1"/>
  <c r="X1081" i="1"/>
  <c r="X1080" i="1"/>
  <c r="X1079" i="1"/>
  <c r="X1078" i="1"/>
  <c r="X1077" i="1"/>
  <c r="X1076" i="1"/>
  <c r="X1075" i="1"/>
  <c r="X1074" i="1"/>
  <c r="X1073" i="1"/>
  <c r="X1072" i="1"/>
  <c r="X1071" i="1"/>
  <c r="X1070" i="1"/>
  <c r="X1069" i="1"/>
  <c r="X1068" i="1"/>
  <c r="X1067" i="1"/>
  <c r="X1066" i="1"/>
  <c r="X1065" i="1"/>
  <c r="X1064" i="1"/>
  <c r="X1063" i="1"/>
  <c r="X1062" i="1"/>
  <c r="X1061" i="1"/>
  <c r="X1060" i="1"/>
  <c r="X1059" i="1"/>
  <c r="X1058" i="1"/>
  <c r="X1057" i="1"/>
  <c r="X1056" i="1"/>
  <c r="X1055" i="1"/>
  <c r="X1054" i="1"/>
  <c r="X1053" i="1"/>
  <c r="X1052" i="1"/>
  <c r="X1051" i="1"/>
  <c r="X1050" i="1"/>
  <c r="X1049" i="1"/>
  <c r="X1048" i="1"/>
  <c r="X1047" i="1"/>
  <c r="X1046" i="1"/>
  <c r="X1045" i="1"/>
  <c r="X1044" i="1"/>
  <c r="X1043" i="1"/>
  <c r="X1042" i="1"/>
  <c r="X1041" i="1"/>
  <c r="X1040" i="1"/>
  <c r="X1039" i="1"/>
  <c r="X1038" i="1"/>
  <c r="X1037" i="1"/>
  <c r="X1036" i="1"/>
  <c r="X1035" i="1"/>
  <c r="X1034" i="1"/>
  <c r="X1033" i="1"/>
  <c r="X1032" i="1"/>
  <c r="X1031" i="1"/>
  <c r="X1030" i="1"/>
  <c r="X1029" i="1"/>
  <c r="X1028" i="1"/>
  <c r="X1027" i="1"/>
  <c r="X1026" i="1"/>
  <c r="X1025" i="1"/>
  <c r="X1024" i="1"/>
  <c r="X1023" i="1"/>
  <c r="X1022" i="1"/>
  <c r="X1021" i="1"/>
  <c r="X1020" i="1"/>
  <c r="X1019" i="1"/>
  <c r="X1018" i="1"/>
  <c r="X1017" i="1"/>
  <c r="X1016" i="1"/>
  <c r="X1015" i="1"/>
  <c r="X1014" i="1"/>
  <c r="X1013" i="1"/>
  <c r="X1012" i="1"/>
  <c r="X1011" i="1"/>
  <c r="X1010" i="1"/>
  <c r="X1009" i="1"/>
  <c r="X1008" i="1"/>
  <c r="X1007" i="1"/>
  <c r="X1006" i="1"/>
  <c r="X1005" i="1"/>
  <c r="X1004" i="1"/>
  <c r="X1003" i="1"/>
  <c r="X1002" i="1"/>
  <c r="X1001" i="1"/>
  <c r="X1000" i="1"/>
  <c r="X999" i="1"/>
  <c r="X998" i="1"/>
  <c r="X997" i="1"/>
  <c r="X996" i="1"/>
  <c r="X995" i="1"/>
  <c r="X994" i="1"/>
  <c r="X993" i="1"/>
  <c r="X992" i="1"/>
  <c r="X991" i="1"/>
  <c r="X990" i="1"/>
  <c r="X989" i="1"/>
  <c r="X988" i="1"/>
  <c r="X987" i="1"/>
  <c r="X986" i="1"/>
  <c r="X985" i="1"/>
  <c r="X984" i="1"/>
  <c r="X983" i="1"/>
  <c r="X982" i="1"/>
  <c r="X981" i="1"/>
  <c r="X980" i="1"/>
  <c r="X979" i="1"/>
  <c r="X978" i="1"/>
  <c r="X977" i="1"/>
  <c r="X976" i="1"/>
  <c r="X975" i="1"/>
  <c r="X974" i="1"/>
  <c r="X973" i="1"/>
  <c r="X972" i="1"/>
  <c r="X971" i="1"/>
  <c r="X970" i="1"/>
  <c r="X969" i="1"/>
  <c r="X968" i="1"/>
  <c r="X967" i="1"/>
  <c r="X966" i="1"/>
  <c r="X965" i="1"/>
  <c r="X964" i="1"/>
  <c r="X963" i="1"/>
  <c r="X962" i="1"/>
  <c r="X961" i="1"/>
  <c r="X960" i="1"/>
  <c r="X959" i="1"/>
  <c r="X958" i="1"/>
  <c r="X957" i="1"/>
  <c r="X956" i="1"/>
  <c r="X955" i="1"/>
  <c r="X954" i="1"/>
  <c r="X953" i="1"/>
  <c r="X952" i="1"/>
  <c r="X951" i="1"/>
  <c r="X950" i="1"/>
  <c r="X949" i="1"/>
  <c r="X948" i="1"/>
  <c r="X947" i="1"/>
  <c r="X946" i="1"/>
  <c r="X945" i="1"/>
  <c r="X944" i="1"/>
  <c r="X943" i="1"/>
  <c r="X942" i="1"/>
  <c r="X941" i="1"/>
  <c r="X940" i="1"/>
  <c r="X939" i="1"/>
  <c r="X938" i="1"/>
  <c r="X937" i="1"/>
  <c r="X936" i="1"/>
  <c r="X935" i="1"/>
  <c r="X934" i="1"/>
  <c r="X933" i="1"/>
  <c r="X932" i="1"/>
  <c r="X931" i="1"/>
  <c r="X930" i="1"/>
  <c r="X929" i="1"/>
  <c r="X928" i="1"/>
  <c r="X927" i="1"/>
  <c r="X926" i="1"/>
  <c r="X925" i="1"/>
  <c r="X924" i="1"/>
  <c r="X923" i="1"/>
  <c r="X922" i="1"/>
  <c r="X921" i="1"/>
  <c r="X920" i="1"/>
  <c r="X919" i="1"/>
  <c r="X918" i="1"/>
  <c r="X917" i="1"/>
  <c r="X916" i="1"/>
  <c r="X915" i="1"/>
  <c r="X914" i="1"/>
  <c r="X913" i="1"/>
  <c r="X912" i="1"/>
  <c r="X911" i="1"/>
  <c r="X910" i="1"/>
  <c r="X909" i="1"/>
  <c r="X908" i="1"/>
  <c r="X907" i="1"/>
  <c r="X906" i="1"/>
  <c r="X905" i="1"/>
  <c r="X904" i="1"/>
  <c r="X903" i="1"/>
  <c r="X902" i="1"/>
  <c r="X901" i="1"/>
  <c r="X900" i="1"/>
  <c r="X899" i="1"/>
  <c r="X898" i="1"/>
  <c r="X897" i="1"/>
  <c r="X896" i="1"/>
  <c r="X895" i="1"/>
  <c r="X894" i="1"/>
  <c r="X893" i="1"/>
  <c r="X892" i="1"/>
  <c r="X891" i="1"/>
  <c r="X890" i="1"/>
  <c r="X889" i="1"/>
  <c r="X888" i="1"/>
  <c r="X887" i="1"/>
  <c r="X886" i="1"/>
  <c r="X885" i="1"/>
  <c r="X884" i="1"/>
  <c r="X883" i="1"/>
  <c r="X882" i="1"/>
  <c r="X881" i="1"/>
  <c r="X880" i="1"/>
  <c r="X879" i="1"/>
  <c r="X878" i="1"/>
  <c r="X877" i="1"/>
  <c r="X876" i="1"/>
  <c r="X875" i="1"/>
  <c r="X874" i="1"/>
  <c r="X873" i="1"/>
  <c r="X872" i="1"/>
  <c r="X871" i="1"/>
  <c r="X870" i="1"/>
  <c r="X869" i="1"/>
  <c r="X868" i="1"/>
  <c r="X867" i="1"/>
  <c r="X866" i="1"/>
  <c r="X865" i="1"/>
  <c r="X864" i="1"/>
  <c r="X863" i="1"/>
  <c r="X862" i="1"/>
  <c r="X861" i="1"/>
  <c r="X860" i="1"/>
  <c r="X859" i="1"/>
  <c r="X858" i="1"/>
  <c r="X857" i="1"/>
  <c r="X856" i="1"/>
  <c r="X855" i="1"/>
  <c r="X854" i="1"/>
  <c r="X853" i="1"/>
  <c r="X852" i="1"/>
  <c r="X851" i="1"/>
  <c r="X850" i="1"/>
  <c r="X849" i="1"/>
  <c r="X848" i="1"/>
  <c r="X847" i="1"/>
  <c r="X846" i="1"/>
  <c r="X845" i="1"/>
  <c r="X844" i="1"/>
  <c r="X843" i="1"/>
  <c r="X842" i="1"/>
  <c r="X841" i="1"/>
  <c r="X840" i="1"/>
  <c r="X839" i="1"/>
  <c r="X838" i="1"/>
  <c r="X837" i="1"/>
  <c r="X836" i="1"/>
  <c r="X835" i="1"/>
  <c r="X834" i="1"/>
  <c r="X833" i="1"/>
  <c r="X832" i="1"/>
  <c r="X831" i="1"/>
  <c r="X830" i="1"/>
  <c r="X829" i="1"/>
  <c r="X828" i="1"/>
  <c r="X827" i="1"/>
  <c r="X826" i="1"/>
  <c r="X825" i="1"/>
  <c r="X824" i="1"/>
  <c r="X823" i="1"/>
  <c r="X822" i="1"/>
  <c r="X821" i="1"/>
  <c r="X820" i="1"/>
  <c r="X819" i="1"/>
  <c r="X818" i="1"/>
  <c r="X817" i="1"/>
  <c r="X816" i="1"/>
  <c r="X815" i="1"/>
  <c r="X814" i="1"/>
  <c r="X813" i="1"/>
  <c r="X812" i="1"/>
  <c r="X811" i="1"/>
  <c r="X810" i="1"/>
  <c r="X809" i="1"/>
  <c r="X808" i="1"/>
  <c r="X807" i="1"/>
  <c r="X806" i="1"/>
  <c r="X805" i="1"/>
  <c r="X804" i="1"/>
  <c r="X803" i="1"/>
  <c r="X802" i="1"/>
  <c r="X801" i="1"/>
  <c r="X800" i="1"/>
  <c r="X799" i="1"/>
  <c r="X798" i="1"/>
  <c r="X797" i="1"/>
  <c r="X796" i="1"/>
  <c r="X795" i="1"/>
  <c r="X794" i="1"/>
  <c r="X793" i="1"/>
  <c r="X792" i="1"/>
  <c r="X791" i="1"/>
  <c r="X790" i="1"/>
  <c r="X789" i="1"/>
  <c r="X788" i="1"/>
  <c r="X787" i="1"/>
  <c r="X786" i="1"/>
  <c r="X785" i="1"/>
  <c r="X784" i="1"/>
  <c r="X783" i="1"/>
  <c r="X782" i="1"/>
  <c r="X781" i="1"/>
  <c r="X780" i="1"/>
  <c r="X779" i="1"/>
  <c r="X778" i="1"/>
  <c r="X777" i="1"/>
  <c r="X776" i="1"/>
  <c r="X775" i="1"/>
  <c r="X774" i="1"/>
  <c r="X773" i="1"/>
  <c r="X772" i="1"/>
  <c r="X771" i="1"/>
  <c r="X770" i="1"/>
  <c r="X769" i="1"/>
  <c r="X768" i="1"/>
  <c r="X767" i="1"/>
  <c r="X766" i="1"/>
  <c r="X765" i="1"/>
  <c r="X764" i="1"/>
  <c r="X763" i="1"/>
  <c r="X762" i="1"/>
  <c r="X761" i="1"/>
  <c r="X760" i="1"/>
  <c r="X759" i="1"/>
  <c r="X758" i="1"/>
  <c r="X757" i="1"/>
  <c r="X756" i="1"/>
  <c r="X755" i="1"/>
  <c r="X754" i="1"/>
  <c r="X753" i="1"/>
  <c r="X752" i="1"/>
  <c r="X751" i="1"/>
  <c r="X750" i="1"/>
  <c r="X749" i="1"/>
  <c r="X748" i="1"/>
  <c r="X747" i="1"/>
  <c r="X746" i="1"/>
  <c r="X745" i="1"/>
  <c r="X744" i="1"/>
  <c r="X743" i="1"/>
  <c r="X742" i="1"/>
  <c r="X741" i="1"/>
  <c r="X740" i="1"/>
  <c r="X739" i="1"/>
  <c r="X738" i="1"/>
  <c r="X737" i="1"/>
  <c r="X736" i="1"/>
  <c r="X735" i="1"/>
  <c r="X734" i="1"/>
  <c r="X733" i="1"/>
  <c r="X732" i="1"/>
  <c r="X731" i="1"/>
  <c r="X730" i="1"/>
  <c r="X729" i="1"/>
  <c r="X728" i="1"/>
  <c r="X727" i="1"/>
  <c r="X726" i="1"/>
  <c r="X725" i="1"/>
  <c r="X724" i="1"/>
  <c r="X723" i="1"/>
  <c r="X722" i="1"/>
  <c r="X721" i="1"/>
  <c r="X720" i="1"/>
  <c r="X719" i="1"/>
  <c r="X718" i="1"/>
  <c r="X717" i="1"/>
  <c r="X716" i="1"/>
  <c r="X715" i="1"/>
  <c r="X714" i="1"/>
  <c r="X713" i="1"/>
  <c r="X712" i="1"/>
  <c r="X711" i="1"/>
  <c r="X710" i="1"/>
  <c r="X709" i="1"/>
  <c r="X708" i="1"/>
  <c r="X707" i="1"/>
  <c r="X706" i="1"/>
  <c r="X705" i="1"/>
  <c r="X704" i="1"/>
  <c r="X703" i="1"/>
  <c r="X702" i="1"/>
  <c r="X701" i="1"/>
  <c r="X700" i="1"/>
  <c r="X699" i="1"/>
  <c r="X698" i="1"/>
  <c r="X697" i="1"/>
  <c r="X696" i="1"/>
  <c r="X695" i="1"/>
  <c r="X694" i="1"/>
  <c r="X693" i="1"/>
  <c r="X692" i="1"/>
  <c r="X691" i="1"/>
  <c r="X690" i="1"/>
  <c r="X689" i="1"/>
  <c r="X688" i="1"/>
  <c r="X687" i="1"/>
  <c r="X686" i="1"/>
  <c r="X685" i="1"/>
  <c r="X684" i="1"/>
  <c r="X683" i="1"/>
  <c r="X682" i="1"/>
  <c r="X681" i="1"/>
  <c r="X680" i="1"/>
  <c r="X679" i="1"/>
  <c r="X678" i="1"/>
  <c r="X677" i="1"/>
  <c r="X676" i="1"/>
  <c r="X675" i="1"/>
  <c r="X674" i="1"/>
  <c r="X673" i="1"/>
  <c r="X672" i="1"/>
  <c r="X671" i="1"/>
  <c r="X670" i="1"/>
  <c r="X669" i="1"/>
  <c r="X668" i="1"/>
  <c r="X667" i="1"/>
  <c r="X666" i="1"/>
  <c r="X665" i="1"/>
  <c r="X664" i="1"/>
  <c r="X663" i="1"/>
  <c r="X662" i="1"/>
  <c r="X661" i="1"/>
  <c r="X660" i="1"/>
  <c r="X659" i="1"/>
  <c r="X658" i="1"/>
  <c r="X657" i="1"/>
  <c r="X656" i="1"/>
  <c r="X655" i="1"/>
  <c r="X654" i="1"/>
  <c r="X653" i="1"/>
  <c r="X652" i="1"/>
  <c r="X651" i="1"/>
  <c r="X650" i="1"/>
  <c r="X649" i="1"/>
  <c r="X648" i="1"/>
  <c r="X647" i="1"/>
  <c r="X646" i="1"/>
  <c r="X645" i="1"/>
  <c r="X644" i="1"/>
  <c r="X643" i="1"/>
  <c r="X642" i="1"/>
  <c r="X641" i="1"/>
  <c r="X640" i="1"/>
  <c r="X639" i="1"/>
  <c r="X638" i="1"/>
  <c r="X637" i="1"/>
  <c r="X636" i="1"/>
  <c r="X635" i="1"/>
  <c r="X634" i="1"/>
  <c r="X633" i="1"/>
  <c r="X632" i="1"/>
  <c r="X631" i="1"/>
  <c r="X630" i="1"/>
  <c r="X629" i="1"/>
  <c r="X628" i="1"/>
  <c r="X627" i="1"/>
  <c r="X626" i="1"/>
  <c r="X625" i="1"/>
  <c r="X624" i="1"/>
  <c r="X623" i="1"/>
  <c r="X622" i="1"/>
  <c r="X621" i="1"/>
  <c r="X620" i="1"/>
  <c r="X619" i="1"/>
  <c r="X618" i="1"/>
  <c r="X617" i="1"/>
  <c r="X616" i="1"/>
  <c r="X615" i="1"/>
  <c r="X614" i="1"/>
  <c r="X613" i="1"/>
  <c r="X612" i="1"/>
  <c r="X611" i="1"/>
  <c r="X610" i="1"/>
  <c r="X609" i="1"/>
  <c r="X608" i="1"/>
  <c r="X607" i="1"/>
  <c r="X606" i="1"/>
  <c r="X605" i="1"/>
  <c r="X604" i="1"/>
  <c r="X603" i="1"/>
  <c r="X602" i="1"/>
  <c r="X601" i="1"/>
  <c r="X600" i="1"/>
  <c r="X599" i="1"/>
  <c r="X598" i="1"/>
  <c r="X597" i="1"/>
  <c r="X596" i="1"/>
  <c r="X595" i="1"/>
  <c r="X594" i="1"/>
  <c r="X593" i="1"/>
  <c r="X592" i="1"/>
  <c r="X591" i="1"/>
  <c r="X590" i="1"/>
  <c r="X589" i="1"/>
  <c r="X588" i="1"/>
  <c r="X587" i="1"/>
  <c r="X586" i="1"/>
  <c r="X585" i="1"/>
  <c r="X584" i="1"/>
  <c r="X583" i="1"/>
  <c r="X582" i="1"/>
  <c r="X581" i="1"/>
  <c r="X580" i="1"/>
  <c r="X579" i="1"/>
  <c r="X578" i="1"/>
  <c r="X577" i="1"/>
  <c r="X576" i="1"/>
  <c r="X575" i="1"/>
  <c r="X574" i="1"/>
  <c r="X573" i="1"/>
  <c r="X572" i="1"/>
  <c r="X571" i="1"/>
  <c r="X570" i="1"/>
  <c r="X569" i="1"/>
  <c r="X568" i="1"/>
  <c r="X567" i="1"/>
  <c r="X566" i="1"/>
  <c r="X565" i="1"/>
  <c r="X564" i="1"/>
  <c r="X563" i="1"/>
  <c r="X562" i="1"/>
  <c r="X561" i="1"/>
  <c r="X560" i="1"/>
  <c r="X559" i="1"/>
  <c r="X558" i="1"/>
  <c r="X557" i="1"/>
  <c r="X556" i="1"/>
  <c r="X555" i="1"/>
  <c r="X554" i="1"/>
  <c r="X553" i="1"/>
  <c r="X552" i="1"/>
  <c r="X551" i="1"/>
  <c r="X550" i="1"/>
  <c r="X549" i="1"/>
  <c r="X548" i="1"/>
  <c r="X547" i="1"/>
  <c r="X546" i="1"/>
  <c r="X545" i="1"/>
  <c r="X544" i="1"/>
  <c r="X543" i="1"/>
  <c r="X542" i="1"/>
  <c r="X541" i="1"/>
  <c r="X540" i="1"/>
  <c r="X539" i="1"/>
  <c r="X538" i="1"/>
  <c r="X537" i="1"/>
  <c r="X536" i="1"/>
  <c r="X535" i="1"/>
  <c r="X534" i="1"/>
  <c r="X533" i="1"/>
  <c r="X532" i="1"/>
  <c r="X531" i="1"/>
  <c r="X530" i="1"/>
  <c r="X529" i="1"/>
  <c r="X528" i="1"/>
  <c r="X527" i="1"/>
  <c r="X526" i="1"/>
  <c r="X525" i="1"/>
  <c r="X524" i="1"/>
  <c r="X523" i="1"/>
  <c r="X522" i="1"/>
  <c r="X521" i="1"/>
  <c r="X520" i="1"/>
  <c r="X519" i="1"/>
  <c r="X518" i="1"/>
  <c r="X517" i="1"/>
  <c r="X516" i="1"/>
  <c r="X515" i="1"/>
  <c r="X514" i="1"/>
  <c r="X513" i="1"/>
  <c r="X512" i="1"/>
  <c r="X511" i="1"/>
  <c r="X510" i="1"/>
  <c r="X509" i="1"/>
  <c r="X508" i="1"/>
  <c r="X507" i="1"/>
  <c r="X506" i="1"/>
  <c r="X505" i="1"/>
  <c r="X504" i="1"/>
  <c r="X503" i="1"/>
  <c r="X502" i="1"/>
  <c r="X501" i="1"/>
  <c r="X500" i="1"/>
  <c r="X499" i="1"/>
  <c r="X498" i="1"/>
  <c r="X497" i="1"/>
  <c r="X496" i="1"/>
  <c r="X495" i="1"/>
  <c r="X494" i="1"/>
  <c r="X493" i="1"/>
  <c r="X492" i="1"/>
  <c r="X491" i="1"/>
  <c r="X490" i="1"/>
  <c r="X489" i="1"/>
  <c r="X488" i="1"/>
  <c r="X487" i="1"/>
  <c r="X486" i="1"/>
  <c r="X485" i="1"/>
  <c r="X484" i="1"/>
  <c r="X483" i="1"/>
  <c r="X482" i="1"/>
  <c r="X481" i="1"/>
  <c r="X480" i="1"/>
  <c r="X479" i="1"/>
  <c r="X478" i="1"/>
  <c r="X477" i="1"/>
  <c r="X476" i="1"/>
  <c r="X475" i="1"/>
  <c r="X474" i="1"/>
  <c r="X473" i="1"/>
  <c r="X472" i="1"/>
  <c r="X471" i="1"/>
  <c r="X470" i="1"/>
  <c r="X469" i="1"/>
  <c r="X468" i="1"/>
  <c r="X467" i="1"/>
  <c r="X466" i="1"/>
  <c r="X465" i="1"/>
  <c r="X464" i="1"/>
  <c r="X463" i="1"/>
  <c r="X462" i="1"/>
  <c r="X461" i="1"/>
  <c r="X460" i="1"/>
  <c r="X459" i="1"/>
  <c r="X458" i="1"/>
  <c r="X457" i="1"/>
  <c r="X456" i="1"/>
  <c r="X455" i="1"/>
  <c r="X454" i="1"/>
  <c r="X453" i="1"/>
  <c r="X452" i="1"/>
  <c r="X451" i="1"/>
  <c r="X450" i="1"/>
  <c r="X449" i="1"/>
  <c r="X448" i="1"/>
  <c r="X447" i="1"/>
  <c r="X446" i="1"/>
  <c r="X445" i="1"/>
  <c r="X444" i="1"/>
  <c r="X443" i="1"/>
  <c r="X442" i="1"/>
  <c r="X441" i="1"/>
  <c r="X440" i="1"/>
  <c r="X439" i="1"/>
  <c r="X438" i="1"/>
  <c r="X437" i="1"/>
  <c r="X436" i="1"/>
  <c r="X435" i="1"/>
  <c r="X434" i="1"/>
  <c r="X433" i="1"/>
  <c r="X432" i="1"/>
  <c r="X431" i="1"/>
  <c r="X430" i="1"/>
  <c r="X429" i="1"/>
  <c r="X428" i="1"/>
  <c r="X427" i="1"/>
  <c r="X426" i="1"/>
  <c r="X425" i="1"/>
  <c r="X424" i="1"/>
  <c r="X423" i="1"/>
  <c r="X422" i="1"/>
  <c r="X421" i="1"/>
  <c r="X420" i="1"/>
  <c r="X419" i="1"/>
  <c r="X418" i="1"/>
  <c r="X417" i="1"/>
  <c r="X416" i="1"/>
  <c r="X415" i="1"/>
  <c r="X414" i="1"/>
  <c r="X413" i="1"/>
  <c r="X412" i="1"/>
  <c r="X411" i="1"/>
  <c r="X410" i="1"/>
  <c r="X409" i="1"/>
  <c r="X408" i="1"/>
  <c r="X407" i="1"/>
  <c r="X406" i="1"/>
  <c r="X405" i="1"/>
  <c r="X404" i="1"/>
  <c r="X403" i="1"/>
  <c r="X402" i="1"/>
  <c r="X401" i="1"/>
  <c r="X400" i="1"/>
  <c r="X399" i="1"/>
  <c r="X398" i="1"/>
  <c r="X397" i="1"/>
  <c r="X396" i="1"/>
  <c r="X395" i="1"/>
  <c r="X394" i="1"/>
  <c r="X393" i="1"/>
  <c r="X392" i="1"/>
  <c r="X391" i="1"/>
  <c r="X390" i="1"/>
  <c r="X389" i="1"/>
  <c r="X388" i="1"/>
  <c r="X387" i="1"/>
  <c r="X386" i="1"/>
  <c r="X385" i="1"/>
  <c r="X384" i="1"/>
  <c r="X383" i="1"/>
  <c r="X382" i="1"/>
  <c r="X381" i="1"/>
  <c r="X380" i="1"/>
  <c r="X379" i="1"/>
  <c r="X378" i="1"/>
  <c r="X377" i="1"/>
  <c r="X376" i="1"/>
  <c r="X375" i="1"/>
  <c r="X374" i="1"/>
  <c r="X373" i="1"/>
  <c r="X372" i="1"/>
  <c r="X371" i="1"/>
  <c r="X370" i="1"/>
  <c r="X369" i="1"/>
  <c r="X368" i="1"/>
  <c r="X367" i="1"/>
  <c r="X366" i="1"/>
  <c r="X365" i="1"/>
  <c r="X364" i="1"/>
  <c r="X363" i="1"/>
  <c r="X362" i="1"/>
  <c r="X361" i="1"/>
  <c r="X360" i="1"/>
  <c r="X359" i="1"/>
  <c r="X358" i="1"/>
  <c r="X357" i="1"/>
  <c r="X356" i="1"/>
  <c r="X355" i="1"/>
  <c r="X354" i="1"/>
  <c r="X353" i="1"/>
  <c r="X352" i="1"/>
  <c r="X351" i="1"/>
  <c r="X350" i="1"/>
  <c r="X349" i="1"/>
  <c r="X348" i="1"/>
  <c r="X347" i="1"/>
  <c r="X346" i="1"/>
  <c r="X345" i="1"/>
  <c r="X344" i="1"/>
  <c r="X343" i="1"/>
  <c r="X342" i="1"/>
  <c r="X341" i="1"/>
  <c r="X340" i="1"/>
  <c r="X339" i="1"/>
  <c r="X338" i="1"/>
  <c r="X337" i="1"/>
  <c r="X336" i="1"/>
  <c r="X335" i="1"/>
  <c r="X334" i="1"/>
  <c r="X333" i="1"/>
  <c r="X332" i="1"/>
  <c r="X331" i="1"/>
  <c r="X330" i="1"/>
  <c r="X329" i="1"/>
  <c r="X328" i="1"/>
  <c r="X327" i="1"/>
  <c r="X326" i="1"/>
  <c r="X325" i="1"/>
  <c r="X324" i="1"/>
  <c r="X323" i="1"/>
  <c r="X322" i="1"/>
  <c r="X321" i="1"/>
  <c r="X320" i="1"/>
  <c r="X319" i="1"/>
  <c r="X318" i="1"/>
  <c r="X317" i="1"/>
  <c r="X316" i="1"/>
  <c r="X315" i="1"/>
  <c r="X314" i="1"/>
  <c r="X313" i="1"/>
  <c r="X312" i="1"/>
  <c r="X311" i="1"/>
  <c r="X310" i="1"/>
  <c r="X309" i="1"/>
  <c r="X308" i="1"/>
  <c r="X307" i="1"/>
  <c r="X306" i="1"/>
  <c r="X305" i="1"/>
  <c r="X304" i="1"/>
  <c r="X303" i="1"/>
  <c r="X302" i="1"/>
  <c r="X301" i="1"/>
  <c r="X300" i="1"/>
  <c r="X299" i="1"/>
  <c r="X298" i="1"/>
  <c r="X297" i="1"/>
  <c r="X296" i="1"/>
  <c r="X295" i="1"/>
  <c r="X294" i="1"/>
  <c r="X293" i="1"/>
  <c r="X292" i="1"/>
  <c r="X291" i="1"/>
  <c r="X290" i="1"/>
  <c r="X289" i="1"/>
  <c r="X288" i="1"/>
  <c r="X287" i="1"/>
  <c r="X286" i="1"/>
  <c r="X285" i="1"/>
  <c r="X284" i="1"/>
  <c r="X283" i="1"/>
  <c r="X282" i="1"/>
  <c r="X281" i="1"/>
  <c r="X280" i="1"/>
  <c r="X279" i="1"/>
  <c r="X278" i="1"/>
  <c r="X277" i="1"/>
  <c r="X276" i="1"/>
  <c r="X275" i="1"/>
  <c r="X274" i="1"/>
  <c r="X273" i="1"/>
  <c r="X272" i="1"/>
  <c r="X271" i="1"/>
  <c r="X270" i="1"/>
  <c r="X269" i="1"/>
  <c r="X268" i="1"/>
  <c r="X267" i="1"/>
  <c r="X266" i="1"/>
  <c r="X265" i="1"/>
  <c r="X264" i="1"/>
  <c r="X263" i="1"/>
  <c r="X262" i="1"/>
  <c r="X261" i="1"/>
  <c r="X260" i="1"/>
  <c r="X259" i="1"/>
  <c r="X258" i="1"/>
  <c r="X257" i="1"/>
  <c r="X256" i="1"/>
  <c r="X255" i="1"/>
  <c r="X254" i="1"/>
  <c r="X253" i="1"/>
  <c r="X252" i="1"/>
  <c r="X251" i="1"/>
  <c r="X250" i="1"/>
  <c r="X249" i="1"/>
  <c r="X248" i="1"/>
  <c r="X247" i="1"/>
  <c r="X246" i="1"/>
  <c r="X245" i="1"/>
  <c r="X244" i="1"/>
  <c r="X243" i="1"/>
  <c r="X242" i="1"/>
  <c r="X241" i="1"/>
  <c r="X240" i="1"/>
  <c r="X239" i="1"/>
  <c r="X238" i="1"/>
  <c r="X237" i="1"/>
  <c r="X236" i="1"/>
  <c r="X235" i="1"/>
  <c r="X234" i="1"/>
  <c r="X233" i="1"/>
  <c r="X232" i="1"/>
  <c r="X231" i="1"/>
  <c r="X230" i="1"/>
  <c r="X229" i="1"/>
  <c r="X228" i="1"/>
  <c r="X227" i="1"/>
  <c r="X226" i="1"/>
  <c r="X225" i="1"/>
  <c r="X224" i="1"/>
  <c r="X223" i="1"/>
  <c r="X222" i="1"/>
  <c r="X221" i="1"/>
  <c r="X220" i="1"/>
  <c r="X219" i="1"/>
  <c r="X218" i="1"/>
  <c r="X217" i="1"/>
  <c r="X216" i="1"/>
  <c r="X215" i="1"/>
  <c r="X214" i="1"/>
  <c r="X213" i="1"/>
  <c r="X212" i="1"/>
  <c r="X211" i="1"/>
  <c r="X210" i="1"/>
  <c r="X209" i="1"/>
  <c r="X208" i="1"/>
  <c r="X207" i="1"/>
  <c r="X206" i="1"/>
  <c r="X205" i="1"/>
  <c r="X204" i="1"/>
  <c r="X203" i="1"/>
  <c r="X202" i="1"/>
  <c r="X201" i="1"/>
  <c r="X200" i="1"/>
  <c r="X199" i="1"/>
  <c r="X198" i="1"/>
  <c r="X197" i="1"/>
  <c r="X196" i="1"/>
  <c r="X195" i="1"/>
  <c r="X194" i="1"/>
  <c r="X193" i="1"/>
  <c r="X192" i="1"/>
  <c r="X191" i="1"/>
  <c r="X190" i="1"/>
  <c r="X189" i="1"/>
  <c r="X188" i="1"/>
  <c r="X187" i="1"/>
  <c r="X186" i="1"/>
  <c r="X185" i="1"/>
  <c r="X184" i="1"/>
  <c r="X183" i="1"/>
  <c r="X182" i="1"/>
  <c r="X181" i="1"/>
  <c r="X180" i="1"/>
  <c r="X179" i="1"/>
  <c r="X178" i="1"/>
  <c r="X177" i="1"/>
  <c r="X176" i="1"/>
  <c r="X175" i="1"/>
  <c r="X174" i="1"/>
  <c r="X173" i="1"/>
  <c r="X172" i="1"/>
  <c r="X171" i="1"/>
  <c r="X170" i="1"/>
  <c r="X169" i="1"/>
  <c r="X168" i="1"/>
  <c r="X167" i="1"/>
  <c r="X166" i="1"/>
  <c r="X165" i="1"/>
  <c r="X164" i="1"/>
  <c r="X163" i="1"/>
  <c r="X162" i="1"/>
  <c r="X161" i="1"/>
  <c r="X160" i="1"/>
  <c r="X159" i="1"/>
  <c r="X158" i="1"/>
  <c r="X157" i="1"/>
  <c r="X156" i="1"/>
  <c r="X155" i="1"/>
  <c r="X154" i="1"/>
  <c r="X153" i="1"/>
  <c r="X152" i="1"/>
  <c r="X151" i="1"/>
  <c r="X150" i="1"/>
  <c r="X149" i="1"/>
  <c r="X148" i="1"/>
  <c r="X147" i="1"/>
  <c r="X146" i="1"/>
  <c r="X145" i="1"/>
  <c r="X144" i="1"/>
  <c r="X143" i="1"/>
  <c r="X142" i="1"/>
  <c r="X141" i="1"/>
  <c r="X140" i="1"/>
  <c r="X139" i="1"/>
  <c r="X138" i="1"/>
  <c r="X137" i="1"/>
  <c r="X136" i="1"/>
  <c r="X135" i="1"/>
  <c r="X134" i="1"/>
  <c r="X133" i="1"/>
  <c r="X132" i="1"/>
  <c r="X131" i="1"/>
  <c r="X130" i="1"/>
  <c r="X129" i="1"/>
  <c r="X128" i="1"/>
  <c r="X127" i="1"/>
  <c r="X126" i="1"/>
  <c r="X125" i="1"/>
  <c r="X124" i="1"/>
  <c r="X123" i="1"/>
  <c r="X122" i="1"/>
  <c r="X121" i="1"/>
  <c r="X120" i="1"/>
  <c r="X119" i="1"/>
  <c r="X118" i="1"/>
  <c r="X117" i="1"/>
  <c r="X116" i="1"/>
  <c r="X115" i="1"/>
  <c r="X114" i="1"/>
  <c r="X113" i="1"/>
  <c r="X112" i="1"/>
  <c r="X111" i="1"/>
  <c r="X110" i="1"/>
  <c r="X109" i="1"/>
  <c r="X108" i="1"/>
  <c r="X107" i="1"/>
  <c r="X106" i="1"/>
  <c r="X105" i="1"/>
  <c r="X104" i="1"/>
  <c r="X103" i="1"/>
  <c r="X102" i="1"/>
  <c r="X101" i="1"/>
  <c r="X100" i="1"/>
  <c r="X99" i="1"/>
  <c r="X98" i="1"/>
  <c r="X97" i="1"/>
  <c r="X96" i="1"/>
  <c r="X95" i="1"/>
  <c r="X94" i="1"/>
  <c r="X93" i="1"/>
  <c r="X92" i="1"/>
  <c r="X91" i="1"/>
  <c r="X90" i="1"/>
  <c r="X89" i="1"/>
  <c r="X88" i="1"/>
  <c r="X87" i="1"/>
  <c r="X86" i="1"/>
  <c r="X85" i="1"/>
  <c r="X84" i="1"/>
  <c r="X83" i="1"/>
  <c r="X82" i="1"/>
  <c r="X81" i="1"/>
  <c r="X80" i="1"/>
  <c r="X79" i="1"/>
  <c r="X78" i="1"/>
  <c r="X77" i="1"/>
  <c r="X76" i="1"/>
  <c r="X75" i="1"/>
  <c r="X74" i="1"/>
  <c r="X73" i="1"/>
  <c r="X72" i="1"/>
  <c r="X71" i="1"/>
  <c r="X70" i="1"/>
  <c r="X69" i="1"/>
  <c r="X68" i="1"/>
  <c r="X67" i="1"/>
  <c r="X66" i="1"/>
  <c r="X65" i="1"/>
  <c r="X64" i="1"/>
  <c r="X63" i="1"/>
  <c r="X62" i="1"/>
  <c r="X61" i="1"/>
  <c r="X60" i="1"/>
  <c r="X59" i="1"/>
  <c r="X58" i="1"/>
  <c r="X57" i="1"/>
  <c r="X56" i="1"/>
  <c r="X55" i="1"/>
  <c r="X54" i="1"/>
  <c r="X53" i="1"/>
  <c r="X52" i="1"/>
  <c r="X51" i="1"/>
  <c r="X50" i="1"/>
  <c r="X49" i="1"/>
  <c r="X48" i="1"/>
  <c r="X47" i="1"/>
  <c r="X46" i="1"/>
  <c r="X45" i="1"/>
  <c r="X44" i="1"/>
  <c r="X43" i="1"/>
  <c r="X42" i="1"/>
  <c r="X41" i="1"/>
  <c r="X40" i="1"/>
  <c r="X39" i="1"/>
  <c r="X38" i="1"/>
  <c r="X37" i="1"/>
  <c r="X36" i="1"/>
  <c r="X35" i="1"/>
  <c r="X34" i="1"/>
  <c r="X33" i="1"/>
  <c r="X32" i="1"/>
  <c r="X31" i="1"/>
  <c r="X30" i="1"/>
  <c r="X29" i="1"/>
  <c r="X28" i="1"/>
  <c r="X27" i="1"/>
  <c r="X26" i="1"/>
  <c r="X25" i="1"/>
  <c r="X24" i="1"/>
  <c r="X23" i="1"/>
  <c r="X22" i="1"/>
  <c r="X21" i="1"/>
  <c r="X20" i="1"/>
  <c r="X19" i="1"/>
  <c r="X18" i="1"/>
  <c r="X17" i="1"/>
  <c r="X16" i="1"/>
  <c r="X15" i="1"/>
  <c r="X14" i="1"/>
  <c r="X13" i="1"/>
  <c r="X12" i="1"/>
  <c r="X11" i="1"/>
  <c r="X10" i="1"/>
  <c r="X9" i="1"/>
  <c r="X8" i="1"/>
  <c r="X7" i="1"/>
  <c r="X6" i="1"/>
  <c r="X5" i="1"/>
  <c r="X4" i="1"/>
  <c r="X3" i="1"/>
  <c r="X2" i="1"/>
  <c r="X2" i="2"/>
  <c r="X3" i="2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X125" i="2"/>
  <c r="X126" i="2"/>
  <c r="X127" i="2"/>
  <c r="X128" i="2"/>
  <c r="X129" i="2"/>
  <c r="X130" i="2"/>
  <c r="X131" i="2"/>
  <c r="X132" i="2"/>
  <c r="X133" i="2"/>
  <c r="X134" i="2"/>
  <c r="X135" i="2"/>
  <c r="X136" i="2"/>
  <c r="X137" i="2"/>
  <c r="X138" i="2"/>
  <c r="X139" i="2"/>
  <c r="X140" i="2"/>
  <c r="X141" i="2"/>
  <c r="X142" i="2"/>
  <c r="X143" i="2"/>
  <c r="X144" i="2"/>
  <c r="X145" i="2"/>
  <c r="X146" i="2"/>
  <c r="X147" i="2"/>
  <c r="X148" i="2"/>
  <c r="X149" i="2"/>
  <c r="X150" i="2"/>
  <c r="X151" i="2"/>
  <c r="X152" i="2"/>
  <c r="X153" i="2"/>
  <c r="X154" i="2"/>
  <c r="X155" i="2"/>
  <c r="X156" i="2"/>
  <c r="X157" i="2"/>
  <c r="X158" i="2"/>
  <c r="X159" i="2"/>
  <c r="X160" i="2"/>
  <c r="X161" i="2"/>
  <c r="X162" i="2"/>
  <c r="X163" i="2"/>
  <c r="X164" i="2"/>
  <c r="X165" i="2"/>
  <c r="X166" i="2"/>
  <c r="X167" i="2"/>
  <c r="X168" i="2"/>
  <c r="X169" i="2"/>
  <c r="X170" i="2"/>
  <c r="X171" i="2"/>
  <c r="X172" i="2"/>
  <c r="X173" i="2"/>
  <c r="X174" i="2"/>
  <c r="X175" i="2"/>
  <c r="X176" i="2"/>
  <c r="X177" i="2"/>
  <c r="X178" i="2"/>
  <c r="X179" i="2"/>
  <c r="X180" i="2"/>
  <c r="X181" i="2"/>
  <c r="X182" i="2"/>
  <c r="X183" i="2"/>
  <c r="X184" i="2"/>
  <c r="X185" i="2"/>
  <c r="X186" i="2"/>
  <c r="X187" i="2"/>
  <c r="X188" i="2"/>
  <c r="X189" i="2"/>
  <c r="X190" i="2"/>
  <c r="X191" i="2"/>
  <c r="X192" i="2"/>
  <c r="X193" i="2"/>
  <c r="X194" i="2"/>
  <c r="X195" i="2"/>
  <c r="X196" i="2"/>
  <c r="X197" i="2"/>
  <c r="X198" i="2"/>
  <c r="X199" i="2"/>
  <c r="X200" i="2"/>
  <c r="X201" i="2"/>
  <c r="X202" i="2"/>
  <c r="X203" i="2"/>
  <c r="X204" i="2"/>
  <c r="X205" i="2"/>
  <c r="X206" i="2"/>
  <c r="X207" i="2"/>
  <c r="X208" i="2"/>
  <c r="X209" i="2"/>
  <c r="X210" i="2"/>
  <c r="X211" i="2"/>
  <c r="X212" i="2"/>
  <c r="X213" i="2"/>
  <c r="X214" i="2"/>
  <c r="X215" i="2"/>
  <c r="X216" i="2"/>
  <c r="X217" i="2"/>
  <c r="X218" i="2"/>
  <c r="X219" i="2"/>
  <c r="X220" i="2"/>
  <c r="X221" i="2"/>
  <c r="X222" i="2"/>
  <c r="X223" i="2"/>
  <c r="X224" i="2"/>
  <c r="X225" i="2"/>
  <c r="X226" i="2"/>
  <c r="X227" i="2"/>
  <c r="X228" i="2"/>
  <c r="X229" i="2"/>
  <c r="X230" i="2"/>
  <c r="X231" i="2"/>
  <c r="X232" i="2"/>
  <c r="X233" i="2"/>
  <c r="X234" i="2"/>
  <c r="X235" i="2"/>
  <c r="X236" i="2"/>
  <c r="X237" i="2"/>
  <c r="X238" i="2"/>
  <c r="X239" i="2"/>
  <c r="X240" i="2"/>
  <c r="X241" i="2"/>
  <c r="X242" i="2"/>
  <c r="X243" i="2"/>
  <c r="X244" i="2"/>
  <c r="X245" i="2"/>
  <c r="X246" i="2"/>
  <c r="X247" i="2"/>
  <c r="X248" i="2"/>
  <c r="X249" i="2"/>
  <c r="X250" i="2"/>
  <c r="X251" i="2"/>
  <c r="X252" i="2"/>
  <c r="X253" i="2"/>
  <c r="X254" i="2"/>
  <c r="X255" i="2"/>
  <c r="X256" i="2"/>
  <c r="X257" i="2"/>
  <c r="X258" i="2"/>
  <c r="X259" i="2"/>
  <c r="X260" i="2"/>
  <c r="X261" i="2"/>
  <c r="X262" i="2"/>
  <c r="X263" i="2"/>
  <c r="X264" i="2"/>
  <c r="X265" i="2"/>
  <c r="X266" i="2"/>
  <c r="X267" i="2"/>
  <c r="X268" i="2"/>
  <c r="X269" i="2"/>
  <c r="X270" i="2"/>
  <c r="X271" i="2"/>
  <c r="X272" i="2"/>
  <c r="X273" i="2"/>
  <c r="X274" i="2"/>
  <c r="X275" i="2"/>
  <c r="X276" i="2"/>
  <c r="X277" i="2"/>
  <c r="X278" i="2"/>
  <c r="X279" i="2"/>
  <c r="X280" i="2"/>
  <c r="X281" i="2"/>
  <c r="X282" i="2"/>
  <c r="X283" i="2"/>
  <c r="X284" i="2"/>
  <c r="X285" i="2"/>
  <c r="X286" i="2"/>
  <c r="X287" i="2"/>
  <c r="X288" i="2"/>
  <c r="X289" i="2"/>
  <c r="X290" i="2"/>
  <c r="X291" i="2"/>
  <c r="X292" i="2"/>
  <c r="X293" i="2"/>
  <c r="X294" i="2"/>
  <c r="X295" i="2"/>
  <c r="X296" i="2"/>
  <c r="X297" i="2"/>
  <c r="X298" i="2"/>
  <c r="X299" i="2"/>
  <c r="X300" i="2"/>
  <c r="X301" i="2"/>
  <c r="X302" i="2"/>
  <c r="X303" i="2"/>
  <c r="X304" i="2"/>
  <c r="X305" i="2"/>
  <c r="X306" i="2"/>
  <c r="X307" i="2"/>
  <c r="X308" i="2"/>
  <c r="X309" i="2"/>
  <c r="X310" i="2"/>
  <c r="X311" i="2"/>
  <c r="X312" i="2"/>
  <c r="X313" i="2"/>
  <c r="X314" i="2"/>
  <c r="X315" i="2"/>
  <c r="X316" i="2"/>
  <c r="X317" i="2"/>
  <c r="X318" i="2"/>
  <c r="X319" i="2"/>
  <c r="X320" i="2"/>
  <c r="X321" i="2"/>
  <c r="X322" i="2"/>
  <c r="X323" i="2"/>
  <c r="X324" i="2"/>
  <c r="X325" i="2"/>
  <c r="X326" i="2"/>
  <c r="X327" i="2"/>
  <c r="X328" i="2"/>
  <c r="X329" i="2"/>
  <c r="X330" i="2"/>
  <c r="X331" i="2"/>
  <c r="X332" i="2"/>
  <c r="X333" i="2"/>
  <c r="X334" i="2"/>
  <c r="X335" i="2"/>
  <c r="X336" i="2"/>
  <c r="X337" i="2"/>
  <c r="X338" i="2"/>
  <c r="X339" i="2"/>
  <c r="X340" i="2"/>
  <c r="X341" i="2"/>
  <c r="X342" i="2"/>
  <c r="X343" i="2"/>
  <c r="X344" i="2"/>
  <c r="X345" i="2"/>
  <c r="X346" i="2"/>
  <c r="X347" i="2"/>
  <c r="X348" i="2"/>
  <c r="X349" i="2"/>
  <c r="X350" i="2"/>
  <c r="X351" i="2"/>
  <c r="X352" i="2"/>
  <c r="X353" i="2"/>
  <c r="X354" i="2"/>
  <c r="X355" i="2"/>
  <c r="X356" i="2"/>
  <c r="X357" i="2"/>
  <c r="X358" i="2"/>
  <c r="X359" i="2"/>
  <c r="X360" i="2"/>
  <c r="X361" i="2"/>
  <c r="X362" i="2"/>
  <c r="X363" i="2"/>
  <c r="X364" i="2"/>
  <c r="X365" i="2"/>
  <c r="X366" i="2"/>
  <c r="X367" i="2"/>
  <c r="X368" i="2"/>
  <c r="X369" i="2"/>
  <c r="X370" i="2"/>
  <c r="X371" i="2"/>
  <c r="X372" i="2"/>
  <c r="X373" i="2"/>
  <c r="X374" i="2"/>
  <c r="X375" i="2"/>
  <c r="X376" i="2"/>
  <c r="X377" i="2"/>
  <c r="X378" i="2"/>
  <c r="X379" i="2"/>
  <c r="X380" i="2"/>
  <c r="X381" i="2"/>
  <c r="X382" i="2"/>
  <c r="X383" i="2"/>
  <c r="X384" i="2"/>
  <c r="X385" i="2"/>
  <c r="X386" i="2"/>
  <c r="X387" i="2"/>
  <c r="X388" i="2"/>
  <c r="X389" i="2"/>
  <c r="X390" i="2"/>
  <c r="X391" i="2"/>
  <c r="X392" i="2"/>
  <c r="X393" i="2"/>
  <c r="X394" i="2"/>
  <c r="X395" i="2"/>
  <c r="X396" i="2"/>
  <c r="X397" i="2"/>
  <c r="X398" i="2"/>
  <c r="X399" i="2"/>
  <c r="X400" i="2"/>
  <c r="X401" i="2"/>
  <c r="X402" i="2"/>
  <c r="X403" i="2"/>
  <c r="X404" i="2"/>
  <c r="X405" i="2"/>
  <c r="X406" i="2"/>
  <c r="X407" i="2"/>
  <c r="X408" i="2"/>
  <c r="X409" i="2"/>
  <c r="X410" i="2"/>
  <c r="X411" i="2"/>
  <c r="X412" i="2"/>
  <c r="X413" i="2"/>
  <c r="X414" i="2"/>
  <c r="X415" i="2"/>
  <c r="X416" i="2"/>
  <c r="X417" i="2"/>
  <c r="X418" i="2"/>
  <c r="X419" i="2"/>
  <c r="X420" i="2"/>
  <c r="X421" i="2"/>
  <c r="X422" i="2"/>
  <c r="X423" i="2"/>
  <c r="X424" i="2"/>
  <c r="X425" i="2"/>
  <c r="X426" i="2"/>
  <c r="X427" i="2"/>
  <c r="X428" i="2"/>
  <c r="X429" i="2"/>
  <c r="X430" i="2"/>
  <c r="X431" i="2"/>
  <c r="X432" i="2"/>
  <c r="X433" i="2"/>
  <c r="X434" i="2"/>
  <c r="X435" i="2"/>
  <c r="X436" i="2"/>
  <c r="X437" i="2"/>
  <c r="X438" i="2"/>
  <c r="X439" i="2"/>
  <c r="X440" i="2"/>
  <c r="X441" i="2"/>
  <c r="X442" i="2"/>
  <c r="X443" i="2"/>
  <c r="X444" i="2"/>
  <c r="X445" i="2"/>
  <c r="X446" i="2"/>
  <c r="X447" i="2"/>
  <c r="X448" i="2"/>
  <c r="X449" i="2"/>
  <c r="X450" i="2"/>
  <c r="X451" i="2"/>
  <c r="X452" i="2"/>
  <c r="X453" i="2"/>
  <c r="X454" i="2"/>
  <c r="X455" i="2"/>
  <c r="X456" i="2"/>
  <c r="X457" i="2"/>
  <c r="X458" i="2"/>
  <c r="X459" i="2"/>
  <c r="X460" i="2"/>
  <c r="X461" i="2"/>
  <c r="X462" i="2"/>
  <c r="X463" i="2"/>
  <c r="X464" i="2"/>
  <c r="X465" i="2"/>
  <c r="X466" i="2"/>
  <c r="X467" i="2"/>
  <c r="X468" i="2"/>
  <c r="X469" i="2"/>
  <c r="X470" i="2"/>
  <c r="X471" i="2"/>
  <c r="X472" i="2"/>
  <c r="X473" i="2"/>
  <c r="X474" i="2"/>
  <c r="X475" i="2"/>
  <c r="X476" i="2"/>
  <c r="X477" i="2"/>
  <c r="X478" i="2"/>
  <c r="X479" i="2"/>
  <c r="X480" i="2"/>
  <c r="X481" i="2"/>
  <c r="X482" i="2"/>
  <c r="X483" i="2"/>
  <c r="X484" i="2"/>
  <c r="X485" i="2"/>
  <c r="X486" i="2"/>
  <c r="X487" i="2"/>
  <c r="X488" i="2"/>
  <c r="X489" i="2"/>
  <c r="X490" i="2"/>
  <c r="X491" i="2"/>
  <c r="X492" i="2"/>
  <c r="X493" i="2"/>
  <c r="X494" i="2"/>
  <c r="X495" i="2"/>
  <c r="X496" i="2"/>
  <c r="X497" i="2"/>
  <c r="X498" i="2"/>
  <c r="X499" i="2"/>
  <c r="X500" i="2"/>
  <c r="X501" i="2"/>
  <c r="X502" i="2"/>
  <c r="X503" i="2"/>
  <c r="X504" i="2"/>
  <c r="X505" i="2"/>
  <c r="X506" i="2"/>
  <c r="X507" i="2"/>
  <c r="X508" i="2"/>
  <c r="X509" i="2"/>
  <c r="X510" i="2"/>
  <c r="X511" i="2"/>
  <c r="X512" i="2"/>
  <c r="X513" i="2"/>
  <c r="X514" i="2"/>
  <c r="X515" i="2"/>
  <c r="X516" i="2"/>
  <c r="X517" i="2"/>
  <c r="X518" i="2"/>
  <c r="X519" i="2"/>
  <c r="X520" i="2"/>
  <c r="X521" i="2"/>
  <c r="X522" i="2"/>
  <c r="X523" i="2"/>
  <c r="X524" i="2"/>
  <c r="X525" i="2"/>
  <c r="X526" i="2"/>
  <c r="X527" i="2"/>
  <c r="X528" i="2"/>
  <c r="X529" i="2"/>
  <c r="X530" i="2"/>
  <c r="X531" i="2"/>
  <c r="X532" i="2"/>
  <c r="X533" i="2"/>
  <c r="X534" i="2"/>
  <c r="X535" i="2"/>
  <c r="X536" i="2"/>
  <c r="X537" i="2"/>
  <c r="X538" i="2"/>
  <c r="X539" i="2"/>
  <c r="X540" i="2"/>
  <c r="X541" i="2"/>
  <c r="X542" i="2"/>
  <c r="X543" i="2"/>
  <c r="X544" i="2"/>
  <c r="X545" i="2"/>
  <c r="X546" i="2"/>
  <c r="X547" i="2"/>
  <c r="X548" i="2"/>
  <c r="X549" i="2"/>
  <c r="X550" i="2"/>
  <c r="X551" i="2"/>
  <c r="X552" i="2"/>
  <c r="X553" i="2"/>
  <c r="X554" i="2"/>
  <c r="X555" i="2"/>
  <c r="X556" i="2"/>
  <c r="X557" i="2"/>
  <c r="X558" i="2"/>
  <c r="X559" i="2"/>
  <c r="X560" i="2"/>
  <c r="X561" i="2"/>
  <c r="X562" i="2"/>
  <c r="X563" i="2"/>
  <c r="X564" i="2"/>
  <c r="X565" i="2"/>
  <c r="X566" i="2"/>
  <c r="X567" i="2"/>
  <c r="X568" i="2"/>
  <c r="X569" i="2"/>
  <c r="X570" i="2"/>
  <c r="X571" i="2"/>
  <c r="X572" i="2"/>
  <c r="X573" i="2"/>
  <c r="X574" i="2"/>
  <c r="X575" i="2"/>
  <c r="X576" i="2"/>
  <c r="X577" i="2"/>
  <c r="X578" i="2"/>
  <c r="X579" i="2"/>
  <c r="X580" i="2"/>
  <c r="X581" i="2"/>
  <c r="X582" i="2"/>
  <c r="X583" i="2"/>
  <c r="X584" i="2"/>
  <c r="X585" i="2"/>
  <c r="X586" i="2"/>
  <c r="X587" i="2"/>
  <c r="X588" i="2"/>
  <c r="X589" i="2"/>
  <c r="X590" i="2"/>
  <c r="X591" i="2"/>
  <c r="X592" i="2"/>
  <c r="X593" i="2"/>
  <c r="X594" i="2"/>
  <c r="X595" i="2"/>
  <c r="X596" i="2"/>
  <c r="X597" i="2"/>
  <c r="X598" i="2"/>
  <c r="X599" i="2"/>
  <c r="X600" i="2"/>
  <c r="X601" i="2"/>
  <c r="X602" i="2"/>
  <c r="X603" i="2"/>
  <c r="X604" i="2"/>
  <c r="X605" i="2"/>
  <c r="X606" i="2"/>
  <c r="X607" i="2"/>
  <c r="X608" i="2"/>
  <c r="X609" i="2"/>
  <c r="X610" i="2"/>
  <c r="X611" i="2"/>
  <c r="X612" i="2"/>
  <c r="X613" i="2"/>
  <c r="X614" i="2"/>
  <c r="X615" i="2"/>
  <c r="X616" i="2"/>
  <c r="X617" i="2"/>
  <c r="X618" i="2"/>
  <c r="X619" i="2"/>
  <c r="X620" i="2"/>
  <c r="X621" i="2"/>
  <c r="X622" i="2"/>
  <c r="X623" i="2"/>
  <c r="X624" i="2"/>
  <c r="X625" i="2"/>
  <c r="X626" i="2"/>
  <c r="X627" i="2"/>
  <c r="X628" i="2"/>
  <c r="X629" i="2"/>
  <c r="X630" i="2"/>
  <c r="X631" i="2"/>
  <c r="X632" i="2"/>
  <c r="X633" i="2"/>
  <c r="X634" i="2"/>
  <c r="X635" i="2"/>
  <c r="X636" i="2"/>
  <c r="X637" i="2"/>
  <c r="X638" i="2"/>
  <c r="X639" i="2"/>
  <c r="X640" i="2"/>
  <c r="X641" i="2"/>
  <c r="X642" i="2"/>
  <c r="X643" i="2"/>
  <c r="X644" i="2"/>
  <c r="X645" i="2"/>
  <c r="X646" i="2"/>
  <c r="X647" i="2"/>
  <c r="X648" i="2"/>
  <c r="X649" i="2"/>
  <c r="X650" i="2"/>
  <c r="X651" i="2"/>
  <c r="X652" i="2"/>
  <c r="X653" i="2"/>
  <c r="X654" i="2"/>
  <c r="X655" i="2"/>
  <c r="X656" i="2"/>
  <c r="X657" i="2"/>
  <c r="X658" i="2"/>
  <c r="X659" i="2"/>
  <c r="X660" i="2"/>
  <c r="X661" i="2"/>
  <c r="X662" i="2"/>
  <c r="X663" i="2"/>
  <c r="X664" i="2"/>
  <c r="X665" i="2"/>
  <c r="X666" i="2"/>
  <c r="X667" i="2"/>
  <c r="X668" i="2"/>
  <c r="X669" i="2"/>
  <c r="X670" i="2"/>
  <c r="X671" i="2"/>
  <c r="X672" i="2"/>
  <c r="X673" i="2"/>
  <c r="X674" i="2"/>
  <c r="X675" i="2"/>
  <c r="X676" i="2"/>
  <c r="X677" i="2"/>
  <c r="X678" i="2"/>
  <c r="X679" i="2"/>
  <c r="X680" i="2"/>
  <c r="X681" i="2"/>
  <c r="X682" i="2"/>
  <c r="X683" i="2"/>
  <c r="X684" i="2"/>
  <c r="X685" i="2"/>
  <c r="X686" i="2"/>
  <c r="X687" i="2"/>
  <c r="X688" i="2"/>
  <c r="X689" i="2"/>
  <c r="X690" i="2"/>
  <c r="X691" i="2"/>
  <c r="X692" i="2"/>
  <c r="X693" i="2"/>
  <c r="X694" i="2"/>
  <c r="X695" i="2"/>
  <c r="X696" i="2"/>
  <c r="X697" i="2"/>
  <c r="X698" i="2"/>
  <c r="X699" i="2"/>
  <c r="X700" i="2"/>
  <c r="X701" i="2"/>
  <c r="X702" i="2"/>
  <c r="X703" i="2"/>
  <c r="X704" i="2"/>
  <c r="X705" i="2"/>
  <c r="X706" i="2"/>
  <c r="X707" i="2"/>
  <c r="X708" i="2"/>
  <c r="X709" i="2"/>
  <c r="X710" i="2"/>
  <c r="X711" i="2"/>
  <c r="X712" i="2"/>
  <c r="X713" i="2"/>
  <c r="X714" i="2"/>
  <c r="X715" i="2"/>
  <c r="X716" i="2"/>
  <c r="X717" i="2"/>
  <c r="X718" i="2"/>
  <c r="X719" i="2"/>
  <c r="X720" i="2"/>
  <c r="X721" i="2"/>
  <c r="X722" i="2"/>
  <c r="X723" i="2"/>
  <c r="X724" i="2"/>
  <c r="X725" i="2"/>
  <c r="X726" i="2"/>
  <c r="X727" i="2"/>
  <c r="X728" i="2"/>
  <c r="X729" i="2"/>
  <c r="X730" i="2"/>
  <c r="X731" i="2"/>
  <c r="X732" i="2"/>
  <c r="X733" i="2"/>
  <c r="X734" i="2"/>
  <c r="X735" i="2"/>
  <c r="X736" i="2"/>
  <c r="X737" i="2"/>
  <c r="X738" i="2"/>
  <c r="X739" i="2"/>
  <c r="X740" i="2"/>
  <c r="X741" i="2"/>
  <c r="X742" i="2"/>
  <c r="X743" i="2"/>
  <c r="X744" i="2"/>
  <c r="X745" i="2"/>
  <c r="X746" i="2"/>
  <c r="X747" i="2"/>
  <c r="X748" i="2"/>
  <c r="X749" i="2"/>
  <c r="X750" i="2"/>
  <c r="X751" i="2"/>
  <c r="X752" i="2"/>
  <c r="X753" i="2"/>
  <c r="X754" i="2"/>
  <c r="X755" i="2"/>
  <c r="X756" i="2"/>
  <c r="X757" i="2"/>
  <c r="X758" i="2"/>
  <c r="X759" i="2"/>
  <c r="X760" i="2"/>
  <c r="X761" i="2"/>
  <c r="X762" i="2"/>
  <c r="X763" i="2"/>
  <c r="X764" i="2"/>
  <c r="X765" i="2"/>
  <c r="X766" i="2"/>
  <c r="X767" i="2"/>
  <c r="X768" i="2"/>
  <c r="X769" i="2"/>
  <c r="X770" i="2"/>
  <c r="X771" i="2"/>
  <c r="X772" i="2"/>
  <c r="X773" i="2"/>
  <c r="X774" i="2"/>
  <c r="X775" i="2"/>
  <c r="X776" i="2"/>
  <c r="X777" i="2"/>
  <c r="X778" i="2"/>
  <c r="X779" i="2"/>
  <c r="X780" i="2"/>
  <c r="X781" i="2"/>
  <c r="X782" i="2"/>
  <c r="X783" i="2"/>
  <c r="X784" i="2"/>
  <c r="X785" i="2"/>
  <c r="X786" i="2"/>
  <c r="X787" i="2"/>
  <c r="X788" i="2"/>
  <c r="X789" i="2"/>
  <c r="X790" i="2"/>
  <c r="X791" i="2"/>
  <c r="X792" i="2"/>
  <c r="X793" i="2"/>
  <c r="X794" i="2"/>
  <c r="X795" i="2"/>
  <c r="X796" i="2"/>
  <c r="X797" i="2"/>
  <c r="X798" i="2"/>
  <c r="X799" i="2"/>
  <c r="X800" i="2"/>
  <c r="X801" i="2"/>
  <c r="X802" i="2"/>
  <c r="X803" i="2"/>
  <c r="X804" i="2"/>
  <c r="X805" i="2"/>
  <c r="X806" i="2"/>
  <c r="X807" i="2"/>
  <c r="X808" i="2"/>
  <c r="X809" i="2"/>
  <c r="X810" i="2"/>
  <c r="X811" i="2"/>
  <c r="X812" i="2"/>
  <c r="X813" i="2"/>
  <c r="X814" i="2"/>
  <c r="X815" i="2"/>
  <c r="X816" i="2"/>
  <c r="X817" i="2"/>
  <c r="X818" i="2"/>
  <c r="X819" i="2"/>
  <c r="X820" i="2"/>
  <c r="X821" i="2"/>
  <c r="X822" i="2"/>
  <c r="X823" i="2"/>
  <c r="X824" i="2"/>
  <c r="X825" i="2"/>
  <c r="X826" i="2"/>
  <c r="X827" i="2"/>
  <c r="X828" i="2"/>
  <c r="X829" i="2"/>
  <c r="X830" i="2"/>
  <c r="X831" i="2"/>
  <c r="X832" i="2"/>
  <c r="X833" i="2"/>
  <c r="X834" i="2"/>
  <c r="X835" i="2"/>
  <c r="X836" i="2"/>
  <c r="X837" i="2"/>
  <c r="X838" i="2"/>
  <c r="X839" i="2"/>
  <c r="X840" i="2"/>
  <c r="X841" i="2"/>
  <c r="X842" i="2"/>
  <c r="X843" i="2"/>
  <c r="X844" i="2"/>
  <c r="X845" i="2"/>
  <c r="X846" i="2"/>
  <c r="X847" i="2"/>
  <c r="X848" i="2"/>
  <c r="X849" i="2"/>
  <c r="X850" i="2"/>
  <c r="X851" i="2"/>
  <c r="X852" i="2"/>
  <c r="X853" i="2"/>
  <c r="X854" i="2"/>
  <c r="X855" i="2"/>
  <c r="X856" i="2"/>
  <c r="X857" i="2"/>
  <c r="X858" i="2"/>
  <c r="X859" i="2"/>
  <c r="X860" i="2"/>
  <c r="X861" i="2"/>
  <c r="X862" i="2"/>
  <c r="X863" i="2"/>
  <c r="X864" i="2"/>
  <c r="X865" i="2"/>
  <c r="X866" i="2"/>
  <c r="X867" i="2"/>
  <c r="X868" i="2"/>
  <c r="X869" i="2"/>
  <c r="X870" i="2"/>
  <c r="X871" i="2"/>
  <c r="X872" i="2"/>
  <c r="X873" i="2"/>
  <c r="X874" i="2"/>
  <c r="X875" i="2"/>
  <c r="X876" i="2"/>
  <c r="X877" i="2"/>
  <c r="X878" i="2"/>
  <c r="X879" i="2"/>
  <c r="X880" i="2"/>
  <c r="X881" i="2"/>
  <c r="X882" i="2"/>
  <c r="X883" i="2"/>
  <c r="X884" i="2"/>
  <c r="X885" i="2"/>
  <c r="X886" i="2"/>
  <c r="X887" i="2"/>
  <c r="X888" i="2"/>
  <c r="X889" i="2"/>
  <c r="X890" i="2"/>
  <c r="X891" i="2"/>
  <c r="X892" i="2"/>
  <c r="X893" i="2"/>
  <c r="X894" i="2"/>
  <c r="X895" i="2"/>
  <c r="X896" i="2"/>
  <c r="X897" i="2"/>
  <c r="X898" i="2"/>
  <c r="X899" i="2"/>
  <c r="X900" i="2"/>
  <c r="X901" i="2"/>
  <c r="X902" i="2"/>
  <c r="X903" i="2"/>
  <c r="X904" i="2"/>
  <c r="X905" i="2"/>
  <c r="X906" i="2"/>
  <c r="X907" i="2"/>
  <c r="X908" i="2"/>
  <c r="X909" i="2"/>
  <c r="X910" i="2"/>
  <c r="X911" i="2"/>
  <c r="X912" i="2"/>
  <c r="X913" i="2"/>
  <c r="X914" i="2"/>
  <c r="X915" i="2"/>
  <c r="X916" i="2"/>
  <c r="X917" i="2"/>
  <c r="X918" i="2"/>
  <c r="X919" i="2"/>
  <c r="X920" i="2"/>
  <c r="X921" i="2"/>
  <c r="X922" i="2"/>
  <c r="X923" i="2"/>
  <c r="X924" i="2"/>
  <c r="X925" i="2"/>
  <c r="X926" i="2"/>
  <c r="X927" i="2"/>
  <c r="X928" i="2"/>
  <c r="X929" i="2"/>
  <c r="X930" i="2"/>
  <c r="X931" i="2"/>
  <c r="X932" i="2"/>
  <c r="X933" i="2"/>
  <c r="X934" i="2"/>
  <c r="X935" i="2"/>
  <c r="X936" i="2"/>
  <c r="X937" i="2"/>
  <c r="X938" i="2"/>
  <c r="X939" i="2"/>
  <c r="X940" i="2"/>
  <c r="X941" i="2"/>
  <c r="X942" i="2"/>
  <c r="X943" i="2"/>
  <c r="X944" i="2"/>
  <c r="X945" i="2"/>
  <c r="X946" i="2"/>
  <c r="X947" i="2"/>
  <c r="X948" i="2"/>
  <c r="X949" i="2"/>
  <c r="X950" i="2"/>
  <c r="X951" i="2"/>
  <c r="X952" i="2"/>
  <c r="X953" i="2"/>
  <c r="X954" i="2"/>
  <c r="X955" i="2"/>
  <c r="X956" i="2"/>
  <c r="X957" i="2"/>
  <c r="X958" i="2"/>
  <c r="X959" i="2"/>
  <c r="X960" i="2"/>
  <c r="X961" i="2"/>
  <c r="X962" i="2"/>
  <c r="X963" i="2"/>
  <c r="X964" i="2"/>
  <c r="X965" i="2"/>
  <c r="X966" i="2"/>
  <c r="X967" i="2"/>
  <c r="X968" i="2"/>
  <c r="X969" i="2"/>
  <c r="X970" i="2"/>
  <c r="X971" i="2"/>
  <c r="X972" i="2"/>
  <c r="X973" i="2"/>
  <c r="X974" i="2"/>
  <c r="X975" i="2"/>
  <c r="X976" i="2"/>
  <c r="X977" i="2"/>
  <c r="X978" i="2"/>
  <c r="X979" i="2"/>
  <c r="X980" i="2"/>
  <c r="X981" i="2"/>
  <c r="X982" i="2"/>
  <c r="X983" i="2"/>
  <c r="X984" i="2"/>
  <c r="X985" i="2"/>
  <c r="X986" i="2"/>
  <c r="X987" i="2"/>
  <c r="X988" i="2"/>
  <c r="X989" i="2"/>
  <c r="X990" i="2"/>
  <c r="X991" i="2"/>
  <c r="X992" i="2"/>
  <c r="X993" i="2"/>
  <c r="X994" i="2"/>
  <c r="X995" i="2"/>
  <c r="X996" i="2"/>
  <c r="X997" i="2"/>
  <c r="X998" i="2"/>
  <c r="X999" i="2"/>
  <c r="X1000" i="2"/>
  <c r="X1001" i="2"/>
  <c r="X1002" i="2"/>
  <c r="X1003" i="2"/>
  <c r="X1004" i="2"/>
  <c r="X1005" i="2"/>
  <c r="X1006" i="2"/>
  <c r="X1007" i="2"/>
  <c r="X1008" i="2"/>
  <c r="X1009" i="2"/>
  <c r="X1010" i="2"/>
  <c r="X1011" i="2"/>
  <c r="X1012" i="2"/>
  <c r="X1013" i="2"/>
  <c r="X1014" i="2"/>
  <c r="X1015" i="2"/>
  <c r="X1016" i="2"/>
  <c r="X1017" i="2"/>
  <c r="X1018" i="2"/>
  <c r="X1019" i="2"/>
  <c r="X1020" i="2"/>
  <c r="X1021" i="2"/>
  <c r="X1022" i="2"/>
  <c r="X1023" i="2"/>
  <c r="X1024" i="2"/>
  <c r="X1025" i="2"/>
  <c r="X1026" i="2"/>
  <c r="X1027" i="2"/>
  <c r="X1028" i="2"/>
  <c r="X1029" i="2"/>
  <c r="X1030" i="2"/>
  <c r="X1031" i="2"/>
  <c r="X1032" i="2"/>
  <c r="X1033" i="2"/>
  <c r="X1034" i="2"/>
  <c r="X1035" i="2"/>
  <c r="X1036" i="2"/>
  <c r="X1037" i="2"/>
  <c r="X1038" i="2"/>
  <c r="X1039" i="2"/>
  <c r="X1040" i="2"/>
  <c r="X1041" i="2"/>
  <c r="X1042" i="2"/>
  <c r="X1043" i="2"/>
  <c r="X1044" i="2"/>
  <c r="X1045" i="2"/>
  <c r="X1046" i="2"/>
  <c r="X1047" i="2"/>
  <c r="X1048" i="2"/>
  <c r="X1049" i="2"/>
  <c r="X1050" i="2"/>
  <c r="X1051" i="2"/>
  <c r="X1052" i="2"/>
  <c r="X1053" i="2"/>
  <c r="X1054" i="2"/>
  <c r="X1055" i="2"/>
  <c r="X1056" i="2"/>
  <c r="X1057" i="2"/>
  <c r="X1058" i="2"/>
  <c r="X1059" i="2"/>
  <c r="X1060" i="2"/>
  <c r="X1061" i="2"/>
  <c r="X1062" i="2"/>
  <c r="X1063" i="2"/>
  <c r="X1064" i="2"/>
  <c r="X1065" i="2"/>
  <c r="X1066" i="2"/>
  <c r="X1067" i="2"/>
  <c r="X1068" i="2"/>
  <c r="X1069" i="2"/>
  <c r="X1070" i="2"/>
  <c r="X1071" i="2"/>
  <c r="X1072" i="2"/>
  <c r="X1073" i="2"/>
  <c r="X1074" i="2"/>
  <c r="X1075" i="2"/>
  <c r="X1076" i="2"/>
  <c r="X1077" i="2"/>
  <c r="X1078" i="2"/>
  <c r="X1079" i="2"/>
  <c r="X1080" i="2"/>
  <c r="X1081" i="2"/>
  <c r="X1082" i="2"/>
  <c r="X1083" i="2"/>
  <c r="X1084" i="2"/>
  <c r="X1085" i="2"/>
  <c r="X1086" i="2"/>
  <c r="X1087" i="2"/>
  <c r="X1088" i="2"/>
  <c r="X1089" i="2"/>
  <c r="X1090" i="2"/>
  <c r="X1091" i="2"/>
  <c r="X1092" i="2"/>
  <c r="X1093" i="2"/>
  <c r="X1094" i="2"/>
  <c r="X1095" i="2"/>
  <c r="X1096" i="2"/>
  <c r="X1097" i="2"/>
  <c r="X1098" i="2"/>
  <c r="X1099" i="2"/>
  <c r="X1100" i="2"/>
  <c r="X1101" i="2"/>
  <c r="X1102" i="2"/>
  <c r="X1103" i="2"/>
  <c r="X1104" i="2"/>
  <c r="X1105" i="2"/>
  <c r="X1106" i="2"/>
  <c r="X1107" i="2"/>
  <c r="X1108" i="2"/>
  <c r="X1109" i="2"/>
  <c r="X1110" i="2"/>
  <c r="X1111" i="2"/>
  <c r="X1112" i="2"/>
  <c r="X1113" i="2"/>
  <c r="X1114" i="2"/>
  <c r="X1115" i="2"/>
  <c r="X1116" i="2"/>
  <c r="X1117" i="2"/>
  <c r="X1118" i="2"/>
  <c r="X1119" i="2"/>
  <c r="X1120" i="2"/>
  <c r="X1121" i="2"/>
  <c r="X1122" i="2"/>
  <c r="X1123" i="2"/>
  <c r="X1124" i="2"/>
  <c r="X1125" i="2"/>
  <c r="X1126" i="2"/>
  <c r="X1127" i="2"/>
  <c r="X1128" i="2"/>
  <c r="X1129" i="2"/>
  <c r="X1130" i="2"/>
  <c r="X1131" i="2"/>
  <c r="X1132" i="2"/>
  <c r="X1133" i="2"/>
  <c r="X1134" i="2"/>
  <c r="X1135" i="2"/>
  <c r="X1136" i="2"/>
  <c r="X1137" i="2"/>
  <c r="X1138" i="2"/>
  <c r="X1139" i="2"/>
  <c r="X1140" i="2"/>
  <c r="X1141" i="2"/>
  <c r="X1142" i="2"/>
  <c r="X1143" i="2"/>
  <c r="X1144" i="2"/>
  <c r="X1145" i="2"/>
  <c r="X1146" i="2"/>
  <c r="X1147" i="2"/>
  <c r="X1148" i="2"/>
  <c r="X1149" i="2"/>
  <c r="X1150" i="2"/>
  <c r="X1151" i="2"/>
  <c r="X1152" i="2"/>
  <c r="X1153" i="2"/>
  <c r="X1154" i="2"/>
  <c r="X1155" i="2"/>
  <c r="X1156" i="2"/>
  <c r="X1157" i="2"/>
  <c r="X1158" i="2"/>
  <c r="X1159" i="2"/>
  <c r="X1160" i="2"/>
  <c r="X1161" i="2"/>
  <c r="X1162" i="2"/>
  <c r="X1163" i="2"/>
  <c r="X1164" i="2"/>
  <c r="X1165" i="2"/>
  <c r="X1166" i="2"/>
  <c r="X1167" i="2"/>
  <c r="X1168" i="2"/>
  <c r="X1169" i="2"/>
  <c r="X1170" i="2"/>
  <c r="X1171" i="2"/>
  <c r="X1172" i="2"/>
  <c r="X1173" i="2"/>
  <c r="X1174" i="2"/>
  <c r="X1175" i="2"/>
  <c r="X1176" i="2"/>
  <c r="X1177" i="2"/>
  <c r="X1178" i="2"/>
  <c r="X1179" i="2"/>
  <c r="X1180" i="2"/>
  <c r="X1181" i="2"/>
  <c r="X1182" i="2"/>
  <c r="X1183" i="2"/>
  <c r="X1184" i="2"/>
  <c r="X1185" i="2"/>
  <c r="X1186" i="2"/>
  <c r="X1187" i="2"/>
  <c r="X1188" i="2"/>
  <c r="X1189" i="2"/>
  <c r="X1190" i="2"/>
  <c r="X1191" i="2"/>
  <c r="X1192" i="2"/>
  <c r="X1193" i="2"/>
  <c r="X1194" i="2"/>
  <c r="X1195" i="2"/>
  <c r="X1196" i="2"/>
  <c r="X1197" i="2"/>
  <c r="X1198" i="2"/>
  <c r="X1199" i="2"/>
  <c r="X1200" i="2"/>
  <c r="X1201" i="2"/>
  <c r="X1202" i="2"/>
  <c r="X1203" i="2"/>
  <c r="X1204" i="2"/>
  <c r="X1205" i="2"/>
  <c r="X1206" i="2"/>
  <c r="X1207" i="2"/>
  <c r="X1208" i="2"/>
  <c r="X1209" i="2"/>
  <c r="X1210" i="2"/>
  <c r="X1211" i="2"/>
  <c r="X1212" i="2"/>
  <c r="X1213" i="2"/>
  <c r="X1214" i="2"/>
  <c r="X1215" i="2"/>
  <c r="X1216" i="2"/>
  <c r="X1217" i="2"/>
  <c r="X1218" i="2"/>
  <c r="X1219" i="2"/>
  <c r="X1220" i="2"/>
  <c r="X1221" i="2"/>
  <c r="X1222" i="2"/>
  <c r="X1223" i="2"/>
  <c r="X1224" i="2"/>
  <c r="X1225" i="2"/>
  <c r="X1226" i="2"/>
  <c r="X1227" i="2"/>
  <c r="X1228" i="2"/>
  <c r="X1229" i="2"/>
  <c r="X1230" i="2"/>
  <c r="X1231" i="2"/>
  <c r="X1232" i="2"/>
  <c r="X1233" i="2"/>
  <c r="X1234" i="2"/>
  <c r="X1235" i="2"/>
  <c r="X1236" i="2"/>
  <c r="X1237" i="2"/>
  <c r="X1238" i="2"/>
  <c r="X1239" i="2"/>
  <c r="X1240" i="2"/>
  <c r="X1241" i="2"/>
  <c r="X1242" i="2"/>
  <c r="X1243" i="2"/>
  <c r="X1244" i="2"/>
  <c r="X1245" i="2"/>
  <c r="X1246" i="2"/>
  <c r="X1247" i="2"/>
  <c r="X1248" i="2"/>
  <c r="X1249" i="2"/>
  <c r="X1250" i="2"/>
  <c r="X1251" i="2"/>
  <c r="X1252" i="2"/>
  <c r="X1253" i="2"/>
  <c r="X1254" i="2"/>
  <c r="X1255" i="2"/>
  <c r="X1256" i="2"/>
  <c r="X1257" i="2"/>
  <c r="X1258" i="2"/>
  <c r="X1259" i="2"/>
  <c r="X1260" i="2"/>
  <c r="X1261" i="2"/>
  <c r="X1262" i="2"/>
  <c r="X1263" i="2"/>
  <c r="X1264" i="2"/>
  <c r="X1265" i="2"/>
  <c r="X1266" i="2"/>
  <c r="X1267" i="2"/>
  <c r="X1268" i="2"/>
  <c r="X1269" i="2"/>
  <c r="X1270" i="2"/>
  <c r="X1271" i="2"/>
  <c r="X1272" i="2"/>
  <c r="X1273" i="2"/>
  <c r="X1274" i="2"/>
  <c r="X1275" i="2"/>
  <c r="X1276" i="2"/>
  <c r="X1277" i="2"/>
  <c r="X1278" i="2"/>
  <c r="X1279" i="2"/>
  <c r="X1280" i="2"/>
  <c r="X1281" i="2"/>
  <c r="X1282" i="2"/>
  <c r="X1283" i="2"/>
  <c r="X1284" i="2"/>
  <c r="X1285" i="2"/>
  <c r="X1286" i="2"/>
  <c r="X1287" i="2"/>
  <c r="X1288" i="2"/>
  <c r="X1289" i="2"/>
  <c r="X1290" i="2"/>
  <c r="X1291" i="2"/>
  <c r="X1292" i="2"/>
  <c r="X1293" i="2"/>
  <c r="X1294" i="2"/>
  <c r="X1295" i="2"/>
  <c r="X1296" i="2"/>
  <c r="X1297" i="2"/>
  <c r="X1298" i="2"/>
  <c r="X1299" i="2"/>
  <c r="X1300" i="2"/>
  <c r="X1301" i="2"/>
  <c r="X1302" i="2"/>
  <c r="X1303" i="2"/>
  <c r="X1304" i="2"/>
  <c r="X1305" i="2"/>
  <c r="X1306" i="2"/>
  <c r="X1307" i="2"/>
  <c r="X1308" i="2"/>
  <c r="X1309" i="2"/>
  <c r="X1310" i="2"/>
  <c r="X1311" i="2"/>
  <c r="X1312" i="2"/>
  <c r="X1313" i="2"/>
  <c r="X1314" i="2"/>
  <c r="X1315" i="2"/>
  <c r="X1316" i="2"/>
  <c r="X1317" i="2"/>
  <c r="X1318" i="2"/>
  <c r="X1319" i="2"/>
  <c r="X1320" i="2"/>
  <c r="X1321" i="2"/>
  <c r="X1322" i="2"/>
  <c r="X1323" i="2"/>
  <c r="X1324" i="2"/>
  <c r="X1325" i="2"/>
  <c r="X1326" i="2"/>
  <c r="X1327" i="2"/>
  <c r="X1328" i="2"/>
  <c r="X1329" i="2"/>
  <c r="X1330" i="2"/>
  <c r="X1331" i="2"/>
  <c r="X1332" i="2"/>
  <c r="X1333" i="2"/>
  <c r="X1334" i="2"/>
  <c r="X1335" i="2"/>
  <c r="X1336" i="2"/>
  <c r="X1337" i="2"/>
  <c r="X1338" i="2"/>
  <c r="X1339" i="2"/>
  <c r="X1340" i="2"/>
  <c r="X1341" i="2"/>
  <c r="X1342" i="2"/>
  <c r="X1343" i="2"/>
  <c r="X1344" i="2"/>
  <c r="X1345" i="2"/>
  <c r="X1346" i="2"/>
  <c r="X1347" i="2"/>
  <c r="X1348" i="2"/>
  <c r="X1349" i="2"/>
  <c r="X1350" i="2"/>
  <c r="X1351" i="2"/>
  <c r="X1352" i="2"/>
  <c r="X1353" i="2"/>
  <c r="X1354" i="2"/>
  <c r="X1355" i="2"/>
  <c r="X1356" i="2"/>
  <c r="X1357" i="2"/>
  <c r="X1358" i="2"/>
  <c r="X1359" i="2"/>
  <c r="X1360" i="2"/>
  <c r="X1361" i="2"/>
  <c r="X1362" i="2"/>
  <c r="X1363" i="2"/>
  <c r="X1364" i="2"/>
  <c r="X1365" i="2"/>
  <c r="X1366" i="2"/>
  <c r="X1367" i="2"/>
  <c r="X1368" i="2"/>
  <c r="X1369" i="2"/>
  <c r="X1370" i="2"/>
  <c r="X1371" i="2"/>
  <c r="X1372" i="2"/>
  <c r="X1373" i="2"/>
  <c r="X1374" i="2"/>
  <c r="X1375" i="2"/>
  <c r="X1376" i="2"/>
  <c r="X1377" i="2"/>
  <c r="X1378" i="2"/>
  <c r="X1379" i="2"/>
  <c r="X1380" i="2"/>
  <c r="X1381" i="2"/>
  <c r="X1382" i="2"/>
  <c r="X1383" i="2"/>
  <c r="X1384" i="2"/>
  <c r="X1385" i="2"/>
  <c r="X1386" i="2"/>
  <c r="X1387" i="2"/>
  <c r="X1388" i="2"/>
  <c r="X1389" i="2"/>
  <c r="X1390" i="2"/>
  <c r="X1391" i="2"/>
  <c r="X1392" i="2"/>
  <c r="X1393" i="2"/>
  <c r="AL1632" i="1"/>
  <c r="AK1632" i="1"/>
  <c r="AJ1632" i="1"/>
  <c r="AI1632" i="1"/>
  <c r="AH1632" i="1"/>
  <c r="AG1632" i="1"/>
  <c r="AF1632" i="1"/>
  <c r="AE1632" i="1"/>
  <c r="AD1632" i="1"/>
  <c r="AC1632" i="1"/>
  <c r="AB1632" i="1"/>
  <c r="AA1632" i="1"/>
  <c r="AL1634" i="1"/>
  <c r="AK1634" i="1"/>
  <c r="AJ1634" i="1"/>
  <c r="AI1634" i="1"/>
  <c r="AH1634" i="1"/>
  <c r="AG1634" i="1"/>
  <c r="AF1634" i="1"/>
  <c r="AE1634" i="1"/>
  <c r="AD1634" i="1"/>
  <c r="AC1634" i="1"/>
  <c r="AB1634" i="1"/>
  <c r="AA1634" i="1"/>
  <c r="AL1633" i="1"/>
  <c r="AK1633" i="1"/>
  <c r="AJ1633" i="1"/>
  <c r="AI1633" i="1"/>
  <c r="AH1633" i="1"/>
  <c r="AG1633" i="1"/>
  <c r="AF1633" i="1"/>
  <c r="AE1633" i="1"/>
  <c r="AD1633" i="1"/>
  <c r="AC1633" i="1"/>
  <c r="AB1633" i="1"/>
  <c r="AA1633" i="1"/>
  <c r="AL1631" i="1"/>
  <c r="AK1631" i="1"/>
  <c r="AJ1631" i="1"/>
  <c r="AI1631" i="1"/>
  <c r="AH1631" i="1"/>
  <c r="AG1631" i="1"/>
  <c r="AF1631" i="1"/>
  <c r="AE1631" i="1"/>
  <c r="AD1631" i="1"/>
  <c r="AC1631" i="1"/>
  <c r="AB1631" i="1"/>
  <c r="AA1631" i="1"/>
  <c r="AL1630" i="1"/>
  <c r="AK1630" i="1"/>
  <c r="AJ1630" i="1"/>
  <c r="AI1630" i="1"/>
  <c r="AH1630" i="1"/>
  <c r="AG1630" i="1"/>
  <c r="AF1630" i="1"/>
  <c r="AE1630" i="1"/>
  <c r="AD1630" i="1"/>
  <c r="AC1630" i="1"/>
  <c r="AB1630" i="1"/>
  <c r="AA1630" i="1"/>
  <c r="AL1629" i="1"/>
  <c r="AK1629" i="1"/>
  <c r="AJ1629" i="1"/>
  <c r="AI1629" i="1"/>
  <c r="AH1629" i="1"/>
  <c r="AG1629" i="1"/>
  <c r="AF1629" i="1"/>
  <c r="AE1629" i="1"/>
  <c r="AD1629" i="1"/>
  <c r="AC1629" i="1"/>
  <c r="AB1629" i="1"/>
  <c r="AA1629" i="1"/>
  <c r="AL1628" i="1"/>
  <c r="AK1628" i="1"/>
  <c r="AJ1628" i="1"/>
  <c r="AI1628" i="1"/>
  <c r="AH1628" i="1"/>
  <c r="AG1628" i="1"/>
  <c r="AF1628" i="1"/>
  <c r="AE1628" i="1"/>
  <c r="AD1628" i="1"/>
  <c r="AC1628" i="1"/>
  <c r="AB1628" i="1"/>
  <c r="AA1628" i="1"/>
  <c r="AL1627" i="1"/>
  <c r="AK1627" i="1"/>
  <c r="AJ1627" i="1"/>
  <c r="AI1627" i="1"/>
  <c r="AH1627" i="1"/>
  <c r="AG1627" i="1"/>
  <c r="AF1627" i="1"/>
  <c r="AE1627" i="1"/>
  <c r="AD1627" i="1"/>
  <c r="AC1627" i="1"/>
  <c r="AB1627" i="1"/>
  <c r="AA1627" i="1"/>
  <c r="AL1626" i="1"/>
  <c r="AK1626" i="1"/>
  <c r="AJ1626" i="1"/>
  <c r="AI1626" i="1"/>
  <c r="AH1626" i="1"/>
  <c r="AG1626" i="1"/>
  <c r="AF1626" i="1"/>
  <c r="AE1626" i="1"/>
  <c r="AD1626" i="1"/>
  <c r="AC1626" i="1"/>
  <c r="AB1626" i="1"/>
  <c r="AA1626" i="1"/>
  <c r="AL1625" i="1"/>
  <c r="AK1625" i="1"/>
  <c r="AJ1625" i="1"/>
  <c r="AI1625" i="1"/>
  <c r="AH1625" i="1"/>
  <c r="AG1625" i="1"/>
  <c r="AF1625" i="1"/>
  <c r="AE1625" i="1"/>
  <c r="AD1625" i="1"/>
  <c r="AC1625" i="1"/>
  <c r="AB1625" i="1"/>
  <c r="AA1625" i="1"/>
  <c r="AL1624" i="1"/>
  <c r="AK1624" i="1"/>
  <c r="AJ1624" i="1"/>
  <c r="AI1624" i="1"/>
  <c r="AH1624" i="1"/>
  <c r="AG1624" i="1"/>
  <c r="AF1624" i="1"/>
  <c r="AE1624" i="1"/>
  <c r="AD1624" i="1"/>
  <c r="AC1624" i="1"/>
  <c r="AB1624" i="1"/>
  <c r="AA1624" i="1"/>
  <c r="AL1623" i="1"/>
  <c r="AK1623" i="1"/>
  <c r="AJ1623" i="1"/>
  <c r="AI1623" i="1"/>
  <c r="AH1623" i="1"/>
  <c r="AG1623" i="1"/>
  <c r="AF1623" i="1"/>
  <c r="AE1623" i="1"/>
  <c r="AD1623" i="1"/>
  <c r="AC1623" i="1"/>
  <c r="AB1623" i="1"/>
  <c r="AA1623" i="1"/>
  <c r="AL689" i="1"/>
  <c r="AK689" i="1"/>
  <c r="AJ689" i="1"/>
  <c r="AI689" i="1"/>
  <c r="AH689" i="1"/>
  <c r="AG689" i="1"/>
  <c r="AF689" i="1"/>
  <c r="AE689" i="1"/>
  <c r="AD689" i="1"/>
  <c r="AC689" i="1"/>
  <c r="AB689" i="1"/>
  <c r="AA689" i="1"/>
  <c r="AL709" i="1"/>
  <c r="AK709" i="1"/>
  <c r="AJ709" i="1"/>
  <c r="AI709" i="1"/>
  <c r="AH709" i="1"/>
  <c r="AG709" i="1"/>
  <c r="AF709" i="1"/>
  <c r="AE709" i="1"/>
  <c r="AD709" i="1"/>
  <c r="AC709" i="1"/>
  <c r="AB709" i="1"/>
  <c r="AA709" i="1"/>
  <c r="AL1478" i="1"/>
  <c r="AK1478" i="1"/>
  <c r="AJ1478" i="1"/>
  <c r="AI1478" i="1"/>
  <c r="AH1478" i="1"/>
  <c r="AG1478" i="1"/>
  <c r="AF1478" i="1"/>
  <c r="AE1478" i="1"/>
  <c r="AD1478" i="1"/>
  <c r="AC1478" i="1"/>
  <c r="AB1478" i="1"/>
  <c r="AA1478" i="1"/>
  <c r="AL1622" i="1"/>
  <c r="AK1622" i="1"/>
  <c r="AJ1622" i="1"/>
  <c r="AI1622" i="1"/>
  <c r="AH1622" i="1"/>
  <c r="AG1622" i="1"/>
  <c r="AF1622" i="1"/>
  <c r="AE1622" i="1"/>
  <c r="AD1622" i="1"/>
  <c r="AC1622" i="1"/>
  <c r="AB1622" i="1"/>
  <c r="AA1622" i="1"/>
  <c r="AL1643" i="1"/>
  <c r="AK1643" i="1"/>
  <c r="AJ1643" i="1"/>
  <c r="AI1643" i="1"/>
  <c r="AH1643" i="1"/>
  <c r="AG1643" i="1"/>
  <c r="AF1643" i="1"/>
  <c r="AE1643" i="1"/>
  <c r="AD1643" i="1"/>
  <c r="AC1643" i="1"/>
  <c r="AB1643" i="1"/>
  <c r="AA1643" i="1"/>
  <c r="AL1620" i="1"/>
  <c r="AK1620" i="1"/>
  <c r="AJ1620" i="1"/>
  <c r="AI1620" i="1"/>
  <c r="AH1620" i="1"/>
  <c r="AG1620" i="1"/>
  <c r="AF1620" i="1"/>
  <c r="AE1620" i="1"/>
  <c r="AD1620" i="1"/>
  <c r="AC1620" i="1"/>
  <c r="AB1620" i="1"/>
  <c r="AA1620" i="1"/>
  <c r="AL1619" i="1"/>
  <c r="AK1619" i="1"/>
  <c r="AJ1619" i="1"/>
  <c r="AI1619" i="1"/>
  <c r="AH1619" i="1"/>
  <c r="AG1619" i="1"/>
  <c r="AF1619" i="1"/>
  <c r="AE1619" i="1"/>
  <c r="AD1619" i="1"/>
  <c r="AC1619" i="1"/>
  <c r="AB1619" i="1"/>
  <c r="AA1619" i="1"/>
  <c r="AL1642" i="1"/>
  <c r="AK1642" i="1"/>
  <c r="AJ1642" i="1"/>
  <c r="AI1642" i="1"/>
  <c r="AH1642" i="1"/>
  <c r="AG1642" i="1"/>
  <c r="AF1642" i="1"/>
  <c r="AE1642" i="1"/>
  <c r="AD1642" i="1"/>
  <c r="AC1642" i="1"/>
  <c r="AB1642" i="1"/>
  <c r="AA1642" i="1"/>
  <c r="AL1641" i="1"/>
  <c r="AK1641" i="1"/>
  <c r="AJ1641" i="1"/>
  <c r="AI1641" i="1"/>
  <c r="AH1641" i="1"/>
  <c r="AG1641" i="1"/>
  <c r="AF1641" i="1"/>
  <c r="AE1641" i="1"/>
  <c r="AD1641" i="1"/>
  <c r="AC1641" i="1"/>
  <c r="AB1641" i="1"/>
  <c r="AA1641" i="1"/>
  <c r="AL1640" i="1"/>
  <c r="AK1640" i="1"/>
  <c r="AJ1640" i="1"/>
  <c r="AI1640" i="1"/>
  <c r="AH1640" i="1"/>
  <c r="AG1640" i="1"/>
  <c r="AF1640" i="1"/>
  <c r="AE1640" i="1"/>
  <c r="AD1640" i="1"/>
  <c r="AC1640" i="1"/>
  <c r="AB1640" i="1"/>
  <c r="AA1640" i="1"/>
  <c r="AL1639" i="1"/>
  <c r="AK1639" i="1"/>
  <c r="AJ1639" i="1"/>
  <c r="AI1639" i="1"/>
  <c r="AH1639" i="1"/>
  <c r="AG1639" i="1"/>
  <c r="AF1639" i="1"/>
  <c r="AE1639" i="1"/>
  <c r="AD1639" i="1"/>
  <c r="AC1639" i="1"/>
  <c r="AB1639" i="1"/>
  <c r="AA1639" i="1"/>
  <c r="AL988" i="1"/>
  <c r="AK988" i="1"/>
  <c r="AJ988" i="1"/>
  <c r="AI988" i="1"/>
  <c r="AH988" i="1"/>
  <c r="AG988" i="1"/>
  <c r="AF988" i="1"/>
  <c r="AE988" i="1"/>
  <c r="AD988" i="1"/>
  <c r="AC988" i="1"/>
  <c r="AB988" i="1"/>
  <c r="AA988" i="1"/>
  <c r="AL1638" i="1"/>
  <c r="AK1638" i="1"/>
  <c r="AJ1638" i="1"/>
  <c r="AI1638" i="1"/>
  <c r="AH1638" i="1"/>
  <c r="AG1638" i="1"/>
  <c r="AF1638" i="1"/>
  <c r="AE1638" i="1"/>
  <c r="AD1638" i="1"/>
  <c r="AC1638" i="1"/>
  <c r="AB1638" i="1"/>
  <c r="AA1638" i="1"/>
  <c r="AL1637" i="1"/>
  <c r="AK1637" i="1"/>
  <c r="AJ1637" i="1"/>
  <c r="AI1637" i="1"/>
  <c r="AH1637" i="1"/>
  <c r="AG1637" i="1"/>
  <c r="AF1637" i="1"/>
  <c r="AE1637" i="1"/>
  <c r="AD1637" i="1"/>
  <c r="AC1637" i="1"/>
  <c r="AB1637" i="1"/>
  <c r="AA1637" i="1"/>
  <c r="AL677" i="1"/>
  <c r="AK677" i="1"/>
  <c r="AJ677" i="1"/>
  <c r="AI677" i="1"/>
  <c r="AH677" i="1"/>
  <c r="AG677" i="1"/>
  <c r="AF677" i="1"/>
  <c r="AE677" i="1"/>
  <c r="AD677" i="1"/>
  <c r="AC677" i="1"/>
  <c r="AB677" i="1"/>
  <c r="AA677" i="1"/>
  <c r="AL1521" i="1"/>
  <c r="AK1521" i="1"/>
  <c r="AJ1521" i="1"/>
  <c r="AI1521" i="1"/>
  <c r="AH1521" i="1"/>
  <c r="AG1521" i="1"/>
  <c r="AF1521" i="1"/>
  <c r="AE1521" i="1"/>
  <c r="AD1521" i="1"/>
  <c r="AC1521" i="1"/>
  <c r="AB1521" i="1"/>
  <c r="AA1521" i="1"/>
  <c r="AL1520" i="1"/>
  <c r="AK1520" i="1"/>
  <c r="AJ1520" i="1"/>
  <c r="AI1520" i="1"/>
  <c r="AH1520" i="1"/>
  <c r="AG1520" i="1"/>
  <c r="AF1520" i="1"/>
  <c r="AE1520" i="1"/>
  <c r="AD1520" i="1"/>
  <c r="AC1520" i="1"/>
  <c r="AB1520" i="1"/>
  <c r="AA1520" i="1"/>
  <c r="AL1519" i="1"/>
  <c r="AK1519" i="1"/>
  <c r="AJ1519" i="1"/>
  <c r="AI1519" i="1"/>
  <c r="AH1519" i="1"/>
  <c r="AG1519" i="1"/>
  <c r="AF1519" i="1"/>
  <c r="AE1519" i="1"/>
  <c r="AD1519" i="1"/>
  <c r="AC1519" i="1"/>
  <c r="AB1519" i="1"/>
  <c r="AA1519" i="1"/>
  <c r="AL1255" i="1"/>
  <c r="AK1255" i="1"/>
  <c r="AJ1255" i="1"/>
  <c r="AI1255" i="1"/>
  <c r="AH1255" i="1"/>
  <c r="AG1255" i="1"/>
  <c r="AF1255" i="1"/>
  <c r="AE1255" i="1"/>
  <c r="AD1255" i="1"/>
  <c r="AC1255" i="1"/>
  <c r="AB1255" i="1"/>
  <c r="AA1255" i="1"/>
  <c r="AL1251" i="1"/>
  <c r="AK1251" i="1"/>
  <c r="AJ1251" i="1"/>
  <c r="AI1251" i="1"/>
  <c r="AH1251" i="1"/>
  <c r="AG1251" i="1"/>
  <c r="AF1251" i="1"/>
  <c r="AE1251" i="1"/>
  <c r="AD1251" i="1"/>
  <c r="AC1251" i="1"/>
  <c r="AB1251" i="1"/>
  <c r="AA1251" i="1"/>
  <c r="AL1289" i="1"/>
  <c r="AK1289" i="1"/>
  <c r="AJ1289" i="1"/>
  <c r="AI1289" i="1"/>
  <c r="AH1289" i="1"/>
  <c r="AG1289" i="1"/>
  <c r="AF1289" i="1"/>
  <c r="AE1289" i="1"/>
  <c r="AD1289" i="1"/>
  <c r="AC1289" i="1"/>
  <c r="AB1289" i="1"/>
  <c r="AA1289" i="1"/>
  <c r="AL1331" i="1"/>
  <c r="AK1331" i="1"/>
  <c r="AJ1331" i="1"/>
  <c r="AI1331" i="1"/>
  <c r="AH1331" i="1"/>
  <c r="AG1331" i="1"/>
  <c r="AF1331" i="1"/>
  <c r="AE1331" i="1"/>
  <c r="AD1331" i="1"/>
  <c r="AC1331" i="1"/>
  <c r="AB1331" i="1"/>
  <c r="AA1331" i="1"/>
  <c r="AL1330" i="1"/>
  <c r="AK1330" i="1"/>
  <c r="AJ1330" i="1"/>
  <c r="AI1330" i="1"/>
  <c r="AH1330" i="1"/>
  <c r="AG1330" i="1"/>
  <c r="AF1330" i="1"/>
  <c r="AE1330" i="1"/>
  <c r="AD1330" i="1"/>
  <c r="AC1330" i="1"/>
  <c r="AB1330" i="1"/>
  <c r="AA1330" i="1"/>
  <c r="AL1328" i="1"/>
  <c r="AK1328" i="1"/>
  <c r="AJ1328" i="1"/>
  <c r="AI1328" i="1"/>
  <c r="AH1328" i="1"/>
  <c r="AG1328" i="1"/>
  <c r="AF1328" i="1"/>
  <c r="AE1328" i="1"/>
  <c r="AD1328" i="1"/>
  <c r="AC1328" i="1"/>
  <c r="AB1328" i="1"/>
  <c r="AA1328" i="1"/>
  <c r="AL1327" i="1"/>
  <c r="AK1327" i="1"/>
  <c r="AJ1327" i="1"/>
  <c r="AI1327" i="1"/>
  <c r="AH1327" i="1"/>
  <c r="AG1327" i="1"/>
  <c r="AF1327" i="1"/>
  <c r="AE1327" i="1"/>
  <c r="AD1327" i="1"/>
  <c r="AC1327" i="1"/>
  <c r="AB1327" i="1"/>
  <c r="AA1327" i="1"/>
  <c r="AL1281" i="1"/>
  <c r="AK1281" i="1"/>
  <c r="AJ1281" i="1"/>
  <c r="AI1281" i="1"/>
  <c r="AH1281" i="1"/>
  <c r="AG1281" i="1"/>
  <c r="AF1281" i="1"/>
  <c r="AE1281" i="1"/>
  <c r="AD1281" i="1"/>
  <c r="AC1281" i="1"/>
  <c r="AB1281" i="1"/>
  <c r="AA1281" i="1"/>
  <c r="AL1085" i="1"/>
  <c r="AK1085" i="1"/>
  <c r="AJ1085" i="1"/>
  <c r="AI1085" i="1"/>
  <c r="AH1085" i="1"/>
  <c r="AG1085" i="1"/>
  <c r="AF1085" i="1"/>
  <c r="AE1085" i="1"/>
  <c r="AD1085" i="1"/>
  <c r="AC1085" i="1"/>
  <c r="AB1085" i="1"/>
  <c r="AA1085" i="1"/>
  <c r="AL1535" i="1"/>
  <c r="AK1535" i="1"/>
  <c r="AJ1535" i="1"/>
  <c r="AI1535" i="1"/>
  <c r="AH1535" i="1"/>
  <c r="AG1535" i="1"/>
  <c r="AF1535" i="1"/>
  <c r="AE1535" i="1"/>
  <c r="AD1535" i="1"/>
  <c r="AC1535" i="1"/>
  <c r="AB1535" i="1"/>
  <c r="AA1535" i="1"/>
  <c r="AL1278" i="1"/>
  <c r="AK1278" i="1"/>
  <c r="AJ1278" i="1"/>
  <c r="AI1278" i="1"/>
  <c r="AH1278" i="1"/>
  <c r="AG1278" i="1"/>
  <c r="AF1278" i="1"/>
  <c r="AE1278" i="1"/>
  <c r="AD1278" i="1"/>
  <c r="AC1278" i="1"/>
  <c r="AB1278" i="1"/>
  <c r="AA1278" i="1"/>
  <c r="AL1383" i="1"/>
  <c r="AK1383" i="1"/>
  <c r="AJ1383" i="1"/>
  <c r="AI1383" i="1"/>
  <c r="AH1383" i="1"/>
  <c r="AG1383" i="1"/>
  <c r="AF1383" i="1"/>
  <c r="AE1383" i="1"/>
  <c r="AD1383" i="1"/>
  <c r="AC1383" i="1"/>
  <c r="AB1383" i="1"/>
  <c r="AA1383" i="1"/>
  <c r="AL1237" i="1"/>
  <c r="AK1237" i="1"/>
  <c r="AJ1237" i="1"/>
  <c r="AI1237" i="1"/>
  <c r="AH1237" i="1"/>
  <c r="AG1237" i="1"/>
  <c r="AF1237" i="1"/>
  <c r="AE1237" i="1"/>
  <c r="AD1237" i="1"/>
  <c r="AC1237" i="1"/>
  <c r="AB1237" i="1"/>
  <c r="AA1237" i="1"/>
  <c r="AL1253" i="1"/>
  <c r="AK1253" i="1"/>
  <c r="AJ1253" i="1"/>
  <c r="AI1253" i="1"/>
  <c r="AH1253" i="1"/>
  <c r="AG1253" i="1"/>
  <c r="AF1253" i="1"/>
  <c r="AE1253" i="1"/>
  <c r="AD1253" i="1"/>
  <c r="AC1253" i="1"/>
  <c r="AB1253" i="1"/>
  <c r="AA1253" i="1"/>
  <c r="AL1236" i="1"/>
  <c r="AK1236" i="1"/>
  <c r="AJ1236" i="1"/>
  <c r="AI1236" i="1"/>
  <c r="AH1236" i="1"/>
  <c r="AG1236" i="1"/>
  <c r="AF1236" i="1"/>
  <c r="AE1236" i="1"/>
  <c r="AD1236" i="1"/>
  <c r="AC1236" i="1"/>
  <c r="AB1236" i="1"/>
  <c r="AA1236" i="1"/>
  <c r="AL1257" i="1"/>
  <c r="AK1257" i="1"/>
  <c r="AJ1257" i="1"/>
  <c r="AI1257" i="1"/>
  <c r="AH1257" i="1"/>
  <c r="AG1257" i="1"/>
  <c r="AF1257" i="1"/>
  <c r="AE1257" i="1"/>
  <c r="AD1257" i="1"/>
  <c r="AC1257" i="1"/>
  <c r="AB1257" i="1"/>
  <c r="AA1257" i="1"/>
  <c r="AL1597" i="1"/>
  <c r="AK1597" i="1"/>
  <c r="AJ1597" i="1"/>
  <c r="AI1597" i="1"/>
  <c r="AH1597" i="1"/>
  <c r="AG1597" i="1"/>
  <c r="AF1597" i="1"/>
  <c r="AE1597" i="1"/>
  <c r="AD1597" i="1"/>
  <c r="AC1597" i="1"/>
  <c r="AB1597" i="1"/>
  <c r="AA1597" i="1"/>
  <c r="AL1372" i="1"/>
  <c r="AK1372" i="1"/>
  <c r="AJ1372" i="1"/>
  <c r="AI1372" i="1"/>
  <c r="AH1372" i="1"/>
  <c r="AG1372" i="1"/>
  <c r="AF1372" i="1"/>
  <c r="AE1372" i="1"/>
  <c r="AD1372" i="1"/>
  <c r="AC1372" i="1"/>
  <c r="AB1372" i="1"/>
  <c r="AA1372" i="1"/>
  <c r="AL1419" i="1"/>
  <c r="AK1419" i="1"/>
  <c r="AJ1419" i="1"/>
  <c r="AI1419" i="1"/>
  <c r="AH1419" i="1"/>
  <c r="AG1419" i="1"/>
  <c r="AF1419" i="1"/>
  <c r="AE1419" i="1"/>
  <c r="AD1419" i="1"/>
  <c r="AC1419" i="1"/>
  <c r="AB1419" i="1"/>
  <c r="AA1419" i="1"/>
  <c r="AL1062" i="1"/>
  <c r="AK1062" i="1"/>
  <c r="AJ1062" i="1"/>
  <c r="AI1062" i="1"/>
  <c r="AH1062" i="1"/>
  <c r="AG1062" i="1"/>
  <c r="AF1062" i="1"/>
  <c r="AE1062" i="1"/>
  <c r="AD1062" i="1"/>
  <c r="AC1062" i="1"/>
  <c r="AB1062" i="1"/>
  <c r="AA1062" i="1"/>
  <c r="AL807" i="1"/>
  <c r="AK807" i="1"/>
  <c r="AJ807" i="1"/>
  <c r="AI807" i="1"/>
  <c r="AH807" i="1"/>
  <c r="AG807" i="1"/>
  <c r="AF807" i="1"/>
  <c r="AE807" i="1"/>
  <c r="AD807" i="1"/>
  <c r="AC807" i="1"/>
  <c r="AB807" i="1"/>
  <c r="AA807" i="1"/>
  <c r="AL1423" i="1"/>
  <c r="AK1423" i="1"/>
  <c r="AJ1423" i="1"/>
  <c r="AI1423" i="1"/>
  <c r="AH1423" i="1"/>
  <c r="AG1423" i="1"/>
  <c r="AF1423" i="1"/>
  <c r="AE1423" i="1"/>
  <c r="AD1423" i="1"/>
  <c r="AC1423" i="1"/>
  <c r="AB1423" i="1"/>
  <c r="AA1423" i="1"/>
  <c r="AL1476" i="1"/>
  <c r="AK1476" i="1"/>
  <c r="AJ1476" i="1"/>
  <c r="AI1476" i="1"/>
  <c r="AH1476" i="1"/>
  <c r="AG1476" i="1"/>
  <c r="AF1476" i="1"/>
  <c r="AE1476" i="1"/>
  <c r="AD1476" i="1"/>
  <c r="AC1476" i="1"/>
  <c r="AB1476" i="1"/>
  <c r="AA1476" i="1"/>
  <c r="AL1490" i="1"/>
  <c r="AK1490" i="1"/>
  <c r="AJ1490" i="1"/>
  <c r="AI1490" i="1"/>
  <c r="AH1490" i="1"/>
  <c r="AG1490" i="1"/>
  <c r="AF1490" i="1"/>
  <c r="AE1490" i="1"/>
  <c r="AD1490" i="1"/>
  <c r="AC1490" i="1"/>
  <c r="AB1490" i="1"/>
  <c r="AA1490" i="1"/>
  <c r="AL1317" i="1"/>
  <c r="AK1317" i="1"/>
  <c r="AJ1317" i="1"/>
  <c r="AI1317" i="1"/>
  <c r="AH1317" i="1"/>
  <c r="AG1317" i="1"/>
  <c r="AF1317" i="1"/>
  <c r="AE1317" i="1"/>
  <c r="AD1317" i="1"/>
  <c r="AC1317" i="1"/>
  <c r="AB1317" i="1"/>
  <c r="AA1317" i="1"/>
  <c r="AL1326" i="1"/>
  <c r="AK1326" i="1"/>
  <c r="AJ1326" i="1"/>
  <c r="AI1326" i="1"/>
  <c r="AH1326" i="1"/>
  <c r="AG1326" i="1"/>
  <c r="AF1326" i="1"/>
  <c r="AE1326" i="1"/>
  <c r="AD1326" i="1"/>
  <c r="AC1326" i="1"/>
  <c r="AB1326" i="1"/>
  <c r="AA1326" i="1"/>
  <c r="AL1113" i="1"/>
  <c r="AK1113" i="1"/>
  <c r="AJ1113" i="1"/>
  <c r="AI1113" i="1"/>
  <c r="AH1113" i="1"/>
  <c r="AG1113" i="1"/>
  <c r="AF1113" i="1"/>
  <c r="AE1113" i="1"/>
  <c r="AD1113" i="1"/>
  <c r="AC1113" i="1"/>
  <c r="AB1113" i="1"/>
  <c r="AA1113" i="1"/>
  <c r="AL1112" i="1"/>
  <c r="AK1112" i="1"/>
  <c r="AJ1112" i="1"/>
  <c r="AI1112" i="1"/>
  <c r="AH1112" i="1"/>
  <c r="AG1112" i="1"/>
  <c r="AF1112" i="1"/>
  <c r="AE1112" i="1"/>
  <c r="AD1112" i="1"/>
  <c r="AC1112" i="1"/>
  <c r="AB1112" i="1"/>
  <c r="AA1112" i="1"/>
  <c r="AL1491" i="1"/>
  <c r="AK1491" i="1"/>
  <c r="AJ1491" i="1"/>
  <c r="AI1491" i="1"/>
  <c r="AH1491" i="1"/>
  <c r="AG1491" i="1"/>
  <c r="AF1491" i="1"/>
  <c r="AE1491" i="1"/>
  <c r="AD1491" i="1"/>
  <c r="AC1491" i="1"/>
  <c r="AB1491" i="1"/>
  <c r="AA1491" i="1"/>
  <c r="AL1494" i="1"/>
  <c r="AK1494" i="1"/>
  <c r="AJ1494" i="1"/>
  <c r="AI1494" i="1"/>
  <c r="AH1494" i="1"/>
  <c r="AG1494" i="1"/>
  <c r="AF1494" i="1"/>
  <c r="AE1494" i="1"/>
  <c r="AD1494" i="1"/>
  <c r="AC1494" i="1"/>
  <c r="AB1494" i="1"/>
  <c r="AA1494" i="1"/>
  <c r="AL1472" i="1"/>
  <c r="AK1472" i="1"/>
  <c r="AJ1472" i="1"/>
  <c r="AI1472" i="1"/>
  <c r="AH1472" i="1"/>
  <c r="AG1472" i="1"/>
  <c r="AF1472" i="1"/>
  <c r="AE1472" i="1"/>
  <c r="AD1472" i="1"/>
  <c r="AC1472" i="1"/>
  <c r="AB1472" i="1"/>
  <c r="AA1472" i="1"/>
  <c r="AL1444" i="1"/>
  <c r="AK1444" i="1"/>
  <c r="AJ1444" i="1"/>
  <c r="AI1444" i="1"/>
  <c r="AH1444" i="1"/>
  <c r="AG1444" i="1"/>
  <c r="AF1444" i="1"/>
  <c r="AE1444" i="1"/>
  <c r="AD1444" i="1"/>
  <c r="AC1444" i="1"/>
  <c r="AB1444" i="1"/>
  <c r="AA1444" i="1"/>
  <c r="AL1041" i="1"/>
  <c r="AK1041" i="1"/>
  <c r="AJ1041" i="1"/>
  <c r="AI1041" i="1"/>
  <c r="AH1041" i="1"/>
  <c r="AG1041" i="1"/>
  <c r="AF1041" i="1"/>
  <c r="AE1041" i="1"/>
  <c r="AD1041" i="1"/>
  <c r="AC1041" i="1"/>
  <c r="AB1041" i="1"/>
  <c r="AA1041" i="1"/>
  <c r="AL1401" i="1"/>
  <c r="AK1401" i="1"/>
  <c r="AJ1401" i="1"/>
  <c r="AI1401" i="1"/>
  <c r="AH1401" i="1"/>
  <c r="AG1401" i="1"/>
  <c r="AF1401" i="1"/>
  <c r="AE1401" i="1"/>
  <c r="AD1401" i="1"/>
  <c r="AC1401" i="1"/>
  <c r="AB1401" i="1"/>
  <c r="AA1401" i="1"/>
  <c r="AL1467" i="1"/>
  <c r="AK1467" i="1"/>
  <c r="AJ1467" i="1"/>
  <c r="AI1467" i="1"/>
  <c r="AH1467" i="1"/>
  <c r="AG1467" i="1"/>
  <c r="AF1467" i="1"/>
  <c r="AE1467" i="1"/>
  <c r="AD1467" i="1"/>
  <c r="AC1467" i="1"/>
  <c r="AB1467" i="1"/>
  <c r="AA1467" i="1"/>
  <c r="AL1061" i="1"/>
  <c r="AK1061" i="1"/>
  <c r="AJ1061" i="1"/>
  <c r="AI1061" i="1"/>
  <c r="AH1061" i="1"/>
  <c r="AG1061" i="1"/>
  <c r="AF1061" i="1"/>
  <c r="AE1061" i="1"/>
  <c r="AD1061" i="1"/>
  <c r="AC1061" i="1"/>
  <c r="AB1061" i="1"/>
  <c r="AA1061" i="1"/>
  <c r="AL1465" i="1"/>
  <c r="AK1465" i="1"/>
  <c r="AJ1465" i="1"/>
  <c r="AI1465" i="1"/>
  <c r="AH1465" i="1"/>
  <c r="AG1465" i="1"/>
  <c r="AF1465" i="1"/>
  <c r="AE1465" i="1"/>
  <c r="AD1465" i="1"/>
  <c r="AC1465" i="1"/>
  <c r="AB1465" i="1"/>
  <c r="AA1465" i="1"/>
  <c r="AL1300" i="1"/>
  <c r="AK1300" i="1"/>
  <c r="AJ1300" i="1"/>
  <c r="AI1300" i="1"/>
  <c r="AH1300" i="1"/>
  <c r="AG1300" i="1"/>
  <c r="AF1300" i="1"/>
  <c r="AE1300" i="1"/>
  <c r="AD1300" i="1"/>
  <c r="AC1300" i="1"/>
  <c r="AB1300" i="1"/>
  <c r="AA1300" i="1"/>
  <c r="AL1176" i="1"/>
  <c r="AK1176" i="1"/>
  <c r="AJ1176" i="1"/>
  <c r="AI1176" i="1"/>
  <c r="AH1176" i="1"/>
  <c r="AG1176" i="1"/>
  <c r="AF1176" i="1"/>
  <c r="AE1176" i="1"/>
  <c r="AD1176" i="1"/>
  <c r="AC1176" i="1"/>
  <c r="AB1176" i="1"/>
  <c r="AA1176" i="1"/>
  <c r="AL1496" i="1"/>
  <c r="AK1496" i="1"/>
  <c r="AJ1496" i="1"/>
  <c r="AI1496" i="1"/>
  <c r="AH1496" i="1"/>
  <c r="AG1496" i="1"/>
  <c r="AF1496" i="1"/>
  <c r="AE1496" i="1"/>
  <c r="AD1496" i="1"/>
  <c r="AC1496" i="1"/>
  <c r="AB1496" i="1"/>
  <c r="AA1496" i="1"/>
  <c r="AL1101" i="1"/>
  <c r="AK1101" i="1"/>
  <c r="AJ1101" i="1"/>
  <c r="AI1101" i="1"/>
  <c r="AH1101" i="1"/>
  <c r="AG1101" i="1"/>
  <c r="AF1101" i="1"/>
  <c r="AE1101" i="1"/>
  <c r="AD1101" i="1"/>
  <c r="AC1101" i="1"/>
  <c r="AB1101" i="1"/>
  <c r="AA1101" i="1"/>
  <c r="AL1099" i="1"/>
  <c r="AK1099" i="1"/>
  <c r="AJ1099" i="1"/>
  <c r="AI1099" i="1"/>
  <c r="AH1099" i="1"/>
  <c r="AG1099" i="1"/>
  <c r="AF1099" i="1"/>
  <c r="AE1099" i="1"/>
  <c r="AD1099" i="1"/>
  <c r="AC1099" i="1"/>
  <c r="AB1099" i="1"/>
  <c r="AA1099" i="1"/>
  <c r="AL1486" i="1"/>
  <c r="AK1486" i="1"/>
  <c r="AJ1486" i="1"/>
  <c r="AI1486" i="1"/>
  <c r="AH1486" i="1"/>
  <c r="AG1486" i="1"/>
  <c r="AF1486" i="1"/>
  <c r="AE1486" i="1"/>
  <c r="AD1486" i="1"/>
  <c r="AC1486" i="1"/>
  <c r="AB1486" i="1"/>
  <c r="AA1486" i="1"/>
  <c r="AL1329" i="1"/>
  <c r="AK1329" i="1"/>
  <c r="AJ1329" i="1"/>
  <c r="AI1329" i="1"/>
  <c r="AH1329" i="1"/>
  <c r="AG1329" i="1"/>
  <c r="AF1329" i="1"/>
  <c r="AE1329" i="1"/>
  <c r="AD1329" i="1"/>
  <c r="AC1329" i="1"/>
  <c r="AB1329" i="1"/>
  <c r="AA1329" i="1"/>
  <c r="AL1030" i="1"/>
  <c r="AK1030" i="1"/>
  <c r="AJ1030" i="1"/>
  <c r="AI1030" i="1"/>
  <c r="AH1030" i="1"/>
  <c r="AG1030" i="1"/>
  <c r="AF1030" i="1"/>
  <c r="AE1030" i="1"/>
  <c r="AD1030" i="1"/>
  <c r="AC1030" i="1"/>
  <c r="AB1030" i="1"/>
  <c r="AA1030" i="1"/>
  <c r="AL1260" i="1"/>
  <c r="AK1260" i="1"/>
  <c r="AJ1260" i="1"/>
  <c r="AI1260" i="1"/>
  <c r="AH1260" i="1"/>
  <c r="AG1260" i="1"/>
  <c r="AF1260" i="1"/>
  <c r="AE1260" i="1"/>
  <c r="AD1260" i="1"/>
  <c r="AC1260" i="1"/>
  <c r="AB1260" i="1"/>
  <c r="AA1260" i="1"/>
  <c r="AL1449" i="1"/>
  <c r="AK1449" i="1"/>
  <c r="AJ1449" i="1"/>
  <c r="AI1449" i="1"/>
  <c r="AH1449" i="1"/>
  <c r="AG1449" i="1"/>
  <c r="AF1449" i="1"/>
  <c r="AE1449" i="1"/>
  <c r="AD1449" i="1"/>
  <c r="AC1449" i="1"/>
  <c r="AB1449" i="1"/>
  <c r="AA1449" i="1"/>
  <c r="AL1129" i="1"/>
  <c r="AK1129" i="1"/>
  <c r="AJ1129" i="1"/>
  <c r="AI1129" i="1"/>
  <c r="AH1129" i="1"/>
  <c r="AG1129" i="1"/>
  <c r="AF1129" i="1"/>
  <c r="AE1129" i="1"/>
  <c r="AD1129" i="1"/>
  <c r="AC1129" i="1"/>
  <c r="AB1129" i="1"/>
  <c r="AA1129" i="1"/>
  <c r="AL1402" i="1"/>
  <c r="AK1402" i="1"/>
  <c r="AJ1402" i="1"/>
  <c r="AI1402" i="1"/>
  <c r="AH1402" i="1"/>
  <c r="AG1402" i="1"/>
  <c r="AF1402" i="1"/>
  <c r="AE1402" i="1"/>
  <c r="AD1402" i="1"/>
  <c r="AC1402" i="1"/>
  <c r="AB1402" i="1"/>
  <c r="AA1402" i="1"/>
  <c r="AL1538" i="1"/>
  <c r="AK1538" i="1"/>
  <c r="AJ1538" i="1"/>
  <c r="AI1538" i="1"/>
  <c r="AH1538" i="1"/>
  <c r="AG1538" i="1"/>
  <c r="AF1538" i="1"/>
  <c r="AE1538" i="1"/>
  <c r="AD1538" i="1"/>
  <c r="AC1538" i="1"/>
  <c r="AB1538" i="1"/>
  <c r="AA1538" i="1"/>
  <c r="AL1337" i="1"/>
  <c r="AK1337" i="1"/>
  <c r="AJ1337" i="1"/>
  <c r="AI1337" i="1"/>
  <c r="AH1337" i="1"/>
  <c r="AG1337" i="1"/>
  <c r="AF1337" i="1"/>
  <c r="AE1337" i="1"/>
  <c r="AD1337" i="1"/>
  <c r="AC1337" i="1"/>
  <c r="AB1337" i="1"/>
  <c r="AA1337" i="1"/>
  <c r="AL1376" i="1"/>
  <c r="AK1376" i="1"/>
  <c r="AJ1376" i="1"/>
  <c r="AI1376" i="1"/>
  <c r="AH1376" i="1"/>
  <c r="AG1376" i="1"/>
  <c r="AF1376" i="1"/>
  <c r="AE1376" i="1"/>
  <c r="AD1376" i="1"/>
  <c r="AC1376" i="1"/>
  <c r="AB1376" i="1"/>
  <c r="AA1376" i="1"/>
  <c r="AL1387" i="1"/>
  <c r="AK1387" i="1"/>
  <c r="AJ1387" i="1"/>
  <c r="AI1387" i="1"/>
  <c r="AH1387" i="1"/>
  <c r="AG1387" i="1"/>
  <c r="AF1387" i="1"/>
  <c r="AE1387" i="1"/>
  <c r="AD1387" i="1"/>
  <c r="AC1387" i="1"/>
  <c r="AB1387" i="1"/>
  <c r="AA1387" i="1"/>
  <c r="AL1386" i="1"/>
  <c r="AK1386" i="1"/>
  <c r="AJ1386" i="1"/>
  <c r="AI1386" i="1"/>
  <c r="AH1386" i="1"/>
  <c r="AG1386" i="1"/>
  <c r="AF1386" i="1"/>
  <c r="AE1386" i="1"/>
  <c r="AD1386" i="1"/>
  <c r="AC1386" i="1"/>
  <c r="AB1386" i="1"/>
  <c r="AA1386" i="1"/>
  <c r="AL1063" i="1"/>
  <c r="AK1063" i="1"/>
  <c r="AJ1063" i="1"/>
  <c r="AI1063" i="1"/>
  <c r="AH1063" i="1"/>
  <c r="AG1063" i="1"/>
  <c r="AF1063" i="1"/>
  <c r="AE1063" i="1"/>
  <c r="AD1063" i="1"/>
  <c r="AC1063" i="1"/>
  <c r="AB1063" i="1"/>
  <c r="AA1063" i="1"/>
  <c r="AL1034" i="1"/>
  <c r="AK1034" i="1"/>
  <c r="AJ1034" i="1"/>
  <c r="AI1034" i="1"/>
  <c r="AH1034" i="1"/>
  <c r="AG1034" i="1"/>
  <c r="AF1034" i="1"/>
  <c r="AE1034" i="1"/>
  <c r="AD1034" i="1"/>
  <c r="AC1034" i="1"/>
  <c r="AB1034" i="1"/>
  <c r="AA1034" i="1"/>
  <c r="AL1304" i="1"/>
  <c r="AK1304" i="1"/>
  <c r="AJ1304" i="1"/>
  <c r="AI1304" i="1"/>
  <c r="AH1304" i="1"/>
  <c r="AG1304" i="1"/>
  <c r="AF1304" i="1"/>
  <c r="AE1304" i="1"/>
  <c r="AD1304" i="1"/>
  <c r="AC1304" i="1"/>
  <c r="AB1304" i="1"/>
  <c r="AA1304" i="1"/>
  <c r="AL1311" i="1"/>
  <c r="AK1311" i="1"/>
  <c r="AJ1311" i="1"/>
  <c r="AI1311" i="1"/>
  <c r="AH1311" i="1"/>
  <c r="AG1311" i="1"/>
  <c r="AF1311" i="1"/>
  <c r="AE1311" i="1"/>
  <c r="AD1311" i="1"/>
  <c r="AC1311" i="1"/>
  <c r="AB1311" i="1"/>
  <c r="AA1311" i="1"/>
  <c r="AL1032" i="1"/>
  <c r="AK1032" i="1"/>
  <c r="AJ1032" i="1"/>
  <c r="AI1032" i="1"/>
  <c r="AH1032" i="1"/>
  <c r="AG1032" i="1"/>
  <c r="AF1032" i="1"/>
  <c r="AE1032" i="1"/>
  <c r="AD1032" i="1"/>
  <c r="AC1032" i="1"/>
  <c r="AB1032" i="1"/>
  <c r="AA1032" i="1"/>
  <c r="AL1314" i="1"/>
  <c r="AK1314" i="1"/>
  <c r="AJ1314" i="1"/>
  <c r="AI1314" i="1"/>
  <c r="AH1314" i="1"/>
  <c r="AG1314" i="1"/>
  <c r="AF1314" i="1"/>
  <c r="AE1314" i="1"/>
  <c r="AD1314" i="1"/>
  <c r="AC1314" i="1"/>
  <c r="AB1314" i="1"/>
  <c r="AA1314" i="1"/>
  <c r="AL1322" i="1"/>
  <c r="AK1322" i="1"/>
  <c r="AJ1322" i="1"/>
  <c r="AI1322" i="1"/>
  <c r="AH1322" i="1"/>
  <c r="AG1322" i="1"/>
  <c r="AF1322" i="1"/>
  <c r="AE1322" i="1"/>
  <c r="AD1322" i="1"/>
  <c r="AC1322" i="1"/>
  <c r="AB1322" i="1"/>
  <c r="AA1322" i="1"/>
  <c r="AL1468" i="1"/>
  <c r="AK1468" i="1"/>
  <c r="AJ1468" i="1"/>
  <c r="AI1468" i="1"/>
  <c r="AH1468" i="1"/>
  <c r="AG1468" i="1"/>
  <c r="AF1468" i="1"/>
  <c r="AE1468" i="1"/>
  <c r="AD1468" i="1"/>
  <c r="AC1468" i="1"/>
  <c r="AB1468" i="1"/>
  <c r="AA1468" i="1"/>
  <c r="AL1410" i="1"/>
  <c r="AK1410" i="1"/>
  <c r="AJ1410" i="1"/>
  <c r="AI1410" i="1"/>
  <c r="AH1410" i="1"/>
  <c r="AG1410" i="1"/>
  <c r="AF1410" i="1"/>
  <c r="AE1410" i="1"/>
  <c r="AD1410" i="1"/>
  <c r="AC1410" i="1"/>
  <c r="AB1410" i="1"/>
  <c r="AA1410" i="1"/>
  <c r="AL1448" i="1"/>
  <c r="AK1448" i="1"/>
  <c r="AJ1448" i="1"/>
  <c r="AI1448" i="1"/>
  <c r="AH1448" i="1"/>
  <c r="AG1448" i="1"/>
  <c r="AF1448" i="1"/>
  <c r="AE1448" i="1"/>
  <c r="AD1448" i="1"/>
  <c r="AC1448" i="1"/>
  <c r="AB1448" i="1"/>
  <c r="AA1448" i="1"/>
  <c r="AL1319" i="1"/>
  <c r="AK1319" i="1"/>
  <c r="AJ1319" i="1"/>
  <c r="AI1319" i="1"/>
  <c r="AH1319" i="1"/>
  <c r="AG1319" i="1"/>
  <c r="AF1319" i="1"/>
  <c r="AE1319" i="1"/>
  <c r="AD1319" i="1"/>
  <c r="AC1319" i="1"/>
  <c r="AB1319" i="1"/>
  <c r="AA1319" i="1"/>
  <c r="AL1265" i="1"/>
  <c r="AK1265" i="1"/>
  <c r="AJ1265" i="1"/>
  <c r="AI1265" i="1"/>
  <c r="AH1265" i="1"/>
  <c r="AG1265" i="1"/>
  <c r="AF1265" i="1"/>
  <c r="AE1265" i="1"/>
  <c r="AD1265" i="1"/>
  <c r="AC1265" i="1"/>
  <c r="AB1265" i="1"/>
  <c r="AA1265" i="1"/>
  <c r="AL1413" i="1"/>
  <c r="AK1413" i="1"/>
  <c r="AJ1413" i="1"/>
  <c r="AI1413" i="1"/>
  <c r="AH1413" i="1"/>
  <c r="AG1413" i="1"/>
  <c r="AF1413" i="1"/>
  <c r="AE1413" i="1"/>
  <c r="AD1413" i="1"/>
  <c r="AC1413" i="1"/>
  <c r="AB1413" i="1"/>
  <c r="AA1413" i="1"/>
  <c r="AL1294" i="1"/>
  <c r="AK1294" i="1"/>
  <c r="AJ1294" i="1"/>
  <c r="AI1294" i="1"/>
  <c r="AH1294" i="1"/>
  <c r="AG1294" i="1"/>
  <c r="AF1294" i="1"/>
  <c r="AE1294" i="1"/>
  <c r="AD1294" i="1"/>
  <c r="AC1294" i="1"/>
  <c r="AB1294" i="1"/>
  <c r="AA1294" i="1"/>
  <c r="AL1394" i="1"/>
  <c r="AK1394" i="1"/>
  <c r="AJ1394" i="1"/>
  <c r="AI1394" i="1"/>
  <c r="AH1394" i="1"/>
  <c r="AG1394" i="1"/>
  <c r="AF1394" i="1"/>
  <c r="AE1394" i="1"/>
  <c r="AD1394" i="1"/>
  <c r="AC1394" i="1"/>
  <c r="AB1394" i="1"/>
  <c r="AA1394" i="1"/>
  <c r="AL1437" i="1"/>
  <c r="AK1437" i="1"/>
  <c r="AJ1437" i="1"/>
  <c r="AI1437" i="1"/>
  <c r="AH1437" i="1"/>
  <c r="AG1437" i="1"/>
  <c r="AF1437" i="1"/>
  <c r="AE1437" i="1"/>
  <c r="AD1437" i="1"/>
  <c r="AC1437" i="1"/>
  <c r="AB1437" i="1"/>
  <c r="AA1437" i="1"/>
  <c r="AL1302" i="1"/>
  <c r="AK1302" i="1"/>
  <c r="AJ1302" i="1"/>
  <c r="AI1302" i="1"/>
  <c r="AH1302" i="1"/>
  <c r="AG1302" i="1"/>
  <c r="AF1302" i="1"/>
  <c r="AE1302" i="1"/>
  <c r="AD1302" i="1"/>
  <c r="AC1302" i="1"/>
  <c r="AB1302" i="1"/>
  <c r="AA1302" i="1"/>
  <c r="AL1320" i="1"/>
  <c r="AK1320" i="1"/>
  <c r="AJ1320" i="1"/>
  <c r="AI1320" i="1"/>
  <c r="AH1320" i="1"/>
  <c r="AG1320" i="1"/>
  <c r="AF1320" i="1"/>
  <c r="AE1320" i="1"/>
  <c r="AD1320" i="1"/>
  <c r="AC1320" i="1"/>
  <c r="AB1320" i="1"/>
  <c r="AA1320" i="1"/>
  <c r="AL1258" i="1"/>
  <c r="AK1258" i="1"/>
  <c r="AJ1258" i="1"/>
  <c r="AI1258" i="1"/>
  <c r="AH1258" i="1"/>
  <c r="AG1258" i="1"/>
  <c r="AF1258" i="1"/>
  <c r="AE1258" i="1"/>
  <c r="AD1258" i="1"/>
  <c r="AC1258" i="1"/>
  <c r="AB1258" i="1"/>
  <c r="AA1258" i="1"/>
  <c r="AL1408" i="1"/>
  <c r="AK1408" i="1"/>
  <c r="AJ1408" i="1"/>
  <c r="AI1408" i="1"/>
  <c r="AH1408" i="1"/>
  <c r="AG1408" i="1"/>
  <c r="AF1408" i="1"/>
  <c r="AE1408" i="1"/>
  <c r="AD1408" i="1"/>
  <c r="AC1408" i="1"/>
  <c r="AB1408" i="1"/>
  <c r="AA1408" i="1"/>
  <c r="AL1297" i="1"/>
  <c r="AK1297" i="1"/>
  <c r="AJ1297" i="1"/>
  <c r="AI1297" i="1"/>
  <c r="AH1297" i="1"/>
  <c r="AG1297" i="1"/>
  <c r="AF1297" i="1"/>
  <c r="AE1297" i="1"/>
  <c r="AD1297" i="1"/>
  <c r="AC1297" i="1"/>
  <c r="AB1297" i="1"/>
  <c r="AA1297" i="1"/>
  <c r="AL1256" i="1"/>
  <c r="AK1256" i="1"/>
  <c r="AJ1256" i="1"/>
  <c r="AI1256" i="1"/>
  <c r="AH1256" i="1"/>
  <c r="AG1256" i="1"/>
  <c r="AF1256" i="1"/>
  <c r="AE1256" i="1"/>
  <c r="AD1256" i="1"/>
  <c r="AC1256" i="1"/>
  <c r="AB1256" i="1"/>
  <c r="AA1256" i="1"/>
  <c r="AL1480" i="1"/>
  <c r="AK1480" i="1"/>
  <c r="AJ1480" i="1"/>
  <c r="AI1480" i="1"/>
  <c r="AH1480" i="1"/>
  <c r="AG1480" i="1"/>
  <c r="AF1480" i="1"/>
  <c r="AE1480" i="1"/>
  <c r="AD1480" i="1"/>
  <c r="AC1480" i="1"/>
  <c r="AB1480" i="1"/>
  <c r="AA1480" i="1"/>
  <c r="AL1471" i="1"/>
  <c r="AK1471" i="1"/>
  <c r="AJ1471" i="1"/>
  <c r="AI1471" i="1"/>
  <c r="AH1471" i="1"/>
  <c r="AG1471" i="1"/>
  <c r="AF1471" i="1"/>
  <c r="AE1471" i="1"/>
  <c r="AD1471" i="1"/>
  <c r="AC1471" i="1"/>
  <c r="AB1471" i="1"/>
  <c r="AA1471" i="1"/>
  <c r="AL1513" i="1"/>
  <c r="AK1513" i="1"/>
  <c r="AJ1513" i="1"/>
  <c r="AI1513" i="1"/>
  <c r="AH1513" i="1"/>
  <c r="AG1513" i="1"/>
  <c r="AF1513" i="1"/>
  <c r="AE1513" i="1"/>
  <c r="AD1513" i="1"/>
  <c r="AC1513" i="1"/>
  <c r="AB1513" i="1"/>
  <c r="AA1513" i="1"/>
  <c r="AL1428" i="1"/>
  <c r="AK1428" i="1"/>
  <c r="AJ1428" i="1"/>
  <c r="AI1428" i="1"/>
  <c r="AH1428" i="1"/>
  <c r="AG1428" i="1"/>
  <c r="AF1428" i="1"/>
  <c r="AE1428" i="1"/>
  <c r="AD1428" i="1"/>
  <c r="AC1428" i="1"/>
  <c r="AB1428" i="1"/>
  <c r="AA1428" i="1"/>
  <c r="AL1403" i="1"/>
  <c r="AK1403" i="1"/>
  <c r="AJ1403" i="1"/>
  <c r="AI1403" i="1"/>
  <c r="AH1403" i="1"/>
  <c r="AG1403" i="1"/>
  <c r="AF1403" i="1"/>
  <c r="AE1403" i="1"/>
  <c r="AD1403" i="1"/>
  <c r="AC1403" i="1"/>
  <c r="AB1403" i="1"/>
  <c r="AA1403" i="1"/>
  <c r="AL1324" i="1"/>
  <c r="AK1324" i="1"/>
  <c r="AJ1324" i="1"/>
  <c r="AI1324" i="1"/>
  <c r="AH1324" i="1"/>
  <c r="AG1324" i="1"/>
  <c r="AF1324" i="1"/>
  <c r="AE1324" i="1"/>
  <c r="AD1324" i="1"/>
  <c r="AC1324" i="1"/>
  <c r="AB1324" i="1"/>
  <c r="AA1324" i="1"/>
  <c r="AL1273" i="1"/>
  <c r="AK1273" i="1"/>
  <c r="AJ1273" i="1"/>
  <c r="AI1273" i="1"/>
  <c r="AH1273" i="1"/>
  <c r="AG1273" i="1"/>
  <c r="AF1273" i="1"/>
  <c r="AE1273" i="1"/>
  <c r="AD1273" i="1"/>
  <c r="AC1273" i="1"/>
  <c r="AB1273" i="1"/>
  <c r="AA1273" i="1"/>
  <c r="AL1439" i="1"/>
  <c r="AK1439" i="1"/>
  <c r="AJ1439" i="1"/>
  <c r="AI1439" i="1"/>
  <c r="AH1439" i="1"/>
  <c r="AG1439" i="1"/>
  <c r="AF1439" i="1"/>
  <c r="AE1439" i="1"/>
  <c r="AD1439" i="1"/>
  <c r="AC1439" i="1"/>
  <c r="AB1439" i="1"/>
  <c r="AA1439" i="1"/>
  <c r="AL1412" i="1"/>
  <c r="AK1412" i="1"/>
  <c r="AJ1412" i="1"/>
  <c r="AI1412" i="1"/>
  <c r="AH1412" i="1"/>
  <c r="AG1412" i="1"/>
  <c r="AF1412" i="1"/>
  <c r="AE1412" i="1"/>
  <c r="AD1412" i="1"/>
  <c r="AC1412" i="1"/>
  <c r="AB1412" i="1"/>
  <c r="AA1412" i="1"/>
  <c r="AL1411" i="1"/>
  <c r="AK1411" i="1"/>
  <c r="AJ1411" i="1"/>
  <c r="AI1411" i="1"/>
  <c r="AH1411" i="1"/>
  <c r="AG1411" i="1"/>
  <c r="AF1411" i="1"/>
  <c r="AE1411" i="1"/>
  <c r="AD1411" i="1"/>
  <c r="AC1411" i="1"/>
  <c r="AB1411" i="1"/>
  <c r="AA1411" i="1"/>
  <c r="AL1540" i="1"/>
  <c r="AK1540" i="1"/>
  <c r="AJ1540" i="1"/>
  <c r="AI1540" i="1"/>
  <c r="AH1540" i="1"/>
  <c r="AG1540" i="1"/>
  <c r="AF1540" i="1"/>
  <c r="AE1540" i="1"/>
  <c r="AD1540" i="1"/>
  <c r="AC1540" i="1"/>
  <c r="AB1540" i="1"/>
  <c r="AA1540" i="1"/>
  <c r="AL1457" i="1"/>
  <c r="AK1457" i="1"/>
  <c r="AJ1457" i="1"/>
  <c r="AI1457" i="1"/>
  <c r="AH1457" i="1"/>
  <c r="AG1457" i="1"/>
  <c r="AF1457" i="1"/>
  <c r="AE1457" i="1"/>
  <c r="AD1457" i="1"/>
  <c r="AC1457" i="1"/>
  <c r="AB1457" i="1"/>
  <c r="AA1457" i="1"/>
  <c r="AL1404" i="1"/>
  <c r="AK1404" i="1"/>
  <c r="AJ1404" i="1"/>
  <c r="AI1404" i="1"/>
  <c r="AH1404" i="1"/>
  <c r="AG1404" i="1"/>
  <c r="AF1404" i="1"/>
  <c r="AE1404" i="1"/>
  <c r="AD1404" i="1"/>
  <c r="AC1404" i="1"/>
  <c r="AB1404" i="1"/>
  <c r="AA1404" i="1"/>
  <c r="AL1268" i="1"/>
  <c r="AK1268" i="1"/>
  <c r="AJ1268" i="1"/>
  <c r="AI1268" i="1"/>
  <c r="AH1268" i="1"/>
  <c r="AG1268" i="1"/>
  <c r="AF1268" i="1"/>
  <c r="AE1268" i="1"/>
  <c r="AD1268" i="1"/>
  <c r="AC1268" i="1"/>
  <c r="AB1268" i="1"/>
  <c r="AA1268" i="1"/>
  <c r="AL1522" i="1"/>
  <c r="AK1522" i="1"/>
  <c r="AJ1522" i="1"/>
  <c r="AI1522" i="1"/>
  <c r="AH1522" i="1"/>
  <c r="AG1522" i="1"/>
  <c r="AF1522" i="1"/>
  <c r="AE1522" i="1"/>
  <c r="AD1522" i="1"/>
  <c r="AC1522" i="1"/>
  <c r="AB1522" i="1"/>
  <c r="AA1522" i="1"/>
  <c r="AL1531" i="1"/>
  <c r="AK1531" i="1"/>
  <c r="AJ1531" i="1"/>
  <c r="AI1531" i="1"/>
  <c r="AH1531" i="1"/>
  <c r="AG1531" i="1"/>
  <c r="AF1531" i="1"/>
  <c r="AE1531" i="1"/>
  <c r="AD1531" i="1"/>
  <c r="AC1531" i="1"/>
  <c r="AB1531" i="1"/>
  <c r="AA1531" i="1"/>
  <c r="AL1318" i="1"/>
  <c r="AK1318" i="1"/>
  <c r="AJ1318" i="1"/>
  <c r="AI1318" i="1"/>
  <c r="AH1318" i="1"/>
  <c r="AG1318" i="1"/>
  <c r="AF1318" i="1"/>
  <c r="AE1318" i="1"/>
  <c r="AD1318" i="1"/>
  <c r="AC1318" i="1"/>
  <c r="AB1318" i="1"/>
  <c r="AA1318" i="1"/>
  <c r="AL1292" i="1"/>
  <c r="AK1292" i="1"/>
  <c r="AJ1292" i="1"/>
  <c r="AI1292" i="1"/>
  <c r="AH1292" i="1"/>
  <c r="AG1292" i="1"/>
  <c r="AF1292" i="1"/>
  <c r="AE1292" i="1"/>
  <c r="AD1292" i="1"/>
  <c r="AC1292" i="1"/>
  <c r="AB1292" i="1"/>
  <c r="AA1292" i="1"/>
  <c r="AL1430" i="1"/>
  <c r="AK1430" i="1"/>
  <c r="AJ1430" i="1"/>
  <c r="AI1430" i="1"/>
  <c r="AH1430" i="1"/>
  <c r="AG1430" i="1"/>
  <c r="AF1430" i="1"/>
  <c r="AE1430" i="1"/>
  <c r="AD1430" i="1"/>
  <c r="AC1430" i="1"/>
  <c r="AB1430" i="1"/>
  <c r="AA1430" i="1"/>
  <c r="AL782" i="1"/>
  <c r="AK782" i="1"/>
  <c r="AJ782" i="1"/>
  <c r="AI782" i="1"/>
  <c r="AH782" i="1"/>
  <c r="AG782" i="1"/>
  <c r="AF782" i="1"/>
  <c r="AE782" i="1"/>
  <c r="AD782" i="1"/>
  <c r="AC782" i="1"/>
  <c r="AB782" i="1"/>
  <c r="AA782" i="1"/>
  <c r="AL1286" i="1"/>
  <c r="AK1286" i="1"/>
  <c r="AJ1286" i="1"/>
  <c r="AI1286" i="1"/>
  <c r="AH1286" i="1"/>
  <c r="AG1286" i="1"/>
  <c r="AF1286" i="1"/>
  <c r="AE1286" i="1"/>
  <c r="AD1286" i="1"/>
  <c r="AC1286" i="1"/>
  <c r="AB1286" i="1"/>
  <c r="AA1286" i="1"/>
  <c r="AL1290" i="1"/>
  <c r="AK1290" i="1"/>
  <c r="AJ1290" i="1"/>
  <c r="AI1290" i="1"/>
  <c r="AH1290" i="1"/>
  <c r="AG1290" i="1"/>
  <c r="AF1290" i="1"/>
  <c r="AE1290" i="1"/>
  <c r="AD1290" i="1"/>
  <c r="AC1290" i="1"/>
  <c r="AB1290" i="1"/>
  <c r="AA1290" i="1"/>
  <c r="AL1463" i="1"/>
  <c r="AK1463" i="1"/>
  <c r="AJ1463" i="1"/>
  <c r="AI1463" i="1"/>
  <c r="AH1463" i="1"/>
  <c r="AG1463" i="1"/>
  <c r="AF1463" i="1"/>
  <c r="AE1463" i="1"/>
  <c r="AD1463" i="1"/>
  <c r="AC1463" i="1"/>
  <c r="AB1463" i="1"/>
  <c r="AA1463" i="1"/>
  <c r="AL1505" i="1"/>
  <c r="AK1505" i="1"/>
  <c r="AJ1505" i="1"/>
  <c r="AI1505" i="1"/>
  <c r="AH1505" i="1"/>
  <c r="AG1505" i="1"/>
  <c r="AF1505" i="1"/>
  <c r="AE1505" i="1"/>
  <c r="AD1505" i="1"/>
  <c r="AC1505" i="1"/>
  <c r="AB1505" i="1"/>
  <c r="AA1505" i="1"/>
  <c r="AL1484" i="1"/>
  <c r="AK1484" i="1"/>
  <c r="AJ1484" i="1"/>
  <c r="AI1484" i="1"/>
  <c r="AH1484" i="1"/>
  <c r="AG1484" i="1"/>
  <c r="AF1484" i="1"/>
  <c r="AE1484" i="1"/>
  <c r="AD1484" i="1"/>
  <c r="AC1484" i="1"/>
  <c r="AB1484" i="1"/>
  <c r="AA1484" i="1"/>
  <c r="AL1461" i="1"/>
  <c r="AK1461" i="1"/>
  <c r="AJ1461" i="1"/>
  <c r="AI1461" i="1"/>
  <c r="AH1461" i="1"/>
  <c r="AG1461" i="1"/>
  <c r="AF1461" i="1"/>
  <c r="AE1461" i="1"/>
  <c r="AD1461" i="1"/>
  <c r="AC1461" i="1"/>
  <c r="AB1461" i="1"/>
  <c r="AA1461" i="1"/>
  <c r="AL1451" i="1"/>
  <c r="AK1451" i="1"/>
  <c r="AJ1451" i="1"/>
  <c r="AI1451" i="1"/>
  <c r="AH1451" i="1"/>
  <c r="AG1451" i="1"/>
  <c r="AF1451" i="1"/>
  <c r="AE1451" i="1"/>
  <c r="AD1451" i="1"/>
  <c r="AC1451" i="1"/>
  <c r="AB1451" i="1"/>
  <c r="AA1451" i="1"/>
  <c r="AL1352" i="1"/>
  <c r="AK1352" i="1"/>
  <c r="AJ1352" i="1"/>
  <c r="AI1352" i="1"/>
  <c r="AH1352" i="1"/>
  <c r="AG1352" i="1"/>
  <c r="AF1352" i="1"/>
  <c r="AE1352" i="1"/>
  <c r="AD1352" i="1"/>
  <c r="AC1352" i="1"/>
  <c r="AB1352" i="1"/>
  <c r="AA1352" i="1"/>
  <c r="AL1456" i="1"/>
  <c r="AK1456" i="1"/>
  <c r="AJ1456" i="1"/>
  <c r="AI1456" i="1"/>
  <c r="AH1456" i="1"/>
  <c r="AG1456" i="1"/>
  <c r="AF1456" i="1"/>
  <c r="AE1456" i="1"/>
  <c r="AD1456" i="1"/>
  <c r="AC1456" i="1"/>
  <c r="AB1456" i="1"/>
  <c r="AA1456" i="1"/>
  <c r="AL1389" i="1"/>
  <c r="AK1389" i="1"/>
  <c r="AJ1389" i="1"/>
  <c r="AI1389" i="1"/>
  <c r="AH1389" i="1"/>
  <c r="AG1389" i="1"/>
  <c r="AF1389" i="1"/>
  <c r="AE1389" i="1"/>
  <c r="AD1389" i="1"/>
  <c r="AC1389" i="1"/>
  <c r="AB1389" i="1"/>
  <c r="AA1389" i="1"/>
  <c r="AL1350" i="1"/>
  <c r="AK1350" i="1"/>
  <c r="AJ1350" i="1"/>
  <c r="AI1350" i="1"/>
  <c r="AH1350" i="1"/>
  <c r="AG1350" i="1"/>
  <c r="AF1350" i="1"/>
  <c r="AE1350" i="1"/>
  <c r="AD1350" i="1"/>
  <c r="AC1350" i="1"/>
  <c r="AB1350" i="1"/>
  <c r="AA1350" i="1"/>
  <c r="AL1312" i="1"/>
  <c r="AK1312" i="1"/>
  <c r="AJ1312" i="1"/>
  <c r="AI1312" i="1"/>
  <c r="AH1312" i="1"/>
  <c r="AG1312" i="1"/>
  <c r="AF1312" i="1"/>
  <c r="AE1312" i="1"/>
  <c r="AD1312" i="1"/>
  <c r="AC1312" i="1"/>
  <c r="AB1312" i="1"/>
  <c r="AA1312" i="1"/>
  <c r="AL1418" i="1"/>
  <c r="AK1418" i="1"/>
  <c r="AJ1418" i="1"/>
  <c r="AI1418" i="1"/>
  <c r="AH1418" i="1"/>
  <c r="AG1418" i="1"/>
  <c r="AF1418" i="1"/>
  <c r="AE1418" i="1"/>
  <c r="AD1418" i="1"/>
  <c r="AC1418" i="1"/>
  <c r="AB1418" i="1"/>
  <c r="AA1418" i="1"/>
  <c r="AL1262" i="1"/>
  <c r="AK1262" i="1"/>
  <c r="AJ1262" i="1"/>
  <c r="AI1262" i="1"/>
  <c r="AH1262" i="1"/>
  <c r="AG1262" i="1"/>
  <c r="AF1262" i="1"/>
  <c r="AE1262" i="1"/>
  <c r="AD1262" i="1"/>
  <c r="AC1262" i="1"/>
  <c r="AB1262" i="1"/>
  <c r="AA1262" i="1"/>
  <c r="AL1421" i="1"/>
  <c r="AK1421" i="1"/>
  <c r="AJ1421" i="1"/>
  <c r="AI1421" i="1"/>
  <c r="AH1421" i="1"/>
  <c r="AG1421" i="1"/>
  <c r="AF1421" i="1"/>
  <c r="AE1421" i="1"/>
  <c r="AD1421" i="1"/>
  <c r="AC1421" i="1"/>
  <c r="AB1421" i="1"/>
  <c r="AA1421" i="1"/>
  <c r="AL1433" i="1"/>
  <c r="AK1433" i="1"/>
  <c r="AJ1433" i="1"/>
  <c r="AI1433" i="1"/>
  <c r="AH1433" i="1"/>
  <c r="AG1433" i="1"/>
  <c r="AF1433" i="1"/>
  <c r="AE1433" i="1"/>
  <c r="AD1433" i="1"/>
  <c r="AC1433" i="1"/>
  <c r="AB1433" i="1"/>
  <c r="AA1433" i="1"/>
  <c r="AL1375" i="1"/>
  <c r="AK1375" i="1"/>
  <c r="AJ1375" i="1"/>
  <c r="AI1375" i="1"/>
  <c r="AH1375" i="1"/>
  <c r="AG1375" i="1"/>
  <c r="AF1375" i="1"/>
  <c r="AE1375" i="1"/>
  <c r="AD1375" i="1"/>
  <c r="AC1375" i="1"/>
  <c r="AB1375" i="1"/>
  <c r="AA1375" i="1"/>
  <c r="AL1479" i="1"/>
  <c r="AK1479" i="1"/>
  <c r="AJ1479" i="1"/>
  <c r="AI1479" i="1"/>
  <c r="AH1479" i="1"/>
  <c r="AG1479" i="1"/>
  <c r="AF1479" i="1"/>
  <c r="AE1479" i="1"/>
  <c r="AD1479" i="1"/>
  <c r="AC1479" i="1"/>
  <c r="AB1479" i="1"/>
  <c r="AA1479" i="1"/>
  <c r="AL1432" i="1"/>
  <c r="AK1432" i="1"/>
  <c r="AJ1432" i="1"/>
  <c r="AI1432" i="1"/>
  <c r="AH1432" i="1"/>
  <c r="AG1432" i="1"/>
  <c r="AF1432" i="1"/>
  <c r="AE1432" i="1"/>
  <c r="AD1432" i="1"/>
  <c r="AC1432" i="1"/>
  <c r="AB1432" i="1"/>
  <c r="AA1432" i="1"/>
  <c r="AL1422" i="1"/>
  <c r="AK1422" i="1"/>
  <c r="AJ1422" i="1"/>
  <c r="AI1422" i="1"/>
  <c r="AH1422" i="1"/>
  <c r="AG1422" i="1"/>
  <c r="AF1422" i="1"/>
  <c r="AE1422" i="1"/>
  <c r="AD1422" i="1"/>
  <c r="AC1422" i="1"/>
  <c r="AB1422" i="1"/>
  <c r="AA1422" i="1"/>
  <c r="AL1440" i="1"/>
  <c r="AK1440" i="1"/>
  <c r="AJ1440" i="1"/>
  <c r="AI1440" i="1"/>
  <c r="AH1440" i="1"/>
  <c r="AG1440" i="1"/>
  <c r="AF1440" i="1"/>
  <c r="AE1440" i="1"/>
  <c r="AD1440" i="1"/>
  <c r="AC1440" i="1"/>
  <c r="AB1440" i="1"/>
  <c r="AA1440" i="1"/>
  <c r="AL1355" i="1"/>
  <c r="AK1355" i="1"/>
  <c r="AJ1355" i="1"/>
  <c r="AI1355" i="1"/>
  <c r="AH1355" i="1"/>
  <c r="AG1355" i="1"/>
  <c r="AF1355" i="1"/>
  <c r="AE1355" i="1"/>
  <c r="AD1355" i="1"/>
  <c r="AC1355" i="1"/>
  <c r="AB1355" i="1"/>
  <c r="AA1355" i="1"/>
  <c r="AL1291" i="1"/>
  <c r="AK1291" i="1"/>
  <c r="AJ1291" i="1"/>
  <c r="AI1291" i="1"/>
  <c r="AH1291" i="1"/>
  <c r="AG1291" i="1"/>
  <c r="AF1291" i="1"/>
  <c r="AE1291" i="1"/>
  <c r="AD1291" i="1"/>
  <c r="AC1291" i="1"/>
  <c r="AB1291" i="1"/>
  <c r="AA1291" i="1"/>
  <c r="AL1547" i="1"/>
  <c r="AK1547" i="1"/>
  <c r="AJ1547" i="1"/>
  <c r="AI1547" i="1"/>
  <c r="AH1547" i="1"/>
  <c r="AG1547" i="1"/>
  <c r="AF1547" i="1"/>
  <c r="AE1547" i="1"/>
  <c r="AD1547" i="1"/>
  <c r="AC1547" i="1"/>
  <c r="AB1547" i="1"/>
  <c r="AA1547" i="1"/>
  <c r="AL1443" i="1"/>
  <c r="AK1443" i="1"/>
  <c r="AJ1443" i="1"/>
  <c r="AI1443" i="1"/>
  <c r="AH1443" i="1"/>
  <c r="AG1443" i="1"/>
  <c r="AF1443" i="1"/>
  <c r="AE1443" i="1"/>
  <c r="AD1443" i="1"/>
  <c r="AC1443" i="1"/>
  <c r="AB1443" i="1"/>
  <c r="AA1443" i="1"/>
  <c r="AL1447" i="1"/>
  <c r="AK1447" i="1"/>
  <c r="AJ1447" i="1"/>
  <c r="AI1447" i="1"/>
  <c r="AH1447" i="1"/>
  <c r="AG1447" i="1"/>
  <c r="AF1447" i="1"/>
  <c r="AE1447" i="1"/>
  <c r="AD1447" i="1"/>
  <c r="AC1447" i="1"/>
  <c r="AB1447" i="1"/>
  <c r="AA1447" i="1"/>
  <c r="AL1280" i="1"/>
  <c r="AK1280" i="1"/>
  <c r="AJ1280" i="1"/>
  <c r="AI1280" i="1"/>
  <c r="AH1280" i="1"/>
  <c r="AG1280" i="1"/>
  <c r="AF1280" i="1"/>
  <c r="AE1280" i="1"/>
  <c r="AD1280" i="1"/>
  <c r="AC1280" i="1"/>
  <c r="AB1280" i="1"/>
  <c r="AA1280" i="1"/>
  <c r="AL1378" i="1"/>
  <c r="AK1378" i="1"/>
  <c r="AJ1378" i="1"/>
  <c r="AI1378" i="1"/>
  <c r="AH1378" i="1"/>
  <c r="AG1378" i="1"/>
  <c r="AF1378" i="1"/>
  <c r="AE1378" i="1"/>
  <c r="AD1378" i="1"/>
  <c r="AC1378" i="1"/>
  <c r="AB1378" i="1"/>
  <c r="AA1378" i="1"/>
  <c r="AL1284" i="1"/>
  <c r="AK1284" i="1"/>
  <c r="AJ1284" i="1"/>
  <c r="AI1284" i="1"/>
  <c r="AH1284" i="1"/>
  <c r="AG1284" i="1"/>
  <c r="AF1284" i="1"/>
  <c r="AE1284" i="1"/>
  <c r="AD1284" i="1"/>
  <c r="AC1284" i="1"/>
  <c r="AB1284" i="1"/>
  <c r="AA1284" i="1"/>
  <c r="AL1464" i="1"/>
  <c r="AK1464" i="1"/>
  <c r="AJ1464" i="1"/>
  <c r="AI1464" i="1"/>
  <c r="AH1464" i="1"/>
  <c r="AG1464" i="1"/>
  <c r="AF1464" i="1"/>
  <c r="AE1464" i="1"/>
  <c r="AD1464" i="1"/>
  <c r="AC1464" i="1"/>
  <c r="AB1464" i="1"/>
  <c r="AA1464" i="1"/>
  <c r="AL1037" i="1"/>
  <c r="AK1037" i="1"/>
  <c r="AJ1037" i="1"/>
  <c r="AI1037" i="1"/>
  <c r="AH1037" i="1"/>
  <c r="AG1037" i="1"/>
  <c r="AF1037" i="1"/>
  <c r="AE1037" i="1"/>
  <c r="AD1037" i="1"/>
  <c r="AC1037" i="1"/>
  <c r="AB1037" i="1"/>
  <c r="AA1037" i="1"/>
  <c r="AL1274" i="1"/>
  <c r="AK1274" i="1"/>
  <c r="AJ1274" i="1"/>
  <c r="AI1274" i="1"/>
  <c r="AH1274" i="1"/>
  <c r="AG1274" i="1"/>
  <c r="AF1274" i="1"/>
  <c r="AE1274" i="1"/>
  <c r="AD1274" i="1"/>
  <c r="AC1274" i="1"/>
  <c r="AB1274" i="1"/>
  <c r="AA1274" i="1"/>
  <c r="AL1303" i="1"/>
  <c r="AK1303" i="1"/>
  <c r="AJ1303" i="1"/>
  <c r="AI1303" i="1"/>
  <c r="AH1303" i="1"/>
  <c r="AG1303" i="1"/>
  <c r="AF1303" i="1"/>
  <c r="AE1303" i="1"/>
  <c r="AD1303" i="1"/>
  <c r="AC1303" i="1"/>
  <c r="AB1303" i="1"/>
  <c r="AA1303" i="1"/>
  <c r="AL1272" i="1"/>
  <c r="AK1272" i="1"/>
  <c r="AJ1272" i="1"/>
  <c r="AI1272" i="1"/>
  <c r="AH1272" i="1"/>
  <c r="AG1272" i="1"/>
  <c r="AF1272" i="1"/>
  <c r="AE1272" i="1"/>
  <c r="AD1272" i="1"/>
  <c r="AC1272" i="1"/>
  <c r="AB1272" i="1"/>
  <c r="AA1272" i="1"/>
  <c r="AL1455" i="1"/>
  <c r="AK1455" i="1"/>
  <c r="AJ1455" i="1"/>
  <c r="AI1455" i="1"/>
  <c r="AH1455" i="1"/>
  <c r="AG1455" i="1"/>
  <c r="AF1455" i="1"/>
  <c r="AE1455" i="1"/>
  <c r="AD1455" i="1"/>
  <c r="AC1455" i="1"/>
  <c r="AB1455" i="1"/>
  <c r="AA1455" i="1"/>
  <c r="AL1315" i="1"/>
  <c r="AK1315" i="1"/>
  <c r="AJ1315" i="1"/>
  <c r="AI1315" i="1"/>
  <c r="AH1315" i="1"/>
  <c r="AG1315" i="1"/>
  <c r="AF1315" i="1"/>
  <c r="AE1315" i="1"/>
  <c r="AD1315" i="1"/>
  <c r="AC1315" i="1"/>
  <c r="AB1315" i="1"/>
  <c r="AA1315" i="1"/>
  <c r="AL1354" i="1"/>
  <c r="AK1354" i="1"/>
  <c r="AJ1354" i="1"/>
  <c r="AI1354" i="1"/>
  <c r="AH1354" i="1"/>
  <c r="AG1354" i="1"/>
  <c r="AF1354" i="1"/>
  <c r="AE1354" i="1"/>
  <c r="AD1354" i="1"/>
  <c r="AC1354" i="1"/>
  <c r="AB1354" i="1"/>
  <c r="AA1354" i="1"/>
  <c r="AL1396" i="1"/>
  <c r="AK1396" i="1"/>
  <c r="AJ1396" i="1"/>
  <c r="AI1396" i="1"/>
  <c r="AH1396" i="1"/>
  <c r="AG1396" i="1"/>
  <c r="AF1396" i="1"/>
  <c r="AE1396" i="1"/>
  <c r="AD1396" i="1"/>
  <c r="AC1396" i="1"/>
  <c r="AB1396" i="1"/>
  <c r="AA1396" i="1"/>
  <c r="AL1279" i="1"/>
  <c r="AK1279" i="1"/>
  <c r="AJ1279" i="1"/>
  <c r="AI1279" i="1"/>
  <c r="AH1279" i="1"/>
  <c r="AG1279" i="1"/>
  <c r="AF1279" i="1"/>
  <c r="AE1279" i="1"/>
  <c r="AD1279" i="1"/>
  <c r="AC1279" i="1"/>
  <c r="AB1279" i="1"/>
  <c r="AA1279" i="1"/>
  <c r="AL1399" i="1"/>
  <c r="AK1399" i="1"/>
  <c r="AJ1399" i="1"/>
  <c r="AI1399" i="1"/>
  <c r="AH1399" i="1"/>
  <c r="AG1399" i="1"/>
  <c r="AF1399" i="1"/>
  <c r="AE1399" i="1"/>
  <c r="AD1399" i="1"/>
  <c r="AC1399" i="1"/>
  <c r="AB1399" i="1"/>
  <c r="AA1399" i="1"/>
  <c r="AL1377" i="1"/>
  <c r="AK1377" i="1"/>
  <c r="AJ1377" i="1"/>
  <c r="AI1377" i="1"/>
  <c r="AH1377" i="1"/>
  <c r="AG1377" i="1"/>
  <c r="AF1377" i="1"/>
  <c r="AE1377" i="1"/>
  <c r="AD1377" i="1"/>
  <c r="AC1377" i="1"/>
  <c r="AB1377" i="1"/>
  <c r="AA1377" i="1"/>
  <c r="AL1275" i="1"/>
  <c r="AK1275" i="1"/>
  <c r="AJ1275" i="1"/>
  <c r="AI1275" i="1"/>
  <c r="AH1275" i="1"/>
  <c r="AG1275" i="1"/>
  <c r="AF1275" i="1"/>
  <c r="AE1275" i="1"/>
  <c r="AD1275" i="1"/>
  <c r="AC1275" i="1"/>
  <c r="AB1275" i="1"/>
  <c r="AA1275" i="1"/>
  <c r="AL1533" i="1"/>
  <c r="AK1533" i="1"/>
  <c r="AJ1533" i="1"/>
  <c r="AI1533" i="1"/>
  <c r="AH1533" i="1"/>
  <c r="AG1533" i="1"/>
  <c r="AF1533" i="1"/>
  <c r="AE1533" i="1"/>
  <c r="AD1533" i="1"/>
  <c r="AC1533" i="1"/>
  <c r="AB1533" i="1"/>
  <c r="AA1533" i="1"/>
  <c r="AL1301" i="1"/>
  <c r="AK1301" i="1"/>
  <c r="AJ1301" i="1"/>
  <c r="AI1301" i="1"/>
  <c r="AH1301" i="1"/>
  <c r="AG1301" i="1"/>
  <c r="AF1301" i="1"/>
  <c r="AE1301" i="1"/>
  <c r="AD1301" i="1"/>
  <c r="AC1301" i="1"/>
  <c r="AB1301" i="1"/>
  <c r="AA1301" i="1"/>
  <c r="AL1381" i="1"/>
  <c r="AK1381" i="1"/>
  <c r="AJ1381" i="1"/>
  <c r="AI1381" i="1"/>
  <c r="AH1381" i="1"/>
  <c r="AG1381" i="1"/>
  <c r="AF1381" i="1"/>
  <c r="AE1381" i="1"/>
  <c r="AD1381" i="1"/>
  <c r="AC1381" i="1"/>
  <c r="AB1381" i="1"/>
  <c r="AA1381" i="1"/>
  <c r="AL1446" i="1"/>
  <c r="AK1446" i="1"/>
  <c r="AJ1446" i="1"/>
  <c r="AI1446" i="1"/>
  <c r="AH1446" i="1"/>
  <c r="AG1446" i="1"/>
  <c r="AF1446" i="1"/>
  <c r="AE1446" i="1"/>
  <c r="AD1446" i="1"/>
  <c r="AC1446" i="1"/>
  <c r="AB1446" i="1"/>
  <c r="AA1446" i="1"/>
  <c r="AL1526" i="1"/>
  <c r="AK1526" i="1"/>
  <c r="AJ1526" i="1"/>
  <c r="AI1526" i="1"/>
  <c r="AH1526" i="1"/>
  <c r="AG1526" i="1"/>
  <c r="AF1526" i="1"/>
  <c r="AE1526" i="1"/>
  <c r="AD1526" i="1"/>
  <c r="AC1526" i="1"/>
  <c r="AB1526" i="1"/>
  <c r="AA1526" i="1"/>
  <c r="AL1523" i="1"/>
  <c r="AK1523" i="1"/>
  <c r="AJ1523" i="1"/>
  <c r="AI1523" i="1"/>
  <c r="AH1523" i="1"/>
  <c r="AG1523" i="1"/>
  <c r="AF1523" i="1"/>
  <c r="AE1523" i="1"/>
  <c r="AD1523" i="1"/>
  <c r="AC1523" i="1"/>
  <c r="AB1523" i="1"/>
  <c r="AA1523" i="1"/>
  <c r="AL1271" i="1"/>
  <c r="AK1271" i="1"/>
  <c r="AJ1271" i="1"/>
  <c r="AI1271" i="1"/>
  <c r="AH1271" i="1"/>
  <c r="AG1271" i="1"/>
  <c r="AF1271" i="1"/>
  <c r="AE1271" i="1"/>
  <c r="AD1271" i="1"/>
  <c r="AC1271" i="1"/>
  <c r="AB1271" i="1"/>
  <c r="AA1271" i="1"/>
  <c r="AL1269" i="1"/>
  <c r="AK1269" i="1"/>
  <c r="AJ1269" i="1"/>
  <c r="AI1269" i="1"/>
  <c r="AH1269" i="1"/>
  <c r="AG1269" i="1"/>
  <c r="AF1269" i="1"/>
  <c r="AE1269" i="1"/>
  <c r="AD1269" i="1"/>
  <c r="AC1269" i="1"/>
  <c r="AB1269" i="1"/>
  <c r="AA1269" i="1"/>
  <c r="AL1267" i="1"/>
  <c r="AK1267" i="1"/>
  <c r="AJ1267" i="1"/>
  <c r="AI1267" i="1"/>
  <c r="AH1267" i="1"/>
  <c r="AG1267" i="1"/>
  <c r="AF1267" i="1"/>
  <c r="AE1267" i="1"/>
  <c r="AD1267" i="1"/>
  <c r="AC1267" i="1"/>
  <c r="AB1267" i="1"/>
  <c r="AA1267" i="1"/>
  <c r="AL1295" i="1"/>
  <c r="AK1295" i="1"/>
  <c r="AJ1295" i="1"/>
  <c r="AI1295" i="1"/>
  <c r="AH1295" i="1"/>
  <c r="AG1295" i="1"/>
  <c r="AF1295" i="1"/>
  <c r="AE1295" i="1"/>
  <c r="AD1295" i="1"/>
  <c r="AC1295" i="1"/>
  <c r="AB1295" i="1"/>
  <c r="AA1295" i="1"/>
  <c r="AL1441" i="1"/>
  <c r="AK1441" i="1"/>
  <c r="AJ1441" i="1"/>
  <c r="AI1441" i="1"/>
  <c r="AH1441" i="1"/>
  <c r="AG1441" i="1"/>
  <c r="AF1441" i="1"/>
  <c r="AE1441" i="1"/>
  <c r="AD1441" i="1"/>
  <c r="AC1441" i="1"/>
  <c r="AB1441" i="1"/>
  <c r="AA1441" i="1"/>
  <c r="AL1524" i="1"/>
  <c r="AK1524" i="1"/>
  <c r="AJ1524" i="1"/>
  <c r="AI1524" i="1"/>
  <c r="AH1524" i="1"/>
  <c r="AG1524" i="1"/>
  <c r="AF1524" i="1"/>
  <c r="AE1524" i="1"/>
  <c r="AD1524" i="1"/>
  <c r="AC1524" i="1"/>
  <c r="AB1524" i="1"/>
  <c r="AA1524" i="1"/>
  <c r="AL1373" i="1"/>
  <c r="AK1373" i="1"/>
  <c r="AJ1373" i="1"/>
  <c r="AI1373" i="1"/>
  <c r="AH1373" i="1"/>
  <c r="AG1373" i="1"/>
  <c r="AF1373" i="1"/>
  <c r="AE1373" i="1"/>
  <c r="AD1373" i="1"/>
  <c r="AC1373" i="1"/>
  <c r="AB1373" i="1"/>
  <c r="AA1373" i="1"/>
  <c r="AL1283" i="1"/>
  <c r="AK1283" i="1"/>
  <c r="AJ1283" i="1"/>
  <c r="AI1283" i="1"/>
  <c r="AH1283" i="1"/>
  <c r="AG1283" i="1"/>
  <c r="AF1283" i="1"/>
  <c r="AE1283" i="1"/>
  <c r="AD1283" i="1"/>
  <c r="AC1283" i="1"/>
  <c r="AB1283" i="1"/>
  <c r="AA1283" i="1"/>
  <c r="AL1492" i="1"/>
  <c r="AK1492" i="1"/>
  <c r="AJ1492" i="1"/>
  <c r="AI1492" i="1"/>
  <c r="AH1492" i="1"/>
  <c r="AG1492" i="1"/>
  <c r="AF1492" i="1"/>
  <c r="AE1492" i="1"/>
  <c r="AD1492" i="1"/>
  <c r="AC1492" i="1"/>
  <c r="AB1492" i="1"/>
  <c r="AA1492" i="1"/>
  <c r="AL1270" i="1"/>
  <c r="AK1270" i="1"/>
  <c r="AJ1270" i="1"/>
  <c r="AI1270" i="1"/>
  <c r="AH1270" i="1"/>
  <c r="AG1270" i="1"/>
  <c r="AF1270" i="1"/>
  <c r="AE1270" i="1"/>
  <c r="AD1270" i="1"/>
  <c r="AC1270" i="1"/>
  <c r="AB1270" i="1"/>
  <c r="AA1270" i="1"/>
  <c r="AL1508" i="1"/>
  <c r="AK1508" i="1"/>
  <c r="AJ1508" i="1"/>
  <c r="AI1508" i="1"/>
  <c r="AH1508" i="1"/>
  <c r="AG1508" i="1"/>
  <c r="AF1508" i="1"/>
  <c r="AE1508" i="1"/>
  <c r="AD1508" i="1"/>
  <c r="AC1508" i="1"/>
  <c r="AB1508" i="1"/>
  <c r="AA1508" i="1"/>
  <c r="AL1277" i="1"/>
  <c r="AK1277" i="1"/>
  <c r="AJ1277" i="1"/>
  <c r="AI1277" i="1"/>
  <c r="AH1277" i="1"/>
  <c r="AG1277" i="1"/>
  <c r="AF1277" i="1"/>
  <c r="AE1277" i="1"/>
  <c r="AD1277" i="1"/>
  <c r="AC1277" i="1"/>
  <c r="AB1277" i="1"/>
  <c r="AA1277" i="1"/>
  <c r="AL1033" i="1"/>
  <c r="AK1033" i="1"/>
  <c r="AJ1033" i="1"/>
  <c r="AI1033" i="1"/>
  <c r="AH1033" i="1"/>
  <c r="AG1033" i="1"/>
  <c r="AF1033" i="1"/>
  <c r="AE1033" i="1"/>
  <c r="AD1033" i="1"/>
  <c r="AC1033" i="1"/>
  <c r="AB1033" i="1"/>
  <c r="AA1033" i="1"/>
  <c r="AL1434" i="1"/>
  <c r="AK1434" i="1"/>
  <c r="AJ1434" i="1"/>
  <c r="AI1434" i="1"/>
  <c r="AH1434" i="1"/>
  <c r="AG1434" i="1"/>
  <c r="AF1434" i="1"/>
  <c r="AE1434" i="1"/>
  <c r="AD1434" i="1"/>
  <c r="AC1434" i="1"/>
  <c r="AB1434" i="1"/>
  <c r="AA1434" i="1"/>
  <c r="AL1475" i="1"/>
  <c r="AK1475" i="1"/>
  <c r="AJ1475" i="1"/>
  <c r="AI1475" i="1"/>
  <c r="AH1475" i="1"/>
  <c r="AG1475" i="1"/>
  <c r="AF1475" i="1"/>
  <c r="AE1475" i="1"/>
  <c r="AD1475" i="1"/>
  <c r="AC1475" i="1"/>
  <c r="AB1475" i="1"/>
  <c r="AA1475" i="1"/>
  <c r="AL1351" i="1"/>
  <c r="AK1351" i="1"/>
  <c r="AJ1351" i="1"/>
  <c r="AI1351" i="1"/>
  <c r="AH1351" i="1"/>
  <c r="AG1351" i="1"/>
  <c r="AF1351" i="1"/>
  <c r="AE1351" i="1"/>
  <c r="AD1351" i="1"/>
  <c r="AC1351" i="1"/>
  <c r="AB1351" i="1"/>
  <c r="AA1351" i="1"/>
  <c r="AL1515" i="1"/>
  <c r="AK1515" i="1"/>
  <c r="AJ1515" i="1"/>
  <c r="AI1515" i="1"/>
  <c r="AH1515" i="1"/>
  <c r="AG1515" i="1"/>
  <c r="AF1515" i="1"/>
  <c r="AE1515" i="1"/>
  <c r="AD1515" i="1"/>
  <c r="AC1515" i="1"/>
  <c r="AB1515" i="1"/>
  <c r="AA1515" i="1"/>
  <c r="AL1409" i="1"/>
  <c r="AK1409" i="1"/>
  <c r="AJ1409" i="1"/>
  <c r="AI1409" i="1"/>
  <c r="AH1409" i="1"/>
  <c r="AG1409" i="1"/>
  <c r="AF1409" i="1"/>
  <c r="AE1409" i="1"/>
  <c r="AD1409" i="1"/>
  <c r="AC1409" i="1"/>
  <c r="AB1409" i="1"/>
  <c r="AA1409" i="1"/>
  <c r="AL1469" i="1"/>
  <c r="AK1469" i="1"/>
  <c r="AJ1469" i="1"/>
  <c r="AI1469" i="1"/>
  <c r="AH1469" i="1"/>
  <c r="AG1469" i="1"/>
  <c r="AF1469" i="1"/>
  <c r="AE1469" i="1"/>
  <c r="AD1469" i="1"/>
  <c r="AC1469" i="1"/>
  <c r="AB1469" i="1"/>
  <c r="AA1469" i="1"/>
  <c r="AL1263" i="1"/>
  <c r="AK1263" i="1"/>
  <c r="AJ1263" i="1"/>
  <c r="AI1263" i="1"/>
  <c r="AH1263" i="1"/>
  <c r="AG1263" i="1"/>
  <c r="AF1263" i="1"/>
  <c r="AE1263" i="1"/>
  <c r="AD1263" i="1"/>
  <c r="AC1263" i="1"/>
  <c r="AB1263" i="1"/>
  <c r="AA1263" i="1"/>
  <c r="AL1477" i="1"/>
  <c r="AK1477" i="1"/>
  <c r="AJ1477" i="1"/>
  <c r="AI1477" i="1"/>
  <c r="AH1477" i="1"/>
  <c r="AG1477" i="1"/>
  <c r="AF1477" i="1"/>
  <c r="AE1477" i="1"/>
  <c r="AD1477" i="1"/>
  <c r="AC1477" i="1"/>
  <c r="AB1477" i="1"/>
  <c r="AA1477" i="1"/>
  <c r="AL1517" i="1"/>
  <c r="AK1517" i="1"/>
  <c r="AJ1517" i="1"/>
  <c r="AI1517" i="1"/>
  <c r="AH1517" i="1"/>
  <c r="AG1517" i="1"/>
  <c r="AF1517" i="1"/>
  <c r="AE1517" i="1"/>
  <c r="AD1517" i="1"/>
  <c r="AC1517" i="1"/>
  <c r="AB1517" i="1"/>
  <c r="AA1517" i="1"/>
  <c r="AL1305" i="1"/>
  <c r="AK1305" i="1"/>
  <c r="AJ1305" i="1"/>
  <c r="AI1305" i="1"/>
  <c r="AH1305" i="1"/>
  <c r="AG1305" i="1"/>
  <c r="AF1305" i="1"/>
  <c r="AE1305" i="1"/>
  <c r="AD1305" i="1"/>
  <c r="AC1305" i="1"/>
  <c r="AB1305" i="1"/>
  <c r="AA1305" i="1"/>
  <c r="AL1415" i="1"/>
  <c r="AK1415" i="1"/>
  <c r="AJ1415" i="1"/>
  <c r="AI1415" i="1"/>
  <c r="AH1415" i="1"/>
  <c r="AG1415" i="1"/>
  <c r="AF1415" i="1"/>
  <c r="AE1415" i="1"/>
  <c r="AD1415" i="1"/>
  <c r="AC1415" i="1"/>
  <c r="AB1415" i="1"/>
  <c r="AA1415" i="1"/>
  <c r="AL1518" i="1"/>
  <c r="AK1518" i="1"/>
  <c r="AJ1518" i="1"/>
  <c r="AI1518" i="1"/>
  <c r="AH1518" i="1"/>
  <c r="AG1518" i="1"/>
  <c r="AF1518" i="1"/>
  <c r="AE1518" i="1"/>
  <c r="AD1518" i="1"/>
  <c r="AC1518" i="1"/>
  <c r="AB1518" i="1"/>
  <c r="AA1518" i="1"/>
  <c r="AL1266" i="1"/>
  <c r="AK1266" i="1"/>
  <c r="AJ1266" i="1"/>
  <c r="AI1266" i="1"/>
  <c r="AH1266" i="1"/>
  <c r="AG1266" i="1"/>
  <c r="AF1266" i="1"/>
  <c r="AE1266" i="1"/>
  <c r="AD1266" i="1"/>
  <c r="AC1266" i="1"/>
  <c r="AB1266" i="1"/>
  <c r="AA1266" i="1"/>
  <c r="AL1536" i="1"/>
  <c r="AK1536" i="1"/>
  <c r="AJ1536" i="1"/>
  <c r="AI1536" i="1"/>
  <c r="AH1536" i="1"/>
  <c r="AG1536" i="1"/>
  <c r="AF1536" i="1"/>
  <c r="AE1536" i="1"/>
  <c r="AD1536" i="1"/>
  <c r="AC1536" i="1"/>
  <c r="AB1536" i="1"/>
  <c r="AA1536" i="1"/>
  <c r="AL1537" i="1"/>
  <c r="AK1537" i="1"/>
  <c r="AJ1537" i="1"/>
  <c r="AI1537" i="1"/>
  <c r="AH1537" i="1"/>
  <c r="AG1537" i="1"/>
  <c r="AF1537" i="1"/>
  <c r="AE1537" i="1"/>
  <c r="AD1537" i="1"/>
  <c r="AC1537" i="1"/>
  <c r="AB1537" i="1"/>
  <c r="AA1537" i="1"/>
  <c r="AL1514" i="1"/>
  <c r="AK1514" i="1"/>
  <c r="AJ1514" i="1"/>
  <c r="AI1514" i="1"/>
  <c r="AH1514" i="1"/>
  <c r="AG1514" i="1"/>
  <c r="AF1514" i="1"/>
  <c r="AE1514" i="1"/>
  <c r="AD1514" i="1"/>
  <c r="AC1514" i="1"/>
  <c r="AB1514" i="1"/>
  <c r="AA1514" i="1"/>
  <c r="AL1499" i="1"/>
  <c r="AK1499" i="1"/>
  <c r="AJ1499" i="1"/>
  <c r="AI1499" i="1"/>
  <c r="AH1499" i="1"/>
  <c r="AG1499" i="1"/>
  <c r="AF1499" i="1"/>
  <c r="AE1499" i="1"/>
  <c r="AD1499" i="1"/>
  <c r="AC1499" i="1"/>
  <c r="AB1499" i="1"/>
  <c r="AA1499" i="1"/>
  <c r="AL1316" i="1"/>
  <c r="AK1316" i="1"/>
  <c r="AJ1316" i="1"/>
  <c r="AI1316" i="1"/>
  <c r="AH1316" i="1"/>
  <c r="AG1316" i="1"/>
  <c r="AF1316" i="1"/>
  <c r="AE1316" i="1"/>
  <c r="AD1316" i="1"/>
  <c r="AC1316" i="1"/>
  <c r="AB1316" i="1"/>
  <c r="AA1316" i="1"/>
  <c r="AL1261" i="1"/>
  <c r="AK1261" i="1"/>
  <c r="AJ1261" i="1"/>
  <c r="AI1261" i="1"/>
  <c r="AH1261" i="1"/>
  <c r="AG1261" i="1"/>
  <c r="AF1261" i="1"/>
  <c r="AE1261" i="1"/>
  <c r="AD1261" i="1"/>
  <c r="AC1261" i="1"/>
  <c r="AB1261" i="1"/>
  <c r="AA1261" i="1"/>
  <c r="AL1425" i="1"/>
  <c r="AK1425" i="1"/>
  <c r="AJ1425" i="1"/>
  <c r="AI1425" i="1"/>
  <c r="AH1425" i="1"/>
  <c r="AG1425" i="1"/>
  <c r="AF1425" i="1"/>
  <c r="AE1425" i="1"/>
  <c r="AD1425" i="1"/>
  <c r="AC1425" i="1"/>
  <c r="AB1425" i="1"/>
  <c r="AA1425" i="1"/>
  <c r="AL1529" i="1"/>
  <c r="AK1529" i="1"/>
  <c r="AJ1529" i="1"/>
  <c r="AI1529" i="1"/>
  <c r="AH1529" i="1"/>
  <c r="AG1529" i="1"/>
  <c r="AF1529" i="1"/>
  <c r="AE1529" i="1"/>
  <c r="AD1529" i="1"/>
  <c r="AC1529" i="1"/>
  <c r="AB1529" i="1"/>
  <c r="AA1529" i="1"/>
  <c r="AL1416" i="1"/>
  <c r="AK1416" i="1"/>
  <c r="AJ1416" i="1"/>
  <c r="AI1416" i="1"/>
  <c r="AH1416" i="1"/>
  <c r="AG1416" i="1"/>
  <c r="AF1416" i="1"/>
  <c r="AE1416" i="1"/>
  <c r="AD1416" i="1"/>
  <c r="AC1416" i="1"/>
  <c r="AB1416" i="1"/>
  <c r="AA1416" i="1"/>
  <c r="AL1282" i="1"/>
  <c r="AK1282" i="1"/>
  <c r="AJ1282" i="1"/>
  <c r="AI1282" i="1"/>
  <c r="AH1282" i="1"/>
  <c r="AG1282" i="1"/>
  <c r="AF1282" i="1"/>
  <c r="AE1282" i="1"/>
  <c r="AD1282" i="1"/>
  <c r="AC1282" i="1"/>
  <c r="AB1282" i="1"/>
  <c r="AA1282" i="1"/>
  <c r="AL1516" i="1"/>
  <c r="AK1516" i="1"/>
  <c r="AJ1516" i="1"/>
  <c r="AI1516" i="1"/>
  <c r="AH1516" i="1"/>
  <c r="AG1516" i="1"/>
  <c r="AF1516" i="1"/>
  <c r="AE1516" i="1"/>
  <c r="AD1516" i="1"/>
  <c r="AC1516" i="1"/>
  <c r="AB1516" i="1"/>
  <c r="AA1516" i="1"/>
  <c r="AL1384" i="1"/>
  <c r="AK1384" i="1"/>
  <c r="AJ1384" i="1"/>
  <c r="AI1384" i="1"/>
  <c r="AH1384" i="1"/>
  <c r="AG1384" i="1"/>
  <c r="AF1384" i="1"/>
  <c r="AE1384" i="1"/>
  <c r="AD1384" i="1"/>
  <c r="AC1384" i="1"/>
  <c r="AB1384" i="1"/>
  <c r="AA1384" i="1"/>
  <c r="AL1309" i="1"/>
  <c r="AK1309" i="1"/>
  <c r="AJ1309" i="1"/>
  <c r="AI1309" i="1"/>
  <c r="AH1309" i="1"/>
  <c r="AG1309" i="1"/>
  <c r="AF1309" i="1"/>
  <c r="AE1309" i="1"/>
  <c r="AD1309" i="1"/>
  <c r="AC1309" i="1"/>
  <c r="AB1309" i="1"/>
  <c r="AA1309" i="1"/>
  <c r="AL1530" i="1"/>
  <c r="AK1530" i="1"/>
  <c r="AJ1530" i="1"/>
  <c r="AI1530" i="1"/>
  <c r="AH1530" i="1"/>
  <c r="AG1530" i="1"/>
  <c r="AF1530" i="1"/>
  <c r="AE1530" i="1"/>
  <c r="AD1530" i="1"/>
  <c r="AC1530" i="1"/>
  <c r="AB1530" i="1"/>
  <c r="AA1530" i="1"/>
  <c r="AL1323" i="1"/>
  <c r="AK1323" i="1"/>
  <c r="AJ1323" i="1"/>
  <c r="AI1323" i="1"/>
  <c r="AH1323" i="1"/>
  <c r="AG1323" i="1"/>
  <c r="AF1323" i="1"/>
  <c r="AE1323" i="1"/>
  <c r="AD1323" i="1"/>
  <c r="AC1323" i="1"/>
  <c r="AB1323" i="1"/>
  <c r="AA1323" i="1"/>
  <c r="AL1498" i="1"/>
  <c r="AK1498" i="1"/>
  <c r="AJ1498" i="1"/>
  <c r="AI1498" i="1"/>
  <c r="AH1498" i="1"/>
  <c r="AG1498" i="1"/>
  <c r="AF1498" i="1"/>
  <c r="AE1498" i="1"/>
  <c r="AD1498" i="1"/>
  <c r="AC1498" i="1"/>
  <c r="AB1498" i="1"/>
  <c r="AA1498" i="1"/>
  <c r="AL1307" i="1"/>
  <c r="AK1307" i="1"/>
  <c r="AJ1307" i="1"/>
  <c r="AI1307" i="1"/>
  <c r="AH1307" i="1"/>
  <c r="AG1307" i="1"/>
  <c r="AF1307" i="1"/>
  <c r="AE1307" i="1"/>
  <c r="AD1307" i="1"/>
  <c r="AC1307" i="1"/>
  <c r="AB1307" i="1"/>
  <c r="AA1307" i="1"/>
  <c r="AL1528" i="1"/>
  <c r="AK1528" i="1"/>
  <c r="AJ1528" i="1"/>
  <c r="AI1528" i="1"/>
  <c r="AH1528" i="1"/>
  <c r="AG1528" i="1"/>
  <c r="AF1528" i="1"/>
  <c r="AE1528" i="1"/>
  <c r="AD1528" i="1"/>
  <c r="AC1528" i="1"/>
  <c r="AB1528" i="1"/>
  <c r="AA1528" i="1"/>
  <c r="AL1509" i="1"/>
  <c r="AK1509" i="1"/>
  <c r="AJ1509" i="1"/>
  <c r="AI1509" i="1"/>
  <c r="AH1509" i="1"/>
  <c r="AG1509" i="1"/>
  <c r="AF1509" i="1"/>
  <c r="AE1509" i="1"/>
  <c r="AD1509" i="1"/>
  <c r="AC1509" i="1"/>
  <c r="AB1509" i="1"/>
  <c r="AA1509" i="1"/>
  <c r="AL1427" i="1"/>
  <c r="AK1427" i="1"/>
  <c r="AJ1427" i="1"/>
  <c r="AI1427" i="1"/>
  <c r="AH1427" i="1"/>
  <c r="AG1427" i="1"/>
  <c r="AF1427" i="1"/>
  <c r="AE1427" i="1"/>
  <c r="AD1427" i="1"/>
  <c r="AC1427" i="1"/>
  <c r="AB1427" i="1"/>
  <c r="AA1427" i="1"/>
  <c r="AL1391" i="1"/>
  <c r="AK1391" i="1"/>
  <c r="AJ1391" i="1"/>
  <c r="AI1391" i="1"/>
  <c r="AH1391" i="1"/>
  <c r="AG1391" i="1"/>
  <c r="AF1391" i="1"/>
  <c r="AE1391" i="1"/>
  <c r="AD1391" i="1"/>
  <c r="AC1391" i="1"/>
  <c r="AB1391" i="1"/>
  <c r="AA1391" i="1"/>
  <c r="AL1385" i="1"/>
  <c r="AK1385" i="1"/>
  <c r="AJ1385" i="1"/>
  <c r="AI1385" i="1"/>
  <c r="AH1385" i="1"/>
  <c r="AG1385" i="1"/>
  <c r="AF1385" i="1"/>
  <c r="AE1385" i="1"/>
  <c r="AD1385" i="1"/>
  <c r="AC1385" i="1"/>
  <c r="AB1385" i="1"/>
  <c r="AA1385" i="1"/>
  <c r="AL1438" i="1"/>
  <c r="AK1438" i="1"/>
  <c r="AJ1438" i="1"/>
  <c r="AI1438" i="1"/>
  <c r="AH1438" i="1"/>
  <c r="AG1438" i="1"/>
  <c r="AF1438" i="1"/>
  <c r="AE1438" i="1"/>
  <c r="AD1438" i="1"/>
  <c r="AC1438" i="1"/>
  <c r="AB1438" i="1"/>
  <c r="AA1438" i="1"/>
  <c r="AL1504" i="1"/>
  <c r="AK1504" i="1"/>
  <c r="AJ1504" i="1"/>
  <c r="AI1504" i="1"/>
  <c r="AH1504" i="1"/>
  <c r="AG1504" i="1"/>
  <c r="AF1504" i="1"/>
  <c r="AE1504" i="1"/>
  <c r="AD1504" i="1"/>
  <c r="AC1504" i="1"/>
  <c r="AB1504" i="1"/>
  <c r="AA1504" i="1"/>
  <c r="AL1502" i="1"/>
  <c r="AK1502" i="1"/>
  <c r="AJ1502" i="1"/>
  <c r="AI1502" i="1"/>
  <c r="AH1502" i="1"/>
  <c r="AG1502" i="1"/>
  <c r="AF1502" i="1"/>
  <c r="AE1502" i="1"/>
  <c r="AD1502" i="1"/>
  <c r="AC1502" i="1"/>
  <c r="AB1502" i="1"/>
  <c r="AA1502" i="1"/>
  <c r="AL1436" i="1"/>
  <c r="AK1436" i="1"/>
  <c r="AJ1436" i="1"/>
  <c r="AI1436" i="1"/>
  <c r="AH1436" i="1"/>
  <c r="AG1436" i="1"/>
  <c r="AF1436" i="1"/>
  <c r="AE1436" i="1"/>
  <c r="AD1436" i="1"/>
  <c r="AC1436" i="1"/>
  <c r="AB1436" i="1"/>
  <c r="AA1436" i="1"/>
  <c r="AL1500" i="1"/>
  <c r="AK1500" i="1"/>
  <c r="AJ1500" i="1"/>
  <c r="AI1500" i="1"/>
  <c r="AH1500" i="1"/>
  <c r="AG1500" i="1"/>
  <c r="AF1500" i="1"/>
  <c r="AE1500" i="1"/>
  <c r="AD1500" i="1"/>
  <c r="AC1500" i="1"/>
  <c r="AB1500" i="1"/>
  <c r="AA1500" i="1"/>
  <c r="AL1497" i="1"/>
  <c r="AK1497" i="1"/>
  <c r="AJ1497" i="1"/>
  <c r="AI1497" i="1"/>
  <c r="AH1497" i="1"/>
  <c r="AG1497" i="1"/>
  <c r="AF1497" i="1"/>
  <c r="AE1497" i="1"/>
  <c r="AD1497" i="1"/>
  <c r="AC1497" i="1"/>
  <c r="AB1497" i="1"/>
  <c r="AA1497" i="1"/>
  <c r="AL1510" i="1"/>
  <c r="AK1510" i="1"/>
  <c r="AJ1510" i="1"/>
  <c r="AI1510" i="1"/>
  <c r="AH1510" i="1"/>
  <c r="AG1510" i="1"/>
  <c r="AF1510" i="1"/>
  <c r="AE1510" i="1"/>
  <c r="AD1510" i="1"/>
  <c r="AC1510" i="1"/>
  <c r="AB1510" i="1"/>
  <c r="AA1510" i="1"/>
  <c r="AL1392" i="1"/>
  <c r="AK1392" i="1"/>
  <c r="AJ1392" i="1"/>
  <c r="AI1392" i="1"/>
  <c r="AH1392" i="1"/>
  <c r="AG1392" i="1"/>
  <c r="AF1392" i="1"/>
  <c r="AE1392" i="1"/>
  <c r="AD1392" i="1"/>
  <c r="AC1392" i="1"/>
  <c r="AB1392" i="1"/>
  <c r="AA1392" i="1"/>
  <c r="AL1036" i="1"/>
  <c r="AK1036" i="1"/>
  <c r="AJ1036" i="1"/>
  <c r="AI1036" i="1"/>
  <c r="AH1036" i="1"/>
  <c r="AG1036" i="1"/>
  <c r="AF1036" i="1"/>
  <c r="AE1036" i="1"/>
  <c r="AD1036" i="1"/>
  <c r="AC1036" i="1"/>
  <c r="AB1036" i="1"/>
  <c r="AA1036" i="1"/>
  <c r="AL1310" i="1"/>
  <c r="AK1310" i="1"/>
  <c r="AJ1310" i="1"/>
  <c r="AI1310" i="1"/>
  <c r="AH1310" i="1"/>
  <c r="AG1310" i="1"/>
  <c r="AF1310" i="1"/>
  <c r="AE1310" i="1"/>
  <c r="AD1310" i="1"/>
  <c r="AC1310" i="1"/>
  <c r="AB1310" i="1"/>
  <c r="AA1310" i="1"/>
  <c r="AL1299" i="1"/>
  <c r="AK1299" i="1"/>
  <c r="AJ1299" i="1"/>
  <c r="AI1299" i="1"/>
  <c r="AH1299" i="1"/>
  <c r="AG1299" i="1"/>
  <c r="AF1299" i="1"/>
  <c r="AE1299" i="1"/>
  <c r="AD1299" i="1"/>
  <c r="AC1299" i="1"/>
  <c r="AB1299" i="1"/>
  <c r="AA1299" i="1"/>
  <c r="AL1564" i="1"/>
  <c r="AK1564" i="1"/>
  <c r="AJ1564" i="1"/>
  <c r="AI1564" i="1"/>
  <c r="AH1564" i="1"/>
  <c r="AG1564" i="1"/>
  <c r="AF1564" i="1"/>
  <c r="AE1564" i="1"/>
  <c r="AD1564" i="1"/>
  <c r="AC1564" i="1"/>
  <c r="AB1564" i="1"/>
  <c r="AA1564" i="1"/>
  <c r="AL1539" i="1"/>
  <c r="AK1539" i="1"/>
  <c r="AJ1539" i="1"/>
  <c r="AI1539" i="1"/>
  <c r="AH1539" i="1"/>
  <c r="AG1539" i="1"/>
  <c r="AF1539" i="1"/>
  <c r="AE1539" i="1"/>
  <c r="AD1539" i="1"/>
  <c r="AC1539" i="1"/>
  <c r="AB1539" i="1"/>
  <c r="AA1539" i="1"/>
  <c r="AL1293" i="1"/>
  <c r="AK1293" i="1"/>
  <c r="AJ1293" i="1"/>
  <c r="AI1293" i="1"/>
  <c r="AH1293" i="1"/>
  <c r="AG1293" i="1"/>
  <c r="AF1293" i="1"/>
  <c r="AE1293" i="1"/>
  <c r="AD1293" i="1"/>
  <c r="AC1293" i="1"/>
  <c r="AB1293" i="1"/>
  <c r="AA1293" i="1"/>
  <c r="AL1424" i="1"/>
  <c r="AK1424" i="1"/>
  <c r="AJ1424" i="1"/>
  <c r="AI1424" i="1"/>
  <c r="AH1424" i="1"/>
  <c r="AG1424" i="1"/>
  <c r="AF1424" i="1"/>
  <c r="AE1424" i="1"/>
  <c r="AD1424" i="1"/>
  <c r="AC1424" i="1"/>
  <c r="AB1424" i="1"/>
  <c r="AA1424" i="1"/>
  <c r="AL1417" i="1"/>
  <c r="AK1417" i="1"/>
  <c r="AJ1417" i="1"/>
  <c r="AI1417" i="1"/>
  <c r="AH1417" i="1"/>
  <c r="AG1417" i="1"/>
  <c r="AF1417" i="1"/>
  <c r="AE1417" i="1"/>
  <c r="AD1417" i="1"/>
  <c r="AC1417" i="1"/>
  <c r="AB1417" i="1"/>
  <c r="AA1417" i="1"/>
  <c r="AL1452" i="1"/>
  <c r="AK1452" i="1"/>
  <c r="AJ1452" i="1"/>
  <c r="AI1452" i="1"/>
  <c r="AH1452" i="1"/>
  <c r="AG1452" i="1"/>
  <c r="AF1452" i="1"/>
  <c r="AE1452" i="1"/>
  <c r="AD1452" i="1"/>
  <c r="AC1452" i="1"/>
  <c r="AB1452" i="1"/>
  <c r="AA1452" i="1"/>
  <c r="AL1321" i="1"/>
  <c r="AK1321" i="1"/>
  <c r="AJ1321" i="1"/>
  <c r="AI1321" i="1"/>
  <c r="AH1321" i="1"/>
  <c r="AG1321" i="1"/>
  <c r="AF1321" i="1"/>
  <c r="AE1321" i="1"/>
  <c r="AD1321" i="1"/>
  <c r="AC1321" i="1"/>
  <c r="AB1321" i="1"/>
  <c r="AA1321" i="1"/>
  <c r="AL1298" i="1"/>
  <c r="AK1298" i="1"/>
  <c r="AJ1298" i="1"/>
  <c r="AI1298" i="1"/>
  <c r="AH1298" i="1"/>
  <c r="AG1298" i="1"/>
  <c r="AF1298" i="1"/>
  <c r="AE1298" i="1"/>
  <c r="AD1298" i="1"/>
  <c r="AC1298" i="1"/>
  <c r="AB1298" i="1"/>
  <c r="AA1298" i="1"/>
  <c r="AL1525" i="1"/>
  <c r="AK1525" i="1"/>
  <c r="AJ1525" i="1"/>
  <c r="AI1525" i="1"/>
  <c r="AH1525" i="1"/>
  <c r="AG1525" i="1"/>
  <c r="AF1525" i="1"/>
  <c r="AE1525" i="1"/>
  <c r="AD1525" i="1"/>
  <c r="AC1525" i="1"/>
  <c r="AB1525" i="1"/>
  <c r="AA1525" i="1"/>
  <c r="AL1541" i="1"/>
  <c r="AK1541" i="1"/>
  <c r="AJ1541" i="1"/>
  <c r="AI1541" i="1"/>
  <c r="AH1541" i="1"/>
  <c r="AG1541" i="1"/>
  <c r="AF1541" i="1"/>
  <c r="AE1541" i="1"/>
  <c r="AD1541" i="1"/>
  <c r="AC1541" i="1"/>
  <c r="AB1541" i="1"/>
  <c r="AA1541" i="1"/>
  <c r="AL1501" i="1"/>
  <c r="AK1501" i="1"/>
  <c r="AJ1501" i="1"/>
  <c r="AI1501" i="1"/>
  <c r="AH1501" i="1"/>
  <c r="AG1501" i="1"/>
  <c r="AF1501" i="1"/>
  <c r="AE1501" i="1"/>
  <c r="AD1501" i="1"/>
  <c r="AC1501" i="1"/>
  <c r="AB1501" i="1"/>
  <c r="AA1501" i="1"/>
  <c r="AL1306" i="1"/>
  <c r="AK1306" i="1"/>
  <c r="AJ1306" i="1"/>
  <c r="AI1306" i="1"/>
  <c r="AH1306" i="1"/>
  <c r="AG1306" i="1"/>
  <c r="AF1306" i="1"/>
  <c r="AE1306" i="1"/>
  <c r="AD1306" i="1"/>
  <c r="AC1306" i="1"/>
  <c r="AB1306" i="1"/>
  <c r="AA1306" i="1"/>
  <c r="AL1506" i="1"/>
  <c r="AK1506" i="1"/>
  <c r="AJ1506" i="1"/>
  <c r="AI1506" i="1"/>
  <c r="AH1506" i="1"/>
  <c r="AG1506" i="1"/>
  <c r="AF1506" i="1"/>
  <c r="AE1506" i="1"/>
  <c r="AD1506" i="1"/>
  <c r="AC1506" i="1"/>
  <c r="AB1506" i="1"/>
  <c r="AA1506" i="1"/>
  <c r="AL1503" i="1"/>
  <c r="AK1503" i="1"/>
  <c r="AJ1503" i="1"/>
  <c r="AI1503" i="1"/>
  <c r="AH1503" i="1"/>
  <c r="AG1503" i="1"/>
  <c r="AF1503" i="1"/>
  <c r="AE1503" i="1"/>
  <c r="AD1503" i="1"/>
  <c r="AC1503" i="1"/>
  <c r="AB1503" i="1"/>
  <c r="AA1503" i="1"/>
  <c r="AL1338" i="1"/>
  <c r="AK1338" i="1"/>
  <c r="AJ1338" i="1"/>
  <c r="AI1338" i="1"/>
  <c r="AH1338" i="1"/>
  <c r="AG1338" i="1"/>
  <c r="AF1338" i="1"/>
  <c r="AE1338" i="1"/>
  <c r="AD1338" i="1"/>
  <c r="AC1338" i="1"/>
  <c r="AB1338" i="1"/>
  <c r="AA1338" i="1"/>
  <c r="AL1259" i="1"/>
  <c r="AK1259" i="1"/>
  <c r="AJ1259" i="1"/>
  <c r="AI1259" i="1"/>
  <c r="AH1259" i="1"/>
  <c r="AG1259" i="1"/>
  <c r="AF1259" i="1"/>
  <c r="AE1259" i="1"/>
  <c r="AD1259" i="1"/>
  <c r="AC1259" i="1"/>
  <c r="AB1259" i="1"/>
  <c r="AA1259" i="1"/>
  <c r="AL1134" i="1"/>
  <c r="AK1134" i="1"/>
  <c r="AJ1134" i="1"/>
  <c r="AI1134" i="1"/>
  <c r="AH1134" i="1"/>
  <c r="AG1134" i="1"/>
  <c r="AF1134" i="1"/>
  <c r="AE1134" i="1"/>
  <c r="AD1134" i="1"/>
  <c r="AC1134" i="1"/>
  <c r="AB1134" i="1"/>
  <c r="AA1134" i="1"/>
  <c r="AL1115" i="1"/>
  <c r="AK1115" i="1"/>
  <c r="AJ1115" i="1"/>
  <c r="AI1115" i="1"/>
  <c r="AH1115" i="1"/>
  <c r="AG1115" i="1"/>
  <c r="AF1115" i="1"/>
  <c r="AE1115" i="1"/>
  <c r="AD1115" i="1"/>
  <c r="AC1115" i="1"/>
  <c r="AB1115" i="1"/>
  <c r="AA1115" i="1"/>
  <c r="AL1232" i="1"/>
  <c r="AK1232" i="1"/>
  <c r="AJ1232" i="1"/>
  <c r="AI1232" i="1"/>
  <c r="AH1232" i="1"/>
  <c r="AG1232" i="1"/>
  <c r="AF1232" i="1"/>
  <c r="AE1232" i="1"/>
  <c r="AD1232" i="1"/>
  <c r="AC1232" i="1"/>
  <c r="AB1232" i="1"/>
  <c r="AA1232" i="1"/>
  <c r="AL1114" i="1"/>
  <c r="AK1114" i="1"/>
  <c r="AJ1114" i="1"/>
  <c r="AI1114" i="1"/>
  <c r="AH1114" i="1"/>
  <c r="AG1114" i="1"/>
  <c r="AF1114" i="1"/>
  <c r="AE1114" i="1"/>
  <c r="AD1114" i="1"/>
  <c r="AC1114" i="1"/>
  <c r="AB1114" i="1"/>
  <c r="AA1114" i="1"/>
  <c r="AL1234" i="1"/>
  <c r="AK1234" i="1"/>
  <c r="AJ1234" i="1"/>
  <c r="AI1234" i="1"/>
  <c r="AH1234" i="1"/>
  <c r="AG1234" i="1"/>
  <c r="AF1234" i="1"/>
  <c r="AE1234" i="1"/>
  <c r="AD1234" i="1"/>
  <c r="AC1234" i="1"/>
  <c r="AB1234" i="1"/>
  <c r="AA1234" i="1"/>
  <c r="AL1233" i="1"/>
  <c r="AK1233" i="1"/>
  <c r="AJ1233" i="1"/>
  <c r="AI1233" i="1"/>
  <c r="AH1233" i="1"/>
  <c r="AG1233" i="1"/>
  <c r="AF1233" i="1"/>
  <c r="AE1233" i="1"/>
  <c r="AD1233" i="1"/>
  <c r="AC1233" i="1"/>
  <c r="AB1233" i="1"/>
  <c r="AA1233" i="1"/>
  <c r="AL1231" i="1"/>
  <c r="AK1231" i="1"/>
  <c r="AJ1231" i="1"/>
  <c r="AI1231" i="1"/>
  <c r="AH1231" i="1"/>
  <c r="AG1231" i="1"/>
  <c r="AF1231" i="1"/>
  <c r="AE1231" i="1"/>
  <c r="AD1231" i="1"/>
  <c r="AC1231" i="1"/>
  <c r="AB1231" i="1"/>
  <c r="AA1231" i="1"/>
  <c r="AL1230" i="1"/>
  <c r="AK1230" i="1"/>
  <c r="AJ1230" i="1"/>
  <c r="AI1230" i="1"/>
  <c r="AH1230" i="1"/>
  <c r="AG1230" i="1"/>
  <c r="AF1230" i="1"/>
  <c r="AE1230" i="1"/>
  <c r="AD1230" i="1"/>
  <c r="AC1230" i="1"/>
  <c r="AB1230" i="1"/>
  <c r="AA1230" i="1"/>
  <c r="AL1106" i="1"/>
  <c r="AK1106" i="1"/>
  <c r="AJ1106" i="1"/>
  <c r="AI1106" i="1"/>
  <c r="AH1106" i="1"/>
  <c r="AG1106" i="1"/>
  <c r="AF1106" i="1"/>
  <c r="AE1106" i="1"/>
  <c r="AD1106" i="1"/>
  <c r="AC1106" i="1"/>
  <c r="AB1106" i="1"/>
  <c r="AA1106" i="1"/>
  <c r="AL1235" i="1"/>
  <c r="AK1235" i="1"/>
  <c r="AJ1235" i="1"/>
  <c r="AI1235" i="1"/>
  <c r="AH1235" i="1"/>
  <c r="AG1235" i="1"/>
  <c r="AF1235" i="1"/>
  <c r="AE1235" i="1"/>
  <c r="AD1235" i="1"/>
  <c r="AC1235" i="1"/>
  <c r="AB1235" i="1"/>
  <c r="AA1235" i="1"/>
  <c r="AL1229" i="1"/>
  <c r="AK1229" i="1"/>
  <c r="AJ1229" i="1"/>
  <c r="AI1229" i="1"/>
  <c r="AH1229" i="1"/>
  <c r="AG1229" i="1"/>
  <c r="AF1229" i="1"/>
  <c r="AE1229" i="1"/>
  <c r="AD1229" i="1"/>
  <c r="AC1229" i="1"/>
  <c r="AB1229" i="1"/>
  <c r="AA1229" i="1"/>
  <c r="AL1228" i="1"/>
  <c r="AK1228" i="1"/>
  <c r="AJ1228" i="1"/>
  <c r="AI1228" i="1"/>
  <c r="AH1228" i="1"/>
  <c r="AG1228" i="1"/>
  <c r="AF1228" i="1"/>
  <c r="AE1228" i="1"/>
  <c r="AD1228" i="1"/>
  <c r="AC1228" i="1"/>
  <c r="AB1228" i="1"/>
  <c r="AA1228" i="1"/>
  <c r="AL1222" i="1"/>
  <c r="AK1222" i="1"/>
  <c r="AJ1222" i="1"/>
  <c r="AI1222" i="1"/>
  <c r="AH1222" i="1"/>
  <c r="AG1222" i="1"/>
  <c r="AF1222" i="1"/>
  <c r="AE1222" i="1"/>
  <c r="AD1222" i="1"/>
  <c r="AC1222" i="1"/>
  <c r="AB1222" i="1"/>
  <c r="AA1222" i="1"/>
  <c r="AL1245" i="1"/>
  <c r="AK1245" i="1"/>
  <c r="AJ1245" i="1"/>
  <c r="AI1245" i="1"/>
  <c r="AH1245" i="1"/>
  <c r="AG1245" i="1"/>
  <c r="AF1245" i="1"/>
  <c r="AE1245" i="1"/>
  <c r="AD1245" i="1"/>
  <c r="AC1245" i="1"/>
  <c r="AB1245" i="1"/>
  <c r="AA1245" i="1"/>
  <c r="AL1248" i="1"/>
  <c r="AK1248" i="1"/>
  <c r="AJ1248" i="1"/>
  <c r="AI1248" i="1"/>
  <c r="AH1248" i="1"/>
  <c r="AG1248" i="1"/>
  <c r="AF1248" i="1"/>
  <c r="AE1248" i="1"/>
  <c r="AD1248" i="1"/>
  <c r="AC1248" i="1"/>
  <c r="AB1248" i="1"/>
  <c r="AA1248" i="1"/>
  <c r="AL1247" i="1"/>
  <c r="AK1247" i="1"/>
  <c r="AJ1247" i="1"/>
  <c r="AI1247" i="1"/>
  <c r="AH1247" i="1"/>
  <c r="AG1247" i="1"/>
  <c r="AF1247" i="1"/>
  <c r="AE1247" i="1"/>
  <c r="AD1247" i="1"/>
  <c r="AC1247" i="1"/>
  <c r="AB1247" i="1"/>
  <c r="AA1247" i="1"/>
  <c r="AL1249" i="1"/>
  <c r="AK1249" i="1"/>
  <c r="AJ1249" i="1"/>
  <c r="AI1249" i="1"/>
  <c r="AH1249" i="1"/>
  <c r="AG1249" i="1"/>
  <c r="AF1249" i="1"/>
  <c r="AE1249" i="1"/>
  <c r="AD1249" i="1"/>
  <c r="AC1249" i="1"/>
  <c r="AB1249" i="1"/>
  <c r="AA1249" i="1"/>
  <c r="AL1227" i="1"/>
  <c r="AK1227" i="1"/>
  <c r="AJ1227" i="1"/>
  <c r="AI1227" i="1"/>
  <c r="AH1227" i="1"/>
  <c r="AG1227" i="1"/>
  <c r="AF1227" i="1"/>
  <c r="AE1227" i="1"/>
  <c r="AD1227" i="1"/>
  <c r="AC1227" i="1"/>
  <c r="AB1227" i="1"/>
  <c r="AA1227" i="1"/>
  <c r="AL1226" i="1"/>
  <c r="AK1226" i="1"/>
  <c r="AJ1226" i="1"/>
  <c r="AI1226" i="1"/>
  <c r="AH1226" i="1"/>
  <c r="AG1226" i="1"/>
  <c r="AF1226" i="1"/>
  <c r="AE1226" i="1"/>
  <c r="AD1226" i="1"/>
  <c r="AC1226" i="1"/>
  <c r="AB1226" i="1"/>
  <c r="AA1226" i="1"/>
  <c r="AL1225" i="1"/>
  <c r="AK1225" i="1"/>
  <c r="AJ1225" i="1"/>
  <c r="AI1225" i="1"/>
  <c r="AH1225" i="1"/>
  <c r="AG1225" i="1"/>
  <c r="AF1225" i="1"/>
  <c r="AE1225" i="1"/>
  <c r="AD1225" i="1"/>
  <c r="AC1225" i="1"/>
  <c r="AB1225" i="1"/>
  <c r="AA1225" i="1"/>
  <c r="AL1238" i="1"/>
  <c r="AK1238" i="1"/>
  <c r="AJ1238" i="1"/>
  <c r="AI1238" i="1"/>
  <c r="AH1238" i="1"/>
  <c r="AG1238" i="1"/>
  <c r="AF1238" i="1"/>
  <c r="AE1238" i="1"/>
  <c r="AD1238" i="1"/>
  <c r="AC1238" i="1"/>
  <c r="AB1238" i="1"/>
  <c r="AA1238" i="1"/>
  <c r="AL1244" i="1"/>
  <c r="AK1244" i="1"/>
  <c r="AJ1244" i="1"/>
  <c r="AI1244" i="1"/>
  <c r="AH1244" i="1"/>
  <c r="AG1244" i="1"/>
  <c r="AF1244" i="1"/>
  <c r="AE1244" i="1"/>
  <c r="AD1244" i="1"/>
  <c r="AC1244" i="1"/>
  <c r="AB1244" i="1"/>
  <c r="AA1244" i="1"/>
  <c r="AL1224" i="1"/>
  <c r="AK1224" i="1"/>
  <c r="AJ1224" i="1"/>
  <c r="AI1224" i="1"/>
  <c r="AH1224" i="1"/>
  <c r="AG1224" i="1"/>
  <c r="AF1224" i="1"/>
  <c r="AE1224" i="1"/>
  <c r="AD1224" i="1"/>
  <c r="AC1224" i="1"/>
  <c r="AB1224" i="1"/>
  <c r="AA1224" i="1"/>
  <c r="AL1223" i="1"/>
  <c r="AK1223" i="1"/>
  <c r="AJ1223" i="1"/>
  <c r="AI1223" i="1"/>
  <c r="AH1223" i="1"/>
  <c r="AG1223" i="1"/>
  <c r="AF1223" i="1"/>
  <c r="AE1223" i="1"/>
  <c r="AD1223" i="1"/>
  <c r="AC1223" i="1"/>
  <c r="AB1223" i="1"/>
  <c r="AA1223" i="1"/>
  <c r="AL1276" i="1"/>
  <c r="AK1276" i="1"/>
  <c r="AJ1276" i="1"/>
  <c r="AI1276" i="1"/>
  <c r="AH1276" i="1"/>
  <c r="AG1276" i="1"/>
  <c r="AF1276" i="1"/>
  <c r="AE1276" i="1"/>
  <c r="AD1276" i="1"/>
  <c r="AC1276" i="1"/>
  <c r="AB1276" i="1"/>
  <c r="AA1276" i="1"/>
  <c r="AL233" i="1"/>
  <c r="AK233" i="1"/>
  <c r="AJ233" i="1"/>
  <c r="AI233" i="1"/>
  <c r="AH233" i="1"/>
  <c r="AG233" i="1"/>
  <c r="AF233" i="1"/>
  <c r="AE233" i="1"/>
  <c r="AD233" i="1"/>
  <c r="AC233" i="1"/>
  <c r="AB233" i="1"/>
  <c r="AA233" i="1"/>
  <c r="AL1600" i="1"/>
  <c r="AK1600" i="1"/>
  <c r="AJ1600" i="1"/>
  <c r="AI1600" i="1"/>
  <c r="AH1600" i="1"/>
  <c r="AG1600" i="1"/>
  <c r="AF1600" i="1"/>
  <c r="AE1600" i="1"/>
  <c r="AD1600" i="1"/>
  <c r="AC1600" i="1"/>
  <c r="AB1600" i="1"/>
  <c r="AA1600" i="1"/>
  <c r="AL1577" i="1"/>
  <c r="AK1577" i="1"/>
  <c r="AJ1577" i="1"/>
  <c r="AI1577" i="1"/>
  <c r="AH1577" i="1"/>
  <c r="AG1577" i="1"/>
  <c r="AF1577" i="1"/>
  <c r="AE1577" i="1"/>
  <c r="AD1577" i="1"/>
  <c r="AC1577" i="1"/>
  <c r="AB1577" i="1"/>
  <c r="AA1577" i="1"/>
  <c r="AL1576" i="1"/>
  <c r="AK1576" i="1"/>
  <c r="AJ1576" i="1"/>
  <c r="AI1576" i="1"/>
  <c r="AH1576" i="1"/>
  <c r="AG1576" i="1"/>
  <c r="AF1576" i="1"/>
  <c r="AE1576" i="1"/>
  <c r="AD1576" i="1"/>
  <c r="AC1576" i="1"/>
  <c r="AB1576" i="1"/>
  <c r="AA1576" i="1"/>
  <c r="AL1400" i="1"/>
  <c r="AK1400" i="1"/>
  <c r="AJ1400" i="1"/>
  <c r="AI1400" i="1"/>
  <c r="AH1400" i="1"/>
  <c r="AG1400" i="1"/>
  <c r="AF1400" i="1"/>
  <c r="AE1400" i="1"/>
  <c r="AD1400" i="1"/>
  <c r="AC1400" i="1"/>
  <c r="AB1400" i="1"/>
  <c r="AA1400" i="1"/>
  <c r="AL1398" i="1"/>
  <c r="AK1398" i="1"/>
  <c r="AJ1398" i="1"/>
  <c r="AI1398" i="1"/>
  <c r="AH1398" i="1"/>
  <c r="AG1398" i="1"/>
  <c r="AF1398" i="1"/>
  <c r="AE1398" i="1"/>
  <c r="AD1398" i="1"/>
  <c r="AC1398" i="1"/>
  <c r="AB1398" i="1"/>
  <c r="AA1398" i="1"/>
  <c r="AL1393" i="1"/>
  <c r="AK1393" i="1"/>
  <c r="AJ1393" i="1"/>
  <c r="AI1393" i="1"/>
  <c r="AH1393" i="1"/>
  <c r="AG1393" i="1"/>
  <c r="AF1393" i="1"/>
  <c r="AE1393" i="1"/>
  <c r="AD1393" i="1"/>
  <c r="AC1393" i="1"/>
  <c r="AB1393" i="1"/>
  <c r="AA1393" i="1"/>
  <c r="AL1094" i="1"/>
  <c r="AK1094" i="1"/>
  <c r="AJ1094" i="1"/>
  <c r="AI1094" i="1"/>
  <c r="AH1094" i="1"/>
  <c r="AG1094" i="1"/>
  <c r="AF1094" i="1"/>
  <c r="AE1094" i="1"/>
  <c r="AD1094" i="1"/>
  <c r="AC1094" i="1"/>
  <c r="AB1094" i="1"/>
  <c r="AA1094" i="1"/>
  <c r="AL1390" i="1"/>
  <c r="AK1390" i="1"/>
  <c r="AJ1390" i="1"/>
  <c r="AI1390" i="1"/>
  <c r="AH1390" i="1"/>
  <c r="AG1390" i="1"/>
  <c r="AF1390" i="1"/>
  <c r="AE1390" i="1"/>
  <c r="AD1390" i="1"/>
  <c r="AC1390" i="1"/>
  <c r="AB1390" i="1"/>
  <c r="AA1390" i="1"/>
  <c r="AL1382" i="1"/>
  <c r="AK1382" i="1"/>
  <c r="AJ1382" i="1"/>
  <c r="AI1382" i="1"/>
  <c r="AH1382" i="1"/>
  <c r="AG1382" i="1"/>
  <c r="AF1382" i="1"/>
  <c r="AE1382" i="1"/>
  <c r="AD1382" i="1"/>
  <c r="AC1382" i="1"/>
  <c r="AB1382" i="1"/>
  <c r="AA1382" i="1"/>
  <c r="AL1138" i="1"/>
  <c r="AK1138" i="1"/>
  <c r="AJ1138" i="1"/>
  <c r="AI1138" i="1"/>
  <c r="AH1138" i="1"/>
  <c r="AG1138" i="1"/>
  <c r="AF1138" i="1"/>
  <c r="AE1138" i="1"/>
  <c r="AD1138" i="1"/>
  <c r="AC1138" i="1"/>
  <c r="AB1138" i="1"/>
  <c r="AA1138" i="1"/>
  <c r="AL1462" i="1"/>
  <c r="AK1462" i="1"/>
  <c r="AJ1462" i="1"/>
  <c r="AI1462" i="1"/>
  <c r="AH1462" i="1"/>
  <c r="AG1462" i="1"/>
  <c r="AF1462" i="1"/>
  <c r="AE1462" i="1"/>
  <c r="AD1462" i="1"/>
  <c r="AC1462" i="1"/>
  <c r="AB1462" i="1"/>
  <c r="AA1462" i="1"/>
  <c r="AL1460" i="1"/>
  <c r="AK1460" i="1"/>
  <c r="AJ1460" i="1"/>
  <c r="AI1460" i="1"/>
  <c r="AH1460" i="1"/>
  <c r="AG1460" i="1"/>
  <c r="AF1460" i="1"/>
  <c r="AE1460" i="1"/>
  <c r="AD1460" i="1"/>
  <c r="AC1460" i="1"/>
  <c r="AB1460" i="1"/>
  <c r="AA1460" i="1"/>
  <c r="AL1334" i="1"/>
  <c r="AK1334" i="1"/>
  <c r="AJ1334" i="1"/>
  <c r="AI1334" i="1"/>
  <c r="AH1334" i="1"/>
  <c r="AG1334" i="1"/>
  <c r="AF1334" i="1"/>
  <c r="AE1334" i="1"/>
  <c r="AD1334" i="1"/>
  <c r="AC1334" i="1"/>
  <c r="AB1334" i="1"/>
  <c r="AA1334" i="1"/>
  <c r="AL1470" i="1"/>
  <c r="AK1470" i="1"/>
  <c r="AJ1470" i="1"/>
  <c r="AI1470" i="1"/>
  <c r="AH1470" i="1"/>
  <c r="AG1470" i="1"/>
  <c r="AF1470" i="1"/>
  <c r="AE1470" i="1"/>
  <c r="AD1470" i="1"/>
  <c r="AC1470" i="1"/>
  <c r="AB1470" i="1"/>
  <c r="AA1470" i="1"/>
  <c r="AL1405" i="1"/>
  <c r="AK1405" i="1"/>
  <c r="AJ1405" i="1"/>
  <c r="AI1405" i="1"/>
  <c r="AH1405" i="1"/>
  <c r="AG1405" i="1"/>
  <c r="AF1405" i="1"/>
  <c r="AE1405" i="1"/>
  <c r="AD1405" i="1"/>
  <c r="AC1405" i="1"/>
  <c r="AB1405" i="1"/>
  <c r="AA1405" i="1"/>
  <c r="AL1466" i="1"/>
  <c r="AK1466" i="1"/>
  <c r="AJ1466" i="1"/>
  <c r="AI1466" i="1"/>
  <c r="AH1466" i="1"/>
  <c r="AG1466" i="1"/>
  <c r="AF1466" i="1"/>
  <c r="AE1466" i="1"/>
  <c r="AD1466" i="1"/>
  <c r="AC1466" i="1"/>
  <c r="AB1466" i="1"/>
  <c r="AA1466" i="1"/>
  <c r="AL1071" i="1"/>
  <c r="AK1071" i="1"/>
  <c r="AJ1071" i="1"/>
  <c r="AI1071" i="1"/>
  <c r="AH1071" i="1"/>
  <c r="AG1071" i="1"/>
  <c r="AF1071" i="1"/>
  <c r="AE1071" i="1"/>
  <c r="AD1071" i="1"/>
  <c r="AC1071" i="1"/>
  <c r="AB1071" i="1"/>
  <c r="AA1071" i="1"/>
  <c r="AL1089" i="1"/>
  <c r="AK1089" i="1"/>
  <c r="AJ1089" i="1"/>
  <c r="AI1089" i="1"/>
  <c r="AH1089" i="1"/>
  <c r="AG1089" i="1"/>
  <c r="AF1089" i="1"/>
  <c r="AE1089" i="1"/>
  <c r="AD1089" i="1"/>
  <c r="AC1089" i="1"/>
  <c r="AB1089" i="1"/>
  <c r="AA1089" i="1"/>
  <c r="AL1204" i="1"/>
  <c r="AK1204" i="1"/>
  <c r="AJ1204" i="1"/>
  <c r="AI1204" i="1"/>
  <c r="AH1204" i="1"/>
  <c r="AG1204" i="1"/>
  <c r="AF1204" i="1"/>
  <c r="AE1204" i="1"/>
  <c r="AD1204" i="1"/>
  <c r="AC1204" i="1"/>
  <c r="AB1204" i="1"/>
  <c r="AA1204" i="1"/>
  <c r="AL1088" i="1"/>
  <c r="AK1088" i="1"/>
  <c r="AJ1088" i="1"/>
  <c r="AI1088" i="1"/>
  <c r="AH1088" i="1"/>
  <c r="AG1088" i="1"/>
  <c r="AF1088" i="1"/>
  <c r="AE1088" i="1"/>
  <c r="AD1088" i="1"/>
  <c r="AC1088" i="1"/>
  <c r="AB1088" i="1"/>
  <c r="AA1088" i="1"/>
  <c r="AL1151" i="1"/>
  <c r="AK1151" i="1"/>
  <c r="AJ1151" i="1"/>
  <c r="AI1151" i="1"/>
  <c r="AH1151" i="1"/>
  <c r="AG1151" i="1"/>
  <c r="AF1151" i="1"/>
  <c r="AE1151" i="1"/>
  <c r="AD1151" i="1"/>
  <c r="AC1151" i="1"/>
  <c r="AB1151" i="1"/>
  <c r="AA1151" i="1"/>
  <c r="AL1079" i="1"/>
  <c r="AK1079" i="1"/>
  <c r="AJ1079" i="1"/>
  <c r="AI1079" i="1"/>
  <c r="AH1079" i="1"/>
  <c r="AG1079" i="1"/>
  <c r="AF1079" i="1"/>
  <c r="AE1079" i="1"/>
  <c r="AD1079" i="1"/>
  <c r="AC1079" i="1"/>
  <c r="AB1079" i="1"/>
  <c r="AA1079" i="1"/>
  <c r="AL1087" i="1"/>
  <c r="AK1087" i="1"/>
  <c r="AJ1087" i="1"/>
  <c r="AI1087" i="1"/>
  <c r="AH1087" i="1"/>
  <c r="AG1087" i="1"/>
  <c r="AF1087" i="1"/>
  <c r="AE1087" i="1"/>
  <c r="AD1087" i="1"/>
  <c r="AC1087" i="1"/>
  <c r="AB1087" i="1"/>
  <c r="AA1087" i="1"/>
  <c r="AL1147" i="1"/>
  <c r="AK1147" i="1"/>
  <c r="AJ1147" i="1"/>
  <c r="AI1147" i="1"/>
  <c r="AH1147" i="1"/>
  <c r="AG1147" i="1"/>
  <c r="AF1147" i="1"/>
  <c r="AE1147" i="1"/>
  <c r="AD1147" i="1"/>
  <c r="AC1147" i="1"/>
  <c r="AB1147" i="1"/>
  <c r="AA1147" i="1"/>
  <c r="AL1146" i="1"/>
  <c r="AK1146" i="1"/>
  <c r="AJ1146" i="1"/>
  <c r="AI1146" i="1"/>
  <c r="AH1146" i="1"/>
  <c r="AG1146" i="1"/>
  <c r="AF1146" i="1"/>
  <c r="AE1146" i="1"/>
  <c r="AD1146" i="1"/>
  <c r="AC1146" i="1"/>
  <c r="AB1146" i="1"/>
  <c r="AA1146" i="1"/>
  <c r="AL1160" i="1"/>
  <c r="AK1160" i="1"/>
  <c r="AJ1160" i="1"/>
  <c r="AI1160" i="1"/>
  <c r="AH1160" i="1"/>
  <c r="AG1160" i="1"/>
  <c r="AF1160" i="1"/>
  <c r="AE1160" i="1"/>
  <c r="AD1160" i="1"/>
  <c r="AC1160" i="1"/>
  <c r="AB1160" i="1"/>
  <c r="AA1160" i="1"/>
  <c r="AL1078" i="1"/>
  <c r="AK1078" i="1"/>
  <c r="AJ1078" i="1"/>
  <c r="AI1078" i="1"/>
  <c r="AH1078" i="1"/>
  <c r="AG1078" i="1"/>
  <c r="AF1078" i="1"/>
  <c r="AE1078" i="1"/>
  <c r="AD1078" i="1"/>
  <c r="AC1078" i="1"/>
  <c r="AB1078" i="1"/>
  <c r="AA1078" i="1"/>
  <c r="AL1142" i="1"/>
  <c r="AK1142" i="1"/>
  <c r="AJ1142" i="1"/>
  <c r="AI1142" i="1"/>
  <c r="AH1142" i="1"/>
  <c r="AG1142" i="1"/>
  <c r="AF1142" i="1"/>
  <c r="AE1142" i="1"/>
  <c r="AD1142" i="1"/>
  <c r="AC1142" i="1"/>
  <c r="AB1142" i="1"/>
  <c r="AA1142" i="1"/>
  <c r="AL1140" i="1"/>
  <c r="AK1140" i="1"/>
  <c r="AJ1140" i="1"/>
  <c r="AI1140" i="1"/>
  <c r="AH1140" i="1"/>
  <c r="AG1140" i="1"/>
  <c r="AF1140" i="1"/>
  <c r="AE1140" i="1"/>
  <c r="AD1140" i="1"/>
  <c r="AC1140" i="1"/>
  <c r="AB1140" i="1"/>
  <c r="AA1140" i="1"/>
  <c r="AL1136" i="1"/>
  <c r="AK1136" i="1"/>
  <c r="AJ1136" i="1"/>
  <c r="AI1136" i="1"/>
  <c r="AH1136" i="1"/>
  <c r="AG1136" i="1"/>
  <c r="AF1136" i="1"/>
  <c r="AE1136" i="1"/>
  <c r="AD1136" i="1"/>
  <c r="AC1136" i="1"/>
  <c r="AB1136" i="1"/>
  <c r="AA1136" i="1"/>
  <c r="AL1095" i="1"/>
  <c r="AK1095" i="1"/>
  <c r="AJ1095" i="1"/>
  <c r="AI1095" i="1"/>
  <c r="AH1095" i="1"/>
  <c r="AG1095" i="1"/>
  <c r="AF1095" i="1"/>
  <c r="AE1095" i="1"/>
  <c r="AD1095" i="1"/>
  <c r="AC1095" i="1"/>
  <c r="AB1095" i="1"/>
  <c r="AA1095" i="1"/>
  <c r="AL1084" i="1"/>
  <c r="AK1084" i="1"/>
  <c r="AJ1084" i="1"/>
  <c r="AI1084" i="1"/>
  <c r="AH1084" i="1"/>
  <c r="AG1084" i="1"/>
  <c r="AF1084" i="1"/>
  <c r="AE1084" i="1"/>
  <c r="AD1084" i="1"/>
  <c r="AC1084" i="1"/>
  <c r="AB1084" i="1"/>
  <c r="AA1084" i="1"/>
  <c r="AL1159" i="1"/>
  <c r="AK1159" i="1"/>
  <c r="AJ1159" i="1"/>
  <c r="AI1159" i="1"/>
  <c r="AH1159" i="1"/>
  <c r="AG1159" i="1"/>
  <c r="AF1159" i="1"/>
  <c r="AE1159" i="1"/>
  <c r="AD1159" i="1"/>
  <c r="AC1159" i="1"/>
  <c r="AB1159" i="1"/>
  <c r="AA1159" i="1"/>
  <c r="AL1544" i="1"/>
  <c r="AK1544" i="1"/>
  <c r="AJ1544" i="1"/>
  <c r="AI1544" i="1"/>
  <c r="AH1544" i="1"/>
  <c r="AG1544" i="1"/>
  <c r="AF1544" i="1"/>
  <c r="AE1544" i="1"/>
  <c r="AD1544" i="1"/>
  <c r="AC1544" i="1"/>
  <c r="AB1544" i="1"/>
  <c r="AA1544" i="1"/>
  <c r="AL1096" i="1"/>
  <c r="AK1096" i="1"/>
  <c r="AJ1096" i="1"/>
  <c r="AI1096" i="1"/>
  <c r="AH1096" i="1"/>
  <c r="AG1096" i="1"/>
  <c r="AF1096" i="1"/>
  <c r="AE1096" i="1"/>
  <c r="AD1096" i="1"/>
  <c r="AC1096" i="1"/>
  <c r="AB1096" i="1"/>
  <c r="AA1096" i="1"/>
  <c r="AL1445" i="1"/>
  <c r="AK1445" i="1"/>
  <c r="AJ1445" i="1"/>
  <c r="AI1445" i="1"/>
  <c r="AH1445" i="1"/>
  <c r="AG1445" i="1"/>
  <c r="AF1445" i="1"/>
  <c r="AE1445" i="1"/>
  <c r="AD1445" i="1"/>
  <c r="AC1445" i="1"/>
  <c r="AB1445" i="1"/>
  <c r="AA1445" i="1"/>
  <c r="AL1155" i="1"/>
  <c r="AK1155" i="1"/>
  <c r="AJ1155" i="1"/>
  <c r="AI1155" i="1"/>
  <c r="AH1155" i="1"/>
  <c r="AG1155" i="1"/>
  <c r="AF1155" i="1"/>
  <c r="AE1155" i="1"/>
  <c r="AD1155" i="1"/>
  <c r="AC1155" i="1"/>
  <c r="AB1155" i="1"/>
  <c r="AA1155" i="1"/>
  <c r="AL1077" i="1"/>
  <c r="AK1077" i="1"/>
  <c r="AJ1077" i="1"/>
  <c r="AI1077" i="1"/>
  <c r="AH1077" i="1"/>
  <c r="AG1077" i="1"/>
  <c r="AF1077" i="1"/>
  <c r="AE1077" i="1"/>
  <c r="AD1077" i="1"/>
  <c r="AC1077" i="1"/>
  <c r="AB1077" i="1"/>
  <c r="AA1077" i="1"/>
  <c r="AL1076" i="1"/>
  <c r="AK1076" i="1"/>
  <c r="AJ1076" i="1"/>
  <c r="AI1076" i="1"/>
  <c r="AH1076" i="1"/>
  <c r="AG1076" i="1"/>
  <c r="AF1076" i="1"/>
  <c r="AE1076" i="1"/>
  <c r="AD1076" i="1"/>
  <c r="AC1076" i="1"/>
  <c r="AB1076" i="1"/>
  <c r="AA1076" i="1"/>
  <c r="AL1091" i="1"/>
  <c r="AK1091" i="1"/>
  <c r="AJ1091" i="1"/>
  <c r="AI1091" i="1"/>
  <c r="AH1091" i="1"/>
  <c r="AG1091" i="1"/>
  <c r="AF1091" i="1"/>
  <c r="AE1091" i="1"/>
  <c r="AD1091" i="1"/>
  <c r="AC1091" i="1"/>
  <c r="AB1091" i="1"/>
  <c r="AA1091" i="1"/>
  <c r="AL1081" i="1"/>
  <c r="AK1081" i="1"/>
  <c r="AJ1081" i="1"/>
  <c r="AI1081" i="1"/>
  <c r="AH1081" i="1"/>
  <c r="AG1081" i="1"/>
  <c r="AF1081" i="1"/>
  <c r="AE1081" i="1"/>
  <c r="AD1081" i="1"/>
  <c r="AC1081" i="1"/>
  <c r="AB1081" i="1"/>
  <c r="AA1081" i="1"/>
  <c r="AL1543" i="1"/>
  <c r="AK1543" i="1"/>
  <c r="AJ1543" i="1"/>
  <c r="AI1543" i="1"/>
  <c r="AH1543" i="1"/>
  <c r="AG1543" i="1"/>
  <c r="AF1543" i="1"/>
  <c r="AE1543" i="1"/>
  <c r="AD1543" i="1"/>
  <c r="AC1543" i="1"/>
  <c r="AB1543" i="1"/>
  <c r="AA1543" i="1"/>
  <c r="AL1075" i="1"/>
  <c r="AK1075" i="1"/>
  <c r="AJ1075" i="1"/>
  <c r="AI1075" i="1"/>
  <c r="AH1075" i="1"/>
  <c r="AG1075" i="1"/>
  <c r="AF1075" i="1"/>
  <c r="AE1075" i="1"/>
  <c r="AD1075" i="1"/>
  <c r="AC1075" i="1"/>
  <c r="AB1075" i="1"/>
  <c r="AA1075" i="1"/>
  <c r="AL1133" i="1"/>
  <c r="AK1133" i="1"/>
  <c r="AJ1133" i="1"/>
  <c r="AI1133" i="1"/>
  <c r="AH1133" i="1"/>
  <c r="AG1133" i="1"/>
  <c r="AF1133" i="1"/>
  <c r="AE1133" i="1"/>
  <c r="AD1133" i="1"/>
  <c r="AC1133" i="1"/>
  <c r="AB1133" i="1"/>
  <c r="AA1133" i="1"/>
  <c r="AL1143" i="1"/>
  <c r="AK1143" i="1"/>
  <c r="AJ1143" i="1"/>
  <c r="AI1143" i="1"/>
  <c r="AH1143" i="1"/>
  <c r="AG1143" i="1"/>
  <c r="AF1143" i="1"/>
  <c r="AE1143" i="1"/>
  <c r="AD1143" i="1"/>
  <c r="AC1143" i="1"/>
  <c r="AB1143" i="1"/>
  <c r="AA1143" i="1"/>
  <c r="AL1153" i="1"/>
  <c r="AK1153" i="1"/>
  <c r="AJ1153" i="1"/>
  <c r="AI1153" i="1"/>
  <c r="AH1153" i="1"/>
  <c r="AG1153" i="1"/>
  <c r="AF1153" i="1"/>
  <c r="AE1153" i="1"/>
  <c r="AD1153" i="1"/>
  <c r="AC1153" i="1"/>
  <c r="AB1153" i="1"/>
  <c r="AA1153" i="1"/>
  <c r="AL1093" i="1"/>
  <c r="AK1093" i="1"/>
  <c r="AJ1093" i="1"/>
  <c r="AI1093" i="1"/>
  <c r="AH1093" i="1"/>
  <c r="AG1093" i="1"/>
  <c r="AF1093" i="1"/>
  <c r="AE1093" i="1"/>
  <c r="AD1093" i="1"/>
  <c r="AC1093" i="1"/>
  <c r="AB1093" i="1"/>
  <c r="AA1093" i="1"/>
  <c r="AL1074" i="1"/>
  <c r="AK1074" i="1"/>
  <c r="AJ1074" i="1"/>
  <c r="AI1074" i="1"/>
  <c r="AH1074" i="1"/>
  <c r="AG1074" i="1"/>
  <c r="AF1074" i="1"/>
  <c r="AE1074" i="1"/>
  <c r="AD1074" i="1"/>
  <c r="AC1074" i="1"/>
  <c r="AB1074" i="1"/>
  <c r="AA1074" i="1"/>
  <c r="AL1086" i="1"/>
  <c r="AK1086" i="1"/>
  <c r="AJ1086" i="1"/>
  <c r="AI1086" i="1"/>
  <c r="AH1086" i="1"/>
  <c r="AG1086" i="1"/>
  <c r="AF1086" i="1"/>
  <c r="AE1086" i="1"/>
  <c r="AD1086" i="1"/>
  <c r="AC1086" i="1"/>
  <c r="AB1086" i="1"/>
  <c r="AA1086" i="1"/>
  <c r="AL1073" i="1"/>
  <c r="AK1073" i="1"/>
  <c r="AJ1073" i="1"/>
  <c r="AI1073" i="1"/>
  <c r="AH1073" i="1"/>
  <c r="AG1073" i="1"/>
  <c r="AF1073" i="1"/>
  <c r="AE1073" i="1"/>
  <c r="AD1073" i="1"/>
  <c r="AC1073" i="1"/>
  <c r="AB1073" i="1"/>
  <c r="AA1073" i="1"/>
  <c r="AL1092" i="1"/>
  <c r="AK1092" i="1"/>
  <c r="AJ1092" i="1"/>
  <c r="AI1092" i="1"/>
  <c r="AH1092" i="1"/>
  <c r="AG1092" i="1"/>
  <c r="AF1092" i="1"/>
  <c r="AE1092" i="1"/>
  <c r="AD1092" i="1"/>
  <c r="AC1092" i="1"/>
  <c r="AB1092" i="1"/>
  <c r="AA1092" i="1"/>
  <c r="AL1154" i="1"/>
  <c r="AK1154" i="1"/>
  <c r="AJ1154" i="1"/>
  <c r="AI1154" i="1"/>
  <c r="AH1154" i="1"/>
  <c r="AG1154" i="1"/>
  <c r="AF1154" i="1"/>
  <c r="AE1154" i="1"/>
  <c r="AD1154" i="1"/>
  <c r="AC1154" i="1"/>
  <c r="AB1154" i="1"/>
  <c r="AA1154" i="1"/>
  <c r="AL1599" i="1"/>
  <c r="AK1599" i="1"/>
  <c r="AJ1599" i="1"/>
  <c r="AI1599" i="1"/>
  <c r="AH1599" i="1"/>
  <c r="AG1599" i="1"/>
  <c r="AF1599" i="1"/>
  <c r="AE1599" i="1"/>
  <c r="AD1599" i="1"/>
  <c r="AC1599" i="1"/>
  <c r="AB1599" i="1"/>
  <c r="AA1599" i="1"/>
  <c r="AL915" i="1"/>
  <c r="AK915" i="1"/>
  <c r="AJ915" i="1"/>
  <c r="AI915" i="1"/>
  <c r="AH915" i="1"/>
  <c r="AG915" i="1"/>
  <c r="AF915" i="1"/>
  <c r="AE915" i="1"/>
  <c r="AD915" i="1"/>
  <c r="AC915" i="1"/>
  <c r="AB915" i="1"/>
  <c r="AA915" i="1"/>
  <c r="AL1336" i="1"/>
  <c r="AK1336" i="1"/>
  <c r="AJ1336" i="1"/>
  <c r="AI1336" i="1"/>
  <c r="AH1336" i="1"/>
  <c r="AG1336" i="1"/>
  <c r="AF1336" i="1"/>
  <c r="AE1336" i="1"/>
  <c r="AD1336" i="1"/>
  <c r="AC1336" i="1"/>
  <c r="AB1336" i="1"/>
  <c r="AA1336" i="1"/>
  <c r="AL1459" i="1"/>
  <c r="AK1459" i="1"/>
  <c r="AJ1459" i="1"/>
  <c r="AI1459" i="1"/>
  <c r="AH1459" i="1"/>
  <c r="AG1459" i="1"/>
  <c r="AF1459" i="1"/>
  <c r="AE1459" i="1"/>
  <c r="AD1459" i="1"/>
  <c r="AC1459" i="1"/>
  <c r="AB1459" i="1"/>
  <c r="AA1459" i="1"/>
  <c r="AL1220" i="1"/>
  <c r="AK1220" i="1"/>
  <c r="AJ1220" i="1"/>
  <c r="AI1220" i="1"/>
  <c r="AH1220" i="1"/>
  <c r="AG1220" i="1"/>
  <c r="AF1220" i="1"/>
  <c r="AE1220" i="1"/>
  <c r="AD1220" i="1"/>
  <c r="AC1220" i="1"/>
  <c r="AB1220" i="1"/>
  <c r="AA1220" i="1"/>
  <c r="AL1212" i="1"/>
  <c r="AK1212" i="1"/>
  <c r="AJ1212" i="1"/>
  <c r="AI1212" i="1"/>
  <c r="AH1212" i="1"/>
  <c r="AG1212" i="1"/>
  <c r="AF1212" i="1"/>
  <c r="AE1212" i="1"/>
  <c r="AD1212" i="1"/>
  <c r="AC1212" i="1"/>
  <c r="AB1212" i="1"/>
  <c r="AA1212" i="1"/>
  <c r="AL1205" i="1"/>
  <c r="AK1205" i="1"/>
  <c r="AJ1205" i="1"/>
  <c r="AI1205" i="1"/>
  <c r="AH1205" i="1"/>
  <c r="AG1205" i="1"/>
  <c r="AF1205" i="1"/>
  <c r="AE1205" i="1"/>
  <c r="AD1205" i="1"/>
  <c r="AC1205" i="1"/>
  <c r="AB1205" i="1"/>
  <c r="AA1205" i="1"/>
  <c r="AL1555" i="1"/>
  <c r="AK1555" i="1"/>
  <c r="AJ1555" i="1"/>
  <c r="AI1555" i="1"/>
  <c r="AH1555" i="1"/>
  <c r="AG1555" i="1"/>
  <c r="AF1555" i="1"/>
  <c r="AE1555" i="1"/>
  <c r="AD1555" i="1"/>
  <c r="AC1555" i="1"/>
  <c r="AB1555" i="1"/>
  <c r="AA1555" i="1"/>
  <c r="AL1202" i="1"/>
  <c r="AK1202" i="1"/>
  <c r="AJ1202" i="1"/>
  <c r="AI1202" i="1"/>
  <c r="AH1202" i="1"/>
  <c r="AG1202" i="1"/>
  <c r="AF1202" i="1"/>
  <c r="AE1202" i="1"/>
  <c r="AD1202" i="1"/>
  <c r="AC1202" i="1"/>
  <c r="AB1202" i="1"/>
  <c r="AA1202" i="1"/>
  <c r="AL1210" i="1"/>
  <c r="AK1210" i="1"/>
  <c r="AJ1210" i="1"/>
  <c r="AI1210" i="1"/>
  <c r="AH1210" i="1"/>
  <c r="AG1210" i="1"/>
  <c r="AF1210" i="1"/>
  <c r="AE1210" i="1"/>
  <c r="AD1210" i="1"/>
  <c r="AC1210" i="1"/>
  <c r="AB1210" i="1"/>
  <c r="AA1210" i="1"/>
  <c r="AL1201" i="1"/>
  <c r="AK1201" i="1"/>
  <c r="AJ1201" i="1"/>
  <c r="AI1201" i="1"/>
  <c r="AH1201" i="1"/>
  <c r="AG1201" i="1"/>
  <c r="AF1201" i="1"/>
  <c r="AE1201" i="1"/>
  <c r="AD1201" i="1"/>
  <c r="AC1201" i="1"/>
  <c r="AB1201" i="1"/>
  <c r="AA1201" i="1"/>
  <c r="AL1199" i="1"/>
  <c r="AK1199" i="1"/>
  <c r="AJ1199" i="1"/>
  <c r="AI1199" i="1"/>
  <c r="AH1199" i="1"/>
  <c r="AG1199" i="1"/>
  <c r="AF1199" i="1"/>
  <c r="AE1199" i="1"/>
  <c r="AD1199" i="1"/>
  <c r="AC1199" i="1"/>
  <c r="AB1199" i="1"/>
  <c r="AA1199" i="1"/>
  <c r="AL1198" i="1"/>
  <c r="AK1198" i="1"/>
  <c r="AJ1198" i="1"/>
  <c r="AI1198" i="1"/>
  <c r="AH1198" i="1"/>
  <c r="AG1198" i="1"/>
  <c r="AF1198" i="1"/>
  <c r="AE1198" i="1"/>
  <c r="AD1198" i="1"/>
  <c r="AC1198" i="1"/>
  <c r="AB1198" i="1"/>
  <c r="AA1198" i="1"/>
  <c r="AL1197" i="1"/>
  <c r="AK1197" i="1"/>
  <c r="AJ1197" i="1"/>
  <c r="AI1197" i="1"/>
  <c r="AH1197" i="1"/>
  <c r="AG1197" i="1"/>
  <c r="AF1197" i="1"/>
  <c r="AE1197" i="1"/>
  <c r="AD1197" i="1"/>
  <c r="AC1197" i="1"/>
  <c r="AB1197" i="1"/>
  <c r="AA1197" i="1"/>
  <c r="AL1196" i="1"/>
  <c r="AK1196" i="1"/>
  <c r="AJ1196" i="1"/>
  <c r="AI1196" i="1"/>
  <c r="AH1196" i="1"/>
  <c r="AG1196" i="1"/>
  <c r="AF1196" i="1"/>
  <c r="AE1196" i="1"/>
  <c r="AD1196" i="1"/>
  <c r="AC1196" i="1"/>
  <c r="AB1196" i="1"/>
  <c r="AA1196" i="1"/>
  <c r="AL1216" i="1"/>
  <c r="AK1216" i="1"/>
  <c r="AJ1216" i="1"/>
  <c r="AI1216" i="1"/>
  <c r="AH1216" i="1"/>
  <c r="AG1216" i="1"/>
  <c r="AF1216" i="1"/>
  <c r="AE1216" i="1"/>
  <c r="AD1216" i="1"/>
  <c r="AC1216" i="1"/>
  <c r="AB1216" i="1"/>
  <c r="AA1216" i="1"/>
  <c r="AL1209" i="1"/>
  <c r="AK1209" i="1"/>
  <c r="AJ1209" i="1"/>
  <c r="AI1209" i="1"/>
  <c r="AH1209" i="1"/>
  <c r="AG1209" i="1"/>
  <c r="AF1209" i="1"/>
  <c r="AE1209" i="1"/>
  <c r="AD1209" i="1"/>
  <c r="AC1209" i="1"/>
  <c r="AB1209" i="1"/>
  <c r="AA1209" i="1"/>
  <c r="AL1215" i="1"/>
  <c r="AK1215" i="1"/>
  <c r="AJ1215" i="1"/>
  <c r="AI1215" i="1"/>
  <c r="AH1215" i="1"/>
  <c r="AG1215" i="1"/>
  <c r="AF1215" i="1"/>
  <c r="AE1215" i="1"/>
  <c r="AD1215" i="1"/>
  <c r="AC1215" i="1"/>
  <c r="AB1215" i="1"/>
  <c r="AA1215" i="1"/>
  <c r="AL1194" i="1"/>
  <c r="AK1194" i="1"/>
  <c r="AJ1194" i="1"/>
  <c r="AI1194" i="1"/>
  <c r="AH1194" i="1"/>
  <c r="AG1194" i="1"/>
  <c r="AF1194" i="1"/>
  <c r="AE1194" i="1"/>
  <c r="AD1194" i="1"/>
  <c r="AC1194" i="1"/>
  <c r="AB1194" i="1"/>
  <c r="AA1194" i="1"/>
  <c r="AL1193" i="1"/>
  <c r="AK1193" i="1"/>
  <c r="AJ1193" i="1"/>
  <c r="AI1193" i="1"/>
  <c r="AH1193" i="1"/>
  <c r="AG1193" i="1"/>
  <c r="AF1193" i="1"/>
  <c r="AE1193" i="1"/>
  <c r="AD1193" i="1"/>
  <c r="AC1193" i="1"/>
  <c r="AB1193" i="1"/>
  <c r="AA1193" i="1"/>
  <c r="AL1221" i="1"/>
  <c r="AK1221" i="1"/>
  <c r="AJ1221" i="1"/>
  <c r="AI1221" i="1"/>
  <c r="AH1221" i="1"/>
  <c r="AG1221" i="1"/>
  <c r="AF1221" i="1"/>
  <c r="AE1221" i="1"/>
  <c r="AD1221" i="1"/>
  <c r="AC1221" i="1"/>
  <c r="AB1221" i="1"/>
  <c r="AA1221" i="1"/>
  <c r="AL1192" i="1"/>
  <c r="AK1192" i="1"/>
  <c r="AJ1192" i="1"/>
  <c r="AI1192" i="1"/>
  <c r="AH1192" i="1"/>
  <c r="AG1192" i="1"/>
  <c r="AF1192" i="1"/>
  <c r="AE1192" i="1"/>
  <c r="AD1192" i="1"/>
  <c r="AC1192" i="1"/>
  <c r="AB1192" i="1"/>
  <c r="AA1192" i="1"/>
  <c r="AL1190" i="1"/>
  <c r="AK1190" i="1"/>
  <c r="AJ1190" i="1"/>
  <c r="AI1190" i="1"/>
  <c r="AH1190" i="1"/>
  <c r="AG1190" i="1"/>
  <c r="AF1190" i="1"/>
  <c r="AE1190" i="1"/>
  <c r="AD1190" i="1"/>
  <c r="AC1190" i="1"/>
  <c r="AB1190" i="1"/>
  <c r="AA1190" i="1"/>
  <c r="AL1189" i="1"/>
  <c r="AK1189" i="1"/>
  <c r="AJ1189" i="1"/>
  <c r="AI1189" i="1"/>
  <c r="AH1189" i="1"/>
  <c r="AG1189" i="1"/>
  <c r="AF1189" i="1"/>
  <c r="AE1189" i="1"/>
  <c r="AD1189" i="1"/>
  <c r="AC1189" i="1"/>
  <c r="AB1189" i="1"/>
  <c r="AA1189" i="1"/>
  <c r="AL1211" i="1"/>
  <c r="AK1211" i="1"/>
  <c r="AJ1211" i="1"/>
  <c r="AI1211" i="1"/>
  <c r="AH1211" i="1"/>
  <c r="AG1211" i="1"/>
  <c r="AF1211" i="1"/>
  <c r="AE1211" i="1"/>
  <c r="AD1211" i="1"/>
  <c r="AC1211" i="1"/>
  <c r="AB1211" i="1"/>
  <c r="AA1211" i="1"/>
  <c r="AL1188" i="1"/>
  <c r="AK1188" i="1"/>
  <c r="AJ1188" i="1"/>
  <c r="AI1188" i="1"/>
  <c r="AH1188" i="1"/>
  <c r="AG1188" i="1"/>
  <c r="AF1188" i="1"/>
  <c r="AE1188" i="1"/>
  <c r="AD1188" i="1"/>
  <c r="AC1188" i="1"/>
  <c r="AB1188" i="1"/>
  <c r="AA1188" i="1"/>
  <c r="AL1187" i="1"/>
  <c r="AK1187" i="1"/>
  <c r="AJ1187" i="1"/>
  <c r="AI1187" i="1"/>
  <c r="AH1187" i="1"/>
  <c r="AG1187" i="1"/>
  <c r="AF1187" i="1"/>
  <c r="AE1187" i="1"/>
  <c r="AD1187" i="1"/>
  <c r="AC1187" i="1"/>
  <c r="AB1187" i="1"/>
  <c r="AA1187" i="1"/>
  <c r="AL1186" i="1"/>
  <c r="AK1186" i="1"/>
  <c r="AJ1186" i="1"/>
  <c r="AI1186" i="1"/>
  <c r="AH1186" i="1"/>
  <c r="AG1186" i="1"/>
  <c r="AF1186" i="1"/>
  <c r="AE1186" i="1"/>
  <c r="AD1186" i="1"/>
  <c r="AC1186" i="1"/>
  <c r="AB1186" i="1"/>
  <c r="AA1186" i="1"/>
  <c r="AL1185" i="1"/>
  <c r="AK1185" i="1"/>
  <c r="AJ1185" i="1"/>
  <c r="AI1185" i="1"/>
  <c r="AH1185" i="1"/>
  <c r="AG1185" i="1"/>
  <c r="AF1185" i="1"/>
  <c r="AE1185" i="1"/>
  <c r="AD1185" i="1"/>
  <c r="AC1185" i="1"/>
  <c r="AB1185" i="1"/>
  <c r="AA1185" i="1"/>
  <c r="AL1217" i="1"/>
  <c r="AK1217" i="1"/>
  <c r="AJ1217" i="1"/>
  <c r="AI1217" i="1"/>
  <c r="AH1217" i="1"/>
  <c r="AG1217" i="1"/>
  <c r="AF1217" i="1"/>
  <c r="AE1217" i="1"/>
  <c r="AD1217" i="1"/>
  <c r="AC1217" i="1"/>
  <c r="AB1217" i="1"/>
  <c r="AA1217" i="1"/>
  <c r="AL1181" i="1"/>
  <c r="AK1181" i="1"/>
  <c r="AJ1181" i="1"/>
  <c r="AI1181" i="1"/>
  <c r="AH1181" i="1"/>
  <c r="AG1181" i="1"/>
  <c r="AF1181" i="1"/>
  <c r="AE1181" i="1"/>
  <c r="AD1181" i="1"/>
  <c r="AC1181" i="1"/>
  <c r="AB1181" i="1"/>
  <c r="AA1181" i="1"/>
  <c r="AL1180" i="1"/>
  <c r="AK1180" i="1"/>
  <c r="AJ1180" i="1"/>
  <c r="AI1180" i="1"/>
  <c r="AH1180" i="1"/>
  <c r="AG1180" i="1"/>
  <c r="AF1180" i="1"/>
  <c r="AE1180" i="1"/>
  <c r="AD1180" i="1"/>
  <c r="AC1180" i="1"/>
  <c r="AB1180" i="1"/>
  <c r="AA1180" i="1"/>
  <c r="AL1082" i="1"/>
  <c r="AK1082" i="1"/>
  <c r="AJ1082" i="1"/>
  <c r="AI1082" i="1"/>
  <c r="AH1082" i="1"/>
  <c r="AG1082" i="1"/>
  <c r="AF1082" i="1"/>
  <c r="AE1082" i="1"/>
  <c r="AD1082" i="1"/>
  <c r="AC1082" i="1"/>
  <c r="AB1082" i="1"/>
  <c r="AA1082" i="1"/>
  <c r="AL1072" i="1"/>
  <c r="AK1072" i="1"/>
  <c r="AJ1072" i="1"/>
  <c r="AI1072" i="1"/>
  <c r="AH1072" i="1"/>
  <c r="AG1072" i="1"/>
  <c r="AF1072" i="1"/>
  <c r="AE1072" i="1"/>
  <c r="AD1072" i="1"/>
  <c r="AC1072" i="1"/>
  <c r="AB1072" i="1"/>
  <c r="AA1072" i="1"/>
  <c r="AL1206" i="1"/>
  <c r="AK1206" i="1"/>
  <c r="AJ1206" i="1"/>
  <c r="AI1206" i="1"/>
  <c r="AH1206" i="1"/>
  <c r="AG1206" i="1"/>
  <c r="AF1206" i="1"/>
  <c r="AE1206" i="1"/>
  <c r="AD1206" i="1"/>
  <c r="AC1206" i="1"/>
  <c r="AB1206" i="1"/>
  <c r="AA1206" i="1"/>
  <c r="AL1179" i="1"/>
  <c r="AK1179" i="1"/>
  <c r="AJ1179" i="1"/>
  <c r="AI1179" i="1"/>
  <c r="AH1179" i="1"/>
  <c r="AG1179" i="1"/>
  <c r="AF1179" i="1"/>
  <c r="AE1179" i="1"/>
  <c r="AD1179" i="1"/>
  <c r="AC1179" i="1"/>
  <c r="AB1179" i="1"/>
  <c r="AA1179" i="1"/>
  <c r="AL1213" i="1"/>
  <c r="AK1213" i="1"/>
  <c r="AJ1213" i="1"/>
  <c r="AI1213" i="1"/>
  <c r="AH1213" i="1"/>
  <c r="AG1213" i="1"/>
  <c r="AF1213" i="1"/>
  <c r="AE1213" i="1"/>
  <c r="AD1213" i="1"/>
  <c r="AC1213" i="1"/>
  <c r="AB1213" i="1"/>
  <c r="AA1213" i="1"/>
  <c r="AL1608" i="1"/>
  <c r="AK1608" i="1"/>
  <c r="AJ1608" i="1"/>
  <c r="AI1608" i="1"/>
  <c r="AH1608" i="1"/>
  <c r="AG1608" i="1"/>
  <c r="AF1608" i="1"/>
  <c r="AE1608" i="1"/>
  <c r="AD1608" i="1"/>
  <c r="AC1608" i="1"/>
  <c r="AB1608" i="1"/>
  <c r="AA1608" i="1"/>
  <c r="AL1582" i="1"/>
  <c r="AK1582" i="1"/>
  <c r="AJ1582" i="1"/>
  <c r="AI1582" i="1"/>
  <c r="AH1582" i="1"/>
  <c r="AG1582" i="1"/>
  <c r="AF1582" i="1"/>
  <c r="AE1582" i="1"/>
  <c r="AD1582" i="1"/>
  <c r="AC1582" i="1"/>
  <c r="AB1582" i="1"/>
  <c r="AA1582" i="1"/>
  <c r="AL1493" i="1"/>
  <c r="AK1493" i="1"/>
  <c r="AJ1493" i="1"/>
  <c r="AI1493" i="1"/>
  <c r="AH1493" i="1"/>
  <c r="AG1493" i="1"/>
  <c r="AF1493" i="1"/>
  <c r="AE1493" i="1"/>
  <c r="AD1493" i="1"/>
  <c r="AC1493" i="1"/>
  <c r="AB1493" i="1"/>
  <c r="AA1493" i="1"/>
  <c r="AL1313" i="1"/>
  <c r="AK1313" i="1"/>
  <c r="AJ1313" i="1"/>
  <c r="AI1313" i="1"/>
  <c r="AH1313" i="1"/>
  <c r="AG1313" i="1"/>
  <c r="AF1313" i="1"/>
  <c r="AE1313" i="1"/>
  <c r="AD1313" i="1"/>
  <c r="AC1313" i="1"/>
  <c r="AB1313" i="1"/>
  <c r="AA1313" i="1"/>
  <c r="AL1545" i="1"/>
  <c r="AK1545" i="1"/>
  <c r="AJ1545" i="1"/>
  <c r="AI1545" i="1"/>
  <c r="AH1545" i="1"/>
  <c r="AG1545" i="1"/>
  <c r="AF1545" i="1"/>
  <c r="AE1545" i="1"/>
  <c r="AD1545" i="1"/>
  <c r="AC1545" i="1"/>
  <c r="AB1545" i="1"/>
  <c r="AA1545" i="1"/>
  <c r="AL1332" i="1"/>
  <c r="AK1332" i="1"/>
  <c r="AJ1332" i="1"/>
  <c r="AI1332" i="1"/>
  <c r="AH1332" i="1"/>
  <c r="AG1332" i="1"/>
  <c r="AF1332" i="1"/>
  <c r="AE1332" i="1"/>
  <c r="AD1332" i="1"/>
  <c r="AC1332" i="1"/>
  <c r="AB1332" i="1"/>
  <c r="AA1332" i="1"/>
  <c r="AL1453" i="1"/>
  <c r="AK1453" i="1"/>
  <c r="AJ1453" i="1"/>
  <c r="AI1453" i="1"/>
  <c r="AH1453" i="1"/>
  <c r="AG1453" i="1"/>
  <c r="AF1453" i="1"/>
  <c r="AE1453" i="1"/>
  <c r="AD1453" i="1"/>
  <c r="AC1453" i="1"/>
  <c r="AB1453" i="1"/>
  <c r="AA1453" i="1"/>
  <c r="AL1348" i="1"/>
  <c r="AK1348" i="1"/>
  <c r="AJ1348" i="1"/>
  <c r="AI1348" i="1"/>
  <c r="AH1348" i="1"/>
  <c r="AG1348" i="1"/>
  <c r="AF1348" i="1"/>
  <c r="AE1348" i="1"/>
  <c r="AD1348" i="1"/>
  <c r="AC1348" i="1"/>
  <c r="AB1348" i="1"/>
  <c r="AA1348" i="1"/>
  <c r="AL1288" i="1"/>
  <c r="AK1288" i="1"/>
  <c r="AJ1288" i="1"/>
  <c r="AI1288" i="1"/>
  <c r="AH1288" i="1"/>
  <c r="AG1288" i="1"/>
  <c r="AF1288" i="1"/>
  <c r="AE1288" i="1"/>
  <c r="AD1288" i="1"/>
  <c r="AC1288" i="1"/>
  <c r="AB1288" i="1"/>
  <c r="AA1288" i="1"/>
  <c r="AL1487" i="1"/>
  <c r="AK1487" i="1"/>
  <c r="AJ1487" i="1"/>
  <c r="AI1487" i="1"/>
  <c r="AH1487" i="1"/>
  <c r="AG1487" i="1"/>
  <c r="AF1487" i="1"/>
  <c r="AE1487" i="1"/>
  <c r="AD1487" i="1"/>
  <c r="AC1487" i="1"/>
  <c r="AB1487" i="1"/>
  <c r="AA1487" i="1"/>
  <c r="AL1065" i="1"/>
  <c r="AK1065" i="1"/>
  <c r="AJ1065" i="1"/>
  <c r="AI1065" i="1"/>
  <c r="AH1065" i="1"/>
  <c r="AG1065" i="1"/>
  <c r="AF1065" i="1"/>
  <c r="AE1065" i="1"/>
  <c r="AD1065" i="1"/>
  <c r="AC1065" i="1"/>
  <c r="AB1065" i="1"/>
  <c r="AA1065" i="1"/>
  <c r="AL1325" i="1"/>
  <c r="AK1325" i="1"/>
  <c r="AJ1325" i="1"/>
  <c r="AI1325" i="1"/>
  <c r="AH1325" i="1"/>
  <c r="AG1325" i="1"/>
  <c r="AF1325" i="1"/>
  <c r="AE1325" i="1"/>
  <c r="AD1325" i="1"/>
  <c r="AC1325" i="1"/>
  <c r="AB1325" i="1"/>
  <c r="AA1325" i="1"/>
  <c r="AL1050" i="1"/>
  <c r="AK1050" i="1"/>
  <c r="AJ1050" i="1"/>
  <c r="AI1050" i="1"/>
  <c r="AH1050" i="1"/>
  <c r="AG1050" i="1"/>
  <c r="AF1050" i="1"/>
  <c r="AE1050" i="1"/>
  <c r="AD1050" i="1"/>
  <c r="AC1050" i="1"/>
  <c r="AB1050" i="1"/>
  <c r="AA1050" i="1"/>
  <c r="AL1450" i="1"/>
  <c r="AK1450" i="1"/>
  <c r="AJ1450" i="1"/>
  <c r="AI1450" i="1"/>
  <c r="AH1450" i="1"/>
  <c r="AG1450" i="1"/>
  <c r="AF1450" i="1"/>
  <c r="AE1450" i="1"/>
  <c r="AD1450" i="1"/>
  <c r="AC1450" i="1"/>
  <c r="AB1450" i="1"/>
  <c r="AA1450" i="1"/>
  <c r="AL1243" i="1"/>
  <c r="AK1243" i="1"/>
  <c r="AJ1243" i="1"/>
  <c r="AI1243" i="1"/>
  <c r="AH1243" i="1"/>
  <c r="AG1243" i="1"/>
  <c r="AF1243" i="1"/>
  <c r="AE1243" i="1"/>
  <c r="AD1243" i="1"/>
  <c r="AC1243" i="1"/>
  <c r="AB1243" i="1"/>
  <c r="AA1243" i="1"/>
  <c r="AL1028" i="1"/>
  <c r="AK1028" i="1"/>
  <c r="AJ1028" i="1"/>
  <c r="AI1028" i="1"/>
  <c r="AH1028" i="1"/>
  <c r="AG1028" i="1"/>
  <c r="AF1028" i="1"/>
  <c r="AE1028" i="1"/>
  <c r="AD1028" i="1"/>
  <c r="AC1028" i="1"/>
  <c r="AB1028" i="1"/>
  <c r="AA1028" i="1"/>
  <c r="AL1127" i="1"/>
  <c r="AK1127" i="1"/>
  <c r="AJ1127" i="1"/>
  <c r="AI1127" i="1"/>
  <c r="AH1127" i="1"/>
  <c r="AG1127" i="1"/>
  <c r="AF1127" i="1"/>
  <c r="AE1127" i="1"/>
  <c r="AD1127" i="1"/>
  <c r="AC1127" i="1"/>
  <c r="AB1127" i="1"/>
  <c r="AA1127" i="1"/>
  <c r="AL1119" i="1"/>
  <c r="AK1119" i="1"/>
  <c r="AJ1119" i="1"/>
  <c r="AI1119" i="1"/>
  <c r="AH1119" i="1"/>
  <c r="AG1119" i="1"/>
  <c r="AF1119" i="1"/>
  <c r="AE1119" i="1"/>
  <c r="AD1119" i="1"/>
  <c r="AC1119" i="1"/>
  <c r="AB1119" i="1"/>
  <c r="AA1119" i="1"/>
  <c r="AL1125" i="1"/>
  <c r="AK1125" i="1"/>
  <c r="AJ1125" i="1"/>
  <c r="AI1125" i="1"/>
  <c r="AH1125" i="1"/>
  <c r="AG1125" i="1"/>
  <c r="AF1125" i="1"/>
  <c r="AE1125" i="1"/>
  <c r="AD1125" i="1"/>
  <c r="AC1125" i="1"/>
  <c r="AB1125" i="1"/>
  <c r="AA1125" i="1"/>
  <c r="AL1132" i="1"/>
  <c r="AK1132" i="1"/>
  <c r="AJ1132" i="1"/>
  <c r="AI1132" i="1"/>
  <c r="AH1132" i="1"/>
  <c r="AG1132" i="1"/>
  <c r="AF1132" i="1"/>
  <c r="AE1132" i="1"/>
  <c r="AD1132" i="1"/>
  <c r="AC1132" i="1"/>
  <c r="AB1132" i="1"/>
  <c r="AA1132" i="1"/>
  <c r="AL1130" i="1"/>
  <c r="AK1130" i="1"/>
  <c r="AJ1130" i="1"/>
  <c r="AI1130" i="1"/>
  <c r="AH1130" i="1"/>
  <c r="AG1130" i="1"/>
  <c r="AF1130" i="1"/>
  <c r="AE1130" i="1"/>
  <c r="AD1130" i="1"/>
  <c r="AC1130" i="1"/>
  <c r="AB1130" i="1"/>
  <c r="AA1130" i="1"/>
  <c r="AL1068" i="1"/>
  <c r="AK1068" i="1"/>
  <c r="AJ1068" i="1"/>
  <c r="AI1068" i="1"/>
  <c r="AH1068" i="1"/>
  <c r="AG1068" i="1"/>
  <c r="AF1068" i="1"/>
  <c r="AE1068" i="1"/>
  <c r="AD1068" i="1"/>
  <c r="AC1068" i="1"/>
  <c r="AB1068" i="1"/>
  <c r="AA1068" i="1"/>
  <c r="AL1098" i="1"/>
  <c r="AK1098" i="1"/>
  <c r="AJ1098" i="1"/>
  <c r="AI1098" i="1"/>
  <c r="AH1098" i="1"/>
  <c r="AG1098" i="1"/>
  <c r="AF1098" i="1"/>
  <c r="AE1098" i="1"/>
  <c r="AD1098" i="1"/>
  <c r="AC1098" i="1"/>
  <c r="AB1098" i="1"/>
  <c r="AA1098" i="1"/>
  <c r="AL1035" i="1"/>
  <c r="AK1035" i="1"/>
  <c r="AJ1035" i="1"/>
  <c r="AI1035" i="1"/>
  <c r="AH1035" i="1"/>
  <c r="AG1035" i="1"/>
  <c r="AF1035" i="1"/>
  <c r="AE1035" i="1"/>
  <c r="AD1035" i="1"/>
  <c r="AC1035" i="1"/>
  <c r="AB1035" i="1"/>
  <c r="AA1035" i="1"/>
  <c r="AL1060" i="1"/>
  <c r="AK1060" i="1"/>
  <c r="AJ1060" i="1"/>
  <c r="AI1060" i="1"/>
  <c r="AH1060" i="1"/>
  <c r="AG1060" i="1"/>
  <c r="AF1060" i="1"/>
  <c r="AE1060" i="1"/>
  <c r="AD1060" i="1"/>
  <c r="AC1060" i="1"/>
  <c r="AB1060" i="1"/>
  <c r="AA1060" i="1"/>
  <c r="AL1163" i="1"/>
  <c r="AK1163" i="1"/>
  <c r="AJ1163" i="1"/>
  <c r="AI1163" i="1"/>
  <c r="AH1163" i="1"/>
  <c r="AG1163" i="1"/>
  <c r="AF1163" i="1"/>
  <c r="AE1163" i="1"/>
  <c r="AD1163" i="1"/>
  <c r="AC1163" i="1"/>
  <c r="AB1163" i="1"/>
  <c r="AA1163" i="1"/>
  <c r="AL1558" i="1"/>
  <c r="AK1558" i="1"/>
  <c r="AJ1558" i="1"/>
  <c r="AI1558" i="1"/>
  <c r="AH1558" i="1"/>
  <c r="AG1558" i="1"/>
  <c r="AF1558" i="1"/>
  <c r="AE1558" i="1"/>
  <c r="AD1558" i="1"/>
  <c r="AC1558" i="1"/>
  <c r="AB1558" i="1"/>
  <c r="AA1558" i="1"/>
  <c r="AL1040" i="1"/>
  <c r="AK1040" i="1"/>
  <c r="AJ1040" i="1"/>
  <c r="AI1040" i="1"/>
  <c r="AH1040" i="1"/>
  <c r="AG1040" i="1"/>
  <c r="AF1040" i="1"/>
  <c r="AE1040" i="1"/>
  <c r="AD1040" i="1"/>
  <c r="AC1040" i="1"/>
  <c r="AB1040" i="1"/>
  <c r="AA1040" i="1"/>
  <c r="AL1553" i="1"/>
  <c r="AK1553" i="1"/>
  <c r="AJ1553" i="1"/>
  <c r="AI1553" i="1"/>
  <c r="AH1553" i="1"/>
  <c r="AG1553" i="1"/>
  <c r="AF1553" i="1"/>
  <c r="AE1553" i="1"/>
  <c r="AD1553" i="1"/>
  <c r="AC1553" i="1"/>
  <c r="AB1553" i="1"/>
  <c r="AA1553" i="1"/>
  <c r="AL1045" i="1"/>
  <c r="AK1045" i="1"/>
  <c r="AJ1045" i="1"/>
  <c r="AI1045" i="1"/>
  <c r="AH1045" i="1"/>
  <c r="AG1045" i="1"/>
  <c r="AF1045" i="1"/>
  <c r="AE1045" i="1"/>
  <c r="AD1045" i="1"/>
  <c r="AC1045" i="1"/>
  <c r="AB1045" i="1"/>
  <c r="AA1045" i="1"/>
  <c r="AL1117" i="1"/>
  <c r="AK1117" i="1"/>
  <c r="AJ1117" i="1"/>
  <c r="AI1117" i="1"/>
  <c r="AH1117" i="1"/>
  <c r="AG1117" i="1"/>
  <c r="AF1117" i="1"/>
  <c r="AE1117" i="1"/>
  <c r="AD1117" i="1"/>
  <c r="AC1117" i="1"/>
  <c r="AB1117" i="1"/>
  <c r="AA1117" i="1"/>
  <c r="AL1090" i="1"/>
  <c r="AK1090" i="1"/>
  <c r="AJ1090" i="1"/>
  <c r="AI1090" i="1"/>
  <c r="AH1090" i="1"/>
  <c r="AG1090" i="1"/>
  <c r="AF1090" i="1"/>
  <c r="AE1090" i="1"/>
  <c r="AD1090" i="1"/>
  <c r="AC1090" i="1"/>
  <c r="AB1090" i="1"/>
  <c r="AA1090" i="1"/>
  <c r="AL1108" i="1"/>
  <c r="AK1108" i="1"/>
  <c r="AJ1108" i="1"/>
  <c r="AI1108" i="1"/>
  <c r="AH1108" i="1"/>
  <c r="AG1108" i="1"/>
  <c r="AF1108" i="1"/>
  <c r="AE1108" i="1"/>
  <c r="AD1108" i="1"/>
  <c r="AC1108" i="1"/>
  <c r="AB1108" i="1"/>
  <c r="AA1108" i="1"/>
  <c r="AL1554" i="1"/>
  <c r="AK1554" i="1"/>
  <c r="AJ1554" i="1"/>
  <c r="AI1554" i="1"/>
  <c r="AH1554" i="1"/>
  <c r="AG1554" i="1"/>
  <c r="AF1554" i="1"/>
  <c r="AE1554" i="1"/>
  <c r="AD1554" i="1"/>
  <c r="AC1554" i="1"/>
  <c r="AB1554" i="1"/>
  <c r="AA1554" i="1"/>
  <c r="AL1044" i="1"/>
  <c r="AK1044" i="1"/>
  <c r="AJ1044" i="1"/>
  <c r="AI1044" i="1"/>
  <c r="AH1044" i="1"/>
  <c r="AG1044" i="1"/>
  <c r="AF1044" i="1"/>
  <c r="AE1044" i="1"/>
  <c r="AD1044" i="1"/>
  <c r="AC1044" i="1"/>
  <c r="AB1044" i="1"/>
  <c r="AA1044" i="1"/>
  <c r="AL1120" i="1"/>
  <c r="AK1120" i="1"/>
  <c r="AJ1120" i="1"/>
  <c r="AI1120" i="1"/>
  <c r="AH1120" i="1"/>
  <c r="AG1120" i="1"/>
  <c r="AF1120" i="1"/>
  <c r="AE1120" i="1"/>
  <c r="AD1120" i="1"/>
  <c r="AC1120" i="1"/>
  <c r="AB1120" i="1"/>
  <c r="AA1120" i="1"/>
  <c r="AL1049" i="1"/>
  <c r="AK1049" i="1"/>
  <c r="AJ1049" i="1"/>
  <c r="AI1049" i="1"/>
  <c r="AH1049" i="1"/>
  <c r="AG1049" i="1"/>
  <c r="AF1049" i="1"/>
  <c r="AE1049" i="1"/>
  <c r="AD1049" i="1"/>
  <c r="AC1049" i="1"/>
  <c r="AB1049" i="1"/>
  <c r="AA1049" i="1"/>
  <c r="AL1406" i="1"/>
  <c r="AK1406" i="1"/>
  <c r="AJ1406" i="1"/>
  <c r="AI1406" i="1"/>
  <c r="AH1406" i="1"/>
  <c r="AG1406" i="1"/>
  <c r="AF1406" i="1"/>
  <c r="AE1406" i="1"/>
  <c r="AD1406" i="1"/>
  <c r="AC1406" i="1"/>
  <c r="AB1406" i="1"/>
  <c r="AA1406" i="1"/>
  <c r="AL1588" i="1"/>
  <c r="AK1588" i="1"/>
  <c r="AJ1588" i="1"/>
  <c r="AI1588" i="1"/>
  <c r="AH1588" i="1"/>
  <c r="AG1588" i="1"/>
  <c r="AF1588" i="1"/>
  <c r="AE1588" i="1"/>
  <c r="AD1588" i="1"/>
  <c r="AC1588" i="1"/>
  <c r="AB1588" i="1"/>
  <c r="AA1588" i="1"/>
  <c r="AL1482" i="1"/>
  <c r="AK1482" i="1"/>
  <c r="AJ1482" i="1"/>
  <c r="AI1482" i="1"/>
  <c r="AH1482" i="1"/>
  <c r="AG1482" i="1"/>
  <c r="AF1482" i="1"/>
  <c r="AE1482" i="1"/>
  <c r="AD1482" i="1"/>
  <c r="AC1482" i="1"/>
  <c r="AB1482" i="1"/>
  <c r="AA1482" i="1"/>
  <c r="AL1167" i="1"/>
  <c r="AK1167" i="1"/>
  <c r="AJ1167" i="1"/>
  <c r="AI1167" i="1"/>
  <c r="AH1167" i="1"/>
  <c r="AG1167" i="1"/>
  <c r="AF1167" i="1"/>
  <c r="AE1167" i="1"/>
  <c r="AD1167" i="1"/>
  <c r="AC1167" i="1"/>
  <c r="AB1167" i="1"/>
  <c r="AA1167" i="1"/>
  <c r="AL1474" i="1"/>
  <c r="AK1474" i="1"/>
  <c r="AJ1474" i="1"/>
  <c r="AI1474" i="1"/>
  <c r="AH1474" i="1"/>
  <c r="AG1474" i="1"/>
  <c r="AF1474" i="1"/>
  <c r="AE1474" i="1"/>
  <c r="AD1474" i="1"/>
  <c r="AC1474" i="1"/>
  <c r="AB1474" i="1"/>
  <c r="AA1474" i="1"/>
  <c r="AL1165" i="1"/>
  <c r="AK1165" i="1"/>
  <c r="AJ1165" i="1"/>
  <c r="AI1165" i="1"/>
  <c r="AH1165" i="1"/>
  <c r="AG1165" i="1"/>
  <c r="AF1165" i="1"/>
  <c r="AE1165" i="1"/>
  <c r="AD1165" i="1"/>
  <c r="AC1165" i="1"/>
  <c r="AB1165" i="1"/>
  <c r="AA1165" i="1"/>
  <c r="AL1250" i="1"/>
  <c r="AK1250" i="1"/>
  <c r="AJ1250" i="1"/>
  <c r="AI1250" i="1"/>
  <c r="AH1250" i="1"/>
  <c r="AG1250" i="1"/>
  <c r="AF1250" i="1"/>
  <c r="AE1250" i="1"/>
  <c r="AD1250" i="1"/>
  <c r="AC1250" i="1"/>
  <c r="AB1250" i="1"/>
  <c r="AA1250" i="1"/>
  <c r="AL1335" i="1"/>
  <c r="AK1335" i="1"/>
  <c r="AJ1335" i="1"/>
  <c r="AI1335" i="1"/>
  <c r="AH1335" i="1"/>
  <c r="AG1335" i="1"/>
  <c r="AF1335" i="1"/>
  <c r="AE1335" i="1"/>
  <c r="AD1335" i="1"/>
  <c r="AC1335" i="1"/>
  <c r="AB1335" i="1"/>
  <c r="AA1335" i="1"/>
  <c r="AL1473" i="1"/>
  <c r="AK1473" i="1"/>
  <c r="AJ1473" i="1"/>
  <c r="AI1473" i="1"/>
  <c r="AH1473" i="1"/>
  <c r="AG1473" i="1"/>
  <c r="AF1473" i="1"/>
  <c r="AE1473" i="1"/>
  <c r="AD1473" i="1"/>
  <c r="AC1473" i="1"/>
  <c r="AB1473" i="1"/>
  <c r="AA1473" i="1"/>
  <c r="AL1414" i="1"/>
  <c r="AK1414" i="1"/>
  <c r="AJ1414" i="1"/>
  <c r="AI1414" i="1"/>
  <c r="AH1414" i="1"/>
  <c r="AG1414" i="1"/>
  <c r="AF1414" i="1"/>
  <c r="AE1414" i="1"/>
  <c r="AD1414" i="1"/>
  <c r="AC1414" i="1"/>
  <c r="AB1414" i="1"/>
  <c r="AA1414" i="1"/>
  <c r="AL1121" i="1"/>
  <c r="AK1121" i="1"/>
  <c r="AJ1121" i="1"/>
  <c r="AI1121" i="1"/>
  <c r="AH1121" i="1"/>
  <c r="AG1121" i="1"/>
  <c r="AF1121" i="1"/>
  <c r="AE1121" i="1"/>
  <c r="AD1121" i="1"/>
  <c r="AC1121" i="1"/>
  <c r="AB1121" i="1"/>
  <c r="AA1121" i="1"/>
  <c r="AL1168" i="1"/>
  <c r="AK1168" i="1"/>
  <c r="AJ1168" i="1"/>
  <c r="AI1168" i="1"/>
  <c r="AH1168" i="1"/>
  <c r="AG1168" i="1"/>
  <c r="AF1168" i="1"/>
  <c r="AE1168" i="1"/>
  <c r="AD1168" i="1"/>
  <c r="AC1168" i="1"/>
  <c r="AB1168" i="1"/>
  <c r="AA1168" i="1"/>
  <c r="AL1057" i="1"/>
  <c r="AK1057" i="1"/>
  <c r="AJ1057" i="1"/>
  <c r="AI1057" i="1"/>
  <c r="AH1057" i="1"/>
  <c r="AG1057" i="1"/>
  <c r="AF1057" i="1"/>
  <c r="AE1057" i="1"/>
  <c r="AD1057" i="1"/>
  <c r="AC1057" i="1"/>
  <c r="AB1057" i="1"/>
  <c r="AA1057" i="1"/>
  <c r="AL1069" i="1"/>
  <c r="AK1069" i="1"/>
  <c r="AJ1069" i="1"/>
  <c r="AI1069" i="1"/>
  <c r="AH1069" i="1"/>
  <c r="AG1069" i="1"/>
  <c r="AF1069" i="1"/>
  <c r="AE1069" i="1"/>
  <c r="AD1069" i="1"/>
  <c r="AC1069" i="1"/>
  <c r="AB1069" i="1"/>
  <c r="AA1069" i="1"/>
  <c r="AL1481" i="1"/>
  <c r="AK1481" i="1"/>
  <c r="AJ1481" i="1"/>
  <c r="AI1481" i="1"/>
  <c r="AH1481" i="1"/>
  <c r="AG1481" i="1"/>
  <c r="AF1481" i="1"/>
  <c r="AE1481" i="1"/>
  <c r="AD1481" i="1"/>
  <c r="AC1481" i="1"/>
  <c r="AB1481" i="1"/>
  <c r="AA1481" i="1"/>
  <c r="AL1070" i="1"/>
  <c r="AK1070" i="1"/>
  <c r="AJ1070" i="1"/>
  <c r="AI1070" i="1"/>
  <c r="AH1070" i="1"/>
  <c r="AG1070" i="1"/>
  <c r="AF1070" i="1"/>
  <c r="AE1070" i="1"/>
  <c r="AD1070" i="1"/>
  <c r="AC1070" i="1"/>
  <c r="AB1070" i="1"/>
  <c r="AA1070" i="1"/>
  <c r="AL1175" i="1"/>
  <c r="AK1175" i="1"/>
  <c r="AJ1175" i="1"/>
  <c r="AI1175" i="1"/>
  <c r="AH1175" i="1"/>
  <c r="AG1175" i="1"/>
  <c r="AF1175" i="1"/>
  <c r="AE1175" i="1"/>
  <c r="AD1175" i="1"/>
  <c r="AC1175" i="1"/>
  <c r="AB1175" i="1"/>
  <c r="AA1175" i="1"/>
  <c r="AL1166" i="1"/>
  <c r="AK1166" i="1"/>
  <c r="AJ1166" i="1"/>
  <c r="AI1166" i="1"/>
  <c r="AH1166" i="1"/>
  <c r="AG1166" i="1"/>
  <c r="AF1166" i="1"/>
  <c r="AE1166" i="1"/>
  <c r="AD1166" i="1"/>
  <c r="AC1166" i="1"/>
  <c r="AB1166" i="1"/>
  <c r="AA1166" i="1"/>
  <c r="AL1171" i="1"/>
  <c r="AK1171" i="1"/>
  <c r="AJ1171" i="1"/>
  <c r="AI1171" i="1"/>
  <c r="AH1171" i="1"/>
  <c r="AG1171" i="1"/>
  <c r="AF1171" i="1"/>
  <c r="AE1171" i="1"/>
  <c r="AD1171" i="1"/>
  <c r="AC1171" i="1"/>
  <c r="AB1171" i="1"/>
  <c r="AA1171" i="1"/>
  <c r="AL1056" i="1"/>
  <c r="AK1056" i="1"/>
  <c r="AJ1056" i="1"/>
  <c r="AI1056" i="1"/>
  <c r="AH1056" i="1"/>
  <c r="AG1056" i="1"/>
  <c r="AF1056" i="1"/>
  <c r="AE1056" i="1"/>
  <c r="AD1056" i="1"/>
  <c r="AC1056" i="1"/>
  <c r="AB1056" i="1"/>
  <c r="AA1056" i="1"/>
  <c r="AL1495" i="1"/>
  <c r="AK1495" i="1"/>
  <c r="AJ1495" i="1"/>
  <c r="AI1495" i="1"/>
  <c r="AH1495" i="1"/>
  <c r="AG1495" i="1"/>
  <c r="AF1495" i="1"/>
  <c r="AE1495" i="1"/>
  <c r="AD1495" i="1"/>
  <c r="AC1495" i="1"/>
  <c r="AB1495" i="1"/>
  <c r="AA1495" i="1"/>
  <c r="AL1055" i="1"/>
  <c r="AK1055" i="1"/>
  <c r="AJ1055" i="1"/>
  <c r="AI1055" i="1"/>
  <c r="AH1055" i="1"/>
  <c r="AG1055" i="1"/>
  <c r="AF1055" i="1"/>
  <c r="AE1055" i="1"/>
  <c r="AD1055" i="1"/>
  <c r="AC1055" i="1"/>
  <c r="AB1055" i="1"/>
  <c r="AA1055" i="1"/>
  <c r="AL1054" i="1"/>
  <c r="AK1054" i="1"/>
  <c r="AJ1054" i="1"/>
  <c r="AI1054" i="1"/>
  <c r="AH1054" i="1"/>
  <c r="AG1054" i="1"/>
  <c r="AF1054" i="1"/>
  <c r="AE1054" i="1"/>
  <c r="AD1054" i="1"/>
  <c r="AC1054" i="1"/>
  <c r="AB1054" i="1"/>
  <c r="AA1054" i="1"/>
  <c r="AL1164" i="1"/>
  <c r="AK1164" i="1"/>
  <c r="AJ1164" i="1"/>
  <c r="AI1164" i="1"/>
  <c r="AH1164" i="1"/>
  <c r="AG1164" i="1"/>
  <c r="AF1164" i="1"/>
  <c r="AE1164" i="1"/>
  <c r="AD1164" i="1"/>
  <c r="AC1164" i="1"/>
  <c r="AB1164" i="1"/>
  <c r="AA1164" i="1"/>
  <c r="AL1047" i="1"/>
  <c r="AK1047" i="1"/>
  <c r="AJ1047" i="1"/>
  <c r="AI1047" i="1"/>
  <c r="AH1047" i="1"/>
  <c r="AG1047" i="1"/>
  <c r="AF1047" i="1"/>
  <c r="AE1047" i="1"/>
  <c r="AD1047" i="1"/>
  <c r="AC1047" i="1"/>
  <c r="AB1047" i="1"/>
  <c r="AA1047" i="1"/>
  <c r="AL1031" i="1"/>
  <c r="AK1031" i="1"/>
  <c r="AJ1031" i="1"/>
  <c r="AI1031" i="1"/>
  <c r="AH1031" i="1"/>
  <c r="AG1031" i="1"/>
  <c r="AF1031" i="1"/>
  <c r="AE1031" i="1"/>
  <c r="AD1031" i="1"/>
  <c r="AC1031" i="1"/>
  <c r="AB1031" i="1"/>
  <c r="AA1031" i="1"/>
  <c r="AL1067" i="1"/>
  <c r="AK1067" i="1"/>
  <c r="AJ1067" i="1"/>
  <c r="AI1067" i="1"/>
  <c r="AH1067" i="1"/>
  <c r="AG1067" i="1"/>
  <c r="AF1067" i="1"/>
  <c r="AE1067" i="1"/>
  <c r="AD1067" i="1"/>
  <c r="AC1067" i="1"/>
  <c r="AB1067" i="1"/>
  <c r="AA1067" i="1"/>
  <c r="AL1053" i="1"/>
  <c r="AK1053" i="1"/>
  <c r="AJ1053" i="1"/>
  <c r="AI1053" i="1"/>
  <c r="AH1053" i="1"/>
  <c r="AG1053" i="1"/>
  <c r="AF1053" i="1"/>
  <c r="AE1053" i="1"/>
  <c r="AD1053" i="1"/>
  <c r="AC1053" i="1"/>
  <c r="AB1053" i="1"/>
  <c r="AA1053" i="1"/>
  <c r="AL1162" i="1"/>
  <c r="AK1162" i="1"/>
  <c r="AJ1162" i="1"/>
  <c r="AI1162" i="1"/>
  <c r="AH1162" i="1"/>
  <c r="AG1162" i="1"/>
  <c r="AF1162" i="1"/>
  <c r="AE1162" i="1"/>
  <c r="AD1162" i="1"/>
  <c r="AC1162" i="1"/>
  <c r="AB1162" i="1"/>
  <c r="AA1162" i="1"/>
  <c r="AL1052" i="1"/>
  <c r="AK1052" i="1"/>
  <c r="AJ1052" i="1"/>
  <c r="AI1052" i="1"/>
  <c r="AH1052" i="1"/>
  <c r="AG1052" i="1"/>
  <c r="AF1052" i="1"/>
  <c r="AE1052" i="1"/>
  <c r="AD1052" i="1"/>
  <c r="AC1052" i="1"/>
  <c r="AB1052" i="1"/>
  <c r="AA1052" i="1"/>
  <c r="AL1029" i="1"/>
  <c r="AK1029" i="1"/>
  <c r="AJ1029" i="1"/>
  <c r="AI1029" i="1"/>
  <c r="AH1029" i="1"/>
  <c r="AG1029" i="1"/>
  <c r="AF1029" i="1"/>
  <c r="AE1029" i="1"/>
  <c r="AD1029" i="1"/>
  <c r="AC1029" i="1"/>
  <c r="AB1029" i="1"/>
  <c r="AA1029" i="1"/>
  <c r="AL1066" i="1"/>
  <c r="AK1066" i="1"/>
  <c r="AJ1066" i="1"/>
  <c r="AI1066" i="1"/>
  <c r="AH1066" i="1"/>
  <c r="AG1066" i="1"/>
  <c r="AF1066" i="1"/>
  <c r="AE1066" i="1"/>
  <c r="AD1066" i="1"/>
  <c r="AC1066" i="1"/>
  <c r="AB1066" i="1"/>
  <c r="AA1066" i="1"/>
  <c r="AL1161" i="1"/>
  <c r="AK1161" i="1"/>
  <c r="AJ1161" i="1"/>
  <c r="AI1161" i="1"/>
  <c r="AH1161" i="1"/>
  <c r="AG1161" i="1"/>
  <c r="AF1161" i="1"/>
  <c r="AE1161" i="1"/>
  <c r="AD1161" i="1"/>
  <c r="AC1161" i="1"/>
  <c r="AB1161" i="1"/>
  <c r="AA1161" i="1"/>
  <c r="AL1170" i="1"/>
  <c r="AK1170" i="1"/>
  <c r="AJ1170" i="1"/>
  <c r="AI1170" i="1"/>
  <c r="AH1170" i="1"/>
  <c r="AG1170" i="1"/>
  <c r="AF1170" i="1"/>
  <c r="AE1170" i="1"/>
  <c r="AD1170" i="1"/>
  <c r="AC1170" i="1"/>
  <c r="AB1170" i="1"/>
  <c r="AA1170" i="1"/>
  <c r="AL1177" i="1"/>
  <c r="AK1177" i="1"/>
  <c r="AJ1177" i="1"/>
  <c r="AI1177" i="1"/>
  <c r="AH1177" i="1"/>
  <c r="AG1177" i="1"/>
  <c r="AF1177" i="1"/>
  <c r="AE1177" i="1"/>
  <c r="AD1177" i="1"/>
  <c r="AC1177" i="1"/>
  <c r="AB1177" i="1"/>
  <c r="AA1177" i="1"/>
  <c r="AL1080" i="1"/>
  <c r="AK1080" i="1"/>
  <c r="AJ1080" i="1"/>
  <c r="AI1080" i="1"/>
  <c r="AH1080" i="1"/>
  <c r="AG1080" i="1"/>
  <c r="AF1080" i="1"/>
  <c r="AE1080" i="1"/>
  <c r="AD1080" i="1"/>
  <c r="AC1080" i="1"/>
  <c r="AB1080" i="1"/>
  <c r="AA1080" i="1"/>
  <c r="AL1083" i="1"/>
  <c r="AK1083" i="1"/>
  <c r="AJ1083" i="1"/>
  <c r="AI1083" i="1"/>
  <c r="AH1083" i="1"/>
  <c r="AG1083" i="1"/>
  <c r="AF1083" i="1"/>
  <c r="AE1083" i="1"/>
  <c r="AD1083" i="1"/>
  <c r="AC1083" i="1"/>
  <c r="AB1083" i="1"/>
  <c r="AA1083" i="1"/>
  <c r="AL1097" i="1"/>
  <c r="AK1097" i="1"/>
  <c r="AJ1097" i="1"/>
  <c r="AI1097" i="1"/>
  <c r="AH1097" i="1"/>
  <c r="AG1097" i="1"/>
  <c r="AF1097" i="1"/>
  <c r="AE1097" i="1"/>
  <c r="AD1097" i="1"/>
  <c r="AC1097" i="1"/>
  <c r="AB1097" i="1"/>
  <c r="AA1097" i="1"/>
  <c r="AL1100" i="1"/>
  <c r="AK1100" i="1"/>
  <c r="AJ1100" i="1"/>
  <c r="AI1100" i="1"/>
  <c r="AH1100" i="1"/>
  <c r="AG1100" i="1"/>
  <c r="AF1100" i="1"/>
  <c r="AE1100" i="1"/>
  <c r="AD1100" i="1"/>
  <c r="AC1100" i="1"/>
  <c r="AB1100" i="1"/>
  <c r="AA1100" i="1"/>
  <c r="AL1051" i="1"/>
  <c r="AK1051" i="1"/>
  <c r="AJ1051" i="1"/>
  <c r="AI1051" i="1"/>
  <c r="AH1051" i="1"/>
  <c r="AG1051" i="1"/>
  <c r="AF1051" i="1"/>
  <c r="AE1051" i="1"/>
  <c r="AD1051" i="1"/>
  <c r="AC1051" i="1"/>
  <c r="AB1051" i="1"/>
  <c r="AA1051" i="1"/>
  <c r="AL1046" i="1"/>
  <c r="AK1046" i="1"/>
  <c r="AJ1046" i="1"/>
  <c r="AI1046" i="1"/>
  <c r="AH1046" i="1"/>
  <c r="AG1046" i="1"/>
  <c r="AF1046" i="1"/>
  <c r="AE1046" i="1"/>
  <c r="AD1046" i="1"/>
  <c r="AC1046" i="1"/>
  <c r="AB1046" i="1"/>
  <c r="AA1046" i="1"/>
  <c r="AL1126" i="1"/>
  <c r="AK1126" i="1"/>
  <c r="AJ1126" i="1"/>
  <c r="AI1126" i="1"/>
  <c r="AH1126" i="1"/>
  <c r="AG1126" i="1"/>
  <c r="AF1126" i="1"/>
  <c r="AE1126" i="1"/>
  <c r="AD1126" i="1"/>
  <c r="AC1126" i="1"/>
  <c r="AB1126" i="1"/>
  <c r="AA1126" i="1"/>
  <c r="AL1178" i="1"/>
  <c r="AK1178" i="1"/>
  <c r="AJ1178" i="1"/>
  <c r="AI1178" i="1"/>
  <c r="AH1178" i="1"/>
  <c r="AG1178" i="1"/>
  <c r="AF1178" i="1"/>
  <c r="AE1178" i="1"/>
  <c r="AD1178" i="1"/>
  <c r="AC1178" i="1"/>
  <c r="AB1178" i="1"/>
  <c r="AA1178" i="1"/>
  <c r="AL1110" i="1"/>
  <c r="AK1110" i="1"/>
  <c r="AJ1110" i="1"/>
  <c r="AI1110" i="1"/>
  <c r="AH1110" i="1"/>
  <c r="AG1110" i="1"/>
  <c r="AF1110" i="1"/>
  <c r="AE1110" i="1"/>
  <c r="AD1110" i="1"/>
  <c r="AC1110" i="1"/>
  <c r="AB1110" i="1"/>
  <c r="AA1110" i="1"/>
  <c r="AL1111" i="1"/>
  <c r="AK1111" i="1"/>
  <c r="AJ1111" i="1"/>
  <c r="AI1111" i="1"/>
  <c r="AH1111" i="1"/>
  <c r="AG1111" i="1"/>
  <c r="AF1111" i="1"/>
  <c r="AE1111" i="1"/>
  <c r="AD1111" i="1"/>
  <c r="AC1111" i="1"/>
  <c r="AB1111" i="1"/>
  <c r="AA1111" i="1"/>
  <c r="AL1174" i="1"/>
  <c r="AK1174" i="1"/>
  <c r="AJ1174" i="1"/>
  <c r="AI1174" i="1"/>
  <c r="AH1174" i="1"/>
  <c r="AG1174" i="1"/>
  <c r="AF1174" i="1"/>
  <c r="AE1174" i="1"/>
  <c r="AD1174" i="1"/>
  <c r="AC1174" i="1"/>
  <c r="AB1174" i="1"/>
  <c r="AA1174" i="1"/>
  <c r="AL1123" i="1"/>
  <c r="AK1123" i="1"/>
  <c r="AJ1123" i="1"/>
  <c r="AI1123" i="1"/>
  <c r="AH1123" i="1"/>
  <c r="AG1123" i="1"/>
  <c r="AF1123" i="1"/>
  <c r="AE1123" i="1"/>
  <c r="AD1123" i="1"/>
  <c r="AC1123" i="1"/>
  <c r="AB1123" i="1"/>
  <c r="AA1123" i="1"/>
  <c r="AL1169" i="1"/>
  <c r="AK1169" i="1"/>
  <c r="AJ1169" i="1"/>
  <c r="AI1169" i="1"/>
  <c r="AH1169" i="1"/>
  <c r="AG1169" i="1"/>
  <c r="AF1169" i="1"/>
  <c r="AE1169" i="1"/>
  <c r="AD1169" i="1"/>
  <c r="AC1169" i="1"/>
  <c r="AB1169" i="1"/>
  <c r="AA1169" i="1"/>
  <c r="AL1128" i="1"/>
  <c r="AK1128" i="1"/>
  <c r="AJ1128" i="1"/>
  <c r="AI1128" i="1"/>
  <c r="AH1128" i="1"/>
  <c r="AG1128" i="1"/>
  <c r="AF1128" i="1"/>
  <c r="AE1128" i="1"/>
  <c r="AD1128" i="1"/>
  <c r="AC1128" i="1"/>
  <c r="AB1128" i="1"/>
  <c r="AA1128" i="1"/>
  <c r="AL1038" i="1"/>
  <c r="AK1038" i="1"/>
  <c r="AJ1038" i="1"/>
  <c r="AI1038" i="1"/>
  <c r="AH1038" i="1"/>
  <c r="AG1038" i="1"/>
  <c r="AF1038" i="1"/>
  <c r="AE1038" i="1"/>
  <c r="AD1038" i="1"/>
  <c r="AC1038" i="1"/>
  <c r="AB1038" i="1"/>
  <c r="AA1038" i="1"/>
  <c r="AL1173" i="1"/>
  <c r="AK1173" i="1"/>
  <c r="AJ1173" i="1"/>
  <c r="AI1173" i="1"/>
  <c r="AH1173" i="1"/>
  <c r="AG1173" i="1"/>
  <c r="AF1173" i="1"/>
  <c r="AE1173" i="1"/>
  <c r="AD1173" i="1"/>
  <c r="AC1173" i="1"/>
  <c r="AB1173" i="1"/>
  <c r="AA1173" i="1"/>
  <c r="AL1043" i="1"/>
  <c r="AK1043" i="1"/>
  <c r="AJ1043" i="1"/>
  <c r="AI1043" i="1"/>
  <c r="AH1043" i="1"/>
  <c r="AG1043" i="1"/>
  <c r="AF1043" i="1"/>
  <c r="AE1043" i="1"/>
  <c r="AD1043" i="1"/>
  <c r="AC1043" i="1"/>
  <c r="AB1043" i="1"/>
  <c r="AA1043" i="1"/>
  <c r="AL1042" i="1"/>
  <c r="AK1042" i="1"/>
  <c r="AJ1042" i="1"/>
  <c r="AI1042" i="1"/>
  <c r="AH1042" i="1"/>
  <c r="AG1042" i="1"/>
  <c r="AF1042" i="1"/>
  <c r="AE1042" i="1"/>
  <c r="AD1042" i="1"/>
  <c r="AC1042" i="1"/>
  <c r="AB1042" i="1"/>
  <c r="AA1042" i="1"/>
  <c r="AL1172" i="1"/>
  <c r="AK1172" i="1"/>
  <c r="AJ1172" i="1"/>
  <c r="AI1172" i="1"/>
  <c r="AH1172" i="1"/>
  <c r="AG1172" i="1"/>
  <c r="AF1172" i="1"/>
  <c r="AE1172" i="1"/>
  <c r="AD1172" i="1"/>
  <c r="AC1172" i="1"/>
  <c r="AB1172" i="1"/>
  <c r="AA1172" i="1"/>
  <c r="AL1346" i="1"/>
  <c r="AK1346" i="1"/>
  <c r="AJ1346" i="1"/>
  <c r="AI1346" i="1"/>
  <c r="AH1346" i="1"/>
  <c r="AG1346" i="1"/>
  <c r="AF1346" i="1"/>
  <c r="AE1346" i="1"/>
  <c r="AD1346" i="1"/>
  <c r="AC1346" i="1"/>
  <c r="AB1346" i="1"/>
  <c r="AA1346" i="1"/>
  <c r="AL1358" i="1"/>
  <c r="AK1358" i="1"/>
  <c r="AJ1358" i="1"/>
  <c r="AI1358" i="1"/>
  <c r="AH1358" i="1"/>
  <c r="AG1358" i="1"/>
  <c r="AF1358" i="1"/>
  <c r="AE1358" i="1"/>
  <c r="AD1358" i="1"/>
  <c r="AC1358" i="1"/>
  <c r="AB1358" i="1"/>
  <c r="AA1358" i="1"/>
  <c r="AL1367" i="1"/>
  <c r="AK1367" i="1"/>
  <c r="AJ1367" i="1"/>
  <c r="AI1367" i="1"/>
  <c r="AH1367" i="1"/>
  <c r="AG1367" i="1"/>
  <c r="AF1367" i="1"/>
  <c r="AE1367" i="1"/>
  <c r="AD1367" i="1"/>
  <c r="AC1367" i="1"/>
  <c r="AB1367" i="1"/>
  <c r="AA1367" i="1"/>
  <c r="AL1356" i="1"/>
  <c r="AK1356" i="1"/>
  <c r="AJ1356" i="1"/>
  <c r="AI1356" i="1"/>
  <c r="AH1356" i="1"/>
  <c r="AG1356" i="1"/>
  <c r="AF1356" i="1"/>
  <c r="AE1356" i="1"/>
  <c r="AD1356" i="1"/>
  <c r="AC1356" i="1"/>
  <c r="AB1356" i="1"/>
  <c r="AA1356" i="1"/>
  <c r="AL1369" i="1"/>
  <c r="AK1369" i="1"/>
  <c r="AJ1369" i="1"/>
  <c r="AI1369" i="1"/>
  <c r="AH1369" i="1"/>
  <c r="AG1369" i="1"/>
  <c r="AF1369" i="1"/>
  <c r="AE1369" i="1"/>
  <c r="AD1369" i="1"/>
  <c r="AC1369" i="1"/>
  <c r="AB1369" i="1"/>
  <c r="AA1369" i="1"/>
  <c r="AL1371" i="1"/>
  <c r="AK1371" i="1"/>
  <c r="AJ1371" i="1"/>
  <c r="AI1371" i="1"/>
  <c r="AH1371" i="1"/>
  <c r="AG1371" i="1"/>
  <c r="AF1371" i="1"/>
  <c r="AE1371" i="1"/>
  <c r="AD1371" i="1"/>
  <c r="AC1371" i="1"/>
  <c r="AB1371" i="1"/>
  <c r="AA1371" i="1"/>
  <c r="AL1353" i="1"/>
  <c r="AK1353" i="1"/>
  <c r="AJ1353" i="1"/>
  <c r="AI1353" i="1"/>
  <c r="AH1353" i="1"/>
  <c r="AG1353" i="1"/>
  <c r="AF1353" i="1"/>
  <c r="AE1353" i="1"/>
  <c r="AD1353" i="1"/>
  <c r="AC1353" i="1"/>
  <c r="AB1353" i="1"/>
  <c r="AA1353" i="1"/>
  <c r="AL1364" i="1"/>
  <c r="AK1364" i="1"/>
  <c r="AJ1364" i="1"/>
  <c r="AI1364" i="1"/>
  <c r="AH1364" i="1"/>
  <c r="AG1364" i="1"/>
  <c r="AF1364" i="1"/>
  <c r="AE1364" i="1"/>
  <c r="AD1364" i="1"/>
  <c r="AC1364" i="1"/>
  <c r="AB1364" i="1"/>
  <c r="AA1364" i="1"/>
  <c r="AL1363" i="1"/>
  <c r="AK1363" i="1"/>
  <c r="AJ1363" i="1"/>
  <c r="AI1363" i="1"/>
  <c r="AH1363" i="1"/>
  <c r="AG1363" i="1"/>
  <c r="AF1363" i="1"/>
  <c r="AE1363" i="1"/>
  <c r="AD1363" i="1"/>
  <c r="AC1363" i="1"/>
  <c r="AB1363" i="1"/>
  <c r="AA1363" i="1"/>
  <c r="AL1366" i="1"/>
  <c r="AK1366" i="1"/>
  <c r="AJ1366" i="1"/>
  <c r="AI1366" i="1"/>
  <c r="AH1366" i="1"/>
  <c r="AG1366" i="1"/>
  <c r="AF1366" i="1"/>
  <c r="AE1366" i="1"/>
  <c r="AD1366" i="1"/>
  <c r="AC1366" i="1"/>
  <c r="AB1366" i="1"/>
  <c r="AA1366" i="1"/>
  <c r="AL1557" i="1"/>
  <c r="AK1557" i="1"/>
  <c r="AJ1557" i="1"/>
  <c r="AI1557" i="1"/>
  <c r="AH1557" i="1"/>
  <c r="AG1557" i="1"/>
  <c r="AF1557" i="1"/>
  <c r="AE1557" i="1"/>
  <c r="AD1557" i="1"/>
  <c r="AC1557" i="1"/>
  <c r="AB1557" i="1"/>
  <c r="AA1557" i="1"/>
  <c r="AL1344" i="1"/>
  <c r="AK1344" i="1"/>
  <c r="AJ1344" i="1"/>
  <c r="AI1344" i="1"/>
  <c r="AH1344" i="1"/>
  <c r="AG1344" i="1"/>
  <c r="AF1344" i="1"/>
  <c r="AE1344" i="1"/>
  <c r="AD1344" i="1"/>
  <c r="AC1344" i="1"/>
  <c r="AB1344" i="1"/>
  <c r="AA1344" i="1"/>
  <c r="AL1342" i="1"/>
  <c r="AK1342" i="1"/>
  <c r="AJ1342" i="1"/>
  <c r="AI1342" i="1"/>
  <c r="AH1342" i="1"/>
  <c r="AG1342" i="1"/>
  <c r="AF1342" i="1"/>
  <c r="AE1342" i="1"/>
  <c r="AD1342" i="1"/>
  <c r="AC1342" i="1"/>
  <c r="AB1342" i="1"/>
  <c r="AA1342" i="1"/>
  <c r="AL1341" i="1"/>
  <c r="AK1341" i="1"/>
  <c r="AJ1341" i="1"/>
  <c r="AI1341" i="1"/>
  <c r="AH1341" i="1"/>
  <c r="AG1341" i="1"/>
  <c r="AF1341" i="1"/>
  <c r="AE1341" i="1"/>
  <c r="AD1341" i="1"/>
  <c r="AC1341" i="1"/>
  <c r="AB1341" i="1"/>
  <c r="AA1341" i="1"/>
  <c r="AL1585" i="1"/>
  <c r="AK1585" i="1"/>
  <c r="AJ1585" i="1"/>
  <c r="AI1585" i="1"/>
  <c r="AH1585" i="1"/>
  <c r="AG1585" i="1"/>
  <c r="AF1585" i="1"/>
  <c r="AE1585" i="1"/>
  <c r="AD1585" i="1"/>
  <c r="AC1585" i="1"/>
  <c r="AB1585" i="1"/>
  <c r="AA1585" i="1"/>
  <c r="AL1003" i="1"/>
  <c r="AK1003" i="1"/>
  <c r="AJ1003" i="1"/>
  <c r="AI1003" i="1"/>
  <c r="AH1003" i="1"/>
  <c r="AG1003" i="1"/>
  <c r="AF1003" i="1"/>
  <c r="AE1003" i="1"/>
  <c r="AD1003" i="1"/>
  <c r="AC1003" i="1"/>
  <c r="AB1003" i="1"/>
  <c r="AA1003" i="1"/>
  <c r="AL940" i="1"/>
  <c r="AK940" i="1"/>
  <c r="AJ940" i="1"/>
  <c r="AI940" i="1"/>
  <c r="AH940" i="1"/>
  <c r="AG940" i="1"/>
  <c r="AF940" i="1"/>
  <c r="AE940" i="1"/>
  <c r="AD940" i="1"/>
  <c r="AC940" i="1"/>
  <c r="AB940" i="1"/>
  <c r="AA940" i="1"/>
  <c r="AL496" i="1"/>
  <c r="AK496" i="1"/>
  <c r="AJ496" i="1"/>
  <c r="AI496" i="1"/>
  <c r="AH496" i="1"/>
  <c r="AG496" i="1"/>
  <c r="AF496" i="1"/>
  <c r="AE496" i="1"/>
  <c r="AD496" i="1"/>
  <c r="AC496" i="1"/>
  <c r="AB496" i="1"/>
  <c r="AA496" i="1"/>
  <c r="AL325" i="1"/>
  <c r="AK325" i="1"/>
  <c r="AJ325" i="1"/>
  <c r="AI325" i="1"/>
  <c r="AH325" i="1"/>
  <c r="AG325" i="1"/>
  <c r="AF325" i="1"/>
  <c r="AE325" i="1"/>
  <c r="AD325" i="1"/>
  <c r="AC325" i="1"/>
  <c r="AB325" i="1"/>
  <c r="AA325" i="1"/>
  <c r="AL324" i="1"/>
  <c r="AK324" i="1"/>
  <c r="AJ324" i="1"/>
  <c r="AI324" i="1"/>
  <c r="AH324" i="1"/>
  <c r="AG324" i="1"/>
  <c r="AF324" i="1"/>
  <c r="AE324" i="1"/>
  <c r="AD324" i="1"/>
  <c r="AC324" i="1"/>
  <c r="AB324" i="1"/>
  <c r="AA324" i="1"/>
  <c r="AL276" i="1"/>
  <c r="AK276" i="1"/>
  <c r="AJ276" i="1"/>
  <c r="AI276" i="1"/>
  <c r="AH276" i="1"/>
  <c r="AG276" i="1"/>
  <c r="AF276" i="1"/>
  <c r="AE276" i="1"/>
  <c r="AD276" i="1"/>
  <c r="AC276" i="1"/>
  <c r="AB276" i="1"/>
  <c r="AA276" i="1"/>
  <c r="AL266" i="1"/>
  <c r="AK266" i="1"/>
  <c r="AJ266" i="1"/>
  <c r="AI266" i="1"/>
  <c r="AH266" i="1"/>
  <c r="AG266" i="1"/>
  <c r="AF266" i="1"/>
  <c r="AE266" i="1"/>
  <c r="AD266" i="1"/>
  <c r="AC266" i="1"/>
  <c r="AB266" i="1"/>
  <c r="AA266" i="1"/>
  <c r="AL235" i="1"/>
  <c r="AK235" i="1"/>
  <c r="AJ235" i="1"/>
  <c r="AI235" i="1"/>
  <c r="AH235" i="1"/>
  <c r="AG235" i="1"/>
  <c r="AF235" i="1"/>
  <c r="AE235" i="1"/>
  <c r="AD235" i="1"/>
  <c r="AC235" i="1"/>
  <c r="AB235" i="1"/>
  <c r="AA235" i="1"/>
  <c r="AL141" i="1"/>
  <c r="AK141" i="1"/>
  <c r="AJ141" i="1"/>
  <c r="AI141" i="1"/>
  <c r="AH141" i="1"/>
  <c r="AG141" i="1"/>
  <c r="AF141" i="1"/>
  <c r="AE141" i="1"/>
  <c r="AD141" i="1"/>
  <c r="AC141" i="1"/>
  <c r="AB141" i="1"/>
  <c r="AA141" i="1"/>
  <c r="AL1573" i="1"/>
  <c r="AK1573" i="1"/>
  <c r="AJ1573" i="1"/>
  <c r="AI1573" i="1"/>
  <c r="AH1573" i="1"/>
  <c r="AG1573" i="1"/>
  <c r="AF1573" i="1"/>
  <c r="AE1573" i="1"/>
  <c r="AD1573" i="1"/>
  <c r="AC1573" i="1"/>
  <c r="AB1573" i="1"/>
  <c r="AA1573" i="1"/>
  <c r="AL117" i="1"/>
  <c r="AK117" i="1"/>
  <c r="AJ117" i="1"/>
  <c r="AI117" i="1"/>
  <c r="AH117" i="1"/>
  <c r="AG117" i="1"/>
  <c r="AF117" i="1"/>
  <c r="AE117" i="1"/>
  <c r="AD117" i="1"/>
  <c r="AC117" i="1"/>
  <c r="AB117" i="1"/>
  <c r="AA117" i="1"/>
  <c r="AL75" i="1"/>
  <c r="AK75" i="1"/>
  <c r="AJ75" i="1"/>
  <c r="AI75" i="1"/>
  <c r="AH75" i="1"/>
  <c r="AG75" i="1"/>
  <c r="AF75" i="1"/>
  <c r="AE75" i="1"/>
  <c r="AD75" i="1"/>
  <c r="AC75" i="1"/>
  <c r="AB75" i="1"/>
  <c r="AA75" i="1"/>
  <c r="AL45" i="1"/>
  <c r="AK45" i="1"/>
  <c r="AJ45" i="1"/>
  <c r="AI45" i="1"/>
  <c r="AH45" i="1"/>
  <c r="AG45" i="1"/>
  <c r="AF45" i="1"/>
  <c r="AE45" i="1"/>
  <c r="AD45" i="1"/>
  <c r="AC45" i="1"/>
  <c r="AB45" i="1"/>
  <c r="AA45" i="1"/>
  <c r="AL14" i="1"/>
  <c r="AK14" i="1"/>
  <c r="AJ14" i="1"/>
  <c r="AI14" i="1"/>
  <c r="AH14" i="1"/>
  <c r="AG14" i="1"/>
  <c r="AF14" i="1"/>
  <c r="AE14" i="1"/>
  <c r="AD14" i="1"/>
  <c r="AC14" i="1"/>
  <c r="AB14" i="1"/>
  <c r="AA14" i="1"/>
  <c r="AL799" i="1"/>
  <c r="AK799" i="1"/>
  <c r="AJ799" i="1"/>
  <c r="AI799" i="1"/>
  <c r="AH799" i="1"/>
  <c r="AG799" i="1"/>
  <c r="AF799" i="1"/>
  <c r="AE799" i="1"/>
  <c r="AD799" i="1"/>
  <c r="AC799" i="1"/>
  <c r="AB799" i="1"/>
  <c r="AA799" i="1"/>
  <c r="AL781" i="1"/>
  <c r="AK781" i="1"/>
  <c r="AJ781" i="1"/>
  <c r="AI781" i="1"/>
  <c r="AH781" i="1"/>
  <c r="AG781" i="1"/>
  <c r="AF781" i="1"/>
  <c r="AE781" i="1"/>
  <c r="AD781" i="1"/>
  <c r="AC781" i="1"/>
  <c r="AB781" i="1"/>
  <c r="AA781" i="1"/>
  <c r="AL931" i="1"/>
  <c r="AK931" i="1"/>
  <c r="AJ931" i="1"/>
  <c r="AI931" i="1"/>
  <c r="AH931" i="1"/>
  <c r="AG931" i="1"/>
  <c r="AF931" i="1"/>
  <c r="AE931" i="1"/>
  <c r="AD931" i="1"/>
  <c r="AC931" i="1"/>
  <c r="AB931" i="1"/>
  <c r="AA931" i="1"/>
  <c r="AL929" i="1"/>
  <c r="AK929" i="1"/>
  <c r="AJ929" i="1"/>
  <c r="AI929" i="1"/>
  <c r="AH929" i="1"/>
  <c r="AG929" i="1"/>
  <c r="AF929" i="1"/>
  <c r="AE929" i="1"/>
  <c r="AD929" i="1"/>
  <c r="AC929" i="1"/>
  <c r="AB929" i="1"/>
  <c r="AA929" i="1"/>
  <c r="AL717" i="1"/>
  <c r="AK717" i="1"/>
  <c r="AJ717" i="1"/>
  <c r="AI717" i="1"/>
  <c r="AH717" i="1"/>
  <c r="AG717" i="1"/>
  <c r="AF717" i="1"/>
  <c r="AE717" i="1"/>
  <c r="AD717" i="1"/>
  <c r="AC717" i="1"/>
  <c r="AB717" i="1"/>
  <c r="AA717" i="1"/>
  <c r="AL664" i="1"/>
  <c r="AK664" i="1"/>
  <c r="AJ664" i="1"/>
  <c r="AI664" i="1"/>
  <c r="AH664" i="1"/>
  <c r="AG664" i="1"/>
  <c r="AF664" i="1"/>
  <c r="AE664" i="1"/>
  <c r="AD664" i="1"/>
  <c r="AC664" i="1"/>
  <c r="AB664" i="1"/>
  <c r="AA664" i="1"/>
  <c r="AL190" i="1"/>
  <c r="AK190" i="1"/>
  <c r="AJ190" i="1"/>
  <c r="AI190" i="1"/>
  <c r="AH190" i="1"/>
  <c r="AG190" i="1"/>
  <c r="AF190" i="1"/>
  <c r="AE190" i="1"/>
  <c r="AD190" i="1"/>
  <c r="AC190" i="1"/>
  <c r="AB190" i="1"/>
  <c r="AA190" i="1"/>
  <c r="AL189" i="1"/>
  <c r="AK189" i="1"/>
  <c r="AJ189" i="1"/>
  <c r="AI189" i="1"/>
  <c r="AH189" i="1"/>
  <c r="AG189" i="1"/>
  <c r="AF189" i="1"/>
  <c r="AE189" i="1"/>
  <c r="AD189" i="1"/>
  <c r="AC189" i="1"/>
  <c r="AB189" i="1"/>
  <c r="AA189" i="1"/>
  <c r="AL188" i="1"/>
  <c r="AK188" i="1"/>
  <c r="AJ188" i="1"/>
  <c r="AI188" i="1"/>
  <c r="AH188" i="1"/>
  <c r="AG188" i="1"/>
  <c r="AF188" i="1"/>
  <c r="AE188" i="1"/>
  <c r="AD188" i="1"/>
  <c r="AC188" i="1"/>
  <c r="AB188" i="1"/>
  <c r="AA188" i="1"/>
  <c r="AL187" i="1"/>
  <c r="AK187" i="1"/>
  <c r="AJ187" i="1"/>
  <c r="AI187" i="1"/>
  <c r="AH187" i="1"/>
  <c r="AG187" i="1"/>
  <c r="AF187" i="1"/>
  <c r="AE187" i="1"/>
  <c r="AD187" i="1"/>
  <c r="AC187" i="1"/>
  <c r="AB187" i="1"/>
  <c r="AA187" i="1"/>
  <c r="AL186" i="1"/>
  <c r="AK186" i="1"/>
  <c r="AJ186" i="1"/>
  <c r="AI186" i="1"/>
  <c r="AH186" i="1"/>
  <c r="AG186" i="1"/>
  <c r="AF186" i="1"/>
  <c r="AE186" i="1"/>
  <c r="AD186" i="1"/>
  <c r="AC186" i="1"/>
  <c r="AB186" i="1"/>
  <c r="AA186" i="1"/>
  <c r="AL185" i="1"/>
  <c r="AK185" i="1"/>
  <c r="AJ185" i="1"/>
  <c r="AI185" i="1"/>
  <c r="AH185" i="1"/>
  <c r="AG185" i="1"/>
  <c r="AF185" i="1"/>
  <c r="AE185" i="1"/>
  <c r="AD185" i="1"/>
  <c r="AC185" i="1"/>
  <c r="AB185" i="1"/>
  <c r="AA185" i="1"/>
  <c r="AL374" i="1"/>
  <c r="AK374" i="1"/>
  <c r="AJ374" i="1"/>
  <c r="AI374" i="1"/>
  <c r="AH374" i="1"/>
  <c r="AG374" i="1"/>
  <c r="AF374" i="1"/>
  <c r="AE374" i="1"/>
  <c r="AD374" i="1"/>
  <c r="AC374" i="1"/>
  <c r="AB374" i="1"/>
  <c r="AA374" i="1"/>
  <c r="AL373" i="1"/>
  <c r="AK373" i="1"/>
  <c r="AJ373" i="1"/>
  <c r="AI373" i="1"/>
  <c r="AH373" i="1"/>
  <c r="AG373" i="1"/>
  <c r="AF373" i="1"/>
  <c r="AE373" i="1"/>
  <c r="AD373" i="1"/>
  <c r="AC373" i="1"/>
  <c r="AB373" i="1"/>
  <c r="AA373" i="1"/>
  <c r="AL1242" i="1"/>
  <c r="AK1242" i="1"/>
  <c r="AJ1242" i="1"/>
  <c r="AI1242" i="1"/>
  <c r="AH1242" i="1"/>
  <c r="AG1242" i="1"/>
  <c r="AF1242" i="1"/>
  <c r="AE1242" i="1"/>
  <c r="AD1242" i="1"/>
  <c r="AC1242" i="1"/>
  <c r="AB1242" i="1"/>
  <c r="AA1242" i="1"/>
  <c r="AL1426" i="1"/>
  <c r="AK1426" i="1"/>
  <c r="AJ1426" i="1"/>
  <c r="AI1426" i="1"/>
  <c r="AH1426" i="1"/>
  <c r="AG1426" i="1"/>
  <c r="AF1426" i="1"/>
  <c r="AE1426" i="1"/>
  <c r="AD1426" i="1"/>
  <c r="AC1426" i="1"/>
  <c r="AB1426" i="1"/>
  <c r="AA1426" i="1"/>
  <c r="AL1059" i="1"/>
  <c r="AK1059" i="1"/>
  <c r="AJ1059" i="1"/>
  <c r="AI1059" i="1"/>
  <c r="AH1059" i="1"/>
  <c r="AG1059" i="1"/>
  <c r="AF1059" i="1"/>
  <c r="AE1059" i="1"/>
  <c r="AD1059" i="1"/>
  <c r="AC1059" i="1"/>
  <c r="AB1059" i="1"/>
  <c r="AA1059" i="1"/>
  <c r="AL1058" i="1"/>
  <c r="AK1058" i="1"/>
  <c r="AJ1058" i="1"/>
  <c r="AI1058" i="1"/>
  <c r="AH1058" i="1"/>
  <c r="AG1058" i="1"/>
  <c r="AF1058" i="1"/>
  <c r="AE1058" i="1"/>
  <c r="AD1058" i="1"/>
  <c r="AC1058" i="1"/>
  <c r="AB1058" i="1"/>
  <c r="AA1058" i="1"/>
  <c r="AL1048" i="1"/>
  <c r="AK1048" i="1"/>
  <c r="AJ1048" i="1"/>
  <c r="AI1048" i="1"/>
  <c r="AH1048" i="1"/>
  <c r="AG1048" i="1"/>
  <c r="AF1048" i="1"/>
  <c r="AE1048" i="1"/>
  <c r="AD1048" i="1"/>
  <c r="AC1048" i="1"/>
  <c r="AB1048" i="1"/>
  <c r="AA1048" i="1"/>
  <c r="AL1511" i="1"/>
  <c r="AK1511" i="1"/>
  <c r="AJ1511" i="1"/>
  <c r="AI1511" i="1"/>
  <c r="AH1511" i="1"/>
  <c r="AG1511" i="1"/>
  <c r="AF1511" i="1"/>
  <c r="AE1511" i="1"/>
  <c r="AD1511" i="1"/>
  <c r="AC1511" i="1"/>
  <c r="AB1511" i="1"/>
  <c r="AA1511" i="1"/>
  <c r="AL257" i="1"/>
  <c r="AK257" i="1"/>
  <c r="AJ257" i="1"/>
  <c r="AI257" i="1"/>
  <c r="AH257" i="1"/>
  <c r="AG257" i="1"/>
  <c r="AF257" i="1"/>
  <c r="AE257" i="1"/>
  <c r="AD257" i="1"/>
  <c r="AC257" i="1"/>
  <c r="AB257" i="1"/>
  <c r="AA257" i="1"/>
  <c r="AL1590" i="1"/>
  <c r="AK1590" i="1"/>
  <c r="AJ1590" i="1"/>
  <c r="AI1590" i="1"/>
  <c r="AH1590" i="1"/>
  <c r="AG1590" i="1"/>
  <c r="AF1590" i="1"/>
  <c r="AE1590" i="1"/>
  <c r="AD1590" i="1"/>
  <c r="AC1590" i="1"/>
  <c r="AB1590" i="1"/>
  <c r="AA1590" i="1"/>
  <c r="AL961" i="1"/>
  <c r="AK961" i="1"/>
  <c r="AJ961" i="1"/>
  <c r="AI961" i="1"/>
  <c r="AH961" i="1"/>
  <c r="AG961" i="1"/>
  <c r="AF961" i="1"/>
  <c r="AE961" i="1"/>
  <c r="AD961" i="1"/>
  <c r="AC961" i="1"/>
  <c r="AB961" i="1"/>
  <c r="AA961" i="1"/>
  <c r="AL628" i="1"/>
  <c r="AK628" i="1"/>
  <c r="AJ628" i="1"/>
  <c r="AI628" i="1"/>
  <c r="AH628" i="1"/>
  <c r="AG628" i="1"/>
  <c r="AF628" i="1"/>
  <c r="AE628" i="1"/>
  <c r="AD628" i="1"/>
  <c r="AC628" i="1"/>
  <c r="AB628" i="1"/>
  <c r="AA628" i="1"/>
  <c r="AL614" i="1"/>
  <c r="AK614" i="1"/>
  <c r="AJ614" i="1"/>
  <c r="AI614" i="1"/>
  <c r="AH614" i="1"/>
  <c r="AG614" i="1"/>
  <c r="AF614" i="1"/>
  <c r="AE614" i="1"/>
  <c r="AD614" i="1"/>
  <c r="AC614" i="1"/>
  <c r="AB614" i="1"/>
  <c r="AA614" i="1"/>
  <c r="AL649" i="1"/>
  <c r="AK649" i="1"/>
  <c r="AJ649" i="1"/>
  <c r="AI649" i="1"/>
  <c r="AH649" i="1"/>
  <c r="AG649" i="1"/>
  <c r="AF649" i="1"/>
  <c r="AE649" i="1"/>
  <c r="AD649" i="1"/>
  <c r="AC649" i="1"/>
  <c r="AB649" i="1"/>
  <c r="AA649" i="1"/>
  <c r="AL602" i="1"/>
  <c r="AK602" i="1"/>
  <c r="AJ602" i="1"/>
  <c r="AI602" i="1"/>
  <c r="AH602" i="1"/>
  <c r="AG602" i="1"/>
  <c r="AF602" i="1"/>
  <c r="AE602" i="1"/>
  <c r="AD602" i="1"/>
  <c r="AC602" i="1"/>
  <c r="AB602" i="1"/>
  <c r="AA602" i="1"/>
  <c r="AL601" i="1"/>
  <c r="AK601" i="1"/>
  <c r="AJ601" i="1"/>
  <c r="AI601" i="1"/>
  <c r="AH601" i="1"/>
  <c r="AG601" i="1"/>
  <c r="AF601" i="1"/>
  <c r="AE601" i="1"/>
  <c r="AD601" i="1"/>
  <c r="AC601" i="1"/>
  <c r="AB601" i="1"/>
  <c r="AA601" i="1"/>
  <c r="AL597" i="1"/>
  <c r="AK597" i="1"/>
  <c r="AJ597" i="1"/>
  <c r="AI597" i="1"/>
  <c r="AH597" i="1"/>
  <c r="AG597" i="1"/>
  <c r="AF597" i="1"/>
  <c r="AE597" i="1"/>
  <c r="AD597" i="1"/>
  <c r="AC597" i="1"/>
  <c r="AB597" i="1"/>
  <c r="AA597" i="1"/>
  <c r="AL566" i="1"/>
  <c r="AK566" i="1"/>
  <c r="AJ566" i="1"/>
  <c r="AI566" i="1"/>
  <c r="AH566" i="1"/>
  <c r="AG566" i="1"/>
  <c r="AF566" i="1"/>
  <c r="AE566" i="1"/>
  <c r="AD566" i="1"/>
  <c r="AC566" i="1"/>
  <c r="AB566" i="1"/>
  <c r="AA566" i="1"/>
  <c r="AL432" i="1"/>
  <c r="AK432" i="1"/>
  <c r="AJ432" i="1"/>
  <c r="AI432" i="1"/>
  <c r="AH432" i="1"/>
  <c r="AG432" i="1"/>
  <c r="AF432" i="1"/>
  <c r="AE432" i="1"/>
  <c r="AD432" i="1"/>
  <c r="AC432" i="1"/>
  <c r="AB432" i="1"/>
  <c r="AA432" i="1"/>
  <c r="AL384" i="1"/>
  <c r="AK384" i="1"/>
  <c r="AJ384" i="1"/>
  <c r="AI384" i="1"/>
  <c r="AH384" i="1"/>
  <c r="AG384" i="1"/>
  <c r="AF384" i="1"/>
  <c r="AE384" i="1"/>
  <c r="AD384" i="1"/>
  <c r="AC384" i="1"/>
  <c r="AB384" i="1"/>
  <c r="AA384" i="1"/>
  <c r="AL345" i="1"/>
  <c r="AK345" i="1"/>
  <c r="AJ345" i="1"/>
  <c r="AI345" i="1"/>
  <c r="AH345" i="1"/>
  <c r="AG345" i="1"/>
  <c r="AF345" i="1"/>
  <c r="AE345" i="1"/>
  <c r="AD345" i="1"/>
  <c r="AC345" i="1"/>
  <c r="AB345" i="1"/>
  <c r="AA345" i="1"/>
  <c r="AL166" i="1"/>
  <c r="AK166" i="1"/>
  <c r="AJ166" i="1"/>
  <c r="AI166" i="1"/>
  <c r="AH166" i="1"/>
  <c r="AG166" i="1"/>
  <c r="AF166" i="1"/>
  <c r="AE166" i="1"/>
  <c r="AD166" i="1"/>
  <c r="AC166" i="1"/>
  <c r="AB166" i="1"/>
  <c r="AA166" i="1"/>
  <c r="AL137" i="1"/>
  <c r="AK137" i="1"/>
  <c r="AJ137" i="1"/>
  <c r="AI137" i="1"/>
  <c r="AH137" i="1"/>
  <c r="AG137" i="1"/>
  <c r="AF137" i="1"/>
  <c r="AE137" i="1"/>
  <c r="AD137" i="1"/>
  <c r="AC137" i="1"/>
  <c r="AB137" i="1"/>
  <c r="AA137" i="1"/>
  <c r="AL128" i="1"/>
  <c r="AK128" i="1"/>
  <c r="AJ128" i="1"/>
  <c r="AI128" i="1"/>
  <c r="AH128" i="1"/>
  <c r="AG128" i="1"/>
  <c r="AF128" i="1"/>
  <c r="AE128" i="1"/>
  <c r="AD128" i="1"/>
  <c r="AC128" i="1"/>
  <c r="AB128" i="1"/>
  <c r="AA128" i="1"/>
  <c r="AL101" i="1"/>
  <c r="AK101" i="1"/>
  <c r="AJ101" i="1"/>
  <c r="AI101" i="1"/>
  <c r="AH101" i="1"/>
  <c r="AG101" i="1"/>
  <c r="AF101" i="1"/>
  <c r="AE101" i="1"/>
  <c r="AD101" i="1"/>
  <c r="AC101" i="1"/>
  <c r="AB101" i="1"/>
  <c r="AA101" i="1"/>
  <c r="AL48" i="1"/>
  <c r="AK48" i="1"/>
  <c r="AJ48" i="1"/>
  <c r="AI48" i="1"/>
  <c r="AH48" i="1"/>
  <c r="AG48" i="1"/>
  <c r="AF48" i="1"/>
  <c r="AE48" i="1"/>
  <c r="AD48" i="1"/>
  <c r="AC48" i="1"/>
  <c r="AB48" i="1"/>
  <c r="AA48" i="1"/>
  <c r="AL42" i="1"/>
  <c r="AK42" i="1"/>
  <c r="AJ42" i="1"/>
  <c r="AI42" i="1"/>
  <c r="AH42" i="1"/>
  <c r="AG42" i="1"/>
  <c r="AF42" i="1"/>
  <c r="AE42" i="1"/>
  <c r="AD42" i="1"/>
  <c r="AC42" i="1"/>
  <c r="AB42" i="1"/>
  <c r="AA42" i="1"/>
  <c r="AL771" i="1"/>
  <c r="AK771" i="1"/>
  <c r="AJ771" i="1"/>
  <c r="AI771" i="1"/>
  <c r="AH771" i="1"/>
  <c r="AG771" i="1"/>
  <c r="AF771" i="1"/>
  <c r="AE771" i="1"/>
  <c r="AD771" i="1"/>
  <c r="AC771" i="1"/>
  <c r="AB771" i="1"/>
  <c r="AA771" i="1"/>
  <c r="AL923" i="1"/>
  <c r="AK923" i="1"/>
  <c r="AJ923" i="1"/>
  <c r="AI923" i="1"/>
  <c r="AH923" i="1"/>
  <c r="AG923" i="1"/>
  <c r="AF923" i="1"/>
  <c r="AE923" i="1"/>
  <c r="AD923" i="1"/>
  <c r="AC923" i="1"/>
  <c r="AB923" i="1"/>
  <c r="AA923" i="1"/>
  <c r="AL920" i="1"/>
  <c r="AK920" i="1"/>
  <c r="AJ920" i="1"/>
  <c r="AI920" i="1"/>
  <c r="AH920" i="1"/>
  <c r="AG920" i="1"/>
  <c r="AF920" i="1"/>
  <c r="AE920" i="1"/>
  <c r="AD920" i="1"/>
  <c r="AC920" i="1"/>
  <c r="AB920" i="1"/>
  <c r="AA920" i="1"/>
  <c r="AL919" i="1"/>
  <c r="AK919" i="1"/>
  <c r="AJ919" i="1"/>
  <c r="AI919" i="1"/>
  <c r="AH919" i="1"/>
  <c r="AG919" i="1"/>
  <c r="AF919" i="1"/>
  <c r="AE919" i="1"/>
  <c r="AD919" i="1"/>
  <c r="AC919" i="1"/>
  <c r="AB919" i="1"/>
  <c r="AA919" i="1"/>
  <c r="AL891" i="1"/>
  <c r="AK891" i="1"/>
  <c r="AJ891" i="1"/>
  <c r="AI891" i="1"/>
  <c r="AH891" i="1"/>
  <c r="AG891" i="1"/>
  <c r="AF891" i="1"/>
  <c r="AE891" i="1"/>
  <c r="AD891" i="1"/>
  <c r="AC891" i="1"/>
  <c r="AB891" i="1"/>
  <c r="AA891" i="1"/>
  <c r="AL890" i="1"/>
  <c r="AK890" i="1"/>
  <c r="AJ890" i="1"/>
  <c r="AI890" i="1"/>
  <c r="AH890" i="1"/>
  <c r="AG890" i="1"/>
  <c r="AF890" i="1"/>
  <c r="AE890" i="1"/>
  <c r="AD890" i="1"/>
  <c r="AC890" i="1"/>
  <c r="AB890" i="1"/>
  <c r="AA890" i="1"/>
  <c r="AL738" i="1"/>
  <c r="AK738" i="1"/>
  <c r="AJ738" i="1"/>
  <c r="AI738" i="1"/>
  <c r="AH738" i="1"/>
  <c r="AG738" i="1"/>
  <c r="AF738" i="1"/>
  <c r="AE738" i="1"/>
  <c r="AD738" i="1"/>
  <c r="AC738" i="1"/>
  <c r="AB738" i="1"/>
  <c r="AA738" i="1"/>
  <c r="AL630" i="1"/>
  <c r="AK630" i="1"/>
  <c r="AJ630" i="1"/>
  <c r="AI630" i="1"/>
  <c r="AH630" i="1"/>
  <c r="AG630" i="1"/>
  <c r="AF630" i="1"/>
  <c r="AE630" i="1"/>
  <c r="AD630" i="1"/>
  <c r="AC630" i="1"/>
  <c r="AB630" i="1"/>
  <c r="AA630" i="1"/>
  <c r="AL252" i="1"/>
  <c r="AK252" i="1"/>
  <c r="AJ252" i="1"/>
  <c r="AI252" i="1"/>
  <c r="AH252" i="1"/>
  <c r="AG252" i="1"/>
  <c r="AF252" i="1"/>
  <c r="AE252" i="1"/>
  <c r="AD252" i="1"/>
  <c r="AC252" i="1"/>
  <c r="AB252" i="1"/>
  <c r="AA252" i="1"/>
  <c r="AL86" i="1"/>
  <c r="AK86" i="1"/>
  <c r="AJ86" i="1"/>
  <c r="AI86" i="1"/>
  <c r="AH86" i="1"/>
  <c r="AG86" i="1"/>
  <c r="AF86" i="1"/>
  <c r="AE86" i="1"/>
  <c r="AD86" i="1"/>
  <c r="AC86" i="1"/>
  <c r="AB86" i="1"/>
  <c r="AA86" i="1"/>
  <c r="AL1135" i="1"/>
  <c r="AK1135" i="1"/>
  <c r="AJ1135" i="1"/>
  <c r="AI1135" i="1"/>
  <c r="AH1135" i="1"/>
  <c r="AG1135" i="1"/>
  <c r="AF1135" i="1"/>
  <c r="AE1135" i="1"/>
  <c r="AD1135" i="1"/>
  <c r="AC1135" i="1"/>
  <c r="AB1135" i="1"/>
  <c r="AA1135" i="1"/>
  <c r="AL1550" i="1"/>
  <c r="AK1550" i="1"/>
  <c r="AJ1550" i="1"/>
  <c r="AI1550" i="1"/>
  <c r="AH1550" i="1"/>
  <c r="AG1550" i="1"/>
  <c r="AF1550" i="1"/>
  <c r="AE1550" i="1"/>
  <c r="AD1550" i="1"/>
  <c r="AC1550" i="1"/>
  <c r="AB1550" i="1"/>
  <c r="AA1550" i="1"/>
  <c r="AL1549" i="1"/>
  <c r="AK1549" i="1"/>
  <c r="AJ1549" i="1"/>
  <c r="AI1549" i="1"/>
  <c r="AH1549" i="1"/>
  <c r="AG1549" i="1"/>
  <c r="AF1549" i="1"/>
  <c r="AE1549" i="1"/>
  <c r="AD1549" i="1"/>
  <c r="AC1549" i="1"/>
  <c r="AB1549" i="1"/>
  <c r="AA1549" i="1"/>
  <c r="AL1203" i="1"/>
  <c r="AK1203" i="1"/>
  <c r="AJ1203" i="1"/>
  <c r="AI1203" i="1"/>
  <c r="AH1203" i="1"/>
  <c r="AG1203" i="1"/>
  <c r="AF1203" i="1"/>
  <c r="AE1203" i="1"/>
  <c r="AD1203" i="1"/>
  <c r="AC1203" i="1"/>
  <c r="AB1203" i="1"/>
  <c r="AA1203" i="1"/>
  <c r="AL1214" i="1"/>
  <c r="AK1214" i="1"/>
  <c r="AJ1214" i="1"/>
  <c r="AI1214" i="1"/>
  <c r="AH1214" i="1"/>
  <c r="AG1214" i="1"/>
  <c r="AF1214" i="1"/>
  <c r="AE1214" i="1"/>
  <c r="AD1214" i="1"/>
  <c r="AC1214" i="1"/>
  <c r="AB1214" i="1"/>
  <c r="AA1214" i="1"/>
  <c r="AL1200" i="1"/>
  <c r="AK1200" i="1"/>
  <c r="AJ1200" i="1"/>
  <c r="AI1200" i="1"/>
  <c r="AH1200" i="1"/>
  <c r="AG1200" i="1"/>
  <c r="AF1200" i="1"/>
  <c r="AE1200" i="1"/>
  <c r="AD1200" i="1"/>
  <c r="AC1200" i="1"/>
  <c r="AB1200" i="1"/>
  <c r="AA1200" i="1"/>
  <c r="AL1195" i="1"/>
  <c r="AK1195" i="1"/>
  <c r="AJ1195" i="1"/>
  <c r="AI1195" i="1"/>
  <c r="AH1195" i="1"/>
  <c r="AG1195" i="1"/>
  <c r="AF1195" i="1"/>
  <c r="AE1195" i="1"/>
  <c r="AD1195" i="1"/>
  <c r="AC1195" i="1"/>
  <c r="AB1195" i="1"/>
  <c r="AA1195" i="1"/>
  <c r="AL1144" i="1"/>
  <c r="AK1144" i="1"/>
  <c r="AJ1144" i="1"/>
  <c r="AI1144" i="1"/>
  <c r="AH1144" i="1"/>
  <c r="AG1144" i="1"/>
  <c r="AF1144" i="1"/>
  <c r="AE1144" i="1"/>
  <c r="AD1144" i="1"/>
  <c r="AC1144" i="1"/>
  <c r="AB1144" i="1"/>
  <c r="AA1144" i="1"/>
  <c r="AL1208" i="1"/>
  <c r="AK1208" i="1"/>
  <c r="AJ1208" i="1"/>
  <c r="AI1208" i="1"/>
  <c r="AH1208" i="1"/>
  <c r="AG1208" i="1"/>
  <c r="AF1208" i="1"/>
  <c r="AE1208" i="1"/>
  <c r="AD1208" i="1"/>
  <c r="AC1208" i="1"/>
  <c r="AB1208" i="1"/>
  <c r="AA1208" i="1"/>
  <c r="AL1218" i="1"/>
  <c r="AK1218" i="1"/>
  <c r="AJ1218" i="1"/>
  <c r="AI1218" i="1"/>
  <c r="AH1218" i="1"/>
  <c r="AG1218" i="1"/>
  <c r="AF1218" i="1"/>
  <c r="AE1218" i="1"/>
  <c r="AD1218" i="1"/>
  <c r="AC1218" i="1"/>
  <c r="AB1218" i="1"/>
  <c r="AA1218" i="1"/>
  <c r="AL1207" i="1"/>
  <c r="AK1207" i="1"/>
  <c r="AJ1207" i="1"/>
  <c r="AI1207" i="1"/>
  <c r="AH1207" i="1"/>
  <c r="AG1207" i="1"/>
  <c r="AF1207" i="1"/>
  <c r="AE1207" i="1"/>
  <c r="AD1207" i="1"/>
  <c r="AC1207" i="1"/>
  <c r="AB1207" i="1"/>
  <c r="AA1207" i="1"/>
  <c r="AL1191" i="1"/>
  <c r="AK1191" i="1"/>
  <c r="AJ1191" i="1"/>
  <c r="AI1191" i="1"/>
  <c r="AH1191" i="1"/>
  <c r="AG1191" i="1"/>
  <c r="AF1191" i="1"/>
  <c r="AE1191" i="1"/>
  <c r="AD1191" i="1"/>
  <c r="AC1191" i="1"/>
  <c r="AB1191" i="1"/>
  <c r="AA1191" i="1"/>
  <c r="AL765" i="1"/>
  <c r="AK765" i="1"/>
  <c r="AJ765" i="1"/>
  <c r="AI765" i="1"/>
  <c r="AH765" i="1"/>
  <c r="AG765" i="1"/>
  <c r="AF765" i="1"/>
  <c r="AE765" i="1"/>
  <c r="AD765" i="1"/>
  <c r="AC765" i="1"/>
  <c r="AB765" i="1"/>
  <c r="AA765" i="1"/>
  <c r="AL1182" i="1"/>
  <c r="AK1182" i="1"/>
  <c r="AJ1182" i="1"/>
  <c r="AI1182" i="1"/>
  <c r="AH1182" i="1"/>
  <c r="AG1182" i="1"/>
  <c r="AF1182" i="1"/>
  <c r="AE1182" i="1"/>
  <c r="AD1182" i="1"/>
  <c r="AC1182" i="1"/>
  <c r="AB1182" i="1"/>
  <c r="AA1182" i="1"/>
  <c r="AL332" i="1"/>
  <c r="AK332" i="1"/>
  <c r="AJ332" i="1"/>
  <c r="AI332" i="1"/>
  <c r="AH332" i="1"/>
  <c r="AG332" i="1"/>
  <c r="AF332" i="1"/>
  <c r="AE332" i="1"/>
  <c r="AD332" i="1"/>
  <c r="AC332" i="1"/>
  <c r="AB332" i="1"/>
  <c r="AA332" i="1"/>
  <c r="AL1578" i="1"/>
  <c r="AK1578" i="1"/>
  <c r="AJ1578" i="1"/>
  <c r="AI1578" i="1"/>
  <c r="AH1578" i="1"/>
  <c r="AG1578" i="1"/>
  <c r="AF1578" i="1"/>
  <c r="AE1578" i="1"/>
  <c r="AD1578" i="1"/>
  <c r="AC1578" i="1"/>
  <c r="AB1578" i="1"/>
  <c r="AA1578" i="1"/>
  <c r="AL576" i="1"/>
  <c r="AK576" i="1"/>
  <c r="AJ576" i="1"/>
  <c r="AI576" i="1"/>
  <c r="AH576" i="1"/>
  <c r="AG576" i="1"/>
  <c r="AF576" i="1"/>
  <c r="AE576" i="1"/>
  <c r="AD576" i="1"/>
  <c r="AC576" i="1"/>
  <c r="AB576" i="1"/>
  <c r="AA576" i="1"/>
  <c r="AL510" i="1"/>
  <c r="AK510" i="1"/>
  <c r="AJ510" i="1"/>
  <c r="AI510" i="1"/>
  <c r="AH510" i="1"/>
  <c r="AG510" i="1"/>
  <c r="AF510" i="1"/>
  <c r="AE510" i="1"/>
  <c r="AD510" i="1"/>
  <c r="AC510" i="1"/>
  <c r="AB510" i="1"/>
  <c r="AA510" i="1"/>
  <c r="AL172" i="1"/>
  <c r="AK172" i="1"/>
  <c r="AJ172" i="1"/>
  <c r="AI172" i="1"/>
  <c r="AH172" i="1"/>
  <c r="AG172" i="1"/>
  <c r="AF172" i="1"/>
  <c r="AE172" i="1"/>
  <c r="AD172" i="1"/>
  <c r="AC172" i="1"/>
  <c r="AB172" i="1"/>
  <c r="AA172" i="1"/>
  <c r="AL123" i="1"/>
  <c r="AK123" i="1"/>
  <c r="AJ123" i="1"/>
  <c r="AI123" i="1"/>
  <c r="AH123" i="1"/>
  <c r="AG123" i="1"/>
  <c r="AF123" i="1"/>
  <c r="AE123" i="1"/>
  <c r="AD123" i="1"/>
  <c r="AC123" i="1"/>
  <c r="AB123" i="1"/>
  <c r="AA123" i="1"/>
  <c r="AL71" i="1"/>
  <c r="AK71" i="1"/>
  <c r="AJ71" i="1"/>
  <c r="AI71" i="1"/>
  <c r="AH71" i="1"/>
  <c r="AG71" i="1"/>
  <c r="AF71" i="1"/>
  <c r="AE71" i="1"/>
  <c r="AD71" i="1"/>
  <c r="AC71" i="1"/>
  <c r="AB71" i="1"/>
  <c r="AA71" i="1"/>
  <c r="AL21" i="1"/>
  <c r="AK21" i="1"/>
  <c r="AJ21" i="1"/>
  <c r="AI21" i="1"/>
  <c r="AH21" i="1"/>
  <c r="AG21" i="1"/>
  <c r="AF21" i="1"/>
  <c r="AE21" i="1"/>
  <c r="AD21" i="1"/>
  <c r="AC21" i="1"/>
  <c r="AB21" i="1"/>
  <c r="AA21" i="1"/>
  <c r="AL1584" i="1"/>
  <c r="AK1584" i="1"/>
  <c r="AJ1584" i="1"/>
  <c r="AI1584" i="1"/>
  <c r="AH1584" i="1"/>
  <c r="AG1584" i="1"/>
  <c r="AF1584" i="1"/>
  <c r="AE1584" i="1"/>
  <c r="AD1584" i="1"/>
  <c r="AC1584" i="1"/>
  <c r="AB1584" i="1"/>
  <c r="AA1584" i="1"/>
  <c r="AL831" i="1"/>
  <c r="AK831" i="1"/>
  <c r="AJ831" i="1"/>
  <c r="AI831" i="1"/>
  <c r="AH831" i="1"/>
  <c r="AG831" i="1"/>
  <c r="AF831" i="1"/>
  <c r="AE831" i="1"/>
  <c r="AD831" i="1"/>
  <c r="AC831" i="1"/>
  <c r="AB831" i="1"/>
  <c r="AA831" i="1"/>
  <c r="AL1616" i="1"/>
  <c r="AK1616" i="1"/>
  <c r="AJ1616" i="1"/>
  <c r="AI1616" i="1"/>
  <c r="AH1616" i="1"/>
  <c r="AG1616" i="1"/>
  <c r="AF1616" i="1"/>
  <c r="AE1616" i="1"/>
  <c r="AD1616" i="1"/>
  <c r="AC1616" i="1"/>
  <c r="AB1616" i="1"/>
  <c r="AA1616" i="1"/>
  <c r="AL928" i="1"/>
  <c r="AK928" i="1"/>
  <c r="AJ928" i="1"/>
  <c r="AI928" i="1"/>
  <c r="AH928" i="1"/>
  <c r="AG928" i="1"/>
  <c r="AF928" i="1"/>
  <c r="AE928" i="1"/>
  <c r="AD928" i="1"/>
  <c r="AC928" i="1"/>
  <c r="AB928" i="1"/>
  <c r="AA928" i="1"/>
  <c r="AL927" i="1"/>
  <c r="AK927" i="1"/>
  <c r="AJ927" i="1"/>
  <c r="AI927" i="1"/>
  <c r="AH927" i="1"/>
  <c r="AG927" i="1"/>
  <c r="AF927" i="1"/>
  <c r="AE927" i="1"/>
  <c r="AD927" i="1"/>
  <c r="AC927" i="1"/>
  <c r="AB927" i="1"/>
  <c r="AA927" i="1"/>
  <c r="AL926" i="1"/>
  <c r="AK926" i="1"/>
  <c r="AJ926" i="1"/>
  <c r="AI926" i="1"/>
  <c r="AH926" i="1"/>
  <c r="AG926" i="1"/>
  <c r="AF926" i="1"/>
  <c r="AE926" i="1"/>
  <c r="AD926" i="1"/>
  <c r="AC926" i="1"/>
  <c r="AB926" i="1"/>
  <c r="AA926" i="1"/>
  <c r="AL916" i="1"/>
  <c r="AK916" i="1"/>
  <c r="AJ916" i="1"/>
  <c r="AI916" i="1"/>
  <c r="AH916" i="1"/>
  <c r="AG916" i="1"/>
  <c r="AF916" i="1"/>
  <c r="AE916" i="1"/>
  <c r="AD916" i="1"/>
  <c r="AC916" i="1"/>
  <c r="AB916" i="1"/>
  <c r="AA916" i="1"/>
  <c r="AL914" i="1"/>
  <c r="AK914" i="1"/>
  <c r="AJ914" i="1"/>
  <c r="AI914" i="1"/>
  <c r="AH914" i="1"/>
  <c r="AG914" i="1"/>
  <c r="AF914" i="1"/>
  <c r="AE914" i="1"/>
  <c r="AD914" i="1"/>
  <c r="AC914" i="1"/>
  <c r="AB914" i="1"/>
  <c r="AA914" i="1"/>
  <c r="AL913" i="1"/>
  <c r="AK913" i="1"/>
  <c r="AJ913" i="1"/>
  <c r="AI913" i="1"/>
  <c r="AH913" i="1"/>
  <c r="AG913" i="1"/>
  <c r="AF913" i="1"/>
  <c r="AE913" i="1"/>
  <c r="AD913" i="1"/>
  <c r="AC913" i="1"/>
  <c r="AB913" i="1"/>
  <c r="AA913" i="1"/>
  <c r="AL912" i="1"/>
  <c r="AK912" i="1"/>
  <c r="AJ912" i="1"/>
  <c r="AI912" i="1"/>
  <c r="AH912" i="1"/>
  <c r="AG912" i="1"/>
  <c r="AF912" i="1"/>
  <c r="AE912" i="1"/>
  <c r="AD912" i="1"/>
  <c r="AC912" i="1"/>
  <c r="AB912" i="1"/>
  <c r="AA912" i="1"/>
  <c r="AL911" i="1"/>
  <c r="AK911" i="1"/>
  <c r="AJ911" i="1"/>
  <c r="AI911" i="1"/>
  <c r="AH911" i="1"/>
  <c r="AG911" i="1"/>
  <c r="AF911" i="1"/>
  <c r="AE911" i="1"/>
  <c r="AD911" i="1"/>
  <c r="AC911" i="1"/>
  <c r="AB911" i="1"/>
  <c r="AA911" i="1"/>
  <c r="AL909" i="1"/>
  <c r="AK909" i="1"/>
  <c r="AJ909" i="1"/>
  <c r="AI909" i="1"/>
  <c r="AH909" i="1"/>
  <c r="AG909" i="1"/>
  <c r="AF909" i="1"/>
  <c r="AE909" i="1"/>
  <c r="AD909" i="1"/>
  <c r="AC909" i="1"/>
  <c r="AB909" i="1"/>
  <c r="AA909" i="1"/>
  <c r="AL908" i="1"/>
  <c r="AK908" i="1"/>
  <c r="AJ908" i="1"/>
  <c r="AI908" i="1"/>
  <c r="AH908" i="1"/>
  <c r="AG908" i="1"/>
  <c r="AF908" i="1"/>
  <c r="AE908" i="1"/>
  <c r="AD908" i="1"/>
  <c r="AC908" i="1"/>
  <c r="AB908" i="1"/>
  <c r="AA908" i="1"/>
  <c r="AL581" i="1"/>
  <c r="AK581" i="1"/>
  <c r="AJ581" i="1"/>
  <c r="AI581" i="1"/>
  <c r="AH581" i="1"/>
  <c r="AG581" i="1"/>
  <c r="AF581" i="1"/>
  <c r="AE581" i="1"/>
  <c r="AD581" i="1"/>
  <c r="AC581" i="1"/>
  <c r="AB581" i="1"/>
  <c r="AA581" i="1"/>
  <c r="AL991" i="1"/>
  <c r="AK991" i="1"/>
  <c r="AJ991" i="1"/>
  <c r="AI991" i="1"/>
  <c r="AH991" i="1"/>
  <c r="AG991" i="1"/>
  <c r="AF991" i="1"/>
  <c r="AE991" i="1"/>
  <c r="AD991" i="1"/>
  <c r="AC991" i="1"/>
  <c r="AB991" i="1"/>
  <c r="AA991" i="1"/>
  <c r="AL990" i="1"/>
  <c r="AK990" i="1"/>
  <c r="AJ990" i="1"/>
  <c r="AI990" i="1"/>
  <c r="AH990" i="1"/>
  <c r="AG990" i="1"/>
  <c r="AF990" i="1"/>
  <c r="AE990" i="1"/>
  <c r="AD990" i="1"/>
  <c r="AC990" i="1"/>
  <c r="AB990" i="1"/>
  <c r="AA990" i="1"/>
  <c r="AL989" i="1"/>
  <c r="AK989" i="1"/>
  <c r="AJ989" i="1"/>
  <c r="AI989" i="1"/>
  <c r="AH989" i="1"/>
  <c r="AG989" i="1"/>
  <c r="AF989" i="1"/>
  <c r="AE989" i="1"/>
  <c r="AD989" i="1"/>
  <c r="AC989" i="1"/>
  <c r="AB989" i="1"/>
  <c r="AA989" i="1"/>
  <c r="AL983" i="1"/>
  <c r="AK983" i="1"/>
  <c r="AJ983" i="1"/>
  <c r="AI983" i="1"/>
  <c r="AH983" i="1"/>
  <c r="AG983" i="1"/>
  <c r="AF983" i="1"/>
  <c r="AE983" i="1"/>
  <c r="AD983" i="1"/>
  <c r="AC983" i="1"/>
  <c r="AB983" i="1"/>
  <c r="AA983" i="1"/>
  <c r="AL979" i="1"/>
  <c r="AK979" i="1"/>
  <c r="AJ979" i="1"/>
  <c r="AI979" i="1"/>
  <c r="AH979" i="1"/>
  <c r="AG979" i="1"/>
  <c r="AF979" i="1"/>
  <c r="AE979" i="1"/>
  <c r="AD979" i="1"/>
  <c r="AC979" i="1"/>
  <c r="AB979" i="1"/>
  <c r="AA979" i="1"/>
  <c r="AL367" i="1"/>
  <c r="AK367" i="1"/>
  <c r="AJ367" i="1"/>
  <c r="AI367" i="1"/>
  <c r="AH367" i="1"/>
  <c r="AG367" i="1"/>
  <c r="AF367" i="1"/>
  <c r="AE367" i="1"/>
  <c r="AD367" i="1"/>
  <c r="AC367" i="1"/>
  <c r="AB367" i="1"/>
  <c r="AA367" i="1"/>
  <c r="AL365" i="1"/>
  <c r="AK365" i="1"/>
  <c r="AJ365" i="1"/>
  <c r="AI365" i="1"/>
  <c r="AH365" i="1"/>
  <c r="AG365" i="1"/>
  <c r="AF365" i="1"/>
  <c r="AE365" i="1"/>
  <c r="AD365" i="1"/>
  <c r="AC365" i="1"/>
  <c r="AB365" i="1"/>
  <c r="AA365" i="1"/>
  <c r="AL1489" i="1"/>
  <c r="AK1489" i="1"/>
  <c r="AJ1489" i="1"/>
  <c r="AI1489" i="1"/>
  <c r="AH1489" i="1"/>
  <c r="AG1489" i="1"/>
  <c r="AF1489" i="1"/>
  <c r="AE1489" i="1"/>
  <c r="AD1489" i="1"/>
  <c r="AC1489" i="1"/>
  <c r="AB1489" i="1"/>
  <c r="AA1489" i="1"/>
  <c r="AL1488" i="1"/>
  <c r="AK1488" i="1"/>
  <c r="AJ1488" i="1"/>
  <c r="AI1488" i="1"/>
  <c r="AH1488" i="1"/>
  <c r="AG1488" i="1"/>
  <c r="AF1488" i="1"/>
  <c r="AE1488" i="1"/>
  <c r="AD1488" i="1"/>
  <c r="AC1488" i="1"/>
  <c r="AB1488" i="1"/>
  <c r="AA1488" i="1"/>
  <c r="AL1485" i="1"/>
  <c r="AK1485" i="1"/>
  <c r="AJ1485" i="1"/>
  <c r="AI1485" i="1"/>
  <c r="AH1485" i="1"/>
  <c r="AG1485" i="1"/>
  <c r="AF1485" i="1"/>
  <c r="AE1485" i="1"/>
  <c r="AD1485" i="1"/>
  <c r="AC1485" i="1"/>
  <c r="AB1485" i="1"/>
  <c r="AA1485" i="1"/>
  <c r="AL1240" i="1"/>
  <c r="AK1240" i="1"/>
  <c r="AJ1240" i="1"/>
  <c r="AI1240" i="1"/>
  <c r="AH1240" i="1"/>
  <c r="AG1240" i="1"/>
  <c r="AF1240" i="1"/>
  <c r="AE1240" i="1"/>
  <c r="AD1240" i="1"/>
  <c r="AC1240" i="1"/>
  <c r="AB1240" i="1"/>
  <c r="AA1240" i="1"/>
  <c r="AL1285" i="1"/>
  <c r="AK1285" i="1"/>
  <c r="AJ1285" i="1"/>
  <c r="AI1285" i="1"/>
  <c r="AH1285" i="1"/>
  <c r="AG1285" i="1"/>
  <c r="AF1285" i="1"/>
  <c r="AE1285" i="1"/>
  <c r="AD1285" i="1"/>
  <c r="AC1285" i="1"/>
  <c r="AB1285" i="1"/>
  <c r="AA1285" i="1"/>
  <c r="AL1483" i="1"/>
  <c r="AK1483" i="1"/>
  <c r="AJ1483" i="1"/>
  <c r="AI1483" i="1"/>
  <c r="AH1483" i="1"/>
  <c r="AG1483" i="1"/>
  <c r="AF1483" i="1"/>
  <c r="AE1483" i="1"/>
  <c r="AD1483" i="1"/>
  <c r="AC1483" i="1"/>
  <c r="AB1483" i="1"/>
  <c r="AA1483" i="1"/>
  <c r="AL1507" i="1"/>
  <c r="AK1507" i="1"/>
  <c r="AJ1507" i="1"/>
  <c r="AI1507" i="1"/>
  <c r="AH1507" i="1"/>
  <c r="AG1507" i="1"/>
  <c r="AF1507" i="1"/>
  <c r="AE1507" i="1"/>
  <c r="AD1507" i="1"/>
  <c r="AC1507" i="1"/>
  <c r="AB1507" i="1"/>
  <c r="AA1507" i="1"/>
  <c r="AL1435" i="1"/>
  <c r="AK1435" i="1"/>
  <c r="AJ1435" i="1"/>
  <c r="AI1435" i="1"/>
  <c r="AH1435" i="1"/>
  <c r="AG1435" i="1"/>
  <c r="AF1435" i="1"/>
  <c r="AE1435" i="1"/>
  <c r="AD1435" i="1"/>
  <c r="AC1435" i="1"/>
  <c r="AB1435" i="1"/>
  <c r="AA1435" i="1"/>
  <c r="AL1362" i="1"/>
  <c r="AK1362" i="1"/>
  <c r="AJ1362" i="1"/>
  <c r="AI1362" i="1"/>
  <c r="AH1362" i="1"/>
  <c r="AG1362" i="1"/>
  <c r="AF1362" i="1"/>
  <c r="AE1362" i="1"/>
  <c r="AD1362" i="1"/>
  <c r="AC1362" i="1"/>
  <c r="AB1362" i="1"/>
  <c r="AA1362" i="1"/>
  <c r="AL1343" i="1"/>
  <c r="AK1343" i="1"/>
  <c r="AJ1343" i="1"/>
  <c r="AI1343" i="1"/>
  <c r="AH1343" i="1"/>
  <c r="AG1343" i="1"/>
  <c r="AF1343" i="1"/>
  <c r="AE1343" i="1"/>
  <c r="AD1343" i="1"/>
  <c r="AC1343" i="1"/>
  <c r="AB1343" i="1"/>
  <c r="AA1343" i="1"/>
  <c r="AL1395" i="1"/>
  <c r="AK1395" i="1"/>
  <c r="AJ1395" i="1"/>
  <c r="AI1395" i="1"/>
  <c r="AH1395" i="1"/>
  <c r="AG1395" i="1"/>
  <c r="AF1395" i="1"/>
  <c r="AE1395" i="1"/>
  <c r="AD1395" i="1"/>
  <c r="AC1395" i="1"/>
  <c r="AB1395" i="1"/>
  <c r="AA1395" i="1"/>
  <c r="AL1420" i="1"/>
  <c r="AK1420" i="1"/>
  <c r="AJ1420" i="1"/>
  <c r="AI1420" i="1"/>
  <c r="AH1420" i="1"/>
  <c r="AG1420" i="1"/>
  <c r="AF1420" i="1"/>
  <c r="AE1420" i="1"/>
  <c r="AD1420" i="1"/>
  <c r="AC1420" i="1"/>
  <c r="AB1420" i="1"/>
  <c r="AA1420" i="1"/>
  <c r="AL1397" i="1"/>
  <c r="AK1397" i="1"/>
  <c r="AJ1397" i="1"/>
  <c r="AI1397" i="1"/>
  <c r="AH1397" i="1"/>
  <c r="AG1397" i="1"/>
  <c r="AF1397" i="1"/>
  <c r="AE1397" i="1"/>
  <c r="AD1397" i="1"/>
  <c r="AC1397" i="1"/>
  <c r="AB1397" i="1"/>
  <c r="AA1397" i="1"/>
  <c r="AL1340" i="1"/>
  <c r="AK1340" i="1"/>
  <c r="AJ1340" i="1"/>
  <c r="AI1340" i="1"/>
  <c r="AH1340" i="1"/>
  <c r="AG1340" i="1"/>
  <c r="AF1340" i="1"/>
  <c r="AE1340" i="1"/>
  <c r="AD1340" i="1"/>
  <c r="AC1340" i="1"/>
  <c r="AB1340" i="1"/>
  <c r="AA1340" i="1"/>
  <c r="AL1339" i="1"/>
  <c r="AK1339" i="1"/>
  <c r="AJ1339" i="1"/>
  <c r="AI1339" i="1"/>
  <c r="AH1339" i="1"/>
  <c r="AG1339" i="1"/>
  <c r="AF1339" i="1"/>
  <c r="AE1339" i="1"/>
  <c r="AD1339" i="1"/>
  <c r="AC1339" i="1"/>
  <c r="AB1339" i="1"/>
  <c r="AA1339" i="1"/>
  <c r="AL1021" i="1"/>
  <c r="AK1021" i="1"/>
  <c r="AJ1021" i="1"/>
  <c r="AI1021" i="1"/>
  <c r="AH1021" i="1"/>
  <c r="AG1021" i="1"/>
  <c r="AF1021" i="1"/>
  <c r="AE1021" i="1"/>
  <c r="AD1021" i="1"/>
  <c r="AC1021" i="1"/>
  <c r="AB1021" i="1"/>
  <c r="AA1021" i="1"/>
  <c r="AL942" i="1"/>
  <c r="AK942" i="1"/>
  <c r="AJ942" i="1"/>
  <c r="AI942" i="1"/>
  <c r="AH942" i="1"/>
  <c r="AG942" i="1"/>
  <c r="AF942" i="1"/>
  <c r="AE942" i="1"/>
  <c r="AD942" i="1"/>
  <c r="AC942" i="1"/>
  <c r="AB942" i="1"/>
  <c r="AA942" i="1"/>
  <c r="AL878" i="1"/>
  <c r="AK878" i="1"/>
  <c r="AJ878" i="1"/>
  <c r="AI878" i="1"/>
  <c r="AH878" i="1"/>
  <c r="AG878" i="1"/>
  <c r="AF878" i="1"/>
  <c r="AE878" i="1"/>
  <c r="AD878" i="1"/>
  <c r="AC878" i="1"/>
  <c r="AB878" i="1"/>
  <c r="AA878" i="1"/>
  <c r="AL767" i="1"/>
  <c r="AK767" i="1"/>
  <c r="AJ767" i="1"/>
  <c r="AI767" i="1"/>
  <c r="AH767" i="1"/>
  <c r="AG767" i="1"/>
  <c r="AF767" i="1"/>
  <c r="AE767" i="1"/>
  <c r="AD767" i="1"/>
  <c r="AC767" i="1"/>
  <c r="AB767" i="1"/>
  <c r="AA767" i="1"/>
  <c r="AL885" i="1"/>
  <c r="AK885" i="1"/>
  <c r="AJ885" i="1"/>
  <c r="AI885" i="1"/>
  <c r="AH885" i="1"/>
  <c r="AG885" i="1"/>
  <c r="AF885" i="1"/>
  <c r="AE885" i="1"/>
  <c r="AD885" i="1"/>
  <c r="AC885" i="1"/>
  <c r="AB885" i="1"/>
  <c r="AA885" i="1"/>
  <c r="AL688" i="1"/>
  <c r="AK688" i="1"/>
  <c r="AJ688" i="1"/>
  <c r="AI688" i="1"/>
  <c r="AH688" i="1"/>
  <c r="AG688" i="1"/>
  <c r="AF688" i="1"/>
  <c r="AE688" i="1"/>
  <c r="AD688" i="1"/>
  <c r="AC688" i="1"/>
  <c r="AB688" i="1"/>
  <c r="AA688" i="1"/>
  <c r="AL589" i="1"/>
  <c r="AK589" i="1"/>
  <c r="AJ589" i="1"/>
  <c r="AI589" i="1"/>
  <c r="AH589" i="1"/>
  <c r="AG589" i="1"/>
  <c r="AF589" i="1"/>
  <c r="AE589" i="1"/>
  <c r="AD589" i="1"/>
  <c r="AC589" i="1"/>
  <c r="AB589" i="1"/>
  <c r="AA589" i="1"/>
  <c r="AL747" i="1"/>
  <c r="AK747" i="1"/>
  <c r="AJ747" i="1"/>
  <c r="AI747" i="1"/>
  <c r="AH747" i="1"/>
  <c r="AG747" i="1"/>
  <c r="AF747" i="1"/>
  <c r="AE747" i="1"/>
  <c r="AD747" i="1"/>
  <c r="AC747" i="1"/>
  <c r="AB747" i="1"/>
  <c r="AA747" i="1"/>
  <c r="AL470" i="1"/>
  <c r="AK470" i="1"/>
  <c r="AJ470" i="1"/>
  <c r="AI470" i="1"/>
  <c r="AH470" i="1"/>
  <c r="AG470" i="1"/>
  <c r="AF470" i="1"/>
  <c r="AE470" i="1"/>
  <c r="AD470" i="1"/>
  <c r="AC470" i="1"/>
  <c r="AB470" i="1"/>
  <c r="AA470" i="1"/>
  <c r="AL411" i="1"/>
  <c r="AK411" i="1"/>
  <c r="AJ411" i="1"/>
  <c r="AI411" i="1"/>
  <c r="AH411" i="1"/>
  <c r="AG411" i="1"/>
  <c r="AF411" i="1"/>
  <c r="AE411" i="1"/>
  <c r="AD411" i="1"/>
  <c r="AC411" i="1"/>
  <c r="AB411" i="1"/>
  <c r="AA411" i="1"/>
  <c r="AL398" i="1"/>
  <c r="AK398" i="1"/>
  <c r="AJ398" i="1"/>
  <c r="AI398" i="1"/>
  <c r="AH398" i="1"/>
  <c r="AG398" i="1"/>
  <c r="AF398" i="1"/>
  <c r="AE398" i="1"/>
  <c r="AD398" i="1"/>
  <c r="AC398" i="1"/>
  <c r="AB398" i="1"/>
  <c r="AA398" i="1"/>
  <c r="AL389" i="1"/>
  <c r="AK389" i="1"/>
  <c r="AJ389" i="1"/>
  <c r="AI389" i="1"/>
  <c r="AH389" i="1"/>
  <c r="AG389" i="1"/>
  <c r="AF389" i="1"/>
  <c r="AE389" i="1"/>
  <c r="AD389" i="1"/>
  <c r="AC389" i="1"/>
  <c r="AB389" i="1"/>
  <c r="AA389" i="1"/>
  <c r="AL348" i="1"/>
  <c r="AK348" i="1"/>
  <c r="AJ348" i="1"/>
  <c r="AI348" i="1"/>
  <c r="AH348" i="1"/>
  <c r="AG348" i="1"/>
  <c r="AF348" i="1"/>
  <c r="AE348" i="1"/>
  <c r="AD348" i="1"/>
  <c r="AC348" i="1"/>
  <c r="AB348" i="1"/>
  <c r="AA348" i="1"/>
  <c r="AL347" i="1"/>
  <c r="AK347" i="1"/>
  <c r="AJ347" i="1"/>
  <c r="AI347" i="1"/>
  <c r="AH347" i="1"/>
  <c r="AG347" i="1"/>
  <c r="AF347" i="1"/>
  <c r="AE347" i="1"/>
  <c r="AD347" i="1"/>
  <c r="AC347" i="1"/>
  <c r="AB347" i="1"/>
  <c r="AA347" i="1"/>
  <c r="AL140" i="1"/>
  <c r="AK140" i="1"/>
  <c r="AJ140" i="1"/>
  <c r="AI140" i="1"/>
  <c r="AH140" i="1"/>
  <c r="AG140" i="1"/>
  <c r="AF140" i="1"/>
  <c r="AE140" i="1"/>
  <c r="AD140" i="1"/>
  <c r="AC140" i="1"/>
  <c r="AB140" i="1"/>
  <c r="AA140" i="1"/>
  <c r="AL130" i="1"/>
  <c r="AK130" i="1"/>
  <c r="AJ130" i="1"/>
  <c r="AI130" i="1"/>
  <c r="AH130" i="1"/>
  <c r="AG130" i="1"/>
  <c r="AF130" i="1"/>
  <c r="AE130" i="1"/>
  <c r="AD130" i="1"/>
  <c r="AC130" i="1"/>
  <c r="AB130" i="1"/>
  <c r="AA130" i="1"/>
  <c r="AL63" i="1"/>
  <c r="AK63" i="1"/>
  <c r="AJ63" i="1"/>
  <c r="AI63" i="1"/>
  <c r="AH63" i="1"/>
  <c r="AG63" i="1"/>
  <c r="AF63" i="1"/>
  <c r="AE63" i="1"/>
  <c r="AD63" i="1"/>
  <c r="AC63" i="1"/>
  <c r="AB63" i="1"/>
  <c r="AA63" i="1"/>
  <c r="AL43" i="1"/>
  <c r="AK43" i="1"/>
  <c r="AJ43" i="1"/>
  <c r="AI43" i="1"/>
  <c r="AH43" i="1"/>
  <c r="AG43" i="1"/>
  <c r="AF43" i="1"/>
  <c r="AE43" i="1"/>
  <c r="AD43" i="1"/>
  <c r="AC43" i="1"/>
  <c r="AB43" i="1"/>
  <c r="AA43" i="1"/>
  <c r="AL39" i="1"/>
  <c r="AK39" i="1"/>
  <c r="AJ39" i="1"/>
  <c r="AI39" i="1"/>
  <c r="AH39" i="1"/>
  <c r="AG39" i="1"/>
  <c r="AF39" i="1"/>
  <c r="AE39" i="1"/>
  <c r="AD39" i="1"/>
  <c r="AC39" i="1"/>
  <c r="AB39" i="1"/>
  <c r="AA39" i="1"/>
  <c r="AL38" i="1"/>
  <c r="AK38" i="1"/>
  <c r="AJ38" i="1"/>
  <c r="AI38" i="1"/>
  <c r="AH38" i="1"/>
  <c r="AG38" i="1"/>
  <c r="AF38" i="1"/>
  <c r="AE38" i="1"/>
  <c r="AD38" i="1"/>
  <c r="AC38" i="1"/>
  <c r="AB38" i="1"/>
  <c r="AA38" i="1"/>
  <c r="AL37" i="1"/>
  <c r="AK37" i="1"/>
  <c r="AJ37" i="1"/>
  <c r="AI37" i="1"/>
  <c r="AH37" i="1"/>
  <c r="AG37" i="1"/>
  <c r="AF37" i="1"/>
  <c r="AE37" i="1"/>
  <c r="AD37" i="1"/>
  <c r="AC37" i="1"/>
  <c r="AB37" i="1"/>
  <c r="AA37" i="1"/>
  <c r="AL1613" i="1"/>
  <c r="AK1613" i="1"/>
  <c r="AJ1613" i="1"/>
  <c r="AI1613" i="1"/>
  <c r="AH1613" i="1"/>
  <c r="AG1613" i="1"/>
  <c r="AF1613" i="1"/>
  <c r="AE1613" i="1"/>
  <c r="AD1613" i="1"/>
  <c r="AC1613" i="1"/>
  <c r="AB1613" i="1"/>
  <c r="AA1613" i="1"/>
  <c r="AL1612" i="1"/>
  <c r="AK1612" i="1"/>
  <c r="AJ1612" i="1"/>
  <c r="AI1612" i="1"/>
  <c r="AH1612" i="1"/>
  <c r="AG1612" i="1"/>
  <c r="AF1612" i="1"/>
  <c r="AE1612" i="1"/>
  <c r="AD1612" i="1"/>
  <c r="AC1612" i="1"/>
  <c r="AB1612" i="1"/>
  <c r="AA1612" i="1"/>
  <c r="AL882" i="1"/>
  <c r="AK882" i="1"/>
  <c r="AJ882" i="1"/>
  <c r="AI882" i="1"/>
  <c r="AH882" i="1"/>
  <c r="AG882" i="1"/>
  <c r="AF882" i="1"/>
  <c r="AE882" i="1"/>
  <c r="AD882" i="1"/>
  <c r="AC882" i="1"/>
  <c r="AB882" i="1"/>
  <c r="AA882" i="1"/>
  <c r="AL881" i="1"/>
  <c r="AK881" i="1"/>
  <c r="AJ881" i="1"/>
  <c r="AI881" i="1"/>
  <c r="AH881" i="1"/>
  <c r="AG881" i="1"/>
  <c r="AF881" i="1"/>
  <c r="AE881" i="1"/>
  <c r="AD881" i="1"/>
  <c r="AC881" i="1"/>
  <c r="AB881" i="1"/>
  <c r="AA881" i="1"/>
  <c r="AL842" i="1"/>
  <c r="AK842" i="1"/>
  <c r="AJ842" i="1"/>
  <c r="AI842" i="1"/>
  <c r="AH842" i="1"/>
  <c r="AG842" i="1"/>
  <c r="AF842" i="1"/>
  <c r="AE842" i="1"/>
  <c r="AD842" i="1"/>
  <c r="AC842" i="1"/>
  <c r="AB842" i="1"/>
  <c r="AA842" i="1"/>
  <c r="AL1574" i="1"/>
  <c r="AK1574" i="1"/>
  <c r="AJ1574" i="1"/>
  <c r="AI1574" i="1"/>
  <c r="AH1574" i="1"/>
  <c r="AG1574" i="1"/>
  <c r="AF1574" i="1"/>
  <c r="AE1574" i="1"/>
  <c r="AD1574" i="1"/>
  <c r="AC1574" i="1"/>
  <c r="AB1574" i="1"/>
  <c r="AA1574" i="1"/>
  <c r="AL857" i="1"/>
  <c r="AK857" i="1"/>
  <c r="AJ857" i="1"/>
  <c r="AI857" i="1"/>
  <c r="AH857" i="1"/>
  <c r="AG857" i="1"/>
  <c r="AF857" i="1"/>
  <c r="AE857" i="1"/>
  <c r="AD857" i="1"/>
  <c r="AC857" i="1"/>
  <c r="AB857" i="1"/>
  <c r="AA857" i="1"/>
  <c r="AL388" i="1"/>
  <c r="AK388" i="1"/>
  <c r="AJ388" i="1"/>
  <c r="AI388" i="1"/>
  <c r="AH388" i="1"/>
  <c r="AG388" i="1"/>
  <c r="AF388" i="1"/>
  <c r="AE388" i="1"/>
  <c r="AD388" i="1"/>
  <c r="AC388" i="1"/>
  <c r="AB388" i="1"/>
  <c r="AA388" i="1"/>
  <c r="AL1556" i="1"/>
  <c r="AK1556" i="1"/>
  <c r="AJ1556" i="1"/>
  <c r="AI1556" i="1"/>
  <c r="AH1556" i="1"/>
  <c r="AG1556" i="1"/>
  <c r="AF1556" i="1"/>
  <c r="AE1556" i="1"/>
  <c r="AD1556" i="1"/>
  <c r="AC1556" i="1"/>
  <c r="AB1556" i="1"/>
  <c r="AA1556" i="1"/>
  <c r="AL372" i="1"/>
  <c r="AK372" i="1"/>
  <c r="AJ372" i="1"/>
  <c r="AI372" i="1"/>
  <c r="AH372" i="1"/>
  <c r="AG372" i="1"/>
  <c r="AF372" i="1"/>
  <c r="AE372" i="1"/>
  <c r="AD372" i="1"/>
  <c r="AC372" i="1"/>
  <c r="AB372" i="1"/>
  <c r="AA372" i="1"/>
  <c r="AL1264" i="1"/>
  <c r="AK1264" i="1"/>
  <c r="AJ1264" i="1"/>
  <c r="AI1264" i="1"/>
  <c r="AH1264" i="1"/>
  <c r="AG1264" i="1"/>
  <c r="AF1264" i="1"/>
  <c r="AE1264" i="1"/>
  <c r="AD1264" i="1"/>
  <c r="AC1264" i="1"/>
  <c r="AB1264" i="1"/>
  <c r="AA1264" i="1"/>
  <c r="AL1254" i="1"/>
  <c r="AK1254" i="1"/>
  <c r="AJ1254" i="1"/>
  <c r="AI1254" i="1"/>
  <c r="AH1254" i="1"/>
  <c r="AG1254" i="1"/>
  <c r="AF1254" i="1"/>
  <c r="AE1254" i="1"/>
  <c r="AD1254" i="1"/>
  <c r="AC1254" i="1"/>
  <c r="AB1254" i="1"/>
  <c r="AA1254" i="1"/>
  <c r="AL1380" i="1"/>
  <c r="AK1380" i="1"/>
  <c r="AJ1380" i="1"/>
  <c r="AI1380" i="1"/>
  <c r="AH1380" i="1"/>
  <c r="AG1380" i="1"/>
  <c r="AF1380" i="1"/>
  <c r="AE1380" i="1"/>
  <c r="AD1380" i="1"/>
  <c r="AC1380" i="1"/>
  <c r="AB1380" i="1"/>
  <c r="AA1380" i="1"/>
  <c r="AL1246" i="1"/>
  <c r="AK1246" i="1"/>
  <c r="AJ1246" i="1"/>
  <c r="AI1246" i="1"/>
  <c r="AH1246" i="1"/>
  <c r="AG1246" i="1"/>
  <c r="AF1246" i="1"/>
  <c r="AE1246" i="1"/>
  <c r="AD1246" i="1"/>
  <c r="AC1246" i="1"/>
  <c r="AB1246" i="1"/>
  <c r="AA1246" i="1"/>
  <c r="AL1454" i="1"/>
  <c r="AK1454" i="1"/>
  <c r="AJ1454" i="1"/>
  <c r="AI1454" i="1"/>
  <c r="AH1454" i="1"/>
  <c r="AG1454" i="1"/>
  <c r="AF1454" i="1"/>
  <c r="AE1454" i="1"/>
  <c r="AD1454" i="1"/>
  <c r="AC1454" i="1"/>
  <c r="AB1454" i="1"/>
  <c r="AA1454" i="1"/>
  <c r="AL992" i="1"/>
  <c r="AK992" i="1"/>
  <c r="AJ992" i="1"/>
  <c r="AI992" i="1"/>
  <c r="AH992" i="1"/>
  <c r="AG992" i="1"/>
  <c r="AF992" i="1"/>
  <c r="AE992" i="1"/>
  <c r="AD992" i="1"/>
  <c r="AC992" i="1"/>
  <c r="AB992" i="1"/>
  <c r="AA992" i="1"/>
  <c r="AL633" i="1"/>
  <c r="AK633" i="1"/>
  <c r="AJ633" i="1"/>
  <c r="AI633" i="1"/>
  <c r="AH633" i="1"/>
  <c r="AG633" i="1"/>
  <c r="AF633" i="1"/>
  <c r="AE633" i="1"/>
  <c r="AD633" i="1"/>
  <c r="AC633" i="1"/>
  <c r="AB633" i="1"/>
  <c r="AA633" i="1"/>
  <c r="AL700" i="1"/>
  <c r="AK700" i="1"/>
  <c r="AJ700" i="1"/>
  <c r="AI700" i="1"/>
  <c r="AH700" i="1"/>
  <c r="AG700" i="1"/>
  <c r="AF700" i="1"/>
  <c r="AE700" i="1"/>
  <c r="AD700" i="1"/>
  <c r="AC700" i="1"/>
  <c r="AB700" i="1"/>
  <c r="AA700" i="1"/>
  <c r="AL56" i="1"/>
  <c r="AK56" i="1"/>
  <c r="AJ56" i="1"/>
  <c r="AI56" i="1"/>
  <c r="AH56" i="1"/>
  <c r="AG56" i="1"/>
  <c r="AF56" i="1"/>
  <c r="AE56" i="1"/>
  <c r="AD56" i="1"/>
  <c r="AC56" i="1"/>
  <c r="AB56" i="1"/>
  <c r="AA56" i="1"/>
  <c r="AL558" i="1"/>
  <c r="AK558" i="1"/>
  <c r="AJ558" i="1"/>
  <c r="AI558" i="1"/>
  <c r="AH558" i="1"/>
  <c r="AG558" i="1"/>
  <c r="AF558" i="1"/>
  <c r="AE558" i="1"/>
  <c r="AD558" i="1"/>
  <c r="AC558" i="1"/>
  <c r="AB558" i="1"/>
  <c r="AA558" i="1"/>
  <c r="AL391" i="1"/>
  <c r="AK391" i="1"/>
  <c r="AJ391" i="1"/>
  <c r="AI391" i="1"/>
  <c r="AH391" i="1"/>
  <c r="AG391" i="1"/>
  <c r="AF391" i="1"/>
  <c r="AE391" i="1"/>
  <c r="AD391" i="1"/>
  <c r="AC391" i="1"/>
  <c r="AB391" i="1"/>
  <c r="AA391" i="1"/>
  <c r="AL378" i="1"/>
  <c r="AK378" i="1"/>
  <c r="AJ378" i="1"/>
  <c r="AI378" i="1"/>
  <c r="AH378" i="1"/>
  <c r="AG378" i="1"/>
  <c r="AF378" i="1"/>
  <c r="AE378" i="1"/>
  <c r="AD378" i="1"/>
  <c r="AC378" i="1"/>
  <c r="AB378" i="1"/>
  <c r="AA378" i="1"/>
  <c r="AL326" i="1"/>
  <c r="AK326" i="1"/>
  <c r="AJ326" i="1"/>
  <c r="AI326" i="1"/>
  <c r="AH326" i="1"/>
  <c r="AG326" i="1"/>
  <c r="AF326" i="1"/>
  <c r="AE326" i="1"/>
  <c r="AD326" i="1"/>
  <c r="AC326" i="1"/>
  <c r="AB326" i="1"/>
  <c r="AA326" i="1"/>
  <c r="AL292" i="1"/>
  <c r="AK292" i="1"/>
  <c r="AJ292" i="1"/>
  <c r="AI292" i="1"/>
  <c r="AH292" i="1"/>
  <c r="AG292" i="1"/>
  <c r="AF292" i="1"/>
  <c r="AE292" i="1"/>
  <c r="AD292" i="1"/>
  <c r="AC292" i="1"/>
  <c r="AB292" i="1"/>
  <c r="AA292" i="1"/>
  <c r="AL230" i="1"/>
  <c r="AK230" i="1"/>
  <c r="AJ230" i="1"/>
  <c r="AI230" i="1"/>
  <c r="AH230" i="1"/>
  <c r="AG230" i="1"/>
  <c r="AF230" i="1"/>
  <c r="AE230" i="1"/>
  <c r="AD230" i="1"/>
  <c r="AC230" i="1"/>
  <c r="AB230" i="1"/>
  <c r="AA230" i="1"/>
  <c r="AL77" i="1"/>
  <c r="AK77" i="1"/>
  <c r="AJ77" i="1"/>
  <c r="AI77" i="1"/>
  <c r="AH77" i="1"/>
  <c r="AG77" i="1"/>
  <c r="AF77" i="1"/>
  <c r="AE77" i="1"/>
  <c r="AD77" i="1"/>
  <c r="AC77" i="1"/>
  <c r="AB77" i="1"/>
  <c r="AA77" i="1"/>
  <c r="AL55" i="1"/>
  <c r="AK55" i="1"/>
  <c r="AJ55" i="1"/>
  <c r="AI55" i="1"/>
  <c r="AH55" i="1"/>
  <c r="AG55" i="1"/>
  <c r="AF55" i="1"/>
  <c r="AE55" i="1"/>
  <c r="AD55" i="1"/>
  <c r="AC55" i="1"/>
  <c r="AB55" i="1"/>
  <c r="AA55" i="1"/>
  <c r="AL22" i="1"/>
  <c r="AK22" i="1"/>
  <c r="AJ22" i="1"/>
  <c r="AI22" i="1"/>
  <c r="AH22" i="1"/>
  <c r="AG22" i="1"/>
  <c r="AF22" i="1"/>
  <c r="AE22" i="1"/>
  <c r="AD22" i="1"/>
  <c r="AC22" i="1"/>
  <c r="AB22" i="1"/>
  <c r="AA22" i="1"/>
  <c r="AL672" i="1"/>
  <c r="AK672" i="1"/>
  <c r="AJ672" i="1"/>
  <c r="AI672" i="1"/>
  <c r="AH672" i="1"/>
  <c r="AG672" i="1"/>
  <c r="AF672" i="1"/>
  <c r="AE672" i="1"/>
  <c r="AD672" i="1"/>
  <c r="AC672" i="1"/>
  <c r="AB672" i="1"/>
  <c r="AA672" i="1"/>
  <c r="AL19" i="1"/>
  <c r="AK19" i="1"/>
  <c r="AJ19" i="1"/>
  <c r="AI19" i="1"/>
  <c r="AH19" i="1"/>
  <c r="AG19" i="1"/>
  <c r="AF19" i="1"/>
  <c r="AE19" i="1"/>
  <c r="AD19" i="1"/>
  <c r="AC19" i="1"/>
  <c r="AB19" i="1"/>
  <c r="AA19" i="1"/>
  <c r="AL969" i="1"/>
  <c r="AK969" i="1"/>
  <c r="AJ969" i="1"/>
  <c r="AI969" i="1"/>
  <c r="AH969" i="1"/>
  <c r="AG969" i="1"/>
  <c r="AF969" i="1"/>
  <c r="AE969" i="1"/>
  <c r="AD969" i="1"/>
  <c r="AC969" i="1"/>
  <c r="AB969" i="1"/>
  <c r="AA969" i="1"/>
  <c r="AL932" i="1"/>
  <c r="AK932" i="1"/>
  <c r="AJ932" i="1"/>
  <c r="AI932" i="1"/>
  <c r="AH932" i="1"/>
  <c r="AG932" i="1"/>
  <c r="AF932" i="1"/>
  <c r="AE932" i="1"/>
  <c r="AD932" i="1"/>
  <c r="AC932" i="1"/>
  <c r="AB932" i="1"/>
  <c r="AA932" i="1"/>
  <c r="AL901" i="1"/>
  <c r="AK901" i="1"/>
  <c r="AJ901" i="1"/>
  <c r="AI901" i="1"/>
  <c r="AH901" i="1"/>
  <c r="AG901" i="1"/>
  <c r="AF901" i="1"/>
  <c r="AE901" i="1"/>
  <c r="AD901" i="1"/>
  <c r="AC901" i="1"/>
  <c r="AB901" i="1"/>
  <c r="AA901" i="1"/>
  <c r="AL900" i="1"/>
  <c r="AK900" i="1"/>
  <c r="AJ900" i="1"/>
  <c r="AI900" i="1"/>
  <c r="AH900" i="1"/>
  <c r="AG900" i="1"/>
  <c r="AF900" i="1"/>
  <c r="AE900" i="1"/>
  <c r="AD900" i="1"/>
  <c r="AC900" i="1"/>
  <c r="AB900" i="1"/>
  <c r="AA900" i="1"/>
  <c r="AL899" i="1"/>
  <c r="AK899" i="1"/>
  <c r="AJ899" i="1"/>
  <c r="AI899" i="1"/>
  <c r="AH899" i="1"/>
  <c r="AG899" i="1"/>
  <c r="AF899" i="1"/>
  <c r="AE899" i="1"/>
  <c r="AD899" i="1"/>
  <c r="AC899" i="1"/>
  <c r="AB899" i="1"/>
  <c r="AA899" i="1"/>
  <c r="AL898" i="1"/>
  <c r="AK898" i="1"/>
  <c r="AJ898" i="1"/>
  <c r="AI898" i="1"/>
  <c r="AH898" i="1"/>
  <c r="AG898" i="1"/>
  <c r="AF898" i="1"/>
  <c r="AE898" i="1"/>
  <c r="AD898" i="1"/>
  <c r="AC898" i="1"/>
  <c r="AB898" i="1"/>
  <c r="AA898" i="1"/>
  <c r="AL897" i="1"/>
  <c r="AK897" i="1"/>
  <c r="AJ897" i="1"/>
  <c r="AI897" i="1"/>
  <c r="AH897" i="1"/>
  <c r="AG897" i="1"/>
  <c r="AF897" i="1"/>
  <c r="AE897" i="1"/>
  <c r="AD897" i="1"/>
  <c r="AC897" i="1"/>
  <c r="AB897" i="1"/>
  <c r="AA897" i="1"/>
  <c r="AL896" i="1"/>
  <c r="AK896" i="1"/>
  <c r="AJ896" i="1"/>
  <c r="AI896" i="1"/>
  <c r="AH896" i="1"/>
  <c r="AG896" i="1"/>
  <c r="AF896" i="1"/>
  <c r="AE896" i="1"/>
  <c r="AD896" i="1"/>
  <c r="AC896" i="1"/>
  <c r="AB896" i="1"/>
  <c r="AA896" i="1"/>
  <c r="AL862" i="1"/>
  <c r="AK862" i="1"/>
  <c r="AJ862" i="1"/>
  <c r="AI862" i="1"/>
  <c r="AH862" i="1"/>
  <c r="AG862" i="1"/>
  <c r="AF862" i="1"/>
  <c r="AE862" i="1"/>
  <c r="AD862" i="1"/>
  <c r="AC862" i="1"/>
  <c r="AB862" i="1"/>
  <c r="AA862" i="1"/>
  <c r="AL859" i="1"/>
  <c r="AK859" i="1"/>
  <c r="AJ859" i="1"/>
  <c r="AI859" i="1"/>
  <c r="AH859" i="1"/>
  <c r="AG859" i="1"/>
  <c r="AF859" i="1"/>
  <c r="AE859" i="1"/>
  <c r="AD859" i="1"/>
  <c r="AC859" i="1"/>
  <c r="AB859" i="1"/>
  <c r="AA859" i="1"/>
  <c r="AL759" i="1"/>
  <c r="AK759" i="1"/>
  <c r="AJ759" i="1"/>
  <c r="AI759" i="1"/>
  <c r="AH759" i="1"/>
  <c r="AG759" i="1"/>
  <c r="AF759" i="1"/>
  <c r="AE759" i="1"/>
  <c r="AD759" i="1"/>
  <c r="AC759" i="1"/>
  <c r="AB759" i="1"/>
  <c r="AA759" i="1"/>
  <c r="AL658" i="1"/>
  <c r="AK658" i="1"/>
  <c r="AJ658" i="1"/>
  <c r="AI658" i="1"/>
  <c r="AH658" i="1"/>
  <c r="AG658" i="1"/>
  <c r="AF658" i="1"/>
  <c r="AE658" i="1"/>
  <c r="AD658" i="1"/>
  <c r="AC658" i="1"/>
  <c r="AB658" i="1"/>
  <c r="AA658" i="1"/>
  <c r="AL267" i="1"/>
  <c r="AK267" i="1"/>
  <c r="AJ267" i="1"/>
  <c r="AI267" i="1"/>
  <c r="AH267" i="1"/>
  <c r="AG267" i="1"/>
  <c r="AF267" i="1"/>
  <c r="AE267" i="1"/>
  <c r="AD267" i="1"/>
  <c r="AC267" i="1"/>
  <c r="AB267" i="1"/>
  <c r="AA267" i="1"/>
  <c r="AL283" i="1"/>
  <c r="AK283" i="1"/>
  <c r="AJ283" i="1"/>
  <c r="AI283" i="1"/>
  <c r="AH283" i="1"/>
  <c r="AG283" i="1"/>
  <c r="AF283" i="1"/>
  <c r="AE283" i="1"/>
  <c r="AD283" i="1"/>
  <c r="AC283" i="1"/>
  <c r="AB283" i="1"/>
  <c r="AA283" i="1"/>
  <c r="AL532" i="1"/>
  <c r="AK532" i="1"/>
  <c r="AJ532" i="1"/>
  <c r="AI532" i="1"/>
  <c r="AH532" i="1"/>
  <c r="AG532" i="1"/>
  <c r="AF532" i="1"/>
  <c r="AE532" i="1"/>
  <c r="AD532" i="1"/>
  <c r="AC532" i="1"/>
  <c r="AB532" i="1"/>
  <c r="AA532" i="1"/>
  <c r="AL368" i="1"/>
  <c r="AK368" i="1"/>
  <c r="AJ368" i="1"/>
  <c r="AI368" i="1"/>
  <c r="AH368" i="1"/>
  <c r="AG368" i="1"/>
  <c r="AF368" i="1"/>
  <c r="AE368" i="1"/>
  <c r="AD368" i="1"/>
  <c r="AC368" i="1"/>
  <c r="AB368" i="1"/>
  <c r="AA368" i="1"/>
  <c r="AL366" i="1"/>
  <c r="AK366" i="1"/>
  <c r="AJ366" i="1"/>
  <c r="AI366" i="1"/>
  <c r="AH366" i="1"/>
  <c r="AG366" i="1"/>
  <c r="AF366" i="1"/>
  <c r="AE366" i="1"/>
  <c r="AD366" i="1"/>
  <c r="AC366" i="1"/>
  <c r="AB366" i="1"/>
  <c r="AA366" i="1"/>
  <c r="AL1566" i="1"/>
  <c r="AK1566" i="1"/>
  <c r="AJ1566" i="1"/>
  <c r="AI1566" i="1"/>
  <c r="AH1566" i="1"/>
  <c r="AG1566" i="1"/>
  <c r="AF1566" i="1"/>
  <c r="AE1566" i="1"/>
  <c r="AD1566" i="1"/>
  <c r="AC1566" i="1"/>
  <c r="AB1566" i="1"/>
  <c r="AA1566" i="1"/>
  <c r="AL978" i="1"/>
  <c r="AK978" i="1"/>
  <c r="AJ978" i="1"/>
  <c r="AI978" i="1"/>
  <c r="AH978" i="1"/>
  <c r="AG978" i="1"/>
  <c r="AF978" i="1"/>
  <c r="AE978" i="1"/>
  <c r="AD978" i="1"/>
  <c r="AC978" i="1"/>
  <c r="AB978" i="1"/>
  <c r="AA978" i="1"/>
  <c r="AL749" i="1"/>
  <c r="AK749" i="1"/>
  <c r="AJ749" i="1"/>
  <c r="AI749" i="1"/>
  <c r="AH749" i="1"/>
  <c r="AG749" i="1"/>
  <c r="AF749" i="1"/>
  <c r="AE749" i="1"/>
  <c r="AD749" i="1"/>
  <c r="AC749" i="1"/>
  <c r="AB749" i="1"/>
  <c r="AA749" i="1"/>
  <c r="AL593" i="1"/>
  <c r="AK593" i="1"/>
  <c r="AJ593" i="1"/>
  <c r="AI593" i="1"/>
  <c r="AH593" i="1"/>
  <c r="AG593" i="1"/>
  <c r="AF593" i="1"/>
  <c r="AE593" i="1"/>
  <c r="AD593" i="1"/>
  <c r="AC593" i="1"/>
  <c r="AB593" i="1"/>
  <c r="AA593" i="1"/>
  <c r="AL674" i="1"/>
  <c r="AK674" i="1"/>
  <c r="AJ674" i="1"/>
  <c r="AI674" i="1"/>
  <c r="AH674" i="1"/>
  <c r="AG674" i="1"/>
  <c r="AF674" i="1"/>
  <c r="AE674" i="1"/>
  <c r="AD674" i="1"/>
  <c r="AC674" i="1"/>
  <c r="AB674" i="1"/>
  <c r="AA674" i="1"/>
  <c r="AL507" i="1"/>
  <c r="AK507" i="1"/>
  <c r="AJ507" i="1"/>
  <c r="AI507" i="1"/>
  <c r="AH507" i="1"/>
  <c r="AG507" i="1"/>
  <c r="AF507" i="1"/>
  <c r="AE507" i="1"/>
  <c r="AD507" i="1"/>
  <c r="AC507" i="1"/>
  <c r="AB507" i="1"/>
  <c r="AA507" i="1"/>
  <c r="AL1023" i="1"/>
  <c r="AK1023" i="1"/>
  <c r="AJ1023" i="1"/>
  <c r="AI1023" i="1"/>
  <c r="AH1023" i="1"/>
  <c r="AG1023" i="1"/>
  <c r="AF1023" i="1"/>
  <c r="AE1023" i="1"/>
  <c r="AD1023" i="1"/>
  <c r="AC1023" i="1"/>
  <c r="AB1023" i="1"/>
  <c r="AA1023" i="1"/>
  <c r="AL397" i="1"/>
  <c r="AK397" i="1"/>
  <c r="AJ397" i="1"/>
  <c r="AI397" i="1"/>
  <c r="AH397" i="1"/>
  <c r="AG397" i="1"/>
  <c r="AF397" i="1"/>
  <c r="AE397" i="1"/>
  <c r="AD397" i="1"/>
  <c r="AC397" i="1"/>
  <c r="AB397" i="1"/>
  <c r="AA397" i="1"/>
  <c r="AL308" i="1"/>
  <c r="AK308" i="1"/>
  <c r="AJ308" i="1"/>
  <c r="AI308" i="1"/>
  <c r="AH308" i="1"/>
  <c r="AG308" i="1"/>
  <c r="AF308" i="1"/>
  <c r="AE308" i="1"/>
  <c r="AD308" i="1"/>
  <c r="AC308" i="1"/>
  <c r="AB308" i="1"/>
  <c r="AA308" i="1"/>
  <c r="AL265" i="1"/>
  <c r="AK265" i="1"/>
  <c r="AJ265" i="1"/>
  <c r="AI265" i="1"/>
  <c r="AH265" i="1"/>
  <c r="AG265" i="1"/>
  <c r="AF265" i="1"/>
  <c r="AE265" i="1"/>
  <c r="AD265" i="1"/>
  <c r="AC265" i="1"/>
  <c r="AB265" i="1"/>
  <c r="AA265" i="1"/>
  <c r="AL180" i="1"/>
  <c r="AK180" i="1"/>
  <c r="AJ180" i="1"/>
  <c r="AI180" i="1"/>
  <c r="AH180" i="1"/>
  <c r="AG180" i="1"/>
  <c r="AF180" i="1"/>
  <c r="AE180" i="1"/>
  <c r="AD180" i="1"/>
  <c r="AC180" i="1"/>
  <c r="AB180" i="1"/>
  <c r="AA180" i="1"/>
  <c r="AL178" i="1"/>
  <c r="AK178" i="1"/>
  <c r="AJ178" i="1"/>
  <c r="AI178" i="1"/>
  <c r="AH178" i="1"/>
  <c r="AG178" i="1"/>
  <c r="AF178" i="1"/>
  <c r="AE178" i="1"/>
  <c r="AD178" i="1"/>
  <c r="AC178" i="1"/>
  <c r="AB178" i="1"/>
  <c r="AA178" i="1"/>
  <c r="AL1010" i="1"/>
  <c r="AK1010" i="1"/>
  <c r="AJ1010" i="1"/>
  <c r="AI1010" i="1"/>
  <c r="AH1010" i="1"/>
  <c r="AG1010" i="1"/>
  <c r="AF1010" i="1"/>
  <c r="AE1010" i="1"/>
  <c r="AD1010" i="1"/>
  <c r="AC1010" i="1"/>
  <c r="AB1010" i="1"/>
  <c r="AA1010" i="1"/>
  <c r="AL156" i="1"/>
  <c r="AK156" i="1"/>
  <c r="AJ156" i="1"/>
  <c r="AI156" i="1"/>
  <c r="AH156" i="1"/>
  <c r="AG156" i="1"/>
  <c r="AF156" i="1"/>
  <c r="AE156" i="1"/>
  <c r="AD156" i="1"/>
  <c r="AC156" i="1"/>
  <c r="AB156" i="1"/>
  <c r="AA156" i="1"/>
  <c r="AL155" i="1"/>
  <c r="AK155" i="1"/>
  <c r="AJ155" i="1"/>
  <c r="AI155" i="1"/>
  <c r="AH155" i="1"/>
  <c r="AG155" i="1"/>
  <c r="AF155" i="1"/>
  <c r="AE155" i="1"/>
  <c r="AD155" i="1"/>
  <c r="AC155" i="1"/>
  <c r="AB155" i="1"/>
  <c r="AA155" i="1"/>
  <c r="AL154" i="1"/>
  <c r="AK154" i="1"/>
  <c r="AJ154" i="1"/>
  <c r="AI154" i="1"/>
  <c r="AH154" i="1"/>
  <c r="AG154" i="1"/>
  <c r="AF154" i="1"/>
  <c r="AE154" i="1"/>
  <c r="AD154" i="1"/>
  <c r="AC154" i="1"/>
  <c r="AB154" i="1"/>
  <c r="AA154" i="1"/>
  <c r="AL65" i="1"/>
  <c r="AK65" i="1"/>
  <c r="AJ65" i="1"/>
  <c r="AI65" i="1"/>
  <c r="AH65" i="1"/>
  <c r="AG65" i="1"/>
  <c r="AF65" i="1"/>
  <c r="AE65" i="1"/>
  <c r="AD65" i="1"/>
  <c r="AC65" i="1"/>
  <c r="AB65" i="1"/>
  <c r="AA65" i="1"/>
  <c r="AL775" i="1"/>
  <c r="AK775" i="1"/>
  <c r="AJ775" i="1"/>
  <c r="AI775" i="1"/>
  <c r="AH775" i="1"/>
  <c r="AG775" i="1"/>
  <c r="AF775" i="1"/>
  <c r="AE775" i="1"/>
  <c r="AD775" i="1"/>
  <c r="AC775" i="1"/>
  <c r="AB775" i="1"/>
  <c r="AA775" i="1"/>
  <c r="AL770" i="1"/>
  <c r="AK770" i="1"/>
  <c r="AJ770" i="1"/>
  <c r="AI770" i="1"/>
  <c r="AH770" i="1"/>
  <c r="AG770" i="1"/>
  <c r="AF770" i="1"/>
  <c r="AE770" i="1"/>
  <c r="AD770" i="1"/>
  <c r="AC770" i="1"/>
  <c r="AB770" i="1"/>
  <c r="AA770" i="1"/>
  <c r="AL722" i="1"/>
  <c r="AK722" i="1"/>
  <c r="AJ722" i="1"/>
  <c r="AI722" i="1"/>
  <c r="AH722" i="1"/>
  <c r="AG722" i="1"/>
  <c r="AF722" i="1"/>
  <c r="AE722" i="1"/>
  <c r="AD722" i="1"/>
  <c r="AC722" i="1"/>
  <c r="AB722" i="1"/>
  <c r="AA722" i="1"/>
  <c r="AL720" i="1"/>
  <c r="AK720" i="1"/>
  <c r="AJ720" i="1"/>
  <c r="AI720" i="1"/>
  <c r="AH720" i="1"/>
  <c r="AG720" i="1"/>
  <c r="AF720" i="1"/>
  <c r="AE720" i="1"/>
  <c r="AD720" i="1"/>
  <c r="AC720" i="1"/>
  <c r="AB720" i="1"/>
  <c r="AA720" i="1"/>
  <c r="AL236" i="1"/>
  <c r="AK236" i="1"/>
  <c r="AJ236" i="1"/>
  <c r="AI236" i="1"/>
  <c r="AH236" i="1"/>
  <c r="AG236" i="1"/>
  <c r="AF236" i="1"/>
  <c r="AE236" i="1"/>
  <c r="AD236" i="1"/>
  <c r="AC236" i="1"/>
  <c r="AB236" i="1"/>
  <c r="AA236" i="1"/>
  <c r="AL94" i="1"/>
  <c r="AK94" i="1"/>
  <c r="AJ94" i="1"/>
  <c r="AI94" i="1"/>
  <c r="AH94" i="1"/>
  <c r="AG94" i="1"/>
  <c r="AF94" i="1"/>
  <c r="AE94" i="1"/>
  <c r="AD94" i="1"/>
  <c r="AC94" i="1"/>
  <c r="AB94" i="1"/>
  <c r="AA94" i="1"/>
  <c r="AL93" i="1"/>
  <c r="AK93" i="1"/>
  <c r="AJ93" i="1"/>
  <c r="AI93" i="1"/>
  <c r="AH93" i="1"/>
  <c r="AG93" i="1"/>
  <c r="AF93" i="1"/>
  <c r="AE93" i="1"/>
  <c r="AD93" i="1"/>
  <c r="AC93" i="1"/>
  <c r="AB93" i="1"/>
  <c r="AA93" i="1"/>
  <c r="AL92" i="1"/>
  <c r="AK92" i="1"/>
  <c r="AJ92" i="1"/>
  <c r="AI92" i="1"/>
  <c r="AH92" i="1"/>
  <c r="AG92" i="1"/>
  <c r="AF92" i="1"/>
  <c r="AE92" i="1"/>
  <c r="AD92" i="1"/>
  <c r="AC92" i="1"/>
  <c r="AB92" i="1"/>
  <c r="AA92" i="1"/>
  <c r="AL91" i="1"/>
  <c r="AK91" i="1"/>
  <c r="AJ91" i="1"/>
  <c r="AI91" i="1"/>
  <c r="AH91" i="1"/>
  <c r="AG91" i="1"/>
  <c r="AF91" i="1"/>
  <c r="AE91" i="1"/>
  <c r="AD91" i="1"/>
  <c r="AC91" i="1"/>
  <c r="AB91" i="1"/>
  <c r="AA91" i="1"/>
  <c r="AL90" i="1"/>
  <c r="AK90" i="1"/>
  <c r="AJ90" i="1"/>
  <c r="AI90" i="1"/>
  <c r="AH90" i="1"/>
  <c r="AG90" i="1"/>
  <c r="AF90" i="1"/>
  <c r="AE90" i="1"/>
  <c r="AD90" i="1"/>
  <c r="AC90" i="1"/>
  <c r="AB90" i="1"/>
  <c r="AA90" i="1"/>
  <c r="AL745" i="1"/>
  <c r="AK745" i="1"/>
  <c r="AJ745" i="1"/>
  <c r="AI745" i="1"/>
  <c r="AH745" i="1"/>
  <c r="AG745" i="1"/>
  <c r="AF745" i="1"/>
  <c r="AE745" i="1"/>
  <c r="AD745" i="1"/>
  <c r="AC745" i="1"/>
  <c r="AB745" i="1"/>
  <c r="AA745" i="1"/>
  <c r="AL1615" i="1"/>
  <c r="AK1615" i="1"/>
  <c r="AJ1615" i="1"/>
  <c r="AI1615" i="1"/>
  <c r="AH1615" i="1"/>
  <c r="AG1615" i="1"/>
  <c r="AF1615" i="1"/>
  <c r="AE1615" i="1"/>
  <c r="AD1615" i="1"/>
  <c r="AC1615" i="1"/>
  <c r="AB1615" i="1"/>
  <c r="AA1615" i="1"/>
  <c r="AL1551" i="1"/>
  <c r="AK1551" i="1"/>
  <c r="AJ1551" i="1"/>
  <c r="AI1551" i="1"/>
  <c r="AH1551" i="1"/>
  <c r="AG1551" i="1"/>
  <c r="AF1551" i="1"/>
  <c r="AE1551" i="1"/>
  <c r="AD1551" i="1"/>
  <c r="AC1551" i="1"/>
  <c r="AB1551" i="1"/>
  <c r="AA1551" i="1"/>
  <c r="AL678" i="1"/>
  <c r="AK678" i="1"/>
  <c r="AJ678" i="1"/>
  <c r="AI678" i="1"/>
  <c r="AH678" i="1"/>
  <c r="AG678" i="1"/>
  <c r="AF678" i="1"/>
  <c r="AE678" i="1"/>
  <c r="AD678" i="1"/>
  <c r="AC678" i="1"/>
  <c r="AB678" i="1"/>
  <c r="AA678" i="1"/>
  <c r="AL483" i="1"/>
  <c r="AK483" i="1"/>
  <c r="AJ483" i="1"/>
  <c r="AI483" i="1"/>
  <c r="AH483" i="1"/>
  <c r="AG483" i="1"/>
  <c r="AF483" i="1"/>
  <c r="AE483" i="1"/>
  <c r="AD483" i="1"/>
  <c r="AC483" i="1"/>
  <c r="AB483" i="1"/>
  <c r="AA483" i="1"/>
  <c r="AL472" i="1"/>
  <c r="AK472" i="1"/>
  <c r="AJ472" i="1"/>
  <c r="AI472" i="1"/>
  <c r="AH472" i="1"/>
  <c r="AG472" i="1"/>
  <c r="AF472" i="1"/>
  <c r="AE472" i="1"/>
  <c r="AD472" i="1"/>
  <c r="AC472" i="1"/>
  <c r="AB472" i="1"/>
  <c r="AA472" i="1"/>
  <c r="AL383" i="1"/>
  <c r="AK383" i="1"/>
  <c r="AJ383" i="1"/>
  <c r="AI383" i="1"/>
  <c r="AH383" i="1"/>
  <c r="AG383" i="1"/>
  <c r="AF383" i="1"/>
  <c r="AE383" i="1"/>
  <c r="AD383" i="1"/>
  <c r="AC383" i="1"/>
  <c r="AB383" i="1"/>
  <c r="AA383" i="1"/>
  <c r="AL611" i="1"/>
  <c r="AK611" i="1"/>
  <c r="AJ611" i="1"/>
  <c r="AI611" i="1"/>
  <c r="AH611" i="1"/>
  <c r="AG611" i="1"/>
  <c r="AF611" i="1"/>
  <c r="AE611" i="1"/>
  <c r="AD611" i="1"/>
  <c r="AC611" i="1"/>
  <c r="AB611" i="1"/>
  <c r="AA611" i="1"/>
  <c r="AL795" i="1"/>
  <c r="AK795" i="1"/>
  <c r="AJ795" i="1"/>
  <c r="AI795" i="1"/>
  <c r="AH795" i="1"/>
  <c r="AG795" i="1"/>
  <c r="AF795" i="1"/>
  <c r="AE795" i="1"/>
  <c r="AD795" i="1"/>
  <c r="AC795" i="1"/>
  <c r="AB795" i="1"/>
  <c r="AA795" i="1"/>
  <c r="AL790" i="1"/>
  <c r="AK790" i="1"/>
  <c r="AJ790" i="1"/>
  <c r="AI790" i="1"/>
  <c r="AH790" i="1"/>
  <c r="AG790" i="1"/>
  <c r="AF790" i="1"/>
  <c r="AE790" i="1"/>
  <c r="AD790" i="1"/>
  <c r="AC790" i="1"/>
  <c r="AB790" i="1"/>
  <c r="AA790" i="1"/>
  <c r="AL964" i="1"/>
  <c r="AK964" i="1"/>
  <c r="AJ964" i="1"/>
  <c r="AI964" i="1"/>
  <c r="AH964" i="1"/>
  <c r="AG964" i="1"/>
  <c r="AF964" i="1"/>
  <c r="AE964" i="1"/>
  <c r="AD964" i="1"/>
  <c r="AC964" i="1"/>
  <c r="AB964" i="1"/>
  <c r="AA964" i="1"/>
  <c r="AL713" i="1"/>
  <c r="AK713" i="1"/>
  <c r="AJ713" i="1"/>
  <c r="AI713" i="1"/>
  <c r="AH713" i="1"/>
  <c r="AG713" i="1"/>
  <c r="AF713" i="1"/>
  <c r="AE713" i="1"/>
  <c r="AD713" i="1"/>
  <c r="AC713" i="1"/>
  <c r="AB713" i="1"/>
  <c r="AA713" i="1"/>
  <c r="AL179" i="1"/>
  <c r="AK179" i="1"/>
  <c r="AJ179" i="1"/>
  <c r="AI179" i="1"/>
  <c r="AH179" i="1"/>
  <c r="AG179" i="1"/>
  <c r="AF179" i="1"/>
  <c r="AE179" i="1"/>
  <c r="AD179" i="1"/>
  <c r="AC179" i="1"/>
  <c r="AB179" i="1"/>
  <c r="AA179" i="1"/>
  <c r="AL224" i="1"/>
  <c r="AK224" i="1"/>
  <c r="AJ224" i="1"/>
  <c r="AI224" i="1"/>
  <c r="AH224" i="1"/>
  <c r="AG224" i="1"/>
  <c r="AF224" i="1"/>
  <c r="AE224" i="1"/>
  <c r="AD224" i="1"/>
  <c r="AC224" i="1"/>
  <c r="AB224" i="1"/>
  <c r="AA224" i="1"/>
  <c r="AL223" i="1"/>
  <c r="AK223" i="1"/>
  <c r="AJ223" i="1"/>
  <c r="AI223" i="1"/>
  <c r="AH223" i="1"/>
  <c r="AG223" i="1"/>
  <c r="AF223" i="1"/>
  <c r="AE223" i="1"/>
  <c r="AD223" i="1"/>
  <c r="AC223" i="1"/>
  <c r="AB223" i="1"/>
  <c r="AA223" i="1"/>
  <c r="AL222" i="1"/>
  <c r="AK222" i="1"/>
  <c r="AJ222" i="1"/>
  <c r="AI222" i="1"/>
  <c r="AH222" i="1"/>
  <c r="AG222" i="1"/>
  <c r="AF222" i="1"/>
  <c r="AE222" i="1"/>
  <c r="AD222" i="1"/>
  <c r="AC222" i="1"/>
  <c r="AB222" i="1"/>
  <c r="AA222" i="1"/>
  <c r="AL221" i="1"/>
  <c r="AK221" i="1"/>
  <c r="AJ221" i="1"/>
  <c r="AI221" i="1"/>
  <c r="AH221" i="1"/>
  <c r="AG221" i="1"/>
  <c r="AF221" i="1"/>
  <c r="AE221" i="1"/>
  <c r="AD221" i="1"/>
  <c r="AC221" i="1"/>
  <c r="AB221" i="1"/>
  <c r="AA221" i="1"/>
  <c r="AL220" i="1"/>
  <c r="AK220" i="1"/>
  <c r="AJ220" i="1"/>
  <c r="AI220" i="1"/>
  <c r="AH220" i="1"/>
  <c r="AG220" i="1"/>
  <c r="AF220" i="1"/>
  <c r="AE220" i="1"/>
  <c r="AD220" i="1"/>
  <c r="AC220" i="1"/>
  <c r="AB220" i="1"/>
  <c r="AA220" i="1"/>
  <c r="AL293" i="1"/>
  <c r="AK293" i="1"/>
  <c r="AJ293" i="1"/>
  <c r="AI293" i="1"/>
  <c r="AH293" i="1"/>
  <c r="AG293" i="1"/>
  <c r="AF293" i="1"/>
  <c r="AE293" i="1"/>
  <c r="AD293" i="1"/>
  <c r="AC293" i="1"/>
  <c r="AB293" i="1"/>
  <c r="AA293" i="1"/>
  <c r="AL183" i="1"/>
  <c r="AK183" i="1"/>
  <c r="AJ183" i="1"/>
  <c r="AI183" i="1"/>
  <c r="AH183" i="1"/>
  <c r="AG183" i="1"/>
  <c r="AF183" i="1"/>
  <c r="AE183" i="1"/>
  <c r="AD183" i="1"/>
  <c r="AC183" i="1"/>
  <c r="AB183" i="1"/>
  <c r="AA183" i="1"/>
  <c r="AL619" i="1"/>
  <c r="AK619" i="1"/>
  <c r="AJ619" i="1"/>
  <c r="AI619" i="1"/>
  <c r="AH619" i="1"/>
  <c r="AG619" i="1"/>
  <c r="AF619" i="1"/>
  <c r="AE619" i="1"/>
  <c r="AD619" i="1"/>
  <c r="AC619" i="1"/>
  <c r="AB619" i="1"/>
  <c r="AA619" i="1"/>
  <c r="AL263" i="1"/>
  <c r="AK263" i="1"/>
  <c r="AJ263" i="1"/>
  <c r="AI263" i="1"/>
  <c r="AH263" i="1"/>
  <c r="AG263" i="1"/>
  <c r="AF263" i="1"/>
  <c r="AE263" i="1"/>
  <c r="AD263" i="1"/>
  <c r="AC263" i="1"/>
  <c r="AB263" i="1"/>
  <c r="AA263" i="1"/>
  <c r="AL338" i="1"/>
  <c r="AK338" i="1"/>
  <c r="AJ338" i="1"/>
  <c r="AI338" i="1"/>
  <c r="AH338" i="1"/>
  <c r="AG338" i="1"/>
  <c r="AF338" i="1"/>
  <c r="AE338" i="1"/>
  <c r="AD338" i="1"/>
  <c r="AC338" i="1"/>
  <c r="AB338" i="1"/>
  <c r="AA338" i="1"/>
  <c r="AL336" i="1"/>
  <c r="AK336" i="1"/>
  <c r="AJ336" i="1"/>
  <c r="AI336" i="1"/>
  <c r="AH336" i="1"/>
  <c r="AG336" i="1"/>
  <c r="AF336" i="1"/>
  <c r="AE336" i="1"/>
  <c r="AD336" i="1"/>
  <c r="AC336" i="1"/>
  <c r="AB336" i="1"/>
  <c r="AA336" i="1"/>
  <c r="AL1611" i="1"/>
  <c r="AK1611" i="1"/>
  <c r="AJ1611" i="1"/>
  <c r="AI1611" i="1"/>
  <c r="AH1611" i="1"/>
  <c r="AG1611" i="1"/>
  <c r="AF1611" i="1"/>
  <c r="AE1611" i="1"/>
  <c r="AD1611" i="1"/>
  <c r="AC1611" i="1"/>
  <c r="AB1611" i="1"/>
  <c r="AA1611" i="1"/>
  <c r="AL1572" i="1"/>
  <c r="AK1572" i="1"/>
  <c r="AJ1572" i="1"/>
  <c r="AI1572" i="1"/>
  <c r="AH1572" i="1"/>
  <c r="AG1572" i="1"/>
  <c r="AF1572" i="1"/>
  <c r="AE1572" i="1"/>
  <c r="AD1572" i="1"/>
  <c r="AC1572" i="1"/>
  <c r="AB1572" i="1"/>
  <c r="AA1572" i="1"/>
  <c r="AL987" i="1"/>
  <c r="AK987" i="1"/>
  <c r="AJ987" i="1"/>
  <c r="AI987" i="1"/>
  <c r="AH987" i="1"/>
  <c r="AG987" i="1"/>
  <c r="AF987" i="1"/>
  <c r="AE987" i="1"/>
  <c r="AD987" i="1"/>
  <c r="AC987" i="1"/>
  <c r="AB987" i="1"/>
  <c r="AA987" i="1"/>
  <c r="AL877" i="1"/>
  <c r="AK877" i="1"/>
  <c r="AJ877" i="1"/>
  <c r="AI877" i="1"/>
  <c r="AH877" i="1"/>
  <c r="AG877" i="1"/>
  <c r="AF877" i="1"/>
  <c r="AE877" i="1"/>
  <c r="AD877" i="1"/>
  <c r="AC877" i="1"/>
  <c r="AB877" i="1"/>
  <c r="AA877" i="1"/>
  <c r="AL860" i="1"/>
  <c r="AK860" i="1"/>
  <c r="AJ860" i="1"/>
  <c r="AI860" i="1"/>
  <c r="AH860" i="1"/>
  <c r="AG860" i="1"/>
  <c r="AF860" i="1"/>
  <c r="AE860" i="1"/>
  <c r="AD860" i="1"/>
  <c r="AC860" i="1"/>
  <c r="AB860" i="1"/>
  <c r="AA860" i="1"/>
  <c r="AL666" i="1"/>
  <c r="AK666" i="1"/>
  <c r="AJ666" i="1"/>
  <c r="AI666" i="1"/>
  <c r="AH666" i="1"/>
  <c r="AG666" i="1"/>
  <c r="AF666" i="1"/>
  <c r="AE666" i="1"/>
  <c r="AD666" i="1"/>
  <c r="AC666" i="1"/>
  <c r="AB666" i="1"/>
  <c r="AA666" i="1"/>
  <c r="AL653" i="1"/>
  <c r="AK653" i="1"/>
  <c r="AJ653" i="1"/>
  <c r="AI653" i="1"/>
  <c r="AH653" i="1"/>
  <c r="AG653" i="1"/>
  <c r="AF653" i="1"/>
  <c r="AE653" i="1"/>
  <c r="AD653" i="1"/>
  <c r="AC653" i="1"/>
  <c r="AB653" i="1"/>
  <c r="AA653" i="1"/>
  <c r="AL1621" i="1"/>
  <c r="AK1621" i="1"/>
  <c r="AJ1621" i="1"/>
  <c r="AI1621" i="1"/>
  <c r="AH1621" i="1"/>
  <c r="AG1621" i="1"/>
  <c r="AF1621" i="1"/>
  <c r="AE1621" i="1"/>
  <c r="AD1621" i="1"/>
  <c r="AC1621" i="1"/>
  <c r="AB1621" i="1"/>
  <c r="AA1621" i="1"/>
  <c r="AL598" i="1"/>
  <c r="AK598" i="1"/>
  <c r="AJ598" i="1"/>
  <c r="AI598" i="1"/>
  <c r="AH598" i="1"/>
  <c r="AG598" i="1"/>
  <c r="AF598" i="1"/>
  <c r="AE598" i="1"/>
  <c r="AD598" i="1"/>
  <c r="AC598" i="1"/>
  <c r="AB598" i="1"/>
  <c r="AA598" i="1"/>
  <c r="AL587" i="1"/>
  <c r="AK587" i="1"/>
  <c r="AJ587" i="1"/>
  <c r="AI587" i="1"/>
  <c r="AH587" i="1"/>
  <c r="AG587" i="1"/>
  <c r="AF587" i="1"/>
  <c r="AE587" i="1"/>
  <c r="AD587" i="1"/>
  <c r="AC587" i="1"/>
  <c r="AB587" i="1"/>
  <c r="AA587" i="1"/>
  <c r="AL573" i="1"/>
  <c r="AK573" i="1"/>
  <c r="AJ573" i="1"/>
  <c r="AI573" i="1"/>
  <c r="AH573" i="1"/>
  <c r="AG573" i="1"/>
  <c r="AF573" i="1"/>
  <c r="AE573" i="1"/>
  <c r="AD573" i="1"/>
  <c r="AC573" i="1"/>
  <c r="AB573" i="1"/>
  <c r="AA573" i="1"/>
  <c r="AL480" i="1"/>
  <c r="AK480" i="1"/>
  <c r="AJ480" i="1"/>
  <c r="AI480" i="1"/>
  <c r="AH480" i="1"/>
  <c r="AG480" i="1"/>
  <c r="AF480" i="1"/>
  <c r="AE480" i="1"/>
  <c r="AD480" i="1"/>
  <c r="AC480" i="1"/>
  <c r="AB480" i="1"/>
  <c r="AA480" i="1"/>
  <c r="AL467" i="1"/>
  <c r="AK467" i="1"/>
  <c r="AJ467" i="1"/>
  <c r="AI467" i="1"/>
  <c r="AH467" i="1"/>
  <c r="AG467" i="1"/>
  <c r="AF467" i="1"/>
  <c r="AE467" i="1"/>
  <c r="AD467" i="1"/>
  <c r="AC467" i="1"/>
  <c r="AB467" i="1"/>
  <c r="AA467" i="1"/>
  <c r="AL636" i="1"/>
  <c r="AK636" i="1"/>
  <c r="AJ636" i="1"/>
  <c r="AI636" i="1"/>
  <c r="AH636" i="1"/>
  <c r="AG636" i="1"/>
  <c r="AF636" i="1"/>
  <c r="AE636" i="1"/>
  <c r="AD636" i="1"/>
  <c r="AC636" i="1"/>
  <c r="AB636" i="1"/>
  <c r="AA636" i="1"/>
  <c r="AL395" i="1"/>
  <c r="AK395" i="1"/>
  <c r="AJ395" i="1"/>
  <c r="AI395" i="1"/>
  <c r="AH395" i="1"/>
  <c r="AG395" i="1"/>
  <c r="AF395" i="1"/>
  <c r="AE395" i="1"/>
  <c r="AD395" i="1"/>
  <c r="AC395" i="1"/>
  <c r="AB395" i="1"/>
  <c r="AA395" i="1"/>
  <c r="AL312" i="1"/>
  <c r="AK312" i="1"/>
  <c r="AJ312" i="1"/>
  <c r="AI312" i="1"/>
  <c r="AH312" i="1"/>
  <c r="AG312" i="1"/>
  <c r="AF312" i="1"/>
  <c r="AE312" i="1"/>
  <c r="AD312" i="1"/>
  <c r="AC312" i="1"/>
  <c r="AB312" i="1"/>
  <c r="AA312" i="1"/>
  <c r="AL295" i="1"/>
  <c r="AK295" i="1"/>
  <c r="AJ295" i="1"/>
  <c r="AI295" i="1"/>
  <c r="AH295" i="1"/>
  <c r="AG295" i="1"/>
  <c r="AF295" i="1"/>
  <c r="AE295" i="1"/>
  <c r="AD295" i="1"/>
  <c r="AC295" i="1"/>
  <c r="AB295" i="1"/>
  <c r="AA295" i="1"/>
  <c r="AL668" i="1"/>
  <c r="AK668" i="1"/>
  <c r="AJ668" i="1"/>
  <c r="AI668" i="1"/>
  <c r="AH668" i="1"/>
  <c r="AG668" i="1"/>
  <c r="AF668" i="1"/>
  <c r="AE668" i="1"/>
  <c r="AD668" i="1"/>
  <c r="AC668" i="1"/>
  <c r="AB668" i="1"/>
  <c r="AA668" i="1"/>
  <c r="AL239" i="1"/>
  <c r="AK239" i="1"/>
  <c r="AJ239" i="1"/>
  <c r="AI239" i="1"/>
  <c r="AH239" i="1"/>
  <c r="AG239" i="1"/>
  <c r="AF239" i="1"/>
  <c r="AE239" i="1"/>
  <c r="AD239" i="1"/>
  <c r="AC239" i="1"/>
  <c r="AB239" i="1"/>
  <c r="AA239" i="1"/>
  <c r="AL238" i="1"/>
  <c r="AK238" i="1"/>
  <c r="AJ238" i="1"/>
  <c r="AI238" i="1"/>
  <c r="AH238" i="1"/>
  <c r="AG238" i="1"/>
  <c r="AF238" i="1"/>
  <c r="AE238" i="1"/>
  <c r="AD238" i="1"/>
  <c r="AC238" i="1"/>
  <c r="AB238" i="1"/>
  <c r="AA238" i="1"/>
  <c r="AL79" i="1"/>
  <c r="AK79" i="1"/>
  <c r="AJ79" i="1"/>
  <c r="AI79" i="1"/>
  <c r="AH79" i="1"/>
  <c r="AG79" i="1"/>
  <c r="AF79" i="1"/>
  <c r="AE79" i="1"/>
  <c r="AD79" i="1"/>
  <c r="AC79" i="1"/>
  <c r="AB79" i="1"/>
  <c r="AA79" i="1"/>
  <c r="AL268" i="1"/>
  <c r="AK268" i="1"/>
  <c r="AJ268" i="1"/>
  <c r="AI268" i="1"/>
  <c r="AH268" i="1"/>
  <c r="AG268" i="1"/>
  <c r="AF268" i="1"/>
  <c r="AE268" i="1"/>
  <c r="AD268" i="1"/>
  <c r="AC268" i="1"/>
  <c r="AB268" i="1"/>
  <c r="AA268" i="1"/>
  <c r="AL18" i="1"/>
  <c r="AK18" i="1"/>
  <c r="AJ18" i="1"/>
  <c r="AI18" i="1"/>
  <c r="AH18" i="1"/>
  <c r="AG18" i="1"/>
  <c r="AF18" i="1"/>
  <c r="AE18" i="1"/>
  <c r="AD18" i="1"/>
  <c r="AC18" i="1"/>
  <c r="AB18" i="1"/>
  <c r="AA18" i="1"/>
  <c r="AL10" i="1"/>
  <c r="AK10" i="1"/>
  <c r="AJ10" i="1"/>
  <c r="AI10" i="1"/>
  <c r="AH10" i="1"/>
  <c r="AG10" i="1"/>
  <c r="AF10" i="1"/>
  <c r="AE10" i="1"/>
  <c r="AD10" i="1"/>
  <c r="AC10" i="1"/>
  <c r="AB10" i="1"/>
  <c r="AA10" i="1"/>
  <c r="AL816" i="1"/>
  <c r="AK816" i="1"/>
  <c r="AJ816" i="1"/>
  <c r="AI816" i="1"/>
  <c r="AH816" i="1"/>
  <c r="AG816" i="1"/>
  <c r="AF816" i="1"/>
  <c r="AE816" i="1"/>
  <c r="AD816" i="1"/>
  <c r="AC816" i="1"/>
  <c r="AB816" i="1"/>
  <c r="AA816" i="1"/>
  <c r="AL732" i="1"/>
  <c r="AK732" i="1"/>
  <c r="AJ732" i="1"/>
  <c r="AI732" i="1"/>
  <c r="AH732" i="1"/>
  <c r="AG732" i="1"/>
  <c r="AF732" i="1"/>
  <c r="AE732" i="1"/>
  <c r="AD732" i="1"/>
  <c r="AC732" i="1"/>
  <c r="AB732" i="1"/>
  <c r="AA732" i="1"/>
  <c r="AL655" i="1"/>
  <c r="AK655" i="1"/>
  <c r="AJ655" i="1"/>
  <c r="AI655" i="1"/>
  <c r="AH655" i="1"/>
  <c r="AG655" i="1"/>
  <c r="AF655" i="1"/>
  <c r="AE655" i="1"/>
  <c r="AD655" i="1"/>
  <c r="AC655" i="1"/>
  <c r="AB655" i="1"/>
  <c r="AA655" i="1"/>
  <c r="AL485" i="1"/>
  <c r="AK485" i="1"/>
  <c r="AJ485" i="1"/>
  <c r="AI485" i="1"/>
  <c r="AH485" i="1"/>
  <c r="AG485" i="1"/>
  <c r="AF485" i="1"/>
  <c r="AE485" i="1"/>
  <c r="AD485" i="1"/>
  <c r="AC485" i="1"/>
  <c r="AB485" i="1"/>
  <c r="AA485" i="1"/>
  <c r="AL262" i="1"/>
  <c r="AK262" i="1"/>
  <c r="AJ262" i="1"/>
  <c r="AI262" i="1"/>
  <c r="AH262" i="1"/>
  <c r="AG262" i="1"/>
  <c r="AF262" i="1"/>
  <c r="AE262" i="1"/>
  <c r="AD262" i="1"/>
  <c r="AC262" i="1"/>
  <c r="AB262" i="1"/>
  <c r="AA262" i="1"/>
  <c r="AL6" i="1"/>
  <c r="AK6" i="1"/>
  <c r="AJ6" i="1"/>
  <c r="AI6" i="1"/>
  <c r="AH6" i="1"/>
  <c r="AG6" i="1"/>
  <c r="AF6" i="1"/>
  <c r="AE6" i="1"/>
  <c r="AD6" i="1"/>
  <c r="AC6" i="1"/>
  <c r="AB6" i="1"/>
  <c r="AA6" i="1"/>
  <c r="AL1586" i="1"/>
  <c r="AK1586" i="1"/>
  <c r="AJ1586" i="1"/>
  <c r="AI1586" i="1"/>
  <c r="AH1586" i="1"/>
  <c r="AG1586" i="1"/>
  <c r="AF1586" i="1"/>
  <c r="AE1586" i="1"/>
  <c r="AD1586" i="1"/>
  <c r="AC1586" i="1"/>
  <c r="AB1586" i="1"/>
  <c r="AA1586" i="1"/>
  <c r="AL1571" i="1"/>
  <c r="AK1571" i="1"/>
  <c r="AJ1571" i="1"/>
  <c r="AI1571" i="1"/>
  <c r="AH1571" i="1"/>
  <c r="AG1571" i="1"/>
  <c r="AF1571" i="1"/>
  <c r="AE1571" i="1"/>
  <c r="AD1571" i="1"/>
  <c r="AC1571" i="1"/>
  <c r="AB1571" i="1"/>
  <c r="AA1571" i="1"/>
  <c r="AL1015" i="1"/>
  <c r="AK1015" i="1"/>
  <c r="AJ1015" i="1"/>
  <c r="AI1015" i="1"/>
  <c r="AH1015" i="1"/>
  <c r="AG1015" i="1"/>
  <c r="AF1015" i="1"/>
  <c r="AE1015" i="1"/>
  <c r="AD1015" i="1"/>
  <c r="AC1015" i="1"/>
  <c r="AB1015" i="1"/>
  <c r="AA1015" i="1"/>
  <c r="AL880" i="1"/>
  <c r="AK880" i="1"/>
  <c r="AJ880" i="1"/>
  <c r="AI880" i="1"/>
  <c r="AH880" i="1"/>
  <c r="AG880" i="1"/>
  <c r="AF880" i="1"/>
  <c r="AE880" i="1"/>
  <c r="AD880" i="1"/>
  <c r="AC880" i="1"/>
  <c r="AB880" i="1"/>
  <c r="AA880" i="1"/>
  <c r="AL635" i="1"/>
  <c r="AK635" i="1"/>
  <c r="AJ635" i="1"/>
  <c r="AI635" i="1"/>
  <c r="AH635" i="1"/>
  <c r="AG635" i="1"/>
  <c r="AF635" i="1"/>
  <c r="AE635" i="1"/>
  <c r="AD635" i="1"/>
  <c r="AC635" i="1"/>
  <c r="AB635" i="1"/>
  <c r="AA635" i="1"/>
  <c r="AL596" i="1"/>
  <c r="AK596" i="1"/>
  <c r="AJ596" i="1"/>
  <c r="AI596" i="1"/>
  <c r="AH596" i="1"/>
  <c r="AG596" i="1"/>
  <c r="AF596" i="1"/>
  <c r="AE596" i="1"/>
  <c r="AD596" i="1"/>
  <c r="AC596" i="1"/>
  <c r="AB596" i="1"/>
  <c r="AA596" i="1"/>
  <c r="AL588" i="1"/>
  <c r="AK588" i="1"/>
  <c r="AJ588" i="1"/>
  <c r="AI588" i="1"/>
  <c r="AH588" i="1"/>
  <c r="AG588" i="1"/>
  <c r="AF588" i="1"/>
  <c r="AE588" i="1"/>
  <c r="AD588" i="1"/>
  <c r="AC588" i="1"/>
  <c r="AB588" i="1"/>
  <c r="AA588" i="1"/>
  <c r="AL582" i="1"/>
  <c r="AK582" i="1"/>
  <c r="AJ582" i="1"/>
  <c r="AI582" i="1"/>
  <c r="AH582" i="1"/>
  <c r="AG582" i="1"/>
  <c r="AF582" i="1"/>
  <c r="AE582" i="1"/>
  <c r="AD582" i="1"/>
  <c r="AC582" i="1"/>
  <c r="AB582" i="1"/>
  <c r="AA582" i="1"/>
  <c r="AL549" i="1"/>
  <c r="AK549" i="1"/>
  <c r="AJ549" i="1"/>
  <c r="AI549" i="1"/>
  <c r="AH549" i="1"/>
  <c r="AG549" i="1"/>
  <c r="AF549" i="1"/>
  <c r="AE549" i="1"/>
  <c r="AD549" i="1"/>
  <c r="AC549" i="1"/>
  <c r="AB549" i="1"/>
  <c r="AA549" i="1"/>
  <c r="AL471" i="1"/>
  <c r="AK471" i="1"/>
  <c r="AJ471" i="1"/>
  <c r="AI471" i="1"/>
  <c r="AH471" i="1"/>
  <c r="AG471" i="1"/>
  <c r="AF471" i="1"/>
  <c r="AE471" i="1"/>
  <c r="AD471" i="1"/>
  <c r="AC471" i="1"/>
  <c r="AB471" i="1"/>
  <c r="AA471" i="1"/>
  <c r="AL468" i="1"/>
  <c r="AK468" i="1"/>
  <c r="AJ468" i="1"/>
  <c r="AI468" i="1"/>
  <c r="AH468" i="1"/>
  <c r="AG468" i="1"/>
  <c r="AF468" i="1"/>
  <c r="AE468" i="1"/>
  <c r="AD468" i="1"/>
  <c r="AC468" i="1"/>
  <c r="AB468" i="1"/>
  <c r="AA468" i="1"/>
  <c r="AL464" i="1"/>
  <c r="AK464" i="1"/>
  <c r="AJ464" i="1"/>
  <c r="AI464" i="1"/>
  <c r="AH464" i="1"/>
  <c r="AG464" i="1"/>
  <c r="AF464" i="1"/>
  <c r="AE464" i="1"/>
  <c r="AD464" i="1"/>
  <c r="AC464" i="1"/>
  <c r="AB464" i="1"/>
  <c r="AA464" i="1"/>
  <c r="AL463" i="1"/>
  <c r="AK463" i="1"/>
  <c r="AJ463" i="1"/>
  <c r="AI463" i="1"/>
  <c r="AH463" i="1"/>
  <c r="AG463" i="1"/>
  <c r="AF463" i="1"/>
  <c r="AE463" i="1"/>
  <c r="AD463" i="1"/>
  <c r="AC463" i="1"/>
  <c r="AB463" i="1"/>
  <c r="AA463" i="1"/>
  <c r="AL449" i="1"/>
  <c r="AK449" i="1"/>
  <c r="AJ449" i="1"/>
  <c r="AI449" i="1"/>
  <c r="AH449" i="1"/>
  <c r="AG449" i="1"/>
  <c r="AF449" i="1"/>
  <c r="AE449" i="1"/>
  <c r="AD449" i="1"/>
  <c r="AC449" i="1"/>
  <c r="AB449" i="1"/>
  <c r="AA449" i="1"/>
  <c r="AL444" i="1"/>
  <c r="AK444" i="1"/>
  <c r="AJ444" i="1"/>
  <c r="AI444" i="1"/>
  <c r="AH444" i="1"/>
  <c r="AG444" i="1"/>
  <c r="AF444" i="1"/>
  <c r="AE444" i="1"/>
  <c r="AD444" i="1"/>
  <c r="AC444" i="1"/>
  <c r="AB444" i="1"/>
  <c r="AA444" i="1"/>
  <c r="AL971" i="1"/>
  <c r="AK971" i="1"/>
  <c r="AJ971" i="1"/>
  <c r="AI971" i="1"/>
  <c r="AH971" i="1"/>
  <c r="AG971" i="1"/>
  <c r="AF971" i="1"/>
  <c r="AE971" i="1"/>
  <c r="AD971" i="1"/>
  <c r="AC971" i="1"/>
  <c r="AB971" i="1"/>
  <c r="AA971" i="1"/>
  <c r="AL440" i="1"/>
  <c r="AK440" i="1"/>
  <c r="AJ440" i="1"/>
  <c r="AI440" i="1"/>
  <c r="AH440" i="1"/>
  <c r="AG440" i="1"/>
  <c r="AF440" i="1"/>
  <c r="AE440" i="1"/>
  <c r="AD440" i="1"/>
  <c r="AC440" i="1"/>
  <c r="AB440" i="1"/>
  <c r="AA440" i="1"/>
  <c r="AL560" i="1"/>
  <c r="AK560" i="1"/>
  <c r="AJ560" i="1"/>
  <c r="AI560" i="1"/>
  <c r="AH560" i="1"/>
  <c r="AG560" i="1"/>
  <c r="AF560" i="1"/>
  <c r="AE560" i="1"/>
  <c r="AD560" i="1"/>
  <c r="AC560" i="1"/>
  <c r="AB560" i="1"/>
  <c r="AA560" i="1"/>
  <c r="AL743" i="1"/>
  <c r="AK743" i="1"/>
  <c r="AJ743" i="1"/>
  <c r="AI743" i="1"/>
  <c r="AH743" i="1"/>
  <c r="AG743" i="1"/>
  <c r="AF743" i="1"/>
  <c r="AE743" i="1"/>
  <c r="AD743" i="1"/>
  <c r="AC743" i="1"/>
  <c r="AB743" i="1"/>
  <c r="AA743" i="1"/>
  <c r="AL64" i="1"/>
  <c r="AK64" i="1"/>
  <c r="AJ64" i="1"/>
  <c r="AI64" i="1"/>
  <c r="AH64" i="1"/>
  <c r="AG64" i="1"/>
  <c r="AF64" i="1"/>
  <c r="AE64" i="1"/>
  <c r="AD64" i="1"/>
  <c r="AC64" i="1"/>
  <c r="AB64" i="1"/>
  <c r="AA64" i="1"/>
  <c r="AL441" i="1"/>
  <c r="AK441" i="1"/>
  <c r="AJ441" i="1"/>
  <c r="AI441" i="1"/>
  <c r="AH441" i="1"/>
  <c r="AG441" i="1"/>
  <c r="AF441" i="1"/>
  <c r="AE441" i="1"/>
  <c r="AD441" i="1"/>
  <c r="AC441" i="1"/>
  <c r="AB441" i="1"/>
  <c r="AA441" i="1"/>
  <c r="AL654" i="1"/>
  <c r="AK654" i="1"/>
  <c r="AJ654" i="1"/>
  <c r="AI654" i="1"/>
  <c r="AH654" i="1"/>
  <c r="AG654" i="1"/>
  <c r="AF654" i="1"/>
  <c r="AE654" i="1"/>
  <c r="AD654" i="1"/>
  <c r="AC654" i="1"/>
  <c r="AB654" i="1"/>
  <c r="AA654" i="1"/>
  <c r="AL644" i="1"/>
  <c r="AK644" i="1"/>
  <c r="AJ644" i="1"/>
  <c r="AI644" i="1"/>
  <c r="AH644" i="1"/>
  <c r="AG644" i="1"/>
  <c r="AF644" i="1"/>
  <c r="AE644" i="1"/>
  <c r="AD644" i="1"/>
  <c r="AC644" i="1"/>
  <c r="AB644" i="1"/>
  <c r="AA644" i="1"/>
  <c r="AL303" i="1"/>
  <c r="AK303" i="1"/>
  <c r="AJ303" i="1"/>
  <c r="AI303" i="1"/>
  <c r="AH303" i="1"/>
  <c r="AG303" i="1"/>
  <c r="AF303" i="1"/>
  <c r="AE303" i="1"/>
  <c r="AD303" i="1"/>
  <c r="AC303" i="1"/>
  <c r="AB303" i="1"/>
  <c r="AA303" i="1"/>
  <c r="AL337" i="1"/>
  <c r="AK337" i="1"/>
  <c r="AJ337" i="1"/>
  <c r="AI337" i="1"/>
  <c r="AH337" i="1"/>
  <c r="AG337" i="1"/>
  <c r="AF337" i="1"/>
  <c r="AE337" i="1"/>
  <c r="AD337" i="1"/>
  <c r="AC337" i="1"/>
  <c r="AB337" i="1"/>
  <c r="AA337" i="1"/>
  <c r="AL333" i="1"/>
  <c r="AK333" i="1"/>
  <c r="AJ333" i="1"/>
  <c r="AI333" i="1"/>
  <c r="AH333" i="1"/>
  <c r="AG333" i="1"/>
  <c r="AF333" i="1"/>
  <c r="AE333" i="1"/>
  <c r="AD333" i="1"/>
  <c r="AC333" i="1"/>
  <c r="AB333" i="1"/>
  <c r="AA333" i="1"/>
  <c r="AL1575" i="1"/>
  <c r="AK1575" i="1"/>
  <c r="AJ1575" i="1"/>
  <c r="AI1575" i="1"/>
  <c r="AH1575" i="1"/>
  <c r="AG1575" i="1"/>
  <c r="AF1575" i="1"/>
  <c r="AE1575" i="1"/>
  <c r="AD1575" i="1"/>
  <c r="AC1575" i="1"/>
  <c r="AB1575" i="1"/>
  <c r="AA1575" i="1"/>
  <c r="AL1012" i="1"/>
  <c r="AK1012" i="1"/>
  <c r="AJ1012" i="1"/>
  <c r="AI1012" i="1"/>
  <c r="AH1012" i="1"/>
  <c r="AG1012" i="1"/>
  <c r="AF1012" i="1"/>
  <c r="AE1012" i="1"/>
  <c r="AD1012" i="1"/>
  <c r="AC1012" i="1"/>
  <c r="AB1012" i="1"/>
  <c r="AA1012" i="1"/>
  <c r="AL968" i="1"/>
  <c r="AK968" i="1"/>
  <c r="AJ968" i="1"/>
  <c r="AI968" i="1"/>
  <c r="AH968" i="1"/>
  <c r="AG968" i="1"/>
  <c r="AF968" i="1"/>
  <c r="AE968" i="1"/>
  <c r="AD968" i="1"/>
  <c r="AC968" i="1"/>
  <c r="AB968" i="1"/>
  <c r="AA968" i="1"/>
  <c r="AL947" i="1"/>
  <c r="AK947" i="1"/>
  <c r="AJ947" i="1"/>
  <c r="AI947" i="1"/>
  <c r="AH947" i="1"/>
  <c r="AG947" i="1"/>
  <c r="AF947" i="1"/>
  <c r="AE947" i="1"/>
  <c r="AD947" i="1"/>
  <c r="AC947" i="1"/>
  <c r="AB947" i="1"/>
  <c r="AA947" i="1"/>
  <c r="AL889" i="1"/>
  <c r="AK889" i="1"/>
  <c r="AJ889" i="1"/>
  <c r="AI889" i="1"/>
  <c r="AH889" i="1"/>
  <c r="AG889" i="1"/>
  <c r="AF889" i="1"/>
  <c r="AE889" i="1"/>
  <c r="AD889" i="1"/>
  <c r="AC889" i="1"/>
  <c r="AB889" i="1"/>
  <c r="AA889" i="1"/>
  <c r="AL832" i="1"/>
  <c r="AK832" i="1"/>
  <c r="AJ832" i="1"/>
  <c r="AI832" i="1"/>
  <c r="AH832" i="1"/>
  <c r="AG832" i="1"/>
  <c r="AF832" i="1"/>
  <c r="AE832" i="1"/>
  <c r="AD832" i="1"/>
  <c r="AC832" i="1"/>
  <c r="AB832" i="1"/>
  <c r="AA832" i="1"/>
  <c r="AL703" i="1"/>
  <c r="AK703" i="1"/>
  <c r="AJ703" i="1"/>
  <c r="AI703" i="1"/>
  <c r="AH703" i="1"/>
  <c r="AG703" i="1"/>
  <c r="AF703" i="1"/>
  <c r="AE703" i="1"/>
  <c r="AD703" i="1"/>
  <c r="AC703" i="1"/>
  <c r="AB703" i="1"/>
  <c r="AA703" i="1"/>
  <c r="AL941" i="1"/>
  <c r="AK941" i="1"/>
  <c r="AJ941" i="1"/>
  <c r="AI941" i="1"/>
  <c r="AH941" i="1"/>
  <c r="AG941" i="1"/>
  <c r="AF941" i="1"/>
  <c r="AE941" i="1"/>
  <c r="AD941" i="1"/>
  <c r="AC941" i="1"/>
  <c r="AB941" i="1"/>
  <c r="AA941" i="1"/>
  <c r="AL673" i="1"/>
  <c r="AK673" i="1"/>
  <c r="AJ673" i="1"/>
  <c r="AI673" i="1"/>
  <c r="AH673" i="1"/>
  <c r="AG673" i="1"/>
  <c r="AF673" i="1"/>
  <c r="AE673" i="1"/>
  <c r="AD673" i="1"/>
  <c r="AC673" i="1"/>
  <c r="AB673" i="1"/>
  <c r="AA673" i="1"/>
  <c r="AL617" i="1"/>
  <c r="AK617" i="1"/>
  <c r="AJ617" i="1"/>
  <c r="AI617" i="1"/>
  <c r="AH617" i="1"/>
  <c r="AG617" i="1"/>
  <c r="AF617" i="1"/>
  <c r="AE617" i="1"/>
  <c r="AD617" i="1"/>
  <c r="AC617" i="1"/>
  <c r="AB617" i="1"/>
  <c r="AA617" i="1"/>
  <c r="AL846" i="1"/>
  <c r="AK846" i="1"/>
  <c r="AJ846" i="1"/>
  <c r="AI846" i="1"/>
  <c r="AH846" i="1"/>
  <c r="AG846" i="1"/>
  <c r="AF846" i="1"/>
  <c r="AE846" i="1"/>
  <c r="AD846" i="1"/>
  <c r="AC846" i="1"/>
  <c r="AB846" i="1"/>
  <c r="AA846" i="1"/>
  <c r="AL506" i="1"/>
  <c r="AK506" i="1"/>
  <c r="AJ506" i="1"/>
  <c r="AI506" i="1"/>
  <c r="AH506" i="1"/>
  <c r="AG506" i="1"/>
  <c r="AF506" i="1"/>
  <c r="AE506" i="1"/>
  <c r="AD506" i="1"/>
  <c r="AC506" i="1"/>
  <c r="AB506" i="1"/>
  <c r="AA506" i="1"/>
  <c r="AL466" i="1"/>
  <c r="AK466" i="1"/>
  <c r="AJ466" i="1"/>
  <c r="AI466" i="1"/>
  <c r="AH466" i="1"/>
  <c r="AG466" i="1"/>
  <c r="AF466" i="1"/>
  <c r="AE466" i="1"/>
  <c r="AD466" i="1"/>
  <c r="AC466" i="1"/>
  <c r="AB466" i="1"/>
  <c r="AA466" i="1"/>
  <c r="AL561" i="1"/>
  <c r="AK561" i="1"/>
  <c r="AJ561" i="1"/>
  <c r="AI561" i="1"/>
  <c r="AH561" i="1"/>
  <c r="AG561" i="1"/>
  <c r="AF561" i="1"/>
  <c r="AE561" i="1"/>
  <c r="AD561" i="1"/>
  <c r="AC561" i="1"/>
  <c r="AB561" i="1"/>
  <c r="AA561" i="1"/>
  <c r="AL465" i="1"/>
  <c r="AK465" i="1"/>
  <c r="AJ465" i="1"/>
  <c r="AI465" i="1"/>
  <c r="AH465" i="1"/>
  <c r="AG465" i="1"/>
  <c r="AF465" i="1"/>
  <c r="AE465" i="1"/>
  <c r="AD465" i="1"/>
  <c r="AC465" i="1"/>
  <c r="AB465" i="1"/>
  <c r="AA465" i="1"/>
  <c r="AL458" i="1"/>
  <c r="AK458" i="1"/>
  <c r="AJ458" i="1"/>
  <c r="AI458" i="1"/>
  <c r="AH458" i="1"/>
  <c r="AG458" i="1"/>
  <c r="AF458" i="1"/>
  <c r="AE458" i="1"/>
  <c r="AD458" i="1"/>
  <c r="AC458" i="1"/>
  <c r="AB458" i="1"/>
  <c r="AA458" i="1"/>
  <c r="AL426" i="1"/>
  <c r="AK426" i="1"/>
  <c r="AJ426" i="1"/>
  <c r="AI426" i="1"/>
  <c r="AH426" i="1"/>
  <c r="AG426" i="1"/>
  <c r="AF426" i="1"/>
  <c r="AE426" i="1"/>
  <c r="AD426" i="1"/>
  <c r="AC426" i="1"/>
  <c r="AB426" i="1"/>
  <c r="AA426" i="1"/>
  <c r="AL285" i="1"/>
  <c r="AK285" i="1"/>
  <c r="AJ285" i="1"/>
  <c r="AI285" i="1"/>
  <c r="AH285" i="1"/>
  <c r="AG285" i="1"/>
  <c r="AF285" i="1"/>
  <c r="AE285" i="1"/>
  <c r="AD285" i="1"/>
  <c r="AC285" i="1"/>
  <c r="AB285" i="1"/>
  <c r="AA285" i="1"/>
  <c r="AL270" i="1"/>
  <c r="AK270" i="1"/>
  <c r="AJ270" i="1"/>
  <c r="AI270" i="1"/>
  <c r="AH270" i="1"/>
  <c r="AG270" i="1"/>
  <c r="AF270" i="1"/>
  <c r="AE270" i="1"/>
  <c r="AD270" i="1"/>
  <c r="AC270" i="1"/>
  <c r="AB270" i="1"/>
  <c r="AA270" i="1"/>
  <c r="AL250" i="1"/>
  <c r="AK250" i="1"/>
  <c r="AJ250" i="1"/>
  <c r="AI250" i="1"/>
  <c r="AH250" i="1"/>
  <c r="AG250" i="1"/>
  <c r="AF250" i="1"/>
  <c r="AE250" i="1"/>
  <c r="AD250" i="1"/>
  <c r="AC250" i="1"/>
  <c r="AB250" i="1"/>
  <c r="AA250" i="1"/>
  <c r="AL241" i="1"/>
  <c r="AK241" i="1"/>
  <c r="AJ241" i="1"/>
  <c r="AI241" i="1"/>
  <c r="AH241" i="1"/>
  <c r="AG241" i="1"/>
  <c r="AF241" i="1"/>
  <c r="AE241" i="1"/>
  <c r="AD241" i="1"/>
  <c r="AC241" i="1"/>
  <c r="AB241" i="1"/>
  <c r="AA241" i="1"/>
  <c r="AL234" i="1"/>
  <c r="AK234" i="1"/>
  <c r="AJ234" i="1"/>
  <c r="AI234" i="1"/>
  <c r="AH234" i="1"/>
  <c r="AG234" i="1"/>
  <c r="AF234" i="1"/>
  <c r="AE234" i="1"/>
  <c r="AD234" i="1"/>
  <c r="AC234" i="1"/>
  <c r="AB234" i="1"/>
  <c r="AA234" i="1"/>
  <c r="AL1009" i="1"/>
  <c r="AK1009" i="1"/>
  <c r="AJ1009" i="1"/>
  <c r="AI1009" i="1"/>
  <c r="AH1009" i="1"/>
  <c r="AG1009" i="1"/>
  <c r="AF1009" i="1"/>
  <c r="AE1009" i="1"/>
  <c r="AD1009" i="1"/>
  <c r="AC1009" i="1"/>
  <c r="AB1009" i="1"/>
  <c r="AA1009" i="1"/>
  <c r="AL142" i="1"/>
  <c r="AK142" i="1"/>
  <c r="AJ142" i="1"/>
  <c r="AI142" i="1"/>
  <c r="AH142" i="1"/>
  <c r="AG142" i="1"/>
  <c r="AF142" i="1"/>
  <c r="AE142" i="1"/>
  <c r="AD142" i="1"/>
  <c r="AC142" i="1"/>
  <c r="AB142" i="1"/>
  <c r="AA142" i="1"/>
  <c r="AL29" i="1"/>
  <c r="AK29" i="1"/>
  <c r="AJ29" i="1"/>
  <c r="AI29" i="1"/>
  <c r="AH29" i="1"/>
  <c r="AG29" i="1"/>
  <c r="AF29" i="1"/>
  <c r="AE29" i="1"/>
  <c r="AD29" i="1"/>
  <c r="AC29" i="1"/>
  <c r="AB29" i="1"/>
  <c r="AA29" i="1"/>
  <c r="AL763" i="1"/>
  <c r="AK763" i="1"/>
  <c r="AJ763" i="1"/>
  <c r="AI763" i="1"/>
  <c r="AH763" i="1"/>
  <c r="AG763" i="1"/>
  <c r="AF763" i="1"/>
  <c r="AE763" i="1"/>
  <c r="AD763" i="1"/>
  <c r="AC763" i="1"/>
  <c r="AB763" i="1"/>
  <c r="AA763" i="1"/>
  <c r="AL762" i="1"/>
  <c r="AK762" i="1"/>
  <c r="AJ762" i="1"/>
  <c r="AI762" i="1"/>
  <c r="AH762" i="1"/>
  <c r="AG762" i="1"/>
  <c r="AF762" i="1"/>
  <c r="AE762" i="1"/>
  <c r="AD762" i="1"/>
  <c r="AC762" i="1"/>
  <c r="AB762" i="1"/>
  <c r="AA762" i="1"/>
  <c r="AL840" i="1"/>
  <c r="AK840" i="1"/>
  <c r="AJ840" i="1"/>
  <c r="AI840" i="1"/>
  <c r="AH840" i="1"/>
  <c r="AG840" i="1"/>
  <c r="AF840" i="1"/>
  <c r="AE840" i="1"/>
  <c r="AD840" i="1"/>
  <c r="AC840" i="1"/>
  <c r="AB840" i="1"/>
  <c r="AA840" i="1"/>
  <c r="AL821" i="1"/>
  <c r="AK821" i="1"/>
  <c r="AJ821" i="1"/>
  <c r="AI821" i="1"/>
  <c r="AH821" i="1"/>
  <c r="AG821" i="1"/>
  <c r="AF821" i="1"/>
  <c r="AE821" i="1"/>
  <c r="AD821" i="1"/>
  <c r="AC821" i="1"/>
  <c r="AB821" i="1"/>
  <c r="AA821" i="1"/>
  <c r="AL752" i="1"/>
  <c r="AK752" i="1"/>
  <c r="AJ752" i="1"/>
  <c r="AI752" i="1"/>
  <c r="AH752" i="1"/>
  <c r="AG752" i="1"/>
  <c r="AF752" i="1"/>
  <c r="AE752" i="1"/>
  <c r="AD752" i="1"/>
  <c r="AC752" i="1"/>
  <c r="AB752" i="1"/>
  <c r="AA752" i="1"/>
  <c r="AL730" i="1"/>
  <c r="AK730" i="1"/>
  <c r="AJ730" i="1"/>
  <c r="AI730" i="1"/>
  <c r="AH730" i="1"/>
  <c r="AG730" i="1"/>
  <c r="AF730" i="1"/>
  <c r="AE730" i="1"/>
  <c r="AD730" i="1"/>
  <c r="AC730" i="1"/>
  <c r="AB730" i="1"/>
  <c r="AA730" i="1"/>
  <c r="AL158" i="1"/>
  <c r="AK158" i="1"/>
  <c r="AJ158" i="1"/>
  <c r="AI158" i="1"/>
  <c r="AH158" i="1"/>
  <c r="AG158" i="1"/>
  <c r="AF158" i="1"/>
  <c r="AE158" i="1"/>
  <c r="AD158" i="1"/>
  <c r="AC158" i="1"/>
  <c r="AB158" i="1"/>
  <c r="AA158" i="1"/>
  <c r="AL981" i="1"/>
  <c r="AK981" i="1"/>
  <c r="AJ981" i="1"/>
  <c r="AI981" i="1"/>
  <c r="AH981" i="1"/>
  <c r="AG981" i="1"/>
  <c r="AF981" i="1"/>
  <c r="AE981" i="1"/>
  <c r="AD981" i="1"/>
  <c r="AC981" i="1"/>
  <c r="AB981" i="1"/>
  <c r="AA981" i="1"/>
  <c r="AL228" i="1"/>
  <c r="AK228" i="1"/>
  <c r="AJ228" i="1"/>
  <c r="AI228" i="1"/>
  <c r="AH228" i="1"/>
  <c r="AG228" i="1"/>
  <c r="AF228" i="1"/>
  <c r="AE228" i="1"/>
  <c r="AD228" i="1"/>
  <c r="AC228" i="1"/>
  <c r="AB228" i="1"/>
  <c r="AA228" i="1"/>
  <c r="AL227" i="1"/>
  <c r="AK227" i="1"/>
  <c r="AJ227" i="1"/>
  <c r="AI227" i="1"/>
  <c r="AH227" i="1"/>
  <c r="AG227" i="1"/>
  <c r="AF227" i="1"/>
  <c r="AE227" i="1"/>
  <c r="AD227" i="1"/>
  <c r="AC227" i="1"/>
  <c r="AB227" i="1"/>
  <c r="AA227" i="1"/>
  <c r="AL226" i="1"/>
  <c r="AK226" i="1"/>
  <c r="AJ226" i="1"/>
  <c r="AI226" i="1"/>
  <c r="AH226" i="1"/>
  <c r="AG226" i="1"/>
  <c r="AF226" i="1"/>
  <c r="AE226" i="1"/>
  <c r="AD226" i="1"/>
  <c r="AC226" i="1"/>
  <c r="AB226" i="1"/>
  <c r="AA226" i="1"/>
  <c r="AL225" i="1"/>
  <c r="AK225" i="1"/>
  <c r="AJ225" i="1"/>
  <c r="AI225" i="1"/>
  <c r="AH225" i="1"/>
  <c r="AG225" i="1"/>
  <c r="AF225" i="1"/>
  <c r="AE225" i="1"/>
  <c r="AD225" i="1"/>
  <c r="AC225" i="1"/>
  <c r="AB225" i="1"/>
  <c r="AA225" i="1"/>
  <c r="AL212" i="1"/>
  <c r="AK212" i="1"/>
  <c r="AJ212" i="1"/>
  <c r="AI212" i="1"/>
  <c r="AH212" i="1"/>
  <c r="AG212" i="1"/>
  <c r="AF212" i="1"/>
  <c r="AE212" i="1"/>
  <c r="AD212" i="1"/>
  <c r="AC212" i="1"/>
  <c r="AB212" i="1"/>
  <c r="AA212" i="1"/>
  <c r="AL211" i="1"/>
  <c r="AK211" i="1"/>
  <c r="AJ211" i="1"/>
  <c r="AI211" i="1"/>
  <c r="AH211" i="1"/>
  <c r="AG211" i="1"/>
  <c r="AF211" i="1"/>
  <c r="AE211" i="1"/>
  <c r="AD211" i="1"/>
  <c r="AC211" i="1"/>
  <c r="AB211" i="1"/>
  <c r="AA211" i="1"/>
  <c r="AL210" i="1"/>
  <c r="AK210" i="1"/>
  <c r="AJ210" i="1"/>
  <c r="AI210" i="1"/>
  <c r="AH210" i="1"/>
  <c r="AG210" i="1"/>
  <c r="AF210" i="1"/>
  <c r="AE210" i="1"/>
  <c r="AD210" i="1"/>
  <c r="AC210" i="1"/>
  <c r="AB210" i="1"/>
  <c r="AA210" i="1"/>
  <c r="AL209" i="1"/>
  <c r="AK209" i="1"/>
  <c r="AJ209" i="1"/>
  <c r="AI209" i="1"/>
  <c r="AH209" i="1"/>
  <c r="AG209" i="1"/>
  <c r="AF209" i="1"/>
  <c r="AE209" i="1"/>
  <c r="AD209" i="1"/>
  <c r="AC209" i="1"/>
  <c r="AB209" i="1"/>
  <c r="AA209" i="1"/>
  <c r="AL208" i="1"/>
  <c r="AK208" i="1"/>
  <c r="AJ208" i="1"/>
  <c r="AI208" i="1"/>
  <c r="AH208" i="1"/>
  <c r="AG208" i="1"/>
  <c r="AF208" i="1"/>
  <c r="AE208" i="1"/>
  <c r="AD208" i="1"/>
  <c r="AC208" i="1"/>
  <c r="AB208" i="1"/>
  <c r="AA208" i="1"/>
  <c r="AL300" i="1"/>
  <c r="AK300" i="1"/>
  <c r="AJ300" i="1"/>
  <c r="AI300" i="1"/>
  <c r="AH300" i="1"/>
  <c r="AG300" i="1"/>
  <c r="AF300" i="1"/>
  <c r="AE300" i="1"/>
  <c r="AD300" i="1"/>
  <c r="AC300" i="1"/>
  <c r="AB300" i="1"/>
  <c r="AA300" i="1"/>
  <c r="AL531" i="1"/>
  <c r="AK531" i="1"/>
  <c r="AJ531" i="1"/>
  <c r="AI531" i="1"/>
  <c r="AH531" i="1"/>
  <c r="AG531" i="1"/>
  <c r="AF531" i="1"/>
  <c r="AE531" i="1"/>
  <c r="AD531" i="1"/>
  <c r="AC531" i="1"/>
  <c r="AB531" i="1"/>
  <c r="AA531" i="1"/>
  <c r="AL1614" i="1"/>
  <c r="AK1614" i="1"/>
  <c r="AJ1614" i="1"/>
  <c r="AI1614" i="1"/>
  <c r="AH1614" i="1"/>
  <c r="AG1614" i="1"/>
  <c r="AF1614" i="1"/>
  <c r="AE1614" i="1"/>
  <c r="AD1614" i="1"/>
  <c r="AC1614" i="1"/>
  <c r="AB1614" i="1"/>
  <c r="AA1614" i="1"/>
  <c r="AL980" i="1"/>
  <c r="AK980" i="1"/>
  <c r="AJ980" i="1"/>
  <c r="AI980" i="1"/>
  <c r="AH980" i="1"/>
  <c r="AG980" i="1"/>
  <c r="AF980" i="1"/>
  <c r="AE980" i="1"/>
  <c r="AD980" i="1"/>
  <c r="AC980" i="1"/>
  <c r="AB980" i="1"/>
  <c r="AA980" i="1"/>
  <c r="AL982" i="1"/>
  <c r="AK982" i="1"/>
  <c r="AJ982" i="1"/>
  <c r="AI982" i="1"/>
  <c r="AH982" i="1"/>
  <c r="AG982" i="1"/>
  <c r="AF982" i="1"/>
  <c r="AE982" i="1"/>
  <c r="AD982" i="1"/>
  <c r="AC982" i="1"/>
  <c r="AB982" i="1"/>
  <c r="AA982" i="1"/>
  <c r="AL1609" i="1"/>
  <c r="AK1609" i="1"/>
  <c r="AJ1609" i="1"/>
  <c r="AI1609" i="1"/>
  <c r="AH1609" i="1"/>
  <c r="AG1609" i="1"/>
  <c r="AF1609" i="1"/>
  <c r="AE1609" i="1"/>
  <c r="AD1609" i="1"/>
  <c r="AC1609" i="1"/>
  <c r="AB1609" i="1"/>
  <c r="AA1609" i="1"/>
  <c r="AL1606" i="1"/>
  <c r="AK1606" i="1"/>
  <c r="AJ1606" i="1"/>
  <c r="AI1606" i="1"/>
  <c r="AH1606" i="1"/>
  <c r="AG1606" i="1"/>
  <c r="AF1606" i="1"/>
  <c r="AE1606" i="1"/>
  <c r="AD1606" i="1"/>
  <c r="AC1606" i="1"/>
  <c r="AB1606" i="1"/>
  <c r="AA1606" i="1"/>
  <c r="AL1595" i="1"/>
  <c r="AK1595" i="1"/>
  <c r="AJ1595" i="1"/>
  <c r="AI1595" i="1"/>
  <c r="AH1595" i="1"/>
  <c r="AG1595" i="1"/>
  <c r="AF1595" i="1"/>
  <c r="AE1595" i="1"/>
  <c r="AD1595" i="1"/>
  <c r="AC1595" i="1"/>
  <c r="AB1595" i="1"/>
  <c r="AA1595" i="1"/>
  <c r="AL1592" i="1"/>
  <c r="AK1592" i="1"/>
  <c r="AJ1592" i="1"/>
  <c r="AI1592" i="1"/>
  <c r="AH1592" i="1"/>
  <c r="AG1592" i="1"/>
  <c r="AF1592" i="1"/>
  <c r="AE1592" i="1"/>
  <c r="AD1592" i="1"/>
  <c r="AC1592" i="1"/>
  <c r="AB1592" i="1"/>
  <c r="AA1592" i="1"/>
  <c r="AL1587" i="1"/>
  <c r="AK1587" i="1"/>
  <c r="AJ1587" i="1"/>
  <c r="AI1587" i="1"/>
  <c r="AH1587" i="1"/>
  <c r="AG1587" i="1"/>
  <c r="AF1587" i="1"/>
  <c r="AE1587" i="1"/>
  <c r="AD1587" i="1"/>
  <c r="AC1587" i="1"/>
  <c r="AB1587" i="1"/>
  <c r="AA1587" i="1"/>
  <c r="AL1570" i="1"/>
  <c r="AK1570" i="1"/>
  <c r="AJ1570" i="1"/>
  <c r="AI1570" i="1"/>
  <c r="AH1570" i="1"/>
  <c r="AG1570" i="1"/>
  <c r="AF1570" i="1"/>
  <c r="AE1570" i="1"/>
  <c r="AD1570" i="1"/>
  <c r="AC1570" i="1"/>
  <c r="AB1570" i="1"/>
  <c r="AA1570" i="1"/>
  <c r="AL1568" i="1"/>
  <c r="AK1568" i="1"/>
  <c r="AJ1568" i="1"/>
  <c r="AI1568" i="1"/>
  <c r="AH1568" i="1"/>
  <c r="AG1568" i="1"/>
  <c r="AF1568" i="1"/>
  <c r="AE1568" i="1"/>
  <c r="AD1568" i="1"/>
  <c r="AC1568" i="1"/>
  <c r="AB1568" i="1"/>
  <c r="AA1568" i="1"/>
  <c r="AL1560" i="1"/>
  <c r="AK1560" i="1"/>
  <c r="AJ1560" i="1"/>
  <c r="AI1560" i="1"/>
  <c r="AH1560" i="1"/>
  <c r="AG1560" i="1"/>
  <c r="AF1560" i="1"/>
  <c r="AE1560" i="1"/>
  <c r="AD1560" i="1"/>
  <c r="AC1560" i="1"/>
  <c r="AB1560" i="1"/>
  <c r="AA1560" i="1"/>
  <c r="AL1542" i="1"/>
  <c r="AK1542" i="1"/>
  <c r="AJ1542" i="1"/>
  <c r="AI1542" i="1"/>
  <c r="AH1542" i="1"/>
  <c r="AG1542" i="1"/>
  <c r="AF1542" i="1"/>
  <c r="AE1542" i="1"/>
  <c r="AD1542" i="1"/>
  <c r="AC1542" i="1"/>
  <c r="AB1542" i="1"/>
  <c r="AA1542" i="1"/>
  <c r="AL1458" i="1"/>
  <c r="AK1458" i="1"/>
  <c r="AJ1458" i="1"/>
  <c r="AI1458" i="1"/>
  <c r="AH1458" i="1"/>
  <c r="AG1458" i="1"/>
  <c r="AF1458" i="1"/>
  <c r="AE1458" i="1"/>
  <c r="AD1458" i="1"/>
  <c r="AC1458" i="1"/>
  <c r="AB1458" i="1"/>
  <c r="AA1458" i="1"/>
  <c r="AL1296" i="1"/>
  <c r="AK1296" i="1"/>
  <c r="AJ1296" i="1"/>
  <c r="AI1296" i="1"/>
  <c r="AH1296" i="1"/>
  <c r="AG1296" i="1"/>
  <c r="AF1296" i="1"/>
  <c r="AE1296" i="1"/>
  <c r="AD1296" i="1"/>
  <c r="AC1296" i="1"/>
  <c r="AB1296" i="1"/>
  <c r="AA1296" i="1"/>
  <c r="AL1252" i="1"/>
  <c r="AK1252" i="1"/>
  <c r="AJ1252" i="1"/>
  <c r="AI1252" i="1"/>
  <c r="AH1252" i="1"/>
  <c r="AG1252" i="1"/>
  <c r="AF1252" i="1"/>
  <c r="AE1252" i="1"/>
  <c r="AD1252" i="1"/>
  <c r="AC1252" i="1"/>
  <c r="AB1252" i="1"/>
  <c r="AA1252" i="1"/>
  <c r="AL1184" i="1"/>
  <c r="AK1184" i="1"/>
  <c r="AJ1184" i="1"/>
  <c r="AI1184" i="1"/>
  <c r="AH1184" i="1"/>
  <c r="AG1184" i="1"/>
  <c r="AF1184" i="1"/>
  <c r="AE1184" i="1"/>
  <c r="AD1184" i="1"/>
  <c r="AC1184" i="1"/>
  <c r="AB1184" i="1"/>
  <c r="AA1184" i="1"/>
  <c r="AL1158" i="1"/>
  <c r="AK1158" i="1"/>
  <c r="AJ1158" i="1"/>
  <c r="AI1158" i="1"/>
  <c r="AH1158" i="1"/>
  <c r="AG1158" i="1"/>
  <c r="AF1158" i="1"/>
  <c r="AE1158" i="1"/>
  <c r="AD1158" i="1"/>
  <c r="AC1158" i="1"/>
  <c r="AB1158" i="1"/>
  <c r="AA1158" i="1"/>
  <c r="AL1157" i="1"/>
  <c r="AK1157" i="1"/>
  <c r="AJ1157" i="1"/>
  <c r="AI1157" i="1"/>
  <c r="AH1157" i="1"/>
  <c r="AG1157" i="1"/>
  <c r="AF1157" i="1"/>
  <c r="AE1157" i="1"/>
  <c r="AD1157" i="1"/>
  <c r="AC1157" i="1"/>
  <c r="AB1157" i="1"/>
  <c r="AA1157" i="1"/>
  <c r="AL1156" i="1"/>
  <c r="AK1156" i="1"/>
  <c r="AJ1156" i="1"/>
  <c r="AI1156" i="1"/>
  <c r="AH1156" i="1"/>
  <c r="AG1156" i="1"/>
  <c r="AF1156" i="1"/>
  <c r="AE1156" i="1"/>
  <c r="AD1156" i="1"/>
  <c r="AC1156" i="1"/>
  <c r="AB1156" i="1"/>
  <c r="AA1156" i="1"/>
  <c r="AL1152" i="1"/>
  <c r="AK1152" i="1"/>
  <c r="AJ1152" i="1"/>
  <c r="AI1152" i="1"/>
  <c r="AH1152" i="1"/>
  <c r="AG1152" i="1"/>
  <c r="AF1152" i="1"/>
  <c r="AE1152" i="1"/>
  <c r="AD1152" i="1"/>
  <c r="AC1152" i="1"/>
  <c r="AB1152" i="1"/>
  <c r="AA1152" i="1"/>
  <c r="AL1150" i="1"/>
  <c r="AK1150" i="1"/>
  <c r="AJ1150" i="1"/>
  <c r="AI1150" i="1"/>
  <c r="AH1150" i="1"/>
  <c r="AG1150" i="1"/>
  <c r="AF1150" i="1"/>
  <c r="AE1150" i="1"/>
  <c r="AD1150" i="1"/>
  <c r="AC1150" i="1"/>
  <c r="AB1150" i="1"/>
  <c r="AA1150" i="1"/>
  <c r="AL1149" i="1"/>
  <c r="AK1149" i="1"/>
  <c r="AJ1149" i="1"/>
  <c r="AI1149" i="1"/>
  <c r="AH1149" i="1"/>
  <c r="AG1149" i="1"/>
  <c r="AF1149" i="1"/>
  <c r="AE1149" i="1"/>
  <c r="AD1149" i="1"/>
  <c r="AC1149" i="1"/>
  <c r="AB1149" i="1"/>
  <c r="AA1149" i="1"/>
  <c r="AL1148" i="1"/>
  <c r="AK1148" i="1"/>
  <c r="AJ1148" i="1"/>
  <c r="AI1148" i="1"/>
  <c r="AH1148" i="1"/>
  <c r="AG1148" i="1"/>
  <c r="AF1148" i="1"/>
  <c r="AE1148" i="1"/>
  <c r="AD1148" i="1"/>
  <c r="AC1148" i="1"/>
  <c r="AB1148" i="1"/>
  <c r="AA1148" i="1"/>
  <c r="AL1145" i="1"/>
  <c r="AK1145" i="1"/>
  <c r="AJ1145" i="1"/>
  <c r="AI1145" i="1"/>
  <c r="AH1145" i="1"/>
  <c r="AG1145" i="1"/>
  <c r="AF1145" i="1"/>
  <c r="AE1145" i="1"/>
  <c r="AD1145" i="1"/>
  <c r="AC1145" i="1"/>
  <c r="AB1145" i="1"/>
  <c r="AA1145" i="1"/>
  <c r="AL1141" i="1"/>
  <c r="AK1141" i="1"/>
  <c r="AJ1141" i="1"/>
  <c r="AI1141" i="1"/>
  <c r="AH1141" i="1"/>
  <c r="AG1141" i="1"/>
  <c r="AF1141" i="1"/>
  <c r="AE1141" i="1"/>
  <c r="AD1141" i="1"/>
  <c r="AC1141" i="1"/>
  <c r="AB1141" i="1"/>
  <c r="AA1141" i="1"/>
  <c r="AL1139" i="1"/>
  <c r="AK1139" i="1"/>
  <c r="AJ1139" i="1"/>
  <c r="AI1139" i="1"/>
  <c r="AH1139" i="1"/>
  <c r="AG1139" i="1"/>
  <c r="AF1139" i="1"/>
  <c r="AE1139" i="1"/>
  <c r="AD1139" i="1"/>
  <c r="AC1139" i="1"/>
  <c r="AB1139" i="1"/>
  <c r="AA1139" i="1"/>
  <c r="AL1137" i="1"/>
  <c r="AK1137" i="1"/>
  <c r="AJ1137" i="1"/>
  <c r="AI1137" i="1"/>
  <c r="AH1137" i="1"/>
  <c r="AG1137" i="1"/>
  <c r="AF1137" i="1"/>
  <c r="AE1137" i="1"/>
  <c r="AD1137" i="1"/>
  <c r="AC1137" i="1"/>
  <c r="AB1137" i="1"/>
  <c r="AA1137" i="1"/>
  <c r="AL1014" i="1"/>
  <c r="AK1014" i="1"/>
  <c r="AJ1014" i="1"/>
  <c r="AI1014" i="1"/>
  <c r="AH1014" i="1"/>
  <c r="AG1014" i="1"/>
  <c r="AF1014" i="1"/>
  <c r="AE1014" i="1"/>
  <c r="AD1014" i="1"/>
  <c r="AC1014" i="1"/>
  <c r="AB1014" i="1"/>
  <c r="AA1014" i="1"/>
  <c r="AL1004" i="1"/>
  <c r="AK1004" i="1"/>
  <c r="AJ1004" i="1"/>
  <c r="AI1004" i="1"/>
  <c r="AH1004" i="1"/>
  <c r="AG1004" i="1"/>
  <c r="AF1004" i="1"/>
  <c r="AE1004" i="1"/>
  <c r="AD1004" i="1"/>
  <c r="AC1004" i="1"/>
  <c r="AB1004" i="1"/>
  <c r="AA1004" i="1"/>
  <c r="AL999" i="1"/>
  <c r="AK999" i="1"/>
  <c r="AJ999" i="1"/>
  <c r="AI999" i="1"/>
  <c r="AH999" i="1"/>
  <c r="AG999" i="1"/>
  <c r="AF999" i="1"/>
  <c r="AE999" i="1"/>
  <c r="AD999" i="1"/>
  <c r="AC999" i="1"/>
  <c r="AB999" i="1"/>
  <c r="AA999" i="1"/>
  <c r="AL997" i="1"/>
  <c r="AK997" i="1"/>
  <c r="AJ997" i="1"/>
  <c r="AI997" i="1"/>
  <c r="AH997" i="1"/>
  <c r="AG997" i="1"/>
  <c r="AF997" i="1"/>
  <c r="AE997" i="1"/>
  <c r="AD997" i="1"/>
  <c r="AC997" i="1"/>
  <c r="AB997" i="1"/>
  <c r="AA997" i="1"/>
  <c r="AL984" i="1"/>
  <c r="AK984" i="1"/>
  <c r="AJ984" i="1"/>
  <c r="AI984" i="1"/>
  <c r="AH984" i="1"/>
  <c r="AG984" i="1"/>
  <c r="AF984" i="1"/>
  <c r="AE984" i="1"/>
  <c r="AD984" i="1"/>
  <c r="AC984" i="1"/>
  <c r="AB984" i="1"/>
  <c r="AA984" i="1"/>
  <c r="AL976" i="1"/>
  <c r="AK976" i="1"/>
  <c r="AJ976" i="1"/>
  <c r="AI976" i="1"/>
  <c r="AH976" i="1"/>
  <c r="AG976" i="1"/>
  <c r="AF976" i="1"/>
  <c r="AE976" i="1"/>
  <c r="AD976" i="1"/>
  <c r="AC976" i="1"/>
  <c r="AB976" i="1"/>
  <c r="AA976" i="1"/>
  <c r="AL974" i="1"/>
  <c r="AK974" i="1"/>
  <c r="AJ974" i="1"/>
  <c r="AI974" i="1"/>
  <c r="AH974" i="1"/>
  <c r="AG974" i="1"/>
  <c r="AF974" i="1"/>
  <c r="AE974" i="1"/>
  <c r="AD974" i="1"/>
  <c r="AC974" i="1"/>
  <c r="AB974" i="1"/>
  <c r="AA974" i="1"/>
  <c r="AL955" i="1"/>
  <c r="AK955" i="1"/>
  <c r="AJ955" i="1"/>
  <c r="AI955" i="1"/>
  <c r="AH955" i="1"/>
  <c r="AG955" i="1"/>
  <c r="AF955" i="1"/>
  <c r="AE955" i="1"/>
  <c r="AD955" i="1"/>
  <c r="AC955" i="1"/>
  <c r="AB955" i="1"/>
  <c r="AA955" i="1"/>
  <c r="AL953" i="1"/>
  <c r="AK953" i="1"/>
  <c r="AJ953" i="1"/>
  <c r="AI953" i="1"/>
  <c r="AH953" i="1"/>
  <c r="AG953" i="1"/>
  <c r="AF953" i="1"/>
  <c r="AE953" i="1"/>
  <c r="AD953" i="1"/>
  <c r="AC953" i="1"/>
  <c r="AB953" i="1"/>
  <c r="AA953" i="1"/>
  <c r="AL948" i="1"/>
  <c r="AK948" i="1"/>
  <c r="AJ948" i="1"/>
  <c r="AI948" i="1"/>
  <c r="AH948" i="1"/>
  <c r="AG948" i="1"/>
  <c r="AF948" i="1"/>
  <c r="AE948" i="1"/>
  <c r="AD948" i="1"/>
  <c r="AC948" i="1"/>
  <c r="AB948" i="1"/>
  <c r="AA948" i="1"/>
  <c r="AL946" i="1"/>
  <c r="AK946" i="1"/>
  <c r="AJ946" i="1"/>
  <c r="AI946" i="1"/>
  <c r="AH946" i="1"/>
  <c r="AG946" i="1"/>
  <c r="AF946" i="1"/>
  <c r="AE946" i="1"/>
  <c r="AD946" i="1"/>
  <c r="AC946" i="1"/>
  <c r="AB946" i="1"/>
  <c r="AA946" i="1"/>
  <c r="AL936" i="1"/>
  <c r="AK936" i="1"/>
  <c r="AJ936" i="1"/>
  <c r="AI936" i="1"/>
  <c r="AH936" i="1"/>
  <c r="AG936" i="1"/>
  <c r="AF936" i="1"/>
  <c r="AE936" i="1"/>
  <c r="AD936" i="1"/>
  <c r="AC936" i="1"/>
  <c r="AB936" i="1"/>
  <c r="AA936" i="1"/>
  <c r="AL922" i="1"/>
  <c r="AK922" i="1"/>
  <c r="AJ922" i="1"/>
  <c r="AI922" i="1"/>
  <c r="AH922" i="1"/>
  <c r="AG922" i="1"/>
  <c r="AF922" i="1"/>
  <c r="AE922" i="1"/>
  <c r="AD922" i="1"/>
  <c r="AC922" i="1"/>
  <c r="AB922" i="1"/>
  <c r="AA922" i="1"/>
  <c r="AL921" i="1"/>
  <c r="AK921" i="1"/>
  <c r="AJ921" i="1"/>
  <c r="AI921" i="1"/>
  <c r="AH921" i="1"/>
  <c r="AG921" i="1"/>
  <c r="AF921" i="1"/>
  <c r="AE921" i="1"/>
  <c r="AD921" i="1"/>
  <c r="AC921" i="1"/>
  <c r="AB921" i="1"/>
  <c r="AA921" i="1"/>
  <c r="AL918" i="1"/>
  <c r="AK918" i="1"/>
  <c r="AJ918" i="1"/>
  <c r="AI918" i="1"/>
  <c r="AH918" i="1"/>
  <c r="AG918" i="1"/>
  <c r="AF918" i="1"/>
  <c r="AE918" i="1"/>
  <c r="AD918" i="1"/>
  <c r="AC918" i="1"/>
  <c r="AB918" i="1"/>
  <c r="AA918" i="1"/>
  <c r="AL917" i="1"/>
  <c r="AK917" i="1"/>
  <c r="AJ917" i="1"/>
  <c r="AI917" i="1"/>
  <c r="AH917" i="1"/>
  <c r="AG917" i="1"/>
  <c r="AF917" i="1"/>
  <c r="AE917" i="1"/>
  <c r="AD917" i="1"/>
  <c r="AC917" i="1"/>
  <c r="AB917" i="1"/>
  <c r="AA917" i="1"/>
  <c r="AL905" i="1"/>
  <c r="AK905" i="1"/>
  <c r="AJ905" i="1"/>
  <c r="AI905" i="1"/>
  <c r="AH905" i="1"/>
  <c r="AG905" i="1"/>
  <c r="AF905" i="1"/>
  <c r="AE905" i="1"/>
  <c r="AD905" i="1"/>
  <c r="AC905" i="1"/>
  <c r="AB905" i="1"/>
  <c r="AA905" i="1"/>
  <c r="AL903" i="1"/>
  <c r="AK903" i="1"/>
  <c r="AJ903" i="1"/>
  <c r="AI903" i="1"/>
  <c r="AH903" i="1"/>
  <c r="AG903" i="1"/>
  <c r="AF903" i="1"/>
  <c r="AE903" i="1"/>
  <c r="AD903" i="1"/>
  <c r="AC903" i="1"/>
  <c r="AB903" i="1"/>
  <c r="AA903" i="1"/>
  <c r="AL876" i="1"/>
  <c r="AK876" i="1"/>
  <c r="AJ876" i="1"/>
  <c r="AI876" i="1"/>
  <c r="AH876" i="1"/>
  <c r="AG876" i="1"/>
  <c r="AF876" i="1"/>
  <c r="AE876" i="1"/>
  <c r="AD876" i="1"/>
  <c r="AC876" i="1"/>
  <c r="AB876" i="1"/>
  <c r="AA876" i="1"/>
  <c r="AL874" i="1"/>
  <c r="AK874" i="1"/>
  <c r="AJ874" i="1"/>
  <c r="AI874" i="1"/>
  <c r="AH874" i="1"/>
  <c r="AG874" i="1"/>
  <c r="AF874" i="1"/>
  <c r="AE874" i="1"/>
  <c r="AD874" i="1"/>
  <c r="AC874" i="1"/>
  <c r="AB874" i="1"/>
  <c r="AA874" i="1"/>
  <c r="AL863" i="1"/>
  <c r="AK863" i="1"/>
  <c r="AJ863" i="1"/>
  <c r="AI863" i="1"/>
  <c r="AH863" i="1"/>
  <c r="AG863" i="1"/>
  <c r="AF863" i="1"/>
  <c r="AE863" i="1"/>
  <c r="AD863" i="1"/>
  <c r="AC863" i="1"/>
  <c r="AB863" i="1"/>
  <c r="AA863" i="1"/>
  <c r="AL567" i="1"/>
  <c r="AK567" i="1"/>
  <c r="AJ567" i="1"/>
  <c r="AI567" i="1"/>
  <c r="AH567" i="1"/>
  <c r="AG567" i="1"/>
  <c r="AF567" i="1"/>
  <c r="AE567" i="1"/>
  <c r="AD567" i="1"/>
  <c r="AC567" i="1"/>
  <c r="AB567" i="1"/>
  <c r="AA567" i="1"/>
  <c r="AL830" i="1"/>
  <c r="AK830" i="1"/>
  <c r="AJ830" i="1"/>
  <c r="AI830" i="1"/>
  <c r="AH830" i="1"/>
  <c r="AG830" i="1"/>
  <c r="AF830" i="1"/>
  <c r="AE830" i="1"/>
  <c r="AD830" i="1"/>
  <c r="AC830" i="1"/>
  <c r="AB830" i="1"/>
  <c r="AA830" i="1"/>
  <c r="AL819" i="1"/>
  <c r="AK819" i="1"/>
  <c r="AJ819" i="1"/>
  <c r="AI819" i="1"/>
  <c r="AH819" i="1"/>
  <c r="AG819" i="1"/>
  <c r="AF819" i="1"/>
  <c r="AE819" i="1"/>
  <c r="AD819" i="1"/>
  <c r="AC819" i="1"/>
  <c r="AB819" i="1"/>
  <c r="AA819" i="1"/>
  <c r="AL810" i="1"/>
  <c r="AK810" i="1"/>
  <c r="AJ810" i="1"/>
  <c r="AI810" i="1"/>
  <c r="AH810" i="1"/>
  <c r="AG810" i="1"/>
  <c r="AF810" i="1"/>
  <c r="AE810" i="1"/>
  <c r="AD810" i="1"/>
  <c r="AC810" i="1"/>
  <c r="AB810" i="1"/>
  <c r="AA810" i="1"/>
  <c r="AL806" i="1"/>
  <c r="AK806" i="1"/>
  <c r="AJ806" i="1"/>
  <c r="AI806" i="1"/>
  <c r="AH806" i="1"/>
  <c r="AG806" i="1"/>
  <c r="AF806" i="1"/>
  <c r="AE806" i="1"/>
  <c r="AD806" i="1"/>
  <c r="AC806" i="1"/>
  <c r="AB806" i="1"/>
  <c r="AA806" i="1"/>
  <c r="AL801" i="1"/>
  <c r="AK801" i="1"/>
  <c r="AJ801" i="1"/>
  <c r="AI801" i="1"/>
  <c r="AH801" i="1"/>
  <c r="AG801" i="1"/>
  <c r="AF801" i="1"/>
  <c r="AE801" i="1"/>
  <c r="AD801" i="1"/>
  <c r="AC801" i="1"/>
  <c r="AB801" i="1"/>
  <c r="AA801" i="1"/>
  <c r="AL778" i="1"/>
  <c r="AK778" i="1"/>
  <c r="AJ778" i="1"/>
  <c r="AI778" i="1"/>
  <c r="AH778" i="1"/>
  <c r="AG778" i="1"/>
  <c r="AF778" i="1"/>
  <c r="AE778" i="1"/>
  <c r="AD778" i="1"/>
  <c r="AC778" i="1"/>
  <c r="AB778" i="1"/>
  <c r="AA778" i="1"/>
  <c r="AL777" i="1"/>
  <c r="AK777" i="1"/>
  <c r="AJ777" i="1"/>
  <c r="AI777" i="1"/>
  <c r="AH777" i="1"/>
  <c r="AG777" i="1"/>
  <c r="AF777" i="1"/>
  <c r="AE777" i="1"/>
  <c r="AD777" i="1"/>
  <c r="AC777" i="1"/>
  <c r="AB777" i="1"/>
  <c r="AA777" i="1"/>
  <c r="AL776" i="1"/>
  <c r="AK776" i="1"/>
  <c r="AJ776" i="1"/>
  <c r="AI776" i="1"/>
  <c r="AH776" i="1"/>
  <c r="AG776" i="1"/>
  <c r="AF776" i="1"/>
  <c r="AE776" i="1"/>
  <c r="AD776" i="1"/>
  <c r="AC776" i="1"/>
  <c r="AB776" i="1"/>
  <c r="AA776" i="1"/>
  <c r="AL768" i="1"/>
  <c r="AK768" i="1"/>
  <c r="AJ768" i="1"/>
  <c r="AI768" i="1"/>
  <c r="AH768" i="1"/>
  <c r="AG768" i="1"/>
  <c r="AF768" i="1"/>
  <c r="AE768" i="1"/>
  <c r="AD768" i="1"/>
  <c r="AC768" i="1"/>
  <c r="AB768" i="1"/>
  <c r="AA768" i="1"/>
  <c r="AL766" i="1"/>
  <c r="AK766" i="1"/>
  <c r="AJ766" i="1"/>
  <c r="AI766" i="1"/>
  <c r="AH766" i="1"/>
  <c r="AG766" i="1"/>
  <c r="AF766" i="1"/>
  <c r="AE766" i="1"/>
  <c r="AD766" i="1"/>
  <c r="AC766" i="1"/>
  <c r="AB766" i="1"/>
  <c r="AA766" i="1"/>
  <c r="AL764" i="1"/>
  <c r="AK764" i="1"/>
  <c r="AJ764" i="1"/>
  <c r="AI764" i="1"/>
  <c r="AH764" i="1"/>
  <c r="AG764" i="1"/>
  <c r="AF764" i="1"/>
  <c r="AE764" i="1"/>
  <c r="AD764" i="1"/>
  <c r="AC764" i="1"/>
  <c r="AB764" i="1"/>
  <c r="AA764" i="1"/>
  <c r="AL760" i="1"/>
  <c r="AK760" i="1"/>
  <c r="AJ760" i="1"/>
  <c r="AI760" i="1"/>
  <c r="AH760" i="1"/>
  <c r="AG760" i="1"/>
  <c r="AF760" i="1"/>
  <c r="AE760" i="1"/>
  <c r="AD760" i="1"/>
  <c r="AC760" i="1"/>
  <c r="AB760" i="1"/>
  <c r="AA760" i="1"/>
  <c r="AL758" i="1"/>
  <c r="AK758" i="1"/>
  <c r="AJ758" i="1"/>
  <c r="AI758" i="1"/>
  <c r="AH758" i="1"/>
  <c r="AG758" i="1"/>
  <c r="AF758" i="1"/>
  <c r="AE758" i="1"/>
  <c r="AD758" i="1"/>
  <c r="AC758" i="1"/>
  <c r="AB758" i="1"/>
  <c r="AA758" i="1"/>
  <c r="AL753" i="1"/>
  <c r="AK753" i="1"/>
  <c r="AJ753" i="1"/>
  <c r="AI753" i="1"/>
  <c r="AH753" i="1"/>
  <c r="AG753" i="1"/>
  <c r="AF753" i="1"/>
  <c r="AE753" i="1"/>
  <c r="AD753" i="1"/>
  <c r="AC753" i="1"/>
  <c r="AB753" i="1"/>
  <c r="AA753" i="1"/>
  <c r="AL739" i="1"/>
  <c r="AK739" i="1"/>
  <c r="AJ739" i="1"/>
  <c r="AI739" i="1"/>
  <c r="AH739" i="1"/>
  <c r="AG739" i="1"/>
  <c r="AF739" i="1"/>
  <c r="AE739" i="1"/>
  <c r="AD739" i="1"/>
  <c r="AC739" i="1"/>
  <c r="AB739" i="1"/>
  <c r="AA739" i="1"/>
  <c r="AL737" i="1"/>
  <c r="AK737" i="1"/>
  <c r="AJ737" i="1"/>
  <c r="AI737" i="1"/>
  <c r="AH737" i="1"/>
  <c r="AG737" i="1"/>
  <c r="AF737" i="1"/>
  <c r="AE737" i="1"/>
  <c r="AD737" i="1"/>
  <c r="AC737" i="1"/>
  <c r="AB737" i="1"/>
  <c r="AA737" i="1"/>
  <c r="AL729" i="1"/>
  <c r="AK729" i="1"/>
  <c r="AJ729" i="1"/>
  <c r="AI729" i="1"/>
  <c r="AH729" i="1"/>
  <c r="AG729" i="1"/>
  <c r="AF729" i="1"/>
  <c r="AE729" i="1"/>
  <c r="AD729" i="1"/>
  <c r="AC729" i="1"/>
  <c r="AB729" i="1"/>
  <c r="AA729" i="1"/>
  <c r="AL715" i="1"/>
  <c r="AK715" i="1"/>
  <c r="AJ715" i="1"/>
  <c r="AI715" i="1"/>
  <c r="AH715" i="1"/>
  <c r="AG715" i="1"/>
  <c r="AF715" i="1"/>
  <c r="AE715" i="1"/>
  <c r="AD715" i="1"/>
  <c r="AC715" i="1"/>
  <c r="AB715" i="1"/>
  <c r="AA715" i="1"/>
  <c r="AL711" i="1"/>
  <c r="AK711" i="1"/>
  <c r="AJ711" i="1"/>
  <c r="AI711" i="1"/>
  <c r="AH711" i="1"/>
  <c r="AG711" i="1"/>
  <c r="AF711" i="1"/>
  <c r="AE711" i="1"/>
  <c r="AD711" i="1"/>
  <c r="AC711" i="1"/>
  <c r="AB711" i="1"/>
  <c r="AA711" i="1"/>
  <c r="AL698" i="1"/>
  <c r="AK698" i="1"/>
  <c r="AJ698" i="1"/>
  <c r="AI698" i="1"/>
  <c r="AH698" i="1"/>
  <c r="AG698" i="1"/>
  <c r="AF698" i="1"/>
  <c r="AE698" i="1"/>
  <c r="AD698" i="1"/>
  <c r="AC698" i="1"/>
  <c r="AB698" i="1"/>
  <c r="AA698" i="1"/>
  <c r="AL686" i="1"/>
  <c r="AK686" i="1"/>
  <c r="AJ686" i="1"/>
  <c r="AI686" i="1"/>
  <c r="AH686" i="1"/>
  <c r="AG686" i="1"/>
  <c r="AF686" i="1"/>
  <c r="AE686" i="1"/>
  <c r="AD686" i="1"/>
  <c r="AC686" i="1"/>
  <c r="AB686" i="1"/>
  <c r="AA686" i="1"/>
  <c r="AL685" i="1"/>
  <c r="AK685" i="1"/>
  <c r="AJ685" i="1"/>
  <c r="AI685" i="1"/>
  <c r="AH685" i="1"/>
  <c r="AG685" i="1"/>
  <c r="AF685" i="1"/>
  <c r="AE685" i="1"/>
  <c r="AD685" i="1"/>
  <c r="AC685" i="1"/>
  <c r="AB685" i="1"/>
  <c r="AA685" i="1"/>
  <c r="AL683" i="1"/>
  <c r="AK683" i="1"/>
  <c r="AJ683" i="1"/>
  <c r="AI683" i="1"/>
  <c r="AH683" i="1"/>
  <c r="AG683" i="1"/>
  <c r="AF683" i="1"/>
  <c r="AE683" i="1"/>
  <c r="AD683" i="1"/>
  <c r="AC683" i="1"/>
  <c r="AB683" i="1"/>
  <c r="AA683" i="1"/>
  <c r="AL660" i="1"/>
  <c r="AK660" i="1"/>
  <c r="AJ660" i="1"/>
  <c r="AI660" i="1"/>
  <c r="AH660" i="1"/>
  <c r="AG660" i="1"/>
  <c r="AF660" i="1"/>
  <c r="AE660" i="1"/>
  <c r="AD660" i="1"/>
  <c r="AC660" i="1"/>
  <c r="AB660" i="1"/>
  <c r="AA660" i="1"/>
  <c r="AL656" i="1"/>
  <c r="AK656" i="1"/>
  <c r="AJ656" i="1"/>
  <c r="AI656" i="1"/>
  <c r="AH656" i="1"/>
  <c r="AG656" i="1"/>
  <c r="AF656" i="1"/>
  <c r="AE656" i="1"/>
  <c r="AD656" i="1"/>
  <c r="AC656" i="1"/>
  <c r="AB656" i="1"/>
  <c r="AA656" i="1"/>
  <c r="AL645" i="1"/>
  <c r="AK645" i="1"/>
  <c r="AJ645" i="1"/>
  <c r="AI645" i="1"/>
  <c r="AH645" i="1"/>
  <c r="AG645" i="1"/>
  <c r="AF645" i="1"/>
  <c r="AE645" i="1"/>
  <c r="AD645" i="1"/>
  <c r="AC645" i="1"/>
  <c r="AB645" i="1"/>
  <c r="AA645" i="1"/>
  <c r="AL641" i="1"/>
  <c r="AK641" i="1"/>
  <c r="AJ641" i="1"/>
  <c r="AI641" i="1"/>
  <c r="AH641" i="1"/>
  <c r="AG641" i="1"/>
  <c r="AF641" i="1"/>
  <c r="AE641" i="1"/>
  <c r="AD641" i="1"/>
  <c r="AC641" i="1"/>
  <c r="AB641" i="1"/>
  <c r="AA641" i="1"/>
  <c r="AL620" i="1"/>
  <c r="AK620" i="1"/>
  <c r="AJ620" i="1"/>
  <c r="AI620" i="1"/>
  <c r="AH620" i="1"/>
  <c r="AG620" i="1"/>
  <c r="AF620" i="1"/>
  <c r="AE620" i="1"/>
  <c r="AD620" i="1"/>
  <c r="AC620" i="1"/>
  <c r="AB620" i="1"/>
  <c r="AA620" i="1"/>
  <c r="AL616" i="1"/>
  <c r="AK616" i="1"/>
  <c r="AJ616" i="1"/>
  <c r="AI616" i="1"/>
  <c r="AH616" i="1"/>
  <c r="AG616" i="1"/>
  <c r="AF616" i="1"/>
  <c r="AE616" i="1"/>
  <c r="AD616" i="1"/>
  <c r="AC616" i="1"/>
  <c r="AB616" i="1"/>
  <c r="AA616" i="1"/>
  <c r="AL613" i="1"/>
  <c r="AK613" i="1"/>
  <c r="AJ613" i="1"/>
  <c r="AI613" i="1"/>
  <c r="AH613" i="1"/>
  <c r="AG613" i="1"/>
  <c r="AF613" i="1"/>
  <c r="AE613" i="1"/>
  <c r="AD613" i="1"/>
  <c r="AC613" i="1"/>
  <c r="AB613" i="1"/>
  <c r="AA613" i="1"/>
  <c r="AL610" i="1"/>
  <c r="AK610" i="1"/>
  <c r="AJ610" i="1"/>
  <c r="AI610" i="1"/>
  <c r="AH610" i="1"/>
  <c r="AG610" i="1"/>
  <c r="AF610" i="1"/>
  <c r="AE610" i="1"/>
  <c r="AD610" i="1"/>
  <c r="AC610" i="1"/>
  <c r="AB610" i="1"/>
  <c r="AA610" i="1"/>
  <c r="AL605" i="1"/>
  <c r="AK605" i="1"/>
  <c r="AJ605" i="1"/>
  <c r="AI605" i="1"/>
  <c r="AH605" i="1"/>
  <c r="AG605" i="1"/>
  <c r="AF605" i="1"/>
  <c r="AE605" i="1"/>
  <c r="AD605" i="1"/>
  <c r="AC605" i="1"/>
  <c r="AB605" i="1"/>
  <c r="AA605" i="1"/>
  <c r="AL604" i="1"/>
  <c r="AK604" i="1"/>
  <c r="AJ604" i="1"/>
  <c r="AI604" i="1"/>
  <c r="AH604" i="1"/>
  <c r="AG604" i="1"/>
  <c r="AF604" i="1"/>
  <c r="AE604" i="1"/>
  <c r="AD604" i="1"/>
  <c r="AC604" i="1"/>
  <c r="AB604" i="1"/>
  <c r="AA604" i="1"/>
  <c r="AL595" i="1"/>
  <c r="AK595" i="1"/>
  <c r="AJ595" i="1"/>
  <c r="AI595" i="1"/>
  <c r="AH595" i="1"/>
  <c r="AG595" i="1"/>
  <c r="AF595" i="1"/>
  <c r="AE595" i="1"/>
  <c r="AD595" i="1"/>
  <c r="AC595" i="1"/>
  <c r="AB595" i="1"/>
  <c r="AA595" i="1"/>
  <c r="AL585" i="1"/>
  <c r="AK585" i="1"/>
  <c r="AJ585" i="1"/>
  <c r="AI585" i="1"/>
  <c r="AH585" i="1"/>
  <c r="AG585" i="1"/>
  <c r="AF585" i="1"/>
  <c r="AE585" i="1"/>
  <c r="AD585" i="1"/>
  <c r="AC585" i="1"/>
  <c r="AB585" i="1"/>
  <c r="AA585" i="1"/>
  <c r="AL584" i="1"/>
  <c r="AK584" i="1"/>
  <c r="AJ584" i="1"/>
  <c r="AI584" i="1"/>
  <c r="AH584" i="1"/>
  <c r="AG584" i="1"/>
  <c r="AF584" i="1"/>
  <c r="AE584" i="1"/>
  <c r="AD584" i="1"/>
  <c r="AC584" i="1"/>
  <c r="AB584" i="1"/>
  <c r="AA584" i="1"/>
  <c r="AL571" i="1"/>
  <c r="AK571" i="1"/>
  <c r="AJ571" i="1"/>
  <c r="AI571" i="1"/>
  <c r="AH571" i="1"/>
  <c r="AG571" i="1"/>
  <c r="AF571" i="1"/>
  <c r="AE571" i="1"/>
  <c r="AD571" i="1"/>
  <c r="AC571" i="1"/>
  <c r="AB571" i="1"/>
  <c r="AA571" i="1"/>
  <c r="AL568" i="1"/>
  <c r="AK568" i="1"/>
  <c r="AJ568" i="1"/>
  <c r="AI568" i="1"/>
  <c r="AH568" i="1"/>
  <c r="AG568" i="1"/>
  <c r="AF568" i="1"/>
  <c r="AE568" i="1"/>
  <c r="AD568" i="1"/>
  <c r="AC568" i="1"/>
  <c r="AB568" i="1"/>
  <c r="AA568" i="1"/>
  <c r="AL547" i="1"/>
  <c r="AK547" i="1"/>
  <c r="AJ547" i="1"/>
  <c r="AI547" i="1"/>
  <c r="AH547" i="1"/>
  <c r="AG547" i="1"/>
  <c r="AF547" i="1"/>
  <c r="AE547" i="1"/>
  <c r="AD547" i="1"/>
  <c r="AC547" i="1"/>
  <c r="AB547" i="1"/>
  <c r="AA547" i="1"/>
  <c r="AL537" i="1"/>
  <c r="AK537" i="1"/>
  <c r="AJ537" i="1"/>
  <c r="AI537" i="1"/>
  <c r="AH537" i="1"/>
  <c r="AG537" i="1"/>
  <c r="AF537" i="1"/>
  <c r="AE537" i="1"/>
  <c r="AD537" i="1"/>
  <c r="AC537" i="1"/>
  <c r="AB537" i="1"/>
  <c r="AA537" i="1"/>
  <c r="AL536" i="1"/>
  <c r="AK536" i="1"/>
  <c r="AJ536" i="1"/>
  <c r="AI536" i="1"/>
  <c r="AH536" i="1"/>
  <c r="AG536" i="1"/>
  <c r="AF536" i="1"/>
  <c r="AE536" i="1"/>
  <c r="AD536" i="1"/>
  <c r="AC536" i="1"/>
  <c r="AB536" i="1"/>
  <c r="AA536" i="1"/>
  <c r="AL535" i="1"/>
  <c r="AK535" i="1"/>
  <c r="AJ535" i="1"/>
  <c r="AI535" i="1"/>
  <c r="AH535" i="1"/>
  <c r="AG535" i="1"/>
  <c r="AF535" i="1"/>
  <c r="AE535" i="1"/>
  <c r="AD535" i="1"/>
  <c r="AC535" i="1"/>
  <c r="AB535" i="1"/>
  <c r="AA535" i="1"/>
  <c r="AL530" i="1"/>
  <c r="AK530" i="1"/>
  <c r="AJ530" i="1"/>
  <c r="AI530" i="1"/>
  <c r="AH530" i="1"/>
  <c r="AG530" i="1"/>
  <c r="AF530" i="1"/>
  <c r="AE530" i="1"/>
  <c r="AD530" i="1"/>
  <c r="AC530" i="1"/>
  <c r="AB530" i="1"/>
  <c r="AA530" i="1"/>
  <c r="AL529" i="1"/>
  <c r="AK529" i="1"/>
  <c r="AJ529" i="1"/>
  <c r="AI529" i="1"/>
  <c r="AH529" i="1"/>
  <c r="AG529" i="1"/>
  <c r="AF529" i="1"/>
  <c r="AE529" i="1"/>
  <c r="AD529" i="1"/>
  <c r="AC529" i="1"/>
  <c r="AB529" i="1"/>
  <c r="AA529" i="1"/>
  <c r="AL528" i="1"/>
  <c r="AK528" i="1"/>
  <c r="AJ528" i="1"/>
  <c r="AI528" i="1"/>
  <c r="AH528" i="1"/>
  <c r="AG528" i="1"/>
  <c r="AF528" i="1"/>
  <c r="AE528" i="1"/>
  <c r="AD528" i="1"/>
  <c r="AC528" i="1"/>
  <c r="AB528" i="1"/>
  <c r="AA528" i="1"/>
  <c r="AL501" i="1"/>
  <c r="AK501" i="1"/>
  <c r="AJ501" i="1"/>
  <c r="AI501" i="1"/>
  <c r="AH501" i="1"/>
  <c r="AG501" i="1"/>
  <c r="AF501" i="1"/>
  <c r="AE501" i="1"/>
  <c r="AD501" i="1"/>
  <c r="AC501" i="1"/>
  <c r="AB501" i="1"/>
  <c r="AA501" i="1"/>
  <c r="AL493" i="1"/>
  <c r="AK493" i="1"/>
  <c r="AJ493" i="1"/>
  <c r="AI493" i="1"/>
  <c r="AH493" i="1"/>
  <c r="AG493" i="1"/>
  <c r="AF493" i="1"/>
  <c r="AE493" i="1"/>
  <c r="AD493" i="1"/>
  <c r="AC493" i="1"/>
  <c r="AB493" i="1"/>
  <c r="AA493" i="1"/>
  <c r="AL488" i="1"/>
  <c r="AK488" i="1"/>
  <c r="AJ488" i="1"/>
  <c r="AI488" i="1"/>
  <c r="AH488" i="1"/>
  <c r="AG488" i="1"/>
  <c r="AF488" i="1"/>
  <c r="AE488" i="1"/>
  <c r="AD488" i="1"/>
  <c r="AC488" i="1"/>
  <c r="AB488" i="1"/>
  <c r="AA488" i="1"/>
  <c r="AL476" i="1"/>
  <c r="AK476" i="1"/>
  <c r="AJ476" i="1"/>
  <c r="AI476" i="1"/>
  <c r="AH476" i="1"/>
  <c r="AG476" i="1"/>
  <c r="AF476" i="1"/>
  <c r="AE476" i="1"/>
  <c r="AD476" i="1"/>
  <c r="AC476" i="1"/>
  <c r="AB476" i="1"/>
  <c r="AA476" i="1"/>
  <c r="AL462" i="1"/>
  <c r="AK462" i="1"/>
  <c r="AJ462" i="1"/>
  <c r="AI462" i="1"/>
  <c r="AH462" i="1"/>
  <c r="AG462" i="1"/>
  <c r="AF462" i="1"/>
  <c r="AE462" i="1"/>
  <c r="AD462" i="1"/>
  <c r="AC462" i="1"/>
  <c r="AB462" i="1"/>
  <c r="AA462" i="1"/>
  <c r="AL461" i="1"/>
  <c r="AK461" i="1"/>
  <c r="AJ461" i="1"/>
  <c r="AI461" i="1"/>
  <c r="AH461" i="1"/>
  <c r="AG461" i="1"/>
  <c r="AF461" i="1"/>
  <c r="AE461" i="1"/>
  <c r="AD461" i="1"/>
  <c r="AC461" i="1"/>
  <c r="AB461" i="1"/>
  <c r="AA461" i="1"/>
  <c r="AL460" i="1"/>
  <c r="AK460" i="1"/>
  <c r="AJ460" i="1"/>
  <c r="AI460" i="1"/>
  <c r="AH460" i="1"/>
  <c r="AG460" i="1"/>
  <c r="AF460" i="1"/>
  <c r="AE460" i="1"/>
  <c r="AD460" i="1"/>
  <c r="AC460" i="1"/>
  <c r="AB460" i="1"/>
  <c r="AA460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AL437" i="1"/>
  <c r="AK437" i="1"/>
  <c r="AJ437" i="1"/>
  <c r="AI437" i="1"/>
  <c r="AH437" i="1"/>
  <c r="AG437" i="1"/>
  <c r="AF437" i="1"/>
  <c r="AE437" i="1"/>
  <c r="AD437" i="1"/>
  <c r="AC437" i="1"/>
  <c r="AB437" i="1"/>
  <c r="AA437" i="1"/>
  <c r="AL425" i="1"/>
  <c r="AK425" i="1"/>
  <c r="AJ425" i="1"/>
  <c r="AI425" i="1"/>
  <c r="AH425" i="1"/>
  <c r="AG425" i="1"/>
  <c r="AF425" i="1"/>
  <c r="AE425" i="1"/>
  <c r="AD425" i="1"/>
  <c r="AC425" i="1"/>
  <c r="AB425" i="1"/>
  <c r="AA425" i="1"/>
  <c r="AL424" i="1"/>
  <c r="AK424" i="1"/>
  <c r="AJ424" i="1"/>
  <c r="AI424" i="1"/>
  <c r="AH424" i="1"/>
  <c r="AG424" i="1"/>
  <c r="AF424" i="1"/>
  <c r="AE424" i="1"/>
  <c r="AD424" i="1"/>
  <c r="AC424" i="1"/>
  <c r="AB424" i="1"/>
  <c r="AA424" i="1"/>
  <c r="AL420" i="1"/>
  <c r="AK420" i="1"/>
  <c r="AJ420" i="1"/>
  <c r="AI420" i="1"/>
  <c r="AH420" i="1"/>
  <c r="AG420" i="1"/>
  <c r="AF420" i="1"/>
  <c r="AE420" i="1"/>
  <c r="AD420" i="1"/>
  <c r="AC420" i="1"/>
  <c r="AB420" i="1"/>
  <c r="AA420" i="1"/>
  <c r="AL409" i="1"/>
  <c r="AK409" i="1"/>
  <c r="AJ409" i="1"/>
  <c r="AI409" i="1"/>
  <c r="AH409" i="1"/>
  <c r="AG409" i="1"/>
  <c r="AF409" i="1"/>
  <c r="AE409" i="1"/>
  <c r="AD409" i="1"/>
  <c r="AC409" i="1"/>
  <c r="AB409" i="1"/>
  <c r="AA409" i="1"/>
  <c r="AL396" i="1"/>
  <c r="AK396" i="1"/>
  <c r="AJ396" i="1"/>
  <c r="AI396" i="1"/>
  <c r="AH396" i="1"/>
  <c r="AG396" i="1"/>
  <c r="AF396" i="1"/>
  <c r="AE396" i="1"/>
  <c r="AD396" i="1"/>
  <c r="AC396" i="1"/>
  <c r="AB396" i="1"/>
  <c r="AA396" i="1"/>
  <c r="AL377" i="1"/>
  <c r="AK377" i="1"/>
  <c r="AJ377" i="1"/>
  <c r="AI377" i="1"/>
  <c r="AH377" i="1"/>
  <c r="AG377" i="1"/>
  <c r="AF377" i="1"/>
  <c r="AE377" i="1"/>
  <c r="AD377" i="1"/>
  <c r="AC377" i="1"/>
  <c r="AB377" i="1"/>
  <c r="AA377" i="1"/>
  <c r="AL363" i="1"/>
  <c r="AK363" i="1"/>
  <c r="AJ363" i="1"/>
  <c r="AI363" i="1"/>
  <c r="AH363" i="1"/>
  <c r="AG363" i="1"/>
  <c r="AF363" i="1"/>
  <c r="AE363" i="1"/>
  <c r="AD363" i="1"/>
  <c r="AC363" i="1"/>
  <c r="AB363" i="1"/>
  <c r="AA363" i="1"/>
  <c r="AL361" i="1"/>
  <c r="AK361" i="1"/>
  <c r="AJ361" i="1"/>
  <c r="AI361" i="1"/>
  <c r="AH361" i="1"/>
  <c r="AG361" i="1"/>
  <c r="AF361" i="1"/>
  <c r="AE361" i="1"/>
  <c r="AD361" i="1"/>
  <c r="AC361" i="1"/>
  <c r="AB361" i="1"/>
  <c r="AA361" i="1"/>
  <c r="AL358" i="1"/>
  <c r="AK358" i="1"/>
  <c r="AJ358" i="1"/>
  <c r="AI358" i="1"/>
  <c r="AH358" i="1"/>
  <c r="AG358" i="1"/>
  <c r="AF358" i="1"/>
  <c r="AE358" i="1"/>
  <c r="AD358" i="1"/>
  <c r="AC358" i="1"/>
  <c r="AB358" i="1"/>
  <c r="AA358" i="1"/>
  <c r="AL353" i="1"/>
  <c r="AK353" i="1"/>
  <c r="AJ353" i="1"/>
  <c r="AI353" i="1"/>
  <c r="AH353" i="1"/>
  <c r="AG353" i="1"/>
  <c r="AF353" i="1"/>
  <c r="AE353" i="1"/>
  <c r="AD353" i="1"/>
  <c r="AC353" i="1"/>
  <c r="AB353" i="1"/>
  <c r="AA353" i="1"/>
  <c r="AL352" i="1"/>
  <c r="AK352" i="1"/>
  <c r="AJ352" i="1"/>
  <c r="AI352" i="1"/>
  <c r="AH352" i="1"/>
  <c r="AG352" i="1"/>
  <c r="AF352" i="1"/>
  <c r="AE352" i="1"/>
  <c r="AD352" i="1"/>
  <c r="AC352" i="1"/>
  <c r="AB352" i="1"/>
  <c r="AA352" i="1"/>
  <c r="AL344" i="1"/>
  <c r="AK344" i="1"/>
  <c r="AJ344" i="1"/>
  <c r="AI344" i="1"/>
  <c r="AH344" i="1"/>
  <c r="AG344" i="1"/>
  <c r="AF344" i="1"/>
  <c r="AE344" i="1"/>
  <c r="AD344" i="1"/>
  <c r="AC344" i="1"/>
  <c r="AB344" i="1"/>
  <c r="AA344" i="1"/>
  <c r="AL330" i="1"/>
  <c r="AK330" i="1"/>
  <c r="AJ330" i="1"/>
  <c r="AI330" i="1"/>
  <c r="AH330" i="1"/>
  <c r="AG330" i="1"/>
  <c r="AF330" i="1"/>
  <c r="AE330" i="1"/>
  <c r="AD330" i="1"/>
  <c r="AC330" i="1"/>
  <c r="AB330" i="1"/>
  <c r="AA330" i="1"/>
  <c r="AL328" i="1"/>
  <c r="AK328" i="1"/>
  <c r="AJ328" i="1"/>
  <c r="AI328" i="1"/>
  <c r="AH328" i="1"/>
  <c r="AG328" i="1"/>
  <c r="AF328" i="1"/>
  <c r="AE328" i="1"/>
  <c r="AD328" i="1"/>
  <c r="AC328" i="1"/>
  <c r="AB328" i="1"/>
  <c r="AA328" i="1"/>
  <c r="AL321" i="1"/>
  <c r="AK321" i="1"/>
  <c r="AJ321" i="1"/>
  <c r="AI321" i="1"/>
  <c r="AH321" i="1"/>
  <c r="AG321" i="1"/>
  <c r="AF321" i="1"/>
  <c r="AE321" i="1"/>
  <c r="AD321" i="1"/>
  <c r="AC321" i="1"/>
  <c r="AB321" i="1"/>
  <c r="AA321" i="1"/>
  <c r="AL320" i="1"/>
  <c r="AK320" i="1"/>
  <c r="AJ320" i="1"/>
  <c r="AI320" i="1"/>
  <c r="AH320" i="1"/>
  <c r="AG320" i="1"/>
  <c r="AF320" i="1"/>
  <c r="AE320" i="1"/>
  <c r="AD320" i="1"/>
  <c r="AC320" i="1"/>
  <c r="AB320" i="1"/>
  <c r="AA320" i="1"/>
  <c r="AL319" i="1"/>
  <c r="AK319" i="1"/>
  <c r="AJ319" i="1"/>
  <c r="AI319" i="1"/>
  <c r="AH319" i="1"/>
  <c r="AG319" i="1"/>
  <c r="AF319" i="1"/>
  <c r="AE319" i="1"/>
  <c r="AD319" i="1"/>
  <c r="AC319" i="1"/>
  <c r="AB319" i="1"/>
  <c r="AA319" i="1"/>
  <c r="AL318" i="1"/>
  <c r="AK318" i="1"/>
  <c r="AJ318" i="1"/>
  <c r="AI318" i="1"/>
  <c r="AH318" i="1"/>
  <c r="AG318" i="1"/>
  <c r="AF318" i="1"/>
  <c r="AE318" i="1"/>
  <c r="AD318" i="1"/>
  <c r="AC318" i="1"/>
  <c r="AB318" i="1"/>
  <c r="AA318" i="1"/>
  <c r="AL317" i="1"/>
  <c r="AK317" i="1"/>
  <c r="AJ317" i="1"/>
  <c r="AI317" i="1"/>
  <c r="AH317" i="1"/>
  <c r="AG317" i="1"/>
  <c r="AF317" i="1"/>
  <c r="AE317" i="1"/>
  <c r="AD317" i="1"/>
  <c r="AC317" i="1"/>
  <c r="AB317" i="1"/>
  <c r="AA317" i="1"/>
  <c r="AL316" i="1"/>
  <c r="AK316" i="1"/>
  <c r="AJ316" i="1"/>
  <c r="AI316" i="1"/>
  <c r="AH316" i="1"/>
  <c r="AG316" i="1"/>
  <c r="AF316" i="1"/>
  <c r="AE316" i="1"/>
  <c r="AD316" i="1"/>
  <c r="AC316" i="1"/>
  <c r="AB316" i="1"/>
  <c r="AA316" i="1"/>
  <c r="AL314" i="1"/>
  <c r="AK314" i="1"/>
  <c r="AJ314" i="1"/>
  <c r="AI314" i="1"/>
  <c r="AH314" i="1"/>
  <c r="AG314" i="1"/>
  <c r="AF314" i="1"/>
  <c r="AE314" i="1"/>
  <c r="AD314" i="1"/>
  <c r="AC314" i="1"/>
  <c r="AB314" i="1"/>
  <c r="AA314" i="1"/>
  <c r="AL306" i="1"/>
  <c r="AK306" i="1"/>
  <c r="AJ306" i="1"/>
  <c r="AI306" i="1"/>
  <c r="AH306" i="1"/>
  <c r="AG306" i="1"/>
  <c r="AF306" i="1"/>
  <c r="AE306" i="1"/>
  <c r="AD306" i="1"/>
  <c r="AC306" i="1"/>
  <c r="AB306" i="1"/>
  <c r="AA306" i="1"/>
  <c r="AL297" i="1"/>
  <c r="AK297" i="1"/>
  <c r="AJ297" i="1"/>
  <c r="AI297" i="1"/>
  <c r="AH297" i="1"/>
  <c r="AG297" i="1"/>
  <c r="AF297" i="1"/>
  <c r="AE297" i="1"/>
  <c r="AD297" i="1"/>
  <c r="AC297" i="1"/>
  <c r="AB297" i="1"/>
  <c r="AA297" i="1"/>
  <c r="AL935" i="1"/>
  <c r="AK935" i="1"/>
  <c r="AJ935" i="1"/>
  <c r="AI935" i="1"/>
  <c r="AH935" i="1"/>
  <c r="AG935" i="1"/>
  <c r="AF935" i="1"/>
  <c r="AE935" i="1"/>
  <c r="AD935" i="1"/>
  <c r="AC935" i="1"/>
  <c r="AB935" i="1"/>
  <c r="AA935" i="1"/>
  <c r="AL280" i="1"/>
  <c r="AK280" i="1"/>
  <c r="AJ280" i="1"/>
  <c r="AI280" i="1"/>
  <c r="AH280" i="1"/>
  <c r="AG280" i="1"/>
  <c r="AF280" i="1"/>
  <c r="AE280" i="1"/>
  <c r="AD280" i="1"/>
  <c r="AC280" i="1"/>
  <c r="AB280" i="1"/>
  <c r="AA280" i="1"/>
  <c r="AL269" i="1"/>
  <c r="AK269" i="1"/>
  <c r="AJ269" i="1"/>
  <c r="AI269" i="1"/>
  <c r="AH269" i="1"/>
  <c r="AG269" i="1"/>
  <c r="AF269" i="1"/>
  <c r="AE269" i="1"/>
  <c r="AD269" i="1"/>
  <c r="AC269" i="1"/>
  <c r="AB269" i="1"/>
  <c r="AA269" i="1"/>
  <c r="AL264" i="1"/>
  <c r="AK264" i="1"/>
  <c r="AJ264" i="1"/>
  <c r="AI264" i="1"/>
  <c r="AH264" i="1"/>
  <c r="AG264" i="1"/>
  <c r="AF264" i="1"/>
  <c r="AE264" i="1"/>
  <c r="AD264" i="1"/>
  <c r="AC264" i="1"/>
  <c r="AB264" i="1"/>
  <c r="AA264" i="1"/>
  <c r="AL243" i="1"/>
  <c r="AK243" i="1"/>
  <c r="AJ243" i="1"/>
  <c r="AI243" i="1"/>
  <c r="AH243" i="1"/>
  <c r="AG243" i="1"/>
  <c r="AF243" i="1"/>
  <c r="AE243" i="1"/>
  <c r="AD243" i="1"/>
  <c r="AC243" i="1"/>
  <c r="AB243" i="1"/>
  <c r="AA243" i="1"/>
  <c r="AL177" i="1"/>
  <c r="AK177" i="1"/>
  <c r="AJ177" i="1"/>
  <c r="AI177" i="1"/>
  <c r="AH177" i="1"/>
  <c r="AG177" i="1"/>
  <c r="AF177" i="1"/>
  <c r="AE177" i="1"/>
  <c r="AD177" i="1"/>
  <c r="AC177" i="1"/>
  <c r="AB177" i="1"/>
  <c r="AA177" i="1"/>
  <c r="AL176" i="1"/>
  <c r="AK176" i="1"/>
  <c r="AJ176" i="1"/>
  <c r="AI176" i="1"/>
  <c r="AH176" i="1"/>
  <c r="AG176" i="1"/>
  <c r="AF176" i="1"/>
  <c r="AE176" i="1"/>
  <c r="AD176" i="1"/>
  <c r="AC176" i="1"/>
  <c r="AB176" i="1"/>
  <c r="AA176" i="1"/>
  <c r="AL175" i="1"/>
  <c r="AK175" i="1"/>
  <c r="AJ175" i="1"/>
  <c r="AI175" i="1"/>
  <c r="AH175" i="1"/>
  <c r="AG175" i="1"/>
  <c r="AF175" i="1"/>
  <c r="AE175" i="1"/>
  <c r="AD175" i="1"/>
  <c r="AC175" i="1"/>
  <c r="AB175" i="1"/>
  <c r="AA175" i="1"/>
  <c r="AL174" i="1"/>
  <c r="AK174" i="1"/>
  <c r="AJ174" i="1"/>
  <c r="AI174" i="1"/>
  <c r="AH174" i="1"/>
  <c r="AG174" i="1"/>
  <c r="AF174" i="1"/>
  <c r="AE174" i="1"/>
  <c r="AD174" i="1"/>
  <c r="AC174" i="1"/>
  <c r="AB174" i="1"/>
  <c r="AA174" i="1"/>
  <c r="AL173" i="1"/>
  <c r="AK173" i="1"/>
  <c r="AJ173" i="1"/>
  <c r="AI173" i="1"/>
  <c r="AH173" i="1"/>
  <c r="AG173" i="1"/>
  <c r="AF173" i="1"/>
  <c r="AE173" i="1"/>
  <c r="AD173" i="1"/>
  <c r="AC173" i="1"/>
  <c r="AB173" i="1"/>
  <c r="AA173" i="1"/>
  <c r="AL171" i="1"/>
  <c r="AK171" i="1"/>
  <c r="AJ171" i="1"/>
  <c r="AI171" i="1"/>
  <c r="AH171" i="1"/>
  <c r="AG171" i="1"/>
  <c r="AF171" i="1"/>
  <c r="AE171" i="1"/>
  <c r="AD171" i="1"/>
  <c r="AC171" i="1"/>
  <c r="AB171" i="1"/>
  <c r="AA171" i="1"/>
  <c r="AL150" i="1"/>
  <c r="AK150" i="1"/>
  <c r="AJ150" i="1"/>
  <c r="AI150" i="1"/>
  <c r="AH150" i="1"/>
  <c r="AG150" i="1"/>
  <c r="AF150" i="1"/>
  <c r="AE150" i="1"/>
  <c r="AD150" i="1"/>
  <c r="AC150" i="1"/>
  <c r="AB150" i="1"/>
  <c r="AA150" i="1"/>
  <c r="AL149" i="1"/>
  <c r="AK149" i="1"/>
  <c r="AJ149" i="1"/>
  <c r="AI149" i="1"/>
  <c r="AH149" i="1"/>
  <c r="AG149" i="1"/>
  <c r="AF149" i="1"/>
  <c r="AE149" i="1"/>
  <c r="AD149" i="1"/>
  <c r="AC149" i="1"/>
  <c r="AB149" i="1"/>
  <c r="AA149" i="1"/>
  <c r="AL124" i="1"/>
  <c r="AK124" i="1"/>
  <c r="AJ124" i="1"/>
  <c r="AI124" i="1"/>
  <c r="AH124" i="1"/>
  <c r="AG124" i="1"/>
  <c r="AF124" i="1"/>
  <c r="AE124" i="1"/>
  <c r="AD124" i="1"/>
  <c r="AC124" i="1"/>
  <c r="AB124" i="1"/>
  <c r="AA124" i="1"/>
  <c r="AL114" i="1"/>
  <c r="AK114" i="1"/>
  <c r="AJ114" i="1"/>
  <c r="AI114" i="1"/>
  <c r="AH114" i="1"/>
  <c r="AG114" i="1"/>
  <c r="AF114" i="1"/>
  <c r="AE114" i="1"/>
  <c r="AD114" i="1"/>
  <c r="AC114" i="1"/>
  <c r="AB114" i="1"/>
  <c r="AA114" i="1"/>
  <c r="AL100" i="1"/>
  <c r="AK100" i="1"/>
  <c r="AJ100" i="1"/>
  <c r="AI100" i="1"/>
  <c r="AH100" i="1"/>
  <c r="AG100" i="1"/>
  <c r="AF100" i="1"/>
  <c r="AE100" i="1"/>
  <c r="AD100" i="1"/>
  <c r="AC100" i="1"/>
  <c r="AB100" i="1"/>
  <c r="AA100" i="1"/>
  <c r="AL87" i="1"/>
  <c r="AK87" i="1"/>
  <c r="AJ87" i="1"/>
  <c r="AI87" i="1"/>
  <c r="AH87" i="1"/>
  <c r="AG87" i="1"/>
  <c r="AF87" i="1"/>
  <c r="AE87" i="1"/>
  <c r="AD87" i="1"/>
  <c r="AC87" i="1"/>
  <c r="AB87" i="1"/>
  <c r="AA87" i="1"/>
  <c r="AL84" i="1"/>
  <c r="AK84" i="1"/>
  <c r="AJ84" i="1"/>
  <c r="AI84" i="1"/>
  <c r="AH84" i="1"/>
  <c r="AG84" i="1"/>
  <c r="AF84" i="1"/>
  <c r="AE84" i="1"/>
  <c r="AD84" i="1"/>
  <c r="AC84" i="1"/>
  <c r="AB84" i="1"/>
  <c r="AA84" i="1"/>
  <c r="AL83" i="1"/>
  <c r="AK83" i="1"/>
  <c r="AJ83" i="1"/>
  <c r="AI83" i="1"/>
  <c r="AH83" i="1"/>
  <c r="AG83" i="1"/>
  <c r="AF83" i="1"/>
  <c r="AE83" i="1"/>
  <c r="AD83" i="1"/>
  <c r="AC83" i="1"/>
  <c r="AB83" i="1"/>
  <c r="AA83" i="1"/>
  <c r="AL82" i="1"/>
  <c r="AK82" i="1"/>
  <c r="AJ82" i="1"/>
  <c r="AI82" i="1"/>
  <c r="AH82" i="1"/>
  <c r="AG82" i="1"/>
  <c r="AF82" i="1"/>
  <c r="AE82" i="1"/>
  <c r="AD82" i="1"/>
  <c r="AC82" i="1"/>
  <c r="AB82" i="1"/>
  <c r="AA82" i="1"/>
  <c r="AL81" i="1"/>
  <c r="AK81" i="1"/>
  <c r="AJ81" i="1"/>
  <c r="AI81" i="1"/>
  <c r="AH81" i="1"/>
  <c r="AG81" i="1"/>
  <c r="AF81" i="1"/>
  <c r="AE81" i="1"/>
  <c r="AD81" i="1"/>
  <c r="AC81" i="1"/>
  <c r="AB81" i="1"/>
  <c r="AA81" i="1"/>
  <c r="AL78" i="1"/>
  <c r="AK78" i="1"/>
  <c r="AJ78" i="1"/>
  <c r="AI78" i="1"/>
  <c r="AH78" i="1"/>
  <c r="AG78" i="1"/>
  <c r="AF78" i="1"/>
  <c r="AE78" i="1"/>
  <c r="AD78" i="1"/>
  <c r="AC78" i="1"/>
  <c r="AB78" i="1"/>
  <c r="AA78" i="1"/>
  <c r="AL76" i="1"/>
  <c r="AK76" i="1"/>
  <c r="AJ76" i="1"/>
  <c r="AI76" i="1"/>
  <c r="AH76" i="1"/>
  <c r="AG76" i="1"/>
  <c r="AF76" i="1"/>
  <c r="AE76" i="1"/>
  <c r="AD76" i="1"/>
  <c r="AC76" i="1"/>
  <c r="AB76" i="1"/>
  <c r="AA76" i="1"/>
  <c r="AL74" i="1"/>
  <c r="AK74" i="1"/>
  <c r="AJ74" i="1"/>
  <c r="AI74" i="1"/>
  <c r="AH74" i="1"/>
  <c r="AG74" i="1"/>
  <c r="AF74" i="1"/>
  <c r="AE74" i="1"/>
  <c r="AD74" i="1"/>
  <c r="AC74" i="1"/>
  <c r="AB74" i="1"/>
  <c r="AA74" i="1"/>
  <c r="AL72" i="1"/>
  <c r="AK72" i="1"/>
  <c r="AJ72" i="1"/>
  <c r="AI72" i="1"/>
  <c r="AH72" i="1"/>
  <c r="AG72" i="1"/>
  <c r="AF72" i="1"/>
  <c r="AE72" i="1"/>
  <c r="AD72" i="1"/>
  <c r="AC72" i="1"/>
  <c r="AB72" i="1"/>
  <c r="AA72" i="1"/>
  <c r="AL70" i="1"/>
  <c r="AK70" i="1"/>
  <c r="AJ70" i="1"/>
  <c r="AI70" i="1"/>
  <c r="AH70" i="1"/>
  <c r="AG70" i="1"/>
  <c r="AF70" i="1"/>
  <c r="AE70" i="1"/>
  <c r="AD70" i="1"/>
  <c r="AC70" i="1"/>
  <c r="AB70" i="1"/>
  <c r="AA70" i="1"/>
  <c r="AL69" i="1"/>
  <c r="AK69" i="1"/>
  <c r="AJ69" i="1"/>
  <c r="AI69" i="1"/>
  <c r="AH69" i="1"/>
  <c r="AG69" i="1"/>
  <c r="AF69" i="1"/>
  <c r="AE69" i="1"/>
  <c r="AD69" i="1"/>
  <c r="AC69" i="1"/>
  <c r="AB69" i="1"/>
  <c r="AA69" i="1"/>
  <c r="AL62" i="1"/>
  <c r="AK62" i="1"/>
  <c r="AJ62" i="1"/>
  <c r="AI62" i="1"/>
  <c r="AH62" i="1"/>
  <c r="AG62" i="1"/>
  <c r="AF62" i="1"/>
  <c r="AE62" i="1"/>
  <c r="AD62" i="1"/>
  <c r="AC62" i="1"/>
  <c r="AB62" i="1"/>
  <c r="AA62" i="1"/>
  <c r="AL57" i="1"/>
  <c r="AK57" i="1"/>
  <c r="AJ57" i="1"/>
  <c r="AI57" i="1"/>
  <c r="AH57" i="1"/>
  <c r="AG57" i="1"/>
  <c r="AF57" i="1"/>
  <c r="AE57" i="1"/>
  <c r="AD57" i="1"/>
  <c r="AC57" i="1"/>
  <c r="AB57" i="1"/>
  <c r="AA57" i="1"/>
  <c r="AL53" i="1"/>
  <c r="AK53" i="1"/>
  <c r="AJ53" i="1"/>
  <c r="AI53" i="1"/>
  <c r="AH53" i="1"/>
  <c r="AG53" i="1"/>
  <c r="AF53" i="1"/>
  <c r="AE53" i="1"/>
  <c r="AD53" i="1"/>
  <c r="AC53" i="1"/>
  <c r="AB53" i="1"/>
  <c r="AA53" i="1"/>
  <c r="AL51" i="1"/>
  <c r="AK51" i="1"/>
  <c r="AJ51" i="1"/>
  <c r="AI51" i="1"/>
  <c r="AH51" i="1"/>
  <c r="AG51" i="1"/>
  <c r="AF51" i="1"/>
  <c r="AE51" i="1"/>
  <c r="AD51" i="1"/>
  <c r="AC51" i="1"/>
  <c r="AB51" i="1"/>
  <c r="AA51" i="1"/>
  <c r="AL34" i="1"/>
  <c r="AK34" i="1"/>
  <c r="AJ34" i="1"/>
  <c r="AI34" i="1"/>
  <c r="AH34" i="1"/>
  <c r="AG34" i="1"/>
  <c r="AF34" i="1"/>
  <c r="AE34" i="1"/>
  <c r="AD34" i="1"/>
  <c r="AC34" i="1"/>
  <c r="AB34" i="1"/>
  <c r="AA34" i="1"/>
  <c r="AL33" i="1"/>
  <c r="AK33" i="1"/>
  <c r="AJ33" i="1"/>
  <c r="AI33" i="1"/>
  <c r="AH33" i="1"/>
  <c r="AG33" i="1"/>
  <c r="AF33" i="1"/>
  <c r="AE33" i="1"/>
  <c r="AD33" i="1"/>
  <c r="AC33" i="1"/>
  <c r="AB33" i="1"/>
  <c r="AA33" i="1"/>
  <c r="AL27" i="1"/>
  <c r="AK27" i="1"/>
  <c r="AJ27" i="1"/>
  <c r="AI27" i="1"/>
  <c r="AH27" i="1"/>
  <c r="AG27" i="1"/>
  <c r="AF27" i="1"/>
  <c r="AE27" i="1"/>
  <c r="AD27" i="1"/>
  <c r="AC27" i="1"/>
  <c r="AB27" i="1"/>
  <c r="AA27" i="1"/>
  <c r="AL24" i="1"/>
  <c r="AK24" i="1"/>
  <c r="AJ24" i="1"/>
  <c r="AI24" i="1"/>
  <c r="AH24" i="1"/>
  <c r="AG24" i="1"/>
  <c r="AF24" i="1"/>
  <c r="AE24" i="1"/>
  <c r="AD24" i="1"/>
  <c r="AC24" i="1"/>
  <c r="AB24" i="1"/>
  <c r="AA24" i="1"/>
  <c r="AL20" i="1"/>
  <c r="AK20" i="1"/>
  <c r="AJ20" i="1"/>
  <c r="AI20" i="1"/>
  <c r="AH20" i="1"/>
  <c r="AG20" i="1"/>
  <c r="AF20" i="1"/>
  <c r="AE20" i="1"/>
  <c r="AD20" i="1"/>
  <c r="AC20" i="1"/>
  <c r="AB20" i="1"/>
  <c r="AA20" i="1"/>
  <c r="AL679" i="1"/>
  <c r="AK679" i="1"/>
  <c r="AJ679" i="1"/>
  <c r="AI679" i="1"/>
  <c r="AH679" i="1"/>
  <c r="AG679" i="1"/>
  <c r="AF679" i="1"/>
  <c r="AE679" i="1"/>
  <c r="AD679" i="1"/>
  <c r="AC679" i="1"/>
  <c r="AB679" i="1"/>
  <c r="AA679" i="1"/>
  <c r="AL284" i="1"/>
  <c r="AK284" i="1"/>
  <c r="AJ284" i="1"/>
  <c r="AI284" i="1"/>
  <c r="AH284" i="1"/>
  <c r="AG284" i="1"/>
  <c r="AF284" i="1"/>
  <c r="AE284" i="1"/>
  <c r="AD284" i="1"/>
  <c r="AC284" i="1"/>
  <c r="AB284" i="1"/>
  <c r="AA284" i="1"/>
  <c r="AL786" i="1"/>
  <c r="AK786" i="1"/>
  <c r="AJ786" i="1"/>
  <c r="AI786" i="1"/>
  <c r="AH786" i="1"/>
  <c r="AG786" i="1"/>
  <c r="AF786" i="1"/>
  <c r="AE786" i="1"/>
  <c r="AD786" i="1"/>
  <c r="AC786" i="1"/>
  <c r="AB786" i="1"/>
  <c r="AA786" i="1"/>
  <c r="AL652" i="1"/>
  <c r="AK652" i="1"/>
  <c r="AJ652" i="1"/>
  <c r="AI652" i="1"/>
  <c r="AH652" i="1"/>
  <c r="AG652" i="1"/>
  <c r="AF652" i="1"/>
  <c r="AE652" i="1"/>
  <c r="AD652" i="1"/>
  <c r="AC652" i="1"/>
  <c r="AB652" i="1"/>
  <c r="AA652" i="1"/>
  <c r="AL247" i="1"/>
  <c r="AK247" i="1"/>
  <c r="AJ247" i="1"/>
  <c r="AI247" i="1"/>
  <c r="AH247" i="1"/>
  <c r="AG247" i="1"/>
  <c r="AF247" i="1"/>
  <c r="AE247" i="1"/>
  <c r="AD247" i="1"/>
  <c r="AC247" i="1"/>
  <c r="AB247" i="1"/>
  <c r="AA247" i="1"/>
  <c r="AL246" i="1"/>
  <c r="AK246" i="1"/>
  <c r="AJ246" i="1"/>
  <c r="AI246" i="1"/>
  <c r="AH246" i="1"/>
  <c r="AG246" i="1"/>
  <c r="AF246" i="1"/>
  <c r="AE246" i="1"/>
  <c r="AD246" i="1"/>
  <c r="AC246" i="1"/>
  <c r="AB246" i="1"/>
  <c r="AA246" i="1"/>
  <c r="AL245" i="1"/>
  <c r="AK245" i="1"/>
  <c r="AJ245" i="1"/>
  <c r="AI245" i="1"/>
  <c r="AH245" i="1"/>
  <c r="AG245" i="1"/>
  <c r="AF245" i="1"/>
  <c r="AE245" i="1"/>
  <c r="AD245" i="1"/>
  <c r="AC245" i="1"/>
  <c r="AB245" i="1"/>
  <c r="AA245" i="1"/>
  <c r="AL785" i="1"/>
  <c r="AK785" i="1"/>
  <c r="AJ785" i="1"/>
  <c r="AI785" i="1"/>
  <c r="AH785" i="1"/>
  <c r="AG785" i="1"/>
  <c r="AF785" i="1"/>
  <c r="AE785" i="1"/>
  <c r="AD785" i="1"/>
  <c r="AC785" i="1"/>
  <c r="AB785" i="1"/>
  <c r="AA785" i="1"/>
  <c r="AL248" i="1"/>
  <c r="AK248" i="1"/>
  <c r="AJ248" i="1"/>
  <c r="AI248" i="1"/>
  <c r="AH248" i="1"/>
  <c r="AG248" i="1"/>
  <c r="AF248" i="1"/>
  <c r="AE248" i="1"/>
  <c r="AD248" i="1"/>
  <c r="AC248" i="1"/>
  <c r="AB248" i="1"/>
  <c r="AA248" i="1"/>
  <c r="AL249" i="1"/>
  <c r="AK249" i="1"/>
  <c r="AJ249" i="1"/>
  <c r="AI249" i="1"/>
  <c r="AH249" i="1"/>
  <c r="AG249" i="1"/>
  <c r="AF249" i="1"/>
  <c r="AE249" i="1"/>
  <c r="AD249" i="1"/>
  <c r="AC249" i="1"/>
  <c r="AB249" i="1"/>
  <c r="AA249" i="1"/>
  <c r="AL133" i="1"/>
  <c r="AK133" i="1"/>
  <c r="AJ133" i="1"/>
  <c r="AI133" i="1"/>
  <c r="AH133" i="1"/>
  <c r="AG133" i="1"/>
  <c r="AF133" i="1"/>
  <c r="AE133" i="1"/>
  <c r="AD133" i="1"/>
  <c r="AC133" i="1"/>
  <c r="AB133" i="1"/>
  <c r="AA133" i="1"/>
  <c r="AL12" i="1"/>
  <c r="AK12" i="1"/>
  <c r="AJ12" i="1"/>
  <c r="AI12" i="1"/>
  <c r="AH12" i="1"/>
  <c r="AG12" i="1"/>
  <c r="AF12" i="1"/>
  <c r="AE12" i="1"/>
  <c r="AD12" i="1"/>
  <c r="AC12" i="1"/>
  <c r="AB12" i="1"/>
  <c r="AA12" i="1"/>
  <c r="AL565" i="1"/>
  <c r="AK565" i="1"/>
  <c r="AJ565" i="1"/>
  <c r="AI565" i="1"/>
  <c r="AH565" i="1"/>
  <c r="AG565" i="1"/>
  <c r="AF565" i="1"/>
  <c r="AE565" i="1"/>
  <c r="AD565" i="1"/>
  <c r="AC565" i="1"/>
  <c r="AB565" i="1"/>
  <c r="AA565" i="1"/>
  <c r="AL1548" i="1"/>
  <c r="AK1548" i="1"/>
  <c r="AJ1548" i="1"/>
  <c r="AI1548" i="1"/>
  <c r="AH1548" i="1"/>
  <c r="AG1548" i="1"/>
  <c r="AF1548" i="1"/>
  <c r="AE1548" i="1"/>
  <c r="AD1548" i="1"/>
  <c r="AC1548" i="1"/>
  <c r="AB1548" i="1"/>
  <c r="AA1548" i="1"/>
  <c r="AL497" i="1"/>
  <c r="AK497" i="1"/>
  <c r="AJ497" i="1"/>
  <c r="AI497" i="1"/>
  <c r="AH497" i="1"/>
  <c r="AG497" i="1"/>
  <c r="AF497" i="1"/>
  <c r="AE497" i="1"/>
  <c r="AD497" i="1"/>
  <c r="AC497" i="1"/>
  <c r="AB497" i="1"/>
  <c r="AA497" i="1"/>
  <c r="AL694" i="1"/>
  <c r="AK694" i="1"/>
  <c r="AJ694" i="1"/>
  <c r="AI694" i="1"/>
  <c r="AH694" i="1"/>
  <c r="AG694" i="1"/>
  <c r="AF694" i="1"/>
  <c r="AE694" i="1"/>
  <c r="AD694" i="1"/>
  <c r="AC694" i="1"/>
  <c r="AB694" i="1"/>
  <c r="AA694" i="1"/>
  <c r="AL50" i="1"/>
  <c r="AK50" i="1"/>
  <c r="AJ50" i="1"/>
  <c r="AI50" i="1"/>
  <c r="AH50" i="1"/>
  <c r="AG50" i="1"/>
  <c r="AF50" i="1"/>
  <c r="AE50" i="1"/>
  <c r="AD50" i="1"/>
  <c r="AC50" i="1"/>
  <c r="AB50" i="1"/>
  <c r="AA50" i="1"/>
  <c r="AL23" i="1"/>
  <c r="AK23" i="1"/>
  <c r="AJ23" i="1"/>
  <c r="AI23" i="1"/>
  <c r="AH23" i="1"/>
  <c r="AG23" i="1"/>
  <c r="AF23" i="1"/>
  <c r="AE23" i="1"/>
  <c r="AD23" i="1"/>
  <c r="AC23" i="1"/>
  <c r="AB23" i="1"/>
  <c r="AA23" i="1"/>
  <c r="AL872" i="1"/>
  <c r="AK872" i="1"/>
  <c r="AJ872" i="1"/>
  <c r="AI872" i="1"/>
  <c r="AH872" i="1"/>
  <c r="AG872" i="1"/>
  <c r="AF872" i="1"/>
  <c r="AE872" i="1"/>
  <c r="AD872" i="1"/>
  <c r="AC872" i="1"/>
  <c r="AB872" i="1"/>
  <c r="AA872" i="1"/>
  <c r="AL867" i="1"/>
  <c r="AK867" i="1"/>
  <c r="AJ867" i="1"/>
  <c r="AI867" i="1"/>
  <c r="AH867" i="1"/>
  <c r="AG867" i="1"/>
  <c r="AF867" i="1"/>
  <c r="AE867" i="1"/>
  <c r="AD867" i="1"/>
  <c r="AC867" i="1"/>
  <c r="AB867" i="1"/>
  <c r="AA867" i="1"/>
  <c r="AL849" i="1"/>
  <c r="AK849" i="1"/>
  <c r="AJ849" i="1"/>
  <c r="AI849" i="1"/>
  <c r="AH849" i="1"/>
  <c r="AG849" i="1"/>
  <c r="AF849" i="1"/>
  <c r="AE849" i="1"/>
  <c r="AD849" i="1"/>
  <c r="AC849" i="1"/>
  <c r="AB849" i="1"/>
  <c r="AA849" i="1"/>
  <c r="AL600" i="1"/>
  <c r="AK600" i="1"/>
  <c r="AJ600" i="1"/>
  <c r="AI600" i="1"/>
  <c r="AH600" i="1"/>
  <c r="AG600" i="1"/>
  <c r="AF600" i="1"/>
  <c r="AE600" i="1"/>
  <c r="AD600" i="1"/>
  <c r="AC600" i="1"/>
  <c r="AB600" i="1"/>
  <c r="AA600" i="1"/>
  <c r="AL559" i="1"/>
  <c r="AK559" i="1"/>
  <c r="AJ559" i="1"/>
  <c r="AI559" i="1"/>
  <c r="AH559" i="1"/>
  <c r="AG559" i="1"/>
  <c r="AF559" i="1"/>
  <c r="AE559" i="1"/>
  <c r="AD559" i="1"/>
  <c r="AC559" i="1"/>
  <c r="AB559" i="1"/>
  <c r="AA559" i="1"/>
  <c r="AL750" i="1"/>
  <c r="AK750" i="1"/>
  <c r="AJ750" i="1"/>
  <c r="AI750" i="1"/>
  <c r="AH750" i="1"/>
  <c r="AG750" i="1"/>
  <c r="AF750" i="1"/>
  <c r="AE750" i="1"/>
  <c r="AD750" i="1"/>
  <c r="AC750" i="1"/>
  <c r="AB750" i="1"/>
  <c r="AA750" i="1"/>
  <c r="AL818" i="1"/>
  <c r="AK818" i="1"/>
  <c r="AJ818" i="1"/>
  <c r="AI818" i="1"/>
  <c r="AH818" i="1"/>
  <c r="AG818" i="1"/>
  <c r="AF818" i="1"/>
  <c r="AE818" i="1"/>
  <c r="AD818" i="1"/>
  <c r="AC818" i="1"/>
  <c r="AB818" i="1"/>
  <c r="AA818" i="1"/>
  <c r="AL820" i="1"/>
  <c r="AK820" i="1"/>
  <c r="AJ820" i="1"/>
  <c r="AI820" i="1"/>
  <c r="AH820" i="1"/>
  <c r="AG820" i="1"/>
  <c r="AF820" i="1"/>
  <c r="AE820" i="1"/>
  <c r="AD820" i="1"/>
  <c r="AC820" i="1"/>
  <c r="AB820" i="1"/>
  <c r="AA820" i="1"/>
  <c r="AL823" i="1"/>
  <c r="AK823" i="1"/>
  <c r="AJ823" i="1"/>
  <c r="AI823" i="1"/>
  <c r="AH823" i="1"/>
  <c r="AG823" i="1"/>
  <c r="AF823" i="1"/>
  <c r="AE823" i="1"/>
  <c r="AD823" i="1"/>
  <c r="AC823" i="1"/>
  <c r="AB823" i="1"/>
  <c r="AA823" i="1"/>
  <c r="AL826" i="1"/>
  <c r="AK826" i="1"/>
  <c r="AJ826" i="1"/>
  <c r="AI826" i="1"/>
  <c r="AH826" i="1"/>
  <c r="AG826" i="1"/>
  <c r="AF826" i="1"/>
  <c r="AE826" i="1"/>
  <c r="AD826" i="1"/>
  <c r="AC826" i="1"/>
  <c r="AB826" i="1"/>
  <c r="AA826" i="1"/>
  <c r="AL933" i="1"/>
  <c r="AK933" i="1"/>
  <c r="AJ933" i="1"/>
  <c r="AI933" i="1"/>
  <c r="AH933" i="1"/>
  <c r="AG933" i="1"/>
  <c r="AF933" i="1"/>
  <c r="AE933" i="1"/>
  <c r="AD933" i="1"/>
  <c r="AC933" i="1"/>
  <c r="AB933" i="1"/>
  <c r="AA933" i="1"/>
  <c r="AL552" i="1"/>
  <c r="AK552" i="1"/>
  <c r="AJ552" i="1"/>
  <c r="AI552" i="1"/>
  <c r="AH552" i="1"/>
  <c r="AG552" i="1"/>
  <c r="AF552" i="1"/>
  <c r="AE552" i="1"/>
  <c r="AD552" i="1"/>
  <c r="AC552" i="1"/>
  <c r="AB552" i="1"/>
  <c r="AA552" i="1"/>
  <c r="AL502" i="1"/>
  <c r="AK502" i="1"/>
  <c r="AJ502" i="1"/>
  <c r="AI502" i="1"/>
  <c r="AH502" i="1"/>
  <c r="AG502" i="1"/>
  <c r="AF502" i="1"/>
  <c r="AE502" i="1"/>
  <c r="AD502" i="1"/>
  <c r="AC502" i="1"/>
  <c r="AB502" i="1"/>
  <c r="AA502" i="1"/>
  <c r="AL748" i="1"/>
  <c r="AK748" i="1"/>
  <c r="AJ748" i="1"/>
  <c r="AI748" i="1"/>
  <c r="AH748" i="1"/>
  <c r="AG748" i="1"/>
  <c r="AF748" i="1"/>
  <c r="AE748" i="1"/>
  <c r="AD748" i="1"/>
  <c r="AC748" i="1"/>
  <c r="AB748" i="1"/>
  <c r="AA748" i="1"/>
  <c r="AL960" i="1"/>
  <c r="AK960" i="1"/>
  <c r="AJ960" i="1"/>
  <c r="AI960" i="1"/>
  <c r="AH960" i="1"/>
  <c r="AG960" i="1"/>
  <c r="AF960" i="1"/>
  <c r="AE960" i="1"/>
  <c r="AD960" i="1"/>
  <c r="AC960" i="1"/>
  <c r="AB960" i="1"/>
  <c r="AA960" i="1"/>
  <c r="AL959" i="1"/>
  <c r="AK959" i="1"/>
  <c r="AJ959" i="1"/>
  <c r="AI959" i="1"/>
  <c r="AH959" i="1"/>
  <c r="AG959" i="1"/>
  <c r="AF959" i="1"/>
  <c r="AE959" i="1"/>
  <c r="AD959" i="1"/>
  <c r="AC959" i="1"/>
  <c r="AB959" i="1"/>
  <c r="AA959" i="1"/>
  <c r="AL126" i="1"/>
  <c r="AK126" i="1"/>
  <c r="AJ126" i="1"/>
  <c r="AI126" i="1"/>
  <c r="AH126" i="1"/>
  <c r="AG126" i="1"/>
  <c r="AF126" i="1"/>
  <c r="AE126" i="1"/>
  <c r="AD126" i="1"/>
  <c r="AC126" i="1"/>
  <c r="AB126" i="1"/>
  <c r="AA126" i="1"/>
  <c r="AL36" i="1"/>
  <c r="AK36" i="1"/>
  <c r="AJ36" i="1"/>
  <c r="AI36" i="1"/>
  <c r="AH36" i="1"/>
  <c r="AG36" i="1"/>
  <c r="AF36" i="1"/>
  <c r="AE36" i="1"/>
  <c r="AD36" i="1"/>
  <c r="AC36" i="1"/>
  <c r="AB36" i="1"/>
  <c r="AA36" i="1"/>
  <c r="AL477" i="1"/>
  <c r="AK477" i="1"/>
  <c r="AJ477" i="1"/>
  <c r="AI477" i="1"/>
  <c r="AH477" i="1"/>
  <c r="AG477" i="1"/>
  <c r="AF477" i="1"/>
  <c r="AE477" i="1"/>
  <c r="AD477" i="1"/>
  <c r="AC477" i="1"/>
  <c r="AB477" i="1"/>
  <c r="AA477" i="1"/>
  <c r="AL394" i="1"/>
  <c r="AK394" i="1"/>
  <c r="AJ394" i="1"/>
  <c r="AI394" i="1"/>
  <c r="AH394" i="1"/>
  <c r="AG394" i="1"/>
  <c r="AF394" i="1"/>
  <c r="AE394" i="1"/>
  <c r="AD394" i="1"/>
  <c r="AC394" i="1"/>
  <c r="AB394" i="1"/>
  <c r="AA394" i="1"/>
  <c r="AL438" i="1"/>
  <c r="AK438" i="1"/>
  <c r="AJ438" i="1"/>
  <c r="AI438" i="1"/>
  <c r="AH438" i="1"/>
  <c r="AG438" i="1"/>
  <c r="AF438" i="1"/>
  <c r="AE438" i="1"/>
  <c r="AD438" i="1"/>
  <c r="AC438" i="1"/>
  <c r="AB438" i="1"/>
  <c r="AA438" i="1"/>
  <c r="AL240" i="1"/>
  <c r="AK240" i="1"/>
  <c r="AJ240" i="1"/>
  <c r="AI240" i="1"/>
  <c r="AH240" i="1"/>
  <c r="AG240" i="1"/>
  <c r="AF240" i="1"/>
  <c r="AE240" i="1"/>
  <c r="AD240" i="1"/>
  <c r="AC240" i="1"/>
  <c r="AB240" i="1"/>
  <c r="AA240" i="1"/>
  <c r="AL788" i="1"/>
  <c r="AK788" i="1"/>
  <c r="AJ788" i="1"/>
  <c r="AI788" i="1"/>
  <c r="AH788" i="1"/>
  <c r="AG788" i="1"/>
  <c r="AF788" i="1"/>
  <c r="AE788" i="1"/>
  <c r="AD788" i="1"/>
  <c r="AC788" i="1"/>
  <c r="AB788" i="1"/>
  <c r="AA788" i="1"/>
  <c r="AL544" i="1"/>
  <c r="AK544" i="1"/>
  <c r="AJ544" i="1"/>
  <c r="AI544" i="1"/>
  <c r="AH544" i="1"/>
  <c r="AG544" i="1"/>
  <c r="AF544" i="1"/>
  <c r="AE544" i="1"/>
  <c r="AD544" i="1"/>
  <c r="AC544" i="1"/>
  <c r="AB544" i="1"/>
  <c r="AA544" i="1"/>
  <c r="AL543" i="1"/>
  <c r="AK543" i="1"/>
  <c r="AJ543" i="1"/>
  <c r="AI543" i="1"/>
  <c r="AH543" i="1"/>
  <c r="AG543" i="1"/>
  <c r="AF543" i="1"/>
  <c r="AE543" i="1"/>
  <c r="AD543" i="1"/>
  <c r="AC543" i="1"/>
  <c r="AB543" i="1"/>
  <c r="AA543" i="1"/>
  <c r="AL206" i="1"/>
  <c r="AK206" i="1"/>
  <c r="AJ206" i="1"/>
  <c r="AI206" i="1"/>
  <c r="AH206" i="1"/>
  <c r="AG206" i="1"/>
  <c r="AF206" i="1"/>
  <c r="AE206" i="1"/>
  <c r="AD206" i="1"/>
  <c r="AC206" i="1"/>
  <c r="AB206" i="1"/>
  <c r="AA206" i="1"/>
  <c r="AL207" i="1"/>
  <c r="AK207" i="1"/>
  <c r="AJ207" i="1"/>
  <c r="AI207" i="1"/>
  <c r="AH207" i="1"/>
  <c r="AG207" i="1"/>
  <c r="AF207" i="1"/>
  <c r="AE207" i="1"/>
  <c r="AD207" i="1"/>
  <c r="AC207" i="1"/>
  <c r="AB207" i="1"/>
  <c r="AA207" i="1"/>
  <c r="AL848" i="1"/>
  <c r="AK848" i="1"/>
  <c r="AJ848" i="1"/>
  <c r="AI848" i="1"/>
  <c r="AH848" i="1"/>
  <c r="AG848" i="1"/>
  <c r="AF848" i="1"/>
  <c r="AE848" i="1"/>
  <c r="AD848" i="1"/>
  <c r="AC848" i="1"/>
  <c r="AB848" i="1"/>
  <c r="AA848" i="1"/>
  <c r="AL542" i="1"/>
  <c r="AK542" i="1"/>
  <c r="AJ542" i="1"/>
  <c r="AI542" i="1"/>
  <c r="AH542" i="1"/>
  <c r="AG542" i="1"/>
  <c r="AF542" i="1"/>
  <c r="AE542" i="1"/>
  <c r="AD542" i="1"/>
  <c r="AC542" i="1"/>
  <c r="AB542" i="1"/>
  <c r="AA542" i="1"/>
  <c r="AL541" i="1"/>
  <c r="AK541" i="1"/>
  <c r="AJ541" i="1"/>
  <c r="AI541" i="1"/>
  <c r="AH541" i="1"/>
  <c r="AG541" i="1"/>
  <c r="AF541" i="1"/>
  <c r="AE541" i="1"/>
  <c r="AD541" i="1"/>
  <c r="AC541" i="1"/>
  <c r="AB541" i="1"/>
  <c r="AA541" i="1"/>
  <c r="AL311" i="1"/>
  <c r="AK311" i="1"/>
  <c r="AJ311" i="1"/>
  <c r="AI311" i="1"/>
  <c r="AH311" i="1"/>
  <c r="AG311" i="1"/>
  <c r="AF311" i="1"/>
  <c r="AE311" i="1"/>
  <c r="AD311" i="1"/>
  <c r="AC311" i="1"/>
  <c r="AB311" i="1"/>
  <c r="AA311" i="1"/>
  <c r="AL258" i="1"/>
  <c r="AK258" i="1"/>
  <c r="AJ258" i="1"/>
  <c r="AI258" i="1"/>
  <c r="AH258" i="1"/>
  <c r="AG258" i="1"/>
  <c r="AF258" i="1"/>
  <c r="AE258" i="1"/>
  <c r="AD258" i="1"/>
  <c r="AC258" i="1"/>
  <c r="AB258" i="1"/>
  <c r="AA258" i="1"/>
  <c r="AL278" i="1"/>
  <c r="AK278" i="1"/>
  <c r="AJ278" i="1"/>
  <c r="AI278" i="1"/>
  <c r="AH278" i="1"/>
  <c r="AG278" i="1"/>
  <c r="AF278" i="1"/>
  <c r="AE278" i="1"/>
  <c r="AD278" i="1"/>
  <c r="AC278" i="1"/>
  <c r="AB278" i="1"/>
  <c r="AA278" i="1"/>
  <c r="AL994" i="1"/>
  <c r="AK994" i="1"/>
  <c r="AJ994" i="1"/>
  <c r="AI994" i="1"/>
  <c r="AH994" i="1"/>
  <c r="AG994" i="1"/>
  <c r="AF994" i="1"/>
  <c r="AE994" i="1"/>
  <c r="AD994" i="1"/>
  <c r="AC994" i="1"/>
  <c r="AB994" i="1"/>
  <c r="AA994" i="1"/>
  <c r="AL962" i="1"/>
  <c r="AK962" i="1"/>
  <c r="AJ962" i="1"/>
  <c r="AI962" i="1"/>
  <c r="AH962" i="1"/>
  <c r="AG962" i="1"/>
  <c r="AF962" i="1"/>
  <c r="AE962" i="1"/>
  <c r="AD962" i="1"/>
  <c r="AC962" i="1"/>
  <c r="AB962" i="1"/>
  <c r="AA962" i="1"/>
  <c r="AL629" i="1"/>
  <c r="AK629" i="1"/>
  <c r="AJ629" i="1"/>
  <c r="AI629" i="1"/>
  <c r="AH629" i="1"/>
  <c r="AG629" i="1"/>
  <c r="AF629" i="1"/>
  <c r="AE629" i="1"/>
  <c r="AD629" i="1"/>
  <c r="AC629" i="1"/>
  <c r="AB629" i="1"/>
  <c r="AA629" i="1"/>
  <c r="AL66" i="1"/>
  <c r="AK66" i="1"/>
  <c r="AJ66" i="1"/>
  <c r="AI66" i="1"/>
  <c r="AH66" i="1"/>
  <c r="AG66" i="1"/>
  <c r="AF66" i="1"/>
  <c r="AE66" i="1"/>
  <c r="AD66" i="1"/>
  <c r="AC66" i="1"/>
  <c r="AB66" i="1"/>
  <c r="AA66" i="1"/>
  <c r="AL607" i="1"/>
  <c r="AK607" i="1"/>
  <c r="AJ607" i="1"/>
  <c r="AI607" i="1"/>
  <c r="AH607" i="1"/>
  <c r="AG607" i="1"/>
  <c r="AF607" i="1"/>
  <c r="AE607" i="1"/>
  <c r="AD607" i="1"/>
  <c r="AC607" i="1"/>
  <c r="AB607" i="1"/>
  <c r="AA607" i="1"/>
  <c r="AL68" i="1"/>
  <c r="AK68" i="1"/>
  <c r="AJ68" i="1"/>
  <c r="AI68" i="1"/>
  <c r="AH68" i="1"/>
  <c r="AG68" i="1"/>
  <c r="AF68" i="1"/>
  <c r="AE68" i="1"/>
  <c r="AD68" i="1"/>
  <c r="AC68" i="1"/>
  <c r="AB68" i="1"/>
  <c r="AA68" i="1"/>
  <c r="AL1591" i="1"/>
  <c r="AK1591" i="1"/>
  <c r="AJ1591" i="1"/>
  <c r="AI1591" i="1"/>
  <c r="AH1591" i="1"/>
  <c r="AG1591" i="1"/>
  <c r="AF1591" i="1"/>
  <c r="AE1591" i="1"/>
  <c r="AD1591" i="1"/>
  <c r="AC1591" i="1"/>
  <c r="AB1591" i="1"/>
  <c r="AA1591" i="1"/>
  <c r="AL868" i="1"/>
  <c r="AK868" i="1"/>
  <c r="AJ868" i="1"/>
  <c r="AI868" i="1"/>
  <c r="AH868" i="1"/>
  <c r="AG868" i="1"/>
  <c r="AF868" i="1"/>
  <c r="AE868" i="1"/>
  <c r="AD868" i="1"/>
  <c r="AC868" i="1"/>
  <c r="AB868" i="1"/>
  <c r="AA868" i="1"/>
  <c r="AL309" i="1"/>
  <c r="AK309" i="1"/>
  <c r="AJ309" i="1"/>
  <c r="AI309" i="1"/>
  <c r="AH309" i="1"/>
  <c r="AG309" i="1"/>
  <c r="AF309" i="1"/>
  <c r="AE309" i="1"/>
  <c r="AD309" i="1"/>
  <c r="AC309" i="1"/>
  <c r="AB309" i="1"/>
  <c r="AA309" i="1"/>
  <c r="AL697" i="1"/>
  <c r="AK697" i="1"/>
  <c r="AJ697" i="1"/>
  <c r="AI697" i="1"/>
  <c r="AH697" i="1"/>
  <c r="AG697" i="1"/>
  <c r="AF697" i="1"/>
  <c r="AE697" i="1"/>
  <c r="AD697" i="1"/>
  <c r="AC697" i="1"/>
  <c r="AB697" i="1"/>
  <c r="AA697" i="1"/>
  <c r="AL1649" i="1"/>
  <c r="AK1649" i="1"/>
  <c r="AJ1649" i="1"/>
  <c r="AI1649" i="1"/>
  <c r="AH1649" i="1"/>
  <c r="AG1649" i="1"/>
  <c r="AF1649" i="1"/>
  <c r="AE1649" i="1"/>
  <c r="AD1649" i="1"/>
  <c r="AC1649" i="1"/>
  <c r="AB1649" i="1"/>
  <c r="AA1649" i="1"/>
  <c r="AL1569" i="1"/>
  <c r="AK1569" i="1"/>
  <c r="AJ1569" i="1"/>
  <c r="AI1569" i="1"/>
  <c r="AH1569" i="1"/>
  <c r="AG1569" i="1"/>
  <c r="AF1569" i="1"/>
  <c r="AE1569" i="1"/>
  <c r="AD1569" i="1"/>
  <c r="AC1569" i="1"/>
  <c r="AB1569" i="1"/>
  <c r="AA1569" i="1"/>
  <c r="AL1559" i="1"/>
  <c r="AK1559" i="1"/>
  <c r="AJ1559" i="1"/>
  <c r="AI1559" i="1"/>
  <c r="AH1559" i="1"/>
  <c r="AG1559" i="1"/>
  <c r="AF1559" i="1"/>
  <c r="AE1559" i="1"/>
  <c r="AD1559" i="1"/>
  <c r="AC1559" i="1"/>
  <c r="AB1559" i="1"/>
  <c r="AA1559" i="1"/>
  <c r="AL958" i="1"/>
  <c r="AK958" i="1"/>
  <c r="AJ958" i="1"/>
  <c r="AI958" i="1"/>
  <c r="AH958" i="1"/>
  <c r="AG958" i="1"/>
  <c r="AF958" i="1"/>
  <c r="AE958" i="1"/>
  <c r="AD958" i="1"/>
  <c r="AC958" i="1"/>
  <c r="AB958" i="1"/>
  <c r="AA958" i="1"/>
  <c r="AL681" i="1"/>
  <c r="AK681" i="1"/>
  <c r="AJ681" i="1"/>
  <c r="AI681" i="1"/>
  <c r="AH681" i="1"/>
  <c r="AG681" i="1"/>
  <c r="AF681" i="1"/>
  <c r="AE681" i="1"/>
  <c r="AD681" i="1"/>
  <c r="AC681" i="1"/>
  <c r="AB681" i="1"/>
  <c r="AA681" i="1"/>
  <c r="AL492" i="1"/>
  <c r="AK492" i="1"/>
  <c r="AJ492" i="1"/>
  <c r="AI492" i="1"/>
  <c r="AH492" i="1"/>
  <c r="AG492" i="1"/>
  <c r="AF492" i="1"/>
  <c r="AE492" i="1"/>
  <c r="AD492" i="1"/>
  <c r="AC492" i="1"/>
  <c r="AB492" i="1"/>
  <c r="AA492" i="1"/>
  <c r="AL481" i="1"/>
  <c r="AK481" i="1"/>
  <c r="AJ481" i="1"/>
  <c r="AI481" i="1"/>
  <c r="AH481" i="1"/>
  <c r="AG481" i="1"/>
  <c r="AF481" i="1"/>
  <c r="AE481" i="1"/>
  <c r="AD481" i="1"/>
  <c r="AC481" i="1"/>
  <c r="AB481" i="1"/>
  <c r="AA481" i="1"/>
  <c r="AL351" i="1"/>
  <c r="AK351" i="1"/>
  <c r="AJ351" i="1"/>
  <c r="AI351" i="1"/>
  <c r="AH351" i="1"/>
  <c r="AG351" i="1"/>
  <c r="AF351" i="1"/>
  <c r="AE351" i="1"/>
  <c r="AD351" i="1"/>
  <c r="AC351" i="1"/>
  <c r="AB351" i="1"/>
  <c r="AA351" i="1"/>
  <c r="AL275" i="1"/>
  <c r="AK275" i="1"/>
  <c r="AJ275" i="1"/>
  <c r="AI275" i="1"/>
  <c r="AH275" i="1"/>
  <c r="AG275" i="1"/>
  <c r="AF275" i="1"/>
  <c r="AE275" i="1"/>
  <c r="AD275" i="1"/>
  <c r="AC275" i="1"/>
  <c r="AB275" i="1"/>
  <c r="AA275" i="1"/>
  <c r="AL774" i="1"/>
  <c r="AK774" i="1"/>
  <c r="AJ774" i="1"/>
  <c r="AI774" i="1"/>
  <c r="AH774" i="1"/>
  <c r="AG774" i="1"/>
  <c r="AF774" i="1"/>
  <c r="AE774" i="1"/>
  <c r="AD774" i="1"/>
  <c r="AC774" i="1"/>
  <c r="AB774" i="1"/>
  <c r="AA774" i="1"/>
  <c r="AL772" i="1"/>
  <c r="AK772" i="1"/>
  <c r="AJ772" i="1"/>
  <c r="AI772" i="1"/>
  <c r="AH772" i="1"/>
  <c r="AG772" i="1"/>
  <c r="AF772" i="1"/>
  <c r="AE772" i="1"/>
  <c r="AD772" i="1"/>
  <c r="AC772" i="1"/>
  <c r="AB772" i="1"/>
  <c r="AA772" i="1"/>
  <c r="AL769" i="1"/>
  <c r="AK769" i="1"/>
  <c r="AJ769" i="1"/>
  <c r="AI769" i="1"/>
  <c r="AH769" i="1"/>
  <c r="AG769" i="1"/>
  <c r="AF769" i="1"/>
  <c r="AE769" i="1"/>
  <c r="AD769" i="1"/>
  <c r="AC769" i="1"/>
  <c r="AB769" i="1"/>
  <c r="AA769" i="1"/>
  <c r="AL1648" i="1"/>
  <c r="AK1648" i="1"/>
  <c r="AJ1648" i="1"/>
  <c r="AI1648" i="1"/>
  <c r="AH1648" i="1"/>
  <c r="AG1648" i="1"/>
  <c r="AF1648" i="1"/>
  <c r="AE1648" i="1"/>
  <c r="AD1648" i="1"/>
  <c r="AC1648" i="1"/>
  <c r="AB1648" i="1"/>
  <c r="AA1648" i="1"/>
  <c r="AL967" i="1"/>
  <c r="AK967" i="1"/>
  <c r="AJ967" i="1"/>
  <c r="AI967" i="1"/>
  <c r="AH967" i="1"/>
  <c r="AG967" i="1"/>
  <c r="AF967" i="1"/>
  <c r="AE967" i="1"/>
  <c r="AD967" i="1"/>
  <c r="AC967" i="1"/>
  <c r="AB967" i="1"/>
  <c r="AA967" i="1"/>
  <c r="AL858" i="1"/>
  <c r="AK858" i="1"/>
  <c r="AJ858" i="1"/>
  <c r="AI858" i="1"/>
  <c r="AH858" i="1"/>
  <c r="AG858" i="1"/>
  <c r="AF858" i="1"/>
  <c r="AE858" i="1"/>
  <c r="AD858" i="1"/>
  <c r="AC858" i="1"/>
  <c r="AB858" i="1"/>
  <c r="AA858" i="1"/>
  <c r="AL822" i="1"/>
  <c r="AK822" i="1"/>
  <c r="AJ822" i="1"/>
  <c r="AI822" i="1"/>
  <c r="AH822" i="1"/>
  <c r="AG822" i="1"/>
  <c r="AF822" i="1"/>
  <c r="AE822" i="1"/>
  <c r="AD822" i="1"/>
  <c r="AC822" i="1"/>
  <c r="AB822" i="1"/>
  <c r="AA822" i="1"/>
  <c r="AL727" i="1"/>
  <c r="AK727" i="1"/>
  <c r="AJ727" i="1"/>
  <c r="AI727" i="1"/>
  <c r="AH727" i="1"/>
  <c r="AG727" i="1"/>
  <c r="AF727" i="1"/>
  <c r="AE727" i="1"/>
  <c r="AD727" i="1"/>
  <c r="AC727" i="1"/>
  <c r="AB727" i="1"/>
  <c r="AA727" i="1"/>
  <c r="AL721" i="1"/>
  <c r="AK721" i="1"/>
  <c r="AJ721" i="1"/>
  <c r="AI721" i="1"/>
  <c r="AH721" i="1"/>
  <c r="AG721" i="1"/>
  <c r="AF721" i="1"/>
  <c r="AE721" i="1"/>
  <c r="AD721" i="1"/>
  <c r="AC721" i="1"/>
  <c r="AB721" i="1"/>
  <c r="AA721" i="1"/>
  <c r="AL665" i="1"/>
  <c r="AK665" i="1"/>
  <c r="AJ665" i="1"/>
  <c r="AI665" i="1"/>
  <c r="AH665" i="1"/>
  <c r="AG665" i="1"/>
  <c r="AF665" i="1"/>
  <c r="AE665" i="1"/>
  <c r="AD665" i="1"/>
  <c r="AC665" i="1"/>
  <c r="AB665" i="1"/>
  <c r="AA665" i="1"/>
  <c r="AL450" i="1"/>
  <c r="AK450" i="1"/>
  <c r="AJ450" i="1"/>
  <c r="AI450" i="1"/>
  <c r="AH450" i="1"/>
  <c r="AG450" i="1"/>
  <c r="AF450" i="1"/>
  <c r="AE450" i="1"/>
  <c r="AD450" i="1"/>
  <c r="AC450" i="1"/>
  <c r="AB450" i="1"/>
  <c r="AA450" i="1"/>
  <c r="AL416" i="1"/>
  <c r="AK416" i="1"/>
  <c r="AJ416" i="1"/>
  <c r="AI416" i="1"/>
  <c r="AH416" i="1"/>
  <c r="AG416" i="1"/>
  <c r="AF416" i="1"/>
  <c r="AE416" i="1"/>
  <c r="AD416" i="1"/>
  <c r="AC416" i="1"/>
  <c r="AB416" i="1"/>
  <c r="AA416" i="1"/>
  <c r="AL415" i="1"/>
  <c r="AK415" i="1"/>
  <c r="AJ415" i="1"/>
  <c r="AI415" i="1"/>
  <c r="AH415" i="1"/>
  <c r="AG415" i="1"/>
  <c r="AF415" i="1"/>
  <c r="AE415" i="1"/>
  <c r="AD415" i="1"/>
  <c r="AC415" i="1"/>
  <c r="AB415" i="1"/>
  <c r="AA415" i="1"/>
  <c r="AL414" i="1"/>
  <c r="AK414" i="1"/>
  <c r="AJ414" i="1"/>
  <c r="AI414" i="1"/>
  <c r="AH414" i="1"/>
  <c r="AG414" i="1"/>
  <c r="AF414" i="1"/>
  <c r="AE414" i="1"/>
  <c r="AD414" i="1"/>
  <c r="AC414" i="1"/>
  <c r="AB414" i="1"/>
  <c r="AA414" i="1"/>
  <c r="AL413" i="1"/>
  <c r="AK413" i="1"/>
  <c r="AJ413" i="1"/>
  <c r="AI413" i="1"/>
  <c r="AH413" i="1"/>
  <c r="AG413" i="1"/>
  <c r="AF413" i="1"/>
  <c r="AE413" i="1"/>
  <c r="AD413" i="1"/>
  <c r="AC413" i="1"/>
  <c r="AB413" i="1"/>
  <c r="AA413" i="1"/>
  <c r="AL412" i="1"/>
  <c r="AK412" i="1"/>
  <c r="AJ412" i="1"/>
  <c r="AI412" i="1"/>
  <c r="AH412" i="1"/>
  <c r="AG412" i="1"/>
  <c r="AF412" i="1"/>
  <c r="AE412" i="1"/>
  <c r="AD412" i="1"/>
  <c r="AC412" i="1"/>
  <c r="AB412" i="1"/>
  <c r="AA412" i="1"/>
  <c r="AL410" i="1"/>
  <c r="AK410" i="1"/>
  <c r="AJ410" i="1"/>
  <c r="AI410" i="1"/>
  <c r="AH410" i="1"/>
  <c r="AG410" i="1"/>
  <c r="AF410" i="1"/>
  <c r="AE410" i="1"/>
  <c r="AD410" i="1"/>
  <c r="AC410" i="1"/>
  <c r="AB410" i="1"/>
  <c r="AA410" i="1"/>
  <c r="AL390" i="1"/>
  <c r="AK390" i="1"/>
  <c r="AJ390" i="1"/>
  <c r="AI390" i="1"/>
  <c r="AH390" i="1"/>
  <c r="AG390" i="1"/>
  <c r="AF390" i="1"/>
  <c r="AE390" i="1"/>
  <c r="AD390" i="1"/>
  <c r="AC390" i="1"/>
  <c r="AB390" i="1"/>
  <c r="AA390" i="1"/>
  <c r="AL251" i="1"/>
  <c r="AK251" i="1"/>
  <c r="AJ251" i="1"/>
  <c r="AI251" i="1"/>
  <c r="AH251" i="1"/>
  <c r="AG251" i="1"/>
  <c r="AF251" i="1"/>
  <c r="AE251" i="1"/>
  <c r="AD251" i="1"/>
  <c r="AC251" i="1"/>
  <c r="AB251" i="1"/>
  <c r="AA251" i="1"/>
  <c r="AL107" i="1"/>
  <c r="AK107" i="1"/>
  <c r="AJ107" i="1"/>
  <c r="AI107" i="1"/>
  <c r="AH107" i="1"/>
  <c r="AG107" i="1"/>
  <c r="AF107" i="1"/>
  <c r="AE107" i="1"/>
  <c r="AD107" i="1"/>
  <c r="AC107" i="1"/>
  <c r="AB107" i="1"/>
  <c r="AA107" i="1"/>
  <c r="AL106" i="1"/>
  <c r="AK106" i="1"/>
  <c r="AJ106" i="1"/>
  <c r="AI106" i="1"/>
  <c r="AH106" i="1"/>
  <c r="AG106" i="1"/>
  <c r="AF106" i="1"/>
  <c r="AE106" i="1"/>
  <c r="AD106" i="1"/>
  <c r="AC106" i="1"/>
  <c r="AB106" i="1"/>
  <c r="AA106" i="1"/>
  <c r="AL105" i="1"/>
  <c r="AK105" i="1"/>
  <c r="AJ105" i="1"/>
  <c r="AI105" i="1"/>
  <c r="AH105" i="1"/>
  <c r="AG105" i="1"/>
  <c r="AF105" i="1"/>
  <c r="AE105" i="1"/>
  <c r="AD105" i="1"/>
  <c r="AC105" i="1"/>
  <c r="AB105" i="1"/>
  <c r="AA105" i="1"/>
  <c r="AL104" i="1"/>
  <c r="AK104" i="1"/>
  <c r="AJ104" i="1"/>
  <c r="AI104" i="1"/>
  <c r="AH104" i="1"/>
  <c r="AG104" i="1"/>
  <c r="AF104" i="1"/>
  <c r="AE104" i="1"/>
  <c r="AD104" i="1"/>
  <c r="AC104" i="1"/>
  <c r="AB104" i="1"/>
  <c r="AA104" i="1"/>
  <c r="AL103" i="1"/>
  <c r="AK103" i="1"/>
  <c r="AJ103" i="1"/>
  <c r="AI103" i="1"/>
  <c r="AH103" i="1"/>
  <c r="AG103" i="1"/>
  <c r="AF103" i="1"/>
  <c r="AE103" i="1"/>
  <c r="AD103" i="1"/>
  <c r="AC103" i="1"/>
  <c r="AB103" i="1"/>
  <c r="AA103" i="1"/>
  <c r="AL473" i="1"/>
  <c r="AK473" i="1"/>
  <c r="AJ473" i="1"/>
  <c r="AI473" i="1"/>
  <c r="AH473" i="1"/>
  <c r="AG473" i="1"/>
  <c r="AF473" i="1"/>
  <c r="AE473" i="1"/>
  <c r="AD473" i="1"/>
  <c r="AC473" i="1"/>
  <c r="AB473" i="1"/>
  <c r="AA473" i="1"/>
  <c r="AL500" i="1"/>
  <c r="AK500" i="1"/>
  <c r="AJ500" i="1"/>
  <c r="AI500" i="1"/>
  <c r="AH500" i="1"/>
  <c r="AG500" i="1"/>
  <c r="AF500" i="1"/>
  <c r="AE500" i="1"/>
  <c r="AD500" i="1"/>
  <c r="AC500" i="1"/>
  <c r="AB500" i="1"/>
  <c r="AA500" i="1"/>
  <c r="AL5" i="1"/>
  <c r="AK5" i="1"/>
  <c r="AJ5" i="1"/>
  <c r="AI5" i="1"/>
  <c r="AH5" i="1"/>
  <c r="AG5" i="1"/>
  <c r="AF5" i="1"/>
  <c r="AE5" i="1"/>
  <c r="AD5" i="1"/>
  <c r="AC5" i="1"/>
  <c r="AB5" i="1"/>
  <c r="AA5" i="1"/>
  <c r="AL1357" i="1"/>
  <c r="AK1357" i="1"/>
  <c r="AJ1357" i="1"/>
  <c r="AI1357" i="1"/>
  <c r="AH1357" i="1"/>
  <c r="AG1357" i="1"/>
  <c r="AF1357" i="1"/>
  <c r="AE1357" i="1"/>
  <c r="AD1357" i="1"/>
  <c r="AC1357" i="1"/>
  <c r="AB1357" i="1"/>
  <c r="AA1357" i="1"/>
  <c r="AL1552" i="1"/>
  <c r="AK1552" i="1"/>
  <c r="AJ1552" i="1"/>
  <c r="AI1552" i="1"/>
  <c r="AH1552" i="1"/>
  <c r="AG1552" i="1"/>
  <c r="AF1552" i="1"/>
  <c r="AE1552" i="1"/>
  <c r="AD1552" i="1"/>
  <c r="AC1552" i="1"/>
  <c r="AB1552" i="1"/>
  <c r="AA1552" i="1"/>
  <c r="AL244" i="1"/>
  <c r="AK244" i="1"/>
  <c r="AJ244" i="1"/>
  <c r="AI244" i="1"/>
  <c r="AH244" i="1"/>
  <c r="AG244" i="1"/>
  <c r="AF244" i="1"/>
  <c r="AE244" i="1"/>
  <c r="AD244" i="1"/>
  <c r="AC244" i="1"/>
  <c r="AB244" i="1"/>
  <c r="AA244" i="1"/>
  <c r="AL1565" i="1"/>
  <c r="AK1565" i="1"/>
  <c r="AJ1565" i="1"/>
  <c r="AI1565" i="1"/>
  <c r="AH1565" i="1"/>
  <c r="AG1565" i="1"/>
  <c r="AF1565" i="1"/>
  <c r="AE1565" i="1"/>
  <c r="AD1565" i="1"/>
  <c r="AC1565" i="1"/>
  <c r="AB1565" i="1"/>
  <c r="AA1565" i="1"/>
  <c r="AL975" i="1"/>
  <c r="AK975" i="1"/>
  <c r="AJ975" i="1"/>
  <c r="AI975" i="1"/>
  <c r="AH975" i="1"/>
  <c r="AG975" i="1"/>
  <c r="AF975" i="1"/>
  <c r="AE975" i="1"/>
  <c r="AD975" i="1"/>
  <c r="AC975" i="1"/>
  <c r="AB975" i="1"/>
  <c r="AA975" i="1"/>
  <c r="AL951" i="1"/>
  <c r="AK951" i="1"/>
  <c r="AJ951" i="1"/>
  <c r="AI951" i="1"/>
  <c r="AH951" i="1"/>
  <c r="AG951" i="1"/>
  <c r="AF951" i="1"/>
  <c r="AE951" i="1"/>
  <c r="AD951" i="1"/>
  <c r="AC951" i="1"/>
  <c r="AB951" i="1"/>
  <c r="AA951" i="1"/>
  <c r="AL870" i="1"/>
  <c r="AK870" i="1"/>
  <c r="AJ870" i="1"/>
  <c r="AI870" i="1"/>
  <c r="AH870" i="1"/>
  <c r="AG870" i="1"/>
  <c r="AF870" i="1"/>
  <c r="AE870" i="1"/>
  <c r="AD870" i="1"/>
  <c r="AC870" i="1"/>
  <c r="AB870" i="1"/>
  <c r="AA870" i="1"/>
  <c r="AL852" i="1"/>
  <c r="AK852" i="1"/>
  <c r="AJ852" i="1"/>
  <c r="AI852" i="1"/>
  <c r="AH852" i="1"/>
  <c r="AG852" i="1"/>
  <c r="AF852" i="1"/>
  <c r="AE852" i="1"/>
  <c r="AD852" i="1"/>
  <c r="AC852" i="1"/>
  <c r="AB852" i="1"/>
  <c r="AA852" i="1"/>
  <c r="AL829" i="1"/>
  <c r="AK829" i="1"/>
  <c r="AJ829" i="1"/>
  <c r="AI829" i="1"/>
  <c r="AH829" i="1"/>
  <c r="AG829" i="1"/>
  <c r="AF829" i="1"/>
  <c r="AE829" i="1"/>
  <c r="AD829" i="1"/>
  <c r="AC829" i="1"/>
  <c r="AB829" i="1"/>
  <c r="AA829" i="1"/>
  <c r="AL705" i="1"/>
  <c r="AK705" i="1"/>
  <c r="AJ705" i="1"/>
  <c r="AI705" i="1"/>
  <c r="AH705" i="1"/>
  <c r="AG705" i="1"/>
  <c r="AF705" i="1"/>
  <c r="AE705" i="1"/>
  <c r="AD705" i="1"/>
  <c r="AC705" i="1"/>
  <c r="AB705" i="1"/>
  <c r="AA705" i="1"/>
  <c r="AL671" i="1"/>
  <c r="AK671" i="1"/>
  <c r="AJ671" i="1"/>
  <c r="AI671" i="1"/>
  <c r="AH671" i="1"/>
  <c r="AG671" i="1"/>
  <c r="AF671" i="1"/>
  <c r="AE671" i="1"/>
  <c r="AD671" i="1"/>
  <c r="AC671" i="1"/>
  <c r="AB671" i="1"/>
  <c r="AA671" i="1"/>
  <c r="AL606" i="1"/>
  <c r="AK606" i="1"/>
  <c r="AJ606" i="1"/>
  <c r="AI606" i="1"/>
  <c r="AH606" i="1"/>
  <c r="AG606" i="1"/>
  <c r="AF606" i="1"/>
  <c r="AE606" i="1"/>
  <c r="AD606" i="1"/>
  <c r="AC606" i="1"/>
  <c r="AB606" i="1"/>
  <c r="AA606" i="1"/>
  <c r="AL534" i="1"/>
  <c r="AK534" i="1"/>
  <c r="AJ534" i="1"/>
  <c r="AI534" i="1"/>
  <c r="AH534" i="1"/>
  <c r="AG534" i="1"/>
  <c r="AF534" i="1"/>
  <c r="AE534" i="1"/>
  <c r="AD534" i="1"/>
  <c r="AC534" i="1"/>
  <c r="AB534" i="1"/>
  <c r="AA534" i="1"/>
  <c r="AL459" i="1"/>
  <c r="AK459" i="1"/>
  <c r="AJ459" i="1"/>
  <c r="AI459" i="1"/>
  <c r="AH459" i="1"/>
  <c r="AG459" i="1"/>
  <c r="AF459" i="1"/>
  <c r="AE459" i="1"/>
  <c r="AD459" i="1"/>
  <c r="AC459" i="1"/>
  <c r="AB459" i="1"/>
  <c r="AA459" i="1"/>
  <c r="AL350" i="1"/>
  <c r="AK350" i="1"/>
  <c r="AJ350" i="1"/>
  <c r="AI350" i="1"/>
  <c r="AH350" i="1"/>
  <c r="AG350" i="1"/>
  <c r="AF350" i="1"/>
  <c r="AE350" i="1"/>
  <c r="AD350" i="1"/>
  <c r="AC350" i="1"/>
  <c r="AB350" i="1"/>
  <c r="AA350" i="1"/>
  <c r="AL349" i="1"/>
  <c r="AK349" i="1"/>
  <c r="AJ349" i="1"/>
  <c r="AI349" i="1"/>
  <c r="AH349" i="1"/>
  <c r="AG349" i="1"/>
  <c r="AF349" i="1"/>
  <c r="AE349" i="1"/>
  <c r="AD349" i="1"/>
  <c r="AC349" i="1"/>
  <c r="AB349" i="1"/>
  <c r="AA349" i="1"/>
  <c r="AL41" i="1"/>
  <c r="AK41" i="1"/>
  <c r="AJ41" i="1"/>
  <c r="AI41" i="1"/>
  <c r="AH41" i="1"/>
  <c r="AG41" i="1"/>
  <c r="AF41" i="1"/>
  <c r="AE41" i="1"/>
  <c r="AD41" i="1"/>
  <c r="AC41" i="1"/>
  <c r="AB41" i="1"/>
  <c r="AA41" i="1"/>
  <c r="AL40" i="1"/>
  <c r="AK40" i="1"/>
  <c r="AJ40" i="1"/>
  <c r="AI40" i="1"/>
  <c r="AH40" i="1"/>
  <c r="AG40" i="1"/>
  <c r="AF40" i="1"/>
  <c r="AE40" i="1"/>
  <c r="AD40" i="1"/>
  <c r="AC40" i="1"/>
  <c r="AB40" i="1"/>
  <c r="AA40" i="1"/>
  <c r="AL13" i="1"/>
  <c r="AK13" i="1"/>
  <c r="AJ13" i="1"/>
  <c r="AI13" i="1"/>
  <c r="AH13" i="1"/>
  <c r="AG13" i="1"/>
  <c r="AF13" i="1"/>
  <c r="AE13" i="1"/>
  <c r="AD13" i="1"/>
  <c r="AC13" i="1"/>
  <c r="AB13" i="1"/>
  <c r="AA13" i="1"/>
  <c r="AL794" i="1"/>
  <c r="AK794" i="1"/>
  <c r="AJ794" i="1"/>
  <c r="AI794" i="1"/>
  <c r="AH794" i="1"/>
  <c r="AG794" i="1"/>
  <c r="AF794" i="1"/>
  <c r="AE794" i="1"/>
  <c r="AD794" i="1"/>
  <c r="AC794" i="1"/>
  <c r="AB794" i="1"/>
  <c r="AA794" i="1"/>
  <c r="AL793" i="1"/>
  <c r="AK793" i="1"/>
  <c r="AJ793" i="1"/>
  <c r="AI793" i="1"/>
  <c r="AH793" i="1"/>
  <c r="AG793" i="1"/>
  <c r="AF793" i="1"/>
  <c r="AE793" i="1"/>
  <c r="AD793" i="1"/>
  <c r="AC793" i="1"/>
  <c r="AB793" i="1"/>
  <c r="AA793" i="1"/>
  <c r="AL787" i="1"/>
  <c r="AK787" i="1"/>
  <c r="AJ787" i="1"/>
  <c r="AI787" i="1"/>
  <c r="AH787" i="1"/>
  <c r="AG787" i="1"/>
  <c r="AF787" i="1"/>
  <c r="AE787" i="1"/>
  <c r="AD787" i="1"/>
  <c r="AC787" i="1"/>
  <c r="AB787" i="1"/>
  <c r="AA787" i="1"/>
  <c r="AL783" i="1"/>
  <c r="AK783" i="1"/>
  <c r="AJ783" i="1"/>
  <c r="AI783" i="1"/>
  <c r="AH783" i="1"/>
  <c r="AG783" i="1"/>
  <c r="AF783" i="1"/>
  <c r="AE783" i="1"/>
  <c r="AD783" i="1"/>
  <c r="AC783" i="1"/>
  <c r="AB783" i="1"/>
  <c r="AA783" i="1"/>
  <c r="AL843" i="1"/>
  <c r="AK843" i="1"/>
  <c r="AJ843" i="1"/>
  <c r="AI843" i="1"/>
  <c r="AH843" i="1"/>
  <c r="AG843" i="1"/>
  <c r="AF843" i="1"/>
  <c r="AE843" i="1"/>
  <c r="AD843" i="1"/>
  <c r="AC843" i="1"/>
  <c r="AB843" i="1"/>
  <c r="AA843" i="1"/>
  <c r="AL710" i="1"/>
  <c r="AK710" i="1"/>
  <c r="AJ710" i="1"/>
  <c r="AI710" i="1"/>
  <c r="AH710" i="1"/>
  <c r="AG710" i="1"/>
  <c r="AF710" i="1"/>
  <c r="AE710" i="1"/>
  <c r="AD710" i="1"/>
  <c r="AC710" i="1"/>
  <c r="AB710" i="1"/>
  <c r="AA710" i="1"/>
  <c r="AL708" i="1"/>
  <c r="AK708" i="1"/>
  <c r="AJ708" i="1"/>
  <c r="AI708" i="1"/>
  <c r="AH708" i="1"/>
  <c r="AG708" i="1"/>
  <c r="AF708" i="1"/>
  <c r="AE708" i="1"/>
  <c r="AD708" i="1"/>
  <c r="AC708" i="1"/>
  <c r="AB708" i="1"/>
  <c r="AA708" i="1"/>
  <c r="AL422" i="1"/>
  <c r="AK422" i="1"/>
  <c r="AJ422" i="1"/>
  <c r="AI422" i="1"/>
  <c r="AH422" i="1"/>
  <c r="AG422" i="1"/>
  <c r="AF422" i="1"/>
  <c r="AE422" i="1"/>
  <c r="AD422" i="1"/>
  <c r="AC422" i="1"/>
  <c r="AB422" i="1"/>
  <c r="AA422" i="1"/>
  <c r="AL254" i="1"/>
  <c r="AK254" i="1"/>
  <c r="AJ254" i="1"/>
  <c r="AI254" i="1"/>
  <c r="AH254" i="1"/>
  <c r="AG254" i="1"/>
  <c r="AF254" i="1"/>
  <c r="AE254" i="1"/>
  <c r="AD254" i="1"/>
  <c r="AC254" i="1"/>
  <c r="AB254" i="1"/>
  <c r="AA254" i="1"/>
  <c r="AL115" i="1"/>
  <c r="AK115" i="1"/>
  <c r="AJ115" i="1"/>
  <c r="AI115" i="1"/>
  <c r="AH115" i="1"/>
  <c r="AG115" i="1"/>
  <c r="AF115" i="1"/>
  <c r="AE115" i="1"/>
  <c r="AD115" i="1"/>
  <c r="AC115" i="1"/>
  <c r="AB115" i="1"/>
  <c r="AA115" i="1"/>
  <c r="AL108" i="1"/>
  <c r="AK108" i="1"/>
  <c r="AJ108" i="1"/>
  <c r="AI108" i="1"/>
  <c r="AH108" i="1"/>
  <c r="AG108" i="1"/>
  <c r="AF108" i="1"/>
  <c r="AE108" i="1"/>
  <c r="AD108" i="1"/>
  <c r="AC108" i="1"/>
  <c r="AB108" i="1"/>
  <c r="AA108" i="1"/>
  <c r="AL315" i="1"/>
  <c r="AK315" i="1"/>
  <c r="AJ315" i="1"/>
  <c r="AI315" i="1"/>
  <c r="AH315" i="1"/>
  <c r="AG315" i="1"/>
  <c r="AF315" i="1"/>
  <c r="AE315" i="1"/>
  <c r="AD315" i="1"/>
  <c r="AC315" i="1"/>
  <c r="AB315" i="1"/>
  <c r="AA315" i="1"/>
  <c r="AL385" i="1"/>
  <c r="AK385" i="1"/>
  <c r="AJ385" i="1"/>
  <c r="AI385" i="1"/>
  <c r="AH385" i="1"/>
  <c r="AG385" i="1"/>
  <c r="AF385" i="1"/>
  <c r="AE385" i="1"/>
  <c r="AD385" i="1"/>
  <c r="AC385" i="1"/>
  <c r="AB385" i="1"/>
  <c r="AA385" i="1"/>
  <c r="AL392" i="1"/>
  <c r="AK392" i="1"/>
  <c r="AJ392" i="1"/>
  <c r="AI392" i="1"/>
  <c r="AH392" i="1"/>
  <c r="AG392" i="1"/>
  <c r="AF392" i="1"/>
  <c r="AE392" i="1"/>
  <c r="AD392" i="1"/>
  <c r="AC392" i="1"/>
  <c r="AB392" i="1"/>
  <c r="AA392" i="1"/>
  <c r="AL299" i="1"/>
  <c r="AK299" i="1"/>
  <c r="AJ299" i="1"/>
  <c r="AI299" i="1"/>
  <c r="AH299" i="1"/>
  <c r="AG299" i="1"/>
  <c r="AF299" i="1"/>
  <c r="AE299" i="1"/>
  <c r="AD299" i="1"/>
  <c r="AC299" i="1"/>
  <c r="AB299" i="1"/>
  <c r="AA299" i="1"/>
  <c r="AL527" i="1"/>
  <c r="AK527" i="1"/>
  <c r="AJ527" i="1"/>
  <c r="AI527" i="1"/>
  <c r="AH527" i="1"/>
  <c r="AG527" i="1"/>
  <c r="AF527" i="1"/>
  <c r="AE527" i="1"/>
  <c r="AD527" i="1"/>
  <c r="AC527" i="1"/>
  <c r="AB527" i="1"/>
  <c r="AA527" i="1"/>
  <c r="AL375" i="1"/>
  <c r="AK375" i="1"/>
  <c r="AJ375" i="1"/>
  <c r="AI375" i="1"/>
  <c r="AH375" i="1"/>
  <c r="AG375" i="1"/>
  <c r="AF375" i="1"/>
  <c r="AE375" i="1"/>
  <c r="AD375" i="1"/>
  <c r="AC375" i="1"/>
  <c r="AB375" i="1"/>
  <c r="AA375" i="1"/>
  <c r="AL448" i="1"/>
  <c r="AK448" i="1"/>
  <c r="AJ448" i="1"/>
  <c r="AI448" i="1"/>
  <c r="AH448" i="1"/>
  <c r="AG448" i="1"/>
  <c r="AF448" i="1"/>
  <c r="AE448" i="1"/>
  <c r="AD448" i="1"/>
  <c r="AC448" i="1"/>
  <c r="AB448" i="1"/>
  <c r="AA448" i="1"/>
  <c r="AL4" i="1"/>
  <c r="AK4" i="1"/>
  <c r="AJ4" i="1"/>
  <c r="AI4" i="1"/>
  <c r="AH4" i="1"/>
  <c r="AG4" i="1"/>
  <c r="AF4" i="1"/>
  <c r="AE4" i="1"/>
  <c r="AD4" i="1"/>
  <c r="AC4" i="1"/>
  <c r="AB4" i="1"/>
  <c r="AA4" i="1"/>
  <c r="AL3" i="1"/>
  <c r="AK3" i="1"/>
  <c r="AJ3" i="1"/>
  <c r="AI3" i="1"/>
  <c r="AH3" i="1"/>
  <c r="AG3" i="1"/>
  <c r="AF3" i="1"/>
  <c r="AE3" i="1"/>
  <c r="AD3" i="1"/>
  <c r="AC3" i="1"/>
  <c r="AB3" i="1"/>
  <c r="AA3" i="1"/>
  <c r="AL1308" i="1"/>
  <c r="AK1308" i="1"/>
  <c r="AJ1308" i="1"/>
  <c r="AI1308" i="1"/>
  <c r="AH1308" i="1"/>
  <c r="AG1308" i="1"/>
  <c r="AF1308" i="1"/>
  <c r="AE1308" i="1"/>
  <c r="AD1308" i="1"/>
  <c r="AC1308" i="1"/>
  <c r="AB1308" i="1"/>
  <c r="AA1308" i="1"/>
  <c r="AL1368" i="1"/>
  <c r="AK1368" i="1"/>
  <c r="AJ1368" i="1"/>
  <c r="AI1368" i="1"/>
  <c r="AH1368" i="1"/>
  <c r="AG1368" i="1"/>
  <c r="AF1368" i="1"/>
  <c r="AE1368" i="1"/>
  <c r="AD1368" i="1"/>
  <c r="AC1368" i="1"/>
  <c r="AB1368" i="1"/>
  <c r="AA1368" i="1"/>
  <c r="AL1347" i="1"/>
  <c r="AK1347" i="1"/>
  <c r="AJ1347" i="1"/>
  <c r="AI1347" i="1"/>
  <c r="AH1347" i="1"/>
  <c r="AG1347" i="1"/>
  <c r="AF1347" i="1"/>
  <c r="AE1347" i="1"/>
  <c r="AD1347" i="1"/>
  <c r="AC1347" i="1"/>
  <c r="AB1347" i="1"/>
  <c r="AA1347" i="1"/>
  <c r="AL1527" i="1"/>
  <c r="AK1527" i="1"/>
  <c r="AJ1527" i="1"/>
  <c r="AI1527" i="1"/>
  <c r="AH1527" i="1"/>
  <c r="AG1527" i="1"/>
  <c r="AF1527" i="1"/>
  <c r="AE1527" i="1"/>
  <c r="AD1527" i="1"/>
  <c r="AC1527" i="1"/>
  <c r="AB1527" i="1"/>
  <c r="AA1527" i="1"/>
  <c r="AL1442" i="1"/>
  <c r="AK1442" i="1"/>
  <c r="AJ1442" i="1"/>
  <c r="AI1442" i="1"/>
  <c r="AH1442" i="1"/>
  <c r="AG1442" i="1"/>
  <c r="AF1442" i="1"/>
  <c r="AE1442" i="1"/>
  <c r="AD1442" i="1"/>
  <c r="AC1442" i="1"/>
  <c r="AB1442" i="1"/>
  <c r="AA1442" i="1"/>
  <c r="AL1374" i="1"/>
  <c r="AK1374" i="1"/>
  <c r="AJ1374" i="1"/>
  <c r="AI1374" i="1"/>
  <c r="AH1374" i="1"/>
  <c r="AG1374" i="1"/>
  <c r="AF1374" i="1"/>
  <c r="AE1374" i="1"/>
  <c r="AD1374" i="1"/>
  <c r="AC1374" i="1"/>
  <c r="AB1374" i="1"/>
  <c r="AA1374" i="1"/>
  <c r="AL1431" i="1"/>
  <c r="AK1431" i="1"/>
  <c r="AJ1431" i="1"/>
  <c r="AI1431" i="1"/>
  <c r="AH1431" i="1"/>
  <c r="AG1431" i="1"/>
  <c r="AF1431" i="1"/>
  <c r="AE1431" i="1"/>
  <c r="AD1431" i="1"/>
  <c r="AC1431" i="1"/>
  <c r="AB1431" i="1"/>
  <c r="AA1431" i="1"/>
  <c r="AL1349" i="1"/>
  <c r="AK1349" i="1"/>
  <c r="AJ1349" i="1"/>
  <c r="AI1349" i="1"/>
  <c r="AH1349" i="1"/>
  <c r="AG1349" i="1"/>
  <c r="AF1349" i="1"/>
  <c r="AE1349" i="1"/>
  <c r="AD1349" i="1"/>
  <c r="AC1349" i="1"/>
  <c r="AB1349" i="1"/>
  <c r="AA1349" i="1"/>
  <c r="AL1429" i="1"/>
  <c r="AK1429" i="1"/>
  <c r="AJ1429" i="1"/>
  <c r="AI1429" i="1"/>
  <c r="AH1429" i="1"/>
  <c r="AG1429" i="1"/>
  <c r="AF1429" i="1"/>
  <c r="AE1429" i="1"/>
  <c r="AD1429" i="1"/>
  <c r="AC1429" i="1"/>
  <c r="AB1429" i="1"/>
  <c r="AA1429" i="1"/>
  <c r="AL1407" i="1"/>
  <c r="AK1407" i="1"/>
  <c r="AJ1407" i="1"/>
  <c r="AI1407" i="1"/>
  <c r="AH1407" i="1"/>
  <c r="AG1407" i="1"/>
  <c r="AF1407" i="1"/>
  <c r="AE1407" i="1"/>
  <c r="AD1407" i="1"/>
  <c r="AC1407" i="1"/>
  <c r="AB1407" i="1"/>
  <c r="AA1407" i="1"/>
  <c r="AL1345" i="1"/>
  <c r="AK1345" i="1"/>
  <c r="AJ1345" i="1"/>
  <c r="AI1345" i="1"/>
  <c r="AH1345" i="1"/>
  <c r="AG1345" i="1"/>
  <c r="AF1345" i="1"/>
  <c r="AE1345" i="1"/>
  <c r="AD1345" i="1"/>
  <c r="AC1345" i="1"/>
  <c r="AB1345" i="1"/>
  <c r="AA1345" i="1"/>
  <c r="AL1647" i="1"/>
  <c r="AK1647" i="1"/>
  <c r="AJ1647" i="1"/>
  <c r="AI1647" i="1"/>
  <c r="AH1647" i="1"/>
  <c r="AG1647" i="1"/>
  <c r="AF1647" i="1"/>
  <c r="AE1647" i="1"/>
  <c r="AD1647" i="1"/>
  <c r="AC1647" i="1"/>
  <c r="AB1647" i="1"/>
  <c r="AA1647" i="1"/>
  <c r="AL1116" i="1"/>
  <c r="AK1116" i="1"/>
  <c r="AJ1116" i="1"/>
  <c r="AI1116" i="1"/>
  <c r="AH1116" i="1"/>
  <c r="AG1116" i="1"/>
  <c r="AF1116" i="1"/>
  <c r="AE1116" i="1"/>
  <c r="AD1116" i="1"/>
  <c r="AC1116" i="1"/>
  <c r="AB1116" i="1"/>
  <c r="AA1116" i="1"/>
  <c r="AL1131" i="1"/>
  <c r="AK1131" i="1"/>
  <c r="AJ1131" i="1"/>
  <c r="AI1131" i="1"/>
  <c r="AH1131" i="1"/>
  <c r="AG1131" i="1"/>
  <c r="AF1131" i="1"/>
  <c r="AE1131" i="1"/>
  <c r="AD1131" i="1"/>
  <c r="AC1131" i="1"/>
  <c r="AB1131" i="1"/>
  <c r="AA1131" i="1"/>
  <c r="AL1124" i="1"/>
  <c r="AK1124" i="1"/>
  <c r="AJ1124" i="1"/>
  <c r="AI1124" i="1"/>
  <c r="AH1124" i="1"/>
  <c r="AG1124" i="1"/>
  <c r="AF1124" i="1"/>
  <c r="AE1124" i="1"/>
  <c r="AD1124" i="1"/>
  <c r="AC1124" i="1"/>
  <c r="AB1124" i="1"/>
  <c r="AA1124" i="1"/>
  <c r="AL1361" i="1"/>
  <c r="AK1361" i="1"/>
  <c r="AJ1361" i="1"/>
  <c r="AI1361" i="1"/>
  <c r="AH1361" i="1"/>
  <c r="AG1361" i="1"/>
  <c r="AF1361" i="1"/>
  <c r="AE1361" i="1"/>
  <c r="AD1361" i="1"/>
  <c r="AC1361" i="1"/>
  <c r="AB1361" i="1"/>
  <c r="AA1361" i="1"/>
  <c r="AL1360" i="1"/>
  <c r="AK1360" i="1"/>
  <c r="AJ1360" i="1"/>
  <c r="AI1360" i="1"/>
  <c r="AH1360" i="1"/>
  <c r="AG1360" i="1"/>
  <c r="AF1360" i="1"/>
  <c r="AE1360" i="1"/>
  <c r="AD1360" i="1"/>
  <c r="AC1360" i="1"/>
  <c r="AB1360" i="1"/>
  <c r="AA1360" i="1"/>
  <c r="AL1118" i="1"/>
  <c r="AK1118" i="1"/>
  <c r="AJ1118" i="1"/>
  <c r="AI1118" i="1"/>
  <c r="AH1118" i="1"/>
  <c r="AG1118" i="1"/>
  <c r="AF1118" i="1"/>
  <c r="AE1118" i="1"/>
  <c r="AD1118" i="1"/>
  <c r="AC1118" i="1"/>
  <c r="AB1118" i="1"/>
  <c r="AA1118" i="1"/>
  <c r="AL1109" i="1"/>
  <c r="AK1109" i="1"/>
  <c r="AJ1109" i="1"/>
  <c r="AI1109" i="1"/>
  <c r="AH1109" i="1"/>
  <c r="AG1109" i="1"/>
  <c r="AF1109" i="1"/>
  <c r="AE1109" i="1"/>
  <c r="AD1109" i="1"/>
  <c r="AC1109" i="1"/>
  <c r="AB1109" i="1"/>
  <c r="AA1109" i="1"/>
  <c r="AL1359" i="1"/>
  <c r="AK1359" i="1"/>
  <c r="AJ1359" i="1"/>
  <c r="AI1359" i="1"/>
  <c r="AH1359" i="1"/>
  <c r="AG1359" i="1"/>
  <c r="AF1359" i="1"/>
  <c r="AE1359" i="1"/>
  <c r="AD1359" i="1"/>
  <c r="AC1359" i="1"/>
  <c r="AB1359" i="1"/>
  <c r="AA1359" i="1"/>
  <c r="AL1064" i="1"/>
  <c r="AK1064" i="1"/>
  <c r="AJ1064" i="1"/>
  <c r="AI1064" i="1"/>
  <c r="AH1064" i="1"/>
  <c r="AG1064" i="1"/>
  <c r="AF1064" i="1"/>
  <c r="AE1064" i="1"/>
  <c r="AD1064" i="1"/>
  <c r="AC1064" i="1"/>
  <c r="AB1064" i="1"/>
  <c r="AA1064" i="1"/>
  <c r="AL1107" i="1"/>
  <c r="AK1107" i="1"/>
  <c r="AJ1107" i="1"/>
  <c r="AI1107" i="1"/>
  <c r="AH1107" i="1"/>
  <c r="AG1107" i="1"/>
  <c r="AF1107" i="1"/>
  <c r="AE1107" i="1"/>
  <c r="AD1107" i="1"/>
  <c r="AC1107" i="1"/>
  <c r="AB1107" i="1"/>
  <c r="AA1107" i="1"/>
  <c r="AL1512" i="1"/>
  <c r="AK1512" i="1"/>
  <c r="AJ1512" i="1"/>
  <c r="AI1512" i="1"/>
  <c r="AH1512" i="1"/>
  <c r="AG1512" i="1"/>
  <c r="AF1512" i="1"/>
  <c r="AE1512" i="1"/>
  <c r="AD1512" i="1"/>
  <c r="AC1512" i="1"/>
  <c r="AB1512" i="1"/>
  <c r="AA1512" i="1"/>
  <c r="AL1388" i="1"/>
  <c r="AK1388" i="1"/>
  <c r="AJ1388" i="1"/>
  <c r="AI1388" i="1"/>
  <c r="AH1388" i="1"/>
  <c r="AG1388" i="1"/>
  <c r="AF1388" i="1"/>
  <c r="AE1388" i="1"/>
  <c r="AD1388" i="1"/>
  <c r="AC1388" i="1"/>
  <c r="AB1388" i="1"/>
  <c r="AA1388" i="1"/>
  <c r="AL1105" i="1"/>
  <c r="AK1105" i="1"/>
  <c r="AJ1105" i="1"/>
  <c r="AI1105" i="1"/>
  <c r="AH1105" i="1"/>
  <c r="AG1105" i="1"/>
  <c r="AF1105" i="1"/>
  <c r="AE1105" i="1"/>
  <c r="AD1105" i="1"/>
  <c r="AC1105" i="1"/>
  <c r="AB1105" i="1"/>
  <c r="AA1105" i="1"/>
  <c r="AL1104" i="1"/>
  <c r="AK1104" i="1"/>
  <c r="AJ1104" i="1"/>
  <c r="AI1104" i="1"/>
  <c r="AH1104" i="1"/>
  <c r="AG1104" i="1"/>
  <c r="AF1104" i="1"/>
  <c r="AE1104" i="1"/>
  <c r="AD1104" i="1"/>
  <c r="AC1104" i="1"/>
  <c r="AB1104" i="1"/>
  <c r="AA1104" i="1"/>
  <c r="AL1333" i="1"/>
  <c r="AK1333" i="1"/>
  <c r="AJ1333" i="1"/>
  <c r="AI1333" i="1"/>
  <c r="AH1333" i="1"/>
  <c r="AG1333" i="1"/>
  <c r="AF1333" i="1"/>
  <c r="AE1333" i="1"/>
  <c r="AD1333" i="1"/>
  <c r="AC1333" i="1"/>
  <c r="AB1333" i="1"/>
  <c r="AA1333" i="1"/>
  <c r="AL1370" i="1"/>
  <c r="AK1370" i="1"/>
  <c r="AJ1370" i="1"/>
  <c r="AI1370" i="1"/>
  <c r="AH1370" i="1"/>
  <c r="AG1370" i="1"/>
  <c r="AF1370" i="1"/>
  <c r="AE1370" i="1"/>
  <c r="AD1370" i="1"/>
  <c r="AC1370" i="1"/>
  <c r="AB1370" i="1"/>
  <c r="AA1370" i="1"/>
  <c r="AL1122" i="1"/>
  <c r="AK1122" i="1"/>
  <c r="AJ1122" i="1"/>
  <c r="AI1122" i="1"/>
  <c r="AH1122" i="1"/>
  <c r="AG1122" i="1"/>
  <c r="AF1122" i="1"/>
  <c r="AE1122" i="1"/>
  <c r="AD1122" i="1"/>
  <c r="AC1122" i="1"/>
  <c r="AB1122" i="1"/>
  <c r="AA1122" i="1"/>
  <c r="AL1103" i="1"/>
  <c r="AK1103" i="1"/>
  <c r="AJ1103" i="1"/>
  <c r="AI1103" i="1"/>
  <c r="AH1103" i="1"/>
  <c r="AG1103" i="1"/>
  <c r="AF1103" i="1"/>
  <c r="AE1103" i="1"/>
  <c r="AD1103" i="1"/>
  <c r="AC1103" i="1"/>
  <c r="AB1103" i="1"/>
  <c r="AA1103" i="1"/>
  <c r="AL1102" i="1"/>
  <c r="AK1102" i="1"/>
  <c r="AJ1102" i="1"/>
  <c r="AI1102" i="1"/>
  <c r="AH1102" i="1"/>
  <c r="AG1102" i="1"/>
  <c r="AF1102" i="1"/>
  <c r="AE1102" i="1"/>
  <c r="AD1102" i="1"/>
  <c r="AC1102" i="1"/>
  <c r="AB1102" i="1"/>
  <c r="AA1102" i="1"/>
  <c r="AL1365" i="1"/>
  <c r="AK1365" i="1"/>
  <c r="AJ1365" i="1"/>
  <c r="AI1365" i="1"/>
  <c r="AH1365" i="1"/>
  <c r="AG1365" i="1"/>
  <c r="AF1365" i="1"/>
  <c r="AE1365" i="1"/>
  <c r="AD1365" i="1"/>
  <c r="AC1365" i="1"/>
  <c r="AB1365" i="1"/>
  <c r="AA1365" i="1"/>
  <c r="AL1379" i="1"/>
  <c r="AK1379" i="1"/>
  <c r="AJ1379" i="1"/>
  <c r="AI1379" i="1"/>
  <c r="AH1379" i="1"/>
  <c r="AG1379" i="1"/>
  <c r="AF1379" i="1"/>
  <c r="AE1379" i="1"/>
  <c r="AD1379" i="1"/>
  <c r="AC1379" i="1"/>
  <c r="AB1379" i="1"/>
  <c r="AA1379" i="1"/>
  <c r="AL1039" i="1"/>
  <c r="AK1039" i="1"/>
  <c r="AJ1039" i="1"/>
  <c r="AI1039" i="1"/>
  <c r="AH1039" i="1"/>
  <c r="AG1039" i="1"/>
  <c r="AF1039" i="1"/>
  <c r="AE1039" i="1"/>
  <c r="AD1039" i="1"/>
  <c r="AC1039" i="1"/>
  <c r="AB1039" i="1"/>
  <c r="AA1039" i="1"/>
  <c r="AL323" i="1"/>
  <c r="AK323" i="1"/>
  <c r="AJ323" i="1"/>
  <c r="AI323" i="1"/>
  <c r="AH323" i="1"/>
  <c r="AG323" i="1"/>
  <c r="AF323" i="1"/>
  <c r="AE323" i="1"/>
  <c r="AD323" i="1"/>
  <c r="AC323" i="1"/>
  <c r="AB323" i="1"/>
  <c r="AA323" i="1"/>
  <c r="AL162" i="1"/>
  <c r="AK162" i="1"/>
  <c r="AJ162" i="1"/>
  <c r="AI162" i="1"/>
  <c r="AH162" i="1"/>
  <c r="AG162" i="1"/>
  <c r="AF162" i="1"/>
  <c r="AE162" i="1"/>
  <c r="AD162" i="1"/>
  <c r="AC162" i="1"/>
  <c r="AB162" i="1"/>
  <c r="AA162" i="1"/>
  <c r="AL1183" i="1"/>
  <c r="AK1183" i="1"/>
  <c r="AJ1183" i="1"/>
  <c r="AI1183" i="1"/>
  <c r="AH1183" i="1"/>
  <c r="AG1183" i="1"/>
  <c r="AF1183" i="1"/>
  <c r="AE1183" i="1"/>
  <c r="AD1183" i="1"/>
  <c r="AC1183" i="1"/>
  <c r="AB1183" i="1"/>
  <c r="AA1183" i="1"/>
  <c r="AL1596" i="1"/>
  <c r="AK1596" i="1"/>
  <c r="AJ1596" i="1"/>
  <c r="AI1596" i="1"/>
  <c r="AH1596" i="1"/>
  <c r="AG1596" i="1"/>
  <c r="AF1596" i="1"/>
  <c r="AE1596" i="1"/>
  <c r="AD1596" i="1"/>
  <c r="AC1596" i="1"/>
  <c r="AB1596" i="1"/>
  <c r="AA1596" i="1"/>
  <c r="AL950" i="1"/>
  <c r="AK950" i="1"/>
  <c r="AJ950" i="1"/>
  <c r="AI950" i="1"/>
  <c r="AH950" i="1"/>
  <c r="AG950" i="1"/>
  <c r="AF950" i="1"/>
  <c r="AE950" i="1"/>
  <c r="AD950" i="1"/>
  <c r="AC950" i="1"/>
  <c r="AB950" i="1"/>
  <c r="AA950" i="1"/>
  <c r="AL1024" i="1"/>
  <c r="AK1024" i="1"/>
  <c r="AJ1024" i="1"/>
  <c r="AI1024" i="1"/>
  <c r="AH1024" i="1"/>
  <c r="AG1024" i="1"/>
  <c r="AF1024" i="1"/>
  <c r="AE1024" i="1"/>
  <c r="AD1024" i="1"/>
  <c r="AC1024" i="1"/>
  <c r="AB1024" i="1"/>
  <c r="AA1024" i="1"/>
  <c r="AL934" i="1"/>
  <c r="AK934" i="1"/>
  <c r="AJ934" i="1"/>
  <c r="AI934" i="1"/>
  <c r="AH934" i="1"/>
  <c r="AG934" i="1"/>
  <c r="AF934" i="1"/>
  <c r="AE934" i="1"/>
  <c r="AD934" i="1"/>
  <c r="AC934" i="1"/>
  <c r="AB934" i="1"/>
  <c r="AA934" i="1"/>
  <c r="AL692" i="1"/>
  <c r="AK692" i="1"/>
  <c r="AJ692" i="1"/>
  <c r="AI692" i="1"/>
  <c r="AH692" i="1"/>
  <c r="AG692" i="1"/>
  <c r="AF692" i="1"/>
  <c r="AE692" i="1"/>
  <c r="AD692" i="1"/>
  <c r="AC692" i="1"/>
  <c r="AB692" i="1"/>
  <c r="AA692" i="1"/>
  <c r="AL684" i="1"/>
  <c r="AK684" i="1"/>
  <c r="AJ684" i="1"/>
  <c r="AI684" i="1"/>
  <c r="AH684" i="1"/>
  <c r="AG684" i="1"/>
  <c r="AF684" i="1"/>
  <c r="AE684" i="1"/>
  <c r="AD684" i="1"/>
  <c r="AC684" i="1"/>
  <c r="AB684" i="1"/>
  <c r="AA684" i="1"/>
  <c r="AL680" i="1"/>
  <c r="AK680" i="1"/>
  <c r="AJ680" i="1"/>
  <c r="AI680" i="1"/>
  <c r="AH680" i="1"/>
  <c r="AG680" i="1"/>
  <c r="AF680" i="1"/>
  <c r="AE680" i="1"/>
  <c r="AD680" i="1"/>
  <c r="AC680" i="1"/>
  <c r="AB680" i="1"/>
  <c r="AA680" i="1"/>
  <c r="AL651" i="1"/>
  <c r="AK651" i="1"/>
  <c r="AJ651" i="1"/>
  <c r="AI651" i="1"/>
  <c r="AH651" i="1"/>
  <c r="AG651" i="1"/>
  <c r="AF651" i="1"/>
  <c r="AE651" i="1"/>
  <c r="AD651" i="1"/>
  <c r="AC651" i="1"/>
  <c r="AB651" i="1"/>
  <c r="AA651" i="1"/>
  <c r="AL608" i="1"/>
  <c r="AK608" i="1"/>
  <c r="AJ608" i="1"/>
  <c r="AI608" i="1"/>
  <c r="AH608" i="1"/>
  <c r="AG608" i="1"/>
  <c r="AF608" i="1"/>
  <c r="AE608" i="1"/>
  <c r="AD608" i="1"/>
  <c r="AC608" i="1"/>
  <c r="AB608" i="1"/>
  <c r="AA608" i="1"/>
  <c r="AL553" i="1"/>
  <c r="AK553" i="1"/>
  <c r="AJ553" i="1"/>
  <c r="AI553" i="1"/>
  <c r="AH553" i="1"/>
  <c r="AG553" i="1"/>
  <c r="AF553" i="1"/>
  <c r="AE553" i="1"/>
  <c r="AD553" i="1"/>
  <c r="AC553" i="1"/>
  <c r="AB553" i="1"/>
  <c r="AA553" i="1"/>
  <c r="AL512" i="1"/>
  <c r="AK512" i="1"/>
  <c r="AJ512" i="1"/>
  <c r="AI512" i="1"/>
  <c r="AH512" i="1"/>
  <c r="AG512" i="1"/>
  <c r="AF512" i="1"/>
  <c r="AE512" i="1"/>
  <c r="AD512" i="1"/>
  <c r="AC512" i="1"/>
  <c r="AB512" i="1"/>
  <c r="AA512" i="1"/>
  <c r="AL499" i="1"/>
  <c r="AK499" i="1"/>
  <c r="AJ499" i="1"/>
  <c r="AI499" i="1"/>
  <c r="AH499" i="1"/>
  <c r="AG499" i="1"/>
  <c r="AF499" i="1"/>
  <c r="AE499" i="1"/>
  <c r="AD499" i="1"/>
  <c r="AC499" i="1"/>
  <c r="AB499" i="1"/>
  <c r="AA499" i="1"/>
  <c r="AL495" i="1"/>
  <c r="AK495" i="1"/>
  <c r="AJ495" i="1"/>
  <c r="AI495" i="1"/>
  <c r="AH495" i="1"/>
  <c r="AG495" i="1"/>
  <c r="AF495" i="1"/>
  <c r="AE495" i="1"/>
  <c r="AD495" i="1"/>
  <c r="AC495" i="1"/>
  <c r="AB495" i="1"/>
  <c r="AA495" i="1"/>
  <c r="AL379" i="1"/>
  <c r="AK379" i="1"/>
  <c r="AJ379" i="1"/>
  <c r="AI379" i="1"/>
  <c r="AH379" i="1"/>
  <c r="AG379" i="1"/>
  <c r="AF379" i="1"/>
  <c r="AE379" i="1"/>
  <c r="AD379" i="1"/>
  <c r="AC379" i="1"/>
  <c r="AB379" i="1"/>
  <c r="AA379" i="1"/>
  <c r="AL125" i="1"/>
  <c r="AK125" i="1"/>
  <c r="AJ125" i="1"/>
  <c r="AI125" i="1"/>
  <c r="AH125" i="1"/>
  <c r="AG125" i="1"/>
  <c r="AF125" i="1"/>
  <c r="AE125" i="1"/>
  <c r="AD125" i="1"/>
  <c r="AC125" i="1"/>
  <c r="AB125" i="1"/>
  <c r="AA125" i="1"/>
  <c r="AL30" i="1"/>
  <c r="AK30" i="1"/>
  <c r="AJ30" i="1"/>
  <c r="AI30" i="1"/>
  <c r="AH30" i="1"/>
  <c r="AG30" i="1"/>
  <c r="AF30" i="1"/>
  <c r="AE30" i="1"/>
  <c r="AD30" i="1"/>
  <c r="AC30" i="1"/>
  <c r="AB30" i="1"/>
  <c r="AA30" i="1"/>
  <c r="AL998" i="1"/>
  <c r="AK998" i="1"/>
  <c r="AJ998" i="1"/>
  <c r="AI998" i="1"/>
  <c r="AH998" i="1"/>
  <c r="AG998" i="1"/>
  <c r="AF998" i="1"/>
  <c r="AE998" i="1"/>
  <c r="AD998" i="1"/>
  <c r="AC998" i="1"/>
  <c r="AB998" i="1"/>
  <c r="AA998" i="1"/>
  <c r="AL977" i="1"/>
  <c r="AK977" i="1"/>
  <c r="AJ977" i="1"/>
  <c r="AI977" i="1"/>
  <c r="AH977" i="1"/>
  <c r="AG977" i="1"/>
  <c r="AF977" i="1"/>
  <c r="AE977" i="1"/>
  <c r="AD977" i="1"/>
  <c r="AC977" i="1"/>
  <c r="AB977" i="1"/>
  <c r="AA977" i="1"/>
  <c r="AL966" i="1"/>
  <c r="AK966" i="1"/>
  <c r="AJ966" i="1"/>
  <c r="AI966" i="1"/>
  <c r="AH966" i="1"/>
  <c r="AG966" i="1"/>
  <c r="AF966" i="1"/>
  <c r="AE966" i="1"/>
  <c r="AD966" i="1"/>
  <c r="AC966" i="1"/>
  <c r="AB966" i="1"/>
  <c r="AA966" i="1"/>
  <c r="AL925" i="1"/>
  <c r="AK925" i="1"/>
  <c r="AJ925" i="1"/>
  <c r="AI925" i="1"/>
  <c r="AH925" i="1"/>
  <c r="AG925" i="1"/>
  <c r="AF925" i="1"/>
  <c r="AE925" i="1"/>
  <c r="AD925" i="1"/>
  <c r="AC925" i="1"/>
  <c r="AB925" i="1"/>
  <c r="AA925" i="1"/>
  <c r="AL924" i="1"/>
  <c r="AK924" i="1"/>
  <c r="AJ924" i="1"/>
  <c r="AI924" i="1"/>
  <c r="AH924" i="1"/>
  <c r="AG924" i="1"/>
  <c r="AF924" i="1"/>
  <c r="AE924" i="1"/>
  <c r="AD924" i="1"/>
  <c r="AC924" i="1"/>
  <c r="AB924" i="1"/>
  <c r="AA924" i="1"/>
  <c r="AL904" i="1"/>
  <c r="AK904" i="1"/>
  <c r="AJ904" i="1"/>
  <c r="AI904" i="1"/>
  <c r="AH904" i="1"/>
  <c r="AG904" i="1"/>
  <c r="AF904" i="1"/>
  <c r="AE904" i="1"/>
  <c r="AD904" i="1"/>
  <c r="AC904" i="1"/>
  <c r="AB904" i="1"/>
  <c r="AA904" i="1"/>
  <c r="AL456" i="1"/>
  <c r="AK456" i="1"/>
  <c r="AJ456" i="1"/>
  <c r="AI456" i="1"/>
  <c r="AH456" i="1"/>
  <c r="AG456" i="1"/>
  <c r="AF456" i="1"/>
  <c r="AE456" i="1"/>
  <c r="AD456" i="1"/>
  <c r="AC456" i="1"/>
  <c r="AB456" i="1"/>
  <c r="AA456" i="1"/>
  <c r="AL435" i="1"/>
  <c r="AK435" i="1"/>
  <c r="AJ435" i="1"/>
  <c r="AI435" i="1"/>
  <c r="AH435" i="1"/>
  <c r="AG435" i="1"/>
  <c r="AF435" i="1"/>
  <c r="AE435" i="1"/>
  <c r="AD435" i="1"/>
  <c r="AC435" i="1"/>
  <c r="AB435" i="1"/>
  <c r="AA435" i="1"/>
  <c r="AL526" i="1"/>
  <c r="AK526" i="1"/>
  <c r="AJ526" i="1"/>
  <c r="AI526" i="1"/>
  <c r="AH526" i="1"/>
  <c r="AG526" i="1"/>
  <c r="AF526" i="1"/>
  <c r="AE526" i="1"/>
  <c r="AD526" i="1"/>
  <c r="AC526" i="1"/>
  <c r="AB526" i="1"/>
  <c r="AA526" i="1"/>
  <c r="AL894" i="1"/>
  <c r="AK894" i="1"/>
  <c r="AJ894" i="1"/>
  <c r="AI894" i="1"/>
  <c r="AH894" i="1"/>
  <c r="AG894" i="1"/>
  <c r="AF894" i="1"/>
  <c r="AE894" i="1"/>
  <c r="AD894" i="1"/>
  <c r="AC894" i="1"/>
  <c r="AB894" i="1"/>
  <c r="AA894" i="1"/>
  <c r="AL888" i="1"/>
  <c r="AK888" i="1"/>
  <c r="AJ888" i="1"/>
  <c r="AI888" i="1"/>
  <c r="AH888" i="1"/>
  <c r="AG888" i="1"/>
  <c r="AF888" i="1"/>
  <c r="AE888" i="1"/>
  <c r="AD888" i="1"/>
  <c r="AC888" i="1"/>
  <c r="AB888" i="1"/>
  <c r="AA888" i="1"/>
  <c r="AL884" i="1"/>
  <c r="AK884" i="1"/>
  <c r="AJ884" i="1"/>
  <c r="AI884" i="1"/>
  <c r="AH884" i="1"/>
  <c r="AG884" i="1"/>
  <c r="AF884" i="1"/>
  <c r="AE884" i="1"/>
  <c r="AD884" i="1"/>
  <c r="AC884" i="1"/>
  <c r="AB884" i="1"/>
  <c r="AA884" i="1"/>
  <c r="AL364" i="1"/>
  <c r="AK364" i="1"/>
  <c r="AJ364" i="1"/>
  <c r="AI364" i="1"/>
  <c r="AH364" i="1"/>
  <c r="AG364" i="1"/>
  <c r="AF364" i="1"/>
  <c r="AE364" i="1"/>
  <c r="AD364" i="1"/>
  <c r="AC364" i="1"/>
  <c r="AB364" i="1"/>
  <c r="AA364" i="1"/>
  <c r="AL360" i="1"/>
  <c r="AK360" i="1"/>
  <c r="AJ360" i="1"/>
  <c r="AI360" i="1"/>
  <c r="AH360" i="1"/>
  <c r="AG360" i="1"/>
  <c r="AF360" i="1"/>
  <c r="AE360" i="1"/>
  <c r="AD360" i="1"/>
  <c r="AC360" i="1"/>
  <c r="AB360" i="1"/>
  <c r="AA360" i="1"/>
  <c r="AL1604" i="1"/>
  <c r="AK1604" i="1"/>
  <c r="AJ1604" i="1"/>
  <c r="AI1604" i="1"/>
  <c r="AH1604" i="1"/>
  <c r="AG1604" i="1"/>
  <c r="AF1604" i="1"/>
  <c r="AE1604" i="1"/>
  <c r="AD1604" i="1"/>
  <c r="AC1604" i="1"/>
  <c r="AB1604" i="1"/>
  <c r="AA1604" i="1"/>
  <c r="AL1581" i="1"/>
  <c r="AK1581" i="1"/>
  <c r="AJ1581" i="1"/>
  <c r="AI1581" i="1"/>
  <c r="AH1581" i="1"/>
  <c r="AG1581" i="1"/>
  <c r="AF1581" i="1"/>
  <c r="AE1581" i="1"/>
  <c r="AD1581" i="1"/>
  <c r="AC1581" i="1"/>
  <c r="AB1581" i="1"/>
  <c r="AA1581" i="1"/>
  <c r="AL1567" i="1"/>
  <c r="AK1567" i="1"/>
  <c r="AJ1567" i="1"/>
  <c r="AI1567" i="1"/>
  <c r="AH1567" i="1"/>
  <c r="AG1567" i="1"/>
  <c r="AF1567" i="1"/>
  <c r="AE1567" i="1"/>
  <c r="AD1567" i="1"/>
  <c r="AC1567" i="1"/>
  <c r="AB1567" i="1"/>
  <c r="AA1567" i="1"/>
  <c r="AL626" i="1"/>
  <c r="AK626" i="1"/>
  <c r="AJ626" i="1"/>
  <c r="AI626" i="1"/>
  <c r="AH626" i="1"/>
  <c r="AG626" i="1"/>
  <c r="AF626" i="1"/>
  <c r="AE626" i="1"/>
  <c r="AD626" i="1"/>
  <c r="AC626" i="1"/>
  <c r="AB626" i="1"/>
  <c r="AA626" i="1"/>
  <c r="AL355" i="1"/>
  <c r="AK355" i="1"/>
  <c r="AJ355" i="1"/>
  <c r="AI355" i="1"/>
  <c r="AH355" i="1"/>
  <c r="AG355" i="1"/>
  <c r="AF355" i="1"/>
  <c r="AE355" i="1"/>
  <c r="AD355" i="1"/>
  <c r="AC355" i="1"/>
  <c r="AB355" i="1"/>
  <c r="AA355" i="1"/>
  <c r="AL569" i="1"/>
  <c r="AK569" i="1"/>
  <c r="AJ569" i="1"/>
  <c r="AI569" i="1"/>
  <c r="AH569" i="1"/>
  <c r="AG569" i="1"/>
  <c r="AF569" i="1"/>
  <c r="AE569" i="1"/>
  <c r="AD569" i="1"/>
  <c r="AC569" i="1"/>
  <c r="AB569" i="1"/>
  <c r="AA569" i="1"/>
  <c r="AL508" i="1"/>
  <c r="AK508" i="1"/>
  <c r="AJ508" i="1"/>
  <c r="AI508" i="1"/>
  <c r="AH508" i="1"/>
  <c r="AG508" i="1"/>
  <c r="AF508" i="1"/>
  <c r="AE508" i="1"/>
  <c r="AD508" i="1"/>
  <c r="AC508" i="1"/>
  <c r="AB508" i="1"/>
  <c r="AA508" i="1"/>
  <c r="AL494" i="1"/>
  <c r="AK494" i="1"/>
  <c r="AJ494" i="1"/>
  <c r="AI494" i="1"/>
  <c r="AH494" i="1"/>
  <c r="AG494" i="1"/>
  <c r="AF494" i="1"/>
  <c r="AE494" i="1"/>
  <c r="AD494" i="1"/>
  <c r="AC494" i="1"/>
  <c r="AB494" i="1"/>
  <c r="AA494" i="1"/>
  <c r="AL139" i="1"/>
  <c r="AK139" i="1"/>
  <c r="AJ139" i="1"/>
  <c r="AI139" i="1"/>
  <c r="AH139" i="1"/>
  <c r="AG139" i="1"/>
  <c r="AF139" i="1"/>
  <c r="AE139" i="1"/>
  <c r="AD139" i="1"/>
  <c r="AC139" i="1"/>
  <c r="AB139" i="1"/>
  <c r="AA139" i="1"/>
  <c r="AL135" i="1"/>
  <c r="AK135" i="1"/>
  <c r="AJ135" i="1"/>
  <c r="AI135" i="1"/>
  <c r="AH135" i="1"/>
  <c r="AG135" i="1"/>
  <c r="AF135" i="1"/>
  <c r="AE135" i="1"/>
  <c r="AD135" i="1"/>
  <c r="AC135" i="1"/>
  <c r="AB135" i="1"/>
  <c r="AA135" i="1"/>
  <c r="AL134" i="1"/>
  <c r="AK134" i="1"/>
  <c r="AJ134" i="1"/>
  <c r="AI134" i="1"/>
  <c r="AH134" i="1"/>
  <c r="AG134" i="1"/>
  <c r="AF134" i="1"/>
  <c r="AE134" i="1"/>
  <c r="AD134" i="1"/>
  <c r="AC134" i="1"/>
  <c r="AB134" i="1"/>
  <c r="AA134" i="1"/>
  <c r="AL16" i="1"/>
  <c r="AK16" i="1"/>
  <c r="AJ16" i="1"/>
  <c r="AI16" i="1"/>
  <c r="AH16" i="1"/>
  <c r="AG16" i="1"/>
  <c r="AF16" i="1"/>
  <c r="AE16" i="1"/>
  <c r="AD16" i="1"/>
  <c r="AC16" i="1"/>
  <c r="AB16" i="1"/>
  <c r="AA16" i="1"/>
  <c r="AL839" i="1"/>
  <c r="AK839" i="1"/>
  <c r="AJ839" i="1"/>
  <c r="AI839" i="1"/>
  <c r="AH839" i="1"/>
  <c r="AG839" i="1"/>
  <c r="AF839" i="1"/>
  <c r="AE839" i="1"/>
  <c r="AD839" i="1"/>
  <c r="AC839" i="1"/>
  <c r="AB839" i="1"/>
  <c r="AA839" i="1"/>
  <c r="AL804" i="1"/>
  <c r="AK804" i="1"/>
  <c r="AJ804" i="1"/>
  <c r="AI804" i="1"/>
  <c r="AH804" i="1"/>
  <c r="AG804" i="1"/>
  <c r="AF804" i="1"/>
  <c r="AE804" i="1"/>
  <c r="AD804" i="1"/>
  <c r="AC804" i="1"/>
  <c r="AB804" i="1"/>
  <c r="AA804" i="1"/>
  <c r="AL797" i="1"/>
  <c r="AK797" i="1"/>
  <c r="AJ797" i="1"/>
  <c r="AI797" i="1"/>
  <c r="AH797" i="1"/>
  <c r="AG797" i="1"/>
  <c r="AF797" i="1"/>
  <c r="AE797" i="1"/>
  <c r="AD797" i="1"/>
  <c r="AC797" i="1"/>
  <c r="AB797" i="1"/>
  <c r="AA797" i="1"/>
  <c r="AL828" i="1"/>
  <c r="AK828" i="1"/>
  <c r="AJ828" i="1"/>
  <c r="AI828" i="1"/>
  <c r="AH828" i="1"/>
  <c r="AG828" i="1"/>
  <c r="AF828" i="1"/>
  <c r="AE828" i="1"/>
  <c r="AD828" i="1"/>
  <c r="AC828" i="1"/>
  <c r="AB828" i="1"/>
  <c r="AA828" i="1"/>
  <c r="AL827" i="1"/>
  <c r="AK827" i="1"/>
  <c r="AJ827" i="1"/>
  <c r="AI827" i="1"/>
  <c r="AH827" i="1"/>
  <c r="AG827" i="1"/>
  <c r="AF827" i="1"/>
  <c r="AE827" i="1"/>
  <c r="AD827" i="1"/>
  <c r="AC827" i="1"/>
  <c r="AB827" i="1"/>
  <c r="AA827" i="1"/>
  <c r="AL813" i="1"/>
  <c r="AK813" i="1"/>
  <c r="AJ813" i="1"/>
  <c r="AI813" i="1"/>
  <c r="AH813" i="1"/>
  <c r="AG813" i="1"/>
  <c r="AF813" i="1"/>
  <c r="AE813" i="1"/>
  <c r="AD813" i="1"/>
  <c r="AC813" i="1"/>
  <c r="AB813" i="1"/>
  <c r="AA813" i="1"/>
  <c r="AL735" i="1"/>
  <c r="AK735" i="1"/>
  <c r="AJ735" i="1"/>
  <c r="AI735" i="1"/>
  <c r="AH735" i="1"/>
  <c r="AG735" i="1"/>
  <c r="AF735" i="1"/>
  <c r="AE735" i="1"/>
  <c r="AD735" i="1"/>
  <c r="AC735" i="1"/>
  <c r="AB735" i="1"/>
  <c r="AA735" i="1"/>
  <c r="AL734" i="1"/>
  <c r="AK734" i="1"/>
  <c r="AJ734" i="1"/>
  <c r="AI734" i="1"/>
  <c r="AH734" i="1"/>
  <c r="AG734" i="1"/>
  <c r="AF734" i="1"/>
  <c r="AE734" i="1"/>
  <c r="AD734" i="1"/>
  <c r="AC734" i="1"/>
  <c r="AB734" i="1"/>
  <c r="AA734" i="1"/>
  <c r="AL731" i="1"/>
  <c r="AK731" i="1"/>
  <c r="AJ731" i="1"/>
  <c r="AI731" i="1"/>
  <c r="AH731" i="1"/>
  <c r="AG731" i="1"/>
  <c r="AF731" i="1"/>
  <c r="AE731" i="1"/>
  <c r="AD731" i="1"/>
  <c r="AC731" i="1"/>
  <c r="AB731" i="1"/>
  <c r="AA731" i="1"/>
  <c r="AL723" i="1"/>
  <c r="AK723" i="1"/>
  <c r="AJ723" i="1"/>
  <c r="AI723" i="1"/>
  <c r="AH723" i="1"/>
  <c r="AG723" i="1"/>
  <c r="AF723" i="1"/>
  <c r="AE723" i="1"/>
  <c r="AD723" i="1"/>
  <c r="AC723" i="1"/>
  <c r="AB723" i="1"/>
  <c r="AA723" i="1"/>
  <c r="AL716" i="1"/>
  <c r="AK716" i="1"/>
  <c r="AJ716" i="1"/>
  <c r="AI716" i="1"/>
  <c r="AH716" i="1"/>
  <c r="AG716" i="1"/>
  <c r="AF716" i="1"/>
  <c r="AE716" i="1"/>
  <c r="AD716" i="1"/>
  <c r="AC716" i="1"/>
  <c r="AB716" i="1"/>
  <c r="AA716" i="1"/>
  <c r="AL659" i="1"/>
  <c r="AK659" i="1"/>
  <c r="AJ659" i="1"/>
  <c r="AI659" i="1"/>
  <c r="AH659" i="1"/>
  <c r="AG659" i="1"/>
  <c r="AF659" i="1"/>
  <c r="AE659" i="1"/>
  <c r="AD659" i="1"/>
  <c r="AC659" i="1"/>
  <c r="AB659" i="1"/>
  <c r="AA659" i="1"/>
  <c r="AL454" i="1"/>
  <c r="AK454" i="1"/>
  <c r="AJ454" i="1"/>
  <c r="AI454" i="1"/>
  <c r="AH454" i="1"/>
  <c r="AG454" i="1"/>
  <c r="AF454" i="1"/>
  <c r="AE454" i="1"/>
  <c r="AD454" i="1"/>
  <c r="AC454" i="1"/>
  <c r="AB454" i="1"/>
  <c r="AA454" i="1"/>
  <c r="AL453" i="1"/>
  <c r="AK453" i="1"/>
  <c r="AJ453" i="1"/>
  <c r="AI453" i="1"/>
  <c r="AH453" i="1"/>
  <c r="AG453" i="1"/>
  <c r="AF453" i="1"/>
  <c r="AE453" i="1"/>
  <c r="AD453" i="1"/>
  <c r="AC453" i="1"/>
  <c r="AB453" i="1"/>
  <c r="AA453" i="1"/>
  <c r="AL452" i="1"/>
  <c r="AK452" i="1"/>
  <c r="AJ452" i="1"/>
  <c r="AI452" i="1"/>
  <c r="AH452" i="1"/>
  <c r="AG452" i="1"/>
  <c r="AF452" i="1"/>
  <c r="AE452" i="1"/>
  <c r="AD452" i="1"/>
  <c r="AC452" i="1"/>
  <c r="AB452" i="1"/>
  <c r="AA452" i="1"/>
  <c r="AL122" i="1"/>
  <c r="AK122" i="1"/>
  <c r="AJ122" i="1"/>
  <c r="AI122" i="1"/>
  <c r="AH122" i="1"/>
  <c r="AG122" i="1"/>
  <c r="AF122" i="1"/>
  <c r="AE122" i="1"/>
  <c r="AD122" i="1"/>
  <c r="AC122" i="1"/>
  <c r="AB122" i="1"/>
  <c r="AA122" i="1"/>
  <c r="AL121" i="1"/>
  <c r="AK121" i="1"/>
  <c r="AJ121" i="1"/>
  <c r="AI121" i="1"/>
  <c r="AH121" i="1"/>
  <c r="AG121" i="1"/>
  <c r="AF121" i="1"/>
  <c r="AE121" i="1"/>
  <c r="AD121" i="1"/>
  <c r="AC121" i="1"/>
  <c r="AB121" i="1"/>
  <c r="AA121" i="1"/>
  <c r="AL120" i="1"/>
  <c r="AK120" i="1"/>
  <c r="AJ120" i="1"/>
  <c r="AI120" i="1"/>
  <c r="AH120" i="1"/>
  <c r="AG120" i="1"/>
  <c r="AF120" i="1"/>
  <c r="AE120" i="1"/>
  <c r="AD120" i="1"/>
  <c r="AC120" i="1"/>
  <c r="AB120" i="1"/>
  <c r="AA120" i="1"/>
  <c r="AL838" i="1"/>
  <c r="AK838" i="1"/>
  <c r="AJ838" i="1"/>
  <c r="AI838" i="1"/>
  <c r="AH838" i="1"/>
  <c r="AG838" i="1"/>
  <c r="AF838" i="1"/>
  <c r="AE838" i="1"/>
  <c r="AD838" i="1"/>
  <c r="AC838" i="1"/>
  <c r="AB838" i="1"/>
  <c r="AA838" i="1"/>
  <c r="AL837" i="1"/>
  <c r="AK837" i="1"/>
  <c r="AJ837" i="1"/>
  <c r="AI837" i="1"/>
  <c r="AH837" i="1"/>
  <c r="AG837" i="1"/>
  <c r="AF837" i="1"/>
  <c r="AE837" i="1"/>
  <c r="AD837" i="1"/>
  <c r="AC837" i="1"/>
  <c r="AB837" i="1"/>
  <c r="AA837" i="1"/>
  <c r="AL836" i="1"/>
  <c r="AK836" i="1"/>
  <c r="AJ836" i="1"/>
  <c r="AI836" i="1"/>
  <c r="AH836" i="1"/>
  <c r="AG836" i="1"/>
  <c r="AF836" i="1"/>
  <c r="AE836" i="1"/>
  <c r="AD836" i="1"/>
  <c r="AC836" i="1"/>
  <c r="AB836" i="1"/>
  <c r="AA836" i="1"/>
  <c r="AL835" i="1"/>
  <c r="AK835" i="1"/>
  <c r="AJ835" i="1"/>
  <c r="AI835" i="1"/>
  <c r="AH835" i="1"/>
  <c r="AG835" i="1"/>
  <c r="AF835" i="1"/>
  <c r="AE835" i="1"/>
  <c r="AD835" i="1"/>
  <c r="AC835" i="1"/>
  <c r="AB835" i="1"/>
  <c r="AA835" i="1"/>
  <c r="AL834" i="1"/>
  <c r="AK834" i="1"/>
  <c r="AJ834" i="1"/>
  <c r="AI834" i="1"/>
  <c r="AH834" i="1"/>
  <c r="AG834" i="1"/>
  <c r="AF834" i="1"/>
  <c r="AE834" i="1"/>
  <c r="AD834" i="1"/>
  <c r="AC834" i="1"/>
  <c r="AB834" i="1"/>
  <c r="AA834" i="1"/>
  <c r="AL667" i="1"/>
  <c r="AK667" i="1"/>
  <c r="AJ667" i="1"/>
  <c r="AI667" i="1"/>
  <c r="AH667" i="1"/>
  <c r="AG667" i="1"/>
  <c r="AF667" i="1"/>
  <c r="AE667" i="1"/>
  <c r="AD667" i="1"/>
  <c r="AC667" i="1"/>
  <c r="AB667" i="1"/>
  <c r="AA667" i="1"/>
  <c r="AL533" i="1"/>
  <c r="AK533" i="1"/>
  <c r="AJ533" i="1"/>
  <c r="AI533" i="1"/>
  <c r="AH533" i="1"/>
  <c r="AG533" i="1"/>
  <c r="AF533" i="1"/>
  <c r="AE533" i="1"/>
  <c r="AD533" i="1"/>
  <c r="AC533" i="1"/>
  <c r="AB533" i="1"/>
  <c r="AA533" i="1"/>
  <c r="AL407" i="1"/>
  <c r="AK407" i="1"/>
  <c r="AJ407" i="1"/>
  <c r="AI407" i="1"/>
  <c r="AH407" i="1"/>
  <c r="AG407" i="1"/>
  <c r="AF407" i="1"/>
  <c r="AE407" i="1"/>
  <c r="AD407" i="1"/>
  <c r="AC407" i="1"/>
  <c r="AB407" i="1"/>
  <c r="AA407" i="1"/>
  <c r="AL406" i="1"/>
  <c r="AK406" i="1"/>
  <c r="AJ406" i="1"/>
  <c r="AI406" i="1"/>
  <c r="AH406" i="1"/>
  <c r="AG406" i="1"/>
  <c r="AF406" i="1"/>
  <c r="AE406" i="1"/>
  <c r="AD406" i="1"/>
  <c r="AC406" i="1"/>
  <c r="AB406" i="1"/>
  <c r="AA406" i="1"/>
  <c r="AL405" i="1"/>
  <c r="AK405" i="1"/>
  <c r="AJ405" i="1"/>
  <c r="AI405" i="1"/>
  <c r="AH405" i="1"/>
  <c r="AG405" i="1"/>
  <c r="AF405" i="1"/>
  <c r="AE405" i="1"/>
  <c r="AD405" i="1"/>
  <c r="AC405" i="1"/>
  <c r="AB405" i="1"/>
  <c r="AA405" i="1"/>
  <c r="AL404" i="1"/>
  <c r="AK404" i="1"/>
  <c r="AJ404" i="1"/>
  <c r="AI404" i="1"/>
  <c r="AH404" i="1"/>
  <c r="AG404" i="1"/>
  <c r="AF404" i="1"/>
  <c r="AE404" i="1"/>
  <c r="AD404" i="1"/>
  <c r="AC404" i="1"/>
  <c r="AB404" i="1"/>
  <c r="AA404" i="1"/>
  <c r="AL403" i="1"/>
  <c r="AK403" i="1"/>
  <c r="AJ403" i="1"/>
  <c r="AI403" i="1"/>
  <c r="AH403" i="1"/>
  <c r="AG403" i="1"/>
  <c r="AF403" i="1"/>
  <c r="AE403" i="1"/>
  <c r="AD403" i="1"/>
  <c r="AC403" i="1"/>
  <c r="AB403" i="1"/>
  <c r="AA403" i="1"/>
  <c r="AL402" i="1"/>
  <c r="AK402" i="1"/>
  <c r="AJ402" i="1"/>
  <c r="AI402" i="1"/>
  <c r="AH402" i="1"/>
  <c r="AG402" i="1"/>
  <c r="AF402" i="1"/>
  <c r="AE402" i="1"/>
  <c r="AD402" i="1"/>
  <c r="AC402" i="1"/>
  <c r="AB402" i="1"/>
  <c r="AA402" i="1"/>
  <c r="AL401" i="1"/>
  <c r="AK401" i="1"/>
  <c r="AJ401" i="1"/>
  <c r="AI401" i="1"/>
  <c r="AH401" i="1"/>
  <c r="AG401" i="1"/>
  <c r="AF401" i="1"/>
  <c r="AE401" i="1"/>
  <c r="AD401" i="1"/>
  <c r="AC401" i="1"/>
  <c r="AB401" i="1"/>
  <c r="AA401" i="1"/>
  <c r="AL400" i="1"/>
  <c r="AK400" i="1"/>
  <c r="AJ400" i="1"/>
  <c r="AI400" i="1"/>
  <c r="AH400" i="1"/>
  <c r="AG400" i="1"/>
  <c r="AF400" i="1"/>
  <c r="AE400" i="1"/>
  <c r="AD400" i="1"/>
  <c r="AC400" i="1"/>
  <c r="AB400" i="1"/>
  <c r="AA400" i="1"/>
  <c r="AL399" i="1"/>
  <c r="AK399" i="1"/>
  <c r="AJ399" i="1"/>
  <c r="AI399" i="1"/>
  <c r="AH399" i="1"/>
  <c r="AG399" i="1"/>
  <c r="AF399" i="1"/>
  <c r="AE399" i="1"/>
  <c r="AD399" i="1"/>
  <c r="AC399" i="1"/>
  <c r="AB399" i="1"/>
  <c r="AA399" i="1"/>
  <c r="AL574" i="1"/>
  <c r="AK574" i="1"/>
  <c r="AJ574" i="1"/>
  <c r="AI574" i="1"/>
  <c r="AH574" i="1"/>
  <c r="AG574" i="1"/>
  <c r="AF574" i="1"/>
  <c r="AE574" i="1"/>
  <c r="AD574" i="1"/>
  <c r="AC574" i="1"/>
  <c r="AB574" i="1"/>
  <c r="AA574" i="1"/>
  <c r="AL525" i="1"/>
  <c r="AK525" i="1"/>
  <c r="AJ525" i="1"/>
  <c r="AI525" i="1"/>
  <c r="AH525" i="1"/>
  <c r="AG525" i="1"/>
  <c r="AF525" i="1"/>
  <c r="AE525" i="1"/>
  <c r="AD525" i="1"/>
  <c r="AC525" i="1"/>
  <c r="AB525" i="1"/>
  <c r="AA525" i="1"/>
  <c r="AL524" i="1"/>
  <c r="AK524" i="1"/>
  <c r="AJ524" i="1"/>
  <c r="AI524" i="1"/>
  <c r="AH524" i="1"/>
  <c r="AG524" i="1"/>
  <c r="AF524" i="1"/>
  <c r="AE524" i="1"/>
  <c r="AD524" i="1"/>
  <c r="AC524" i="1"/>
  <c r="AB524" i="1"/>
  <c r="AA524" i="1"/>
  <c r="AL518" i="1"/>
  <c r="AK518" i="1"/>
  <c r="AJ518" i="1"/>
  <c r="AI518" i="1"/>
  <c r="AH518" i="1"/>
  <c r="AG518" i="1"/>
  <c r="AF518" i="1"/>
  <c r="AE518" i="1"/>
  <c r="AD518" i="1"/>
  <c r="AC518" i="1"/>
  <c r="AB518" i="1"/>
  <c r="AA518" i="1"/>
  <c r="AL520" i="1"/>
  <c r="AK520" i="1"/>
  <c r="AJ520" i="1"/>
  <c r="AI520" i="1"/>
  <c r="AH520" i="1"/>
  <c r="AG520" i="1"/>
  <c r="AF520" i="1"/>
  <c r="AE520" i="1"/>
  <c r="AD520" i="1"/>
  <c r="AC520" i="1"/>
  <c r="AB520" i="1"/>
  <c r="AA520" i="1"/>
  <c r="AL646" i="1"/>
  <c r="AK646" i="1"/>
  <c r="AJ646" i="1"/>
  <c r="AI646" i="1"/>
  <c r="AH646" i="1"/>
  <c r="AG646" i="1"/>
  <c r="AF646" i="1"/>
  <c r="AE646" i="1"/>
  <c r="AD646" i="1"/>
  <c r="AC646" i="1"/>
  <c r="AB646" i="1"/>
  <c r="AA646" i="1"/>
  <c r="AL259" i="1"/>
  <c r="AK259" i="1"/>
  <c r="AJ259" i="1"/>
  <c r="AI259" i="1"/>
  <c r="AH259" i="1"/>
  <c r="AG259" i="1"/>
  <c r="AF259" i="1"/>
  <c r="AE259" i="1"/>
  <c r="AD259" i="1"/>
  <c r="AC259" i="1"/>
  <c r="AB259" i="1"/>
  <c r="AA259" i="1"/>
  <c r="AL1617" i="1"/>
  <c r="AK1617" i="1"/>
  <c r="AJ1617" i="1"/>
  <c r="AI1617" i="1"/>
  <c r="AH1617" i="1"/>
  <c r="AG1617" i="1"/>
  <c r="AF1617" i="1"/>
  <c r="AE1617" i="1"/>
  <c r="AD1617" i="1"/>
  <c r="AC1617" i="1"/>
  <c r="AB1617" i="1"/>
  <c r="AA1617" i="1"/>
  <c r="AL1589" i="1"/>
  <c r="AK1589" i="1"/>
  <c r="AJ1589" i="1"/>
  <c r="AI1589" i="1"/>
  <c r="AH1589" i="1"/>
  <c r="AG1589" i="1"/>
  <c r="AF1589" i="1"/>
  <c r="AE1589" i="1"/>
  <c r="AD1589" i="1"/>
  <c r="AC1589" i="1"/>
  <c r="AB1589" i="1"/>
  <c r="AA1589" i="1"/>
  <c r="AL1562" i="1"/>
  <c r="AK1562" i="1"/>
  <c r="AJ1562" i="1"/>
  <c r="AI1562" i="1"/>
  <c r="AH1562" i="1"/>
  <c r="AG1562" i="1"/>
  <c r="AF1562" i="1"/>
  <c r="AE1562" i="1"/>
  <c r="AD1562" i="1"/>
  <c r="AC1562" i="1"/>
  <c r="AB1562" i="1"/>
  <c r="AA1562" i="1"/>
  <c r="AL1008" i="1"/>
  <c r="AK1008" i="1"/>
  <c r="AJ1008" i="1"/>
  <c r="AI1008" i="1"/>
  <c r="AH1008" i="1"/>
  <c r="AG1008" i="1"/>
  <c r="AF1008" i="1"/>
  <c r="AE1008" i="1"/>
  <c r="AD1008" i="1"/>
  <c r="AC1008" i="1"/>
  <c r="AB1008" i="1"/>
  <c r="AA1008" i="1"/>
  <c r="AL1007" i="1"/>
  <c r="AK1007" i="1"/>
  <c r="AJ1007" i="1"/>
  <c r="AI1007" i="1"/>
  <c r="AH1007" i="1"/>
  <c r="AG1007" i="1"/>
  <c r="AF1007" i="1"/>
  <c r="AE1007" i="1"/>
  <c r="AD1007" i="1"/>
  <c r="AC1007" i="1"/>
  <c r="AB1007" i="1"/>
  <c r="AA1007" i="1"/>
  <c r="AL624" i="1"/>
  <c r="AK624" i="1"/>
  <c r="AJ624" i="1"/>
  <c r="AI624" i="1"/>
  <c r="AH624" i="1"/>
  <c r="AG624" i="1"/>
  <c r="AF624" i="1"/>
  <c r="AE624" i="1"/>
  <c r="AD624" i="1"/>
  <c r="AC624" i="1"/>
  <c r="AB624" i="1"/>
  <c r="AA624" i="1"/>
  <c r="AL623" i="1"/>
  <c r="AK623" i="1"/>
  <c r="AJ623" i="1"/>
  <c r="AI623" i="1"/>
  <c r="AH623" i="1"/>
  <c r="AG623" i="1"/>
  <c r="AF623" i="1"/>
  <c r="AE623" i="1"/>
  <c r="AD623" i="1"/>
  <c r="AC623" i="1"/>
  <c r="AB623" i="1"/>
  <c r="AA623" i="1"/>
  <c r="AL586" i="1"/>
  <c r="AK586" i="1"/>
  <c r="AJ586" i="1"/>
  <c r="AI586" i="1"/>
  <c r="AH586" i="1"/>
  <c r="AG586" i="1"/>
  <c r="AF586" i="1"/>
  <c r="AE586" i="1"/>
  <c r="AD586" i="1"/>
  <c r="AC586" i="1"/>
  <c r="AB586" i="1"/>
  <c r="AA586" i="1"/>
  <c r="AL583" i="1"/>
  <c r="AK583" i="1"/>
  <c r="AJ583" i="1"/>
  <c r="AI583" i="1"/>
  <c r="AH583" i="1"/>
  <c r="AG583" i="1"/>
  <c r="AF583" i="1"/>
  <c r="AE583" i="1"/>
  <c r="AD583" i="1"/>
  <c r="AC583" i="1"/>
  <c r="AB583" i="1"/>
  <c r="AA583" i="1"/>
  <c r="AL578" i="1"/>
  <c r="AK578" i="1"/>
  <c r="AJ578" i="1"/>
  <c r="AI578" i="1"/>
  <c r="AH578" i="1"/>
  <c r="AG578" i="1"/>
  <c r="AF578" i="1"/>
  <c r="AE578" i="1"/>
  <c r="AD578" i="1"/>
  <c r="AC578" i="1"/>
  <c r="AB578" i="1"/>
  <c r="AA578" i="1"/>
  <c r="AL513" i="1"/>
  <c r="AK513" i="1"/>
  <c r="AJ513" i="1"/>
  <c r="AI513" i="1"/>
  <c r="AH513" i="1"/>
  <c r="AG513" i="1"/>
  <c r="AF513" i="1"/>
  <c r="AE513" i="1"/>
  <c r="AD513" i="1"/>
  <c r="AC513" i="1"/>
  <c r="AB513" i="1"/>
  <c r="AA513" i="1"/>
  <c r="AL505" i="1"/>
  <c r="AK505" i="1"/>
  <c r="AJ505" i="1"/>
  <c r="AI505" i="1"/>
  <c r="AH505" i="1"/>
  <c r="AG505" i="1"/>
  <c r="AF505" i="1"/>
  <c r="AE505" i="1"/>
  <c r="AD505" i="1"/>
  <c r="AC505" i="1"/>
  <c r="AB505" i="1"/>
  <c r="AA505" i="1"/>
  <c r="AL469" i="1"/>
  <c r="AK469" i="1"/>
  <c r="AJ469" i="1"/>
  <c r="AI469" i="1"/>
  <c r="AH469" i="1"/>
  <c r="AG469" i="1"/>
  <c r="AF469" i="1"/>
  <c r="AE469" i="1"/>
  <c r="AD469" i="1"/>
  <c r="AC469" i="1"/>
  <c r="AB469" i="1"/>
  <c r="AA469" i="1"/>
  <c r="AL445" i="1"/>
  <c r="AK445" i="1"/>
  <c r="AJ445" i="1"/>
  <c r="AI445" i="1"/>
  <c r="AH445" i="1"/>
  <c r="AG445" i="1"/>
  <c r="AF445" i="1"/>
  <c r="AE445" i="1"/>
  <c r="AD445" i="1"/>
  <c r="AC445" i="1"/>
  <c r="AB445" i="1"/>
  <c r="AA445" i="1"/>
  <c r="AL256" i="1"/>
  <c r="AK256" i="1"/>
  <c r="AJ256" i="1"/>
  <c r="AI256" i="1"/>
  <c r="AH256" i="1"/>
  <c r="AG256" i="1"/>
  <c r="AF256" i="1"/>
  <c r="AE256" i="1"/>
  <c r="AD256" i="1"/>
  <c r="AC256" i="1"/>
  <c r="AB256" i="1"/>
  <c r="AA256" i="1"/>
  <c r="AL15" i="1"/>
  <c r="AK15" i="1"/>
  <c r="AJ15" i="1"/>
  <c r="AI15" i="1"/>
  <c r="AH15" i="1"/>
  <c r="AG15" i="1"/>
  <c r="AF15" i="1"/>
  <c r="AE15" i="1"/>
  <c r="AD15" i="1"/>
  <c r="AC15" i="1"/>
  <c r="AB15" i="1"/>
  <c r="AA15" i="1"/>
  <c r="AL8" i="1"/>
  <c r="AK8" i="1"/>
  <c r="AJ8" i="1"/>
  <c r="AI8" i="1"/>
  <c r="AH8" i="1"/>
  <c r="AG8" i="1"/>
  <c r="AF8" i="1"/>
  <c r="AE8" i="1"/>
  <c r="AD8" i="1"/>
  <c r="AC8" i="1"/>
  <c r="AB8" i="1"/>
  <c r="AA8" i="1"/>
  <c r="AL973" i="1"/>
  <c r="AK973" i="1"/>
  <c r="AJ973" i="1"/>
  <c r="AI973" i="1"/>
  <c r="AH973" i="1"/>
  <c r="AG973" i="1"/>
  <c r="AF973" i="1"/>
  <c r="AE973" i="1"/>
  <c r="AD973" i="1"/>
  <c r="AC973" i="1"/>
  <c r="AB973" i="1"/>
  <c r="AA973" i="1"/>
  <c r="AL609" i="1"/>
  <c r="AK609" i="1"/>
  <c r="AJ609" i="1"/>
  <c r="AI609" i="1"/>
  <c r="AH609" i="1"/>
  <c r="AG609" i="1"/>
  <c r="AF609" i="1"/>
  <c r="AE609" i="1"/>
  <c r="AD609" i="1"/>
  <c r="AC609" i="1"/>
  <c r="AB609" i="1"/>
  <c r="AA609" i="1"/>
  <c r="AL1602" i="1"/>
  <c r="AK1602" i="1"/>
  <c r="AJ1602" i="1"/>
  <c r="AI1602" i="1"/>
  <c r="AH1602" i="1"/>
  <c r="AG1602" i="1"/>
  <c r="AF1602" i="1"/>
  <c r="AE1602" i="1"/>
  <c r="AD1602" i="1"/>
  <c r="AC1602" i="1"/>
  <c r="AB1602" i="1"/>
  <c r="AA1602" i="1"/>
  <c r="AL1594" i="1"/>
  <c r="AK1594" i="1"/>
  <c r="AJ1594" i="1"/>
  <c r="AI1594" i="1"/>
  <c r="AH1594" i="1"/>
  <c r="AG1594" i="1"/>
  <c r="AF1594" i="1"/>
  <c r="AE1594" i="1"/>
  <c r="AD1594" i="1"/>
  <c r="AC1594" i="1"/>
  <c r="AB1594" i="1"/>
  <c r="AA1594" i="1"/>
  <c r="AL796" i="1"/>
  <c r="AK796" i="1"/>
  <c r="AJ796" i="1"/>
  <c r="AI796" i="1"/>
  <c r="AH796" i="1"/>
  <c r="AG796" i="1"/>
  <c r="AF796" i="1"/>
  <c r="AE796" i="1"/>
  <c r="AD796" i="1"/>
  <c r="AC796" i="1"/>
  <c r="AB796" i="1"/>
  <c r="AA796" i="1"/>
  <c r="AL970" i="1"/>
  <c r="AK970" i="1"/>
  <c r="AJ970" i="1"/>
  <c r="AI970" i="1"/>
  <c r="AH970" i="1"/>
  <c r="AG970" i="1"/>
  <c r="AF970" i="1"/>
  <c r="AE970" i="1"/>
  <c r="AD970" i="1"/>
  <c r="AC970" i="1"/>
  <c r="AB970" i="1"/>
  <c r="AA970" i="1"/>
  <c r="AL910" i="1"/>
  <c r="AK910" i="1"/>
  <c r="AJ910" i="1"/>
  <c r="AI910" i="1"/>
  <c r="AH910" i="1"/>
  <c r="AG910" i="1"/>
  <c r="AF910" i="1"/>
  <c r="AE910" i="1"/>
  <c r="AD910" i="1"/>
  <c r="AC910" i="1"/>
  <c r="AB910" i="1"/>
  <c r="AA910" i="1"/>
  <c r="AL907" i="1"/>
  <c r="AK907" i="1"/>
  <c r="AJ907" i="1"/>
  <c r="AI907" i="1"/>
  <c r="AH907" i="1"/>
  <c r="AG907" i="1"/>
  <c r="AF907" i="1"/>
  <c r="AE907" i="1"/>
  <c r="AD907" i="1"/>
  <c r="AC907" i="1"/>
  <c r="AB907" i="1"/>
  <c r="AA907" i="1"/>
  <c r="AL754" i="1"/>
  <c r="AK754" i="1"/>
  <c r="AJ754" i="1"/>
  <c r="AI754" i="1"/>
  <c r="AH754" i="1"/>
  <c r="AG754" i="1"/>
  <c r="AF754" i="1"/>
  <c r="AE754" i="1"/>
  <c r="AD754" i="1"/>
  <c r="AC754" i="1"/>
  <c r="AB754" i="1"/>
  <c r="AA754" i="1"/>
  <c r="AL736" i="1"/>
  <c r="AK736" i="1"/>
  <c r="AJ736" i="1"/>
  <c r="AI736" i="1"/>
  <c r="AH736" i="1"/>
  <c r="AG736" i="1"/>
  <c r="AF736" i="1"/>
  <c r="AE736" i="1"/>
  <c r="AD736" i="1"/>
  <c r="AC736" i="1"/>
  <c r="AB736" i="1"/>
  <c r="AA736" i="1"/>
  <c r="AL661" i="1"/>
  <c r="AK661" i="1"/>
  <c r="AJ661" i="1"/>
  <c r="AI661" i="1"/>
  <c r="AH661" i="1"/>
  <c r="AG661" i="1"/>
  <c r="AF661" i="1"/>
  <c r="AE661" i="1"/>
  <c r="AD661" i="1"/>
  <c r="AC661" i="1"/>
  <c r="AB661" i="1"/>
  <c r="AA661" i="1"/>
  <c r="AL761" i="1"/>
  <c r="AK761" i="1"/>
  <c r="AJ761" i="1"/>
  <c r="AI761" i="1"/>
  <c r="AH761" i="1"/>
  <c r="AG761" i="1"/>
  <c r="AF761" i="1"/>
  <c r="AE761" i="1"/>
  <c r="AD761" i="1"/>
  <c r="AC761" i="1"/>
  <c r="AB761" i="1"/>
  <c r="AA761" i="1"/>
  <c r="AL564" i="1"/>
  <c r="AK564" i="1"/>
  <c r="AJ564" i="1"/>
  <c r="AI564" i="1"/>
  <c r="AH564" i="1"/>
  <c r="AG564" i="1"/>
  <c r="AF564" i="1"/>
  <c r="AE564" i="1"/>
  <c r="AD564" i="1"/>
  <c r="AC564" i="1"/>
  <c r="AB564" i="1"/>
  <c r="AA564" i="1"/>
  <c r="AL200" i="1"/>
  <c r="AK200" i="1"/>
  <c r="AJ200" i="1"/>
  <c r="AI200" i="1"/>
  <c r="AH200" i="1"/>
  <c r="AG200" i="1"/>
  <c r="AF200" i="1"/>
  <c r="AE200" i="1"/>
  <c r="AD200" i="1"/>
  <c r="AC200" i="1"/>
  <c r="AB200" i="1"/>
  <c r="AA200" i="1"/>
  <c r="AL199" i="1"/>
  <c r="AK199" i="1"/>
  <c r="AJ199" i="1"/>
  <c r="AI199" i="1"/>
  <c r="AH199" i="1"/>
  <c r="AG199" i="1"/>
  <c r="AF199" i="1"/>
  <c r="AE199" i="1"/>
  <c r="AD199" i="1"/>
  <c r="AC199" i="1"/>
  <c r="AB199" i="1"/>
  <c r="AA199" i="1"/>
  <c r="AL198" i="1"/>
  <c r="AK198" i="1"/>
  <c r="AJ198" i="1"/>
  <c r="AI198" i="1"/>
  <c r="AH198" i="1"/>
  <c r="AG198" i="1"/>
  <c r="AF198" i="1"/>
  <c r="AE198" i="1"/>
  <c r="AD198" i="1"/>
  <c r="AC198" i="1"/>
  <c r="AB198" i="1"/>
  <c r="AA198" i="1"/>
  <c r="AL197" i="1"/>
  <c r="AK197" i="1"/>
  <c r="AJ197" i="1"/>
  <c r="AI197" i="1"/>
  <c r="AH197" i="1"/>
  <c r="AG197" i="1"/>
  <c r="AF197" i="1"/>
  <c r="AE197" i="1"/>
  <c r="AD197" i="1"/>
  <c r="AC197" i="1"/>
  <c r="AB197" i="1"/>
  <c r="AA197" i="1"/>
  <c r="AL196" i="1"/>
  <c r="AK196" i="1"/>
  <c r="AJ196" i="1"/>
  <c r="AI196" i="1"/>
  <c r="AH196" i="1"/>
  <c r="AG196" i="1"/>
  <c r="AF196" i="1"/>
  <c r="AE196" i="1"/>
  <c r="AD196" i="1"/>
  <c r="AC196" i="1"/>
  <c r="AB196" i="1"/>
  <c r="AA196" i="1"/>
  <c r="AL382" i="1"/>
  <c r="AK382" i="1"/>
  <c r="AJ382" i="1"/>
  <c r="AI382" i="1"/>
  <c r="AH382" i="1"/>
  <c r="AG382" i="1"/>
  <c r="AF382" i="1"/>
  <c r="AE382" i="1"/>
  <c r="AD382" i="1"/>
  <c r="AC382" i="1"/>
  <c r="AB382" i="1"/>
  <c r="AA382" i="1"/>
  <c r="AL1019" i="1"/>
  <c r="AK1019" i="1"/>
  <c r="AJ1019" i="1"/>
  <c r="AI1019" i="1"/>
  <c r="AH1019" i="1"/>
  <c r="AG1019" i="1"/>
  <c r="AF1019" i="1"/>
  <c r="AE1019" i="1"/>
  <c r="AD1019" i="1"/>
  <c r="AC1019" i="1"/>
  <c r="AB1019" i="1"/>
  <c r="AA1019" i="1"/>
  <c r="AL516" i="1"/>
  <c r="AK516" i="1"/>
  <c r="AJ516" i="1"/>
  <c r="AI516" i="1"/>
  <c r="AH516" i="1"/>
  <c r="AG516" i="1"/>
  <c r="AF516" i="1"/>
  <c r="AE516" i="1"/>
  <c r="AD516" i="1"/>
  <c r="AC516" i="1"/>
  <c r="AB516" i="1"/>
  <c r="AA516" i="1"/>
  <c r="AL517" i="1"/>
  <c r="AK517" i="1"/>
  <c r="AJ517" i="1"/>
  <c r="AI517" i="1"/>
  <c r="AH517" i="1"/>
  <c r="AG517" i="1"/>
  <c r="AF517" i="1"/>
  <c r="AE517" i="1"/>
  <c r="AD517" i="1"/>
  <c r="AC517" i="1"/>
  <c r="AB517" i="1"/>
  <c r="AA517" i="1"/>
  <c r="AL515" i="1"/>
  <c r="AK515" i="1"/>
  <c r="AJ515" i="1"/>
  <c r="AI515" i="1"/>
  <c r="AH515" i="1"/>
  <c r="AG515" i="1"/>
  <c r="AF515" i="1"/>
  <c r="AE515" i="1"/>
  <c r="AD515" i="1"/>
  <c r="AC515" i="1"/>
  <c r="AB515" i="1"/>
  <c r="AA515" i="1"/>
  <c r="AL523" i="1"/>
  <c r="AK523" i="1"/>
  <c r="AJ523" i="1"/>
  <c r="AI523" i="1"/>
  <c r="AH523" i="1"/>
  <c r="AG523" i="1"/>
  <c r="AF523" i="1"/>
  <c r="AE523" i="1"/>
  <c r="AD523" i="1"/>
  <c r="AC523" i="1"/>
  <c r="AB523" i="1"/>
  <c r="AA523" i="1"/>
  <c r="AL972" i="1"/>
  <c r="AK972" i="1"/>
  <c r="AJ972" i="1"/>
  <c r="AI972" i="1"/>
  <c r="AH972" i="1"/>
  <c r="AG972" i="1"/>
  <c r="AF972" i="1"/>
  <c r="AE972" i="1"/>
  <c r="AD972" i="1"/>
  <c r="AC972" i="1"/>
  <c r="AB972" i="1"/>
  <c r="AA972" i="1"/>
  <c r="AL1603" i="1"/>
  <c r="AK1603" i="1"/>
  <c r="AJ1603" i="1"/>
  <c r="AI1603" i="1"/>
  <c r="AH1603" i="1"/>
  <c r="AG1603" i="1"/>
  <c r="AF1603" i="1"/>
  <c r="AE1603" i="1"/>
  <c r="AD1603" i="1"/>
  <c r="AC1603" i="1"/>
  <c r="AB1603" i="1"/>
  <c r="AA1603" i="1"/>
  <c r="AL1011" i="1"/>
  <c r="AK1011" i="1"/>
  <c r="AJ1011" i="1"/>
  <c r="AI1011" i="1"/>
  <c r="AH1011" i="1"/>
  <c r="AG1011" i="1"/>
  <c r="AF1011" i="1"/>
  <c r="AE1011" i="1"/>
  <c r="AD1011" i="1"/>
  <c r="AC1011" i="1"/>
  <c r="AB1011" i="1"/>
  <c r="AA1011" i="1"/>
  <c r="AL945" i="1"/>
  <c r="AK945" i="1"/>
  <c r="AJ945" i="1"/>
  <c r="AI945" i="1"/>
  <c r="AH945" i="1"/>
  <c r="AG945" i="1"/>
  <c r="AF945" i="1"/>
  <c r="AE945" i="1"/>
  <c r="AD945" i="1"/>
  <c r="AC945" i="1"/>
  <c r="AB945" i="1"/>
  <c r="AA945" i="1"/>
  <c r="AL906" i="1"/>
  <c r="AK906" i="1"/>
  <c r="AJ906" i="1"/>
  <c r="AI906" i="1"/>
  <c r="AH906" i="1"/>
  <c r="AG906" i="1"/>
  <c r="AF906" i="1"/>
  <c r="AE906" i="1"/>
  <c r="AD906" i="1"/>
  <c r="AC906" i="1"/>
  <c r="AB906" i="1"/>
  <c r="AA906" i="1"/>
  <c r="AL873" i="1"/>
  <c r="AK873" i="1"/>
  <c r="AJ873" i="1"/>
  <c r="AI873" i="1"/>
  <c r="AH873" i="1"/>
  <c r="AG873" i="1"/>
  <c r="AF873" i="1"/>
  <c r="AE873" i="1"/>
  <c r="AD873" i="1"/>
  <c r="AC873" i="1"/>
  <c r="AB873" i="1"/>
  <c r="AA873" i="1"/>
  <c r="AL871" i="1"/>
  <c r="AK871" i="1"/>
  <c r="AJ871" i="1"/>
  <c r="AI871" i="1"/>
  <c r="AH871" i="1"/>
  <c r="AG871" i="1"/>
  <c r="AF871" i="1"/>
  <c r="AE871" i="1"/>
  <c r="AD871" i="1"/>
  <c r="AC871" i="1"/>
  <c r="AB871" i="1"/>
  <c r="AA871" i="1"/>
  <c r="AL869" i="1"/>
  <c r="AK869" i="1"/>
  <c r="AJ869" i="1"/>
  <c r="AI869" i="1"/>
  <c r="AH869" i="1"/>
  <c r="AG869" i="1"/>
  <c r="AF869" i="1"/>
  <c r="AE869" i="1"/>
  <c r="AD869" i="1"/>
  <c r="AC869" i="1"/>
  <c r="AB869" i="1"/>
  <c r="AA869" i="1"/>
  <c r="AL662" i="1"/>
  <c r="AK662" i="1"/>
  <c r="AJ662" i="1"/>
  <c r="AI662" i="1"/>
  <c r="AH662" i="1"/>
  <c r="AG662" i="1"/>
  <c r="AF662" i="1"/>
  <c r="AE662" i="1"/>
  <c r="AD662" i="1"/>
  <c r="AC662" i="1"/>
  <c r="AB662" i="1"/>
  <c r="AA662" i="1"/>
  <c r="AL632" i="1"/>
  <c r="AK632" i="1"/>
  <c r="AJ632" i="1"/>
  <c r="AI632" i="1"/>
  <c r="AH632" i="1"/>
  <c r="AG632" i="1"/>
  <c r="AF632" i="1"/>
  <c r="AE632" i="1"/>
  <c r="AD632" i="1"/>
  <c r="AC632" i="1"/>
  <c r="AB632" i="1"/>
  <c r="AA632" i="1"/>
  <c r="AL631" i="1"/>
  <c r="AK631" i="1"/>
  <c r="AJ631" i="1"/>
  <c r="AI631" i="1"/>
  <c r="AH631" i="1"/>
  <c r="AG631" i="1"/>
  <c r="AF631" i="1"/>
  <c r="AE631" i="1"/>
  <c r="AD631" i="1"/>
  <c r="AC631" i="1"/>
  <c r="AB631" i="1"/>
  <c r="AA631" i="1"/>
  <c r="AL580" i="1"/>
  <c r="AK580" i="1"/>
  <c r="AJ580" i="1"/>
  <c r="AI580" i="1"/>
  <c r="AH580" i="1"/>
  <c r="AG580" i="1"/>
  <c r="AF580" i="1"/>
  <c r="AE580" i="1"/>
  <c r="AD580" i="1"/>
  <c r="AC580" i="1"/>
  <c r="AB580" i="1"/>
  <c r="AA580" i="1"/>
  <c r="AL557" i="1"/>
  <c r="AK557" i="1"/>
  <c r="AJ557" i="1"/>
  <c r="AI557" i="1"/>
  <c r="AH557" i="1"/>
  <c r="AG557" i="1"/>
  <c r="AF557" i="1"/>
  <c r="AE557" i="1"/>
  <c r="AD557" i="1"/>
  <c r="AC557" i="1"/>
  <c r="AB557" i="1"/>
  <c r="AA557" i="1"/>
  <c r="AL551" i="1"/>
  <c r="AK551" i="1"/>
  <c r="AJ551" i="1"/>
  <c r="AI551" i="1"/>
  <c r="AH551" i="1"/>
  <c r="AG551" i="1"/>
  <c r="AF551" i="1"/>
  <c r="AE551" i="1"/>
  <c r="AD551" i="1"/>
  <c r="AC551" i="1"/>
  <c r="AB551" i="1"/>
  <c r="AA551" i="1"/>
  <c r="AL522" i="1"/>
  <c r="AK522" i="1"/>
  <c r="AJ522" i="1"/>
  <c r="AI522" i="1"/>
  <c r="AH522" i="1"/>
  <c r="AG522" i="1"/>
  <c r="AF522" i="1"/>
  <c r="AE522" i="1"/>
  <c r="AD522" i="1"/>
  <c r="AC522" i="1"/>
  <c r="AB522" i="1"/>
  <c r="AA522" i="1"/>
  <c r="AL511" i="1"/>
  <c r="AK511" i="1"/>
  <c r="AJ511" i="1"/>
  <c r="AI511" i="1"/>
  <c r="AH511" i="1"/>
  <c r="AG511" i="1"/>
  <c r="AF511" i="1"/>
  <c r="AE511" i="1"/>
  <c r="AD511" i="1"/>
  <c r="AC511" i="1"/>
  <c r="AB511" i="1"/>
  <c r="AA511" i="1"/>
  <c r="AL504" i="1"/>
  <c r="AK504" i="1"/>
  <c r="AJ504" i="1"/>
  <c r="AI504" i="1"/>
  <c r="AH504" i="1"/>
  <c r="AG504" i="1"/>
  <c r="AF504" i="1"/>
  <c r="AE504" i="1"/>
  <c r="AD504" i="1"/>
  <c r="AC504" i="1"/>
  <c r="AB504" i="1"/>
  <c r="AA504" i="1"/>
  <c r="AL286" i="1"/>
  <c r="AK286" i="1"/>
  <c r="AJ286" i="1"/>
  <c r="AI286" i="1"/>
  <c r="AH286" i="1"/>
  <c r="AG286" i="1"/>
  <c r="AF286" i="1"/>
  <c r="AE286" i="1"/>
  <c r="AD286" i="1"/>
  <c r="AC286" i="1"/>
  <c r="AB286" i="1"/>
  <c r="AA286" i="1"/>
  <c r="AL255" i="1"/>
  <c r="AK255" i="1"/>
  <c r="AJ255" i="1"/>
  <c r="AI255" i="1"/>
  <c r="AH255" i="1"/>
  <c r="AG255" i="1"/>
  <c r="AF255" i="1"/>
  <c r="AE255" i="1"/>
  <c r="AD255" i="1"/>
  <c r="AC255" i="1"/>
  <c r="AB255" i="1"/>
  <c r="AA255" i="1"/>
  <c r="AL54" i="1"/>
  <c r="AK54" i="1"/>
  <c r="AJ54" i="1"/>
  <c r="AI54" i="1"/>
  <c r="AH54" i="1"/>
  <c r="AG54" i="1"/>
  <c r="AF54" i="1"/>
  <c r="AE54" i="1"/>
  <c r="AD54" i="1"/>
  <c r="AC54" i="1"/>
  <c r="AB54" i="1"/>
  <c r="AA54" i="1"/>
  <c r="AL1598" i="1"/>
  <c r="AK1598" i="1"/>
  <c r="AJ1598" i="1"/>
  <c r="AI1598" i="1"/>
  <c r="AH1598" i="1"/>
  <c r="AG1598" i="1"/>
  <c r="AF1598" i="1"/>
  <c r="AE1598" i="1"/>
  <c r="AD1598" i="1"/>
  <c r="AC1598" i="1"/>
  <c r="AB1598" i="1"/>
  <c r="AA1598" i="1"/>
  <c r="AL1005" i="1"/>
  <c r="AK1005" i="1"/>
  <c r="AJ1005" i="1"/>
  <c r="AI1005" i="1"/>
  <c r="AH1005" i="1"/>
  <c r="AG1005" i="1"/>
  <c r="AF1005" i="1"/>
  <c r="AE1005" i="1"/>
  <c r="AD1005" i="1"/>
  <c r="AC1005" i="1"/>
  <c r="AB1005" i="1"/>
  <c r="AA1005" i="1"/>
  <c r="AL579" i="1"/>
  <c r="AK579" i="1"/>
  <c r="AJ579" i="1"/>
  <c r="AI579" i="1"/>
  <c r="AH579" i="1"/>
  <c r="AG579" i="1"/>
  <c r="AF579" i="1"/>
  <c r="AE579" i="1"/>
  <c r="AD579" i="1"/>
  <c r="AC579" i="1"/>
  <c r="AB579" i="1"/>
  <c r="AA579" i="1"/>
  <c r="AL1580" i="1"/>
  <c r="AK1580" i="1"/>
  <c r="AJ1580" i="1"/>
  <c r="AI1580" i="1"/>
  <c r="AH1580" i="1"/>
  <c r="AG1580" i="1"/>
  <c r="AF1580" i="1"/>
  <c r="AE1580" i="1"/>
  <c r="AD1580" i="1"/>
  <c r="AC1580" i="1"/>
  <c r="AB1580" i="1"/>
  <c r="AA1580" i="1"/>
  <c r="AL902" i="1"/>
  <c r="AK902" i="1"/>
  <c r="AJ902" i="1"/>
  <c r="AI902" i="1"/>
  <c r="AH902" i="1"/>
  <c r="AG902" i="1"/>
  <c r="AF902" i="1"/>
  <c r="AE902" i="1"/>
  <c r="AD902" i="1"/>
  <c r="AC902" i="1"/>
  <c r="AB902" i="1"/>
  <c r="AA902" i="1"/>
  <c r="AL893" i="1"/>
  <c r="AK893" i="1"/>
  <c r="AJ893" i="1"/>
  <c r="AI893" i="1"/>
  <c r="AH893" i="1"/>
  <c r="AG893" i="1"/>
  <c r="AF893" i="1"/>
  <c r="AE893" i="1"/>
  <c r="AD893" i="1"/>
  <c r="AC893" i="1"/>
  <c r="AB893" i="1"/>
  <c r="AA893" i="1"/>
  <c r="AL855" i="1"/>
  <c r="AK855" i="1"/>
  <c r="AJ855" i="1"/>
  <c r="AI855" i="1"/>
  <c r="AH855" i="1"/>
  <c r="AG855" i="1"/>
  <c r="AF855" i="1"/>
  <c r="AE855" i="1"/>
  <c r="AD855" i="1"/>
  <c r="AC855" i="1"/>
  <c r="AB855" i="1"/>
  <c r="AA855" i="1"/>
  <c r="AL387" i="1"/>
  <c r="AK387" i="1"/>
  <c r="AJ387" i="1"/>
  <c r="AI387" i="1"/>
  <c r="AH387" i="1"/>
  <c r="AG387" i="1"/>
  <c r="AF387" i="1"/>
  <c r="AE387" i="1"/>
  <c r="AD387" i="1"/>
  <c r="AC387" i="1"/>
  <c r="AB387" i="1"/>
  <c r="AA387" i="1"/>
  <c r="AL519" i="1"/>
  <c r="AK519" i="1"/>
  <c r="AJ519" i="1"/>
  <c r="AI519" i="1"/>
  <c r="AH519" i="1"/>
  <c r="AG519" i="1"/>
  <c r="AF519" i="1"/>
  <c r="AE519" i="1"/>
  <c r="AD519" i="1"/>
  <c r="AC519" i="1"/>
  <c r="AB519" i="1"/>
  <c r="AA519" i="1"/>
  <c r="AL436" i="1"/>
  <c r="AK436" i="1"/>
  <c r="AJ436" i="1"/>
  <c r="AI436" i="1"/>
  <c r="AH436" i="1"/>
  <c r="AG436" i="1"/>
  <c r="AF436" i="1"/>
  <c r="AE436" i="1"/>
  <c r="AD436" i="1"/>
  <c r="AC436" i="1"/>
  <c r="AB436" i="1"/>
  <c r="AA436" i="1"/>
  <c r="AL545" i="1"/>
  <c r="AK545" i="1"/>
  <c r="AJ545" i="1"/>
  <c r="AI545" i="1"/>
  <c r="AH545" i="1"/>
  <c r="AG545" i="1"/>
  <c r="AF545" i="1"/>
  <c r="AE545" i="1"/>
  <c r="AD545" i="1"/>
  <c r="AC545" i="1"/>
  <c r="AB545" i="1"/>
  <c r="AA545" i="1"/>
  <c r="AL538" i="1"/>
  <c r="AK538" i="1"/>
  <c r="AJ538" i="1"/>
  <c r="AI538" i="1"/>
  <c r="AH538" i="1"/>
  <c r="AG538" i="1"/>
  <c r="AF538" i="1"/>
  <c r="AE538" i="1"/>
  <c r="AD538" i="1"/>
  <c r="AC538" i="1"/>
  <c r="AB538" i="1"/>
  <c r="AA538" i="1"/>
  <c r="AL514" i="1"/>
  <c r="AK514" i="1"/>
  <c r="AJ514" i="1"/>
  <c r="AI514" i="1"/>
  <c r="AH514" i="1"/>
  <c r="AG514" i="1"/>
  <c r="AF514" i="1"/>
  <c r="AE514" i="1"/>
  <c r="AD514" i="1"/>
  <c r="AC514" i="1"/>
  <c r="AB514" i="1"/>
  <c r="AA514" i="1"/>
  <c r="AL362" i="1"/>
  <c r="AK362" i="1"/>
  <c r="AJ362" i="1"/>
  <c r="AI362" i="1"/>
  <c r="AH362" i="1"/>
  <c r="AG362" i="1"/>
  <c r="AF362" i="1"/>
  <c r="AE362" i="1"/>
  <c r="AD362" i="1"/>
  <c r="AC362" i="1"/>
  <c r="AB362" i="1"/>
  <c r="AA362" i="1"/>
  <c r="AL1013" i="1"/>
  <c r="AK1013" i="1"/>
  <c r="AJ1013" i="1"/>
  <c r="AI1013" i="1"/>
  <c r="AH1013" i="1"/>
  <c r="AG1013" i="1"/>
  <c r="AF1013" i="1"/>
  <c r="AE1013" i="1"/>
  <c r="AD1013" i="1"/>
  <c r="AC1013" i="1"/>
  <c r="AB1013" i="1"/>
  <c r="AA1013" i="1"/>
  <c r="AL875" i="1"/>
  <c r="AK875" i="1"/>
  <c r="AJ875" i="1"/>
  <c r="AI875" i="1"/>
  <c r="AH875" i="1"/>
  <c r="AG875" i="1"/>
  <c r="AF875" i="1"/>
  <c r="AE875" i="1"/>
  <c r="AD875" i="1"/>
  <c r="AC875" i="1"/>
  <c r="AB875" i="1"/>
  <c r="AA875" i="1"/>
  <c r="AL866" i="1"/>
  <c r="AK866" i="1"/>
  <c r="AJ866" i="1"/>
  <c r="AI866" i="1"/>
  <c r="AH866" i="1"/>
  <c r="AG866" i="1"/>
  <c r="AF866" i="1"/>
  <c r="AE866" i="1"/>
  <c r="AD866" i="1"/>
  <c r="AC866" i="1"/>
  <c r="AB866" i="1"/>
  <c r="AA866" i="1"/>
  <c r="AL865" i="1"/>
  <c r="AK865" i="1"/>
  <c r="AJ865" i="1"/>
  <c r="AI865" i="1"/>
  <c r="AH865" i="1"/>
  <c r="AG865" i="1"/>
  <c r="AF865" i="1"/>
  <c r="AE865" i="1"/>
  <c r="AD865" i="1"/>
  <c r="AC865" i="1"/>
  <c r="AB865" i="1"/>
  <c r="AA865" i="1"/>
  <c r="AL634" i="1"/>
  <c r="AK634" i="1"/>
  <c r="AJ634" i="1"/>
  <c r="AI634" i="1"/>
  <c r="AH634" i="1"/>
  <c r="AG634" i="1"/>
  <c r="AF634" i="1"/>
  <c r="AE634" i="1"/>
  <c r="AD634" i="1"/>
  <c r="AC634" i="1"/>
  <c r="AB634" i="1"/>
  <c r="AA634" i="1"/>
  <c r="AL618" i="1"/>
  <c r="AK618" i="1"/>
  <c r="AJ618" i="1"/>
  <c r="AI618" i="1"/>
  <c r="AH618" i="1"/>
  <c r="AG618" i="1"/>
  <c r="AF618" i="1"/>
  <c r="AE618" i="1"/>
  <c r="AD618" i="1"/>
  <c r="AC618" i="1"/>
  <c r="AB618" i="1"/>
  <c r="AA618" i="1"/>
  <c r="AL612" i="1"/>
  <c r="AK612" i="1"/>
  <c r="AJ612" i="1"/>
  <c r="AI612" i="1"/>
  <c r="AH612" i="1"/>
  <c r="AG612" i="1"/>
  <c r="AF612" i="1"/>
  <c r="AE612" i="1"/>
  <c r="AD612" i="1"/>
  <c r="AC612" i="1"/>
  <c r="AB612" i="1"/>
  <c r="AA612" i="1"/>
  <c r="AL591" i="1"/>
  <c r="AK591" i="1"/>
  <c r="AJ591" i="1"/>
  <c r="AI591" i="1"/>
  <c r="AH591" i="1"/>
  <c r="AG591" i="1"/>
  <c r="AF591" i="1"/>
  <c r="AE591" i="1"/>
  <c r="AD591" i="1"/>
  <c r="AC591" i="1"/>
  <c r="AB591" i="1"/>
  <c r="AA591" i="1"/>
  <c r="AL577" i="1"/>
  <c r="AK577" i="1"/>
  <c r="AJ577" i="1"/>
  <c r="AI577" i="1"/>
  <c r="AH577" i="1"/>
  <c r="AG577" i="1"/>
  <c r="AF577" i="1"/>
  <c r="AE577" i="1"/>
  <c r="AD577" i="1"/>
  <c r="AC577" i="1"/>
  <c r="AB577" i="1"/>
  <c r="AA577" i="1"/>
  <c r="AL570" i="1"/>
  <c r="AK570" i="1"/>
  <c r="AJ570" i="1"/>
  <c r="AI570" i="1"/>
  <c r="AH570" i="1"/>
  <c r="AG570" i="1"/>
  <c r="AF570" i="1"/>
  <c r="AE570" i="1"/>
  <c r="AD570" i="1"/>
  <c r="AC570" i="1"/>
  <c r="AB570" i="1"/>
  <c r="AA570" i="1"/>
  <c r="AL539" i="1"/>
  <c r="AK539" i="1"/>
  <c r="AJ539" i="1"/>
  <c r="AI539" i="1"/>
  <c r="AH539" i="1"/>
  <c r="AG539" i="1"/>
  <c r="AF539" i="1"/>
  <c r="AE539" i="1"/>
  <c r="AD539" i="1"/>
  <c r="AC539" i="1"/>
  <c r="AB539" i="1"/>
  <c r="AA539" i="1"/>
  <c r="AL521" i="1"/>
  <c r="AK521" i="1"/>
  <c r="AJ521" i="1"/>
  <c r="AI521" i="1"/>
  <c r="AH521" i="1"/>
  <c r="AG521" i="1"/>
  <c r="AF521" i="1"/>
  <c r="AE521" i="1"/>
  <c r="AD521" i="1"/>
  <c r="AC521" i="1"/>
  <c r="AB521" i="1"/>
  <c r="AA521" i="1"/>
  <c r="AL417" i="1"/>
  <c r="AK417" i="1"/>
  <c r="AJ417" i="1"/>
  <c r="AI417" i="1"/>
  <c r="AH417" i="1"/>
  <c r="AG417" i="1"/>
  <c r="AF417" i="1"/>
  <c r="AE417" i="1"/>
  <c r="AD417" i="1"/>
  <c r="AC417" i="1"/>
  <c r="AB417" i="1"/>
  <c r="AA417" i="1"/>
  <c r="AL757" i="1"/>
  <c r="AK757" i="1"/>
  <c r="AJ757" i="1"/>
  <c r="AI757" i="1"/>
  <c r="AH757" i="1"/>
  <c r="AG757" i="1"/>
  <c r="AF757" i="1"/>
  <c r="AE757" i="1"/>
  <c r="AD757" i="1"/>
  <c r="AC757" i="1"/>
  <c r="AB757" i="1"/>
  <c r="AA757" i="1"/>
  <c r="AL1601" i="1"/>
  <c r="AK1601" i="1"/>
  <c r="AJ1601" i="1"/>
  <c r="AI1601" i="1"/>
  <c r="AH1601" i="1"/>
  <c r="AG1601" i="1"/>
  <c r="AF1601" i="1"/>
  <c r="AE1601" i="1"/>
  <c r="AD1601" i="1"/>
  <c r="AC1601" i="1"/>
  <c r="AB1601" i="1"/>
  <c r="AA1601" i="1"/>
  <c r="AL1579" i="1"/>
  <c r="AK1579" i="1"/>
  <c r="AJ1579" i="1"/>
  <c r="AI1579" i="1"/>
  <c r="AH1579" i="1"/>
  <c r="AG1579" i="1"/>
  <c r="AF1579" i="1"/>
  <c r="AE1579" i="1"/>
  <c r="AD1579" i="1"/>
  <c r="AC1579" i="1"/>
  <c r="AB1579" i="1"/>
  <c r="AA1579" i="1"/>
  <c r="AL792" i="1"/>
  <c r="AK792" i="1"/>
  <c r="AJ792" i="1"/>
  <c r="AI792" i="1"/>
  <c r="AH792" i="1"/>
  <c r="AG792" i="1"/>
  <c r="AF792" i="1"/>
  <c r="AE792" i="1"/>
  <c r="AD792" i="1"/>
  <c r="AC792" i="1"/>
  <c r="AB792" i="1"/>
  <c r="AA792" i="1"/>
  <c r="AL895" i="1"/>
  <c r="AK895" i="1"/>
  <c r="AJ895" i="1"/>
  <c r="AI895" i="1"/>
  <c r="AH895" i="1"/>
  <c r="AG895" i="1"/>
  <c r="AF895" i="1"/>
  <c r="AE895" i="1"/>
  <c r="AD895" i="1"/>
  <c r="AC895" i="1"/>
  <c r="AB895" i="1"/>
  <c r="AA895" i="1"/>
  <c r="AL856" i="1"/>
  <c r="AK856" i="1"/>
  <c r="AJ856" i="1"/>
  <c r="AI856" i="1"/>
  <c r="AH856" i="1"/>
  <c r="AG856" i="1"/>
  <c r="AF856" i="1"/>
  <c r="AE856" i="1"/>
  <c r="AD856" i="1"/>
  <c r="AC856" i="1"/>
  <c r="AB856" i="1"/>
  <c r="AA856" i="1"/>
  <c r="AL854" i="1"/>
  <c r="AK854" i="1"/>
  <c r="AJ854" i="1"/>
  <c r="AI854" i="1"/>
  <c r="AH854" i="1"/>
  <c r="AG854" i="1"/>
  <c r="AF854" i="1"/>
  <c r="AE854" i="1"/>
  <c r="AD854" i="1"/>
  <c r="AC854" i="1"/>
  <c r="AB854" i="1"/>
  <c r="AA854" i="1"/>
  <c r="AL853" i="1"/>
  <c r="AK853" i="1"/>
  <c r="AJ853" i="1"/>
  <c r="AI853" i="1"/>
  <c r="AH853" i="1"/>
  <c r="AG853" i="1"/>
  <c r="AF853" i="1"/>
  <c r="AE853" i="1"/>
  <c r="AD853" i="1"/>
  <c r="AC853" i="1"/>
  <c r="AB853" i="1"/>
  <c r="AA853" i="1"/>
  <c r="AL851" i="1"/>
  <c r="AK851" i="1"/>
  <c r="AJ851" i="1"/>
  <c r="AI851" i="1"/>
  <c r="AH851" i="1"/>
  <c r="AG851" i="1"/>
  <c r="AF851" i="1"/>
  <c r="AE851" i="1"/>
  <c r="AD851" i="1"/>
  <c r="AC851" i="1"/>
  <c r="AB851" i="1"/>
  <c r="AA851" i="1"/>
  <c r="AL850" i="1"/>
  <c r="AK850" i="1"/>
  <c r="AJ850" i="1"/>
  <c r="AI850" i="1"/>
  <c r="AH850" i="1"/>
  <c r="AG850" i="1"/>
  <c r="AF850" i="1"/>
  <c r="AE850" i="1"/>
  <c r="AD850" i="1"/>
  <c r="AC850" i="1"/>
  <c r="AB850" i="1"/>
  <c r="AA850" i="1"/>
  <c r="AL740" i="1"/>
  <c r="AK740" i="1"/>
  <c r="AJ740" i="1"/>
  <c r="AI740" i="1"/>
  <c r="AH740" i="1"/>
  <c r="AG740" i="1"/>
  <c r="AF740" i="1"/>
  <c r="AE740" i="1"/>
  <c r="AD740" i="1"/>
  <c r="AC740" i="1"/>
  <c r="AB740" i="1"/>
  <c r="AA740" i="1"/>
  <c r="AL864" i="1"/>
  <c r="AK864" i="1"/>
  <c r="AJ864" i="1"/>
  <c r="AI864" i="1"/>
  <c r="AH864" i="1"/>
  <c r="AG864" i="1"/>
  <c r="AF864" i="1"/>
  <c r="AE864" i="1"/>
  <c r="AD864" i="1"/>
  <c r="AC864" i="1"/>
  <c r="AB864" i="1"/>
  <c r="AA864" i="1"/>
  <c r="AL331" i="1"/>
  <c r="AK331" i="1"/>
  <c r="AJ331" i="1"/>
  <c r="AI331" i="1"/>
  <c r="AH331" i="1"/>
  <c r="AG331" i="1"/>
  <c r="AF331" i="1"/>
  <c r="AE331" i="1"/>
  <c r="AD331" i="1"/>
  <c r="AC331" i="1"/>
  <c r="AB331" i="1"/>
  <c r="AA331" i="1"/>
  <c r="AL451" i="1"/>
  <c r="AK451" i="1"/>
  <c r="AJ451" i="1"/>
  <c r="AI451" i="1"/>
  <c r="AH451" i="1"/>
  <c r="AG451" i="1"/>
  <c r="AF451" i="1"/>
  <c r="AE451" i="1"/>
  <c r="AD451" i="1"/>
  <c r="AC451" i="1"/>
  <c r="AB451" i="1"/>
  <c r="AA451" i="1"/>
  <c r="AL371" i="1"/>
  <c r="AK371" i="1"/>
  <c r="AJ371" i="1"/>
  <c r="AI371" i="1"/>
  <c r="AH371" i="1"/>
  <c r="AG371" i="1"/>
  <c r="AF371" i="1"/>
  <c r="AE371" i="1"/>
  <c r="AD371" i="1"/>
  <c r="AC371" i="1"/>
  <c r="AB371" i="1"/>
  <c r="AA371" i="1"/>
  <c r="AL341" i="1"/>
  <c r="AK341" i="1"/>
  <c r="AJ341" i="1"/>
  <c r="AI341" i="1"/>
  <c r="AH341" i="1"/>
  <c r="AG341" i="1"/>
  <c r="AF341" i="1"/>
  <c r="AE341" i="1"/>
  <c r="AD341" i="1"/>
  <c r="AC341" i="1"/>
  <c r="AB341" i="1"/>
  <c r="AA341" i="1"/>
  <c r="AL808" i="1"/>
  <c r="AK808" i="1"/>
  <c r="AJ808" i="1"/>
  <c r="AI808" i="1"/>
  <c r="AH808" i="1"/>
  <c r="AG808" i="1"/>
  <c r="AF808" i="1"/>
  <c r="AE808" i="1"/>
  <c r="AD808" i="1"/>
  <c r="AC808" i="1"/>
  <c r="AB808" i="1"/>
  <c r="AA808" i="1"/>
  <c r="AL886" i="1"/>
  <c r="AK886" i="1"/>
  <c r="AJ886" i="1"/>
  <c r="AI886" i="1"/>
  <c r="AH886" i="1"/>
  <c r="AG886" i="1"/>
  <c r="AF886" i="1"/>
  <c r="AE886" i="1"/>
  <c r="AD886" i="1"/>
  <c r="AC886" i="1"/>
  <c r="AB886" i="1"/>
  <c r="AA886" i="1"/>
  <c r="AL642" i="1"/>
  <c r="AK642" i="1"/>
  <c r="AJ642" i="1"/>
  <c r="AI642" i="1"/>
  <c r="AH642" i="1"/>
  <c r="AG642" i="1"/>
  <c r="AF642" i="1"/>
  <c r="AE642" i="1"/>
  <c r="AD642" i="1"/>
  <c r="AC642" i="1"/>
  <c r="AB642" i="1"/>
  <c r="AA642" i="1"/>
  <c r="AL637" i="1"/>
  <c r="AK637" i="1"/>
  <c r="AJ637" i="1"/>
  <c r="AI637" i="1"/>
  <c r="AH637" i="1"/>
  <c r="AG637" i="1"/>
  <c r="AF637" i="1"/>
  <c r="AE637" i="1"/>
  <c r="AD637" i="1"/>
  <c r="AC637" i="1"/>
  <c r="AB637" i="1"/>
  <c r="AA637" i="1"/>
  <c r="AL457" i="1"/>
  <c r="AK457" i="1"/>
  <c r="AJ457" i="1"/>
  <c r="AI457" i="1"/>
  <c r="AH457" i="1"/>
  <c r="AG457" i="1"/>
  <c r="AF457" i="1"/>
  <c r="AE457" i="1"/>
  <c r="AD457" i="1"/>
  <c r="AC457" i="1"/>
  <c r="AB457" i="1"/>
  <c r="AA457" i="1"/>
  <c r="AL428" i="1"/>
  <c r="AK428" i="1"/>
  <c r="AJ428" i="1"/>
  <c r="AI428" i="1"/>
  <c r="AH428" i="1"/>
  <c r="AG428" i="1"/>
  <c r="AF428" i="1"/>
  <c r="AE428" i="1"/>
  <c r="AD428" i="1"/>
  <c r="AC428" i="1"/>
  <c r="AB428" i="1"/>
  <c r="AA428" i="1"/>
  <c r="AL294" i="1"/>
  <c r="AK294" i="1"/>
  <c r="AJ294" i="1"/>
  <c r="AI294" i="1"/>
  <c r="AH294" i="1"/>
  <c r="AG294" i="1"/>
  <c r="AF294" i="1"/>
  <c r="AE294" i="1"/>
  <c r="AD294" i="1"/>
  <c r="AC294" i="1"/>
  <c r="AB294" i="1"/>
  <c r="AA294" i="1"/>
  <c r="AL847" i="1"/>
  <c r="AK847" i="1"/>
  <c r="AJ847" i="1"/>
  <c r="AI847" i="1"/>
  <c r="AH847" i="1"/>
  <c r="AG847" i="1"/>
  <c r="AF847" i="1"/>
  <c r="AE847" i="1"/>
  <c r="AD847" i="1"/>
  <c r="AC847" i="1"/>
  <c r="AB847" i="1"/>
  <c r="AA847" i="1"/>
  <c r="AL148" i="1"/>
  <c r="AK148" i="1"/>
  <c r="AJ148" i="1"/>
  <c r="AI148" i="1"/>
  <c r="AH148" i="1"/>
  <c r="AG148" i="1"/>
  <c r="AF148" i="1"/>
  <c r="AE148" i="1"/>
  <c r="AD148" i="1"/>
  <c r="AC148" i="1"/>
  <c r="AB148" i="1"/>
  <c r="AA148" i="1"/>
  <c r="AL52" i="1"/>
  <c r="AK52" i="1"/>
  <c r="AJ52" i="1"/>
  <c r="AI52" i="1"/>
  <c r="AH52" i="1"/>
  <c r="AG52" i="1"/>
  <c r="AF52" i="1"/>
  <c r="AE52" i="1"/>
  <c r="AD52" i="1"/>
  <c r="AC52" i="1"/>
  <c r="AB52" i="1"/>
  <c r="AA52" i="1"/>
  <c r="AL779" i="1"/>
  <c r="AK779" i="1"/>
  <c r="AJ779" i="1"/>
  <c r="AI779" i="1"/>
  <c r="AH779" i="1"/>
  <c r="AG779" i="1"/>
  <c r="AF779" i="1"/>
  <c r="AE779" i="1"/>
  <c r="AD779" i="1"/>
  <c r="AC779" i="1"/>
  <c r="AB779" i="1"/>
  <c r="AA779" i="1"/>
  <c r="AL773" i="1"/>
  <c r="AK773" i="1"/>
  <c r="AJ773" i="1"/>
  <c r="AI773" i="1"/>
  <c r="AH773" i="1"/>
  <c r="AG773" i="1"/>
  <c r="AF773" i="1"/>
  <c r="AE773" i="1"/>
  <c r="AD773" i="1"/>
  <c r="AC773" i="1"/>
  <c r="AB773" i="1"/>
  <c r="AA773" i="1"/>
  <c r="AL755" i="1"/>
  <c r="AK755" i="1"/>
  <c r="AJ755" i="1"/>
  <c r="AI755" i="1"/>
  <c r="AH755" i="1"/>
  <c r="AG755" i="1"/>
  <c r="AF755" i="1"/>
  <c r="AE755" i="1"/>
  <c r="AD755" i="1"/>
  <c r="AC755" i="1"/>
  <c r="AB755" i="1"/>
  <c r="AA755" i="1"/>
  <c r="AL726" i="1"/>
  <c r="AK726" i="1"/>
  <c r="AJ726" i="1"/>
  <c r="AI726" i="1"/>
  <c r="AH726" i="1"/>
  <c r="AG726" i="1"/>
  <c r="AF726" i="1"/>
  <c r="AE726" i="1"/>
  <c r="AD726" i="1"/>
  <c r="AC726" i="1"/>
  <c r="AB726" i="1"/>
  <c r="AA726" i="1"/>
  <c r="AL725" i="1"/>
  <c r="AK725" i="1"/>
  <c r="AJ725" i="1"/>
  <c r="AI725" i="1"/>
  <c r="AH725" i="1"/>
  <c r="AG725" i="1"/>
  <c r="AF725" i="1"/>
  <c r="AE725" i="1"/>
  <c r="AD725" i="1"/>
  <c r="AC725" i="1"/>
  <c r="AB725" i="1"/>
  <c r="AA725" i="1"/>
  <c r="AL724" i="1"/>
  <c r="AK724" i="1"/>
  <c r="AJ724" i="1"/>
  <c r="AI724" i="1"/>
  <c r="AH724" i="1"/>
  <c r="AG724" i="1"/>
  <c r="AF724" i="1"/>
  <c r="AE724" i="1"/>
  <c r="AD724" i="1"/>
  <c r="AC724" i="1"/>
  <c r="AB724" i="1"/>
  <c r="AA724" i="1"/>
  <c r="AL714" i="1"/>
  <c r="AK714" i="1"/>
  <c r="AJ714" i="1"/>
  <c r="AI714" i="1"/>
  <c r="AH714" i="1"/>
  <c r="AG714" i="1"/>
  <c r="AF714" i="1"/>
  <c r="AE714" i="1"/>
  <c r="AD714" i="1"/>
  <c r="AC714" i="1"/>
  <c r="AB714" i="1"/>
  <c r="AA714" i="1"/>
  <c r="AL296" i="1"/>
  <c r="AK296" i="1"/>
  <c r="AJ296" i="1"/>
  <c r="AI296" i="1"/>
  <c r="AH296" i="1"/>
  <c r="AG296" i="1"/>
  <c r="AF296" i="1"/>
  <c r="AE296" i="1"/>
  <c r="AD296" i="1"/>
  <c r="AC296" i="1"/>
  <c r="AB296" i="1"/>
  <c r="AA296" i="1"/>
  <c r="AL195" i="1"/>
  <c r="AK195" i="1"/>
  <c r="AJ195" i="1"/>
  <c r="AI195" i="1"/>
  <c r="AH195" i="1"/>
  <c r="AG195" i="1"/>
  <c r="AF195" i="1"/>
  <c r="AE195" i="1"/>
  <c r="AD195" i="1"/>
  <c r="AC195" i="1"/>
  <c r="AB195" i="1"/>
  <c r="AA195" i="1"/>
  <c r="AL194" i="1"/>
  <c r="AK194" i="1"/>
  <c r="AJ194" i="1"/>
  <c r="AI194" i="1"/>
  <c r="AH194" i="1"/>
  <c r="AG194" i="1"/>
  <c r="AF194" i="1"/>
  <c r="AE194" i="1"/>
  <c r="AD194" i="1"/>
  <c r="AC194" i="1"/>
  <c r="AB194" i="1"/>
  <c r="AA194" i="1"/>
  <c r="AL622" i="1"/>
  <c r="AK622" i="1"/>
  <c r="AJ622" i="1"/>
  <c r="AI622" i="1"/>
  <c r="AH622" i="1"/>
  <c r="AG622" i="1"/>
  <c r="AF622" i="1"/>
  <c r="AE622" i="1"/>
  <c r="AD622" i="1"/>
  <c r="AC622" i="1"/>
  <c r="AB622" i="1"/>
  <c r="AA622" i="1"/>
  <c r="AL949" i="1"/>
  <c r="AK949" i="1"/>
  <c r="AJ949" i="1"/>
  <c r="AI949" i="1"/>
  <c r="AH949" i="1"/>
  <c r="AG949" i="1"/>
  <c r="AF949" i="1"/>
  <c r="AE949" i="1"/>
  <c r="AD949" i="1"/>
  <c r="AC949" i="1"/>
  <c r="AB949" i="1"/>
  <c r="AA949" i="1"/>
  <c r="AL695" i="1"/>
  <c r="AK695" i="1"/>
  <c r="AJ695" i="1"/>
  <c r="AI695" i="1"/>
  <c r="AH695" i="1"/>
  <c r="AG695" i="1"/>
  <c r="AF695" i="1"/>
  <c r="AE695" i="1"/>
  <c r="AD695" i="1"/>
  <c r="AC695" i="1"/>
  <c r="AB695" i="1"/>
  <c r="AA695" i="1"/>
  <c r="AL640" i="1"/>
  <c r="AK640" i="1"/>
  <c r="AJ640" i="1"/>
  <c r="AI640" i="1"/>
  <c r="AH640" i="1"/>
  <c r="AG640" i="1"/>
  <c r="AF640" i="1"/>
  <c r="AE640" i="1"/>
  <c r="AD640" i="1"/>
  <c r="AC640" i="1"/>
  <c r="AB640" i="1"/>
  <c r="AA640" i="1"/>
  <c r="AL1532" i="1"/>
  <c r="AK1532" i="1"/>
  <c r="AJ1532" i="1"/>
  <c r="AI1532" i="1"/>
  <c r="AH1532" i="1"/>
  <c r="AG1532" i="1"/>
  <c r="AF1532" i="1"/>
  <c r="AE1532" i="1"/>
  <c r="AD1532" i="1"/>
  <c r="AC1532" i="1"/>
  <c r="AB1532" i="1"/>
  <c r="AA1532" i="1"/>
  <c r="AL1018" i="1"/>
  <c r="AK1018" i="1"/>
  <c r="AJ1018" i="1"/>
  <c r="AI1018" i="1"/>
  <c r="AH1018" i="1"/>
  <c r="AG1018" i="1"/>
  <c r="AF1018" i="1"/>
  <c r="AE1018" i="1"/>
  <c r="AD1018" i="1"/>
  <c r="AC1018" i="1"/>
  <c r="AB1018" i="1"/>
  <c r="AA1018" i="1"/>
  <c r="AL1006" i="1"/>
  <c r="AK1006" i="1"/>
  <c r="AJ1006" i="1"/>
  <c r="AI1006" i="1"/>
  <c r="AH1006" i="1"/>
  <c r="AG1006" i="1"/>
  <c r="AF1006" i="1"/>
  <c r="AE1006" i="1"/>
  <c r="AD1006" i="1"/>
  <c r="AC1006" i="1"/>
  <c r="AB1006" i="1"/>
  <c r="AA1006" i="1"/>
  <c r="AL1001" i="1"/>
  <c r="AK1001" i="1"/>
  <c r="AJ1001" i="1"/>
  <c r="AI1001" i="1"/>
  <c r="AH1001" i="1"/>
  <c r="AG1001" i="1"/>
  <c r="AF1001" i="1"/>
  <c r="AE1001" i="1"/>
  <c r="AD1001" i="1"/>
  <c r="AC1001" i="1"/>
  <c r="AB1001" i="1"/>
  <c r="AA1001" i="1"/>
  <c r="AL938" i="1"/>
  <c r="AK938" i="1"/>
  <c r="AJ938" i="1"/>
  <c r="AI938" i="1"/>
  <c r="AH938" i="1"/>
  <c r="AG938" i="1"/>
  <c r="AF938" i="1"/>
  <c r="AE938" i="1"/>
  <c r="AD938" i="1"/>
  <c r="AC938" i="1"/>
  <c r="AB938" i="1"/>
  <c r="AA938" i="1"/>
  <c r="AL687" i="1"/>
  <c r="AK687" i="1"/>
  <c r="AJ687" i="1"/>
  <c r="AI687" i="1"/>
  <c r="AH687" i="1"/>
  <c r="AG687" i="1"/>
  <c r="AF687" i="1"/>
  <c r="AE687" i="1"/>
  <c r="AD687" i="1"/>
  <c r="AC687" i="1"/>
  <c r="AB687" i="1"/>
  <c r="AA687" i="1"/>
  <c r="AL670" i="1"/>
  <c r="AK670" i="1"/>
  <c r="AJ670" i="1"/>
  <c r="AI670" i="1"/>
  <c r="AH670" i="1"/>
  <c r="AG670" i="1"/>
  <c r="AF670" i="1"/>
  <c r="AE670" i="1"/>
  <c r="AD670" i="1"/>
  <c r="AC670" i="1"/>
  <c r="AB670" i="1"/>
  <c r="AA670" i="1"/>
  <c r="AL643" i="1"/>
  <c r="AK643" i="1"/>
  <c r="AJ643" i="1"/>
  <c r="AI643" i="1"/>
  <c r="AH643" i="1"/>
  <c r="AG643" i="1"/>
  <c r="AF643" i="1"/>
  <c r="AE643" i="1"/>
  <c r="AD643" i="1"/>
  <c r="AC643" i="1"/>
  <c r="AB643" i="1"/>
  <c r="AA643" i="1"/>
  <c r="AL599" i="1"/>
  <c r="AK599" i="1"/>
  <c r="AJ599" i="1"/>
  <c r="AI599" i="1"/>
  <c r="AH599" i="1"/>
  <c r="AG599" i="1"/>
  <c r="AF599" i="1"/>
  <c r="AE599" i="1"/>
  <c r="AD599" i="1"/>
  <c r="AC599" i="1"/>
  <c r="AB599" i="1"/>
  <c r="AA599" i="1"/>
  <c r="AL594" i="1"/>
  <c r="AK594" i="1"/>
  <c r="AJ594" i="1"/>
  <c r="AI594" i="1"/>
  <c r="AH594" i="1"/>
  <c r="AG594" i="1"/>
  <c r="AF594" i="1"/>
  <c r="AE594" i="1"/>
  <c r="AD594" i="1"/>
  <c r="AC594" i="1"/>
  <c r="AB594" i="1"/>
  <c r="AA594" i="1"/>
  <c r="AL563" i="1"/>
  <c r="AK563" i="1"/>
  <c r="AJ563" i="1"/>
  <c r="AI563" i="1"/>
  <c r="AH563" i="1"/>
  <c r="AG563" i="1"/>
  <c r="AF563" i="1"/>
  <c r="AE563" i="1"/>
  <c r="AD563" i="1"/>
  <c r="AC563" i="1"/>
  <c r="AB563" i="1"/>
  <c r="AA563" i="1"/>
  <c r="AL562" i="1"/>
  <c r="AK562" i="1"/>
  <c r="AJ562" i="1"/>
  <c r="AI562" i="1"/>
  <c r="AH562" i="1"/>
  <c r="AG562" i="1"/>
  <c r="AF562" i="1"/>
  <c r="AE562" i="1"/>
  <c r="AD562" i="1"/>
  <c r="AC562" i="1"/>
  <c r="AB562" i="1"/>
  <c r="AA562" i="1"/>
  <c r="AL548" i="1"/>
  <c r="AK548" i="1"/>
  <c r="AJ548" i="1"/>
  <c r="AI548" i="1"/>
  <c r="AH548" i="1"/>
  <c r="AG548" i="1"/>
  <c r="AF548" i="1"/>
  <c r="AE548" i="1"/>
  <c r="AD548" i="1"/>
  <c r="AC548" i="1"/>
  <c r="AB548" i="1"/>
  <c r="AA548" i="1"/>
  <c r="AL342" i="1"/>
  <c r="AK342" i="1"/>
  <c r="AJ342" i="1"/>
  <c r="AI342" i="1"/>
  <c r="AH342" i="1"/>
  <c r="AG342" i="1"/>
  <c r="AF342" i="1"/>
  <c r="AE342" i="1"/>
  <c r="AD342" i="1"/>
  <c r="AC342" i="1"/>
  <c r="AB342" i="1"/>
  <c r="AA342" i="1"/>
  <c r="AL282" i="1"/>
  <c r="AK282" i="1"/>
  <c r="AJ282" i="1"/>
  <c r="AI282" i="1"/>
  <c r="AH282" i="1"/>
  <c r="AG282" i="1"/>
  <c r="AF282" i="1"/>
  <c r="AE282" i="1"/>
  <c r="AD282" i="1"/>
  <c r="AC282" i="1"/>
  <c r="AB282" i="1"/>
  <c r="AA282" i="1"/>
  <c r="AL271" i="1"/>
  <c r="AK271" i="1"/>
  <c r="AJ271" i="1"/>
  <c r="AI271" i="1"/>
  <c r="AH271" i="1"/>
  <c r="AG271" i="1"/>
  <c r="AF271" i="1"/>
  <c r="AE271" i="1"/>
  <c r="AD271" i="1"/>
  <c r="AC271" i="1"/>
  <c r="AB271" i="1"/>
  <c r="AA271" i="1"/>
  <c r="AL554" i="1"/>
  <c r="AK554" i="1"/>
  <c r="AJ554" i="1"/>
  <c r="AI554" i="1"/>
  <c r="AH554" i="1"/>
  <c r="AG554" i="1"/>
  <c r="AF554" i="1"/>
  <c r="AE554" i="1"/>
  <c r="AD554" i="1"/>
  <c r="AC554" i="1"/>
  <c r="AB554" i="1"/>
  <c r="AA554" i="1"/>
  <c r="AL184" i="1"/>
  <c r="AK184" i="1"/>
  <c r="AJ184" i="1"/>
  <c r="AI184" i="1"/>
  <c r="AH184" i="1"/>
  <c r="AG184" i="1"/>
  <c r="AF184" i="1"/>
  <c r="AE184" i="1"/>
  <c r="AD184" i="1"/>
  <c r="AC184" i="1"/>
  <c r="AB184" i="1"/>
  <c r="AA184" i="1"/>
  <c r="AL167" i="1"/>
  <c r="AK167" i="1"/>
  <c r="AJ167" i="1"/>
  <c r="AI167" i="1"/>
  <c r="AH167" i="1"/>
  <c r="AG167" i="1"/>
  <c r="AF167" i="1"/>
  <c r="AE167" i="1"/>
  <c r="AD167" i="1"/>
  <c r="AC167" i="1"/>
  <c r="AB167" i="1"/>
  <c r="AA167" i="1"/>
  <c r="AL791" i="1"/>
  <c r="AK791" i="1"/>
  <c r="AJ791" i="1"/>
  <c r="AI791" i="1"/>
  <c r="AH791" i="1"/>
  <c r="AG791" i="1"/>
  <c r="AF791" i="1"/>
  <c r="AE791" i="1"/>
  <c r="AD791" i="1"/>
  <c r="AC791" i="1"/>
  <c r="AB791" i="1"/>
  <c r="AA791" i="1"/>
  <c r="AL1646" i="1"/>
  <c r="AK1646" i="1"/>
  <c r="AJ1646" i="1"/>
  <c r="AI1646" i="1"/>
  <c r="AH1646" i="1"/>
  <c r="AG1646" i="1"/>
  <c r="AF1646" i="1"/>
  <c r="AE1646" i="1"/>
  <c r="AD1646" i="1"/>
  <c r="AC1646" i="1"/>
  <c r="AB1646" i="1"/>
  <c r="AA1646" i="1"/>
  <c r="AL996" i="1"/>
  <c r="AK996" i="1"/>
  <c r="AJ996" i="1"/>
  <c r="AI996" i="1"/>
  <c r="AH996" i="1"/>
  <c r="AG996" i="1"/>
  <c r="AF996" i="1"/>
  <c r="AE996" i="1"/>
  <c r="AD996" i="1"/>
  <c r="AC996" i="1"/>
  <c r="AB996" i="1"/>
  <c r="AA996" i="1"/>
  <c r="AL995" i="1"/>
  <c r="AK995" i="1"/>
  <c r="AJ995" i="1"/>
  <c r="AI995" i="1"/>
  <c r="AH995" i="1"/>
  <c r="AG995" i="1"/>
  <c r="AF995" i="1"/>
  <c r="AE995" i="1"/>
  <c r="AD995" i="1"/>
  <c r="AC995" i="1"/>
  <c r="AB995" i="1"/>
  <c r="AA995" i="1"/>
  <c r="AL712" i="1"/>
  <c r="AK712" i="1"/>
  <c r="AJ712" i="1"/>
  <c r="AI712" i="1"/>
  <c r="AH712" i="1"/>
  <c r="AG712" i="1"/>
  <c r="AF712" i="1"/>
  <c r="AE712" i="1"/>
  <c r="AD712" i="1"/>
  <c r="AC712" i="1"/>
  <c r="AB712" i="1"/>
  <c r="AA712" i="1"/>
  <c r="AL302" i="1"/>
  <c r="AK302" i="1"/>
  <c r="AJ302" i="1"/>
  <c r="AI302" i="1"/>
  <c r="AH302" i="1"/>
  <c r="AG302" i="1"/>
  <c r="AF302" i="1"/>
  <c r="AE302" i="1"/>
  <c r="AD302" i="1"/>
  <c r="AC302" i="1"/>
  <c r="AB302" i="1"/>
  <c r="AA302" i="1"/>
  <c r="AL217" i="1"/>
  <c r="AK217" i="1"/>
  <c r="AJ217" i="1"/>
  <c r="AI217" i="1"/>
  <c r="AH217" i="1"/>
  <c r="AG217" i="1"/>
  <c r="AF217" i="1"/>
  <c r="AE217" i="1"/>
  <c r="AD217" i="1"/>
  <c r="AC217" i="1"/>
  <c r="AB217" i="1"/>
  <c r="AA217" i="1"/>
  <c r="AL216" i="1"/>
  <c r="AK216" i="1"/>
  <c r="AJ216" i="1"/>
  <c r="AI216" i="1"/>
  <c r="AH216" i="1"/>
  <c r="AG216" i="1"/>
  <c r="AF216" i="1"/>
  <c r="AE216" i="1"/>
  <c r="AD216" i="1"/>
  <c r="AC216" i="1"/>
  <c r="AB216" i="1"/>
  <c r="AA216" i="1"/>
  <c r="AL215" i="1"/>
  <c r="AK215" i="1"/>
  <c r="AJ215" i="1"/>
  <c r="AI215" i="1"/>
  <c r="AH215" i="1"/>
  <c r="AG215" i="1"/>
  <c r="AF215" i="1"/>
  <c r="AE215" i="1"/>
  <c r="AD215" i="1"/>
  <c r="AC215" i="1"/>
  <c r="AB215" i="1"/>
  <c r="AA215" i="1"/>
  <c r="AL214" i="1"/>
  <c r="AK214" i="1"/>
  <c r="AJ214" i="1"/>
  <c r="AI214" i="1"/>
  <c r="AH214" i="1"/>
  <c r="AG214" i="1"/>
  <c r="AF214" i="1"/>
  <c r="AE214" i="1"/>
  <c r="AD214" i="1"/>
  <c r="AC214" i="1"/>
  <c r="AB214" i="1"/>
  <c r="AA214" i="1"/>
  <c r="AL213" i="1"/>
  <c r="AK213" i="1"/>
  <c r="AJ213" i="1"/>
  <c r="AI213" i="1"/>
  <c r="AH213" i="1"/>
  <c r="AG213" i="1"/>
  <c r="AF213" i="1"/>
  <c r="AE213" i="1"/>
  <c r="AD213" i="1"/>
  <c r="AC213" i="1"/>
  <c r="AB213" i="1"/>
  <c r="AA213" i="1"/>
  <c r="AL675" i="1"/>
  <c r="AK675" i="1"/>
  <c r="AJ675" i="1"/>
  <c r="AI675" i="1"/>
  <c r="AH675" i="1"/>
  <c r="AG675" i="1"/>
  <c r="AF675" i="1"/>
  <c r="AE675" i="1"/>
  <c r="AD675" i="1"/>
  <c r="AC675" i="1"/>
  <c r="AB675" i="1"/>
  <c r="AA675" i="1"/>
  <c r="AL261" i="1"/>
  <c r="AK261" i="1"/>
  <c r="AJ261" i="1"/>
  <c r="AI261" i="1"/>
  <c r="AH261" i="1"/>
  <c r="AG261" i="1"/>
  <c r="AF261" i="1"/>
  <c r="AE261" i="1"/>
  <c r="AD261" i="1"/>
  <c r="AC261" i="1"/>
  <c r="AB261" i="1"/>
  <c r="AA261" i="1"/>
  <c r="AL260" i="1"/>
  <c r="AK260" i="1"/>
  <c r="AJ260" i="1"/>
  <c r="AI260" i="1"/>
  <c r="AH260" i="1"/>
  <c r="AG260" i="1"/>
  <c r="AF260" i="1"/>
  <c r="AE260" i="1"/>
  <c r="AD260" i="1"/>
  <c r="AC260" i="1"/>
  <c r="AB260" i="1"/>
  <c r="AA260" i="1"/>
  <c r="AL340" i="1"/>
  <c r="AK340" i="1"/>
  <c r="AJ340" i="1"/>
  <c r="AI340" i="1"/>
  <c r="AH340" i="1"/>
  <c r="AG340" i="1"/>
  <c r="AF340" i="1"/>
  <c r="AE340" i="1"/>
  <c r="AD340" i="1"/>
  <c r="AC340" i="1"/>
  <c r="AB340" i="1"/>
  <c r="AA340" i="1"/>
  <c r="AL1618" i="1"/>
  <c r="AK1618" i="1"/>
  <c r="AJ1618" i="1"/>
  <c r="AI1618" i="1"/>
  <c r="AH1618" i="1"/>
  <c r="AG1618" i="1"/>
  <c r="AF1618" i="1"/>
  <c r="AE1618" i="1"/>
  <c r="AD1618" i="1"/>
  <c r="AC1618" i="1"/>
  <c r="AB1618" i="1"/>
  <c r="AA1618" i="1"/>
  <c r="AL1026" i="1"/>
  <c r="AK1026" i="1"/>
  <c r="AJ1026" i="1"/>
  <c r="AI1026" i="1"/>
  <c r="AH1026" i="1"/>
  <c r="AG1026" i="1"/>
  <c r="AF1026" i="1"/>
  <c r="AE1026" i="1"/>
  <c r="AD1026" i="1"/>
  <c r="AC1026" i="1"/>
  <c r="AB1026" i="1"/>
  <c r="AA1026" i="1"/>
  <c r="AL1025" i="1"/>
  <c r="AK1025" i="1"/>
  <c r="AJ1025" i="1"/>
  <c r="AI1025" i="1"/>
  <c r="AH1025" i="1"/>
  <c r="AG1025" i="1"/>
  <c r="AF1025" i="1"/>
  <c r="AE1025" i="1"/>
  <c r="AD1025" i="1"/>
  <c r="AC1025" i="1"/>
  <c r="AB1025" i="1"/>
  <c r="AA1025" i="1"/>
  <c r="AL1017" i="1"/>
  <c r="AK1017" i="1"/>
  <c r="AJ1017" i="1"/>
  <c r="AI1017" i="1"/>
  <c r="AH1017" i="1"/>
  <c r="AG1017" i="1"/>
  <c r="AF1017" i="1"/>
  <c r="AE1017" i="1"/>
  <c r="AD1017" i="1"/>
  <c r="AC1017" i="1"/>
  <c r="AB1017" i="1"/>
  <c r="AA1017" i="1"/>
  <c r="AL1645" i="1"/>
  <c r="AK1645" i="1"/>
  <c r="AJ1645" i="1"/>
  <c r="AI1645" i="1"/>
  <c r="AH1645" i="1"/>
  <c r="AG1645" i="1"/>
  <c r="AF1645" i="1"/>
  <c r="AE1645" i="1"/>
  <c r="AD1645" i="1"/>
  <c r="AC1645" i="1"/>
  <c r="AB1645" i="1"/>
  <c r="AA1645" i="1"/>
  <c r="AL937" i="1"/>
  <c r="AK937" i="1"/>
  <c r="AJ937" i="1"/>
  <c r="AI937" i="1"/>
  <c r="AH937" i="1"/>
  <c r="AG937" i="1"/>
  <c r="AF937" i="1"/>
  <c r="AE937" i="1"/>
  <c r="AD937" i="1"/>
  <c r="AC937" i="1"/>
  <c r="AB937" i="1"/>
  <c r="AA937" i="1"/>
  <c r="AL892" i="1"/>
  <c r="AK892" i="1"/>
  <c r="AJ892" i="1"/>
  <c r="AI892" i="1"/>
  <c r="AH892" i="1"/>
  <c r="AG892" i="1"/>
  <c r="AF892" i="1"/>
  <c r="AE892" i="1"/>
  <c r="AD892" i="1"/>
  <c r="AC892" i="1"/>
  <c r="AB892" i="1"/>
  <c r="AA892" i="1"/>
  <c r="AL615" i="1"/>
  <c r="AK615" i="1"/>
  <c r="AJ615" i="1"/>
  <c r="AI615" i="1"/>
  <c r="AH615" i="1"/>
  <c r="AG615" i="1"/>
  <c r="AF615" i="1"/>
  <c r="AE615" i="1"/>
  <c r="AD615" i="1"/>
  <c r="AC615" i="1"/>
  <c r="AB615" i="1"/>
  <c r="AA615" i="1"/>
  <c r="AL590" i="1"/>
  <c r="AK590" i="1"/>
  <c r="AJ590" i="1"/>
  <c r="AI590" i="1"/>
  <c r="AH590" i="1"/>
  <c r="AG590" i="1"/>
  <c r="AF590" i="1"/>
  <c r="AE590" i="1"/>
  <c r="AD590" i="1"/>
  <c r="AC590" i="1"/>
  <c r="AB590" i="1"/>
  <c r="AA590" i="1"/>
  <c r="AL443" i="1"/>
  <c r="AK443" i="1"/>
  <c r="AJ443" i="1"/>
  <c r="AI443" i="1"/>
  <c r="AH443" i="1"/>
  <c r="AG443" i="1"/>
  <c r="AF443" i="1"/>
  <c r="AE443" i="1"/>
  <c r="AD443" i="1"/>
  <c r="AC443" i="1"/>
  <c r="AB443" i="1"/>
  <c r="AA443" i="1"/>
  <c r="AL431" i="1"/>
  <c r="AK431" i="1"/>
  <c r="AJ431" i="1"/>
  <c r="AI431" i="1"/>
  <c r="AH431" i="1"/>
  <c r="AG431" i="1"/>
  <c r="AF431" i="1"/>
  <c r="AE431" i="1"/>
  <c r="AD431" i="1"/>
  <c r="AC431" i="1"/>
  <c r="AB431" i="1"/>
  <c r="AA431" i="1"/>
  <c r="AL419" i="1"/>
  <c r="AK419" i="1"/>
  <c r="AJ419" i="1"/>
  <c r="AI419" i="1"/>
  <c r="AH419" i="1"/>
  <c r="AG419" i="1"/>
  <c r="AF419" i="1"/>
  <c r="AE419" i="1"/>
  <c r="AD419" i="1"/>
  <c r="AC419" i="1"/>
  <c r="AB419" i="1"/>
  <c r="AA419" i="1"/>
  <c r="AL313" i="1"/>
  <c r="AK313" i="1"/>
  <c r="AJ313" i="1"/>
  <c r="AI313" i="1"/>
  <c r="AH313" i="1"/>
  <c r="AG313" i="1"/>
  <c r="AF313" i="1"/>
  <c r="AE313" i="1"/>
  <c r="AD313" i="1"/>
  <c r="AC313" i="1"/>
  <c r="AB313" i="1"/>
  <c r="AA313" i="1"/>
  <c r="AL310" i="1"/>
  <c r="AK310" i="1"/>
  <c r="AJ310" i="1"/>
  <c r="AI310" i="1"/>
  <c r="AH310" i="1"/>
  <c r="AG310" i="1"/>
  <c r="AF310" i="1"/>
  <c r="AE310" i="1"/>
  <c r="AD310" i="1"/>
  <c r="AC310" i="1"/>
  <c r="AB310" i="1"/>
  <c r="AA310" i="1"/>
  <c r="AL168" i="1"/>
  <c r="AK168" i="1"/>
  <c r="AJ168" i="1"/>
  <c r="AI168" i="1"/>
  <c r="AH168" i="1"/>
  <c r="AG168" i="1"/>
  <c r="AF168" i="1"/>
  <c r="AE168" i="1"/>
  <c r="AD168" i="1"/>
  <c r="AC168" i="1"/>
  <c r="AB168" i="1"/>
  <c r="AA168" i="1"/>
  <c r="AL163" i="1"/>
  <c r="AK163" i="1"/>
  <c r="AJ163" i="1"/>
  <c r="AI163" i="1"/>
  <c r="AH163" i="1"/>
  <c r="AG163" i="1"/>
  <c r="AF163" i="1"/>
  <c r="AE163" i="1"/>
  <c r="AD163" i="1"/>
  <c r="AC163" i="1"/>
  <c r="AB163" i="1"/>
  <c r="AA163" i="1"/>
  <c r="AL1644" i="1"/>
  <c r="AK1644" i="1"/>
  <c r="AJ1644" i="1"/>
  <c r="AI1644" i="1"/>
  <c r="AH1644" i="1"/>
  <c r="AG1644" i="1"/>
  <c r="AF1644" i="1"/>
  <c r="AE1644" i="1"/>
  <c r="AD1644" i="1"/>
  <c r="AC1644" i="1"/>
  <c r="AB1644" i="1"/>
  <c r="AA1644" i="1"/>
  <c r="AL161" i="1"/>
  <c r="AK161" i="1"/>
  <c r="AJ161" i="1"/>
  <c r="AI161" i="1"/>
  <c r="AH161" i="1"/>
  <c r="AG161" i="1"/>
  <c r="AF161" i="1"/>
  <c r="AE161" i="1"/>
  <c r="AD161" i="1"/>
  <c r="AC161" i="1"/>
  <c r="AB161" i="1"/>
  <c r="AA161" i="1"/>
  <c r="AL160" i="1"/>
  <c r="AK160" i="1"/>
  <c r="AJ160" i="1"/>
  <c r="AI160" i="1"/>
  <c r="AH160" i="1"/>
  <c r="AG160" i="1"/>
  <c r="AF160" i="1"/>
  <c r="AE160" i="1"/>
  <c r="AD160" i="1"/>
  <c r="AC160" i="1"/>
  <c r="AB160" i="1"/>
  <c r="AA160" i="1"/>
  <c r="AL159" i="1"/>
  <c r="AK159" i="1"/>
  <c r="AJ159" i="1"/>
  <c r="AI159" i="1"/>
  <c r="AH159" i="1"/>
  <c r="AG159" i="1"/>
  <c r="AF159" i="1"/>
  <c r="AE159" i="1"/>
  <c r="AD159" i="1"/>
  <c r="AC159" i="1"/>
  <c r="AB159" i="1"/>
  <c r="AA159" i="1"/>
  <c r="AL742" i="1"/>
  <c r="AK742" i="1"/>
  <c r="AJ742" i="1"/>
  <c r="AI742" i="1"/>
  <c r="AH742" i="1"/>
  <c r="AG742" i="1"/>
  <c r="AF742" i="1"/>
  <c r="AE742" i="1"/>
  <c r="AD742" i="1"/>
  <c r="AC742" i="1"/>
  <c r="AB742" i="1"/>
  <c r="AA742" i="1"/>
  <c r="AL132" i="1"/>
  <c r="AK132" i="1"/>
  <c r="AJ132" i="1"/>
  <c r="AI132" i="1"/>
  <c r="AH132" i="1"/>
  <c r="AG132" i="1"/>
  <c r="AF132" i="1"/>
  <c r="AE132" i="1"/>
  <c r="AD132" i="1"/>
  <c r="AC132" i="1"/>
  <c r="AB132" i="1"/>
  <c r="AA132" i="1"/>
  <c r="AL7" i="1"/>
  <c r="AK7" i="1"/>
  <c r="AJ7" i="1"/>
  <c r="AI7" i="1"/>
  <c r="AH7" i="1"/>
  <c r="AG7" i="1"/>
  <c r="AF7" i="1"/>
  <c r="AE7" i="1"/>
  <c r="AD7" i="1"/>
  <c r="AC7" i="1"/>
  <c r="AB7" i="1"/>
  <c r="AA7" i="1"/>
  <c r="AL17" i="1"/>
  <c r="AK17" i="1"/>
  <c r="AJ17" i="1"/>
  <c r="AI17" i="1"/>
  <c r="AH17" i="1"/>
  <c r="AG17" i="1"/>
  <c r="AF17" i="1"/>
  <c r="AE17" i="1"/>
  <c r="AD17" i="1"/>
  <c r="AC17" i="1"/>
  <c r="AB17" i="1"/>
  <c r="AA17" i="1"/>
  <c r="AL11" i="1"/>
  <c r="AK11" i="1"/>
  <c r="AJ11" i="1"/>
  <c r="AI11" i="1"/>
  <c r="AH11" i="1"/>
  <c r="AG11" i="1"/>
  <c r="AF11" i="1"/>
  <c r="AE11" i="1"/>
  <c r="AD11" i="1"/>
  <c r="AC11" i="1"/>
  <c r="AB11" i="1"/>
  <c r="AA11" i="1"/>
  <c r="AL815" i="1"/>
  <c r="AK815" i="1"/>
  <c r="AJ815" i="1"/>
  <c r="AI815" i="1"/>
  <c r="AH815" i="1"/>
  <c r="AG815" i="1"/>
  <c r="AF815" i="1"/>
  <c r="AE815" i="1"/>
  <c r="AD815" i="1"/>
  <c r="AC815" i="1"/>
  <c r="AB815" i="1"/>
  <c r="AA815" i="1"/>
  <c r="AL814" i="1"/>
  <c r="AK814" i="1"/>
  <c r="AJ814" i="1"/>
  <c r="AI814" i="1"/>
  <c r="AH814" i="1"/>
  <c r="AG814" i="1"/>
  <c r="AF814" i="1"/>
  <c r="AE814" i="1"/>
  <c r="AD814" i="1"/>
  <c r="AC814" i="1"/>
  <c r="AB814" i="1"/>
  <c r="AA814" i="1"/>
  <c r="AL811" i="1"/>
  <c r="AK811" i="1"/>
  <c r="AJ811" i="1"/>
  <c r="AI811" i="1"/>
  <c r="AH811" i="1"/>
  <c r="AG811" i="1"/>
  <c r="AF811" i="1"/>
  <c r="AE811" i="1"/>
  <c r="AD811" i="1"/>
  <c r="AC811" i="1"/>
  <c r="AB811" i="1"/>
  <c r="AA811" i="1"/>
  <c r="AL741" i="1"/>
  <c r="AK741" i="1"/>
  <c r="AJ741" i="1"/>
  <c r="AI741" i="1"/>
  <c r="AH741" i="1"/>
  <c r="AG741" i="1"/>
  <c r="AF741" i="1"/>
  <c r="AE741" i="1"/>
  <c r="AD741" i="1"/>
  <c r="AC741" i="1"/>
  <c r="AB741" i="1"/>
  <c r="AA741" i="1"/>
  <c r="AL231" i="1"/>
  <c r="AK231" i="1"/>
  <c r="AJ231" i="1"/>
  <c r="AI231" i="1"/>
  <c r="AH231" i="1"/>
  <c r="AG231" i="1"/>
  <c r="AF231" i="1"/>
  <c r="AE231" i="1"/>
  <c r="AD231" i="1"/>
  <c r="AC231" i="1"/>
  <c r="AB231" i="1"/>
  <c r="AA231" i="1"/>
  <c r="AL290" i="1"/>
  <c r="AK290" i="1"/>
  <c r="AJ290" i="1"/>
  <c r="AI290" i="1"/>
  <c r="AH290" i="1"/>
  <c r="AG290" i="1"/>
  <c r="AF290" i="1"/>
  <c r="AE290" i="1"/>
  <c r="AD290" i="1"/>
  <c r="AC290" i="1"/>
  <c r="AB290" i="1"/>
  <c r="AA290" i="1"/>
  <c r="AL746" i="1"/>
  <c r="AK746" i="1"/>
  <c r="AJ746" i="1"/>
  <c r="AI746" i="1"/>
  <c r="AH746" i="1"/>
  <c r="AG746" i="1"/>
  <c r="AF746" i="1"/>
  <c r="AE746" i="1"/>
  <c r="AD746" i="1"/>
  <c r="AC746" i="1"/>
  <c r="AB746" i="1"/>
  <c r="AA746" i="1"/>
  <c r="AL1607" i="1"/>
  <c r="AK1607" i="1"/>
  <c r="AJ1607" i="1"/>
  <c r="AI1607" i="1"/>
  <c r="AH1607" i="1"/>
  <c r="AG1607" i="1"/>
  <c r="AF1607" i="1"/>
  <c r="AE1607" i="1"/>
  <c r="AD1607" i="1"/>
  <c r="AC1607" i="1"/>
  <c r="AB1607" i="1"/>
  <c r="AA1607" i="1"/>
  <c r="AL116" i="1"/>
  <c r="AK116" i="1"/>
  <c r="AJ116" i="1"/>
  <c r="AI116" i="1"/>
  <c r="AH116" i="1"/>
  <c r="AG116" i="1"/>
  <c r="AF116" i="1"/>
  <c r="AE116" i="1"/>
  <c r="AD116" i="1"/>
  <c r="AC116" i="1"/>
  <c r="AB116" i="1"/>
  <c r="AA116" i="1"/>
  <c r="AL650" i="1"/>
  <c r="AK650" i="1"/>
  <c r="AJ650" i="1"/>
  <c r="AI650" i="1"/>
  <c r="AH650" i="1"/>
  <c r="AG650" i="1"/>
  <c r="AF650" i="1"/>
  <c r="AE650" i="1"/>
  <c r="AD650" i="1"/>
  <c r="AC650" i="1"/>
  <c r="AB650" i="1"/>
  <c r="AA650" i="1"/>
  <c r="AL491" i="1"/>
  <c r="AK491" i="1"/>
  <c r="AJ491" i="1"/>
  <c r="AI491" i="1"/>
  <c r="AH491" i="1"/>
  <c r="AG491" i="1"/>
  <c r="AF491" i="1"/>
  <c r="AE491" i="1"/>
  <c r="AD491" i="1"/>
  <c r="AC491" i="1"/>
  <c r="AB491" i="1"/>
  <c r="AA491" i="1"/>
  <c r="AL356" i="1"/>
  <c r="AK356" i="1"/>
  <c r="AJ356" i="1"/>
  <c r="AI356" i="1"/>
  <c r="AH356" i="1"/>
  <c r="AG356" i="1"/>
  <c r="AF356" i="1"/>
  <c r="AE356" i="1"/>
  <c r="AD356" i="1"/>
  <c r="AC356" i="1"/>
  <c r="AB356" i="1"/>
  <c r="AA356" i="1"/>
  <c r="AL322" i="1"/>
  <c r="AK322" i="1"/>
  <c r="AJ322" i="1"/>
  <c r="AI322" i="1"/>
  <c r="AH322" i="1"/>
  <c r="AG322" i="1"/>
  <c r="AF322" i="1"/>
  <c r="AE322" i="1"/>
  <c r="AD322" i="1"/>
  <c r="AC322" i="1"/>
  <c r="AB322" i="1"/>
  <c r="AA322" i="1"/>
  <c r="AL676" i="1"/>
  <c r="AK676" i="1"/>
  <c r="AJ676" i="1"/>
  <c r="AI676" i="1"/>
  <c r="AH676" i="1"/>
  <c r="AG676" i="1"/>
  <c r="AF676" i="1"/>
  <c r="AE676" i="1"/>
  <c r="AD676" i="1"/>
  <c r="AC676" i="1"/>
  <c r="AB676" i="1"/>
  <c r="AA676" i="1"/>
  <c r="AL556" i="1"/>
  <c r="AK556" i="1"/>
  <c r="AJ556" i="1"/>
  <c r="AI556" i="1"/>
  <c r="AH556" i="1"/>
  <c r="AG556" i="1"/>
  <c r="AF556" i="1"/>
  <c r="AE556" i="1"/>
  <c r="AD556" i="1"/>
  <c r="AC556" i="1"/>
  <c r="AB556" i="1"/>
  <c r="AA556" i="1"/>
  <c r="AL165" i="1"/>
  <c r="AK165" i="1"/>
  <c r="AJ165" i="1"/>
  <c r="AI165" i="1"/>
  <c r="AH165" i="1"/>
  <c r="AG165" i="1"/>
  <c r="AF165" i="1"/>
  <c r="AE165" i="1"/>
  <c r="AD165" i="1"/>
  <c r="AC165" i="1"/>
  <c r="AB165" i="1"/>
  <c r="AA165" i="1"/>
  <c r="AL80" i="1"/>
  <c r="AK80" i="1"/>
  <c r="AJ80" i="1"/>
  <c r="AI80" i="1"/>
  <c r="AH80" i="1"/>
  <c r="AG80" i="1"/>
  <c r="AF80" i="1"/>
  <c r="AE80" i="1"/>
  <c r="AD80" i="1"/>
  <c r="AC80" i="1"/>
  <c r="AB80" i="1"/>
  <c r="AA80" i="1"/>
  <c r="AL479" i="1"/>
  <c r="AK479" i="1"/>
  <c r="AJ479" i="1"/>
  <c r="AI479" i="1"/>
  <c r="AH479" i="1"/>
  <c r="AG479" i="1"/>
  <c r="AF479" i="1"/>
  <c r="AE479" i="1"/>
  <c r="AD479" i="1"/>
  <c r="AC479" i="1"/>
  <c r="AB479" i="1"/>
  <c r="AA479" i="1"/>
  <c r="AL273" i="1"/>
  <c r="AK273" i="1"/>
  <c r="AJ273" i="1"/>
  <c r="AI273" i="1"/>
  <c r="AH273" i="1"/>
  <c r="AG273" i="1"/>
  <c r="AF273" i="1"/>
  <c r="AE273" i="1"/>
  <c r="AD273" i="1"/>
  <c r="AC273" i="1"/>
  <c r="AB273" i="1"/>
  <c r="AA273" i="1"/>
  <c r="AL1593" i="1"/>
  <c r="AK1593" i="1"/>
  <c r="AJ1593" i="1"/>
  <c r="AI1593" i="1"/>
  <c r="AH1593" i="1"/>
  <c r="AG1593" i="1"/>
  <c r="AF1593" i="1"/>
  <c r="AE1593" i="1"/>
  <c r="AD1593" i="1"/>
  <c r="AC1593" i="1"/>
  <c r="AB1593" i="1"/>
  <c r="AA1593" i="1"/>
  <c r="AL803" i="1"/>
  <c r="AK803" i="1"/>
  <c r="AJ803" i="1"/>
  <c r="AI803" i="1"/>
  <c r="AH803" i="1"/>
  <c r="AG803" i="1"/>
  <c r="AF803" i="1"/>
  <c r="AE803" i="1"/>
  <c r="AD803" i="1"/>
  <c r="AC803" i="1"/>
  <c r="AB803" i="1"/>
  <c r="AA803" i="1"/>
  <c r="AL789" i="1"/>
  <c r="AK789" i="1"/>
  <c r="AJ789" i="1"/>
  <c r="AI789" i="1"/>
  <c r="AH789" i="1"/>
  <c r="AG789" i="1"/>
  <c r="AF789" i="1"/>
  <c r="AE789" i="1"/>
  <c r="AD789" i="1"/>
  <c r="AC789" i="1"/>
  <c r="AB789" i="1"/>
  <c r="AA789" i="1"/>
  <c r="AL833" i="1"/>
  <c r="AK833" i="1"/>
  <c r="AJ833" i="1"/>
  <c r="AI833" i="1"/>
  <c r="AH833" i="1"/>
  <c r="AG833" i="1"/>
  <c r="AF833" i="1"/>
  <c r="AE833" i="1"/>
  <c r="AD833" i="1"/>
  <c r="AC833" i="1"/>
  <c r="AB833" i="1"/>
  <c r="AA833" i="1"/>
  <c r="AL817" i="1"/>
  <c r="AK817" i="1"/>
  <c r="AJ817" i="1"/>
  <c r="AI817" i="1"/>
  <c r="AH817" i="1"/>
  <c r="AG817" i="1"/>
  <c r="AF817" i="1"/>
  <c r="AE817" i="1"/>
  <c r="AD817" i="1"/>
  <c r="AC817" i="1"/>
  <c r="AB817" i="1"/>
  <c r="AA817" i="1"/>
  <c r="AL812" i="1"/>
  <c r="AK812" i="1"/>
  <c r="AJ812" i="1"/>
  <c r="AI812" i="1"/>
  <c r="AH812" i="1"/>
  <c r="AG812" i="1"/>
  <c r="AF812" i="1"/>
  <c r="AE812" i="1"/>
  <c r="AD812" i="1"/>
  <c r="AC812" i="1"/>
  <c r="AB812" i="1"/>
  <c r="AA812" i="1"/>
  <c r="AL733" i="1"/>
  <c r="AK733" i="1"/>
  <c r="AJ733" i="1"/>
  <c r="AI733" i="1"/>
  <c r="AH733" i="1"/>
  <c r="AG733" i="1"/>
  <c r="AF733" i="1"/>
  <c r="AE733" i="1"/>
  <c r="AD733" i="1"/>
  <c r="AC733" i="1"/>
  <c r="AB733" i="1"/>
  <c r="AA733" i="1"/>
  <c r="AL242" i="1"/>
  <c r="AK242" i="1"/>
  <c r="AJ242" i="1"/>
  <c r="AI242" i="1"/>
  <c r="AH242" i="1"/>
  <c r="AG242" i="1"/>
  <c r="AF242" i="1"/>
  <c r="AE242" i="1"/>
  <c r="AD242" i="1"/>
  <c r="AC242" i="1"/>
  <c r="AB242" i="1"/>
  <c r="AA242" i="1"/>
  <c r="AL229" i="1"/>
  <c r="AK229" i="1"/>
  <c r="AJ229" i="1"/>
  <c r="AI229" i="1"/>
  <c r="AH229" i="1"/>
  <c r="AG229" i="1"/>
  <c r="AF229" i="1"/>
  <c r="AE229" i="1"/>
  <c r="AD229" i="1"/>
  <c r="AC229" i="1"/>
  <c r="AB229" i="1"/>
  <c r="AA229" i="1"/>
  <c r="AL205" i="1"/>
  <c r="AK205" i="1"/>
  <c r="AJ205" i="1"/>
  <c r="AI205" i="1"/>
  <c r="AH205" i="1"/>
  <c r="AG205" i="1"/>
  <c r="AF205" i="1"/>
  <c r="AE205" i="1"/>
  <c r="AD205" i="1"/>
  <c r="AC205" i="1"/>
  <c r="AB205" i="1"/>
  <c r="AA205" i="1"/>
  <c r="AL204" i="1"/>
  <c r="AK204" i="1"/>
  <c r="AJ204" i="1"/>
  <c r="AI204" i="1"/>
  <c r="AH204" i="1"/>
  <c r="AG204" i="1"/>
  <c r="AF204" i="1"/>
  <c r="AE204" i="1"/>
  <c r="AD204" i="1"/>
  <c r="AC204" i="1"/>
  <c r="AB204" i="1"/>
  <c r="AA204" i="1"/>
  <c r="AL203" i="1"/>
  <c r="AK203" i="1"/>
  <c r="AJ203" i="1"/>
  <c r="AI203" i="1"/>
  <c r="AH203" i="1"/>
  <c r="AG203" i="1"/>
  <c r="AF203" i="1"/>
  <c r="AE203" i="1"/>
  <c r="AD203" i="1"/>
  <c r="AC203" i="1"/>
  <c r="AB203" i="1"/>
  <c r="AA203" i="1"/>
  <c r="AL202" i="1"/>
  <c r="AK202" i="1"/>
  <c r="AJ202" i="1"/>
  <c r="AI202" i="1"/>
  <c r="AH202" i="1"/>
  <c r="AG202" i="1"/>
  <c r="AF202" i="1"/>
  <c r="AE202" i="1"/>
  <c r="AD202" i="1"/>
  <c r="AC202" i="1"/>
  <c r="AB202" i="1"/>
  <c r="AA202" i="1"/>
  <c r="AL201" i="1"/>
  <c r="AK201" i="1"/>
  <c r="AJ201" i="1"/>
  <c r="AI201" i="1"/>
  <c r="AH201" i="1"/>
  <c r="AG201" i="1"/>
  <c r="AF201" i="1"/>
  <c r="AE201" i="1"/>
  <c r="AD201" i="1"/>
  <c r="AC201" i="1"/>
  <c r="AB201" i="1"/>
  <c r="AA201" i="1"/>
  <c r="AL102" i="1"/>
  <c r="AK102" i="1"/>
  <c r="AJ102" i="1"/>
  <c r="AI102" i="1"/>
  <c r="AH102" i="1"/>
  <c r="AG102" i="1"/>
  <c r="AF102" i="1"/>
  <c r="AE102" i="1"/>
  <c r="AD102" i="1"/>
  <c r="AC102" i="1"/>
  <c r="AB102" i="1"/>
  <c r="AA102" i="1"/>
  <c r="AL751" i="1"/>
  <c r="AK751" i="1"/>
  <c r="AJ751" i="1"/>
  <c r="AI751" i="1"/>
  <c r="AH751" i="1"/>
  <c r="AG751" i="1"/>
  <c r="AF751" i="1"/>
  <c r="AE751" i="1"/>
  <c r="AD751" i="1"/>
  <c r="AC751" i="1"/>
  <c r="AB751" i="1"/>
  <c r="AA751" i="1"/>
  <c r="AL639" i="1"/>
  <c r="AK639" i="1"/>
  <c r="AJ639" i="1"/>
  <c r="AI639" i="1"/>
  <c r="AH639" i="1"/>
  <c r="AG639" i="1"/>
  <c r="AF639" i="1"/>
  <c r="AE639" i="1"/>
  <c r="AD639" i="1"/>
  <c r="AC639" i="1"/>
  <c r="AB639" i="1"/>
  <c r="AA639" i="1"/>
  <c r="AL638" i="1"/>
  <c r="AK638" i="1"/>
  <c r="AJ638" i="1"/>
  <c r="AI638" i="1"/>
  <c r="AH638" i="1"/>
  <c r="AG638" i="1"/>
  <c r="AF638" i="1"/>
  <c r="AE638" i="1"/>
  <c r="AD638" i="1"/>
  <c r="AC638" i="1"/>
  <c r="AB638" i="1"/>
  <c r="AA638" i="1"/>
  <c r="AL487" i="1"/>
  <c r="AK487" i="1"/>
  <c r="AJ487" i="1"/>
  <c r="AI487" i="1"/>
  <c r="AH487" i="1"/>
  <c r="AG487" i="1"/>
  <c r="AF487" i="1"/>
  <c r="AE487" i="1"/>
  <c r="AD487" i="1"/>
  <c r="AC487" i="1"/>
  <c r="AB487" i="1"/>
  <c r="AA487" i="1"/>
  <c r="AL486" i="1"/>
  <c r="AK486" i="1"/>
  <c r="AJ486" i="1"/>
  <c r="AI486" i="1"/>
  <c r="AH486" i="1"/>
  <c r="AG486" i="1"/>
  <c r="AF486" i="1"/>
  <c r="AE486" i="1"/>
  <c r="AD486" i="1"/>
  <c r="AC486" i="1"/>
  <c r="AB486" i="1"/>
  <c r="AA486" i="1"/>
  <c r="AL346" i="1"/>
  <c r="AK346" i="1"/>
  <c r="AJ346" i="1"/>
  <c r="AI346" i="1"/>
  <c r="AH346" i="1"/>
  <c r="AG346" i="1"/>
  <c r="AF346" i="1"/>
  <c r="AE346" i="1"/>
  <c r="AD346" i="1"/>
  <c r="AC346" i="1"/>
  <c r="AB346" i="1"/>
  <c r="AA346" i="1"/>
  <c r="AL339" i="1"/>
  <c r="AK339" i="1"/>
  <c r="AJ339" i="1"/>
  <c r="AI339" i="1"/>
  <c r="AH339" i="1"/>
  <c r="AG339" i="1"/>
  <c r="AF339" i="1"/>
  <c r="AE339" i="1"/>
  <c r="AD339" i="1"/>
  <c r="AC339" i="1"/>
  <c r="AB339" i="1"/>
  <c r="AA339" i="1"/>
  <c r="AL334" i="1"/>
  <c r="AK334" i="1"/>
  <c r="AJ334" i="1"/>
  <c r="AI334" i="1"/>
  <c r="AH334" i="1"/>
  <c r="AG334" i="1"/>
  <c r="AF334" i="1"/>
  <c r="AE334" i="1"/>
  <c r="AD334" i="1"/>
  <c r="AC334" i="1"/>
  <c r="AB334" i="1"/>
  <c r="AA334" i="1"/>
  <c r="AL1605" i="1"/>
  <c r="AK1605" i="1"/>
  <c r="AJ1605" i="1"/>
  <c r="AI1605" i="1"/>
  <c r="AH1605" i="1"/>
  <c r="AG1605" i="1"/>
  <c r="AF1605" i="1"/>
  <c r="AE1605" i="1"/>
  <c r="AD1605" i="1"/>
  <c r="AC1605" i="1"/>
  <c r="AB1605" i="1"/>
  <c r="AA1605" i="1"/>
  <c r="AL1027" i="1"/>
  <c r="AK1027" i="1"/>
  <c r="AJ1027" i="1"/>
  <c r="AI1027" i="1"/>
  <c r="AH1027" i="1"/>
  <c r="AG1027" i="1"/>
  <c r="AF1027" i="1"/>
  <c r="AE1027" i="1"/>
  <c r="AD1027" i="1"/>
  <c r="AC1027" i="1"/>
  <c r="AB1027" i="1"/>
  <c r="AA1027" i="1"/>
  <c r="AL963" i="1"/>
  <c r="AK963" i="1"/>
  <c r="AJ963" i="1"/>
  <c r="AI963" i="1"/>
  <c r="AH963" i="1"/>
  <c r="AG963" i="1"/>
  <c r="AF963" i="1"/>
  <c r="AE963" i="1"/>
  <c r="AD963" i="1"/>
  <c r="AC963" i="1"/>
  <c r="AB963" i="1"/>
  <c r="AA963" i="1"/>
  <c r="AL603" i="1"/>
  <c r="AK603" i="1"/>
  <c r="AJ603" i="1"/>
  <c r="AI603" i="1"/>
  <c r="AH603" i="1"/>
  <c r="AG603" i="1"/>
  <c r="AF603" i="1"/>
  <c r="AE603" i="1"/>
  <c r="AD603" i="1"/>
  <c r="AC603" i="1"/>
  <c r="AB603" i="1"/>
  <c r="AA603" i="1"/>
  <c r="AL575" i="1"/>
  <c r="AK575" i="1"/>
  <c r="AJ575" i="1"/>
  <c r="AI575" i="1"/>
  <c r="AH575" i="1"/>
  <c r="AG575" i="1"/>
  <c r="AF575" i="1"/>
  <c r="AE575" i="1"/>
  <c r="AD575" i="1"/>
  <c r="AC575" i="1"/>
  <c r="AB575" i="1"/>
  <c r="AA575" i="1"/>
  <c r="AL484" i="1"/>
  <c r="AK484" i="1"/>
  <c r="AJ484" i="1"/>
  <c r="AI484" i="1"/>
  <c r="AH484" i="1"/>
  <c r="AG484" i="1"/>
  <c r="AF484" i="1"/>
  <c r="AE484" i="1"/>
  <c r="AD484" i="1"/>
  <c r="AC484" i="1"/>
  <c r="AB484" i="1"/>
  <c r="AA484" i="1"/>
  <c r="AL447" i="1"/>
  <c r="AK447" i="1"/>
  <c r="AJ447" i="1"/>
  <c r="AI447" i="1"/>
  <c r="AH447" i="1"/>
  <c r="AG447" i="1"/>
  <c r="AF447" i="1"/>
  <c r="AE447" i="1"/>
  <c r="AD447" i="1"/>
  <c r="AC447" i="1"/>
  <c r="AB447" i="1"/>
  <c r="AA447" i="1"/>
  <c r="AL298" i="1"/>
  <c r="AK298" i="1"/>
  <c r="AJ298" i="1"/>
  <c r="AI298" i="1"/>
  <c r="AH298" i="1"/>
  <c r="AG298" i="1"/>
  <c r="AF298" i="1"/>
  <c r="AE298" i="1"/>
  <c r="AD298" i="1"/>
  <c r="AC298" i="1"/>
  <c r="AB298" i="1"/>
  <c r="AA298" i="1"/>
  <c r="AL253" i="1"/>
  <c r="AK253" i="1"/>
  <c r="AJ253" i="1"/>
  <c r="AI253" i="1"/>
  <c r="AH253" i="1"/>
  <c r="AG253" i="1"/>
  <c r="AF253" i="1"/>
  <c r="AE253" i="1"/>
  <c r="AD253" i="1"/>
  <c r="AC253" i="1"/>
  <c r="AB253" i="1"/>
  <c r="AA253" i="1"/>
  <c r="AL555" i="1"/>
  <c r="AK555" i="1"/>
  <c r="AJ555" i="1"/>
  <c r="AI555" i="1"/>
  <c r="AH555" i="1"/>
  <c r="AG555" i="1"/>
  <c r="AF555" i="1"/>
  <c r="AE555" i="1"/>
  <c r="AD555" i="1"/>
  <c r="AC555" i="1"/>
  <c r="AB555" i="1"/>
  <c r="AA555" i="1"/>
  <c r="AL85" i="1"/>
  <c r="AK85" i="1"/>
  <c r="AJ85" i="1"/>
  <c r="AI85" i="1"/>
  <c r="AH85" i="1"/>
  <c r="AG85" i="1"/>
  <c r="AF85" i="1"/>
  <c r="AE85" i="1"/>
  <c r="AD85" i="1"/>
  <c r="AC85" i="1"/>
  <c r="AB85" i="1"/>
  <c r="AA85" i="1"/>
  <c r="AL73" i="1"/>
  <c r="AK73" i="1"/>
  <c r="AJ73" i="1"/>
  <c r="AI73" i="1"/>
  <c r="AH73" i="1"/>
  <c r="AG73" i="1"/>
  <c r="AF73" i="1"/>
  <c r="AE73" i="1"/>
  <c r="AD73" i="1"/>
  <c r="AC73" i="1"/>
  <c r="AB73" i="1"/>
  <c r="AA73" i="1"/>
  <c r="AL35" i="1"/>
  <c r="AK35" i="1"/>
  <c r="AJ35" i="1"/>
  <c r="AI35" i="1"/>
  <c r="AH35" i="1"/>
  <c r="AG35" i="1"/>
  <c r="AF35" i="1"/>
  <c r="AE35" i="1"/>
  <c r="AD35" i="1"/>
  <c r="AC35" i="1"/>
  <c r="AB35" i="1"/>
  <c r="AA35" i="1"/>
  <c r="AL28" i="1"/>
  <c r="AK28" i="1"/>
  <c r="AJ28" i="1"/>
  <c r="AI28" i="1"/>
  <c r="AH28" i="1"/>
  <c r="AG28" i="1"/>
  <c r="AF28" i="1"/>
  <c r="AE28" i="1"/>
  <c r="AD28" i="1"/>
  <c r="AC28" i="1"/>
  <c r="AB28" i="1"/>
  <c r="AA28" i="1"/>
  <c r="AL25" i="1"/>
  <c r="AK25" i="1"/>
  <c r="AJ25" i="1"/>
  <c r="AI25" i="1"/>
  <c r="AH25" i="1"/>
  <c r="AG25" i="1"/>
  <c r="AF25" i="1"/>
  <c r="AE25" i="1"/>
  <c r="AD25" i="1"/>
  <c r="AC25" i="1"/>
  <c r="AB25" i="1"/>
  <c r="AA25" i="1"/>
  <c r="AL1546" i="1"/>
  <c r="AK1546" i="1"/>
  <c r="AJ1546" i="1"/>
  <c r="AI1546" i="1"/>
  <c r="AH1546" i="1"/>
  <c r="AG1546" i="1"/>
  <c r="AF1546" i="1"/>
  <c r="AE1546" i="1"/>
  <c r="AD1546" i="1"/>
  <c r="AC1546" i="1"/>
  <c r="AB1546" i="1"/>
  <c r="AA1546" i="1"/>
  <c r="AL138" i="1"/>
  <c r="AK138" i="1"/>
  <c r="AJ138" i="1"/>
  <c r="AI138" i="1"/>
  <c r="AH138" i="1"/>
  <c r="AG138" i="1"/>
  <c r="AF138" i="1"/>
  <c r="AE138" i="1"/>
  <c r="AD138" i="1"/>
  <c r="AC138" i="1"/>
  <c r="AB138" i="1"/>
  <c r="AA138" i="1"/>
  <c r="AL67" i="1"/>
  <c r="AK67" i="1"/>
  <c r="AJ67" i="1"/>
  <c r="AI67" i="1"/>
  <c r="AH67" i="1"/>
  <c r="AG67" i="1"/>
  <c r="AF67" i="1"/>
  <c r="AE67" i="1"/>
  <c r="AD67" i="1"/>
  <c r="AC67" i="1"/>
  <c r="AB67" i="1"/>
  <c r="AA67" i="1"/>
  <c r="AL26" i="1"/>
  <c r="AK26" i="1"/>
  <c r="AJ26" i="1"/>
  <c r="AI26" i="1"/>
  <c r="AH26" i="1"/>
  <c r="AG26" i="1"/>
  <c r="AF26" i="1"/>
  <c r="AE26" i="1"/>
  <c r="AD26" i="1"/>
  <c r="AC26" i="1"/>
  <c r="AB26" i="1"/>
  <c r="AA26" i="1"/>
  <c r="AL825" i="1"/>
  <c r="AK825" i="1"/>
  <c r="AJ825" i="1"/>
  <c r="AI825" i="1"/>
  <c r="AH825" i="1"/>
  <c r="AG825" i="1"/>
  <c r="AF825" i="1"/>
  <c r="AE825" i="1"/>
  <c r="AD825" i="1"/>
  <c r="AC825" i="1"/>
  <c r="AB825" i="1"/>
  <c r="AA825" i="1"/>
  <c r="AL824" i="1"/>
  <c r="AK824" i="1"/>
  <c r="AJ824" i="1"/>
  <c r="AI824" i="1"/>
  <c r="AH824" i="1"/>
  <c r="AG824" i="1"/>
  <c r="AF824" i="1"/>
  <c r="AE824" i="1"/>
  <c r="AD824" i="1"/>
  <c r="AC824" i="1"/>
  <c r="AB824" i="1"/>
  <c r="AA824" i="1"/>
  <c r="AL289" i="1"/>
  <c r="AK289" i="1"/>
  <c r="AJ289" i="1"/>
  <c r="AI289" i="1"/>
  <c r="AH289" i="1"/>
  <c r="AG289" i="1"/>
  <c r="AF289" i="1"/>
  <c r="AE289" i="1"/>
  <c r="AD289" i="1"/>
  <c r="AC289" i="1"/>
  <c r="AB289" i="1"/>
  <c r="AA289" i="1"/>
  <c r="AL879" i="1"/>
  <c r="AK879" i="1"/>
  <c r="AJ879" i="1"/>
  <c r="AI879" i="1"/>
  <c r="AH879" i="1"/>
  <c r="AG879" i="1"/>
  <c r="AF879" i="1"/>
  <c r="AE879" i="1"/>
  <c r="AD879" i="1"/>
  <c r="AC879" i="1"/>
  <c r="AB879" i="1"/>
  <c r="AA879" i="1"/>
  <c r="AL1239" i="1"/>
  <c r="AK1239" i="1"/>
  <c r="AJ1239" i="1"/>
  <c r="AI1239" i="1"/>
  <c r="AH1239" i="1"/>
  <c r="AG1239" i="1"/>
  <c r="AF1239" i="1"/>
  <c r="AE1239" i="1"/>
  <c r="AD1239" i="1"/>
  <c r="AC1239" i="1"/>
  <c r="AB1239" i="1"/>
  <c r="AA1239" i="1"/>
  <c r="AL1610" i="1"/>
  <c r="AK1610" i="1"/>
  <c r="AJ1610" i="1"/>
  <c r="AI1610" i="1"/>
  <c r="AH1610" i="1"/>
  <c r="AG1610" i="1"/>
  <c r="AF1610" i="1"/>
  <c r="AE1610" i="1"/>
  <c r="AD1610" i="1"/>
  <c r="AC1610" i="1"/>
  <c r="AB1610" i="1"/>
  <c r="AA1610" i="1"/>
  <c r="AL861" i="1"/>
  <c r="AK861" i="1"/>
  <c r="AJ861" i="1"/>
  <c r="AI861" i="1"/>
  <c r="AH861" i="1"/>
  <c r="AG861" i="1"/>
  <c r="AF861" i="1"/>
  <c r="AE861" i="1"/>
  <c r="AD861" i="1"/>
  <c r="AC861" i="1"/>
  <c r="AB861" i="1"/>
  <c r="AA861" i="1"/>
  <c r="AL944" i="1"/>
  <c r="AK944" i="1"/>
  <c r="AJ944" i="1"/>
  <c r="AI944" i="1"/>
  <c r="AH944" i="1"/>
  <c r="AG944" i="1"/>
  <c r="AF944" i="1"/>
  <c r="AE944" i="1"/>
  <c r="AD944" i="1"/>
  <c r="AC944" i="1"/>
  <c r="AB944" i="1"/>
  <c r="AA944" i="1"/>
  <c r="AL1583" i="1"/>
  <c r="AK1583" i="1"/>
  <c r="AJ1583" i="1"/>
  <c r="AI1583" i="1"/>
  <c r="AH1583" i="1"/>
  <c r="AG1583" i="1"/>
  <c r="AF1583" i="1"/>
  <c r="AE1583" i="1"/>
  <c r="AD1583" i="1"/>
  <c r="AC1583" i="1"/>
  <c r="AB1583" i="1"/>
  <c r="AA1583" i="1"/>
  <c r="AL1022" i="1"/>
  <c r="AK1022" i="1"/>
  <c r="AJ1022" i="1"/>
  <c r="AI1022" i="1"/>
  <c r="AH1022" i="1"/>
  <c r="AG1022" i="1"/>
  <c r="AF1022" i="1"/>
  <c r="AE1022" i="1"/>
  <c r="AD1022" i="1"/>
  <c r="AC1022" i="1"/>
  <c r="AB1022" i="1"/>
  <c r="AA1022" i="1"/>
  <c r="AL952" i="1"/>
  <c r="AK952" i="1"/>
  <c r="AJ952" i="1"/>
  <c r="AI952" i="1"/>
  <c r="AH952" i="1"/>
  <c r="AG952" i="1"/>
  <c r="AF952" i="1"/>
  <c r="AE952" i="1"/>
  <c r="AD952" i="1"/>
  <c r="AC952" i="1"/>
  <c r="AB952" i="1"/>
  <c r="AA952" i="1"/>
  <c r="AL809" i="1"/>
  <c r="AK809" i="1"/>
  <c r="AJ809" i="1"/>
  <c r="AI809" i="1"/>
  <c r="AH809" i="1"/>
  <c r="AG809" i="1"/>
  <c r="AF809" i="1"/>
  <c r="AE809" i="1"/>
  <c r="AD809" i="1"/>
  <c r="AC809" i="1"/>
  <c r="AB809" i="1"/>
  <c r="AA809" i="1"/>
  <c r="AL702" i="1"/>
  <c r="AK702" i="1"/>
  <c r="AJ702" i="1"/>
  <c r="AI702" i="1"/>
  <c r="AH702" i="1"/>
  <c r="AG702" i="1"/>
  <c r="AF702" i="1"/>
  <c r="AE702" i="1"/>
  <c r="AD702" i="1"/>
  <c r="AC702" i="1"/>
  <c r="AB702" i="1"/>
  <c r="AA702" i="1"/>
  <c r="AL572" i="1"/>
  <c r="AK572" i="1"/>
  <c r="AJ572" i="1"/>
  <c r="AI572" i="1"/>
  <c r="AH572" i="1"/>
  <c r="AG572" i="1"/>
  <c r="AF572" i="1"/>
  <c r="AE572" i="1"/>
  <c r="AD572" i="1"/>
  <c r="AC572" i="1"/>
  <c r="AB572" i="1"/>
  <c r="AA572" i="1"/>
  <c r="AL31" i="1"/>
  <c r="AK31" i="1"/>
  <c r="AJ31" i="1"/>
  <c r="AI31" i="1"/>
  <c r="AH31" i="1"/>
  <c r="AG31" i="1"/>
  <c r="AF31" i="1"/>
  <c r="AE31" i="1"/>
  <c r="AD31" i="1"/>
  <c r="AC31" i="1"/>
  <c r="AB31" i="1"/>
  <c r="AA31" i="1"/>
  <c r="AL780" i="1"/>
  <c r="AK780" i="1"/>
  <c r="AJ780" i="1"/>
  <c r="AI780" i="1"/>
  <c r="AH780" i="1"/>
  <c r="AG780" i="1"/>
  <c r="AF780" i="1"/>
  <c r="AE780" i="1"/>
  <c r="AD780" i="1"/>
  <c r="AC780" i="1"/>
  <c r="AB780" i="1"/>
  <c r="AA780" i="1"/>
  <c r="AL965" i="1"/>
  <c r="AK965" i="1"/>
  <c r="AJ965" i="1"/>
  <c r="AI965" i="1"/>
  <c r="AH965" i="1"/>
  <c r="AG965" i="1"/>
  <c r="AF965" i="1"/>
  <c r="AE965" i="1"/>
  <c r="AD965" i="1"/>
  <c r="AC965" i="1"/>
  <c r="AB965" i="1"/>
  <c r="AA965" i="1"/>
  <c r="AL930" i="1"/>
  <c r="AK930" i="1"/>
  <c r="AJ930" i="1"/>
  <c r="AI930" i="1"/>
  <c r="AH930" i="1"/>
  <c r="AG930" i="1"/>
  <c r="AF930" i="1"/>
  <c r="AE930" i="1"/>
  <c r="AD930" i="1"/>
  <c r="AC930" i="1"/>
  <c r="AB930" i="1"/>
  <c r="AA930" i="1"/>
  <c r="AL845" i="1"/>
  <c r="AK845" i="1"/>
  <c r="AJ845" i="1"/>
  <c r="AI845" i="1"/>
  <c r="AH845" i="1"/>
  <c r="AG845" i="1"/>
  <c r="AF845" i="1"/>
  <c r="AE845" i="1"/>
  <c r="AD845" i="1"/>
  <c r="AC845" i="1"/>
  <c r="AB845" i="1"/>
  <c r="AA845" i="1"/>
  <c r="AL756" i="1"/>
  <c r="AK756" i="1"/>
  <c r="AJ756" i="1"/>
  <c r="AI756" i="1"/>
  <c r="AH756" i="1"/>
  <c r="AG756" i="1"/>
  <c r="AF756" i="1"/>
  <c r="AE756" i="1"/>
  <c r="AD756" i="1"/>
  <c r="AC756" i="1"/>
  <c r="AB756" i="1"/>
  <c r="AA756" i="1"/>
  <c r="AL718" i="1"/>
  <c r="AK718" i="1"/>
  <c r="AJ718" i="1"/>
  <c r="AI718" i="1"/>
  <c r="AH718" i="1"/>
  <c r="AG718" i="1"/>
  <c r="AF718" i="1"/>
  <c r="AE718" i="1"/>
  <c r="AD718" i="1"/>
  <c r="AC718" i="1"/>
  <c r="AB718" i="1"/>
  <c r="AA718" i="1"/>
  <c r="AL237" i="1"/>
  <c r="AK237" i="1"/>
  <c r="AJ237" i="1"/>
  <c r="AI237" i="1"/>
  <c r="AH237" i="1"/>
  <c r="AG237" i="1"/>
  <c r="AF237" i="1"/>
  <c r="AE237" i="1"/>
  <c r="AD237" i="1"/>
  <c r="AC237" i="1"/>
  <c r="AB237" i="1"/>
  <c r="AA237" i="1"/>
  <c r="AL434" i="1"/>
  <c r="AK434" i="1"/>
  <c r="AJ434" i="1"/>
  <c r="AI434" i="1"/>
  <c r="AH434" i="1"/>
  <c r="AG434" i="1"/>
  <c r="AF434" i="1"/>
  <c r="AE434" i="1"/>
  <c r="AD434" i="1"/>
  <c r="AC434" i="1"/>
  <c r="AB434" i="1"/>
  <c r="AA434" i="1"/>
  <c r="AL433" i="1"/>
  <c r="AK433" i="1"/>
  <c r="AJ433" i="1"/>
  <c r="AI433" i="1"/>
  <c r="AH433" i="1"/>
  <c r="AG433" i="1"/>
  <c r="AF433" i="1"/>
  <c r="AE433" i="1"/>
  <c r="AD433" i="1"/>
  <c r="AC433" i="1"/>
  <c r="AB433" i="1"/>
  <c r="AA433" i="1"/>
  <c r="AL193" i="1"/>
  <c r="AK193" i="1"/>
  <c r="AJ193" i="1"/>
  <c r="AI193" i="1"/>
  <c r="AH193" i="1"/>
  <c r="AG193" i="1"/>
  <c r="AF193" i="1"/>
  <c r="AE193" i="1"/>
  <c r="AD193" i="1"/>
  <c r="AC193" i="1"/>
  <c r="AB193" i="1"/>
  <c r="AA193" i="1"/>
  <c r="AL192" i="1"/>
  <c r="AK192" i="1"/>
  <c r="AJ192" i="1"/>
  <c r="AI192" i="1"/>
  <c r="AH192" i="1"/>
  <c r="AG192" i="1"/>
  <c r="AF192" i="1"/>
  <c r="AE192" i="1"/>
  <c r="AD192" i="1"/>
  <c r="AC192" i="1"/>
  <c r="AB192" i="1"/>
  <c r="AA192" i="1"/>
  <c r="AL191" i="1"/>
  <c r="AK191" i="1"/>
  <c r="AJ191" i="1"/>
  <c r="AI191" i="1"/>
  <c r="AH191" i="1"/>
  <c r="AG191" i="1"/>
  <c r="AF191" i="1"/>
  <c r="AE191" i="1"/>
  <c r="AD191" i="1"/>
  <c r="AC191" i="1"/>
  <c r="AB191" i="1"/>
  <c r="AA191" i="1"/>
  <c r="AL475" i="1"/>
  <c r="AK475" i="1"/>
  <c r="AJ475" i="1"/>
  <c r="AI475" i="1"/>
  <c r="AH475" i="1"/>
  <c r="AG475" i="1"/>
  <c r="AF475" i="1"/>
  <c r="AE475" i="1"/>
  <c r="AD475" i="1"/>
  <c r="AC475" i="1"/>
  <c r="AB475" i="1"/>
  <c r="AA475" i="1"/>
  <c r="AL393" i="1"/>
  <c r="AK393" i="1"/>
  <c r="AJ393" i="1"/>
  <c r="AI393" i="1"/>
  <c r="AH393" i="1"/>
  <c r="AG393" i="1"/>
  <c r="AF393" i="1"/>
  <c r="AE393" i="1"/>
  <c r="AD393" i="1"/>
  <c r="AC393" i="1"/>
  <c r="AB393" i="1"/>
  <c r="AA393" i="1"/>
  <c r="AL369" i="1"/>
  <c r="AK369" i="1"/>
  <c r="AJ369" i="1"/>
  <c r="AI369" i="1"/>
  <c r="AH369" i="1"/>
  <c r="AG369" i="1"/>
  <c r="AF369" i="1"/>
  <c r="AE369" i="1"/>
  <c r="AD369" i="1"/>
  <c r="AC369" i="1"/>
  <c r="AB369" i="1"/>
  <c r="AA369" i="1"/>
  <c r="AL1241" i="1"/>
  <c r="AK1241" i="1"/>
  <c r="AJ1241" i="1"/>
  <c r="AI1241" i="1"/>
  <c r="AH1241" i="1"/>
  <c r="AG1241" i="1"/>
  <c r="AF1241" i="1"/>
  <c r="AE1241" i="1"/>
  <c r="AD1241" i="1"/>
  <c r="AC1241" i="1"/>
  <c r="AB1241" i="1"/>
  <c r="AA1241" i="1"/>
  <c r="AL1287" i="1"/>
  <c r="AK1287" i="1"/>
  <c r="AJ1287" i="1"/>
  <c r="AI1287" i="1"/>
  <c r="AH1287" i="1"/>
  <c r="AG1287" i="1"/>
  <c r="AF1287" i="1"/>
  <c r="AE1287" i="1"/>
  <c r="AD1287" i="1"/>
  <c r="AC1287" i="1"/>
  <c r="AB1287" i="1"/>
  <c r="AA1287" i="1"/>
  <c r="AL1020" i="1"/>
  <c r="AK1020" i="1"/>
  <c r="AJ1020" i="1"/>
  <c r="AI1020" i="1"/>
  <c r="AH1020" i="1"/>
  <c r="AG1020" i="1"/>
  <c r="AF1020" i="1"/>
  <c r="AE1020" i="1"/>
  <c r="AD1020" i="1"/>
  <c r="AC1020" i="1"/>
  <c r="AB1020" i="1"/>
  <c r="AA1020" i="1"/>
  <c r="AL957" i="1"/>
  <c r="AK957" i="1"/>
  <c r="AJ957" i="1"/>
  <c r="AI957" i="1"/>
  <c r="AH957" i="1"/>
  <c r="AG957" i="1"/>
  <c r="AF957" i="1"/>
  <c r="AE957" i="1"/>
  <c r="AD957" i="1"/>
  <c r="AC957" i="1"/>
  <c r="AB957" i="1"/>
  <c r="AA957" i="1"/>
  <c r="AL956" i="1"/>
  <c r="AK956" i="1"/>
  <c r="AJ956" i="1"/>
  <c r="AI956" i="1"/>
  <c r="AH956" i="1"/>
  <c r="AG956" i="1"/>
  <c r="AF956" i="1"/>
  <c r="AE956" i="1"/>
  <c r="AD956" i="1"/>
  <c r="AC956" i="1"/>
  <c r="AB956" i="1"/>
  <c r="AA956" i="1"/>
  <c r="AL669" i="1"/>
  <c r="AK669" i="1"/>
  <c r="AJ669" i="1"/>
  <c r="AI669" i="1"/>
  <c r="AH669" i="1"/>
  <c r="AG669" i="1"/>
  <c r="AF669" i="1"/>
  <c r="AE669" i="1"/>
  <c r="AD669" i="1"/>
  <c r="AC669" i="1"/>
  <c r="AB669" i="1"/>
  <c r="AA669" i="1"/>
  <c r="AL707" i="1"/>
  <c r="AK707" i="1"/>
  <c r="AJ707" i="1"/>
  <c r="AI707" i="1"/>
  <c r="AH707" i="1"/>
  <c r="AG707" i="1"/>
  <c r="AF707" i="1"/>
  <c r="AE707" i="1"/>
  <c r="AD707" i="1"/>
  <c r="AC707" i="1"/>
  <c r="AB707" i="1"/>
  <c r="AA707" i="1"/>
  <c r="AL540" i="1"/>
  <c r="AK540" i="1"/>
  <c r="AJ540" i="1"/>
  <c r="AI540" i="1"/>
  <c r="AH540" i="1"/>
  <c r="AG540" i="1"/>
  <c r="AF540" i="1"/>
  <c r="AE540" i="1"/>
  <c r="AD540" i="1"/>
  <c r="AC540" i="1"/>
  <c r="AB540" i="1"/>
  <c r="AA540" i="1"/>
  <c r="AL478" i="1"/>
  <c r="AK478" i="1"/>
  <c r="AJ478" i="1"/>
  <c r="AI478" i="1"/>
  <c r="AH478" i="1"/>
  <c r="AG478" i="1"/>
  <c r="AF478" i="1"/>
  <c r="AE478" i="1"/>
  <c r="AD478" i="1"/>
  <c r="AC478" i="1"/>
  <c r="AB478" i="1"/>
  <c r="AA478" i="1"/>
  <c r="AL621" i="1"/>
  <c r="AK621" i="1"/>
  <c r="AJ621" i="1"/>
  <c r="AI621" i="1"/>
  <c r="AH621" i="1"/>
  <c r="AG621" i="1"/>
  <c r="AF621" i="1"/>
  <c r="AE621" i="1"/>
  <c r="AD621" i="1"/>
  <c r="AC621" i="1"/>
  <c r="AB621" i="1"/>
  <c r="AA621" i="1"/>
  <c r="AL446" i="1"/>
  <c r="AK446" i="1"/>
  <c r="AJ446" i="1"/>
  <c r="AI446" i="1"/>
  <c r="AH446" i="1"/>
  <c r="AG446" i="1"/>
  <c r="AF446" i="1"/>
  <c r="AE446" i="1"/>
  <c r="AD446" i="1"/>
  <c r="AC446" i="1"/>
  <c r="AB446" i="1"/>
  <c r="AA446" i="1"/>
  <c r="AL421" i="1"/>
  <c r="AK421" i="1"/>
  <c r="AJ421" i="1"/>
  <c r="AI421" i="1"/>
  <c r="AH421" i="1"/>
  <c r="AG421" i="1"/>
  <c r="AF421" i="1"/>
  <c r="AE421" i="1"/>
  <c r="AD421" i="1"/>
  <c r="AC421" i="1"/>
  <c r="AB421" i="1"/>
  <c r="AA421" i="1"/>
  <c r="AL376" i="1"/>
  <c r="AK376" i="1"/>
  <c r="AJ376" i="1"/>
  <c r="AI376" i="1"/>
  <c r="AH376" i="1"/>
  <c r="AG376" i="1"/>
  <c r="AF376" i="1"/>
  <c r="AE376" i="1"/>
  <c r="AD376" i="1"/>
  <c r="AC376" i="1"/>
  <c r="AB376" i="1"/>
  <c r="AA376" i="1"/>
  <c r="AL357" i="1"/>
  <c r="AK357" i="1"/>
  <c r="AJ357" i="1"/>
  <c r="AI357" i="1"/>
  <c r="AH357" i="1"/>
  <c r="AG357" i="1"/>
  <c r="AF357" i="1"/>
  <c r="AE357" i="1"/>
  <c r="AD357" i="1"/>
  <c r="AC357" i="1"/>
  <c r="AB357" i="1"/>
  <c r="AA357" i="1"/>
  <c r="AL354" i="1"/>
  <c r="AK354" i="1"/>
  <c r="AJ354" i="1"/>
  <c r="AI354" i="1"/>
  <c r="AH354" i="1"/>
  <c r="AG354" i="1"/>
  <c r="AF354" i="1"/>
  <c r="AE354" i="1"/>
  <c r="AD354" i="1"/>
  <c r="AC354" i="1"/>
  <c r="AB354" i="1"/>
  <c r="AA354" i="1"/>
  <c r="AL169" i="1"/>
  <c r="AK169" i="1"/>
  <c r="AJ169" i="1"/>
  <c r="AI169" i="1"/>
  <c r="AH169" i="1"/>
  <c r="AG169" i="1"/>
  <c r="AF169" i="1"/>
  <c r="AE169" i="1"/>
  <c r="AD169" i="1"/>
  <c r="AC169" i="1"/>
  <c r="AB169" i="1"/>
  <c r="AA169" i="1"/>
  <c r="AL60" i="1"/>
  <c r="AK60" i="1"/>
  <c r="AJ60" i="1"/>
  <c r="AI60" i="1"/>
  <c r="AH60" i="1"/>
  <c r="AG60" i="1"/>
  <c r="AF60" i="1"/>
  <c r="AE60" i="1"/>
  <c r="AD60" i="1"/>
  <c r="AC60" i="1"/>
  <c r="AB60" i="1"/>
  <c r="AA60" i="1"/>
  <c r="AL706" i="1"/>
  <c r="AK706" i="1"/>
  <c r="AJ706" i="1"/>
  <c r="AI706" i="1"/>
  <c r="AH706" i="1"/>
  <c r="AG706" i="1"/>
  <c r="AF706" i="1"/>
  <c r="AE706" i="1"/>
  <c r="AD706" i="1"/>
  <c r="AC706" i="1"/>
  <c r="AB706" i="1"/>
  <c r="AA706" i="1"/>
  <c r="AL9" i="1"/>
  <c r="AK9" i="1"/>
  <c r="AJ9" i="1"/>
  <c r="AI9" i="1"/>
  <c r="AH9" i="1"/>
  <c r="AG9" i="1"/>
  <c r="AF9" i="1"/>
  <c r="AE9" i="1"/>
  <c r="AD9" i="1"/>
  <c r="AC9" i="1"/>
  <c r="AB9" i="1"/>
  <c r="AA9" i="1"/>
  <c r="AL784" i="1"/>
  <c r="AK784" i="1"/>
  <c r="AJ784" i="1"/>
  <c r="AI784" i="1"/>
  <c r="AH784" i="1"/>
  <c r="AG784" i="1"/>
  <c r="AF784" i="1"/>
  <c r="AE784" i="1"/>
  <c r="AD784" i="1"/>
  <c r="AC784" i="1"/>
  <c r="AB784" i="1"/>
  <c r="AA784" i="1"/>
  <c r="AL682" i="1"/>
  <c r="AK682" i="1"/>
  <c r="AJ682" i="1"/>
  <c r="AI682" i="1"/>
  <c r="AH682" i="1"/>
  <c r="AG682" i="1"/>
  <c r="AF682" i="1"/>
  <c r="AE682" i="1"/>
  <c r="AD682" i="1"/>
  <c r="AC682" i="1"/>
  <c r="AB682" i="1"/>
  <c r="AA682" i="1"/>
  <c r="AL986" i="1"/>
  <c r="AK986" i="1"/>
  <c r="AJ986" i="1"/>
  <c r="AI986" i="1"/>
  <c r="AH986" i="1"/>
  <c r="AG986" i="1"/>
  <c r="AF986" i="1"/>
  <c r="AE986" i="1"/>
  <c r="AD986" i="1"/>
  <c r="AC986" i="1"/>
  <c r="AB986" i="1"/>
  <c r="AA986" i="1"/>
  <c r="AL985" i="1"/>
  <c r="AK985" i="1"/>
  <c r="AJ985" i="1"/>
  <c r="AI985" i="1"/>
  <c r="AH985" i="1"/>
  <c r="AG985" i="1"/>
  <c r="AF985" i="1"/>
  <c r="AE985" i="1"/>
  <c r="AD985" i="1"/>
  <c r="AC985" i="1"/>
  <c r="AB985" i="1"/>
  <c r="AA985" i="1"/>
  <c r="AL343" i="1"/>
  <c r="AK343" i="1"/>
  <c r="AJ343" i="1"/>
  <c r="AI343" i="1"/>
  <c r="AH343" i="1"/>
  <c r="AG343" i="1"/>
  <c r="AF343" i="1"/>
  <c r="AE343" i="1"/>
  <c r="AD343" i="1"/>
  <c r="AC343" i="1"/>
  <c r="AB343" i="1"/>
  <c r="AA343" i="1"/>
  <c r="AL939" i="1"/>
  <c r="AK939" i="1"/>
  <c r="AJ939" i="1"/>
  <c r="AI939" i="1"/>
  <c r="AH939" i="1"/>
  <c r="AG939" i="1"/>
  <c r="AF939" i="1"/>
  <c r="AE939" i="1"/>
  <c r="AD939" i="1"/>
  <c r="AC939" i="1"/>
  <c r="AB939" i="1"/>
  <c r="AA939" i="1"/>
  <c r="AL844" i="1"/>
  <c r="AK844" i="1"/>
  <c r="AJ844" i="1"/>
  <c r="AI844" i="1"/>
  <c r="AH844" i="1"/>
  <c r="AG844" i="1"/>
  <c r="AF844" i="1"/>
  <c r="AE844" i="1"/>
  <c r="AD844" i="1"/>
  <c r="AC844" i="1"/>
  <c r="AB844" i="1"/>
  <c r="AA844" i="1"/>
  <c r="AL719" i="1"/>
  <c r="AK719" i="1"/>
  <c r="AJ719" i="1"/>
  <c r="AI719" i="1"/>
  <c r="AH719" i="1"/>
  <c r="AG719" i="1"/>
  <c r="AF719" i="1"/>
  <c r="AE719" i="1"/>
  <c r="AD719" i="1"/>
  <c r="AC719" i="1"/>
  <c r="AB719" i="1"/>
  <c r="AA719" i="1"/>
  <c r="AL182" i="1"/>
  <c r="AK182" i="1"/>
  <c r="AJ182" i="1"/>
  <c r="AI182" i="1"/>
  <c r="AH182" i="1"/>
  <c r="AG182" i="1"/>
  <c r="AF182" i="1"/>
  <c r="AE182" i="1"/>
  <c r="AD182" i="1"/>
  <c r="AC182" i="1"/>
  <c r="AB182" i="1"/>
  <c r="AA182" i="1"/>
  <c r="AL99" i="1"/>
  <c r="AK99" i="1"/>
  <c r="AJ99" i="1"/>
  <c r="AI99" i="1"/>
  <c r="AH99" i="1"/>
  <c r="AG99" i="1"/>
  <c r="AF99" i="1"/>
  <c r="AE99" i="1"/>
  <c r="AD99" i="1"/>
  <c r="AC99" i="1"/>
  <c r="AB99" i="1"/>
  <c r="AA99" i="1"/>
  <c r="AL98" i="1"/>
  <c r="AK98" i="1"/>
  <c r="AJ98" i="1"/>
  <c r="AI98" i="1"/>
  <c r="AH98" i="1"/>
  <c r="AG98" i="1"/>
  <c r="AF98" i="1"/>
  <c r="AE98" i="1"/>
  <c r="AD98" i="1"/>
  <c r="AC98" i="1"/>
  <c r="AB98" i="1"/>
  <c r="AA98" i="1"/>
  <c r="AL97" i="1"/>
  <c r="AK97" i="1"/>
  <c r="AJ97" i="1"/>
  <c r="AI97" i="1"/>
  <c r="AH97" i="1"/>
  <c r="AG97" i="1"/>
  <c r="AF97" i="1"/>
  <c r="AE97" i="1"/>
  <c r="AD97" i="1"/>
  <c r="AC97" i="1"/>
  <c r="AB97" i="1"/>
  <c r="AA97" i="1"/>
  <c r="AL96" i="1"/>
  <c r="AK96" i="1"/>
  <c r="AJ96" i="1"/>
  <c r="AI96" i="1"/>
  <c r="AH96" i="1"/>
  <c r="AG96" i="1"/>
  <c r="AF96" i="1"/>
  <c r="AE96" i="1"/>
  <c r="AD96" i="1"/>
  <c r="AC96" i="1"/>
  <c r="AB96" i="1"/>
  <c r="AA96" i="1"/>
  <c r="AL95" i="1"/>
  <c r="AK95" i="1"/>
  <c r="AJ95" i="1"/>
  <c r="AI95" i="1"/>
  <c r="AH95" i="1"/>
  <c r="AG95" i="1"/>
  <c r="AF95" i="1"/>
  <c r="AE95" i="1"/>
  <c r="AD95" i="1"/>
  <c r="AC95" i="1"/>
  <c r="AB95" i="1"/>
  <c r="AA95" i="1"/>
  <c r="AL301" i="1"/>
  <c r="AK301" i="1"/>
  <c r="AJ301" i="1"/>
  <c r="AI301" i="1"/>
  <c r="AH301" i="1"/>
  <c r="AG301" i="1"/>
  <c r="AF301" i="1"/>
  <c r="AE301" i="1"/>
  <c r="AD301" i="1"/>
  <c r="AC301" i="1"/>
  <c r="AB301" i="1"/>
  <c r="AA301" i="1"/>
  <c r="AL287" i="1"/>
  <c r="AK287" i="1"/>
  <c r="AJ287" i="1"/>
  <c r="AI287" i="1"/>
  <c r="AH287" i="1"/>
  <c r="AG287" i="1"/>
  <c r="AF287" i="1"/>
  <c r="AE287" i="1"/>
  <c r="AD287" i="1"/>
  <c r="AC287" i="1"/>
  <c r="AB287" i="1"/>
  <c r="AA287" i="1"/>
  <c r="AL1016" i="1"/>
  <c r="AK1016" i="1"/>
  <c r="AJ1016" i="1"/>
  <c r="AI1016" i="1"/>
  <c r="AH1016" i="1"/>
  <c r="AG1016" i="1"/>
  <c r="AF1016" i="1"/>
  <c r="AE1016" i="1"/>
  <c r="AD1016" i="1"/>
  <c r="AC1016" i="1"/>
  <c r="AB1016" i="1"/>
  <c r="AA1016" i="1"/>
  <c r="AL1000" i="1"/>
  <c r="AK1000" i="1"/>
  <c r="AJ1000" i="1"/>
  <c r="AI1000" i="1"/>
  <c r="AH1000" i="1"/>
  <c r="AG1000" i="1"/>
  <c r="AF1000" i="1"/>
  <c r="AE1000" i="1"/>
  <c r="AD1000" i="1"/>
  <c r="AC1000" i="1"/>
  <c r="AB1000" i="1"/>
  <c r="AA1000" i="1"/>
  <c r="AL701" i="1"/>
  <c r="AK701" i="1"/>
  <c r="AJ701" i="1"/>
  <c r="AI701" i="1"/>
  <c r="AH701" i="1"/>
  <c r="AG701" i="1"/>
  <c r="AF701" i="1"/>
  <c r="AE701" i="1"/>
  <c r="AD701" i="1"/>
  <c r="AC701" i="1"/>
  <c r="AB701" i="1"/>
  <c r="AA701" i="1"/>
  <c r="AL696" i="1"/>
  <c r="AK696" i="1"/>
  <c r="AJ696" i="1"/>
  <c r="AI696" i="1"/>
  <c r="AH696" i="1"/>
  <c r="AG696" i="1"/>
  <c r="AF696" i="1"/>
  <c r="AE696" i="1"/>
  <c r="AD696" i="1"/>
  <c r="AC696" i="1"/>
  <c r="AB696" i="1"/>
  <c r="AA696" i="1"/>
  <c r="AL993" i="1"/>
  <c r="AK993" i="1"/>
  <c r="AJ993" i="1"/>
  <c r="AI993" i="1"/>
  <c r="AH993" i="1"/>
  <c r="AG993" i="1"/>
  <c r="AF993" i="1"/>
  <c r="AE993" i="1"/>
  <c r="AD993" i="1"/>
  <c r="AC993" i="1"/>
  <c r="AB993" i="1"/>
  <c r="AA993" i="1"/>
  <c r="AL648" i="1"/>
  <c r="AK648" i="1"/>
  <c r="AJ648" i="1"/>
  <c r="AI648" i="1"/>
  <c r="AH648" i="1"/>
  <c r="AG648" i="1"/>
  <c r="AF648" i="1"/>
  <c r="AE648" i="1"/>
  <c r="AD648" i="1"/>
  <c r="AC648" i="1"/>
  <c r="AB648" i="1"/>
  <c r="AA648" i="1"/>
  <c r="AL592" i="1"/>
  <c r="AK592" i="1"/>
  <c r="AJ592" i="1"/>
  <c r="AI592" i="1"/>
  <c r="AH592" i="1"/>
  <c r="AG592" i="1"/>
  <c r="AF592" i="1"/>
  <c r="AE592" i="1"/>
  <c r="AD592" i="1"/>
  <c r="AC592" i="1"/>
  <c r="AB592" i="1"/>
  <c r="AA592" i="1"/>
  <c r="AL550" i="1"/>
  <c r="AK550" i="1"/>
  <c r="AJ550" i="1"/>
  <c r="AI550" i="1"/>
  <c r="AH550" i="1"/>
  <c r="AG550" i="1"/>
  <c r="AF550" i="1"/>
  <c r="AE550" i="1"/>
  <c r="AD550" i="1"/>
  <c r="AC550" i="1"/>
  <c r="AB550" i="1"/>
  <c r="AA550" i="1"/>
  <c r="AL546" i="1"/>
  <c r="AK546" i="1"/>
  <c r="AJ546" i="1"/>
  <c r="AI546" i="1"/>
  <c r="AH546" i="1"/>
  <c r="AG546" i="1"/>
  <c r="AF546" i="1"/>
  <c r="AE546" i="1"/>
  <c r="AD546" i="1"/>
  <c r="AC546" i="1"/>
  <c r="AB546" i="1"/>
  <c r="AA546" i="1"/>
  <c r="AL490" i="1"/>
  <c r="AK490" i="1"/>
  <c r="AJ490" i="1"/>
  <c r="AI490" i="1"/>
  <c r="AH490" i="1"/>
  <c r="AG490" i="1"/>
  <c r="AF490" i="1"/>
  <c r="AE490" i="1"/>
  <c r="AD490" i="1"/>
  <c r="AC490" i="1"/>
  <c r="AB490" i="1"/>
  <c r="AA490" i="1"/>
  <c r="AL699" i="1"/>
  <c r="AK699" i="1"/>
  <c r="AJ699" i="1"/>
  <c r="AI699" i="1"/>
  <c r="AH699" i="1"/>
  <c r="AG699" i="1"/>
  <c r="AF699" i="1"/>
  <c r="AE699" i="1"/>
  <c r="AD699" i="1"/>
  <c r="AC699" i="1"/>
  <c r="AB699" i="1"/>
  <c r="AA699" i="1"/>
  <c r="AL474" i="1"/>
  <c r="AK474" i="1"/>
  <c r="AJ474" i="1"/>
  <c r="AI474" i="1"/>
  <c r="AH474" i="1"/>
  <c r="AG474" i="1"/>
  <c r="AF474" i="1"/>
  <c r="AE474" i="1"/>
  <c r="AD474" i="1"/>
  <c r="AC474" i="1"/>
  <c r="AB474" i="1"/>
  <c r="AA474" i="1"/>
  <c r="AL427" i="1"/>
  <c r="AK427" i="1"/>
  <c r="AJ427" i="1"/>
  <c r="AI427" i="1"/>
  <c r="AH427" i="1"/>
  <c r="AG427" i="1"/>
  <c r="AF427" i="1"/>
  <c r="AE427" i="1"/>
  <c r="AD427" i="1"/>
  <c r="AC427" i="1"/>
  <c r="AB427" i="1"/>
  <c r="AA427" i="1"/>
  <c r="AL423" i="1"/>
  <c r="AK423" i="1"/>
  <c r="AJ423" i="1"/>
  <c r="AI423" i="1"/>
  <c r="AH423" i="1"/>
  <c r="AG423" i="1"/>
  <c r="AF423" i="1"/>
  <c r="AE423" i="1"/>
  <c r="AD423" i="1"/>
  <c r="AC423" i="1"/>
  <c r="AB423" i="1"/>
  <c r="AA423" i="1"/>
  <c r="AL418" i="1"/>
  <c r="AK418" i="1"/>
  <c r="AJ418" i="1"/>
  <c r="AI418" i="1"/>
  <c r="AH418" i="1"/>
  <c r="AG418" i="1"/>
  <c r="AF418" i="1"/>
  <c r="AE418" i="1"/>
  <c r="AD418" i="1"/>
  <c r="AC418" i="1"/>
  <c r="AB418" i="1"/>
  <c r="AA418" i="1"/>
  <c r="AL408" i="1"/>
  <c r="AK408" i="1"/>
  <c r="AJ408" i="1"/>
  <c r="AI408" i="1"/>
  <c r="AH408" i="1"/>
  <c r="AG408" i="1"/>
  <c r="AF408" i="1"/>
  <c r="AE408" i="1"/>
  <c r="AD408" i="1"/>
  <c r="AC408" i="1"/>
  <c r="AB408" i="1"/>
  <c r="AA408" i="1"/>
  <c r="AL327" i="1"/>
  <c r="AK327" i="1"/>
  <c r="AJ327" i="1"/>
  <c r="AI327" i="1"/>
  <c r="AH327" i="1"/>
  <c r="AG327" i="1"/>
  <c r="AF327" i="1"/>
  <c r="AE327" i="1"/>
  <c r="AD327" i="1"/>
  <c r="AC327" i="1"/>
  <c r="AB327" i="1"/>
  <c r="AA327" i="1"/>
  <c r="AL305" i="1"/>
  <c r="AK305" i="1"/>
  <c r="AJ305" i="1"/>
  <c r="AI305" i="1"/>
  <c r="AH305" i="1"/>
  <c r="AG305" i="1"/>
  <c r="AF305" i="1"/>
  <c r="AE305" i="1"/>
  <c r="AD305" i="1"/>
  <c r="AC305" i="1"/>
  <c r="AB305" i="1"/>
  <c r="AA305" i="1"/>
  <c r="AL272" i="1"/>
  <c r="AK272" i="1"/>
  <c r="AJ272" i="1"/>
  <c r="AI272" i="1"/>
  <c r="AH272" i="1"/>
  <c r="AG272" i="1"/>
  <c r="AF272" i="1"/>
  <c r="AE272" i="1"/>
  <c r="AD272" i="1"/>
  <c r="AC272" i="1"/>
  <c r="AB272" i="1"/>
  <c r="AA272" i="1"/>
  <c r="AL164" i="1"/>
  <c r="AK164" i="1"/>
  <c r="AJ164" i="1"/>
  <c r="AI164" i="1"/>
  <c r="AH164" i="1"/>
  <c r="AG164" i="1"/>
  <c r="AF164" i="1"/>
  <c r="AE164" i="1"/>
  <c r="AD164" i="1"/>
  <c r="AC164" i="1"/>
  <c r="AB164" i="1"/>
  <c r="AA164" i="1"/>
  <c r="AL1563" i="1"/>
  <c r="AK1563" i="1"/>
  <c r="AJ1563" i="1"/>
  <c r="AI1563" i="1"/>
  <c r="AH1563" i="1"/>
  <c r="AG1563" i="1"/>
  <c r="AF1563" i="1"/>
  <c r="AE1563" i="1"/>
  <c r="AD1563" i="1"/>
  <c r="AC1563" i="1"/>
  <c r="AB1563" i="1"/>
  <c r="AA1563" i="1"/>
  <c r="AL151" i="1"/>
  <c r="AK151" i="1"/>
  <c r="AJ151" i="1"/>
  <c r="AI151" i="1"/>
  <c r="AH151" i="1"/>
  <c r="AG151" i="1"/>
  <c r="AF151" i="1"/>
  <c r="AE151" i="1"/>
  <c r="AD151" i="1"/>
  <c r="AC151" i="1"/>
  <c r="AB151" i="1"/>
  <c r="AA151" i="1"/>
  <c r="AL1534" i="1"/>
  <c r="AK1534" i="1"/>
  <c r="AJ1534" i="1"/>
  <c r="AI1534" i="1"/>
  <c r="AH1534" i="1"/>
  <c r="AG1534" i="1"/>
  <c r="AF1534" i="1"/>
  <c r="AE1534" i="1"/>
  <c r="AD1534" i="1"/>
  <c r="AC1534" i="1"/>
  <c r="AB1534" i="1"/>
  <c r="AA1534" i="1"/>
  <c r="AL136" i="1"/>
  <c r="AK136" i="1"/>
  <c r="AJ136" i="1"/>
  <c r="AI136" i="1"/>
  <c r="AH136" i="1"/>
  <c r="AG136" i="1"/>
  <c r="AF136" i="1"/>
  <c r="AE136" i="1"/>
  <c r="AD136" i="1"/>
  <c r="AC136" i="1"/>
  <c r="AB136" i="1"/>
  <c r="AA136" i="1"/>
  <c r="AL118" i="1"/>
  <c r="AK118" i="1"/>
  <c r="AJ118" i="1"/>
  <c r="AI118" i="1"/>
  <c r="AH118" i="1"/>
  <c r="AG118" i="1"/>
  <c r="AF118" i="1"/>
  <c r="AE118" i="1"/>
  <c r="AD118" i="1"/>
  <c r="AC118" i="1"/>
  <c r="AB118" i="1"/>
  <c r="AA118" i="1"/>
  <c r="AL59" i="1"/>
  <c r="AK59" i="1"/>
  <c r="AJ59" i="1"/>
  <c r="AI59" i="1"/>
  <c r="AH59" i="1"/>
  <c r="AG59" i="1"/>
  <c r="AF59" i="1"/>
  <c r="AE59" i="1"/>
  <c r="AD59" i="1"/>
  <c r="AC59" i="1"/>
  <c r="AB59" i="1"/>
  <c r="AA59" i="1"/>
  <c r="AL47" i="1"/>
  <c r="AK47" i="1"/>
  <c r="AJ47" i="1"/>
  <c r="AI47" i="1"/>
  <c r="AH47" i="1"/>
  <c r="AG47" i="1"/>
  <c r="AF47" i="1"/>
  <c r="AE47" i="1"/>
  <c r="AD47" i="1"/>
  <c r="AC47" i="1"/>
  <c r="AB47" i="1"/>
  <c r="AA47" i="1"/>
  <c r="AL46" i="1"/>
  <c r="AK46" i="1"/>
  <c r="AJ46" i="1"/>
  <c r="AI46" i="1"/>
  <c r="AH46" i="1"/>
  <c r="AG46" i="1"/>
  <c r="AF46" i="1"/>
  <c r="AE46" i="1"/>
  <c r="AD46" i="1"/>
  <c r="AC46" i="1"/>
  <c r="AB46" i="1"/>
  <c r="AA46" i="1"/>
  <c r="AL503" i="1"/>
  <c r="AK503" i="1"/>
  <c r="AJ503" i="1"/>
  <c r="AI503" i="1"/>
  <c r="AH503" i="1"/>
  <c r="AG503" i="1"/>
  <c r="AF503" i="1"/>
  <c r="AE503" i="1"/>
  <c r="AD503" i="1"/>
  <c r="AC503" i="1"/>
  <c r="AB503" i="1"/>
  <c r="AA503" i="1"/>
  <c r="AL744" i="1"/>
  <c r="AK744" i="1"/>
  <c r="AJ744" i="1"/>
  <c r="AI744" i="1"/>
  <c r="AH744" i="1"/>
  <c r="AG744" i="1"/>
  <c r="AF744" i="1"/>
  <c r="AE744" i="1"/>
  <c r="AD744" i="1"/>
  <c r="AC744" i="1"/>
  <c r="AB744" i="1"/>
  <c r="AA744" i="1"/>
  <c r="AL657" i="1"/>
  <c r="AK657" i="1"/>
  <c r="AJ657" i="1"/>
  <c r="AI657" i="1"/>
  <c r="AH657" i="1"/>
  <c r="AG657" i="1"/>
  <c r="AF657" i="1"/>
  <c r="AE657" i="1"/>
  <c r="AD657" i="1"/>
  <c r="AC657" i="1"/>
  <c r="AB657" i="1"/>
  <c r="AA657" i="1"/>
  <c r="AL647" i="1"/>
  <c r="AK647" i="1"/>
  <c r="AJ647" i="1"/>
  <c r="AI647" i="1"/>
  <c r="AH647" i="1"/>
  <c r="AG647" i="1"/>
  <c r="AF647" i="1"/>
  <c r="AE647" i="1"/>
  <c r="AD647" i="1"/>
  <c r="AC647" i="1"/>
  <c r="AB647" i="1"/>
  <c r="AA647" i="1"/>
  <c r="AL335" i="1"/>
  <c r="AK335" i="1"/>
  <c r="AJ335" i="1"/>
  <c r="AI335" i="1"/>
  <c r="AH335" i="1"/>
  <c r="AG335" i="1"/>
  <c r="AF335" i="1"/>
  <c r="AE335" i="1"/>
  <c r="AD335" i="1"/>
  <c r="AC335" i="1"/>
  <c r="AB335" i="1"/>
  <c r="AA335" i="1"/>
  <c r="AL1219" i="1"/>
  <c r="AK1219" i="1"/>
  <c r="AJ1219" i="1"/>
  <c r="AI1219" i="1"/>
  <c r="AH1219" i="1"/>
  <c r="AG1219" i="1"/>
  <c r="AF1219" i="1"/>
  <c r="AE1219" i="1"/>
  <c r="AD1219" i="1"/>
  <c r="AC1219" i="1"/>
  <c r="AB1219" i="1"/>
  <c r="AA1219" i="1"/>
  <c r="AL954" i="1"/>
  <c r="AK954" i="1"/>
  <c r="AJ954" i="1"/>
  <c r="AI954" i="1"/>
  <c r="AH954" i="1"/>
  <c r="AG954" i="1"/>
  <c r="AF954" i="1"/>
  <c r="AE954" i="1"/>
  <c r="AD954" i="1"/>
  <c r="AC954" i="1"/>
  <c r="AB954" i="1"/>
  <c r="AA954" i="1"/>
  <c r="AL887" i="1"/>
  <c r="AK887" i="1"/>
  <c r="AJ887" i="1"/>
  <c r="AI887" i="1"/>
  <c r="AH887" i="1"/>
  <c r="AG887" i="1"/>
  <c r="AF887" i="1"/>
  <c r="AE887" i="1"/>
  <c r="AD887" i="1"/>
  <c r="AC887" i="1"/>
  <c r="AB887" i="1"/>
  <c r="AA887" i="1"/>
  <c r="AL704" i="1"/>
  <c r="AK704" i="1"/>
  <c r="AJ704" i="1"/>
  <c r="AI704" i="1"/>
  <c r="AH704" i="1"/>
  <c r="AG704" i="1"/>
  <c r="AF704" i="1"/>
  <c r="AE704" i="1"/>
  <c r="AD704" i="1"/>
  <c r="AC704" i="1"/>
  <c r="AB704" i="1"/>
  <c r="AA704" i="1"/>
  <c r="AL663" i="1"/>
  <c r="AK663" i="1"/>
  <c r="AJ663" i="1"/>
  <c r="AI663" i="1"/>
  <c r="AH663" i="1"/>
  <c r="AG663" i="1"/>
  <c r="AF663" i="1"/>
  <c r="AE663" i="1"/>
  <c r="AD663" i="1"/>
  <c r="AC663" i="1"/>
  <c r="AB663" i="1"/>
  <c r="AA663" i="1"/>
  <c r="AL627" i="1"/>
  <c r="AK627" i="1"/>
  <c r="AJ627" i="1"/>
  <c r="AI627" i="1"/>
  <c r="AH627" i="1"/>
  <c r="AG627" i="1"/>
  <c r="AF627" i="1"/>
  <c r="AE627" i="1"/>
  <c r="AD627" i="1"/>
  <c r="AC627" i="1"/>
  <c r="AB627" i="1"/>
  <c r="AA627" i="1"/>
  <c r="AL625" i="1"/>
  <c r="AK625" i="1"/>
  <c r="AJ625" i="1"/>
  <c r="AI625" i="1"/>
  <c r="AH625" i="1"/>
  <c r="AG625" i="1"/>
  <c r="AF625" i="1"/>
  <c r="AE625" i="1"/>
  <c r="AD625" i="1"/>
  <c r="AC625" i="1"/>
  <c r="AB625" i="1"/>
  <c r="AA625" i="1"/>
  <c r="AL509" i="1"/>
  <c r="AK509" i="1"/>
  <c r="AJ509" i="1"/>
  <c r="AI509" i="1"/>
  <c r="AH509" i="1"/>
  <c r="AG509" i="1"/>
  <c r="AF509" i="1"/>
  <c r="AE509" i="1"/>
  <c r="AD509" i="1"/>
  <c r="AC509" i="1"/>
  <c r="AB509" i="1"/>
  <c r="AA509" i="1"/>
  <c r="AL489" i="1"/>
  <c r="AK489" i="1"/>
  <c r="AJ489" i="1"/>
  <c r="AI489" i="1"/>
  <c r="AH489" i="1"/>
  <c r="AG489" i="1"/>
  <c r="AF489" i="1"/>
  <c r="AE489" i="1"/>
  <c r="AD489" i="1"/>
  <c r="AC489" i="1"/>
  <c r="AB489" i="1"/>
  <c r="AA489" i="1"/>
  <c r="AL455" i="1"/>
  <c r="AK455" i="1"/>
  <c r="AJ455" i="1"/>
  <c r="AI455" i="1"/>
  <c r="AH455" i="1"/>
  <c r="AG455" i="1"/>
  <c r="AF455" i="1"/>
  <c r="AE455" i="1"/>
  <c r="AD455" i="1"/>
  <c r="AC455" i="1"/>
  <c r="AB455" i="1"/>
  <c r="AA455" i="1"/>
  <c r="AL439" i="1"/>
  <c r="AK439" i="1"/>
  <c r="AJ439" i="1"/>
  <c r="AI439" i="1"/>
  <c r="AH439" i="1"/>
  <c r="AG439" i="1"/>
  <c r="AF439" i="1"/>
  <c r="AE439" i="1"/>
  <c r="AD439" i="1"/>
  <c r="AC439" i="1"/>
  <c r="AB439" i="1"/>
  <c r="AA439" i="1"/>
  <c r="AL691" i="1"/>
  <c r="AK691" i="1"/>
  <c r="AJ691" i="1"/>
  <c r="AI691" i="1"/>
  <c r="AH691" i="1"/>
  <c r="AG691" i="1"/>
  <c r="AF691" i="1"/>
  <c r="AE691" i="1"/>
  <c r="AD691" i="1"/>
  <c r="AC691" i="1"/>
  <c r="AB691" i="1"/>
  <c r="AA691" i="1"/>
  <c r="AL359" i="1"/>
  <c r="AK359" i="1"/>
  <c r="AJ359" i="1"/>
  <c r="AI359" i="1"/>
  <c r="AH359" i="1"/>
  <c r="AG359" i="1"/>
  <c r="AF359" i="1"/>
  <c r="AE359" i="1"/>
  <c r="AD359" i="1"/>
  <c r="AC359" i="1"/>
  <c r="AB359" i="1"/>
  <c r="AA359" i="1"/>
  <c r="AL304" i="1"/>
  <c r="AK304" i="1"/>
  <c r="AJ304" i="1"/>
  <c r="AI304" i="1"/>
  <c r="AH304" i="1"/>
  <c r="AG304" i="1"/>
  <c r="AF304" i="1"/>
  <c r="AE304" i="1"/>
  <c r="AD304" i="1"/>
  <c r="AC304" i="1"/>
  <c r="AB304" i="1"/>
  <c r="AA304" i="1"/>
  <c r="AL288" i="1"/>
  <c r="AK288" i="1"/>
  <c r="AJ288" i="1"/>
  <c r="AI288" i="1"/>
  <c r="AH288" i="1"/>
  <c r="AG288" i="1"/>
  <c r="AF288" i="1"/>
  <c r="AE288" i="1"/>
  <c r="AD288" i="1"/>
  <c r="AC288" i="1"/>
  <c r="AB288" i="1"/>
  <c r="AA288" i="1"/>
  <c r="AL281" i="1"/>
  <c r="AK281" i="1"/>
  <c r="AJ281" i="1"/>
  <c r="AI281" i="1"/>
  <c r="AH281" i="1"/>
  <c r="AG281" i="1"/>
  <c r="AF281" i="1"/>
  <c r="AE281" i="1"/>
  <c r="AD281" i="1"/>
  <c r="AC281" i="1"/>
  <c r="AB281" i="1"/>
  <c r="AA281" i="1"/>
  <c r="AL274" i="1"/>
  <c r="AK274" i="1"/>
  <c r="AJ274" i="1"/>
  <c r="AI274" i="1"/>
  <c r="AH274" i="1"/>
  <c r="AG274" i="1"/>
  <c r="AF274" i="1"/>
  <c r="AE274" i="1"/>
  <c r="AD274" i="1"/>
  <c r="AC274" i="1"/>
  <c r="AB274" i="1"/>
  <c r="AA274" i="1"/>
  <c r="AL232" i="1"/>
  <c r="AK232" i="1"/>
  <c r="AJ232" i="1"/>
  <c r="AI232" i="1"/>
  <c r="AH232" i="1"/>
  <c r="AG232" i="1"/>
  <c r="AF232" i="1"/>
  <c r="AE232" i="1"/>
  <c r="AD232" i="1"/>
  <c r="AC232" i="1"/>
  <c r="AB232" i="1"/>
  <c r="AA232" i="1"/>
  <c r="AL129" i="1"/>
  <c r="AK129" i="1"/>
  <c r="AJ129" i="1"/>
  <c r="AI129" i="1"/>
  <c r="AH129" i="1"/>
  <c r="AG129" i="1"/>
  <c r="AF129" i="1"/>
  <c r="AE129" i="1"/>
  <c r="AD129" i="1"/>
  <c r="AC129" i="1"/>
  <c r="AB129" i="1"/>
  <c r="AA129" i="1"/>
  <c r="AL32" i="1"/>
  <c r="AK32" i="1"/>
  <c r="AJ32" i="1"/>
  <c r="AI32" i="1"/>
  <c r="AH32" i="1"/>
  <c r="AG32" i="1"/>
  <c r="AF32" i="1"/>
  <c r="AE32" i="1"/>
  <c r="AD32" i="1"/>
  <c r="AC32" i="1"/>
  <c r="AB32" i="1"/>
  <c r="AA32" i="1"/>
  <c r="AL805" i="1"/>
  <c r="AK805" i="1"/>
  <c r="AJ805" i="1"/>
  <c r="AI805" i="1"/>
  <c r="AH805" i="1"/>
  <c r="AG805" i="1"/>
  <c r="AF805" i="1"/>
  <c r="AE805" i="1"/>
  <c r="AD805" i="1"/>
  <c r="AC805" i="1"/>
  <c r="AB805" i="1"/>
  <c r="AA805" i="1"/>
  <c r="AL802" i="1"/>
  <c r="AK802" i="1"/>
  <c r="AJ802" i="1"/>
  <c r="AI802" i="1"/>
  <c r="AH802" i="1"/>
  <c r="AG802" i="1"/>
  <c r="AF802" i="1"/>
  <c r="AE802" i="1"/>
  <c r="AD802" i="1"/>
  <c r="AC802" i="1"/>
  <c r="AB802" i="1"/>
  <c r="AA802" i="1"/>
  <c r="AL800" i="1"/>
  <c r="AK800" i="1"/>
  <c r="AJ800" i="1"/>
  <c r="AI800" i="1"/>
  <c r="AH800" i="1"/>
  <c r="AG800" i="1"/>
  <c r="AF800" i="1"/>
  <c r="AE800" i="1"/>
  <c r="AD800" i="1"/>
  <c r="AC800" i="1"/>
  <c r="AB800" i="1"/>
  <c r="AA800" i="1"/>
  <c r="AL798" i="1"/>
  <c r="AK798" i="1"/>
  <c r="AJ798" i="1"/>
  <c r="AI798" i="1"/>
  <c r="AH798" i="1"/>
  <c r="AG798" i="1"/>
  <c r="AF798" i="1"/>
  <c r="AE798" i="1"/>
  <c r="AD798" i="1"/>
  <c r="AC798" i="1"/>
  <c r="AB798" i="1"/>
  <c r="AA798" i="1"/>
  <c r="AL1561" i="1"/>
  <c r="AK1561" i="1"/>
  <c r="AJ1561" i="1"/>
  <c r="AI1561" i="1"/>
  <c r="AH1561" i="1"/>
  <c r="AG1561" i="1"/>
  <c r="AF1561" i="1"/>
  <c r="AE1561" i="1"/>
  <c r="AD1561" i="1"/>
  <c r="AC1561" i="1"/>
  <c r="AB1561" i="1"/>
  <c r="AA1561" i="1"/>
  <c r="AL841" i="1"/>
  <c r="AK841" i="1"/>
  <c r="AJ841" i="1"/>
  <c r="AI841" i="1"/>
  <c r="AH841" i="1"/>
  <c r="AG841" i="1"/>
  <c r="AF841" i="1"/>
  <c r="AE841" i="1"/>
  <c r="AD841" i="1"/>
  <c r="AC841" i="1"/>
  <c r="AB841" i="1"/>
  <c r="AA841" i="1"/>
  <c r="AL1002" i="1"/>
  <c r="AK1002" i="1"/>
  <c r="AJ1002" i="1"/>
  <c r="AI1002" i="1"/>
  <c r="AH1002" i="1"/>
  <c r="AG1002" i="1"/>
  <c r="AF1002" i="1"/>
  <c r="AE1002" i="1"/>
  <c r="AD1002" i="1"/>
  <c r="AC1002" i="1"/>
  <c r="AB1002" i="1"/>
  <c r="AA1002" i="1"/>
  <c r="AL381" i="1"/>
  <c r="AK381" i="1"/>
  <c r="AJ381" i="1"/>
  <c r="AI381" i="1"/>
  <c r="AH381" i="1"/>
  <c r="AG381" i="1"/>
  <c r="AF381" i="1"/>
  <c r="AE381" i="1"/>
  <c r="AD381" i="1"/>
  <c r="AC381" i="1"/>
  <c r="AB381" i="1"/>
  <c r="AA381" i="1"/>
  <c r="AL219" i="1"/>
  <c r="AK219" i="1"/>
  <c r="AJ219" i="1"/>
  <c r="AI219" i="1"/>
  <c r="AH219" i="1"/>
  <c r="AG219" i="1"/>
  <c r="AF219" i="1"/>
  <c r="AE219" i="1"/>
  <c r="AD219" i="1"/>
  <c r="AC219" i="1"/>
  <c r="AB219" i="1"/>
  <c r="AA219" i="1"/>
  <c r="AL218" i="1"/>
  <c r="AK218" i="1"/>
  <c r="AJ218" i="1"/>
  <c r="AI218" i="1"/>
  <c r="AH218" i="1"/>
  <c r="AG218" i="1"/>
  <c r="AF218" i="1"/>
  <c r="AE218" i="1"/>
  <c r="AD218" i="1"/>
  <c r="AC218" i="1"/>
  <c r="AB218" i="1"/>
  <c r="AA218" i="1"/>
  <c r="AL170" i="1"/>
  <c r="AK170" i="1"/>
  <c r="AJ170" i="1"/>
  <c r="AI170" i="1"/>
  <c r="AH170" i="1"/>
  <c r="AG170" i="1"/>
  <c r="AF170" i="1"/>
  <c r="AE170" i="1"/>
  <c r="AD170" i="1"/>
  <c r="AC170" i="1"/>
  <c r="AB170" i="1"/>
  <c r="AA170" i="1"/>
  <c r="AL147" i="1"/>
  <c r="AK147" i="1"/>
  <c r="AJ147" i="1"/>
  <c r="AI147" i="1"/>
  <c r="AH147" i="1"/>
  <c r="AG147" i="1"/>
  <c r="AF147" i="1"/>
  <c r="AE147" i="1"/>
  <c r="AD147" i="1"/>
  <c r="AC147" i="1"/>
  <c r="AB147" i="1"/>
  <c r="AA147" i="1"/>
  <c r="AL146" i="1"/>
  <c r="AK146" i="1"/>
  <c r="AJ146" i="1"/>
  <c r="AI146" i="1"/>
  <c r="AH146" i="1"/>
  <c r="AG146" i="1"/>
  <c r="AF146" i="1"/>
  <c r="AE146" i="1"/>
  <c r="AD146" i="1"/>
  <c r="AC146" i="1"/>
  <c r="AB146" i="1"/>
  <c r="AA146" i="1"/>
  <c r="AL145" i="1"/>
  <c r="AK145" i="1"/>
  <c r="AJ145" i="1"/>
  <c r="AI145" i="1"/>
  <c r="AH145" i="1"/>
  <c r="AG145" i="1"/>
  <c r="AF145" i="1"/>
  <c r="AE145" i="1"/>
  <c r="AD145" i="1"/>
  <c r="AC145" i="1"/>
  <c r="AB145" i="1"/>
  <c r="AA145" i="1"/>
  <c r="AL144" i="1"/>
  <c r="AK144" i="1"/>
  <c r="AJ144" i="1"/>
  <c r="AI144" i="1"/>
  <c r="AH144" i="1"/>
  <c r="AG144" i="1"/>
  <c r="AF144" i="1"/>
  <c r="AE144" i="1"/>
  <c r="AD144" i="1"/>
  <c r="AC144" i="1"/>
  <c r="AB144" i="1"/>
  <c r="AA144" i="1"/>
  <c r="AL113" i="1"/>
  <c r="AK113" i="1"/>
  <c r="AJ113" i="1"/>
  <c r="AI113" i="1"/>
  <c r="AH113" i="1"/>
  <c r="AG113" i="1"/>
  <c r="AF113" i="1"/>
  <c r="AE113" i="1"/>
  <c r="AD113" i="1"/>
  <c r="AC113" i="1"/>
  <c r="AB113" i="1"/>
  <c r="AA113" i="1"/>
  <c r="AL112" i="1"/>
  <c r="AK112" i="1"/>
  <c r="AJ112" i="1"/>
  <c r="AI112" i="1"/>
  <c r="AH112" i="1"/>
  <c r="AG112" i="1"/>
  <c r="AF112" i="1"/>
  <c r="AE112" i="1"/>
  <c r="AD112" i="1"/>
  <c r="AC112" i="1"/>
  <c r="AB112" i="1"/>
  <c r="AA112" i="1"/>
  <c r="AL111" i="1"/>
  <c r="AK111" i="1"/>
  <c r="AJ111" i="1"/>
  <c r="AI111" i="1"/>
  <c r="AH111" i="1"/>
  <c r="AG111" i="1"/>
  <c r="AF111" i="1"/>
  <c r="AE111" i="1"/>
  <c r="AD111" i="1"/>
  <c r="AC111" i="1"/>
  <c r="AB111" i="1"/>
  <c r="AA111" i="1"/>
  <c r="AL110" i="1"/>
  <c r="AK110" i="1"/>
  <c r="AJ110" i="1"/>
  <c r="AI110" i="1"/>
  <c r="AH110" i="1"/>
  <c r="AG110" i="1"/>
  <c r="AF110" i="1"/>
  <c r="AE110" i="1"/>
  <c r="AD110" i="1"/>
  <c r="AC110" i="1"/>
  <c r="AB110" i="1"/>
  <c r="AA110" i="1"/>
  <c r="AL109" i="1"/>
  <c r="AK109" i="1"/>
  <c r="AJ109" i="1"/>
  <c r="AI109" i="1"/>
  <c r="AH109" i="1"/>
  <c r="AG109" i="1"/>
  <c r="AF109" i="1"/>
  <c r="AE109" i="1"/>
  <c r="AD109" i="1"/>
  <c r="AC109" i="1"/>
  <c r="AB109" i="1"/>
  <c r="AA109" i="1"/>
  <c r="AL291" i="1"/>
  <c r="AK291" i="1"/>
  <c r="AJ291" i="1"/>
  <c r="AI291" i="1"/>
  <c r="AH291" i="1"/>
  <c r="AG291" i="1"/>
  <c r="AF291" i="1"/>
  <c r="AE291" i="1"/>
  <c r="AD291" i="1"/>
  <c r="AC291" i="1"/>
  <c r="AB291" i="1"/>
  <c r="AA291" i="1"/>
  <c r="AL329" i="1"/>
  <c r="AK329" i="1"/>
  <c r="AJ329" i="1"/>
  <c r="AI329" i="1"/>
  <c r="AH329" i="1"/>
  <c r="AG329" i="1"/>
  <c r="AF329" i="1"/>
  <c r="AE329" i="1"/>
  <c r="AD329" i="1"/>
  <c r="AC329" i="1"/>
  <c r="AB329" i="1"/>
  <c r="AA329" i="1"/>
  <c r="AL277" i="1"/>
  <c r="AK277" i="1"/>
  <c r="AJ277" i="1"/>
  <c r="AI277" i="1"/>
  <c r="AH277" i="1"/>
  <c r="AG277" i="1"/>
  <c r="AF277" i="1"/>
  <c r="AE277" i="1"/>
  <c r="AD277" i="1"/>
  <c r="AC277" i="1"/>
  <c r="AB277" i="1"/>
  <c r="AA277" i="1"/>
  <c r="AL693" i="1"/>
  <c r="AK693" i="1"/>
  <c r="AJ693" i="1"/>
  <c r="AI693" i="1"/>
  <c r="AH693" i="1"/>
  <c r="AG693" i="1"/>
  <c r="AF693" i="1"/>
  <c r="AE693" i="1"/>
  <c r="AD693" i="1"/>
  <c r="AC693" i="1"/>
  <c r="AB693" i="1"/>
  <c r="AA693" i="1"/>
  <c r="AL690" i="1"/>
  <c r="AK690" i="1"/>
  <c r="AJ690" i="1"/>
  <c r="AI690" i="1"/>
  <c r="AH690" i="1"/>
  <c r="AG690" i="1"/>
  <c r="AF690" i="1"/>
  <c r="AE690" i="1"/>
  <c r="AD690" i="1"/>
  <c r="AC690" i="1"/>
  <c r="AB690" i="1"/>
  <c r="AA690" i="1"/>
  <c r="AL1636" i="1"/>
  <c r="AK1636" i="1"/>
  <c r="AJ1636" i="1"/>
  <c r="AI1636" i="1"/>
  <c r="AH1636" i="1"/>
  <c r="AG1636" i="1"/>
  <c r="AF1636" i="1"/>
  <c r="AE1636" i="1"/>
  <c r="AD1636" i="1"/>
  <c r="AC1636" i="1"/>
  <c r="AB1636" i="1"/>
  <c r="AA1636" i="1"/>
  <c r="AL430" i="1"/>
  <c r="AK430" i="1"/>
  <c r="AJ430" i="1"/>
  <c r="AI430" i="1"/>
  <c r="AH430" i="1"/>
  <c r="AG430" i="1"/>
  <c r="AF430" i="1"/>
  <c r="AE430" i="1"/>
  <c r="AD430" i="1"/>
  <c r="AC430" i="1"/>
  <c r="AB430" i="1"/>
  <c r="AA430" i="1"/>
  <c r="AL429" i="1"/>
  <c r="AK429" i="1"/>
  <c r="AJ429" i="1"/>
  <c r="AI429" i="1"/>
  <c r="AH429" i="1"/>
  <c r="AG429" i="1"/>
  <c r="AF429" i="1"/>
  <c r="AE429" i="1"/>
  <c r="AD429" i="1"/>
  <c r="AC429" i="1"/>
  <c r="AB429" i="1"/>
  <c r="AA429" i="1"/>
  <c r="AL380" i="1"/>
  <c r="AK380" i="1"/>
  <c r="AJ380" i="1"/>
  <c r="AI380" i="1"/>
  <c r="AH380" i="1"/>
  <c r="AG380" i="1"/>
  <c r="AF380" i="1"/>
  <c r="AE380" i="1"/>
  <c r="AD380" i="1"/>
  <c r="AC380" i="1"/>
  <c r="AB380" i="1"/>
  <c r="AA380" i="1"/>
  <c r="AL307" i="1"/>
  <c r="AK307" i="1"/>
  <c r="AJ307" i="1"/>
  <c r="AI307" i="1"/>
  <c r="AH307" i="1"/>
  <c r="AG307" i="1"/>
  <c r="AF307" i="1"/>
  <c r="AE307" i="1"/>
  <c r="AD307" i="1"/>
  <c r="AC307" i="1"/>
  <c r="AB307" i="1"/>
  <c r="AA307" i="1"/>
  <c r="AL279" i="1"/>
  <c r="AK279" i="1"/>
  <c r="AJ279" i="1"/>
  <c r="AI279" i="1"/>
  <c r="AH279" i="1"/>
  <c r="AG279" i="1"/>
  <c r="AF279" i="1"/>
  <c r="AE279" i="1"/>
  <c r="AD279" i="1"/>
  <c r="AC279" i="1"/>
  <c r="AB279" i="1"/>
  <c r="AA279" i="1"/>
  <c r="AL157" i="1"/>
  <c r="AK157" i="1"/>
  <c r="AJ157" i="1"/>
  <c r="AI157" i="1"/>
  <c r="AH157" i="1"/>
  <c r="AG157" i="1"/>
  <c r="AF157" i="1"/>
  <c r="AE157" i="1"/>
  <c r="AD157" i="1"/>
  <c r="AC157" i="1"/>
  <c r="AB157" i="1"/>
  <c r="AA157" i="1"/>
  <c r="AL153" i="1"/>
  <c r="AK153" i="1"/>
  <c r="AJ153" i="1"/>
  <c r="AI153" i="1"/>
  <c r="AH153" i="1"/>
  <c r="AG153" i="1"/>
  <c r="AF153" i="1"/>
  <c r="AE153" i="1"/>
  <c r="AD153" i="1"/>
  <c r="AC153" i="1"/>
  <c r="AB153" i="1"/>
  <c r="AA153" i="1"/>
  <c r="AL152" i="1"/>
  <c r="AK152" i="1"/>
  <c r="AJ152" i="1"/>
  <c r="AI152" i="1"/>
  <c r="AH152" i="1"/>
  <c r="AG152" i="1"/>
  <c r="AF152" i="1"/>
  <c r="AE152" i="1"/>
  <c r="AD152" i="1"/>
  <c r="AC152" i="1"/>
  <c r="AB152" i="1"/>
  <c r="AA152" i="1"/>
  <c r="AL498" i="1"/>
  <c r="AK498" i="1"/>
  <c r="AJ498" i="1"/>
  <c r="AI498" i="1"/>
  <c r="AH498" i="1"/>
  <c r="AG498" i="1"/>
  <c r="AF498" i="1"/>
  <c r="AE498" i="1"/>
  <c r="AD498" i="1"/>
  <c r="AC498" i="1"/>
  <c r="AB498" i="1"/>
  <c r="AA498" i="1"/>
  <c r="AL143" i="1"/>
  <c r="AK143" i="1"/>
  <c r="AJ143" i="1"/>
  <c r="AI143" i="1"/>
  <c r="AH143" i="1"/>
  <c r="AG143" i="1"/>
  <c r="AF143" i="1"/>
  <c r="AE143" i="1"/>
  <c r="AD143" i="1"/>
  <c r="AC143" i="1"/>
  <c r="AB143" i="1"/>
  <c r="AA143" i="1"/>
  <c r="AL131" i="1"/>
  <c r="AK131" i="1"/>
  <c r="AJ131" i="1"/>
  <c r="AI131" i="1"/>
  <c r="AH131" i="1"/>
  <c r="AG131" i="1"/>
  <c r="AF131" i="1"/>
  <c r="AE131" i="1"/>
  <c r="AD131" i="1"/>
  <c r="AC131" i="1"/>
  <c r="AB131" i="1"/>
  <c r="AA131" i="1"/>
  <c r="AL127" i="1"/>
  <c r="AK127" i="1"/>
  <c r="AJ127" i="1"/>
  <c r="AI127" i="1"/>
  <c r="AH127" i="1"/>
  <c r="AG127" i="1"/>
  <c r="AF127" i="1"/>
  <c r="AE127" i="1"/>
  <c r="AD127" i="1"/>
  <c r="AC127" i="1"/>
  <c r="AB127" i="1"/>
  <c r="AA127" i="1"/>
  <c r="AL119" i="1"/>
  <c r="AK119" i="1"/>
  <c r="AJ119" i="1"/>
  <c r="AI119" i="1"/>
  <c r="AH119" i="1"/>
  <c r="AG119" i="1"/>
  <c r="AF119" i="1"/>
  <c r="AE119" i="1"/>
  <c r="AD119" i="1"/>
  <c r="AC119" i="1"/>
  <c r="AB119" i="1"/>
  <c r="AA119" i="1"/>
  <c r="AL61" i="1"/>
  <c r="AK61" i="1"/>
  <c r="AJ61" i="1"/>
  <c r="AI61" i="1"/>
  <c r="AH61" i="1"/>
  <c r="AG61" i="1"/>
  <c r="AF61" i="1"/>
  <c r="AE61" i="1"/>
  <c r="AD61" i="1"/>
  <c r="AC61" i="1"/>
  <c r="AB61" i="1"/>
  <c r="AA61" i="1"/>
  <c r="AL58" i="1"/>
  <c r="AK58" i="1"/>
  <c r="AJ58" i="1"/>
  <c r="AI58" i="1"/>
  <c r="AH58" i="1"/>
  <c r="AG58" i="1"/>
  <c r="AF58" i="1"/>
  <c r="AE58" i="1"/>
  <c r="AD58" i="1"/>
  <c r="AC58" i="1"/>
  <c r="AB58" i="1"/>
  <c r="AA58" i="1"/>
  <c r="AL49" i="1"/>
  <c r="AK49" i="1"/>
  <c r="AJ49" i="1"/>
  <c r="AI49" i="1"/>
  <c r="AH49" i="1"/>
  <c r="AG49" i="1"/>
  <c r="AF49" i="1"/>
  <c r="AE49" i="1"/>
  <c r="AD49" i="1"/>
  <c r="AC49" i="1"/>
  <c r="AB49" i="1"/>
  <c r="AA49" i="1"/>
  <c r="AL44" i="1"/>
  <c r="AK44" i="1"/>
  <c r="AJ44" i="1"/>
  <c r="AI44" i="1"/>
  <c r="AH44" i="1"/>
  <c r="AG44" i="1"/>
  <c r="AF44" i="1"/>
  <c r="AE44" i="1"/>
  <c r="AD44" i="1"/>
  <c r="AC44" i="1"/>
  <c r="AB44" i="1"/>
  <c r="AA44" i="1"/>
  <c r="AL883" i="1"/>
  <c r="AK883" i="1"/>
  <c r="AJ883" i="1"/>
  <c r="AI883" i="1"/>
  <c r="AH883" i="1"/>
  <c r="AG883" i="1"/>
  <c r="AF883" i="1"/>
  <c r="AE883" i="1"/>
  <c r="AD883" i="1"/>
  <c r="AC883" i="1"/>
  <c r="AB883" i="1"/>
  <c r="AA883" i="1"/>
  <c r="AL1635" i="1"/>
  <c r="AK1635" i="1"/>
  <c r="AJ1635" i="1"/>
  <c r="AI1635" i="1"/>
  <c r="AH1635" i="1"/>
  <c r="AG1635" i="1"/>
  <c r="AF1635" i="1"/>
  <c r="AE1635" i="1"/>
  <c r="AD1635" i="1"/>
  <c r="AC1635" i="1"/>
  <c r="AB1635" i="1"/>
  <c r="AA1635" i="1"/>
  <c r="AL482" i="1"/>
  <c r="AK482" i="1"/>
  <c r="AJ482" i="1"/>
  <c r="AI482" i="1"/>
  <c r="AH482" i="1"/>
  <c r="AG482" i="1"/>
  <c r="AF482" i="1"/>
  <c r="AE482" i="1"/>
  <c r="AD482" i="1"/>
  <c r="AC482" i="1"/>
  <c r="AB482" i="1"/>
  <c r="AA482" i="1"/>
  <c r="AL728" i="1"/>
  <c r="AK728" i="1"/>
  <c r="AJ728" i="1"/>
  <c r="AI728" i="1"/>
  <c r="AH728" i="1"/>
  <c r="AG728" i="1"/>
  <c r="AF728" i="1"/>
  <c r="AE728" i="1"/>
  <c r="AD728" i="1"/>
  <c r="AC728" i="1"/>
  <c r="AB728" i="1"/>
  <c r="AA728" i="1"/>
  <c r="AL943" i="1"/>
  <c r="AK943" i="1"/>
  <c r="AJ943" i="1"/>
  <c r="AI943" i="1"/>
  <c r="AH943" i="1"/>
  <c r="AG943" i="1"/>
  <c r="AF943" i="1"/>
  <c r="AE943" i="1"/>
  <c r="AD943" i="1"/>
  <c r="AC943" i="1"/>
  <c r="AB943" i="1"/>
  <c r="AA943" i="1"/>
  <c r="AL181" i="1"/>
  <c r="AK181" i="1"/>
  <c r="AJ181" i="1"/>
  <c r="AI181" i="1"/>
  <c r="AH181" i="1"/>
  <c r="AG181" i="1"/>
  <c r="AF181" i="1"/>
  <c r="AE181" i="1"/>
  <c r="AD181" i="1"/>
  <c r="AC181" i="1"/>
  <c r="AB181" i="1"/>
  <c r="AA181" i="1"/>
  <c r="AL89" i="1"/>
  <c r="AK89" i="1"/>
  <c r="AJ89" i="1"/>
  <c r="AI89" i="1"/>
  <c r="AH89" i="1"/>
  <c r="AG89" i="1"/>
  <c r="AF89" i="1"/>
  <c r="AE89" i="1"/>
  <c r="AD89" i="1"/>
  <c r="AC89" i="1"/>
  <c r="AB89" i="1"/>
  <c r="AA89" i="1"/>
  <c r="AL88" i="1"/>
  <c r="AK88" i="1"/>
  <c r="AJ88" i="1"/>
  <c r="AI88" i="1"/>
  <c r="AH88" i="1"/>
  <c r="AG88" i="1"/>
  <c r="AF88" i="1"/>
  <c r="AE88" i="1"/>
  <c r="AD88" i="1"/>
  <c r="AC88" i="1"/>
  <c r="AB88" i="1"/>
  <c r="AA88" i="1"/>
  <c r="AL386" i="1"/>
  <c r="AK386" i="1"/>
  <c r="AJ386" i="1"/>
  <c r="AI386" i="1"/>
  <c r="AH386" i="1"/>
  <c r="AG386" i="1"/>
  <c r="AF386" i="1"/>
  <c r="AE386" i="1"/>
  <c r="AD386" i="1"/>
  <c r="AC386" i="1"/>
  <c r="AB386" i="1"/>
  <c r="AA386" i="1"/>
  <c r="AL370" i="1"/>
  <c r="AK370" i="1"/>
  <c r="AJ370" i="1"/>
  <c r="AI370" i="1"/>
  <c r="AH370" i="1"/>
  <c r="AG370" i="1"/>
  <c r="AF370" i="1"/>
  <c r="AE370" i="1"/>
  <c r="AD370" i="1"/>
  <c r="AC370" i="1"/>
  <c r="AB370" i="1"/>
  <c r="AA370" i="1"/>
  <c r="AL2" i="1"/>
  <c r="AK2" i="1"/>
  <c r="AJ2" i="1"/>
  <c r="AI2" i="1"/>
  <c r="AH2" i="1"/>
  <c r="AG2" i="1"/>
  <c r="AF2" i="1"/>
  <c r="AE2" i="1"/>
  <c r="AD2" i="1"/>
  <c r="AC2" i="1"/>
  <c r="AB2" i="1"/>
  <c r="AA2" i="1"/>
  <c r="Y1622" i="1"/>
  <c r="Y1620" i="1"/>
  <c r="Y56" i="1"/>
  <c r="Y1621" i="1"/>
  <c r="AV1" i="1" l="1"/>
  <c r="AT1618" i="1" l="1"/>
  <c r="AT1624" i="1"/>
  <c r="AT1625" i="1"/>
  <c r="AT1626" i="1"/>
  <c r="AT1619" i="1"/>
  <c r="AT1627" i="1"/>
  <c r="AT1620" i="1"/>
  <c r="AT1628" i="1"/>
  <c r="AT1621" i="1"/>
  <c r="AT1629" i="1"/>
  <c r="AT1622" i="1"/>
  <c r="AT1630" i="1"/>
  <c r="AT1623" i="1"/>
  <c r="AT1631" i="1"/>
  <c r="AT982" i="1"/>
  <c r="AT1038" i="1"/>
  <c r="AT1070" i="1"/>
  <c r="AT1382" i="1"/>
  <c r="AT1478" i="1"/>
  <c r="AT1574" i="1"/>
  <c r="AT831" i="1"/>
  <c r="AT839" i="1"/>
  <c r="AT847" i="1"/>
  <c r="AT1143" i="1"/>
  <c r="AT848" i="1"/>
  <c r="AT1096" i="1"/>
  <c r="AT1544" i="1"/>
  <c r="AT849" i="1"/>
  <c r="AT949" i="1"/>
  <c r="AT1045" i="1"/>
  <c r="AT1445" i="1"/>
  <c r="AT874" i="1"/>
  <c r="AT1002" i="1"/>
  <c r="AT1154" i="1"/>
  <c r="AT867" i="1"/>
  <c r="AT875" i="1"/>
  <c r="AT883" i="1"/>
  <c r="AT1171" i="1"/>
  <c r="AT1211" i="1"/>
  <c r="AT980" i="1"/>
  <c r="AT1572" i="1"/>
  <c r="AT530" i="1"/>
  <c r="AT554" i="1"/>
  <c r="AT674" i="1"/>
  <c r="AT714" i="1"/>
  <c r="AT722" i="1"/>
  <c r="AT738" i="1"/>
  <c r="AT762" i="1"/>
  <c r="AT770" i="1"/>
  <c r="AT778" i="1"/>
  <c r="AT71" i="1"/>
  <c r="AT711" i="1"/>
  <c r="AT775" i="1"/>
  <c r="AT59" i="1"/>
  <c r="AT267" i="1"/>
  <c r="AT339" i="1"/>
  <c r="AT435" i="1"/>
  <c r="AT531" i="1"/>
  <c r="AT715" i="1"/>
  <c r="AT731" i="1"/>
  <c r="AT739" i="1"/>
  <c r="AT771" i="1"/>
  <c r="AT795" i="1"/>
  <c r="AT803" i="1"/>
  <c r="AT807" i="1"/>
  <c r="AT436" i="1"/>
  <c r="AT532" i="1"/>
  <c r="AT556" i="1"/>
  <c r="AT716" i="1"/>
  <c r="AT740" i="1"/>
  <c r="AT804" i="1"/>
  <c r="AT791" i="1"/>
  <c r="AT517" i="1"/>
  <c r="AT709" i="1"/>
  <c r="AT717" i="1"/>
  <c r="AT733" i="1"/>
  <c r="AT741" i="1"/>
  <c r="AT765" i="1"/>
  <c r="AT773" i="1"/>
  <c r="AT789" i="1"/>
  <c r="AT797" i="1"/>
  <c r="AT805" i="1"/>
  <c r="AT303" i="1"/>
  <c r="AT527" i="1"/>
  <c r="AT518" i="1"/>
  <c r="AT718" i="1"/>
  <c r="AT734" i="1"/>
  <c r="AT782" i="1"/>
  <c r="AT798" i="1"/>
  <c r="AT806" i="1"/>
  <c r="AT263" i="1"/>
  <c r="AT519" i="1"/>
  <c r="AT719" i="1"/>
  <c r="AT759" i="1"/>
  <c r="AT799" i="1"/>
  <c r="AT56" i="1"/>
  <c r="AT232" i="1"/>
  <c r="AT376" i="1"/>
  <c r="AT520" i="1"/>
  <c r="AT528" i="1"/>
  <c r="AT624" i="1"/>
  <c r="AT712" i="1"/>
  <c r="AT720" i="1"/>
  <c r="AT728" i="1"/>
  <c r="AT776" i="1"/>
  <c r="AT784" i="1"/>
  <c r="AT808" i="1"/>
  <c r="AT137" i="1"/>
  <c r="AT529" i="1"/>
  <c r="AT689" i="1"/>
  <c r="AT713" i="1"/>
  <c r="AT729" i="1"/>
  <c r="AT737" i="1"/>
  <c r="AT777" i="1"/>
  <c r="AT785" i="1"/>
  <c r="AT801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F4E7E2B-2AF2-4487-B305-6D01BBA61FA8}" keepAlive="1" name="Query - Control: Current Branch" description="Connection to the 'Control: Current Branch' query in the workbook." type="5" refreshedVersion="0" background="1">
    <dbPr connection="Provider=Microsoft.Mashup.OleDb.1;Data Source=$Workbook$;Location=&quot;Control: Current Branch&quot;;Extended Properties=&quot;&quot;" command="SELECT * FROM [Control: Current Branch]"/>
  </connection>
  <connection id="2" xr16:uid="{89D95849-0812-438B-A8D0-DA10F988CFD8}" keepAlive="1" name="Query - currentBranch" description="Connection to the 'currentBranch' query in the workbook." type="5" refreshedVersion="0" background="1">
    <dbPr connection="Provider=Microsoft.Mashup.OleDb.1;Data Source=$Workbook$;Location=currentBranch;Extended Properties=&quot;&quot;" command="SELECT * FROM [currentBranch]"/>
  </connection>
  <connection id="3" xr16:uid="{591B25BB-40E1-48D0-B574-A01595153D53}" keepAlive="1" name="Query - From Master Customer Listing" description="Connection to the 'From Master Customer Listing' query in the workbook." type="5" refreshedVersion="0" background="1">
    <dbPr connection="Provider=Microsoft.Mashup.OleDb.1;Data Source=$Workbook$;Location=&quot;From Master Customer Listing&quot;;Extended Properties=&quot;&quot;" command="SELECT * FROM [From Master Customer Listing]"/>
  </connection>
  <connection id="4" xr16:uid="{848D54A8-135A-45EA-86ED-7ADD4A191C2F}" keepAlive="1" name="Query - Master Adds" description="Connection to the 'Master Adds' query in the workbook." type="5" refreshedVersion="8" background="1" saveData="1">
    <dbPr connection="Provider=Microsoft.Mashup.OleDb.1;Data Source=$Workbook$;Location=&quot;Master Adds&quot;;Extended Properties=&quot;&quot;" command="SELECT * FROM [Master Adds]"/>
  </connection>
  <connection id="5" xr16:uid="{BCBBC8A5-DAE6-485A-B392-D5FACDC3A1F0}" keepAlive="1" name="Query - Master Changes" description="Connection to the 'Master Changes' query in the workbook." type="5" refreshedVersion="8" background="1" saveData="1">
    <dbPr connection="Provider=Microsoft.Mashup.OleDb.1;Data Source=$Workbook$;Location=&quot;Master Changes&quot;;Extended Properties=&quot;&quot;" command="SELECT * FROM [Master Changes]"/>
  </connection>
  <connection id="6" xr16:uid="{286115EC-FF4C-4ED1-BFFF-D42433368034}" keepAlive="1" name="Query - Master Current CUIDs" description="Connection to the 'Master Current CUIDs' query in the workbook." type="5" refreshedVersion="0" background="1">
    <dbPr connection="Provider=Microsoft.Mashup.OleDb.1;Data Source=$Workbook$;Location=&quot;Master Current CUIDs&quot;;Extended Properties=&quot;&quot;" command="SELECT * FROM [Master Current CUIDs]"/>
  </connection>
  <connection id="7" xr16:uid="{21946ECA-A86C-4B9E-B535-D550915E7FB1}" keepAlive="1" name="Query - Master Quits" description="Connection to the 'Master Quits' query in the workbook." type="5" refreshedVersion="8" background="1" saveData="1">
    <dbPr connection="Provider=Microsoft.Mashup.OleDb.1;Data Source=$Workbook$;Location=&quot;Master Quits&quot;;Extended Properties=&quot;&quot;" command="SELECT * FROM [Master Quits]"/>
  </connection>
  <connection id="8" xr16:uid="{196CA222-5BAA-4120-ACB1-A1C045D9248A}" keepAlive="1" name="Query - Revenue_Analysis" description="Connection to the 'Revenue_Analysis' query in the workbook." type="5" refreshedVersion="8" background="1" saveData="1">
    <dbPr connection="Provider=Microsoft.Mashup.OleDb.1;Data Source=$Workbook$;Location=Revenue_Analysis;Extended Properties=&quot;&quot;" command="SELECT * FROM [Revenue_Analysis]"/>
  </connection>
  <connection id="9" xr16:uid="{E8A9A6E8-0E4B-4E36-886A-2D1A83C69934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10" xr16:uid="{27F769AD-921E-4C04-9B96-79D1ADF913C0}" keepAlive="1" name="Query - Sample File (3)" description="Connection to the 'Sample File (3)' query in the workbook." type="5" refreshedVersion="0" background="1">
    <dbPr connection="Provider=Microsoft.Mashup.OleDb.1;Data Source=$Workbook$;Location=&quot;Sample File (3)&quot;;Extended Properties=&quot;&quot;" command="SELECT * FROM [Sample File (3)]"/>
  </connection>
  <connection id="11" xr16:uid="{FE392350-684C-4CF8-BB28-331DB97255C7}" keepAlive="1" name="Query - StopTimes" description="Connection to the 'StopTimes' query in the workbook." type="5" refreshedVersion="8" background="1" saveData="1">
    <dbPr connection="Provider=Microsoft.Mashup.OleDb.1;Data Source=$Workbook$;Location=StopTimes;Extended Properties=&quot;&quot;" command="SELECT * FROM [StopTimes]"/>
  </connection>
  <connection id="12" xr16:uid="{B6B74F77-DCE9-4EB6-B59A-167DCFA87830}" keepAlive="1" name="Query - Transform File (2)" description="Connection to the 'Transform File (2)' query in the workbook." type="5" refreshedVersion="0" background="1">
    <dbPr connection="Provider=Microsoft.Mashup.OleDb.1;Data Source=$Workbook$;Location=&quot;Transform File (2)&quot;;Extended Properties=&quot;&quot;" command="SELECT * FROM [Transform File (2)]"/>
  </connection>
  <connection id="13" xr16:uid="{9FF2303C-2CF5-4E08-A516-2DBC1174DCB5}" keepAlive="1" name="Query - Transform File (4)" description="Connection to the 'Transform File (4)' query in the workbook." type="5" refreshedVersion="0" background="1">
    <dbPr connection="Provider=Microsoft.Mashup.OleDb.1;Data Source=$Workbook$;Location=&quot;Transform File (4)&quot;;Extended Properties=&quot;&quot;" command="SELECT * FROM [Transform File (4)]"/>
  </connection>
  <connection id="14" xr16:uid="{E71D9556-0145-46DD-AAFD-E555C2E9E1D4}" keepAlive="1" name="Query - Update Master Listing" description="Connection to the 'Update Master Listing' query in the workbook." type="5" refreshedVersion="0" background="1">
    <dbPr connection="Provider=Microsoft.Mashup.OleDb.1;Data Source=$Workbook$;Location=&quot;Update Master Listing&quot;;Extended Properties=&quot;&quot;" command="SELECT * FROM [Update Master Listing]"/>
  </connection>
  <connection id="15" xr16:uid="{B3D45926-BFDB-4236-A55E-E56136F80E96}" keepAlive="1" name="Query - Update Master New CUIDs" description="Connection to the 'Update Master New CUIDs' query in the workbook." type="5" refreshedVersion="0" background="1">
    <dbPr connection="Provider=Microsoft.Mashup.OleDb.1;Data Source=$Workbook$;Location=&quot;Update Master New CUIDs&quot;;Extended Properties=&quot;&quot;" command="SELECT * FROM [Update Master New CUIDs]"/>
  </connection>
</connections>
</file>

<file path=xl/sharedStrings.xml><?xml version="1.0" encoding="utf-8"?>
<sst xmlns="http://schemas.openxmlformats.org/spreadsheetml/2006/main" count="70021" uniqueCount="19143">
  <si>
    <t>MTWRF</t>
  </si>
  <si>
    <t>Need</t>
  </si>
  <si>
    <t>No</t>
  </si>
  <si>
    <t>Weekly</t>
  </si>
  <si>
    <t>MI</t>
  </si>
  <si>
    <t/>
  </si>
  <si>
    <t>W</t>
  </si>
  <si>
    <t>F</t>
  </si>
  <si>
    <t>SUITE C</t>
  </si>
  <si>
    <t>M</t>
  </si>
  <si>
    <t>Bi-Weekly Even</t>
  </si>
  <si>
    <t xml:space="preserve">                              </t>
  </si>
  <si>
    <t>T</t>
  </si>
  <si>
    <t>00000</t>
  </si>
  <si>
    <t>R</t>
  </si>
  <si>
    <t>00012</t>
  </si>
  <si>
    <t xml:space="preserve">7 </t>
  </si>
  <si>
    <t xml:space="preserve">6 </t>
  </si>
  <si>
    <t>Bi-Weekly Odd</t>
  </si>
  <si>
    <t xml:space="preserve">5 </t>
  </si>
  <si>
    <t>Monthly Week 1</t>
  </si>
  <si>
    <t xml:space="preserve">1 </t>
  </si>
  <si>
    <t>MTWR</t>
  </si>
  <si>
    <t>Monthly Week 2</t>
  </si>
  <si>
    <t xml:space="preserve">2 </t>
  </si>
  <si>
    <t>Yes</t>
  </si>
  <si>
    <t xml:space="preserve">0 </t>
  </si>
  <si>
    <t>TWRF</t>
  </si>
  <si>
    <t>Monthly Week 3</t>
  </si>
  <si>
    <t xml:space="preserve">3 </t>
  </si>
  <si>
    <t>Monthly Week 4</t>
  </si>
  <si>
    <t xml:space="preserve">4 </t>
  </si>
  <si>
    <t>MTRF</t>
  </si>
  <si>
    <t>SUITE A</t>
  </si>
  <si>
    <t>SUITE 103</t>
  </si>
  <si>
    <t>SUITE 101</t>
  </si>
  <si>
    <t>SUITE B</t>
  </si>
  <si>
    <t>SUITE D</t>
  </si>
  <si>
    <t>00024</t>
  </si>
  <si>
    <t>00001</t>
  </si>
  <si>
    <t>00023</t>
  </si>
  <si>
    <t>00027</t>
  </si>
  <si>
    <t>DICKEY'S BARBECUE PIT</t>
  </si>
  <si>
    <t>SUITE E</t>
  </si>
  <si>
    <t xml:space="preserve">RX OPTICAL                    </t>
  </si>
  <si>
    <t>00018</t>
  </si>
  <si>
    <t>00009</t>
  </si>
  <si>
    <t>00005</t>
  </si>
  <si>
    <t>00013</t>
  </si>
  <si>
    <t>00022</t>
  </si>
  <si>
    <t>00021</t>
  </si>
  <si>
    <t>00020</t>
  </si>
  <si>
    <t>00019</t>
  </si>
  <si>
    <t>00055</t>
  </si>
  <si>
    <t xml:space="preserve"> </t>
  </si>
  <si>
    <t>00015</t>
  </si>
  <si>
    <t>00036</t>
  </si>
  <si>
    <t>00032</t>
  </si>
  <si>
    <t>00031</t>
  </si>
  <si>
    <t>00040</t>
  </si>
  <si>
    <t>00028</t>
  </si>
  <si>
    <t>00026</t>
  </si>
  <si>
    <t>00025</t>
  </si>
  <si>
    <t>00058</t>
  </si>
  <si>
    <t>00062</t>
  </si>
  <si>
    <t>00059</t>
  </si>
  <si>
    <t>00030</t>
  </si>
  <si>
    <t>00004</t>
  </si>
  <si>
    <t>00002</t>
  </si>
  <si>
    <t xml:space="preserve">CHARTER COMMUNICATIONS        </t>
  </si>
  <si>
    <t>SUITE 110</t>
  </si>
  <si>
    <t>00017</t>
  </si>
  <si>
    <t>00014</t>
  </si>
  <si>
    <t>00011</t>
  </si>
  <si>
    <t>00010</t>
  </si>
  <si>
    <t>00064</t>
  </si>
  <si>
    <t>48116</t>
  </si>
  <si>
    <t>00007</t>
  </si>
  <si>
    <t>00006</t>
  </si>
  <si>
    <t>00016</t>
  </si>
  <si>
    <t>00302</t>
  </si>
  <si>
    <t>00300</t>
  </si>
  <si>
    <t>SUITE 200</t>
  </si>
  <si>
    <t>00034</t>
  </si>
  <si>
    <t>00029</t>
  </si>
  <si>
    <t>00068</t>
  </si>
  <si>
    <t>00067</t>
  </si>
  <si>
    <t>00066</t>
  </si>
  <si>
    <t>00042</t>
  </si>
  <si>
    <t>00063</t>
  </si>
  <si>
    <t>00033</t>
  </si>
  <si>
    <t>00047</t>
  </si>
  <si>
    <t>00194</t>
  </si>
  <si>
    <t>00122</t>
  </si>
  <si>
    <t>00003</t>
  </si>
  <si>
    <t>00038</t>
  </si>
  <si>
    <t>00124</t>
  </si>
  <si>
    <t>00037</t>
  </si>
  <si>
    <t>00140</t>
  </si>
  <si>
    <t>00127</t>
  </si>
  <si>
    <t>RX OPTICAL</t>
  </si>
  <si>
    <t>00048</t>
  </si>
  <si>
    <t>00123</t>
  </si>
  <si>
    <t>00121</t>
  </si>
  <si>
    <t>00035</t>
  </si>
  <si>
    <t>SUITE 104</t>
  </si>
  <si>
    <t>00192</t>
  </si>
  <si>
    <t>00201</t>
  </si>
  <si>
    <t>00193</t>
  </si>
  <si>
    <t>MWRF</t>
  </si>
  <si>
    <t>00104</t>
  </si>
  <si>
    <t>00008</t>
  </si>
  <si>
    <t>00159</t>
  </si>
  <si>
    <t>00158</t>
  </si>
  <si>
    <t>00156</t>
  </si>
  <si>
    <t>00084</t>
  </si>
  <si>
    <t>48341</t>
  </si>
  <si>
    <t>48809</t>
  </si>
  <si>
    <t>00079</t>
  </si>
  <si>
    <t>00119</t>
  </si>
  <si>
    <t>TROPICAL SMOOTHIE CAFE</t>
  </si>
  <si>
    <t xml:space="preserve">SCHUPAN RECYCLING             </t>
  </si>
  <si>
    <t>00308</t>
  </si>
  <si>
    <t>00307</t>
  </si>
  <si>
    <t>Average Stop Time (In Minutes)</t>
  </si>
  <si>
    <t>Available Delivery Days</t>
  </si>
  <si>
    <t>Latest Time - Window 2</t>
  </si>
  <si>
    <t>Earliest Time - Window 2</t>
  </si>
  <si>
    <t>Latest Time - Window 1</t>
  </si>
  <si>
    <t>Earliest Time - Window 1</t>
  </si>
  <si>
    <t>Q4 Revenue per Delivery</t>
  </si>
  <si>
    <t>Q3 Revenue per Delivery</t>
  </si>
  <si>
    <t>Q2 Revenue per Delivery</t>
  </si>
  <si>
    <t>Q1 Revenue per Delivery</t>
  </si>
  <si>
    <t>Q4 High Revenue Deviation</t>
  </si>
  <si>
    <t>Q4 Low Revenue Deviation</t>
  </si>
  <si>
    <t>Q3 High Revenue Deviation</t>
  </si>
  <si>
    <t>Q3 Low Revenue Deviation</t>
  </si>
  <si>
    <t>Q2 High Revenue Deviation</t>
  </si>
  <si>
    <t>Q2 Low Revenue Deviation</t>
  </si>
  <si>
    <t>Q1 High Revenue Deviation</t>
  </si>
  <si>
    <t>Q1 Low Revenue Deviation</t>
  </si>
  <si>
    <t># of Assigned Garments</t>
  </si>
  <si>
    <t># of Wearers</t>
  </si>
  <si>
    <t>% Garment Underwash</t>
  </si>
  <si>
    <t>Avg Garment Scans per Delivery</t>
  </si>
  <si>
    <t>Garment Inventory</t>
  </si>
  <si>
    <t># of Invoices</t>
  </si>
  <si>
    <t>Fri Stop Seq</t>
  </si>
  <si>
    <t>Thu Stop Seq</t>
  </si>
  <si>
    <t>Wed Stop Seq</t>
  </si>
  <si>
    <t>Tue Stop Seq</t>
  </si>
  <si>
    <t>Mon Stop Seq</t>
  </si>
  <si>
    <t>Stop #</t>
  </si>
  <si>
    <t>Call in Customer?</t>
  </si>
  <si>
    <t>StreetSync Frequency</t>
  </si>
  <si>
    <t>Frequency</t>
  </si>
  <si>
    <t>Zip</t>
  </si>
  <si>
    <t>State</t>
  </si>
  <si>
    <t>City</t>
  </si>
  <si>
    <t>Street Address 2</t>
  </si>
  <si>
    <t>Street Address 1</t>
  </si>
  <si>
    <t>Cust Name</t>
  </si>
  <si>
    <t>Cust #</t>
  </si>
  <si>
    <t>Acct #</t>
  </si>
  <si>
    <t>Current Delivery Day</t>
  </si>
  <si>
    <t>Current Rt #</t>
  </si>
  <si>
    <t>cu_id</t>
  </si>
  <si>
    <t>Old Rt #</t>
  </si>
  <si>
    <t>Old Delivery Day</t>
  </si>
  <si>
    <t>Old Stop</t>
  </si>
  <si>
    <t>Current.cu_id</t>
  </si>
  <si>
    <t>Current.Old Rt #</t>
  </si>
  <si>
    <t>Current.Old Delivery Day</t>
  </si>
  <si>
    <t>Current.Cust Name</t>
  </si>
  <si>
    <t>Current.Street Address 1</t>
  </si>
  <si>
    <t>Current.Frequency</t>
  </si>
  <si>
    <t>Freq Changes</t>
  </si>
  <si>
    <t>Addr Changes</t>
  </si>
  <si>
    <t>Name Changes</t>
  </si>
  <si>
    <t>Route Changes</t>
  </si>
  <si>
    <t>Day Changes</t>
  </si>
  <si>
    <t>50</t>
  </si>
  <si>
    <t>MR</t>
  </si>
  <si>
    <t>47</t>
  </si>
  <si>
    <t>Average Weekly Garment Soil Scans</t>
  </si>
  <si>
    <t>Earliest Time Window 1</t>
  </si>
  <si>
    <t>Latest Time Window 1</t>
  </si>
  <si>
    <t>Earliest Time Window 2</t>
  </si>
  <si>
    <t>Latest Time Window 2</t>
  </si>
  <si>
    <t>Outside Hours Access (key/code stops)</t>
  </si>
  <si>
    <t>Stop</t>
  </si>
  <si>
    <t>Q1 Revenue Low</t>
  </si>
  <si>
    <t>Q1 Revenue High</t>
  </si>
  <si>
    <t>Q2 Revenue Low</t>
  </si>
  <si>
    <t>Q2 Revenue High</t>
  </si>
  <si>
    <t>Q3 Revenue Low</t>
  </si>
  <si>
    <t>Q3 Revenue High</t>
  </si>
  <si>
    <t>Q4 Revenue Low</t>
  </si>
  <si>
    <t>Q4 Revenue high</t>
  </si>
  <si>
    <t>Notes</t>
  </si>
  <si>
    <t>Street address 2</t>
  </si>
  <si>
    <t>Avg Stop Time Helper</t>
  </si>
  <si>
    <t>RSP StopTime Override</t>
  </si>
  <si>
    <t xml:space="preserve">3235 WEST WALTON BLV          </t>
  </si>
  <si>
    <t xml:space="preserve">SPT LAKEVIEW MKT              </t>
  </si>
  <si>
    <t xml:space="preserve">SHERATON NOVI                 </t>
  </si>
  <si>
    <t xml:space="preserve">JON'S GOODTIME                </t>
  </si>
  <si>
    <t xml:space="preserve">AUTO ONE OF EAST POINTE       </t>
  </si>
  <si>
    <t xml:space="preserve">LAKEVIEW FOOD BASKET          </t>
  </si>
  <si>
    <t xml:space="preserve">SUP INDIAN WOOD JUNC          </t>
  </si>
  <si>
    <t>SPT TENUTA FOODLAND 1118</t>
  </si>
  <si>
    <t xml:space="preserve">FAIRLINE FOOD-MEAT            </t>
  </si>
  <si>
    <t xml:space="preserve">PIXLEY FUNERAL HOME           </t>
  </si>
  <si>
    <t xml:space="preserve">CHERYL'S PLACE                </t>
  </si>
  <si>
    <t xml:space="preserve">DANNY'S II                    </t>
  </si>
  <si>
    <t xml:space="preserve">DANNY'S FINE FOODS            </t>
  </si>
  <si>
    <t>LITTLE CAMILLES</t>
  </si>
  <si>
    <t xml:space="preserve">KELLER WELL DRILLING          </t>
  </si>
  <si>
    <t xml:space="preserve">STATE POLICE FORENSI          </t>
  </si>
  <si>
    <t xml:space="preserve">ST. ANDREWS CHURCH            </t>
  </si>
  <si>
    <t xml:space="preserve">UNIVERSAL HOSPITAL S          </t>
  </si>
  <si>
    <t xml:space="preserve">LIL' CHEF                     </t>
  </si>
  <si>
    <t xml:space="preserve">AGEMY &amp; SONS SUPERMA          </t>
  </si>
  <si>
    <t xml:space="preserve">CORDIAL SHOPPE, THE           </t>
  </si>
  <si>
    <t xml:space="preserve">NIKON METROLOGY, INC.         </t>
  </si>
  <si>
    <t xml:space="preserve">LA FOND MEDICAL               </t>
  </si>
  <si>
    <t xml:space="preserve">PEARLE VISION 1226           </t>
  </si>
  <si>
    <t xml:space="preserve">GENOA TOWNSHIP HALL           </t>
  </si>
  <si>
    <t xml:space="preserve">KEYKERT USA, INC.             </t>
  </si>
  <si>
    <t xml:space="preserve">CASS LAKE PARTY SHOP          </t>
  </si>
  <si>
    <t xml:space="preserve">DR. BENNETT &amp; ASSOC.          </t>
  </si>
  <si>
    <t>LOV-A BURGER</t>
  </si>
  <si>
    <t xml:space="preserve">MARCOS PIZZA 56              </t>
  </si>
  <si>
    <t xml:space="preserve">GRAND PROFESSIONAL            </t>
  </si>
  <si>
    <t xml:space="preserve">SHAMROCK LOUNGE               </t>
  </si>
  <si>
    <t>69050 MAIN ST</t>
  </si>
  <si>
    <t xml:space="preserve">WOODLAND PARTY STORE          </t>
  </si>
  <si>
    <t xml:space="preserve">DEXTER BAKERY                 </t>
  </si>
  <si>
    <t xml:space="preserve">LUCKY KITCHEN                 </t>
  </si>
  <si>
    <t xml:space="preserve">MEIER FLOWERLAND              </t>
  </si>
  <si>
    <t xml:space="preserve">BRIGHTON FOOT CARE            </t>
  </si>
  <si>
    <t xml:space="preserve">MAISANO'S                     </t>
  </si>
  <si>
    <t xml:space="preserve">GREEN APPLE RESTAURA          </t>
  </si>
  <si>
    <t xml:space="preserve">MIDWEST CARDIOLOGY ASSOCIATES </t>
  </si>
  <si>
    <t>ANTONINO SALON &amp; SPA</t>
  </si>
  <si>
    <t xml:space="preserve">LEGENDS EXPRESS               </t>
  </si>
  <si>
    <t xml:space="preserve">PANHANDLE EAST PIPELINE       </t>
  </si>
  <si>
    <t xml:space="preserve">WINDMILL LIQUOR STOR          </t>
  </si>
  <si>
    <t>KEYKERT USA DELV INV TO AP DPT</t>
  </si>
  <si>
    <t xml:space="preserve">MFIA - ST. CLAIR CO.          </t>
  </si>
  <si>
    <t xml:space="preserve">SOUTHFIELD FUNERAL HOME       </t>
  </si>
  <si>
    <t xml:space="preserve">DIENER FUNERAL HOME           </t>
  </si>
  <si>
    <t xml:space="preserve">LAKEVIEW BAR &amp; GRILL          </t>
  </si>
  <si>
    <t>48377</t>
  </si>
  <si>
    <t xml:space="preserve">DOWN RIVER LAWN &amp; LANDSCAPE   </t>
  </si>
  <si>
    <t xml:space="preserve">MY TOWN MOBIL                 </t>
  </si>
  <si>
    <t xml:space="preserve">TONYS DELI                    </t>
  </si>
  <si>
    <t xml:space="preserve">BAGEL &amp; BITES                 </t>
  </si>
  <si>
    <t xml:space="preserve">DIMITRI'S CONEY ISLAND        </t>
  </si>
  <si>
    <t xml:space="preserve">KATHY LAING, M.D.             </t>
  </si>
  <si>
    <t xml:space="preserve">GRAND TRAVERSE PIE CO.        </t>
  </si>
  <si>
    <t xml:space="preserve">DANISH IMPORT                 </t>
  </si>
  <si>
    <t xml:space="preserve">COUNTRY RESTAURANT            </t>
  </si>
  <si>
    <t>SPT VG'S MEAT #1934</t>
  </si>
  <si>
    <t>SPT VG'S BAKERY #1934</t>
  </si>
  <si>
    <t xml:space="preserve">PICKNEY ANIMAL CLINIC         </t>
  </si>
  <si>
    <t xml:space="preserve">AMANA MEAT MARKET             </t>
  </si>
  <si>
    <t>FARMER JOHN FOOD</t>
  </si>
  <si>
    <t>2700 KINNEY RD</t>
  </si>
  <si>
    <t xml:space="preserve">PEAKER SERVICES-accts payable </t>
  </si>
  <si>
    <t xml:space="preserve">GREEN OAK TOWNSHIP HALL       </t>
  </si>
  <si>
    <t xml:space="preserve">TROY VET HOSPITAL             </t>
  </si>
  <si>
    <t xml:space="preserve">PRECISION STAMPING CO.        </t>
  </si>
  <si>
    <t>HOLLYWOOD MKT #892 MEAT</t>
  </si>
  <si>
    <t xml:space="preserve">SAV-A-LOT                     </t>
  </si>
  <si>
    <t>SMART HEIN BUILDING</t>
  </si>
  <si>
    <t xml:space="preserve">WONGS GARDEN                  </t>
  </si>
  <si>
    <t>PARAMOUNT BAKING CO</t>
  </si>
  <si>
    <t xml:space="preserve">20717 15 MILE RD              </t>
  </si>
  <si>
    <t>XPO LOGISTICS INC</t>
  </si>
  <si>
    <t>DRIFTWOOD</t>
  </si>
  <si>
    <t xml:space="preserve">VALENTINOS                    </t>
  </si>
  <si>
    <t>GRATIOT GAS &amp; FOOD MART</t>
  </si>
  <si>
    <t>747 S TELEGRAPH RD</t>
  </si>
  <si>
    <t xml:space="preserve">REMAX ENCORE                  </t>
  </si>
  <si>
    <t xml:space="preserve">DEBBY'S DOLLAR                </t>
  </si>
  <si>
    <t xml:space="preserve">HOWELL EAGLES CLUB            </t>
  </si>
  <si>
    <t xml:space="preserve">CHAMP'S PUB                   </t>
  </si>
  <si>
    <t xml:space="preserve">CLARKSTON VILLAGE BAKESHOP    </t>
  </si>
  <si>
    <t>DMC MEDICAL GROUP</t>
  </si>
  <si>
    <t>INDEPENDENCE TWP SR CTR</t>
  </si>
  <si>
    <t xml:space="preserve">DR. GREGORY C. ROCHE          </t>
  </si>
  <si>
    <t xml:space="preserve">ARTISAN TILE                  </t>
  </si>
  <si>
    <t xml:space="preserve">AMERICAN LEGION 108          </t>
  </si>
  <si>
    <t>LESA-RTC BRIGHTON AREA SCHOOLS</t>
  </si>
  <si>
    <t xml:space="preserve">PHOENIX INDUCTION CORP        </t>
  </si>
  <si>
    <t xml:space="preserve">FAMILY FAIR FOOD CENTER       </t>
  </si>
  <si>
    <t xml:space="preserve">G.E.S.                        </t>
  </si>
  <si>
    <t xml:space="preserve">SECOND EBENEZER CHURCH        </t>
  </si>
  <si>
    <t xml:space="preserve">DIFFERENT TWIST PRETZEL CO    </t>
  </si>
  <si>
    <t xml:space="preserve">DEARBORN OBGYN ASSOCIATES     </t>
  </si>
  <si>
    <t>ALHADI BAKERY</t>
  </si>
  <si>
    <t xml:space="preserve">ROYAL OAK THEATER             </t>
  </si>
  <si>
    <t>ANGELO'S</t>
  </si>
  <si>
    <t>PLATO'S CONEY ISLAND-CANTON</t>
  </si>
  <si>
    <t xml:space="preserve">15780 HALL ROAD               </t>
  </si>
  <si>
    <t xml:space="preserve">36350 W. WARREN RD.           </t>
  </si>
  <si>
    <t xml:space="preserve">43250 CRESCENT BLVD.          </t>
  </si>
  <si>
    <t xml:space="preserve">31805 JOHN R                  </t>
  </si>
  <si>
    <t xml:space="preserve">18650 FORD ROAD               </t>
  </si>
  <si>
    <t xml:space="preserve">8522 W. GRAND RIVER           </t>
  </si>
  <si>
    <t xml:space="preserve">32051 GRATIOT                 </t>
  </si>
  <si>
    <t xml:space="preserve">15777 EUREKA RD.              </t>
  </si>
  <si>
    <t>DEARBORN-PUBLIC SERVICES HWY</t>
  </si>
  <si>
    <t xml:space="preserve">CANCER CARE ASSOCIATES        </t>
  </si>
  <si>
    <t xml:space="preserve">GREAT LAKES CONEY ISLAND      </t>
  </si>
  <si>
    <t>VISTA MARIA-COMMUNITY PROGRAMS</t>
  </si>
  <si>
    <t xml:space="preserve">THE CHEESECAKE SHOPPE         </t>
  </si>
  <si>
    <t xml:space="preserve">PENN THAI CAFE                </t>
  </si>
  <si>
    <t xml:space="preserve">3658 ROCHESTER RD             </t>
  </si>
  <si>
    <t xml:space="preserve">MACKENZIE TAVERN              </t>
  </si>
  <si>
    <t xml:space="preserve">FUMI RESTAURANT               </t>
  </si>
  <si>
    <t xml:space="preserve">37701 SIX MILE                </t>
  </si>
  <si>
    <t xml:space="preserve">FLEETWOOD DINER               </t>
  </si>
  <si>
    <t xml:space="preserve">STREET CORNER MUSIC           </t>
  </si>
  <si>
    <t xml:space="preserve">DRAGON PHOENIX CHINESE REST.  </t>
  </si>
  <si>
    <t xml:space="preserve">BEVERLY HILLS BP              </t>
  </si>
  <si>
    <t xml:space="preserve">AL SHALLAL                    </t>
  </si>
  <si>
    <t xml:space="preserve">MIAMI BAKERY                  </t>
  </si>
  <si>
    <t>VISTA MARIA-MYRIAM HALL</t>
  </si>
  <si>
    <t xml:space="preserve">THE TELWAY                    </t>
  </si>
  <si>
    <t>ADVANCED ORTHOPEDIC SPECIALIST</t>
  </si>
  <si>
    <t xml:space="preserve">HAM PALACE                    </t>
  </si>
  <si>
    <t xml:space="preserve">AM FRITZ                      </t>
  </si>
  <si>
    <t xml:space="preserve">SHATILA BAKERY                </t>
  </si>
  <si>
    <t>ALAIA JAXEN</t>
  </si>
  <si>
    <t xml:space="preserve">NEW BANGKOK CUISINE           </t>
  </si>
  <si>
    <t xml:space="preserve">BERKLEY CONEY ISLAND          </t>
  </si>
  <si>
    <t>YATES HEATING &amp; COOLING</t>
  </si>
  <si>
    <t>NOVI</t>
  </si>
  <si>
    <t xml:space="preserve">MESSINA MEATS                 </t>
  </si>
  <si>
    <t xml:space="preserve">GOLDEN HARVEST                </t>
  </si>
  <si>
    <t xml:space="preserve">BANGKOK CUISINE               </t>
  </si>
  <si>
    <t xml:space="preserve">ZERILLI'S BAKERY              </t>
  </si>
  <si>
    <t xml:space="preserve">THAI STAR RESTAURANT          </t>
  </si>
  <si>
    <t>LMCU 404</t>
  </si>
  <si>
    <t xml:space="preserve">JOHNNA'S OF BRIGHTON     </t>
  </si>
  <si>
    <t xml:space="preserve">SY THAI RESTAURANT            </t>
  </si>
  <si>
    <t xml:space="preserve">1853 E BIG BEAVER RD         </t>
  </si>
  <si>
    <t xml:space="preserve">17651 12 MILE ROAD            </t>
  </si>
  <si>
    <t xml:space="preserve">HOT TAMALES                   </t>
  </si>
  <si>
    <t xml:space="preserve">GARY'S CATERING INC           </t>
  </si>
  <si>
    <t xml:space="preserve">50770 PONTIAC TRAIL           </t>
  </si>
  <si>
    <t xml:space="preserve">ALEKO'S CARRY OUT             </t>
  </si>
  <si>
    <t xml:space="preserve">LINKS OF NOVI                 </t>
  </si>
  <si>
    <t xml:space="preserve">OMEGA CONEY ISLAND            </t>
  </si>
  <si>
    <t xml:space="preserve">GOURMET DELI REN CEN          </t>
  </si>
  <si>
    <t>48243</t>
  </si>
  <si>
    <t>TURMERICAN VEGETARIAN CUISINE</t>
  </si>
  <si>
    <t>JET'S PIZZA MI-081</t>
  </si>
  <si>
    <t xml:space="preserve">WYOMING LUNCH                 </t>
  </si>
  <si>
    <t>CLARK GAS STATION</t>
  </si>
  <si>
    <t>DETROIT</t>
  </si>
  <si>
    <t xml:space="preserve">SIERRA STATION                </t>
  </si>
  <si>
    <t xml:space="preserve">MARGE'S BAR                   </t>
  </si>
  <si>
    <t xml:space="preserve">MARCHIORI CATERING            </t>
  </si>
  <si>
    <t xml:space="preserve">GROSSE POINT FARMS, CITY OF   </t>
  </si>
  <si>
    <t xml:space="preserve">LUNCH BOX DELI                </t>
  </si>
  <si>
    <t xml:space="preserve">HAM CENTER RESTAURANT         </t>
  </si>
  <si>
    <t xml:space="preserve">MORNING STAR RESTAURANT       </t>
  </si>
  <si>
    <t xml:space="preserve">12000 TEN MILE RD             </t>
  </si>
  <si>
    <t xml:space="preserve">CHEF RAYMONE                  </t>
  </si>
  <si>
    <t xml:space="preserve">BURRITO MUNDO                 </t>
  </si>
  <si>
    <t xml:space="preserve">SY THAI SHORES CAFE           </t>
  </si>
  <si>
    <t xml:space="preserve">CHINA TOWN RESTAURANT         </t>
  </si>
  <si>
    <t xml:space="preserve">PAINT CREEK KIT ACCT          </t>
  </si>
  <si>
    <t xml:space="preserve">PAINT CREEK C C RESTAURANT    </t>
  </si>
  <si>
    <t>CLEOPATRA GRILL</t>
  </si>
  <si>
    <t>CABBAGE PATCH CAFE &amp; CATERING</t>
  </si>
  <si>
    <t>CELLAR 313</t>
  </si>
  <si>
    <t xml:space="preserve">THE GATHERING PLACE           </t>
  </si>
  <si>
    <t>EASTLAKE CARDIOVASCULAR</t>
  </si>
  <si>
    <t xml:space="preserve">GATE FOUR MEDICAL A-1 QUALITY </t>
  </si>
  <si>
    <t>POOLES TAVERN</t>
  </si>
  <si>
    <t xml:space="preserve">MASONS BAR &amp; GRILLE           </t>
  </si>
  <si>
    <t>TCBY</t>
  </si>
  <si>
    <t xml:space="preserve">STEVE'S CONEY ISLAND         </t>
  </si>
  <si>
    <t xml:space="preserve">G.J.'S DINER                  </t>
  </si>
  <si>
    <t xml:space="preserve">GOLDEN FEATHER                </t>
  </si>
  <si>
    <t xml:space="preserve">6655 ORCHARD LAKE RD          </t>
  </si>
  <si>
    <t xml:space="preserve">DONUTVILLE U.S.A.             </t>
  </si>
  <si>
    <t xml:space="preserve">THE FISH MARKET, INC.         </t>
  </si>
  <si>
    <t xml:space="preserve">MEXICAN FIESTA RESTAURANT     </t>
  </si>
  <si>
    <t>SOUTHGATE DAVITA 4219</t>
  </si>
  <si>
    <t xml:space="preserve">MOSCHECKS MEAT &amp; PRODUCE      </t>
  </si>
  <si>
    <t xml:space="preserve">ROUGE COMPLEX UAW-FORD        </t>
  </si>
  <si>
    <t xml:space="preserve">FLAT ROCK REHAB               </t>
  </si>
  <si>
    <t xml:space="preserve">BAFFO'S                       </t>
  </si>
  <si>
    <t xml:space="preserve">PLEASANT GROVE BAPTIST        </t>
  </si>
  <si>
    <t>NOORJAHAN INDIAN CUISINE</t>
  </si>
  <si>
    <t xml:space="preserve">THE MELTING POT               </t>
  </si>
  <si>
    <t xml:space="preserve">MEXICAN FIESTA RESTAURANT II  </t>
  </si>
  <si>
    <t xml:space="preserve">ONEILL,GREENBURGER,WU &amp; DUNN  </t>
  </si>
  <si>
    <t xml:space="preserve">OLYMPIC GRILL 2              </t>
  </si>
  <si>
    <t xml:space="preserve">UPRIGHT HEALTH AND WELLNESS   </t>
  </si>
  <si>
    <t xml:space="preserve">SUPER CONEY ISLAND            </t>
  </si>
  <si>
    <t xml:space="preserve">5460 CORPORATE DRIVE          </t>
  </si>
  <si>
    <t xml:space="preserve">STONEBROOK FAMILY PHYSICIANS  </t>
  </si>
  <si>
    <t xml:space="preserve">IMPRESSIVE GRAPHICS           </t>
  </si>
  <si>
    <t xml:space="preserve">ON THE GO                     </t>
  </si>
  <si>
    <t xml:space="preserve">NEVADA CONEY ISLAND           </t>
  </si>
  <si>
    <t xml:space="preserve">MARRIOTT-CENTERPOINT          </t>
  </si>
  <si>
    <t xml:space="preserve">POLONIA                       </t>
  </si>
  <si>
    <t xml:space="preserve">DIXBORO VETERINARY            </t>
  </si>
  <si>
    <t xml:space="preserve">WEDGE-MILL TOOL               </t>
  </si>
  <si>
    <t xml:space="preserve">WOMEN FIRST OBGYN             </t>
  </si>
  <si>
    <t xml:space="preserve">J.N.S. MEAT MARKET            </t>
  </si>
  <si>
    <t xml:space="preserve">TIM'S CONEY ISLAND            </t>
  </si>
  <si>
    <t xml:space="preserve">THEY SAY                      </t>
  </si>
  <si>
    <t xml:space="preserve">3003 COMMERCE CROSSING        </t>
  </si>
  <si>
    <t>48390</t>
  </si>
  <si>
    <t xml:space="preserve">7-11                          </t>
  </si>
  <si>
    <t xml:space="preserve">AL-GHADEER MEAT MARKET        </t>
  </si>
  <si>
    <t>8 DEGREES PLATO DETROIT</t>
  </si>
  <si>
    <t xml:space="preserve">SHELL- MARKET STREET          </t>
  </si>
  <si>
    <t>CENTURION MEDICAL PRODUCTS</t>
  </si>
  <si>
    <t xml:space="preserve">AMERICAN LEGION HALL          </t>
  </si>
  <si>
    <t xml:space="preserve">MEDRIDGE PROPERTY MANAGEMENT  </t>
  </si>
  <si>
    <t xml:space="preserve">NOVI IM/PEDS                  </t>
  </si>
  <si>
    <t xml:space="preserve">ANIMAL MEDICAL CENTER         </t>
  </si>
  <si>
    <t xml:space="preserve">GREEN APPLE RESTAURANT        </t>
  </si>
  <si>
    <t xml:space="preserve">2580 N SQUIRREL RD            </t>
  </si>
  <si>
    <t xml:space="preserve">PATISSERIE PARMENTIER         </t>
  </si>
  <si>
    <t>MIDTOWN SHANGRI-LA</t>
  </si>
  <si>
    <t>REMAS RESTAURANT</t>
  </si>
  <si>
    <t>FANTASTIC SUBS</t>
  </si>
  <si>
    <t xml:space="preserve">JONNA'S MARKET                </t>
  </si>
  <si>
    <t>VANDYKE AUTOMOTIVE</t>
  </si>
  <si>
    <t>JET'S PIZZA MI-063</t>
  </si>
  <si>
    <t xml:space="preserve">LAKE POINTE YACHT CLUB        </t>
  </si>
  <si>
    <t>JET'S PIZZA MI-003 (BLK)</t>
  </si>
  <si>
    <t>MONGERS PROVISIONS</t>
  </si>
  <si>
    <t>MODHUBON SWEETS</t>
  </si>
  <si>
    <t>DETROIT ROYALE WITH CHEESE</t>
  </si>
  <si>
    <t>COLD TRUTH</t>
  </si>
  <si>
    <t>JET'S PIZZA MI-016</t>
  </si>
  <si>
    <t xml:space="preserve">JET'S PIZZA MI-092 </t>
  </si>
  <si>
    <t>JET'S PIZZA MI-002 (RED)</t>
  </si>
  <si>
    <t>JOE LOUIS SOUTHERN KITCHEN</t>
  </si>
  <si>
    <t>MASON MANAGEMENT &amp; CONSULTING</t>
  </si>
  <si>
    <t>JET'S PIZZA MI-013 (RED)</t>
  </si>
  <si>
    <t xml:space="preserve">JET'S PIZZA MI-004 </t>
  </si>
  <si>
    <t>JET'S PIZZA MI-017</t>
  </si>
  <si>
    <t>OLGA'S WEST MARKET</t>
  </si>
  <si>
    <t>JET'S PIZZA MI-093</t>
  </si>
  <si>
    <t xml:space="preserve">DANNYS IRISH PUB              </t>
  </si>
  <si>
    <t>JET'S PIZZA MI-011</t>
  </si>
  <si>
    <t xml:space="preserve">3432 FAIRLANE DR              </t>
  </si>
  <si>
    <t xml:space="preserve">WESTERN MARKET                </t>
  </si>
  <si>
    <t xml:space="preserve">23404 ALLEN ROAD              </t>
  </si>
  <si>
    <t>JET'S PIZZA MI-110</t>
  </si>
  <si>
    <t xml:space="preserve">49402 PONTIAC TRAIL           </t>
  </si>
  <si>
    <t>7 MILE FOODS #4636</t>
  </si>
  <si>
    <t xml:space="preserve">PAISANOS PIZZA                </t>
  </si>
  <si>
    <t xml:space="preserve">PLAZA MEXICO                  </t>
  </si>
  <si>
    <t>7 MILE FOODS 4636 FIRST AID</t>
  </si>
  <si>
    <t xml:space="preserve">EURIKA FARM MARKET            </t>
  </si>
  <si>
    <t>JET'S PIZZA MI-089</t>
  </si>
  <si>
    <t>JET'S PIZZA MI-028</t>
  </si>
  <si>
    <t>JET'S PIZZA MI-021</t>
  </si>
  <si>
    <t xml:space="preserve">LOS GALLOS                    </t>
  </si>
  <si>
    <t xml:space="preserve">GARDEN CITY FAMILY PHYSICIANS </t>
  </si>
  <si>
    <t xml:space="preserve">30900 FORD ROAD               </t>
  </si>
  <si>
    <t xml:space="preserve">MC SWEENEY ELECTRIC           </t>
  </si>
  <si>
    <t xml:space="preserve">BOZEK MARKET                  </t>
  </si>
  <si>
    <t xml:space="preserve">4820 HOLTZ DRIVE              </t>
  </si>
  <si>
    <t xml:space="preserve">UBCR LLC                      </t>
  </si>
  <si>
    <t xml:space="preserve">4820 HOLTZ                    </t>
  </si>
  <si>
    <t xml:space="preserve">HILTON RD CAFE                </t>
  </si>
  <si>
    <t xml:space="preserve">DR KEVIN LEE                  </t>
  </si>
  <si>
    <t>THE TELEWAY</t>
  </si>
  <si>
    <t>JET'S PIZZA MI-050 (BLK)</t>
  </si>
  <si>
    <t xml:space="preserve">CATTLEMANS                    </t>
  </si>
  <si>
    <t xml:space="preserve">CAFE KABOB                    </t>
  </si>
  <si>
    <t>CROWN PLAZA DETROIT</t>
  </si>
  <si>
    <t xml:space="preserve">WINTER SAUSAGE                </t>
  </si>
  <si>
    <t xml:space="preserve">MARVS MEAT                    </t>
  </si>
  <si>
    <t xml:space="preserve">23055 OUTER DR                </t>
  </si>
  <si>
    <t xml:space="preserve">SUNRISE CAFE                  </t>
  </si>
  <si>
    <t xml:space="preserve">T BONES RESTRAUNT &amp; TAVERN    </t>
  </si>
  <si>
    <t>LATHRUP PRIMARY CARE</t>
  </si>
  <si>
    <t>JET'S PIZZA MI-042</t>
  </si>
  <si>
    <t xml:space="preserve">DALIANOS                  </t>
  </si>
  <si>
    <t xml:space="preserve">STONY CREEK ROAD HOUSE       </t>
  </si>
  <si>
    <t xml:space="preserve">UTICA CONEY ISLAND            </t>
  </si>
  <si>
    <t xml:space="preserve">SONIC-SOUTHGATE               </t>
  </si>
  <si>
    <t xml:space="preserve">COPPER MUG                    </t>
  </si>
  <si>
    <t>TOMMY'S DETROIT BAR &amp; GRILL</t>
  </si>
  <si>
    <t xml:space="preserve">2075 TELEGRAPH RD           </t>
  </si>
  <si>
    <t xml:space="preserve">37612 6 MILE RD               </t>
  </si>
  <si>
    <t>23380 EUREKA RD.</t>
  </si>
  <si>
    <t xml:space="preserve">43201 GARFIELD RD.            </t>
  </si>
  <si>
    <t>2072 NORTH TELEGRAPH RD</t>
  </si>
  <si>
    <t xml:space="preserve">SPENCER OIL COMPANY           </t>
  </si>
  <si>
    <t xml:space="preserve">26308 FORD RD                 </t>
  </si>
  <si>
    <t xml:space="preserve">35000 WEST WARREN </t>
  </si>
  <si>
    <t xml:space="preserve">MARIO'S MEATS                 </t>
  </si>
  <si>
    <t xml:space="preserve">AMERICAN CONEY ISLAND         </t>
  </si>
  <si>
    <t xml:space="preserve">WIGLEY'S MEATS                </t>
  </si>
  <si>
    <t xml:space="preserve">8485 W GRAND RIVER            </t>
  </si>
  <si>
    <t xml:space="preserve">ACTION QUICK SERVICE          </t>
  </si>
  <si>
    <t xml:space="preserve">STARTER'S BAR &amp; GRILL         </t>
  </si>
  <si>
    <t xml:space="preserve">THOMPSON OIL CO.              </t>
  </si>
  <si>
    <t>JET'S PIZZA MI-020</t>
  </si>
  <si>
    <t>ACTION ONE AUTOMOTIVE &amp; TOWING</t>
  </si>
  <si>
    <t>JET'S PIZZA MI-107 (RED)</t>
  </si>
  <si>
    <t xml:space="preserve">HERITAGE BAKERY               </t>
  </si>
  <si>
    <t xml:space="preserve">TOARMINAS PIZZA               </t>
  </si>
  <si>
    <t xml:space="preserve">ROMULUS             </t>
  </si>
  <si>
    <t>48174</t>
  </si>
  <si>
    <t xml:space="preserve">WORK SAFE-MIDWEST HEALTH      </t>
  </si>
  <si>
    <t>M 01 FUELS LLC-BP</t>
  </si>
  <si>
    <t xml:space="preserve">H2 ROYAL OAK, LLC </t>
  </si>
  <si>
    <t xml:space="preserve">BOZEKS MARKET                 </t>
  </si>
  <si>
    <t>2645 WOODWARD</t>
  </si>
  <si>
    <t xml:space="preserve">SEVEN BAR &amp; GRILL             </t>
  </si>
  <si>
    <t xml:space="preserve">POLLYS COUNTRY MARKET #12     </t>
  </si>
  <si>
    <t xml:space="preserve">1255 S MAIN STREET            </t>
  </si>
  <si>
    <t xml:space="preserve">PROGRESSIVE PRINTING          </t>
  </si>
  <si>
    <t xml:space="preserve">VISTA MARIA-GYM/KITCHEN       </t>
  </si>
  <si>
    <t xml:space="preserve">VISTA MARIA-BRENNEN HALL      </t>
  </si>
  <si>
    <t>615 W. LAFAYETTE BLVD</t>
  </si>
  <si>
    <t xml:space="preserve">VISTA MARIA-WURZER HALL       </t>
  </si>
  <si>
    <t xml:space="preserve">VISTA MARIA-GUARDHOUSE        </t>
  </si>
  <si>
    <t xml:space="preserve">ROYAL BAR B Q &amp; PIZZA         </t>
  </si>
  <si>
    <t xml:space="preserve">KENNEDY REALTY                </t>
  </si>
  <si>
    <t xml:space="preserve">1101 M-52                     </t>
  </si>
  <si>
    <t xml:space="preserve">THE PLAYERS CLUB              </t>
  </si>
  <si>
    <t xml:space="preserve">BOSTONS                       </t>
  </si>
  <si>
    <t xml:space="preserve">BOBBY MACS                    </t>
  </si>
  <si>
    <t xml:space="preserve">FLOOD'S BAR &amp; GRILL           </t>
  </si>
  <si>
    <t xml:space="preserve">ROYAL GRILL             </t>
  </si>
  <si>
    <t>JET'S PIZZA MI-060</t>
  </si>
  <si>
    <t>JET'S PIZZA MI-082</t>
  </si>
  <si>
    <t>JET'S PIZZA MI-095</t>
  </si>
  <si>
    <t xml:space="preserve">CITYSCAPE DELI                </t>
  </si>
  <si>
    <t xml:space="preserve">STACKERZ DELI INC             </t>
  </si>
  <si>
    <t xml:space="preserve">CYGNET                        </t>
  </si>
  <si>
    <t xml:space="preserve">BP RYAN ROAD                  </t>
  </si>
  <si>
    <t xml:space="preserve">4040 E. 14 MILE RD.           </t>
  </si>
  <si>
    <t>GRAPES AND HOPS</t>
  </si>
  <si>
    <t>AJ MANAGEMENT (MOBILE STATION)</t>
  </si>
  <si>
    <t xml:space="preserve">TUBBY'S                       </t>
  </si>
  <si>
    <t xml:space="preserve">EMRICH RETREAT CENTER         </t>
  </si>
  <si>
    <t xml:space="preserve">7380 TEAHEN RD                </t>
  </si>
  <si>
    <t xml:space="preserve">VG'S FRONT # 1934 </t>
  </si>
  <si>
    <t xml:space="preserve">VG'S FRONT #1920 </t>
  </si>
  <si>
    <t xml:space="preserve">BARTELLIS                     </t>
  </si>
  <si>
    <t xml:space="preserve">TIME SQUARE                   </t>
  </si>
  <si>
    <t xml:space="preserve">RAYS PIZZA                    </t>
  </si>
  <si>
    <t xml:space="preserve">CLAWSON STEAKHOUSE            </t>
  </si>
  <si>
    <t xml:space="preserve">SAVE MART                     </t>
  </si>
  <si>
    <t xml:space="preserve">SPARTAN QUICK STOP #777 </t>
  </si>
  <si>
    <t xml:space="preserve">ERNST HOTEL SUPPLY            </t>
  </si>
  <si>
    <t xml:space="preserve">FAMOUS DAVES                  </t>
  </si>
  <si>
    <t xml:space="preserve">LANDING STRIP                 </t>
  </si>
  <si>
    <t xml:space="preserve">MOTOR CITY SPEED              </t>
  </si>
  <si>
    <t xml:space="preserve">LILYS SEAFOOD GRILL           </t>
  </si>
  <si>
    <t xml:space="preserve">CLIQUE RESTAURANT             </t>
  </si>
  <si>
    <t xml:space="preserve">SONIC INC-WESTLAND            </t>
  </si>
  <si>
    <t>LE ROI</t>
  </si>
  <si>
    <t>ANNIE'S FAMILY RESTAURANT</t>
  </si>
  <si>
    <t xml:space="preserve">BALDOS RESTAURANT             </t>
  </si>
  <si>
    <t xml:space="preserve">YASMEEN BAKERY                </t>
  </si>
  <si>
    <t>CADILLAC SQUARE DINER</t>
  </si>
  <si>
    <t>DETROIT JOB CORP WELLNESS</t>
  </si>
  <si>
    <t xml:space="preserve">VISTA MARIA-DENIS HALL        </t>
  </si>
  <si>
    <t xml:space="preserve">PRIMPED &amp; POLISHED            </t>
  </si>
  <si>
    <t xml:space="preserve">SHELL 14 MILE/JOHN R          </t>
  </si>
  <si>
    <t xml:space="preserve">NEW YASMEEN BAKERY            </t>
  </si>
  <si>
    <t xml:space="preserve">SALAM FOOD CENTER             </t>
  </si>
  <si>
    <t xml:space="preserve">FLOOR SAVERS                  </t>
  </si>
  <si>
    <t>EL TACO VELOZ</t>
  </si>
  <si>
    <t xml:space="preserve">PAPAYA FRUIT MKT-MEAT DEPT    </t>
  </si>
  <si>
    <t xml:space="preserve">EASTSIDE CARDIOVASCULAR       </t>
  </si>
  <si>
    <t xml:space="preserve">MY PLACE GRILL &amp; BAR          </t>
  </si>
  <si>
    <t xml:space="preserve">MARRIOTT HOTEL &amp; RESORT       </t>
  </si>
  <si>
    <t xml:space="preserve">AUBURN HILLS-ADMIN BUILDING   </t>
  </si>
  <si>
    <t xml:space="preserve">1827 N SQUIRREL RD            </t>
  </si>
  <si>
    <t xml:space="preserve">AUBURN HILLS-PUBLIC SERVICES  </t>
  </si>
  <si>
    <t xml:space="preserve">AUBURN HILLS-POLICE DEPT      </t>
  </si>
  <si>
    <t xml:space="preserve">AUBURN HILLS-FIRE DEPT 2      </t>
  </si>
  <si>
    <t xml:space="preserve">AUBURN HILLS-LIBRARY          </t>
  </si>
  <si>
    <t xml:space="preserve">AUBURN HILLS-COMM CENTER      </t>
  </si>
  <si>
    <t xml:space="preserve">GRAND TAVERN                  </t>
  </si>
  <si>
    <t>CITY OF AUBURN HILLS-SENIOR SE</t>
  </si>
  <si>
    <t xml:space="preserve">575 BRIARWOOD CIRCLE          </t>
  </si>
  <si>
    <t xml:space="preserve">FARMER JOHNS GREENHOUSE       </t>
  </si>
  <si>
    <t xml:space="preserve">AXSYS, INCORPORATED           </t>
  </si>
  <si>
    <t xml:space="preserve">J.A. CARNEY COMPANY           </t>
  </si>
  <si>
    <t>DETROIT JOB CORP-KITCHEN</t>
  </si>
  <si>
    <t xml:space="preserve">COMMERCE CONTROLS INCORP      </t>
  </si>
  <si>
    <t>DETROIT JOB CORP</t>
  </si>
  <si>
    <t>THE RED HOOK DOWNTOWN</t>
  </si>
  <si>
    <t xml:space="preserve">FRANKS DINER                  </t>
  </si>
  <si>
    <t>THE RED HOOK DETROIT</t>
  </si>
  <si>
    <t xml:space="preserve">EVERGREEN SUPPLY COMPANY      </t>
  </si>
  <si>
    <t>LEGENDS GRILL</t>
  </si>
  <si>
    <t xml:space="preserve">CROWN DRUGS                   </t>
  </si>
  <si>
    <t>METRO HOSPITALITY MANAGEMENT</t>
  </si>
  <si>
    <t xml:space="preserve">ROSEYS ROMPER ROOM            </t>
  </si>
  <si>
    <t xml:space="preserve">PALERMO PIZZA                 </t>
  </si>
  <si>
    <t>600 E. LAFAYETTE</t>
  </si>
  <si>
    <t xml:space="preserve">THIELENHAUS                   </t>
  </si>
  <si>
    <t xml:space="preserve">PERFECT PAWS                  </t>
  </si>
  <si>
    <t xml:space="preserve">MORRISON LIVING RIVERTOWN </t>
  </si>
  <si>
    <t xml:space="preserve">SEAN O'CALLAGHANS             </t>
  </si>
  <si>
    <t xml:space="preserve">WINE PALACE                   </t>
  </si>
  <si>
    <t xml:space="preserve">13971 MIDDLEBELT              </t>
  </si>
  <si>
    <t xml:space="preserve">NU WAVE FISH &amp; CHICKEN        </t>
  </si>
  <si>
    <t>ACE OF SPADES</t>
  </si>
  <si>
    <t xml:space="preserve">CITY OF SOUTHFIELD            </t>
  </si>
  <si>
    <t xml:space="preserve">SHANGRI-LA RESTAURANT         </t>
  </si>
  <si>
    <t>GREAT LAKES CULINARY CENTER</t>
  </si>
  <si>
    <t>NU WAVE FISH &amp; CHICKEN</t>
  </si>
  <si>
    <t>BIG STAR FISH</t>
  </si>
  <si>
    <t xml:space="preserve">TOWNE &amp; COUNTRY               </t>
  </si>
  <si>
    <t xml:space="preserve">DTI WARD DENTAL LAB           </t>
  </si>
  <si>
    <t>HOOK FISH &amp; CHICKEN</t>
  </si>
  <si>
    <t>JET'S PIZZA MI-008 (BLK)</t>
  </si>
  <si>
    <t>JET'S PIZZA MI-048</t>
  </si>
  <si>
    <t xml:space="preserve">CHRISTIAN FELLOWSHIP          </t>
  </si>
  <si>
    <t xml:space="preserve">LAKE ORION IMAGING            </t>
  </si>
  <si>
    <t xml:space="preserve">CAJUN JOES                    </t>
  </si>
  <si>
    <t xml:space="preserve">3204 WALTON BLVD              </t>
  </si>
  <si>
    <t xml:space="preserve">MICHIGAN OMS                  </t>
  </si>
  <si>
    <t>BIRMINGHAM OMS</t>
  </si>
  <si>
    <t>OLIVE LEAVE'S</t>
  </si>
  <si>
    <t>TRILOGIQ USA</t>
  </si>
  <si>
    <t xml:space="preserve">CLEAR IMAGING                 </t>
  </si>
  <si>
    <t xml:space="preserve">BRAVO CAFE                    </t>
  </si>
  <si>
    <t xml:space="preserve">UNION LAKE PEDIATRIC          </t>
  </si>
  <si>
    <t xml:space="preserve">LAKE ORION IM PEDS            </t>
  </si>
  <si>
    <t xml:space="preserve">GIFT WAREHOUSE                </t>
  </si>
  <si>
    <t xml:space="preserve">LON'S 2 CONEY ISLAND         </t>
  </si>
  <si>
    <t>GRAND VALUE PHARMACY</t>
  </si>
  <si>
    <t>SLOPPY CHOPS</t>
  </si>
  <si>
    <t>FIRESIDE INN</t>
  </si>
  <si>
    <t>MCNAMARA ORTHODONTICS</t>
  </si>
  <si>
    <t xml:space="preserve">CHRISTENSEN'S PLANT           </t>
  </si>
  <si>
    <t xml:space="preserve">STATE FARM/ ARCE          </t>
  </si>
  <si>
    <t xml:space="preserve">BUSCEMIS                      </t>
  </si>
  <si>
    <t xml:space="preserve">FRANK'S JEFFERSON ME          </t>
  </si>
  <si>
    <t xml:space="preserve">SOCIETY OF MANUFACTURING      </t>
  </si>
  <si>
    <t xml:space="preserve">THIRD NEW HOPE BAPTIST        </t>
  </si>
  <si>
    <t xml:space="preserve">C &amp; G PUBLISHING              </t>
  </si>
  <si>
    <t xml:space="preserve">DEPORRE VET HOSPITAL          </t>
  </si>
  <si>
    <t>SITEONE LANDSCAPE SUPPLY, LLC</t>
  </si>
  <si>
    <t xml:space="preserve">29820 W. EIGHT MILE           </t>
  </si>
  <si>
    <t xml:space="preserve">CIVIC CTR OFFICE PLA          </t>
  </si>
  <si>
    <t xml:space="preserve">LEDAS CONEY ISLAND            </t>
  </si>
  <si>
    <t xml:space="preserve">SCOTTY SIMPSONS FISH &amp; CHIPS  </t>
  </si>
  <si>
    <t xml:space="preserve">PICNIC BASKET MARKET          </t>
  </si>
  <si>
    <t>THE NEIGHBOR'S SHOPPE</t>
  </si>
  <si>
    <t xml:space="preserve">SHEEHAN'S ON THE GREEN        </t>
  </si>
  <si>
    <t xml:space="preserve">AUBURN ANIMAL HOSPIT          </t>
  </si>
  <si>
    <t xml:space="preserve">MOTOR CITY EAGLES             </t>
  </si>
  <si>
    <t>HILTON SUITES</t>
  </si>
  <si>
    <t>SZEGEDI'S CATERING</t>
  </si>
  <si>
    <t>HABIBS 2</t>
  </si>
  <si>
    <t>6220 MILLER RD</t>
  </si>
  <si>
    <t>PRIME GRILL</t>
  </si>
  <si>
    <t>SPT VG'S DELI #1934</t>
  </si>
  <si>
    <t>INSTANT IMAGING</t>
  </si>
  <si>
    <t>36622 5 MILE ROAD</t>
  </si>
  <si>
    <t>SPT VG'S BAKERY #1920</t>
  </si>
  <si>
    <t>SPT VG'S DELI #1920</t>
  </si>
  <si>
    <t>SPT VG'S MEAT #1920</t>
  </si>
  <si>
    <t>BOSCO'S COFFEE AND KITCHEN</t>
  </si>
  <si>
    <t>MOTOR CITY SPORTS BAR</t>
  </si>
  <si>
    <t>MICHIGAN FORKLIFTS</t>
  </si>
  <si>
    <t>BERNSTEIN &amp; BERNSTEIN</t>
  </si>
  <si>
    <t>SCIO FOODS PARTY STORE</t>
  </si>
  <si>
    <t xml:space="preserve">ADVANCED SYSTEMS              </t>
  </si>
  <si>
    <t>JET'S PIZZA MI-132 (RED)</t>
  </si>
  <si>
    <t xml:space="preserve">PARKWAY PARTY STORE           </t>
  </si>
  <si>
    <t>TOARMINA'S PIZZA</t>
  </si>
  <si>
    <t>37635 ENTERPRISE CT</t>
  </si>
  <si>
    <t>29 PARK</t>
  </si>
  <si>
    <t>ST. JOSEPH WEST BLOOMFIELD DIA</t>
  </si>
  <si>
    <t>14525 FARMINGTON ROAD</t>
  </si>
  <si>
    <t>ENVISION DIAGNOSTIC CENTER</t>
  </si>
  <si>
    <t>NIKON METROLOGY DISTRIBUTION</t>
  </si>
  <si>
    <t>PANINO GRILLE</t>
  </si>
  <si>
    <t>30332 WOODWARD AVE.</t>
  </si>
  <si>
    <t>THAI STREET KITCHEN</t>
  </si>
  <si>
    <t>M&amp;R MACHINE</t>
  </si>
  <si>
    <t>THREE HERMANOS</t>
  </si>
  <si>
    <t>LMCU 403</t>
  </si>
  <si>
    <t>TRUMP'S</t>
  </si>
  <si>
    <t>SAJOUNA, LLC</t>
  </si>
  <si>
    <t>YOUR MOTHER'S FOOD &amp; SPIRITS</t>
  </si>
  <si>
    <t>41725 FORD ROAD</t>
  </si>
  <si>
    <t>LA MARSA-BRIGHTON</t>
  </si>
  <si>
    <t>WESTLAND FAMILY DINING</t>
  </si>
  <si>
    <t>BUTTER NUT BAKERY</t>
  </si>
  <si>
    <t>24906 VAN DYKE AVE</t>
  </si>
  <si>
    <t>NICK'S CONEY ISLAND</t>
  </si>
  <si>
    <t>AZTECA SUPERMERCADO</t>
  </si>
  <si>
    <t>THE BLUE NILE</t>
  </si>
  <si>
    <t xml:space="preserve">HELLENIC BAKERY               </t>
  </si>
  <si>
    <t>300 BOWL</t>
  </si>
  <si>
    <t>MALEK AL KABOB</t>
  </si>
  <si>
    <t>AL AMAL SUPERMARKET</t>
  </si>
  <si>
    <t>CHARLIES RESTAURANT</t>
  </si>
  <si>
    <t>GOLDMAN &amp; MILLER CARDIOLOGY PC</t>
  </si>
  <si>
    <t>RYAN GRILL</t>
  </si>
  <si>
    <t>THE SHEIKH</t>
  </si>
  <si>
    <t>O'CONNORS DELI</t>
  </si>
  <si>
    <t>SIDE STREET DINER</t>
  </si>
  <si>
    <t>GREENFIELD SUNOCO</t>
  </si>
  <si>
    <t xml:space="preserve">26750 W. EIGHT MILE           </t>
  </si>
  <si>
    <t>FRANKS-A-LOT</t>
  </si>
  <si>
    <t xml:space="preserve">ZACKS OF PLYMOUTH             </t>
  </si>
  <si>
    <t xml:space="preserve">MCDONOUGH COMPANY             </t>
  </si>
  <si>
    <t>301 S CENTER ST</t>
  </si>
  <si>
    <t>SUBURBAN EYE CARE</t>
  </si>
  <si>
    <t>CAFE CORTINA</t>
  </si>
  <si>
    <t>KACELIS FAMILY RESTAURANT</t>
  </si>
  <si>
    <t>MAIN STREET DELI</t>
  </si>
  <si>
    <t>BASHARS MIDDLE EASTERN</t>
  </si>
  <si>
    <t>ARAB AMERICAN NATIONAL MUSEUM</t>
  </si>
  <si>
    <t>KATHERINE DREW SALON</t>
  </si>
  <si>
    <t>LA MARSA-FARM HILLS</t>
  </si>
  <si>
    <t xml:space="preserve">KORCAS CONEY ISLAND           </t>
  </si>
  <si>
    <t xml:space="preserve">31116 FIVE MILE RD            </t>
  </si>
  <si>
    <t>DETROIT JOB CORP RESIDENTIAL</t>
  </si>
  <si>
    <t>LAKE HURON WOODS</t>
  </si>
  <si>
    <t>AL-HARAMAIN INT. FOODS</t>
  </si>
  <si>
    <t>TOARMINAS PIZZA</t>
  </si>
  <si>
    <t>VINCE &amp; JOES PIZZA &amp; DELI</t>
  </si>
  <si>
    <t xml:space="preserve">SAJOUNA CAFE </t>
  </si>
  <si>
    <t>SCRAMBLER MARIE'S</t>
  </si>
  <si>
    <t>BANGKOK CUISINE EXPRESS</t>
  </si>
  <si>
    <t>DON'S AUTO REPAIR</t>
  </si>
  <si>
    <t>ADVANCED PERIODONTICS</t>
  </si>
  <si>
    <t>DAN'S DINER</t>
  </si>
  <si>
    <t>MIKE'S AUTO TECH</t>
  </si>
  <si>
    <t>UPTOWN BAR-B-Q</t>
  </si>
  <si>
    <t>MILAN SUPPLY CO</t>
  </si>
  <si>
    <t xml:space="preserve">BAIRD, DAVID M.D.             </t>
  </si>
  <si>
    <t xml:space="preserve">23133 ORCHARD LAKE RD         </t>
  </si>
  <si>
    <t xml:space="preserve">VANITY SALON                  </t>
  </si>
  <si>
    <t>37601 FIVE MILE ROAD</t>
  </si>
  <si>
    <t xml:space="preserve">EL NIBBLE NOOK                </t>
  </si>
  <si>
    <t xml:space="preserve">EPI                           </t>
  </si>
  <si>
    <t>JET'S PIZZA MI-019 (RED)</t>
  </si>
  <si>
    <t>JET'S PIZZA MI-077 (RED)</t>
  </si>
  <si>
    <t>EPI LIVONIA</t>
  </si>
  <si>
    <t>JANE SYRIAC, M.D.</t>
  </si>
  <si>
    <t>LA MARSA</t>
  </si>
  <si>
    <t>JOE'S CONEY ISLAND</t>
  </si>
  <si>
    <t>IMPERIAL BEVERAGE</t>
  </si>
  <si>
    <t xml:space="preserve">CLINTON MACOMB PUBLIC LIBRARY </t>
  </si>
  <si>
    <t>CLINTON MACOMB PUBLIC LIBRARY</t>
  </si>
  <si>
    <t>536 S PARKER ST</t>
  </si>
  <si>
    <t>PLYMOUTH RUBBER &amp; TRANSMISSION</t>
  </si>
  <si>
    <t>THOMAS'S FAMILY DINER</t>
  </si>
  <si>
    <t>33971 PLYMOUTH ROAD</t>
  </si>
  <si>
    <t>EL MARIACHI RESTAURANT</t>
  </si>
  <si>
    <t>LAPALMA</t>
  </si>
  <si>
    <t>CARDAMOM</t>
  </si>
  <si>
    <t>CLASSIC CONEY ISLAND</t>
  </si>
  <si>
    <t>SY THAI-TROY</t>
  </si>
  <si>
    <t>SHELL STATION</t>
  </si>
  <si>
    <t>JET'S PIZZA MI-164 (RED)</t>
  </si>
  <si>
    <t>THE VILLAGE GRILL</t>
  </si>
  <si>
    <t>SORELLA'S</t>
  </si>
  <si>
    <t>PAIRS FOOD STORE</t>
  </si>
  <si>
    <t>EL TORRO</t>
  </si>
  <si>
    <t>TRAVIS COFFEE SHOP</t>
  </si>
  <si>
    <t>CONTROLLED MAGNETICS INC</t>
  </si>
  <si>
    <t>MAHARAJA RESTAURANT</t>
  </si>
  <si>
    <t>SAPPORO HIBACHI STEAKHOUSE</t>
  </si>
  <si>
    <t>WESTSIDE FAMILY DINING</t>
  </si>
  <si>
    <t>MI BEAN LLC</t>
  </si>
  <si>
    <t>MANDARIN SUPER MART</t>
  </si>
  <si>
    <t>AZHAAR BAKERY</t>
  </si>
  <si>
    <t>DRUMMOND PRESS</t>
  </si>
  <si>
    <t>BAKE STATION FACTORY</t>
  </si>
  <si>
    <t>26000 W. 8 MILE ROAD</t>
  </si>
  <si>
    <t>SO DELISH</t>
  </si>
  <si>
    <t>SHEILA'S BAKERY</t>
  </si>
  <si>
    <t>COFFEE &amp; CREAM</t>
  </si>
  <si>
    <t>PRINCE VALLEY SUPERMARKET</t>
  </si>
  <si>
    <t>ANCHOR PRINTING</t>
  </si>
  <si>
    <t>JETS PIZZA 90 (BLK)</t>
  </si>
  <si>
    <t>BIG BOY</t>
  </si>
  <si>
    <t>SIZZORS SALON</t>
  </si>
  <si>
    <t>STRAY CAT LOUNGE</t>
  </si>
  <si>
    <t>HEART AND VASCULAR CARE</t>
  </si>
  <si>
    <t>STERLING CONEY</t>
  </si>
  <si>
    <t xml:space="preserve">ELITE SWEETS                  </t>
  </si>
  <si>
    <t>SILVER LAKE GOLF CLUB</t>
  </si>
  <si>
    <t>FOAM FACTORY</t>
  </si>
  <si>
    <t>PAPAYA FRUIT MARKET</t>
  </si>
  <si>
    <t>LAKESIDE FAMILY RESTAURANT</t>
  </si>
  <si>
    <t>THE PANTHEION CLUB</t>
  </si>
  <si>
    <t>LA SHISH</t>
  </si>
  <si>
    <t>CHAMPS ROTISSERIE</t>
  </si>
  <si>
    <t>THAI BASIL NOVI</t>
  </si>
  <si>
    <t>MIKE'S KABOB GRILLE</t>
  </si>
  <si>
    <t>COMMUNITY FINANCIAL-LIVONIA</t>
  </si>
  <si>
    <t>DERMATOLOGY CENTER OF LAKE ORI</t>
  </si>
  <si>
    <t>RED HOOK</t>
  </si>
  <si>
    <t>PRECISE METAL COMPONENTS</t>
  </si>
  <si>
    <t>21450 ARCHWOOD CIRCLE</t>
  </si>
  <si>
    <t>RITA THOMPSON ARBOR HILLS SALO</t>
  </si>
  <si>
    <t>NICKY D'S SPORTS BAR &amp; GRILL L</t>
  </si>
  <si>
    <t>URGE JUICE</t>
  </si>
  <si>
    <t xml:space="preserve">ADVANCED BORING &amp; TOOL        </t>
  </si>
  <si>
    <t>AUBURN HILLS-FIELDSTONE GC</t>
  </si>
  <si>
    <t>FARMINGTON HILLS-ICE ARENA</t>
  </si>
  <si>
    <t>QDOBA</t>
  </si>
  <si>
    <t>CARDIOVASCULAR INSTITUTE OF MI</t>
  </si>
  <si>
    <t>AMERICAN 1 CREDIT UNION</t>
  </si>
  <si>
    <t>43443 JOY RD</t>
  </si>
  <si>
    <t>LA CONEY ISLAND</t>
  </si>
  <si>
    <t>1700 E MCNICHOLS RD.</t>
  </si>
  <si>
    <t>LAMBERT INDUSTRIES</t>
  </si>
  <si>
    <t>TURRIS</t>
  </si>
  <si>
    <t>ZORBAS FAMILY DINING</t>
  </si>
  <si>
    <t>BIG BOY-ROMULUS</t>
  </si>
  <si>
    <t>BAKEHOUSE 46</t>
  </si>
  <si>
    <t>JEFFERSON STREET PUB</t>
  </si>
  <si>
    <t>ROMEO CONEY ISLAND</t>
  </si>
  <si>
    <t>OFF THE HOOK SPORTS GRILL</t>
  </si>
  <si>
    <t>KINGS BAKERY</t>
  </si>
  <si>
    <t>DICKEY'S BBQ PIT</t>
  </si>
  <si>
    <t>MARCO'S PIZZA</t>
  </si>
  <si>
    <t>BINSON'S MEDICAL</t>
  </si>
  <si>
    <t>DR. JOSEPH M. HILDEBRAND</t>
  </si>
  <si>
    <t>CHICKPEA KITCHEN</t>
  </si>
  <si>
    <t>MDOT</t>
  </si>
  <si>
    <t>SIGNATURE ENDODONTICS</t>
  </si>
  <si>
    <t>P.A.D.</t>
  </si>
  <si>
    <t xml:space="preserve">STUDIO FOR HAIR               </t>
  </si>
  <si>
    <t>DANNY'S FAMILY DINING</t>
  </si>
  <si>
    <t>WOODCHIPS EXPRESS</t>
  </si>
  <si>
    <t>SOLA SALONS</t>
  </si>
  <si>
    <t>BEACHES PET RESORT</t>
  </si>
  <si>
    <t>HEALTH CARE CENTER LOWER LEVEL</t>
  </si>
  <si>
    <t>IMAGEMASTER</t>
  </si>
  <si>
    <t>JONNA'S MARKET</t>
  </si>
  <si>
    <t>UNIVERSAL CONEY</t>
  </si>
  <si>
    <t xml:space="preserve">1111 W. 14 MILE </t>
  </si>
  <si>
    <t>10717</t>
  </si>
  <si>
    <t>ADONIS RESTAURANT</t>
  </si>
  <si>
    <t>EGAN'S PUB</t>
  </si>
  <si>
    <t>PREMIER DENTAL LAB</t>
  </si>
  <si>
    <t>7 MILE DEQUINDRE MINI MART</t>
  </si>
  <si>
    <t>HI LITE SUPERMARKET</t>
  </si>
  <si>
    <t>CENTER MASS</t>
  </si>
  <si>
    <t>33825 PLYMOUTH ROAD</t>
  </si>
  <si>
    <t>LULU'S RESTUARANT</t>
  </si>
  <si>
    <t>PITA PITA</t>
  </si>
  <si>
    <t>PHUKET THAI</t>
  </si>
  <si>
    <t xml:space="preserve">ZEDAN LAB                     </t>
  </si>
  <si>
    <t>38500 MOUND RD</t>
  </si>
  <si>
    <t>1 CONTINENTAL DR</t>
  </si>
  <si>
    <t>BERKLEY COUNTRY OVEN</t>
  </si>
  <si>
    <t xml:space="preserve">BANGKOK SALA CAFE             </t>
  </si>
  <si>
    <t xml:space="preserve">27903 ORCHARD LAKE RD         </t>
  </si>
  <si>
    <t xml:space="preserve">611 WOODWARD AVE     </t>
  </si>
  <si>
    <t>3500 E. FRONT ST</t>
  </si>
  <si>
    <t>6400 DIXIE HWY</t>
  </si>
  <si>
    <t xml:space="preserve">1 CAMPUS MARTIUS </t>
  </si>
  <si>
    <t>VITESCO TECHNOLOGIES</t>
  </si>
  <si>
    <t>SUSHI WENG</t>
  </si>
  <si>
    <t>6257 TELEGRAPH ROAD</t>
  </si>
  <si>
    <t>BEAUMONT FOOD &amp; NUTRITION</t>
  </si>
  <si>
    <t>BEAUMONT HOSPITAL - DEARBORN</t>
  </si>
  <si>
    <t>200 BRECON DR</t>
  </si>
  <si>
    <t>SISTER PIE</t>
  </si>
  <si>
    <t>BEAUMONT HOSPITAL - TAYLOR</t>
  </si>
  <si>
    <t>16001 W. NINE MILE ROAD</t>
  </si>
  <si>
    <t>BEAUMONT HOSPITAL - WAYNE</t>
  </si>
  <si>
    <t>30901 PALMER</t>
  </si>
  <si>
    <t>VAL'S POLISH KITCHEN</t>
  </si>
  <si>
    <t>47601 GRAND RIVER AVENUE</t>
  </si>
  <si>
    <t>27385 W. OUTER DR</t>
  </si>
  <si>
    <t>27351 DEQUINDRE RD</t>
  </si>
  <si>
    <t>12851 GRAND RIVER</t>
  </si>
  <si>
    <t>22101 MOROSS</t>
  </si>
  <si>
    <t xml:space="preserve">MICHIGAN SPINE &amp; PAIN         </t>
  </si>
  <si>
    <t xml:space="preserve">LA MARSA/FARMINGTON           </t>
  </si>
  <si>
    <t>312 MEADOWBROOK RD</t>
  </si>
  <si>
    <t>502 MEADOWBROOK RD</t>
  </si>
  <si>
    <t xml:space="preserve">GRAFS PASTRY KITCHEN          </t>
  </si>
  <si>
    <t>855 CRANBROOK RD</t>
  </si>
  <si>
    <t>MARK'S A-EAGLES 4 CONEY ISLAND</t>
  </si>
  <si>
    <t>TROPICAL SMOOTHIE CAFE-RICHMON</t>
  </si>
  <si>
    <t>KRISPY KRUNCHY CHICKEN</t>
  </si>
  <si>
    <t>1060 VAUGHN RD</t>
  </si>
  <si>
    <t>CRANBROOK-BROOKSIDE</t>
  </si>
  <si>
    <t xml:space="preserve">WEST MAPLE DENTAL GROUP       </t>
  </si>
  <si>
    <t xml:space="preserve">BAKE STATION BAKERY           </t>
  </si>
  <si>
    <t>SOUTHFIELD OBGYN</t>
  </si>
  <si>
    <t>FARMINGTON HILLS-PUBLIC WORKS</t>
  </si>
  <si>
    <t>AAHAR INDIAN CUISINE</t>
  </si>
  <si>
    <t>FARMINGTON HILLS-CITY HALL</t>
  </si>
  <si>
    <t>29300 W. 11 MILE ROAD</t>
  </si>
  <si>
    <t>ZEFF'S CONEY ISLAND</t>
  </si>
  <si>
    <t>NICKY D'S CONEY ISLAND</t>
  </si>
  <si>
    <t>ALTADONA CONEY ISLAND</t>
  </si>
  <si>
    <t>ROYAL GRILL</t>
  </si>
  <si>
    <t>GENJI JAPANESE STEAKHOUSE NOVI</t>
  </si>
  <si>
    <t>THE PLAYHOUSE</t>
  </si>
  <si>
    <t>MICHIGAN INSTITUTE OF OBGYN</t>
  </si>
  <si>
    <t>VILLAGE GRILL</t>
  </si>
  <si>
    <t>MYSTIQUE HAIR STUDIO</t>
  </si>
  <si>
    <t>ENVIRONMENTAL GLASS INC.</t>
  </si>
  <si>
    <t>PAPPAROTI</t>
  </si>
  <si>
    <t>AL-BASHA SUBS</t>
  </si>
  <si>
    <t>11242</t>
  </si>
  <si>
    <t>AL-BASHA CAFE</t>
  </si>
  <si>
    <t>5122 ANTHONY WAYNE DRIVE</t>
  </si>
  <si>
    <t>HILLEL DAY SCHOOL</t>
  </si>
  <si>
    <t>CHINA JADE</t>
  </si>
  <si>
    <t>DEB'S CLASSIC CONEY</t>
  </si>
  <si>
    <t>11320</t>
  </si>
  <si>
    <t>HAMBURG CONEY</t>
  </si>
  <si>
    <t>ORCHARD FOODS &amp; GROCERY</t>
  </si>
  <si>
    <t>ARBOR  HILLS ANIMAL CLINIC</t>
  </si>
  <si>
    <t>TROPICAL SMOOTHIE CAFE 23 MILE</t>
  </si>
  <si>
    <t>ETHEL'S BAKING COMPANY</t>
  </si>
  <si>
    <t xml:space="preserve">ALLEGRA PRINTING              </t>
  </si>
  <si>
    <t>MARY'S FABULOUS CHICKEN</t>
  </si>
  <si>
    <t>2429 E. GRAND RIVER</t>
  </si>
  <si>
    <t>EOS COFFEE</t>
  </si>
  <si>
    <t>32900 MIDDLEBELT ROAD</t>
  </si>
  <si>
    <t>SRODEK'S QUALITY SAUSAGE</t>
  </si>
  <si>
    <t>JOHNNY POMODOROS MK #6124 BAKE</t>
  </si>
  <si>
    <t>THE BRAKE SHOP</t>
  </si>
  <si>
    <t>GENEVA'S BURGERS</t>
  </si>
  <si>
    <t>BEIROCK WRAPS</t>
  </si>
  <si>
    <t>20120 HAGGERTY ROAD</t>
  </si>
  <si>
    <t>JOHNNY POMODOROS MK #6124 DELI</t>
  </si>
  <si>
    <t>1101 W. UNIVERSITY DRIVE</t>
  </si>
  <si>
    <t>LAKESIDE CONEY ISLAND</t>
  </si>
  <si>
    <t>JOHNNY POMODOROS MK #6124 KITC</t>
  </si>
  <si>
    <t>APOLLO CONEY ISLAND</t>
  </si>
  <si>
    <t>JOHNNY POMODOROS MK #6124 PROD</t>
  </si>
  <si>
    <t>2300 TRAVERWOOD DRIVE</t>
  </si>
  <si>
    <t>TROPICAL SMOOTHIE CAFE 35</t>
  </si>
  <si>
    <t>1300 GIDDINGS ROAD</t>
  </si>
  <si>
    <t>529 ST. JOHNS STREET</t>
  </si>
  <si>
    <t>900 OAKWOOD STREET</t>
  </si>
  <si>
    <t>HAWK COMMUNITY CENTER</t>
  </si>
  <si>
    <t>EMU EATERY 40083 DOCK 2</t>
  </si>
  <si>
    <t>EMU CR MARKET 40073 DOCK 3</t>
  </si>
  <si>
    <t>EMU STARBUCKS 40079 DOCK 4</t>
  </si>
  <si>
    <t>EMU STUDENT CTR 40079 DOCK 4</t>
  </si>
  <si>
    <t>CLARKSON IMAGING CENTER</t>
  </si>
  <si>
    <t>JOHNNY POMODOROS #6124 FA</t>
  </si>
  <si>
    <t>PAKWAAN INDIAN CUISINE</t>
  </si>
  <si>
    <t>ZEF'S LIGHTHOUSE TAVERN</t>
  </si>
  <si>
    <t>CURRY ON</t>
  </si>
  <si>
    <t xml:space="preserve">AMERICAN GOURMET              </t>
  </si>
  <si>
    <t xml:space="preserve">6698 ORCHARD LAKE             </t>
  </si>
  <si>
    <t xml:space="preserve">L GEORGE'S CONEY ISLAND       </t>
  </si>
  <si>
    <t>EMU DAY CARE 40092</t>
  </si>
  <si>
    <t>80660 MAIN ST</t>
  </si>
  <si>
    <t xml:space="preserve">COMPTON PRESS INDUSTRIES      </t>
  </si>
  <si>
    <t>LITTLE INDIA</t>
  </si>
  <si>
    <t xml:space="preserve">YOT SUBA                      </t>
  </si>
  <si>
    <t>JET'S PIZZA MI-025 (BLK)</t>
  </si>
  <si>
    <t>KURRYS INDIAN CUISINE</t>
  </si>
  <si>
    <t>JOHN COWLEY &amp; SONS</t>
  </si>
  <si>
    <t>CHUTNEYS</t>
  </si>
  <si>
    <t>SPERRY MOVIEHOUSE</t>
  </si>
  <si>
    <t>FINDING ROOTS</t>
  </si>
  <si>
    <t>111 N. MICHIGAN AVENUE</t>
  </si>
  <si>
    <t>TROPICAL SMOOTHIE CAFE 34</t>
  </si>
  <si>
    <t>MEDI LODGE OF FARMINGTON</t>
  </si>
  <si>
    <t>LITTLE JOE'S CONEY ISLAND</t>
  </si>
  <si>
    <t>CENTURY SUN DISTRIBUTION CTR</t>
  </si>
  <si>
    <t>THAI BASIL FARMINGTON HLLS</t>
  </si>
  <si>
    <t>MARTHA T. BERRY MEDICAL 41091</t>
  </si>
  <si>
    <t>KEN KEN SUSHI</t>
  </si>
  <si>
    <t>EL MARIACHI WESTLAND</t>
  </si>
  <si>
    <t>FARMINGTON HILLS-POLICE DEPT</t>
  </si>
  <si>
    <t>THE BURGER SPOT</t>
  </si>
  <si>
    <t>HARPER WOODS HIGH SCHOOL 13746</t>
  </si>
  <si>
    <t>GRACE'S SAVORY AND SWEET</t>
  </si>
  <si>
    <t>ZHONDING USA INC</t>
  </si>
  <si>
    <t>DLTC-LEVY</t>
  </si>
  <si>
    <t>15109 23 MILE RD</t>
  </si>
  <si>
    <t>FARMINGTON HILLS-PARKS &amp; GOLF</t>
  </si>
  <si>
    <t>FORD FIELD-GROBBEL'S GOURMET</t>
  </si>
  <si>
    <t>2000 BRUSH ST</t>
  </si>
  <si>
    <t>FORD FIELD LEVY LIONS</t>
  </si>
  <si>
    <t>THAI BASIL PLYMOUTH</t>
  </si>
  <si>
    <t>TROPICAL SMOOTHIE CAFE 45</t>
  </si>
  <si>
    <t>AL NAWRAS</t>
  </si>
  <si>
    <t>FARMINGTON HILLS-COSTIC CENTER</t>
  </si>
  <si>
    <t>BAYSIDE DIMITRIE'S</t>
  </si>
  <si>
    <t>NATIONAL GROCERIES INDIAN CUIS</t>
  </si>
  <si>
    <t>RASNA FOODS LLC</t>
  </si>
  <si>
    <t>RED ROBIN/ANSARA REST GROUP</t>
  </si>
  <si>
    <t>KAREN CHAPEL MD</t>
  </si>
  <si>
    <t>STAR TRUCK RENTALS</t>
  </si>
  <si>
    <t xml:space="preserve">37610 TWELVE MILE ROAD       </t>
  </si>
  <si>
    <t>MDOT METRO C&amp;T LAB</t>
  </si>
  <si>
    <t>BROOKLYN FISH &amp; CHICKEN</t>
  </si>
  <si>
    <t>18354 FENKELL STREET</t>
  </si>
  <si>
    <t>898 W CROSS STREET</t>
  </si>
  <si>
    <t>LMCU 401</t>
  </si>
  <si>
    <t>XO SPORTS BAR &amp; GRILL</t>
  </si>
  <si>
    <t>THE PRINCE'S BAKERY</t>
  </si>
  <si>
    <t>TROPICAL SMOOTHIE CAFE #089</t>
  </si>
  <si>
    <t>22381 GRATIOT AVENUE</t>
  </si>
  <si>
    <t>LAKE BREEZE RESTAURANT</t>
  </si>
  <si>
    <t>DR. GARY M. FITENY, D.D.S. P.C</t>
  </si>
  <si>
    <t>LOUIE'S MUFFLER &amp; BRAKES</t>
  </si>
  <si>
    <t>CITY OF WIXOM COMMUNITY CENTER</t>
  </si>
  <si>
    <t>CITY OF WIXOM LIBRARY</t>
  </si>
  <si>
    <t>CITY OF WIXOM CITY HALL</t>
  </si>
  <si>
    <t>CITY OF WIXOM POLICE DEPT</t>
  </si>
  <si>
    <t>CITY OF WIXOM FIRE DEPARTMENT</t>
  </si>
  <si>
    <t>CITY OF WIXOM PUBLIC WORKS</t>
  </si>
  <si>
    <t>TROPICAL SMOOTHIE CAFE 050</t>
  </si>
  <si>
    <t>50912 GRATIOT AVE</t>
  </si>
  <si>
    <t>BANGKOK THAI EXPRESS</t>
  </si>
  <si>
    <t>TASTY KABOB</t>
  </si>
  <si>
    <t>BABA AUTO REPAIR</t>
  </si>
  <si>
    <t>ABERRANT ALES</t>
  </si>
  <si>
    <t>TROPICAL SMOOTHIE CAFE 087</t>
  </si>
  <si>
    <t>STEVE'S FAMILY DINING</t>
  </si>
  <si>
    <t>TROPICAL SMOOTHIE CAFE 86</t>
  </si>
  <si>
    <t>HOWELL CONEY ISLAND</t>
  </si>
  <si>
    <t>855 CRANBROOK ROAD</t>
  </si>
  <si>
    <t>ALTAYEB ENTERPRISES</t>
  </si>
  <si>
    <t>14980 DIX TOLEDO RD</t>
  </si>
  <si>
    <t>ISLAMIC CENTER OF AMERICA</t>
  </si>
  <si>
    <t>900 DEGREES</t>
  </si>
  <si>
    <t>660 PLAZA DRIVE</t>
  </si>
  <si>
    <t>QUICKLY BOBA CAFE</t>
  </si>
  <si>
    <t>AL-MALEK BANQUET</t>
  </si>
  <si>
    <t>HOLLYWOOD MKT #894 DELI/BAKERY</t>
  </si>
  <si>
    <t>ANTONIO'S CONEY ISLAND</t>
  </si>
  <si>
    <t>ALANOS PIZZA</t>
  </si>
  <si>
    <t>J-RUS INC</t>
  </si>
  <si>
    <t>HAVEN OF PLYMOUTH</t>
  </si>
  <si>
    <t>CRANBROOK GIRLS MIDDLE SCHOOL</t>
  </si>
  <si>
    <t>G'S PIZZERIA</t>
  </si>
  <si>
    <t>UNITED 2 LIQUOR</t>
  </si>
  <si>
    <t>THE GOLDEN EGG</t>
  </si>
  <si>
    <t>COMMUNITY FINANCIAL-WESTLAND</t>
  </si>
  <si>
    <t>AUBURN HILLS-FIRE STATION 1</t>
  </si>
  <si>
    <t>HOLLYWOOD MKT #894 MEAT</t>
  </si>
  <si>
    <t>HOLLYWOOD MKT #894 FIRST AID</t>
  </si>
  <si>
    <t>COMMUNITY FINANCIAL-NORTHVILLE</t>
  </si>
  <si>
    <t xml:space="preserve">PAINT CREEK LOCKER ROOM       </t>
  </si>
  <si>
    <t>COMMUNITY FINANCIAL-MI AVE</t>
  </si>
  <si>
    <t>COMMUNITY FINANCIAL-PLYMOUTH</t>
  </si>
  <si>
    <t>COMMUNITY FINANCIAL-NOVI</t>
  </si>
  <si>
    <t xml:space="preserve">PAINT CREEK HEALTH CLUB       </t>
  </si>
  <si>
    <t>HDV LINCOLN PARK</t>
  </si>
  <si>
    <t>ROOTS ENDODONTICS</t>
  </si>
  <si>
    <t>COMMUNITY FINANCIAL-CANTON CTR</t>
  </si>
  <si>
    <t xml:space="preserve">FREDRICK JEWELERS             </t>
  </si>
  <si>
    <t>LA NORIA BISTRO</t>
  </si>
  <si>
    <t>AUBURN HILLS-FIRE STATION 3</t>
  </si>
  <si>
    <t>AEG PRESENTS MI LCC</t>
  </si>
  <si>
    <t>DEARBORN HALAL MEAT</t>
  </si>
  <si>
    <t>MIDWEST INDUSTIAL SERVICES</t>
  </si>
  <si>
    <t>SAAD WHOLESALE MEATS</t>
  </si>
  <si>
    <t>POP'S FAMILY DINER</t>
  </si>
  <si>
    <t>BUFFY'S MEXI-CASIAN GRILL</t>
  </si>
  <si>
    <t>VILLAGE OF WESTLAND 40235</t>
  </si>
  <si>
    <t>FABIANO BROTHERS INC.</t>
  </si>
  <si>
    <t>39221 WOODWARD AVE</t>
  </si>
  <si>
    <t xml:space="preserve">DR. FIVENSON M.D.             </t>
  </si>
  <si>
    <t>DEARBORN-BUILDING SVC MAINT</t>
  </si>
  <si>
    <t>DEARBORN-CENTRAL GARAGE</t>
  </si>
  <si>
    <t>2650 GREENFIELD</t>
  </si>
  <si>
    <t>DEARBORN-HOUSING HMW</t>
  </si>
  <si>
    <t>DEARBORN-HOUSING KENNEDY PLAZA</t>
  </si>
  <si>
    <t>DEARBORN-HOUSING TT</t>
  </si>
  <si>
    <t xml:space="preserve">MIZARAPE MEXICAN RESTAURANT   </t>
  </si>
  <si>
    <t xml:space="preserve">7025 E MICHIGAN AVE           </t>
  </si>
  <si>
    <t>DEARBORN-PUBLIC SERVICES PARKS</t>
  </si>
  <si>
    <t>DEARBORN-POLICE GARAGE</t>
  </si>
  <si>
    <t>DEARBORN-POWERHOUSE</t>
  </si>
  <si>
    <t>DEARBORN-PUBLIC SVC SANITATION</t>
  </si>
  <si>
    <t>DEARBORN-RECREATION</t>
  </si>
  <si>
    <t>REMEDI SENIORCARE</t>
  </si>
  <si>
    <t>DEARBORN-SEWERAGE</t>
  </si>
  <si>
    <t>DEARBORN-WATER</t>
  </si>
  <si>
    <t>DEARBORN-ADMINISTRATIVE CENTER</t>
  </si>
  <si>
    <t>DEARBORN-19TH DISTRICT COURT</t>
  </si>
  <si>
    <t>DEARBORN-DPW WATER</t>
  </si>
  <si>
    <t>DEARBORN-DPW PUBLIC SERVICE</t>
  </si>
  <si>
    <t>DEARBORN-DPW ADMINISTRATIVE</t>
  </si>
  <si>
    <t>ROSE ANN'S KITCHEN</t>
  </si>
  <si>
    <t>MARKO'S COZY DINER</t>
  </si>
  <si>
    <t>273 GRIZZLY LANE</t>
  </si>
  <si>
    <t>CITY FLATS HOTEL-PORT HURON</t>
  </si>
  <si>
    <t>SCORES BAR &amp; GRILL</t>
  </si>
  <si>
    <t>DEARBORN CENTRAL GARAGE</t>
  </si>
  <si>
    <t xml:space="preserve">AUNT MILLIE'S ADRIAN OUTLET </t>
  </si>
  <si>
    <t>EL BARZON</t>
  </si>
  <si>
    <t>GRAND PORT CAFE</t>
  </si>
  <si>
    <t>CLUB VENUS</t>
  </si>
  <si>
    <t>HURON VALLEY TENNIS CLUB</t>
  </si>
  <si>
    <t>CORNERSTONE BARREL HOUSE</t>
  </si>
  <si>
    <t>COMPLETE AUTOMATION</t>
  </si>
  <si>
    <t>10903 M-52</t>
  </si>
  <si>
    <t>SKINPHOREA</t>
  </si>
  <si>
    <t>COTTAGE INN PIZZA</t>
  </si>
  <si>
    <t xml:space="preserve">ASHLEY CAPITAL                </t>
  </si>
  <si>
    <t>LMCU 402</t>
  </si>
  <si>
    <t>14800 KING ROAD</t>
  </si>
  <si>
    <t>14560 LAKESIDE CIRCLE</t>
  </si>
  <si>
    <t>MAJESTIC MARKET</t>
  </si>
  <si>
    <t>CHARLIE'S FAMILY DINING</t>
  </si>
  <si>
    <t>KIT CHEN THAI</t>
  </si>
  <si>
    <t>JOURNEY CHURCH</t>
  </si>
  <si>
    <t>L.A. BISTRO</t>
  </si>
  <si>
    <t xml:space="preserve">DR BENNETT &amp; ASSOC.1          </t>
  </si>
  <si>
    <t>DEARBORN SWEETS</t>
  </si>
  <si>
    <t xml:space="preserve">CENTER FOR FORENSIC           </t>
  </si>
  <si>
    <t>THE COACH SPORTS GRILLE</t>
  </si>
  <si>
    <t>BUSCEMIS</t>
  </si>
  <si>
    <t>15213 KERCHEVAL</t>
  </si>
  <si>
    <t>HARPER WOODS MIDDLE SCHOOL</t>
  </si>
  <si>
    <t>19800 ANITA</t>
  </si>
  <si>
    <t>COMMUNITY FINANCIAL-WIXOM</t>
  </si>
  <si>
    <t>URBAN GYRO</t>
  </si>
  <si>
    <t>THE 5TH OF NOVI</t>
  </si>
  <si>
    <t>MR. KABOB XPRESS</t>
  </si>
  <si>
    <t xml:space="preserve">THE BLUE NILE RESTAURANT      </t>
  </si>
  <si>
    <t>ALWATAN BAKERY</t>
  </si>
  <si>
    <t>DRIFTER COFFEE</t>
  </si>
  <si>
    <t>15870 HAGGERTY RD</t>
  </si>
  <si>
    <t>SAMARITAN CAFE</t>
  </si>
  <si>
    <t>LYNN'S ON 1ST</t>
  </si>
  <si>
    <t>711 S. MAIN</t>
  </si>
  <si>
    <t>705 TECUMSEH</t>
  </si>
  <si>
    <t xml:space="preserve">JEFFREY MICHAEL POWERS SALON  </t>
  </si>
  <si>
    <t>JOHNNY'S CONEY</t>
  </si>
  <si>
    <t>CLUB CELEBRITY</t>
  </si>
  <si>
    <t>3429 FIVE POINTS</t>
  </si>
  <si>
    <t>DMC OB/GYN</t>
  </si>
  <si>
    <t>HARTLAND OB/GYN</t>
  </si>
  <si>
    <t>THATCHER CHIROPRACTIC</t>
  </si>
  <si>
    <t xml:space="preserve">27070 HOOVER ROAD </t>
  </si>
  <si>
    <t>MACOMB PEDIATRIC CLINTON TWP</t>
  </si>
  <si>
    <t>AEG MI/MASONIC</t>
  </si>
  <si>
    <t>SEMCA</t>
  </si>
  <si>
    <t>BANGKOK STATION</t>
  </si>
  <si>
    <t>EMPIRE GRILL</t>
  </si>
  <si>
    <t>SONIC-LINCOLN PARK</t>
  </si>
  <si>
    <t>CHICAGO'S PIZZA  ALLEN PARK</t>
  </si>
  <si>
    <t>CHICAGO'S PIZZA  DETROIT</t>
  </si>
  <si>
    <t>THEY SAY 2</t>
  </si>
  <si>
    <t>WASHTENAW OIL</t>
  </si>
  <si>
    <t>SCHNEIDER'S MOTORSPORTS</t>
  </si>
  <si>
    <t>TEMAS PRODUCE/TMAZ TAQUERIA</t>
  </si>
  <si>
    <t>YOT SUBA-ANN ARBOR</t>
  </si>
  <si>
    <t>BROSE NEW BOSTON</t>
  </si>
  <si>
    <t>MARKET SQUARE #970</t>
  </si>
  <si>
    <t>TIENDA LIBERTAD</t>
  </si>
  <si>
    <t>MARKET SQUARE #971</t>
  </si>
  <si>
    <t xml:space="preserve">MARKET FRESH #972 </t>
  </si>
  <si>
    <t>CHEMUNG HILLS BANQUET CENTER</t>
  </si>
  <si>
    <t>3125 GOLF CLUB ROAD</t>
  </si>
  <si>
    <t>JOE'S B1 TAVERN</t>
  </si>
  <si>
    <t>ANTHONY'S GOURMET PIZZA</t>
  </si>
  <si>
    <t>SPRINGWELLS MOBIL</t>
  </si>
  <si>
    <t>VERTEX COFFEE ROASTERS</t>
  </si>
  <si>
    <t>HIGH GRADE MATERIALS-PT HURON</t>
  </si>
  <si>
    <t>AUNT MILLIE'S ANN ARBOR BRANCH</t>
  </si>
  <si>
    <t>PERFECTION DIST-DEARBORN</t>
  </si>
  <si>
    <t>PERFECTION DIST-WHITE LAKE</t>
  </si>
  <si>
    <t>PERFECTION DIST-MT CLEMENS</t>
  </si>
  <si>
    <t>LK METROLOGY</t>
  </si>
  <si>
    <t>29550 W K SMITH DRIVE</t>
  </si>
  <si>
    <t>PARK RESTAURANT</t>
  </si>
  <si>
    <t>AUTHORITY HEALTH/POPFF</t>
  </si>
  <si>
    <t>CITY MARKET #4220</t>
  </si>
  <si>
    <t>SHARPERTEK</t>
  </si>
  <si>
    <t>23941 W. 9 MILE</t>
  </si>
  <si>
    <t>PITA KABOB GRILL</t>
  </si>
  <si>
    <t>REVEL &amp; ROLL</t>
  </si>
  <si>
    <t>ARROW TRUCKS</t>
  </si>
  <si>
    <t>SUN STEEL TREATING</t>
  </si>
  <si>
    <t>DR. RAYMOND KONG</t>
  </si>
  <si>
    <t>ADAPTIVE ENERGY LLC</t>
  </si>
  <si>
    <t>BURGER SHACK</t>
  </si>
  <si>
    <t>ROCK CITY EATS &amp; SWEETS</t>
  </si>
  <si>
    <t>HELL HOLE BAR</t>
  </si>
  <si>
    <t>4045 PATTERSON LAKE RD</t>
  </si>
  <si>
    <t>2300 HARMON ROAD</t>
  </si>
  <si>
    <t>ANTHONYS GOURMET PIZZA</t>
  </si>
  <si>
    <t>MADRAS MASALA</t>
  </si>
  <si>
    <t>INTIMATE IDEAS-TAYLOR</t>
  </si>
  <si>
    <t>INTIMATE IDEAS-WATERFORD</t>
  </si>
  <si>
    <t>BLACK DIESEL COFFEE</t>
  </si>
  <si>
    <t>INTIMATE IDEAS-WESTLAND</t>
  </si>
  <si>
    <t>INTIMATE IDEAS-CHESTERFIELD</t>
  </si>
  <si>
    <t>INTIMATE IDEAS-ROSEVILLE</t>
  </si>
  <si>
    <t>BLOM MEADWORKS</t>
  </si>
  <si>
    <t>ANN ARBOR DISTILLING</t>
  </si>
  <si>
    <t>ROTI MAX BAKERY</t>
  </si>
  <si>
    <t>1776 W. CLARKSTON #2</t>
  </si>
  <si>
    <t>CMF INDIANWOOD RD</t>
  </si>
  <si>
    <t>GRANDY'S CONEY ISLAND</t>
  </si>
  <si>
    <t>JJ CRAB HOUSE</t>
  </si>
  <si>
    <t>MIDTOWN POINTE</t>
  </si>
  <si>
    <t>BAO BOYS</t>
  </si>
  <si>
    <t xml:space="preserve">AMERINET                      </t>
  </si>
  <si>
    <t>THOMSON REUTERS</t>
  </si>
  <si>
    <t>6300 INTERFIRST DR</t>
  </si>
  <si>
    <t>IDN HARDWARE SALES</t>
  </si>
  <si>
    <t>ADVANCED TREATMENT CENTER</t>
  </si>
  <si>
    <t>PIZZA SPOT</t>
  </si>
  <si>
    <t>HOWELL NATURE CENTER</t>
  </si>
  <si>
    <t>CHARMINAR BIRYANI HOUSE</t>
  </si>
  <si>
    <t>1410 W. MAUMEE</t>
  </si>
  <si>
    <t>ANITA'S KITCHEN</t>
  </si>
  <si>
    <t>DREAM SALON STUDIOS</t>
  </si>
  <si>
    <t>THE RIVER GARAGE</t>
  </si>
  <si>
    <t>THE TAKE OUT BOX</t>
  </si>
  <si>
    <t>CHURCHILL TRANSPORTATION</t>
  </si>
  <si>
    <t>SEEBURGERS CHEESEBURGERS</t>
  </si>
  <si>
    <t>ANGELINA'S MEXICAN RESTAURANT</t>
  </si>
  <si>
    <t>TURRI'S MAINTENANCE</t>
  </si>
  <si>
    <t xml:space="preserve">EXOTIC AUTOMATION             </t>
  </si>
  <si>
    <t>PET RITZ KENNELS, INC.</t>
  </si>
  <si>
    <t>ST. CLEMENT ORTHODOX CHURCH</t>
  </si>
  <si>
    <t>LEGGERA TECHNOLOGIES</t>
  </si>
  <si>
    <t>87 NORTHPOINT DRIVE</t>
  </si>
  <si>
    <t>MALEK AL KABOB-DEARBORN</t>
  </si>
  <si>
    <t>BLOCK BREWING BRIGHTON</t>
  </si>
  <si>
    <t>3500 WASHTENAW AVENUE</t>
  </si>
  <si>
    <t>VIBRA HEALTH LAB</t>
  </si>
  <si>
    <t>VALUE CENTER MARKET #1218</t>
  </si>
  <si>
    <t>VALUE CENTER MARKET #1267</t>
  </si>
  <si>
    <t>BORDER CANTINA</t>
  </si>
  <si>
    <t>MR. KABOB XPRESS-LIVONIA</t>
  </si>
  <si>
    <t>HALL STAR GRILL</t>
  </si>
  <si>
    <t>USA HOCKEY ARENA</t>
  </si>
  <si>
    <t xml:space="preserve">3797 CARPENTER RD             </t>
  </si>
  <si>
    <t>AL TAYEB DEARBORN</t>
  </si>
  <si>
    <t>VALUE CENTER MARKET #1228</t>
  </si>
  <si>
    <t>COPPERSTONE'S RESTAURANT</t>
  </si>
  <si>
    <t>JERSEY GIANT</t>
  </si>
  <si>
    <t>INTIMATE IDEAS-GRATIOT</t>
  </si>
  <si>
    <t xml:space="preserve">ZHONDING USA </t>
  </si>
  <si>
    <t>DEARBORN-BACKFLOW DOOR 6</t>
  </si>
  <si>
    <t>SEMCA TAYLOR</t>
  </si>
  <si>
    <t>JET'S PIZZA MI-100</t>
  </si>
  <si>
    <t xml:space="preserve">ALCO PRINTING                 </t>
  </si>
  <si>
    <t>DEVON TITLE AGENCY</t>
  </si>
  <si>
    <t>THE CUPCAKE STATION FERNDALE</t>
  </si>
  <si>
    <t>205 S. MAIN STREET</t>
  </si>
  <si>
    <t>BAKE HOUSE 46</t>
  </si>
  <si>
    <t xml:space="preserve">DEARBORN-CENTRAL PARTS GARAGE </t>
  </si>
  <si>
    <t>IMPERIAL LANES</t>
  </si>
  <si>
    <t>201 W. BIG BEAVER RD.</t>
  </si>
  <si>
    <t>WATERFORD EAGLES</t>
  </si>
  <si>
    <t>CULVERS LAKE ORION</t>
  </si>
  <si>
    <t>MOTOWN CONEY ISLAND</t>
  </si>
  <si>
    <t>DEARBORN POLICE DEPARTMENT</t>
  </si>
  <si>
    <t>THE GRATEFUL CROW</t>
  </si>
  <si>
    <t>420 N. MAIN ST STE 100</t>
  </si>
  <si>
    <t>GREENLEAF TRUST</t>
  </si>
  <si>
    <t>HOLLYWOOD MKT #893 DELI/BAKERY</t>
  </si>
  <si>
    <t xml:space="preserve">HOLLYWOOD MKT #893 MEAT  </t>
  </si>
  <si>
    <t>FARMER FRANKS</t>
  </si>
  <si>
    <t>ROYAL CONEY EXPRESS</t>
  </si>
  <si>
    <t>HASHEMS OF DEARBORN HEIGHTS</t>
  </si>
  <si>
    <t>HOLLYWOOD MKT #893 FIRST AID</t>
  </si>
  <si>
    <t>GO! SY THAI</t>
  </si>
  <si>
    <t>STREET TACO</t>
  </si>
  <si>
    <t>ROLEX TOWING</t>
  </si>
  <si>
    <t xml:space="preserve">CITY OF LATHRUP VILLAGE       </t>
  </si>
  <si>
    <t>SMART WAYNE TERMINAL</t>
  </si>
  <si>
    <t>SMART MACOMB TERMINAL</t>
  </si>
  <si>
    <t>SMART OAKLAND TERMINAL</t>
  </si>
  <si>
    <t>SMART ROTC</t>
  </si>
  <si>
    <t>32800 SOUTHFIELD ROAD</t>
  </si>
  <si>
    <t>BAKEHOUSE 46 BIRMINGHAM</t>
  </si>
  <si>
    <t>BROCK MECHANICAL</t>
  </si>
  <si>
    <t>MOJAVE CANTINA</t>
  </si>
  <si>
    <t>AL-BASHA</t>
  </si>
  <si>
    <t>DAVIS BROTHERS</t>
  </si>
  <si>
    <t xml:space="preserve">ASCEND IMAGING </t>
  </si>
  <si>
    <t>HEART CARE P.C.</t>
  </si>
  <si>
    <t xml:space="preserve">CATTLEMANS  EAST             </t>
  </si>
  <si>
    <t>MR. KABOB XPRESS-KITCHEN</t>
  </si>
  <si>
    <t>ANTHOLOGY OF NOVI</t>
  </si>
  <si>
    <t>PARTS &amp; LABOR BAR</t>
  </si>
  <si>
    <t>SPICE HUB KITCHEN</t>
  </si>
  <si>
    <t>VACUUM ORNA-METAL</t>
  </si>
  <si>
    <t>DEARBORN GARAGE-W.V. EAST DECK</t>
  </si>
  <si>
    <t>DEARBORN GARAGE-W.V. WEST DECK</t>
  </si>
  <si>
    <t>DEARBORN GARAGE-WAGNER DECK</t>
  </si>
  <si>
    <t>MR. MIGUEL'S</t>
  </si>
  <si>
    <t>KELLER WILLIAMS</t>
  </si>
  <si>
    <t>LITTLE TONYS</t>
  </si>
  <si>
    <t>SRODEK'S QUALITY POLISH FOOD</t>
  </si>
  <si>
    <t>SINGLE BARREL SOCIAL</t>
  </si>
  <si>
    <t>STARTER'S SOUTHFIELD</t>
  </si>
  <si>
    <t>BULLDOGS CHEESESTEAKS</t>
  </si>
  <si>
    <t>2300 WATKINS LAKE ROAD</t>
  </si>
  <si>
    <t>8700 N 2ND ST</t>
  </si>
  <si>
    <t>BLOSSOMS FRUIT ARRANGEMENTS</t>
  </si>
  <si>
    <t>ORTHAPEDIC REHAB SPECIALISTS</t>
  </si>
  <si>
    <t>HOMETOWN GRILL</t>
  </si>
  <si>
    <t>SONIC-MONROE</t>
  </si>
  <si>
    <t>THE VAULT ON 1ST</t>
  </si>
  <si>
    <t>JOE'S CONEY ISLAND 2</t>
  </si>
  <si>
    <t>TAQUERIA SAN JOSE</t>
  </si>
  <si>
    <t>27555 FARMINGTON ROAD</t>
  </si>
  <si>
    <t>LITTLE CAMILLES GREEN</t>
  </si>
  <si>
    <t>SPOON'S PLACE</t>
  </si>
  <si>
    <t>11800 E. 12 MILE RD</t>
  </si>
  <si>
    <t>881 PINECREST</t>
  </si>
  <si>
    <t xml:space="preserve">CLUB VENETIAN </t>
  </si>
  <si>
    <t>PALATE OF MILFORD</t>
  </si>
  <si>
    <t>HOLLYWOOD MKT #893 GROCERY</t>
  </si>
  <si>
    <t>HOLLYWOOD MKT #881 GROCERY</t>
  </si>
  <si>
    <t>HOLLYWOOD MKT #894 GROCERY</t>
  </si>
  <si>
    <t>HOLLYWOOD MKT #892 GROCERY</t>
  </si>
  <si>
    <t>HOLLYWOOD MKT #956 GROCERY</t>
  </si>
  <si>
    <t>3051 OAKWOOD BLVD</t>
  </si>
  <si>
    <t>BOTTOM LINE BAIT &amp; TACKLE</t>
  </si>
  <si>
    <t>BROOKIES CAFE</t>
  </si>
  <si>
    <t>DETROIT BEER EXCHANGE</t>
  </si>
  <si>
    <t>RAJMA INDIAN GRILL</t>
  </si>
  <si>
    <t>CARLETON HOTEL BAR</t>
  </si>
  <si>
    <t>MEADOW BROOK AMPHITHEATRE</t>
  </si>
  <si>
    <t>FLUIDYNE</t>
  </si>
  <si>
    <t>CLOVER SELF STORAGE</t>
  </si>
  <si>
    <t>49785 VAN DYKE AVE</t>
  </si>
  <si>
    <t>HOLLYWOOD MKT #956 MEAT</t>
  </si>
  <si>
    <t>SOZAI</t>
  </si>
  <si>
    <t>DOWNTOWN LOUIE'S</t>
  </si>
  <si>
    <t>HOLLYWOOD MKT #956 DELI/BAKERY</t>
  </si>
  <si>
    <t>HOUSE OF CHIMNEY CAKES</t>
  </si>
  <si>
    <t>HOLLYWOOD MKT #956 FIRST AID</t>
  </si>
  <si>
    <t>2701 W. CHICAGO BLVD</t>
  </si>
  <si>
    <t>SUBI'S</t>
  </si>
  <si>
    <t>KURRYS AT TROY</t>
  </si>
  <si>
    <t>SQUARE ONE PIZZA</t>
  </si>
  <si>
    <t>900 DEGREES/LAFATA CABINETS</t>
  </si>
  <si>
    <t>CHAMPIONS SPORTS GRILL</t>
  </si>
  <si>
    <t>PINE KNOB MUSIC THEATRE-LEVY</t>
  </si>
  <si>
    <t>GOODLYFE SMOOTHIE</t>
  </si>
  <si>
    <t>JOHNNY POMODOROS MK #6124 MEAT</t>
  </si>
  <si>
    <t>MY BLOWOUT 1 INC.</t>
  </si>
  <si>
    <t>SILVER STAR AUTO CARE</t>
  </si>
  <si>
    <t xml:space="preserve">AAA MICHIGAN                  </t>
  </si>
  <si>
    <t xml:space="preserve">MEAT WORLD                    </t>
  </si>
  <si>
    <t>MAIN STREET KITCHEN</t>
  </si>
  <si>
    <t>SAN JOSE MEXICAN GRILL &amp; BAR</t>
  </si>
  <si>
    <t>PERFECTION BAKERIES UNI TAX</t>
  </si>
  <si>
    <t>PERFECTION BAKERIES UNI NO TAX</t>
  </si>
  <si>
    <t>15607 W. 9 MILE RD</t>
  </si>
  <si>
    <t>INN SEASON KITCHEN</t>
  </si>
  <si>
    <t>32867 WOODWARD AVE</t>
  </si>
  <si>
    <t>MR. KABOB XPRESS-DETROIT</t>
  </si>
  <si>
    <t>GLORY SUPERMARKET #555</t>
  </si>
  <si>
    <t xml:space="preserve">GLORY SUPERMKT #555 F.A. </t>
  </si>
  <si>
    <t>COMMUNITY CHURCH OF CHRIST</t>
  </si>
  <si>
    <t>2211 WOODWARD AVENUE</t>
  </si>
  <si>
    <t>PERFECTION BAKERIES PAPER/F.A.</t>
  </si>
  <si>
    <t>CALI TACO'S LLC</t>
  </si>
  <si>
    <t>CHILI MUSTARD ONIONS</t>
  </si>
  <si>
    <t>DETROIT GRILL &amp; SMOOTHIE BAR</t>
  </si>
  <si>
    <t>CHARTWELLS UNIVERSITY H.S.</t>
  </si>
  <si>
    <t>WRIGHT &amp; COMPANY</t>
  </si>
  <si>
    <t>SHAWARMA CO.</t>
  </si>
  <si>
    <t>WILD MUSTANG</t>
  </si>
  <si>
    <t>MY THAI</t>
  </si>
  <si>
    <t>WILL'S DINER</t>
  </si>
  <si>
    <t>3127 12 MILE ROAD</t>
  </si>
  <si>
    <t>JIANG NAN</t>
  </si>
  <si>
    <t>INTIMATE IDEAS-HAZEL PARK</t>
  </si>
  <si>
    <t>SPICE BOWL</t>
  </si>
  <si>
    <t xml:space="preserve">CHICKEN SHACK                 </t>
  </si>
  <si>
    <t xml:space="preserve">MICHIGAN TOY SOLDIER CO.      </t>
  </si>
  <si>
    <t>THE ORIGINAL T&amp;J CONEY ISLAND</t>
  </si>
  <si>
    <t>WATERFORD CONEY ISLAND</t>
  </si>
  <si>
    <t>INTERNATIONAL PAINT STRIPPING</t>
  </si>
  <si>
    <t>DIX ANIMAL HOSPITAL/REHAB</t>
  </si>
  <si>
    <t>DIX ANIMAL HOSPITAL</t>
  </si>
  <si>
    <t>TJK GAS</t>
  </si>
  <si>
    <t>KJT MARATHON</t>
  </si>
  <si>
    <t>LA MARSA-SOUTH LYON</t>
  </si>
  <si>
    <t>D.P. DOUGH</t>
  </si>
  <si>
    <t>ANTHOLOGY OF FARMINGTON HILLS</t>
  </si>
  <si>
    <t>4TH TAVERN LAKE HOUSE</t>
  </si>
  <si>
    <t>M 03 FUELS LLC-BP</t>
  </si>
  <si>
    <t>JOWETT FUNERAL HOME</t>
  </si>
  <si>
    <t>WELDCRAFT</t>
  </si>
  <si>
    <t>BINT JEBAIL</t>
  </si>
  <si>
    <t>BOB'S PIZZA PALACE</t>
  </si>
  <si>
    <t>HELL SALOON 2</t>
  </si>
  <si>
    <t>4095 PATTERSON LAKE RD</t>
  </si>
  <si>
    <t>2 BOOLI 2 GO</t>
  </si>
  <si>
    <t>SUPER FIT NUTRITION</t>
  </si>
  <si>
    <t>LEO'S CONEY ISLAND 75</t>
  </si>
  <si>
    <t>PRECISION SLITTING</t>
  </si>
  <si>
    <t>HOLLYWOOD MKT #892 DELI/BAKERY</t>
  </si>
  <si>
    <t>M 02 FUELS LLC-AMOCO</t>
  </si>
  <si>
    <t>43647 MICHIGAN AVE.</t>
  </si>
  <si>
    <t>LAKE CITY MINI MART DBA MOBIL</t>
  </si>
  <si>
    <t>BIG TOMMY'S PARTHENON</t>
  </si>
  <si>
    <t>INTIMATE IDEAS-CLINTON TWP</t>
  </si>
  <si>
    <t>VERONA INSPIRED ITALIAN</t>
  </si>
  <si>
    <t>BAR VERONA WASHINGTON</t>
  </si>
  <si>
    <t>SUGAR MUTTS GROOMING</t>
  </si>
  <si>
    <t>SHAHI PALACE INDIAN CUISINE</t>
  </si>
  <si>
    <t>DELTA SKY CLUB</t>
  </si>
  <si>
    <t>BASF-SOUTHFIELD</t>
  </si>
  <si>
    <t>THE BEER STORE</t>
  </si>
  <si>
    <t>1025 N PERRY STREET</t>
  </si>
  <si>
    <t>ROSE SR LVG-PROVIDENCE PARK</t>
  </si>
  <si>
    <t>MOTOR CITY PEAKS-AUBURN HILLS</t>
  </si>
  <si>
    <t>HOLLYWOOD MKT #881 MEAT</t>
  </si>
  <si>
    <t>HOLLYWOOD MKT #881 DELI/BAKERY</t>
  </si>
  <si>
    <t>HOLLYWOOD MKT #892 FIRST AID</t>
  </si>
  <si>
    <t>NOORJAHAN-BERKLEY</t>
  </si>
  <si>
    <t>M 04 FUELS LLC-SHELL</t>
  </si>
  <si>
    <t>15924</t>
  </si>
  <si>
    <t xml:space="preserve">LITTLE LOU'S HOT CHICKEN </t>
  </si>
  <si>
    <t>15929</t>
  </si>
  <si>
    <t>THE BUTCHER'S GRILLE</t>
  </si>
  <si>
    <t>HOLLYWOOD MKT #881 FIRST AID</t>
  </si>
  <si>
    <t>FREEDOM HILL AMPHITHEATER-LEVY</t>
  </si>
  <si>
    <t>RED BALLOON SALOON</t>
  </si>
  <si>
    <t>15954</t>
  </si>
  <si>
    <t>THE POTATO PLACE</t>
  </si>
  <si>
    <t>15968</t>
  </si>
  <si>
    <t>DEAN TRANSPORTATION-EASTPOINTE</t>
  </si>
  <si>
    <t>15975</t>
  </si>
  <si>
    <t>SAM'S PLACE BELLEVILLE</t>
  </si>
  <si>
    <t>15976</t>
  </si>
  <si>
    <t>SAM'S PLACE LIVONIA</t>
  </si>
  <si>
    <t>15979</t>
  </si>
  <si>
    <t>LA MARSA HARTLAND</t>
  </si>
  <si>
    <t>15983</t>
  </si>
  <si>
    <t>SIREN HOTEL</t>
  </si>
  <si>
    <t>7121 DIXIE HWY</t>
  </si>
  <si>
    <t>1167 S CARNEY DR</t>
  </si>
  <si>
    <t>16115</t>
  </si>
  <si>
    <t>MONROE ATHLETIC CENTER</t>
  </si>
  <si>
    <t>2035 FIX RD</t>
  </si>
  <si>
    <t>16118</t>
  </si>
  <si>
    <t xml:space="preserve">M 08 FUELS LLC-BP </t>
  </si>
  <si>
    <t>23405 MICHIGAN AVE</t>
  </si>
  <si>
    <t>5TH TAVERN</t>
  </si>
  <si>
    <t>RIVAGE DAY SPA</t>
  </si>
  <si>
    <t>SEDONA TAPHOUSE</t>
  </si>
  <si>
    <t xml:space="preserve">MARGOTS EURO SPA              </t>
  </si>
  <si>
    <t xml:space="preserve">TURRIS 3                     </t>
  </si>
  <si>
    <t>MOTOWN CPL</t>
  </si>
  <si>
    <t>CANTERBURY ON THE LAKE</t>
  </si>
  <si>
    <t>VISTA MARIA-DEROY</t>
  </si>
  <si>
    <t xml:space="preserve">VISTA MARIA-DONNA MARIA       </t>
  </si>
  <si>
    <t xml:space="preserve">VISTA MARIA-DELORES HALL      </t>
  </si>
  <si>
    <t xml:space="preserve">VISTA MARIA-ROSE HALL         </t>
  </si>
  <si>
    <t xml:space="preserve">VISTA MARIA-LOURDES HALL      </t>
  </si>
  <si>
    <t xml:space="preserve">VISTA MARIA-BEATA HALL        </t>
  </si>
  <si>
    <t>VISTA MARIA-FREEDOM CENTER</t>
  </si>
  <si>
    <t xml:space="preserve">HABIBS CUISINE                </t>
  </si>
  <si>
    <t xml:space="preserve">HCB                           </t>
  </si>
  <si>
    <t xml:space="preserve">THE COMMUNITY HOUSE           </t>
  </si>
  <si>
    <t xml:space="preserve">ENDOSCOPY CENTER              </t>
  </si>
  <si>
    <t xml:space="preserve">SOMERSET INN-RESTAURANT ACCT  </t>
  </si>
  <si>
    <t xml:space="preserve">DELUCA'S RESTAURANT           </t>
  </si>
  <si>
    <t xml:space="preserve">TURRIS ITALIAN FOOD           </t>
  </si>
  <si>
    <t xml:space="preserve">BUTCHER BOY MEATS             </t>
  </si>
  <si>
    <t>RAINBOW REHAB</t>
  </si>
  <si>
    <t>10</t>
  </si>
  <si>
    <t>14</t>
  </si>
  <si>
    <t>19</t>
  </si>
  <si>
    <t>20</t>
  </si>
  <si>
    <t>718</t>
  </si>
  <si>
    <t>24</t>
  </si>
  <si>
    <t>26</t>
  </si>
  <si>
    <t>30</t>
  </si>
  <si>
    <t>33</t>
  </si>
  <si>
    <t>40</t>
  </si>
  <si>
    <t>41</t>
  </si>
  <si>
    <t>42</t>
  </si>
  <si>
    <t>43</t>
  </si>
  <si>
    <t>867</t>
  </si>
  <si>
    <t>48</t>
  </si>
  <si>
    <t>55</t>
  </si>
  <si>
    <t>70</t>
  </si>
  <si>
    <t>71</t>
  </si>
  <si>
    <t>87</t>
  </si>
  <si>
    <t>90</t>
  </si>
  <si>
    <t>92</t>
  </si>
  <si>
    <t>93</t>
  </si>
  <si>
    <t>94</t>
  </si>
  <si>
    <t>101</t>
  </si>
  <si>
    <t>103</t>
  </si>
  <si>
    <t>104</t>
  </si>
  <si>
    <t>107</t>
  </si>
  <si>
    <t>14450</t>
  </si>
  <si>
    <t>109</t>
  </si>
  <si>
    <t>114</t>
  </si>
  <si>
    <t>115</t>
  </si>
  <si>
    <t>9636</t>
  </si>
  <si>
    <t>118</t>
  </si>
  <si>
    <t>121</t>
  </si>
  <si>
    <t>124</t>
  </si>
  <si>
    <t>127</t>
  </si>
  <si>
    <t>132</t>
  </si>
  <si>
    <t>135</t>
  </si>
  <si>
    <t>136</t>
  </si>
  <si>
    <t>138</t>
  </si>
  <si>
    <t>142</t>
  </si>
  <si>
    <t>1222</t>
  </si>
  <si>
    <t>155</t>
  </si>
  <si>
    <t>157</t>
  </si>
  <si>
    <t>160</t>
  </si>
  <si>
    <t>168</t>
  </si>
  <si>
    <t>169</t>
  </si>
  <si>
    <t>170</t>
  </si>
  <si>
    <t>177</t>
  </si>
  <si>
    <t>509</t>
  </si>
  <si>
    <t>181</t>
  </si>
  <si>
    <t>182</t>
  </si>
  <si>
    <t>186</t>
  </si>
  <si>
    <t>187</t>
  </si>
  <si>
    <t>201</t>
  </si>
  <si>
    <t>209</t>
  </si>
  <si>
    <t>211</t>
  </si>
  <si>
    <t>213</t>
  </si>
  <si>
    <t>8244</t>
  </si>
  <si>
    <t>8242</t>
  </si>
  <si>
    <t>269</t>
  </si>
  <si>
    <t>273</t>
  </si>
  <si>
    <t>275</t>
  </si>
  <si>
    <t>11751</t>
  </si>
  <si>
    <t>297</t>
  </si>
  <si>
    <t>322</t>
  </si>
  <si>
    <t>349</t>
  </si>
  <si>
    <t>355</t>
  </si>
  <si>
    <t>364</t>
  </si>
  <si>
    <t>1057</t>
  </si>
  <si>
    <t>14665</t>
  </si>
  <si>
    <t>744</t>
  </si>
  <si>
    <t>9391</t>
  </si>
  <si>
    <t>375</t>
  </si>
  <si>
    <t>378</t>
  </si>
  <si>
    <t>379</t>
  </si>
  <si>
    <t>390</t>
  </si>
  <si>
    <t>12167</t>
  </si>
  <si>
    <t>13636</t>
  </si>
  <si>
    <t>411</t>
  </si>
  <si>
    <t>417</t>
  </si>
  <si>
    <t>421</t>
  </si>
  <si>
    <t>423</t>
  </si>
  <si>
    <t>432</t>
  </si>
  <si>
    <t>444</t>
  </si>
  <si>
    <t>477</t>
  </si>
  <si>
    <t>491</t>
  </si>
  <si>
    <t>492</t>
  </si>
  <si>
    <t>493</t>
  </si>
  <si>
    <t>494</t>
  </si>
  <si>
    <t>497</t>
  </si>
  <si>
    <t>498</t>
  </si>
  <si>
    <t>503</t>
  </si>
  <si>
    <t>504</t>
  </si>
  <si>
    <t>1521</t>
  </si>
  <si>
    <t>530</t>
  </si>
  <si>
    <t>9643</t>
  </si>
  <si>
    <t>543</t>
  </si>
  <si>
    <t>546</t>
  </si>
  <si>
    <t>549</t>
  </si>
  <si>
    <t>551</t>
  </si>
  <si>
    <t>556</t>
  </si>
  <si>
    <t>557</t>
  </si>
  <si>
    <t>558</t>
  </si>
  <si>
    <t>560</t>
  </si>
  <si>
    <t>561</t>
  </si>
  <si>
    <t>562</t>
  </si>
  <si>
    <t>564</t>
  </si>
  <si>
    <t>12670</t>
  </si>
  <si>
    <t>570</t>
  </si>
  <si>
    <t>571</t>
  </si>
  <si>
    <t>1366</t>
  </si>
  <si>
    <t>579</t>
  </si>
  <si>
    <t>582</t>
  </si>
  <si>
    <t>583</t>
  </si>
  <si>
    <t>584</t>
  </si>
  <si>
    <t>585</t>
  </si>
  <si>
    <t>586</t>
  </si>
  <si>
    <t>590</t>
  </si>
  <si>
    <t>591</t>
  </si>
  <si>
    <t>592</t>
  </si>
  <si>
    <t>593</t>
  </si>
  <si>
    <t>597</t>
  </si>
  <si>
    <t>11364</t>
  </si>
  <si>
    <t>603</t>
  </si>
  <si>
    <t>1265</t>
  </si>
  <si>
    <t>613</t>
  </si>
  <si>
    <t>617</t>
  </si>
  <si>
    <t>619</t>
  </si>
  <si>
    <t>986</t>
  </si>
  <si>
    <t>622</t>
  </si>
  <si>
    <t>624</t>
  </si>
  <si>
    <t>15905</t>
  </si>
  <si>
    <t>635</t>
  </si>
  <si>
    <t>637</t>
  </si>
  <si>
    <t>645</t>
  </si>
  <si>
    <t>646</t>
  </si>
  <si>
    <t>649</t>
  </si>
  <si>
    <t>12849</t>
  </si>
  <si>
    <t>657</t>
  </si>
  <si>
    <t>659</t>
  </si>
  <si>
    <t>663</t>
  </si>
  <si>
    <t>671</t>
  </si>
  <si>
    <t>674</t>
  </si>
  <si>
    <t>675</t>
  </si>
  <si>
    <t>677</t>
  </si>
  <si>
    <t>678</t>
  </si>
  <si>
    <t>680</t>
  </si>
  <si>
    <t>685</t>
  </si>
  <si>
    <t>15757</t>
  </si>
  <si>
    <t>689</t>
  </si>
  <si>
    <t>704</t>
  </si>
  <si>
    <t>11756</t>
  </si>
  <si>
    <t>542</t>
  </si>
  <si>
    <t>692</t>
  </si>
  <si>
    <t>725</t>
  </si>
  <si>
    <t>726</t>
  </si>
  <si>
    <t>727</t>
  </si>
  <si>
    <t>729</t>
  </si>
  <si>
    <t>731</t>
  </si>
  <si>
    <t>736</t>
  </si>
  <si>
    <t>1139</t>
  </si>
  <si>
    <t>745</t>
  </si>
  <si>
    <t>748</t>
  </si>
  <si>
    <t>753</t>
  </si>
  <si>
    <t>754</t>
  </si>
  <si>
    <t>9100</t>
  </si>
  <si>
    <t>10549</t>
  </si>
  <si>
    <t>12300</t>
  </si>
  <si>
    <t>768</t>
  </si>
  <si>
    <t>14649</t>
  </si>
  <si>
    <t>781</t>
  </si>
  <si>
    <t>782</t>
  </si>
  <si>
    <t>785</t>
  </si>
  <si>
    <t>14006</t>
  </si>
  <si>
    <t>14007</t>
  </si>
  <si>
    <t>791</t>
  </si>
  <si>
    <t>794</t>
  </si>
  <si>
    <t>796</t>
  </si>
  <si>
    <t>805</t>
  </si>
  <si>
    <t>814</t>
  </si>
  <si>
    <t>815</t>
  </si>
  <si>
    <t>816</t>
  </si>
  <si>
    <t>825</t>
  </si>
  <si>
    <t>827</t>
  </si>
  <si>
    <t>829</t>
  </si>
  <si>
    <t>830</t>
  </si>
  <si>
    <t>831</t>
  </si>
  <si>
    <t>849</t>
  </si>
  <si>
    <t>14594</t>
  </si>
  <si>
    <t>14682</t>
  </si>
  <si>
    <t>872</t>
  </si>
  <si>
    <t>875</t>
  </si>
  <si>
    <t>888</t>
  </si>
  <si>
    <t>620</t>
  </si>
  <si>
    <t>893</t>
  </si>
  <si>
    <t>897</t>
  </si>
  <si>
    <t>911</t>
  </si>
  <si>
    <t>913</t>
  </si>
  <si>
    <t>918</t>
  </si>
  <si>
    <t>924</t>
  </si>
  <si>
    <t>1048</t>
  </si>
  <si>
    <t>932</t>
  </si>
  <si>
    <t>1519</t>
  </si>
  <si>
    <t>936</t>
  </si>
  <si>
    <t>940</t>
  </si>
  <si>
    <t>941</t>
  </si>
  <si>
    <t>947</t>
  </si>
  <si>
    <t>950</t>
  </si>
  <si>
    <t>959</t>
  </si>
  <si>
    <t>965</t>
  </si>
  <si>
    <t>969</t>
  </si>
  <si>
    <t>972</t>
  </si>
  <si>
    <t>975</t>
  </si>
  <si>
    <t>981</t>
  </si>
  <si>
    <t>11176</t>
  </si>
  <si>
    <t>1004</t>
  </si>
  <si>
    <t>1008</t>
  </si>
  <si>
    <t>1010</t>
  </si>
  <si>
    <t>1013</t>
  </si>
  <si>
    <t>1014</t>
  </si>
  <si>
    <t>1020</t>
  </si>
  <si>
    <t>1025</t>
  </si>
  <si>
    <t>1039</t>
  </si>
  <si>
    <t>1041</t>
  </si>
  <si>
    <t>11817</t>
  </si>
  <si>
    <t>12344</t>
  </si>
  <si>
    <t>12480</t>
  </si>
  <si>
    <t>1064</t>
  </si>
  <si>
    <t>12659</t>
  </si>
  <si>
    <t>1093</t>
  </si>
  <si>
    <t>1094</t>
  </si>
  <si>
    <t>1095</t>
  </si>
  <si>
    <t>12960</t>
  </si>
  <si>
    <t>13601</t>
  </si>
  <si>
    <t>14559</t>
  </si>
  <si>
    <t>14788</t>
  </si>
  <si>
    <t>1103</t>
  </si>
  <si>
    <t>1104</t>
  </si>
  <si>
    <t>1107</t>
  </si>
  <si>
    <t>14873</t>
  </si>
  <si>
    <t>1125</t>
  </si>
  <si>
    <t>1128</t>
  </si>
  <si>
    <t>1131</t>
  </si>
  <si>
    <t>1133</t>
  </si>
  <si>
    <t>1136</t>
  </si>
  <si>
    <t>1332</t>
  </si>
  <si>
    <t>1141</t>
  </si>
  <si>
    <t>1143</t>
  </si>
  <si>
    <t>1144</t>
  </si>
  <si>
    <t>1145</t>
  </si>
  <si>
    <t>1146</t>
  </si>
  <si>
    <t>1155</t>
  </si>
  <si>
    <t>14801</t>
  </si>
  <si>
    <t>1165</t>
  </si>
  <si>
    <t>1167</t>
  </si>
  <si>
    <t>14802</t>
  </si>
  <si>
    <t>1176</t>
  </si>
  <si>
    <t>1179</t>
  </si>
  <si>
    <t>1180</t>
  </si>
  <si>
    <t>1181</t>
  </si>
  <si>
    <t>1157</t>
  </si>
  <si>
    <t>1193</t>
  </si>
  <si>
    <t>1195</t>
  </si>
  <si>
    <t>1197</t>
  </si>
  <si>
    <t>1199</t>
  </si>
  <si>
    <t>1202</t>
  </si>
  <si>
    <t>1204</t>
  </si>
  <si>
    <t>1209</t>
  </si>
  <si>
    <t>10143</t>
  </si>
  <si>
    <t>1217</t>
  </si>
  <si>
    <t>1218</t>
  </si>
  <si>
    <t>1220</t>
  </si>
  <si>
    <t>12356</t>
  </si>
  <si>
    <t>1224</t>
  </si>
  <si>
    <t>1226</t>
  </si>
  <si>
    <t>1228</t>
  </si>
  <si>
    <t>1235</t>
  </si>
  <si>
    <t>1236</t>
  </si>
  <si>
    <t>1237</t>
  </si>
  <si>
    <t>1241</t>
  </si>
  <si>
    <t>1242</t>
  </si>
  <si>
    <t>1244</t>
  </si>
  <si>
    <t>1245</t>
  </si>
  <si>
    <t>1246</t>
  </si>
  <si>
    <t>1263</t>
  </si>
  <si>
    <t>12663</t>
  </si>
  <si>
    <t>1271</t>
  </si>
  <si>
    <t>1272</t>
  </si>
  <si>
    <t>1273</t>
  </si>
  <si>
    <t>1274</t>
  </si>
  <si>
    <t>1275</t>
  </si>
  <si>
    <t>1278</t>
  </si>
  <si>
    <t>1280</t>
  </si>
  <si>
    <t>1281</t>
  </si>
  <si>
    <t>1285</t>
  </si>
  <si>
    <t>1292</t>
  </si>
  <si>
    <t>1297</t>
  </si>
  <si>
    <t>1309</t>
  </si>
  <si>
    <t>1311</t>
  </si>
  <si>
    <t>1312</t>
  </si>
  <si>
    <t>1313</t>
  </si>
  <si>
    <t>1315</t>
  </si>
  <si>
    <t>1319</t>
  </si>
  <si>
    <t>1322</t>
  </si>
  <si>
    <t>1326</t>
  </si>
  <si>
    <t>1330</t>
  </si>
  <si>
    <t>1331</t>
  </si>
  <si>
    <t>15770</t>
  </si>
  <si>
    <t>1337</t>
  </si>
  <si>
    <t>1344</t>
  </si>
  <si>
    <t>11608</t>
  </si>
  <si>
    <t>1349</t>
  </si>
  <si>
    <t>1353</t>
  </si>
  <si>
    <t>1355</t>
  </si>
  <si>
    <t>1364</t>
  </si>
  <si>
    <t>1365</t>
  </si>
  <si>
    <t>11937</t>
  </si>
  <si>
    <t>1367</t>
  </si>
  <si>
    <t>1368</t>
  </si>
  <si>
    <t>1370</t>
  </si>
  <si>
    <t>1379</t>
  </si>
  <si>
    <t>688</t>
  </si>
  <si>
    <t>1389</t>
  </si>
  <si>
    <t>1390</t>
  </si>
  <si>
    <t>713</t>
  </si>
  <si>
    <t>1403</t>
  </si>
  <si>
    <t>1404</t>
  </si>
  <si>
    <t>1416</t>
  </si>
  <si>
    <t>1417</t>
  </si>
  <si>
    <t>1418</t>
  </si>
  <si>
    <t>1419</t>
  </si>
  <si>
    <t>1421</t>
  </si>
  <si>
    <t>1424</t>
  </si>
  <si>
    <t>1428</t>
  </si>
  <si>
    <t>1435</t>
  </si>
  <si>
    <t>1438</t>
  </si>
  <si>
    <t>1443</t>
  </si>
  <si>
    <t>1445</t>
  </si>
  <si>
    <t>1448</t>
  </si>
  <si>
    <t>1450</t>
  </si>
  <si>
    <t>1455</t>
  </si>
  <si>
    <t>1465</t>
  </si>
  <si>
    <t>1467</t>
  </si>
  <si>
    <t>1468</t>
  </si>
  <si>
    <t>1478</t>
  </si>
  <si>
    <t>1062</t>
  </si>
  <si>
    <t>1481</t>
  </si>
  <si>
    <t>1485</t>
  </si>
  <si>
    <t>1486</t>
  </si>
  <si>
    <t>1487</t>
  </si>
  <si>
    <t>1488</t>
  </si>
  <si>
    <t>1489</t>
  </si>
  <si>
    <t>1490</t>
  </si>
  <si>
    <t>1494</t>
  </si>
  <si>
    <t>1346</t>
  </si>
  <si>
    <t>1497</t>
  </si>
  <si>
    <t>1501</t>
  </si>
  <si>
    <t>1508</t>
  </si>
  <si>
    <t>1509</t>
  </si>
  <si>
    <t>1510</t>
  </si>
  <si>
    <t>1518</t>
  </si>
  <si>
    <t>9123</t>
  </si>
  <si>
    <t>11977</t>
  </si>
  <si>
    <t>1527</t>
  </si>
  <si>
    <t>1540</t>
  </si>
  <si>
    <t>1550</t>
  </si>
  <si>
    <t>1551</t>
  </si>
  <si>
    <t>1554</t>
  </si>
  <si>
    <t>1556</t>
  </si>
  <si>
    <t>1559</t>
  </si>
  <si>
    <t>1562</t>
  </si>
  <si>
    <t>1572</t>
  </si>
  <si>
    <t>1574</t>
  </si>
  <si>
    <t>1577</t>
  </si>
  <si>
    <t>1587</t>
  </si>
  <si>
    <t>1594</t>
  </si>
  <si>
    <t>1595</t>
  </si>
  <si>
    <t>1596</t>
  </si>
  <si>
    <t>1597</t>
  </si>
  <si>
    <t>1598</t>
  </si>
  <si>
    <t>1599</t>
  </si>
  <si>
    <t>1602</t>
  </si>
  <si>
    <t>1604</t>
  </si>
  <si>
    <t>1607</t>
  </si>
  <si>
    <t>1610</t>
  </si>
  <si>
    <t>1611</t>
  </si>
  <si>
    <t>1617</t>
  </si>
  <si>
    <t>14941</t>
  </si>
  <si>
    <t>1626</t>
  </si>
  <si>
    <t>14942</t>
  </si>
  <si>
    <t>15638</t>
  </si>
  <si>
    <t>1640</t>
  </si>
  <si>
    <t>10489</t>
  </si>
  <si>
    <t>1646</t>
  </si>
  <si>
    <t>15764</t>
  </si>
  <si>
    <t>1653</t>
  </si>
  <si>
    <t>15863</t>
  </si>
  <si>
    <t>1661</t>
  </si>
  <si>
    <t>1664</t>
  </si>
  <si>
    <t>10955</t>
  </si>
  <si>
    <t>1669</t>
  </si>
  <si>
    <t>1670</t>
  </si>
  <si>
    <t>14444</t>
  </si>
  <si>
    <t>1673</t>
  </si>
  <si>
    <t>654</t>
  </si>
  <si>
    <t>1171</t>
  </si>
  <si>
    <t>1655</t>
  </si>
  <si>
    <t>1689</t>
  </si>
  <si>
    <t>1693</t>
  </si>
  <si>
    <t>10363</t>
  </si>
  <si>
    <t>10445</t>
  </si>
  <si>
    <t>11816</t>
  </si>
  <si>
    <t>1707</t>
  </si>
  <si>
    <t>1708</t>
  </si>
  <si>
    <t>11917</t>
  </si>
  <si>
    <t>1711</t>
  </si>
  <si>
    <t>1713</t>
  </si>
  <si>
    <t>1715</t>
  </si>
  <si>
    <t>1726</t>
  </si>
  <si>
    <t>1732</t>
  </si>
  <si>
    <t>1747</t>
  </si>
  <si>
    <t>1750</t>
  </si>
  <si>
    <t>1751</t>
  </si>
  <si>
    <t>12042</t>
  </si>
  <si>
    <t>12105</t>
  </si>
  <si>
    <t>1759</t>
  </si>
  <si>
    <t>1761</t>
  </si>
  <si>
    <t>1768</t>
  </si>
  <si>
    <t>1770</t>
  </si>
  <si>
    <t>1774</t>
  </si>
  <si>
    <t>1775</t>
  </si>
  <si>
    <t>12550</t>
  </si>
  <si>
    <t>14107</t>
  </si>
  <si>
    <t>14673</t>
  </si>
  <si>
    <t>1790</t>
  </si>
  <si>
    <t>1794</t>
  </si>
  <si>
    <t>1801</t>
  </si>
  <si>
    <t>1804</t>
  </si>
  <si>
    <t>1806</t>
  </si>
  <si>
    <t>1808</t>
  </si>
  <si>
    <t>1809</t>
  </si>
  <si>
    <t>1814</t>
  </si>
  <si>
    <t>1815</t>
  </si>
  <si>
    <t>1823</t>
  </si>
  <si>
    <t>1822</t>
  </si>
  <si>
    <t>605</t>
  </si>
  <si>
    <t>707</t>
  </si>
  <si>
    <t>1828</t>
  </si>
  <si>
    <t>1834</t>
  </si>
  <si>
    <t>1666</t>
  </si>
  <si>
    <t>1837</t>
  </si>
  <si>
    <t>1688</t>
  </si>
  <si>
    <t>8160</t>
  </si>
  <si>
    <t>8172</t>
  </si>
  <si>
    <t>8175</t>
  </si>
  <si>
    <t>9828</t>
  </si>
  <si>
    <t>8243</t>
  </si>
  <si>
    <t>11335</t>
  </si>
  <si>
    <t>8245</t>
  </si>
  <si>
    <t>8246</t>
  </si>
  <si>
    <t>8247</t>
  </si>
  <si>
    <t>8249</t>
  </si>
  <si>
    <t>8255</t>
  </si>
  <si>
    <t>13166</t>
  </si>
  <si>
    <t>8350</t>
  </si>
  <si>
    <t>8368</t>
  </si>
  <si>
    <t>1787</t>
  </si>
  <si>
    <t>8397</t>
  </si>
  <si>
    <t>1788</t>
  </si>
  <si>
    <t>8418</t>
  </si>
  <si>
    <t>15911</t>
  </si>
  <si>
    <t>8441</t>
  </si>
  <si>
    <t>8451</t>
  </si>
  <si>
    <t>15915</t>
  </si>
  <si>
    <t>8569</t>
  </si>
  <si>
    <t>8658</t>
  </si>
  <si>
    <t>8660</t>
  </si>
  <si>
    <t>8661</t>
  </si>
  <si>
    <t>8672</t>
  </si>
  <si>
    <t>8675</t>
  </si>
  <si>
    <t>8687</t>
  </si>
  <si>
    <t>12826</t>
  </si>
  <si>
    <t>8711</t>
  </si>
  <si>
    <t>8721</t>
  </si>
  <si>
    <t>8743</t>
  </si>
  <si>
    <t>8752</t>
  </si>
  <si>
    <t>8755</t>
  </si>
  <si>
    <t>8759</t>
  </si>
  <si>
    <t>8766</t>
  </si>
  <si>
    <t>8783</t>
  </si>
  <si>
    <t>8838</t>
  </si>
  <si>
    <t>8859</t>
  </si>
  <si>
    <t>8860</t>
  </si>
  <si>
    <t>8875</t>
  </si>
  <si>
    <t>22</t>
  </si>
  <si>
    <t>8934</t>
  </si>
  <si>
    <t>8950</t>
  </si>
  <si>
    <t>8952</t>
  </si>
  <si>
    <t>8954</t>
  </si>
  <si>
    <t>8980</t>
  </si>
  <si>
    <t>8988</t>
  </si>
  <si>
    <t>9008</t>
  </si>
  <si>
    <t>9010</t>
  </si>
  <si>
    <t>9011</t>
  </si>
  <si>
    <t>9029</t>
  </si>
  <si>
    <t>214</t>
  </si>
  <si>
    <t>9070</t>
  </si>
  <si>
    <t>787</t>
  </si>
  <si>
    <t>788</t>
  </si>
  <si>
    <t>9118</t>
  </si>
  <si>
    <t>1633</t>
  </si>
  <si>
    <t>9134</t>
  </si>
  <si>
    <t>9146</t>
  </si>
  <si>
    <t>9163</t>
  </si>
  <si>
    <t>9182</t>
  </si>
  <si>
    <t>9212</t>
  </si>
  <si>
    <t>9217</t>
  </si>
  <si>
    <t>9225</t>
  </si>
  <si>
    <t>1636</t>
  </si>
  <si>
    <t>9269</t>
  </si>
  <si>
    <t>9277</t>
  </si>
  <si>
    <t>9278</t>
  </si>
  <si>
    <t>9293</t>
  </si>
  <si>
    <t>9302</t>
  </si>
  <si>
    <t>9306</t>
  </si>
  <si>
    <t>9340</t>
  </si>
  <si>
    <t>9382</t>
  </si>
  <si>
    <t>9390</t>
  </si>
  <si>
    <t>1642</t>
  </si>
  <si>
    <t>9428</t>
  </si>
  <si>
    <t>9465</t>
  </si>
  <si>
    <t>9473</t>
  </si>
  <si>
    <t>9476</t>
  </si>
  <si>
    <t>1649</t>
  </si>
  <si>
    <t>1672</t>
  </si>
  <si>
    <t>9510</t>
  </si>
  <si>
    <t>1696</t>
  </si>
  <si>
    <t>1758</t>
  </si>
  <si>
    <t>9528</t>
  </si>
  <si>
    <t>9529</t>
  </si>
  <si>
    <t>9550</t>
  </si>
  <si>
    <t>9067</t>
  </si>
  <si>
    <t>9599</t>
  </si>
  <si>
    <t>9608</t>
  </si>
  <si>
    <t>9612</t>
  </si>
  <si>
    <t>8159</t>
  </si>
  <si>
    <t>9617</t>
  </si>
  <si>
    <t>9623</t>
  </si>
  <si>
    <t>9626</t>
  </si>
  <si>
    <t>9630</t>
  </si>
  <si>
    <t>10178</t>
  </si>
  <si>
    <t>11407</t>
  </si>
  <si>
    <t>9668</t>
  </si>
  <si>
    <t>9689</t>
  </si>
  <si>
    <t>9703</t>
  </si>
  <si>
    <t>9748</t>
  </si>
  <si>
    <t>9757</t>
  </si>
  <si>
    <t>9786</t>
  </si>
  <si>
    <t>9791</t>
  </si>
  <si>
    <t>11564</t>
  </si>
  <si>
    <t>9858</t>
  </si>
  <si>
    <t>9873</t>
  </si>
  <si>
    <t>12093</t>
  </si>
  <si>
    <t>9883</t>
  </si>
  <si>
    <t>9885</t>
  </si>
  <si>
    <t>9899</t>
  </si>
  <si>
    <t>9902</t>
  </si>
  <si>
    <t>9958</t>
  </si>
  <si>
    <t>9983</t>
  </si>
  <si>
    <t>12223</t>
  </si>
  <si>
    <t>10074</t>
  </si>
  <si>
    <t>10102</t>
  </si>
  <si>
    <t>10124</t>
  </si>
  <si>
    <t>10129</t>
  </si>
  <si>
    <t>10141</t>
  </si>
  <si>
    <t>12232</t>
  </si>
  <si>
    <t>14575</t>
  </si>
  <si>
    <t>10163</t>
  </si>
  <si>
    <t>15714</t>
  </si>
  <si>
    <t>10181</t>
  </si>
  <si>
    <t>10195</t>
  </si>
  <si>
    <t>10201</t>
  </si>
  <si>
    <t>10205</t>
  </si>
  <si>
    <t>10210</t>
  </si>
  <si>
    <t>10212</t>
  </si>
  <si>
    <t>10214</t>
  </si>
  <si>
    <t>10226</t>
  </si>
  <si>
    <t>1827</t>
  </si>
  <si>
    <t>10240</t>
  </si>
  <si>
    <t>10242</t>
  </si>
  <si>
    <t>10243</t>
  </si>
  <si>
    <t>10250</t>
  </si>
  <si>
    <t>10254</t>
  </si>
  <si>
    <t>10255</t>
  </si>
  <si>
    <t>10266</t>
  </si>
  <si>
    <t>10267</t>
  </si>
  <si>
    <t>10275</t>
  </si>
  <si>
    <t>12511</t>
  </si>
  <si>
    <t>10284</t>
  </si>
  <si>
    <t>10289</t>
  </si>
  <si>
    <t>10307</t>
  </si>
  <si>
    <t>11628</t>
  </si>
  <si>
    <t>10340</t>
  </si>
  <si>
    <t>10350</t>
  </si>
  <si>
    <t>10356</t>
  </si>
  <si>
    <t>10357</t>
  </si>
  <si>
    <t>10360</t>
  </si>
  <si>
    <t>11073</t>
  </si>
  <si>
    <t>10370</t>
  </si>
  <si>
    <t>10379</t>
  </si>
  <si>
    <t>10384</t>
  </si>
  <si>
    <t>10385</t>
  </si>
  <si>
    <t>10428</t>
  </si>
  <si>
    <t>11962</t>
  </si>
  <si>
    <t>10452</t>
  </si>
  <si>
    <t>10464</t>
  </si>
  <si>
    <t>10485</t>
  </si>
  <si>
    <t>10519</t>
  </si>
  <si>
    <t>10534</t>
  </si>
  <si>
    <t>14454</t>
  </si>
  <si>
    <t>10558</t>
  </si>
  <si>
    <t>10563</t>
  </si>
  <si>
    <t>10564</t>
  </si>
  <si>
    <t>10573</t>
  </si>
  <si>
    <t>10574</t>
  </si>
  <si>
    <t>10582</t>
  </si>
  <si>
    <t>14963</t>
  </si>
  <si>
    <t>10588</t>
  </si>
  <si>
    <t>10589</t>
  </si>
  <si>
    <t>10600</t>
  </si>
  <si>
    <t>10609</t>
  </si>
  <si>
    <t>10612</t>
  </si>
  <si>
    <t>293</t>
  </si>
  <si>
    <t>10642</t>
  </si>
  <si>
    <t>10679</t>
  </si>
  <si>
    <t>10695</t>
  </si>
  <si>
    <t>10696</t>
  </si>
  <si>
    <t>10700</t>
  </si>
  <si>
    <t>10701</t>
  </si>
  <si>
    <t>10703</t>
  </si>
  <si>
    <t>10712</t>
  </si>
  <si>
    <t>10715</t>
  </si>
  <si>
    <t>10751</t>
  </si>
  <si>
    <t>10753</t>
  </si>
  <si>
    <t>10777</t>
  </si>
  <si>
    <t>10809</t>
  </si>
  <si>
    <t>10851</t>
  </si>
  <si>
    <t>10867</t>
  </si>
  <si>
    <t>10877</t>
  </si>
  <si>
    <t>10884</t>
  </si>
  <si>
    <t>10898</t>
  </si>
  <si>
    <t>10939</t>
  </si>
  <si>
    <t>764</t>
  </si>
  <si>
    <t>10947</t>
  </si>
  <si>
    <t>10952</t>
  </si>
  <si>
    <t>10953</t>
  </si>
  <si>
    <t>933</t>
  </si>
  <si>
    <t>10956</t>
  </si>
  <si>
    <t>10957</t>
  </si>
  <si>
    <t>10959</t>
  </si>
  <si>
    <t>10960</t>
  </si>
  <si>
    <t>10967</t>
  </si>
  <si>
    <t>10968</t>
  </si>
  <si>
    <t>10982</t>
  </si>
  <si>
    <t>10983</t>
  </si>
  <si>
    <t>10985</t>
  </si>
  <si>
    <t>10988</t>
  </si>
  <si>
    <t>10990</t>
  </si>
  <si>
    <t>10995</t>
  </si>
  <si>
    <t>10996</t>
  </si>
  <si>
    <t>10997</t>
  </si>
  <si>
    <t>11006</t>
  </si>
  <si>
    <t>11010</t>
  </si>
  <si>
    <t>11011</t>
  </si>
  <si>
    <t>11012</t>
  </si>
  <si>
    <t>11013</t>
  </si>
  <si>
    <t>11014</t>
  </si>
  <si>
    <t>11015</t>
  </si>
  <si>
    <t>979</t>
  </si>
  <si>
    <t>1624</t>
  </si>
  <si>
    <t>11021</t>
  </si>
  <si>
    <t>11022</t>
  </si>
  <si>
    <t>11023</t>
  </si>
  <si>
    <t>1679</t>
  </si>
  <si>
    <t>11035</t>
  </si>
  <si>
    <t>11043</t>
  </si>
  <si>
    <t>11046</t>
  </si>
  <si>
    <t>11053</t>
  </si>
  <si>
    <t>11057</t>
  </si>
  <si>
    <t>11058</t>
  </si>
  <si>
    <t>1680</t>
  </si>
  <si>
    <t>1698</t>
  </si>
  <si>
    <t>8470</t>
  </si>
  <si>
    <t>11072</t>
  </si>
  <si>
    <t>8889</t>
  </si>
  <si>
    <t>11074</t>
  </si>
  <si>
    <t>11082</t>
  </si>
  <si>
    <t>11119</t>
  </si>
  <si>
    <t>11121</t>
  </si>
  <si>
    <t>11123</t>
  </si>
  <si>
    <t>11124</t>
  </si>
  <si>
    <t>11126</t>
  </si>
  <si>
    <t>11131</t>
  </si>
  <si>
    <t>11141</t>
  </si>
  <si>
    <t>11148</t>
  </si>
  <si>
    <t>9583</t>
  </si>
  <si>
    <t>10158</t>
  </si>
  <si>
    <t>11829</t>
  </si>
  <si>
    <t>11204</t>
  </si>
  <si>
    <t>11205</t>
  </si>
  <si>
    <t>13597</t>
  </si>
  <si>
    <t>11241</t>
  </si>
  <si>
    <t>13963</t>
  </si>
  <si>
    <t>11312</t>
  </si>
  <si>
    <t>11319</t>
  </si>
  <si>
    <t>14125</t>
  </si>
  <si>
    <t>11339</t>
  </si>
  <si>
    <t>11355</t>
  </si>
  <si>
    <t>11369</t>
  </si>
  <si>
    <t>1820</t>
  </si>
  <si>
    <t>11391</t>
  </si>
  <si>
    <t>11392</t>
  </si>
  <si>
    <t>9509</t>
  </si>
  <si>
    <t>11425</t>
  </si>
  <si>
    <t>15599</t>
  </si>
  <si>
    <t>11488</t>
  </si>
  <si>
    <t>11514</t>
  </si>
  <si>
    <t>11518</t>
  </si>
  <si>
    <t>11520</t>
  </si>
  <si>
    <t>11521</t>
  </si>
  <si>
    <t>15600</t>
  </si>
  <si>
    <t>11539</t>
  </si>
  <si>
    <t>11562</t>
  </si>
  <si>
    <t>15601</t>
  </si>
  <si>
    <t>11565</t>
  </si>
  <si>
    <t>15602</t>
  </si>
  <si>
    <t>11612</t>
  </si>
  <si>
    <t>11622</t>
  </si>
  <si>
    <t>11623</t>
  </si>
  <si>
    <t>11625</t>
  </si>
  <si>
    <t>11626</t>
  </si>
  <si>
    <t>14927</t>
  </si>
  <si>
    <t>11629</t>
  </si>
  <si>
    <t>11632</t>
  </si>
  <si>
    <t>11634</t>
  </si>
  <si>
    <t>11636</t>
  </si>
  <si>
    <t>11666</t>
  </si>
  <si>
    <t>11668</t>
  </si>
  <si>
    <t>15603</t>
  </si>
  <si>
    <t>11686</t>
  </si>
  <si>
    <t>11698</t>
  </si>
  <si>
    <t>11699</t>
  </si>
  <si>
    <t>572</t>
  </si>
  <si>
    <t>11746</t>
  </si>
  <si>
    <t>11748</t>
  </si>
  <si>
    <t>1187</t>
  </si>
  <si>
    <t>11754</t>
  </si>
  <si>
    <t>1694</t>
  </si>
  <si>
    <t>1752</t>
  </si>
  <si>
    <t>11781</t>
  </si>
  <si>
    <t>9880</t>
  </si>
  <si>
    <t>10321</t>
  </si>
  <si>
    <t>10541</t>
  </si>
  <si>
    <t>11853</t>
  </si>
  <si>
    <t>11870</t>
  </si>
  <si>
    <t>11895</t>
  </si>
  <si>
    <t>11916</t>
  </si>
  <si>
    <t>11926</t>
  </si>
  <si>
    <t>12524</t>
  </si>
  <si>
    <t>11931</t>
  </si>
  <si>
    <t>11933</t>
  </si>
  <si>
    <t>13250</t>
  </si>
  <si>
    <t>11952</t>
  </si>
  <si>
    <t>14399</t>
  </si>
  <si>
    <t>11973</t>
  </si>
  <si>
    <t>11068</t>
  </si>
  <si>
    <t>11980</t>
  </si>
  <si>
    <t>11991</t>
  </si>
  <si>
    <t>12009</t>
  </si>
  <si>
    <t>12015</t>
  </si>
  <si>
    <t>12038</t>
  </si>
  <si>
    <t>12041</t>
  </si>
  <si>
    <t>11070</t>
  </si>
  <si>
    <t>12045</t>
  </si>
  <si>
    <t>12046</t>
  </si>
  <si>
    <t>12047</t>
  </si>
  <si>
    <t>12050</t>
  </si>
  <si>
    <t>12052</t>
  </si>
  <si>
    <t>11071</t>
  </si>
  <si>
    <t>12066</t>
  </si>
  <si>
    <t>12072</t>
  </si>
  <si>
    <t>12090</t>
  </si>
  <si>
    <t>14078</t>
  </si>
  <si>
    <t>12095</t>
  </si>
  <si>
    <t>12097</t>
  </si>
  <si>
    <t>1401</t>
  </si>
  <si>
    <t>12111</t>
  </si>
  <si>
    <t>12125</t>
  </si>
  <si>
    <t>12147</t>
  </si>
  <si>
    <t>12157</t>
  </si>
  <si>
    <t>12842</t>
  </si>
  <si>
    <t>12185</t>
  </si>
  <si>
    <t>12194</t>
  </si>
  <si>
    <t>12196</t>
  </si>
  <si>
    <t>12219</t>
  </si>
  <si>
    <t>12272</t>
  </si>
  <si>
    <t>12228</t>
  </si>
  <si>
    <t>14381</t>
  </si>
  <si>
    <t>12233</t>
  </si>
  <si>
    <t>12241</t>
  </si>
  <si>
    <t>12242</t>
  </si>
  <si>
    <t>12243</t>
  </si>
  <si>
    <t>12244</t>
  </si>
  <si>
    <t>12245</t>
  </si>
  <si>
    <t>12246</t>
  </si>
  <si>
    <t>12250</t>
  </si>
  <si>
    <t>12258</t>
  </si>
  <si>
    <t>12262</t>
  </si>
  <si>
    <t>10583</t>
  </si>
  <si>
    <t>12274</t>
  </si>
  <si>
    <t>12278</t>
  </si>
  <si>
    <t>12279</t>
  </si>
  <si>
    <t>12281</t>
  </si>
  <si>
    <t>12283</t>
  </si>
  <si>
    <t>12294</t>
  </si>
  <si>
    <t>12296</t>
  </si>
  <si>
    <t>11680</t>
  </si>
  <si>
    <t>12306</t>
  </si>
  <si>
    <t>12307</t>
  </si>
  <si>
    <t>12308</t>
  </si>
  <si>
    <t>12310</t>
  </si>
  <si>
    <t>12333</t>
  </si>
  <si>
    <t>12338</t>
  </si>
  <si>
    <t>12341</t>
  </si>
  <si>
    <t>14338</t>
  </si>
  <si>
    <t>12345</t>
  </si>
  <si>
    <t>368</t>
  </si>
  <si>
    <t>12412</t>
  </si>
  <si>
    <t>12419</t>
  </si>
  <si>
    <t>12420</t>
  </si>
  <si>
    <t>12449</t>
  </si>
  <si>
    <t>12453</t>
  </si>
  <si>
    <t>12454</t>
  </si>
  <si>
    <t>12460</t>
  </si>
  <si>
    <t>12470</t>
  </si>
  <si>
    <t>12471</t>
  </si>
  <si>
    <t>12472</t>
  </si>
  <si>
    <t>367</t>
  </si>
  <si>
    <t>14850</t>
  </si>
  <si>
    <t>12510</t>
  </si>
  <si>
    <t>756</t>
  </si>
  <si>
    <t>12512</t>
  </si>
  <si>
    <t>12514</t>
  </si>
  <si>
    <t>12516</t>
  </si>
  <si>
    <t>757</t>
  </si>
  <si>
    <t>12525</t>
  </si>
  <si>
    <t>12530</t>
  </si>
  <si>
    <t>12533</t>
  </si>
  <si>
    <t>776</t>
  </si>
  <si>
    <t>12548</t>
  </si>
  <si>
    <t>12473</t>
  </si>
  <si>
    <t>12573</t>
  </si>
  <si>
    <t>12583</t>
  </si>
  <si>
    <t>12596</t>
  </si>
  <si>
    <t>12604</t>
  </si>
  <si>
    <t>12606</t>
  </si>
  <si>
    <t>12610</t>
  </si>
  <si>
    <t>12634</t>
  </si>
  <si>
    <t>12641</t>
  </si>
  <si>
    <t>12649</t>
  </si>
  <si>
    <t>11034</t>
  </si>
  <si>
    <t>410</t>
  </si>
  <si>
    <t>12664</t>
  </si>
  <si>
    <t>12665</t>
  </si>
  <si>
    <t>12666</t>
  </si>
  <si>
    <t>12668</t>
  </si>
  <si>
    <t>12669</t>
  </si>
  <si>
    <t>1496</t>
  </si>
  <si>
    <t>12671</t>
  </si>
  <si>
    <t>12672</t>
  </si>
  <si>
    <t>12673</t>
  </si>
  <si>
    <t>12674</t>
  </si>
  <si>
    <t>12675</t>
  </si>
  <si>
    <t>12676</t>
  </si>
  <si>
    <t>12677</t>
  </si>
  <si>
    <t>12678</t>
  </si>
  <si>
    <t>12686</t>
  </si>
  <si>
    <t>12688</t>
  </si>
  <si>
    <t>12690</t>
  </si>
  <si>
    <t>12691</t>
  </si>
  <si>
    <t>12692</t>
  </si>
  <si>
    <t>12696</t>
  </si>
  <si>
    <t>12715</t>
  </si>
  <si>
    <t>12718</t>
  </si>
  <si>
    <t>12752</t>
  </si>
  <si>
    <t>12759</t>
  </si>
  <si>
    <t>12766</t>
  </si>
  <si>
    <t>12777</t>
  </si>
  <si>
    <t>12778</t>
  </si>
  <si>
    <t>13711</t>
  </si>
  <si>
    <t>12780</t>
  </si>
  <si>
    <t>12784</t>
  </si>
  <si>
    <t>12790</t>
  </si>
  <si>
    <t>12803</t>
  </si>
  <si>
    <t>12805</t>
  </si>
  <si>
    <t>12808</t>
  </si>
  <si>
    <t>12811</t>
  </si>
  <si>
    <t>12816</t>
  </si>
  <si>
    <t>12817</t>
  </si>
  <si>
    <t>143</t>
  </si>
  <si>
    <t>12857</t>
  </si>
  <si>
    <t>12892</t>
  </si>
  <si>
    <t>12903</t>
  </si>
  <si>
    <t>12907</t>
  </si>
  <si>
    <t>12924</t>
  </si>
  <si>
    <t>12942</t>
  </si>
  <si>
    <t>12946</t>
  </si>
  <si>
    <t>12955</t>
  </si>
  <si>
    <t>108</t>
  </si>
  <si>
    <t>12975</t>
  </si>
  <si>
    <t>12978</t>
  </si>
  <si>
    <t>116</t>
  </si>
  <si>
    <t>12991</t>
  </si>
  <si>
    <t>12994</t>
  </si>
  <si>
    <t>12996</t>
  </si>
  <si>
    <t>13123</t>
  </si>
  <si>
    <t>13150</t>
  </si>
  <si>
    <t>13157</t>
  </si>
  <si>
    <t>13159</t>
  </si>
  <si>
    <t>598</t>
  </si>
  <si>
    <t>13161</t>
  </si>
  <si>
    <t>13164</t>
  </si>
  <si>
    <t>890</t>
  </si>
  <si>
    <t>13181</t>
  </si>
  <si>
    <t>13190</t>
  </si>
  <si>
    <t>13194</t>
  </si>
  <si>
    <t>13239</t>
  </si>
  <si>
    <t>928</t>
  </si>
  <si>
    <t>13278</t>
  </si>
  <si>
    <t>13325</t>
  </si>
  <si>
    <t>13340</t>
  </si>
  <si>
    <t>13344</t>
  </si>
  <si>
    <t>13345</t>
  </si>
  <si>
    <t>1386</t>
  </si>
  <si>
    <t>13367</t>
  </si>
  <si>
    <t>13368</t>
  </si>
  <si>
    <t>13390</t>
  </si>
  <si>
    <t>13392</t>
  </si>
  <si>
    <t>13402</t>
  </si>
  <si>
    <t>13464</t>
  </si>
  <si>
    <t>13503</t>
  </si>
  <si>
    <t>13506</t>
  </si>
  <si>
    <t>13507</t>
  </si>
  <si>
    <t>13513</t>
  </si>
  <si>
    <t>8403</t>
  </si>
  <si>
    <t>13575</t>
  </si>
  <si>
    <t>13588</t>
  </si>
  <si>
    <t>8703</t>
  </si>
  <si>
    <t>9103</t>
  </si>
  <si>
    <t>13603</t>
  </si>
  <si>
    <t>13604</t>
  </si>
  <si>
    <t>9228</t>
  </si>
  <si>
    <t>13656</t>
  </si>
  <si>
    <t>13659</t>
  </si>
  <si>
    <t>13664</t>
  </si>
  <si>
    <t>13667</t>
  </si>
  <si>
    <t>10231</t>
  </si>
  <si>
    <t>13672</t>
  </si>
  <si>
    <t>13720</t>
  </si>
  <si>
    <t>13735</t>
  </si>
  <si>
    <t>13765</t>
  </si>
  <si>
    <t>13768</t>
  </si>
  <si>
    <t>13769</t>
  </si>
  <si>
    <t>13772</t>
  </si>
  <si>
    <t>13851</t>
  </si>
  <si>
    <t>13934</t>
  </si>
  <si>
    <t>13942</t>
  </si>
  <si>
    <t>13947</t>
  </si>
  <si>
    <t>13950</t>
  </si>
  <si>
    <t>13956</t>
  </si>
  <si>
    <t>10629</t>
  </si>
  <si>
    <t>13966</t>
  </si>
  <si>
    <t>11164</t>
  </si>
  <si>
    <t>13973</t>
  </si>
  <si>
    <t>13974</t>
  </si>
  <si>
    <t>11189</t>
  </si>
  <si>
    <t>11376</t>
  </si>
  <si>
    <t>14008</t>
  </si>
  <si>
    <t>14019</t>
  </si>
  <si>
    <t>14035</t>
  </si>
  <si>
    <t>14039</t>
  </si>
  <si>
    <t>11467</t>
  </si>
  <si>
    <t>11535</t>
  </si>
  <si>
    <t>14072</t>
  </si>
  <si>
    <t>14073</t>
  </si>
  <si>
    <t>12980</t>
  </si>
  <si>
    <t>14075</t>
  </si>
  <si>
    <t>14076</t>
  </si>
  <si>
    <t>14077</t>
  </si>
  <si>
    <t>12539</t>
  </si>
  <si>
    <t>13350</t>
  </si>
  <si>
    <t>14095</t>
  </si>
  <si>
    <t>14102</t>
  </si>
  <si>
    <t>14103</t>
  </si>
  <si>
    <t>14106</t>
  </si>
  <si>
    <t>13573</t>
  </si>
  <si>
    <t>14112</t>
  </si>
  <si>
    <t>14916</t>
  </si>
  <si>
    <t>1786</t>
  </si>
  <si>
    <t>14485</t>
  </si>
  <si>
    <t>14133</t>
  </si>
  <si>
    <t>14137</t>
  </si>
  <si>
    <t>14143</t>
  </si>
  <si>
    <t>14152</t>
  </si>
  <si>
    <t>14153</t>
  </si>
  <si>
    <t>14187</t>
  </si>
  <si>
    <t>14190</t>
  </si>
  <si>
    <t>14192</t>
  </si>
  <si>
    <t>14231</t>
  </si>
  <si>
    <t>14236</t>
  </si>
  <si>
    <t>14238</t>
  </si>
  <si>
    <t>14245</t>
  </si>
  <si>
    <t>14250</t>
  </si>
  <si>
    <t>14262</t>
  </si>
  <si>
    <t>14263</t>
  </si>
  <si>
    <t>14288</t>
  </si>
  <si>
    <t>14294</t>
  </si>
  <si>
    <t>14304</t>
  </si>
  <si>
    <t>14307</t>
  </si>
  <si>
    <t>14314</t>
  </si>
  <si>
    <t>14319</t>
  </si>
  <si>
    <t>11737</t>
  </si>
  <si>
    <t>14342</t>
  </si>
  <si>
    <t>14348</t>
  </si>
  <si>
    <t>14352</t>
  </si>
  <si>
    <t>14365</t>
  </si>
  <si>
    <t>14368</t>
  </si>
  <si>
    <t>14369</t>
  </si>
  <si>
    <t>14374</t>
  </si>
  <si>
    <t>565</t>
  </si>
  <si>
    <t>14384</t>
  </si>
  <si>
    <t>14385</t>
  </si>
  <si>
    <t>14393</t>
  </si>
  <si>
    <t>10945</t>
  </si>
  <si>
    <t>14400</t>
  </si>
  <si>
    <t>14421</t>
  </si>
  <si>
    <t>14425</t>
  </si>
  <si>
    <t>14431</t>
  </si>
  <si>
    <t>14440</t>
  </si>
  <si>
    <t>12058</t>
  </si>
  <si>
    <t>8419</t>
  </si>
  <si>
    <t>1210</t>
  </si>
  <si>
    <t>13160</t>
  </si>
  <si>
    <t>14455</t>
  </si>
  <si>
    <t>14456</t>
  </si>
  <si>
    <t>14457</t>
  </si>
  <si>
    <t>14458</t>
  </si>
  <si>
    <t>14484</t>
  </si>
  <si>
    <t>9516</t>
  </si>
  <si>
    <t>14513</t>
  </si>
  <si>
    <t>14516</t>
  </si>
  <si>
    <t>14519</t>
  </si>
  <si>
    <t>14552</t>
  </si>
  <si>
    <t>14557</t>
  </si>
  <si>
    <t>8388</t>
  </si>
  <si>
    <t>268</t>
  </si>
  <si>
    <t>366</t>
  </si>
  <si>
    <t>14582</t>
  </si>
  <si>
    <t>14584</t>
  </si>
  <si>
    <t>14586</t>
  </si>
  <si>
    <t>14592</t>
  </si>
  <si>
    <t>14847</t>
  </si>
  <si>
    <t>14597</t>
  </si>
  <si>
    <t>14630</t>
  </si>
  <si>
    <t>14638</t>
  </si>
  <si>
    <t>1479</t>
  </si>
  <si>
    <t>14660</t>
  </si>
  <si>
    <t>14661</t>
  </si>
  <si>
    <t>14662</t>
  </si>
  <si>
    <t>14663</t>
  </si>
  <si>
    <t>9508</t>
  </si>
  <si>
    <t>14453</t>
  </si>
  <si>
    <t>14677</t>
  </si>
  <si>
    <t>14681</t>
  </si>
  <si>
    <t>11240</t>
  </si>
  <si>
    <t>14683</t>
  </si>
  <si>
    <t>14688</t>
  </si>
  <si>
    <t>14696</t>
  </si>
  <si>
    <t>14699</t>
  </si>
  <si>
    <t>14702</t>
  </si>
  <si>
    <t>14703</t>
  </si>
  <si>
    <t>14704</t>
  </si>
  <si>
    <t>14705</t>
  </si>
  <si>
    <t>14719</t>
  </si>
  <si>
    <t>14731</t>
  </si>
  <si>
    <t>14732</t>
  </si>
  <si>
    <t>14733</t>
  </si>
  <si>
    <t>14736</t>
  </si>
  <si>
    <t>14738</t>
  </si>
  <si>
    <t>14743</t>
  </si>
  <si>
    <t>14745</t>
  </si>
  <si>
    <t>14749</t>
  </si>
  <si>
    <t>14754</t>
  </si>
  <si>
    <t>14757</t>
  </si>
  <si>
    <t>14766</t>
  </si>
  <si>
    <t>14770</t>
  </si>
  <si>
    <t>14771</t>
  </si>
  <si>
    <t>14778</t>
  </si>
  <si>
    <t>14781</t>
  </si>
  <si>
    <t>14782</t>
  </si>
  <si>
    <t>11778</t>
  </si>
  <si>
    <t>14789</t>
  </si>
  <si>
    <t>14791</t>
  </si>
  <si>
    <t>14803</t>
  </si>
  <si>
    <t>14817</t>
  </si>
  <si>
    <t>14092</t>
  </si>
  <si>
    <t>14825</t>
  </si>
  <si>
    <t>14830</t>
  </si>
  <si>
    <t>14835</t>
  </si>
  <si>
    <t>14844</t>
  </si>
  <si>
    <t>11016</t>
  </si>
  <si>
    <t>11017</t>
  </si>
  <si>
    <t>14972</t>
  </si>
  <si>
    <t>14974</t>
  </si>
  <si>
    <t>402</t>
  </si>
  <si>
    <t>14852</t>
  </si>
  <si>
    <t>14861</t>
  </si>
  <si>
    <t>14862</t>
  </si>
  <si>
    <t>14863</t>
  </si>
  <si>
    <t>14864</t>
  </si>
  <si>
    <t>14865</t>
  </si>
  <si>
    <t>14871</t>
  </si>
  <si>
    <t>10277</t>
  </si>
  <si>
    <t>14887</t>
  </si>
  <si>
    <t>14889</t>
  </si>
  <si>
    <t>14899</t>
  </si>
  <si>
    <t>14909</t>
  </si>
  <si>
    <t>13669</t>
  </si>
  <si>
    <t>14918</t>
  </si>
  <si>
    <t>15934</t>
  </si>
  <si>
    <t>14929</t>
  </si>
  <si>
    <t>14940</t>
  </si>
  <si>
    <t>9518</t>
  </si>
  <si>
    <t>1096</t>
  </si>
  <si>
    <t>14948</t>
  </si>
  <si>
    <t>14960</t>
  </si>
  <si>
    <t>1097</t>
  </si>
  <si>
    <t>14964</t>
  </si>
  <si>
    <t>14966</t>
  </si>
  <si>
    <t>14967</t>
  </si>
  <si>
    <t>14969</t>
  </si>
  <si>
    <t>14970</t>
  </si>
  <si>
    <t>14851</t>
  </si>
  <si>
    <t>14973</t>
  </si>
  <si>
    <t>9616</t>
  </si>
  <si>
    <t>14978</t>
  </si>
  <si>
    <t>15104</t>
  </si>
  <si>
    <t>15161</t>
  </si>
  <si>
    <t>15560</t>
  </si>
  <si>
    <t>15564</t>
  </si>
  <si>
    <t>14569</t>
  </si>
  <si>
    <t>12779</t>
  </si>
  <si>
    <t>15585</t>
  </si>
  <si>
    <t>15596</t>
  </si>
  <si>
    <t>15597</t>
  </si>
  <si>
    <t>15598</t>
  </si>
  <si>
    <t>14046</t>
  </si>
  <si>
    <t>15578</t>
  </si>
  <si>
    <t>1836</t>
  </si>
  <si>
    <t>1115</t>
  </si>
  <si>
    <t>13970</t>
  </si>
  <si>
    <t>15605</t>
  </si>
  <si>
    <t>15609</t>
  </si>
  <si>
    <t>15615</t>
  </si>
  <si>
    <t>15619</t>
  </si>
  <si>
    <t>15580</t>
  </si>
  <si>
    <t>15639</t>
  </si>
  <si>
    <t>15654</t>
  </si>
  <si>
    <t>15655</t>
  </si>
  <si>
    <t>15657</t>
  </si>
  <si>
    <t>15666</t>
  </si>
  <si>
    <t>15673</t>
  </si>
  <si>
    <t>15675</t>
  </si>
  <si>
    <t>15687</t>
  </si>
  <si>
    <t>15692</t>
  </si>
  <si>
    <t>15697</t>
  </si>
  <si>
    <t>15707</t>
  </si>
  <si>
    <t>15712</t>
  </si>
  <si>
    <t>15713</t>
  </si>
  <si>
    <t>15773</t>
  </si>
  <si>
    <t>15719</t>
  </si>
  <si>
    <t>15720</t>
  </si>
  <si>
    <t>15735</t>
  </si>
  <si>
    <t>15741</t>
  </si>
  <si>
    <t>14074</t>
  </si>
  <si>
    <t>15763</t>
  </si>
  <si>
    <t>633</t>
  </si>
  <si>
    <t>871</t>
  </si>
  <si>
    <t>11254</t>
  </si>
  <si>
    <t>15778</t>
  </si>
  <si>
    <t>15779</t>
  </si>
  <si>
    <t>15780</t>
  </si>
  <si>
    <t>15781</t>
  </si>
  <si>
    <t>15784</t>
  </si>
  <si>
    <t>15785</t>
  </si>
  <si>
    <t>15786</t>
  </si>
  <si>
    <t>15803</t>
  </si>
  <si>
    <t>15821</t>
  </si>
  <si>
    <t>15828</t>
  </si>
  <si>
    <t>15829</t>
  </si>
  <si>
    <t>15831</t>
  </si>
  <si>
    <t>15835</t>
  </si>
  <si>
    <t>15836</t>
  </si>
  <si>
    <t>15838</t>
  </si>
  <si>
    <t>15841</t>
  </si>
  <si>
    <t>15842</t>
  </si>
  <si>
    <t>15843</t>
  </si>
  <si>
    <t>15853</t>
  </si>
  <si>
    <t>15860</t>
  </si>
  <si>
    <t>365</t>
  </si>
  <si>
    <t>15865</t>
  </si>
  <si>
    <t>15868</t>
  </si>
  <si>
    <t>15872</t>
  </si>
  <si>
    <t>15878</t>
  </si>
  <si>
    <t>15879</t>
  </si>
  <si>
    <t>15884</t>
  </si>
  <si>
    <t>15886</t>
  </si>
  <si>
    <t>15887</t>
  </si>
  <si>
    <t>15888</t>
  </si>
  <si>
    <t>15890</t>
  </si>
  <si>
    <t>15891</t>
  </si>
  <si>
    <t>15892</t>
  </si>
  <si>
    <t>15893</t>
  </si>
  <si>
    <t>15898</t>
  </si>
  <si>
    <t>15904</t>
  </si>
  <si>
    <t>1100</t>
  </si>
  <si>
    <t>1101</t>
  </si>
  <si>
    <t>14848</t>
  </si>
  <si>
    <t>15917</t>
  </si>
  <si>
    <t>15921</t>
  </si>
  <si>
    <t>14849</t>
  </si>
  <si>
    <t>15935</t>
  </si>
  <si>
    <t>15942</t>
  </si>
  <si>
    <t>16074</t>
  </si>
  <si>
    <t>16075</t>
  </si>
  <si>
    <t>16076</t>
  </si>
  <si>
    <t>16078</t>
  </si>
  <si>
    <t>16079</t>
  </si>
  <si>
    <t>16080</t>
  </si>
  <si>
    <t>16081</t>
  </si>
  <si>
    <t>16082</t>
  </si>
  <si>
    <t>16083</t>
  </si>
  <si>
    <t>16085</t>
  </si>
  <si>
    <t>16086</t>
  </si>
  <si>
    <t>16087</t>
  </si>
  <si>
    <t>233</t>
  </si>
  <si>
    <t>276</t>
  </si>
  <si>
    <t>399</t>
  </si>
  <si>
    <t xml:space="preserve">BEIRUT RESTAURANT             </t>
  </si>
  <si>
    <t xml:space="preserve">7650 MERRIMAN                 </t>
  </si>
  <si>
    <t>448</t>
  </si>
  <si>
    <t>662</t>
  </si>
  <si>
    <t>683</t>
  </si>
  <si>
    <t>730</t>
  </si>
  <si>
    <t>935</t>
  </si>
  <si>
    <t>1192</t>
  </si>
  <si>
    <t>1251</t>
  </si>
  <si>
    <t>1528</t>
  </si>
  <si>
    <t>16144</t>
  </si>
  <si>
    <t>SHERATON DETROIT METRO AIRPORT</t>
  </si>
  <si>
    <t>8000 MERRIMAN ROAD</t>
  </si>
  <si>
    <t>8453</t>
  </si>
  <si>
    <t>ZOUP 102</t>
  </si>
  <si>
    <t>200 RENAISSANCE DR A-2012</t>
  </si>
  <si>
    <t>9613</t>
  </si>
  <si>
    <t>10179</t>
  </si>
  <si>
    <t>14542</t>
  </si>
  <si>
    <t>11611</t>
  </si>
  <si>
    <t>11707</t>
  </si>
  <si>
    <t>12536</t>
  </si>
  <si>
    <t>12794</t>
  </si>
  <si>
    <t>15989</t>
  </si>
  <si>
    <t>ANITA'S KITCHEN DETROIT</t>
  </si>
  <si>
    <t>11036</t>
  </si>
  <si>
    <t>CRANBROOK DINING HALL 8110</t>
  </si>
  <si>
    <t>11037</t>
  </si>
  <si>
    <t>CRANBROOK-CATERING 8110</t>
  </si>
  <si>
    <t>12898</t>
  </si>
  <si>
    <t>1363</t>
  </si>
  <si>
    <t>1362</t>
  </si>
  <si>
    <t>1361</t>
  </si>
  <si>
    <t>1359</t>
  </si>
  <si>
    <t>1358</t>
  </si>
  <si>
    <t>1360</t>
  </si>
  <si>
    <t>14443</t>
  </si>
  <si>
    <t>14800</t>
  </si>
  <si>
    <t>BLARNEY CASTLE DS BRANCH 80</t>
  </si>
  <si>
    <t>13035</t>
  </si>
  <si>
    <t>SPT FELP 1993 FIRST AID</t>
  </si>
  <si>
    <t xml:space="preserve">324 S COCHRAN </t>
  </si>
  <si>
    <t xml:space="preserve">CHARLOTTE </t>
  </si>
  <si>
    <t>48813</t>
  </si>
  <si>
    <t>13034</t>
  </si>
  <si>
    <t>SPT FELP 1996 FIRST AID</t>
  </si>
  <si>
    <t xml:space="preserve">132 S CEDAR </t>
  </si>
  <si>
    <t xml:space="preserve">MASON </t>
  </si>
  <si>
    <t>48854</t>
  </si>
  <si>
    <t>16178</t>
  </si>
  <si>
    <t>BAR VERONA COMMERCE</t>
  </si>
  <si>
    <t>500 LOOP ROAD</t>
  </si>
  <si>
    <t>COMMERCE CHARTER TWP</t>
  </si>
  <si>
    <t>12425</t>
  </si>
  <si>
    <t>PL DISTRIBUTION</t>
  </si>
  <si>
    <t>27145 S. KAREVICH DRIVE</t>
  </si>
  <si>
    <t>9660</t>
  </si>
  <si>
    <t>EXPEDITO RIVERA</t>
  </si>
  <si>
    <t>Error</t>
  </si>
  <si>
    <t>9661</t>
  </si>
  <si>
    <t>BRAD SULTES</t>
  </si>
  <si>
    <t>10164</t>
  </si>
  <si>
    <t>DOTTIE SCHULTE</t>
  </si>
  <si>
    <t>16155</t>
  </si>
  <si>
    <t>BILL CHEFAN</t>
  </si>
  <si>
    <t>B.M. WALTON INC.</t>
  </si>
  <si>
    <t>SUNRISE CONV. STORE 32</t>
  </si>
  <si>
    <t>TRUTH VENUE</t>
  </si>
  <si>
    <t>SUNRISE 29</t>
  </si>
  <si>
    <t>LITTLEMACK MARKET AND FUEL</t>
  </si>
  <si>
    <t>ADMIRAL  5856</t>
  </si>
  <si>
    <t xml:space="preserve">RED ROBIN 385                </t>
  </si>
  <si>
    <t xml:space="preserve">RED ROBIN 377                </t>
  </si>
  <si>
    <t xml:space="preserve">RED ROBIN 375                </t>
  </si>
  <si>
    <t xml:space="preserve">RED ROBIN 379                </t>
  </si>
  <si>
    <t xml:space="preserve">RED ROBIN 381                </t>
  </si>
  <si>
    <t xml:space="preserve">RED ROBIN 382                </t>
  </si>
  <si>
    <t xml:space="preserve">RED ROBIN 380                </t>
  </si>
  <si>
    <t xml:space="preserve">RED ROBIN 378                </t>
  </si>
  <si>
    <t xml:space="preserve">29469 FIVE MILE RD            </t>
  </si>
  <si>
    <t xml:space="preserve">RED ROBIN 387                </t>
  </si>
  <si>
    <t>OLGAS 149 TROY</t>
  </si>
  <si>
    <t>OLGA'S 137 LATHRUP</t>
  </si>
  <si>
    <t>FAIRMONT SENIOR LIVING</t>
  </si>
  <si>
    <t>OLGA'S 113 OLD ORCHARD</t>
  </si>
  <si>
    <t xml:space="preserve">RED ROBIN 389                </t>
  </si>
  <si>
    <t xml:space="preserve">RED ROBIN 494              </t>
  </si>
  <si>
    <t>OLGA'S 605 AUBURN SQUARE</t>
  </si>
  <si>
    <t>OLGAS 603 FAIRLANE</t>
  </si>
  <si>
    <t>OLGAS 610 WOODHAVEN</t>
  </si>
  <si>
    <t>OLGA'S 600 BLOOMFIELD</t>
  </si>
  <si>
    <t>OLGA'S 142 LAUREL PARK</t>
  </si>
  <si>
    <t>OLGA'S 205</t>
  </si>
  <si>
    <t>OLGA'S 601 GARFIELD</t>
  </si>
  <si>
    <t>OLGA'S 201 MONROE</t>
  </si>
  <si>
    <t>OLGA'S 139 THE HEIGHTS</t>
  </si>
  <si>
    <t>OLGA'S 116 WESTLAND</t>
  </si>
  <si>
    <t>OLGA'S 612 BRIGHTON</t>
  </si>
  <si>
    <t>GOOGLE DETROIT 43972</t>
  </si>
  <si>
    <t>PRESS ROOM CAFE 41127</t>
  </si>
  <si>
    <t>9122 JOSEPH CAMPAU AVE</t>
  </si>
  <si>
    <t>29409 Haggerty Road</t>
  </si>
  <si>
    <t xml:space="preserve">RED ROBIN 499                </t>
  </si>
  <si>
    <t>EUREST UNIT 24895</t>
  </si>
  <si>
    <t xml:space="preserve">BURGERZ INC. 200         </t>
  </si>
  <si>
    <t>40525 KOPPERNICK</t>
  </si>
  <si>
    <t>OLGA'S 153 ROYAL OAK</t>
  </si>
  <si>
    <t>OLGA'S 154 CANTON</t>
  </si>
  <si>
    <t>10501 Allen Road</t>
  </si>
  <si>
    <t>TROTSIDE RESTAURANT 400</t>
  </si>
  <si>
    <t>INDEPENDENT BANK 333</t>
  </si>
  <si>
    <t>SUNRISE CONV. STORE 18</t>
  </si>
  <si>
    <t>BEAUMONT COMMONS 38814</t>
  </si>
  <si>
    <t>1620 John A Papalas Drive</t>
  </si>
  <si>
    <t>MOTOR CITY PEAKS-MONDAY  300</t>
  </si>
  <si>
    <t>MOTOR CITY PEAKS-THURSDAY 300</t>
  </si>
  <si>
    <t>GENERAL DYNAMICS 8793</t>
  </si>
  <si>
    <t>CONTINENTAL NORTH 21713</t>
  </si>
  <si>
    <t>BEDROCK MGMT QZINE 25623</t>
  </si>
  <si>
    <t>MONROE POWER PLANT 43086</t>
  </si>
  <si>
    <t>DET EDISON OSB 43084</t>
  </si>
  <si>
    <t>MARKETPLACE CAFE 30385</t>
  </si>
  <si>
    <t>MORRISON MAPLE VILLAGE 22937</t>
  </si>
  <si>
    <t>BRECON VILLAGE 16027</t>
  </si>
  <si>
    <t>ST JOHN PROVIDENCE 25927</t>
  </si>
  <si>
    <t>WALTER REUTHER PSYCH 16167</t>
  </si>
  <si>
    <t>TOUCHPOINT PROVIDENCE 25923</t>
  </si>
  <si>
    <t>ECORSE PUBLIC SCHOOLS 12062</t>
  </si>
  <si>
    <t>ST JOHN MACOMB OAKLAND 25924</t>
  </si>
  <si>
    <t>TOUCHPOINT CTR RECOVERY 25928</t>
  </si>
  <si>
    <t>ST JOHN HOSPITAL 25926</t>
  </si>
  <si>
    <t>OAKLAND UNIV CATERING 11734</t>
  </si>
  <si>
    <t>OAKLAND UNIV VANDENBURG 11734</t>
  </si>
  <si>
    <t>OAKLAND UNIV CENTER 11734</t>
  </si>
  <si>
    <t>KINGSWOOD DINING HALL 8110</t>
  </si>
  <si>
    <t>CRANBROOK-VAUGHN 8110</t>
  </si>
  <si>
    <t>MORRISON MERCY HS 16039</t>
  </si>
  <si>
    <t>INDEPENDENT BANK 332</t>
  </si>
  <si>
    <t>MOTOR CITY PEAKS-MONDAY 301</t>
  </si>
  <si>
    <t>MOTOR CITY PEAKS-FRIDAY 301</t>
  </si>
  <si>
    <t>CRITTENTON HOSP T.P. 32286</t>
  </si>
  <si>
    <t>GOOGLE TRAVERWOOD 32647</t>
  </si>
  <si>
    <t>NOTRE DAME PREP SCHOOL 40009</t>
  </si>
  <si>
    <t>EMU THE COMMONS 40082 DOCK 1</t>
  </si>
  <si>
    <t>EMU CATERING 40090 DOCK 4</t>
  </si>
  <si>
    <t>EMU SMASHBURGER 40078</t>
  </si>
  <si>
    <t>SUNRISE 11</t>
  </si>
  <si>
    <t>OLGA'S 203 SHELBY</t>
  </si>
  <si>
    <t>K &amp; B CONEY</t>
  </si>
  <si>
    <t xml:space="preserve">2 BOOLI  INC 100            </t>
  </si>
  <si>
    <t>CHICK-FIL-A EMU 41884</t>
  </si>
  <si>
    <t>OLGA'S 204 CHESTERFIELD</t>
  </si>
  <si>
    <t>CAFE AT KINGSWOOD UNIT 32246</t>
  </si>
  <si>
    <t>MOTOR CITY PEAKS-MONDAY 302</t>
  </si>
  <si>
    <t>MOTOR CITY PEAKS-THURSDAY 302</t>
  </si>
  <si>
    <t>EUREST AT DTE HQ 43085</t>
  </si>
  <si>
    <t>20510 W. 7 MILE ROAD</t>
  </si>
  <si>
    <t>CRANBROOK-SCIENCE INST 8200</t>
  </si>
  <si>
    <t>449 N. Main Street</t>
  </si>
  <si>
    <t>OAKLAND UNIV DINING 2 42533</t>
  </si>
  <si>
    <t>ATRIA KING HAVEN 47128</t>
  </si>
  <si>
    <t>SHOREHAVEN 47127</t>
  </si>
  <si>
    <t>ST JOHN MACOMB HOSPITAL 25922</t>
  </si>
  <si>
    <t>FERNDALE PUBLIC SCHOOLS 8840</t>
  </si>
  <si>
    <t>JOHNNY'S MARKET 1040</t>
  </si>
  <si>
    <t>JOHNNY'S MARKET 1100</t>
  </si>
  <si>
    <t>JETS PIZZA-AUB HILLS 32 (BLK)</t>
  </si>
  <si>
    <t>MACOMB PEDIATRIC WARREN</t>
  </si>
  <si>
    <t>EUREST AT GUARDIAN 50591</t>
  </si>
  <si>
    <t>THE LOURDES 55759</t>
  </si>
  <si>
    <t>GOOGLE FARMINGTON HILLS 54952</t>
  </si>
  <si>
    <t>AOD-SHMS 57203</t>
  </si>
  <si>
    <t>FOX ADMIN 56672</t>
  </si>
  <si>
    <t>JETS PIZZA 87</t>
  </si>
  <si>
    <t>INDEPENDENT BANK 330</t>
  </si>
  <si>
    <t>INDEPENDENT BANK 334</t>
  </si>
  <si>
    <t>INDEPENDENT BANK 336</t>
  </si>
  <si>
    <t>INDEPENDENT BANK 337</t>
  </si>
  <si>
    <t>OLGA'S 202 ANN ARBOR</t>
  </si>
  <si>
    <t>WESCO 10</t>
  </si>
  <si>
    <t xml:space="preserve">RED ROBIN 383                </t>
  </si>
  <si>
    <t>NEIMANS GROCERY 186</t>
  </si>
  <si>
    <t>NEIMANS MEAT 186</t>
  </si>
  <si>
    <t>NEIMANS PRODUCE 186</t>
  </si>
  <si>
    <t>NEIMANS BAKERY 186</t>
  </si>
  <si>
    <t>NEIMANS CORNER CAFE 186</t>
  </si>
  <si>
    <t>NEIMANS DELI 186</t>
  </si>
  <si>
    <t>NEIMANS BAKERY 167</t>
  </si>
  <si>
    <t>NEIMANS PRODUCE 167</t>
  </si>
  <si>
    <t>NEIMANS MEAT 167</t>
  </si>
  <si>
    <t>NEIMANS CORNER CAFE 167</t>
  </si>
  <si>
    <t>NEIMANS DELI 167</t>
  </si>
  <si>
    <t>NEIMANS GROCERY 167</t>
  </si>
  <si>
    <t>250 W. Maple</t>
  </si>
  <si>
    <t>CMF CLARKSTON 2</t>
  </si>
  <si>
    <t>cu_ID</t>
  </si>
  <si>
    <t>Rt #</t>
  </si>
  <si>
    <t>Average Stop Time</t>
  </si>
  <si>
    <t>Date :: Start / Stop :: StopTIme :: TravelTIme.1</t>
  </si>
  <si>
    <t>Date :: Start / Stop :: StopTIme :: TravelTIme.2</t>
  </si>
  <si>
    <t>Date :: Start / Stop :: StopTIme :: TravelTIme.3</t>
  </si>
  <si>
    <t>Date :: Start / Stop :: StopTIme :: TravelTIme.4</t>
  </si>
  <si>
    <t>Date :: Start / Stop :: StopTIme :: TravelTIme.5</t>
  </si>
  <si>
    <t>Date :: Start / Stop :: StopTIme :: TravelTIme.6</t>
  </si>
  <si>
    <t>Date :: Start / Stop :: StopTIme :: TravelTIme.7</t>
  </si>
  <si>
    <t>Date :: Start / Stop :: StopTIme :: TravelTIme.8</t>
  </si>
  <si>
    <t>Date :: Start / Stop :: StopTIme :: TravelTIme.9</t>
  </si>
  <si>
    <t>Date :: Start / Stop :: StopTIme :: TravelTIme.10</t>
  </si>
  <si>
    <t>Date :: Start / Stop :: StopTIme :: TravelTIme.11</t>
  </si>
  <si>
    <t>Date :: Start / Stop :: StopTIme :: TravelTIme.12</t>
  </si>
  <si>
    <t>Date :: Start / Stop :: StopTIme :: TravelTIme.13</t>
  </si>
  <si>
    <t>Date :: Start / Stop :: StopTIme :: TravelTIme.14</t>
  </si>
  <si>
    <t>Date :: Start / Stop :: StopTIme :: TravelTIme.15</t>
  </si>
  <si>
    <t>Date :: Start / Stop :: StopTIme :: TravelTIme.16</t>
  </si>
  <si>
    <t>Date :: Start / Stop :: StopTIme :: TravelTIme.17</t>
  </si>
  <si>
    <t>Date :: Start / Stop :: StopTIme :: TravelTIme.18</t>
  </si>
  <si>
    <t>Date :: Start / Stop :: StopTIme :: TravelTIme.19</t>
  </si>
  <si>
    <t>Date :: Start / Stop :: StopTIme :: TravelTIme.20</t>
  </si>
  <si>
    <t>111</t>
  </si>
  <si>
    <t xml:space="preserve">DAWG HOUSE, THE               </t>
  </si>
  <si>
    <t xml:space="preserve">224 W. GENESEE ST.            </t>
  </si>
  <si>
    <t xml:space="preserve">LAPEER              </t>
  </si>
  <si>
    <t>48446</t>
  </si>
  <si>
    <t>Do we have Outside Hours access? (key/code stops)</t>
  </si>
  <si>
    <t>cuid</t>
  </si>
  <si>
    <t>Q1 Average</t>
  </si>
  <si>
    <t>Q1 Average Deviation</t>
  </si>
  <si>
    <t>Q1 High Deviation</t>
  </si>
  <si>
    <t>Q1 Low Deviation</t>
  </si>
  <si>
    <t>Q2 Average</t>
  </si>
  <si>
    <t>Q2 Average Deviation</t>
  </si>
  <si>
    <t>Q2 High Deviation</t>
  </si>
  <si>
    <t>Q2 Low Deviation</t>
  </si>
  <si>
    <t>Q3 Average</t>
  </si>
  <si>
    <t>Q3 Average Deviation</t>
  </si>
  <si>
    <t>Q3 High Deviation</t>
  </si>
  <si>
    <t>Q3 Low Deviation</t>
  </si>
  <si>
    <t>Q4 Average</t>
  </si>
  <si>
    <t>Q4 Average Deviation</t>
  </si>
  <si>
    <t>Q4 High Deviation</t>
  </si>
  <si>
    <t>Q4 Low Deviation</t>
  </si>
  <si>
    <t>10038</t>
  </si>
  <si>
    <t>10090</t>
  </si>
  <si>
    <t>10093</t>
  </si>
  <si>
    <t>10101</t>
  </si>
  <si>
    <t>10109</t>
  </si>
  <si>
    <t>10120</t>
  </si>
  <si>
    <t>10209</t>
  </si>
  <si>
    <t>10235</t>
  </si>
  <si>
    <t>10256</t>
  </si>
  <si>
    <t>10257</t>
  </si>
  <si>
    <t>10300</t>
  </si>
  <si>
    <t>10323</t>
  </si>
  <si>
    <t>10332</t>
  </si>
  <si>
    <t>10429</t>
  </si>
  <si>
    <t>10435</t>
  </si>
  <si>
    <t>10459</t>
  </si>
  <si>
    <t>10460</t>
  </si>
  <si>
    <t>10476</t>
  </si>
  <si>
    <t>10482</t>
  </si>
  <si>
    <t>10507</t>
  </si>
  <si>
    <t>10509</t>
  </si>
  <si>
    <t>10514</t>
  </si>
  <si>
    <t>10551</t>
  </si>
  <si>
    <t>10561</t>
  </si>
  <si>
    <t>10603</t>
  </si>
  <si>
    <t>10605</t>
  </si>
  <si>
    <t>10620</t>
  </si>
  <si>
    <t>10625</t>
  </si>
  <si>
    <t>10643</t>
  </si>
  <si>
    <t>10650</t>
  </si>
  <si>
    <t>10655</t>
  </si>
  <si>
    <t>10656</t>
  </si>
  <si>
    <t>10667</t>
  </si>
  <si>
    <t>10668</t>
  </si>
  <si>
    <t>10671</t>
  </si>
  <si>
    <t>10675</t>
  </si>
  <si>
    <t>10693</t>
  </si>
  <si>
    <t>10702</t>
  </si>
  <si>
    <t>10707</t>
  </si>
  <si>
    <t>10709</t>
  </si>
  <si>
    <t>10752</t>
  </si>
  <si>
    <t>10758</t>
  </si>
  <si>
    <t>10762</t>
  </si>
  <si>
    <t>10776</t>
  </si>
  <si>
    <t>10791</t>
  </si>
  <si>
    <t>10792</t>
  </si>
  <si>
    <t>10797</t>
  </si>
  <si>
    <t>10804</t>
  </si>
  <si>
    <t>10811</t>
  </si>
  <si>
    <t>10812</t>
  </si>
  <si>
    <t>10813</t>
  </si>
  <si>
    <t>10814</t>
  </si>
  <si>
    <t>10820</t>
  </si>
  <si>
    <t>10821</t>
  </si>
  <si>
    <t>10822</t>
  </si>
  <si>
    <t>10823</t>
  </si>
  <si>
    <t>10824</t>
  </si>
  <si>
    <t>10825</t>
  </si>
  <si>
    <t>10826</t>
  </si>
  <si>
    <t>10828</t>
  </si>
  <si>
    <t>10829</t>
  </si>
  <si>
    <t>10830</t>
  </si>
  <si>
    <t>10835</t>
  </si>
  <si>
    <t>10842</t>
  </si>
  <si>
    <t>10850</t>
  </si>
  <si>
    <t>10855</t>
  </si>
  <si>
    <t>10856</t>
  </si>
  <si>
    <t>10857</t>
  </si>
  <si>
    <t>10943</t>
  </si>
  <si>
    <t>10948</t>
  </si>
  <si>
    <t>10969</t>
  </si>
  <si>
    <t>10970</t>
  </si>
  <si>
    <t>10971</t>
  </si>
  <si>
    <t>10972</t>
  </si>
  <si>
    <t>10973</t>
  </si>
  <si>
    <t>10978</t>
  </si>
  <si>
    <t>10991</t>
  </si>
  <si>
    <t>11000</t>
  </si>
  <si>
    <t>11019</t>
  </si>
  <si>
    <t>11025</t>
  </si>
  <si>
    <t>11028</t>
  </si>
  <si>
    <t>11042</t>
  </si>
  <si>
    <t>11054</t>
  </si>
  <si>
    <t>11063</t>
  </si>
  <si>
    <t>11076</t>
  </si>
  <si>
    <t>11077</t>
  </si>
  <si>
    <t>11078</t>
  </si>
  <si>
    <t>11120</t>
  </si>
  <si>
    <t>11122</t>
  </si>
  <si>
    <t>11132</t>
  </si>
  <si>
    <t>11134</t>
  </si>
  <si>
    <t>11138</t>
  </si>
  <si>
    <t>11149</t>
  </si>
  <si>
    <t>11159</t>
  </si>
  <si>
    <t>11162</t>
  </si>
  <si>
    <t>11165</t>
  </si>
  <si>
    <t>11169</t>
  </si>
  <si>
    <t>11175</t>
  </si>
  <si>
    <t>11178</t>
  </si>
  <si>
    <t>11186</t>
  </si>
  <si>
    <t>11196</t>
  </si>
  <si>
    <t>11197</t>
  </si>
  <si>
    <t>11213</t>
  </si>
  <si>
    <t>11244</t>
  </si>
  <si>
    <t>11269</t>
  </si>
  <si>
    <t>11270</t>
  </si>
  <si>
    <t>11278</t>
  </si>
  <si>
    <t>11294</t>
  </si>
  <si>
    <t>11295</t>
  </si>
  <si>
    <t>11300</t>
  </si>
  <si>
    <t>11301</t>
  </si>
  <si>
    <t>11307</t>
  </si>
  <si>
    <t>11313</t>
  </si>
  <si>
    <t>11316</t>
  </si>
  <si>
    <t>11338</t>
  </si>
  <si>
    <t>11347</t>
  </si>
  <si>
    <t>11358</t>
  </si>
  <si>
    <t>11362</t>
  </si>
  <si>
    <t>11428</t>
  </si>
  <si>
    <t>11429</t>
  </si>
  <si>
    <t>11442</t>
  </si>
  <si>
    <t>11443</t>
  </si>
  <si>
    <t>11453</t>
  </si>
  <si>
    <t>11455</t>
  </si>
  <si>
    <t>11469</t>
  </si>
  <si>
    <t>11470</t>
  </si>
  <si>
    <t>11483</t>
  </si>
  <si>
    <t>11496</t>
  </si>
  <si>
    <t>11511</t>
  </si>
  <si>
    <t>11512</t>
  </si>
  <si>
    <t>11525</t>
  </si>
  <si>
    <t>11537</t>
  </si>
  <si>
    <t>11540</t>
  </si>
  <si>
    <t>11559</t>
  </si>
  <si>
    <t>11571</t>
  </si>
  <si>
    <t>11584</t>
  </si>
  <si>
    <t>11589</t>
  </si>
  <si>
    <t>11590</t>
  </si>
  <si>
    <t>11603</t>
  </si>
  <si>
    <t>11606</t>
  </si>
  <si>
    <t>11630</t>
  </si>
  <si>
    <t>11648</t>
  </si>
  <si>
    <t>11664</t>
  </si>
  <si>
    <t>11665</t>
  </si>
  <si>
    <t>11671</t>
  </si>
  <si>
    <t>11673</t>
  </si>
  <si>
    <t>11700</t>
  </si>
  <si>
    <t>11724</t>
  </si>
  <si>
    <t>11733</t>
  </si>
  <si>
    <t>11738</t>
  </si>
  <si>
    <t>11760</t>
  </si>
  <si>
    <t>11770</t>
  </si>
  <si>
    <t>11775</t>
  </si>
  <si>
    <t>11777</t>
  </si>
  <si>
    <t>11782</t>
  </si>
  <si>
    <t>11792</t>
  </si>
  <si>
    <t>11793</t>
  </si>
  <si>
    <t>11818</t>
  </si>
  <si>
    <t>11824</t>
  </si>
  <si>
    <t>11825</t>
  </si>
  <si>
    <t>11847</t>
  </si>
  <si>
    <t>11863</t>
  </si>
  <si>
    <t>11864</t>
  </si>
  <si>
    <t>11914</t>
  </si>
  <si>
    <t>11921</t>
  </si>
  <si>
    <t>11935</t>
  </si>
  <si>
    <t>11941</t>
  </si>
  <si>
    <t>11950</t>
  </si>
  <si>
    <t>11966</t>
  </si>
  <si>
    <t>11968</t>
  </si>
  <si>
    <t>11975</t>
  </si>
  <si>
    <t>11998</t>
  </si>
  <si>
    <t>11999</t>
  </si>
  <si>
    <t>12000</t>
  </si>
  <si>
    <t>12005</t>
  </si>
  <si>
    <t>12011</t>
  </si>
  <si>
    <t>12022</t>
  </si>
  <si>
    <t>12028</t>
  </si>
  <si>
    <t>12030</t>
  </si>
  <si>
    <t>12033</t>
  </si>
  <si>
    <t>12048</t>
  </si>
  <si>
    <t>12074</t>
  </si>
  <si>
    <t>12079</t>
  </si>
  <si>
    <t>12084</t>
  </si>
  <si>
    <t>12088</t>
  </si>
  <si>
    <t>12091</t>
  </si>
  <si>
    <t>12114</t>
  </si>
  <si>
    <t>12115</t>
  </si>
  <si>
    <t>12144</t>
  </si>
  <si>
    <t>12149</t>
  </si>
  <si>
    <t>12150</t>
  </si>
  <si>
    <t>12158</t>
  </si>
  <si>
    <t>12160</t>
  </si>
  <si>
    <t>12161</t>
  </si>
  <si>
    <t>12162</t>
  </si>
  <si>
    <t>12173</t>
  </si>
  <si>
    <t>12204</t>
  </si>
  <si>
    <t>12205</t>
  </si>
  <si>
    <t>12222</t>
  </si>
  <si>
    <t>12256</t>
  </si>
  <si>
    <t>12295</t>
  </si>
  <si>
    <t>12299</t>
  </si>
  <si>
    <t>12303</t>
  </si>
  <si>
    <t>12354</t>
  </si>
  <si>
    <t>12358</t>
  </si>
  <si>
    <t>12391</t>
  </si>
  <si>
    <t>12394</t>
  </si>
  <si>
    <t>12414</t>
  </si>
  <si>
    <t>12426</t>
  </si>
  <si>
    <t>12440</t>
  </si>
  <si>
    <t>12455</t>
  </si>
  <si>
    <t>12462</t>
  </si>
  <si>
    <t>12466</t>
  </si>
  <si>
    <t>12468</t>
  </si>
  <si>
    <t>12474</t>
  </si>
  <si>
    <t>12475</t>
  </si>
  <si>
    <t>12477</t>
  </si>
  <si>
    <t>12484</t>
  </si>
  <si>
    <t>12494</t>
  </si>
  <si>
    <t>12513</t>
  </si>
  <si>
    <t>12529</t>
  </si>
  <si>
    <t>1254</t>
  </si>
  <si>
    <t>1256</t>
  </si>
  <si>
    <t>1257</t>
  </si>
  <si>
    <t>1258</t>
  </si>
  <si>
    <t>1259</t>
  </si>
  <si>
    <t>12595</t>
  </si>
  <si>
    <t>12608</t>
  </si>
  <si>
    <t>12611</t>
  </si>
  <si>
    <t>12617</t>
  </si>
  <si>
    <t>12618</t>
  </si>
  <si>
    <t>12620</t>
  </si>
  <si>
    <t>12643</t>
  </si>
  <si>
    <t>12645</t>
  </si>
  <si>
    <t>12653</t>
  </si>
  <si>
    <t>12701</t>
  </si>
  <si>
    <t>12724</t>
  </si>
  <si>
    <t>12735</t>
  </si>
  <si>
    <t>12737</t>
  </si>
  <si>
    <t>12740</t>
  </si>
  <si>
    <t>12741</t>
  </si>
  <si>
    <t>12744</t>
  </si>
  <si>
    <t>12746</t>
  </si>
  <si>
    <t>12796</t>
  </si>
  <si>
    <t>12819</t>
  </si>
  <si>
    <t>12821</t>
  </si>
  <si>
    <t>12822</t>
  </si>
  <si>
    <t>12823</t>
  </si>
  <si>
    <t>12824</t>
  </si>
  <si>
    <t>12828</t>
  </si>
  <si>
    <t>12829</t>
  </si>
  <si>
    <t>12830</t>
  </si>
  <si>
    <t>12832</t>
  </si>
  <si>
    <t>12833</t>
  </si>
  <si>
    <t>12834</t>
  </si>
  <si>
    <t>12835</t>
  </si>
  <si>
    <t>12836</t>
  </si>
  <si>
    <t>12837</t>
  </si>
  <si>
    <t>12838</t>
  </si>
  <si>
    <t>12839</t>
  </si>
  <si>
    <t>12840</t>
  </si>
  <si>
    <t>12841</t>
  </si>
  <si>
    <t>12844</t>
  </si>
  <si>
    <t>12846</t>
  </si>
  <si>
    <t>12847</t>
  </si>
  <si>
    <t>12848</t>
  </si>
  <si>
    <t>12852</t>
  </si>
  <si>
    <t>12853</t>
  </si>
  <si>
    <t>12854</t>
  </si>
  <si>
    <t>12855</t>
  </si>
  <si>
    <t>12856</t>
  </si>
  <si>
    <t>12861</t>
  </si>
  <si>
    <t>12864</t>
  </si>
  <si>
    <t>12865</t>
  </si>
  <si>
    <t>12866</t>
  </si>
  <si>
    <t>12867</t>
  </si>
  <si>
    <t>12868</t>
  </si>
  <si>
    <t>12882</t>
  </si>
  <si>
    <t>12884</t>
  </si>
  <si>
    <t>12889</t>
  </si>
  <si>
    <t>12896</t>
  </si>
  <si>
    <t>12897</t>
  </si>
  <si>
    <t>12904</t>
  </si>
  <si>
    <t>12906</t>
  </si>
  <si>
    <t>12909</t>
  </si>
  <si>
    <t>12911</t>
  </si>
  <si>
    <t>12915</t>
  </si>
  <si>
    <t>12919</t>
  </si>
  <si>
    <t>12920</t>
  </si>
  <si>
    <t>12922</t>
  </si>
  <si>
    <t>12923</t>
  </si>
  <si>
    <t>12931</t>
  </si>
  <si>
    <t>12933</t>
  </si>
  <si>
    <t>12936</t>
  </si>
  <si>
    <t>12985</t>
  </si>
  <si>
    <t>12992</t>
  </si>
  <si>
    <t>13000</t>
  </si>
  <si>
    <t>13001</t>
  </si>
  <si>
    <t>13002</t>
  </si>
  <si>
    <t>13014</t>
  </si>
  <si>
    <t>13016</t>
  </si>
  <si>
    <t>13030</t>
  </si>
  <si>
    <t>13031</t>
  </si>
  <si>
    <t>13032</t>
  </si>
  <si>
    <t>13033</t>
  </si>
  <si>
    <t>13040</t>
  </si>
  <si>
    <t>13041</t>
  </si>
  <si>
    <t>13042</t>
  </si>
  <si>
    <t>13043</t>
  </si>
  <si>
    <t>13044</t>
  </si>
  <si>
    <t>13048</t>
  </si>
  <si>
    <t>13051</t>
  </si>
  <si>
    <t>13058</t>
  </si>
  <si>
    <t>13059</t>
  </si>
  <si>
    <t>13060</t>
  </si>
  <si>
    <t>13064</t>
  </si>
  <si>
    <t>13065</t>
  </si>
  <si>
    <t>13066</t>
  </si>
  <si>
    <t>13071</t>
  </si>
  <si>
    <t>13072</t>
  </si>
  <si>
    <t>13073</t>
  </si>
  <si>
    <t>13076</t>
  </si>
  <si>
    <t>13085</t>
  </si>
  <si>
    <t>13086</t>
  </si>
  <si>
    <t>13095</t>
  </si>
  <si>
    <t>13101</t>
  </si>
  <si>
    <t>13113</t>
  </si>
  <si>
    <t>13117</t>
  </si>
  <si>
    <t>13118</t>
  </si>
  <si>
    <t>13119</t>
  </si>
  <si>
    <t>13120</t>
  </si>
  <si>
    <t>13121</t>
  </si>
  <si>
    <t>13124</t>
  </si>
  <si>
    <t>13126</t>
  </si>
  <si>
    <t>13134</t>
  </si>
  <si>
    <t>13135</t>
  </si>
  <si>
    <t>13178</t>
  </si>
  <si>
    <t>13198</t>
  </si>
  <si>
    <t>13200</t>
  </si>
  <si>
    <t>13201</t>
  </si>
  <si>
    <t>13204</t>
  </si>
  <si>
    <t>13210</t>
  </si>
  <si>
    <t>13211</t>
  </si>
  <si>
    <t>13212</t>
  </si>
  <si>
    <t>13214</t>
  </si>
  <si>
    <t>13215</t>
  </si>
  <si>
    <t>13216</t>
  </si>
  <si>
    <t>13217</t>
  </si>
  <si>
    <t>13219</t>
  </si>
  <si>
    <t>13221</t>
  </si>
  <si>
    <t>13224</t>
  </si>
  <si>
    <t>13226</t>
  </si>
  <si>
    <t>13229</t>
  </si>
  <si>
    <t>13231</t>
  </si>
  <si>
    <t>13257</t>
  </si>
  <si>
    <t>13272</t>
  </si>
  <si>
    <t>13274</t>
  </si>
  <si>
    <t>13339</t>
  </si>
  <si>
    <t>13341</t>
  </si>
  <si>
    <t>13404</t>
  </si>
  <si>
    <t>13405</t>
  </si>
  <si>
    <t>13406</t>
  </si>
  <si>
    <t>13407</t>
  </si>
  <si>
    <t>13408</t>
  </si>
  <si>
    <t>13409</t>
  </si>
  <si>
    <t>13469</t>
  </si>
  <si>
    <t>13470</t>
  </si>
  <si>
    <t>13471</t>
  </si>
  <si>
    <t>13472</t>
  </si>
  <si>
    <t>13474</t>
  </si>
  <si>
    <t>13475</t>
  </si>
  <si>
    <t>13585</t>
  </si>
  <si>
    <t>13586</t>
  </si>
  <si>
    <t>13608</t>
  </si>
  <si>
    <t>13610</t>
  </si>
  <si>
    <t>13611</t>
  </si>
  <si>
    <t>13612</t>
  </si>
  <si>
    <t>13624</t>
  </si>
  <si>
    <t>13701</t>
  </si>
  <si>
    <t>13717</t>
  </si>
  <si>
    <t>13718</t>
  </si>
  <si>
    <t>13721</t>
  </si>
  <si>
    <t>13762</t>
  </si>
  <si>
    <t>13767</t>
  </si>
  <si>
    <t>13850</t>
  </si>
  <si>
    <t>13882</t>
  </si>
  <si>
    <t>13891</t>
  </si>
  <si>
    <t>13892</t>
  </si>
  <si>
    <t>13949</t>
  </si>
  <si>
    <t>13954</t>
  </si>
  <si>
    <t>13968</t>
  </si>
  <si>
    <t>13978</t>
  </si>
  <si>
    <t>14027</t>
  </si>
  <si>
    <t>14028</t>
  </si>
  <si>
    <t>14045</t>
  </si>
  <si>
    <t>14061</t>
  </si>
  <si>
    <t>14062</t>
  </si>
  <si>
    <t>14080</t>
  </si>
  <si>
    <t>14088</t>
  </si>
  <si>
    <t>14090</t>
  </si>
  <si>
    <t>14091</t>
  </si>
  <si>
    <t>14099</t>
  </si>
  <si>
    <t>14100</t>
  </si>
  <si>
    <t>14101</t>
  </si>
  <si>
    <t>14104</t>
  </si>
  <si>
    <t>14110</t>
  </si>
  <si>
    <t>14123</t>
  </si>
  <si>
    <t>14124</t>
  </si>
  <si>
    <t>14135</t>
  </si>
  <si>
    <t>14138</t>
  </si>
  <si>
    <t>14141</t>
  </si>
  <si>
    <t>14142</t>
  </si>
  <si>
    <t>14156</t>
  </si>
  <si>
    <t>14158</t>
  </si>
  <si>
    <t>14159</t>
  </si>
  <si>
    <t>14163</t>
  </si>
  <si>
    <t>14166</t>
  </si>
  <si>
    <t>14167</t>
  </si>
  <si>
    <t>14168</t>
  </si>
  <si>
    <t>14169</t>
  </si>
  <si>
    <t>14170</t>
  </si>
  <si>
    <t>14171</t>
  </si>
  <si>
    <t>14172</t>
  </si>
  <si>
    <t>14174</t>
  </si>
  <si>
    <t>14178</t>
  </si>
  <si>
    <t>14181</t>
  </si>
  <si>
    <t>14186</t>
  </si>
  <si>
    <t>14191</t>
  </si>
  <si>
    <t>14194</t>
  </si>
  <si>
    <t>14195</t>
  </si>
  <si>
    <t>14196</t>
  </si>
  <si>
    <t>14197</t>
  </si>
  <si>
    <t>14198</t>
  </si>
  <si>
    <t>14200</t>
  </si>
  <si>
    <t>14201</t>
  </si>
  <si>
    <t>14203</t>
  </si>
  <si>
    <t>14204</t>
  </si>
  <si>
    <t>14205</t>
  </si>
  <si>
    <t>14206</t>
  </si>
  <si>
    <t>14207</t>
  </si>
  <si>
    <t>14208</t>
  </si>
  <si>
    <t>14209</t>
  </si>
  <si>
    <t>14210</t>
  </si>
  <si>
    <t>14211</t>
  </si>
  <si>
    <t>14213</t>
  </si>
  <si>
    <t>14214</t>
  </si>
  <si>
    <t>14215</t>
  </si>
  <si>
    <t>14216</t>
  </si>
  <si>
    <t>14217</t>
  </si>
  <si>
    <t>14218</t>
  </si>
  <si>
    <t>14225</t>
  </si>
  <si>
    <t>14226</t>
  </si>
  <si>
    <t>14229</t>
  </si>
  <si>
    <t>14234</t>
  </si>
  <si>
    <t>14237</t>
  </si>
  <si>
    <t>14243</t>
  </si>
  <si>
    <t>14249</t>
  </si>
  <si>
    <t>14255</t>
  </si>
  <si>
    <t>14256</t>
  </si>
  <si>
    <t>14272</t>
  </si>
  <si>
    <t>14278</t>
  </si>
  <si>
    <t>14284</t>
  </si>
  <si>
    <t>14318</t>
  </si>
  <si>
    <t>14328</t>
  </si>
  <si>
    <t>14335</t>
  </si>
  <si>
    <t>14339</t>
  </si>
  <si>
    <t>14345</t>
  </si>
  <si>
    <t>14362</t>
  </si>
  <si>
    <t>14363</t>
  </si>
  <si>
    <t>14377</t>
  </si>
  <si>
    <t>14380</t>
  </si>
  <si>
    <t>14382</t>
  </si>
  <si>
    <t>14396</t>
  </si>
  <si>
    <t>14401</t>
  </si>
  <si>
    <t>14403</t>
  </si>
  <si>
    <t>14405</t>
  </si>
  <si>
    <t>14406</t>
  </si>
  <si>
    <t>14407</t>
  </si>
  <si>
    <t>14408</t>
  </si>
  <si>
    <t>14409</t>
  </si>
  <si>
    <t>14422</t>
  </si>
  <si>
    <t>14423</t>
  </si>
  <si>
    <t>14426</t>
  </si>
  <si>
    <t>14482</t>
  </si>
  <si>
    <t>14505</t>
  </si>
  <si>
    <t>14522</t>
  </si>
  <si>
    <t>14525</t>
  </si>
  <si>
    <t>14526</t>
  </si>
  <si>
    <t>14527</t>
  </si>
  <si>
    <t>14528</t>
  </si>
  <si>
    <t>14545</t>
  </si>
  <si>
    <t>14546</t>
  </si>
  <si>
    <t>14548</t>
  </si>
  <si>
    <t>14558</t>
  </si>
  <si>
    <t>14562</t>
  </si>
  <si>
    <t>14573</t>
  </si>
  <si>
    <t>14574</t>
  </si>
  <si>
    <t>14577</t>
  </si>
  <si>
    <t>14590</t>
  </si>
  <si>
    <t>14591</t>
  </si>
  <si>
    <t>14608</t>
  </si>
  <si>
    <t>14624</t>
  </si>
  <si>
    <t>14627</t>
  </si>
  <si>
    <t>14643</t>
  </si>
  <si>
    <t>14644</t>
  </si>
  <si>
    <t>14645</t>
  </si>
  <si>
    <t>14650</t>
  </si>
  <si>
    <t>14651</t>
  </si>
  <si>
    <t>14653</t>
  </si>
  <si>
    <t>14656</t>
  </si>
  <si>
    <t>14657</t>
  </si>
  <si>
    <t>14658</t>
  </si>
  <si>
    <t>14659</t>
  </si>
  <si>
    <t>14675</t>
  </si>
  <si>
    <t>14685</t>
  </si>
  <si>
    <t>14689</t>
  </si>
  <si>
    <t>14711</t>
  </si>
  <si>
    <t>14713</t>
  </si>
  <si>
    <t>14720</t>
  </si>
  <si>
    <t>14722</t>
  </si>
  <si>
    <t>14741</t>
  </si>
  <si>
    <t>14742</t>
  </si>
  <si>
    <t>14753</t>
  </si>
  <si>
    <t>14761</t>
  </si>
  <si>
    <t>14762</t>
  </si>
  <si>
    <t>14763</t>
  </si>
  <si>
    <t>14767</t>
  </si>
  <si>
    <t>14773</t>
  </si>
  <si>
    <t>14783</t>
  </si>
  <si>
    <t>14784</t>
  </si>
  <si>
    <t>14785</t>
  </si>
  <si>
    <t>14814</t>
  </si>
  <si>
    <t>14816</t>
  </si>
  <si>
    <t>14821</t>
  </si>
  <si>
    <t>14837</t>
  </si>
  <si>
    <t>14845</t>
  </si>
  <si>
    <t>14853</t>
  </si>
  <si>
    <t>14869</t>
  </si>
  <si>
    <t>14894</t>
  </si>
  <si>
    <t>14922</t>
  </si>
  <si>
    <t>14931</t>
  </si>
  <si>
    <t>14935</t>
  </si>
  <si>
    <t>14936</t>
  </si>
  <si>
    <t>14938</t>
  </si>
  <si>
    <t>14945</t>
  </si>
  <si>
    <t>14950</t>
  </si>
  <si>
    <t>14956</t>
  </si>
  <si>
    <t>14957</t>
  </si>
  <si>
    <t>14958</t>
  </si>
  <si>
    <t>14985</t>
  </si>
  <si>
    <t>14986</t>
  </si>
  <si>
    <t>14987</t>
  </si>
  <si>
    <t>14988</t>
  </si>
  <si>
    <t>14989</t>
  </si>
  <si>
    <t>14990</t>
  </si>
  <si>
    <t>14991</t>
  </si>
  <si>
    <t>14992</t>
  </si>
  <si>
    <t>14993</t>
  </si>
  <si>
    <t>14994</t>
  </si>
  <si>
    <t>14996</t>
  </si>
  <si>
    <t>14997</t>
  </si>
  <si>
    <t>14998</t>
  </si>
  <si>
    <t>14999</t>
  </si>
  <si>
    <t>15000</t>
  </si>
  <si>
    <t>15001</t>
  </si>
  <si>
    <t>15002</t>
  </si>
  <si>
    <t>15004</t>
  </si>
  <si>
    <t>15005</t>
  </si>
  <si>
    <t>15006</t>
  </si>
  <si>
    <t>15007</t>
  </si>
  <si>
    <t>15008</t>
  </si>
  <si>
    <t>15009</t>
  </si>
  <si>
    <t>15010</t>
  </si>
  <si>
    <t>15011</t>
  </si>
  <si>
    <t>15012</t>
  </si>
  <si>
    <t>15013</t>
  </si>
  <si>
    <t>15014</t>
  </si>
  <si>
    <t>15015</t>
  </si>
  <si>
    <t>15017</t>
  </si>
  <si>
    <t>15018</t>
  </si>
  <si>
    <t>15019</t>
  </si>
  <si>
    <t>15020</t>
  </si>
  <si>
    <t>15021</t>
  </si>
  <si>
    <t>15022</t>
  </si>
  <si>
    <t>15023</t>
  </si>
  <si>
    <t>15024</t>
  </si>
  <si>
    <t>15025</t>
  </si>
  <si>
    <t>15026</t>
  </si>
  <si>
    <t>15027</t>
  </si>
  <si>
    <t>15028</t>
  </si>
  <si>
    <t>15029</t>
  </si>
  <si>
    <t>15030</t>
  </si>
  <si>
    <t>15031</t>
  </si>
  <si>
    <t>15032</t>
  </si>
  <si>
    <t>15033</t>
  </si>
  <si>
    <t>15034</t>
  </si>
  <si>
    <t>15036</t>
  </si>
  <si>
    <t>15037</t>
  </si>
  <si>
    <t>15038</t>
  </si>
  <si>
    <t>15040</t>
  </si>
  <si>
    <t>15042</t>
  </si>
  <si>
    <t>15043</t>
  </si>
  <si>
    <t>15044</t>
  </si>
  <si>
    <t>15045</t>
  </si>
  <si>
    <t>15046</t>
  </si>
  <si>
    <t>15047</t>
  </si>
  <si>
    <t>15048</t>
  </si>
  <si>
    <t>15050</t>
  </si>
  <si>
    <t>15052</t>
  </si>
  <si>
    <t>15053</t>
  </si>
  <si>
    <t>15054</t>
  </si>
  <si>
    <t>15055</t>
  </si>
  <si>
    <t>15057</t>
  </si>
  <si>
    <t>15058</t>
  </si>
  <si>
    <t>15059</t>
  </si>
  <si>
    <t>15060</t>
  </si>
  <si>
    <t>15061</t>
  </si>
  <si>
    <t>15062</t>
  </si>
  <si>
    <t>15063</t>
  </si>
  <si>
    <t>15064</t>
  </si>
  <si>
    <t>15065</t>
  </si>
  <si>
    <t>15066</t>
  </si>
  <si>
    <t>15067</t>
  </si>
  <si>
    <t>15068</t>
  </si>
  <si>
    <t>15069</t>
  </si>
  <si>
    <t>15070</t>
  </si>
  <si>
    <t>15071</t>
  </si>
  <si>
    <t>15072</t>
  </si>
  <si>
    <t>15074</t>
  </si>
  <si>
    <t>15075</t>
  </si>
  <si>
    <t>15076</t>
  </si>
  <si>
    <t>15077</t>
  </si>
  <si>
    <t>15078</t>
  </si>
  <si>
    <t>15079</t>
  </si>
  <si>
    <t>15081</t>
  </si>
  <si>
    <t>15082</t>
  </si>
  <si>
    <t>15083</t>
  </si>
  <si>
    <t>15084</t>
  </si>
  <si>
    <t>15085</t>
  </si>
  <si>
    <t>15086</t>
  </si>
  <si>
    <t>15087</t>
  </si>
  <si>
    <t>15088</t>
  </si>
  <si>
    <t>15089</t>
  </si>
  <si>
    <t>15090</t>
  </si>
  <si>
    <t>15091</t>
  </si>
  <si>
    <t>15092</t>
  </si>
  <si>
    <t>15093</t>
  </si>
  <si>
    <t>15094</t>
  </si>
  <si>
    <t>15095</t>
  </si>
  <si>
    <t>15096</t>
  </si>
  <si>
    <t>15097</t>
  </si>
  <si>
    <t>15098</t>
  </si>
  <si>
    <t>15101</t>
  </si>
  <si>
    <t>15102</t>
  </si>
  <si>
    <t>15105</t>
  </si>
  <si>
    <t>15106</t>
  </si>
  <si>
    <t>15107</t>
  </si>
  <si>
    <t>15108</t>
  </si>
  <si>
    <t>15111</t>
  </si>
  <si>
    <t>15112</t>
  </si>
  <si>
    <t>15113</t>
  </si>
  <si>
    <t>15114</t>
  </si>
  <si>
    <t>15115</t>
  </si>
  <si>
    <t>15116</t>
  </si>
  <si>
    <t>15117</t>
  </si>
  <si>
    <t>15118</t>
  </si>
  <si>
    <t>15121</t>
  </si>
  <si>
    <t>15122</t>
  </si>
  <si>
    <t>15123</t>
  </si>
  <si>
    <t>15124</t>
  </si>
  <si>
    <t>15125</t>
  </si>
  <si>
    <t>15126</t>
  </si>
  <si>
    <t>15127</t>
  </si>
  <si>
    <t>15128</t>
  </si>
  <si>
    <t>15129</t>
  </si>
  <si>
    <t>15131</t>
  </si>
  <si>
    <t>15132</t>
  </si>
  <si>
    <t>15133</t>
  </si>
  <si>
    <t>15134</t>
  </si>
  <si>
    <t>15135</t>
  </si>
  <si>
    <t>15136</t>
  </si>
  <si>
    <t>15137</t>
  </si>
  <si>
    <t>15138</t>
  </si>
  <si>
    <t>15140</t>
  </si>
  <si>
    <t>15141</t>
  </si>
  <si>
    <t>15142</t>
  </si>
  <si>
    <t>15144</t>
  </si>
  <si>
    <t>15145</t>
  </si>
  <si>
    <t>15146</t>
  </si>
  <si>
    <t>15147</t>
  </si>
  <si>
    <t>15148</t>
  </si>
  <si>
    <t>15149</t>
  </si>
  <si>
    <t>15150</t>
  </si>
  <si>
    <t>15151</t>
  </si>
  <si>
    <t>15152</t>
  </si>
  <si>
    <t>15153</t>
  </si>
  <si>
    <t>15154</t>
  </si>
  <si>
    <t>15155</t>
  </si>
  <si>
    <t>15156</t>
  </si>
  <si>
    <t>15157</t>
  </si>
  <si>
    <t>15158</t>
  </si>
  <si>
    <t>15159</t>
  </si>
  <si>
    <t>15162</t>
  </si>
  <si>
    <t>15163</t>
  </si>
  <si>
    <t>15164</t>
  </si>
  <si>
    <t>15165</t>
  </si>
  <si>
    <t>15166</t>
  </si>
  <si>
    <t>15167</t>
  </si>
  <si>
    <t>15168</t>
  </si>
  <si>
    <t>15169</t>
  </si>
  <si>
    <t>15170</t>
  </si>
  <si>
    <t>15171</t>
  </si>
  <si>
    <t>15172</t>
  </si>
  <si>
    <t>15173</t>
  </si>
  <si>
    <t>15174</t>
  </si>
  <si>
    <t>15175</t>
  </si>
  <si>
    <t>15177</t>
  </si>
  <si>
    <t>15178</t>
  </si>
  <si>
    <t>15179</t>
  </si>
  <si>
    <t>15180</t>
  </si>
  <si>
    <t>15182</t>
  </si>
  <si>
    <t>15183</t>
  </si>
  <si>
    <t>15184</t>
  </si>
  <si>
    <t>15185</t>
  </si>
  <si>
    <t>15186</t>
  </si>
  <si>
    <t>15187</t>
  </si>
  <si>
    <t>15188</t>
  </si>
  <si>
    <t>15189</t>
  </si>
  <si>
    <t>15190</t>
  </si>
  <si>
    <t>15191</t>
  </si>
  <si>
    <t>15192</t>
  </si>
  <si>
    <t>15193</t>
  </si>
  <si>
    <t>15194</t>
  </si>
  <si>
    <t>15195</t>
  </si>
  <si>
    <t>15196</t>
  </si>
  <si>
    <t>15197</t>
  </si>
  <si>
    <t>15198</t>
  </si>
  <si>
    <t>15199</t>
  </si>
  <si>
    <t>15200</t>
  </si>
  <si>
    <t>15201</t>
  </si>
  <si>
    <t>15202</t>
  </si>
  <si>
    <t>15203</t>
  </si>
  <si>
    <t>15204</t>
  </si>
  <si>
    <t>15206</t>
  </si>
  <si>
    <t>15207</t>
  </si>
  <si>
    <t>15208</t>
  </si>
  <si>
    <t>15209</t>
  </si>
  <si>
    <t>15211</t>
  </si>
  <si>
    <t>15212</t>
  </si>
  <si>
    <t>15213</t>
  </si>
  <si>
    <t>15214</t>
  </si>
  <si>
    <t>15215</t>
  </si>
  <si>
    <t>15217</t>
  </si>
  <si>
    <t>15218</t>
  </si>
  <si>
    <t>15219</t>
  </si>
  <si>
    <t>15220</t>
  </si>
  <si>
    <t>15221</t>
  </si>
  <si>
    <t>15222</t>
  </si>
  <si>
    <t>15223</t>
  </si>
  <si>
    <t>15224</t>
  </si>
  <si>
    <t>15225</t>
  </si>
  <si>
    <t>15226</t>
  </si>
  <si>
    <t>15228</t>
  </si>
  <si>
    <t>15229</t>
  </si>
  <si>
    <t>15230</t>
  </si>
  <si>
    <t>15231</t>
  </si>
  <si>
    <t>15232</t>
  </si>
  <si>
    <t>15233</t>
  </si>
  <si>
    <t>15234</t>
  </si>
  <si>
    <t>15235</t>
  </si>
  <si>
    <t>15237</t>
  </si>
  <si>
    <t>15238</t>
  </si>
  <si>
    <t>15239</t>
  </si>
  <si>
    <t>15240</t>
  </si>
  <si>
    <t>15241</t>
  </si>
  <si>
    <t>15242</t>
  </si>
  <si>
    <t>15243</t>
  </si>
  <si>
    <t>15244</t>
  </si>
  <si>
    <t>15245</t>
  </si>
  <si>
    <t>15246</t>
  </si>
  <si>
    <t>15247</t>
  </si>
  <si>
    <t>15248</t>
  </si>
  <si>
    <t>15249</t>
  </si>
  <si>
    <t>15250</t>
  </si>
  <si>
    <t>15251</t>
  </si>
  <si>
    <t>15252</t>
  </si>
  <si>
    <t>15253</t>
  </si>
  <si>
    <t>15254</t>
  </si>
  <si>
    <t>15255</t>
  </si>
  <si>
    <t>15256</t>
  </si>
  <si>
    <t>15257</t>
  </si>
  <si>
    <t>15258</t>
  </si>
  <si>
    <t>15259</t>
  </si>
  <si>
    <t>15260</t>
  </si>
  <si>
    <t>15261</t>
  </si>
  <si>
    <t>15262</t>
  </si>
  <si>
    <t>15263</t>
  </si>
  <si>
    <t>15264</t>
  </si>
  <si>
    <t>15265</t>
  </si>
  <si>
    <t>15266</t>
  </si>
  <si>
    <t>15267</t>
  </si>
  <si>
    <t>15268</t>
  </si>
  <si>
    <t>15269</t>
  </si>
  <si>
    <t>15270</t>
  </si>
  <si>
    <t>15271</t>
  </si>
  <si>
    <t>15272</t>
  </si>
  <si>
    <t>15273</t>
  </si>
  <si>
    <t>15274</t>
  </si>
  <si>
    <t>15275</t>
  </si>
  <si>
    <t>15276</t>
  </si>
  <si>
    <t>15277</t>
  </si>
  <si>
    <t>15278</t>
  </si>
  <si>
    <t>15279</t>
  </si>
  <si>
    <t>15280</t>
  </si>
  <si>
    <t>15281</t>
  </si>
  <si>
    <t>15282</t>
  </si>
  <si>
    <t>15283</t>
  </si>
  <si>
    <t>15284</t>
  </si>
  <si>
    <t>15285</t>
  </si>
  <si>
    <t>15286</t>
  </si>
  <si>
    <t>15288</t>
  </si>
  <si>
    <t>15289</t>
  </si>
  <si>
    <t>15291</t>
  </si>
  <si>
    <t>15293</t>
  </si>
  <si>
    <t>15294</t>
  </si>
  <si>
    <t>15295</t>
  </si>
  <si>
    <t>15296</t>
  </si>
  <si>
    <t>15297</t>
  </si>
  <si>
    <t>15298</t>
  </si>
  <si>
    <t>15299</t>
  </si>
  <si>
    <t>15301</t>
  </si>
  <si>
    <t>15302</t>
  </si>
  <si>
    <t>15303</t>
  </si>
  <si>
    <t>15305</t>
  </si>
  <si>
    <t>15306</t>
  </si>
  <si>
    <t>15307</t>
  </si>
  <si>
    <t>15308</t>
  </si>
  <si>
    <t>15309</t>
  </si>
  <si>
    <t>15310</t>
  </si>
  <si>
    <t>15311</t>
  </si>
  <si>
    <t>15312</t>
  </si>
  <si>
    <t>15313</t>
  </si>
  <si>
    <t>15316</t>
  </si>
  <si>
    <t>15317</t>
  </si>
  <si>
    <t>15318</t>
  </si>
  <si>
    <t>15319</t>
  </si>
  <si>
    <t>15320</t>
  </si>
  <si>
    <t>15321</t>
  </si>
  <si>
    <t>15322</t>
  </si>
  <si>
    <t>15323</t>
  </si>
  <si>
    <t>15324</t>
  </si>
  <si>
    <t>15325</t>
  </si>
  <si>
    <t>15326</t>
  </si>
  <si>
    <t>15327</t>
  </si>
  <si>
    <t>15328</t>
  </si>
  <si>
    <t>15329</t>
  </si>
  <si>
    <t>15330</t>
  </si>
  <si>
    <t>15331</t>
  </si>
  <si>
    <t>15332</t>
  </si>
  <si>
    <t>15333</t>
  </si>
  <si>
    <t>15334</t>
  </si>
  <si>
    <t>15336</t>
  </si>
  <si>
    <t>15337</t>
  </si>
  <si>
    <t>15339</t>
  </si>
  <si>
    <t>15340</t>
  </si>
  <si>
    <t>15341</t>
  </si>
  <si>
    <t>15342</t>
  </si>
  <si>
    <t>15343</t>
  </si>
  <si>
    <t>15344</t>
  </si>
  <si>
    <t>15345</t>
  </si>
  <si>
    <t>15346</t>
  </si>
  <si>
    <t>15348</t>
  </si>
  <si>
    <t>15349</t>
  </si>
  <si>
    <t>15350</t>
  </si>
  <si>
    <t>15351</t>
  </si>
  <si>
    <t>15352</t>
  </si>
  <si>
    <t>15353</t>
  </si>
  <si>
    <t>15354</t>
  </si>
  <si>
    <t>15355</t>
  </si>
  <si>
    <t>15356</t>
  </si>
  <si>
    <t>15357</t>
  </si>
  <si>
    <t>15358</t>
  </si>
  <si>
    <t>15359</t>
  </si>
  <si>
    <t>15362</t>
  </si>
  <si>
    <t>15363</t>
  </si>
  <si>
    <t>15364</t>
  </si>
  <si>
    <t>15366</t>
  </si>
  <si>
    <t>15367</t>
  </si>
  <si>
    <t>15368</t>
  </si>
  <si>
    <t>15370</t>
  </si>
  <si>
    <t>15371</t>
  </si>
  <si>
    <t>15372</t>
  </si>
  <si>
    <t>15373</t>
  </si>
  <si>
    <t>15374</t>
  </si>
  <si>
    <t>15376</t>
  </si>
  <si>
    <t>15377</t>
  </si>
  <si>
    <t>15378</t>
  </si>
  <si>
    <t>15379</t>
  </si>
  <si>
    <t>15380</t>
  </si>
  <si>
    <t>15381</t>
  </si>
  <si>
    <t>15383</t>
  </si>
  <si>
    <t>15384</t>
  </si>
  <si>
    <t>15385</t>
  </si>
  <si>
    <t>15386</t>
  </si>
  <si>
    <t>15388</t>
  </si>
  <si>
    <t>15389</t>
  </si>
  <si>
    <t>15390</t>
  </si>
  <si>
    <t>15391</t>
  </si>
  <si>
    <t>15392</t>
  </si>
  <si>
    <t>15393</t>
  </si>
  <si>
    <t>15394</t>
  </si>
  <si>
    <t>15395</t>
  </si>
  <si>
    <t>15396</t>
  </si>
  <si>
    <t>15397</t>
  </si>
  <si>
    <t>15398</t>
  </si>
  <si>
    <t>15399</t>
  </si>
  <si>
    <t>15400</t>
  </si>
  <si>
    <t>15401</t>
  </si>
  <si>
    <t>15402</t>
  </si>
  <si>
    <t>15403</t>
  </si>
  <si>
    <t>15404</t>
  </si>
  <si>
    <t>15405</t>
  </si>
  <si>
    <t>15406</t>
  </si>
  <si>
    <t>15407</t>
  </si>
  <si>
    <t>15408</t>
  </si>
  <si>
    <t>15409</t>
  </si>
  <si>
    <t>15410</t>
  </si>
  <si>
    <t>15411</t>
  </si>
  <si>
    <t>15412</t>
  </si>
  <si>
    <t>15413</t>
  </si>
  <si>
    <t>15414</t>
  </si>
  <si>
    <t>15415</t>
  </si>
  <si>
    <t>15416</t>
  </si>
  <si>
    <t>15417</t>
  </si>
  <si>
    <t>15418</t>
  </si>
  <si>
    <t>15419</t>
  </si>
  <si>
    <t>15420</t>
  </si>
  <si>
    <t>15421</t>
  </si>
  <si>
    <t>15422</t>
  </si>
  <si>
    <t>15423</t>
  </si>
  <si>
    <t>15424</t>
  </si>
  <si>
    <t>15425</t>
  </si>
  <si>
    <t>15426</t>
  </si>
  <si>
    <t>15427</t>
  </si>
  <si>
    <t>15428</t>
  </si>
  <si>
    <t>15429</t>
  </si>
  <si>
    <t>15431</t>
  </si>
  <si>
    <t>15432</t>
  </si>
  <si>
    <t>15433</t>
  </si>
  <si>
    <t>15434</t>
  </si>
  <si>
    <t>15436</t>
  </si>
  <si>
    <t>15437</t>
  </si>
  <si>
    <t>15438</t>
  </si>
  <si>
    <t>15439</t>
  </si>
  <si>
    <t>15440</t>
  </si>
  <si>
    <t>15441</t>
  </si>
  <si>
    <t>15442</t>
  </si>
  <si>
    <t>15443</t>
  </si>
  <si>
    <t>15444</t>
  </si>
  <si>
    <t>15445</t>
  </si>
  <si>
    <t>15446</t>
  </si>
  <si>
    <t>15447</t>
  </si>
  <si>
    <t>15448</t>
  </si>
  <si>
    <t>15449</t>
  </si>
  <si>
    <t>15450</t>
  </si>
  <si>
    <t>15451</t>
  </si>
  <si>
    <t>15452</t>
  </si>
  <si>
    <t>15453</t>
  </si>
  <si>
    <t>15454</t>
  </si>
  <si>
    <t>15455</t>
  </si>
  <si>
    <t>15456</t>
  </si>
  <si>
    <t>15457</t>
  </si>
  <si>
    <t>15458</t>
  </si>
  <si>
    <t>15459</t>
  </si>
  <si>
    <t>15460</t>
  </si>
  <si>
    <t>15464</t>
  </si>
  <si>
    <t>15465</t>
  </si>
  <si>
    <t>15466</t>
  </si>
  <si>
    <t>15467</t>
  </si>
  <si>
    <t>15468</t>
  </si>
  <si>
    <t>15469</t>
  </si>
  <si>
    <t>15471</t>
  </si>
  <si>
    <t>15472</t>
  </si>
  <si>
    <t>15473</t>
  </si>
  <si>
    <t>15474</t>
  </si>
  <si>
    <t>15475</t>
  </si>
  <si>
    <t>15476</t>
  </si>
  <si>
    <t>15477</t>
  </si>
  <si>
    <t>15479</t>
  </si>
  <si>
    <t>15480</t>
  </si>
  <si>
    <t>15481</t>
  </si>
  <si>
    <t>15482</t>
  </si>
  <si>
    <t>15483</t>
  </si>
  <si>
    <t>15484</t>
  </si>
  <si>
    <t>15485</t>
  </si>
  <si>
    <t>15486</t>
  </si>
  <si>
    <t>15487</t>
  </si>
  <si>
    <t>15488</t>
  </si>
  <si>
    <t>15489</t>
  </si>
  <si>
    <t>15490</t>
  </si>
  <si>
    <t>15491</t>
  </si>
  <si>
    <t>15492</t>
  </si>
  <si>
    <t>15493</t>
  </si>
  <si>
    <t>15494</t>
  </si>
  <si>
    <t>15495</t>
  </si>
  <si>
    <t>15496</t>
  </si>
  <si>
    <t>15497</t>
  </si>
  <si>
    <t>15498</t>
  </si>
  <si>
    <t>15499</t>
  </si>
  <si>
    <t>15500</t>
  </si>
  <si>
    <t>15501</t>
  </si>
  <si>
    <t>15502</t>
  </si>
  <si>
    <t>15503</t>
  </si>
  <si>
    <t>15504</t>
  </si>
  <si>
    <t>15505</t>
  </si>
  <si>
    <t>15506</t>
  </si>
  <si>
    <t>15507</t>
  </si>
  <si>
    <t>15508</t>
  </si>
  <si>
    <t>15509</t>
  </si>
  <si>
    <t>15510</t>
  </si>
  <si>
    <t>15511</t>
  </si>
  <si>
    <t>15512</t>
  </si>
  <si>
    <t>15513</t>
  </si>
  <si>
    <t>15514</t>
  </si>
  <si>
    <t>15515</t>
  </si>
  <si>
    <t>15516</t>
  </si>
  <si>
    <t>15517</t>
  </si>
  <si>
    <t>15518</t>
  </si>
  <si>
    <t>15519</t>
  </si>
  <si>
    <t>15520</t>
  </si>
  <si>
    <t>15521</t>
  </si>
  <si>
    <t>15522</t>
  </si>
  <si>
    <t>15523</t>
  </si>
  <si>
    <t>15524</t>
  </si>
  <si>
    <t>15525</t>
  </si>
  <si>
    <t>15526</t>
  </si>
  <si>
    <t>15527</t>
  </si>
  <si>
    <t>15528</t>
  </si>
  <si>
    <t>15531</t>
  </si>
  <si>
    <t>15532</t>
  </si>
  <si>
    <t>15533</t>
  </si>
  <si>
    <t>15534</t>
  </si>
  <si>
    <t>15535</t>
  </si>
  <si>
    <t>15536</t>
  </si>
  <si>
    <t>15537</t>
  </si>
  <si>
    <t>15539</t>
  </si>
  <si>
    <t>15541</t>
  </si>
  <si>
    <t>15543</t>
  </si>
  <si>
    <t>15544</t>
  </si>
  <si>
    <t>15545</t>
  </si>
  <si>
    <t>15546</t>
  </si>
  <si>
    <t>15547</t>
  </si>
  <si>
    <t>15548</t>
  </si>
  <si>
    <t>15549</t>
  </si>
  <si>
    <t>15550</t>
  </si>
  <si>
    <t>15551</t>
  </si>
  <si>
    <t>15552</t>
  </si>
  <si>
    <t>15553</t>
  </si>
  <si>
    <t>15554</t>
  </si>
  <si>
    <t>15555</t>
  </si>
  <si>
    <t>15556</t>
  </si>
  <si>
    <t>15557</t>
  </si>
  <si>
    <t>15558</t>
  </si>
  <si>
    <t>15561</t>
  </si>
  <si>
    <t>15563</t>
  </si>
  <si>
    <t>15568</t>
  </si>
  <si>
    <t>15569</t>
  </si>
  <si>
    <t>15570</t>
  </si>
  <si>
    <t>15571</t>
  </si>
  <si>
    <t>15573</t>
  </si>
  <si>
    <t>15574</t>
  </si>
  <si>
    <t>15583</t>
  </si>
  <si>
    <t>15584</t>
  </si>
  <si>
    <t>15589</t>
  </si>
  <si>
    <t>15611</t>
  </si>
  <si>
    <t>15612</t>
  </si>
  <si>
    <t>15613</t>
  </si>
  <si>
    <t>15616</t>
  </si>
  <si>
    <t>15618</t>
  </si>
  <si>
    <t>15621</t>
  </si>
  <si>
    <t>15646</t>
  </si>
  <si>
    <t>15647</t>
  </si>
  <si>
    <t>15649</t>
  </si>
  <si>
    <t>15653</t>
  </si>
  <si>
    <t>15659</t>
  </si>
  <si>
    <t>15660</t>
  </si>
  <si>
    <t>15661</t>
  </si>
  <si>
    <t>15664</t>
  </si>
  <si>
    <t>15665</t>
  </si>
  <si>
    <t>15669</t>
  </si>
  <si>
    <t>15670</t>
  </si>
  <si>
    <t>15671</t>
  </si>
  <si>
    <t>15672</t>
  </si>
  <si>
    <t>15685</t>
  </si>
  <si>
    <t>15688</t>
  </si>
  <si>
    <t>15690</t>
  </si>
  <si>
    <t>15695</t>
  </si>
  <si>
    <t>15704</t>
  </si>
  <si>
    <t>15705</t>
  </si>
  <si>
    <t>15706</t>
  </si>
  <si>
    <t>15708</t>
  </si>
  <si>
    <t>15715</t>
  </si>
  <si>
    <t>15716</t>
  </si>
  <si>
    <t>15734</t>
  </si>
  <si>
    <t>15737</t>
  </si>
  <si>
    <t>15756</t>
  </si>
  <si>
    <t>15769</t>
  </si>
  <si>
    <t>15799</t>
  </si>
  <si>
    <t>15819</t>
  </si>
  <si>
    <t>15832</t>
  </si>
  <si>
    <t>15837</t>
  </si>
  <si>
    <t>15840</t>
  </si>
  <si>
    <t>15848</t>
  </si>
  <si>
    <t>15849</t>
  </si>
  <si>
    <t>15852</t>
  </si>
  <si>
    <t>15854</t>
  </si>
  <si>
    <t>15855</t>
  </si>
  <si>
    <t>15862</t>
  </si>
  <si>
    <t>15876</t>
  </si>
  <si>
    <t>15883</t>
  </si>
  <si>
    <t>15908</t>
  </si>
  <si>
    <t>15910</t>
  </si>
  <si>
    <t>15912</t>
  </si>
  <si>
    <t>15919</t>
  </si>
  <si>
    <t>15922</t>
  </si>
  <si>
    <t>15927</t>
  </si>
  <si>
    <t>3186</t>
  </si>
  <si>
    <t>6561</t>
  </si>
  <si>
    <t>6562</t>
  </si>
  <si>
    <t>6563</t>
  </si>
  <si>
    <t>6564</t>
  </si>
  <si>
    <t>6566</t>
  </si>
  <si>
    <t>6567</t>
  </si>
  <si>
    <t>6568</t>
  </si>
  <si>
    <t>6569</t>
  </si>
  <si>
    <t>6570</t>
  </si>
  <si>
    <t>6571</t>
  </si>
  <si>
    <t>6572</t>
  </si>
  <si>
    <t>6573</t>
  </si>
  <si>
    <t>6620</t>
  </si>
  <si>
    <t>6621</t>
  </si>
  <si>
    <t>6624</t>
  </si>
  <si>
    <t>6625</t>
  </si>
  <si>
    <t>6626</t>
  </si>
  <si>
    <t>6627</t>
  </si>
  <si>
    <t>6629</t>
  </si>
  <si>
    <t>6630</t>
  </si>
  <si>
    <t>6631</t>
  </si>
  <si>
    <t>6638</t>
  </si>
  <si>
    <t>6641</t>
  </si>
  <si>
    <t>6642</t>
  </si>
  <si>
    <t>6643</t>
  </si>
  <si>
    <t>6646</t>
  </si>
  <si>
    <t>6647</t>
  </si>
  <si>
    <t>6648</t>
  </si>
  <si>
    <t>6649</t>
  </si>
  <si>
    <t>6651</t>
  </si>
  <si>
    <t>6652</t>
  </si>
  <si>
    <t>6659</t>
  </si>
  <si>
    <t>6662</t>
  </si>
  <si>
    <t>6663</t>
  </si>
  <si>
    <t>6667</t>
  </si>
  <si>
    <t>6671</t>
  </si>
  <si>
    <t>6672</t>
  </si>
  <si>
    <t>6674</t>
  </si>
  <si>
    <t>6677</t>
  </si>
  <si>
    <t>6679</t>
  </si>
  <si>
    <t>6680</t>
  </si>
  <si>
    <t>6684</t>
  </si>
  <si>
    <t>6690</t>
  </si>
  <si>
    <t>6696</t>
  </si>
  <si>
    <t>6704</t>
  </si>
  <si>
    <t>6707</t>
  </si>
  <si>
    <t>6712</t>
  </si>
  <si>
    <t>6723</t>
  </si>
  <si>
    <t>6725</t>
  </si>
  <si>
    <t>6727</t>
  </si>
  <si>
    <t>6730</t>
  </si>
  <si>
    <t>6732</t>
  </si>
  <si>
    <t>6733</t>
  </si>
  <si>
    <t>6734</t>
  </si>
  <si>
    <t>6736</t>
  </si>
  <si>
    <t>6737</t>
  </si>
  <si>
    <t>6739</t>
  </si>
  <si>
    <t>6741</t>
  </si>
  <si>
    <t>6742</t>
  </si>
  <si>
    <t>6743</t>
  </si>
  <si>
    <t>6747</t>
  </si>
  <si>
    <t>6753</t>
  </si>
  <si>
    <t>6756</t>
  </si>
  <si>
    <t>6758</t>
  </si>
  <si>
    <t>6759</t>
  </si>
  <si>
    <t>6760</t>
  </si>
  <si>
    <t>6761</t>
  </si>
  <si>
    <t>6763</t>
  </si>
  <si>
    <t>6764</t>
  </si>
  <si>
    <t>6765</t>
  </si>
  <si>
    <t>6766</t>
  </si>
  <si>
    <t>6768</t>
  </si>
  <si>
    <t>6769</t>
  </si>
  <si>
    <t>6771</t>
  </si>
  <si>
    <t>6772</t>
  </si>
  <si>
    <t>6773</t>
  </si>
  <si>
    <t>6774</t>
  </si>
  <si>
    <t>6775</t>
  </si>
  <si>
    <t>6776</t>
  </si>
  <si>
    <t>6777</t>
  </si>
  <si>
    <t>6778</t>
  </si>
  <si>
    <t>6779</t>
  </si>
  <si>
    <t>6781</t>
  </si>
  <si>
    <t>6782</t>
  </si>
  <si>
    <t>6783</t>
  </si>
  <si>
    <t>6784</t>
  </si>
  <si>
    <t>6785</t>
  </si>
  <si>
    <t>6786</t>
  </si>
  <si>
    <t>6787</t>
  </si>
  <si>
    <t>6788</t>
  </si>
  <si>
    <t>6789</t>
  </si>
  <si>
    <t>6790</t>
  </si>
  <si>
    <t>6791</t>
  </si>
  <si>
    <t>6792</t>
  </si>
  <si>
    <t>6793</t>
  </si>
  <si>
    <t>6794</t>
  </si>
  <si>
    <t>6795</t>
  </si>
  <si>
    <t>6796</t>
  </si>
  <si>
    <t>6797</t>
  </si>
  <si>
    <t>6798</t>
  </si>
  <si>
    <t>6799</t>
  </si>
  <si>
    <t>6800</t>
  </si>
  <si>
    <t>6801</t>
  </si>
  <si>
    <t>6809</t>
  </si>
  <si>
    <t>6810</t>
  </si>
  <si>
    <t>6811</t>
  </si>
  <si>
    <t>6812</t>
  </si>
  <si>
    <t>6813</t>
  </si>
  <si>
    <t>6816</t>
  </si>
  <si>
    <t>6822</t>
  </si>
  <si>
    <t>6827</t>
  </si>
  <si>
    <t>6828</t>
  </si>
  <si>
    <t>6832</t>
  </si>
  <si>
    <t>6833</t>
  </si>
  <si>
    <t>6834</t>
  </si>
  <si>
    <t>6835</t>
  </si>
  <si>
    <t>6836</t>
  </si>
  <si>
    <t>6837</t>
  </si>
  <si>
    <t>6842</t>
  </si>
  <si>
    <t>6844</t>
  </si>
  <si>
    <t>6847</t>
  </si>
  <si>
    <t>6848</t>
  </si>
  <si>
    <t>6853</t>
  </si>
  <si>
    <t>6856</t>
  </si>
  <si>
    <t>6862</t>
  </si>
  <si>
    <t>6864</t>
  </si>
  <si>
    <t>6865</t>
  </si>
  <si>
    <t>6869</t>
  </si>
  <si>
    <t>6870</t>
  </si>
  <si>
    <t>6873</t>
  </si>
  <si>
    <t>6875</t>
  </si>
  <si>
    <t>6878</t>
  </si>
  <si>
    <t>6880</t>
  </si>
  <si>
    <t>6882</t>
  </si>
  <si>
    <t>6886</t>
  </si>
  <si>
    <t>6889</t>
  </si>
  <si>
    <t>6894</t>
  </si>
  <si>
    <t>6895</t>
  </si>
  <si>
    <t>6896</t>
  </si>
  <si>
    <t>6897</t>
  </si>
  <si>
    <t>6898</t>
  </si>
  <si>
    <t>6899</t>
  </si>
  <si>
    <t>6908</t>
  </si>
  <si>
    <t>6909</t>
  </si>
  <si>
    <t>6919</t>
  </si>
  <si>
    <t>6921</t>
  </si>
  <si>
    <t>6925</t>
  </si>
  <si>
    <t>6926</t>
  </si>
  <si>
    <t>6929</t>
  </si>
  <si>
    <t>6930</t>
  </si>
  <si>
    <t>6934</t>
  </si>
  <si>
    <t>6939</t>
  </si>
  <si>
    <t>6940</t>
  </si>
  <si>
    <t>6955</t>
  </si>
  <si>
    <t>6956</t>
  </si>
  <si>
    <t>6957</t>
  </si>
  <si>
    <t>6958</t>
  </si>
  <si>
    <t>6959</t>
  </si>
  <si>
    <t>6965</t>
  </si>
  <si>
    <t>6972</t>
  </si>
  <si>
    <t>6985</t>
  </si>
  <si>
    <t>6990</t>
  </si>
  <si>
    <t>6991</t>
  </si>
  <si>
    <t>6992</t>
  </si>
  <si>
    <t>6996</t>
  </si>
  <si>
    <t>6999</t>
  </si>
  <si>
    <t>7009</t>
  </si>
  <si>
    <t>7013</t>
  </si>
  <si>
    <t>7014</t>
  </si>
  <si>
    <t>7015</t>
  </si>
  <si>
    <t>7019</t>
  </si>
  <si>
    <t>7020</t>
  </si>
  <si>
    <t>7024</t>
  </si>
  <si>
    <t>7025</t>
  </si>
  <si>
    <t>7032</t>
  </si>
  <si>
    <t>7033</t>
  </si>
  <si>
    <t>7034</t>
  </si>
  <si>
    <t>7048</t>
  </si>
  <si>
    <t>7052</t>
  </si>
  <si>
    <t>7054</t>
  </si>
  <si>
    <t>7055</t>
  </si>
  <si>
    <t>7056</t>
  </si>
  <si>
    <t>7057</t>
  </si>
  <si>
    <t>7058</t>
  </si>
  <si>
    <t>7059</t>
  </si>
  <si>
    <t>7060</t>
  </si>
  <si>
    <t>7061</t>
  </si>
  <si>
    <t>7062</t>
  </si>
  <si>
    <t>7063</t>
  </si>
  <si>
    <t>7064</t>
  </si>
  <si>
    <t>7065</t>
  </si>
  <si>
    <t>7066</t>
  </si>
  <si>
    <t>7067</t>
  </si>
  <si>
    <t>7068</t>
  </si>
  <si>
    <t>7069</t>
  </si>
  <si>
    <t>7070</t>
  </si>
  <si>
    <t>7071</t>
  </si>
  <si>
    <t>7072</t>
  </si>
  <si>
    <t>7073</t>
  </si>
  <si>
    <t>7074</t>
  </si>
  <si>
    <t>7075</t>
  </si>
  <si>
    <t>7076</t>
  </si>
  <si>
    <t>7077</t>
  </si>
  <si>
    <t>7078</t>
  </si>
  <si>
    <t>7079</t>
  </si>
  <si>
    <t>7080</t>
  </si>
  <si>
    <t>7081</t>
  </si>
  <si>
    <t>7084</t>
  </si>
  <si>
    <t>7085</t>
  </si>
  <si>
    <t>7086</t>
  </si>
  <si>
    <t>7087</t>
  </si>
  <si>
    <t>7088</t>
  </si>
  <si>
    <t>7089</t>
  </si>
  <si>
    <t>7090</t>
  </si>
  <si>
    <t>7091</t>
  </si>
  <si>
    <t>7092</t>
  </si>
  <si>
    <t>7093</t>
  </si>
  <si>
    <t>7094</t>
  </si>
  <si>
    <t>7095</t>
  </si>
  <si>
    <t>7101</t>
  </si>
  <si>
    <t>7102</t>
  </si>
  <si>
    <t>7103</t>
  </si>
  <si>
    <t>7104</t>
  </si>
  <si>
    <t>7106</t>
  </si>
  <si>
    <t>7109</t>
  </si>
  <si>
    <t>7112</t>
  </si>
  <si>
    <t>7114</t>
  </si>
  <si>
    <t>7115</t>
  </si>
  <si>
    <t>7117</t>
  </si>
  <si>
    <t>7119</t>
  </si>
  <si>
    <t>7123</t>
  </si>
  <si>
    <t>7124</t>
  </si>
  <si>
    <t>7136</t>
  </si>
  <si>
    <t>7137</t>
  </si>
  <si>
    <t>7139</t>
  </si>
  <si>
    <t>7147</t>
  </si>
  <si>
    <t>7148</t>
  </si>
  <si>
    <t>7149</t>
  </si>
  <si>
    <t>7151</t>
  </si>
  <si>
    <t>7152</t>
  </si>
  <si>
    <t>7155</t>
  </si>
  <si>
    <t>7156</t>
  </si>
  <si>
    <t>7157</t>
  </si>
  <si>
    <t>7158</t>
  </si>
  <si>
    <t>7159</t>
  </si>
  <si>
    <t>7160</t>
  </si>
  <si>
    <t>7161</t>
  </si>
  <si>
    <t>7162</t>
  </si>
  <si>
    <t>7165</t>
  </si>
  <si>
    <t>7166</t>
  </si>
  <si>
    <t>7168</t>
  </si>
  <si>
    <t>7169</t>
  </si>
  <si>
    <t>7171</t>
  </si>
  <si>
    <t>7173</t>
  </si>
  <si>
    <t>7178</t>
  </si>
  <si>
    <t>7182</t>
  </si>
  <si>
    <t>7183</t>
  </si>
  <si>
    <t>7184</t>
  </si>
  <si>
    <t>7185</t>
  </si>
  <si>
    <t>7186</t>
  </si>
  <si>
    <t>7188</t>
  </si>
  <si>
    <t>7190</t>
  </si>
  <si>
    <t>7193</t>
  </si>
  <si>
    <t>7195</t>
  </si>
  <si>
    <t>7201</t>
  </si>
  <si>
    <t>7202</t>
  </si>
  <si>
    <t>7206</t>
  </si>
  <si>
    <t>7211</t>
  </si>
  <si>
    <t>7215</t>
  </si>
  <si>
    <t>7216</t>
  </si>
  <si>
    <t>7219</t>
  </si>
  <si>
    <t>7220</t>
  </si>
  <si>
    <t>7225</t>
  </si>
  <si>
    <t>7228</t>
  </si>
  <si>
    <t>7231</t>
  </si>
  <si>
    <t>7233</t>
  </si>
  <si>
    <t>7234</t>
  </si>
  <si>
    <t>7238</t>
  </si>
  <si>
    <t>7239</t>
  </si>
  <si>
    <t>7245</t>
  </si>
  <si>
    <t>7247</t>
  </si>
  <si>
    <t>7253</t>
  </si>
  <si>
    <t>7254</t>
  </si>
  <si>
    <t>7256</t>
  </si>
  <si>
    <t>7266</t>
  </si>
  <si>
    <t>7268</t>
  </si>
  <si>
    <t>7270</t>
  </si>
  <si>
    <t>7275</t>
  </si>
  <si>
    <t>7276</t>
  </si>
  <si>
    <t>7277</t>
  </si>
  <si>
    <t>7278</t>
  </si>
  <si>
    <t>7279</t>
  </si>
  <si>
    <t>7284</t>
  </si>
  <si>
    <t>7288</t>
  </si>
  <si>
    <t>7291</t>
  </si>
  <si>
    <t>7293</t>
  </si>
  <si>
    <t>7294</t>
  </si>
  <si>
    <t>7299</t>
  </si>
  <si>
    <t>7306</t>
  </si>
  <si>
    <t>7307</t>
  </si>
  <si>
    <t>7310</t>
  </si>
  <si>
    <t>7312</t>
  </si>
  <si>
    <t>7314</t>
  </si>
  <si>
    <t>7317</t>
  </si>
  <si>
    <t>7318</t>
  </si>
  <si>
    <t>7324</t>
  </si>
  <si>
    <t>7328</t>
  </si>
  <si>
    <t>7330</t>
  </si>
  <si>
    <t>7336</t>
  </si>
  <si>
    <t>7345</t>
  </si>
  <si>
    <t>7346</t>
  </si>
  <si>
    <t>7352</t>
  </si>
  <si>
    <t>7355</t>
  </si>
  <si>
    <t>7357</t>
  </si>
  <si>
    <t>7359</t>
  </si>
  <si>
    <t>7360</t>
  </si>
  <si>
    <t>7361</t>
  </si>
  <si>
    <t>7362</t>
  </si>
  <si>
    <t>7363</t>
  </si>
  <si>
    <t>7364</t>
  </si>
  <si>
    <t>7367</t>
  </si>
  <si>
    <t>7369</t>
  </si>
  <si>
    <t>7371</t>
  </si>
  <si>
    <t>7375</t>
  </si>
  <si>
    <t>7376</t>
  </si>
  <si>
    <t>7377</t>
  </si>
  <si>
    <t>7379</t>
  </si>
  <si>
    <t>7381</t>
  </si>
  <si>
    <t>7386</t>
  </si>
  <si>
    <t>7389</t>
  </si>
  <si>
    <t>7398</t>
  </si>
  <si>
    <t>7402</t>
  </si>
  <si>
    <t>7403</t>
  </si>
  <si>
    <t>7404</t>
  </si>
  <si>
    <t>7405</t>
  </si>
  <si>
    <t>7406</t>
  </si>
  <si>
    <t>7407</t>
  </si>
  <si>
    <t>7408</t>
  </si>
  <si>
    <t>7409</t>
  </si>
  <si>
    <t>7410</t>
  </si>
  <si>
    <t>8007</t>
  </si>
  <si>
    <t>8008</t>
  </si>
  <si>
    <t>8115</t>
  </si>
  <si>
    <t>8153</t>
  </si>
  <si>
    <t>8157</t>
  </si>
  <si>
    <t>8182</t>
  </si>
  <si>
    <t>8184</t>
  </si>
  <si>
    <t>8194</t>
  </si>
  <si>
    <t>8268</t>
  </si>
  <si>
    <t>8275</t>
  </si>
  <si>
    <t>8313</t>
  </si>
  <si>
    <t>8326</t>
  </si>
  <si>
    <t>8357</t>
  </si>
  <si>
    <t>8370</t>
  </si>
  <si>
    <t>8384</t>
  </si>
  <si>
    <t>8402</t>
  </si>
  <si>
    <t>8426</t>
  </si>
  <si>
    <t>8460</t>
  </si>
  <si>
    <t>8494</t>
  </si>
  <si>
    <t>8495</t>
  </si>
  <si>
    <t>8496</t>
  </si>
  <si>
    <t>8497</t>
  </si>
  <si>
    <t>8498</t>
  </si>
  <si>
    <t>8499</t>
  </si>
  <si>
    <t>8500</t>
  </si>
  <si>
    <t>8502</t>
  </si>
  <si>
    <t>8503</t>
  </si>
  <si>
    <t>8507</t>
  </si>
  <si>
    <t>8508</t>
  </si>
  <si>
    <t>8524</t>
  </si>
  <si>
    <t>8525</t>
  </si>
  <si>
    <t>8527</t>
  </si>
  <si>
    <t>8528</t>
  </si>
  <si>
    <t>8529</t>
  </si>
  <si>
    <t>8686</t>
  </si>
  <si>
    <t>8690</t>
  </si>
  <si>
    <t>8720</t>
  </si>
  <si>
    <t>8734</t>
  </si>
  <si>
    <t>8845</t>
  </si>
  <si>
    <t>8871</t>
  </si>
  <si>
    <t>8877</t>
  </si>
  <si>
    <t>8885</t>
  </si>
  <si>
    <t>8904</t>
  </si>
  <si>
    <t>8921</t>
  </si>
  <si>
    <t>8923</t>
  </si>
  <si>
    <t>8924</t>
  </si>
  <si>
    <t>8925</t>
  </si>
  <si>
    <t>8943</t>
  </si>
  <si>
    <t>8982</t>
  </si>
  <si>
    <t>9020</t>
  </si>
  <si>
    <t>9032</t>
  </si>
  <si>
    <t>9036</t>
  </si>
  <si>
    <t>9058</t>
  </si>
  <si>
    <t>9069</t>
  </si>
  <si>
    <t>9073</t>
  </si>
  <si>
    <t>9106</t>
  </si>
  <si>
    <t>9116</t>
  </si>
  <si>
    <t>9117</t>
  </si>
  <si>
    <t>9128</t>
  </si>
  <si>
    <t>9138</t>
  </si>
  <si>
    <t>9139</t>
  </si>
  <si>
    <t>9140</t>
  </si>
  <si>
    <t>9141</t>
  </si>
  <si>
    <t>9142</t>
  </si>
  <si>
    <t>9143</t>
  </si>
  <si>
    <t>9144</t>
  </si>
  <si>
    <t>9145</t>
  </si>
  <si>
    <t>9149</t>
  </si>
  <si>
    <t>9244</t>
  </si>
  <si>
    <t>9245</t>
  </si>
  <si>
    <t>9246</t>
  </si>
  <si>
    <t>9261</t>
  </si>
  <si>
    <t>9271</t>
  </si>
  <si>
    <t>9272</t>
  </si>
  <si>
    <t>9273</t>
  </si>
  <si>
    <t>9274</t>
  </si>
  <si>
    <t>9275</t>
  </si>
  <si>
    <t>9285</t>
  </si>
  <si>
    <t>9292</t>
  </si>
  <si>
    <t>9304</t>
  </si>
  <si>
    <t>9332</t>
  </si>
  <si>
    <t>9334</t>
  </si>
  <si>
    <t>9358</t>
  </si>
  <si>
    <t>9374</t>
  </si>
  <si>
    <t>9380</t>
  </si>
  <si>
    <t>9394</t>
  </si>
  <si>
    <t>9417</t>
  </si>
  <si>
    <t>9444</t>
  </si>
  <si>
    <t>9454</t>
  </si>
  <si>
    <t>9464</t>
  </si>
  <si>
    <t>9467</t>
  </si>
  <si>
    <t>9468</t>
  </si>
  <si>
    <t>9475</t>
  </si>
  <si>
    <t>9478</t>
  </si>
  <si>
    <t>9479</t>
  </si>
  <si>
    <t>9493</t>
  </si>
  <si>
    <t>9496</t>
  </si>
  <si>
    <t>9533</t>
  </si>
  <si>
    <t>9543</t>
  </si>
  <si>
    <t>9546</t>
  </si>
  <si>
    <t>9547</t>
  </si>
  <si>
    <t>9548</t>
  </si>
  <si>
    <t>9551</t>
  </si>
  <si>
    <t>9562</t>
  </si>
  <si>
    <t>9577</t>
  </si>
  <si>
    <t>9579</t>
  </si>
  <si>
    <t>9639</t>
  </si>
  <si>
    <t>9651</t>
  </si>
  <si>
    <t>9685</t>
  </si>
  <si>
    <t>9719</t>
  </si>
  <si>
    <t>9729</t>
  </si>
  <si>
    <t>9737</t>
  </si>
  <si>
    <t>9740</t>
  </si>
  <si>
    <t>9741</t>
  </si>
  <si>
    <t>9742</t>
  </si>
  <si>
    <t>9758</t>
  </si>
  <si>
    <t>9785</t>
  </si>
  <si>
    <t>9816</t>
  </si>
  <si>
    <t>9832</t>
  </si>
  <si>
    <t>9836</t>
  </si>
  <si>
    <t>9865</t>
  </si>
  <si>
    <t>9866</t>
  </si>
  <si>
    <t>9867</t>
  </si>
  <si>
    <t>9881</t>
  </si>
  <si>
    <t>9906</t>
  </si>
  <si>
    <t>9927</t>
  </si>
  <si>
    <t>9928</t>
  </si>
  <si>
    <t>9942</t>
  </si>
  <si>
    <t>9971</t>
  </si>
  <si>
    <t>9974</t>
  </si>
  <si>
    <t>9978</t>
  </si>
  <si>
    <t>9986</t>
  </si>
  <si>
    <t xml:space="preserve">PEPPINOS PIZZA 6             </t>
  </si>
  <si>
    <t xml:space="preserve">977 BUTTERNUT DRIVE           </t>
  </si>
  <si>
    <t xml:space="preserve">HOLLAND             </t>
  </si>
  <si>
    <t>49424</t>
  </si>
  <si>
    <t>Any</t>
  </si>
  <si>
    <t>BLARNEY CASTLE 752</t>
  </si>
  <si>
    <t>945 BUTTERNUT DR.</t>
  </si>
  <si>
    <t>HOLLAND</t>
  </si>
  <si>
    <t>CHARTER COMMUNICATION</t>
  </si>
  <si>
    <t>110 JAMES ST.</t>
  </si>
  <si>
    <t>00297</t>
  </si>
  <si>
    <t xml:space="preserve">SPT. F. FARE 122 MEAT </t>
  </si>
  <si>
    <t>993 BUTTERNUT DR.</t>
  </si>
  <si>
    <t>00298</t>
  </si>
  <si>
    <t xml:space="preserve">SPT F. FARE 122 DELI </t>
  </si>
  <si>
    <t>00186</t>
  </si>
  <si>
    <t>SPT FAMILY FARE GAS STAT 122</t>
  </si>
  <si>
    <t>DTE ENERGY-WALKER</t>
  </si>
  <si>
    <t>2689 WALKENT DRIVE NW</t>
  </si>
  <si>
    <t>WALKER</t>
  </si>
  <si>
    <t>49544</t>
  </si>
  <si>
    <t>LMCU 86</t>
  </si>
  <si>
    <t>677 E. 8TH ST SW</t>
  </si>
  <si>
    <t>49423</t>
  </si>
  <si>
    <t>6PM HOSPITALITY PARTNERS</t>
  </si>
  <si>
    <t>61 EAST 7TH STREET</t>
  </si>
  <si>
    <t xml:space="preserve">8 </t>
  </si>
  <si>
    <t>10323M</t>
  </si>
  <si>
    <t>SPT F. FARE 122 FIRST AID</t>
  </si>
  <si>
    <t>993 BUTTERNUT DR</t>
  </si>
  <si>
    <t xml:space="preserve">ALLIED ELECTRIC, INC          </t>
  </si>
  <si>
    <t xml:space="preserve">2503 WALDORF CT.              </t>
  </si>
  <si>
    <t xml:space="preserve">GRAND RAPIDS        </t>
  </si>
  <si>
    <t xml:space="preserve">DIETRICH MACH REP, I          </t>
  </si>
  <si>
    <t>1790 BRISTOL RIDGE DR. NW</t>
  </si>
  <si>
    <t xml:space="preserve">SKILES TAVERN                 </t>
  </si>
  <si>
    <t xml:space="preserve">154 E. 8TH ST.                </t>
  </si>
  <si>
    <t>49842</t>
  </si>
  <si>
    <t xml:space="preserve">JAMES ST INN                  </t>
  </si>
  <si>
    <t xml:space="preserve">255 JAMES                     </t>
  </si>
  <si>
    <t xml:space="preserve">INTERCARE COMM DENTAL         </t>
  </si>
  <si>
    <t xml:space="preserve">285 JAMES ST                  </t>
  </si>
  <si>
    <t xml:space="preserve">MED-1                         </t>
  </si>
  <si>
    <t xml:space="preserve">383 GARDEN AVE                </t>
  </si>
  <si>
    <t>49424-9602</t>
  </si>
  <si>
    <t xml:space="preserve">HOLLAND ELKS LODGE 1315      </t>
  </si>
  <si>
    <t xml:space="preserve">569 E 24TH ST                 </t>
  </si>
  <si>
    <t xml:space="preserve">NEW HOLLAND BREWING CO.       </t>
  </si>
  <si>
    <t xml:space="preserve">66 E. 8TH                     </t>
  </si>
  <si>
    <t>NEW HOLLAND BREW SIDE CAR</t>
  </si>
  <si>
    <t xml:space="preserve">ERICKSONS INCORPORATED        </t>
  </si>
  <si>
    <t xml:space="preserve">3128 THREE MILE RD NW         </t>
  </si>
  <si>
    <t xml:space="preserve">WINDMILL RESTAURANT           </t>
  </si>
  <si>
    <t xml:space="preserve">28 W. 8TH STREET              </t>
  </si>
  <si>
    <t xml:space="preserve">BISSELL                       </t>
  </si>
  <si>
    <t xml:space="preserve">2345 WALKER AVE               </t>
  </si>
  <si>
    <t xml:space="preserve">WALKER              </t>
  </si>
  <si>
    <t>7325</t>
  </si>
  <si>
    <t>LINDENMEYR MUNROE</t>
  </si>
  <si>
    <t xml:space="preserve">2944 WALKENT DR NW            </t>
  </si>
  <si>
    <t>need</t>
  </si>
  <si>
    <t>KAATS WATER CONDITIONING</t>
  </si>
  <si>
    <t>3227 3 MILE RD</t>
  </si>
  <si>
    <t>49534</t>
  </si>
  <si>
    <t>OUR BREWING COMPANY</t>
  </si>
  <si>
    <t>76 E 8TH STREET</t>
  </si>
  <si>
    <t xml:space="preserve">HOLLAND </t>
  </si>
  <si>
    <t>SCRAP YARD LOFTS</t>
  </si>
  <si>
    <t xml:space="preserve">148 S RIVER </t>
  </si>
  <si>
    <t>10323R</t>
  </si>
  <si>
    <t>LEMON GRASS</t>
  </si>
  <si>
    <t>977 BUTTERNUT</t>
  </si>
  <si>
    <t>TAQUERIA VALLARTA</t>
  </si>
  <si>
    <t xml:space="preserve">275 E 8TH </t>
  </si>
  <si>
    <t>JET'S PIZZA MI-140</t>
  </si>
  <si>
    <t xml:space="preserve">3735 BALDWIN STREET           </t>
  </si>
  <si>
    <t xml:space="preserve">HUDSONVILLE         </t>
  </si>
  <si>
    <t>49426</t>
  </si>
  <si>
    <t>00044</t>
  </si>
  <si>
    <t>JET'S PIZZA MI-147</t>
  </si>
  <si>
    <t xml:space="preserve">11190 CHICAGO DR              </t>
  </si>
  <si>
    <t xml:space="preserve">ZEELAND             </t>
  </si>
  <si>
    <t>49464</t>
  </si>
  <si>
    <t xml:space="preserve">MR BURGER 6                  </t>
  </si>
  <si>
    <t xml:space="preserve">5835 BALSAM DR                </t>
  </si>
  <si>
    <t>00322</t>
  </si>
  <si>
    <t xml:space="preserve">SPT F. FARE 239 FRONT </t>
  </si>
  <si>
    <t>6480 28TH AVE.</t>
  </si>
  <si>
    <t>HUDSONVILLE</t>
  </si>
  <si>
    <t>00323</t>
  </si>
  <si>
    <t xml:space="preserve">SPT F. FARE 239 MEAT </t>
  </si>
  <si>
    <t>00324</t>
  </si>
  <si>
    <t xml:space="preserve">SPT F. FARE 239 BAKERY </t>
  </si>
  <si>
    <t>00325</t>
  </si>
  <si>
    <t xml:space="preserve">SPT F. FARE 239 DELI </t>
  </si>
  <si>
    <t>00326</t>
  </si>
  <si>
    <t xml:space="preserve">SPT F. FARE 239 PRODUCE </t>
  </si>
  <si>
    <t>00335</t>
  </si>
  <si>
    <t xml:space="preserve">SPT. FF 108 MEAT </t>
  </si>
  <si>
    <t xml:space="preserve">9479 RILEY ST. </t>
  </si>
  <si>
    <t>ZEELAND</t>
  </si>
  <si>
    <t>00336</t>
  </si>
  <si>
    <t xml:space="preserve">SPT FF 108 BAKERY </t>
  </si>
  <si>
    <t>00337</t>
  </si>
  <si>
    <t xml:space="preserve">SPT. FF 108 PRODUCE </t>
  </si>
  <si>
    <t>00338</t>
  </si>
  <si>
    <t xml:space="preserve">SPT. FF 108 DELI </t>
  </si>
  <si>
    <t>00184</t>
  </si>
  <si>
    <t>SPT. FAMILY FARE GAS STAT 832</t>
  </si>
  <si>
    <t>3260 96TH AVENUE</t>
  </si>
  <si>
    <t>00053</t>
  </si>
  <si>
    <t xml:space="preserve">FAMILY FARE 1589 MEAT </t>
  </si>
  <si>
    <t>1965 BALDWIN ST.</t>
  </si>
  <si>
    <t>JENISON</t>
  </si>
  <si>
    <t>49428</t>
  </si>
  <si>
    <t>00054</t>
  </si>
  <si>
    <t xml:space="preserve">FAMILY FARE 1589 CUSTOMER SVC </t>
  </si>
  <si>
    <t>00198</t>
  </si>
  <si>
    <t>SPT F. FARE QUICK STOP 854</t>
  </si>
  <si>
    <t>2760 PORT SHELDON</t>
  </si>
  <si>
    <t>00052</t>
  </si>
  <si>
    <t>LMCU 369</t>
  </si>
  <si>
    <t>8630 BYRON ROAD</t>
  </si>
  <si>
    <t>AAC CU-ZEELAND</t>
  </si>
  <si>
    <t>612 E. MAIN</t>
  </si>
  <si>
    <t>WESCO 66</t>
  </si>
  <si>
    <t>7661 36TH AVENUE</t>
  </si>
  <si>
    <t>FAM FARE 1589 MEAT FIRST AID</t>
  </si>
  <si>
    <t>SPT. FF 108 FIRST AID</t>
  </si>
  <si>
    <t>SPT FFARE 239 FIRST AID</t>
  </si>
  <si>
    <t>SPT FFARE 854 FIRST AID</t>
  </si>
  <si>
    <t xml:space="preserve">GEORGETOWN ANIMAL CLINIC      </t>
  </si>
  <si>
    <t xml:space="preserve">2887 PORT SHELDON RD.         </t>
  </si>
  <si>
    <t xml:space="preserve">ZEELAND PRINT SHOP            </t>
  </si>
  <si>
    <t xml:space="preserve">145 E MAIN ST                 </t>
  </si>
  <si>
    <t xml:space="preserve">CATER TO YOU                  </t>
  </si>
  <si>
    <t>405 52nd Street SE</t>
  </si>
  <si>
    <t>Kentwood</t>
  </si>
  <si>
    <t xml:space="preserve">FRANKS RESTAURANT             </t>
  </si>
  <si>
    <t xml:space="preserve">134 E MAIN AVE                </t>
  </si>
  <si>
    <t xml:space="preserve">HAGER PARK CHURCH             </t>
  </si>
  <si>
    <t xml:space="preserve">2635 BAUER ROAD               </t>
  </si>
  <si>
    <t xml:space="preserve">JENISON             </t>
  </si>
  <si>
    <t xml:space="preserve">GREAT LAKES CHINESE REST      </t>
  </si>
  <si>
    <t xml:space="preserve">6450 28TH AVE                 </t>
  </si>
  <si>
    <t xml:space="preserve">CHINATOWN                     </t>
  </si>
  <si>
    <t xml:space="preserve">9479 RILEY ST                 </t>
  </si>
  <si>
    <t>OIL PRO</t>
  </si>
  <si>
    <t>2656 PORT SHELDON ST.</t>
  </si>
  <si>
    <t>LICARI'S SICILIAN KITCHEN-WEST</t>
  </si>
  <si>
    <t>3627 BALDWIN STREET</t>
  </si>
  <si>
    <t>GREAT LAKES SYSTEMS</t>
  </si>
  <si>
    <t>2286 PORT SHELDON COURT</t>
  </si>
  <si>
    <t>THE FARMHOUSE</t>
  </si>
  <si>
    <t>430 W WASHINGTON AVE</t>
  </si>
  <si>
    <t>INTERCARE WIC</t>
  </si>
  <si>
    <t>3723 BALDWIN</t>
  </si>
  <si>
    <t>SUITE F</t>
  </si>
  <si>
    <t>49401</t>
  </si>
  <si>
    <t>DOGGONE SPOILED</t>
  </si>
  <si>
    <t>6837 11TH AVE</t>
  </si>
  <si>
    <t>SARA'S PIZZA LLC</t>
  </si>
  <si>
    <t>3114 CHICAGO DRIVE</t>
  </si>
  <si>
    <t>WESTERN MICHIGAN PEDIATRICS</t>
  </si>
  <si>
    <t>1865 GEORGETOWN CENTER</t>
  </si>
  <si>
    <t>LOS RANCHOS</t>
  </si>
  <si>
    <t>1814 BALWIN STREET</t>
  </si>
  <si>
    <t>THE WIN</t>
  </si>
  <si>
    <t>7628 GEORGETOWN CENTER DR</t>
  </si>
  <si>
    <t>VITALES  ZEELAND</t>
  </si>
  <si>
    <t>59 W. WASHINGTON</t>
  </si>
  <si>
    <t>BIGGBY 470</t>
  </si>
  <si>
    <t>501 W. MAIN</t>
  </si>
  <si>
    <t>STREATS TACO KITCHEN</t>
  </si>
  <si>
    <t>14 S. ELM STREET</t>
  </si>
  <si>
    <t xml:space="preserve">NEW BEGINNINGS REST.          </t>
  </si>
  <si>
    <t xml:space="preserve">2722 PORT SHELDON             </t>
  </si>
  <si>
    <t>EUREST-HAWORTH 22148</t>
  </si>
  <si>
    <t>1 HAWORTH CENTER DR</t>
  </si>
  <si>
    <t>CONSUMERS CONCRETE-HOLLAND</t>
  </si>
  <si>
    <t>4312 M-40</t>
  </si>
  <si>
    <t>ALLEGAN CREDIT UNION</t>
  </si>
  <si>
    <t>432 W. MAIN ST</t>
  </si>
  <si>
    <t>FENNVILLE</t>
  </si>
  <si>
    <t>49408</t>
  </si>
  <si>
    <t>ADVANCED ARCHITECTURAL PRODUCT</t>
  </si>
  <si>
    <t>3393 LINCOLN ROAD</t>
  </si>
  <si>
    <t>HAMILTON</t>
  </si>
  <si>
    <t>49419</t>
  </si>
  <si>
    <t xml:space="preserve">BLUE GOOSE CAFE               </t>
  </si>
  <si>
    <t xml:space="preserve">210 E. MAIN                   </t>
  </si>
  <si>
    <t xml:space="preserve">FENNVILLE           </t>
  </si>
  <si>
    <t xml:space="preserve">LAKESHORE CONVENIENC          </t>
  </si>
  <si>
    <t xml:space="preserve">155 BLUE STAR HIGHWAY  </t>
  </si>
  <si>
    <t xml:space="preserve">DOUGLAS             </t>
  </si>
  <si>
    <t>49406</t>
  </si>
  <si>
    <t xml:space="preserve">TRESTLE STOP                  </t>
  </si>
  <si>
    <t xml:space="preserve">3366 M-40                     </t>
  </si>
  <si>
    <t xml:space="preserve">HAMILTON            </t>
  </si>
  <si>
    <t xml:space="preserve">HAWORTH                       </t>
  </si>
  <si>
    <t xml:space="preserve">1 HAWORTH CENTER        </t>
  </si>
  <si>
    <t xml:space="preserve">BELVEDERE INN                 </t>
  </si>
  <si>
    <t xml:space="preserve">3656 63RD ST                  </t>
  </si>
  <si>
    <t xml:space="preserve">SAUGATUCK           </t>
  </si>
  <si>
    <t>49453</t>
  </si>
  <si>
    <t>NEW HOLLAND TASTING-SAUGATUCK</t>
  </si>
  <si>
    <t>201 CULVER STREET</t>
  </si>
  <si>
    <t>SAUGATUCK</t>
  </si>
  <si>
    <t xml:space="preserve">BACK ALLEY PIZZA JOINT        </t>
  </si>
  <si>
    <t xml:space="preserve">22 MAIN ST.                   </t>
  </si>
  <si>
    <t>JOEZANO'S PIZZA</t>
  </si>
  <si>
    <t>3606 LINCOLN RD</t>
  </si>
  <si>
    <t xml:space="preserve">FENN VALLEY VINEYARD          </t>
  </si>
  <si>
    <t xml:space="preserve">6130 122ND  AVE.              </t>
  </si>
  <si>
    <t>BLUE STAR CAFE</t>
  </si>
  <si>
    <t>141 BLUE STAR HIGHWAY</t>
  </si>
  <si>
    <t xml:space="preserve">SAUGATUCK BREWERY             </t>
  </si>
  <si>
    <t xml:space="preserve">2948 BLUESTAR HIGHWAY         </t>
  </si>
  <si>
    <t xml:space="preserve">STAR TRUCK HOLLAND            </t>
  </si>
  <si>
    <t xml:space="preserve">719 96TH ST                   </t>
  </si>
  <si>
    <t>VICKI'S FAMILY DINER</t>
  </si>
  <si>
    <t>110 BLUE STAR HIGHWAY</t>
  </si>
  <si>
    <t>DOUGLAS</t>
  </si>
  <si>
    <t>THE WOODEN SHOE</t>
  </si>
  <si>
    <t>441 US HIGHWAY 31</t>
  </si>
  <si>
    <t>THE FARMHOUSE DELI</t>
  </si>
  <si>
    <t>100 BLUE STAR HIGHWAY</t>
  </si>
  <si>
    <t>PIZZA MAMBO</t>
  </si>
  <si>
    <t>10 1/2 BLUE STARR HIGHWAY</t>
  </si>
  <si>
    <t>MARLENA'S BISTRO &amp; PIZZERIA</t>
  </si>
  <si>
    <t>909 LINCOLN AVE</t>
  </si>
  <si>
    <t>COPPERCRAFT TASTING ROOM</t>
  </si>
  <si>
    <t>340 WATER STREET</t>
  </si>
  <si>
    <t>LAS BRAZAS LLC</t>
  </si>
  <si>
    <t>204 E. MAIN ST.</t>
  </si>
  <si>
    <t>THE SOUTHERNER</t>
  </si>
  <si>
    <t>880 HOLLAND ST</t>
  </si>
  <si>
    <t>SAUGATUCK ANTIQUE PAVILION</t>
  </si>
  <si>
    <t>2948 BLUE STAR HIGHWAY</t>
  </si>
  <si>
    <t>GROW</t>
  </si>
  <si>
    <t>302 CULVER ST</t>
  </si>
  <si>
    <t>48453</t>
  </si>
  <si>
    <t>HAMILTON FIRE DEPARTMENT</t>
  </si>
  <si>
    <t>3440 M-40</t>
  </si>
  <si>
    <t>EL JARIPEO</t>
  </si>
  <si>
    <t>106 W. MAIN STREET</t>
  </si>
  <si>
    <t>CHRISTOS ROADHOUSE</t>
  </si>
  <si>
    <t>2035 BLUE STAR</t>
  </si>
  <si>
    <t>TREE OF LIFE JUICES</t>
  </si>
  <si>
    <t>201 CULVER</t>
  </si>
  <si>
    <t>THIRD COAST COMMUNITY CHURCH</t>
  </si>
  <si>
    <t>6069 BLUE STAR HWY</t>
  </si>
  <si>
    <t>TAVERNA ROSSA</t>
  </si>
  <si>
    <t>129 GRIFFITH STREET</t>
  </si>
  <si>
    <t>49543</t>
  </si>
  <si>
    <t xml:space="preserve">CONSUMERS CREDIT UNION        </t>
  </si>
  <si>
    <t xml:space="preserve">1037 S WASHINGTON AVE         </t>
  </si>
  <si>
    <t>JET'S PIZZA MI-134</t>
  </si>
  <si>
    <t xml:space="preserve">1013 S WASHINGTON             </t>
  </si>
  <si>
    <t>00304</t>
  </si>
  <si>
    <t xml:space="preserve">SPT F. FARE 123 FRONT </t>
  </si>
  <si>
    <t>1185 S. WASHINGTON</t>
  </si>
  <si>
    <t>00305</t>
  </si>
  <si>
    <t xml:space="preserve">SPT F. FARE 123 PRODUCE </t>
  </si>
  <si>
    <t>00306</t>
  </si>
  <si>
    <t xml:space="preserve">SPT F. FARE 123 MEAT </t>
  </si>
  <si>
    <t xml:space="preserve">SPT F. FARE 123 BAKERY </t>
  </si>
  <si>
    <t xml:space="preserve">SPT F. FARE 123 DELI </t>
  </si>
  <si>
    <t>00187</t>
  </si>
  <si>
    <t>SPT FAM FARE GAS STAT 835</t>
  </si>
  <si>
    <t>1149 S. WASHINGTON</t>
  </si>
  <si>
    <t>LMCU 85</t>
  </si>
  <si>
    <t>4100 32ND AVE</t>
  </si>
  <si>
    <t>AAC CU-SOUTH HOLLAND</t>
  </si>
  <si>
    <t>215 E 25TH</t>
  </si>
  <si>
    <t>532@SOUTH SHORE MACATAWA</t>
  </si>
  <si>
    <t>532 16TH STREET</t>
  </si>
  <si>
    <t>BLYTHEFIELD CC</t>
  </si>
  <si>
    <t>5801 NORTHLAND DRIVE</t>
  </si>
  <si>
    <t>BELMONT</t>
  </si>
  <si>
    <t>48306</t>
  </si>
  <si>
    <t>MTWRFSU</t>
  </si>
  <si>
    <t>OB/GYN ASSOCIATES OF HOLLAND</t>
  </si>
  <si>
    <t>664 MICHIGAN</t>
  </si>
  <si>
    <t>3290 N. WELLNESS DRIVE</t>
  </si>
  <si>
    <t>FIRST NATIONAL BANK-HOLLAND</t>
  </si>
  <si>
    <t>1 W 8TH</t>
  </si>
  <si>
    <t>SPT F. FARE 123  FIRST AID</t>
  </si>
  <si>
    <t xml:space="preserve">1148 SOUTH WASHINGTO          </t>
  </si>
  <si>
    <t xml:space="preserve">590 E. 16TH STREET </t>
  </si>
  <si>
    <t>SUITE #20</t>
  </si>
  <si>
    <t xml:space="preserve">SOUTHSIDE INN                 </t>
  </si>
  <si>
    <t xml:space="preserve">192 W. 35TH ST.               </t>
  </si>
  <si>
    <t>49068</t>
  </si>
  <si>
    <t xml:space="preserve">VELO-CITY                     </t>
  </si>
  <si>
    <t>326 RIVER AVE.</t>
  </si>
  <si>
    <t>DONUTVILLE</t>
  </si>
  <si>
    <t>676 MICHIGAN AVE.</t>
  </si>
  <si>
    <t>LA Reina</t>
  </si>
  <si>
    <t>TACO FIESTA</t>
  </si>
  <si>
    <t>11972 LAKEWOOD BLVD.</t>
  </si>
  <si>
    <t>WRF</t>
  </si>
  <si>
    <t>MI FAVORITA GROCERY</t>
  </si>
  <si>
    <t>408 COLUMBIA AVE</t>
  </si>
  <si>
    <t>SUPERMERCADO LE EXCELENCIA</t>
  </si>
  <si>
    <t>305 N RIVER AVE</t>
  </si>
  <si>
    <t>ELECTRIC HERO-HOLLAND</t>
  </si>
  <si>
    <t>683 CHICAGO DRIVE</t>
  </si>
  <si>
    <t>COPPERCRAFT DISTILLERY</t>
  </si>
  <si>
    <t>184 120TH AVE</t>
  </si>
  <si>
    <t>THE PAISLEY PIG</t>
  </si>
  <si>
    <t>1642 S. SHORE DR</t>
  </si>
  <si>
    <t xml:space="preserve">TAQUERIA ARANDAS </t>
  </si>
  <si>
    <t>98 DOUGLAS</t>
  </si>
  <si>
    <t>BIG LAKE BREWING</t>
  </si>
  <si>
    <t>13 WEST 7TH ST</t>
  </si>
  <si>
    <t>BIGGBY 335</t>
  </si>
  <si>
    <t>660 CHICAGO DR</t>
  </si>
  <si>
    <t>BIGGBY 409</t>
  </si>
  <si>
    <t>1000 WASHINGTON AVE</t>
  </si>
  <si>
    <t>OVERISEL LUMBER</t>
  </si>
  <si>
    <t>573 E. 32ND ST</t>
  </si>
  <si>
    <t>02690</t>
  </si>
  <si>
    <t>CUISINE ARTS HOLLAND STORE</t>
  </si>
  <si>
    <t>660 CHICAGO DRIVE</t>
  </si>
  <si>
    <t>06088</t>
  </si>
  <si>
    <t>GOODWILL HOLLAND 238</t>
  </si>
  <si>
    <t>1180 S. WASHINGTON AVE.</t>
  </si>
  <si>
    <t>BLARNEY CASTLE 576</t>
  </si>
  <si>
    <t>12481 JAMES ST.</t>
  </si>
  <si>
    <t>CONSUMERS CREDIT UNION</t>
  </si>
  <si>
    <t>12705 RILEY ST</t>
  </si>
  <si>
    <t>12719 RILEY ST</t>
  </si>
  <si>
    <t xml:space="preserve">D&amp;W 1574 PRODUCE </t>
  </si>
  <si>
    <t>50 DOUGLAS AVE.</t>
  </si>
  <si>
    <t xml:space="preserve">D&amp;W 1574 BAKERY </t>
  </si>
  <si>
    <t xml:space="preserve">D&amp;W 1574 MEAT </t>
  </si>
  <si>
    <t>D&amp;W 1574 DELI</t>
  </si>
  <si>
    <t>00080</t>
  </si>
  <si>
    <t>D&amp;W 1574 FRONT</t>
  </si>
  <si>
    <t xml:space="preserve">RED ROBIN 496                </t>
  </si>
  <si>
    <t xml:space="preserve">3379 WEST SHORE DRIVE         </t>
  </si>
  <si>
    <t>LMCU 388</t>
  </si>
  <si>
    <t>3493 WEST SHORE DRIVE</t>
  </si>
  <si>
    <t>SALVATION ARMY-HOLLAND</t>
  </si>
  <si>
    <t>12579 FELCH</t>
  </si>
  <si>
    <t>AAC CU-HOLLAND NORTH</t>
  </si>
  <si>
    <t>12390 RILEY</t>
  </si>
  <si>
    <t>WESCO 4</t>
  </si>
  <si>
    <t>14 W. LAKEWOOD</t>
  </si>
  <si>
    <t>LOGAN'S ROAD HOUSE</t>
  </si>
  <si>
    <t>3299 W SHORE DR</t>
  </si>
  <si>
    <t>D&amp;W 1574  FIRST AID</t>
  </si>
  <si>
    <t>00045</t>
  </si>
  <si>
    <t xml:space="preserve">12659 RILEY ST.               </t>
  </si>
  <si>
    <t>RAMIREZ BAKERY</t>
  </si>
  <si>
    <t>361 E. LAKEWOOD</t>
  </si>
  <si>
    <t>HOLLDAN</t>
  </si>
  <si>
    <t>TROPICAL SMOOTHIE-HOLLAND</t>
  </si>
  <si>
    <t>3155 W SHORE DRIVE</t>
  </si>
  <si>
    <t>WAVERLY STONE PUB</t>
  </si>
  <si>
    <t xml:space="preserve">20 W 8TH </t>
  </si>
  <si>
    <t>BIGGBY 340</t>
  </si>
  <si>
    <t>65 DOUGLAS AVE</t>
  </si>
  <si>
    <t>225 COLLEGE AVE</t>
  </si>
  <si>
    <t>BIGGBY 830</t>
  </si>
  <si>
    <t>SUITE 10</t>
  </si>
  <si>
    <t>SALT &amp; PEPPER</t>
  </si>
  <si>
    <t>11539 E LAKEWOOD BLVD</t>
  </si>
  <si>
    <t>SUITE 50</t>
  </si>
  <si>
    <t>SPERRY MOVIEHOUSE-HOLLAND</t>
  </si>
  <si>
    <t>102 W EIGHT STREET</t>
  </si>
  <si>
    <t>16021</t>
  </si>
  <si>
    <t>EL PATRON</t>
  </si>
  <si>
    <t>3333 W. SHORE DRIVE</t>
  </si>
  <si>
    <t>49425</t>
  </si>
  <si>
    <t>06081</t>
  </si>
  <si>
    <t>GOODWILL HOLLAND 231</t>
  </si>
  <si>
    <t>393 E.LAKEWOOD BLVD.</t>
  </si>
  <si>
    <t>00245</t>
  </si>
  <si>
    <t>GODWIN WEST ELEMENTARY</t>
  </si>
  <si>
    <t>3546 CLYDE PARK SW</t>
  </si>
  <si>
    <t>WYOMING</t>
  </si>
  <si>
    <t>49509</t>
  </si>
  <si>
    <t xml:space="preserve">MR BURGER 2                  </t>
  </si>
  <si>
    <t xml:space="preserve">950 44TH STREET               </t>
  </si>
  <si>
    <t xml:space="preserve">WYOMING             </t>
  </si>
  <si>
    <t>JOHNNY'S MARKET 4200</t>
  </si>
  <si>
    <t>5381 S DIVISION AVE</t>
  </si>
  <si>
    <t>GRAND RAPIDS</t>
  </si>
  <si>
    <t>49548</t>
  </si>
  <si>
    <t>00046</t>
  </si>
  <si>
    <t>JOHNNY'S MARKET 4250</t>
  </si>
  <si>
    <t>808 44TH ST SW</t>
  </si>
  <si>
    <t xml:space="preserve">FREIGHTLINER OF GRAN          </t>
  </si>
  <si>
    <t xml:space="preserve">5285 CLAY                     </t>
  </si>
  <si>
    <t>49500</t>
  </si>
  <si>
    <t xml:space="preserve">FREIGHTLINER PREP SHOP        </t>
  </si>
  <si>
    <t>5285 CLAY</t>
  </si>
  <si>
    <t xml:space="preserve">FREIGHTLINER OF GR            </t>
  </si>
  <si>
    <t>5285 CLAY SW</t>
  </si>
  <si>
    <t>THE STRAY</t>
  </si>
  <si>
    <t>4253 DIVISION AVE</t>
  </si>
  <si>
    <t>BREEJOS PIZZA AND PUB</t>
  </si>
  <si>
    <t>6209 DIVISION AVE SOUTH</t>
  </si>
  <si>
    <t xml:space="preserve">GRAND RAPIDS CONSTRUCTION     </t>
  </si>
  <si>
    <t xml:space="preserve">550 32ND STREET SE            </t>
  </si>
  <si>
    <t>49584</t>
  </si>
  <si>
    <t xml:space="preserve">ANIMAL CLINIC                 </t>
  </si>
  <si>
    <t xml:space="preserve">133 28TH S.E.                 </t>
  </si>
  <si>
    <t xml:space="preserve">JOHNSON CONTROLS              </t>
  </si>
  <si>
    <t xml:space="preserve">3312 LOUSMA DR.               </t>
  </si>
  <si>
    <t xml:space="preserve">THE H.T.HACKNEY CO.           </t>
  </si>
  <si>
    <t xml:space="preserve">1180 58TH ST. S.W.            </t>
  </si>
  <si>
    <t>SOUTH GODWIN HEAD START</t>
  </si>
  <si>
    <t>28 BELLEVUE SW</t>
  </si>
  <si>
    <t xml:space="preserve">DRUG SCREEN PLUS              </t>
  </si>
  <si>
    <t xml:space="preserve">3625 CLYDE PARK               </t>
  </si>
  <si>
    <t xml:space="preserve">ARISTA TRUCK SYSTEMS INC      </t>
  </si>
  <si>
    <t xml:space="preserve">5125 CLAY AVE                 </t>
  </si>
  <si>
    <t>RELIABLE SERVICE CONTRACTORS</t>
  </si>
  <si>
    <t>5075 CLAY AVE SW</t>
  </si>
  <si>
    <t>EL GANADERO MEXICAN GRILLE</t>
  </si>
  <si>
    <t>4208 S. DIVISION</t>
  </si>
  <si>
    <t>KENTWOOD</t>
  </si>
  <si>
    <t>FAT MAN'S FISH FRY</t>
  </si>
  <si>
    <t>4161 S. DIVISION</t>
  </si>
  <si>
    <t>GRECO'S PIZZA LLC</t>
  </si>
  <si>
    <t>5380 DIVISION AVE SW</t>
  </si>
  <si>
    <t>DENTURES IN A DAY</t>
  </si>
  <si>
    <t>6045 S. DIVISION AVE</t>
  </si>
  <si>
    <t>JO JO'S PIZZA</t>
  </si>
  <si>
    <t>5524 S DIVISION AVE</t>
  </si>
  <si>
    <t>16012</t>
  </si>
  <si>
    <t>PAUL DAVIS RESTORATION</t>
  </si>
  <si>
    <t>6030 CLYDE PARK AVE SW</t>
  </si>
  <si>
    <t>49315</t>
  </si>
  <si>
    <t xml:space="preserve">217 S. 28TH ST                </t>
  </si>
  <si>
    <t>49508</t>
  </si>
  <si>
    <t xml:space="preserve">NEW BEGINNINGS RESTAURANT     </t>
  </si>
  <si>
    <t xml:space="preserve">5400 S. DIVISION              </t>
  </si>
  <si>
    <t>PEPPINO'S PIZZERIA &amp; SPORTS GR</t>
  </si>
  <si>
    <t>1515 EASTPORT</t>
  </si>
  <si>
    <t>00077</t>
  </si>
  <si>
    <t>GODWIN HEIGHTS MIDDLE</t>
  </si>
  <si>
    <t>111 36TH ST. SE.</t>
  </si>
  <si>
    <t>00078</t>
  </si>
  <si>
    <t>GODWIN HEIGHTS HIGH SCHOOL</t>
  </si>
  <si>
    <t>50 35TH ST. SW.</t>
  </si>
  <si>
    <t>EUREST-STEELCASE BUS CTR 22108</t>
  </si>
  <si>
    <t>901 44TH ST SE</t>
  </si>
  <si>
    <t>00185</t>
  </si>
  <si>
    <t>EUREST-STEELCASE LEARN 22108</t>
  </si>
  <si>
    <t>601 44TH ST SE</t>
  </si>
  <si>
    <t>1835 BRETON ROAD SE</t>
  </si>
  <si>
    <t>49506</t>
  </si>
  <si>
    <t>00309</t>
  </si>
  <si>
    <t xml:space="preserve">SPT F. FARE 265 FRONT </t>
  </si>
  <si>
    <t>6127 KALAMAZOO SE</t>
  </si>
  <si>
    <t xml:space="preserve">D&amp;W 1571 PRODUCE </t>
  </si>
  <si>
    <t>1814 BRETON RD SE</t>
  </si>
  <si>
    <t xml:space="preserve">GR. RAPIDS </t>
  </si>
  <si>
    <t xml:space="preserve">D&amp;W 1571 DELI </t>
  </si>
  <si>
    <t xml:space="preserve">D&amp;W 1571 BAKERY </t>
  </si>
  <si>
    <t xml:space="preserve">D&amp;W 1571 MEAT </t>
  </si>
  <si>
    <t xml:space="preserve">D&amp;W 1571 FRONT </t>
  </si>
  <si>
    <t>00069</t>
  </si>
  <si>
    <t xml:space="preserve">D&amp;W 1571-STARBUCKS </t>
  </si>
  <si>
    <t>00191</t>
  </si>
  <si>
    <t>D&amp;W QUICK STOP 857</t>
  </si>
  <si>
    <t>1810 BRETON ROAD</t>
  </si>
  <si>
    <t>GR. RAPIDS</t>
  </si>
  <si>
    <t>LMCU 90</t>
  </si>
  <si>
    <t>6206 KALAMAZOO AVE SE</t>
  </si>
  <si>
    <t>JOHNNY'S MARKET 4055</t>
  </si>
  <si>
    <t>1562 KALAMAZOO AVE</t>
  </si>
  <si>
    <t>49546</t>
  </si>
  <si>
    <t>00060</t>
  </si>
  <si>
    <t>JOHNNY'S MARKET 4830</t>
  </si>
  <si>
    <t>2363 28TH ST SE</t>
  </si>
  <si>
    <t>FREIGHTLINER BODY SHOP</t>
  </si>
  <si>
    <t xml:space="preserve">4537 ROGER B CHAFFEE MEMORIAL </t>
  </si>
  <si>
    <t xml:space="preserve">WYOMIING </t>
  </si>
  <si>
    <t>D&amp;W 1571 PRODUCE FIRST AID</t>
  </si>
  <si>
    <t>SPT FFARE 265  FIRST AID</t>
  </si>
  <si>
    <t>15948</t>
  </si>
  <si>
    <t>DEAN TRANSPORTATION</t>
  </si>
  <si>
    <t>4155 TRADE DRIVE</t>
  </si>
  <si>
    <t xml:space="preserve">6143 KALAMAZOO AVE            </t>
  </si>
  <si>
    <t>1858 BRETON RD SE</t>
  </si>
  <si>
    <t xml:space="preserve">BLOOMFIELD, LLC               </t>
  </si>
  <si>
    <t xml:space="preserve">1695 BLOOMFIELD DR. SE        </t>
  </si>
  <si>
    <t xml:space="preserve">PANOPOULOS EAST 22001  </t>
  </si>
  <si>
    <t xml:space="preserve">2345 BURTON S.E.              </t>
  </si>
  <si>
    <t>SYLVAN HEAD START</t>
  </si>
  <si>
    <t>1630 GRIGGS SE</t>
  </si>
  <si>
    <t xml:space="preserve">SHURLOW PROPERTY MANAGEMENT   </t>
  </si>
  <si>
    <t>2000 BURTON STREET SE</t>
  </si>
  <si>
    <t xml:space="preserve">SUSHI KUNI                    </t>
  </si>
  <si>
    <t xml:space="preserve">2901 BRETON RD SE             </t>
  </si>
  <si>
    <t>49512</t>
  </si>
  <si>
    <t>WILCOX FAMILY CHIROPRACTIC</t>
  </si>
  <si>
    <t>935 52ND ST. SE</t>
  </si>
  <si>
    <t>ATLANTIC FISH MARKET, INC.</t>
  </si>
  <si>
    <t>900 28TH ST. S.E.</t>
  </si>
  <si>
    <t>TASTY GYRO &amp; CONEY ISLAND</t>
  </si>
  <si>
    <t>2269 44TH STREET SE</t>
  </si>
  <si>
    <t>49021</t>
  </si>
  <si>
    <t xml:space="preserve">BLYTHEFIELD POOL              </t>
  </si>
  <si>
    <t xml:space="preserve">5801 NORTHLAND DR.            </t>
  </si>
  <si>
    <t>16015</t>
  </si>
  <si>
    <t>TACON MADRE</t>
  </si>
  <si>
    <t>3501 DIVISION AVE. S</t>
  </si>
  <si>
    <t>00228</t>
  </si>
  <si>
    <t>CLARK RETIREMENT-KELLER LAKE</t>
  </si>
  <si>
    <t>2499 FOREST HILL SE</t>
  </si>
  <si>
    <t xml:space="preserve">MR BURGER 3                  </t>
  </si>
  <si>
    <t xml:space="preserve">1750 44TH STREET              </t>
  </si>
  <si>
    <t xml:space="preserve">KENTWOOD            </t>
  </si>
  <si>
    <t xml:space="preserve">RED ROBIN 495             </t>
  </si>
  <si>
    <t xml:space="preserve">3195 28TH ST SE               </t>
  </si>
  <si>
    <t>LMCU 40</t>
  </si>
  <si>
    <t>3810 SPARKS DR SE</t>
  </si>
  <si>
    <t>JOHNNY'S MARKET 4045</t>
  </si>
  <si>
    <t>2600 BELTLINE SE</t>
  </si>
  <si>
    <t>00043</t>
  </si>
  <si>
    <t>JOHNNY'S MARKET 4100</t>
  </si>
  <si>
    <t xml:space="preserve">3870 52ND ST SE </t>
  </si>
  <si>
    <t>JOHNNY'S MARKET 4860</t>
  </si>
  <si>
    <t>3960 28TH STREET SE</t>
  </si>
  <si>
    <t xml:space="preserve">3083 28TH STREET SOUTH EAST   </t>
  </si>
  <si>
    <t xml:space="preserve">RX OPTICAL- KW290             </t>
  </si>
  <si>
    <t xml:space="preserve">2350 44TH ST. S.E.            </t>
  </si>
  <si>
    <t>REPUBLIC NATIONAL DISTRIBUTING</t>
  </si>
  <si>
    <t>4495 AIRWEST DRIVE SE</t>
  </si>
  <si>
    <t>KABAFUSION MI, LLC</t>
  </si>
  <si>
    <t>3631 44TH STREET SE</t>
  </si>
  <si>
    <t>DESI SPICE</t>
  </si>
  <si>
    <t>4445 D BRETON RD SE</t>
  </si>
  <si>
    <t xml:space="preserve">DAL-TILE CORP.247            </t>
  </si>
  <si>
    <t xml:space="preserve">3480 BROADMOOR S.E.           </t>
  </si>
  <si>
    <t xml:space="preserve">EGYPT VALLEY                  </t>
  </si>
  <si>
    <t xml:space="preserve">7333 KNAPP N.E.               </t>
  </si>
  <si>
    <t xml:space="preserve">ADA                 </t>
  </si>
  <si>
    <t>49301</t>
  </si>
  <si>
    <t xml:space="preserve">EGYPT VALLEY GROUNDS          </t>
  </si>
  <si>
    <t>6827F</t>
  </si>
  <si>
    <t>MTWRFS</t>
  </si>
  <si>
    <t xml:space="preserve">EGYPT VALLEY MAINTENANCE BLDG </t>
  </si>
  <si>
    <t xml:space="preserve">7333 KNAPP NE                 </t>
  </si>
  <si>
    <t>FLORENTINE'S PIZZERIA &amp; RESTOR</t>
  </si>
  <si>
    <t xml:space="preserve">4261 KALAMAZOO AVE. S.E.      </t>
  </si>
  <si>
    <t xml:space="preserve">DOOGE VENEERS                 </t>
  </si>
  <si>
    <t xml:space="preserve">4585 AIRWEST SE               </t>
  </si>
  <si>
    <t xml:space="preserve">TABLETTING INC                </t>
  </si>
  <si>
    <t xml:space="preserve">4201 DANVERS CT               </t>
  </si>
  <si>
    <t>AL-BOS EURO CAFE &amp; BAKERY</t>
  </si>
  <si>
    <t>2930 SCHAFFER</t>
  </si>
  <si>
    <t>BRANDS LLC</t>
  </si>
  <si>
    <t>2021 44TH ST SE</t>
  </si>
  <si>
    <t>TABS WALL SYSTEMS</t>
  </si>
  <si>
    <t>4515 AIRWEST DR SE</t>
  </si>
  <si>
    <t>CURRY LEAF INDIAN CUISINE</t>
  </si>
  <si>
    <t>2222 44TH ST SE</t>
  </si>
  <si>
    <t>PROSPECTORS COLD BREW COFFEE</t>
  </si>
  <si>
    <t xml:space="preserve">5035 W GREENBROOK DR SE </t>
  </si>
  <si>
    <t>UNIT 2</t>
  </si>
  <si>
    <t>MITHU INDIAN CUISINE</t>
  </si>
  <si>
    <t>4309 KALAMAZOO AVE  SE</t>
  </si>
  <si>
    <t>SHANIS SALON</t>
  </si>
  <si>
    <t>2120 44th Street SE STE 103</t>
  </si>
  <si>
    <t>6827M</t>
  </si>
  <si>
    <t>BROAD LEAF LOCAL BEER</t>
  </si>
  <si>
    <t>2885 LAKE EASTBROOK BLVD</t>
  </si>
  <si>
    <t>CLARK RETIREMENT-OXFORD</t>
  </si>
  <si>
    <t>2499 FOREST HILL AVE SE</t>
  </si>
  <si>
    <t>CLARK RETIREMENT-WINDSOR</t>
  </si>
  <si>
    <t>16064</t>
  </si>
  <si>
    <t xml:space="preserve">KAWASAKI PRECISION MACHINERY </t>
  </si>
  <si>
    <t>3838 BROADMOOR AVE  SE</t>
  </si>
  <si>
    <t xml:space="preserve">NEW BEGINNINGS                </t>
  </si>
  <si>
    <t xml:space="preserve">4415 BROADMOOR                </t>
  </si>
  <si>
    <t>00049</t>
  </si>
  <si>
    <t>WYOMING HIGH SCHOOL</t>
  </si>
  <si>
    <t xml:space="preserve">1350 PRAIRIE PARKWAY          </t>
  </si>
  <si>
    <t>49519</t>
  </si>
  <si>
    <t>00050</t>
  </si>
  <si>
    <t xml:space="preserve">WYOMING INTERMEDIATE       </t>
  </si>
  <si>
    <t xml:space="preserve">1311 33RD STREET              </t>
  </si>
  <si>
    <t>00211</t>
  </si>
  <si>
    <t>NORTH GODWIN ELEMENTARY</t>
  </si>
  <si>
    <t>161 34TH STREET SW</t>
  </si>
  <si>
    <t xml:space="preserve">FAMILY FARE 1580 PRODUCE </t>
  </si>
  <si>
    <t>2900 BURLINGAME AVE SW</t>
  </si>
  <si>
    <t xml:space="preserve">WYOMING </t>
  </si>
  <si>
    <t xml:space="preserve">FAMILY FARE 1580 DELI </t>
  </si>
  <si>
    <t xml:space="preserve">FAMILY FARE 1580 BAKERY </t>
  </si>
  <si>
    <t>00051</t>
  </si>
  <si>
    <t xml:space="preserve">FAMILY FARE 1580 MEAT </t>
  </si>
  <si>
    <t xml:space="preserve">FAMILY FARE 1580 FRONT </t>
  </si>
  <si>
    <t>00197</t>
  </si>
  <si>
    <t>SPARTAN QUICK STOP 760</t>
  </si>
  <si>
    <t>1600 28TH STREET SW</t>
  </si>
  <si>
    <t>LMCU 35</t>
  </si>
  <si>
    <t>3870 SOUTH DIVISION AVE</t>
  </si>
  <si>
    <t>HOEKSTRA TRUCK EQUIPMENT</t>
  </si>
  <si>
    <t>260 36TH STREET</t>
  </si>
  <si>
    <t>HOEKSTRA TRANSPORTATION</t>
  </si>
  <si>
    <t>3741 ROGER B CHAFFEE</t>
  </si>
  <si>
    <t>6827W</t>
  </si>
  <si>
    <t>FAMILY FARE 1580 FIRST AID</t>
  </si>
  <si>
    <t xml:space="preserve">FRANKIE V'S RESTAURANT        </t>
  </si>
  <si>
    <t xml:space="preserve">1420 28TH ST SW               </t>
  </si>
  <si>
    <t xml:space="preserve">3710 ROGER B CHAFFEE          </t>
  </si>
  <si>
    <t>ROGERS LANE HEAD START</t>
  </si>
  <si>
    <t>2929 ROGERS LANE SW</t>
  </si>
  <si>
    <t xml:space="preserve">H.A. CAMPBELL SUPPLY CO       </t>
  </si>
  <si>
    <t xml:space="preserve">2671 DIVISION AVE             </t>
  </si>
  <si>
    <t>49507</t>
  </si>
  <si>
    <t xml:space="preserve">UBCR-GR                       </t>
  </si>
  <si>
    <t>SALVATION ARMY-KROC CENTER</t>
  </si>
  <si>
    <t>2500 S DIVISION</t>
  </si>
  <si>
    <t>MUFFLER MAN WYOMING</t>
  </si>
  <si>
    <t>131 28TH ST SW</t>
  </si>
  <si>
    <t>RODAS CELLULAR LLC</t>
  </si>
  <si>
    <t>2850 DIVISION AVE</t>
  </si>
  <si>
    <t>GARIBALDI RESTAURANT</t>
  </si>
  <si>
    <t>3375 DIVISION AVE SW</t>
  </si>
  <si>
    <t>AGAVE SPORTS BAR</t>
  </si>
  <si>
    <t>2053 DIVISION AVE SW</t>
  </si>
  <si>
    <t>LOS COMALES LLC</t>
  </si>
  <si>
    <t>2907 DIVISION AVE SW</t>
  </si>
  <si>
    <t>MEINEKE CAR CARE</t>
  </si>
  <si>
    <t xml:space="preserve">609 29TH STREET SW </t>
  </si>
  <si>
    <t>LA CASA DEL POLLO LOCO</t>
  </si>
  <si>
    <t>244 28TH STREET SW</t>
  </si>
  <si>
    <t>PLAZA DE KAZA</t>
  </si>
  <si>
    <t>2850 S DIVISION</t>
  </si>
  <si>
    <t>PUPUSERIA LAS COMADRES</t>
  </si>
  <si>
    <t>2747 CLYDE PARK  SW</t>
  </si>
  <si>
    <t>SAMURAI JAPANESE EXPRESS</t>
  </si>
  <si>
    <t>401 28TH SE</t>
  </si>
  <si>
    <t>PALERMO'S PIZZA</t>
  </si>
  <si>
    <t>735 36TH STREET</t>
  </si>
  <si>
    <t>LE CREACIONES</t>
  </si>
  <si>
    <t>3375 S. DIVISION AVE</t>
  </si>
  <si>
    <t>GRAND INDIAN CUISINE</t>
  </si>
  <si>
    <t>1280 28TH STREET SE</t>
  </si>
  <si>
    <t>EUREST GE AVIATION 22139</t>
  </si>
  <si>
    <t>3290 PATTERSON AVE SE</t>
  </si>
  <si>
    <t>00214</t>
  </si>
  <si>
    <t>EUREST-FRANKLIN PARTNERS</t>
  </si>
  <si>
    <t>5300 PATTERSON</t>
  </si>
  <si>
    <t>GRAND RAPDIS</t>
  </si>
  <si>
    <t>00092</t>
  </si>
  <si>
    <t>INDEPENDENT BANK 521</t>
  </si>
  <si>
    <t xml:space="preserve">77 MONROE CENTER </t>
  </si>
  <si>
    <t>49503</t>
  </si>
  <si>
    <t>5575 28th ST SE</t>
  </si>
  <si>
    <t>48512</t>
  </si>
  <si>
    <t xml:space="preserve">D&amp;W 1573 MEAT </t>
  </si>
  <si>
    <t>6425 28TH ST SE</t>
  </si>
  <si>
    <t xml:space="preserve">D&amp;W 1573 FRONT </t>
  </si>
  <si>
    <t>00196</t>
  </si>
  <si>
    <t>FAMILY FARE-D&amp;W QUICK STOP 71</t>
  </si>
  <si>
    <t>6799 CASCADE ROAD</t>
  </si>
  <si>
    <t>CASCADE</t>
  </si>
  <si>
    <t>LMCU 78</t>
  </si>
  <si>
    <t>5701 28TH SE</t>
  </si>
  <si>
    <t>LMCU 998</t>
  </si>
  <si>
    <t>5519 GLENWOOD HILLS PKWY SE</t>
  </si>
  <si>
    <t>LMCU 6003</t>
  </si>
  <si>
    <t>5537 GLENWOOD HILLS PKWY SE</t>
  </si>
  <si>
    <t>LMCU 999</t>
  </si>
  <si>
    <t>5540 GLENWOOD HILLS PKWY SE</t>
  </si>
  <si>
    <t>SALVATION ARMY-KENTWOOD</t>
  </si>
  <si>
    <t>4281 28TH SE</t>
  </si>
  <si>
    <t>FAMILY FARE-D&amp;W 713 FIRST AID</t>
  </si>
  <si>
    <t>D&amp;W 1573  FIRST AID</t>
  </si>
  <si>
    <t xml:space="preserve">6749 CASCADE RD. </t>
  </si>
  <si>
    <t xml:space="preserve">SUITE A </t>
  </si>
  <si>
    <t xml:space="preserve">DK SECURITY                   </t>
  </si>
  <si>
    <t xml:space="preserve">5160 FALCON VIEW              </t>
  </si>
  <si>
    <t>13495</t>
  </si>
  <si>
    <t>00484</t>
  </si>
  <si>
    <t>D&amp;W 766 FIRST AID</t>
  </si>
  <si>
    <t>17200 ROBBINS ROAD</t>
  </si>
  <si>
    <t>GRAND HAVEN</t>
  </si>
  <si>
    <t>49417</t>
  </si>
  <si>
    <t xml:space="preserve">INTEGRITY BUSINESS SOLUTIONS  </t>
  </si>
  <si>
    <t xml:space="preserve">4740 TALON CT </t>
  </si>
  <si>
    <t>SUITE 8</t>
  </si>
  <si>
    <t>5088 28TH ST SE</t>
  </si>
  <si>
    <t>49058</t>
  </si>
  <si>
    <t>EURO BISTRO</t>
  </si>
  <si>
    <t>6080 28 STREET  SE</t>
  </si>
  <si>
    <t>PTS SOLUTIONS</t>
  </si>
  <si>
    <t>4782 44TH ST SE</t>
  </si>
  <si>
    <t>DELTA DISTRIBUTION</t>
  </si>
  <si>
    <t>5633 52ND ST. SE</t>
  </si>
  <si>
    <t>IMPACT FITNESS WELLNESS</t>
  </si>
  <si>
    <t>2845 THORNHILLS AVE SE</t>
  </si>
  <si>
    <t>13144</t>
  </si>
  <si>
    <t>D&amp;W 857 FIRST AID</t>
  </si>
  <si>
    <t xml:space="preserve">NEW BEGINNINGS REST           </t>
  </si>
  <si>
    <t xml:space="preserve">6209 28TH ST. S.E.            </t>
  </si>
  <si>
    <t xml:space="preserve">CASCADE             </t>
  </si>
  <si>
    <t>BLARNEY CASTLE 232</t>
  </si>
  <si>
    <t>3623 ALPINE AVE.</t>
  </si>
  <si>
    <t>COMSTOCK PARK</t>
  </si>
  <si>
    <t>49321</t>
  </si>
  <si>
    <t>00105</t>
  </si>
  <si>
    <t>BLARNEY CASTLE E-Z MART 796</t>
  </si>
  <si>
    <t>3559 WHEATLAND AVE</t>
  </si>
  <si>
    <t>REMUS</t>
  </si>
  <si>
    <t>49340</t>
  </si>
  <si>
    <t>MR BURGER 7</t>
  </si>
  <si>
    <t xml:space="preserve">4750 ALPINE AVE NW            </t>
  </si>
  <si>
    <t xml:space="preserve">COMSTOCK PARK       </t>
  </si>
  <si>
    <t>FATES MARKET 286</t>
  </si>
  <si>
    <t xml:space="preserve">2566 9 MILE </t>
  </si>
  <si>
    <t>LMCU 94</t>
  </si>
  <si>
    <t>2335 10 MILE RD NE</t>
  </si>
  <si>
    <t>ROCKFORD</t>
  </si>
  <si>
    <t>49341</t>
  </si>
  <si>
    <t>TULLYMORE GOLF</t>
  </si>
  <si>
    <t>11969 TULLYMORE DR</t>
  </si>
  <si>
    <t>STANWOOD</t>
  </si>
  <si>
    <t>49346</t>
  </si>
  <si>
    <t>ST IVES</t>
  </si>
  <si>
    <t>9900 ST IVES DR</t>
  </si>
  <si>
    <t>NEXT DOOR STR 5023</t>
  </si>
  <si>
    <t>158 LINCOLN ST</t>
  </si>
  <si>
    <t>LAKEVEIW</t>
  </si>
  <si>
    <t>48850</t>
  </si>
  <si>
    <t>VILLAGE PANTRY 5030</t>
  </si>
  <si>
    <t>496 W MAIN ST</t>
  </si>
  <si>
    <t>MECOSTA</t>
  </si>
  <si>
    <t>49332</t>
  </si>
  <si>
    <t>ADMIRAL  5870</t>
  </si>
  <si>
    <t>1102 E MAIN ST</t>
  </si>
  <si>
    <t>EDMORE</t>
  </si>
  <si>
    <t>48829</t>
  </si>
  <si>
    <t>WESCO 47</t>
  </si>
  <si>
    <t>9045 HOWARD CITY-EDMORE ROAD</t>
  </si>
  <si>
    <t>LAKEVIEW</t>
  </si>
  <si>
    <t>13087</t>
  </si>
  <si>
    <t>00039</t>
  </si>
  <si>
    <t>D&amp;W 1577 FIRST AID</t>
  </si>
  <si>
    <t>9375 CHERRY VALLEY AV SE</t>
  </si>
  <si>
    <t>CALEDONIA</t>
  </si>
  <si>
    <t>49316</t>
  </si>
  <si>
    <t>STURGEON COLLISION-LAKEVIEW</t>
  </si>
  <si>
    <t xml:space="preserve">9292 HOWARD CITY-EDMORE RD </t>
  </si>
  <si>
    <t>15987</t>
  </si>
  <si>
    <t>DEAN TRANSPORTATION-LAKEVIEW</t>
  </si>
  <si>
    <t>514 E. SHERMAN AVE</t>
  </si>
  <si>
    <t>JANOWICZ FAMILY FUNERAL HOME</t>
  </si>
  <si>
    <t>469 W WHEATLAND</t>
  </si>
  <si>
    <t>WYNALDA PACKAGING</t>
  </si>
  <si>
    <t>8221 GRAPHIC DR NE</t>
  </si>
  <si>
    <t>49306</t>
  </si>
  <si>
    <t>LACLEAR'S RESTAURANT</t>
  </si>
  <si>
    <t>3135 HOWARD CITY-EDMORE RD</t>
  </si>
  <si>
    <t>SPUD-PAK OF MICHIGAN, INC</t>
  </si>
  <si>
    <t>7058 N. WYMAN RD</t>
  </si>
  <si>
    <t>FAMILY FITNESS CENTER</t>
  </si>
  <si>
    <t>1040 4 MILE RD</t>
  </si>
  <si>
    <t>GILL PETROLEUM, INC</t>
  </si>
  <si>
    <t xml:space="preserve">301 S. CASS </t>
  </si>
  <si>
    <t>MORLEY</t>
  </si>
  <si>
    <t>49336</t>
  </si>
  <si>
    <t>MORLEY DEPOT</t>
  </si>
  <si>
    <t>280 S. CASS ST</t>
  </si>
  <si>
    <t>HERITAGE HEALTH FOOD, INC</t>
  </si>
  <si>
    <t>5333 QUARTER RD</t>
  </si>
  <si>
    <t>CEDAR LAKE</t>
  </si>
  <si>
    <t>48812</t>
  </si>
  <si>
    <t>MOE-Z-INN</t>
  </si>
  <si>
    <t>249 CASS ST</t>
  </si>
  <si>
    <t>RYAN'S EQUIPMENT, INC</t>
  </si>
  <si>
    <t>111 QUICKSILVER ST</t>
  </si>
  <si>
    <t>FATES MINI MARKET-REMUS</t>
  </si>
  <si>
    <t>100 E WHEATLAND</t>
  </si>
  <si>
    <t>FATES MINI MARKET-MECOSTA</t>
  </si>
  <si>
    <t xml:space="preserve">198 E MAIN </t>
  </si>
  <si>
    <t>MORLEY STANWOOD SCHOOLS</t>
  </si>
  <si>
    <t>4700 NORTHLAND</t>
  </si>
  <si>
    <t>RETINA SPECIALISTS OF MICHIGAN</t>
  </si>
  <si>
    <t>5030 CASCADE RD SE</t>
  </si>
  <si>
    <t>BLARNEY CASTLE 520</t>
  </si>
  <si>
    <t>115 E WASHINGTON ST</t>
  </si>
  <si>
    <t>GREENVILLE</t>
  </si>
  <si>
    <t>48838</t>
  </si>
  <si>
    <t>BLARNEY CASTLE EZ MART 836</t>
  </si>
  <si>
    <t>130 S. MAIN STREET</t>
  </si>
  <si>
    <t>SHERIDAN</t>
  </si>
  <si>
    <t>48884</t>
  </si>
  <si>
    <t>00129</t>
  </si>
  <si>
    <t>BLARNEY CASTLE EZ MART 306</t>
  </si>
  <si>
    <t>105 E. MAIN ST</t>
  </si>
  <si>
    <t>CARSON CITY</t>
  </si>
  <si>
    <t>48811</t>
  </si>
  <si>
    <t>00131</t>
  </si>
  <si>
    <t>BLARNEY CASTLE EZ MART 678</t>
  </si>
  <si>
    <t>5300 W. CLEVELAND RD</t>
  </si>
  <si>
    <t>MIDDLETON</t>
  </si>
  <si>
    <t>48856-5138</t>
  </si>
  <si>
    <t>INDEPENDENT BANK 605</t>
  </si>
  <si>
    <t>1075 WILCOX AVE</t>
  </si>
  <si>
    <t>WHITE CLOUD</t>
  </si>
  <si>
    <t>49349</t>
  </si>
  <si>
    <t>INDEPENDENT BANK 501</t>
  </si>
  <si>
    <t>3251 HENRY ST</t>
  </si>
  <si>
    <t>MUSKEGON</t>
  </si>
  <si>
    <t>49441</t>
  </si>
  <si>
    <t>1202 BENTON ST.</t>
  </si>
  <si>
    <t>NEXT DOOR STR 5037</t>
  </si>
  <si>
    <t>511 W MAIN ST</t>
  </si>
  <si>
    <t>WESCO 45</t>
  </si>
  <si>
    <t>128 W. WASHINGTON ST.</t>
  </si>
  <si>
    <t>WESCO 39</t>
  </si>
  <si>
    <t>105 W STATE ST</t>
  </si>
  <si>
    <t>BELDING</t>
  </si>
  <si>
    <t>STURGEON COLLISION-GREENVILLE</t>
  </si>
  <si>
    <t>915 S. CLAY ST.</t>
  </si>
  <si>
    <t>LAKE ST STATION BY MJ</t>
  </si>
  <si>
    <t>214 LAKE ST</t>
  </si>
  <si>
    <t>CRYSTAL</t>
  </si>
  <si>
    <t>48818</t>
  </si>
  <si>
    <t>WILSONS PARTY STORE BY MJ</t>
  </si>
  <si>
    <t>9015 STANTON RD</t>
  </si>
  <si>
    <t>15980</t>
  </si>
  <si>
    <t>OLIVER'S PIZZA PLANET</t>
  </si>
  <si>
    <t>210 LAKE ST</t>
  </si>
  <si>
    <t xml:space="preserve">SHERIDAN VILLAGE MKT          </t>
  </si>
  <si>
    <t>617 S. MAIN ST.</t>
  </si>
  <si>
    <t xml:space="preserve">SHERIDAN            </t>
  </si>
  <si>
    <t xml:space="preserve">MONTCALM AREA HEALTH CENTER   </t>
  </si>
  <si>
    <t>1003 NORTH LAFAYETTE</t>
  </si>
  <si>
    <t xml:space="preserve">GREENVILLE          </t>
  </si>
  <si>
    <t>GREENVILLE ANIMAL HOSPITAL</t>
  </si>
  <si>
    <t xml:space="preserve">2625 W. Washington St      </t>
  </si>
  <si>
    <t>ORLEANS PETROLEUM LLC</t>
  </si>
  <si>
    <t>6006 N. STATE</t>
  </si>
  <si>
    <t>ORLEANS</t>
  </si>
  <si>
    <t>48865</t>
  </si>
  <si>
    <t>THE HORSES MOUTH, INC.</t>
  </si>
  <si>
    <t>402 W. MAIN STREET</t>
  </si>
  <si>
    <t>SHERIDAN TIRE &amp; AUTO LLC</t>
  </si>
  <si>
    <t>102 E CONDENSERY RD</t>
  </si>
  <si>
    <t>THE RUSTY NAIL</t>
  </si>
  <si>
    <t>10002 E. CARSON CITY RD</t>
  </si>
  <si>
    <t>BLANCHARD'S THRIFTWAY, INC.</t>
  </si>
  <si>
    <t>903 S. MAIN ST</t>
  </si>
  <si>
    <t>DAVE &amp; KIM'S CRYSTAL LAKE CAFE</t>
  </si>
  <si>
    <t>216 LAKE ST</t>
  </si>
  <si>
    <t>EL RANCHO</t>
  </si>
  <si>
    <t>301 S. MAPLEWOOD</t>
  </si>
  <si>
    <t>SUITE 1E</t>
  </si>
  <si>
    <t>UPTOWN BAR</t>
  </si>
  <si>
    <t xml:space="preserve">101 S. MAIN </t>
  </si>
  <si>
    <t>SAGES MEAT PROCESSING/CATERING</t>
  </si>
  <si>
    <t>6800 SAGE DRIVE</t>
  </si>
  <si>
    <t>BELDING TANK TECHNOLOGIES</t>
  </si>
  <si>
    <t>200 N. GOODING</t>
  </si>
  <si>
    <t>FLAT RIVER BREWING</t>
  </si>
  <si>
    <t>300 W GREENVILLE</t>
  </si>
  <si>
    <t>SIDNEY TAVERN</t>
  </si>
  <si>
    <t>3045 S DERBY</t>
  </si>
  <si>
    <t>SIDNEY</t>
  </si>
  <si>
    <t>48885</t>
  </si>
  <si>
    <t>WIESEN POWDERCOATING</t>
  </si>
  <si>
    <t>8634 STOREY</t>
  </si>
  <si>
    <t>ICAT MOTORS</t>
  </si>
  <si>
    <t>6983 Bluewater Hwy</t>
  </si>
  <si>
    <t>SARANAC</t>
  </si>
  <si>
    <t>FRUGTHAVEN FARM</t>
  </si>
  <si>
    <t>11466 W CARSON CITY RD</t>
  </si>
  <si>
    <t>15996</t>
  </si>
  <si>
    <t>MIDDLETON DINER</t>
  </si>
  <si>
    <t>125 N. NEWTON ST.</t>
  </si>
  <si>
    <t>48856</t>
  </si>
  <si>
    <t>CS TOOL ENGINEERING</t>
  </si>
  <si>
    <t>251 W. CHERRY</t>
  </si>
  <si>
    <t>CEDAR SPRINGS</t>
  </si>
  <si>
    <t>49319</t>
  </si>
  <si>
    <t>INDEPENDENT BANK 504</t>
  </si>
  <si>
    <t>4115 17 MILE RD</t>
  </si>
  <si>
    <t>INDEPENDENT BANK 507</t>
  </si>
  <si>
    <t>78 S. MAIN STREET</t>
  </si>
  <si>
    <t>INDEPENDENT BANK 508</t>
  </si>
  <si>
    <t>525 S. STATE ST</t>
  </si>
  <si>
    <t>SPARTA</t>
  </si>
  <si>
    <t>49035</t>
  </si>
  <si>
    <t>INDEPENDENT BANK 513</t>
  </si>
  <si>
    <t>3090 PLAINFIELD NE</t>
  </si>
  <si>
    <t>49505</t>
  </si>
  <si>
    <t>OLGA'S KITCHEN-COMSTOCK PARK</t>
  </si>
  <si>
    <t>4064 ALPINE AVE NW STE D</t>
  </si>
  <si>
    <t>JET'S PIZZA MI-155</t>
  </si>
  <si>
    <t>14111 WHITE CREEK</t>
  </si>
  <si>
    <t>SPT FAMILY FARE 1572 PRODUCE</t>
  </si>
  <si>
    <t>201 MARCELL DR NE</t>
  </si>
  <si>
    <t>SPT FAMILY FARE 1572 DELI</t>
  </si>
  <si>
    <t>SPT FAMILY FARE 1572 BAKERY</t>
  </si>
  <si>
    <t>SPT FAMILY FARE 1572 MEAT</t>
  </si>
  <si>
    <t>SPT FAMILY FARE 1572 FRONT</t>
  </si>
  <si>
    <t>00462</t>
  </si>
  <si>
    <t>SPT FAMILY FARE 1572 STARBUCK</t>
  </si>
  <si>
    <t>00480</t>
  </si>
  <si>
    <t>SPT FAMILY FARE 1572 PHARMACY</t>
  </si>
  <si>
    <t>201 MARCELL DR. NE</t>
  </si>
  <si>
    <t>CONSUMERS CONCRETE-ROCKFORD</t>
  </si>
  <si>
    <t>10601 NORTHLAND DRIVE</t>
  </si>
  <si>
    <t>LMCU 97</t>
  </si>
  <si>
    <t>4560 ALPINE AVE NW</t>
  </si>
  <si>
    <t>SALVATION ARMY-ALPINE</t>
  </si>
  <si>
    <t>3900 ALPINE NW</t>
  </si>
  <si>
    <t>00057</t>
  </si>
  <si>
    <t>WESCO 41</t>
  </si>
  <si>
    <t>211 N. MAIN ST.</t>
  </si>
  <si>
    <t>00061</t>
  </si>
  <si>
    <t>WESCO 52</t>
  </si>
  <si>
    <t>81 N. THIRD ST.</t>
  </si>
  <si>
    <t>SAND LAKE</t>
  </si>
  <si>
    <t>49343</t>
  </si>
  <si>
    <t>FIREHOUSE SUBS-ALPINE</t>
  </si>
  <si>
    <t>3850 ALPINE AVE</t>
  </si>
  <si>
    <t>SPT FFARE 1572 FIRST AID</t>
  </si>
  <si>
    <t>15949</t>
  </si>
  <si>
    <t>204 E. MUSKEGON STREET</t>
  </si>
  <si>
    <t>15993</t>
  </si>
  <si>
    <t>DEAN TRANSPORTATION-HOWARD CTY</t>
  </si>
  <si>
    <t>424 EMORY STREET</t>
  </si>
  <si>
    <t>HOWARD CITY</t>
  </si>
  <si>
    <t>49329</t>
  </si>
  <si>
    <t>CREATIVE DINING-WOLVERINE WW</t>
  </si>
  <si>
    <t>9341 COURTLAND DRIVE</t>
  </si>
  <si>
    <t>49351</t>
  </si>
  <si>
    <t>PEPPERMILL GRILL</t>
  </si>
  <si>
    <t>8 S. SQUIRES</t>
  </si>
  <si>
    <t xml:space="preserve">3576 ALPINE NW                </t>
  </si>
  <si>
    <t>49504</t>
  </si>
  <si>
    <t xml:space="preserve">507 EAST DIVISION             </t>
  </si>
  <si>
    <t xml:space="preserve">ROCKFORD            </t>
  </si>
  <si>
    <t xml:space="preserve">HOLIDAY PET RESORT &amp; SALON    </t>
  </si>
  <si>
    <t xml:space="preserve">10950 NORTHLAND DRIVE         </t>
  </si>
  <si>
    <t>WEST MICHIGAN COLLISION</t>
  </si>
  <si>
    <t>4595 14 MILE RD NE</t>
  </si>
  <si>
    <t>BYRNE CHIROPRACTIC</t>
  </si>
  <si>
    <t>335-ANORTHLAND DR STE A</t>
  </si>
  <si>
    <t>MOMMA'S BOY</t>
  </si>
  <si>
    <t>4324 14 MILE ROAD NE</t>
  </si>
  <si>
    <t>ROCKFORD COLLISION LLC</t>
  </si>
  <si>
    <t>10243 NORTHLAND DRIVE NE</t>
  </si>
  <si>
    <t>HAWK'S PETROLEUM, INC</t>
  </si>
  <si>
    <t>1325 S. ENSLEY</t>
  </si>
  <si>
    <t>PIERSON TRADING POST, INC</t>
  </si>
  <si>
    <t>138 S. 4TH STREET</t>
  </si>
  <si>
    <t>PIERSON</t>
  </si>
  <si>
    <t>49339</t>
  </si>
  <si>
    <t>NORTHLAND TOOL &amp; DIE, INC.</t>
  </si>
  <si>
    <t xml:space="preserve">10399 NORTHLAND </t>
  </si>
  <si>
    <t>PIERSON VILLAGE INN</t>
  </si>
  <si>
    <t>10 S. 4TH ST</t>
  </si>
  <si>
    <t>LIFE BEYOND BARRIERS-ROCKFORD</t>
  </si>
  <si>
    <t xml:space="preserve">521 E. DIVISION </t>
  </si>
  <si>
    <t>MICHIGAN PROTEIN</t>
  </si>
  <si>
    <t>15030 STOUT</t>
  </si>
  <si>
    <t>WEFA</t>
  </si>
  <si>
    <t>104 W. BEECH NE</t>
  </si>
  <si>
    <t>HOWARD CITY QUICK LUBE</t>
  </si>
  <si>
    <t>308 WEST SHAW STREET</t>
  </si>
  <si>
    <t>POUR MICHIGAN LLC</t>
  </si>
  <si>
    <t>15034 NORTHLAND DR.</t>
  </si>
  <si>
    <t>16062</t>
  </si>
  <si>
    <t>BEISINGER VETERINARY SERVICES</t>
  </si>
  <si>
    <t>11 W. LAKE ST</t>
  </si>
  <si>
    <t xml:space="preserve">FOREST HILLS PUBLIC SCHOOLS   </t>
  </si>
  <si>
    <t>160 ALTA DALE DR</t>
  </si>
  <si>
    <t xml:space="preserve">ATN AMY LARSON </t>
  </si>
  <si>
    <t>EUREST-ALTICOR CORP. UNIT 2215</t>
  </si>
  <si>
    <t>7575 FULTON AVE</t>
  </si>
  <si>
    <t>ADA</t>
  </si>
  <si>
    <t>00065</t>
  </si>
  <si>
    <t>INDEPENDENT BANK 514</t>
  </si>
  <si>
    <t>4200 E. BELTLINE</t>
  </si>
  <si>
    <t>49525</t>
  </si>
  <si>
    <t>INDEPENDENT BANK 518</t>
  </si>
  <si>
    <t>6750 CASCADE RD SE</t>
  </si>
  <si>
    <t>00071</t>
  </si>
  <si>
    <t>INDEPENDENT BANK 525</t>
  </si>
  <si>
    <t>4525 LAKE MICHIGAN DR</t>
  </si>
  <si>
    <t>STANDALE</t>
  </si>
  <si>
    <t>00072</t>
  </si>
  <si>
    <t>INDEPENDENT BANK 601</t>
  </si>
  <si>
    <t xml:space="preserve">720 W. SHAW </t>
  </si>
  <si>
    <t>JETS PIZZA</t>
  </si>
  <si>
    <t xml:space="preserve">11635 FULTON </t>
  </si>
  <si>
    <t>Suite 400</t>
  </si>
  <si>
    <t>LOWELL</t>
  </si>
  <si>
    <t>49331</t>
  </si>
  <si>
    <t>00348</t>
  </si>
  <si>
    <t>SPT FOREST HILLS-CAFE 1400</t>
  </si>
  <si>
    <t>4668 CASCADE ROAD</t>
  </si>
  <si>
    <t>00349</t>
  </si>
  <si>
    <t>SPT FOREST HILLS-GROCERY 1400</t>
  </si>
  <si>
    <t>00350</t>
  </si>
  <si>
    <t>SPT FOREST HILLS-SEAFOOD 1400</t>
  </si>
  <si>
    <t>00351</t>
  </si>
  <si>
    <t>SPT FOREST HILLS-PHARM 1400</t>
  </si>
  <si>
    <t>00352</t>
  </si>
  <si>
    <t>SPT FOREST HILLS-PRODUCE 1400</t>
  </si>
  <si>
    <t>00200</t>
  </si>
  <si>
    <t>SPT FOREST HILLS-FUEL 863</t>
  </si>
  <si>
    <t>4608 CASCADE RD SE</t>
  </si>
  <si>
    <t xml:space="preserve">GRAND RAPIDS, MI </t>
  </si>
  <si>
    <t>00353</t>
  </si>
  <si>
    <t>SPT FOREST HILLS-DELI 1400</t>
  </si>
  <si>
    <t>00354</t>
  </si>
  <si>
    <t>SPT FOREST HILLS-MEAT 1400</t>
  </si>
  <si>
    <t>00355</t>
  </si>
  <si>
    <t>SPT FOREST HILLS-BAKERY 1400</t>
  </si>
  <si>
    <t>00454</t>
  </si>
  <si>
    <t>SPT FOREST HILLS-STARBUCKS 14</t>
  </si>
  <si>
    <t>12298</t>
  </si>
  <si>
    <t>00475</t>
  </si>
  <si>
    <t>SPT FOREST HILLS-SMOKEHOUSE 1</t>
  </si>
  <si>
    <t>00481</t>
  </si>
  <si>
    <t>SPT FRESH MARKET FRONT 1401</t>
  </si>
  <si>
    <t>444 ADA DRIVE SE</t>
  </si>
  <si>
    <t>00482</t>
  </si>
  <si>
    <t>SPT FRESH MARKET DELI 1401</t>
  </si>
  <si>
    <t>00483</t>
  </si>
  <si>
    <t>SPT FRESH MARKET PRODUCE 1401</t>
  </si>
  <si>
    <t>SPT FRESH MARKET STARBUCK 1401</t>
  </si>
  <si>
    <t>00485</t>
  </si>
  <si>
    <t>SPT FRESH MARKET MEAT 1401</t>
  </si>
  <si>
    <t>TOM'S FOOD CENTER PRODUCE 96</t>
  </si>
  <si>
    <t xml:space="preserve">1462 E. GRAND RIVER           </t>
  </si>
  <si>
    <t xml:space="preserve">PORTLAND            </t>
  </si>
  <si>
    <t>48875</t>
  </si>
  <si>
    <t>TOM'S FOOD CENTER MEAT 96</t>
  </si>
  <si>
    <t>TOM'S FOOD CENTER BAKERY 96</t>
  </si>
  <si>
    <t>TOM'S FOOD CENTER/BIGBY 96</t>
  </si>
  <si>
    <t>1462 E GRAND RIVER</t>
  </si>
  <si>
    <t>PORTLAND</t>
  </si>
  <si>
    <t>TOM'S FOOD CENTER/DELI ONLY 96</t>
  </si>
  <si>
    <t>TOM'S FOOD/LITTE CEASAR 96</t>
  </si>
  <si>
    <t xml:space="preserve">PORTLAND </t>
  </si>
  <si>
    <t>CONSUMERS CONCRETE-IONIA</t>
  </si>
  <si>
    <t>275 W. DAVID HIGHWAY</t>
  </si>
  <si>
    <t>IONIA</t>
  </si>
  <si>
    <t>48846</t>
  </si>
  <si>
    <t>LMCU 30</t>
  </si>
  <si>
    <t>1210 SPAULDING AVE SE</t>
  </si>
  <si>
    <t>LMCU 135</t>
  </si>
  <si>
    <t>5550 CASCADE SE</t>
  </si>
  <si>
    <t>LMCU 25</t>
  </si>
  <si>
    <t>4050 LAKE DR SE</t>
  </si>
  <si>
    <t>LMCU 38</t>
  </si>
  <si>
    <t>2384 W. MAIN STREET</t>
  </si>
  <si>
    <t>LMCU 6000</t>
  </si>
  <si>
    <t>4027 LAKE DR SE</t>
  </si>
  <si>
    <t>00041</t>
  </si>
  <si>
    <t>JOHNNY'S MARKET 4075</t>
  </si>
  <si>
    <t>4033 CASCADE ROAD</t>
  </si>
  <si>
    <t>JOHNNY'S MARKET 4380</t>
  </si>
  <si>
    <t>342 DEXTER ST</t>
  </si>
  <si>
    <t>JOHNNY'S MARKET 1755</t>
  </si>
  <si>
    <t>1501 GRAND RIVER</t>
  </si>
  <si>
    <t>SPT FOREST HILLS 1400 FI</t>
  </si>
  <si>
    <t>SPT FOREST HILLS 863 FIRSTAID</t>
  </si>
  <si>
    <t>SPT ADA MARKET FIRST AID 1401</t>
  </si>
  <si>
    <t xml:space="preserve">3125 S. STATE ST.             </t>
  </si>
  <si>
    <t xml:space="preserve">IONIA               </t>
  </si>
  <si>
    <t xml:space="preserve">ADA TOWNSHIP HALL             </t>
  </si>
  <si>
    <t xml:space="preserve">7330 THORNAPPLE RIVER DR      </t>
  </si>
  <si>
    <t xml:space="preserve">ADA TOWNSHIP FIRE DEPT 1     </t>
  </si>
  <si>
    <t xml:space="preserve">6990 E FULTON ST              </t>
  </si>
  <si>
    <t>46301</t>
  </si>
  <si>
    <t xml:space="preserve">KEYSTONE PHARMACY             </t>
  </si>
  <si>
    <t xml:space="preserve">4021 CASCADE RD               </t>
  </si>
  <si>
    <t>BILL'S PARTY STORE</t>
  </si>
  <si>
    <t>1153 E. GRAND RIVER AVE</t>
  </si>
  <si>
    <t>HANGER PROSTHETICS &amp; ORTHOTICS</t>
  </si>
  <si>
    <t>5005 CASCADE RD. SE</t>
  </si>
  <si>
    <t>SUITE C - PCC #772700</t>
  </si>
  <si>
    <t>WILSON HEAT, COOL &amp; PLUMB</t>
  </si>
  <si>
    <t>1129 N STATE ROAD</t>
  </si>
  <si>
    <t>TOM'S FUEL AND WASH  92</t>
  </si>
  <si>
    <t>1700 EAST GRAND RIVER</t>
  </si>
  <si>
    <t>721 KENMOOR</t>
  </si>
  <si>
    <t>LUNA OF ADA</t>
  </si>
  <si>
    <t>7471 RIVER ST. SE</t>
  </si>
  <si>
    <t>#120</t>
  </si>
  <si>
    <t>RIPPLE</t>
  </si>
  <si>
    <t>123 W. MAIN ST.</t>
  </si>
  <si>
    <t>16005</t>
  </si>
  <si>
    <t>CASCADE TRAILS SENIOR LIVING</t>
  </si>
  <si>
    <t>1225 SPAULDING AVE SE</t>
  </si>
  <si>
    <t>BLARNEY CASTLE 376</t>
  </si>
  <si>
    <t>7333 CROTON HARDY DR</t>
  </si>
  <si>
    <t>NEWAYGO</t>
  </si>
  <si>
    <t>49337</t>
  </si>
  <si>
    <t>BLARNEY CASTLE 696</t>
  </si>
  <si>
    <t>68 NORTH STATE RD</t>
  </si>
  <si>
    <t>BLARNEY CASTLE EZ MART 570</t>
  </si>
  <si>
    <t>6398 EAST 36TH STREET</t>
  </si>
  <si>
    <t>BLARNEY CASTLE HILLTOP 569</t>
  </si>
  <si>
    <t>6353 EAST 88TH STREET</t>
  </si>
  <si>
    <t>BLARNEY HILLTOP GENERAL EZ MAR</t>
  </si>
  <si>
    <t>7626 E. 36TH STREET</t>
  </si>
  <si>
    <t>00073</t>
  </si>
  <si>
    <t>INDEPENDENT BANK 602</t>
  </si>
  <si>
    <t>5 THIRD ST SE</t>
  </si>
  <si>
    <t>INDEPENDENT BANK 606</t>
  </si>
  <si>
    <t>40 N STATE ST</t>
  </si>
  <si>
    <t>GENE'S MARKET 1338</t>
  </si>
  <si>
    <t>7303 S CROTEN HARDY DR</t>
  </si>
  <si>
    <t>WESCO 40</t>
  </si>
  <si>
    <t>335 ADAMS</t>
  </si>
  <si>
    <t>SUBWAY 156</t>
  </si>
  <si>
    <t>267 S. CHARLES ST.</t>
  </si>
  <si>
    <t>WESCO 22</t>
  </si>
  <si>
    <t>304 CHARLES ST</t>
  </si>
  <si>
    <t>P.O. BOX 64</t>
  </si>
  <si>
    <t>3153 ALPINE AVE</t>
  </si>
  <si>
    <t>GALAXY PIZZA NEWAYGO</t>
  </si>
  <si>
    <t>169 W RIVER VALLELY</t>
  </si>
  <si>
    <t>GENE'S MARKET FIRST AID</t>
  </si>
  <si>
    <t xml:space="preserve">PARSLEY'S SPORT SHOP          </t>
  </si>
  <si>
    <t xml:space="preserve">70 STATE ROAD                 </t>
  </si>
  <si>
    <t xml:space="preserve">NEWAYGO             </t>
  </si>
  <si>
    <t xml:space="preserve">EMPIRE CHINESE RESTARAUNT     </t>
  </si>
  <si>
    <t xml:space="preserve">4255 ALPINE ROAD              </t>
  </si>
  <si>
    <t>RED ANCHOR INN</t>
  </si>
  <si>
    <t>7221 SOUTH CROTON HANDY DR.</t>
  </si>
  <si>
    <t xml:space="preserve">NEWAYGO </t>
  </si>
  <si>
    <t>AMERICAN LEGION 381</t>
  </si>
  <si>
    <t>6812 S. CROTON-HARDY DRIVE</t>
  </si>
  <si>
    <t>CITY LIMIT FAMILY RESTAURANT</t>
  </si>
  <si>
    <t>8187 S. MASON AVE</t>
  </si>
  <si>
    <t>NEWAYGO BREWING COMPANY</t>
  </si>
  <si>
    <t>19 STATE ROAD</t>
  </si>
  <si>
    <t>HOUSEMAN'S FOOD WHITE CLOUD</t>
  </si>
  <si>
    <t>47 S. CHARLES</t>
  </si>
  <si>
    <t>PALERMO PIZZA</t>
  </si>
  <si>
    <t>4669 ALPINE AVE</t>
  </si>
  <si>
    <t>KENT EQUIPMENT</t>
  </si>
  <si>
    <t>1550 10 MILE RD NW</t>
  </si>
  <si>
    <t>49345</t>
  </si>
  <si>
    <t>ANIMAL WELLNESS CENTER</t>
  </si>
  <si>
    <t>234 S. CHARLES ST</t>
  </si>
  <si>
    <t>D&amp;B BRINE</t>
  </si>
  <si>
    <t>837 EVERGREEN</t>
  </si>
  <si>
    <t>WHITE CLOUD EAGLES</t>
  </si>
  <si>
    <t>461 N. EVERGREEN</t>
  </si>
  <si>
    <t>LUBECON USA LLC</t>
  </si>
  <si>
    <t>201 N. WEBSTER</t>
  </si>
  <si>
    <t>CHARLIE'S FAMILY GRILL</t>
  </si>
  <si>
    <t>276 SOUTH CHARLES STREET</t>
  </si>
  <si>
    <t>CITY OF NEWAYGO</t>
  </si>
  <si>
    <t>28 N STATE</t>
  </si>
  <si>
    <t>15964</t>
  </si>
  <si>
    <t>SPORTSMAN'S BAR</t>
  </si>
  <si>
    <t>30 STATE RD</t>
  </si>
  <si>
    <t>LITTLE CAESARS PIZZA - NEWAYGO</t>
  </si>
  <si>
    <t>270 S ADAMS</t>
  </si>
  <si>
    <t>ALL STAR GROOMING</t>
  </si>
  <si>
    <t xml:space="preserve">109 N THIRD                   </t>
  </si>
  <si>
    <t xml:space="preserve">FRUITPORT           </t>
  </si>
  <si>
    <t>49415</t>
  </si>
  <si>
    <t>PHYT PHYZIQUE</t>
  </si>
  <si>
    <t>6502 SCHAMBER DRIVE</t>
  </si>
  <si>
    <t>49444</t>
  </si>
  <si>
    <t>FOOT AND ANKLE SPECIALISTS</t>
  </si>
  <si>
    <t>1450 E FARR RD</t>
  </si>
  <si>
    <t>BEST FINANCIAL CREDIT UNION</t>
  </si>
  <si>
    <t>612 W SAVIDGE</t>
  </si>
  <si>
    <t>SPRING LAKE</t>
  </si>
  <si>
    <t>49456</t>
  </si>
  <si>
    <t>FRUITPORT ANIMAL HOSPITAL</t>
  </si>
  <si>
    <t>3692 PONTALUNA ROAD</t>
  </si>
  <si>
    <t>FRUITPORT</t>
  </si>
  <si>
    <t>ORCHARD MARKET - FRUITPORT</t>
  </si>
  <si>
    <t>6530 AIRLINE ROAD</t>
  </si>
  <si>
    <t>MOREA CHIROPRACTIC</t>
  </si>
  <si>
    <t>388 N THIRD</t>
  </si>
  <si>
    <t>WELL ADJUSTED CHIROPRACTIC</t>
  </si>
  <si>
    <t>124 W SAVIDGE</t>
  </si>
  <si>
    <t>ORCHARD MARKET - SPRING LAKE</t>
  </si>
  <si>
    <t>17026 LLOYDS BAYOU DRIVE</t>
  </si>
  <si>
    <t>THE GLEASON CENTER</t>
  </si>
  <si>
    <t>19084 FRUITPORT RD</t>
  </si>
  <si>
    <t>FUR CRAZY PET SALON</t>
  </si>
  <si>
    <t>19130 N FRUITPORT RD</t>
  </si>
  <si>
    <t>TIMELESS WOOD CARE PRODUCTS</t>
  </si>
  <si>
    <t>6528 SCHAMBER DR</t>
  </si>
  <si>
    <t>TITAN TOOL AND DIE</t>
  </si>
  <si>
    <t>6435 SCHAMBER DR</t>
  </si>
  <si>
    <t>VILLAGE INN</t>
  </si>
  <si>
    <t>340 N THIRD</t>
  </si>
  <si>
    <t>WILD MONKEY SMOKE SHOP</t>
  </si>
  <si>
    <t>420 N THIRD</t>
  </si>
  <si>
    <t>BILZ PLUMBING</t>
  </si>
  <si>
    <t>235 2ND STREET</t>
  </si>
  <si>
    <t>FERRYSBURG</t>
  </si>
  <si>
    <t>49409</t>
  </si>
  <si>
    <t>SHORELINE SALES GARY'S AUTO BO</t>
  </si>
  <si>
    <t>3700 FARR RD</t>
  </si>
  <si>
    <t>FRUITPORT CHIROPRACTIC</t>
  </si>
  <si>
    <t>3427 FARR ROAD</t>
  </si>
  <si>
    <t>BILLS SPORT SHOP</t>
  </si>
  <si>
    <t>401 W SAVIDGE</t>
  </si>
  <si>
    <t>49456-1608</t>
  </si>
  <si>
    <t>IDLE HOUR RESTAURANT</t>
  </si>
  <si>
    <t>213 W SAVIDGE</t>
  </si>
  <si>
    <t>FRUITPORT TOWNSHIP</t>
  </si>
  <si>
    <t>5865 AIRLINE RD</t>
  </si>
  <si>
    <t>FRUITPORT DISTRICT LIBRARY</t>
  </si>
  <si>
    <t>47 PARK ST</t>
  </si>
  <si>
    <t>FRUITPORT CONGREGATIONAL</t>
  </si>
  <si>
    <t>9 N 8TH AVE</t>
  </si>
  <si>
    <t>6958F</t>
  </si>
  <si>
    <t>FALCON CORPORATION</t>
  </si>
  <si>
    <t>14510 CLEVELAND (M104)</t>
  </si>
  <si>
    <t>PLIANT PLASTICS CORP</t>
  </si>
  <si>
    <t>1700 TAFT ROAD</t>
  </si>
  <si>
    <t>NOBLE COMPANY INC</t>
  </si>
  <si>
    <t>7300 ENTERPRISE DR</t>
  </si>
  <si>
    <t>SABO SKIN CARE &amp; MASSAGE</t>
  </si>
  <si>
    <t>701 E SAVAGE ST.</t>
  </si>
  <si>
    <t>LAKESHORE TECHNOLOGIES LLC</t>
  </si>
  <si>
    <t>1269 E MOUNT GARFIELD SUITE G</t>
  </si>
  <si>
    <t>NORTON SHORES</t>
  </si>
  <si>
    <t xml:space="preserve">KIMBERLY TAYLOR ACCTING &amp; TAX </t>
  </si>
  <si>
    <t>17188 VAN WAGONER</t>
  </si>
  <si>
    <t>WESTSHORE OMS, PLC</t>
  </si>
  <si>
    <t>5957 S HARVEY</t>
  </si>
  <si>
    <t>06579</t>
  </si>
  <si>
    <t>LAKESHORE FAMILY CARE</t>
  </si>
  <si>
    <t>601 W. SAVIDGE</t>
  </si>
  <si>
    <t xml:space="preserve">SPRING LAKE </t>
  </si>
  <si>
    <t>06093</t>
  </si>
  <si>
    <t>GOODWILL IND. DONATION CENTER</t>
  </si>
  <si>
    <t>17687 174TH AVE.</t>
  </si>
  <si>
    <t>08020</t>
  </si>
  <si>
    <t>LOVE IN ACTION</t>
  </si>
  <si>
    <t>200 W SAVIDGE</t>
  </si>
  <si>
    <t>08021</t>
  </si>
  <si>
    <t>FOUNTAIN VIEW FAMILY DENTAL</t>
  </si>
  <si>
    <t>925 E. PONTALUNA</t>
  </si>
  <si>
    <t xml:space="preserve">PEPPINOS PIZZA 1             </t>
  </si>
  <si>
    <t xml:space="preserve">4170 LAKE MICHIGAN DRIVE      </t>
  </si>
  <si>
    <t xml:space="preserve">PEPPINOS RESTORANTE           </t>
  </si>
  <si>
    <t xml:space="preserve">5065 LAKE MICHIGAN DRIVE      </t>
  </si>
  <si>
    <t xml:space="preserve">ALLENDALE           </t>
  </si>
  <si>
    <t>PEPPINOS PIZZA EXPRESS</t>
  </si>
  <si>
    <t>4647 LAKE MICHIGAN DR</t>
  </si>
  <si>
    <t>ALLENDALE</t>
  </si>
  <si>
    <t>00056</t>
  </si>
  <si>
    <t>BLARNEY CASTLE 896</t>
  </si>
  <si>
    <t>11240 W. OLIVE</t>
  </si>
  <si>
    <t>00074</t>
  </si>
  <si>
    <t>INDEPENDENT BANK 621</t>
  </si>
  <si>
    <t>1601 E. GRAND RIVER AVE</t>
  </si>
  <si>
    <t>49875</t>
  </si>
  <si>
    <t>JET'S PIZZA MI-141</t>
  </si>
  <si>
    <t xml:space="preserve">4482 LAKE MICHIGAN DR         </t>
  </si>
  <si>
    <t>JET'S PIZZA MI-156</t>
  </si>
  <si>
    <t>5135 LAKE MICHIGAN DRIVE</t>
  </si>
  <si>
    <t>12956 68TH AVE.</t>
  </si>
  <si>
    <t xml:space="preserve">MR BURGER 1                  </t>
  </si>
  <si>
    <t xml:space="preserve">2101 LAKE MICHIGAN DR         </t>
  </si>
  <si>
    <t>00315</t>
  </si>
  <si>
    <t xml:space="preserve">SPT F. FARE 137 FRONT </t>
  </si>
  <si>
    <t>6370 LAKE MI DR.</t>
  </si>
  <si>
    <t>00334</t>
  </si>
  <si>
    <t xml:space="preserve">SPT. FAMILY FARE FRONT 339 </t>
  </si>
  <si>
    <t>2755 LAKE MI DR. NW</t>
  </si>
  <si>
    <t>SPT FAM FARE GAS STATION 852</t>
  </si>
  <si>
    <t>6380 LK MICHIGAN DR.</t>
  </si>
  <si>
    <t>SPT FAMILY FARE-QUICK STOP 771</t>
  </si>
  <si>
    <t>2755 LAKE MICHIGAN DR</t>
  </si>
  <si>
    <t>SUITE 77</t>
  </si>
  <si>
    <t>LMCU 75</t>
  </si>
  <si>
    <t>5023 LAKE MICHIGAN DRIVE</t>
  </si>
  <si>
    <t>LMCU 70</t>
  </si>
  <si>
    <t>2720 LAKE MICHIGAN DR NW</t>
  </si>
  <si>
    <t>AAC CU-STANDALE</t>
  </si>
  <si>
    <t>177 WILSON NW</t>
  </si>
  <si>
    <t>SPT F. FARE 137 FIRST AID</t>
  </si>
  <si>
    <t>SPT FAM FARE  852 FIRST AID</t>
  </si>
  <si>
    <t>SPT. FAMILY FARE 339 FIRST AID</t>
  </si>
  <si>
    <t>SPT FAMILY FARE 771 FIRST AID</t>
  </si>
  <si>
    <t>suite 77</t>
  </si>
  <si>
    <t xml:space="preserve">4482 LAKE MICHIGAN N          </t>
  </si>
  <si>
    <t xml:space="preserve">STANDALE            </t>
  </si>
  <si>
    <t xml:space="preserve">LAKE CYCLE SHOP               </t>
  </si>
  <si>
    <t xml:space="preserve">12200 W. OLIVE RD             </t>
  </si>
  <si>
    <t xml:space="preserve">GRAND HAVEN         </t>
  </si>
  <si>
    <t xml:space="preserve">45 BOTELLO'S PARTY STORE      </t>
  </si>
  <si>
    <t xml:space="preserve">15791 LAKE MICHIGAN DR        </t>
  </si>
  <si>
    <t xml:space="preserve">WEST OLIVE          </t>
  </si>
  <si>
    <t>49460</t>
  </si>
  <si>
    <t>BORCULO EXPRESS</t>
  </si>
  <si>
    <t>6210 96TH STREET</t>
  </si>
  <si>
    <t>SHELDON MEATS</t>
  </si>
  <si>
    <t>7405 PORT SHELDON RD</t>
  </si>
  <si>
    <t>STANDALE VETERINARY HOSPITAL</t>
  </si>
  <si>
    <t>456 KINNEY AVE</t>
  </si>
  <si>
    <t>LAKE MICHIGAN SPORTS BAR</t>
  </si>
  <si>
    <t>4072 LAKE MICHIGAN DRIVE</t>
  </si>
  <si>
    <t>BIG APPLE BAGELS LAKE MI DR</t>
  </si>
  <si>
    <t>2058 LAKE MICHIGAN DR</t>
  </si>
  <si>
    <t>TAQUERIA MANRIQUEZ-GR</t>
  </si>
  <si>
    <t>411 WILSON NW</t>
  </si>
  <si>
    <t>DAVE ZYLSTRA AGENCY</t>
  </si>
  <si>
    <t>4201 RICHMOND NE</t>
  </si>
  <si>
    <t>MAIN ST PUB-ALLENDALE</t>
  </si>
  <si>
    <t>11240 UNIVERSITY PKWY</t>
  </si>
  <si>
    <t>WALKER ROADHOUSE</t>
  </si>
  <si>
    <t>3272 REMEMBRANCE RD NW</t>
  </si>
  <si>
    <t>STROMBOLIS</t>
  </si>
  <si>
    <t>6210 96TH AVE</t>
  </si>
  <si>
    <t>APOLLO TOOL &amp; ENGINEERING</t>
  </si>
  <si>
    <t>3020 WILSON DR. NW</t>
  </si>
  <si>
    <t>LOST ART BREWHOUSE</t>
  </si>
  <si>
    <t>3393 REMEMBERENCE ROAD</t>
  </si>
  <si>
    <t>CHICK-FIL-A</t>
  </si>
  <si>
    <t>356 WILSON AVE NORTHWEST</t>
  </si>
  <si>
    <t xml:space="preserve">4735 LAKE MICHIGAN DRIVE      </t>
  </si>
  <si>
    <t>DOMINOES 1043</t>
  </si>
  <si>
    <t>5164 LAKE MICHIGAN DRIVE</t>
  </si>
  <si>
    <t>05362</t>
  </si>
  <si>
    <t>WEST OLIVE ESTATES YES COMM</t>
  </si>
  <si>
    <t>8930 146TH AVENUE</t>
  </si>
  <si>
    <t>WEST OLIVE</t>
  </si>
  <si>
    <t xml:space="preserve">PEPPINOS PIZZA 4             </t>
  </si>
  <si>
    <t>2185 84TH STREET SW STE B</t>
  </si>
  <si>
    <t xml:space="preserve">BYRON CENTER        </t>
  </si>
  <si>
    <t>6770 KALAMAZOO AVE SE</t>
  </si>
  <si>
    <t>CARLETON EQUIPMENT-G.R.</t>
  </si>
  <si>
    <t>343 100TH STREET SW</t>
  </si>
  <si>
    <t>BYRON CENTER</t>
  </si>
  <si>
    <t>00310</t>
  </si>
  <si>
    <t xml:space="preserve">SPT F. FARE 119 FRONT </t>
  </si>
  <si>
    <t>2245 84TH ST. SW</t>
  </si>
  <si>
    <t>00311</t>
  </si>
  <si>
    <t xml:space="preserve">SPT. F. FARE 119 PRODUCE </t>
  </si>
  <si>
    <t>00312</t>
  </si>
  <si>
    <t xml:space="preserve">SPT F. FARE 119 MEAT </t>
  </si>
  <si>
    <t>00313</t>
  </si>
  <si>
    <t xml:space="preserve">SPT F. FARE 119 DELI </t>
  </si>
  <si>
    <t>00314</t>
  </si>
  <si>
    <t xml:space="preserve">SPT F. FARE 119 BAKERY </t>
  </si>
  <si>
    <t>SPT FAM FARE QUIK STOP 119</t>
  </si>
  <si>
    <t>00199</t>
  </si>
  <si>
    <t>SPT QUICK STOP 718</t>
  </si>
  <si>
    <t>2260 GEZON PARKWAY</t>
  </si>
  <si>
    <t xml:space="preserve">WYOMING, MI </t>
  </si>
  <si>
    <t>00356</t>
  </si>
  <si>
    <t>SPT FAMILY FARE FRONT 115</t>
  </si>
  <si>
    <t>2275 HEALTH DRIVE SW</t>
  </si>
  <si>
    <t>00360</t>
  </si>
  <si>
    <t>SPT FAMILY FARE 115</t>
  </si>
  <si>
    <t>00359</t>
  </si>
  <si>
    <t>SPT FAMILY FARE DELI 115</t>
  </si>
  <si>
    <t>00361</t>
  </si>
  <si>
    <t>SPT FAMILY FARE PRODUCE 115</t>
  </si>
  <si>
    <t>00357</t>
  </si>
  <si>
    <t>SPT FAMILY FARE SEAFOOD 115</t>
  </si>
  <si>
    <t>00358</t>
  </si>
  <si>
    <t>SPT FAMILY FARE MEAT 115</t>
  </si>
  <si>
    <t>00362</t>
  </si>
  <si>
    <t>SPT F FARE BAKERY 115</t>
  </si>
  <si>
    <t>00474</t>
  </si>
  <si>
    <t>SPARTANNASH RX-HUB</t>
  </si>
  <si>
    <t>1550 GEZON PARKWAY</t>
  </si>
  <si>
    <t>SUITE E-100</t>
  </si>
  <si>
    <t>LMCU 82</t>
  </si>
  <si>
    <t>5986 METRO-WAY</t>
  </si>
  <si>
    <t>49418</t>
  </si>
  <si>
    <t>LMCU 68</t>
  </si>
  <si>
    <t>675 68TH ST SW</t>
  </si>
  <si>
    <t>JOHNNY'S MARKET 4530</t>
  </si>
  <si>
    <t>1625 MARKETPLACE DR SE</t>
  </si>
  <si>
    <t>AUNT MILLIE'S GR OUTLET</t>
  </si>
  <si>
    <t>430 68TH STREET SW</t>
  </si>
  <si>
    <t>1651 MARKETPLACE DR S.E.</t>
  </si>
  <si>
    <t>6958M</t>
  </si>
  <si>
    <t>SPT FAM FARE  115 FIRST AID</t>
  </si>
  <si>
    <t>SPT Quick Stop 718 FIRST AID</t>
  </si>
  <si>
    <t>SPT FAM FARE 119 FIRST AID</t>
  </si>
  <si>
    <t xml:space="preserve">CHUBBYS GRILL                 </t>
  </si>
  <si>
    <t xml:space="preserve">5751 BYRON CENTER AVE         </t>
  </si>
  <si>
    <t>I-CHIRO</t>
  </si>
  <si>
    <t>6690 CROSSINGS DRIVE SE</t>
  </si>
  <si>
    <t>LITTLE BANGKOK</t>
  </si>
  <si>
    <t>2359 HEALTH DR SW STE 140</t>
  </si>
  <si>
    <t>JAKU SUSHI, INC.</t>
  </si>
  <si>
    <t>1671 MARKETPLACE DR SE</t>
  </si>
  <si>
    <t>49386</t>
  </si>
  <si>
    <t>LITTLE MEXICO TACOS</t>
  </si>
  <si>
    <t>5651 BYRON CENTER AVE</t>
  </si>
  <si>
    <t>COUNTRYSIDE INN</t>
  </si>
  <si>
    <t>10704 WILSON AVE.</t>
  </si>
  <si>
    <t>SUSPENSION PRO</t>
  </si>
  <si>
    <t>7250 DIVISION SE</t>
  </si>
  <si>
    <t>5 LAKES BREW PUB</t>
  </si>
  <si>
    <t xml:space="preserve">350 84TH STREET SW </t>
  </si>
  <si>
    <t>SUITE #480</t>
  </si>
  <si>
    <t>6958W</t>
  </si>
  <si>
    <t>ADLER TANK RENTAL</t>
  </si>
  <si>
    <t>1326 142ND AVE</t>
  </si>
  <si>
    <t>ATTN: Richard Marquardt</t>
  </si>
  <si>
    <t>WAYLAND</t>
  </si>
  <si>
    <t>49348</t>
  </si>
  <si>
    <t>ALLIANCE BEVERAGE DISTRIBUTING</t>
  </si>
  <si>
    <t>4490 60TH ST SE</t>
  </si>
  <si>
    <t>AMERICAN LEGION-CALEDONIA</t>
  </si>
  <si>
    <t>9548 CHERRY VALLEY DR</t>
  </si>
  <si>
    <t>15932</t>
  </si>
  <si>
    <t>BIGFOOT BURGER</t>
  </si>
  <si>
    <t>5766 FOREST GLEN DRIVE SE</t>
  </si>
  <si>
    <t xml:space="preserve">BLUE DRAGON                   </t>
  </si>
  <si>
    <t xml:space="preserve">8780 M-37 CALADONIA CROSSINGS </t>
  </si>
  <si>
    <t xml:space="preserve">CALADONIA           </t>
  </si>
  <si>
    <t>BUDDY'S ON THE BEACH</t>
  </si>
  <si>
    <t>1223 LAKEVIEW DR</t>
  </si>
  <si>
    <t>LAKE ODESSA</t>
  </si>
  <si>
    <t>48845</t>
  </si>
  <si>
    <t xml:space="preserve">BUNKER HILL REST              </t>
  </si>
  <si>
    <t xml:space="preserve">4203 30TH ST.                 </t>
  </si>
  <si>
    <t xml:space="preserve">DORR                </t>
  </si>
  <si>
    <t>49065</t>
  </si>
  <si>
    <t>BURNIPS EQUIPMENT CO</t>
  </si>
  <si>
    <t>3073 142ND AVE</t>
  </si>
  <si>
    <t>DORR</t>
  </si>
  <si>
    <t>49323</t>
  </si>
  <si>
    <t>BURNIPS EQUIPMENT CO-NASHVILLE</t>
  </si>
  <si>
    <t>735 SHERMAN</t>
  </si>
  <si>
    <t>NASHVILLE</t>
  </si>
  <si>
    <t>49073</t>
  </si>
  <si>
    <t>BURNIPS MARATHON</t>
  </si>
  <si>
    <t>4211 30TH STREET</t>
  </si>
  <si>
    <t>CALEDONIA VILLAGE RETAIL</t>
  </si>
  <si>
    <t xml:space="preserve">9375 CHERRY VALLEY AVE SE     </t>
  </si>
  <si>
    <t xml:space="preserve">CALEDONIA           </t>
  </si>
  <si>
    <t xml:space="preserve">CROSSROADS DAIRY LLC          </t>
  </si>
  <si>
    <t xml:space="preserve">86 141ST ST                   </t>
  </si>
  <si>
    <t xml:space="preserve">WAYLAND             </t>
  </si>
  <si>
    <t>00455</t>
  </si>
  <si>
    <t>D&amp;W 1577 BAKERY</t>
  </si>
  <si>
    <t>00456</t>
  </si>
  <si>
    <t>D&amp;W 1577 DELI</t>
  </si>
  <si>
    <t>13496</t>
  </si>
  <si>
    <t>F. FARE QUICK 836 FIRST AID</t>
  </si>
  <si>
    <t>2285 84TH STREET</t>
  </si>
  <si>
    <t xml:space="preserve">D&amp;W 1577 FRONT </t>
  </si>
  <si>
    <t xml:space="preserve">D&amp;W 1577 MEAT </t>
  </si>
  <si>
    <t>00457</t>
  </si>
  <si>
    <t>D&amp;W 1577 PRODUCE</t>
  </si>
  <si>
    <t>00458</t>
  </si>
  <si>
    <t>D&amp;W 1577 STARBUCKS</t>
  </si>
  <si>
    <t>00190</t>
  </si>
  <si>
    <t>D&amp;W 856 QUICK STOP FIRST AID</t>
  </si>
  <si>
    <t>9441 CHERRY VALLEY AVE.</t>
  </si>
  <si>
    <t xml:space="preserve">D&amp;W QUICK STOP 856 </t>
  </si>
  <si>
    <t>ENDOSCOPY REPAIR SPECIALIST</t>
  </si>
  <si>
    <t>307 S MICHIGAN AVE</t>
  </si>
  <si>
    <t>HASTINGS</t>
  </si>
  <si>
    <t>FIT 24</t>
  </si>
  <si>
    <t>1581 142ND AVE</t>
  </si>
  <si>
    <t>FRICANO'S OF CALEDONIA</t>
  </si>
  <si>
    <t>107 E. MAIN ST.</t>
  </si>
  <si>
    <t xml:space="preserve">GIRBACH FUNERAL HOME          </t>
  </si>
  <si>
    <t xml:space="preserve">328 SOUTH BROADWAY            </t>
  </si>
  <si>
    <t xml:space="preserve">HASTINGS            </t>
  </si>
  <si>
    <t xml:space="preserve">GRAND RENTAL                  </t>
  </si>
  <si>
    <t xml:space="preserve">575 TANNER LAKE RD            </t>
  </si>
  <si>
    <t>HARDINGS MIDDLEVILLE 455</t>
  </si>
  <si>
    <t>4650 M-37</t>
  </si>
  <si>
    <t>MIDDLEVILLE</t>
  </si>
  <si>
    <t>49333</t>
  </si>
  <si>
    <t>HARDINGS MIDDLEVILLE 455 F.A.</t>
  </si>
  <si>
    <t>HASTINGS INTERNAL &amp; FAMILY MED</t>
  </si>
  <si>
    <t>225 S M-37</t>
  </si>
  <si>
    <t>HASTINGS MUTUAL INSURANCE</t>
  </si>
  <si>
    <t>404 E. WOODLAWN AVE</t>
  </si>
  <si>
    <t xml:space="preserve">HASTINGS </t>
  </si>
  <si>
    <t>HILLTOP REPAIR SERVICE, INC.</t>
  </si>
  <si>
    <t>6869 WHITNEYVILLE RD</t>
  </si>
  <si>
    <t>ALTO</t>
  </si>
  <si>
    <t>49302</t>
  </si>
  <si>
    <t>IRIE KITCHEN</t>
  </si>
  <si>
    <t>6630 A KALAMAZOO AVE  SE</t>
  </si>
  <si>
    <t>GRAND RAPIIDS</t>
  </si>
  <si>
    <t>JOHNNY'S MARKET 4320</t>
  </si>
  <si>
    <t>135 E GREEN ST</t>
  </si>
  <si>
    <t>JOHNNY'S MARKET 4450</t>
  </si>
  <si>
    <t>1203 JORDAN LAKE ST</t>
  </si>
  <si>
    <t>48849</t>
  </si>
  <si>
    <t>JOHNNY'S MARKET 4580</t>
  </si>
  <si>
    <t>400 W MAIN STREET</t>
  </si>
  <si>
    <t>JOHNNY'S MARKET 4700</t>
  </si>
  <si>
    <t xml:space="preserve">133 S MAIN ST </t>
  </si>
  <si>
    <t>JP PLOWSHARES</t>
  </si>
  <si>
    <t>KETCHUM MACHINE CO.</t>
  </si>
  <si>
    <t>219 OAK ST</t>
  </si>
  <si>
    <t>FREEPORT</t>
  </si>
  <si>
    <t>49305</t>
  </si>
  <si>
    <t>LEPPINK'S FOOD CENTERS 523</t>
  </si>
  <si>
    <t>1623 142ND AVE</t>
  </si>
  <si>
    <t>13497</t>
  </si>
  <si>
    <t>00486</t>
  </si>
  <si>
    <t>F. FARE QUICK 837 FIRST AID</t>
  </si>
  <si>
    <t>997 BUTTERNUT DR</t>
  </si>
  <si>
    <t>13893</t>
  </si>
  <si>
    <t>FATES MARKET FIRST AID</t>
  </si>
  <si>
    <t>2566 9 MILE RD</t>
  </si>
  <si>
    <t>NEWHOUSE TRUCKING</t>
  </si>
  <si>
    <t>1322 142ND AVE</t>
  </si>
  <si>
    <t xml:space="preserve">NIGHTHAWK RESTAURANT          </t>
  </si>
  <si>
    <t xml:space="preserve">7212 WHITNEYVILLE S.          </t>
  </si>
  <si>
    <t xml:space="preserve">ALTO                </t>
  </si>
  <si>
    <t xml:space="preserve">POP'S RESTAURANT              </t>
  </si>
  <si>
    <t xml:space="preserve">1339 WALKER VILLAGE           </t>
  </si>
  <si>
    <t>RAILTOWN BREWING</t>
  </si>
  <si>
    <t>3595 68TH SE</t>
  </si>
  <si>
    <t>DUTTON</t>
  </si>
  <si>
    <t>RICHIE'S KOFFEE SHOP, INC</t>
  </si>
  <si>
    <t>146 W. STATE STREET</t>
  </si>
  <si>
    <t>RIGHT N TIGHT SERVICE INC</t>
  </si>
  <si>
    <t>6770 WHITNEYVILLE AVE SE</t>
  </si>
  <si>
    <t>RUSSO'S PIZZERIA</t>
  </si>
  <si>
    <t>1730 142ND AVENUE</t>
  </si>
  <si>
    <t>803 W. STATE ST.</t>
  </si>
  <si>
    <t xml:space="preserve">SICILIANOS MARKET             </t>
  </si>
  <si>
    <t xml:space="preserve">2840 LAKE MICHIGAN DR N.W.    </t>
  </si>
  <si>
    <t>00282</t>
  </si>
  <si>
    <t xml:space="preserve">SPT FAMILY FARE 1990 BAKERY </t>
  </si>
  <si>
    <t>902 W. STATE STREET</t>
  </si>
  <si>
    <t>00281</t>
  </si>
  <si>
    <t xml:space="preserve">SPT FAMILY FARE 1990 DELI </t>
  </si>
  <si>
    <t>00277</t>
  </si>
  <si>
    <t>SPT FAMILY FARE 1990 FIRST AID</t>
  </si>
  <si>
    <t xml:space="preserve">SPT FAMILY FARE 1990 FRONT </t>
  </si>
  <si>
    <t>00279</t>
  </si>
  <si>
    <t xml:space="preserve">SPT FAMILY FARE 1990 MEAT </t>
  </si>
  <si>
    <t>00280</t>
  </si>
  <si>
    <t xml:space="preserve">SPT FAMILY FARE 1990 PRODUCE </t>
  </si>
  <si>
    <t>00472</t>
  </si>
  <si>
    <t>SPT FAMILY FARE 1990 STARBUCKS</t>
  </si>
  <si>
    <t>00195</t>
  </si>
  <si>
    <t>SPT QUICK STOP HASTINGS 772 FA</t>
  </si>
  <si>
    <t>916 WEST STATE STREET</t>
  </si>
  <si>
    <t>SPT QUICK STOP-HASTINGS 772</t>
  </si>
  <si>
    <t>TLC BODY SHOP</t>
  </si>
  <si>
    <t>4905 W. TUPPER LAKE RD</t>
  </si>
  <si>
    <t>ODESSA</t>
  </si>
  <si>
    <t xml:space="preserve">SPARTAN WHSE PACKING          </t>
  </si>
  <si>
    <t xml:space="preserve">850 76TH STREET               </t>
  </si>
  <si>
    <t xml:space="preserve">FRED'S ITALIAN REST.         </t>
  </si>
  <si>
    <t xml:space="preserve">3619 PLAINFIELD N.E.          </t>
  </si>
  <si>
    <t xml:space="preserve">OPTICAL SUPPLY, INC.          </t>
  </si>
  <si>
    <t xml:space="preserve">1526 PLAINFIELD  N.E          </t>
  </si>
  <si>
    <t xml:space="preserve">SPARTAN WHSE SALVAGE          </t>
  </si>
  <si>
    <t xml:space="preserve">850 76TH STREET S.W.          </t>
  </si>
  <si>
    <t xml:space="preserve">SPARTAN WHSE PERISHA          </t>
  </si>
  <si>
    <t xml:space="preserve">RX OPTICAL PN300             </t>
  </si>
  <si>
    <t xml:space="preserve">5429 NORTHLAND NE       </t>
  </si>
  <si>
    <t xml:space="preserve">4022 PLAINFIELD N.E.          </t>
  </si>
  <si>
    <t>00295</t>
  </si>
  <si>
    <t xml:space="preserve">SPT. FAMILY FARE 636 </t>
  </si>
  <si>
    <t>5241 NORTHLAND DRIVE</t>
  </si>
  <si>
    <t xml:space="preserve">CALVARY CHURCH                </t>
  </si>
  <si>
    <t xml:space="preserve">707 E. BELTLINE NE            </t>
  </si>
  <si>
    <t>BLYTHEFIELD CC KITCHEN</t>
  </si>
  <si>
    <t xml:space="preserve">BELMONT             </t>
  </si>
  <si>
    <t xml:space="preserve">BLYTHEFIELD CC GROUNDS        </t>
  </si>
  <si>
    <t xml:space="preserve">3198 ROGUE RIVER DR.          </t>
  </si>
  <si>
    <t xml:space="preserve">BLYTHEFIELD MAINTENANCE       </t>
  </si>
  <si>
    <t xml:space="preserve">BLYTHEFIELD CC PRO SHOP       </t>
  </si>
  <si>
    <t xml:space="preserve">5801 NORTHLAND DR             </t>
  </si>
  <si>
    <t xml:space="preserve">BLYTHEFIELD LOCKER ROOM       </t>
  </si>
  <si>
    <t xml:space="preserve">5801 NORTHLAND                </t>
  </si>
  <si>
    <t>JACKIE BOUWHUIS</t>
  </si>
  <si>
    <t xml:space="preserve">3930 FULLER                   </t>
  </si>
  <si>
    <t>00125</t>
  </si>
  <si>
    <t>SPARTAN STORES SOUTH GUARD SHA</t>
  </si>
  <si>
    <t xml:space="preserve">850 76TH ST. S.W.             </t>
  </si>
  <si>
    <t>49518</t>
  </si>
  <si>
    <t>00126</t>
  </si>
  <si>
    <t xml:space="preserve">SPARTAN STORES GROCERY        </t>
  </si>
  <si>
    <t xml:space="preserve">SPARTAN STORES OFFICE         </t>
  </si>
  <si>
    <t>00128</t>
  </si>
  <si>
    <t xml:space="preserve">SPARTAN STORES TRANSPORTATION </t>
  </si>
  <si>
    <t>SPARTAN WHSE COMPUTER AREA</t>
  </si>
  <si>
    <t xml:space="preserve">850 76TH ST.                  </t>
  </si>
  <si>
    <t>00130</t>
  </si>
  <si>
    <t xml:space="preserve">SPARTAN STORES GARAGE         </t>
  </si>
  <si>
    <t>00328</t>
  </si>
  <si>
    <t xml:space="preserve">SPT. FAMILY FARE 408 </t>
  </si>
  <si>
    <t>565 S. STATE ST.</t>
  </si>
  <si>
    <t xml:space="preserve">BRANDYWINE RESTAURANT         </t>
  </si>
  <si>
    <t>2844 EAST BELTLINE</t>
  </si>
  <si>
    <t xml:space="preserve">RAVENNA PUB                   </t>
  </si>
  <si>
    <t xml:space="preserve">12438 STAFFORD ST.            </t>
  </si>
  <si>
    <t xml:space="preserve">RAVENNA             </t>
  </si>
  <si>
    <t>49451</t>
  </si>
  <si>
    <t xml:space="preserve">SPARTAN STORES                </t>
  </si>
  <si>
    <t xml:space="preserve">537 76TH ST.                  </t>
  </si>
  <si>
    <t>SPT FAMILY FARE QUICK STOP 834</t>
  </si>
  <si>
    <t>7599 CLYDE PARK SW</t>
  </si>
  <si>
    <t xml:space="preserve">BYRON CENTER </t>
  </si>
  <si>
    <t>00133</t>
  </si>
  <si>
    <t xml:space="preserve">SPARTAN GROCERY MAINTENANCE   </t>
  </si>
  <si>
    <t xml:space="preserve">850 76TH ST S.W.              </t>
  </si>
  <si>
    <t>00134</t>
  </si>
  <si>
    <t xml:space="preserve">SPARTAN WAREHOUSE PRINT       </t>
  </si>
  <si>
    <t>00135</t>
  </si>
  <si>
    <t>SPARTAN FRESH MAINTENANCE</t>
  </si>
  <si>
    <t>00136</t>
  </si>
  <si>
    <t xml:space="preserve">SPARTAN GROCERY PORTER        </t>
  </si>
  <si>
    <t xml:space="preserve">850 76TH STREET SW            </t>
  </si>
  <si>
    <t>00137</t>
  </si>
  <si>
    <t xml:space="preserve">SPARTAN GM WHSE PORTERS       </t>
  </si>
  <si>
    <t xml:space="preserve">KENT CITY LOUNGE              </t>
  </si>
  <si>
    <t xml:space="preserve">28 BALL CREEK                 </t>
  </si>
  <si>
    <t xml:space="preserve">KENT CITY           </t>
  </si>
  <si>
    <t>49330</t>
  </si>
  <si>
    <t xml:space="preserve">ANGELO &amp; RICARDOS             </t>
  </si>
  <si>
    <t>161 N. DIVISION ST.</t>
  </si>
  <si>
    <t xml:space="preserve">HESPERIA            </t>
  </si>
  <si>
    <t>49421</t>
  </si>
  <si>
    <t>SPARTAN QUICK STOP 764</t>
  </si>
  <si>
    <t>600 STATE STREET</t>
  </si>
  <si>
    <t xml:space="preserve">SPARTA </t>
  </si>
  <si>
    <t xml:space="preserve">SPARTAN GM-CAFE               </t>
  </si>
  <si>
    <t>FRUITPORT SCHOOLS</t>
  </si>
  <si>
    <t>3113 E PONTALUNA ROAD</t>
  </si>
  <si>
    <t>49415-9600</t>
  </si>
  <si>
    <t>MOSS RIDGE</t>
  </si>
  <si>
    <t xml:space="preserve">13545 APPLE AVE               </t>
  </si>
  <si>
    <t xml:space="preserve">BYMA FARMS LLC                </t>
  </si>
  <si>
    <t>1795 TYRONE AVE.</t>
  </si>
  <si>
    <t>KENT CITY</t>
  </si>
  <si>
    <t xml:space="preserve">SPT. D&amp;W FRONT 1591 </t>
  </si>
  <si>
    <t>2022 APPLE ORCHARD AVE.</t>
  </si>
  <si>
    <t xml:space="preserve">SPT D&amp;W 1591 SEAFOOD </t>
  </si>
  <si>
    <t xml:space="preserve">SPT D&amp;W 1591 DELI </t>
  </si>
  <si>
    <t>00075</t>
  </si>
  <si>
    <t xml:space="preserve">SPT D&amp;W 1591 STARBUCKS </t>
  </si>
  <si>
    <t>00076</t>
  </si>
  <si>
    <t xml:space="preserve">SPT D&amp;W 1591 PRODUCE </t>
  </si>
  <si>
    <t xml:space="preserve">SPT D&amp;W 1591 BAKERY </t>
  </si>
  <si>
    <t xml:space="preserve">SPT D&amp;W 1591 MEAT DEPT </t>
  </si>
  <si>
    <t xml:space="preserve">MR BURGER 4                  </t>
  </si>
  <si>
    <t xml:space="preserve">5181 NORTHLAND DR             </t>
  </si>
  <si>
    <t xml:space="preserve">JET'S PIZZA MI-111   </t>
  </si>
  <si>
    <t xml:space="preserve">5150 NORTHLAND DR </t>
  </si>
  <si>
    <t>SUITE K</t>
  </si>
  <si>
    <t>SPARTAN STORES PERISHABLES MAT</t>
  </si>
  <si>
    <t>850 76TH ST</t>
  </si>
  <si>
    <t>SPENCER AUTO BODY</t>
  </si>
  <si>
    <t>3156 SLOCUM RD</t>
  </si>
  <si>
    <t>PO Box 177</t>
  </si>
  <si>
    <t>RAVENNA</t>
  </si>
  <si>
    <t>BLYTHEFIELD CC-FRONT</t>
  </si>
  <si>
    <t>5801 NORTHLAND DR</t>
  </si>
  <si>
    <t>4150 E. BELTLINE AVE., N.E.</t>
  </si>
  <si>
    <t>BLARNEY CASTLE 456</t>
  </si>
  <si>
    <t>1028 W. MAIN ST</t>
  </si>
  <si>
    <t>FREMONT</t>
  </si>
  <si>
    <t>49412</t>
  </si>
  <si>
    <t>BLARNEY CASTLE 560</t>
  </si>
  <si>
    <t>11 N DIVISION</t>
  </si>
  <si>
    <t>HESPERIA</t>
  </si>
  <si>
    <t>GENE'S MARKET 1337</t>
  </si>
  <si>
    <t>33 E. STATE RD.</t>
  </si>
  <si>
    <t>GRANT</t>
  </si>
  <si>
    <t>49327</t>
  </si>
  <si>
    <t>TIRAMISU</t>
  </si>
  <si>
    <t>7599 CLYDE PARK</t>
  </si>
  <si>
    <t>LICARI'S SICILLIAN PIZZA</t>
  </si>
  <si>
    <t>2869 KNAPP ST N.E.</t>
  </si>
  <si>
    <t>JET'S PIZZA MI-123</t>
  </si>
  <si>
    <t>4575 W RIVER DR</t>
  </si>
  <si>
    <t>THE LUNCH PAIL</t>
  </si>
  <si>
    <t>14 W. MAIN STREET</t>
  </si>
  <si>
    <t>FREEMONT</t>
  </si>
  <si>
    <t>SPANKY'S PIZZA</t>
  </si>
  <si>
    <t>1042 W MAIN</t>
  </si>
  <si>
    <t>TWR</t>
  </si>
  <si>
    <t>SANITARY FISH &amp; MARKETPLACE</t>
  </si>
  <si>
    <t>2468 PLAINFIELD NE</t>
  </si>
  <si>
    <t>TWRFS</t>
  </si>
  <si>
    <t>00141</t>
  </si>
  <si>
    <t>SPARTAN BAILER SALVAGE</t>
  </si>
  <si>
    <t>850 76TH STREET SW</t>
  </si>
  <si>
    <t>THE PARTY STATION</t>
  </si>
  <si>
    <t>106 WESTWOOD ST</t>
  </si>
  <si>
    <t>ACE HARDWARE</t>
  </si>
  <si>
    <t>105 N STONE ROAD</t>
  </si>
  <si>
    <t>SHOP N SAVE 1896</t>
  </si>
  <si>
    <t>921 WEST MAIN STREET</t>
  </si>
  <si>
    <t>THE DEPOT RESTAURANT</t>
  </si>
  <si>
    <t>22 W MAIN ST</t>
  </si>
  <si>
    <t>RAVENNA FOODS</t>
  </si>
  <si>
    <t>12444 CROCKERY DR</t>
  </si>
  <si>
    <t>SHOTS ON THE RIVER</t>
  </si>
  <si>
    <t>5760 W. RIVER DRIVE N.E</t>
  </si>
  <si>
    <t>AIM STRAIGHT GOLF LLC</t>
  </si>
  <si>
    <t>1100 RAMSHORN DRIVE</t>
  </si>
  <si>
    <t>INDEPENDENT BANK 630</t>
  </si>
  <si>
    <t>450 S. DEXTER</t>
  </si>
  <si>
    <t>INDEPENDENT BANK 632</t>
  </si>
  <si>
    <t>130 S. BRIDGE ST</t>
  </si>
  <si>
    <t>49809</t>
  </si>
  <si>
    <t>INDEPENDENT BANK 633</t>
  </si>
  <si>
    <t>29 CHURCH ST</t>
  </si>
  <si>
    <t>49881</t>
  </si>
  <si>
    <t>SPARTAN GRAPHICS</t>
  </si>
  <si>
    <t>200 APPLEWOOD DRIVE</t>
  </si>
  <si>
    <t>GENERAL FORMULATIONS</t>
  </si>
  <si>
    <t xml:space="preserve">320 UNION </t>
  </si>
  <si>
    <t>CONTINENTAL ID</t>
  </si>
  <si>
    <t>140 AVERILL ST</t>
  </si>
  <si>
    <t>5200 NORTHLAND DRIVE NE</t>
  </si>
  <si>
    <t>00463</t>
  </si>
  <si>
    <t>SPARTANNASH TRANSPORTATION</t>
  </si>
  <si>
    <t>850 76TH ST S.W.</t>
  </si>
  <si>
    <t>00464</t>
  </si>
  <si>
    <t>SPARTANNASH GARAGE</t>
  </si>
  <si>
    <t>NORTHLAND COLLISION</t>
  </si>
  <si>
    <t>8480 HOLTON RD</t>
  </si>
  <si>
    <t>HOLTON</t>
  </si>
  <si>
    <t>ED'S ORCHARD MARKET</t>
  </si>
  <si>
    <t>75 W. MICHIGAN AVE</t>
  </si>
  <si>
    <t>00139</t>
  </si>
  <si>
    <t>CANTEEN VENDING</t>
  </si>
  <si>
    <t>5695 W. RIVER DR. NE</t>
  </si>
  <si>
    <t>DIVISION METAL RECYCLERS LLC</t>
  </si>
  <si>
    <t>7800 S. DIVISION AVE.</t>
  </si>
  <si>
    <t>BIG APPLE BAGELS PLAINFIELD</t>
  </si>
  <si>
    <t>3915 PLAINFIELD AVE NE</t>
  </si>
  <si>
    <t>2000 EAST BELTLINE NE</t>
  </si>
  <si>
    <t>GREENRIDGE FRUIT, INC</t>
  </si>
  <si>
    <t>5154 PEACH RIDGE AVE NW</t>
  </si>
  <si>
    <t>LAKES 23</t>
  </si>
  <si>
    <t>3869 PLAINFIELD AVE NE</t>
  </si>
  <si>
    <t>BFS PROBUILD</t>
  </si>
  <si>
    <t>4716 N. MAPLE ISLAND</t>
  </si>
  <si>
    <t>VAN DYKE'S ENGINE REPAIR LLC</t>
  </si>
  <si>
    <t xml:space="preserve">17 WESTWOOD </t>
  </si>
  <si>
    <t>CONSUMERS CONCRETE-BYRON CTR</t>
  </si>
  <si>
    <t>8527 S. DIVISION</t>
  </si>
  <si>
    <t>CONSUMERS CONCRETE-FREMONT</t>
  </si>
  <si>
    <t>4550 W. 72ND ST M-82</t>
  </si>
  <si>
    <t>ADVANCED CARDIAC &amp; VASCULAR</t>
  </si>
  <si>
    <t xml:space="preserve">1525 E BELTLINE AVE NE </t>
  </si>
  <si>
    <t>SPARKLING IMAGE</t>
  </si>
  <si>
    <t>3241 PLAINFIELD NE</t>
  </si>
  <si>
    <t>ED &amp; DAVES</t>
  </si>
  <si>
    <t>5066 PLAINFIELD AVE NE</t>
  </si>
  <si>
    <t>LOCO TACO 1</t>
  </si>
  <si>
    <t xml:space="preserve">4005 PLAINFIELD </t>
  </si>
  <si>
    <t>RAPIDS</t>
  </si>
  <si>
    <t>LMCU 73</t>
  </si>
  <si>
    <t>12409 SAFFORD ST</t>
  </si>
  <si>
    <t>LMCU 84</t>
  </si>
  <si>
    <t>904 84TH STREET</t>
  </si>
  <si>
    <t>LMCU 31</t>
  </si>
  <si>
    <t>2024 CELEBRATION AVE</t>
  </si>
  <si>
    <t>LMCU 96</t>
  </si>
  <si>
    <t>5453 NORTHLAND DR NE</t>
  </si>
  <si>
    <t>48525</t>
  </si>
  <si>
    <t>LMCU 93</t>
  </si>
  <si>
    <t>2209 PLAINFIELD AVE</t>
  </si>
  <si>
    <t>SALVATION ARMY-PLAINFIELD</t>
  </si>
  <si>
    <t>4160 PLAINFIELD NE</t>
  </si>
  <si>
    <t>THE NEST UPSCALE RESALE</t>
  </si>
  <si>
    <t>1 E. MAIN</t>
  </si>
  <si>
    <t>WING KINGZ</t>
  </si>
  <si>
    <t>1604 DIAMOND SE</t>
  </si>
  <si>
    <t>SPT. D&amp;W FRONT 1591 FIRST AID</t>
  </si>
  <si>
    <t>SPT. FAMILY FARE 636 FIRST AID</t>
  </si>
  <si>
    <t>SPTNASH TRANSPORT FIRST AID</t>
  </si>
  <si>
    <t>SPT FAMILY FARE 834 FIRST AID</t>
  </si>
  <si>
    <t>SPARTAN STORES FIRST AID</t>
  </si>
  <si>
    <t xml:space="preserve">537 76TH ST. </t>
  </si>
  <si>
    <t xml:space="preserve">GRAND RAPIDS </t>
  </si>
  <si>
    <t>SPARTAN WHSE SALVAGE FIRST AID</t>
  </si>
  <si>
    <t xml:space="preserve">850 76TH STREET S.W. </t>
  </si>
  <si>
    <t>SPT. FAMILY FARE 408 FIRST AI</t>
  </si>
  <si>
    <t>13136</t>
  </si>
  <si>
    <t>SPARTAN 764 FIRST AID</t>
  </si>
  <si>
    <t>13185</t>
  </si>
  <si>
    <t>CB CAFE MANAGEMENT</t>
  </si>
  <si>
    <t>850 76TH STREET</t>
  </si>
  <si>
    <t>JOHNNY'S MARKET 4620</t>
  </si>
  <si>
    <t>1801 MONROE NW</t>
  </si>
  <si>
    <t>AIRPORT FREIGHT X-CHANGE</t>
  </si>
  <si>
    <t>1144 73RD SW</t>
  </si>
  <si>
    <t>GASLIGHT FAMILY CHIROPRACTIC</t>
  </si>
  <si>
    <t xml:space="preserve">2213 WEALTHY ST SE </t>
  </si>
  <si>
    <t>SUITE 220</t>
  </si>
  <si>
    <t>D&amp;D FREELAND GREENTOP</t>
  </si>
  <si>
    <t>1158 NEWAYGO</t>
  </si>
  <si>
    <t>BAILEY</t>
  </si>
  <si>
    <t>49303</t>
  </si>
  <si>
    <t>14038</t>
  </si>
  <si>
    <t>SHOP N SAVE 1896 FIRST AID</t>
  </si>
  <si>
    <t>JOHN &amp; STACEY ALT FARMS</t>
  </si>
  <si>
    <t>18005 HALL</t>
  </si>
  <si>
    <t>CASNOVIA</t>
  </si>
  <si>
    <t>49318</t>
  </si>
  <si>
    <t>WESCO 44</t>
  </si>
  <si>
    <t>136 S. MAPLE ST.</t>
  </si>
  <si>
    <t>P.O. BOX 225</t>
  </si>
  <si>
    <t>WESCO 54</t>
  </si>
  <si>
    <t xml:space="preserve">434 S. STATE ST. </t>
  </si>
  <si>
    <t>WESCO 14</t>
  </si>
  <si>
    <t>4878 S. MAPLE ISLAND RD</t>
  </si>
  <si>
    <t>WESCO 43</t>
  </si>
  <si>
    <t>806 S. STEWART ST</t>
  </si>
  <si>
    <t>WESCO 46</t>
  </si>
  <si>
    <t>196 S. DIVISION ST.</t>
  </si>
  <si>
    <t>P.O. BOX 386</t>
  </si>
  <si>
    <t>SUBWAY 146</t>
  </si>
  <si>
    <t>MUFFLER MAN-PLAINFIELD AVE</t>
  </si>
  <si>
    <t>1246 PLAINFIELD AVE</t>
  </si>
  <si>
    <t>AUNT BELLES KITCHEN</t>
  </si>
  <si>
    <t>8451 BELDING</t>
  </si>
  <si>
    <t>CHARLIE'S</t>
  </si>
  <si>
    <t>1013 W. MAIN</t>
  </si>
  <si>
    <t>BROOKSIDE DISCOUNT GROCERY</t>
  </si>
  <si>
    <t>3701 W. 72ND ST.</t>
  </si>
  <si>
    <t>COUNTRYVIEW FURNITURE</t>
  </si>
  <si>
    <t>4842 S. MAPLE ISLAND</t>
  </si>
  <si>
    <t>KRYSTAL KLEAR</t>
  </si>
  <si>
    <t>1738 SUNNY GLEN DR SE</t>
  </si>
  <si>
    <t>GALAXY PIZZA KENT CITY</t>
  </si>
  <si>
    <t>245 W MUSKEGON</t>
  </si>
  <si>
    <t>WESCO 8</t>
  </si>
  <si>
    <t>3321 S. SLOCUM ROAD</t>
  </si>
  <si>
    <t>HOPE NETWORK NEURO REHAB</t>
  </si>
  <si>
    <t>1490 E. BELTLINE SE</t>
  </si>
  <si>
    <t>14723</t>
  </si>
  <si>
    <t>HOLLAND HOME</t>
  </si>
  <si>
    <t>2121 RAYBROOK</t>
  </si>
  <si>
    <t>THE FRECKLED FAWN</t>
  </si>
  <si>
    <t>10 E MAIN</t>
  </si>
  <si>
    <t>HOLTON UNITED METHODIST</t>
  </si>
  <si>
    <t>9530 HOLTON DUCK LAKE ROAD</t>
  </si>
  <si>
    <t>HOLTON FOODS</t>
  </si>
  <si>
    <t>JASON &amp; RICHARD KRIESEL, OWNER</t>
  </si>
  <si>
    <t>8764 HOLTON DUCK LAKE ROAD</t>
  </si>
  <si>
    <t>CRAIG'S HOLTON HARDWARE</t>
  </si>
  <si>
    <t>8505 HOLTON ROAD</t>
  </si>
  <si>
    <t>HALLSTROM CASTLE ASSISTED LVNG</t>
  </si>
  <si>
    <t>5638 HOLTON RD</t>
  </si>
  <si>
    <t>TWIN LAKE</t>
  </si>
  <si>
    <t>49457</t>
  </si>
  <si>
    <t>TWIN LAKE AUTO &amp; TIRE</t>
  </si>
  <si>
    <t>3190 4TH STREET</t>
  </si>
  <si>
    <t>HOLTON AUTOMOTIVE INC</t>
  </si>
  <si>
    <t>8640 HOLTON RD</t>
  </si>
  <si>
    <t>THE PIZZA MILL</t>
  </si>
  <si>
    <t>8485 HOLTON RD</t>
  </si>
  <si>
    <t>HOLTON PUBLIC SCHOOLS</t>
  </si>
  <si>
    <t>6500 FOURTH STREET</t>
  </si>
  <si>
    <t>NORM'S SPORT &amp; MARINE</t>
  </si>
  <si>
    <t>5576 HOLTON RD</t>
  </si>
  <si>
    <t>HOLTON AMERICAN LEGION</t>
  </si>
  <si>
    <t>9150 HOLTON RD</t>
  </si>
  <si>
    <t>OVERBOARD INN</t>
  </si>
  <si>
    <t>6027 N MAIN</t>
  </si>
  <si>
    <t>LITTLE CAESARS PIZZA - FREMONT</t>
  </si>
  <si>
    <t>7153 W 48TH</t>
  </si>
  <si>
    <t>NUTT MEADOW FARMS</t>
  </si>
  <si>
    <t>2940 S RAVENNA RD</t>
  </si>
  <si>
    <t>MAPLE ISLAND GROCERY DBA</t>
  </si>
  <si>
    <t>3465 Maple island rd</t>
  </si>
  <si>
    <t>08276</t>
  </si>
  <si>
    <t>MUSKEGON COUNTY ROAD COMMISSIO</t>
  </si>
  <si>
    <t>5333 HOLTON RD</t>
  </si>
  <si>
    <t>LAKES 23 - PAVILLION</t>
  </si>
  <si>
    <t>CRESTON BREWERY</t>
  </si>
  <si>
    <t>1504 PLAINFIELD AVE NE</t>
  </si>
  <si>
    <t>MOON DANCE CAFE</t>
  </si>
  <si>
    <t>7143 W. 48TH STREET</t>
  </si>
  <si>
    <t>STATE OF MICHIGAN-POLICE</t>
  </si>
  <si>
    <t>2290 4 MILE ROAD</t>
  </si>
  <si>
    <t>THE BLIND SQUIRREL TAVERN</t>
  </si>
  <si>
    <t>19 W. MAIN ST.</t>
  </si>
  <si>
    <t>15946</t>
  </si>
  <si>
    <t>900 UNION AVENUE</t>
  </si>
  <si>
    <t>15951</t>
  </si>
  <si>
    <t>DEAN TRANSPORTATION-SPARTA</t>
  </si>
  <si>
    <t>429 S. UNION STREET</t>
  </si>
  <si>
    <t>16014</t>
  </si>
  <si>
    <t>SPARTANNASH-STARBUCKS 8730</t>
  </si>
  <si>
    <t>850 76TH ST SW</t>
  </si>
  <si>
    <t>16018</t>
  </si>
  <si>
    <t>ELSIE'S ICE CREAM</t>
  </si>
  <si>
    <t>104 S. DIVISION AVE.</t>
  </si>
  <si>
    <t>14629</t>
  </si>
  <si>
    <t>GREAT GREEN SUPERMKT F.A.</t>
  </si>
  <si>
    <t>1226 MADISON SE</t>
  </si>
  <si>
    <t>14625</t>
  </si>
  <si>
    <t>HARDINGS 165 N. MUSKEGON F.A.</t>
  </si>
  <si>
    <t>520 WHITEHALL ROAD</t>
  </si>
  <si>
    <t>49445</t>
  </si>
  <si>
    <t>16048</t>
  </si>
  <si>
    <t>PRIDGEON &amp; CLAY CAFE</t>
  </si>
  <si>
    <t>INDEPENDENT BANK 635</t>
  </si>
  <si>
    <t>323 W. MAIN ST</t>
  </si>
  <si>
    <t>49811</t>
  </si>
  <si>
    <t>JET'S PIZZA MI-144</t>
  </si>
  <si>
    <t xml:space="preserve">2163 WEALTHY SE               </t>
  </si>
  <si>
    <t xml:space="preserve">D&amp;W 1576 PRODUCE </t>
  </si>
  <si>
    <t>2181 WEALTHY ST. SE</t>
  </si>
  <si>
    <t xml:space="preserve">D&amp;W 1576 DELI </t>
  </si>
  <si>
    <t xml:space="preserve">D&amp;W 1576 BAKERY </t>
  </si>
  <si>
    <t xml:space="preserve">D&amp;W 1576 MEAT </t>
  </si>
  <si>
    <t xml:space="preserve">D&amp;W 1576 FRONT </t>
  </si>
  <si>
    <t>SPT. FAMILY FARE PRODUCE 1587</t>
  </si>
  <si>
    <t>1415 E FULTON ST.</t>
  </si>
  <si>
    <t>SPT. FAMILY FARE DELI 1587</t>
  </si>
  <si>
    <t>SPT. FAMILY FAIR MEAT 1587</t>
  </si>
  <si>
    <t>SPT. FAMILY FARE FRONT 1587</t>
  </si>
  <si>
    <t>GREEN GIANT SUPERMARKET 5034</t>
  </si>
  <si>
    <t>DTE ENERGY</t>
  </si>
  <si>
    <t xml:space="preserve">444 WEALTHY ST.               </t>
  </si>
  <si>
    <t>LMCU 55</t>
  </si>
  <si>
    <t>342 MICHIGAN ST NE</t>
  </si>
  <si>
    <t>12916</t>
  </si>
  <si>
    <t>SALVATION ARMY-DIVISION</t>
  </si>
  <si>
    <t>1491 S DIVISION</t>
  </si>
  <si>
    <t>JOHNNY'S MARKET 4570</t>
  </si>
  <si>
    <t xml:space="preserve">1205 MICHIGAN </t>
  </si>
  <si>
    <t>AAC CU-GRAND RAPIDS</t>
  </si>
  <si>
    <t>904 BROADWAY NW</t>
  </si>
  <si>
    <t>D&amp;W 1576 FIRST AID</t>
  </si>
  <si>
    <t>GR. RAPIDS (GASLIGHT</t>
  </si>
  <si>
    <t>SPT FAMILY FARE 1587 FIRST AID</t>
  </si>
  <si>
    <t xml:space="preserve">SALVATORE'S PIZZA             </t>
  </si>
  <si>
    <t xml:space="preserve">652 STOCKING NW               </t>
  </si>
  <si>
    <t xml:space="preserve">SPRUIT BROS. INC.             </t>
  </si>
  <si>
    <t xml:space="preserve">550 RICHMOND ST.              </t>
  </si>
  <si>
    <t>CHERRY STREET WSHC OB</t>
  </si>
  <si>
    <t>660 STOCKING AVE NW</t>
  </si>
  <si>
    <t xml:space="preserve">MICHIGAN FAMILY RESOURCES     </t>
  </si>
  <si>
    <t xml:space="preserve">2626 WALKER AVE NW            </t>
  </si>
  <si>
    <t>NATIONAL SUPERMARKET 2</t>
  </si>
  <si>
    <t xml:space="preserve">1000 FULTON ST SW             </t>
  </si>
  <si>
    <t xml:space="preserve">SUPER MERCADO MICHOACAN       </t>
  </si>
  <si>
    <t xml:space="preserve">602 LEONARD ST                </t>
  </si>
  <si>
    <t>THE POINT, INC.</t>
  </si>
  <si>
    <t xml:space="preserve">1720 HAMILTON NW              </t>
  </si>
  <si>
    <t xml:space="preserve">EPS INC                       </t>
  </si>
  <si>
    <t xml:space="preserve">750 FRONT STREET              </t>
  </si>
  <si>
    <t>TACO'S EL CUNADO</t>
  </si>
  <si>
    <t>1024 BRIDGE ST</t>
  </si>
  <si>
    <t>ESSEX BODY SHOP</t>
  </si>
  <si>
    <t>1447 MICHIGAN ST</t>
  </si>
  <si>
    <t>CITY FLATS BALLROOM</t>
  </si>
  <si>
    <t>83 MONROE CENTER NW</t>
  </si>
  <si>
    <t>CITY FLATS-EVENTS AT CITY FLAT</t>
  </si>
  <si>
    <t>35 IONIA AVE NEW</t>
  </si>
  <si>
    <t>CITY FLATS HOTEL-CITY SEN</t>
  </si>
  <si>
    <t>ST. ADALBERT'S SOCIETY</t>
  </si>
  <si>
    <t>701 FIFTH STREET NW</t>
  </si>
  <si>
    <t>13491</t>
  </si>
  <si>
    <t>LEPPINK'S FOOD CENTERS 523 FA</t>
  </si>
  <si>
    <t>CAPTAIN JAY'S FISH AND CHICKEN</t>
  </si>
  <si>
    <t>300 FRANKLIN AVE SE</t>
  </si>
  <si>
    <t>BRIDGEWATER CAFE</t>
  </si>
  <si>
    <t>333 BRIDGE NW</t>
  </si>
  <si>
    <t>TROPICAL SMOOTHIE-MICHIGAN AVE</t>
  </si>
  <si>
    <t>1045 MICHIGAN ST NE</t>
  </si>
  <si>
    <t>LINC UP</t>
  </si>
  <si>
    <t>1167 MADISON SE</t>
  </si>
  <si>
    <t>VYTAUTAS AID SOCIETY</t>
  </si>
  <si>
    <t>1300 HAMILTON NE</t>
  </si>
  <si>
    <t xml:space="preserve">CENTER FOR ADOLESCENT &amp; CHILD </t>
  </si>
  <si>
    <t>422 PLYMOUTH NE</t>
  </si>
  <si>
    <t>ARVON BREWING</t>
  </si>
  <si>
    <t>1006 DIVISION AVENUE</t>
  </si>
  <si>
    <t>PLAYSTATION PUB</t>
  </si>
  <si>
    <t>1141 LEONARD NW</t>
  </si>
  <si>
    <t>RED BOWL</t>
  </si>
  <si>
    <t>1001 LAKE DRIVE SE</t>
  </si>
  <si>
    <t>C'S FISH FRY</t>
  </si>
  <si>
    <t>1269 MADISON AVE SE</t>
  </si>
  <si>
    <t xml:space="preserve">1455 MICHIGAN N.E.            </t>
  </si>
  <si>
    <t xml:space="preserve">1601 ALPINE N.W.              </t>
  </si>
  <si>
    <t xml:space="preserve">PEPPINOS SPORTS LOUNGE        </t>
  </si>
  <si>
    <t xml:space="preserve">130 IONIA                     </t>
  </si>
  <si>
    <t>EUREST-VAN ANDEL INSTITUTE</t>
  </si>
  <si>
    <t>333 BOSTWICK AVE NE</t>
  </si>
  <si>
    <t>WEST MICHIGAN CREDIT UNION/GR</t>
  </si>
  <si>
    <t>1319 FRONT NW</t>
  </si>
  <si>
    <t>FIRST NATIONAL BANK OF MICHIGA</t>
  </si>
  <si>
    <t>141 IONIA NW</t>
  </si>
  <si>
    <t>MEL TROTTER MINISTRIES</t>
  </si>
  <si>
    <t>225 COMMERCE AVE SW</t>
  </si>
  <si>
    <t>HERITAGE HILL PIZZA</t>
  </si>
  <si>
    <t>340 STATE ST SE</t>
  </si>
  <si>
    <t>HARMONY HALL</t>
  </si>
  <si>
    <t>401 STOCKING AVE</t>
  </si>
  <si>
    <t>TWO BEARDS DELI</t>
  </si>
  <si>
    <t>38 COMMERCE AVE SW</t>
  </si>
  <si>
    <t>WESTSIDE DELI</t>
  </si>
  <si>
    <t>405 SEWARD AVE</t>
  </si>
  <si>
    <t>STATE OF MICHIGAN DTMB</t>
  </si>
  <si>
    <t>350 OTTAWA</t>
  </si>
  <si>
    <t>49501</t>
  </si>
  <si>
    <t>THE APARTMENT LOUNGE</t>
  </si>
  <si>
    <t>33 SHELDON NE</t>
  </si>
  <si>
    <t>DOWNTOWN MARKET-GR</t>
  </si>
  <si>
    <t>435 IONIA</t>
  </si>
  <si>
    <t>FIELD &amp; FIRE</t>
  </si>
  <si>
    <t>435 IONIA ST SW</t>
  </si>
  <si>
    <t>GARDEN FRESH GOURMET, LLC</t>
  </si>
  <si>
    <t>45 FRANKLIN</t>
  </si>
  <si>
    <t>DOWNTOWN MARKET - EVENTS</t>
  </si>
  <si>
    <t>RESERVE WINE &amp; FOOD</t>
  </si>
  <si>
    <t>201 MONROE AVE N.W.</t>
  </si>
  <si>
    <t>STOCKBRIDGE PARTY STORE</t>
  </si>
  <si>
    <t>634 BRIDGE ST NW</t>
  </si>
  <si>
    <t>CATALYST DEVELOPMENT CO. 11</t>
  </si>
  <si>
    <t>25 OTTAWA SOUTH WEST</t>
  </si>
  <si>
    <t>GERMAN AUTO SERVICE LTD</t>
  </si>
  <si>
    <t>2189 AVASTAR PKWY</t>
  </si>
  <si>
    <t>ONE BOURBON</t>
  </si>
  <si>
    <t>608 BRIDGE ST.</t>
  </si>
  <si>
    <t>BEIJING KITCHEN</t>
  </si>
  <si>
    <t>342 STATE STREET SE</t>
  </si>
  <si>
    <t>KROK KOREAN BARBECUE &amp; KAROKE</t>
  </si>
  <si>
    <t>169 LOUIS CAMPAU PROMENADE NW</t>
  </si>
  <si>
    <t>SHIFT COFFEE &amp; CULTURE</t>
  </si>
  <si>
    <t>616 FULTON ST W</t>
  </si>
  <si>
    <t>VIVID IV HEALTH</t>
  </si>
  <si>
    <t xml:space="preserve">PEPPINOS PIZZA 5             </t>
  </si>
  <si>
    <t xml:space="preserve">135 CHICAGO DRIVE             </t>
  </si>
  <si>
    <t>WYOMING WEST CENTRAL KITCHEN</t>
  </si>
  <si>
    <t xml:space="preserve">1840 38TH STREET              </t>
  </si>
  <si>
    <t>GODFREY-LEE  PUBLIC SCHOOL</t>
  </si>
  <si>
    <t>1324 BURTON ST. S.W.</t>
  </si>
  <si>
    <t>CONSUMERS CONCRETE-WYOMING</t>
  </si>
  <si>
    <t>1505 BURLINGAME SW</t>
  </si>
  <si>
    <t>LMCU 81</t>
  </si>
  <si>
    <t>7409 COTTONWOOD DR</t>
  </si>
  <si>
    <t>JOHNNY'S MARKET 4850</t>
  </si>
  <si>
    <t>3960 28TH ST SW</t>
  </si>
  <si>
    <t>GRANDVILLE</t>
  </si>
  <si>
    <t xml:space="preserve">1717 28TH ST. S.W.            </t>
  </si>
  <si>
    <t xml:space="preserve">381 BALDWIN                   </t>
  </si>
  <si>
    <t xml:space="preserve">4555 WILSON AVE SW            </t>
  </si>
  <si>
    <t xml:space="preserve">GRANDVILLE          </t>
  </si>
  <si>
    <t xml:space="preserve">BURTON MEAT FARM              </t>
  </si>
  <si>
    <t xml:space="preserve">435 BURTON S.W.               </t>
  </si>
  <si>
    <t>49405</t>
  </si>
  <si>
    <t xml:space="preserve">MEL'S PARTY STORE             </t>
  </si>
  <si>
    <t xml:space="preserve">3640 CHICAGO DR SW            </t>
  </si>
  <si>
    <t>DYNAMIC CHIROPRACTIC</t>
  </si>
  <si>
    <t>4072 CHICAGO DR.</t>
  </si>
  <si>
    <t xml:space="preserve">DYNAMIC PROPERTIES GRANDVILLE </t>
  </si>
  <si>
    <t>4072 CHICAGO DRIVE</t>
  </si>
  <si>
    <t xml:space="preserve">DEKKER BOOKBINDING            </t>
  </si>
  <si>
    <t xml:space="preserve">2941 CLYDON SW                </t>
  </si>
  <si>
    <t xml:space="preserve">LINDO MEXICO                  </t>
  </si>
  <si>
    <t>1742 28th STREET SW</t>
  </si>
  <si>
    <t>BIG TRUCK SERVICE &amp; DETAIL</t>
  </si>
  <si>
    <t>2901 CHICAGO DRIVE</t>
  </si>
  <si>
    <t>TAMALES</t>
  </si>
  <si>
    <t>1253 BURTON SW</t>
  </si>
  <si>
    <t>K&amp;R TRUCK SALES, INC.</t>
  </si>
  <si>
    <t>2051 BURLINGAME SW</t>
  </si>
  <si>
    <t>HARTMAN FAMILY CHIROPRACTIC</t>
  </si>
  <si>
    <t>302 BALDWIN</t>
  </si>
  <si>
    <t>TAQUERIA MARAVATIO</t>
  </si>
  <si>
    <t>1100 CHICAGO DR</t>
  </si>
  <si>
    <t>TRES HERMANOS BAKERY</t>
  </si>
  <si>
    <t>1442 BURTON</t>
  </si>
  <si>
    <t>RINCON CRIOLLO LLC</t>
  </si>
  <si>
    <t>1523 GRANDVILLE AVE SW</t>
  </si>
  <si>
    <t>16127</t>
  </si>
  <si>
    <t xml:space="preserve">NONNO'S HOMESTYLE ITALIAN </t>
  </si>
  <si>
    <t>4025 17 MILE RD.  NE</t>
  </si>
  <si>
    <t>HARLO CORPORATION</t>
  </si>
  <si>
    <t>4210 FERRY STREET SW</t>
  </si>
  <si>
    <t>ACCEL CHIROPRACTIC</t>
  </si>
  <si>
    <t>4555 WILSON AVE STE 2A</t>
  </si>
  <si>
    <t>BIRD DOG'S</t>
  </si>
  <si>
    <t>672 BALDWIN STREET</t>
  </si>
  <si>
    <t>GYROVILLE</t>
  </si>
  <si>
    <t>3910 CHICAGO SW DR</t>
  </si>
  <si>
    <t>MARGE'S DONUTS</t>
  </si>
  <si>
    <t>1751 28TH SW</t>
  </si>
  <si>
    <t>FISH WINDOW SERVICES, INC</t>
  </si>
  <si>
    <t>3075 28TH ST SW</t>
  </si>
  <si>
    <t>16033</t>
  </si>
  <si>
    <t>C-TECH PERFORMANCE</t>
  </si>
  <si>
    <t>2320 CHICAGO DRIVE</t>
  </si>
  <si>
    <t xml:space="preserve">3749 28TH ST. S.W.            </t>
  </si>
  <si>
    <t xml:space="preserve">1506 CHICAGO DR S.W.          </t>
  </si>
  <si>
    <t>WYOMING JUNIOR HIGH</t>
  </si>
  <si>
    <t xml:space="preserve">2121 RENWOOD                  </t>
  </si>
  <si>
    <t>4350 44TH ST</t>
  </si>
  <si>
    <t>JET'S PIZZA MI-104</t>
  </si>
  <si>
    <t xml:space="preserve">4499 IVANREST                 </t>
  </si>
  <si>
    <t xml:space="preserve">MR BURGER 5                  </t>
  </si>
  <si>
    <t xml:space="preserve">2300 28TH SW                  </t>
  </si>
  <si>
    <t>FAMILY FARE 1579-PRODUCE</t>
  </si>
  <si>
    <t>3960 44TH ST SW</t>
  </si>
  <si>
    <t>FAMILY FARE 1579-DELI</t>
  </si>
  <si>
    <t>FAMILY FARE 1579-BAKERY</t>
  </si>
  <si>
    <t>FAMILY FARE 1579-MEAT</t>
  </si>
  <si>
    <t>FAMILY FARE 1579-FRONT</t>
  </si>
  <si>
    <t xml:space="preserve">RED ROBIN 492               </t>
  </si>
  <si>
    <t xml:space="preserve">3722 POTOMAC CIRCLE           </t>
  </si>
  <si>
    <t>LMCU 80</t>
  </si>
  <si>
    <t>2636 44TH ST SW</t>
  </si>
  <si>
    <t>4425 CANAL AVE</t>
  </si>
  <si>
    <t>FAMILY FARE 1579- FIRST AID</t>
  </si>
  <si>
    <t>13102</t>
  </si>
  <si>
    <t xml:space="preserve">SPARTAN  760 FIRST </t>
  </si>
  <si>
    <t>THE KNICKERBOCKER</t>
  </si>
  <si>
    <t>417 BRIDGE ST.</t>
  </si>
  <si>
    <t>SUPER CREAM BAKERY</t>
  </si>
  <si>
    <t>1560 44TH ST.</t>
  </si>
  <si>
    <t>RESURRECTION LIFE-BANQUETS</t>
  </si>
  <si>
    <t>5100 IVANREST AVE SW</t>
  </si>
  <si>
    <t>RESURRECTION LIFE-OLIVE TREE</t>
  </si>
  <si>
    <t>GRANDVILLE PEDIATRICS</t>
  </si>
  <si>
    <t xml:space="preserve">2845 44TH SW </t>
  </si>
  <si>
    <t>IMPERIAL BAKERY</t>
  </si>
  <si>
    <t>1740 44TH STREET</t>
  </si>
  <si>
    <t>16056</t>
  </si>
  <si>
    <t>SOLT PROPERTIES, LLC</t>
  </si>
  <si>
    <t>1535 44TH ST   SW</t>
  </si>
  <si>
    <t>00227</t>
  </si>
  <si>
    <t>CLARK RETIREMENT-FRANKLIN</t>
  </si>
  <si>
    <t>1551 FRANKLIN SE</t>
  </si>
  <si>
    <t>00299</t>
  </si>
  <si>
    <t xml:space="preserve">SPT F. FARE 254-FRONT </t>
  </si>
  <si>
    <t>1225 LEONARD NE</t>
  </si>
  <si>
    <t xml:space="preserve">SPT. F. FARE 254 MEAT </t>
  </si>
  <si>
    <t>00301</t>
  </si>
  <si>
    <t xml:space="preserve">SPT F. FARE 254-PRODUCE </t>
  </si>
  <si>
    <t xml:space="preserve">SPT F. FARE 254-BAKERY </t>
  </si>
  <si>
    <t>00303</t>
  </si>
  <si>
    <t xml:space="preserve">SPT F. FARE 254-DELI </t>
  </si>
  <si>
    <t>00188</t>
  </si>
  <si>
    <t xml:space="preserve">SPT QUICK STOP855 </t>
  </si>
  <si>
    <t>1201 LEONARD STREET</t>
  </si>
  <si>
    <t>LMCU 20</t>
  </si>
  <si>
    <t>1820 LEONARD ST NE</t>
  </si>
  <si>
    <t>LMCU 60</t>
  </si>
  <si>
    <t>260 JEFFERSON AVE SE</t>
  </si>
  <si>
    <t>SPT FFARE 254 FIRST AID</t>
  </si>
  <si>
    <t>SPT QUICK STOP855 FIRST AID</t>
  </si>
  <si>
    <t xml:space="preserve">Grand Rapids </t>
  </si>
  <si>
    <t xml:space="preserve">MED-1 PC                      </t>
  </si>
  <si>
    <t xml:space="preserve">1140 MONROE AVE </t>
  </si>
  <si>
    <t>Suite 150</t>
  </si>
  <si>
    <t xml:space="preserve">CHERRY STREET HEALTH CENTER </t>
  </si>
  <si>
    <t xml:space="preserve">550 CHERRY ST. S.E.           </t>
  </si>
  <si>
    <t>HEART OF THE CITY ADULT MED</t>
  </si>
  <si>
    <t>100 CHERRY ST SE</t>
  </si>
  <si>
    <t>HEART OF THE CITY PEDIATRICS</t>
  </si>
  <si>
    <t>100 CHERRY STREET SE</t>
  </si>
  <si>
    <t>HEART OF THE CITY-MAPLE HEALTH</t>
  </si>
  <si>
    <t xml:space="preserve">OLIVES RESTAURANT             </t>
  </si>
  <si>
    <t xml:space="preserve">2162 WEALTHY ST               </t>
  </si>
  <si>
    <t xml:space="preserve">HERON WOODS                   </t>
  </si>
  <si>
    <t xml:space="preserve">2110 LEONARD ST NE            </t>
  </si>
  <si>
    <t>EAST GRAND RAPIDS MIDDLE SCHOO</t>
  </si>
  <si>
    <t xml:space="preserve">2425 LAKE DR                  </t>
  </si>
  <si>
    <t xml:space="preserve">EAST GRAND RAPIDS   </t>
  </si>
  <si>
    <t xml:space="preserve">SUSHI YAMA                    </t>
  </si>
  <si>
    <t xml:space="preserve">146 MONROE CENTER             </t>
  </si>
  <si>
    <t>HARMONY BREWING COMPANY</t>
  </si>
  <si>
    <t>1551 LAKE DRIVE</t>
  </si>
  <si>
    <t>TAMALES MARY-WEALTH ST</t>
  </si>
  <si>
    <t>1551 WEALTHY STREET SE</t>
  </si>
  <si>
    <t>FOODESIGN BY CHEF BRECH</t>
  </si>
  <si>
    <t>1212 WALKER AVE. NW</t>
  </si>
  <si>
    <t>12411</t>
  </si>
  <si>
    <t>PINKY'S PLACE</t>
  </si>
  <si>
    <t>4790 ALPINE AVE</t>
  </si>
  <si>
    <t>GREYLINE BREWING</t>
  </si>
  <si>
    <t>1727 ALPINE AVE</t>
  </si>
  <si>
    <t>OAKWOOD COMMONS</t>
  </si>
  <si>
    <t>547 CHERRY SE</t>
  </si>
  <si>
    <t>MAX'S SOUTHSEAS HIDEAWAY</t>
  </si>
  <si>
    <t>58 IONIA SW</t>
  </si>
  <si>
    <t>DANZON CUBANO</t>
  </si>
  <si>
    <t>1 CARLTON AVE. SE</t>
  </si>
  <si>
    <t>BLARNEY CASTLE 348</t>
  </si>
  <si>
    <t>3576 HTS RAVENNA RD</t>
  </si>
  <si>
    <t>BLARNEY CASTLE 720</t>
  </si>
  <si>
    <t>3416 HENRY ST</t>
  </si>
  <si>
    <t>INDEPENDENT BANK 8040</t>
  </si>
  <si>
    <t>227 MAIN ST</t>
  </si>
  <si>
    <t>JET'S PIZZA MI-139</t>
  </si>
  <si>
    <t xml:space="preserve">950 W NORTON AVE              </t>
  </si>
  <si>
    <t xml:space="preserve">MUSKEGON            </t>
  </si>
  <si>
    <t>2359 OLTHOFF DR.</t>
  </si>
  <si>
    <t>CONSUMERS CONCRETE-MUSKEGON</t>
  </si>
  <si>
    <t>4400 E. EVANSTON</t>
  </si>
  <si>
    <t>49442</t>
  </si>
  <si>
    <t>LMCU 72</t>
  </si>
  <si>
    <t>925 W SHERMAN</t>
  </si>
  <si>
    <t>AUNT MILLIE'S WALKER OUTLET</t>
  </si>
  <si>
    <t>3738 NORTHRIDGE DR NW</t>
  </si>
  <si>
    <t>AUNT MILLIE'S MUSKEGON BRANCH</t>
  </si>
  <si>
    <t>3980 AIRLINE RD</t>
  </si>
  <si>
    <t>WESCO 13</t>
  </si>
  <si>
    <t>1075 W. LAKETON AVE.</t>
  </si>
  <si>
    <t>WESCO 3</t>
  </si>
  <si>
    <t xml:space="preserve">1385 W. SHERMAN </t>
  </si>
  <si>
    <t>WESCO 31</t>
  </si>
  <si>
    <t>1819 EAST APPLE AVENUE</t>
  </si>
  <si>
    <t>49422</t>
  </si>
  <si>
    <t>WESCO 26</t>
  </si>
  <si>
    <t>2277 EAST BROADWAY AVENUE</t>
  </si>
  <si>
    <t>WESCO 37</t>
  </si>
  <si>
    <t>3239 HEIGHTS RAVENNA ROAD</t>
  </si>
  <si>
    <t>WESCO 30</t>
  </si>
  <si>
    <t>3743 E APPLE AVE</t>
  </si>
  <si>
    <t>WESCO 49</t>
  </si>
  <si>
    <t>1675 E. APPLE RD.</t>
  </si>
  <si>
    <t>FIREHOUSE SUBS-APPLE</t>
  </si>
  <si>
    <t>1701 E APPLE AVE</t>
  </si>
  <si>
    <t>49440</t>
  </si>
  <si>
    <t xml:space="preserve">2159 APPLE AVE                </t>
  </si>
  <si>
    <t xml:space="preserve">3445 HENRY STREET </t>
  </si>
  <si>
    <t xml:space="preserve">TOWN &amp; COUNTRY FOODS          </t>
  </si>
  <si>
    <t xml:space="preserve">5311 APPLE AVENUE             </t>
  </si>
  <si>
    <t xml:space="preserve">SUNNY MART 4                 </t>
  </si>
  <si>
    <t xml:space="preserve">1100 HACKLEY                  </t>
  </si>
  <si>
    <t>AGE WELL SERVICES OF WEST MI</t>
  </si>
  <si>
    <t xml:space="preserve">560 SEMINOLE                  </t>
  </si>
  <si>
    <t xml:space="preserve">ARH WALKER                    </t>
  </si>
  <si>
    <t xml:space="preserve">3744 THREE MILE RD            </t>
  </si>
  <si>
    <t xml:space="preserve">EL TAPATIO                    </t>
  </si>
  <si>
    <t>677 W LAKETON AVE</t>
  </si>
  <si>
    <t xml:space="preserve">STAR TRUCK MUSKEGON           </t>
  </si>
  <si>
    <t xml:space="preserve">2580 BLACK CREEK RD           </t>
  </si>
  <si>
    <t xml:space="preserve">MUSKEGON HEIGHTS    </t>
  </si>
  <si>
    <t>CITY OF MUSKEGON HEIGHTS-WATER</t>
  </si>
  <si>
    <t>2323 SEMINOLE RD</t>
  </si>
  <si>
    <t>SHERMAN BOWLING CENTER</t>
  </si>
  <si>
    <t>1531 WEST SHERMAN BLVD</t>
  </si>
  <si>
    <t>FISH-N-CHICKS</t>
  </si>
  <si>
    <t>1177 GETTY ST</t>
  </si>
  <si>
    <t>6729</t>
  </si>
  <si>
    <t>RICO'S DELI</t>
  </si>
  <si>
    <t xml:space="preserve">2103 ALPINE N.W.              </t>
  </si>
  <si>
    <t>FREDRICKSON SUPPLY</t>
  </si>
  <si>
    <t>3901 3 MILE RD NW</t>
  </si>
  <si>
    <t>BIG APPLE BAGELS MUSKEGON</t>
  </si>
  <si>
    <t>1970 E. APPLE AVE</t>
  </si>
  <si>
    <t>MIDWEST PRODUCT SPECIALTIES</t>
  </si>
  <si>
    <t>2190 AURORA</t>
  </si>
  <si>
    <t>PIONEER RESOURCES, INC</t>
  </si>
  <si>
    <t>1700 S. SHERIDAN</t>
  </si>
  <si>
    <t>CENTRAL WELLS &amp; PUMPS LLC</t>
  </si>
  <si>
    <t>3881 EAST BROADWAY</t>
  </si>
  <si>
    <t>MCDONALDS CANDIES</t>
  </si>
  <si>
    <t>1064 S GETTY STREET</t>
  </si>
  <si>
    <t>KAYLA'S TACOS</t>
  </si>
  <si>
    <t>1084 S. GETTY ST.</t>
  </si>
  <si>
    <t xml:space="preserve">MUSKEGON </t>
  </si>
  <si>
    <t>02543</t>
  </si>
  <si>
    <t>MUSKEGON CHARTER TOWNSHIP HALL</t>
  </si>
  <si>
    <t>1990 E APPLE</t>
  </si>
  <si>
    <t>BLARNEY CASTLE 392</t>
  </si>
  <si>
    <t>123 PINE ST.</t>
  </si>
  <si>
    <t>901 SOUTH BEACON BLVD</t>
  </si>
  <si>
    <t>5pm</t>
  </si>
  <si>
    <t>1433 FULTON STREET</t>
  </si>
  <si>
    <t>315 DAVIS STREET</t>
  </si>
  <si>
    <t>48417</t>
  </si>
  <si>
    <t>LMCU 390</t>
  </si>
  <si>
    <t>16916 ROBBINS RD</t>
  </si>
  <si>
    <t>AAC CU-SPRING LAKE</t>
  </si>
  <si>
    <t>17228 VAN WAGONER</t>
  </si>
  <si>
    <t>WAVELAND-ZEPHYR HOUSE</t>
  </si>
  <si>
    <t>22 S. HARBOR</t>
  </si>
  <si>
    <t>WAVELAND-GRAND LANDINGS</t>
  </si>
  <si>
    <t xml:space="preserve">529 MILLER </t>
  </si>
  <si>
    <t>16036</t>
  </si>
  <si>
    <t>CONCEPT METALS-ROLL FORM</t>
  </si>
  <si>
    <t>17237 VAN WAGONER RD.</t>
  </si>
  <si>
    <t>16037</t>
  </si>
  <si>
    <t>CONCEPT METALS-FAB</t>
  </si>
  <si>
    <t>16928 148TH AVE</t>
  </si>
  <si>
    <t xml:space="preserve">AUTOMATIC SPRING PRO          </t>
  </si>
  <si>
    <t xml:space="preserve">803 TAYLOR AVE.               </t>
  </si>
  <si>
    <t xml:space="preserve">CLOVER BAR                    </t>
  </si>
  <si>
    <t xml:space="preserve">601 S. BEECHTREE              </t>
  </si>
  <si>
    <t xml:space="preserve">TRI CITIES CREDIT UN          </t>
  </si>
  <si>
    <t xml:space="preserve">905 PENNOYER                  </t>
  </si>
  <si>
    <t xml:space="preserve">TURKS INN INC.                </t>
  </si>
  <si>
    <t xml:space="preserve">11139 CLEVELAND ROAD          </t>
  </si>
  <si>
    <t xml:space="preserve">NUNICA              </t>
  </si>
  <si>
    <t>49448</t>
  </si>
  <si>
    <t xml:space="preserve">W. MI ACADEMY OF ART          </t>
  </si>
  <si>
    <t xml:space="preserve">17350 HAZEL STREET            </t>
  </si>
  <si>
    <t xml:space="preserve">SPRING LAKE         </t>
  </si>
  <si>
    <t>49517</t>
  </si>
  <si>
    <t xml:space="preserve">PIANO FACTORY LLC             </t>
  </si>
  <si>
    <t xml:space="preserve">41 WASHINGTON                 </t>
  </si>
  <si>
    <t xml:space="preserve">HARBOR DUNES MEDICAL CENTER   </t>
  </si>
  <si>
    <t xml:space="preserve">1445 SHELDON AVE              </t>
  </si>
  <si>
    <t>FRANK'S MARKET</t>
  </si>
  <si>
    <t>1118 WASHINGTON AVE</t>
  </si>
  <si>
    <t>STANZ CAFE</t>
  </si>
  <si>
    <t>RAINY DAYS CAFE</t>
  </si>
  <si>
    <t>121 N. BEACHTREE</t>
  </si>
  <si>
    <t>AUTOMATIC SPRING</t>
  </si>
  <si>
    <t>16955 HAYES ST</t>
  </si>
  <si>
    <t>HARBOR DEBURRING</t>
  </si>
  <si>
    <t>1703 EATON DR</t>
  </si>
  <si>
    <t>ELECTRIC HERO</t>
  </si>
  <si>
    <t>20 WASHINGTON</t>
  </si>
  <si>
    <t>TED'S</t>
  </si>
  <si>
    <t>14977 CLEVELAND STREET</t>
  </si>
  <si>
    <t>TOASTED PICKLE</t>
  </si>
  <si>
    <t xml:space="preserve">112 WASHINGTON </t>
  </si>
  <si>
    <t>TWO YOLKS CAFE</t>
  </si>
  <si>
    <t>949 ROBBINS RD</t>
  </si>
  <si>
    <t>TROPICAL SMOOTHIE-GRAND HAVEN</t>
  </si>
  <si>
    <t>410 NORTH BEACON BLVD</t>
  </si>
  <si>
    <t>13023</t>
  </si>
  <si>
    <t>SPARTAN NASH RX HUB FIRST AID</t>
  </si>
  <si>
    <t>ACTIVE MANUFACTURING</t>
  </si>
  <si>
    <t>17127 HICKORY</t>
  </si>
  <si>
    <t>GLOBAL TECHNOLOGIES</t>
  </si>
  <si>
    <t>18683 TRIMBLE CT.</t>
  </si>
  <si>
    <t>GRAND HAVEN ELKS</t>
  </si>
  <si>
    <t>15 S. 3RD ST</t>
  </si>
  <si>
    <t>PINE STREET CAFE</t>
  </si>
  <si>
    <t>401 PINE STREET</t>
  </si>
  <si>
    <t>WORKPLACE HEALTH OF GRAND HAVE</t>
  </si>
  <si>
    <t>923 BEECHTREE, SUITE 9</t>
  </si>
  <si>
    <t>HEALTH HUT</t>
  </si>
  <si>
    <t>700 WASHINGTON</t>
  </si>
  <si>
    <t>BEECHTREE FAMILY DENTISTRY</t>
  </si>
  <si>
    <t>927 BEECHTREE SUITE 5</t>
  </si>
  <si>
    <t>PREFERRED AUTOMOTIVE DEALERSHI</t>
  </si>
  <si>
    <t>1625 S BEACON BLVD</t>
  </si>
  <si>
    <t>HI-WAY INN</t>
  </si>
  <si>
    <t>600 S BEACHTREE</t>
  </si>
  <si>
    <t>SPORTY'S BAR &amp; GRILL</t>
  </si>
  <si>
    <t>6 S BEECHTREE STREET</t>
  </si>
  <si>
    <t>PREMIER MD PLUS</t>
  </si>
  <si>
    <t>16986 ROBBINS RD SUITE 180</t>
  </si>
  <si>
    <t>GRAND PINES ASSISTED LIVING</t>
  </si>
  <si>
    <t>1410 S FERRY</t>
  </si>
  <si>
    <t>02178</t>
  </si>
  <si>
    <t>REDI RENTAL</t>
  </si>
  <si>
    <t>401 S BEECHTREE</t>
  </si>
  <si>
    <t>02689</t>
  </si>
  <si>
    <t>CUISINE ARTS GRAND HAVEN STORE</t>
  </si>
  <si>
    <t>623 A-WAY</t>
  </si>
  <si>
    <t>06082</t>
  </si>
  <si>
    <t>GOODWILL GRAND HAVEN 232</t>
  </si>
  <si>
    <t>1112 ROBBINS RD</t>
  </si>
  <si>
    <t>08017</t>
  </si>
  <si>
    <t>326 N FERRY</t>
  </si>
  <si>
    <t>08018</t>
  </si>
  <si>
    <t>1106 FULTON</t>
  </si>
  <si>
    <t>08019</t>
  </si>
  <si>
    <t>948 ROBBINS RD</t>
  </si>
  <si>
    <t>BLARNEY CASTLE 208</t>
  </si>
  <si>
    <t>3003 WHITEHALL RD</t>
  </si>
  <si>
    <t>BLARNEY CASTLE 704</t>
  </si>
  <si>
    <t>1385 HOLTON RD</t>
  </si>
  <si>
    <t>HARDINGS 165-NORTH MUSKEGON</t>
  </si>
  <si>
    <t>HARDINGS 165-BAKERY</t>
  </si>
  <si>
    <t>HARDINGS 165-PRODUCE</t>
  </si>
  <si>
    <t>HARDINGS 165-DELI</t>
  </si>
  <si>
    <t>HARDINGS 165-MEAT</t>
  </si>
  <si>
    <t>NORTHWEST MI HEALTH SVC-SHELBY</t>
  </si>
  <si>
    <t>115 S. STATE ST</t>
  </si>
  <si>
    <t>SHELBY</t>
  </si>
  <si>
    <t>49455</t>
  </si>
  <si>
    <t>WESCO 17</t>
  </si>
  <si>
    <t>4667 1ST STREET</t>
  </si>
  <si>
    <t>P.O. BOX 193</t>
  </si>
  <si>
    <t>NEW ERA</t>
  </si>
  <si>
    <t>49446</t>
  </si>
  <si>
    <t>WESCO 51</t>
  </si>
  <si>
    <t>7588 S MICHIGAN AVE</t>
  </si>
  <si>
    <t>ROTHBURY</t>
  </si>
  <si>
    <t>49452</t>
  </si>
  <si>
    <t>WESCO 53</t>
  </si>
  <si>
    <t>241 N STATE ST</t>
  </si>
  <si>
    <t>WESCO 2</t>
  </si>
  <si>
    <t>1487 WHITEHALL RD</t>
  </si>
  <si>
    <t>WESCO 48</t>
  </si>
  <si>
    <t>8973 WATER ST</t>
  </si>
  <si>
    <t>MONTAGUE</t>
  </si>
  <si>
    <t>49437</t>
  </si>
  <si>
    <t>WESCO-MAIN OFFICE</t>
  </si>
  <si>
    <t>1460 WHITEHALL RD</t>
  </si>
  <si>
    <t>WESCO 18</t>
  </si>
  <si>
    <t>1858 RUDDIMAN DR.</t>
  </si>
  <si>
    <t>WESCO 15</t>
  </si>
  <si>
    <t>203 E COLBY ST</t>
  </si>
  <si>
    <t>WHITEHALL</t>
  </si>
  <si>
    <t>49461</t>
  </si>
  <si>
    <t>WESCO 57</t>
  </si>
  <si>
    <t>3090 COLBY RD</t>
  </si>
  <si>
    <t>WESCO 19</t>
  </si>
  <si>
    <t>7413 WHITEHALL ROAD</t>
  </si>
  <si>
    <t>16057</t>
  </si>
  <si>
    <t>WESCO CENTRAL COMMISSARY</t>
  </si>
  <si>
    <t>1470 WHITEHALL ROAD</t>
  </si>
  <si>
    <t>NORTH MUSKEGON</t>
  </si>
  <si>
    <t>13279</t>
  </si>
  <si>
    <t>SPARTANNASH-GR EAST FIRST AID</t>
  </si>
  <si>
    <t>7610 CLYDE PARK SW</t>
  </si>
  <si>
    <t>GREENSCAPE LAWNS</t>
  </si>
  <si>
    <t>9841 US-31 BUS.</t>
  </si>
  <si>
    <t xml:space="preserve">MONTAGUE </t>
  </si>
  <si>
    <t>MTWF</t>
  </si>
  <si>
    <t xml:space="preserve">SPT CHERRY HILL MKT           </t>
  </si>
  <si>
    <t xml:space="preserve">424 NORTH STATE STRE          </t>
  </si>
  <si>
    <t xml:space="preserve">SHELBY              </t>
  </si>
  <si>
    <t xml:space="preserve">C &amp; T AUTO                    </t>
  </si>
  <si>
    <t xml:space="preserve">2915 WHITEHALL RD.            </t>
  </si>
  <si>
    <t xml:space="preserve">NORTH MUSKEGON      </t>
  </si>
  <si>
    <t xml:space="preserve">LAKESHORE MEDICAL-SHELBY </t>
  </si>
  <si>
    <t>71 BEVIER ST</t>
  </si>
  <si>
    <t xml:space="preserve">LAKESHORE MEDICAL CENTER      </t>
  </si>
  <si>
    <t xml:space="preserve">905 EAST COLBY                </t>
  </si>
  <si>
    <t xml:space="preserve">WHITEHALL           </t>
  </si>
  <si>
    <t>GARY'S RESTAURANT</t>
  </si>
  <si>
    <t>906 E. COLBY STREET</t>
  </si>
  <si>
    <t>RICO'S TAMALES</t>
  </si>
  <si>
    <t>7807 S. MICHIGAN AVE</t>
  </si>
  <si>
    <t>STANDARD SUPPLY &amp; LUMBER</t>
  </si>
  <si>
    <t>9760 N. US-31</t>
  </si>
  <si>
    <t xml:space="preserve">DOUBLE JJ RANCH               </t>
  </si>
  <si>
    <t xml:space="preserve">5900 S. WATER RD              </t>
  </si>
  <si>
    <t xml:space="preserve">NEW ERA             </t>
  </si>
  <si>
    <t>PUDGIE'S GENERAL STORE</t>
  </si>
  <si>
    <t>220 W KENWOOD</t>
  </si>
  <si>
    <t>LAKEWOOD CLUB</t>
  </si>
  <si>
    <t>SPT F. FARE GAS 22 FIRST AID</t>
  </si>
  <si>
    <t>VFW POST 3256</t>
  </si>
  <si>
    <t>9370 WALSH RD</t>
  </si>
  <si>
    <t>WAYNE'S MART INC</t>
  </si>
  <si>
    <t>11094 US 31</t>
  </si>
  <si>
    <t>VILLAGE OF ROTHBURY</t>
  </si>
  <si>
    <t>7160 OCEANA DRIVE</t>
  </si>
  <si>
    <t>KING ADULT FOSTER CARE</t>
  </si>
  <si>
    <t>7212 S MICHIGAN</t>
  </si>
  <si>
    <t>FULL MOON DINER HOMETOWN HOSPI</t>
  </si>
  <si>
    <t>3408 WHITEHALL RD</t>
  </si>
  <si>
    <t>N MUSKEGON</t>
  </si>
  <si>
    <t>ICE BOX BRAND ICE CREAM BARS</t>
  </si>
  <si>
    <t>4207 WHITEHALL RD</t>
  </si>
  <si>
    <t>MONTAGUE SCHOOLS</t>
  </si>
  <si>
    <t>4855 EILERS RD</t>
  </si>
  <si>
    <t>MICHIGAN'S ADVENTURE AMUSEMENT</t>
  </si>
  <si>
    <t>4750 WHITEHALL RD</t>
  </si>
  <si>
    <t>49445-9350</t>
  </si>
  <si>
    <t>RIVERSIDE AUTOMOTIVE</t>
  </si>
  <si>
    <t>2505 WHITEHALL ROAD</t>
  </si>
  <si>
    <t>06244</t>
  </si>
  <si>
    <t>WEESIES BROS FARM-GREENHOUSE</t>
  </si>
  <si>
    <t>10022 WALSH RD</t>
  </si>
  <si>
    <t>06245</t>
  </si>
  <si>
    <t>WEESIES BROS FARM-OFFICE</t>
  </si>
  <si>
    <t>10126 WALSH RD</t>
  </si>
  <si>
    <t>LANDSCAPE OFFICE</t>
  </si>
  <si>
    <t>08050</t>
  </si>
  <si>
    <t>The Broken Egg</t>
  </si>
  <si>
    <t>2190 WHITEHALL RD</t>
  </si>
  <si>
    <t>00296</t>
  </si>
  <si>
    <t xml:space="preserve">FAMILY FARE 635 </t>
  </si>
  <si>
    <t>1181 W. RANDALL</t>
  </si>
  <si>
    <t>COOPERSVILLE</t>
  </si>
  <si>
    <t>49404</t>
  </si>
  <si>
    <t>RED ROBIN 497</t>
  </si>
  <si>
    <t xml:space="preserve">5785 S HARVEY ST              </t>
  </si>
  <si>
    <t>Muskegon</t>
  </si>
  <si>
    <t>7353 STATE RD</t>
  </si>
  <si>
    <t>LMCU 89</t>
  </si>
  <si>
    <t>1619 MT GARFIELD ROAD</t>
  </si>
  <si>
    <t>WESCO-DELI</t>
  </si>
  <si>
    <t>6524 SCHAMBER DR</t>
  </si>
  <si>
    <t>WESCO-BAKERY</t>
  </si>
  <si>
    <t>6430 SCHAMBER DR</t>
  </si>
  <si>
    <t>WESCO 5</t>
  </si>
  <si>
    <t>6419 AIRLINE HWY</t>
  </si>
  <si>
    <t>WESCO 21</t>
  </si>
  <si>
    <t>6440 AIRLINE RD</t>
  </si>
  <si>
    <t>WESCO 68</t>
  </si>
  <si>
    <t>1025 E. PONTALUNA RD</t>
  </si>
  <si>
    <t>FAMILY FARE 635 FIRST AID</t>
  </si>
  <si>
    <t xml:space="preserve">CAMP-N-CRUISE                 </t>
  </si>
  <si>
    <t xml:space="preserve">1613 HAYES            </t>
  </si>
  <si>
    <t xml:space="preserve">MARNE               </t>
  </si>
  <si>
    <t>49435</t>
  </si>
  <si>
    <t xml:space="preserve">TLC REPAIR                    </t>
  </si>
  <si>
    <t xml:space="preserve">1069 COMSTOCK                 </t>
  </si>
  <si>
    <t xml:space="preserve">MICHAELS CATHOLIC CHURCH      </t>
  </si>
  <si>
    <t xml:space="preserve">17150 88TH AVE.               </t>
  </si>
  <si>
    <t xml:space="preserve">COOPERSVILLE        </t>
  </si>
  <si>
    <t xml:space="preserve">RANDAL STREET MEDICAL         </t>
  </si>
  <si>
    <t xml:space="preserve">675 W. RANDALL                </t>
  </si>
  <si>
    <t xml:space="preserve">COOPERSVILLE DENTAL           </t>
  </si>
  <si>
    <t xml:space="preserve">345 MAIN ST                   </t>
  </si>
  <si>
    <t xml:space="preserve">SILVER CREEK MANF.            </t>
  </si>
  <si>
    <t xml:space="preserve">696 AIRPORT PLACE             </t>
  </si>
  <si>
    <t xml:space="preserve">NORTON SHORES       </t>
  </si>
  <si>
    <t>BETTEN BAKER CHEVROLET</t>
  </si>
  <si>
    <t>930 O'MALLY DRIVE</t>
  </si>
  <si>
    <t>327 PIZZA &amp; PUB</t>
  </si>
  <si>
    <t>327 MAIN ST.</t>
  </si>
  <si>
    <t>KAZUMI</t>
  </si>
  <si>
    <t>5710 S HARVEY ST</t>
  </si>
  <si>
    <t>GRAND TRAVERSE PIE CO</t>
  </si>
  <si>
    <t>5817 HARVEY ST</t>
  </si>
  <si>
    <t>TUDOR EVENT SERVICES</t>
  </si>
  <si>
    <t>4610 AIRLINE AVENUE</t>
  </si>
  <si>
    <t>CHAMPS BAR &amp; GRILL</t>
  </si>
  <si>
    <t>287 MAIN ST</t>
  </si>
  <si>
    <t>IRONWOOD BAR &amp; GRILL</t>
  </si>
  <si>
    <t>2501 WILSON DR. NW</t>
  </si>
  <si>
    <t>TAQUERIA MANRIQUEZ</t>
  </si>
  <si>
    <t xml:space="preserve">4 EAST RANDALL </t>
  </si>
  <si>
    <t>#1</t>
  </si>
  <si>
    <t>OTTAWA ORCHARDS, INC.</t>
  </si>
  <si>
    <t>3449 E. ARTHUR</t>
  </si>
  <si>
    <t>49347</t>
  </si>
  <si>
    <t>IBEW LOCAL 275</t>
  </si>
  <si>
    <t>140 N 64TH AVE</t>
  </si>
  <si>
    <t>DIETECH</t>
  </si>
  <si>
    <t>865 E. PORTER</t>
  </si>
  <si>
    <t>15931</t>
  </si>
  <si>
    <t>FATZO'S PIZZA-COOPERSVILLE</t>
  </si>
  <si>
    <t>259 MAIN ST</t>
  </si>
  <si>
    <t xml:space="preserve">25 68TH STREET                </t>
  </si>
  <si>
    <t>DR KEVIN FAIRFIELD</t>
  </si>
  <si>
    <t>939 E. PONTALUNA</t>
  </si>
  <si>
    <t>SOUTHSIDE BAR &amp; GRILL INC</t>
  </si>
  <si>
    <t>229 RANDALL</t>
  </si>
  <si>
    <t>FUNKY MONKEY SMOKE SHOP</t>
  </si>
  <si>
    <t>1136 W RANDALL ST</t>
  </si>
  <si>
    <t>SUITE G</t>
  </si>
  <si>
    <t>THROOP FUNERAL HOME</t>
  </si>
  <si>
    <t>214 CHURCH ST</t>
  </si>
  <si>
    <t xml:space="preserve">COOPERSVILLE </t>
  </si>
  <si>
    <t>SEMLOW CHIROPRACTIC</t>
  </si>
  <si>
    <t>5353 GRAND HAVEN RD SUITE A</t>
  </si>
  <si>
    <t>06092</t>
  </si>
  <si>
    <t>GOODWILL COOPERSVILLE 245</t>
  </si>
  <si>
    <t>1141 W. RANDALL</t>
  </si>
  <si>
    <t>BLARNEY CASTLE 496</t>
  </si>
  <si>
    <t>1 S. BEACON</t>
  </si>
  <si>
    <t>BLARNEY CASTLE 728</t>
  </si>
  <si>
    <t>11956 CLEVELAND</t>
  </si>
  <si>
    <t>NUNICA</t>
  </si>
  <si>
    <t xml:space="preserve">D&amp;W 1570 MEAT </t>
  </si>
  <si>
    <t>1116 ROBBINS ROAD</t>
  </si>
  <si>
    <t xml:space="preserve">D&amp;W 1570 BAKERY </t>
  </si>
  <si>
    <t xml:space="preserve">D&amp;W 1570 DELI </t>
  </si>
  <si>
    <t xml:space="preserve">D&amp;W 1570 PRODUCE </t>
  </si>
  <si>
    <t>D&amp;W 1570 STARBUCKS</t>
  </si>
  <si>
    <t xml:space="preserve">D&amp;W 1570 FRONT </t>
  </si>
  <si>
    <t>00473</t>
  </si>
  <si>
    <t>SPT D&amp;W QUICK STOP 1570</t>
  </si>
  <si>
    <t>LMCU 87</t>
  </si>
  <si>
    <t>951 JACKSON ST</t>
  </si>
  <si>
    <t>WESCO 7</t>
  </si>
  <si>
    <t>14750 MERCURY DR.</t>
  </si>
  <si>
    <t>WESCO 16</t>
  </si>
  <si>
    <t>502 W SAVIDGE ST</t>
  </si>
  <si>
    <t>D&amp;W 1570  FIRST AID</t>
  </si>
  <si>
    <t>SPT FAM FARE  835 FIRST AID</t>
  </si>
  <si>
    <t>1149 S. Washington</t>
  </si>
  <si>
    <t xml:space="preserve">1125 S. BEACON                </t>
  </si>
  <si>
    <t xml:space="preserve">THE BOOKMAN                   </t>
  </si>
  <si>
    <t xml:space="preserve">715 WASHINGTON                </t>
  </si>
  <si>
    <t xml:space="preserve">SPRING LAKE COUNTRY CLUB      </t>
  </si>
  <si>
    <t xml:space="preserve">17496 FRUITPORT RD.           </t>
  </si>
  <si>
    <t>HORIZON HOSPITALITY</t>
  </si>
  <si>
    <t xml:space="preserve">940 W. SAVIDGE                </t>
  </si>
  <si>
    <t xml:space="preserve">HOLIDAY INN                   </t>
  </si>
  <si>
    <t>HORIZON EVENTS</t>
  </si>
  <si>
    <t xml:space="preserve">CHURCH OF THE DUNES           </t>
  </si>
  <si>
    <t xml:space="preserve">717 SHELDON                   </t>
  </si>
  <si>
    <t xml:space="preserve">TWO TONY'S TAVERNA GRILLE     </t>
  </si>
  <si>
    <t xml:space="preserve">723 E. SAVIDGE                </t>
  </si>
  <si>
    <t>FOUR POINTES</t>
  </si>
  <si>
    <t>1051 S. BEACON BLVD</t>
  </si>
  <si>
    <t xml:space="preserve">OLD BOYS BREWHOUSE            </t>
  </si>
  <si>
    <t xml:space="preserve">971 W SAVIDGE ST             </t>
  </si>
  <si>
    <t>RFSU</t>
  </si>
  <si>
    <t xml:space="preserve">BUTCHS BEACH BURRITOS         </t>
  </si>
  <si>
    <t xml:space="preserve">726 S HARBOR DR               </t>
  </si>
  <si>
    <t xml:space="preserve">BUTCHS BEACH BURRITO          </t>
  </si>
  <si>
    <t xml:space="preserve">728 E SAVAGE                  </t>
  </si>
  <si>
    <t>MAMA'S THAI CAFE</t>
  </si>
  <si>
    <t>562 N. BEACON BLVD.</t>
  </si>
  <si>
    <t>ZIMMER AUTOMOTIVE SERVICES</t>
  </si>
  <si>
    <t>116 CHRISTMAN</t>
  </si>
  <si>
    <t>FINNS CHOPHOUSE</t>
  </si>
  <si>
    <t>909 W. SAVIDGE</t>
  </si>
  <si>
    <t>BEEFY'S BURGER SHACK</t>
  </si>
  <si>
    <t>909 W. SAVIDGE ST</t>
  </si>
  <si>
    <t>DOMINO'S PIZZA (S BEACON)</t>
  </si>
  <si>
    <t>311 NORTH 7TH STREET</t>
  </si>
  <si>
    <t>J W'S</t>
  </si>
  <si>
    <t>6 N SEVENTH ST</t>
  </si>
  <si>
    <t>LAKESHORE UROLOGY PLC</t>
  </si>
  <si>
    <t>1445 SHELDON, SUITE 101</t>
  </si>
  <si>
    <t>BODHI TREE JUICE CO. LLC</t>
  </si>
  <si>
    <t>1115 WASHINGTON</t>
  </si>
  <si>
    <t>REDS</t>
  </si>
  <si>
    <t>41 W WASHINGTON AVE, SUITE 230</t>
  </si>
  <si>
    <t>CITY AUTO BODY</t>
  </si>
  <si>
    <t>12 N BEECHTREE</t>
  </si>
  <si>
    <t>VFW 2326</t>
  </si>
  <si>
    <t>20 N FIRST</t>
  </si>
  <si>
    <t>MICHAEL L STERENBERG DO PLLC</t>
  </si>
  <si>
    <t>600 PARK AVE</t>
  </si>
  <si>
    <t>YOUNG, DR. ROBBI</t>
  </si>
  <si>
    <t>600 PARK, SUITE 3</t>
  </si>
  <si>
    <t>SIGN FACTORY, THE</t>
  </si>
  <si>
    <t>1444 WASHINGTON AVE</t>
  </si>
  <si>
    <t>GRAND HAVEN PIZZA &amp; SUB SHOP</t>
  </si>
  <si>
    <t>1005 S BEACON</t>
  </si>
  <si>
    <t>DR SID DISBROW</t>
  </si>
  <si>
    <t>518 S BEACON</t>
  </si>
  <si>
    <t>GLOBAL AUTOWORK LLC</t>
  </si>
  <si>
    <t>1050 FULTON</t>
  </si>
  <si>
    <t>07717</t>
  </si>
  <si>
    <t>MR SCRIB'S</t>
  </si>
  <si>
    <t>317 N BEACON</t>
  </si>
  <si>
    <t>49417-1108</t>
  </si>
  <si>
    <t>CITGO, NKM PROPERTIES INC</t>
  </si>
  <si>
    <t>2628 HENRY ST</t>
  </si>
  <si>
    <t>GLENPARK ANIMAL HOSPITAL</t>
  </si>
  <si>
    <t>1550 W SHERMAN</t>
  </si>
  <si>
    <t>NEXES REALTY, INC.</t>
  </si>
  <si>
    <t>880 W. BROADWAY</t>
  </si>
  <si>
    <t>EARLE PRESS</t>
  </si>
  <si>
    <t>1150 7TH STREET</t>
  </si>
  <si>
    <t>TAN &amp; TONE FINISHING TOUCH</t>
  </si>
  <si>
    <t>865 W. SUMMIT</t>
  </si>
  <si>
    <t>G &amp; K AUTOMOTIVE INC.</t>
  </si>
  <si>
    <t>851 W. LAKETON</t>
  </si>
  <si>
    <t>LAKESIDE EAGLES</t>
  </si>
  <si>
    <t>2355 SHERMAN BOULEVARD</t>
  </si>
  <si>
    <t>SUPER STOP PARTY STORE</t>
  </si>
  <si>
    <t>2390 SHERMAN BLVD.</t>
  </si>
  <si>
    <t>HANKS TAVERN</t>
  </si>
  <si>
    <t>2536 HENRY ST</t>
  </si>
  <si>
    <t>MIBAR-MYMAC INC.</t>
  </si>
  <si>
    <t>2389 SHERMAN BLVD.</t>
  </si>
  <si>
    <t>SKEETOWN TAVERN INC.</t>
  </si>
  <si>
    <t>1308 W SHERMAN BLVD</t>
  </si>
  <si>
    <t>GLENSIDE GARDENS</t>
  </si>
  <si>
    <t>2511 WINCHESTER</t>
  </si>
  <si>
    <t>TODD HUNT, DDS</t>
  </si>
  <si>
    <t>3579 HENRY STREET</t>
  </si>
  <si>
    <t>COMMUNITY CHOICE CU</t>
  </si>
  <si>
    <t>2735 ESTES ST</t>
  </si>
  <si>
    <t>AMAZON APARTMENTS DBA</t>
  </si>
  <si>
    <t>550 W WESTERN AVE</t>
  </si>
  <si>
    <t>PARK PLACE OF ROOSEVELT PARK</t>
  </si>
  <si>
    <t>950 W NORTON</t>
  </si>
  <si>
    <t>PARK PLACE CONDOMINIUMS</t>
  </si>
  <si>
    <t>950 W. NORTON</t>
  </si>
  <si>
    <t>SUITE 415</t>
  </si>
  <si>
    <t>PIZZA &amp; SUB SHOP  PELLET ENT.</t>
  </si>
  <si>
    <t>733 W SUMMIT</t>
  </si>
  <si>
    <t>HEALTH HUTT, DBA NATURAL HEALT</t>
  </si>
  <si>
    <t>3112 HENRY ST</t>
  </si>
  <si>
    <t>SANBORN'S JEWELRY</t>
  </si>
  <si>
    <t>821 W BROADWAY</t>
  </si>
  <si>
    <t>SHORELINE STAFFING</t>
  </si>
  <si>
    <t>3036 SHEFFIELD, SUITE C</t>
  </si>
  <si>
    <t>THE STATION GRILL</t>
  </si>
  <si>
    <t>910 W BROADWAY</t>
  </si>
  <si>
    <t>NORTHWESTERN INDUSTRIAL SALES</t>
  </si>
  <si>
    <t>820 PINE STREET</t>
  </si>
  <si>
    <t>BELLA MARIA'S RISTORANTE &amp; EVE</t>
  </si>
  <si>
    <t>513 W. PONTALUNA RD</t>
  </si>
  <si>
    <t>UNITED WAY OF THE LAKESHORE</t>
  </si>
  <si>
    <t>31 E CLAY AVE</t>
  </si>
  <si>
    <t>49443-0207</t>
  </si>
  <si>
    <t>POLISH FALCON HALL</t>
  </si>
  <si>
    <t>1014 W HACKLEY</t>
  </si>
  <si>
    <t>WATERMARK LOFTS</t>
  </si>
  <si>
    <t>930 WASHINGTON AVE.</t>
  </si>
  <si>
    <t>ST MARY'S CATHOLIC</t>
  </si>
  <si>
    <t>239 W CLAY</t>
  </si>
  <si>
    <t>BRUNCH HOUSE</t>
  </si>
  <si>
    <t>3065 HENRY</t>
  </si>
  <si>
    <t>SHORELINE INSURANCE AGENCY</t>
  </si>
  <si>
    <t>875 W. BROADWAY AVE</t>
  </si>
  <si>
    <t>LITTLE CAESARS PIZZA - HENRY</t>
  </si>
  <si>
    <t>2958 HENRY</t>
  </si>
  <si>
    <t>HERITAGE SQUARE COMMONS</t>
  </si>
  <si>
    <t>940 SECOND STREET</t>
  </si>
  <si>
    <t>MUSKEGON GLASS COMPANY INC</t>
  </si>
  <si>
    <t>777 PINE STREET</t>
  </si>
  <si>
    <t>WESTPACK, INC.</t>
  </si>
  <si>
    <t xml:space="preserve">1204 W. WESTERN </t>
  </si>
  <si>
    <t>DOOR G</t>
  </si>
  <si>
    <t>3035 HENRY ST.</t>
  </si>
  <si>
    <t>THE SOLUTIONS GROUP</t>
  </si>
  <si>
    <t>2160 CROZIER</t>
  </si>
  <si>
    <t>LA CASA FIERRO</t>
  </si>
  <si>
    <t xml:space="preserve">1427 W SHERMAN </t>
  </si>
  <si>
    <t>LOMBARDO'S PIZZERIA</t>
  </si>
  <si>
    <t>1697 W SHERMAN</t>
  </si>
  <si>
    <t>J C COX INC</t>
  </si>
  <si>
    <t>1834 HOLTON RD., SUITE B</t>
  </si>
  <si>
    <t>MERCY HEALTH ARENA</t>
  </si>
  <si>
    <t>470 W. WESTERN</t>
  </si>
  <si>
    <t>49440-1099</t>
  </si>
  <si>
    <t>WATERMARK 920</t>
  </si>
  <si>
    <t>930 WASHINGTON SUITE 1A</t>
  </si>
  <si>
    <t>COFFEE FACTORY</t>
  </si>
  <si>
    <t>1402 HUDSON ST</t>
  </si>
  <si>
    <t>02664</t>
  </si>
  <si>
    <t xml:space="preserve">SYTSEMA FUNERAL HOME, WALBURN </t>
  </si>
  <si>
    <t>1547 W SHERMAN</t>
  </si>
  <si>
    <t>49441-3542</t>
  </si>
  <si>
    <t>03712</t>
  </si>
  <si>
    <t>DOMINO'S PIZZA-HENRY STREET</t>
  </si>
  <si>
    <t>3275 HENRY ST.</t>
  </si>
  <si>
    <t>04506</t>
  </si>
  <si>
    <t>MUSK RES MISS THRIFT STORE-MAT</t>
  </si>
  <si>
    <t>2570 HENRY</t>
  </si>
  <si>
    <t>05973</t>
  </si>
  <si>
    <t>GLO SUN AND SHADES</t>
  </si>
  <si>
    <t>2881 HENRY</t>
  </si>
  <si>
    <t>06091</t>
  </si>
  <si>
    <t>GOODWILL ROOSEVELT PARK 242</t>
  </si>
  <si>
    <t>SUITE H</t>
  </si>
  <si>
    <t>06176</t>
  </si>
  <si>
    <t xml:space="preserve">MUSKEGON CO-OP FEDERAL CREDIT </t>
  </si>
  <si>
    <t>715 TERRACE ST</t>
  </si>
  <si>
    <t>06208</t>
  </si>
  <si>
    <t>G &amp; L CHILI DOGS</t>
  </si>
  <si>
    <t>771 W SHERMAN BLVD</t>
  </si>
  <si>
    <t>04616</t>
  </si>
  <si>
    <t>MR SCRIB'S 2</t>
  </si>
  <si>
    <t>3044 HENRY</t>
  </si>
  <si>
    <t>49441-4016</t>
  </si>
  <si>
    <t>08998</t>
  </si>
  <si>
    <t>KAYDON CORP, PLANT 1</t>
  </si>
  <si>
    <t>2860 ESTES</t>
  </si>
  <si>
    <t>08995</t>
  </si>
  <si>
    <t>KAYDON CORP BDIV</t>
  </si>
  <si>
    <t xml:space="preserve">CHARTWELL-NELSON ELEMENTARY </t>
  </si>
  <si>
    <t>550 W. GRAND AVE.</t>
  </si>
  <si>
    <t>PANYARD BUILDING LLC</t>
  </si>
  <si>
    <t>1042 TERRACE</t>
  </si>
  <si>
    <t>JEFFREY P WEST PLLC</t>
  </si>
  <si>
    <t>1017 SANFORD</t>
  </si>
  <si>
    <t>CLASSIC CUTS</t>
  </si>
  <si>
    <t>2815 SANFORD</t>
  </si>
  <si>
    <t>MUSKEGON HEIGHTS</t>
  </si>
  <si>
    <t>NEXT I.T.  4 R'S PROPERTY MGMT</t>
  </si>
  <si>
    <t>423 W. NORTON</t>
  </si>
  <si>
    <t>MUSKEGON HTS.</t>
  </si>
  <si>
    <t>THE REEF</t>
  </si>
  <si>
    <t>525 W. NORTON</t>
  </si>
  <si>
    <t>NAUGHTY'S</t>
  </si>
  <si>
    <t>1300 W. SHERMAN BLVD.</t>
  </si>
  <si>
    <t>ENTITY TATTOO STUDIO</t>
  </si>
  <si>
    <t>2233 E APPLE AVE</t>
  </si>
  <si>
    <t>SUNNY MART/TWO BROTHERZ</t>
  </si>
  <si>
    <t>2906 S GETTY</t>
  </si>
  <si>
    <t>SHORELINE NEPHROLOGY</t>
  </si>
  <si>
    <t>557 SEMINOLE</t>
  </si>
  <si>
    <t>NORTON SHORES DENTAL PROPERTY</t>
  </si>
  <si>
    <t>755 SEMINOLE RD.</t>
  </si>
  <si>
    <t>SUITE 755</t>
  </si>
  <si>
    <t>EVOLVE HAIR SALON &amp; SPA LLC</t>
  </si>
  <si>
    <t>255 SEMINOLE</t>
  </si>
  <si>
    <t>LIFE CIRCLES</t>
  </si>
  <si>
    <t>560 SEMINOLE RD.</t>
  </si>
  <si>
    <t>ARNOLD AUTO GLASS INC</t>
  </si>
  <si>
    <t>480 W SHERMAN</t>
  </si>
  <si>
    <t>FATTY LUMPKINS SANDWICH SHACK</t>
  </si>
  <si>
    <t>971 WASHINGTON AVE</t>
  </si>
  <si>
    <t>SPEC ABRASIVES &amp; FINISHING LLC</t>
  </si>
  <si>
    <t>543 W. SOUTHERN</t>
  </si>
  <si>
    <t>49441-2323</t>
  </si>
  <si>
    <t>SALON 297</t>
  </si>
  <si>
    <t>4915 HARVEY</t>
  </si>
  <si>
    <t>BRIANNA T SCOTT &amp; ASSOCIATES</t>
  </si>
  <si>
    <t>75 W APPLE AVE</t>
  </si>
  <si>
    <t>J W &amp; CO HAIR STUDIO</t>
  </si>
  <si>
    <t>4851 HARVEY ST</t>
  </si>
  <si>
    <t>GRAPHICS HOUSE IMAGING</t>
  </si>
  <si>
    <t>444 IRWIN AVENUE</t>
  </si>
  <si>
    <t>CHRIST TEMPLE CHURCH</t>
  </si>
  <si>
    <t>412 E SHERMAN BLVD</t>
  </si>
  <si>
    <t>THE HIDEOUT</t>
  </si>
  <si>
    <t>100 E BROADWAY</t>
  </si>
  <si>
    <t>MUSKEGON HTS</t>
  </si>
  <si>
    <t>MEYER MUSIC</t>
  </si>
  <si>
    <t>1664 E STERNBERG</t>
  </si>
  <si>
    <t>MUSKEGON COVENANT ACADEMY</t>
  </si>
  <si>
    <t>125 CATHERINE AVE.</t>
  </si>
  <si>
    <t>49442-3331</t>
  </si>
  <si>
    <t>HEARTHSTONE RESTAURANT</t>
  </si>
  <si>
    <t>3350 GLADE</t>
  </si>
  <si>
    <t>HARBOR HOSPICE</t>
  </si>
  <si>
    <t>2065 E MT GARFIELD</t>
  </si>
  <si>
    <t>02870</t>
  </si>
  <si>
    <t>ANCHOR INSURANCE GROUP</t>
  </si>
  <si>
    <t>877 TERRACE</t>
  </si>
  <si>
    <t>03081</t>
  </si>
  <si>
    <t>MAISD-CRAIG CAMPUS</t>
  </si>
  <si>
    <t>1580 PARK ST</t>
  </si>
  <si>
    <t>03960</t>
  </si>
  <si>
    <t>PROFESSIONAL MED TEAM</t>
  </si>
  <si>
    <t>965 FORK STREET</t>
  </si>
  <si>
    <t>49442-3257</t>
  </si>
  <si>
    <t>03684</t>
  </si>
  <si>
    <t>PROFESSIONAL MED TEAM (HTS)</t>
  </si>
  <si>
    <t>2445 PARK STREET</t>
  </si>
  <si>
    <t>04653</t>
  </si>
  <si>
    <t>HACKLEY COMMUNITY CARE CENTER</t>
  </si>
  <si>
    <t>SUITE 201</t>
  </si>
  <si>
    <t>04658</t>
  </si>
  <si>
    <t>HCCC - INTEGRATED HLTH CLINIC</t>
  </si>
  <si>
    <t>376 E. APPLE</t>
  </si>
  <si>
    <t>05971</t>
  </si>
  <si>
    <t>5247 HARVEY</t>
  </si>
  <si>
    <t>06086</t>
  </si>
  <si>
    <t>GOODWILL NORTON SHORES 236</t>
  </si>
  <si>
    <t>1484 ELLIS ROAD</t>
  </si>
  <si>
    <t>06810</t>
  </si>
  <si>
    <t>MUSKEGON AREA DISTRICT LIBRARY</t>
  </si>
  <si>
    <t>2808 SANFORD</t>
  </si>
  <si>
    <t>08147</t>
  </si>
  <si>
    <t>QUALITY TOOL &amp; STAMPING</t>
  </si>
  <si>
    <t>541 E SHERMAN</t>
  </si>
  <si>
    <t>08149</t>
  </si>
  <si>
    <t>49444-2249</t>
  </si>
  <si>
    <t>THE GNARLY HEIFER</t>
  </si>
  <si>
    <t>306 E COLBY ST.</t>
  </si>
  <si>
    <t>WHITHALL</t>
  </si>
  <si>
    <t>16016</t>
  </si>
  <si>
    <t>DOG &amp; SUDS</t>
  </si>
  <si>
    <t>4575 DOWLING ST.</t>
  </si>
  <si>
    <t>BOARDWELL MECHANICAL SVS INC</t>
  </si>
  <si>
    <t>8939 WATER ST</t>
  </si>
  <si>
    <t>NORTH GROVE BREWERS LLC</t>
  </si>
  <si>
    <t>8735 WATER ST</t>
  </si>
  <si>
    <t>AMERICAN LEGION, POST 169</t>
  </si>
  <si>
    <t>803 E COLBY</t>
  </si>
  <si>
    <t>WHITE LAKE YACHT CLUB</t>
  </si>
  <si>
    <t>6748 S SHORE DRIVE</t>
  </si>
  <si>
    <t>WHITE DUCK COUNTRY MARKET</t>
  </si>
  <si>
    <t>5333 SCENIC DR</t>
  </si>
  <si>
    <t>JOSEPH FERGUSON DDS</t>
  </si>
  <si>
    <t>8670 FERRY STREET</t>
  </si>
  <si>
    <t>BIG JOHN'S PIZZA</t>
  </si>
  <si>
    <t>104 THOMPSON ST</t>
  </si>
  <si>
    <t>FERRY MEMORIAL REFORMED CHURCH</t>
  </si>
  <si>
    <t>8669 OLD CHANNEL TRAIL</t>
  </si>
  <si>
    <t>LITTLE CAESARS PIZZA-WHITEHALL</t>
  </si>
  <si>
    <t>3205 E COLBY</t>
  </si>
  <si>
    <t>HOBO'S TAVERN DBA BO'S LLC</t>
  </si>
  <si>
    <t>1411 WHITEHALL RD</t>
  </si>
  <si>
    <t>HANDSOME HOBO'S</t>
  </si>
  <si>
    <t>1411 WHITEHALL ROAD LLC</t>
  </si>
  <si>
    <t>KB GROCERS, MONTAGUE FOODS DBA</t>
  </si>
  <si>
    <t>8718 WATER ST</t>
  </si>
  <si>
    <t>CHEN'S CHINESE &amp; THAI RESTAURA</t>
  </si>
  <si>
    <t>212 E COLBY ST</t>
  </si>
  <si>
    <t>BONE ENDS</t>
  </si>
  <si>
    <t>604 COLBY</t>
  </si>
  <si>
    <t>WHITE LAKE EAGLES</t>
  </si>
  <si>
    <t>1204 S LAKE</t>
  </si>
  <si>
    <t>TWIN CITIES PARTS &amp; SERVICE</t>
  </si>
  <si>
    <t>615 E COLBY</t>
  </si>
  <si>
    <t>MONTAGUE CITY HALL</t>
  </si>
  <si>
    <t>8778 FERRY</t>
  </si>
  <si>
    <t>JIMMY'S PUB- JCA ENTERPRISES</t>
  </si>
  <si>
    <t>8720 FERRY</t>
  </si>
  <si>
    <t>LIPKA'S</t>
  </si>
  <si>
    <t>8718 FERRY</t>
  </si>
  <si>
    <t>ST JAMES LUTHERAN</t>
  </si>
  <si>
    <t>8945 STEBBINS</t>
  </si>
  <si>
    <t>WEATHERVANE INN</t>
  </si>
  <si>
    <t>4527 DOWLING STREET</t>
  </si>
  <si>
    <t>WHITEHALL QUICK LUBE</t>
  </si>
  <si>
    <t>3303 COLBY</t>
  </si>
  <si>
    <t>WHITEHALL SCHOOLS/BUS GARAGE</t>
  </si>
  <si>
    <t>415 E SOPHIA</t>
  </si>
  <si>
    <t>BOB'S ROOFING CO</t>
  </si>
  <si>
    <t>900 INDUSTRIAL PARK DRIVE</t>
  </si>
  <si>
    <t>49461-1802</t>
  </si>
  <si>
    <t>HOWMET - RAPID PROTOTYPE</t>
  </si>
  <si>
    <t>1500 S WARNER</t>
  </si>
  <si>
    <t>HOWMET - LAB</t>
  </si>
  <si>
    <t>BRUNWORTH RYAN DDS</t>
  </si>
  <si>
    <t>504 E COLBY ST</t>
  </si>
  <si>
    <t>49461-1104</t>
  </si>
  <si>
    <t>504 E. COLBY ST</t>
  </si>
  <si>
    <t>PUB 111 HOMETOWN HOSPITALITY</t>
  </si>
  <si>
    <t>111 COLBY STREET</t>
  </si>
  <si>
    <t>OLD CHANNEL INN</t>
  </si>
  <si>
    <t>6905 N. OLD CHANNEL TRAIL</t>
  </si>
  <si>
    <t>PITKIN DRUGS</t>
  </si>
  <si>
    <t>101 W COLBY</t>
  </si>
  <si>
    <t>ELLENWOOD LANDING CONDO ASSN</t>
  </si>
  <si>
    <t>8560 ELLENWOOD DRIVE</t>
  </si>
  <si>
    <t>WHITE LAKE AUTOMOTIVE (NAPA)</t>
  </si>
  <si>
    <t>120 N THOMPSON</t>
  </si>
  <si>
    <t>08201</t>
  </si>
  <si>
    <t>7100 N.  WHITEHALL RD</t>
  </si>
  <si>
    <t>06083</t>
  </si>
  <si>
    <t>GOODWILL WHITEHALL 235</t>
  </si>
  <si>
    <t>3353 UNDERWOOD DR.</t>
  </si>
  <si>
    <t>SUBWAY 164</t>
  </si>
  <si>
    <t>1519 E. RIVER ROAD</t>
  </si>
  <si>
    <t>15985</t>
  </si>
  <si>
    <t>DEAN TRANSPORTATION-GILES</t>
  </si>
  <si>
    <t>901 E. GILES RD</t>
  </si>
  <si>
    <t>ADVANCED PRINTING &amp; GRAPHICS</t>
  </si>
  <si>
    <t>1261 HOLTON RD</t>
  </si>
  <si>
    <t>SHILOH TABERNACLE</t>
  </si>
  <si>
    <t>460 E TYLER</t>
  </si>
  <si>
    <t>NORTHSHORE CHIROPRACTIC</t>
  </si>
  <si>
    <t>485 WHITEHALL RD</t>
  </si>
  <si>
    <t>NORTHSHORE CHIROPRACTIC CTR PC</t>
  </si>
  <si>
    <t>BEAR LAKE TAVERN</t>
  </si>
  <si>
    <t>360 RUDDIMAN</t>
  </si>
  <si>
    <t>49445-3146</t>
  </si>
  <si>
    <t>ROADSIDE EXPRESS</t>
  </si>
  <si>
    <t>310 RUDDIMAN DR</t>
  </si>
  <si>
    <t>SUPERIOR MONUMENT</t>
  </si>
  <si>
    <t>354 OTTAWA</t>
  </si>
  <si>
    <t>PARMENTER-O'TOOLE LLC</t>
  </si>
  <si>
    <t>601 TERRACE</t>
  </si>
  <si>
    <t>LITTLE CAESARS PIZZA - N MUSK</t>
  </si>
  <si>
    <t>485 N WHITEHALL RD</t>
  </si>
  <si>
    <t>BERNIE O'S PIZZA</t>
  </si>
  <si>
    <t>321 CENTER</t>
  </si>
  <si>
    <t>VALKYRIE-NORDIC CUISINE</t>
  </si>
  <si>
    <t>1900 RUDDIMAN</t>
  </si>
  <si>
    <t>N. MUSKEGON</t>
  </si>
  <si>
    <t>MICHELLE PIPER DDS</t>
  </si>
  <si>
    <t>1810 RUDDIMAN</t>
  </si>
  <si>
    <t>YODELS FROZEN YOGURT LLC</t>
  </si>
  <si>
    <t>1971 HOLTON RD</t>
  </si>
  <si>
    <t>O'BRIEN FAMILY CHIROPRACTIC</t>
  </si>
  <si>
    <t>1519 E RIVER</t>
  </si>
  <si>
    <t>NORTHSHORE DENTAL ASSOCIATES</t>
  </si>
  <si>
    <t>1179 WHITEHALL ROAD</t>
  </si>
  <si>
    <t>PRINCE OF PEACE CATHOLIC CHURC</t>
  </si>
  <si>
    <t>1110 DYKSTRA ROAD</t>
  </si>
  <si>
    <t>MR. QUICK RESTAURANTS</t>
  </si>
  <si>
    <t>650 WHITEHALL RD.</t>
  </si>
  <si>
    <t>COX ACCOUNTING</t>
  </si>
  <si>
    <t>1975 HOLTON RD</t>
  </si>
  <si>
    <t>HEALTH HUTT, DBA</t>
  </si>
  <si>
    <t>1519 E. RIVER RD</t>
  </si>
  <si>
    <t>BELLACINO'S PIZZA &amp; GRINDERS</t>
  </si>
  <si>
    <t>1871 HOLTON RD #B</t>
  </si>
  <si>
    <t>MARATHON TERMINAL 5004</t>
  </si>
  <si>
    <t>3005 HOLTON RD</t>
  </si>
  <si>
    <t>THE BAR &amp; PLATE</t>
  </si>
  <si>
    <t>1712 HOLTON RD SUITE A</t>
  </si>
  <si>
    <t>STEAK &amp; EGGER DBA</t>
  </si>
  <si>
    <t>1535 HOLTON ROAD</t>
  </si>
  <si>
    <t>NORTHSIDE SPORTS PAGE BAR &amp; GR</t>
  </si>
  <si>
    <t>1271 HOLTON RD</t>
  </si>
  <si>
    <t>NORTHSIDE PUB</t>
  </si>
  <si>
    <t>2353 HOLTON RD</t>
  </si>
  <si>
    <t>LJ'S PANTRY DBA</t>
  </si>
  <si>
    <t>3720 W GILES ROAD</t>
  </si>
  <si>
    <t>49445-9627</t>
  </si>
  <si>
    <t>PURE OPTIONS LLC</t>
  </si>
  <si>
    <t>1965 HOLTON RD</t>
  </si>
  <si>
    <t>CRAIG'S HARDWARE</t>
  </si>
  <si>
    <t>1745 HOLTON ROAD</t>
  </si>
  <si>
    <t>49445-1452</t>
  </si>
  <si>
    <t>EAST MUSKEGON ROOFING CO</t>
  </si>
  <si>
    <t>1665 HOLTON ROAD</t>
  </si>
  <si>
    <t>49445-1450</t>
  </si>
  <si>
    <t>H&amp;H LAWN SVC &amp; SNOWPLOWING LLC</t>
  </si>
  <si>
    <t>925 WITHAM</t>
  </si>
  <si>
    <t>MR SCRIBS PIZZA 4</t>
  </si>
  <si>
    <t>1251 WITHAM</t>
  </si>
  <si>
    <t>49445-2419</t>
  </si>
  <si>
    <t>RAY'S MINI MART</t>
  </si>
  <si>
    <t>2210 HOLTON RD</t>
  </si>
  <si>
    <t>NORTHSHORE OPTOMETRY LLC</t>
  </si>
  <si>
    <t>1179 WHITEHALL RD</t>
  </si>
  <si>
    <t>VFW 8846 DON REA POST</t>
  </si>
  <si>
    <t>1061 WITHAM</t>
  </si>
  <si>
    <t>CLASSY CHASSY LTD</t>
  </si>
  <si>
    <t>2625 CELERY LANE</t>
  </si>
  <si>
    <t>02593</t>
  </si>
  <si>
    <t>WESTSHORE CARDIO CONSULTANTS</t>
  </si>
  <si>
    <t>2006 HOLTON RD</t>
  </si>
  <si>
    <t>02871</t>
  </si>
  <si>
    <t>1577 HOLTON RD</t>
  </si>
  <si>
    <t>08390</t>
  </si>
  <si>
    <t>1819 HOLTON RD.</t>
  </si>
  <si>
    <t>05972</t>
  </si>
  <si>
    <t>1906 HOLTON RD</t>
  </si>
  <si>
    <t>06089</t>
  </si>
  <si>
    <t>GOODWILL NORTH MUSK 241</t>
  </si>
  <si>
    <t>1169 WHITEHALL RD</t>
  </si>
  <si>
    <t>08259</t>
  </si>
  <si>
    <t>G &amp; L CHILI DOGS FOOD TRUCK</t>
  </si>
  <si>
    <t>1705 HOLTON RD</t>
  </si>
  <si>
    <t>08260</t>
  </si>
  <si>
    <t>08100</t>
  </si>
  <si>
    <t>REETHS PUFFER HIGH SCHOOL</t>
  </si>
  <si>
    <t>1545 N ROBERTS RD</t>
  </si>
  <si>
    <t>49445-2616</t>
  </si>
  <si>
    <t>08289</t>
  </si>
  <si>
    <t>REETHS PUFFER MID SCHL KITCHEN</t>
  </si>
  <si>
    <t>1911 W. GILES RD.</t>
  </si>
  <si>
    <t>08101</t>
  </si>
  <si>
    <t>REETHS PUFFER ELEMENTARY KITCH</t>
  </si>
  <si>
    <t>1404 W. GILES RD.</t>
  </si>
  <si>
    <t>49445-1329</t>
  </si>
  <si>
    <t>09109</t>
  </si>
  <si>
    <t>CITY OF N MUSKEGON MEM LI</t>
  </si>
  <si>
    <t>1522 RUDDIMAN DR</t>
  </si>
  <si>
    <t>09111</t>
  </si>
  <si>
    <t>CITY OF N MUSK WALKER MEM LIB</t>
  </si>
  <si>
    <t>1522 RUDDIMAN</t>
  </si>
  <si>
    <t>09112</t>
  </si>
  <si>
    <t>CITY OF N MUSK WALKER CC</t>
  </si>
  <si>
    <t>09113</t>
  </si>
  <si>
    <t>CITY OF N MUSK POLICE DEPT.</t>
  </si>
  <si>
    <t>1114 RUDDIMAN</t>
  </si>
  <si>
    <t>MR. QUICK HAMBURGER-LAKETON</t>
  </si>
  <si>
    <t>915 E. LAKETON AVE</t>
  </si>
  <si>
    <t>MR. QUICK HAMBURGER-HTS RAVENN</t>
  </si>
  <si>
    <t>3091 HEIGHTS RAVENNA RD</t>
  </si>
  <si>
    <t>15986</t>
  </si>
  <si>
    <t>DEAN TRANSPORTATION-LAKETON</t>
  </si>
  <si>
    <t>1800 E. LAKETON AVENUE</t>
  </si>
  <si>
    <t xml:space="preserve">LOS AMIGOS                    </t>
  </si>
  <si>
    <t xml:space="preserve">1848 E. SHERMAN #M            </t>
  </si>
  <si>
    <t>MR SCRIBS PIZZA 3</t>
  </si>
  <si>
    <t>6826 E APPLE AVE</t>
  </si>
  <si>
    <t>49442-4945</t>
  </si>
  <si>
    <t>DOG HOUSE SALOON</t>
  </si>
  <si>
    <t>1940 E LAKETON AVE</t>
  </si>
  <si>
    <t>TEDDY'S SPAGHETTI</t>
  </si>
  <si>
    <t>3032 HEIGHTS RAVENNA RD</t>
  </si>
  <si>
    <t>LAKETON MART</t>
  </si>
  <si>
    <t>2110 EVANSTON AVE</t>
  </si>
  <si>
    <t>1888 E. SHERMAN</t>
  </si>
  <si>
    <t>MEAT BLOCK INC</t>
  </si>
  <si>
    <t>2330 E BROADWAY</t>
  </si>
  <si>
    <t>COZY CORNER CAFE INC</t>
  </si>
  <si>
    <t>3162 HEIGHTS RAVENNA RD</t>
  </si>
  <si>
    <t>THE PIZZA RANCH</t>
  </si>
  <si>
    <t>1848 E SHERMAN SUITE W</t>
  </si>
  <si>
    <t>CONNECTION POINT CHURCH</t>
  </si>
  <si>
    <t>2270 S MILL IRON</t>
  </si>
  <si>
    <t>ARLINGTON WOODS</t>
  </si>
  <si>
    <t>3785 EVANSTON</t>
  </si>
  <si>
    <t>WIRE EDM TECHNOLOGIES INC</t>
  </si>
  <si>
    <t>1744 S DANGLE RD</t>
  </si>
  <si>
    <t>RUSTY SPOKE LLC</t>
  </si>
  <si>
    <t>2411 HALL RD</t>
  </si>
  <si>
    <t>NEWKIRK ELECTRIC</t>
  </si>
  <si>
    <t>1875 ROBERTS ST</t>
  </si>
  <si>
    <t>STEWART ENGINEERING &amp; SALES</t>
  </si>
  <si>
    <t>2140 AURORA</t>
  </si>
  <si>
    <t>SCHERDEL SALES &amp; TECHNOLOGY</t>
  </si>
  <si>
    <t>3440 E LAKETON AVE</t>
  </si>
  <si>
    <t>EAST RIVER MACHINE CO</t>
  </si>
  <si>
    <t>1710 Wierengo Dr.</t>
  </si>
  <si>
    <t>INTRA CITY DISPATCH</t>
  </si>
  <si>
    <t>1450 E LAKETON</t>
  </si>
  <si>
    <t xml:space="preserve">NORTHWAY LANES </t>
  </si>
  <si>
    <t>1751 EVANSTON AVE</t>
  </si>
  <si>
    <t>PACER SERVICE CENTER INC</t>
  </si>
  <si>
    <t>2031 E SHERMAN BLVD</t>
  </si>
  <si>
    <t>DYNAMIC WOOD SOLUTIONS</t>
  </si>
  <si>
    <t>2068 E. SHERMAN BLVD.</t>
  </si>
  <si>
    <t>EMERGENCY SERVICES LLC</t>
  </si>
  <si>
    <t>1660 DODSON</t>
  </si>
  <si>
    <t>SRS FIBERGLASS LLC</t>
  </si>
  <si>
    <t>1041 E KEATING AVE</t>
  </si>
  <si>
    <t>MICHIGAN SHORE MARINE &amp; EQUIP</t>
  </si>
  <si>
    <t>2048 S DANGLE</t>
  </si>
  <si>
    <t>SELECT AUDITORIUM (MAY RENTAL)</t>
  </si>
  <si>
    <t>1445 E LAKETON</t>
  </si>
  <si>
    <t>RAD DAD'S</t>
  </si>
  <si>
    <t>470 W. WESTERN STE A</t>
  </si>
  <si>
    <t>07777</t>
  </si>
  <si>
    <t>MUSKEGON RESCUE MISSION-MATS</t>
  </si>
  <si>
    <t>2735 E. APPLE</t>
  </si>
  <si>
    <t>06087</t>
  </si>
  <si>
    <t>GOODWILL SHERMAN 237</t>
  </si>
  <si>
    <t>1934 E. SHERMAN</t>
  </si>
  <si>
    <t>08014</t>
  </si>
  <si>
    <t>JOHNSON TECHNOLOGY PLANT 2</t>
  </si>
  <si>
    <t>6060 NORTON CENTER DR</t>
  </si>
  <si>
    <t>08012</t>
  </si>
  <si>
    <t>JOHNSON TECHNOLOGY</t>
  </si>
  <si>
    <t>2034 LATIMER DR</t>
  </si>
  <si>
    <t>THERMO-O-DISC. INC.</t>
  </si>
  <si>
    <t>851 E. Porter Rd.</t>
  </si>
  <si>
    <t>08008</t>
  </si>
  <si>
    <t>JOHNSON TECH PLANT 2 SOUTH</t>
  </si>
  <si>
    <t>6120 NORTON CENTER DR</t>
  </si>
  <si>
    <t>05726</t>
  </si>
  <si>
    <t>MUSK SURG-UPSTAIRS-PATRIOT</t>
  </si>
  <si>
    <t>1675 PATRIOT</t>
  </si>
  <si>
    <t>49444-1835</t>
  </si>
  <si>
    <t>30405</t>
  </si>
  <si>
    <t>CHARTWELLS-OAKVIEW</t>
  </si>
  <si>
    <t>1420 MADISON</t>
  </si>
  <si>
    <t>DIBS ON RESALE</t>
  </si>
  <si>
    <t>1279 E APPLE</t>
  </si>
  <si>
    <t>DEPARTMENT OF HUMAN SERVICES</t>
  </si>
  <si>
    <t>2700 BAKER</t>
  </si>
  <si>
    <t>P O BOX 4290</t>
  </si>
  <si>
    <t>MUSKEGON EAGLES</t>
  </si>
  <si>
    <t>621 WESTERN AVE</t>
  </si>
  <si>
    <t>JENNIFER ROWE, MASSAGE THERAPY</t>
  </si>
  <si>
    <t>800 E ELLIS</t>
  </si>
  <si>
    <t>FOUNTAIN FUNERAL HOME</t>
  </si>
  <si>
    <t>1765 PECK ST</t>
  </si>
  <si>
    <t>LITTLE CAESARS PIZZA - APPLE</t>
  </si>
  <si>
    <t>2199 APPLE AVE</t>
  </si>
  <si>
    <t>05729</t>
  </si>
  <si>
    <t>MUSK SURG-DOWNSTAIRS-PATRIOT</t>
  </si>
  <si>
    <t>05731</t>
  </si>
  <si>
    <t>MUSKEGON SURGICAL ASSOC-MERCY</t>
  </si>
  <si>
    <t>1316 MERCY DRIVE</t>
  </si>
  <si>
    <t>02731</t>
  </si>
  <si>
    <t>EGELSTON TOWNSHIP HALL</t>
  </si>
  <si>
    <t>5428 E APPLE AVE</t>
  </si>
  <si>
    <t>CHICKEN COOP</t>
  </si>
  <si>
    <t>2544 SANFORD</t>
  </si>
  <si>
    <t>KEN'S ANOINTED HANDS</t>
  </si>
  <si>
    <t>1040 WOOD ST</t>
  </si>
  <si>
    <t>WHITLOW'S FORERUNNER REST</t>
  </si>
  <si>
    <t>4610 AIRLINE RD</t>
  </si>
  <si>
    <t>49444-4501</t>
  </si>
  <si>
    <t>02350</t>
  </si>
  <si>
    <t>MUSKEGON COMMUNITY COLLEGE</t>
  </si>
  <si>
    <t>981 THIRD ST</t>
  </si>
  <si>
    <t>08013</t>
  </si>
  <si>
    <t>JOHNSON TECHNOLOGY PLANT 1</t>
  </si>
  <si>
    <t>2034 LATIMER</t>
  </si>
  <si>
    <t>08007</t>
  </si>
  <si>
    <t>PORT CITY CHURCH-MCGRAFT</t>
  </si>
  <si>
    <t>1617 PALMER AVE</t>
  </si>
  <si>
    <t>49441-1738</t>
  </si>
  <si>
    <t>08011</t>
  </si>
  <si>
    <t>JOHNSON TECH PLANT 2 NORTH</t>
  </si>
  <si>
    <t>MSUKEGON</t>
  </si>
  <si>
    <t>08005</t>
  </si>
  <si>
    <t>2140 LATIMER DR</t>
  </si>
  <si>
    <t>MR. QUICK RESTAURANTS-APPLE</t>
  </si>
  <si>
    <t>5501 E APPLE AVE</t>
  </si>
  <si>
    <t>TOP'S BODY SHOPPE</t>
  </si>
  <si>
    <t>5233 GRAND HAVEN RD</t>
  </si>
  <si>
    <t>SHORELINE NEUROSURGICAL CONS</t>
  </si>
  <si>
    <t>1675 LEAHY ST SUITE 401-A</t>
  </si>
  <si>
    <t>WEST MICHIGAN RENAL PROPERTIES</t>
  </si>
  <si>
    <t>1250 MERCY DRIVE</t>
  </si>
  <si>
    <t>FOUR SEASONS HOME CRAFTERS</t>
  </si>
  <si>
    <t>4788 GRAND HAVEN RD</t>
  </si>
  <si>
    <t>03038</t>
  </si>
  <si>
    <t>CHARTWELLS-LAKESIDE ELEM.</t>
  </si>
  <si>
    <t>2312 DENMARK</t>
  </si>
  <si>
    <t>TRIDONN DEVELOPMENT</t>
  </si>
  <si>
    <t>WEST MI POWER CLEANING SYS INC</t>
  </si>
  <si>
    <t>6156 GRAND HAVEN RD</t>
  </si>
  <si>
    <t>SCHULTZ HOUSE</t>
  </si>
  <si>
    <t>395 W BROADWAY</t>
  </si>
  <si>
    <t>30410</t>
  </si>
  <si>
    <t>CHARTWELLS-GLENSIDE</t>
  </si>
  <si>
    <t>1213 HACKLEY</t>
  </si>
  <si>
    <t>4845 AIRLINE RD.</t>
  </si>
  <si>
    <t>W - 11am</t>
  </si>
  <si>
    <t>WONDERLAND DISTILLING</t>
  </si>
  <si>
    <t>1989 LAKESHORE DR</t>
  </si>
  <si>
    <t>02354</t>
  </si>
  <si>
    <t>CHARTWELLS-OV CARDINAL ELEM</t>
  </si>
  <si>
    <t>2310 MARQUETTE</t>
  </si>
  <si>
    <t>COPES AUTO REPAIR &amp; TIRES LLC</t>
  </si>
  <si>
    <t>4042 E APPLE AVE</t>
  </si>
  <si>
    <t>WEST MICHIGAN NEPHROLOGY PC</t>
  </si>
  <si>
    <t>30406</t>
  </si>
  <si>
    <t>CHARTWELLS-MOON</t>
  </si>
  <si>
    <t>1826 Hoyt</t>
  </si>
  <si>
    <t>MUSKEGON FAMILY CARE</t>
  </si>
  <si>
    <t>2201 S. GETTY</t>
  </si>
  <si>
    <t>sat 9-12</t>
  </si>
  <si>
    <t>ORTHOPAEDIC ASSOCIATES OF MUSK</t>
  </si>
  <si>
    <t>1400 MERCY DRIVE</t>
  </si>
  <si>
    <t>49444-3541</t>
  </si>
  <si>
    <t>MUSKEGON SUPPER HOUSE</t>
  </si>
  <si>
    <t>2500 JEFFERSON STREET</t>
  </si>
  <si>
    <t>BETHANY CHRISTIAN REFORMED</t>
  </si>
  <si>
    <t>1105 TERRACE</t>
  </si>
  <si>
    <t>02733</t>
  </si>
  <si>
    <t>EGELSTON TOWNSHIP FIRE DEPT</t>
  </si>
  <si>
    <t>30414</t>
  </si>
  <si>
    <t>MUSKEGON HTS. SCHOOLS</t>
  </si>
  <si>
    <t>3028 HOWDEN</t>
  </si>
  <si>
    <t>EDGEWOOD ELEMENTARY</t>
  </si>
  <si>
    <t>30413</t>
  </si>
  <si>
    <t>55 E. SHERMAN</t>
  </si>
  <si>
    <t>MLK ACADEMY</t>
  </si>
  <si>
    <t>PULMONARY MEDICINE-MERCY HEALT</t>
  </si>
  <si>
    <t>1560 E. SHERMAN STE 250</t>
  </si>
  <si>
    <t>WESTSHORE INTERNAL MEDICINE</t>
  </si>
  <si>
    <t>1150 E SHERMAN SUITE 1100</t>
  </si>
  <si>
    <t>49443</t>
  </si>
  <si>
    <t>04503</t>
  </si>
  <si>
    <t>MUSK RES MISS WOMENS SHELT-LIN</t>
  </si>
  <si>
    <t>1691 PECK ST.</t>
  </si>
  <si>
    <t>MONA LAKE BOAT CLUB</t>
  </si>
  <si>
    <t>372 RANDALL ROAD</t>
  </si>
  <si>
    <t>02355</t>
  </si>
  <si>
    <t>CHARTWELLS-OV MIDDLE SCHOOL</t>
  </si>
  <si>
    <t>35 S SHERIDAN</t>
  </si>
  <si>
    <t>02659</t>
  </si>
  <si>
    <t>MR SCRIB'S PIZZA</t>
  </si>
  <si>
    <t>565 E. LAKETON AVE.</t>
  </si>
  <si>
    <t>49442-5765</t>
  </si>
  <si>
    <t>MUSKEGON SURGERY CENTER</t>
  </si>
  <si>
    <t>1400 MERCY DR SUITE 150</t>
  </si>
  <si>
    <t>BURL &amp; SPRIG</t>
  </si>
  <si>
    <t>333 W. WESTERN</t>
  </si>
  <si>
    <t>PORTER STEEL &amp; WELDING COMPANY</t>
  </si>
  <si>
    <t>831 E. HOVEY</t>
  </si>
  <si>
    <t>02353</t>
  </si>
  <si>
    <t>CHARTWELLS-OV EARLY ELEMENTARY</t>
  </si>
  <si>
    <t>2820 MACARTHUR</t>
  </si>
  <si>
    <t>04656</t>
  </si>
  <si>
    <t>HACKLEY CC DENTAL</t>
  </si>
  <si>
    <t>2700 BAKER ST</t>
  </si>
  <si>
    <t>1ST FLOOR</t>
  </si>
  <si>
    <t>03966</t>
  </si>
  <si>
    <t>HARBOUR TOWNE MARINA-SOUTH</t>
  </si>
  <si>
    <t>1506 E HARBOUR TOWNE CIRCLE</t>
  </si>
  <si>
    <t>MUSKEGON HEARING &amp; SPEECH CENT</t>
  </si>
  <si>
    <t>1155 E SHERMAN</t>
  </si>
  <si>
    <t>MUSKEGON COUNTY AIRPORT MAINT</t>
  </si>
  <si>
    <t>106 SINCLAIR DRIVE</t>
  </si>
  <si>
    <t>49441-5542</t>
  </si>
  <si>
    <t>02330</t>
  </si>
  <si>
    <t>CHARTWELLS FOOD SERVICE OVHS</t>
  </si>
  <si>
    <t>16 N QUARTERLINE</t>
  </si>
  <si>
    <t>02352</t>
  </si>
  <si>
    <t>MCC UNIVERSITY PARK GOLF CLUB</t>
  </si>
  <si>
    <t>2200 MARQUETTE</t>
  </si>
  <si>
    <t>GETTY STREET GRILL</t>
  </si>
  <si>
    <t>1572 GETTY</t>
  </si>
  <si>
    <t>SONUS USA, INC</t>
  </si>
  <si>
    <t>3535 PARK STE 106</t>
  </si>
  <si>
    <t>DOMINO'S PIZZA (APPLE AVE)</t>
  </si>
  <si>
    <t>1332 E APPLE AVE</t>
  </si>
  <si>
    <t>POLISH UNION (PRUCAL)</t>
  </si>
  <si>
    <t>1890 HENRY STREET</t>
  </si>
  <si>
    <t>OSTEOPATHIC SERVICES</t>
  </si>
  <si>
    <t>1675 Leahey</t>
  </si>
  <si>
    <t>MICHIGAN PAIN CONSULTANTS</t>
  </si>
  <si>
    <t>1675 E MOUNT GARFIELD SUITE 13</t>
  </si>
  <si>
    <t>GARY LUKKARI DDS</t>
  </si>
  <si>
    <t>2267 E APPLE AVE</t>
  </si>
  <si>
    <t>Closed 12 Friday</t>
  </si>
  <si>
    <t>CARDIOTHORACIC SURGERY</t>
  </si>
  <si>
    <t>1560 E SHERMAN SUITE 309</t>
  </si>
  <si>
    <t>ASAP AUTO PARTS</t>
  </si>
  <si>
    <t>2486 S GETTY</t>
  </si>
  <si>
    <t>JOHNSON FAMILY CANCER CENTER</t>
  </si>
  <si>
    <t>1440 E SHERMAN SUITE 300</t>
  </si>
  <si>
    <t>03039</t>
  </si>
  <si>
    <t>CHARTWELLS-MUSK MS</t>
  </si>
  <si>
    <t>1150AMITY</t>
  </si>
  <si>
    <t>30408</t>
  </si>
  <si>
    <t>CHARTWELLS-MARQUETTE</t>
  </si>
  <si>
    <t>480 BENNETT St</t>
  </si>
  <si>
    <t>PATRICIA J ROY DO PC</t>
  </si>
  <si>
    <t>1864 LAKESHORE DRIVE</t>
  </si>
  <si>
    <t>49441-1607</t>
  </si>
  <si>
    <t>WEST MICHIGAN GASTROENTEROLOGY</t>
  </si>
  <si>
    <t>1675 LEAHY ST, SUITE 324-B</t>
  </si>
  <si>
    <t>49442-5538</t>
  </si>
  <si>
    <t>05970</t>
  </si>
  <si>
    <t>2279 E APPLE AVE</t>
  </si>
  <si>
    <t>02541</t>
  </si>
  <si>
    <t>1910 APPLE</t>
  </si>
  <si>
    <t>M46 BAR - B MATHIS ENT. INC.</t>
  </si>
  <si>
    <t>3015 E. APPLE AVE</t>
  </si>
  <si>
    <t>Friday 9 -5</t>
  </si>
  <si>
    <t>CLOCK FUNERAL HOME</t>
  </si>
  <si>
    <t>1469 PECK STREET</t>
  </si>
  <si>
    <t>SAND BAR</t>
  </si>
  <si>
    <t>1031 W LAKETON AVE</t>
  </si>
  <si>
    <t>RICK'S REPAIRS LLC</t>
  </si>
  <si>
    <t>820 DELORA</t>
  </si>
  <si>
    <t>MICHIGAN COASTAL CREDIT UNION</t>
  </si>
  <si>
    <t>1086 CRESTON</t>
  </si>
  <si>
    <t>04652</t>
  </si>
  <si>
    <t>HACKLEY COMMUNITY CARE</t>
  </si>
  <si>
    <t>1675 LEAHY</t>
  </si>
  <si>
    <t>KENNEY'S SANDWICH AND CATERING</t>
  </si>
  <si>
    <t>323 E BROADWAY</t>
  </si>
  <si>
    <t>49444-2205</t>
  </si>
  <si>
    <t>RELIABLE TOWING INC</t>
  </si>
  <si>
    <t>1288 9TH STREET</t>
  </si>
  <si>
    <t>UNIVERSITY OF MICHIGAN</t>
  </si>
  <si>
    <t>1301 MERCY</t>
  </si>
  <si>
    <t>03041</t>
  </si>
  <si>
    <t>MUSKEGON HTS FOOD SERVICE</t>
  </si>
  <si>
    <t>2441 SANFORD ST</t>
  </si>
  <si>
    <t>DAVITA TRC</t>
  </si>
  <si>
    <t>1250 MERCY DRIVE SUITE 201</t>
  </si>
  <si>
    <t>VFW POST 3195</t>
  </si>
  <si>
    <t>5209 GRAND HAVEN RD</t>
  </si>
  <si>
    <t>US31 BBQ</t>
  </si>
  <si>
    <t>151 W. MUSKEGON</t>
  </si>
  <si>
    <t>BLOOD'S FRONT END CLINIC DBA</t>
  </si>
  <si>
    <t>1317 S GETTY</t>
  </si>
  <si>
    <t>1675 E MOUNT GARFIELD</t>
  </si>
  <si>
    <t>SUITE 135</t>
  </si>
  <si>
    <t>GREAT LAKES GRINDERS</t>
  </si>
  <si>
    <t>4333 E APPLE AVE</t>
  </si>
  <si>
    <t>WESTSHORE DIAGNOSTICS</t>
  </si>
  <si>
    <t>3104 HENRY ST</t>
  </si>
  <si>
    <t>THIRD GEAR MOTORCYCLE LLC</t>
  </si>
  <si>
    <t>993 W LAKETON</t>
  </si>
  <si>
    <t>LEGENDS BAR AND GRILLE</t>
  </si>
  <si>
    <t>446 W. WESTERN</t>
  </si>
  <si>
    <t>MR B'S PANCAKE HOUSE</t>
  </si>
  <si>
    <t>1910 E APPLE AVE SUITE A</t>
  </si>
  <si>
    <t>TWRFSU</t>
  </si>
  <si>
    <t>04655</t>
  </si>
  <si>
    <t>HCCC - TEEN HEALTH CENTER MHS</t>
  </si>
  <si>
    <t>80 W. SOUTHERN</t>
  </si>
  <si>
    <t>SITTING PRETTY</t>
  </si>
  <si>
    <t>1891 LAKESHORE DRIVE</t>
  </si>
  <si>
    <t>LAKESIDE VETERAN'S CLUB</t>
  </si>
  <si>
    <t>1777 LAKESHORE DR</t>
  </si>
  <si>
    <t>03965</t>
  </si>
  <si>
    <t>HARBOUR TOWNE MARINA</t>
  </si>
  <si>
    <t>3429 FULTON</t>
  </si>
  <si>
    <t>MIKE'S INN, INC</t>
  </si>
  <si>
    <t>555 W. WESTERN AVE</t>
  </si>
  <si>
    <t>LAKESHORE ANIMAL HOSPITAL</t>
  </si>
  <si>
    <t>896 W LAKETON</t>
  </si>
  <si>
    <t>LAKESIDE CANVAS INC</t>
  </si>
  <si>
    <t>3200 LAKESHORE DRIVE</t>
  </si>
  <si>
    <t>06194</t>
  </si>
  <si>
    <t>SYTSEMA FUNERAL HOME</t>
  </si>
  <si>
    <t>737 APPLE AVENUE</t>
  </si>
  <si>
    <t>49442-3696</t>
  </si>
  <si>
    <t>BAUER SHEET METAL</t>
  </si>
  <si>
    <t>1550 EVANSTON AVE.</t>
  </si>
  <si>
    <t>PREVENTIVE HEALTH SERVICES</t>
  </si>
  <si>
    <t>1576 PECK ST.</t>
  </si>
  <si>
    <t>B &amp; K TRANSMISSION &amp; AUTO</t>
  </si>
  <si>
    <t>1708 S GETTY</t>
  </si>
  <si>
    <t>04657</t>
  </si>
  <si>
    <t>HCCC - TEEN HLTH CTR OAK RIDGE</t>
  </si>
  <si>
    <t>275 S. WOLF LAKE RD</t>
  </si>
  <si>
    <t>LAKESIDE CAFE LLC</t>
  </si>
  <si>
    <t>1384 W LAKETON</t>
  </si>
  <si>
    <t>GINMAN TIRE</t>
  </si>
  <si>
    <t>665 WEST CLAY AVE</t>
  </si>
  <si>
    <t>04659</t>
  </si>
  <si>
    <t>1550 CLINTON</t>
  </si>
  <si>
    <t>DEXTER'S GARAGE</t>
  </si>
  <si>
    <t>452 S GETTY</t>
  </si>
  <si>
    <t>GUNTER ACCOUNTING</t>
  </si>
  <si>
    <t>880 JEFFERSON</t>
  </si>
  <si>
    <t>WEST MICHIGAN LOCK AND DOOR</t>
  </si>
  <si>
    <t>61 E. APPLE</t>
  </si>
  <si>
    <t>CHARLES HEATING &amp; COOLING, INC</t>
  </si>
  <si>
    <t>422 APPLE AVENUE</t>
  </si>
  <si>
    <t>49442-3618</t>
  </si>
  <si>
    <t>04559</t>
  </si>
  <si>
    <t>2510 APPLE AVE</t>
  </si>
  <si>
    <t>AUTO WORLD</t>
  </si>
  <si>
    <t>2286 APPLE AVE</t>
  </si>
  <si>
    <t>THE PITA PLACE</t>
  </si>
  <si>
    <t>2039 E APPLE AVE</t>
  </si>
  <si>
    <t>13063</t>
  </si>
  <si>
    <t>00339</t>
  </si>
  <si>
    <t>SPT FAMILY FARE 107 FIRST AID</t>
  </si>
  <si>
    <t>1148 28TH ST. SW</t>
  </si>
  <si>
    <t>LAUREN TAYLOR EYEWARE</t>
  </si>
  <si>
    <t>1945 LAKESHORE DR</t>
  </si>
  <si>
    <t>CAMPBELL'S AUTO &amp; 24 HR TOWING</t>
  </si>
  <si>
    <t>796 E APPLE AVE</t>
  </si>
  <si>
    <t>04651</t>
  </si>
  <si>
    <t>HACKLEY COMMUNITY CARE-PHARMAC</t>
  </si>
  <si>
    <t>30402</t>
  </si>
  <si>
    <t>CHARTWELLS (MUSKEGON H.S.)</t>
  </si>
  <si>
    <t>05950</t>
  </si>
  <si>
    <t>MUSK COUNTY WASTEWATER C STAT</t>
  </si>
  <si>
    <t>633 OTTAWA</t>
  </si>
  <si>
    <t>TRIDONN CONSTRUCTION</t>
  </si>
  <si>
    <t>1461 EVANSTON AVE</t>
  </si>
  <si>
    <t>04502</t>
  </si>
  <si>
    <t>MUSK RES MISSION STORE - MATS</t>
  </si>
  <si>
    <t xml:space="preserve"> 2019 APPLE AVE</t>
  </si>
  <si>
    <t>PRENGER JEWELRY CLINIC</t>
  </si>
  <si>
    <t>2264 E. APPLE AVE</t>
  </si>
  <si>
    <t>05728</t>
  </si>
  <si>
    <t>04504</t>
  </si>
  <si>
    <t>MUSK RESCUE MISS SHELTER LINEN</t>
  </si>
  <si>
    <t>400 W. LAKETON</t>
  </si>
  <si>
    <t>GHEZZI'S MARKET</t>
  </si>
  <si>
    <t>2017 LAKESHORE DRIVE</t>
  </si>
  <si>
    <t>DR SUSANNE SANFORD</t>
  </si>
  <si>
    <t>971 E. SHERMAN BLVD</t>
  </si>
  <si>
    <t>05730</t>
  </si>
  <si>
    <t>KEENE LUMBER</t>
  </si>
  <si>
    <t>346 W LAKETON</t>
  </si>
  <si>
    <t>MASTERS TOUCH THE</t>
  </si>
  <si>
    <t>1460 W LAKETON AVE</t>
  </si>
  <si>
    <t>KAMM ELECTRIC MOTORS INC</t>
  </si>
  <si>
    <t>220 W LAKETON</t>
  </si>
  <si>
    <t>02594</t>
  </si>
  <si>
    <t>1212 E. Sherman Boulevard</t>
  </si>
  <si>
    <t>49444-1812</t>
  </si>
  <si>
    <t>08713</t>
  </si>
  <si>
    <t>APPLE DENTURE CENTER DR GASTON</t>
  </si>
  <si>
    <t>900 E. APPLE AVE.</t>
  </si>
  <si>
    <t>02176</t>
  </si>
  <si>
    <t>REDI RENTAL WAREHOUSE</t>
  </si>
  <si>
    <t>2233 TEMPLE ST</t>
  </si>
  <si>
    <t>SHEPHERD GARAGE DOOR</t>
  </si>
  <si>
    <t>950 E. BROADWAY</t>
  </si>
  <si>
    <t>ARENA'S PIZZA</t>
  </si>
  <si>
    <t>5344 APPLE</t>
  </si>
  <si>
    <t>MUSKEGON REC CLUB</t>
  </si>
  <si>
    <t>1763 LAKESHORE DR</t>
  </si>
  <si>
    <t>CHETS TIRE SERVICE</t>
  </si>
  <si>
    <t>1281 E LAKETON AVE</t>
  </si>
  <si>
    <t>49442-6060</t>
  </si>
  <si>
    <t>SEMINOLE SHORES</t>
  </si>
  <si>
    <t>HERITAGE PROPERTY MANAGEMENT</t>
  </si>
  <si>
    <t>850 SEMINOLE RD</t>
  </si>
  <si>
    <t>02175</t>
  </si>
  <si>
    <t>REDI RENTAL (GLADE)</t>
  </si>
  <si>
    <t>2232 GLADE</t>
  </si>
  <si>
    <t>GREEK TONY'S PIZZA</t>
  </si>
  <si>
    <t>4543 GRAND HAVEN RD</t>
  </si>
  <si>
    <t>VIKING LODGE</t>
  </si>
  <si>
    <t>3132 LAKESHORE DRIVE</t>
  </si>
  <si>
    <t>NATIONAL TRANSMISSION</t>
  </si>
  <si>
    <t>4037 E APPLE AVENUE</t>
  </si>
  <si>
    <t>45042</t>
  </si>
  <si>
    <t>MUSK RESCUE MISS SHELTER MATS</t>
  </si>
  <si>
    <t>02595</t>
  </si>
  <si>
    <t>WESTSHORE CARDIOLOGY</t>
  </si>
  <si>
    <t>2525 ROBERTS</t>
  </si>
  <si>
    <t>PORT CITY FEDERAL CREDIT UNION</t>
  </si>
  <si>
    <t>460 W LAKETON</t>
  </si>
  <si>
    <t>TATRA HALL</t>
  </si>
  <si>
    <t>2526 6TH STREET</t>
  </si>
  <si>
    <t>MARINE &amp; INDUSTRIAL AUTO ELECT</t>
  </si>
  <si>
    <t>4280 AIRLINE RD</t>
  </si>
  <si>
    <t>07974</t>
  </si>
  <si>
    <t>1133 E STERNBERG RD</t>
  </si>
  <si>
    <t>49440-1215</t>
  </si>
  <si>
    <t>LITHUANIAN CLUB</t>
  </si>
  <si>
    <t>2152 NINTH ST</t>
  </si>
  <si>
    <t>MUSKEGON AREA TRANSIT SYSTEM</t>
  </si>
  <si>
    <t>2624 6TH ST</t>
  </si>
  <si>
    <t>EARTHTRONICS INC.</t>
  </si>
  <si>
    <t>755 E. ELLIS RD</t>
  </si>
  <si>
    <t>GRAPHICS HOUSE PRINTING</t>
  </si>
  <si>
    <t>2632 PECK</t>
  </si>
  <si>
    <t>04654</t>
  </si>
  <si>
    <t>2700 BAKER ST (3RD FLOOR)</t>
  </si>
  <si>
    <t>HUNGERFORD NICHOLS</t>
  </si>
  <si>
    <t>4927 STARIHA SUITE A</t>
  </si>
  <si>
    <t>950 W NORTON AVE</t>
  </si>
  <si>
    <t>08010</t>
  </si>
  <si>
    <t>BIOMAT USA</t>
  </si>
  <si>
    <t>2585 BARCLAY</t>
  </si>
  <si>
    <t>02688</t>
  </si>
  <si>
    <t>CUISINE ARTS, MUSKEGON STORE</t>
  </si>
  <si>
    <t>1788 TERRACE ST</t>
  </si>
  <si>
    <t>49442-5630</t>
  </si>
  <si>
    <t>OLD HOMESTEAD INC</t>
  </si>
  <si>
    <t>4814 GRAND HAVEN RD</t>
  </si>
  <si>
    <t>05727</t>
  </si>
  <si>
    <t>LEFLUER CORPORATION LLC</t>
  </si>
  <si>
    <t>4210 GRAND HAVEN RD</t>
  </si>
  <si>
    <t>SERVICE 1 FEDERAL CREDIT UNION</t>
  </si>
  <si>
    <t>1625 EASTWIND</t>
  </si>
  <si>
    <t>1075 E. SHERMAN BLVD</t>
  </si>
  <si>
    <t>SHORELINE DENTAL PLLC</t>
  </si>
  <si>
    <t>1221 E. SHERMAN BLVD.</t>
  </si>
  <si>
    <t>HODGE PODGE BAKE SHOP</t>
  </si>
  <si>
    <t>3361 MCCRACKEN</t>
  </si>
  <si>
    <t xml:space="preserve">LAKE HARBOR UNITED METHODIST </t>
  </si>
  <si>
    <t>4861 S HENRY ST</t>
  </si>
  <si>
    <t>BABBITT'S SPORT CENTER</t>
  </si>
  <si>
    <t>3712 AIRLINE RD</t>
  </si>
  <si>
    <t>AIRLINE BAR</t>
  </si>
  <si>
    <t>3680 AIRLINE</t>
  </si>
  <si>
    <t>CANCER &amp; HEMATOLOGY CENTERS</t>
  </si>
  <si>
    <t>2959 LUCERNE DR SE SUITE 200</t>
  </si>
  <si>
    <t>ATTN: FINANCE</t>
  </si>
  <si>
    <t>OUR LADY OF GRACE</t>
  </si>
  <si>
    <t>451 S. GETTY</t>
  </si>
  <si>
    <t>MERCY VISITING NURSE SERVICE</t>
  </si>
  <si>
    <t>888 TERRACE</t>
  </si>
  <si>
    <t>PIGEON HILL BREWERY LLC</t>
  </si>
  <si>
    <t>895 FOURTH ST (TAPROOM)</t>
  </si>
  <si>
    <t>SPORTFISHERMAN SERVICE (MIKE'S</t>
  </si>
  <si>
    <t>545 OTTAWA ST</t>
  </si>
  <si>
    <t>WEST MICHIGAN DOCK &amp; MARKET</t>
  </si>
  <si>
    <t>560 MART STREET</t>
  </si>
  <si>
    <t>DR ROLF'S BBQ</t>
  </si>
  <si>
    <t>477 WEST WESTERN</t>
  </si>
  <si>
    <t>NORTON SHORES ESTATES 0325</t>
  </si>
  <si>
    <t>3223 BAILEY</t>
  </si>
  <si>
    <t>CENTURY BUILDING</t>
  </si>
  <si>
    <t>356 W WESTERN AVE</t>
  </si>
  <si>
    <t>4190 Grand Haven Rd</t>
  </si>
  <si>
    <t>HAMBURGER MIKEY</t>
  </si>
  <si>
    <t>1129 THIRD ST</t>
  </si>
  <si>
    <t>CINEMA CAROUSEL THEATRE</t>
  </si>
  <si>
    <t>4289 GRAND HAVEN RD</t>
  </si>
  <si>
    <t>WESTSHORE PROPERTY MGMT</t>
  </si>
  <si>
    <t>4265 GRAND HAVEN RD</t>
  </si>
  <si>
    <t>DOMINO'S PIZZA</t>
  </si>
  <si>
    <t>6022 HARVEY ST</t>
  </si>
  <si>
    <t>BOOYAH'S SPORTS BAR</t>
  </si>
  <si>
    <t>ODYSSEY ENTERTAINMENT</t>
  </si>
  <si>
    <t>700 E BROADWAY</t>
  </si>
  <si>
    <t>FANCY YANCY'S SALON LLC</t>
  </si>
  <si>
    <t>2754 PECK ST</t>
  </si>
  <si>
    <t>COFESSCO FIRE PROTECTION, IN</t>
  </si>
  <si>
    <t>411 OTTAWA</t>
  </si>
  <si>
    <t>49442-1012</t>
  </si>
  <si>
    <t>NO NAME BAR</t>
  </si>
  <si>
    <t>609 W WESTERN</t>
  </si>
  <si>
    <t>FIRST CLASS TOWING, LLC</t>
  </si>
  <si>
    <t>4585 GRAND HAVEN ROAD</t>
  </si>
  <si>
    <t>13137</t>
  </si>
  <si>
    <t>SPT FFARE 832 FIRST AID</t>
  </si>
  <si>
    <t>1050 W WESTERN AVE</t>
  </si>
  <si>
    <t>07844</t>
  </si>
  <si>
    <t>SYTSEMA FUNERAL HOMES INC.</t>
  </si>
  <si>
    <t>6291 S. HARVEY</t>
  </si>
  <si>
    <t>49444-9739</t>
  </si>
  <si>
    <t>RENK, AMERICA</t>
  </si>
  <si>
    <t>76 GETTY ST</t>
  </si>
  <si>
    <t>15978</t>
  </si>
  <si>
    <t>JB FARMS AND CUSTOM MEAT</t>
  </si>
  <si>
    <t>4961 CADY RD</t>
  </si>
  <si>
    <t>MABRITO GARAGE</t>
  </si>
  <si>
    <t>3070 S BROTON RD</t>
  </si>
  <si>
    <t>49415-9700</t>
  </si>
  <si>
    <t>7791 HTS RAVENNA RD</t>
  </si>
  <si>
    <t>MOORLAND TAVERN</t>
  </si>
  <si>
    <t>10380 APPLE AVE</t>
  </si>
  <si>
    <t>RUM RUNNERS</t>
  </si>
  <si>
    <t>12058 E. APPLE AVE</t>
  </si>
  <si>
    <t>US10 PROPERTIES</t>
  </si>
  <si>
    <t>02351</t>
  </si>
  <si>
    <t>221 QUARTERLINE ROAD</t>
  </si>
  <si>
    <t>02542</t>
  </si>
  <si>
    <t>MUSKEGON CHARTER TOWNSHIP DPW</t>
  </si>
  <si>
    <t>101 n QUARTERLINE RD.</t>
  </si>
  <si>
    <t>03082</t>
  </si>
  <si>
    <t>MAISD - WESLEY SCHOOL</t>
  </si>
  <si>
    <t>915 WESLEY AVE.</t>
  </si>
  <si>
    <t>03084</t>
  </si>
  <si>
    <t>MUSKEGON AREA INTERMEDIATE SCH</t>
  </si>
  <si>
    <t>200 HARVEY ST</t>
  </si>
  <si>
    <t>49442-2142</t>
  </si>
  <si>
    <t>30415</t>
  </si>
  <si>
    <t>MAISD WESLEY SCHOOL LAKE. LC</t>
  </si>
  <si>
    <t>03088</t>
  </si>
  <si>
    <t>MAISD MACTC-CULINARY MGT.</t>
  </si>
  <si>
    <t>200 HARVEY ST.</t>
  </si>
  <si>
    <t>49442-1418</t>
  </si>
  <si>
    <t>03083</t>
  </si>
  <si>
    <t>MAISD MACTC-HARVEY (MATS)</t>
  </si>
  <si>
    <t>03085</t>
  </si>
  <si>
    <t>MAISD MACTC-CHESTNUT</t>
  </si>
  <si>
    <t>2417 CHESTNUT TRAIL</t>
  </si>
  <si>
    <t>04524</t>
  </si>
  <si>
    <t>7700 E APPLE AVE</t>
  </si>
  <si>
    <t>49442-4960</t>
  </si>
  <si>
    <t>05910</t>
  </si>
  <si>
    <t>MUSK CO WASTE SYSTEM ADMIN</t>
  </si>
  <si>
    <t>8301 WHITE RD</t>
  </si>
  <si>
    <t>05900</t>
  </si>
  <si>
    <t>MUSK CO WASTEWATER SYSTEM</t>
  </si>
  <si>
    <t>9366 APPLE AVE</t>
  </si>
  <si>
    <t>05920</t>
  </si>
  <si>
    <t>MUSK COUNTY WASTEWATER OP MNT</t>
  </si>
  <si>
    <t>800 N. SWANSON RD.</t>
  </si>
  <si>
    <t>05930</t>
  </si>
  <si>
    <t>MUSK COUNTY WASTEWATER FARM</t>
  </si>
  <si>
    <t>Corner of Swanson and White Rd</t>
  </si>
  <si>
    <t>05940</t>
  </si>
  <si>
    <t>MUSK COUNTY WASTEWATER FLT MNT</t>
  </si>
  <si>
    <t>WESTSIDE SOCIAL</t>
  </si>
  <si>
    <t>2802 LAKE MICHIGAN DRIVE</t>
  </si>
  <si>
    <t>12440M</t>
  </si>
  <si>
    <t>12440R</t>
  </si>
  <si>
    <t>WMSHL</t>
  </si>
  <si>
    <t>3003 WALKENT DR NW</t>
  </si>
  <si>
    <t>14656F</t>
  </si>
  <si>
    <t>14656M</t>
  </si>
  <si>
    <t>14656R</t>
  </si>
  <si>
    <t>14656T</t>
  </si>
  <si>
    <t>16124</t>
  </si>
  <si>
    <t>CHRISTIAN HEALTHCARE SPEC.</t>
  </si>
  <si>
    <t>53 W. WOOD ST.</t>
  </si>
  <si>
    <t>16126</t>
  </si>
  <si>
    <t>TIA JUANA</t>
  </si>
  <si>
    <t xml:space="preserve">2289 E. BELTLINE NE </t>
  </si>
  <si>
    <t>14656W</t>
  </si>
  <si>
    <t>16137</t>
  </si>
  <si>
    <t>DEGAGE MINISTRIES</t>
  </si>
  <si>
    <t>139 SHELDON AVE.  SE</t>
  </si>
  <si>
    <t>FTC&amp;H</t>
  </si>
  <si>
    <t>453 AGARD RD</t>
  </si>
  <si>
    <t>12820</t>
  </si>
  <si>
    <t>LMCU 45</t>
  </si>
  <si>
    <t>7175 BROADMOOR AVE SE</t>
  </si>
  <si>
    <t>12565</t>
  </si>
  <si>
    <t>COOPERSVILLE SPORTSMAN CLUB</t>
  </si>
  <si>
    <t>P.O. BOX 71</t>
  </si>
  <si>
    <t>16154</t>
  </si>
  <si>
    <t>SABOR MEXICANO</t>
  </si>
  <si>
    <t>109 RIVERSIDE</t>
  </si>
  <si>
    <t>16158</t>
  </si>
  <si>
    <t>SECURALARM, LLC</t>
  </si>
  <si>
    <t>921 47TH ST.  SW</t>
  </si>
  <si>
    <t>16182</t>
  </si>
  <si>
    <t>REVOLUTION CAR AUDIO</t>
  </si>
  <si>
    <t>2575 28TH ST SW</t>
  </si>
  <si>
    <t>16183</t>
  </si>
  <si>
    <t>EASTOWN EATS</t>
  </si>
  <si>
    <t>1499 WEALTHY ST SE</t>
  </si>
  <si>
    <t>16186</t>
  </si>
  <si>
    <t>CESAR'S PUB</t>
  </si>
  <si>
    <t>16189</t>
  </si>
  <si>
    <t>SALTY PECKER BREWING COMPANY</t>
  </si>
  <si>
    <t>255 SEMINOLE RD</t>
  </si>
  <si>
    <t>16192</t>
  </si>
  <si>
    <t>EL CENTENARIO</t>
  </si>
  <si>
    <t>5039 28TH ST SE</t>
  </si>
  <si>
    <t>16196</t>
  </si>
  <si>
    <t xml:space="preserve">COMMONWEALTH SENIOR LIVING </t>
  </si>
  <si>
    <t>3956 WHISPERING WAY DR SE</t>
  </si>
  <si>
    <t>16197</t>
  </si>
  <si>
    <t>COMMONWEALTH SENIOR LIVING</t>
  </si>
  <si>
    <t>1175 68TH ST SE</t>
  </si>
  <si>
    <t>16211</t>
  </si>
  <si>
    <t>LMCU-PRAIRIE CREEK</t>
  </si>
  <si>
    <t>5664 PRAIRIE CREEK DRIVE</t>
  </si>
  <si>
    <t>16217</t>
  </si>
  <si>
    <t>DR ROLF'S-GRAND HAVEN</t>
  </si>
  <si>
    <t>17 SOUTH 2ND ST</t>
  </si>
  <si>
    <t>16205</t>
  </si>
  <si>
    <t>2071 E. APPLE AVE</t>
  </si>
  <si>
    <t>WATERFORD</t>
  </si>
  <si>
    <t>48328</t>
  </si>
  <si>
    <t xml:space="preserve">9775 ELIZABETH LK RD          </t>
  </si>
  <si>
    <t xml:space="preserve">UNION LAKE MT       </t>
  </si>
  <si>
    <t>48385</t>
  </si>
  <si>
    <t xml:space="preserve">21111 HAGGERTY              </t>
  </si>
  <si>
    <t xml:space="preserve">NOVI                </t>
  </si>
  <si>
    <t>48375</t>
  </si>
  <si>
    <t xml:space="preserve">27553 CHERRYHILL              </t>
  </si>
  <si>
    <t xml:space="preserve">INKSTER             </t>
  </si>
  <si>
    <t>48141</t>
  </si>
  <si>
    <t xml:space="preserve">33306 W. SEVEN MILE           </t>
  </si>
  <si>
    <t xml:space="preserve">LIVONIA             </t>
  </si>
  <si>
    <t>48152</t>
  </si>
  <si>
    <t xml:space="preserve">4710 CLARKSTON ROAD           </t>
  </si>
  <si>
    <t xml:space="preserve">CLARKSTON           </t>
  </si>
  <si>
    <t>48016</t>
  </si>
  <si>
    <t xml:space="preserve">20 NORTH BALDWIN              </t>
  </si>
  <si>
    <t xml:space="preserve">LAKE ORION          </t>
  </si>
  <si>
    <t>48035</t>
  </si>
  <si>
    <t xml:space="preserve">16520 WEST WARREN             </t>
  </si>
  <si>
    <t xml:space="preserve">DETROIT             </t>
  </si>
  <si>
    <t>48228</t>
  </si>
  <si>
    <t xml:space="preserve">322 WEST UNIVERSITY           </t>
  </si>
  <si>
    <t xml:space="preserve">ROCHESTER           </t>
  </si>
  <si>
    <t>48307</t>
  </si>
  <si>
    <t xml:space="preserve">4683 SOUTH OLD U.S.           </t>
  </si>
  <si>
    <t xml:space="preserve">BRIGHTON            </t>
  </si>
  <si>
    <t xml:space="preserve">199 COLE ROAD                 </t>
  </si>
  <si>
    <t xml:space="preserve">MONROE              </t>
  </si>
  <si>
    <t>48161</t>
  </si>
  <si>
    <t xml:space="preserve">1002 WEST ELM AVE             </t>
  </si>
  <si>
    <t xml:space="preserve">WEST BLOOMFIELD     </t>
  </si>
  <si>
    <t>48322</t>
  </si>
  <si>
    <t xml:space="preserve">5615 CHILSON RD.              </t>
  </si>
  <si>
    <t xml:space="preserve">HOWELL              </t>
  </si>
  <si>
    <t>48843</t>
  </si>
  <si>
    <t xml:space="preserve">42145 7 MILE ROAD             </t>
  </si>
  <si>
    <t xml:space="preserve">NORTHVILLE          </t>
  </si>
  <si>
    <t>48167</t>
  </si>
  <si>
    <t>54</t>
  </si>
  <si>
    <t xml:space="preserve">BOYER MEAT PROCESSIN          </t>
  </si>
  <si>
    <t xml:space="preserve">4125 BARR ROAD                </t>
  </si>
  <si>
    <t xml:space="preserve">CANTON              </t>
  </si>
  <si>
    <t>48188</t>
  </si>
  <si>
    <t xml:space="preserve">306 N. DIVISION               </t>
  </si>
  <si>
    <t xml:space="preserve">ANN ARBOR           </t>
  </si>
  <si>
    <t>48104</t>
  </si>
  <si>
    <t>28389 BECK ROAD</t>
  </si>
  <si>
    <t>SUITE F-7, F-8</t>
  </si>
  <si>
    <t xml:space="preserve">WIXOM               </t>
  </si>
  <si>
    <t>48393</t>
  </si>
  <si>
    <t xml:space="preserve">101 Brookside LN.             </t>
  </si>
  <si>
    <t xml:space="preserve">Suite A &amp; B                   </t>
  </si>
  <si>
    <t>1001 W. 13 MILE RD</t>
  </si>
  <si>
    <t>MADISON HEIGHTS</t>
  </si>
  <si>
    <t>48071</t>
  </si>
  <si>
    <t xml:space="preserve">14730 CHAMPAIGN               </t>
  </si>
  <si>
    <t xml:space="preserve">ALLEN PARK          </t>
  </si>
  <si>
    <t>48101</t>
  </si>
  <si>
    <t xml:space="preserve">9045 TELEGRAPH                </t>
  </si>
  <si>
    <t xml:space="preserve">TAYLOR              </t>
  </si>
  <si>
    <t>49002</t>
  </si>
  <si>
    <t xml:space="preserve">12701 E. GRAND RIVER          </t>
  </si>
  <si>
    <t xml:space="preserve">1036 E GRAND RIVER            </t>
  </si>
  <si>
    <t>8491 W GRAND RIV AVE</t>
  </si>
  <si>
    <t xml:space="preserve">2911 DORR ROAD                </t>
  </si>
  <si>
    <t xml:space="preserve">46941 LIBERTY DRIVE           </t>
  </si>
  <si>
    <t xml:space="preserve">1537 CASS LAKE                </t>
  </si>
  <si>
    <t xml:space="preserve">KEEGO HARBOR        </t>
  </si>
  <si>
    <t>48320</t>
  </si>
  <si>
    <t>2623 PLYMOUTH RD</t>
  </si>
  <si>
    <t>48105</t>
  </si>
  <si>
    <t xml:space="preserve">117 S. MAIN ST                </t>
  </si>
  <si>
    <t xml:space="preserve">1752 PLYMOUTH                 </t>
  </si>
  <si>
    <t xml:space="preserve">8641 W. GRAND RIVER           </t>
  </si>
  <si>
    <t xml:space="preserve">9859 E. GRAND RIVER           </t>
  </si>
  <si>
    <t xml:space="preserve">8303 PLATT RD                 </t>
  </si>
  <si>
    <t xml:space="preserve">SALINE              </t>
  </si>
  <si>
    <t>48176</t>
  </si>
  <si>
    <t xml:space="preserve">8064 W. GRAND RIVER           </t>
  </si>
  <si>
    <t xml:space="preserve">8101 MAIN ST.                 </t>
  </si>
  <si>
    <t xml:space="preserve">DEXTER              </t>
  </si>
  <si>
    <t xml:space="preserve">1753 PLYMOUTH RD.             </t>
  </si>
  <si>
    <t xml:space="preserve">8087 W. GRAND RIVER           </t>
  </si>
  <si>
    <t xml:space="preserve">455 E GRAND RIVER         </t>
  </si>
  <si>
    <t>SUITE 202</t>
  </si>
  <si>
    <t xml:space="preserve">26139 NOVI RD.                </t>
  </si>
  <si>
    <t xml:space="preserve">7156 COOLEY LAKE RD.          </t>
  </si>
  <si>
    <t xml:space="preserve">WATERFORD           </t>
  </si>
  <si>
    <t>48329</t>
  </si>
  <si>
    <t xml:space="preserve">30626 FORD RD                 </t>
  </si>
  <si>
    <t xml:space="preserve">GARDEN CITY         </t>
  </si>
  <si>
    <t>48135</t>
  </si>
  <si>
    <t xml:space="preserve">191 TOWNSEND                  </t>
  </si>
  <si>
    <t xml:space="preserve">BIRMINGHAM          </t>
  </si>
  <si>
    <t>48009</t>
  </si>
  <si>
    <t>2575 HAGGERTY RD</t>
  </si>
  <si>
    <t>SUITE 500</t>
  </si>
  <si>
    <t>CANTON</t>
  </si>
  <si>
    <t xml:space="preserve">3990 CROOKED LAKE RD          </t>
  </si>
  <si>
    <t xml:space="preserve">7275 COOLEY LAKE RD.          </t>
  </si>
  <si>
    <t>48324</t>
  </si>
  <si>
    <t>50695 VARSITY CT.</t>
  </si>
  <si>
    <t xml:space="preserve">220 FORT STREET               </t>
  </si>
  <si>
    <t xml:space="preserve">PORT HURON          </t>
  </si>
  <si>
    <t>48060</t>
  </si>
  <si>
    <t xml:space="preserve">18338 W. 12 MILE              </t>
  </si>
  <si>
    <t xml:space="preserve">SOUTHFIELD          </t>
  </si>
  <si>
    <t>48076</t>
  </si>
  <si>
    <t>705 N MAIN ST.</t>
  </si>
  <si>
    <t>CLAWSON</t>
  </si>
  <si>
    <t>48017</t>
  </si>
  <si>
    <t xml:space="preserve">43393 13 MILE RD.             </t>
  </si>
  <si>
    <t xml:space="preserve">5761 COOLEY LK RD.            </t>
  </si>
  <si>
    <t>48327</t>
  </si>
  <si>
    <t xml:space="preserve">3258 ORCHARD LAKE RD          </t>
  </si>
  <si>
    <t>WEST BLOOMFIELD</t>
  </si>
  <si>
    <t xml:space="preserve">5757 WHITMORE LAKE            </t>
  </si>
  <si>
    <t xml:space="preserve">620 HIGHLAND AVE              </t>
  </si>
  <si>
    <t xml:space="preserve">MILFORD             </t>
  </si>
  <si>
    <t>48381</t>
  </si>
  <si>
    <t xml:space="preserve">2433 OAK VALLEY DR </t>
  </si>
  <si>
    <t>SUITE 400</t>
  </si>
  <si>
    <t>48103</t>
  </si>
  <si>
    <t xml:space="preserve">9912 E. GRAND RIVER           </t>
  </si>
  <si>
    <t xml:space="preserve">7915 KENSINGTON CT.           </t>
  </si>
  <si>
    <t xml:space="preserve">5131 SHAEFER                  </t>
  </si>
  <si>
    <t xml:space="preserve">DEARBORN            </t>
  </si>
  <si>
    <t>48126</t>
  </si>
  <si>
    <t>48034</t>
  </si>
  <si>
    <t>TF</t>
  </si>
  <si>
    <t xml:space="preserve">900 UPPER SCOTSBOROUGH WAY    </t>
  </si>
  <si>
    <t xml:space="preserve">BLOOMFIELD HILLS    </t>
  </si>
  <si>
    <t>48304</t>
  </si>
  <si>
    <t>Daily</t>
  </si>
  <si>
    <t xml:space="preserve">151 NORTH HOWELL ST.          </t>
  </si>
  <si>
    <t xml:space="preserve">PICKNEY             </t>
  </si>
  <si>
    <t>48169</t>
  </si>
  <si>
    <t xml:space="preserve">15242 WARREN                  </t>
  </si>
  <si>
    <t xml:space="preserve">9731 HARPER                   </t>
  </si>
  <si>
    <t>48213</t>
  </si>
  <si>
    <t xml:space="preserve">380 SOUTH BATES STREET        </t>
  </si>
  <si>
    <t xml:space="preserve">27895 ORCHARD LAKE            </t>
  </si>
  <si>
    <t xml:space="preserve">FARMINGTON HILLS    </t>
  </si>
  <si>
    <t>48334</t>
  </si>
  <si>
    <t xml:space="preserve">8080 KENSINGTON COURT         </t>
  </si>
  <si>
    <t xml:space="preserve">***MUST GET SIGNATURE***      </t>
  </si>
  <si>
    <t xml:space="preserve">10001 SILVER LAKE RD          </t>
  </si>
  <si>
    <t>339</t>
  </si>
  <si>
    <t>PLYMOUTH COLUMBIAN HALL</t>
  </si>
  <si>
    <t xml:space="preserve">150 FAIR ST                   </t>
  </si>
  <si>
    <t xml:space="preserve">PLYMOUTH            </t>
  </si>
  <si>
    <t>48170</t>
  </si>
  <si>
    <t xml:space="preserve">3705 ROCHESTER RD             </t>
  </si>
  <si>
    <t xml:space="preserve">TROY                </t>
  </si>
  <si>
    <t>48007</t>
  </si>
  <si>
    <t xml:space="preserve">1244 GRAND OAKS DR.           </t>
  </si>
  <si>
    <t>360</t>
  </si>
  <si>
    <t xml:space="preserve">CONCORDE INN     </t>
  </si>
  <si>
    <t xml:space="preserve">44315 N. GRATIOT AVE.         </t>
  </si>
  <si>
    <t xml:space="preserve">CLINTON TWP         </t>
  </si>
  <si>
    <t>48036</t>
  </si>
  <si>
    <t xml:space="preserve">2211 OLD EARHART RD           </t>
  </si>
  <si>
    <t xml:space="preserve">1103 EAST LAKE DRIVE          </t>
  </si>
  <si>
    <t xml:space="preserve">185 SOUTH BROADWAY            </t>
  </si>
  <si>
    <t>48362</t>
  </si>
  <si>
    <t xml:space="preserve">29310 JOHN R                  </t>
  </si>
  <si>
    <t xml:space="preserve">MADISON HEIGHTS     </t>
  </si>
  <si>
    <t>3200 W. LIBERTY RD.</t>
  </si>
  <si>
    <t>SUITE C5</t>
  </si>
  <si>
    <t>5905 S MAIN ST.</t>
  </si>
  <si>
    <t>48346</t>
  </si>
  <si>
    <t>5811 SOUTH MAIN ST</t>
  </si>
  <si>
    <t>48436</t>
  </si>
  <si>
    <t xml:space="preserve">58952 VANDYKE                 </t>
  </si>
  <si>
    <t xml:space="preserve">WASHINGTON TWP      </t>
  </si>
  <si>
    <t>48094</t>
  </si>
  <si>
    <t xml:space="preserve">19460 GRAND RIVER             </t>
  </si>
  <si>
    <t>48223</t>
  </si>
  <si>
    <t xml:space="preserve">141 SCHRODER                  </t>
  </si>
  <si>
    <t>48403</t>
  </si>
  <si>
    <t xml:space="preserve">140 EAST GRAND RIVER </t>
  </si>
  <si>
    <t xml:space="preserve">GR RIVER  &amp; NORTH </t>
  </si>
  <si>
    <t xml:space="preserve">10 SOUTH MAIN                 </t>
  </si>
  <si>
    <t xml:space="preserve">264 W. MAPLE                  </t>
  </si>
  <si>
    <t xml:space="preserve">STE 100                       </t>
  </si>
  <si>
    <t>48084</t>
  </si>
  <si>
    <t xml:space="preserve">6000 CLARKSTON RD             </t>
  </si>
  <si>
    <t>48348</t>
  </si>
  <si>
    <t xml:space="preserve">43494 WOODWARD                </t>
  </si>
  <si>
    <t xml:space="preserve">SUITE 101                     </t>
  </si>
  <si>
    <t xml:space="preserve">BLOOMFIELD          </t>
  </si>
  <si>
    <t>48302</t>
  </si>
  <si>
    <t xml:space="preserve">10338 CITATION                </t>
  </si>
  <si>
    <t xml:space="preserve">130 E. DRAHNER                </t>
  </si>
  <si>
    <t xml:space="preserve">OXFORD              </t>
  </si>
  <si>
    <t>48371</t>
  </si>
  <si>
    <t>5800 BORDERLINE DR</t>
  </si>
  <si>
    <t xml:space="preserve">BRIGHTON BUS GARAGE </t>
  </si>
  <si>
    <t xml:space="preserve">10132 COLONIAL INDUSTRIAL DR  </t>
  </si>
  <si>
    <t xml:space="preserve">SOUTH LYON          </t>
  </si>
  <si>
    <t>48178</t>
  </si>
  <si>
    <t xml:space="preserve">700 CHENE                     </t>
  </si>
  <si>
    <t>48207</t>
  </si>
  <si>
    <t xml:space="preserve">55820 GRAND RIVER AVE </t>
  </si>
  <si>
    <t>SUITE 275</t>
  </si>
  <si>
    <t>NEW HUDSON</t>
  </si>
  <si>
    <t>48165</t>
  </si>
  <si>
    <t xml:space="preserve">14601 Dequindre Rd            </t>
  </si>
  <si>
    <t>48212</t>
  </si>
  <si>
    <t xml:space="preserve">6211 KING RD.                 </t>
  </si>
  <si>
    <t xml:space="preserve">MARINE CITY         </t>
  </si>
  <si>
    <t>48039</t>
  </si>
  <si>
    <t xml:space="preserve">25080 MICHIGAN AVE.           </t>
  </si>
  <si>
    <t>48124</t>
  </si>
  <si>
    <t xml:space="preserve">15110 MACK                    </t>
  </si>
  <si>
    <t xml:space="preserve">GROSSE POINT        </t>
  </si>
  <si>
    <t>48230</t>
  </si>
  <si>
    <t xml:space="preserve">318 W 4TH ST.                 </t>
  </si>
  <si>
    <t xml:space="preserve">ROYAL OAK           </t>
  </si>
  <si>
    <t>48067</t>
  </si>
  <si>
    <t xml:space="preserve">34834 VANDYKE                 </t>
  </si>
  <si>
    <t xml:space="preserve">STERLING HEIGHTS    </t>
  </si>
  <si>
    <t>48312</t>
  </si>
  <si>
    <t xml:space="preserve">42405 FORD RD.                </t>
  </si>
  <si>
    <t xml:space="preserve">3577 W. 13 MILE RD. </t>
  </si>
  <si>
    <t>SUITE 404</t>
  </si>
  <si>
    <t>48073</t>
  </si>
  <si>
    <t xml:space="preserve">38425 GRAND RIVER AVE         </t>
  </si>
  <si>
    <t>48335</t>
  </si>
  <si>
    <t xml:space="preserve">24250 SINACOLA CT             </t>
  </si>
  <si>
    <t xml:space="preserve">23409 MACK AVENUE             </t>
  </si>
  <si>
    <t xml:space="preserve">ST. CLAIR SHORES    </t>
  </si>
  <si>
    <t>48080</t>
  </si>
  <si>
    <t>48083</t>
  </si>
  <si>
    <t xml:space="preserve">40860 VANDYKE                 </t>
  </si>
  <si>
    <t>48313</t>
  </si>
  <si>
    <t xml:space="preserve">24271 NOVI RD                 </t>
  </si>
  <si>
    <t xml:space="preserve">300 S ASHLEY                  </t>
  </si>
  <si>
    <t xml:space="preserve">26020 GREENFIELD RD           </t>
  </si>
  <si>
    <t xml:space="preserve">OAK PARK            </t>
  </si>
  <si>
    <t>48237</t>
  </si>
  <si>
    <t xml:space="preserve">18411 HALL RD                 </t>
  </si>
  <si>
    <t xml:space="preserve">MACOMB              </t>
  </si>
  <si>
    <t>48044</t>
  </si>
  <si>
    <t xml:space="preserve">31015 SOUTHFIELD RD           </t>
  </si>
  <si>
    <t xml:space="preserve">BEVERLY HILLS       </t>
  </si>
  <si>
    <t>48025</t>
  </si>
  <si>
    <t xml:space="preserve">24402 WARREN                  </t>
  </si>
  <si>
    <t xml:space="preserve">DEARBORN HEIGHTS    </t>
  </si>
  <si>
    <t xml:space="preserve">31120 5 MILE ROAD             </t>
  </si>
  <si>
    <t>48154</t>
  </si>
  <si>
    <t xml:space="preserve">221 E WASHINGTON              </t>
  </si>
  <si>
    <t>601</t>
  </si>
  <si>
    <t xml:space="preserve">WESTLAND CASTLE MOBIL         </t>
  </si>
  <si>
    <t xml:space="preserve">38353 FORD RD                 </t>
  </si>
  <si>
    <t xml:space="preserve">WESTLAND            </t>
  </si>
  <si>
    <t>48185</t>
  </si>
  <si>
    <t xml:space="preserve">27000 JOHN R                  </t>
  </si>
  <si>
    <t xml:space="preserve">4700 DAVISON ST E             </t>
  </si>
  <si>
    <t xml:space="preserve">HAMTRAMCK           </t>
  </si>
  <si>
    <t xml:space="preserve">811 WEST SQUARE LAKE ROAD   </t>
  </si>
  <si>
    <t>48098</t>
  </si>
  <si>
    <t xml:space="preserve">14300 W WARREN                </t>
  </si>
  <si>
    <t xml:space="preserve">119 W WARREN                  </t>
  </si>
  <si>
    <t>48201</t>
  </si>
  <si>
    <t xml:space="preserve">250 CENTER ST                 </t>
  </si>
  <si>
    <t xml:space="preserve">4162 W 12 MILE                </t>
  </si>
  <si>
    <t xml:space="preserve">BERKLEY             </t>
  </si>
  <si>
    <t>48072</t>
  </si>
  <si>
    <t>626</t>
  </si>
  <si>
    <t xml:space="preserve">BANGKOK HUNG                  </t>
  </si>
  <si>
    <t xml:space="preserve">29528 NORTHWESTERN HWY        </t>
  </si>
  <si>
    <t xml:space="preserve">1320 E 11 MILE RD             </t>
  </si>
  <si>
    <t xml:space="preserve">46639 HAYES                   </t>
  </si>
  <si>
    <t xml:space="preserve">UTICA               </t>
  </si>
  <si>
    <t>48315</t>
  </si>
  <si>
    <t xml:space="preserve">6880 12 MILE ROAD             </t>
  </si>
  <si>
    <t xml:space="preserve">WARREN              </t>
  </si>
  <si>
    <t>48092</t>
  </si>
  <si>
    <t xml:space="preserve">42171 GARFIELD RD             </t>
  </si>
  <si>
    <t xml:space="preserve">CLINTON TOWNSHIP    </t>
  </si>
  <si>
    <t>48038</t>
  </si>
  <si>
    <t xml:space="preserve">28841 RYAN RD                 </t>
  </si>
  <si>
    <t>48150</t>
  </si>
  <si>
    <t xml:space="preserve">4986 CHILSON RD.              </t>
  </si>
  <si>
    <t xml:space="preserve">315 HAMILTON                  </t>
  </si>
  <si>
    <t>TR</t>
  </si>
  <si>
    <t xml:space="preserve">2601 W. BIG BEAVER            </t>
  </si>
  <si>
    <t>13109 W. 8 MILE</t>
  </si>
  <si>
    <t>48235</t>
  </si>
  <si>
    <t xml:space="preserve">22311 PONTIAC TRAIL           </t>
  </si>
  <si>
    <t xml:space="preserve">50395 10 MILE RD              </t>
  </si>
  <si>
    <t>48374</t>
  </si>
  <si>
    <t xml:space="preserve">22501 M-102             </t>
  </si>
  <si>
    <t>48219</t>
  </si>
  <si>
    <t xml:space="preserve">27424 WEST WARREN             </t>
  </si>
  <si>
    <t xml:space="preserve">500 RENAISSANCE CENTRE        </t>
  </si>
  <si>
    <t xml:space="preserve">#1420                         </t>
  </si>
  <si>
    <t xml:space="preserve">3321 E. JEFFERSON             </t>
  </si>
  <si>
    <t xml:space="preserve">15300 MACK AVE                </t>
  </si>
  <si>
    <t xml:space="preserve">GROSSE POINT PARK   </t>
  </si>
  <si>
    <t>48224</t>
  </si>
  <si>
    <t xml:space="preserve">5063 WYOMING                  </t>
  </si>
  <si>
    <t>48127</t>
  </si>
  <si>
    <t xml:space="preserve">22200 FENKELL                 </t>
  </si>
  <si>
    <t xml:space="preserve">731 ST ANTOINE                </t>
  </si>
  <si>
    <t>48226</t>
  </si>
  <si>
    <t xml:space="preserve">22252 GRATIOT                 </t>
  </si>
  <si>
    <t xml:space="preserve">EASTPOINTE          </t>
  </si>
  <si>
    <t>48021</t>
  </si>
  <si>
    <t xml:space="preserve">21800 MARTER </t>
  </si>
  <si>
    <t>ASSUMPTION CHURCH</t>
  </si>
  <si>
    <t>90 KIRBY</t>
  </si>
  <si>
    <t xml:space="preserve">FIRE </t>
  </si>
  <si>
    <t xml:space="preserve">GROSSE POINT FARMS  </t>
  </si>
  <si>
    <t>48236</t>
  </si>
  <si>
    <t xml:space="preserve">17018 MACK AVE.               </t>
  </si>
  <si>
    <t xml:space="preserve">GROSSE POINTE       </t>
  </si>
  <si>
    <t xml:space="preserve">28809 VAN DYKE                </t>
  </si>
  <si>
    <t>MWF</t>
  </si>
  <si>
    <t xml:space="preserve">16695 COMMON RD               </t>
  </si>
  <si>
    <t xml:space="preserve">ROSEVILLE           </t>
  </si>
  <si>
    <t>48066</t>
  </si>
  <si>
    <t>48089</t>
  </si>
  <si>
    <t xml:space="preserve">370 N. GRATIOT                </t>
  </si>
  <si>
    <t xml:space="preserve">24851 HARPER                  </t>
  </si>
  <si>
    <t xml:space="preserve">SAINT CLAIR SHORES  </t>
  </si>
  <si>
    <t xml:space="preserve">23519 NINE MACK DR            </t>
  </si>
  <si>
    <t xml:space="preserve">2800 WEST BIG BEAVER          </t>
  </si>
  <si>
    <t>48086</t>
  </si>
  <si>
    <t xml:space="preserve">2375 STANTON                  </t>
  </si>
  <si>
    <t xml:space="preserve">KITCHEN ACCOUNT               </t>
  </si>
  <si>
    <t xml:space="preserve">27908 ORCHARD LAKE RD         </t>
  </si>
  <si>
    <t xml:space="preserve">3985 JOHN R                   </t>
  </si>
  <si>
    <t xml:space="preserve">889 WEST LONG LAKE ROAD       </t>
  </si>
  <si>
    <t>48013</t>
  </si>
  <si>
    <t>3001 MILLER RD</t>
  </si>
  <si>
    <t xml:space="preserve">RD 4 &amp; F DPT D14A             </t>
  </si>
  <si>
    <t>48120</t>
  </si>
  <si>
    <t xml:space="preserve">157 E MAIN                    </t>
  </si>
  <si>
    <t xml:space="preserve">13490 FARMINGTON RD           </t>
  </si>
  <si>
    <t xml:space="preserve">9468 S MAIN                   </t>
  </si>
  <si>
    <t xml:space="preserve">8640 RONDA DRIVE              </t>
  </si>
  <si>
    <t xml:space="preserve">CANTONN             </t>
  </si>
  <si>
    <t>48187</t>
  </si>
  <si>
    <t xml:space="preserve">5727 WAYNE RD                 </t>
  </si>
  <si>
    <t xml:space="preserve">WAYNE               </t>
  </si>
  <si>
    <t>48184</t>
  </si>
  <si>
    <t xml:space="preserve">33003 FORD RD                 </t>
  </si>
  <si>
    <t xml:space="preserve">29633 FORD ROAD               </t>
  </si>
  <si>
    <t>797</t>
  </si>
  <si>
    <t xml:space="preserve">NEW PEKIN RESTAURANT          </t>
  </si>
  <si>
    <t xml:space="preserve">29105 FORD ROAD               </t>
  </si>
  <si>
    <t xml:space="preserve">14829 FORD ROAD               </t>
  </si>
  <si>
    <t xml:space="preserve">4355 SCHAEFER ROAD            </t>
  </si>
  <si>
    <t xml:space="preserve">24310 FORD ROAD               </t>
  </si>
  <si>
    <t xml:space="preserve">14752 NORTHLINE RD.           </t>
  </si>
  <si>
    <t xml:space="preserve">SOUTHGATE           </t>
  </si>
  <si>
    <t>48195</t>
  </si>
  <si>
    <t xml:space="preserve">5223 ALLEN RD.                </t>
  </si>
  <si>
    <t xml:space="preserve">3001 MILLER RD                </t>
  </si>
  <si>
    <t xml:space="preserve">ALL A1 QUALITY                </t>
  </si>
  <si>
    <t>48121</t>
  </si>
  <si>
    <t>1 INTERNATIONAL DRIVE</t>
  </si>
  <si>
    <t xml:space="preserve">AUTO ALLIANCE PLANT </t>
  </si>
  <si>
    <t xml:space="preserve">FLAT ROCK           </t>
  </si>
  <si>
    <t>48134</t>
  </si>
  <si>
    <t xml:space="preserve">18556 FORT ST.                </t>
  </si>
  <si>
    <t xml:space="preserve">RIVERVIEW           </t>
  </si>
  <si>
    <t>48192</t>
  </si>
  <si>
    <t xml:space="preserve">13651 DEQUINDRE ST            </t>
  </si>
  <si>
    <t xml:space="preserve">ATT: RICHARD MARSH            </t>
  </si>
  <si>
    <t>51083 WASHINGTON ST</t>
  </si>
  <si>
    <t>NEW BALTIMORE</t>
  </si>
  <si>
    <t>48047</t>
  </si>
  <si>
    <t>4575 COUNTY LINE RD</t>
  </si>
  <si>
    <t>CASCO</t>
  </si>
  <si>
    <t>48064</t>
  </si>
  <si>
    <t xml:space="preserve">1400 E. 11 MILE RD.           </t>
  </si>
  <si>
    <t xml:space="preserve">888 W. BIG BEAVER </t>
  </si>
  <si>
    <t>SUITE 119</t>
  </si>
  <si>
    <t xml:space="preserve">44401 FORD ROAD               </t>
  </si>
  <si>
    <t xml:space="preserve">26657 WOODWARD   </t>
  </si>
  <si>
    <t xml:space="preserve">HUNTINGTON WOODS    </t>
  </si>
  <si>
    <t>48070</t>
  </si>
  <si>
    <t>RC#62015</t>
  </si>
  <si>
    <t xml:space="preserve">333 LINWOOD AVE               </t>
  </si>
  <si>
    <t>48308</t>
  </si>
  <si>
    <t xml:space="preserve">14508 WYOMING                 </t>
  </si>
  <si>
    <t>48238</t>
  </si>
  <si>
    <t xml:space="preserve">2940 CROOKS                   </t>
  </si>
  <si>
    <t xml:space="preserve">ROCHESTER HILLS     </t>
  </si>
  <si>
    <t>48309</t>
  </si>
  <si>
    <t xml:space="preserve">22001 W OUTER DRIVE           </t>
  </si>
  <si>
    <t xml:space="preserve">540 N TELEGRAPH               </t>
  </si>
  <si>
    <t>48162</t>
  </si>
  <si>
    <t>527 E LIBERTY</t>
  </si>
  <si>
    <t>SUITE 207</t>
  </si>
  <si>
    <t xml:space="preserve">3600 CENTERPOINT PARKWAY      </t>
  </si>
  <si>
    <t xml:space="preserve">PONTIAC             </t>
  </si>
  <si>
    <t xml:space="preserve">20643 STEPHENS                </t>
  </si>
  <si>
    <t xml:space="preserve">ST CLAIR SHORES     </t>
  </si>
  <si>
    <t>5740 PLYMOUTH ROAD</t>
  </si>
  <si>
    <t xml:space="preserve">7771 KENSINGTON COURT         </t>
  </si>
  <si>
    <t>326 N. MAIN</t>
  </si>
  <si>
    <t xml:space="preserve">19240 ECORSE RD.              </t>
  </si>
  <si>
    <t xml:space="preserve">16015 SOUTHFIELD RD           </t>
  </si>
  <si>
    <t xml:space="preserve">267 JOSEPH CAMPAU             </t>
  </si>
  <si>
    <t>17810 VERNIER RD</t>
  </si>
  <si>
    <t>HARPER WOODS</t>
  </si>
  <si>
    <t>48225</t>
  </si>
  <si>
    <t>1901 E. 7 MILE ROAD</t>
  </si>
  <si>
    <t>48234</t>
  </si>
  <si>
    <t xml:space="preserve">23019 JEFFERSON               </t>
  </si>
  <si>
    <t xml:space="preserve">6079 WEST MAPLE ST            </t>
  </si>
  <si>
    <t xml:space="preserve">ST 100 B                      </t>
  </si>
  <si>
    <t xml:space="preserve">6550 SCHAEFER                 </t>
  </si>
  <si>
    <t xml:space="preserve">317 UNION ST </t>
  </si>
  <si>
    <t>#B</t>
  </si>
  <si>
    <t>53500 GRAND RIVER AVE</t>
  </si>
  <si>
    <t xml:space="preserve">12 MARKET ST                  </t>
  </si>
  <si>
    <t xml:space="preserve">MT CLEMENS          </t>
  </si>
  <si>
    <t>48043</t>
  </si>
  <si>
    <t>301 CATRELL</t>
  </si>
  <si>
    <t>P.O. BOX 170</t>
  </si>
  <si>
    <t>HOWELL</t>
  </si>
  <si>
    <t xml:space="preserve">401 N GROESBECK               </t>
  </si>
  <si>
    <t>25631 LITTLE MACK</t>
  </si>
  <si>
    <t>48081</t>
  </si>
  <si>
    <t xml:space="preserve">39475 LEWIS DRIVE </t>
  </si>
  <si>
    <t>SUITE 130</t>
  </si>
  <si>
    <t xml:space="preserve">994 W. SOUTH BLVD.            </t>
  </si>
  <si>
    <t xml:space="preserve">4780 DIXIE HWY                </t>
  </si>
  <si>
    <t xml:space="preserve">40001 GRAND RIVER             </t>
  </si>
  <si>
    <t xml:space="preserve">18000 RYAN ROAD               </t>
  </si>
  <si>
    <t xml:space="preserve">7011 GRATIOT AVE              </t>
  </si>
  <si>
    <t xml:space="preserve">16937 BEECH DALY              </t>
  </si>
  <si>
    <t>48180</t>
  </si>
  <si>
    <t xml:space="preserve">37604 ANN ARBOR RD            </t>
  </si>
  <si>
    <t xml:space="preserve">4163 15 MILE ROAD             </t>
  </si>
  <si>
    <t>48310</t>
  </si>
  <si>
    <t xml:space="preserve">1213 MASON STREET             </t>
  </si>
  <si>
    <t xml:space="preserve">19459 MACK AVE                </t>
  </si>
  <si>
    <t xml:space="preserve">GROSSE POINTE WOODS </t>
  </si>
  <si>
    <t xml:space="preserve">22824 WOODWARD                </t>
  </si>
  <si>
    <t xml:space="preserve">FERNDALE            </t>
  </si>
  <si>
    <t>48220</t>
  </si>
  <si>
    <t xml:space="preserve">447 W NINE MILE               </t>
  </si>
  <si>
    <t>1149</t>
  </si>
  <si>
    <t xml:space="preserve">BLUE SKY INVESTMENTS GROUP    </t>
  </si>
  <si>
    <t>13201 WARREN STE 1</t>
  </si>
  <si>
    <t xml:space="preserve">7135 DIX                      </t>
  </si>
  <si>
    <t>48204</t>
  </si>
  <si>
    <t xml:space="preserve">30019 HARPER                  </t>
  </si>
  <si>
    <t>48082</t>
  </si>
  <si>
    <t xml:space="preserve">18322 9 MILE ROAD             </t>
  </si>
  <si>
    <t xml:space="preserve">EAST POINT          </t>
  </si>
  <si>
    <t xml:space="preserve">14541 McNICHOLS               </t>
  </si>
  <si>
    <t xml:space="preserve">14601 EURIKA                  </t>
  </si>
  <si>
    <t xml:space="preserve">23079 COMMERCE DRIVE          </t>
  </si>
  <si>
    <t xml:space="preserve">101 TOWNSEND                  </t>
  </si>
  <si>
    <t xml:space="preserve">29365 WALL STREET             </t>
  </si>
  <si>
    <t>3317 CANNIFF ST.</t>
  </si>
  <si>
    <t xml:space="preserve">3150 HILTON                   </t>
  </si>
  <si>
    <t xml:space="preserve">136 S PONTIAC TRAIL           </t>
  </si>
  <si>
    <t xml:space="preserve">WALLED LAKE         </t>
  </si>
  <si>
    <t>1431 Rochester Road</t>
  </si>
  <si>
    <t>Troy</t>
  </si>
  <si>
    <t xml:space="preserve">11400 TELEGRAPH               </t>
  </si>
  <si>
    <t>25225 VAN DYKE</t>
  </si>
  <si>
    <t>CENTERLINE</t>
  </si>
  <si>
    <t>48015</t>
  </si>
  <si>
    <t xml:space="preserve">25148 EVERGREEN               </t>
  </si>
  <si>
    <t>48075</t>
  </si>
  <si>
    <t xml:space="preserve">17821 E 9 MILE                </t>
  </si>
  <si>
    <t xml:space="preserve">22011 GRATIOT                 </t>
  </si>
  <si>
    <t xml:space="preserve">EASTPOINT           </t>
  </si>
  <si>
    <t xml:space="preserve">10730 E GRAND RIVER           </t>
  </si>
  <si>
    <t xml:space="preserve">29591 ORCHARD LAKE RD         </t>
  </si>
  <si>
    <t xml:space="preserve">4900 OLD US 23                </t>
  </si>
  <si>
    <t xml:space="preserve">26411 SOUTHFIELD RD           </t>
  </si>
  <si>
    <t>LATHRUP VILLAGE</t>
  </si>
  <si>
    <t xml:space="preserve">3150 GRATIOT                  </t>
  </si>
  <si>
    <t xml:space="preserve">MARYSVILLE          </t>
  </si>
  <si>
    <t>48040</t>
  </si>
  <si>
    <t xml:space="preserve">3000 26 MILE RD               </t>
  </si>
  <si>
    <t xml:space="preserve">SHELBY TOWNSHIP     </t>
  </si>
  <si>
    <t>48316</t>
  </si>
  <si>
    <t xml:space="preserve">51067 MOUND RD                </t>
  </si>
  <si>
    <t xml:space="preserve">16270 FORT ST                 </t>
  </si>
  <si>
    <t>3745 DIX HIGHWAY</t>
  </si>
  <si>
    <t>LINCOLN PARK</t>
  </si>
  <si>
    <t>48146</t>
  </si>
  <si>
    <t>815 N TELEGRAPH ROAD</t>
  </si>
  <si>
    <t>MONROE</t>
  </si>
  <si>
    <t xml:space="preserve">50903 EAST RUSSEL SCHMIDT     </t>
  </si>
  <si>
    <t xml:space="preserve">CHESTERFIELD        </t>
  </si>
  <si>
    <t>48051</t>
  </si>
  <si>
    <t xml:space="preserve">1704 E WEST MAPLE             </t>
  </si>
  <si>
    <t>2305 GENOA BUSINESS PARK DR</t>
  </si>
  <si>
    <t xml:space="preserve">                     SUITE 170</t>
  </si>
  <si>
    <t>48114</t>
  </si>
  <si>
    <t xml:space="preserve">16410 COMMON RD               </t>
  </si>
  <si>
    <t xml:space="preserve">19172 E 10 MILE RD            </t>
  </si>
  <si>
    <t xml:space="preserve">114 W LAFAYETTE               </t>
  </si>
  <si>
    <t xml:space="preserve">3405 RUSSELL                  </t>
  </si>
  <si>
    <t xml:space="preserve">996 E AUBURN RD               </t>
  </si>
  <si>
    <t xml:space="preserve">18440 PLYMOUTH RD             </t>
  </si>
  <si>
    <t>4501 WOODWARD AVENUE</t>
  </si>
  <si>
    <t>25242 EVERGREEN RD</t>
  </si>
  <si>
    <t>SOUTHFIELD</t>
  </si>
  <si>
    <t xml:space="preserve">95 W PIKE STREET              </t>
  </si>
  <si>
    <t xml:space="preserve">111 SOUTH STREET              </t>
  </si>
  <si>
    <t xml:space="preserve">37458 FIVE MILE               </t>
  </si>
  <si>
    <t>48157</t>
  </si>
  <si>
    <t xml:space="preserve">7640 MERRIMAN                 </t>
  </si>
  <si>
    <t xml:space="preserve">1 INTERNATIONAL DRIVE         </t>
  </si>
  <si>
    <t xml:space="preserve">450 WEST 4TH STREET       </t>
  </si>
  <si>
    <t xml:space="preserve">42354 VANDYKE                 </t>
  </si>
  <si>
    <t>48314</t>
  </si>
  <si>
    <t xml:space="preserve">1326 E JEFFERSON              </t>
  </si>
  <si>
    <t xml:space="preserve">24528 W 12 MILE ROAD          </t>
  </si>
  <si>
    <t>14875 Galleon Court</t>
  </si>
  <si>
    <t xml:space="preserve">5844 MT ELLIOTT ST            </t>
  </si>
  <si>
    <t>48211</t>
  </si>
  <si>
    <t xml:space="preserve">1886 W STADIUM </t>
  </si>
  <si>
    <t>SUITE 100</t>
  </si>
  <si>
    <t xml:space="preserve">15133 HALL RD                 </t>
  </si>
  <si>
    <t xml:space="preserve">SHELBY TWP          </t>
  </si>
  <si>
    <t xml:space="preserve">8287 DIXIE HWY                </t>
  </si>
  <si>
    <t xml:space="preserve">FAIR HAVEN          </t>
  </si>
  <si>
    <t>48023</t>
  </si>
  <si>
    <t xml:space="preserve">2495 LIVERNOIS RD             </t>
  </si>
  <si>
    <t xml:space="preserve">877 W LONG LAKE RD            </t>
  </si>
  <si>
    <t xml:space="preserve">23145 LAHSER INC              </t>
  </si>
  <si>
    <t>48033</t>
  </si>
  <si>
    <t>9120 GENERAL DR.</t>
  </si>
  <si>
    <t xml:space="preserve">4177 CASS ELIZABETH RD        </t>
  </si>
  <si>
    <t xml:space="preserve">22977 23 MILE RD              </t>
  </si>
  <si>
    <t>48042</t>
  </si>
  <si>
    <t xml:space="preserve">1612 E. 11 ROAD               </t>
  </si>
  <si>
    <t xml:space="preserve">100 S. CASS LAKE ROAD         </t>
  </si>
  <si>
    <t xml:space="preserve">70927 VAN DYKE                </t>
  </si>
  <si>
    <t xml:space="preserve">ROMEO               </t>
  </si>
  <si>
    <t>48065</t>
  </si>
  <si>
    <t xml:space="preserve">19005 TELEGRAPH RD            </t>
  </si>
  <si>
    <t xml:space="preserve">56 S ROCHESTER ROAD           </t>
  </si>
  <si>
    <t xml:space="preserve">CLAWSON             </t>
  </si>
  <si>
    <t xml:space="preserve">27400 SOUTHFIELD RD           </t>
  </si>
  <si>
    <t xml:space="preserve">2888 RIOPELLE                 </t>
  </si>
  <si>
    <t xml:space="preserve">43350 CRESCENT BLVD           </t>
  </si>
  <si>
    <t xml:space="preserve">23811 EUREKA RD               </t>
  </si>
  <si>
    <t xml:space="preserve">20300 EAST 13 MILE RD         </t>
  </si>
  <si>
    <t>3215 OLD FARM LANE</t>
  </si>
  <si>
    <t xml:space="preserve">COMMERCE            </t>
  </si>
  <si>
    <t xml:space="preserve">410 S WASHINGTON              </t>
  </si>
  <si>
    <t xml:space="preserve">SUITE 4                       </t>
  </si>
  <si>
    <t xml:space="preserve">7725 N WAYNE RD               </t>
  </si>
  <si>
    <t xml:space="preserve">7038 SCHAEFER ROAD            </t>
  </si>
  <si>
    <t xml:space="preserve">33427 PLYMOUTH RD             </t>
  </si>
  <si>
    <t xml:space="preserve">20051 TELEGRAPH RD            </t>
  </si>
  <si>
    <t xml:space="preserve">BROWNSTOWN          </t>
  </si>
  <si>
    <t xml:space="preserve">6530 CHASE RD                 </t>
  </si>
  <si>
    <t xml:space="preserve">36601 WARREN RD               </t>
  </si>
  <si>
    <t xml:space="preserve">2934 YEMANS ST                </t>
  </si>
  <si>
    <t>1069 HIGHLAND AVE</t>
  </si>
  <si>
    <t xml:space="preserve">14316 MICHIGAN               </t>
  </si>
  <si>
    <t xml:space="preserve">21537 KELLY RD                </t>
  </si>
  <si>
    <t xml:space="preserve">11054 ALLEN RD                </t>
  </si>
  <si>
    <t xml:space="preserve">32845 JOHN R                  </t>
  </si>
  <si>
    <t xml:space="preserve">13900 W WARREN                </t>
  </si>
  <si>
    <t xml:space="preserve">12922 W WARREN AVE            </t>
  </si>
  <si>
    <t>24565 FORTERRA</t>
  </si>
  <si>
    <t>WARREN</t>
  </si>
  <si>
    <t>48189</t>
  </si>
  <si>
    <t xml:space="preserve">6170 TOLEDO                   </t>
  </si>
  <si>
    <t>48209</t>
  </si>
  <si>
    <t xml:space="preserve">14615 W WARREN                </t>
  </si>
  <si>
    <t xml:space="preserve">25195 KELLY RD </t>
  </si>
  <si>
    <t>48066-4909</t>
  </si>
  <si>
    <t xml:space="preserve">806 BIDDLE ST                 </t>
  </si>
  <si>
    <t xml:space="preserve">WYANDOTTE           </t>
  </si>
  <si>
    <t xml:space="preserve">30559 FLYNN DR                </t>
  </si>
  <si>
    <t xml:space="preserve">AUBURN HILLS        </t>
  </si>
  <si>
    <t>48326</t>
  </si>
  <si>
    <t xml:space="preserve">1500 BROWN RD                 </t>
  </si>
  <si>
    <t xml:space="preserve">1899 N SQUIRREL RD            </t>
  </si>
  <si>
    <t xml:space="preserve">3400 E SEYBURN DR             </t>
  </si>
  <si>
    <t>1984 TAYLOR</t>
  </si>
  <si>
    <t>3483 AUBURN RD</t>
  </si>
  <si>
    <t>3253 JOSLYN</t>
  </si>
  <si>
    <t xml:space="preserve">3512 MARKET PLACE CIRCLE      </t>
  </si>
  <si>
    <t xml:space="preserve">26950 HAGGERTY RD             </t>
  </si>
  <si>
    <t>48018</t>
  </si>
  <si>
    <t xml:space="preserve">29627 W TECH DRIVE            </t>
  </si>
  <si>
    <t>1730 TRADITIONAL LANE DR #200</t>
  </si>
  <si>
    <t>1621</t>
  </si>
  <si>
    <t xml:space="preserve">CORAM HEALTHCARE              </t>
  </si>
  <si>
    <t xml:space="preserve">28550 CABOT DR </t>
  </si>
  <si>
    <t xml:space="preserve">SUITE 200      </t>
  </si>
  <si>
    <t xml:space="preserve">35558 GRAND RIVER             </t>
  </si>
  <si>
    <t xml:space="preserve">41069 VINCENTI CT             </t>
  </si>
  <si>
    <t xml:space="preserve">32415 FIVE MILE               </t>
  </si>
  <si>
    <t xml:space="preserve">25700 PLYMOUTH RD             </t>
  </si>
  <si>
    <t xml:space="preserve">REDFORD TWP         </t>
  </si>
  <si>
    <t>48239</t>
  </si>
  <si>
    <t xml:space="preserve">31636 SCHOOLCRAFT             </t>
  </si>
  <si>
    <t xml:space="preserve">20736 LASHER                  </t>
  </si>
  <si>
    <t xml:space="preserve">FARMINGTON          </t>
  </si>
  <si>
    <t>48336</t>
  </si>
  <si>
    <t xml:space="preserve">24401 PLYMOUTH                </t>
  </si>
  <si>
    <t xml:space="preserve">REDFORD             </t>
  </si>
  <si>
    <t xml:space="preserve">19245 M-102         </t>
  </si>
  <si>
    <t xml:space="preserve">8116 CANTON CENTER            </t>
  </si>
  <si>
    <t xml:space="preserve">44938 FORD ROAD               </t>
  </si>
  <si>
    <t xml:space="preserve">39450 FIVE MILE               </t>
  </si>
  <si>
    <t xml:space="preserve">42925 W 9 MILE                </t>
  </si>
  <si>
    <t xml:space="preserve">263 N MAIN STREET             </t>
  </si>
  <si>
    <t xml:space="preserve">857 PENNIMAN AVE              </t>
  </si>
  <si>
    <t xml:space="preserve">821 PENNMAN AVE               </t>
  </si>
  <si>
    <t xml:space="preserve">30010 12 MILE RD              </t>
  </si>
  <si>
    <t xml:space="preserve">5813 W MAPLE RD </t>
  </si>
  <si>
    <t>SUITE 145</t>
  </si>
  <si>
    <t xml:space="preserve">24401 W 5 MILE                </t>
  </si>
  <si>
    <t xml:space="preserve">26000 EVERGREEN               </t>
  </si>
  <si>
    <t xml:space="preserve">6407 ORCHARD LAKE RD          </t>
  </si>
  <si>
    <t xml:space="preserve">7365 ORCHARD LAKE             </t>
  </si>
  <si>
    <t xml:space="preserve">27725 8 MILE RD               </t>
  </si>
  <si>
    <t xml:space="preserve">29581ORCHARD LAKE RD          </t>
  </si>
  <si>
    <t xml:space="preserve">4343 OLD US 23                </t>
  </si>
  <si>
    <t xml:space="preserve">1068 CHARLES H ORNDORF DR     </t>
  </si>
  <si>
    <t xml:space="preserve">22400 GRAND RIVER             </t>
  </si>
  <si>
    <t>1375 S LAPEER RD</t>
  </si>
  <si>
    <t>48360</t>
  </si>
  <si>
    <t xml:space="preserve">5757 WHITMORE LAKE ROAD       </t>
  </si>
  <si>
    <t xml:space="preserve">43900 GARFIELD </t>
  </si>
  <si>
    <t xml:space="preserve">555  OLD WOODWARD </t>
  </si>
  <si>
    <t>SUITE 777</t>
  </si>
  <si>
    <t>6022 W. MAPLE ROAD</t>
  </si>
  <si>
    <t xml:space="preserve">13305 WAYNE ROAD              </t>
  </si>
  <si>
    <t>13305 WAYNE ROAD</t>
  </si>
  <si>
    <t>LIVONIA</t>
  </si>
  <si>
    <t xml:space="preserve">907 S MAIN STREET             </t>
  </si>
  <si>
    <t xml:space="preserve">621 AUBURN RD                 </t>
  </si>
  <si>
    <t>48342</t>
  </si>
  <si>
    <t xml:space="preserve">2630 UNION LAKE RD </t>
  </si>
  <si>
    <t>48382</t>
  </si>
  <si>
    <t xml:space="preserve">1375 S LAPEER RD </t>
  </si>
  <si>
    <t>SUITE 210</t>
  </si>
  <si>
    <t xml:space="preserve">14411 W WARREN                </t>
  </si>
  <si>
    <t xml:space="preserve">10741 W MCNICHOLS             </t>
  </si>
  <si>
    <t>48721</t>
  </si>
  <si>
    <t>34462 GLENDALE</t>
  </si>
  <si>
    <t>2300 FEATHERSTONE ROAD</t>
  </si>
  <si>
    <t>AUBURN HILLS</t>
  </si>
  <si>
    <t>5704 N TELEGRAPH RD</t>
  </si>
  <si>
    <t>DEARBORN HEIGHTS</t>
  </si>
  <si>
    <t>DEARBORN</t>
  </si>
  <si>
    <t>2850 Orchard Lake Rd</t>
  </si>
  <si>
    <t xml:space="preserve">Keego Harbor </t>
  </si>
  <si>
    <t>HAMTRAMCK</t>
  </si>
  <si>
    <t>8259</t>
  </si>
  <si>
    <t>MELVIN T WALLS MANOR</t>
  </si>
  <si>
    <t>2189 GLORY LANE</t>
  </si>
  <si>
    <t>LEASING OFFICE</t>
  </si>
  <si>
    <t>YPSILANTI</t>
  </si>
  <si>
    <t>48197</t>
  </si>
  <si>
    <t>18831 W 12 MILE RD</t>
  </si>
  <si>
    <t>48078</t>
  </si>
  <si>
    <t>6950 JACKSON RD.</t>
  </si>
  <si>
    <t>ANN ARBOR</t>
  </si>
  <si>
    <t xml:space="preserve">3555 WASHTENAW </t>
  </si>
  <si>
    <t>6459 INKSTER RD.</t>
  </si>
  <si>
    <t>BLOOMFIELD TWP</t>
  </si>
  <si>
    <t>48301</t>
  </si>
  <si>
    <t xml:space="preserve">43155 MAIN STREET </t>
  </si>
  <si>
    <t>SUITE 208</t>
  </si>
  <si>
    <t xml:space="preserve">2300 HAGGERTY RD </t>
  </si>
  <si>
    <t>SUITE 1050</t>
  </si>
  <si>
    <t>48323</t>
  </si>
  <si>
    <t xml:space="preserve">29255 NORTHWESTERN HWY </t>
  </si>
  <si>
    <t>301</t>
  </si>
  <si>
    <t>12589 E GRAND RIVER</t>
  </si>
  <si>
    <t>BRIGHTON</t>
  </si>
  <si>
    <t>110 W. MAPLE RD.</t>
  </si>
  <si>
    <t>TROY</t>
  </si>
  <si>
    <t>42805 WOODWARD AVE.</t>
  </si>
  <si>
    <t>BLOOMFIELD HILLS</t>
  </si>
  <si>
    <t>5900 TELEGRAPH RD</t>
  </si>
  <si>
    <t>33019 W. JEFFERSON</t>
  </si>
  <si>
    <t>ROCKWOOD</t>
  </si>
  <si>
    <t>48173</t>
  </si>
  <si>
    <t>3182 PACKARD ST</t>
  </si>
  <si>
    <t>48108</t>
  </si>
  <si>
    <t>25859 FORD RD.</t>
  </si>
  <si>
    <t>61 N. WALNUT</t>
  </si>
  <si>
    <t xml:space="preserve">MT. CLEMENS </t>
  </si>
  <si>
    <t>543 W GRAND RIVER</t>
  </si>
  <si>
    <t>35560 FORD RD</t>
  </si>
  <si>
    <t>WESTLAND</t>
  </si>
  <si>
    <t>21231 MOUND RD.</t>
  </si>
  <si>
    <t>48091</t>
  </si>
  <si>
    <t>35425 W. MICH. AVE</t>
  </si>
  <si>
    <t>SUIT 3709</t>
  </si>
  <si>
    <t>WAYNE</t>
  </si>
  <si>
    <t>2411 CENTRAL AVE.</t>
  </si>
  <si>
    <t>545 W. NINE MILE RD.</t>
  </si>
  <si>
    <t>FERNDALE</t>
  </si>
  <si>
    <t>35564 GRAND RIVER AVE</t>
  </si>
  <si>
    <t>FARMINGTON HILLS</t>
  </si>
  <si>
    <t>8906</t>
  </si>
  <si>
    <t>SEAHOLM ATHLETIC DEPT</t>
  </si>
  <si>
    <t>2436 LINCOLN</t>
  </si>
  <si>
    <t>BIRMINGHAM</t>
  </si>
  <si>
    <t>100 SOUTH CASS LAKE RD.</t>
  </si>
  <si>
    <t>22371 GODDARD RD.</t>
  </si>
  <si>
    <t>TAYLOR</t>
  </si>
  <si>
    <t>8951</t>
  </si>
  <si>
    <t>ST ANDREW'S SOCIETY OF DETROIT</t>
  </si>
  <si>
    <t>2360 ROCHESTER COURT</t>
  </si>
  <si>
    <t>13255 MICHIGAN AVENUE</t>
  </si>
  <si>
    <t>22315 HARPER AVE</t>
  </si>
  <si>
    <t>ST. CLAIR SHORES</t>
  </si>
  <si>
    <t xml:space="preserve">30335 W 13 MILE RD </t>
  </si>
  <si>
    <t>4007 E 11 MILE</t>
  </si>
  <si>
    <t>44934 FORD RD</t>
  </si>
  <si>
    <t>8032 GRAND RIVER</t>
  </si>
  <si>
    <t>630 ST CLAIR ST</t>
  </si>
  <si>
    <t>GROSSE POINT</t>
  </si>
  <si>
    <t>5074 GREENFIELD</t>
  </si>
  <si>
    <t>2380 SCOTT LAKE ROAD</t>
  </si>
  <si>
    <t>19027 MACK AVE</t>
  </si>
  <si>
    <t>2222 HOGBACK</t>
  </si>
  <si>
    <t>111 CADILLAC SQUARE</t>
  </si>
  <si>
    <t>30715 W 10 MILE RD</t>
  </si>
  <si>
    <t>21000 ECORSE RD</t>
  </si>
  <si>
    <t>709 N MAIN STREET</t>
  </si>
  <si>
    <t>ROCHESTER</t>
  </si>
  <si>
    <t>27103 TELEGRAPH</t>
  </si>
  <si>
    <t>FLAT ROCK</t>
  </si>
  <si>
    <t>13624 MICHIGAN AVENUE</t>
  </si>
  <si>
    <t>33625 7 MILE RD</t>
  </si>
  <si>
    <t>24273 MIDDLEBELT RD</t>
  </si>
  <si>
    <t>2231 W. Liberty St.</t>
  </si>
  <si>
    <t>11801 WOODROW WILSON ST</t>
  </si>
  <si>
    <t>48206</t>
  </si>
  <si>
    <t>24065 ORCHARD LAKE ROAD</t>
  </si>
  <si>
    <t>FARMINGTON</t>
  </si>
  <si>
    <t>23922 CHERRY HILL</t>
  </si>
  <si>
    <t>58865 ROMEO PLANK RD</t>
  </si>
  <si>
    <t>RAY TWP</t>
  </si>
  <si>
    <t>48096</t>
  </si>
  <si>
    <t>13112 FORD RD</t>
  </si>
  <si>
    <t>9327</t>
  </si>
  <si>
    <t>JONATHON'S FAMILY RESTAURANT</t>
  </si>
  <si>
    <t>40345 MICHIGAN AVE</t>
  </si>
  <si>
    <t xml:space="preserve">CANTON </t>
  </si>
  <si>
    <t>27909 ORCHARD LAKE RD</t>
  </si>
  <si>
    <t>20785 13 MILE RD</t>
  </si>
  <si>
    <t>ROSEVILLE</t>
  </si>
  <si>
    <t>4860 HIGHLAND RD</t>
  </si>
  <si>
    <t>29790 LITTLE MACK</t>
  </si>
  <si>
    <t>24920 HOOVER RD</t>
  </si>
  <si>
    <t>10001 TIREMAN</t>
  </si>
  <si>
    <t>15700 LIVERNOIS</t>
  </si>
  <si>
    <t>1443 GRAND OAKS DRIVE</t>
  </si>
  <si>
    <t>4825 CARROLL LAKE ROAD</t>
  </si>
  <si>
    <t>COMMERCE TWP</t>
  </si>
  <si>
    <t>30445 NORTHWESTERN HWY STE 140</t>
  </si>
  <si>
    <t>SUITE 2190</t>
  </si>
  <si>
    <t>3720 ROCHESTER RD</t>
  </si>
  <si>
    <t>6066 RAWSONVILLE RD</t>
  </si>
  <si>
    <t>BELLEVILLE</t>
  </si>
  <si>
    <t>48111</t>
  </si>
  <si>
    <t>25911 MIDDLEBELT RD</t>
  </si>
  <si>
    <t>40900 ROMEO PLANK RD</t>
  </si>
  <si>
    <t>CLINTON TWP</t>
  </si>
  <si>
    <t>54100 BROUGHTON ROAD</t>
  </si>
  <si>
    <t>MACOMB</t>
  </si>
  <si>
    <t>35679 S GRATIOT AVE</t>
  </si>
  <si>
    <t>25318 W WARREN</t>
  </si>
  <si>
    <t>31150 NOVI ROAD</t>
  </si>
  <si>
    <t>113 E CANFIELD</t>
  </si>
  <si>
    <t>1739 PLYMOUTH RD</t>
  </si>
  <si>
    <t>2932 E HIGHLAND RD</t>
  </si>
  <si>
    <t>HIGHLAND</t>
  </si>
  <si>
    <t>48356</t>
  </si>
  <si>
    <t>459 E BIG BEAVER</t>
  </si>
  <si>
    <t>6215 ORCHARD LAKE RD</t>
  </si>
  <si>
    <t>9802</t>
  </si>
  <si>
    <t>AUTOBAHN ENGINEERING</t>
  </si>
  <si>
    <t xml:space="preserve">2200 S INDUSTRIAL </t>
  </si>
  <si>
    <t>9817</t>
  </si>
  <si>
    <t>PARTS CLEANING TECHNOLOGIES</t>
  </si>
  <si>
    <t>26400 CAPITOL</t>
  </si>
  <si>
    <t>REDFORD</t>
  </si>
  <si>
    <t>13840 MERRIMAN</t>
  </si>
  <si>
    <t>1243 N COMMERCE RD</t>
  </si>
  <si>
    <t>24361 HALSTEAD RD</t>
  </si>
  <si>
    <t>3303 ROCHESTER RD</t>
  </si>
  <si>
    <t>9000 W 9 MILE RD</t>
  </si>
  <si>
    <t>OAK PARK</t>
  </si>
  <si>
    <t>32166 WOODWARD AVE</t>
  </si>
  <si>
    <t>ROYAL OAK</t>
  </si>
  <si>
    <t xml:space="preserve">101 BROOKSIDE </t>
  </si>
  <si>
    <t>Suite L</t>
  </si>
  <si>
    <t>23500 GREATER MACK</t>
  </si>
  <si>
    <t>SAINT CLAIR SHORES</t>
  </si>
  <si>
    <t>10760 PLAZA DRIVE</t>
  </si>
  <si>
    <t>WHITMORE LAKE</t>
  </si>
  <si>
    <t>22443 MICHIGAN AVE</t>
  </si>
  <si>
    <t>31120 BECK ROAD</t>
  </si>
  <si>
    <t>884 PENNIMAN AVENUE</t>
  </si>
  <si>
    <t>PLYMOUTH</t>
  </si>
  <si>
    <t>10394 W WARREN</t>
  </si>
  <si>
    <t>7737 SCHAEFER</t>
  </si>
  <si>
    <t>143 NORTHPOINTE DRIVE</t>
  </si>
  <si>
    <t>LAKE ORION</t>
  </si>
  <si>
    <t>48359</t>
  </si>
  <si>
    <t>6820 MICHIGAN AVENUE</t>
  </si>
  <si>
    <t>48210</t>
  </si>
  <si>
    <t>31200 W 10 MILE RD</t>
  </si>
  <si>
    <t>800 N PERRY STREET</t>
  </si>
  <si>
    <t>PONTIAC</t>
  </si>
  <si>
    <t>9271 GENERAL DRIVE</t>
  </si>
  <si>
    <t>2262 S TELEGRAPH RD</t>
  </si>
  <si>
    <t>MF</t>
  </si>
  <si>
    <t>7228 N MAIN STREET</t>
  </si>
  <si>
    <t>CLARKSTON</t>
  </si>
  <si>
    <t>4710 COOLEY LAKE RD</t>
  </si>
  <si>
    <t>5931 MICHIGAN AVE</t>
  </si>
  <si>
    <t>22790 HESLIP DRIVE</t>
  </si>
  <si>
    <t>901 NORDIC</t>
  </si>
  <si>
    <t>WHITE LAKE</t>
  </si>
  <si>
    <t>48383</t>
  </si>
  <si>
    <t>20710 MACK AVE</t>
  </si>
  <si>
    <t>GROSSE POINTE WOODS</t>
  </si>
  <si>
    <t>200 RIVERFRONT DR</t>
  </si>
  <si>
    <t>40813 GARFIELD</t>
  </si>
  <si>
    <t>75 BARCLAY CIRCLE</t>
  </si>
  <si>
    <t>SUITE 230</t>
  </si>
  <si>
    <t>ROCHESTER HILLS</t>
  </si>
  <si>
    <t>37372 VANDYKE</t>
  </si>
  <si>
    <t>STERLING HEIGHTS</t>
  </si>
  <si>
    <t>1508 N MAPLE</t>
  </si>
  <si>
    <t>2602 W WALTON BLVD</t>
  </si>
  <si>
    <t>17500 23 MILE RD</t>
  </si>
  <si>
    <t>16322 W WARREN</t>
  </si>
  <si>
    <t>43734 SCHOENHERR</t>
  </si>
  <si>
    <t>12900 MICH AVE</t>
  </si>
  <si>
    <t>12918 MICHIGAN AVE</t>
  </si>
  <si>
    <t>20515 MACK AVE</t>
  </si>
  <si>
    <t>GROSSE POINTE</t>
  </si>
  <si>
    <t>47984 GRAND RIVER AVE</t>
  </si>
  <si>
    <t>719 GRISWOLD ST</t>
  </si>
  <si>
    <t>1418 N ROCHESTER</t>
  </si>
  <si>
    <t>1261 S LAPEER</t>
  </si>
  <si>
    <t>220 W 9 MILE RD</t>
  </si>
  <si>
    <t>2761 E. JEFFERSON AVENUE</t>
  </si>
  <si>
    <t>130 S. MAIN ST.</t>
  </si>
  <si>
    <t>ROMEO</t>
  </si>
  <si>
    <t>8094 DIXIE HIGHWAY</t>
  </si>
  <si>
    <t>FAIR HAVEN</t>
  </si>
  <si>
    <t>91 ENTERPRISE DRIVE</t>
  </si>
  <si>
    <t>33338 GRAND RIVER AVE</t>
  </si>
  <si>
    <t>2295 S STATE ST</t>
  </si>
  <si>
    <t>2100 E 14 MILE RD</t>
  </si>
  <si>
    <t>3628 W 12 MILE RD</t>
  </si>
  <si>
    <t>BERKLEY</t>
  </si>
  <si>
    <t>24101 W 9 MILE ROAOD</t>
  </si>
  <si>
    <t>3825 E. GRAND RIVER</t>
  </si>
  <si>
    <t>8709 W GRAND RIVER</t>
  </si>
  <si>
    <t>18303 TEN MILE RD</t>
  </si>
  <si>
    <t>ST - 100</t>
  </si>
  <si>
    <t>43230 GARFIELD</t>
  </si>
  <si>
    <t>SUITE 150</t>
  </si>
  <si>
    <t>CLINTON TWNP.</t>
  </si>
  <si>
    <t>21729 W. EIGHT MILE RD.</t>
  </si>
  <si>
    <t>19125 TELEGRAPH RD.</t>
  </si>
  <si>
    <t>48203</t>
  </si>
  <si>
    <t>69 ENTERPRISE DRIVE</t>
  </si>
  <si>
    <t>48103-9503</t>
  </si>
  <si>
    <t>40585 PRODUCTION DR</t>
  </si>
  <si>
    <t>HARRISON TOWNSHIP</t>
  </si>
  <si>
    <t>48045</t>
  </si>
  <si>
    <t>8025 AGNES STREET</t>
  </si>
  <si>
    <t>48214</t>
  </si>
  <si>
    <t>37116 GROESBECK</t>
  </si>
  <si>
    <t>CLINTON TOWNSHIP</t>
  </si>
  <si>
    <t>10529</t>
  </si>
  <si>
    <t>LAKE SIDE NEUROLOGY</t>
  </si>
  <si>
    <t>25195 KELLY RD</t>
  </si>
  <si>
    <t>8210 MERRIMAN</t>
  </si>
  <si>
    <t>ROMULUS</t>
  </si>
  <si>
    <t>38259 W. 10 MILE ROAD</t>
  </si>
  <si>
    <t>15110 KERCHAVEL</t>
  </si>
  <si>
    <t>GROSS POINTE PARK</t>
  </si>
  <si>
    <t>36611 JEFFERSON AVENUE</t>
  </si>
  <si>
    <t>4618 GREENFIELD ROAD</t>
  </si>
  <si>
    <t>20755 HALL RD</t>
  </si>
  <si>
    <t>217 E. GRAND RIVER</t>
  </si>
  <si>
    <t>885 S. OLD US 23</t>
  </si>
  <si>
    <t>50154 SCHOEHERR</t>
  </si>
  <si>
    <t>SHELBY TOWNSHIP</t>
  </si>
  <si>
    <t>39525 MOUND ROAD</t>
  </si>
  <si>
    <t>18101 W. 9 MILE RD</t>
  </si>
  <si>
    <t>24911 LITTLE MACK</t>
  </si>
  <si>
    <t>2331 MONROE STREET</t>
  </si>
  <si>
    <t>619 E. WILLIAM STREET</t>
  </si>
  <si>
    <t xml:space="preserve">ANN ARBOR </t>
  </si>
  <si>
    <t>3409 CASS AVE</t>
  </si>
  <si>
    <t>47250 HAYES ROAD</t>
  </si>
  <si>
    <t>MACOMB TOWNSHIP</t>
  </si>
  <si>
    <t>10674</t>
  </si>
  <si>
    <t>EMPOWERMENT CHURCH SILVER GAR</t>
  </si>
  <si>
    <t>24350 SOUTHFIELD ROAD</t>
  </si>
  <si>
    <t>40 N. WASHINGTON STREET</t>
  </si>
  <si>
    <t>OXFORD</t>
  </si>
  <si>
    <t>619 S. ADAMS</t>
  </si>
  <si>
    <t>48002</t>
  </si>
  <si>
    <t>5642 W. MAPLE ROAD</t>
  </si>
  <si>
    <t>44175 W. 12 MILE ROAD</t>
  </si>
  <si>
    <t>SUITE F-136</t>
  </si>
  <si>
    <t>29335 HARPER</t>
  </si>
  <si>
    <t>1182 OAK VALLEY DRIVE</t>
  </si>
  <si>
    <t>8631 N. NEWBURG RD.</t>
  </si>
  <si>
    <t>15951 GRAND RIVER</t>
  </si>
  <si>
    <t>48227</t>
  </si>
  <si>
    <t>4853 SCHAFER ROAD</t>
  </si>
  <si>
    <t>396 MAIN STREET</t>
  </si>
  <si>
    <t>Allen Park</t>
  </si>
  <si>
    <t>15539 S. TELEGRAPH</t>
  </si>
  <si>
    <t>1001 WELCH ROAD</t>
  </si>
  <si>
    <t>SUITE 115</t>
  </si>
  <si>
    <t>COMMERCE TOWNSHIP</t>
  </si>
  <si>
    <t>2649 WASHTENAW AVE</t>
  </si>
  <si>
    <t>18353 HALL RD</t>
  </si>
  <si>
    <t>67213 S. MAIN STREET</t>
  </si>
  <si>
    <t>RICHMOND</t>
  </si>
  <si>
    <t>48026</t>
  </si>
  <si>
    <t>14901 23 MILE RD.</t>
  </si>
  <si>
    <t>36645 VANDYKE AVENUE</t>
  </si>
  <si>
    <t>30114 HARPER AVE #1</t>
  </si>
  <si>
    <t>ST CLAIR SHORES</t>
  </si>
  <si>
    <t>34521 UTICA RD</t>
  </si>
  <si>
    <t>FRASER</t>
  </si>
  <si>
    <t>26130 CROCKER BLVD</t>
  </si>
  <si>
    <t>EASTPOINTE</t>
  </si>
  <si>
    <t>22600 GREATER MACK</t>
  </si>
  <si>
    <t>46959 VAN DYKE AVENUE</t>
  </si>
  <si>
    <t>SHELBY TWP</t>
  </si>
  <si>
    <t>48317</t>
  </si>
  <si>
    <t>4075 W. 12 MILE RD</t>
  </si>
  <si>
    <t>5550 COOLEY LAKE ROAD</t>
  </si>
  <si>
    <t>8066 KERCHEVAL</t>
  </si>
  <si>
    <t>224 E. AUBURN RD</t>
  </si>
  <si>
    <t>12701 PURITAN</t>
  </si>
  <si>
    <t>5001 TRUMBULL STREET</t>
  </si>
  <si>
    <t>48208</t>
  </si>
  <si>
    <t>2469 RUSSELL STREET</t>
  </si>
  <si>
    <t>3357 W. DAVISON STREET</t>
  </si>
  <si>
    <t>1035 N. PERRY STREET</t>
  </si>
  <si>
    <t>48340</t>
  </si>
  <si>
    <t>25044 DEQUINDRE</t>
  </si>
  <si>
    <t>9850 LIVERNOIS</t>
  </si>
  <si>
    <t>1950 S. INDUSTRIAL</t>
  </si>
  <si>
    <t xml:space="preserve">4343 CONCOURSE DR STE 100 </t>
  </si>
  <si>
    <t>12675 MARLIN DRIVE</t>
  </si>
  <si>
    <t>10626 W. WARREN AVE</t>
  </si>
  <si>
    <t>26517 FORD ROAD</t>
  </si>
  <si>
    <t>48202</t>
  </si>
  <si>
    <t>13600 W. 7 MILE ROAD</t>
  </si>
  <si>
    <t>1070 W. HURON</t>
  </si>
  <si>
    <t>6678 DIXIE HWY</t>
  </si>
  <si>
    <t>9580 CHILSON COMMONS</t>
  </si>
  <si>
    <t>PINCKNEY</t>
  </si>
  <si>
    <t>1288 WALTON BLVD</t>
  </si>
  <si>
    <t>2913 CROOKS</t>
  </si>
  <si>
    <t>2510 S TELEGRAPH RD</t>
  </si>
  <si>
    <t>2717 PLYMOUTH ROAD</t>
  </si>
  <si>
    <t>15000 COMMERCIAL DRIVE</t>
  </si>
  <si>
    <t>SHELBY TWSP</t>
  </si>
  <si>
    <t>5500 SOUTH STATE ROAD</t>
  </si>
  <si>
    <t xml:space="preserve">30619 JEFFERSON AVE </t>
  </si>
  <si>
    <t>9601 JOSEPH CAMPAU</t>
  </si>
  <si>
    <t>40211 MOUND ROAD</t>
  </si>
  <si>
    <t>1924 PACKARD</t>
  </si>
  <si>
    <t xml:space="preserve">21896 GODDARD </t>
  </si>
  <si>
    <t>17141 E. 8 MILE ROAD</t>
  </si>
  <si>
    <t>EASTPOINT</t>
  </si>
  <si>
    <t>5926 MIDDLEBELT ROAD</t>
  </si>
  <si>
    <t>GARDEN CITY</t>
  </si>
  <si>
    <t>328 MAYNARD ST</t>
  </si>
  <si>
    <t>602 N. PONTIAC TRAIL</t>
  </si>
  <si>
    <t>WALLED LAKE</t>
  </si>
  <si>
    <t>31401 8 MILE ROAD</t>
  </si>
  <si>
    <t>7635 GRAND RIVER</t>
  </si>
  <si>
    <t>210 S. OLD WOODWARD</t>
  </si>
  <si>
    <t>7210 N. MAIN STREET</t>
  </si>
  <si>
    <t>SUITE 211</t>
  </si>
  <si>
    <t>447 FOREST AVENUE</t>
  </si>
  <si>
    <t>8851 DIXIE HIGHWAY</t>
  </si>
  <si>
    <t>FAIRHAVEN</t>
  </si>
  <si>
    <t>2711 PLYMOUTH ROAD</t>
  </si>
  <si>
    <t>198 E BIG BEAVER RD.</t>
  </si>
  <si>
    <t>11719</t>
  </si>
  <si>
    <t>MARVIN TAYLOR DDS</t>
  </si>
  <si>
    <t>1101 W. HURON STREET</t>
  </si>
  <si>
    <t>8194 23 MILE ROAD</t>
  </si>
  <si>
    <t>13330 DEXTER AVENUE</t>
  </si>
  <si>
    <t xml:space="preserve">6914 Schaefer Rd </t>
  </si>
  <si>
    <t>15540 GRAND RIVER</t>
  </si>
  <si>
    <t>4710 CASS AVENUE</t>
  </si>
  <si>
    <t>6079 W. MAPLE ROAD</t>
  </si>
  <si>
    <t>301 HURON AVE</t>
  </si>
  <si>
    <t>PORT HURON</t>
  </si>
  <si>
    <t>405 WATER STREET</t>
  </si>
  <si>
    <t>10600 W. 7 MILE ROAD</t>
  </si>
  <si>
    <t>48221</t>
  </si>
  <si>
    <t>13564 E. NINE MILE ROAD</t>
  </si>
  <si>
    <t>35851 FORD ROAD</t>
  </si>
  <si>
    <t xml:space="preserve">555 FOREST AVENUE </t>
  </si>
  <si>
    <t>#3</t>
  </si>
  <si>
    <t>19586 MIDDLEBELT</t>
  </si>
  <si>
    <t>400 DETROIT AVENUE</t>
  </si>
  <si>
    <t>48600 5 MILE ROAD</t>
  </si>
  <si>
    <t>NORTHVILLE</t>
  </si>
  <si>
    <t>48168</t>
  </si>
  <si>
    <t>22542 TELEGRAPH ROAD</t>
  </si>
  <si>
    <t>983 W. ANN ARBOR TRAIL</t>
  </si>
  <si>
    <t>3249 WYOMING AVENUE</t>
  </si>
  <si>
    <t>35256 23 MILE ROAD</t>
  </si>
  <si>
    <t>33148 RYAN ROAD</t>
  </si>
  <si>
    <t>8663 N. LILY RD.</t>
  </si>
  <si>
    <t>31236 5 MILE ROAD</t>
  </si>
  <si>
    <t>2814 MONROE STREET</t>
  </si>
  <si>
    <t>8801 N. HAGGERTY RD.</t>
  </si>
  <si>
    <t>31805 GLENDALE STREET</t>
  </si>
  <si>
    <t>35414 MOUND ROAD</t>
  </si>
  <si>
    <t>32961 GRATIOT AVENUE</t>
  </si>
  <si>
    <t>31033 JEFFERSON</t>
  </si>
  <si>
    <t>10622 W. WARREN AVENUE</t>
  </si>
  <si>
    <t>22100 WEST ROAD</t>
  </si>
  <si>
    <t>WOODHAVEN</t>
  </si>
  <si>
    <t>48183</t>
  </si>
  <si>
    <t>32030 PLYMOUTH</t>
  </si>
  <si>
    <t>35450 JEFFERSON AVENUE</t>
  </si>
  <si>
    <t>HARRISON TWP</t>
  </si>
  <si>
    <t>422 W. GRAND RIVER</t>
  </si>
  <si>
    <t>49015 PONTIAC TRAIL</t>
  </si>
  <si>
    <t>WIXOM</t>
  </si>
  <si>
    <t>49045 PONTIAC TRAIL</t>
  </si>
  <si>
    <t>1345 N. WIXOM ROAD</t>
  </si>
  <si>
    <t>2041 CHARMS ROAD</t>
  </si>
  <si>
    <t>27805 23 MILE ROAD</t>
  </si>
  <si>
    <t>CHESTERFIELD</t>
  </si>
  <si>
    <t>8207 MIDDLE BELT ROAD</t>
  </si>
  <si>
    <t>1251 S. WAYNE ROAD</t>
  </si>
  <si>
    <t>48186</t>
  </si>
  <si>
    <t>219 W. GRAND RIVER</t>
  </si>
  <si>
    <t>15800 MIDDLE BELT ROAD</t>
  </si>
  <si>
    <t>1025 E. GRAND RIVER</t>
  </si>
  <si>
    <t>15112 KERCHEVAL</t>
  </si>
  <si>
    <t>GROSSE POINT PARK</t>
  </si>
  <si>
    <t>873 INKSTER ROAD</t>
  </si>
  <si>
    <t>15010 W. WARREN AVENUE</t>
  </si>
  <si>
    <t>19500 FORD ROAD</t>
  </si>
  <si>
    <t>48128</t>
  </si>
  <si>
    <t>1423 E. STADIUM BLVD</t>
  </si>
  <si>
    <t>50925 HAYES ROAD</t>
  </si>
  <si>
    <t>11444 JOSEPH CAMPAU</t>
  </si>
  <si>
    <t>28937 WARREN ROAD</t>
  </si>
  <si>
    <t>2 WASHINGTON BLVD</t>
  </si>
  <si>
    <t xml:space="preserve">31075 HAYES </t>
  </si>
  <si>
    <t>48088</t>
  </si>
  <si>
    <t>14212 MICHIGAN AVENUE</t>
  </si>
  <si>
    <t>48216</t>
  </si>
  <si>
    <t>15977 LEONE DRIVE</t>
  </si>
  <si>
    <t>12444</t>
  </si>
  <si>
    <t>BROTHERS CUSTOM AUTOMOTIVE</t>
  </si>
  <si>
    <t>317 PARK DRIVE</t>
  </si>
  <si>
    <t>863 PENNIMAN</t>
  </si>
  <si>
    <t>7551 WYOMING</t>
  </si>
  <si>
    <t>2660 WASHTENAW AVENUE</t>
  </si>
  <si>
    <t xml:space="preserve">9335 CONANT </t>
  </si>
  <si>
    <t>34225 GRAND RIVER AVE</t>
  </si>
  <si>
    <t>980 JOHN A PAPALAS DRIVE</t>
  </si>
  <si>
    <t>6251 GRAND RIVER RD</t>
  </si>
  <si>
    <t>31847 GLENDALE</t>
  </si>
  <si>
    <t xml:space="preserve">100 S. 4TH AVENUE </t>
  </si>
  <si>
    <t>5517 MICHIGAN AVENUE</t>
  </si>
  <si>
    <t>3710 JUNCTION ST</t>
  </si>
  <si>
    <t>10920 GRAND RIVER AVENUE</t>
  </si>
  <si>
    <t>318 W. 4TH ST.</t>
  </si>
  <si>
    <t>13750 W. WARREN AVENUE</t>
  </si>
  <si>
    <t>1702 HYDRAULIC DRIVE</t>
  </si>
  <si>
    <t>48855</t>
  </si>
  <si>
    <t xml:space="preserve">2814 ORLEANS </t>
  </si>
  <si>
    <t>3330 HIGHLAND RD</t>
  </si>
  <si>
    <t>Lincoln Park</t>
  </si>
  <si>
    <t>1600 MODERN STREET</t>
  </si>
  <si>
    <t>23400 BELL ROAD</t>
  </si>
  <si>
    <t>NEW BOSTON</t>
  </si>
  <si>
    <t>48164</t>
  </si>
  <si>
    <t>48975 GRAND RIVER AVENUE</t>
  </si>
  <si>
    <t>SUITE 300</t>
  </si>
  <si>
    <t xml:space="preserve">13832 VAN DYKE </t>
  </si>
  <si>
    <t>624 THIRD STREET</t>
  </si>
  <si>
    <t xml:space="preserve">2951 GREENFIELD </t>
  </si>
  <si>
    <t>DOOR 14</t>
  </si>
  <si>
    <t>22077 BEECH</t>
  </si>
  <si>
    <t>5111 BINGHAM</t>
  </si>
  <si>
    <t>7000 FREDA ST</t>
  </si>
  <si>
    <t>16099 MICHIGAN AVENUE</t>
  </si>
  <si>
    <t>16001 MICHIGAN AVENUE</t>
  </si>
  <si>
    <t>DOOR 1</t>
  </si>
  <si>
    <t>15801 MICHIGAN AVENUE</t>
  </si>
  <si>
    <t>2701 GREENFIELD</t>
  </si>
  <si>
    <t>2951 GREENFIELD</t>
  </si>
  <si>
    <t>14700 HELM COURT</t>
  </si>
  <si>
    <t>16901 MICHIGAN AVENUE</t>
  </si>
  <si>
    <t>16077 MICHIGAN AVENUE</t>
  </si>
  <si>
    <t>DOOR 4</t>
  </si>
  <si>
    <t>DOOR 12</t>
  </si>
  <si>
    <t>DOOR 5</t>
  </si>
  <si>
    <t>21400 15 MILE ROAD</t>
  </si>
  <si>
    <t>27140 PLYMOUTH ROAD</t>
  </si>
  <si>
    <t>24365 HALSTEAD ROAD</t>
  </si>
  <si>
    <t>24211 LITTLE MACK AVENUE</t>
  </si>
  <si>
    <t>44199 DEQUINDRE ROAD</t>
  </si>
  <si>
    <t>SUITE 504</t>
  </si>
  <si>
    <t>48085</t>
  </si>
  <si>
    <t>16700 21 MILE ROAD</t>
  </si>
  <si>
    <t>SUITE 106</t>
  </si>
  <si>
    <t>1135 W. UNIVERSITY</t>
  </si>
  <si>
    <t>16815 EAST JEFFERSON AVE</t>
  </si>
  <si>
    <t>GROSS POINTE</t>
  </si>
  <si>
    <t>4453 W. JEFFERSON AVENUE</t>
  </si>
  <si>
    <t>ECORSE</t>
  </si>
  <si>
    <t>48229</t>
  </si>
  <si>
    <t>9506 MICHIGAN AVENUE</t>
  </si>
  <si>
    <t>27466 NOVI RD</t>
  </si>
  <si>
    <t>TWELVE OAKS MALL</t>
  </si>
  <si>
    <t>3235 CHERRY ROAD</t>
  </si>
  <si>
    <t>1456 WOODWARD AVENUE</t>
  </si>
  <si>
    <t>1776 W. CLARKSTON</t>
  </si>
  <si>
    <t>621 S. WASHINGTON AVENUE</t>
  </si>
  <si>
    <t>3356 FORT STREET</t>
  </si>
  <si>
    <t>25877 LAHSER ROAD</t>
  </si>
  <si>
    <t>1817 DIX ROAD</t>
  </si>
  <si>
    <t>3990 JOHN R STREET</t>
  </si>
  <si>
    <t>15115 FARMINGTON ROAD</t>
  </si>
  <si>
    <t>21928 MICHIGAN AVENUE</t>
  </si>
  <si>
    <t>4240 CASS AVENUE</t>
  </si>
  <si>
    <t>SUITE 111</t>
  </si>
  <si>
    <t>28340 FORD ROAD</t>
  </si>
  <si>
    <t>6456 GREENFIELD ROAD</t>
  </si>
  <si>
    <t>26685 DEQUINDRE</t>
  </si>
  <si>
    <t>2051 N. WIXOM ROAD</t>
  </si>
  <si>
    <t>25750 NOVI RD STE 104</t>
  </si>
  <si>
    <t>2036 W. BIG BEAVER ROAD</t>
  </si>
  <si>
    <t>30870 SOUTHFIELD ROAD</t>
  </si>
  <si>
    <t>119 MONROE ST</t>
  </si>
  <si>
    <t>1680 CROOKS</t>
  </si>
  <si>
    <t>24725 W. WARREN</t>
  </si>
  <si>
    <t>48129</t>
  </si>
  <si>
    <t>770 WOODWARD HEIGHTS</t>
  </si>
  <si>
    <t>30880 INDUSTRIAL ROAD</t>
  </si>
  <si>
    <t>5555 CONNER STREET</t>
  </si>
  <si>
    <t>180 N. 1ST</t>
  </si>
  <si>
    <t>37682 W. 12 MILE ROAD</t>
  </si>
  <si>
    <t>48331</t>
  </si>
  <si>
    <t>5762 15 MILE ROAD</t>
  </si>
  <si>
    <t>14421 PLYMOUTH ROAD</t>
  </si>
  <si>
    <t>20276 MIDDLEBELT ROAD</t>
  </si>
  <si>
    <t>SUITE #2</t>
  </si>
  <si>
    <t>11166 HIGHLAND ROAD</t>
  </si>
  <si>
    <t>HARTLAND</t>
  </si>
  <si>
    <t>48353</t>
  </si>
  <si>
    <t>220 FELCH STREET</t>
  </si>
  <si>
    <t>44631 MOUNT ROAD</t>
  </si>
  <si>
    <t>500 TEMPLE STREET</t>
  </si>
  <si>
    <t>144 E MANCHESTER STREET</t>
  </si>
  <si>
    <t xml:space="preserve">HIGHLAND PARK </t>
  </si>
  <si>
    <t>13400</t>
  </si>
  <si>
    <t>A1 QUALITY TRANSMISSION &amp; AUTO</t>
  </si>
  <si>
    <t>8622 N. TELEGRAPH</t>
  </si>
  <si>
    <t>37702 VANDYKE</t>
  </si>
  <si>
    <t>39485 MOUND ROAD</t>
  </si>
  <si>
    <t>2871 CARPENTER ROAD</t>
  </si>
  <si>
    <t>8779 DIXIE HIGHWAY</t>
  </si>
  <si>
    <t>3366 BIDDLE AVENUE</t>
  </si>
  <si>
    <t>WYANDOTTE</t>
  </si>
  <si>
    <t>35572 GRAND RIVER AVE</t>
  </si>
  <si>
    <t>3611 CARPENTER ST</t>
  </si>
  <si>
    <t>1967 CASS LAKE ROAD</t>
  </si>
  <si>
    <t>KEEGO HARBOR</t>
  </si>
  <si>
    <t>930 SPRINGWELLS</t>
  </si>
  <si>
    <t>1335 S. UNIVERSITY AVENUE</t>
  </si>
  <si>
    <t>5288 LAPEER RD</t>
  </si>
  <si>
    <t>KIMBALL</t>
  </si>
  <si>
    <t>48074</t>
  </si>
  <si>
    <t>13837</t>
  </si>
  <si>
    <t>EASY STREET SALOON</t>
  </si>
  <si>
    <t>16101 E. 10 MILE ROAD</t>
  </si>
  <si>
    <t>UNIT B</t>
  </si>
  <si>
    <t>1681 FORT STREET</t>
  </si>
  <si>
    <t>10809 MACK AVENUE</t>
  </si>
  <si>
    <t>486 S OPDYKE RD</t>
  </si>
  <si>
    <t>32200 MIDDLEBELT RD</t>
  </si>
  <si>
    <t>309 N MAIN STREET</t>
  </si>
  <si>
    <t>2637 W FORT STREET</t>
  </si>
  <si>
    <t>550 MILL STREET</t>
  </si>
  <si>
    <t>SOUTH LYON</t>
  </si>
  <si>
    <t>20385 MACK AVENUE</t>
  </si>
  <si>
    <t>17045 KERCHEVAL</t>
  </si>
  <si>
    <t>8606 N. TELEGRAPH ROAD</t>
  </si>
  <si>
    <t>9701 HARPER</t>
  </si>
  <si>
    <t>PICKNEY</t>
  </si>
  <si>
    <t>13307 HALL ROAD</t>
  </si>
  <si>
    <t>UTICA</t>
  </si>
  <si>
    <t>25604 VAN DYKE AVENUE</t>
  </si>
  <si>
    <t>14430 MICHIGAN AVENUE</t>
  </si>
  <si>
    <t>19833 W 7 MILE ROAD</t>
  </si>
  <si>
    <t>13226 W MCNICHOLS</t>
  </si>
  <si>
    <t>1712 MIDTOWN CIRCLE</t>
  </si>
  <si>
    <t>28944 ORCHARD LAKE ROAD</t>
  </si>
  <si>
    <t>35950 INDUSTRIAL ROAD</t>
  </si>
  <si>
    <t>4777 E. OUTER DRIVE</t>
  </si>
  <si>
    <t>437 FOREST AVENUE</t>
  </si>
  <si>
    <t>1005 TRIANGLE LAKE ROAD</t>
  </si>
  <si>
    <t>3059 ROCHESTER ROAD</t>
  </si>
  <si>
    <t>24532 W. 12 MILE ROAD</t>
  </si>
  <si>
    <t>45 W. FLINT STREET</t>
  </si>
  <si>
    <t>150 W. JEFFERSON AVENUE</t>
  </si>
  <si>
    <t>15990</t>
  </si>
  <si>
    <t>ANITA'S KITCHEN FERNDALE</t>
  </si>
  <si>
    <t>22651 WOODWARD AVENUE</t>
  </si>
  <si>
    <t>21701 W. 11 MILE ROAD</t>
  </si>
  <si>
    <t>17 17TH STREET</t>
  </si>
  <si>
    <t>39958 FORD ROAD</t>
  </si>
  <si>
    <t>2455 24TH STREET</t>
  </si>
  <si>
    <t>3033 BIDDLE AVENUE</t>
  </si>
  <si>
    <t>16695 COMMON RD</t>
  </si>
  <si>
    <t>5985 KING ROAD</t>
  </si>
  <si>
    <t>19600 FORD ROAD</t>
  </si>
  <si>
    <t>22065 MICHIGAN AVENUE</t>
  </si>
  <si>
    <t>1840 S. OLD US 23</t>
  </si>
  <si>
    <t>3668 ROCHESTER ROAD</t>
  </si>
  <si>
    <t>1307 ALLEN DRIVE</t>
  </si>
  <si>
    <t>50645 GRATIOT AVENUE</t>
  </si>
  <si>
    <t>32001 CHERRY HILL ROAD</t>
  </si>
  <si>
    <t>21420 NOVI ROAD</t>
  </si>
  <si>
    <t>19778 HAGGERTY ROAD</t>
  </si>
  <si>
    <t>11840 MORANG</t>
  </si>
  <si>
    <t>5635 SASHABAW ROAD</t>
  </si>
  <si>
    <t>4631 HIGHLAND ROAD</t>
  </si>
  <si>
    <t>38479 W. 10 MILE ROAD</t>
  </si>
  <si>
    <t>14432</t>
  </si>
  <si>
    <t>BUTCHER GRILL</t>
  </si>
  <si>
    <t>14645 TELEGRAPH</t>
  </si>
  <si>
    <t xml:space="preserve">REDFORD </t>
  </si>
  <si>
    <t>25363 EUREKA ROAD</t>
  </si>
  <si>
    <t>49660 GRATIOT AVENUE</t>
  </si>
  <si>
    <t xml:space="preserve">CHESTERFIELD </t>
  </si>
  <si>
    <t>44650 GARFIELD ROAD</t>
  </si>
  <si>
    <t>1067 S. CASS LAKE ROAD</t>
  </si>
  <si>
    <t>4963 INERPARK DR. NORTH</t>
  </si>
  <si>
    <t>1936 8 MILE ROAD</t>
  </si>
  <si>
    <t>CHELSEA</t>
  </si>
  <si>
    <t>48118</t>
  </si>
  <si>
    <t>4163 CASS AVENUE</t>
  </si>
  <si>
    <t>33825 FIVE MILE RD</t>
  </si>
  <si>
    <t>2542 MARKET</t>
  </si>
  <si>
    <t>1805 E. 11 MILE ROAD</t>
  </si>
  <si>
    <t>26509 FORD ROAD</t>
  </si>
  <si>
    <t>20641 MACK AVENUE</t>
  </si>
  <si>
    <t>16624 MACK AVE</t>
  </si>
  <si>
    <t>17933 HAGGERTY RD</t>
  </si>
  <si>
    <t>42787 WOODWARD AVENUE</t>
  </si>
  <si>
    <t>BLOOMFIELD TOWNSHIP</t>
  </si>
  <si>
    <t>2033 COOLIDGE HWY</t>
  </si>
  <si>
    <t>16181</t>
  </si>
  <si>
    <t>46650 GRATIOT AVENUE</t>
  </si>
  <si>
    <t>19710 HAGGERTY ROAD</t>
  </si>
  <si>
    <t>799 S. LATSON</t>
  </si>
  <si>
    <t>7207 E. 8 MILE ROAD</t>
  </si>
  <si>
    <t>25044 GRAND RIVER AVENUE</t>
  </si>
  <si>
    <t>48240</t>
  </si>
  <si>
    <t>10127 BERGIN ROAD</t>
  </si>
  <si>
    <t>9135 HIGHLAND ROAD</t>
  </si>
  <si>
    <t>48386</t>
  </si>
  <si>
    <t>14801 W. 7 MILE ROAD</t>
  </si>
  <si>
    <t>29201 TELEGRAPH ROAD L1</t>
  </si>
  <si>
    <t>6889 HIGHLAND ROAD</t>
  </si>
  <si>
    <t>42400 W. 12 MILE ROAD</t>
  </si>
  <si>
    <t>30637 W. 14 MILE ROAD</t>
  </si>
  <si>
    <t>17993 ALLEN ROAD</t>
  </si>
  <si>
    <t>MELVINDALE</t>
  </si>
  <si>
    <t>48122</t>
  </si>
  <si>
    <t>166 WEST MAPLE ROAD</t>
  </si>
  <si>
    <t>11380 HARRISON STREET</t>
  </si>
  <si>
    <t>21980 TELEGRAPH ROAD</t>
  </si>
  <si>
    <t>BROWNSTOWN</t>
  </si>
  <si>
    <t>8491 W. GRAND RIVER</t>
  </si>
  <si>
    <t>20513 MACK AVE</t>
  </si>
  <si>
    <t>GOSSE POINTE WOODS</t>
  </si>
  <si>
    <t>8724 W. GRAND RIVER AVENUE</t>
  </si>
  <si>
    <t>22749 MICHIGAN AVE</t>
  </si>
  <si>
    <t>20544 15 MILE ROAD</t>
  </si>
  <si>
    <t>3058 1ST ST</t>
  </si>
  <si>
    <t>4550 ELIZABETH LAKE ROAD</t>
  </si>
  <si>
    <t>3150 ELIZABETH LAKE ROAD</t>
  </si>
  <si>
    <t>2240 N. CANTON CENTER ROAD</t>
  </si>
  <si>
    <t>6549 WOODWARD AVENUE</t>
  </si>
  <si>
    <t xml:space="preserve">32660 W JEFFERSON </t>
  </si>
  <si>
    <t>35234 MICHIGAN AVENUE</t>
  </si>
  <si>
    <t>1928 PACKARD STREET</t>
  </si>
  <si>
    <t>927 MONROE STREET</t>
  </si>
  <si>
    <t xml:space="preserve">CARLETON </t>
  </si>
  <si>
    <t>48117</t>
  </si>
  <si>
    <t>31915 GROESBECK HWY</t>
  </si>
  <si>
    <t>28900 SCHOOLCRAFT</t>
  </si>
  <si>
    <t>449 W 14 MILE RD</t>
  </si>
  <si>
    <t>30 CLIFFORD ST</t>
  </si>
  <si>
    <t>22737 MICHIGAN AVENUE</t>
  </si>
  <si>
    <t>395 N GROESBECK</t>
  </si>
  <si>
    <t>MOUNT CLEMENS</t>
  </si>
  <si>
    <t>741 WEST 11 MILE RD</t>
  </si>
  <si>
    <t>22112 SIBLEY ROAD</t>
  </si>
  <si>
    <t>48193</t>
  </si>
  <si>
    <t>6062 RAWSONVILLE RD</t>
  </si>
  <si>
    <t>29425 ANNAPOLIS</t>
  </si>
  <si>
    <t>31339 HARPER AVE</t>
  </si>
  <si>
    <t>3411 BRUSH STREET</t>
  </si>
  <si>
    <t>20216 VAN DYKE AVENUE</t>
  </si>
  <si>
    <t>1500 WOODWARD AVENUE</t>
  </si>
  <si>
    <t>FLOOR #2</t>
  </si>
  <si>
    <t>32594 CHERRY HILL ROAD</t>
  </si>
  <si>
    <t>18728 FORD ROAD</t>
  </si>
  <si>
    <t>38340 JOY ROAD</t>
  </si>
  <si>
    <t>1009 E. GRAND RIVER</t>
  </si>
  <si>
    <t>29222 ORCHARD LAKE ROAD</t>
  </si>
  <si>
    <t>24259 NOVI ROAD</t>
  </si>
  <si>
    <t>24060 HARPER AVE</t>
  </si>
  <si>
    <t>11123 E. JEFFERSON AVENUE</t>
  </si>
  <si>
    <t>5015 LIVERNOIS</t>
  </si>
  <si>
    <t>2600 E. JEFFERSON</t>
  </si>
  <si>
    <t>9645 E. JEFFERSON</t>
  </si>
  <si>
    <t>6300 E. JEFFERSON</t>
  </si>
  <si>
    <t>16065</t>
  </si>
  <si>
    <t>M 05 FUELS LLC-SHELL</t>
  </si>
  <si>
    <t>3351 HILTON</t>
  </si>
  <si>
    <t>16136</t>
  </si>
  <si>
    <t>M 09 FUELS LLC-BP</t>
  </si>
  <si>
    <t>31411 JOY RD</t>
  </si>
  <si>
    <t>4120 15 MILE</t>
  </si>
  <si>
    <t>15300 OAKWOOD DRIVE</t>
  </si>
  <si>
    <t>ROMULOUS</t>
  </si>
  <si>
    <t>4882 HATCHERY ROAD</t>
  </si>
  <si>
    <t>25740 PONTIAC TRAIL</t>
  </si>
  <si>
    <t>1634 LAPEER AVE</t>
  </si>
  <si>
    <t>11881 BELDEN CT</t>
  </si>
  <si>
    <t>14201 PROSPECT ST</t>
  </si>
  <si>
    <t>24735 W. WARREN AVENUE</t>
  </si>
  <si>
    <t>2218 S. MILFORD ROAD</t>
  </si>
  <si>
    <t>HIGHLAND TWP</t>
  </si>
  <si>
    <t>48357</t>
  </si>
  <si>
    <t>28975 SMITH ROAD</t>
  </si>
  <si>
    <t>205 W. CONGRESS ST</t>
  </si>
  <si>
    <t>116 S. MAIN STREET</t>
  </si>
  <si>
    <t>MT CLEMENT</t>
  </si>
  <si>
    <t>39305 PLYMOUTH RD</t>
  </si>
  <si>
    <t>40380 GRAND RIVER AVENUE</t>
  </si>
  <si>
    <t>12526 10 MILE RD</t>
  </si>
  <si>
    <t>2079 15 MILE ROAD</t>
  </si>
  <si>
    <t>47400 HERITAGE DR</t>
  </si>
  <si>
    <t>40040 GRAND RIVER</t>
  </si>
  <si>
    <t>SUITE 450</t>
  </si>
  <si>
    <t>2626 COOLIDGE HWY</t>
  </si>
  <si>
    <t>22713 MICHIGAN AVE</t>
  </si>
  <si>
    <t>29276 NORTHWESTERN HWY</t>
  </si>
  <si>
    <t>107 W. WARREN AVENUE</t>
  </si>
  <si>
    <t>10051 HIGHLAND ROAD #37</t>
  </si>
  <si>
    <t>1509 BROADWAY STREET</t>
  </si>
  <si>
    <t>15999</t>
  </si>
  <si>
    <t>ACE FORWARDING</t>
  </si>
  <si>
    <t>11895 WAYNE RD. #112</t>
  </si>
  <si>
    <t>16000</t>
  </si>
  <si>
    <t xml:space="preserve">LEONARD &amp; SONS COMPLETE CAR </t>
  </si>
  <si>
    <t>5157 CASS ELIZABETH ROAD</t>
  </si>
  <si>
    <t>16001</t>
  </si>
  <si>
    <t>DR. TERRI TODARO DDS</t>
  </si>
  <si>
    <t>31395 7 MILE RD  #B</t>
  </si>
  <si>
    <t>16008</t>
  </si>
  <si>
    <t>BEIRUT BAKERY</t>
  </si>
  <si>
    <t>25706 SCHOOLCRAFT</t>
  </si>
  <si>
    <t>16010</t>
  </si>
  <si>
    <t>ROSELAND BAR &amp; GRILL</t>
  </si>
  <si>
    <t xml:space="preserve"> 18401 W. 8 MILE ROAD</t>
  </si>
  <si>
    <t>16027</t>
  </si>
  <si>
    <t>ROYAL OAK MASALA LLC</t>
  </si>
  <si>
    <t>106 MAIN STREET</t>
  </si>
  <si>
    <t>16029</t>
  </si>
  <si>
    <t>FARMINGTON GRILL</t>
  </si>
  <si>
    <t>34635 GRAND RIVER AVE</t>
  </si>
  <si>
    <t>16043</t>
  </si>
  <si>
    <t>FAMILY DONUT SHOP</t>
  </si>
  <si>
    <t>11300 CONANT ST.</t>
  </si>
  <si>
    <t>16069</t>
  </si>
  <si>
    <t>BIONDE'S SUPER SUB &amp; PIZZA</t>
  </si>
  <si>
    <t>7544 GREENFIELD ROAD</t>
  </si>
  <si>
    <t>16120</t>
  </si>
  <si>
    <t>COOPER HOP BREWING COMPANY</t>
  </si>
  <si>
    <t>23401 GREATER MACK AVE</t>
  </si>
  <si>
    <t>16131</t>
  </si>
  <si>
    <t>LEWIS JEWELERS</t>
  </si>
  <si>
    <t>300 SOUTH MAPLE ROAD</t>
  </si>
  <si>
    <t>16135</t>
  </si>
  <si>
    <t>HOST-UTICA</t>
  </si>
  <si>
    <t>7759 AUBURN RD</t>
  </si>
  <si>
    <t>16142</t>
  </si>
  <si>
    <t>ROCK CITY GRILL</t>
  </si>
  <si>
    <t>32040 VANDYKE AVE</t>
  </si>
  <si>
    <t>48093</t>
  </si>
  <si>
    <t>16145</t>
  </si>
  <si>
    <t>LILLIE MAE'S SOUTHERN BUFFET</t>
  </si>
  <si>
    <t>29221 NORTHWESTERN HIGHWAY</t>
  </si>
  <si>
    <t>16151</t>
  </si>
  <si>
    <t>LELA'S BRUNCH</t>
  </si>
  <si>
    <t>951 SOUTH OPDYKE ROAD</t>
  </si>
  <si>
    <t>16153</t>
  </si>
  <si>
    <t>EL CAMINO</t>
  </si>
  <si>
    <t>49342 PONTIAC TRAIL</t>
  </si>
  <si>
    <t>16156</t>
  </si>
  <si>
    <t>DETROIT SPICE GRILL</t>
  </si>
  <si>
    <t>16849 HARPER</t>
  </si>
  <si>
    <t>16160</t>
  </si>
  <si>
    <t>BELLE ISLE PIZZA</t>
  </si>
  <si>
    <t>7869 EAST JEFFERSON</t>
  </si>
  <si>
    <t>16161</t>
  </si>
  <si>
    <t>PARKS OLD STYLE BAR-B-Q</t>
  </si>
  <si>
    <t>7444 BEAUBIEN ST</t>
  </si>
  <si>
    <t>22201 WEST VILLAGE DRIVE</t>
  </si>
  <si>
    <t>22351 WEST VILLAGE DRIVE</t>
  </si>
  <si>
    <t>2951 Greenfield</t>
  </si>
  <si>
    <t>16166</t>
  </si>
  <si>
    <t>FIVE IRON GOLF</t>
  </si>
  <si>
    <t>50773 CORPORATE DRIVE</t>
  </si>
  <si>
    <t>16185</t>
  </si>
  <si>
    <t>GROESBECK AUTO SERVICE</t>
  </si>
  <si>
    <t>22755 GROESBECK HWY</t>
  </si>
  <si>
    <t>MILFORD</t>
  </si>
  <si>
    <t xml:space="preserve">1241 S. MAPLE                 </t>
  </si>
  <si>
    <t xml:space="preserve">22443 PLYMOUTH                </t>
  </si>
  <si>
    <t xml:space="preserve">321 N. INGALLS                </t>
  </si>
  <si>
    <t xml:space="preserve">6282 GOTFREDSON               </t>
  </si>
  <si>
    <t xml:space="preserve">25755 GODDARD                 </t>
  </si>
  <si>
    <t xml:space="preserve">20750 HALL RD.                </t>
  </si>
  <si>
    <t xml:space="preserve">MT. CLEMENS         </t>
  </si>
  <si>
    <t xml:space="preserve">25300 E. JEFFERSON            </t>
  </si>
  <si>
    <t>1000 TOWN CENTER</t>
  </si>
  <si>
    <t>SUITE 1910</t>
  </si>
  <si>
    <t xml:space="preserve">12850 PLYMOUTH RD             </t>
  </si>
  <si>
    <t xml:space="preserve">13650 11 MILE </t>
  </si>
  <si>
    <t>4066 N. MAPLE RD.</t>
  </si>
  <si>
    <t xml:space="preserve">28810 NORTHWESTERN HWY        </t>
  </si>
  <si>
    <t xml:space="preserve">25882 ORCHARD LAKE #          </t>
  </si>
  <si>
    <t>48333</t>
  </si>
  <si>
    <t xml:space="preserve">33471 W. EIGHT MILE           </t>
  </si>
  <si>
    <t xml:space="preserve">49471 ANN ARBOR RD.           </t>
  </si>
  <si>
    <t xml:space="preserve">2833 W. 12 MILE RD.           </t>
  </si>
  <si>
    <t xml:space="preserve">38121 UTICA RD.               </t>
  </si>
  <si>
    <t xml:space="preserve">1619 E. AUBURN RD.            </t>
  </si>
  <si>
    <t>7440 N WAYNE RD</t>
  </si>
  <si>
    <t>400 EAST MAIN ST</t>
  </si>
  <si>
    <t>34000 WEST SEVEN MILE RD</t>
  </si>
  <si>
    <t>47463 MI AVE</t>
  </si>
  <si>
    <t>550 S. HARVEY</t>
  </si>
  <si>
    <t>23890 NOVI RD</t>
  </si>
  <si>
    <t>6355 N. CANTON CENTER ROAD</t>
  </si>
  <si>
    <t>28607 WIXOM RD</t>
  </si>
  <si>
    <t>10962</t>
  </si>
  <si>
    <t>CRANES CATERING 30634</t>
  </si>
  <si>
    <t>611 WOODWARD AVE</t>
  </si>
  <si>
    <t>2400 EXECUTIVE HILLS DR</t>
  </si>
  <si>
    <t>SALINE</t>
  </si>
  <si>
    <t>MADISON HTS</t>
  </si>
  <si>
    <t>508 LONE PINE</t>
  </si>
  <si>
    <t>550 CRANBROOK RD</t>
  </si>
  <si>
    <t>48303</t>
  </si>
  <si>
    <t>UPPER LEVEL DC1</t>
  </si>
  <si>
    <t>7 ANN ST</t>
  </si>
  <si>
    <t>1200 OAKWOOD STREET</t>
  </si>
  <si>
    <t>1055 CORNELL ROAD</t>
  </si>
  <si>
    <t>43533 ELIZABETH STREET</t>
  </si>
  <si>
    <t xml:space="preserve">MORRISON </t>
  </si>
  <si>
    <t>MT CLEMENS</t>
  </si>
  <si>
    <t xml:space="preserve">20225 BEACONSFIELD </t>
  </si>
  <si>
    <t>222 REPUBLIC DR</t>
  </si>
  <si>
    <t>ALLEN PARK</t>
  </si>
  <si>
    <t>MCKENNY HALL</t>
  </si>
  <si>
    <t>49197</t>
  </si>
  <si>
    <t>NEWPORT</t>
  </si>
  <si>
    <t>48166</t>
  </si>
  <si>
    <t>39221 WOODWARD</t>
  </si>
  <si>
    <t>RIVERVIEW</t>
  </si>
  <si>
    <t>MW</t>
  </si>
  <si>
    <t>5601 HATCHERY ROAD</t>
  </si>
  <si>
    <t>250 MCDOUGAL</t>
  </si>
  <si>
    <t>48027</t>
  </si>
  <si>
    <t>33 BOB SEGAR DRIVE</t>
  </si>
  <si>
    <t>2521 BERMUDA ST</t>
  </si>
  <si>
    <t>2642 WORLDGATEWAY PLACE</t>
  </si>
  <si>
    <t>48242</t>
  </si>
  <si>
    <t>26701 TELEGRAPH RD</t>
  </si>
  <si>
    <t>3554 WALTON BLVD</t>
  </si>
  <si>
    <t>14900 METROPOLITAN PKWY</t>
  </si>
  <si>
    <t>16114</t>
  </si>
  <si>
    <t>EVEREST ACADEMY 60520</t>
  </si>
  <si>
    <t>5935 CLARKSTON ROAD</t>
  </si>
  <si>
    <t>BEVERLY HILLS</t>
  </si>
  <si>
    <t>SUITE 125</t>
  </si>
  <si>
    <t>48156</t>
  </si>
  <si>
    <t>34977 WOODWARD</t>
  </si>
  <si>
    <t xml:space="preserve">CHELSEA             </t>
  </si>
  <si>
    <t xml:space="preserve">LATHRUP VILLAGE     </t>
  </si>
  <si>
    <t xml:space="preserve">47960 GRAND RIVER             </t>
  </si>
  <si>
    <t xml:space="preserve">WOODHAVEN           </t>
  </si>
  <si>
    <t xml:space="preserve">BLOOMFIELD TWNSHP   </t>
  </si>
  <si>
    <t>SPC  E-400</t>
  </si>
  <si>
    <t>FRENCHTOWN TOWNSHIP</t>
  </si>
  <si>
    <t xml:space="preserve">DEARBORN HGTS       </t>
  </si>
  <si>
    <t>SPACE B-1</t>
  </si>
  <si>
    <t>CHESTERFIELD TWP</t>
  </si>
  <si>
    <t>58678-2763</t>
  </si>
  <si>
    <t xml:space="preserve">37160 DEQUINDRE RD           </t>
  </si>
  <si>
    <t xml:space="preserve">64860 VANDYKE                 </t>
  </si>
  <si>
    <t xml:space="preserve">32630 7 MILE                  </t>
  </si>
  <si>
    <t xml:space="preserve">5072 ROCHESTER RD             </t>
  </si>
  <si>
    <t>37525 HARPER AVE</t>
  </si>
  <si>
    <t>48063</t>
  </si>
  <si>
    <t xml:space="preserve">10035 JOSEPH CAMPAU ST        </t>
  </si>
  <si>
    <t xml:space="preserve">HAMTRAMICK          </t>
  </si>
  <si>
    <t xml:space="preserve">17646 MACK AVE                </t>
  </si>
  <si>
    <t xml:space="preserve">3945 S TELEGRAPH              </t>
  </si>
  <si>
    <t>48125</t>
  </si>
  <si>
    <t>27897 ORCHARD LAKE RD</t>
  </si>
  <si>
    <t xml:space="preserve">21955 PONTIAC TRAIL           </t>
  </si>
  <si>
    <t xml:space="preserve">204 S WASHINGTON              </t>
  </si>
  <si>
    <t xml:space="preserve">22314 GODDARD                 </t>
  </si>
  <si>
    <t>47115 GRATIOT</t>
  </si>
  <si>
    <t xml:space="preserve">3420 E. JEFFERSON             </t>
  </si>
  <si>
    <t xml:space="preserve">6701 ALLEN ROAD               </t>
  </si>
  <si>
    <t xml:space="preserve">23541 FORD RD                 </t>
  </si>
  <si>
    <t>4718 ANTHONY WAYNE DRIVE</t>
  </si>
  <si>
    <t xml:space="preserve">3022 FORT ST                  </t>
  </si>
  <si>
    <t xml:space="preserve">LINCOLN PARK        </t>
  </si>
  <si>
    <t>4082 W. MAPLE RD.</t>
  </si>
  <si>
    <t xml:space="preserve">24335 PLYMOUTH RD             </t>
  </si>
  <si>
    <t xml:space="preserve">1145 S TELEGRAPH RD           </t>
  </si>
  <si>
    <t>26150 NOVI RD</t>
  </si>
  <si>
    <t>2342 N. TELEGRAPH RD</t>
  </si>
  <si>
    <t>42942 SHOENHERR RD</t>
  </si>
  <si>
    <t>21956 23 MILE RD.</t>
  </si>
  <si>
    <t>16376 26 MILE RD</t>
  </si>
  <si>
    <t xml:space="preserve">13450 15 MILE                 </t>
  </si>
  <si>
    <t>30114 HARPER  RD.</t>
  </si>
  <si>
    <t>SUITE 2</t>
  </si>
  <si>
    <t xml:space="preserve">31085 HAYES RD                </t>
  </si>
  <si>
    <t xml:space="preserve">20643 MACK AVE                </t>
  </si>
  <si>
    <t xml:space="preserve">GROSSE PT WOODS     </t>
  </si>
  <si>
    <t xml:space="preserve">46370 VANDYKE                 </t>
  </si>
  <si>
    <t>51058 D.W. SEATON DRIVE</t>
  </si>
  <si>
    <t>2392 W. GRAND RIVER AVE.</t>
  </si>
  <si>
    <t>6764 S. RIVER</t>
  </si>
  <si>
    <t>MARINE CITY</t>
  </si>
  <si>
    <t>48039-2252</t>
  </si>
  <si>
    <t>2400 W. GRAND RIVER</t>
  </si>
  <si>
    <t>48843-8585</t>
  </si>
  <si>
    <t xml:space="preserve">3515 SASHABAW                 </t>
  </si>
  <si>
    <t xml:space="preserve">DRAYTON PLAINS      </t>
  </si>
  <si>
    <t>48020</t>
  </si>
  <si>
    <t>2045 WALNUT LAKE ROAD</t>
  </si>
  <si>
    <t>1964 SOUTHFIELD ROAD</t>
  </si>
  <si>
    <t>31201 SOUTHFIELD ROAD</t>
  </si>
  <si>
    <t>575 BRUSH STREET</t>
  </si>
  <si>
    <t>27428 SIX MILE ROAD</t>
  </si>
  <si>
    <t>1485 W. 14 MILE ROAD</t>
  </si>
  <si>
    <t>37155 HARPER AVENUE</t>
  </si>
  <si>
    <t xml:space="preserve">8139 E 7 MILE </t>
  </si>
  <si>
    <t>2670 W. MAPLE RD</t>
  </si>
  <si>
    <t xml:space="preserve">2670 W MAPLE RD               </t>
  </si>
  <si>
    <t xml:space="preserve">2670 W. MAPLE RD.             </t>
  </si>
  <si>
    <t>714 N MAIN ST</t>
  </si>
  <si>
    <t xml:space="preserve">714 N. MAIN ST.               </t>
  </si>
  <si>
    <t xml:space="preserve">714 N MAIN ST                 </t>
  </si>
  <si>
    <t>29200 N CAMPBELL</t>
  </si>
  <si>
    <t xml:space="preserve">29200 N CAMPBELL              </t>
  </si>
  <si>
    <t>1525 OPDYKE RD</t>
  </si>
  <si>
    <t xml:space="preserve">1525 OPDYKE RD                </t>
  </si>
  <si>
    <t xml:space="preserve">1525 OPDYKE RD.               </t>
  </si>
  <si>
    <t>1495 N ROCHESTER RD</t>
  </si>
  <si>
    <t xml:space="preserve">1495 N ROCHESTER RD           </t>
  </si>
  <si>
    <t>32906 MIDDLEBELT ROAD</t>
  </si>
  <si>
    <t>14100 WOODWARD AVENUE</t>
  </si>
  <si>
    <t>HIGHLAND PARK</t>
  </si>
  <si>
    <t>ST CLAIR</t>
  </si>
  <si>
    <t>48079</t>
  </si>
  <si>
    <t xml:space="preserve">ST CLAIR </t>
  </si>
  <si>
    <t>CLARKSONT</t>
  </si>
  <si>
    <t>31655 W. 11 MILE ROAD</t>
  </si>
  <si>
    <t>38111 INTERCHANGE DRIVE</t>
  </si>
  <si>
    <t>28600 11 MILE ROAD</t>
  </si>
  <si>
    <t>27245 HALSTED ROAD</t>
  </si>
  <si>
    <t>35500 EIGHT MILE RAD</t>
  </si>
  <si>
    <t>31555 W. 11 MILE ROAD</t>
  </si>
  <si>
    <t xml:space="preserve">29995 TWELVE MILE </t>
  </si>
  <si>
    <t xml:space="preserve">20651 WEST WARREN             </t>
  </si>
  <si>
    <t xml:space="preserve">CLINTON TWNP.       </t>
  </si>
  <si>
    <t xml:space="preserve">DETRIOT             </t>
  </si>
  <si>
    <t xml:space="preserve">PITTSFIELD TWP      </t>
  </si>
  <si>
    <t>23925 INDUSTRIAL PARK DR</t>
  </si>
  <si>
    <t>HALSTED VILLAGE</t>
  </si>
  <si>
    <t>SOUTHGATE</t>
  </si>
  <si>
    <t>6308 NORTH WAYNE RD</t>
  </si>
  <si>
    <t>2443 N SQUIRREL ROAD</t>
  </si>
  <si>
    <t>MEMPHIS</t>
  </si>
  <si>
    <t>48041</t>
  </si>
  <si>
    <t>EMMIT</t>
  </si>
  <si>
    <t>48022</t>
  </si>
  <si>
    <t>48062</t>
  </si>
  <si>
    <t>MANCHESTER</t>
  </si>
  <si>
    <t>48158</t>
  </si>
  <si>
    <t>19025 NEWBURGH RD</t>
  </si>
  <si>
    <t>34391 W. 12 MILE RD</t>
  </si>
  <si>
    <t>6615 HIGHLAND ROAD</t>
  </si>
  <si>
    <t>734 W LONG LAKE RD</t>
  </si>
  <si>
    <t>ADRIAN</t>
  </si>
  <si>
    <t>49221</t>
  </si>
  <si>
    <t>CLINTON</t>
  </si>
  <si>
    <t>49236</t>
  </si>
  <si>
    <t xml:space="preserve">39200 GARFIELD </t>
  </si>
  <si>
    <t>48048</t>
  </si>
  <si>
    <t>6639 ALLEN ROAD</t>
  </si>
  <si>
    <t>4650 W. VERNOR HWY</t>
  </si>
  <si>
    <t>48161-1675</t>
  </si>
  <si>
    <t>971 W. BEECHER STREET</t>
  </si>
  <si>
    <t>5331 W MICHIGAN AVE</t>
  </si>
  <si>
    <t>24734 VAN BORN ROAD</t>
  </si>
  <si>
    <t>10340 HIGHLAND ROAD</t>
  </si>
  <si>
    <t>38283 S. GROESBECK HWY</t>
  </si>
  <si>
    <t>45789 PORT ST</t>
  </si>
  <si>
    <t>PLYMOTH</t>
  </si>
  <si>
    <t xml:space="preserve">PLYMOUTH </t>
  </si>
  <si>
    <t>21413 M-102</t>
  </si>
  <si>
    <t>13201 MIDDLEBELT ROAD</t>
  </si>
  <si>
    <t xml:space="preserve">36431 GODDARD ROAD            </t>
  </si>
  <si>
    <t>12916 NORTHLINE ROAD</t>
  </si>
  <si>
    <t xml:space="preserve">657 24TH STREET               </t>
  </si>
  <si>
    <t>5450 FORT ST</t>
  </si>
  <si>
    <t>TRENTON</t>
  </si>
  <si>
    <t>18101 OAKWOOD BLVD</t>
  </si>
  <si>
    <t>10000 TELEGRAPH ROAD</t>
  </si>
  <si>
    <t>33155 ANNAPOLIS</t>
  </si>
  <si>
    <t>11619 TELEGRAPH RD</t>
  </si>
  <si>
    <t>3101 W. HURON STREET</t>
  </si>
  <si>
    <t>20731 DEQUINDRE</t>
  </si>
  <si>
    <t>HAZEL PARK</t>
  </si>
  <si>
    <t>48030</t>
  </si>
  <si>
    <t>36443 WARREN RD</t>
  </si>
  <si>
    <t>46484 GRATIOT AVE</t>
  </si>
  <si>
    <t>32239 LITTLE MACK</t>
  </si>
  <si>
    <t>27144 GRATIOT</t>
  </si>
  <si>
    <t>36649 S. GRATIOT AVE</t>
  </si>
  <si>
    <t>8178</t>
  </si>
  <si>
    <t>LOCKWOOD OF WATERFORD</t>
  </si>
  <si>
    <t>1407 SKIPPER DRIVE</t>
  </si>
  <si>
    <t>5221 LAKE SHORE RD</t>
  </si>
  <si>
    <t>FORT GRATIOT</t>
  </si>
  <si>
    <t>48059</t>
  </si>
  <si>
    <t>15652</t>
  </si>
  <si>
    <t>LOCKWOOD OF WATERFORD-FACILITY</t>
  </si>
  <si>
    <t>1407 SKIPPER DR</t>
  </si>
  <si>
    <t>35351 23 MILE ROAD</t>
  </si>
  <si>
    <t>2775 S. LAPEER ROAD</t>
  </si>
  <si>
    <t xml:space="preserve">25223 GRATIOT                 </t>
  </si>
  <si>
    <t xml:space="preserve">43237 GARFIELD RD             </t>
  </si>
  <si>
    <t xml:space="preserve">8583 26 MILE RD               </t>
  </si>
  <si>
    <t>2596 SQUIRREL ROAD</t>
  </si>
  <si>
    <t xml:space="preserve">AUBURN HILLS </t>
  </si>
  <si>
    <t>23250 ALLEN ROAD</t>
  </si>
  <si>
    <t>318 MAIN STREET</t>
  </si>
  <si>
    <t>301 W. NINE MILE ROAD</t>
  </si>
  <si>
    <t>116 E. LIBERTY STREET</t>
  </si>
  <si>
    <t>16119</t>
  </si>
  <si>
    <t>BAKEHOUSE 46 COMMISARY</t>
  </si>
  <si>
    <t>1224 RANKIN</t>
  </si>
  <si>
    <t>16171</t>
  </si>
  <si>
    <t>17118 KERCHEVAL AVENUE</t>
  </si>
  <si>
    <t>3000 N. INDUSTRIAL DRIVE</t>
  </si>
  <si>
    <t>INKSTER</t>
  </si>
  <si>
    <t>22900 E. 15 MILE ROAD</t>
  </si>
  <si>
    <t>2021 BARRETT ST.</t>
  </si>
  <si>
    <t>202 SHERMAN AVE</t>
  </si>
  <si>
    <t>22700 E. 15 MILE ROAD</t>
  </si>
  <si>
    <t>13450 FARMINGTON RD</t>
  </si>
  <si>
    <t>455 E. GRAND RIVER</t>
  </si>
  <si>
    <t>18800 EUREKA RD</t>
  </si>
  <si>
    <t>6475 ROCHESTER</t>
  </si>
  <si>
    <t>5250 AUTO CLUB DR</t>
  </si>
  <si>
    <t xml:space="preserve">7277 BERNICE </t>
  </si>
  <si>
    <t>8563 JACKSON RD</t>
  </si>
  <si>
    <t>26819 LAWRENCE</t>
  </si>
  <si>
    <t>14976</t>
  </si>
  <si>
    <t>26834 LAWERENCE</t>
  </si>
  <si>
    <t>14977</t>
  </si>
  <si>
    <t>26330 LAWRENCE</t>
  </si>
  <si>
    <t>30475 N. WOODWARD</t>
  </si>
  <si>
    <t>1127 DIX HWY #B</t>
  </si>
  <si>
    <t>1127 DIX HWY #A</t>
  </si>
  <si>
    <t>30991 GROESBECK HWY</t>
  </si>
  <si>
    <t>3951 E 10 MILE ROAD</t>
  </si>
  <si>
    <t>13605</t>
  </si>
  <si>
    <t>MARKET SQUARE #970 FIRST AID</t>
  </si>
  <si>
    <t>18025</t>
  </si>
  <si>
    <t>13657</t>
  </si>
  <si>
    <t>MARKET SQUARE #971 FIRST AID</t>
  </si>
  <si>
    <t>13660</t>
  </si>
  <si>
    <t>MARKET FRESH #972 FIRST AID</t>
  </si>
  <si>
    <t xml:space="preserve">BEVERLY HILLS </t>
  </si>
  <si>
    <t>13948</t>
  </si>
  <si>
    <t>CITY MARKET #4226 FIRST AID</t>
  </si>
  <si>
    <t>14355</t>
  </si>
  <si>
    <t>VALUE CENTER MARKET #1218 F.A.</t>
  </si>
  <si>
    <t>14356</t>
  </si>
  <si>
    <t>VALUE CENTER MARKET #1267 F.A.</t>
  </si>
  <si>
    <t>14386</t>
  </si>
  <si>
    <t>VALUE CENTER MARKET #1228 F.A.</t>
  </si>
  <si>
    <t>8139 E 7 MILE</t>
  </si>
  <si>
    <t>13105</t>
  </si>
  <si>
    <t>SPT FIRST AID</t>
  </si>
  <si>
    <t xml:space="preserve">9075 HAGGERTY RD. </t>
  </si>
  <si>
    <t>13104</t>
  </si>
  <si>
    <t>SPARTAN FIRST AID</t>
  </si>
  <si>
    <t xml:space="preserve">9075 HAGGERTY </t>
  </si>
  <si>
    <t>2670 W MAPLE RD</t>
  </si>
  <si>
    <t>1495 ROCHESTER RD</t>
  </si>
  <si>
    <t>16105</t>
  </si>
  <si>
    <t>NEIMANS 186 FIRST AID</t>
  </si>
  <si>
    <t>16106</t>
  </si>
  <si>
    <t>NEIMANS 167 FIRST AID</t>
  </si>
  <si>
    <t>13070</t>
  </si>
  <si>
    <t>SPARTAN  #777 FIRST AID</t>
  </si>
  <si>
    <t>13062</t>
  </si>
  <si>
    <t>VG'S #1934 FIRST AID</t>
  </si>
  <si>
    <t>13061</t>
  </si>
  <si>
    <t>VG'S FRONT #1920 FIRST AID</t>
  </si>
  <si>
    <t>50741 CORPORATE DRIVE</t>
  </si>
  <si>
    <t>59145 VAN DYKE AVENUE</t>
  </si>
  <si>
    <t>WASHINGTON TWP</t>
  </si>
  <si>
    <t>17116 E. TEN MILE ROAD</t>
  </si>
  <si>
    <t>15969</t>
  </si>
  <si>
    <t>DEAN TRANSPORTATION-MARYSVILLE</t>
  </si>
  <si>
    <t>1520 BUSHA HWY</t>
  </si>
  <si>
    <t>MARYSVILLE</t>
  </si>
  <si>
    <t>15970</t>
  </si>
  <si>
    <t>DEAN TRANSPORTATION-ALGONC</t>
  </si>
  <si>
    <t>5202 TAFT ROAD</t>
  </si>
  <si>
    <t>ALGONAC</t>
  </si>
  <si>
    <t>48001</t>
  </si>
  <si>
    <t>15971</t>
  </si>
  <si>
    <t>DEAN TRANSPORTATION-TRENTON</t>
  </si>
  <si>
    <t>2601 VETERANS PARKWAY</t>
  </si>
  <si>
    <t>15972</t>
  </si>
  <si>
    <t>DEAN TRANSPORT-WALLED LAKE</t>
  </si>
  <si>
    <t>46740 WEST PONTIAC TRAIL</t>
  </si>
  <si>
    <t>15977</t>
  </si>
  <si>
    <t>DEAN TRANSPORTATION-DEARBORN</t>
  </si>
  <si>
    <t>25081 TROWBRIDGE STREET</t>
  </si>
  <si>
    <t>15994</t>
  </si>
  <si>
    <t>DEAN TRANSPORTATION-LIVONIA</t>
  </si>
  <si>
    <t>13420 WAYNE ROAD</t>
  </si>
  <si>
    <t>60 MAIN STREET</t>
  </si>
  <si>
    <t>33251 FIVE MILE ROAD</t>
  </si>
  <si>
    <t>16091</t>
  </si>
  <si>
    <t>ROAD COMMISSION OAKLAND COUNTY</t>
  </si>
  <si>
    <t>31001 LAHSER ROAD</t>
  </si>
  <si>
    <t>16092</t>
  </si>
  <si>
    <t>2420 PONTIAC LAKE ROAD</t>
  </si>
  <si>
    <t>16093</t>
  </si>
  <si>
    <t>4353 DUCK LAKE ROAD</t>
  </si>
  <si>
    <t>16094</t>
  </si>
  <si>
    <t>1100 S. LAPEER ROAD</t>
  </si>
  <si>
    <t>16095</t>
  </si>
  <si>
    <t>27900 FRANKLIN ROAD</t>
  </si>
  <si>
    <t>16096</t>
  </si>
  <si>
    <t>1930 STEHPENSON HWY</t>
  </si>
  <si>
    <t>27155 S. KAREVICH DRIVE</t>
  </si>
  <si>
    <t>49600 MARTIN DRIVE</t>
  </si>
  <si>
    <t>UNIT 49640</t>
  </si>
  <si>
    <t>1260 WASHINGTON BOULEVARD</t>
  </si>
  <si>
    <t>3921 JACKSON ROAD</t>
  </si>
  <si>
    <t>729 W CROSS ST</t>
  </si>
  <si>
    <t>2910 INDIANWOOD RD</t>
  </si>
  <si>
    <t>14900 BECK ROAD</t>
  </si>
  <si>
    <t>29474 7 MILE RD.</t>
  </si>
  <si>
    <t>15204 EUREKA ROAD</t>
  </si>
  <si>
    <t>44429 ANN ARBOR RD WEST</t>
  </si>
  <si>
    <t>867 W. EISENHOWER PARKWAY</t>
  </si>
  <si>
    <t>3275 WASHTENAW AVE</t>
  </si>
  <si>
    <t>22750 ALLEN RD</t>
  </si>
  <si>
    <t>900 EAST MICHIGAN</t>
  </si>
  <si>
    <t>7/14/2022 :: NO TIME / NO TIME :: 00:00:00 :: 00:00:00</t>
  </si>
  <si>
    <t>6/24/2022 :: 08:41:10 AM / 08:41:18 AM :: 00:00:08 :: 00:00:08</t>
  </si>
  <si>
    <t>7/15/2022 :: 08:39:41 AM / 08:39:49 AM :: 00:00:08 :: 00:00:07</t>
  </si>
  <si>
    <t>6/24/2022 :: 10:48:32 AM / 11:06:18 AM :: 00:17:46 :: 00:03:22</t>
  </si>
  <si>
    <t>7/8/2022 :: 10:03:52 AM / 10:20:02 AM :: 00:16:10 :: 00:02:25</t>
  </si>
  <si>
    <t>7/22/2022 :: 10:18:49 AM / 10:39:52 AM :: 00:21:03 :: 00:02:00</t>
  </si>
  <si>
    <t>7/29/2022 :: 10:01:53 AM / 10:22:29 AM :: 00:20:36 :: 00:01:22</t>
  </si>
  <si>
    <t>8/5/2022 :: 11:09:22 AM / 11:24:46 AM :: 00:15:24 :: 00:03:13</t>
  </si>
  <si>
    <t>6/24/2022 :: 11:33:20 AM / 11:46:26 AM :: 00:13:06 :: 00:04:02</t>
  </si>
  <si>
    <t>7/1/2022 :: 12:15:10 PM / 12:15:20 PM :: 00:00:10 :: 00:14:10</t>
  </si>
  <si>
    <t>7/1/2022 :: 12:15:23 PM / 12:15:34 PM :: 00:00:11 :: 00:00:03</t>
  </si>
  <si>
    <t>7/7/2022 :: 10:01:10 AM / 10:23:17 AM :: 00:22:07 :: 00:16:59</t>
  </si>
  <si>
    <t>7/8/2022 :: 07:01:56 AM / 07:02:31 AM :: 00:00:35 :: 16:55:53</t>
  </si>
  <si>
    <t>7/15/2022 :: 12:30:48 PM / 12:39:44 PM :: 00:08:56 :: 00:01:18</t>
  </si>
  <si>
    <t>6/24/2022 :: 12:48:27 PM / 12:53:31 PM :: 00:05:04 :: 00:16:00</t>
  </si>
  <si>
    <t>6/27/2022 :: 07:05:10 AM / 07:18:40 AM :: 00:13:30 :: 18:11:39</t>
  </si>
  <si>
    <t>7/5/2022 :: 12:37:31 PM / 12:37:43 PM :: 00:00:12 :: 21:54:32</t>
  </si>
  <si>
    <t>7/11/2022 :: 08:30:40 AM / 08:48:37 AM :: 00:17:57 :: 20:31:04</t>
  </si>
  <si>
    <t>7/18/2022 :: 06:41:28 AM / 07:02:21 AM :: 00:20:53 :: 17:04:29</t>
  </si>
  <si>
    <t>7/25/2022 :: 06:53:43 AM / 07:13:15 AM :: 00:19:32 :: 18:39:48</t>
  </si>
  <si>
    <t>8/1/2022 :: 08:21:48 AM / 08:41:23 AM :: 00:19:35 :: 20:16:09</t>
  </si>
  <si>
    <t>8/8/2022 :: 07:07:34 AM / 07:07:44 AM :: 00:00:10 :: 17:36:22</t>
  </si>
  <si>
    <t>7424</t>
  </si>
  <si>
    <t xml:space="preserve">ROUTE 6 OVER/SHORT            </t>
  </si>
  <si>
    <t>6/27/2022 :: 07:18:43 AM / 07:18:50 AM :: 00:00:07 :: 00:00:03</t>
  </si>
  <si>
    <t>7/4/2022 :: 06:55:51 AM / 06:56:01 AM :: 00:00:10 :: 17:17:24</t>
  </si>
  <si>
    <t>7/11/2022 :: 08:48:40 AM / 08:48:49 AM :: 00:00:09 :: 00:00:03</t>
  </si>
  <si>
    <t>7/18/2022 :: 07:02:26 AM / 07:02:42 AM :: 00:00:16 :: 00:00:05</t>
  </si>
  <si>
    <t>7/25/2022 :: 07:13:18 AM / 07:13:25 AM :: 00:00:07 :: 00:00:03</t>
  </si>
  <si>
    <t>8/1/2022 :: 08:41:31 AM / 08:41:43 AM :: 00:00:12 :: 00:00:08</t>
  </si>
  <si>
    <t>8/8/2022 :: 07:07:46 AM / 07:07:54 AM :: 00:00:08 :: 00:00:02</t>
  </si>
  <si>
    <t>6/30/2022 :: 07:22:57 AM / 07:27:20 AM :: 00:04:23 :: 15:35:51</t>
  </si>
  <si>
    <t>7/28/2022 :: 07:33:33 AM / 07:36:46 AM :: 00:03:13 :: 16:29:41</t>
  </si>
  <si>
    <t>7/4/2022 :: 11:28:39 AM / 11:32:58 AM :: 00:04:19 :: 00:07:58</t>
  </si>
  <si>
    <t>7/15/2022 :: 10:51:22 AM / 11:05:52 AM :: 00:14:30 :: 00:05:20</t>
  </si>
  <si>
    <t>7/5/2022 :: 12:37:46 PM / 12:37:54 PM :: 00:00:08 :: 00:00:03</t>
  </si>
  <si>
    <t>7/7/2022 :: 10:27:21 AM / 10:33:03 AM :: 00:05:42 :: 00:04:04</t>
  </si>
  <si>
    <t>7/8/2022 :: 10:27:38 AM / 10:33:17 AM :: 00:05:39 :: 00:02:55</t>
  </si>
  <si>
    <t>SPT. FF #108 FIRST AID</t>
  </si>
  <si>
    <t>7/12/2022 :: 01:06:53 PM / 01:07:06 PM :: 00:00:13 :: 00:00:21</t>
  </si>
  <si>
    <t>7/19/2022 :: 02:21:55 PM / 02:22:02 PM :: 00:00:07 :: 00:00:05</t>
  </si>
  <si>
    <t>SPT FFARE #239 FIRST AID</t>
  </si>
  <si>
    <t>7/19/2022 :: 08:42:42 AM / 08:42:49 AM :: 00:00:07 :: 00:00:06</t>
  </si>
  <si>
    <t>6/23/2022 :: 07:39:37 AM / 07:58:54 AM :: 00:19:17 :: 16:50:04</t>
  </si>
  <si>
    <t>6/30/2022 :: 07:39:15 AM / 07:48:41 AM :: 00:09:26 :: 00:11:55</t>
  </si>
  <si>
    <t>7/7/2022 :: 07:37:55 AM / 07:47:16 AM :: 00:09:21 :: 18:05:49</t>
  </si>
  <si>
    <t>7/14/2022 :: 07:16:02 AM / 07:24:43 AM :: 00:08:41 :: 17:32:48</t>
  </si>
  <si>
    <t>7/21/2022 :: 08:55:25 AM / 09:04:10 AM :: 00:08:45 :: 17:58:18</t>
  </si>
  <si>
    <t>8/11/2022 :: NO TIME / NO TIME :: 00:00:00 :: 00:00:00</t>
  </si>
  <si>
    <t>7/28/2022 :: 07:53:59 AM / 08:01:39 AM :: 00:07:40 :: 00:17:13</t>
  </si>
  <si>
    <t>8/4/2022 :: 07:29:36 AM / 07:41:15 AM :: 00:11:39 :: 18:30:17</t>
  </si>
  <si>
    <t>6/22/2022 :: 07:40:58 AM / 07:56:59 AM :: 00:16:01 :: 07:40:58</t>
  </si>
  <si>
    <t>6/29/2022 :: 08:39:33 AM / 08:55:51 AM :: 00:16:18 :: 18:03:46</t>
  </si>
  <si>
    <t>7/6/2022 :: 07:16:48 AM / 07:35:15 AM :: 00:18:27 :: 17:57:06</t>
  </si>
  <si>
    <t>7/13/2022 :: 06:52:25 AM / 07:08:08 AM :: 00:15:43 :: 16:36:09</t>
  </si>
  <si>
    <t>7/20/2022 :: 07:06:23 AM / 07:23:05 AM :: 00:16:42 :: 15:51:28</t>
  </si>
  <si>
    <t>7/27/2022 :: 07:22:11 AM / 07:46:10 AM :: 00:23:59 :: 07:22:11</t>
  </si>
  <si>
    <t>8/3/2022 :: 06:12:00 AM / 06:31:18 AM :: 00:19:18 :: 16:26:18</t>
  </si>
  <si>
    <t>8/10/2022 :: 07:44:23 AM / 07:58:51 AM :: 00:14:28 :: 18:32:35</t>
  </si>
  <si>
    <t xml:space="preserve">SPT F. FARE #123 MEAT </t>
  </si>
  <si>
    <t>6/23/2022 :: 07:58:57 AM / 08:25:29 AM :: 00:26:32 :: 00:00:03</t>
  </si>
  <si>
    <t>6/30/2022 :: 07:59:05 AM / 08:48:07 AM :: 00:49:02 :: 00:10:24</t>
  </si>
  <si>
    <t>7/7/2022 :: 07:57:14 AM / 08:29:58 AM :: 00:32:44 :: 00:09:58</t>
  </si>
  <si>
    <t>7/14/2022 :: 08:34:14 AM / 08:34:57 AM :: 00:00:43 :: 01:09:31</t>
  </si>
  <si>
    <t>7/21/2022 :: 09:15:56 AM / 09:43:29 AM :: 00:27:33 :: 00:11:46</t>
  </si>
  <si>
    <t>7/28/2022 :: 08:20:32 AM / 08:53:22 AM :: 00:32:50 :: 00:18:53</t>
  </si>
  <si>
    <t>8/4/2022 :: 07:56:29 AM / 08:25:58 AM :: 00:29:29 :: 00:15:14</t>
  </si>
  <si>
    <t>6/24/2022 :: 07:47:02 AM / 08:06:50 AM :: 00:19:48 :: 19:53:47</t>
  </si>
  <si>
    <t>7/1/2022 :: 08:32:21 AM / 09:06:56 AM :: 00:34:35 :: 18:27:41</t>
  </si>
  <si>
    <t>7/8/2022 :: 07:23:48 AM / 07:39:34 AM :: 00:15:46 :: 00:21:17</t>
  </si>
  <si>
    <t>7/15/2022 :: 07:26:31 AM / 07:40:49 AM :: 00:14:18 :: 18:45:51</t>
  </si>
  <si>
    <t>7/22/2022 :: 07:14:41 AM / 07:28:49 AM :: 00:14:08 :: 17:32:21</t>
  </si>
  <si>
    <t>7/29/2022 :: 07:21:44 AM / 07:38:20 AM :: 00:16:36 :: 17:58:48</t>
  </si>
  <si>
    <t>8/5/2022 :: 08:06:50 AM / 08:23:42 AM :: 00:16:52 :: 19:21:29</t>
  </si>
  <si>
    <t xml:space="preserve">SPT F. FARE #123 BAKERY </t>
  </si>
  <si>
    <t>6/23/2022 :: 08:25:33 AM / 08:25:39 AM :: 00:00:06 :: 00:00:04</t>
  </si>
  <si>
    <t>6/30/2022 :: 08:48:10 AM / 08:48:17 AM :: 00:00:07 :: 00:00:03</t>
  </si>
  <si>
    <t>7/7/2022 :: 08:30:01 AM / 08:30:09 AM :: 00:00:08 :: 00:00:03</t>
  </si>
  <si>
    <t>7/14/2022 :: 08:35:01 AM / 08:35:09 AM :: 00:00:08 :: 00:00:04</t>
  </si>
  <si>
    <t>7/21/2022 :: 09:43:32 AM / 09:43:40 AM :: 00:00:08 :: 00:00:03</t>
  </si>
  <si>
    <t>7/28/2022 :: 08:53:26 AM / 08:53:50 AM :: 00:00:24 :: 00:00:04</t>
  </si>
  <si>
    <t>8/4/2022 :: 08:26:00 AM / 08:26:07 AM :: 00:00:07 :: 00:00:02</t>
  </si>
  <si>
    <t xml:space="preserve">SPT F. FARE #123 PRODUCE </t>
  </si>
  <si>
    <t>6/23/2022 :: 08:25:42 AM / 08:25:48 AM :: 00:00:06 :: 00:00:03</t>
  </si>
  <si>
    <t>6/30/2022 :: 08:48:20 AM / 08:48:28 AM :: 00:00:08 :: 00:00:03</t>
  </si>
  <si>
    <t>7/7/2022 :: 08:30:12 AM / 08:30:20 AM :: 00:00:08 :: 00:00:03</t>
  </si>
  <si>
    <t>7/14/2022 :: 08:35:12 AM / 08:35:21 AM :: 00:00:09 :: 00:00:03</t>
  </si>
  <si>
    <t>7/21/2022 :: 09:43:43 AM / 09:43:50 AM :: 00:00:07 :: 00:00:03</t>
  </si>
  <si>
    <t>7/28/2022 :: 08:54:07 AM / 08:54:14 AM :: 00:00:07 :: 00:00:17</t>
  </si>
  <si>
    <t>8/4/2022 :: 08:26:10 AM / 08:26:17 AM :: 00:00:07 :: 00:00:03</t>
  </si>
  <si>
    <t>6/24/2022 :: 08:17:48 AM / 08:40:16 AM :: 00:22:28 :: 00:10:58</t>
  </si>
  <si>
    <t>7/1/2022 :: 09:24:45 AM / 09:46:23 AM :: 00:21:38 :: 00:17:49</t>
  </si>
  <si>
    <t>7/8/2022 :: 07:46:16 AM / 08:18:12 AM :: 00:31:56 :: 00:06:42</t>
  </si>
  <si>
    <t>7/15/2022 :: 07:49:17 AM / 08:38:51 AM :: 00:49:34 :: 00:08:28</t>
  </si>
  <si>
    <t>7/22/2022 :: 07:44:20 AM / 08:07:46 AM :: 00:23:26 :: 00:15:31</t>
  </si>
  <si>
    <t>7/29/2022 :: 07:45:18 AM / 08:09:29 AM :: 00:24:11 :: 00:06:42</t>
  </si>
  <si>
    <t>8/5/2022 :: 08:46:35 AM / 08:58:22 AM :: 00:11:47 :: 00:22:53</t>
  </si>
  <si>
    <t>6/27/2022 :: 08:31:30 AM / 08:39:05 AM :: 00:07:35 :: 01:12:40</t>
  </si>
  <si>
    <t>7/4/2022 :: 08:05:29 AM / 08:14:08 AM :: 00:08:39 :: 01:09:28</t>
  </si>
  <si>
    <t>7/11/2022 :: 09:48:06 AM / 09:58:49 AM :: 00:10:43 :: 00:59:17</t>
  </si>
  <si>
    <t>7/18/2022 :: 08:05:29 AM / 08:17:05 AM :: 00:11:36 :: 01:02:47</t>
  </si>
  <si>
    <t>7/25/2022 :: 08:28:08 AM / 08:39:15 AM :: 00:11:07 :: 01:14:43</t>
  </si>
  <si>
    <t>8/1/2022 :: 09:45:11 AM / 09:55:54 AM :: 00:10:43 :: 01:03:28</t>
  </si>
  <si>
    <t>8/8/2022 :: 08:08:23 AM / 08:19:49 AM :: 00:11:26 :: 01:00:29</t>
  </si>
  <si>
    <t xml:space="preserve">SPT F. FARE #123 FRONT </t>
  </si>
  <si>
    <t>6/23/2022 :: 08:25:50 AM / 08:25:56 AM :: 00:00:06 :: 00:00:02</t>
  </si>
  <si>
    <t>6/30/2022 :: 08:48:31 AM / 08:48:39 AM :: 00:00:08 :: 00:00:03</t>
  </si>
  <si>
    <t>7/7/2022 :: 08:30:23 AM / 08:30:30 AM :: 00:00:07 :: 00:00:03</t>
  </si>
  <si>
    <t>7/14/2022 :: 08:35:24 AM / 08:35:32 AM :: 00:00:08 :: 00:00:03</t>
  </si>
  <si>
    <t>7/21/2022 :: 09:43:53 AM / 09:44:00 AM :: 00:00:07 :: 00:00:03</t>
  </si>
  <si>
    <t>7/28/2022 :: 08:54:17 AM / 08:54:25 AM :: 00:00:08 :: 00:00:03</t>
  </si>
  <si>
    <t>8/4/2022 :: 08:26:20 AM / 08:26:27 AM :: 00:00:07 :: 00:00:03</t>
  </si>
  <si>
    <t xml:space="preserve">SPT F. FARE #123 DELI </t>
  </si>
  <si>
    <t>6/23/2022 :: 08:25:59 AM / 08:26:05 AM :: 00:00:06 :: 00:00:03</t>
  </si>
  <si>
    <t>6/30/2022 :: 08:48:42 AM / 08:48:52 AM :: 00:00:10 :: 00:00:03</t>
  </si>
  <si>
    <t>7/7/2022 :: 08:30:33 AM / 08:30:41 AM :: 00:00:08 :: 00:00:03</t>
  </si>
  <si>
    <t>7/14/2022 :: 08:35:34 AM / 08:35:42 AM :: 00:00:08 :: 00:00:02</t>
  </si>
  <si>
    <t>7/21/2022 :: 09:44:04 AM / 09:44:11 AM :: 00:00:07 :: 00:00:04</t>
  </si>
  <si>
    <t>7/28/2022 :: 08:54:28 AM / 08:54:36 AM :: 00:00:08 :: 00:00:03</t>
  </si>
  <si>
    <t>8/4/2022 :: 08:26:31 AM / 08:26:38 AM :: 00:00:07 :: 00:00:04</t>
  </si>
  <si>
    <t>6/23/2022 :: 08:26:09 AM / 08:26:18 AM :: 00:00:09 :: 00:00:04</t>
  </si>
  <si>
    <t>6/30/2022 :: 08:55:17 AM / 08:57:41 AM :: 00:02:24 :: 00:06:25</t>
  </si>
  <si>
    <t>7/7/2022 :: 08:39:09 AM / 08:43:09 AM :: 00:04:00 :: 00:08:28</t>
  </si>
  <si>
    <t>7/14/2022 :: 08:38:05 AM / 08:43:04 AM :: 00:04:59 :: 00:02:23</t>
  </si>
  <si>
    <t>7/21/2022 :: 09:44:14 AM / 09:47:53 AM :: 00:03:39 :: 00:00:03</t>
  </si>
  <si>
    <t>7/28/2022 :: 08:56:54 AM / 08:59:39 AM :: 00:02:45 :: 00:02:18</t>
  </si>
  <si>
    <t>8/4/2022 :: 08:28:37 AM / 08:31:06 AM :: 00:02:29 :: 00:01:59</t>
  </si>
  <si>
    <t>6/22/2022 :: 07:57:03 AM / 08:05:14 AM :: 00:08:11 :: 00:00:04</t>
  </si>
  <si>
    <t>6/29/2022 :: 09:16:28 AM / 09:23:51 AM :: 00:07:23 :: 00:20:37</t>
  </si>
  <si>
    <t>7/6/2022 :: 07:44:41 AM / 07:53:00 AM :: 00:08:19 :: 00:09:26</t>
  </si>
  <si>
    <t>7/6/2022 :: 07:53:03 AM / 07:53:11 AM :: 00:00:08 :: 00:00:03</t>
  </si>
  <si>
    <t>7/13/2022 :: 07:17:55 AM / 07:23:50 AM :: 00:05:55 :: 00:09:47</t>
  </si>
  <si>
    <t>7/20/2022 :: 07:36:47 AM / 07:43:07 AM :: 00:06:20 :: 00:13:42</t>
  </si>
  <si>
    <t>7/27/2022 :: 07:50:43 AM / 07:58:39 AM :: 00:07:56 :: 00:04:33</t>
  </si>
  <si>
    <t>8/3/2022 :: 06:41:13 AM / 06:46:47 AM :: 00:05:34 :: 00:09:55</t>
  </si>
  <si>
    <t>8/10/2022 :: 08:07:16 AM / 08:13:59 AM :: 00:06:43 :: 00:08:25</t>
  </si>
  <si>
    <t>6/24/2022 :: 08:40:20 AM / 08:40:26 AM :: 00:00:06 :: 00:00:04</t>
  </si>
  <si>
    <t>7/1/2022 :: 09:46:27 AM / 09:46:34 AM :: 00:00:07 :: 00:00:04</t>
  </si>
  <si>
    <t>7/8/2022 :: 08:18:15 AM / 08:18:22 AM :: 00:00:07 :: 00:00:03</t>
  </si>
  <si>
    <t>7/15/2022 :: 08:38:55 AM / 08:39:02 AM :: 00:00:07 :: 00:00:04</t>
  </si>
  <si>
    <t>7/22/2022 :: 08:07:50 AM / 08:08:11 AM :: 00:00:21 :: 00:00:04</t>
  </si>
  <si>
    <t>7/29/2022 :: 08:09:32 AM / 08:09:39 AM :: 00:00:07 :: 00:00:03</t>
  </si>
  <si>
    <t>8/5/2022 :: 08:58:26 AM / 08:58:34 AM :: 00:00:08 :: 00:00:04</t>
  </si>
  <si>
    <t>6/27/2022 :: 08:45:50 AM / 08:54:52 AM :: 00:09:02 :: 00:06:45</t>
  </si>
  <si>
    <t>7/11/2022 :: 10:06:52 AM / 10:14:38 AM :: 00:07:46 :: 00:08:03</t>
  </si>
  <si>
    <t>7/25/2022 :: 08:45:35 AM / 08:51:19 AM :: 00:05:44 :: 00:06:20</t>
  </si>
  <si>
    <t>8/8/2022 :: 08:24:50 AM / 08:32:55 AM :: 00:08:05 :: 00:05:01</t>
  </si>
  <si>
    <t>6/23/2022 :: 09:02:55 AM / 09:08:38 AM :: 00:05:43 :: 00:15:41</t>
  </si>
  <si>
    <t>6/30/2022 :: 08:59:51 AM / 09:19:29 AM :: 00:19:38 :: 00:02:10</t>
  </si>
  <si>
    <t>7/7/2022 :: 08:45:35 AM / 09:06:27 AM :: 00:20:52 :: 00:02:26</t>
  </si>
  <si>
    <t>7/14/2022 :: 08:45:06 AM / 09:01:28 AM :: 00:16:22 :: 00:02:02</t>
  </si>
  <si>
    <t>7/21/2022 :: 09:48:00 AM / 10:02:45 AM :: 00:14:45 :: 00:00:07</t>
  </si>
  <si>
    <t>7/28/2022 :: 09:16:54 AM / 09:17:04 AM :: 00:00:10 :: 00:17:15</t>
  </si>
  <si>
    <t>8/4/2022 :: 08:33:06 AM / 09:00:01 AM :: 00:26:55 :: 00:02:00</t>
  </si>
  <si>
    <t>6/24/2022 :: 08:40:29 AM / 08:40:36 AM :: 00:00:07 :: 00:00:03</t>
  </si>
  <si>
    <t>7/1/2022 :: 09:46:41 AM / 09:46:48 AM :: 00:00:07 :: 00:00:07</t>
  </si>
  <si>
    <t>7/8/2022 :: 08:18:25 AM / 08:18:34 AM :: 00:00:09 :: 00:00:03</t>
  </si>
  <si>
    <t>7/15/2022 :: 08:39:05 AM / 08:39:13 AM :: 00:00:08 :: 00:00:03</t>
  </si>
  <si>
    <t>7/22/2022 :: 08:08:19 AM / 08:08:27 AM :: 00:00:08 :: 00:00:08</t>
  </si>
  <si>
    <t>7/29/2022 :: 08:09:43 AM / 08:09:50 AM :: 00:00:07 :: 00:00:04</t>
  </si>
  <si>
    <t>8/5/2022 :: 08:58:37 AM / 08:58:44 AM :: 00:00:07 :: 00:00:03</t>
  </si>
  <si>
    <t>6/27/2022 :: 09:01:27 AM / 09:11:12 AM :: 00:09:45 :: 00:06:35</t>
  </si>
  <si>
    <t>7/4/2022 :: 08:22:14 AM / 08:33:39 AM :: 00:11:25 :: 00:08:06</t>
  </si>
  <si>
    <t>7/11/2022 :: 10:22:22 AM / 10:32:11 AM :: 00:09:49 :: 00:07:44</t>
  </si>
  <si>
    <t>7/18/2022 :: 08:26:53 AM / 08:38:22 AM :: 00:11:29 :: 00:09:48</t>
  </si>
  <si>
    <t>7/25/2022 :: 08:54:48 AM / 09:06:43 AM :: 00:11:55 :: 00:03:29</t>
  </si>
  <si>
    <t>8/1/2022 :: 10:05:06 AM / 10:20:03 AM :: 00:14:57 :: 00:09:12</t>
  </si>
  <si>
    <t>8/8/2022 :: 08:47:33 AM / 08:47:42 AM :: 00:00:09 :: 00:14:38</t>
  </si>
  <si>
    <t>8/8/2022 :: 08:47:44 AM / 08:47:53 AM :: 00:00:09 :: 00:00:02</t>
  </si>
  <si>
    <t>6/23/2022 :: 08:40:59 AM / 08:47:14 AM :: 00:06:15 :: 00:14:41</t>
  </si>
  <si>
    <t>6/30/2022 :: 09:21:33 AM / 09:28:24 AM :: 00:06:51 :: 00:02:04</t>
  </si>
  <si>
    <t>7/7/2022 :: 09:20:19 AM / 09:29:08 AM :: 00:08:49 :: 00:13:52</t>
  </si>
  <si>
    <t>7/14/2022 :: 09:05:03 AM / 09:13:41 AM :: 00:08:38 :: 00:03:35</t>
  </si>
  <si>
    <t>7/21/2022 :: 10:03:57 AM / 10:11:56 AM :: 00:07:59 :: 00:01:12</t>
  </si>
  <si>
    <t>7/28/2022 :: 09:18:35 AM / 09:25:54 AM :: 00:07:19 :: 00:01:31</t>
  </si>
  <si>
    <t>8/4/2022 :: 09:04:35 AM / 09:08:20 AM :: 00:03:45 :: 00:04:34</t>
  </si>
  <si>
    <t>6/24/2022 :: 08:40:41 AM / 08:40:49 AM :: 00:00:08 :: 00:00:05</t>
  </si>
  <si>
    <t>7/1/2022 :: 09:46:51 AM / 09:47:00 AM :: 00:00:09 :: 00:00:03</t>
  </si>
  <si>
    <t>7/8/2022 :: 08:18:37 AM / 08:18:44 AM :: 00:00:07 :: 00:00:03</t>
  </si>
  <si>
    <t>7/15/2022 :: 08:39:15 AM / 08:39:22 AM :: 00:00:07 :: 00:00:02</t>
  </si>
  <si>
    <t>7/22/2022 :: 08:08:30 AM / 08:08:39 AM :: 00:00:09 :: 00:00:03</t>
  </si>
  <si>
    <t>7/29/2022 :: 08:09:53 AM / 08:10:01 AM :: 00:00:08 :: 00:00:03</t>
  </si>
  <si>
    <t>8/5/2022 :: 08:58:47 AM / 08:58:54 AM :: 00:00:07 :: 00:00:03</t>
  </si>
  <si>
    <t>6/29/2022 :: 09:29:13 AM / 09:33:30 AM :: 00:04:17 :: 00:05:22</t>
  </si>
  <si>
    <t>7/27/2022 :: 08:05:11 AM / 08:10:16 AM :: 00:05:05 :: 00:06:32</t>
  </si>
  <si>
    <t>6/23/2022 :: 09:12:43 AM / 09:12:52 AM :: 00:00:09 :: 00:04:05</t>
  </si>
  <si>
    <t>7/21/2022 :: 10:12:02 AM / 10:14:17 AM :: 00:02:15 :: 00:00:06</t>
  </si>
  <si>
    <t>6/24/2022 :: 08:40:53 AM / 08:41:02 AM :: 00:00:09 :: 00:00:04</t>
  </si>
  <si>
    <t>7/1/2022 :: 09:47:03 AM / 09:47:12 AM :: 00:00:09 :: 00:00:03</t>
  </si>
  <si>
    <t>7/8/2022 :: 08:18:49 AM / 08:18:56 AM :: 00:00:07 :: 00:00:05</t>
  </si>
  <si>
    <t>7/15/2022 :: 08:39:27 AM / 08:39:34 AM :: 00:00:07 :: 00:00:05</t>
  </si>
  <si>
    <t>7/22/2022 :: 08:08:48 AM / 08:09:00 AM :: 00:00:12 :: 00:00:09</t>
  </si>
  <si>
    <t>7/29/2022 :: 08:10:04 AM / 08:10:12 AM :: 00:00:08 :: 00:00:03</t>
  </si>
  <si>
    <t>8/5/2022 :: 08:58:57 AM / 08:59:05 AM :: 00:00:08 :: 00:00:03</t>
  </si>
  <si>
    <t>6/27/2022 :: 09:11:18 AM / 09:20:16 AM :: 00:08:58 :: 00:00:06</t>
  </si>
  <si>
    <t>7/4/2022 :: 08:33:45 AM / 08:45:40 AM :: 00:11:55 :: 00:00:06</t>
  </si>
  <si>
    <t>7/11/2022 :: 10:32:17 AM / 11:02:33 AM :: 00:30:16 :: 00:00:06</t>
  </si>
  <si>
    <t>7/18/2022 :: 08:40:01 AM / 09:01:38 AM :: 00:21:37 :: 00:01:39</t>
  </si>
  <si>
    <t>7/25/2022 :: 09:07:43 AM / 09:23:28 AM :: 00:15:45 :: 00:01:00</t>
  </si>
  <si>
    <t>8/1/2022 :: 10:20:06 AM / 10:33:17 AM :: 00:13:11 :: 00:00:03</t>
  </si>
  <si>
    <t>8/8/2022 :: 08:49:07 AM / 08:52:26 AM :: 00:03:19 :: 00:01:14</t>
  </si>
  <si>
    <t>6/30/2022 :: 09:59:47 AM / 10:09:07 AM :: 00:09:20 :: 00:02:53</t>
  </si>
  <si>
    <t>7/7/2022 :: 09:29:12 AM / 09:32:56 AM :: 00:03:44 :: 00:00:04</t>
  </si>
  <si>
    <t>7/21/2022 :: 10:14:23 AM / 10:19:05 AM :: 00:04:42 :: 00:00:06</t>
  </si>
  <si>
    <t>8/4/2022 :: 09:18:03 AM / 09:21:16 AM :: 00:03:13 :: 00:09:43</t>
  </si>
  <si>
    <t>7/5/2022 :: 12:38:01 PM / 12:38:11 PM :: 00:00:10 :: 00:00:07</t>
  </si>
  <si>
    <t>7/19/2022 :: 07:51:47 AM / 07:53:14 AM :: 00:01:27 :: 17:57:14</t>
  </si>
  <si>
    <t>8/2/2022 :: 06:48:50 AM / 06:56:09 AM :: 00:07:19 :: 15:00:04</t>
  </si>
  <si>
    <t>6/23/2022 :: 09:12:58 AM / 09:13:04 AM :: 00:00:06 :: 00:00:06</t>
  </si>
  <si>
    <t>7/21/2022 :: 10:19:09 AM / 10:19:22 AM :: 00:00:13 :: 00:00:04</t>
  </si>
  <si>
    <t>6/24/2022 :: 08:52:29 AM / 09:00:35 AM :: 00:08:06 :: 00:11:11</t>
  </si>
  <si>
    <t>7/1/2022 :: 09:48:59 AM / 09:56:05 AM :: 00:07:06 :: 00:01:47</t>
  </si>
  <si>
    <t>7/8/2022 :: 08:26:31 AM / 08:32:15 AM :: 00:05:44 :: 00:07:35</t>
  </si>
  <si>
    <t>7/15/2022 :: 08:47:15 AM / 08:52:58 AM :: 00:05:43 :: 00:01:46</t>
  </si>
  <si>
    <t>7/22/2022 :: 08:27:19 AM / 08:31:17 AM :: 00:03:58 :: 00:18:19</t>
  </si>
  <si>
    <t>7/29/2022 :: 08:27:15 AM / 08:32:08 AM :: 00:04:53 :: 00:17:03</t>
  </si>
  <si>
    <t>8/5/2022 :: 09:06:57 AM / 09:11:25 AM :: 00:04:28 :: 00:07:52</t>
  </si>
  <si>
    <t>6/27/2022 :: 09:20:22 AM / 09:31:37 AM :: 00:11:15 :: 00:00:06</t>
  </si>
  <si>
    <t>7/4/2022 :: 08:45:45 AM / 08:54:44 AM :: 00:08:59 :: 00:00:05</t>
  </si>
  <si>
    <t>7/11/2022 :: 11:02:37 AM / 11:05:48 AM :: 00:03:11 :: 00:00:04</t>
  </si>
  <si>
    <t>7/18/2022 :: 09:01:41 AM / 09:11:29 AM :: 00:09:48 :: 00:00:03</t>
  </si>
  <si>
    <t>7/25/2022 :: 09:23:32 AM / 09:31:24 AM :: 00:07:52 :: 00:00:04</t>
  </si>
  <si>
    <t>8/1/2022 :: 10:33:21 AM / 10:41:38 AM :: 00:08:17 :: 00:00:04</t>
  </si>
  <si>
    <t>8/8/2022 :: 09:02:49 AM / 09:04:06 AM :: 00:01:17 :: 00:10:23</t>
  </si>
  <si>
    <t>6/28/2022 :: 06:55:06 AM / 07:07:58 AM :: 00:12:52 :: 16:15:52</t>
  </si>
  <si>
    <t>7/5/2022 :: 12:38:15 PM / 12:38:22 PM :: 00:00:07 :: 00:00:04</t>
  </si>
  <si>
    <t>7/12/2022 :: 06:52:59 AM / 07:04:32 AM :: 00:11:33 :: 15:17:35</t>
  </si>
  <si>
    <t>7/19/2022 :: 07:53:18 AM / 08:02:28 AM :: 00:09:10 :: 00:00:04</t>
  </si>
  <si>
    <t>7/26/2022 :: 06:43:39 AM / 06:57:53 AM :: 00:14:14 :: 16:10:46</t>
  </si>
  <si>
    <t>8/2/2022 :: 07:00:12 AM / 07:13:37 AM :: 00:13:25 :: 00:04:03</t>
  </si>
  <si>
    <t>8/9/2022 :: 07:07:23 AM / 07:19:05 AM :: 00:11:42 :: 18:03:19</t>
  </si>
  <si>
    <t>7/13/2022 :: 07:30:24 AM / 07:37:59 AM :: 00:07:35 :: 00:06:34</t>
  </si>
  <si>
    <t>7/27/2022 :: 08:15:44 AM / 08:24:37 AM :: 00:08:53 :: 00:05:28</t>
  </si>
  <si>
    <t>8/10/2022 :: 08:21:26 AM / 08:27:35 AM :: 00:06:09 :: 00:07:27</t>
  </si>
  <si>
    <t>6/30/2022 :: 09:41:13 AM / 09:56:54 AM :: 00:15:41 :: 00:12:49</t>
  </si>
  <si>
    <t>7/7/2022 :: 09:33:03 AM / 09:44:11 AM :: 00:11:08 :: 00:00:07</t>
  </si>
  <si>
    <t>7/21/2022 :: 10:19:27 AM / 10:19:39 AM :: 00:00:12 :: 00:00:05</t>
  </si>
  <si>
    <t>8/4/2022 :: 09:22:46 AM / 09:30:33 AM :: 00:07:47 :: 00:01:30</t>
  </si>
  <si>
    <t>6/22/2022 :: 08:05:19 AM / 08:17:52 AM :: 00:12:33 :: 00:00:05</t>
  </si>
  <si>
    <t>7/6/2022 :: 08:00:59 AM / 08:13:05 AM :: 00:12:06 :: 00:07:48</t>
  </si>
  <si>
    <t>7/20/2022 :: 08:04:59 AM / 08:17:23 AM :: 00:12:24 :: 00:21:52</t>
  </si>
  <si>
    <t>8/3/2022 :: 06:53:33 AM / 07:04:50 AM :: 00:11:17 :: 00:06:46</t>
  </si>
  <si>
    <t>6/24/2022 :: 09:00:41 AM / 09:08:57 AM :: 00:08:16 :: 00:00:06</t>
  </si>
  <si>
    <t>7/1/2022 :: 09:56:09 AM / 10:03:07 AM :: 00:06:58 :: 00:00:04</t>
  </si>
  <si>
    <t>7/8/2022 :: 08:32:20 AM / 08:40:59 AM :: 00:08:39 :: 00:00:05</t>
  </si>
  <si>
    <t>7/15/2022 :: 08:56:46 AM / 09:04:17 AM :: 00:07:31 :: 00:03:48</t>
  </si>
  <si>
    <t>7/22/2022 :: 08:33:39 AM / 08:40:12 AM :: 00:06:33 :: 00:02:22</t>
  </si>
  <si>
    <t>7/29/2022 :: 08:33:53 AM / 08:41:07 AM :: 00:07:14 :: 00:01:45</t>
  </si>
  <si>
    <t>8/5/2022 :: 09:13:20 AM / 09:20:39 AM :: 00:07:19 :: 00:01:55</t>
  </si>
  <si>
    <t xml:space="preserve">SPT. F. FARE #122 MEAT </t>
  </si>
  <si>
    <t>6/27/2022 :: 09:55:28 AM / 10:34:09 AM :: 00:38:41 :: 00:23:51</t>
  </si>
  <si>
    <t>7/4/2022 :: 08:58:07 AM / 09:23:55 AM :: 00:25:48 :: 00:03:23</t>
  </si>
  <si>
    <t>7/11/2022 :: 11:14:07 AM / 11:53:29 AM :: 00:39:22 :: 00:08:19</t>
  </si>
  <si>
    <t>7/18/2022 :: 09:11:33 AM / 09:33:56 AM :: 00:22:23 :: 00:00:04</t>
  </si>
  <si>
    <t>7/25/2022 :: 10:02:04 AM / 10:26:57 AM :: 00:24:53 :: 00:30:40</t>
  </si>
  <si>
    <t>8/1/2022 :: 10:57:29 AM / 11:26:08 AM :: 00:28:39 :: 00:15:51</t>
  </si>
  <si>
    <t>8/8/2022 :: 09:47:43 AM / 09:47:53 AM :: 00:00:10 :: 00:43:37</t>
  </si>
  <si>
    <t xml:space="preserve">SPT F. FARE #239 MEAT </t>
  </si>
  <si>
    <t>6/28/2022 :: 07:26:43 AM / 07:55:37 AM :: 00:28:54 :: 00:18:45</t>
  </si>
  <si>
    <t>7/5/2022 :: 12:38:25 PM / 12:38:32 PM :: 00:00:07 :: 00:00:03</t>
  </si>
  <si>
    <t>7/12/2022 :: 07:53:53 AM / 08:01:12 AM :: 00:07:19 :: 00:49:21</t>
  </si>
  <si>
    <t>7/19/2022 :: 08:09:20 AM / 08:41:13 AM :: 00:31:53 :: 00:06:52</t>
  </si>
  <si>
    <t>7/26/2022 :: 07:33:59 AM / 07:53:29 AM :: 00:19:30 :: 00:36:06</t>
  </si>
  <si>
    <t>8/2/2022 :: 07:17:11 AM / 07:37:14 AM :: 00:20:03 :: 00:03:34</t>
  </si>
  <si>
    <t>8/9/2022 :: 07:23:34 AM / 07:56:01 AM :: 00:32:27 :: 00:04:29</t>
  </si>
  <si>
    <t>6/22/2022 :: 08:24:28 AM / 08:26:45 AM :: 00:02:17 :: 00:06:36</t>
  </si>
  <si>
    <t>6/29/2022 :: 09:43:57 AM / 09:46:14 AM :: 00:02:17 :: 00:10:27</t>
  </si>
  <si>
    <t>7/6/2022 :: 08:20:28 AM / 08:22:46 AM :: 00:02:18 :: 00:07:23</t>
  </si>
  <si>
    <t>7/13/2022 :: 07:47:47 AM / 07:50:08 AM :: 00:02:21 :: 00:09:48</t>
  </si>
  <si>
    <t>7/20/2022 :: 08:24:25 AM / 08:27:20 AM :: 00:02:55 :: 00:07:02</t>
  </si>
  <si>
    <t>7/27/2022 :: 08:31:52 AM / 08:35:46 AM :: 00:03:54 :: 00:07:15</t>
  </si>
  <si>
    <t>8/3/2022 :: 07:10:48 AM / 07:13:17 AM :: 00:02:29 :: 00:05:58</t>
  </si>
  <si>
    <t>8/10/2022 :: 08:34:36 AM / 08:36:49 AM :: 00:02:13 :: 00:07:01</t>
  </si>
  <si>
    <t xml:space="preserve">SPT F. FARE #122 DELI </t>
  </si>
  <si>
    <t>6/27/2022 :: 10:34:15 AM / 10:34:25 AM :: 00:00:10 :: 00:00:06</t>
  </si>
  <si>
    <t>7/4/2022 :: 09:24:00 AM / 09:24:10 AM :: 00:00:10 :: 00:00:05</t>
  </si>
  <si>
    <t>7/11/2022 :: 11:53:33 AM / 11:53:42 AM :: 00:00:09 :: 00:00:04</t>
  </si>
  <si>
    <t>7/18/2022 :: 09:34:00 AM / 09:34:43 AM :: 00:00:43 :: 00:00:04</t>
  </si>
  <si>
    <t>7/25/2022 :: 10:27:02 AM / 10:27:11 AM :: 00:00:09 :: 00:00:05</t>
  </si>
  <si>
    <t>8/1/2022 :: 11:26:13 AM / 11:26:20 AM :: 00:00:07 :: 00:00:05</t>
  </si>
  <si>
    <t>8/8/2022 :: 09:47:57 AM / 09:48:06 AM :: 00:00:09 :: 00:00:04</t>
  </si>
  <si>
    <t>6/23/2022 :: 09:13:10 AM / 09:13:20 AM :: 00:00:10 :: 00:00:06</t>
  </si>
  <si>
    <t>7/7/2022 :: 10:33:09 AM / 10:33:18 AM :: 00:00:09 :: 00:00:06</t>
  </si>
  <si>
    <t>7/21/2022 :: 10:19:43 AM / 10:25:48 AM :: 00:06:05 :: 00:00:04</t>
  </si>
  <si>
    <t>8/4/2022 :: 09:37:22 AM / 09:43:25 AM :: 00:06:03 :: 00:06:49</t>
  </si>
  <si>
    <t>THE DOGHOUSE RESORT &amp; SPA</t>
  </si>
  <si>
    <t>6/24/2022 :: 09:10:20 AM / 09:11:59 AM :: 00:01:39 :: 00:01:23</t>
  </si>
  <si>
    <t>7/1/2022 :: 10:04:36 AM / 10:06:35 AM :: 00:01:59 :: 00:01:29</t>
  </si>
  <si>
    <t>7/8/2022 :: 08:41:04 AM / 08:41:13 AM :: 00:00:09 :: 00:00:05</t>
  </si>
  <si>
    <t>7/15/2022 :: 09:05:35 AM / 09:07:16 AM :: 00:01:41 :: 00:01:18</t>
  </si>
  <si>
    <t>7/22/2022 :: 08:41:22 AM / 08:42:55 AM :: 00:01:33 :: 00:01:10</t>
  </si>
  <si>
    <t>7/29/2022 :: 08:42:39 AM / 08:44:50 AM :: 00:02:11 :: 00:01:32</t>
  </si>
  <si>
    <t>8/5/2022 :: 09:22:03 AM / 09:25:15 AM :: 00:03:12 :: 00:01:24</t>
  </si>
  <si>
    <t xml:space="preserve">SPT F. FARE #239 PRODUCE </t>
  </si>
  <si>
    <t>6/28/2022 :: 07:55:40 AM / 07:55:47 AM :: 00:00:07 :: 00:00:03</t>
  </si>
  <si>
    <t>7/5/2022 :: 12:38:35 PM / 12:38:42 PM :: 00:00:07 :: 00:00:03</t>
  </si>
  <si>
    <t>7/12/2022 :: 08:01:15 AM / 08:01:22 AM :: 00:00:07 :: 00:00:03</t>
  </si>
  <si>
    <t>7/19/2022 :: 08:41:16 AM / 08:41:23 AM :: 00:00:07 :: 00:00:03</t>
  </si>
  <si>
    <t>7/26/2022 :: 07:53:33 AM / 07:53:42 AM :: 00:00:09 :: 00:00:04</t>
  </si>
  <si>
    <t>8/2/2022 :: 07:37:18 AM / 07:37:25 AM :: 00:00:07 :: 00:00:04</t>
  </si>
  <si>
    <t>8/9/2022 :: 07:56:03 AM / 07:56:10 AM :: 00:00:07 :: 00:00:02</t>
  </si>
  <si>
    <t>6/27/2022 :: 10:44:22 AM / 10:47:54 AM :: 00:03:32 :: 00:09:57</t>
  </si>
  <si>
    <t>7/4/2022 :: 09:29:09 AM / 09:31:59 AM :: 00:02:50 :: 00:04:59</t>
  </si>
  <si>
    <t>7/11/2022 :: 11:55:21 AM / 12:06:34 PM :: 00:11:13 :: 00:01:39</t>
  </si>
  <si>
    <t>7/18/2022 :: 09:43:19 AM / 09:52:19 AM :: 00:09:00 :: 00:08:36</t>
  </si>
  <si>
    <t>7/25/2022 :: 10:34:53 AM / 10:38:50 AM :: 00:03:57 :: 00:07:42</t>
  </si>
  <si>
    <t>8/1/2022 :: 11:54:26 AM / 11:56:11 AM :: 00:01:45 :: 00:28:06</t>
  </si>
  <si>
    <t>8/8/2022 :: 09:48:49 AM / 10:00:47 AM :: 00:11:58 :: 00:00:43</t>
  </si>
  <si>
    <t>6/22/2022 :: 08:38:48 AM / 08:45:59 AM :: 00:07:11 :: 00:12:03</t>
  </si>
  <si>
    <t>6/29/2022 :: 10:07:51 AM / 10:12:56 AM :: 00:05:05 :: 00:03:17</t>
  </si>
  <si>
    <t>6/29/2022 :: 10:13:00 AM / 10:13:07 AM :: 00:00:07 :: 00:00:04</t>
  </si>
  <si>
    <t>7/13/2022 :: 08:02:37 AM / 08:08:25 AM :: 00:05:48 :: 00:12:29</t>
  </si>
  <si>
    <t>7/20/2022 :: 08:40:14 AM / 08:44:22 AM :: 00:04:08 :: 00:12:54</t>
  </si>
  <si>
    <t>7/27/2022 :: 08:35:55 AM / 08:36:10 AM :: 00:00:15 :: 00:00:09</t>
  </si>
  <si>
    <t>8/3/2022 :: 07:25:58 AM / 07:31:50 AM :: 00:05:52 :: 00:12:41</t>
  </si>
  <si>
    <t>8/10/2022 :: 08:51:50 AM / 08:54:58 AM :: 00:03:08 :: 00:15:01</t>
  </si>
  <si>
    <t>6/24/2022 :: 09:14:21 AM / 09:23:25 AM :: 00:09:04 :: 00:02:22</t>
  </si>
  <si>
    <t>7/8/2022 :: 08:44:10 AM / 08:49:54 AM :: 00:05:44 :: 00:02:57</t>
  </si>
  <si>
    <t>7/22/2022 :: 09:07:07 AM / 09:12:26 AM :: 00:05:19 :: 00:24:12</t>
  </si>
  <si>
    <t>8/5/2022 :: 09:27:24 AM / 09:33:50 AM :: 00:06:26 :: 00:02:09</t>
  </si>
  <si>
    <t>6/24/2022 :: 09:25:30 AM / 09:33:00 AM :: 00:07:30 :: 00:02:05</t>
  </si>
  <si>
    <t>7/8/2022 :: 08:49:59 AM / 08:58:29 AM :: 00:08:30 :: 00:00:05</t>
  </si>
  <si>
    <t>7/22/2022 :: 09:12:30 AM / 09:19:52 AM :: 00:07:22 :: 00:00:04</t>
  </si>
  <si>
    <t>8/5/2022 :: 09:33:56 AM / 09:40:11 AM :: 00:06:15 :: 00:00:06</t>
  </si>
  <si>
    <t>6/27/2022 :: 10:47:58 AM / 10:55:02 AM :: 00:07:04 :: 00:00:04</t>
  </si>
  <si>
    <t>7/4/2022 :: 09:43:40 AM / 09:51:43 AM :: 00:08:03 :: 00:01:27</t>
  </si>
  <si>
    <t>7/11/2022 :: 12:06:41 PM / 12:07:45 PM :: 00:01:04 :: 00:00:07</t>
  </si>
  <si>
    <t>7/18/2022 :: 09:52:27 AM / 09:58:56 AM :: 00:06:29 :: 00:00:08</t>
  </si>
  <si>
    <t>7/25/2022 :: 10:38:56 AM / 10:44:38 AM :: 00:05:42 :: 00:00:06</t>
  </si>
  <si>
    <t>8/1/2022 :: 11:56:15 AM / 11:59:37 AM :: 00:03:22 :: 00:00:04</t>
  </si>
  <si>
    <t>8/8/2022 :: 10:00:51 AM / 10:00:59 AM :: 00:00:08 :: 00:00:04</t>
  </si>
  <si>
    <t xml:space="preserve">SPT F. FARE #239 BAKERY </t>
  </si>
  <si>
    <t>6/28/2022 :: 07:55:50 AM / 07:55:58 AM :: 00:00:08 :: 00:00:03</t>
  </si>
  <si>
    <t>7/5/2022 :: 12:38:46 PM / 12:38:53 PM :: 00:00:07 :: 00:00:04</t>
  </si>
  <si>
    <t>7/12/2022 :: 08:01:25 AM / 08:01:33 AM :: 00:00:08 :: 00:00:03</t>
  </si>
  <si>
    <t>7/19/2022 :: 08:41:26 AM / 08:41:34 AM :: 00:00:08 :: 00:00:03</t>
  </si>
  <si>
    <t>7/26/2022 :: 07:54:21 AM / 07:54:28 AM :: 00:00:07 :: 00:00:39</t>
  </si>
  <si>
    <t>8/2/2022 :: 07:37:28 AM / 07:37:35 AM :: 00:00:07 :: 00:00:03</t>
  </si>
  <si>
    <t>8/9/2022 :: 07:56:13 AM / 07:56:20 AM :: 00:00:07 :: 00:00:03</t>
  </si>
  <si>
    <t>7/14/2022 :: 09:24:58 AM / 09:33:04 AM :: 00:08:06 :: 00:11:17</t>
  </si>
  <si>
    <t>6/29/2022 :: 09:57:54 AM / 10:04:34 AM :: 00:06:40 :: 00:11:40</t>
  </si>
  <si>
    <t>7/27/2022 :: 08:46:48 AM / 08:57:39 AM :: 00:10:51 :: 00:10:38</t>
  </si>
  <si>
    <t>6/22/2022 :: 09:04:44 AM / 09:17:50 AM :: 00:13:06 :: 00:18:45</t>
  </si>
  <si>
    <t>6/29/2022 :: 10:31:56 AM / 10:54:41 AM :: 00:22:45 :: 00:18:49</t>
  </si>
  <si>
    <t>7/6/2022 :: 08:45:19 AM / 09:00:32 AM :: 00:15:13 :: 00:22:33</t>
  </si>
  <si>
    <t>7/13/2022 :: 08:24:44 AM / 08:42:23 AM :: 00:17:39 :: 00:16:19</t>
  </si>
  <si>
    <t>7/20/2022 :: 09:02:25 AM / 09:21:21 AM :: 00:18:56 :: 00:18:03</t>
  </si>
  <si>
    <t>7/27/2022 :: 09:15:58 AM / 09:32:32 AM :: 00:16:34 :: 00:18:19</t>
  </si>
  <si>
    <t>8/3/2022 :: 07:37:53 AM / 07:53:20 AM :: 00:15:27 :: 00:06:03</t>
  </si>
  <si>
    <t>8/10/2022 :: 09:00:46 AM / 09:10:53 AM :: 00:10:07 :: 00:05:48</t>
  </si>
  <si>
    <t>6/24/2022 :: 09:46:37 AM / 10:20:03 AM :: 00:33:26 :: 00:13:37</t>
  </si>
  <si>
    <t>7/1/2022 :: 10:13:39 AM / 10:46:08 AM :: 00:32:29 :: 00:07:04</t>
  </si>
  <si>
    <t>7/8/2022 :: 08:58:35 AM / 09:37:24 AM :: 00:38:49 :: 00:00:06</t>
  </si>
  <si>
    <t>7/8/2022 :: 09:37:28 AM / 09:37:37 AM :: 00:00:09 :: 00:00:04</t>
  </si>
  <si>
    <t>7/15/2022 :: 09:25:28 AM / 10:10:06 AM :: 00:44:38 :: 00:18:12</t>
  </si>
  <si>
    <t>7/22/2022 :: 09:19:56 AM / 09:56:22 AM :: 00:36:26 :: 00:00:04</t>
  </si>
  <si>
    <t>7/29/2022 :: 08:57:16 AM / 09:30:30 AM :: 00:33:14 :: 00:12:26</t>
  </si>
  <si>
    <t>8/5/2022 :: 10:17:50 AM / 10:46:17 AM :: 00:28:27 :: 00:37:39</t>
  </si>
  <si>
    <t xml:space="preserve">SPT F. FARE #239 DELI </t>
  </si>
  <si>
    <t>6/28/2022 :: 07:56:01 AM / 07:56:09 AM :: 00:00:08 :: 00:00:03</t>
  </si>
  <si>
    <t>7/5/2022 :: 12:38:56 PM / 12:39:03 PM :: 00:00:07 :: 00:00:03</t>
  </si>
  <si>
    <t>7/12/2022 :: 08:01:36 AM / 08:01:43 AM :: 00:00:07 :: 00:00:03</t>
  </si>
  <si>
    <t>7/19/2022 :: 08:41:37 AM / 08:41:44 AM :: 00:00:07 :: 00:00:03</t>
  </si>
  <si>
    <t>7/26/2022 :: 07:54:31 AM / 07:54:39 AM :: 00:00:08 :: 00:00:03</t>
  </si>
  <si>
    <t>8/2/2022 :: 07:37:38 AM / 07:37:45 AM :: 00:00:07 :: 00:00:03</t>
  </si>
  <si>
    <t>8/9/2022 :: 07:56:23 AM / 07:56:31 AM :: 00:00:08 :: 00:00:03</t>
  </si>
  <si>
    <t>LA CONSENTIDA SUPERMARKET</t>
  </si>
  <si>
    <t>6/30/2022 :: 10:16:55 AM / 10:28:57 AM :: 00:12:02 :: 00:01:29</t>
  </si>
  <si>
    <t>7/28/2022 :: 09:41:15 AM / 09:48:46 AM :: 00:07:31 :: 00:15:21</t>
  </si>
  <si>
    <t>SAUGATUCK FISH CAMP</t>
  </si>
  <si>
    <t>6/22/2022 :: 09:39:05 AM / 09:39:17 AM :: 00:00:12 :: 00:21:15</t>
  </si>
  <si>
    <t>6/29/2022 :: 10:54:46 AM / 10:54:56 AM :: 00:00:10 :: 00:00:05</t>
  </si>
  <si>
    <t>7/6/2022 :: 09:00:36 AM / 09:00:45 AM :: 00:00:09 :: 00:00:04</t>
  </si>
  <si>
    <t>7/13/2022 :: 08:42:29 AM / 08:42:38 AM :: 00:00:09 :: 00:00:06</t>
  </si>
  <si>
    <t>7/20/2022 :: 09:21:26 AM / 09:21:57 AM :: 00:00:31 :: 00:00:05</t>
  </si>
  <si>
    <t>7/27/2022 :: 09:32:38 AM / 09:32:57 AM :: 00:00:19 :: 00:00:06</t>
  </si>
  <si>
    <t>6/24/2022 :: 10:30:36 AM / 10:41:33 AM :: 00:10:57 :: 00:10:33</t>
  </si>
  <si>
    <t>7/1/2022 :: 10:52:23 AM / 11:14:54 AM :: 00:22:31 :: 00:06:15</t>
  </si>
  <si>
    <t>7/1/2022 :: 11:14:58 AM / 11:15:06 AM :: 00:00:08 :: 00:00:04</t>
  </si>
  <si>
    <t>7/1/2022 :: 11:15:11 AM / 11:15:17 AM :: 00:00:06 :: 00:00:05</t>
  </si>
  <si>
    <t>7/8/2022 :: 09:41:34 AM / 10:01:27 AM :: 00:19:53 :: 00:03:57</t>
  </si>
  <si>
    <t>7/15/2022 :: 10:28:27 AM / 10:46:02 AM :: 00:17:35 :: 00:18:21</t>
  </si>
  <si>
    <t>7/22/2022 :: 09:59:09 AM / 10:16:49 AM :: 00:17:40 :: 00:02:47</t>
  </si>
  <si>
    <t>7/29/2022 :: 09:35:37 AM / 10:00:31 AM :: 00:24:54 :: 00:05:07</t>
  </si>
  <si>
    <t>8/5/2022 :: 10:50:29 AM / 11:06:09 AM :: 00:15:40 :: 00:04:12</t>
  </si>
  <si>
    <t>6/27/2022 :: 10:56:07 AM / 11:01:21 AM :: 00:05:14 :: 00:01:05</t>
  </si>
  <si>
    <t>7/4/2022 :: 09:38:55 AM / 09:42:13 AM :: 00:03:18 :: 00:06:56</t>
  </si>
  <si>
    <t>7/11/2022 :: 12:07:49 PM / 12:11:11 PM :: 00:03:22 :: 00:00:04</t>
  </si>
  <si>
    <t>7/18/2022 :: 09:59:01 AM / 10:01:35 AM :: 00:02:34 :: 00:00:05</t>
  </si>
  <si>
    <t>7/25/2022 :: 10:45:37 AM / 10:49:42 AM :: 00:04:05 :: 00:00:59</t>
  </si>
  <si>
    <t>8/1/2022 :: 11:59:41 AM / 12:02:01 PM :: 00:02:20 :: 00:00:04</t>
  </si>
  <si>
    <t>8/8/2022 :: 10:01:03 AM / 10:01:12 AM :: 00:00:09 :: 00:00:04</t>
  </si>
  <si>
    <t xml:space="preserve">SPT F. FARE #239 FRONT </t>
  </si>
  <si>
    <t>6/28/2022 :: 07:56:13 AM / 07:56:20 AM :: 00:00:07 :: 00:00:04</t>
  </si>
  <si>
    <t>7/5/2022 :: 12:39:08 PM / 12:39:15 PM :: 00:00:07 :: 00:00:05</t>
  </si>
  <si>
    <t>7/12/2022 :: 08:01:47 AM / 08:01:54 AM :: 00:00:07 :: 00:00:04</t>
  </si>
  <si>
    <t>7/19/2022 :: 08:41:48 AM / 08:41:56 AM :: 00:00:08 :: 00:00:04</t>
  </si>
  <si>
    <t>7/26/2022 :: 07:54:42 AM / 07:54:50 AM :: 00:00:08 :: 00:00:03</t>
  </si>
  <si>
    <t>8/2/2022 :: 07:37:49 AM / 07:37:56 AM :: 00:00:07 :: 00:00:04</t>
  </si>
  <si>
    <t>8/9/2022 :: 07:56:34 AM / 07:56:43 AM :: 00:00:09 :: 00:00:03</t>
  </si>
  <si>
    <t>6/30/2022 :: 10:12:39 AM / 10:15:26 AM :: 00:02:47 :: 00:03:32</t>
  </si>
  <si>
    <t>7/14/2022 :: 09:33:43 AM / 09:35:57 AM :: 00:02:14 :: 00:00:39</t>
  </si>
  <si>
    <t>7/28/2022 :: 09:49:41 AM / 09:52:48 AM :: 00:03:07 :: 00:00:55</t>
  </si>
  <si>
    <t>BIGGBY-COLLEGE AVE</t>
  </si>
  <si>
    <t>6/24/2022 :: 10:41:50 AM / 10:45:10 AM :: 00:03:20 :: 00:00:17</t>
  </si>
  <si>
    <t>7/1/2022 :: 11:35:36 AM / 11:37:41 AM :: 00:02:05 :: 00:20:19</t>
  </si>
  <si>
    <t>7/8/2022 :: 10:22:13 AM / 10:24:43 AM :: 00:02:30 :: 00:02:11</t>
  </si>
  <si>
    <t>7/15/2022 :: 11:09:18 AM / 11:13:17 AM :: 00:03:59 :: 00:03:26</t>
  </si>
  <si>
    <t>7/22/2022 :: 10:41:57 AM / 10:44:39 AM :: 00:02:42 :: 00:02:05</t>
  </si>
  <si>
    <t>7/29/2022 :: 10:24:33 AM / 10:27:08 AM :: 00:02:35 :: 00:02:04</t>
  </si>
  <si>
    <t>8/5/2022 :: 11:26:11 AM / 11:28:33 AM :: 00:02:22 :: 00:01:25</t>
  </si>
  <si>
    <t>SPT F. FARE QUICK STOP #854</t>
  </si>
  <si>
    <t>6/28/2022 :: 07:56:23 AM / 08:00:42 AM :: 00:04:19 :: 00:00:03</t>
  </si>
  <si>
    <t>7/5/2022 :: 12:39:19 PM / 12:39:27 PM :: 00:00:08 :: 00:00:04</t>
  </si>
  <si>
    <t>7/12/2022 :: 08:01:58 AM / 08:02:05 AM :: 00:00:07 :: 00:00:04</t>
  </si>
  <si>
    <t>7/19/2022 :: 08:42:01 AM / 08:42:36 AM :: 00:00:35 :: 00:00:05</t>
  </si>
  <si>
    <t>7/26/2022 :: 07:54:53 AM / 07:55:29 AM :: 00:00:36 :: 00:00:03</t>
  </si>
  <si>
    <t>8/2/2022 :: 07:38:00 AM / 07:40:18 AM :: 00:02:18 :: 00:00:04</t>
  </si>
  <si>
    <t>8/9/2022 :: 07:56:46 AM / 07:56:53 AM :: 00:00:07 :: 00:00:03</t>
  </si>
  <si>
    <t>6/29/2022 :: 11:44:04 AM / 11:48:32 AM :: 00:04:28 :: 00:13:03</t>
  </si>
  <si>
    <t>7/13/2022 :: 09:35:56 AM / 09:36:49 AM :: 00:00:53 :: 00:13:04</t>
  </si>
  <si>
    <t>7/27/2022 :: 10:23:19 AM / 10:27:39 AM :: 00:04:20 :: 00:02:02</t>
  </si>
  <si>
    <t>8/10/2022 :: 09:47:03 AM / 09:51:35 AM :: 00:04:32 :: 00:01:39</t>
  </si>
  <si>
    <t>6/30/2022 :: 10:36:46 AM / 10:48:02 AM :: 00:11:16 :: 00:07:49</t>
  </si>
  <si>
    <t>7/14/2022 :: 09:42:15 AM / 09:55:12 AM :: 00:12:57 :: 00:06:18</t>
  </si>
  <si>
    <t>7/28/2022 :: 09:58:24 AM / 10:10:50 AM :: 00:12:26 :: 00:05:36</t>
  </si>
  <si>
    <t>6/28/2022 :: 08:02:40 AM / 08:06:14 AM :: 00:03:34 :: 00:01:58</t>
  </si>
  <si>
    <t>7/5/2022 :: 12:39:31 PM / 12:39:43 PM :: 00:00:12 :: 00:00:04</t>
  </si>
  <si>
    <t>7/12/2022 :: 08:02:09 AM / 08:06:05 AM :: 00:03:56 :: 00:00:04</t>
  </si>
  <si>
    <t>7/19/2022 :: 08:44:40 AM / 08:47:46 AM :: 00:03:06 :: 00:01:51</t>
  </si>
  <si>
    <t>7/26/2022 :: 07:57:04 AM / 08:01:16 AM :: 00:04:12 :: 00:01:35</t>
  </si>
  <si>
    <t>8/2/2022 :: 07:43:38 AM / 07:47:40 AM :: 00:04:02 :: 00:03:20</t>
  </si>
  <si>
    <t>8/9/2022 :: 07:58:37 AM / 08:01:30 AM :: 00:02:53 :: 00:01:44</t>
  </si>
  <si>
    <t>7/14/2022 :: 10:10:26 AM / 10:12:10 AM :: 00:01:44 :: 00:15:14</t>
  </si>
  <si>
    <t>6/27/2022 :: 11:26:06 AM / 11:31:26 AM :: 00:05:20 :: 00:24:45</t>
  </si>
  <si>
    <t>7/4/2022 :: 10:02:53 AM / 10:12:03 AM :: 00:09:10 :: 00:11:10</t>
  </si>
  <si>
    <t>7/11/2022 :: 12:21:53 PM / 12:28:10 PM :: 00:06:17 :: 00:10:42</t>
  </si>
  <si>
    <t>7/18/2022 :: 10:13:20 AM / 10:19:15 AM :: 00:05:55 :: 00:11:45</t>
  </si>
  <si>
    <t>7/25/2022 :: 11:00:17 AM / 11:06:21 AM :: 00:06:04 :: 00:10:35</t>
  </si>
  <si>
    <t>8/1/2022 :: 12:09:49 PM / 12:14:06 PM :: 00:04:17 :: 00:07:48</t>
  </si>
  <si>
    <t>8/8/2022 :: 10:11:00 AM / 10:15:40 AM :: 00:04:40 :: 00:09:48</t>
  </si>
  <si>
    <t>6/22/2022 :: 09:49:16 AM / 10:16:09 AM :: 00:26:53 :: 00:00:03</t>
  </si>
  <si>
    <t>6/29/2022 :: 11:05:49 AM / 11:23:41 AM :: 00:17:52 :: 00:10:53</t>
  </si>
  <si>
    <t>7/6/2022 :: 09:05:08 AM / 09:34:44 AM :: 00:29:36 :: 00:04:23</t>
  </si>
  <si>
    <t>7/6/2022 :: 09:34:49 AM / 09:34:57 AM :: 00:00:08 :: 00:00:05</t>
  </si>
  <si>
    <t>7/13/2022 :: 08:59:07 AM / 09:22:52 AM :: 00:23:45 :: 00:00:05</t>
  </si>
  <si>
    <t>7/20/2022 :: 09:41:46 AM / 10:08:46 AM :: 00:27:00 :: 00:00:03</t>
  </si>
  <si>
    <t>7/27/2022 :: 09:48:28 AM / 10:11:38 AM :: 00:23:10 :: 00:00:05</t>
  </si>
  <si>
    <t>8/3/2022 :: 08:00:02 AM / 08:16:53 AM :: 00:16:51 :: 00:06:42</t>
  </si>
  <si>
    <t>8/10/2022 :: 09:25:00 AM / 09:39:07 AM :: 00:14:07 :: 00:02:14</t>
  </si>
  <si>
    <t>6/24/2022 :: 11:15:44 AM / 11:29:18 AM :: 00:13:34 :: 00:09:26</t>
  </si>
  <si>
    <t>7/1/2022 :: 11:46:53 AM / 12:01:00 PM :: 00:14:07 :: 00:09:12</t>
  </si>
  <si>
    <t>7/8/2022 :: 10:43:30 AM / 10:57:23 AM :: 00:13:53 :: 00:10:13</t>
  </si>
  <si>
    <t>7/15/2022 :: 12:18:01 PM / 12:29:30 PM :: 00:11:29 :: 01:04:44</t>
  </si>
  <si>
    <t>7/22/2022 :: 10:53:04 AM / 11:05:36 AM :: 00:12:32 :: 00:08:25</t>
  </si>
  <si>
    <t>7/29/2022 :: 10:36:41 AM / 10:51:51 AM :: 00:15:10 :: 00:09:33</t>
  </si>
  <si>
    <t>8/5/2022 :: 11:37:20 AM / 11:47:48 AM :: 00:10:28 :: 00:08:47</t>
  </si>
  <si>
    <t>6/27/2022 :: 12:14:23 PM / 12:24:13 PM :: 00:09:50 :: 00:42:57</t>
  </si>
  <si>
    <t>7/4/2022 :: 10:30:02 AM / 10:39:23 AM :: 00:09:21 :: 00:17:59</t>
  </si>
  <si>
    <t>7/11/2022 :: 12:31:55 PM / 12:42:21 PM :: 00:10:26 :: 00:03:45</t>
  </si>
  <si>
    <t>7/18/2022 :: 10:25:29 AM / 10:41:16 AM :: 00:15:47 :: 00:06:14</t>
  </si>
  <si>
    <t>7/25/2022 :: 11:08:18 AM / 11:19:26 AM :: 00:11:08 :: 00:01:57</t>
  </si>
  <si>
    <t>8/1/2022 :: 12:31:54 PM / 12:44:22 PM :: 00:12:28 :: 00:17:48</t>
  </si>
  <si>
    <t>8/8/2022 :: 10:26:03 AM / 10:43:13 AM :: 00:17:10 :: 00:10:23</t>
  </si>
  <si>
    <t>6/28/2022 :: 08:09:25 AM / 08:12:23 AM :: 00:02:58 :: 00:03:11</t>
  </si>
  <si>
    <t>7/5/2022 :: 12:39:48 PM / 12:39:58 PM :: 00:00:10 :: 00:00:05</t>
  </si>
  <si>
    <t>7/12/2022 :: 08:08:34 AM / 08:11:31 AM :: 00:02:57 :: 00:02:29</t>
  </si>
  <si>
    <t>7/19/2022 :: 08:55:41 AM / 08:58:52 AM :: 00:03:11 :: 00:07:55</t>
  </si>
  <si>
    <t>7/26/2022 :: 08:04:34 AM / 08:07:12 AM :: 00:02:38 :: 00:03:18</t>
  </si>
  <si>
    <t>8/2/2022 :: 07:50:52 AM / 08:03:35 AM :: 00:12:43 :: 00:03:12</t>
  </si>
  <si>
    <t>8/9/2022 :: 08:04:50 AM / 08:07:52 AM :: 00:03:02 :: 00:03:20</t>
  </si>
  <si>
    <t>7/14/2022 :: 10:12:15 AM / 10:12:25 AM :: 00:00:10 :: 00:00:05</t>
  </si>
  <si>
    <t>7/22/2022 :: 11:07:11 AM / 11:22:29 AM :: 00:15:18 :: 00:01:35</t>
  </si>
  <si>
    <t>7/29/2022 :: 10:53:30 AM / 11:07:57 AM :: 00:14:27 :: 00:01:39</t>
  </si>
  <si>
    <t>8/5/2022 :: 11:58:19 AM / 12:03:02 PM :: 00:04:43 :: 00:10:31</t>
  </si>
  <si>
    <t>6/22/2022 :: 09:39:22 AM / 09:49:13 AM :: 00:09:51 :: 00:00:05</t>
  </si>
  <si>
    <t>6/29/2022 :: 11:23:52 AM / 11:31:01 AM :: 00:07:09 :: 00:00:11</t>
  </si>
  <si>
    <t>7/6/2022 :: 09:35:10 AM / 09:47:59 AM :: 00:12:49 :: 00:00:13</t>
  </si>
  <si>
    <t>7/6/2022 :: 09:48:03 AM / 09:48:11 AM :: 00:00:08 :: 00:00:04</t>
  </si>
  <si>
    <t>7/13/2022 :: 08:47:42 AM / 08:59:02 AM :: 00:11:20 :: 00:05:04</t>
  </si>
  <si>
    <t>7/20/2022 :: 09:26:54 AM / 09:41:43 AM :: 00:14:49 :: 00:04:57</t>
  </si>
  <si>
    <t>7/27/2022 :: 09:37:24 AM / 09:48:23 AM :: 00:10:59 :: 00:04:27</t>
  </si>
  <si>
    <t>8/3/2022 :: 08:16:56 AM / 08:17:06 AM :: 00:00:10 :: 00:00:03</t>
  </si>
  <si>
    <t>8/3/2022 :: 08:17:10 AM / 08:29:46 AM :: 00:12:36 :: 00:00:04</t>
  </si>
  <si>
    <t>8/10/2022 :: 09:14:13 AM / 09:22:46 AM :: 00:08:33 :: 00:03:20</t>
  </si>
  <si>
    <t>6/23/2022 :: 09:18:02 AM / 09:23:56 AM :: 00:05:54 :: 00:04:42</t>
  </si>
  <si>
    <t>7/7/2022 :: 10:44:41 AM / 10:51:57 AM :: 00:07:16 :: 00:11:23</t>
  </si>
  <si>
    <t>7/21/2022 :: 10:30:37 AM / 10:35:41 AM :: 00:05:04 :: 00:04:49</t>
  </si>
  <si>
    <t>8/4/2022 :: 09:48:38 AM / 09:54:42 AM :: 00:06:04 :: 00:05:13</t>
  </si>
  <si>
    <t>6/24/2022 :: 11:48:04 AM / 11:51:17 AM :: 00:03:13 :: 00:01:38</t>
  </si>
  <si>
    <t>7/1/2022 :: 12:22:26 PM / 12:25:12 PM :: 00:02:46 :: 00:06:52</t>
  </si>
  <si>
    <t>7/8/2022 :: 10:58:32 AM / 11:09:28 AM :: 00:10:56 :: 00:01:09</t>
  </si>
  <si>
    <t>7/15/2022 :: 12:40:49 PM / 12:45:28 PM :: 00:04:39 :: 00:01:05</t>
  </si>
  <si>
    <t>7/22/2022 :: 11:24:48 AM / 11:32:41 AM :: 00:07:53 :: 00:02:19</t>
  </si>
  <si>
    <t>7/29/2022 :: 11:09:42 AM / 11:18:10 AM :: 00:08:28 :: 00:01:45</t>
  </si>
  <si>
    <t>8/5/2022 :: 12:03:06 PM / 12:05:22 PM :: 00:02:16 :: 00:00:04</t>
  </si>
  <si>
    <t>6/28/2022 :: 08:12:28 AM / 08:21:33 AM :: 00:09:05 :: 00:00:05</t>
  </si>
  <si>
    <t>7/5/2022 :: 12:40:03 PM / 12:40:13 PM :: 00:00:10 :: 00:00:05</t>
  </si>
  <si>
    <t>7/12/2022 :: 08:16:05 AM / 08:22:18 AM :: 00:06:13 :: 00:04:34</t>
  </si>
  <si>
    <t>7/19/2022 :: 09:03:52 AM / 09:12:18 AM :: 00:08:26 :: 00:05:00</t>
  </si>
  <si>
    <t>7/26/2022 :: 08:11:37 AM / 08:15:54 AM :: 00:04:17 :: 00:04:25</t>
  </si>
  <si>
    <t>8/2/2022 :: 08:13:32 AM / 08:20:38 AM :: 00:07:06 :: 00:09:57</t>
  </si>
  <si>
    <t>8/9/2022 :: 08:11:58 AM / 08:17:41 AM :: 00:05:43 :: 00:04:06</t>
  </si>
  <si>
    <t>6/22/2022 :: 10:19:26 AM / 10:23:30 AM :: 00:04:04 :: 00:03:17</t>
  </si>
  <si>
    <t>6/29/2022 :: 11:48:39 AM / 11:53:53 AM :: 00:05:14 :: 00:00:07</t>
  </si>
  <si>
    <t>7/13/2022 :: 09:49:05 AM / 09:49:17 AM :: 00:00:12 :: 00:00:05</t>
  </si>
  <si>
    <t>7/27/2022 :: 10:17:28 AM / 10:21:17 AM :: 00:03:49 :: 00:00:04</t>
  </si>
  <si>
    <t>8/10/2022 :: 09:45:10 AM / 09:45:24 AM :: 00:00:14 :: 00:05:45</t>
  </si>
  <si>
    <t>6/22/2022 :: 10:23:34 AM / 10:28:45 AM :: 00:05:11 :: 00:00:04</t>
  </si>
  <si>
    <t>6/29/2022 :: 12:01:41 PM / 12:01:55 PM :: 00:00:14 :: 00:07:48</t>
  </si>
  <si>
    <t>7/6/2022 :: 09:55:17 AM / 09:58:13 AM :: 00:02:56 :: 00:07:06</t>
  </si>
  <si>
    <t>7/13/2022 :: 09:39:49 AM / 09:49:00 AM :: 00:09:11 :: 00:03:00</t>
  </si>
  <si>
    <t>7/20/2022 :: 10:12:46 AM / 10:17:27 AM :: 00:04:41 :: 00:04:00</t>
  </si>
  <si>
    <t>7/27/2022 :: 10:12:51 AM / 10:17:24 AM :: 00:04:33 :: 00:01:13</t>
  </si>
  <si>
    <t>8/3/2022 :: 08:37:19 AM / 08:39:28 AM :: 00:02:09 :: 00:07:33</t>
  </si>
  <si>
    <t>8/10/2022 :: 09:39:15 AM / 09:39:25 AM :: 00:00:10 :: 00:00:08</t>
  </si>
  <si>
    <t>6/23/2022 :: 10:23:53 AM / 10:47:47 AM :: 00:23:54 :: 00:21:56</t>
  </si>
  <si>
    <t>6/30/2022 :: 11:53:21 AM / 12:20:46 PM :: 00:27:25 :: 00:13:24</t>
  </si>
  <si>
    <t>7/7/2022 :: 12:02:36 PM / 12:31:05 PM :: 00:28:29 :: 00:32:39</t>
  </si>
  <si>
    <t>7/14/2022 :: 10:45:23 AM / 11:16:32 AM :: 00:31:09 :: 00:03:03</t>
  </si>
  <si>
    <t>7/21/2022 :: 12:02:29 PM / 12:23:22 PM :: 00:20:53 :: 00:10:09</t>
  </si>
  <si>
    <t>7/28/2022 :: 11:23:01 AM / 11:47:23 AM :: 00:24:22 :: 00:13:46</t>
  </si>
  <si>
    <t>8/4/2022 :: 11:04:46 AM / 11:35:24 AM :: 00:30:38 :: 00:03:11</t>
  </si>
  <si>
    <t>6/24/2022 :: 11:54:31 AM / 12:04:52 PM :: 00:10:21 :: 00:03:14</t>
  </si>
  <si>
    <t>7/1/2022 :: 12:35:42 PM / 12:35:50 PM :: 00:00:08 :: 00:10:30</t>
  </si>
  <si>
    <t>7/8/2022 :: 11:11:18 AM / 11:19:24 AM :: 00:08:06 :: 00:01:50</t>
  </si>
  <si>
    <t>7/15/2022 :: 12:47:49 PM / 12:55:52 PM :: 00:08:03 :: 00:02:21</t>
  </si>
  <si>
    <t>7/22/2022 :: 11:32:45 AM / 11:38:39 AM :: 00:05:54 :: 00:00:04</t>
  </si>
  <si>
    <t>7/29/2022 :: 11:20:35 AM / 11:28:12 AM :: 00:07:37 :: 00:02:25</t>
  </si>
  <si>
    <t>8/5/2022 :: 12:05:26 PM / 12:12:55 PM :: 00:07:29 :: 00:00:04</t>
  </si>
  <si>
    <t>6/27/2022 :: 12:35:23 PM / 12:39:24 PM :: 00:04:01 :: 00:11:10</t>
  </si>
  <si>
    <t>7/4/2022 :: 11:38:41 AM / 11:44:46 AM :: 00:06:05 :: 00:05:43</t>
  </si>
  <si>
    <t>7/11/2022 :: 12:46:36 PM / 12:50:52 PM :: 00:04:16 :: 00:04:15</t>
  </si>
  <si>
    <t>7/18/2022 :: 10:44:37 AM / 10:48:56 AM :: 00:04:19 :: 00:03:21</t>
  </si>
  <si>
    <t>7/25/2022 :: 12:16:52 PM / 12:22:03 PM :: 00:05:11 :: 00:02:58</t>
  </si>
  <si>
    <t>8/1/2022 :: 12:54:42 PM / 12:57:33 PM :: 00:02:51 :: 00:10:20</t>
  </si>
  <si>
    <t>8/8/2022 :: 10:43:18 AM / 10:43:26 AM :: 00:00:08 :: 00:00:05</t>
  </si>
  <si>
    <t>6/28/2022 :: 08:23:10 AM / 08:45:21 AM :: 00:22:11 :: 00:01:37</t>
  </si>
  <si>
    <t>7/5/2022 :: 12:40:18 PM / 12:40:25 PM :: 00:00:07 :: 00:00:05</t>
  </si>
  <si>
    <t>7/12/2022 :: 08:26:03 AM / 08:47:40 AM :: 00:21:37 :: 00:03:45</t>
  </si>
  <si>
    <t>7/19/2022 :: 09:18:31 AM / 09:30:57 AM :: 00:12:26 :: 00:06:13</t>
  </si>
  <si>
    <t>7/26/2022 :: 08:19:05 AM / 08:35:54 AM :: 00:16:49 :: 00:03:11</t>
  </si>
  <si>
    <t>8/2/2022 :: 08:54:41 AM / 09:01:31 AM :: 00:06:50 :: 00:34:03</t>
  </si>
  <si>
    <t>8/9/2022 :: 08:23:39 AM / 08:39:31 AM :: 00:15:52 :: 00:05:58</t>
  </si>
  <si>
    <t>6/23/2022 :: 09:35:04 AM / 10:01:44 AM :: 00:26:40 :: 00:11:08</t>
  </si>
  <si>
    <t>6/23/2022 :: 10:01:50 AM / 10:01:57 AM :: 00:00:07 :: 00:00:06</t>
  </si>
  <si>
    <t>6/30/2022 :: 11:15:09 AM / 11:39:32 AM :: 00:24:23 :: 00:27:07</t>
  </si>
  <si>
    <t>6/30/2022 :: 11:39:47 AM / 11:39:57 AM :: 00:00:10 :: 00:00:15</t>
  </si>
  <si>
    <t>7/7/2022 :: 10:57:25 AM / 11:29:41 AM :: 00:32:16 :: 00:05:28</t>
  </si>
  <si>
    <t>7/7/2022 :: 11:29:47 AM / 11:29:57 AM :: 00:00:10 :: 00:00:06</t>
  </si>
  <si>
    <t>7/14/2022 :: 10:14:20 AM / 10:42:08 AM :: 00:27:48 :: 00:01:55</t>
  </si>
  <si>
    <t>7/14/2022 :: 10:42:12 AM / 10:42:20 AM :: 00:00:08 :: 00:00:04</t>
  </si>
  <si>
    <t>7/21/2022 :: 11:21:07 AM / 11:52:07 AM :: 00:31:00 :: 00:45:26</t>
  </si>
  <si>
    <t>7/21/2022 :: 11:52:11 AM / 11:52:20 AM :: 00:00:09 :: 00:00:04</t>
  </si>
  <si>
    <t>7/28/2022 :: 10:48:11 AM / 11:09:02 AM :: 00:20:51 :: 00:37:21</t>
  </si>
  <si>
    <t>7/28/2022 :: 11:09:07 AM / 11:09:15 AM :: 00:00:08 :: 00:00:05</t>
  </si>
  <si>
    <t>8/4/2022 :: 10:28:41 AM / 11:01:23 AM :: 00:32:42 :: 00:33:59</t>
  </si>
  <si>
    <t>8/4/2022 :: 11:01:27 AM / 11:01:35 AM :: 00:00:08 :: 00:00:04</t>
  </si>
  <si>
    <t>6/24/2022 :: 12:04:56 PM / 12:09:22 PM :: 00:04:26 :: 00:00:04</t>
  </si>
  <si>
    <t>7/8/2022 :: 11:19:34 AM / 11:22:21 AM :: 00:02:47 :: 00:00:10</t>
  </si>
  <si>
    <t>7/22/2022 :: 11:41:37 AM / 11:47:15 AM :: 00:05:38 :: 00:02:58</t>
  </si>
  <si>
    <t>8/5/2022 :: 12:12:58 PM / 12:16:18 PM :: 00:03:20 :: 00:00:03</t>
  </si>
  <si>
    <t>6/27/2022 :: 12:39:29 PM / 12:45:41 PM :: 00:06:12 :: 00:00:05</t>
  </si>
  <si>
    <t>7/4/2022 :: 11:46:34 AM / 11:53:51 AM :: 00:07:17 :: 00:01:48</t>
  </si>
  <si>
    <t>7/11/2022 :: 12:51:31 PM / 12:54:26 PM :: 00:02:55 :: 00:00:39</t>
  </si>
  <si>
    <t>7/18/2022 :: 10:49:57 AM / 10:52:01 AM :: 00:02:04 :: 00:01:01</t>
  </si>
  <si>
    <t>7/25/2022 :: 12:22:09 PM / 12:28:26 PM :: 00:06:17 :: 00:00:06</t>
  </si>
  <si>
    <t>8/1/2022 :: 12:57:39 PM / 01:11:30 PM :: 00:13:51 :: 00:00:06</t>
  </si>
  <si>
    <t>8/8/2022 :: 10:50:37 AM / 10:50:45 AM :: 00:00:08 :: 00:07:11</t>
  </si>
  <si>
    <t xml:space="preserve">FAMILY FARE #1589 MEAT </t>
  </si>
  <si>
    <t>6/28/2022 :: 08:45:26 AM / 08:45:36 AM :: 00:00:10 :: 00:00:05</t>
  </si>
  <si>
    <t>7/5/2022 :: 12:40:32 PM / 12:40:38 PM :: 00:00:06 :: 00:00:07</t>
  </si>
  <si>
    <t>7/12/2022 :: 08:47:46 AM / 08:48:17 AM :: 00:00:31 :: 00:00:06</t>
  </si>
  <si>
    <t>7/19/2022 :: 09:31:23 AM / 09:31:34 AM :: 00:00:11 :: 00:00:26</t>
  </si>
  <si>
    <t>7/26/2022 :: 08:35:59 AM / 08:36:06 AM :: 00:00:07 :: 00:00:05</t>
  </si>
  <si>
    <t>8/2/2022 :: 09:01:35 AM / 09:01:43 AM :: 00:00:08 :: 00:00:04</t>
  </si>
  <si>
    <t>8/9/2022 :: 08:39:35 AM / 08:39:43 AM :: 00:00:08 :: 00:00:04</t>
  </si>
  <si>
    <t>6/29/2022 :: 12:02:03 PM / 12:08:05 PM :: 00:06:02 :: 00:00:08</t>
  </si>
  <si>
    <t>7/13/2022 :: 09:55:07 AM / 10:07:38 AM :: 00:12:31 :: 00:05:50</t>
  </si>
  <si>
    <t>7/13/2022 :: 10:07:44 AM / 10:07:53 AM :: 00:00:09 :: 00:00:06</t>
  </si>
  <si>
    <t>7/27/2022 :: 10:40:05 AM / 10:44:54 AM :: 00:04:49 :: 00:12:26</t>
  </si>
  <si>
    <t>8/10/2022 :: 09:57:13 AM / 10:09:59 AM :: 00:12:46 :: 00:05:38</t>
  </si>
  <si>
    <t>6/22/2022 :: 10:37:12 AM / 10:40:18 AM :: 00:03:06 :: 00:08:27</t>
  </si>
  <si>
    <t>7/6/2022 :: 10:00:50 AM / 10:05:56 AM :: 00:05:06 :: 00:02:37</t>
  </si>
  <si>
    <t>7/20/2022 :: 10:22:51 AM / 10:28:42 AM :: 00:05:51 :: 00:05:24</t>
  </si>
  <si>
    <t>8/3/2022 :: 08:42:19 AM / 08:47:48 AM :: 00:05:29 :: 00:02:51</t>
  </si>
  <si>
    <t>6/27/2022 :: 12:45:47 PM / 12:55:56 PM :: 00:10:09 :: 00:00:06</t>
  </si>
  <si>
    <t>6/27/2022 :: 12:56:01 PM / 12:56:07 PM :: 00:00:06 :: 00:00:05</t>
  </si>
  <si>
    <t>7/4/2022 :: 11:16:13 AM / 11:20:41 AM :: 00:04:28 :: 00:36:50</t>
  </si>
  <si>
    <t>7/11/2022 :: 01:24:36 PM / 01:27:57 PM :: 00:03:21 :: 00:30:10</t>
  </si>
  <si>
    <t>7/18/2022 :: 11:10:17 AM / 11:26:21 AM :: 00:16:04 :: 00:18:16</t>
  </si>
  <si>
    <t>7/25/2022 :: 11:55:19 AM / 12:13:54 PM :: 00:18:35 :: 00:35:53</t>
  </si>
  <si>
    <t>8/1/2022 :: 01:11:35 PM / 01:22:22 PM :: 00:10:47 :: 00:00:05</t>
  </si>
  <si>
    <t>8/8/2022 :: 11:13:44 AM / 11:13:56 AM :: 00:00:12 :: 00:22:59</t>
  </si>
  <si>
    <t>6/28/2022 :: 08:50:20 AM / 08:53:37 AM :: 00:03:17 :: 00:04:44</t>
  </si>
  <si>
    <t>7/5/2022 :: 12:41:14 PM / 12:41:26 PM :: 00:00:12 :: 00:00:36</t>
  </si>
  <si>
    <t>7/12/2022 :: 08:50:28 AM / 08:54:32 AM :: 00:04:04 :: 00:02:11</t>
  </si>
  <si>
    <t>7/19/2022 :: 09:33:38 AM / 09:39:04 AM :: 00:05:26 :: 00:02:04</t>
  </si>
  <si>
    <t>7/26/2022 :: 08:38:04 AM / 08:43:51 AM :: 00:05:47 :: 00:01:58</t>
  </si>
  <si>
    <t>8/2/2022 :: 09:01:47 AM / 09:09:46 AM :: 00:07:59 :: 00:00:04</t>
  </si>
  <si>
    <t>8/9/2022 :: 08:44:24 AM / 08:47:30 AM :: 00:03:06 :: 00:04:41</t>
  </si>
  <si>
    <t>6/30/2022 :: 12:26:35 PM / 12:34:41 PM :: 00:08:06 :: 00:05:49</t>
  </si>
  <si>
    <t>7/28/2022 :: 11:49:27 AM / 11:57:49 AM :: 00:08:22 :: 00:02:04</t>
  </si>
  <si>
    <t>6/28/2022 :: NO TIME / NO TIME :: 00:00:00 :: 00:00:00</t>
  </si>
  <si>
    <t>6/28/2022 :: 09:06:07 AM / 09:20:47 AM :: 00:14:40 :: 00:12:30</t>
  </si>
  <si>
    <t>7/5/2022 :: 12:41:30 PM / 12:41:38 PM :: 00:00:08 :: 00:00:04</t>
  </si>
  <si>
    <t>7/12/2022 :: 09:05:56 AM / 09:22:47 AM :: 00:16:51 :: 00:11:24</t>
  </si>
  <si>
    <t>7/19/2022 :: 10:10:40 AM / 10:22:58 AM :: 00:12:18 :: 00:31:36</t>
  </si>
  <si>
    <t>7/26/2022 :: 08:52:25 AM / 09:06:57 AM :: 00:14:32 :: 00:08:34</t>
  </si>
  <si>
    <t>8/2/2022 :: 09:13:39 AM / 09:23:57 AM :: 00:10:18 :: 00:03:53</t>
  </si>
  <si>
    <t>8/9/2022 :: 08:56:09 AM / 09:06:37 AM :: 00:10:28 :: 00:08:39</t>
  </si>
  <si>
    <t>6/22/2022 :: 11:15:00 AM / 11:15:06 AM :: 00:00:06 :: 00:34:42</t>
  </si>
  <si>
    <t>6/22/2022 :: 11:15:13 AM / 11:15:22 AM :: 00:00:09 :: 00:00:07</t>
  </si>
  <si>
    <t>6/29/2022 :: 12:11:25 PM / 12:26:12 PM :: 00:14:47 :: 00:03:20</t>
  </si>
  <si>
    <t>7/6/2022 :: 10:07:53 AM / 10:25:00 AM :: 00:17:07 :: 00:01:57</t>
  </si>
  <si>
    <t>7/6/2022 :: 10:25:04 AM / 10:25:13 AM :: 00:00:09 :: 00:00:04</t>
  </si>
  <si>
    <t>7/13/2022 :: 10:28:45 AM / 10:35:49 AM :: 00:07:04 :: 00:20:52</t>
  </si>
  <si>
    <t>7/20/2022 :: 10:32:21 AM / 10:41:37 AM :: 00:09:16 :: 00:03:39</t>
  </si>
  <si>
    <t>7/27/2022 :: 10:48:46 AM / 11:04:34 AM :: 00:15:48 :: 00:03:52</t>
  </si>
  <si>
    <t>7/27/2022 :: 11:04:40 AM / 11:04:47 AM :: 00:00:07 :: 00:00:06</t>
  </si>
  <si>
    <t>8/3/2022 :: 08:49:44 AM / 09:05:26 AM :: 00:15:42 :: 00:01:56</t>
  </si>
  <si>
    <t>8/3/2022 :: 09:05:31 AM / 09:05:41 AM :: 00:00:10 :: 00:00:05</t>
  </si>
  <si>
    <t>8/10/2022 :: 10:26:55 AM / 10:27:02 AM :: 00:00:07 :: 00:16:56</t>
  </si>
  <si>
    <t>6/23/2022 :: 10:51:56 AM / 11:01:22 AM :: 00:09:26 :: 00:04:09</t>
  </si>
  <si>
    <t>6/30/2022 :: 12:40:23 PM / 12:51:04 PM :: 00:10:41 :: 00:05:42</t>
  </si>
  <si>
    <t>7/7/2022 :: 12:35:46 PM / 12:46:28 PM :: 00:10:42 :: 00:04:41</t>
  </si>
  <si>
    <t>7/14/2022 :: 11:20:28 AM / 11:32:51 AM :: 00:12:23 :: 00:03:56</t>
  </si>
  <si>
    <t>7/21/2022 :: 12:29:32 PM / 12:37:24 PM :: 00:07:52 :: 00:06:10</t>
  </si>
  <si>
    <t>7/28/2022 :: 12:01:56 PM / 12:13:04 PM :: 00:11:08 :: 00:04:07</t>
  </si>
  <si>
    <t>8/4/2022 :: 11:40:11 AM / 11:46:52 AM :: 00:06:41 :: 00:04:47</t>
  </si>
  <si>
    <t>7/1/2022 :: 12:35:57 PM / 12:39:40 PM :: 00:03:43 :: 00:00:07</t>
  </si>
  <si>
    <t>7/15/2022 :: 12:58:36 PM / 01:00:33 PM :: 00:01:57 :: 00:02:44</t>
  </si>
  <si>
    <t>7/29/2022 :: 11:28:16 AM / 11:29:31 AM :: 00:01:15 :: 00:00:04</t>
  </si>
  <si>
    <t>6/22/2022 :: 12:00:13 PM / 12:02:45 PM :: 00:02:32 :: 00:44:51</t>
  </si>
  <si>
    <t>6/29/2022 :: 12:28:59 PM / 12:39:16 PM :: 00:10:17 :: 00:02:47</t>
  </si>
  <si>
    <t>7/6/2022 :: 10:31:20 AM / 10:38:42 AM :: 00:07:22 :: 00:06:07</t>
  </si>
  <si>
    <t>7/13/2022 :: 10:38:30 AM / 10:46:16 AM :: 00:07:46 :: 00:02:41</t>
  </si>
  <si>
    <t>7/20/2022 :: 10:51:58 AM / 10:59:49 AM :: 00:07:51 :: 00:10:21</t>
  </si>
  <si>
    <t>7/27/2022 :: 11:09:23 AM / 11:15:17 AM :: 00:05:54 :: 00:04:36</t>
  </si>
  <si>
    <t>8/3/2022 :: 09:16:10 AM / 09:23:09 AM :: 00:06:59 :: 00:10:29</t>
  </si>
  <si>
    <t>8/10/2022 :: 10:29:37 AM / 10:39:26 AM :: 00:09:49 :: 00:02:35</t>
  </si>
  <si>
    <t>FIREHOUSE SUBS-DOUGLAS</t>
  </si>
  <si>
    <t>6/23/2022 :: 11:01:27 AM / 11:05:04 AM :: 00:03:37 :: 00:00:05</t>
  </si>
  <si>
    <t>7/7/2022 :: 12:47:34 PM / 12:51:21 PM :: 00:03:47 :: 00:01:06</t>
  </si>
  <si>
    <t>7/21/2022 :: 12:38:51 PM / 12:42:53 PM :: 00:04:02 :: 00:01:27</t>
  </si>
  <si>
    <t>8/4/2022 :: 11:47:46 AM / 11:52:12 AM :: 00:04:26 :: 00:00:54</t>
  </si>
  <si>
    <t>6/27/2022 :: 12:56:11 PM / 01:20:58 PM :: 00:24:47 :: 00:00:04</t>
  </si>
  <si>
    <t>7/4/2022 :: 11:58:20 AM / 12:36:22 PM :: 00:38:02 :: 00:04:29</t>
  </si>
  <si>
    <t>7/11/2022 :: 01:37:29 PM / 02:20:32 PM :: 00:43:03 :: 00:09:32</t>
  </si>
  <si>
    <t>7/18/2022 :: 11:44:56 AM / 12:18:53 PM :: 00:33:57 :: 00:18:35</t>
  </si>
  <si>
    <t>7/25/2022 :: 12:33:19 PM / 01:15:33 PM :: 00:42:14 :: 00:04:53</t>
  </si>
  <si>
    <t>8/1/2022 :: 01:45:52 PM / 02:21:36 PM :: 00:35:44 :: 00:23:30</t>
  </si>
  <si>
    <t>8/8/2022 :: 11:14:00 AM / 11:35:21 AM :: 00:21:21 :: 00:00:04</t>
  </si>
  <si>
    <t>6/27/2022 :: 01:21:03 PM / 01:21:11 PM :: 00:00:08 :: 00:00:05</t>
  </si>
  <si>
    <t>7/4/2022 :: 12:36:28 PM / 12:36:39 PM :: 00:00:11 :: 00:00:06</t>
  </si>
  <si>
    <t>7/11/2022 :: 02:20:37 PM / 02:20:54 PM :: 00:00:17 :: 00:00:05</t>
  </si>
  <si>
    <t>7/18/2022 :: 12:19:02 PM / 12:19:12 PM :: 00:00:10 :: 00:00:09</t>
  </si>
  <si>
    <t>7/25/2022 :: 01:15:40 PM / 01:15:51 PM :: 00:00:11 :: 00:00:07</t>
  </si>
  <si>
    <t>8/1/2022 :: 02:21:41 PM / 02:21:49 PM :: 00:00:08 :: 00:00:05</t>
  </si>
  <si>
    <t>8/8/2022 :: 11:35:25 AM / 11:35:31 AM :: 00:00:06 :: 00:00:04</t>
  </si>
  <si>
    <t>6/28/2022 :: 09:35:54 AM / 09:41:35 AM :: 00:05:41 :: 00:15:07</t>
  </si>
  <si>
    <t>7/5/2022 :: 01:10:45 PM / 01:19:42 PM :: 00:08:57 :: 00:06:08</t>
  </si>
  <si>
    <t>7/12/2022 :: 09:25:14 AM / 09:32:10 AM :: 00:06:56 :: 00:02:27</t>
  </si>
  <si>
    <t>7/19/2022 :: 10:25:08 AM / 10:31:44 AM :: 00:06:36 :: 00:02:10</t>
  </si>
  <si>
    <t>7/26/2022 :: 01:27:05 PM / 01:34:27 PM :: 00:07:22 :: 00:08:40</t>
  </si>
  <si>
    <t>8/2/2022 :: 09:28:36 AM / 09:36:39 AM :: 00:08:03 :: 00:04:39</t>
  </si>
  <si>
    <t>8/9/2022 :: 12:50:46 PM / 12:56:52 PM :: 00:06:06 :: 00:06:49</t>
  </si>
  <si>
    <t>7/8/2022 :: 11:22:29 AM / 11:22:42 AM :: 00:00:13 :: 00:00:08</t>
  </si>
  <si>
    <t>7/8/2022 :: 11:22:55 AM / 11:23:19 AM :: 00:00:24 :: 00:00:13</t>
  </si>
  <si>
    <t>8/5/2022 :: 12:20:15 PM / 12:22:38 PM :: 00:02:23 :: 00:03:57</t>
  </si>
  <si>
    <t>7/12/2022 :: 09:36:22 AM / 09:41:26 AM :: 00:05:04 :: 00:04:12</t>
  </si>
  <si>
    <t>8/9/2022 :: 09:27:59 AM / 09:28:16 AM :: 00:00:17 :: 00:21:22</t>
  </si>
  <si>
    <t>6/22/2022 :: 12:02:51 PM / 12:07:44 PM :: 00:04:53 :: 00:00:06</t>
  </si>
  <si>
    <t>6/29/2022 :: 12:42:07 PM / 12:47:31 PM :: 00:05:24 :: 00:02:51</t>
  </si>
  <si>
    <t>7/6/2022 :: 10:40:15 AM / 10:45:47 AM :: 00:05:32 :: 00:01:33</t>
  </si>
  <si>
    <t>7/13/2022 :: 10:48:41 AM / 10:54:19 AM :: 00:05:38 :: 00:02:25</t>
  </si>
  <si>
    <t>7/20/2022 :: 11:22:15 AM / 11:28:20 AM :: 00:06:05 :: 00:22:26</t>
  </si>
  <si>
    <t>7/27/2022 :: 11:15:21 AM / 11:20:08 AM :: 00:04:47 :: 00:00:04</t>
  </si>
  <si>
    <t>8/3/2022 :: 09:24:36 AM / 09:30:38 AM :: 00:06:02 :: 00:01:27</t>
  </si>
  <si>
    <t>8/10/2022 :: 10:39:30 AM / 10:44:15 AM :: 00:04:45 :: 00:00:04</t>
  </si>
  <si>
    <t>6/23/2022 :: 11:05:09 AM / 11:15:44 AM :: 00:10:35 :: 00:00:05</t>
  </si>
  <si>
    <t>6/30/2022 :: 01:00:22 PM / 01:14:21 PM :: 00:13:59 :: 00:09:18</t>
  </si>
  <si>
    <t>7/7/2022 :: 12:55:58 PM / 01:10:08 PM :: 00:14:10 :: 00:04:37</t>
  </si>
  <si>
    <t>7/14/2022 :: 11:36:53 AM / 11:51:27 AM :: 00:14:34 :: 00:04:02</t>
  </si>
  <si>
    <t>7/21/2022 :: 12:48:47 PM / 01:04:18 PM :: 00:15:31 :: 00:05:54</t>
  </si>
  <si>
    <t>7/28/2022 :: 12:18:45 PM / 12:36:08 PM :: 00:17:23 :: 00:05:41</t>
  </si>
  <si>
    <t>8/4/2022 :: 11:57:56 AM / 12:11:23 PM :: 00:13:27 :: 00:05:44</t>
  </si>
  <si>
    <t>6/27/2022 :: 01:21:18 PM / 01:26:12 PM :: 00:04:54 :: 00:00:07</t>
  </si>
  <si>
    <t>7/4/2022 :: 12:36:45 PM / 12:42:34 PM :: 00:05:49 :: 00:00:06</t>
  </si>
  <si>
    <t>7/11/2022 :: 02:21:34 PM / 02:21:44 PM :: 00:00:10 :: 00:00:40</t>
  </si>
  <si>
    <t>7/18/2022 :: 12:19:16 PM / 12:25:32 PM :: 00:06:16 :: 00:00:04</t>
  </si>
  <si>
    <t>7/25/2022 :: 01:15:56 PM / 01:18:28 PM :: 00:02:32 :: 00:00:05</t>
  </si>
  <si>
    <t>8/1/2022 :: 02:21:53 PM / 02:25:46 PM :: 00:03:53 :: 00:00:04</t>
  </si>
  <si>
    <t>8/8/2022 :: 11:35:36 AM / 11:42:12 AM :: 00:06:36 :: 00:00:05</t>
  </si>
  <si>
    <t>6/28/2022 :: 09:41:40 AM / 09:54:59 AM :: 00:13:19 :: 00:00:05</t>
  </si>
  <si>
    <t>7/5/2022 :: 12:41:44 PM / 12:41:50 PM :: 00:00:06 :: 00:00:06</t>
  </si>
  <si>
    <t>7/12/2022 :: 09:45:18 AM / 09:52:59 AM :: 00:07:41 :: 00:03:52</t>
  </si>
  <si>
    <t>7/19/2022 :: 10:38:06 AM / 10:49:05 AM :: 00:10:59 :: 00:06:22</t>
  </si>
  <si>
    <t>7/26/2022 :: 09:17:44 AM / 09:33:23 AM :: 00:15:39 :: 00:10:47</t>
  </si>
  <si>
    <t>8/2/2022 :: 09:41:47 AM / 09:52:21 AM :: 00:10:34 :: 00:05:08</t>
  </si>
  <si>
    <t>8/9/2022 :: 09:35:51 AM / 09:47:52 AM :: 00:12:01 :: 00:07:35</t>
  </si>
  <si>
    <t>7/1/2022 :: 12:39:46 PM / 12:42:16 PM :: 00:02:30 :: 00:00:06</t>
  </si>
  <si>
    <t>7/15/2022 :: 01:00:37 PM / 01:06:26 PM :: 00:05:49 :: 00:00:04</t>
  </si>
  <si>
    <t>7/29/2022 :: 11:31:59 AM / 11:39:20 AM :: 00:07:21 :: 00:02:28</t>
  </si>
  <si>
    <t>6/24/2022 :: 12:09:27 PM / 12:18:34 PM :: 00:09:07 :: 00:00:05</t>
  </si>
  <si>
    <t>7/1/2022 :: 12:42:35 PM / 12:52:29 PM :: 00:09:54 :: 00:00:04</t>
  </si>
  <si>
    <t>7/8/2022 :: 11:24:10 AM / 11:32:37 AM :: 00:08:27 :: 00:00:51</t>
  </si>
  <si>
    <t>7/15/2022 :: 01:06:30 PM / 01:12:30 PM :: 00:06:00 :: 00:00:04</t>
  </si>
  <si>
    <t>7/22/2022 :: 11:52:00 AM / 12:00:36 PM :: 00:08:36 :: 00:04:45</t>
  </si>
  <si>
    <t>7/29/2022 :: 11:41:34 AM / 11:50:01 AM :: 00:08:27 :: 00:02:14</t>
  </si>
  <si>
    <t>8/5/2022 :: 12:24:23 PM / 12:32:55 PM :: 00:08:32 :: 00:01:45</t>
  </si>
  <si>
    <t>6/28/2022 :: 10:02:01 AM / 10:11:15 AM :: 00:09:14 :: 00:07:02</t>
  </si>
  <si>
    <t>7/5/2022 :: 12:41:54 PM / 12:42:06 PM :: 00:00:12 :: 00:00:04</t>
  </si>
  <si>
    <t>7/12/2022 :: 09:55:15 AM / 10:04:32 AM :: 00:09:17 :: 00:02:16</t>
  </si>
  <si>
    <t>7/19/2022 :: 10:50:29 AM / 11:06:08 AM :: 00:15:39 :: 00:01:24</t>
  </si>
  <si>
    <t>7/26/2022 :: 09:38:00 AM / 09:49:44 AM :: 00:11:44 :: 00:04:37</t>
  </si>
  <si>
    <t>8/2/2022 :: 09:58:32 AM / 10:11:22 AM :: 00:12:50 :: 00:06:11</t>
  </si>
  <si>
    <t>8/9/2022 :: 09:49:23 AM / 09:58:34 AM :: 00:09:11 :: 00:01:31</t>
  </si>
  <si>
    <t>6/22/2022 :: 12:07:49 PM / 12:21:28 PM :: 00:13:39 :: 00:00:05</t>
  </si>
  <si>
    <t>7/6/2022 :: 10:45:51 AM / 10:45:59 AM :: 00:00:08 :: 00:00:04</t>
  </si>
  <si>
    <t>7/20/2022 :: 11:28:45 AM / 11:36:38 AM :: 00:07:53 :: 00:00:25</t>
  </si>
  <si>
    <t>8/3/2022 :: 09:31:06 AM / 09:39:28 AM :: 00:08:22 :: 00:00:28</t>
  </si>
  <si>
    <t>6/28/2022 :: 10:14:00 AM / 10:19:36 AM :: 00:05:36 :: 00:02:45</t>
  </si>
  <si>
    <t>7/5/2022 :: 12:42:13 PM / 12:42:23 PM :: 00:00:10 :: 00:00:07</t>
  </si>
  <si>
    <t>7/12/2022 :: 10:07:18 AM / 10:13:40 AM :: 00:06:22 :: 00:02:46</t>
  </si>
  <si>
    <t>7/19/2022 :: 11:07:56 AM / 11:13:31 AM :: 00:05:35 :: 00:01:48</t>
  </si>
  <si>
    <t>7/26/2022 :: 09:52:30 AM / 09:58:35 AM :: 00:06:05 :: 00:02:46</t>
  </si>
  <si>
    <t>8/2/2022 :: 10:14:08 AM / 10:19:23 AM :: 00:05:15 :: 00:02:46</t>
  </si>
  <si>
    <t>8/9/2022 :: 10:00:16 AM / 10:04:03 AM :: 00:03:47 :: 00:01:42</t>
  </si>
  <si>
    <t>6/30/2022 :: 01:23:02 PM / 01:25:31 PM :: 00:02:29 :: 00:08:41</t>
  </si>
  <si>
    <t>7/14/2022 :: 12:00:49 PM / 12:04:24 PM :: 00:03:35 :: 00:09:22</t>
  </si>
  <si>
    <t>7/28/2022 :: 12:44:12 PM / 12:46:26 PM :: 00:02:14 :: 00:08:04</t>
  </si>
  <si>
    <t>DON MIGUEL</t>
  </si>
  <si>
    <t>7/1/2022 :: 12:42:24 PM / 12:42:31 PM :: 00:00:07 :: 00:00:08</t>
  </si>
  <si>
    <t>7/15/2022 :: 08:45:19 AM / 08:45:29 AM :: 00:00:10 :: 00:05:30</t>
  </si>
  <si>
    <t>7/29/2022 :: 11:50:05 AM / 11:50:13 AM :: 00:00:08 :: 00:00:04</t>
  </si>
  <si>
    <t>6/28/2022 :: 10:19:41 AM / 10:21:03 AM :: 00:01:22 :: 00:00:05</t>
  </si>
  <si>
    <t>7/26/2022 :: 10:44:24 AM / 10:44:36 AM :: 00:00:12 :: 00:45:49</t>
  </si>
  <si>
    <t>7/4/2022 :: 12:44:54 PM / 01:11:03 PM :: 00:26:09 :: 00:02:20</t>
  </si>
  <si>
    <t>7/18/2022 :: 12:32:44 PM / 12:37:19 PM :: 00:04:35 :: 00:07:12</t>
  </si>
  <si>
    <t>8/1/2022 :: 02:35:57 PM / 02:39:05 PM :: 00:03:08 :: 00:10:11</t>
  </si>
  <si>
    <t>6/22/2022 :: 12:25:24 PM / 12:43:57 PM :: 00:18:33 :: 00:03:56</t>
  </si>
  <si>
    <t>6/29/2022 :: 12:50:31 PM / 01:04:53 PM :: 00:14:22 :: 00:03:00</t>
  </si>
  <si>
    <t>7/6/2022 :: 10:54:39 AM / 11:11:36 AM :: 00:16:57 :: 00:08:40</t>
  </si>
  <si>
    <t>7/6/2022 :: 11:11:40 AM / 11:11:48 AM :: 00:00:08 :: 00:00:04</t>
  </si>
  <si>
    <t>7/13/2022 :: 10:57:47 AM / 11:16:25 AM :: 00:18:38 :: 00:03:28</t>
  </si>
  <si>
    <t>7/20/2022 :: 11:40:04 AM / 11:57:17 AM :: 00:17:13 :: 00:03:26</t>
  </si>
  <si>
    <t>7/27/2022 :: 11:24:52 AM / 11:44:27 AM :: 00:19:35 :: 00:04:44</t>
  </si>
  <si>
    <t>8/3/2022 :: 09:45:45 AM / 10:02:49 AM :: 00:17:04 :: 00:06:17</t>
  </si>
  <si>
    <t>8/10/2022 :: 10:47:32 AM / 11:02:33 AM :: 00:15:01 :: 00:03:17</t>
  </si>
  <si>
    <t>6/28/2022 :: 11:37:47 AM / 11:43:37 AM :: 00:05:50 :: 00:01:35</t>
  </si>
  <si>
    <t>7/5/2022 :: 12:42:29 PM / 12:42:36 PM :: 00:00:07 :: 00:00:06</t>
  </si>
  <si>
    <t>7/12/2022 :: 11:21:51 AM / 11:29:23 AM :: 00:07:32 :: 00:08:30</t>
  </si>
  <si>
    <t>7/19/2022 :: 12:09:11 PM / 12:13:36 PM :: 00:04:25 :: 00:01:54</t>
  </si>
  <si>
    <t>7/26/2022 :: 10:55:42 AM / 11:02:08 AM :: 00:06:26 :: 00:11:06</t>
  </si>
  <si>
    <t>8/2/2022 :: 11:28:31 AM / 11:32:19 AM :: 00:03:48 :: 00:02:08</t>
  </si>
  <si>
    <t>8/9/2022 :: 10:50:05 AM / 10:55:22 AM :: 00:05:17 :: 00:01:52</t>
  </si>
  <si>
    <t>7/6/2022 :: 11:13:15 AM / 11:16:59 AM :: 00:03:44 :: 00:01:27</t>
  </si>
  <si>
    <t>8/10/2022 :: 11:03:17 AM / 11:07:06 AM :: 00:03:49 :: 00:00:44</t>
  </si>
  <si>
    <t xml:space="preserve">SPT. FF #108 MEAT </t>
  </si>
  <si>
    <t>6/28/2022 :: 10:59:10 AM / 11:35:36 AM :: 00:36:26 :: 00:38:07</t>
  </si>
  <si>
    <t>7/5/2022 :: 12:42:41 PM / 12:42:48 PM :: 00:00:07 :: 00:00:05</t>
  </si>
  <si>
    <t>7/12/2022 :: 10:49:31 AM / 11:11:34 AM :: 00:22:03 :: 00:35:51</t>
  </si>
  <si>
    <t>7/19/2022 :: 11:50:03 AM / 12:06:38 PM :: 00:16:35 :: 00:36:32</t>
  </si>
  <si>
    <t>7/26/2022 :: 11:02:15 AM / 11:13:04 AM :: 00:10:49 :: 00:00:07</t>
  </si>
  <si>
    <t>8/2/2022 :: 10:55:41 AM / 11:17:09 AM :: 00:21:28 :: 00:36:18</t>
  </si>
  <si>
    <t>8/9/2022 :: 10:47:27 AM / 10:47:38 AM :: 00:00:11 :: 00:43:24</t>
  </si>
  <si>
    <t>6/22/2022 :: 12:45:47 PM / 12:52:57 PM :: 00:07:10 :: 00:01:50</t>
  </si>
  <si>
    <t>6/29/2022 :: 01:16:42 PM / 01:16:53 PM :: 00:00:11 :: 00:11:49</t>
  </si>
  <si>
    <t>7/6/2022 :: 11:18:37 AM / 11:25:18 AM :: 00:06:41 :: 00:01:38</t>
  </si>
  <si>
    <t>7/13/2022 :: 11:19:31 AM / 11:26:14 AM :: 00:06:43 :: 00:03:06</t>
  </si>
  <si>
    <t>7/20/2022 :: 11:58:50 AM / 12:06:41 PM :: 00:07:51 :: 00:01:33</t>
  </si>
  <si>
    <t>7/27/2022 :: 11:54:47 AM / 11:54:54 AM :: 00:00:07 :: 00:10:20</t>
  </si>
  <si>
    <t>8/3/2022 :: 10:14:13 AM / 10:14:28 AM :: 00:00:15 :: 00:11:24</t>
  </si>
  <si>
    <t>8/10/2022 :: 11:07:10 AM / 11:15:38 AM :: 00:08:28 :: 00:00:04</t>
  </si>
  <si>
    <t>6/27/2022 :: 02:18:19 PM / 02:21:31 PM :: 00:03:12 :: 00:52:07</t>
  </si>
  <si>
    <t>7/4/2022 :: 01:29:43 PM / 01:34:17 PM :: 00:04:34 :: 00:18:40</t>
  </si>
  <si>
    <t>7/11/2022 :: 03:15:03 PM / 03:18:11 PM :: 00:03:08 :: 00:53:19</t>
  </si>
  <si>
    <t>7/18/2022 :: 01:18:30 PM / 01:21:58 PM :: 00:03:28 :: 00:41:11</t>
  </si>
  <si>
    <t>7/25/2022 :: 02:10:42 PM / 02:13:53 PM :: 00:03:11 :: 00:52:14</t>
  </si>
  <si>
    <t>8/1/2022 :: 03:25:07 PM / 03:28:08 PM :: 00:03:01 :: 00:46:02</t>
  </si>
  <si>
    <t>8/8/2022 :: 12:22:51 PM / 12:26:47 PM :: 00:03:56 :: 00:40:39</t>
  </si>
  <si>
    <t xml:space="preserve">SPT FF #108 BAKERY </t>
  </si>
  <si>
    <t>6/28/2022 :: 11:35:41 AM / 11:35:48 AM :: 00:00:07 :: 00:00:05</t>
  </si>
  <si>
    <t>7/5/2022 :: 12:42:52 PM / 12:43:00 PM :: 00:00:08 :: 00:00:04</t>
  </si>
  <si>
    <t>7/12/2022 :: 11:11:39 AM / 11:12:54 AM :: 00:01:15 :: 00:00:05</t>
  </si>
  <si>
    <t>7/19/2022 :: 12:06:43 PM / 12:06:51 PM :: 00:00:08 :: 00:00:05</t>
  </si>
  <si>
    <t>7/26/2022 :: 11:13:09 AM / 11:13:17 AM :: 00:00:08 :: 00:00:05</t>
  </si>
  <si>
    <t>8/2/2022 :: 11:17:15 AM / 11:17:23 AM :: 00:00:08 :: 00:00:06</t>
  </si>
  <si>
    <t>8/9/2022 :: 10:47:43 AM / 10:47:50 AM :: 00:00:07 :: 00:00:05</t>
  </si>
  <si>
    <t>7/1/2022 :: 12:56:35 PM / 01:00:30 PM :: 00:03:55 :: 00:04:06</t>
  </si>
  <si>
    <t>7/29/2022 :: 11:51:19 AM / 11:53:01 AM :: 00:01:42 :: 00:01:06</t>
  </si>
  <si>
    <t>6/23/2022 :: 11:25:25 AM / 11:35:34 AM :: 00:10:09 :: 00:09:41</t>
  </si>
  <si>
    <t>6/30/2022 :: 01:32:22 PM / 01:45:47 PM :: 00:13:25 :: 00:06:51</t>
  </si>
  <si>
    <t>7/7/2022 :: 01:20:56 PM / 01:34:38 PM :: 00:13:42 :: 00:10:48</t>
  </si>
  <si>
    <t>7/14/2022 :: 12:10:58 PM / 12:21:37 PM :: 00:10:39 :: 00:06:34</t>
  </si>
  <si>
    <t>7/21/2022 :: 01:15:51 PM / 01:23:16 PM :: 00:07:25 :: 00:11:33</t>
  </si>
  <si>
    <t>7/28/2022 :: 12:52:36 PM / 01:08:54 PM :: 00:16:18 :: 00:06:10</t>
  </si>
  <si>
    <t>8/4/2022 :: 12:18:52 PM / 12:29:35 PM :: 00:10:43 :: 00:07:29</t>
  </si>
  <si>
    <t>6/24/2022 :: 12:23:24 PM / 12:32:27 PM :: 00:09:03 :: 00:04:50</t>
  </si>
  <si>
    <t>7/1/2022 :: 01:03:23 PM / 01:38:27 PM :: 00:35:04 :: 00:02:53</t>
  </si>
  <si>
    <t>7/8/2022 :: 11:52:45 AM / 11:59:36 AM :: 00:06:51 :: 00:20:08</t>
  </si>
  <si>
    <t>7/15/2022 :: 01:22:22 PM / 01:36:59 PM :: 00:14:37 :: 00:09:52</t>
  </si>
  <si>
    <t>7/22/2022 :: 12:04:58 PM / 12:13:55 PM :: 00:08:57 :: 00:04:22</t>
  </si>
  <si>
    <t>7/29/2022 :: 11:55:45 AM / 12:05:39 PM :: 00:09:54 :: 00:02:44</t>
  </si>
  <si>
    <t>8/5/2022 :: 12:38:08 PM / 01:31:12 PM :: 00:53:04 :: 00:05:13</t>
  </si>
  <si>
    <t>6/27/2022 :: 02:21:35 PM / 02:21:41 PM :: 00:00:06 :: 00:00:04</t>
  </si>
  <si>
    <t>7/4/2022 :: 01:34:20 PM / 01:34:27 PM :: 00:00:07 :: 00:00:03</t>
  </si>
  <si>
    <t>7/11/2022 :: 03:18:14 PM / 03:18:22 PM :: 00:00:08 :: 00:00:03</t>
  </si>
  <si>
    <t>7/18/2022 :: 01:22:02 PM / 01:22:10 PM :: 00:00:08 :: 00:00:04</t>
  </si>
  <si>
    <t>7/25/2022 :: 02:13:56 PM / 02:14:05 PM :: 00:00:09 :: 00:00:03</t>
  </si>
  <si>
    <t>8/1/2022 :: 03:28:12 PM / 03:28:19 PM :: 00:00:07 :: 00:00:04</t>
  </si>
  <si>
    <t>8/8/2022 :: 12:26:51 PM / 12:27:00 PM :: 00:00:09 :: 00:00:04</t>
  </si>
  <si>
    <t xml:space="preserve">SPT. FF #108 DELI </t>
  </si>
  <si>
    <t>6/28/2022 :: 11:35:52 AM / 11:35:59 AM :: 00:00:07 :: 00:00:04</t>
  </si>
  <si>
    <t>7/5/2022 :: 12:43:04 PM / 12:43:11 PM :: 00:00:07 :: 00:00:04</t>
  </si>
  <si>
    <t>7/12/2022 :: 11:12:59 AM / 11:13:08 AM :: 00:00:09 :: 00:00:05</t>
  </si>
  <si>
    <t>7/19/2022 :: 12:06:56 PM / 12:07:04 PM :: 00:00:08 :: 00:00:05</t>
  </si>
  <si>
    <t>7/26/2022 :: 11:13:22 AM / 11:13:31 AM :: 00:00:09 :: 00:00:05</t>
  </si>
  <si>
    <t>8/2/2022 :: 11:17:27 AM / 11:17:34 AM :: 00:00:07 :: 00:00:04</t>
  </si>
  <si>
    <t>8/9/2022 :: 10:47:54 AM / 10:48:01 AM :: 00:00:07 :: 00:00:04</t>
  </si>
  <si>
    <t>6/29/2022 :: 01:16:58 PM / 01:23:36 PM :: 00:06:38 :: 00:00:05</t>
  </si>
  <si>
    <t>7/20/2022 :: 12:19:21 PM / 12:27:16 PM :: 00:07:55 :: 00:12:40</t>
  </si>
  <si>
    <t>7/27/2022 :: 12:12:49 PM / 12:30:21 PM :: 00:17:32 :: 00:17:55</t>
  </si>
  <si>
    <t>7/27/2022 :: 12:30:26 PM / 12:30:34 PM :: 00:00:08 :: 00:00:05</t>
  </si>
  <si>
    <t>6/23/2022 :: 11:37:39 AM / 11:42:13 AM :: 00:04:34 :: 00:02:05</t>
  </si>
  <si>
    <t>6/30/2022 :: 01:48:54 PM / 01:55:53 PM :: 00:06:59 :: 00:03:07</t>
  </si>
  <si>
    <t>7/7/2022 :: 01:37:23 PM / 01:44:52 PM :: 00:07:29 :: 00:02:45</t>
  </si>
  <si>
    <t>7/14/2022 :: 12:27:03 PM / 12:33:08 PM :: 00:06:05 :: 00:05:26</t>
  </si>
  <si>
    <t>7/21/2022 :: 01:25:23 PM / 01:29:59 PM :: 00:04:36 :: 00:02:07</t>
  </si>
  <si>
    <t>7/28/2022 :: 01:11:03 PM / 01:15:31 PM :: 00:04:28 :: 00:02:09</t>
  </si>
  <si>
    <t>8/4/2022 :: 12:31:44 PM / 12:35:49 PM :: 00:04:05 :: 00:02:09</t>
  </si>
  <si>
    <t>6/23/2022 :: 11:45:02 AM / 11:53:06 AM :: 00:08:04 :: 00:02:49</t>
  </si>
  <si>
    <t>7/7/2022 :: 01:48:07 PM / 01:56:42 PM :: 00:08:35 :: 00:03:15</t>
  </si>
  <si>
    <t>7/21/2022 :: 01:33:05 PM / 01:35:58 PM :: 00:02:53 :: 00:03:06</t>
  </si>
  <si>
    <t>8/4/2022 :: 12:38:31 PM / 12:41:40 PM :: 00:03:09 :: 00:02:42</t>
  </si>
  <si>
    <t>6/23/2022 :: 11:53:10 AM / 11:53:15 AM :: 00:00:05 :: 00:00:04</t>
  </si>
  <si>
    <t>6/30/2022 :: 01:59:18 PM / 02:04:40 PM :: 00:05:22 :: 00:03:25</t>
  </si>
  <si>
    <t>7/7/2022 :: 01:56:46 PM / 02:06:03 PM :: 00:09:17 :: 00:00:04</t>
  </si>
  <si>
    <t>7/14/2022 :: 12:35:51 PM / 12:40:40 PM :: 00:04:49 :: 00:02:43</t>
  </si>
  <si>
    <t>7/21/2022 :: 01:36:04 PM / 01:42:20 PM :: 00:06:16 :: 00:00:06</t>
  </si>
  <si>
    <t>7/28/2022 :: 01:18:33 PM / 01:22:56 PM :: 00:04:23 :: 00:03:02</t>
  </si>
  <si>
    <t>8/4/2022 :: 12:41:44 PM / 12:45:21 PM :: 00:03:37 :: 00:00:04</t>
  </si>
  <si>
    <t>6/27/2022 :: 02:26:38 PM / 02:31:20 PM :: 00:04:42 :: 00:04:57</t>
  </si>
  <si>
    <t>7/11/2022 :: 03:21:42 PM / 03:27:05 PM :: 00:05:23 :: 00:03:20</t>
  </si>
  <si>
    <t>7/25/2022 :: 02:18:54 PM / 02:25:09 PM :: 00:06:15 :: 00:04:49</t>
  </si>
  <si>
    <t>8/8/2022 :: 12:31:02 PM / 12:36:08 PM :: 00:05:06 :: 00:04:02</t>
  </si>
  <si>
    <t xml:space="preserve">SPT. FF #108 PRODUCE </t>
  </si>
  <si>
    <t>6/28/2022 :: 11:36:04 AM / 11:36:12 AM :: 00:00:08 :: 00:00:05</t>
  </si>
  <si>
    <t>7/5/2022 :: 12:43:17 PM / 12:43:24 PM :: 00:00:07 :: 00:00:06</t>
  </si>
  <si>
    <t>7/12/2022 :: 11:13:12 AM / 11:13:21 AM :: 00:00:09 :: 00:00:04</t>
  </si>
  <si>
    <t>7/19/2022 :: 12:07:08 PM / 12:07:17 PM :: 00:00:09 :: 00:00:04</t>
  </si>
  <si>
    <t>7/26/2022 :: 11:13:36 AM / 11:13:42 AM :: 00:00:06 :: 00:00:05</t>
  </si>
  <si>
    <t>8/2/2022 :: 11:17:39 AM / 11:17:46 AM :: 00:00:07 :: 00:00:05</t>
  </si>
  <si>
    <t>8/9/2022 :: 10:48:06 AM / 10:48:13 AM :: 00:00:07 :: 00:00:05</t>
  </si>
  <si>
    <t>6/29/2022 :: 01:23:45 PM / 01:28:40 PM :: 00:04:55 :: 00:00:09</t>
  </si>
  <si>
    <t>7/13/2022 :: 11:40:52 AM / 11:51:26 AM :: 00:10:34 :: 00:14:38</t>
  </si>
  <si>
    <t>7/27/2022 :: 12:35:10 PM / 12:39:17 PM :: 00:04:07 :: 00:04:36</t>
  </si>
  <si>
    <t>8/10/2022 :: 11:35:48 AM / 11:35:57 AM :: 00:00:09 :: 00:20:10</t>
  </si>
  <si>
    <t>6/22/2022 :: 01:11:19 PM / 01:21:44 PM :: 00:10:25 :: 00:00:05</t>
  </si>
  <si>
    <t>6/29/2022 :: 01:43:09 PM / 01:48:36 PM :: 00:05:27 :: 00:14:29</t>
  </si>
  <si>
    <t>7/6/2022 :: 11:49:25 AM / 12:00:06 PM :: 00:10:41 :: 00:00:03</t>
  </si>
  <si>
    <t>7/13/2022 :: 11:51:30 AM / 12:01:04 PM :: 00:09:34 :: 00:00:04</t>
  </si>
  <si>
    <t>7/20/2022 :: 12:45:51 PM / 12:51:54 PM :: 00:06:03 :: 00:18:35</t>
  </si>
  <si>
    <t>7/27/2022 :: 12:57:42 PM / 12:58:14 PM :: 00:00:32 :: 00:18:25</t>
  </si>
  <si>
    <t>8/3/2022 :: 10:38:21 AM / 10:48:30 AM :: 00:10:09 :: 00:00:04</t>
  </si>
  <si>
    <t>8/10/2022 :: 11:41:38 AM / 11:48:07 AM :: 00:06:29 :: 00:05:41</t>
  </si>
  <si>
    <t>6/22/2022 :: 01:08:28 PM / 01:11:14 PM :: 00:02:46 :: 00:15:31</t>
  </si>
  <si>
    <t>6/29/2022 :: 01:48:45 PM / 01:49:08 PM :: 00:00:23 :: 00:00:09</t>
  </si>
  <si>
    <t>7/6/2022 :: 11:45:40 AM / 11:49:22 AM :: 00:03:42 :: 00:20:22</t>
  </si>
  <si>
    <t>7/13/2022 :: 12:01:08 PM / 12:02:07 PM :: 00:00:59 :: 00:00:04</t>
  </si>
  <si>
    <t>7/20/2022 :: 12:51:57 PM / 12:54:10 PM :: 00:02:13 :: 00:00:03</t>
  </si>
  <si>
    <t>7/27/2022 :: 12:58:18 PM / 12:58:27 PM :: 00:00:09 :: 00:00:04</t>
  </si>
  <si>
    <t>8/3/2022 :: 10:35:43 AM / 10:38:17 AM :: 00:02:34 :: 00:21:15</t>
  </si>
  <si>
    <t>7/4/2022 :: 01:34:31 PM / 01:42:54 PM :: 00:08:23 :: 00:00:04</t>
  </si>
  <si>
    <t>7/18/2022 :: 01:27:07 PM / 01:35:34 PM :: 00:08:27 :: 00:04:57</t>
  </si>
  <si>
    <t>8/1/2022 :: 03:28:25 PM / 03:33:47 PM :: 00:05:22 :: 00:00:06</t>
  </si>
  <si>
    <t>7/5/2022 :: 12:43:30 PM / 12:43:37 PM :: 00:00:07 :: 00:00:06</t>
  </si>
  <si>
    <t>8/2/2022 :: 11:19:26 AM / 11:26:23 AM :: 00:06:57 :: 00:01:40</t>
  </si>
  <si>
    <t>6/22/2022 :: 01:21:49 PM / 01:29:39 PM :: 00:07:50 :: 00:00:05</t>
  </si>
  <si>
    <t>6/29/2022 :: 01:49:13 PM / 01:55:21 PM :: 00:06:08 :: 00:00:05</t>
  </si>
  <si>
    <t>7/6/2022 :: 12:01:48 PM / 12:08:59 PM :: 00:07:11 :: 00:01:42</t>
  </si>
  <si>
    <t>7/13/2022 :: 12:02:11 PM / 12:09:09 PM :: 00:06:58 :: 00:00:04</t>
  </si>
  <si>
    <t>7/20/2022 :: 12:54:13 PM / 01:03:37 PM :: 00:09:24 :: 00:00:03</t>
  </si>
  <si>
    <t>7/27/2022 :: 12:59:41 PM / 01:06:09 PM :: 00:06:28 :: 00:01:14</t>
  </si>
  <si>
    <t>8/3/2022 :: 10:49:39 AM / 10:57:14 AM :: 00:07:35 :: 00:01:09</t>
  </si>
  <si>
    <t>8/10/2022 :: 11:49:14 AM / 11:53:29 AM :: 00:04:15 :: 00:01:07</t>
  </si>
  <si>
    <t>6/27/2022 :: 02:37:17 PM / 02:39:14 PM :: 00:01:57 :: 00:05:57</t>
  </si>
  <si>
    <t>7/4/2022 :: 02:20:22 PM / 02:20:28 PM :: 00:00:06 :: 00:02:03</t>
  </si>
  <si>
    <t>7/11/2022 :: 03:31:25 PM / 03:35:24 PM :: 00:03:59 :: 00:04:20</t>
  </si>
  <si>
    <t>7/18/2022 :: 01:39:17 PM / 01:41:00 PM :: 00:01:43 :: 00:03:43</t>
  </si>
  <si>
    <t>7/25/2022 :: 02:31:07 PM / 02:32:53 PM :: 00:01:46 :: 00:05:58</t>
  </si>
  <si>
    <t>8/1/2022 :: 03:34:16 PM / 03:36:31 PM :: 00:02:15 :: 00:00:29</t>
  </si>
  <si>
    <t>8/8/2022 :: 12:40:45 PM / 01:03:29 PM :: 00:22:44 :: 00:04:37</t>
  </si>
  <si>
    <t>6/28/2022 :: 11:52:15 AM / 12:09:00 PM :: 00:16:45 :: 00:08:38</t>
  </si>
  <si>
    <t>7/5/2022 :: 12:43:45 PM / 12:43:53 PM :: 00:00:08 :: 00:00:08</t>
  </si>
  <si>
    <t>7/12/2022 :: 11:32:22 AM / 11:51:21 AM :: 00:18:59 :: 00:02:59</t>
  </si>
  <si>
    <t>7/19/2022 :: 12:42:28 PM / 01:12:33 PM :: 00:30:05 :: 00:28:52</t>
  </si>
  <si>
    <t>7/26/2022 :: 11:13:50 AM / 11:29:54 AM :: 00:16:04 :: 00:00:08</t>
  </si>
  <si>
    <t>8/2/2022 :: 11:40:59 AM / 11:58:30 AM :: 00:17:31 :: 00:08:40</t>
  </si>
  <si>
    <t>8/9/2022 :: 11:03:53 AM / 11:15:50 AM :: 00:11:57 :: 00:08:31</t>
  </si>
  <si>
    <t>6/22/2022 :: 01:47:11 PM / 02:06:45 PM :: 00:19:34 :: 00:17:32</t>
  </si>
  <si>
    <t>6/22/2022 :: 02:06:49 PM / 02:06:58 PM :: 00:00:09 :: 00:00:04</t>
  </si>
  <si>
    <t>6/29/2022 :: 02:30:38 PM / 02:49:47 PM :: 00:19:09 :: 00:35:17</t>
  </si>
  <si>
    <t>6/29/2022 :: 02:49:50 PM / 02:49:59 PM :: 00:00:09 :: 00:00:03</t>
  </si>
  <si>
    <t>7/6/2022 :: 12:26:53 PM / 12:43:32 PM :: 00:16:39 :: 00:17:54</t>
  </si>
  <si>
    <t>7/6/2022 :: 12:43:38 PM / 12:44:09 PM :: 00:00:31 :: 00:00:06</t>
  </si>
  <si>
    <t>7/13/2022 :: 12:39:24 PM / 12:56:59 PM :: 00:17:35 :: 00:30:15</t>
  </si>
  <si>
    <t>7/13/2022 :: 12:57:04 PM / 12:57:32 PM :: 00:00:28 :: 00:00:05</t>
  </si>
  <si>
    <t>7/20/2022 :: 01:49:15 PM / 02:05:13 PM :: 00:15:58 :: 00:45:38</t>
  </si>
  <si>
    <t>7/20/2022 :: 02:05:32 PM / 02:05:47 PM :: 00:00:15 :: 00:00:19</t>
  </si>
  <si>
    <t>7/27/2022 :: 02:02:58 PM / 02:14:23 PM :: 00:11:25 :: 00:56:49</t>
  </si>
  <si>
    <t>7/27/2022 :: 02:14:55 PM / 02:15:02 PM :: 00:00:07 :: 00:00:32</t>
  </si>
  <si>
    <t>8/3/2022 :: 11:44:45 AM / 11:59:04 AM :: 00:14:19 :: 00:47:31</t>
  </si>
  <si>
    <t>8/3/2022 :: 11:59:08 AM / 11:59:16 AM :: 00:00:08 :: 00:00:04</t>
  </si>
  <si>
    <t>8/10/2022 :: 12:13:45 PM / 12:34:58 PM :: 00:21:13 :: 00:20:16</t>
  </si>
  <si>
    <t>8/10/2022 :: 12:35:03 PM / 12:35:13 PM :: 00:00:10 :: 00:00:05</t>
  </si>
  <si>
    <t>8/10/2022 :: 12:35:17 PM / 12:35:55 PM :: 00:00:38 :: 00:00:04</t>
  </si>
  <si>
    <t>6/28/2022 :: 12:13:48 PM / 12:23:31 PM :: 00:09:43 :: 00:04:48</t>
  </si>
  <si>
    <t>7/5/2022 :: 12:43:58 PM / 12:44:05 PM :: 00:00:07 :: 00:00:05</t>
  </si>
  <si>
    <t>7/12/2022 :: 12:01:22 PM / 12:08:17 PM :: 00:06:55 :: 00:10:01</t>
  </si>
  <si>
    <t>7/19/2022 :: 01:22:48 PM / 01:30:53 PM :: 00:08:05 :: 00:10:15</t>
  </si>
  <si>
    <t>7/26/2022 :: 11:33:17 AM / 11:41:30 AM :: 00:08:13 :: 00:03:23</t>
  </si>
  <si>
    <t>8/2/2022 :: 12:02:44 PM / 12:14:11 PM :: 00:11:27 :: 00:04:14</t>
  </si>
  <si>
    <t>8/9/2022 :: 11:19:22 AM / 11:29:07 AM :: 00:09:45 :: 00:03:32</t>
  </si>
  <si>
    <t>7/4/2022 :: 01:51:57 PM / 02:18:19 PM :: 00:26:22 :: 00:09:03</t>
  </si>
  <si>
    <t>8/8/2022 :: 01:03:33 PM / 01:04:04 PM :: 00:00:31 :: 00:00:04</t>
  </si>
  <si>
    <t>6/22/2022 :: 02:09:32 PM / 02:33:51 PM :: 00:24:19 :: 00:02:34</t>
  </si>
  <si>
    <t>6/29/2022 :: 02:50:02 PM / 03:10:42 PM :: 00:20:40 :: 00:00:03</t>
  </si>
  <si>
    <t>7/6/2022 :: 12:48:03 PM / 01:08:14 PM :: 00:20:11 :: 00:03:54</t>
  </si>
  <si>
    <t>7/13/2022 :: 12:59:53 PM / 01:20:46 PM :: 00:20:53 :: 00:02:21</t>
  </si>
  <si>
    <t>7/20/2022 :: 02:08:08 PM / 02:33:03 PM :: 00:24:55 :: 00:02:21</t>
  </si>
  <si>
    <t>7/27/2022 :: 02:17:37 PM / 02:39:21 PM :: 00:21:44 :: 00:02:35</t>
  </si>
  <si>
    <t>8/3/2022 :: 12:01:49 PM / 12:23:57 PM :: 00:22:08 :: 00:02:33</t>
  </si>
  <si>
    <t>8/10/2022 :: 12:36:01 PM / 12:54:07 PM :: 00:18:06 :: 00:00:06</t>
  </si>
  <si>
    <t>6/28/2022 :: 12:26:35 PM / 12:32:41 PM :: 00:06:06 :: 00:03:04</t>
  </si>
  <si>
    <t>7/5/2022 :: 12:44:10 PM / 12:44:18 PM :: 00:00:08 :: 00:00:05</t>
  </si>
  <si>
    <t>7/12/2022 :: 12:09:49 PM / 12:17:36 PM :: 00:07:47 :: 00:01:32</t>
  </si>
  <si>
    <t>7/19/2022 :: 01:39:39 PM / 02:05:51 PM :: 00:26:12 :: 00:08:46</t>
  </si>
  <si>
    <t>7/26/2022 :: 11:43:09 AM / 11:52:11 AM :: 00:09:02 :: 00:01:39</t>
  </si>
  <si>
    <t>8/2/2022 :: 12:16:49 PM / 12:23:56 PM :: 00:07:07 :: 00:02:38</t>
  </si>
  <si>
    <t>8/9/2022 :: 11:30:33 AM / 11:35:51 AM :: 00:05:18 :: 00:01:26</t>
  </si>
  <si>
    <t>6/29/2022 :: 03:14:05 PM / 03:27:22 PM :: 00:13:17 :: 00:03:23</t>
  </si>
  <si>
    <t>8/3/2022 :: 12:26:54 PM / 12:43:01 PM :: 00:16:07 :: 00:02:57</t>
  </si>
  <si>
    <t>6/22/2022 :: 02:37:31 PM / 02:49:33 PM :: 00:12:02 :: 00:03:40</t>
  </si>
  <si>
    <t>6/29/2022 :: 03:32:38 PM / 03:47:06 PM :: 00:14:28 :: 00:05:16</t>
  </si>
  <si>
    <t>7/6/2022 :: 01:12:20 PM / 01:32:06 PM :: 00:19:46 :: 00:04:06</t>
  </si>
  <si>
    <t>7/13/2022 :: 01:26:31 PM / 01:43:14 PM :: 00:16:43 :: 00:05:45</t>
  </si>
  <si>
    <t>7/20/2022 :: 02:37:10 PM / 02:57:07 PM :: 00:19:57 :: 00:04:07</t>
  </si>
  <si>
    <t>7/27/2022 :: 02:43:57 PM / 03:03:52 PM :: 00:19:55 :: 00:04:36</t>
  </si>
  <si>
    <t>8/3/2022 :: 12:46:02 PM / 12:59:19 PM :: 00:13:17 :: 00:03:01</t>
  </si>
  <si>
    <t>8/10/2022 :: 12:56:56 PM / 01:08:19 PM :: 00:11:23 :: 00:02:49</t>
  </si>
  <si>
    <t>6/28/2022 :: 12:36:57 PM / 12:53:25 PM :: 00:16:28 :: 00:04:16</t>
  </si>
  <si>
    <t>7/5/2022 :: 12:44:25 PM / 12:44:34 PM :: 00:00:09 :: 00:00:07</t>
  </si>
  <si>
    <t>7/12/2022 :: 12:20:22 PM / 12:38:40 PM :: 00:18:18 :: 00:02:46</t>
  </si>
  <si>
    <t>7/19/2022 :: 02:05:58 PM / 02:21:50 PM :: 00:15:52 :: 00:00:07</t>
  </si>
  <si>
    <t>7/26/2022 :: 11:56:37 AM / 12:10:48 PM :: 00:14:11 :: 00:04:26</t>
  </si>
  <si>
    <t>8/2/2022 :: 12:27:07 PM / 12:49:38 PM :: 00:22:31 :: 00:03:11</t>
  </si>
  <si>
    <t>8/9/2022 :: 11:51:17 AM / 11:51:25 AM :: 00:00:08 :: 00:15:26</t>
  </si>
  <si>
    <t>7/4/2022 :: 02:32:59 PM / 02:42:59 PM :: 00:10:00 :: 00:12:31</t>
  </si>
  <si>
    <t>7/18/2022 :: 01:47:52 PM / 01:54:33 PM :: 00:06:41 :: 00:06:52</t>
  </si>
  <si>
    <t>8/1/2022 :: 03:42:16 PM / 03:48:46 PM :: 00:06:30 :: 00:05:45</t>
  </si>
  <si>
    <t>6/28/2022 :: 12:57:51 PM / 01:07:43 PM :: 00:09:52 :: 00:04:26</t>
  </si>
  <si>
    <t>7/5/2022 :: 12:44:41 PM / 12:44:51 PM :: 00:00:10 :: 00:00:07</t>
  </si>
  <si>
    <t>7/12/2022 :: 12:41:26 PM / 12:53:34 PM :: 00:12:08 :: 00:02:46</t>
  </si>
  <si>
    <t>7/19/2022 :: 02:24:43 PM / 02:36:08 PM :: 00:11:25 :: 00:02:41</t>
  </si>
  <si>
    <t>7/26/2022 :: 12:14:54 PM / 12:24:34 PM :: 00:09:40 :: 00:04:06</t>
  </si>
  <si>
    <t>8/2/2022 :: 12:52:51 PM / 01:02:47 PM :: 00:09:56 :: 00:03:13</t>
  </si>
  <si>
    <t>8/9/2022 :: 11:53:44 AM / 12:01:10 PM :: 00:07:26 :: 00:02:19</t>
  </si>
  <si>
    <t>6/28/2022 :: 01:16:17 PM / 01:22:05 PM :: 00:05:48 :: 00:08:34</t>
  </si>
  <si>
    <t>7/12/2022 :: 01:00:47 PM / 01:04:23 PM :: 00:03:36 :: 00:07:13</t>
  </si>
  <si>
    <t>7/26/2022 :: 12:31:28 PM / 12:37:31 PM :: 00:06:03 :: 00:06:54</t>
  </si>
  <si>
    <t>8/9/2022 :: 12:15:25 PM / 12:15:36 PM :: 00:00:11 :: 00:14:15</t>
  </si>
  <si>
    <t>6/28/2022 :: 01:22:10 PM / 01:24:02 PM :: 00:01:52 :: 00:00:05</t>
  </si>
  <si>
    <t>7/12/2022 :: 01:04:29 PM / 01:06:32 PM :: 00:02:03 :: 00:00:06</t>
  </si>
  <si>
    <t>7/26/2022 :: 12:37:36 PM / 12:38:45 PM :: 00:01:09 :: 00:00:05</t>
  </si>
  <si>
    <t>8/9/2022 :: 12:15:41 PM / 12:16:01 PM :: 00:00:20 :: 00:00:05</t>
  </si>
  <si>
    <t>7/5/2022 :: 12:44:55 PM / 12:45:02 PM :: 00:00:07 :: 00:00:04</t>
  </si>
  <si>
    <t>7/19/2022 :: 02:38:17 PM / 02:42:44 PM :: 00:04:27 :: 00:02:09</t>
  </si>
  <si>
    <t>8/2/2022 :: 01:05:34 PM / 01:07:39 PM :: 00:02:05 :: 00:02:47</t>
  </si>
  <si>
    <t>6/28/2022 :: 01:51:13 PM / 01:57:05 PM :: 00:05:52 :: 00:27:11</t>
  </si>
  <si>
    <t>7/5/2022 :: 12:55:31 PM / 01:00:45 PM :: 00:05:14 :: 00:10:29</t>
  </si>
  <si>
    <t>7/12/2022 :: 01:53:30 PM / 01:57:39 PM :: 00:04:09 :: 00:46:24</t>
  </si>
  <si>
    <t>7/19/2022 :: 03:04:53 PM / 03:09:39 PM :: 00:04:46 :: 00:22:09</t>
  </si>
  <si>
    <t>7/26/2022 :: 01:08:34 PM / 01:13:30 PM :: 00:04:56 :: 00:29:49</t>
  </si>
  <si>
    <t>8/2/2022 :: 01:36:43 PM / 01:40:53 PM :: 00:04:10 :: 00:29:04</t>
  </si>
  <si>
    <t>8/9/2022 :: 12:34:47 PM / 12:38:08 PM :: 00:03:21 :: 00:18:46</t>
  </si>
  <si>
    <t>6/28/2022 :: 01:58:42 PM / 02:01:06 PM :: 00:02:24 :: 00:01:37</t>
  </si>
  <si>
    <t>7/5/2022 :: 01:02:23 PM / 01:04:37 PM :: 00:02:14 :: 00:01:38</t>
  </si>
  <si>
    <t>7/12/2022 :: 01:59:16 PM / 02:01:27 PM :: 00:02:11 :: 00:01:37</t>
  </si>
  <si>
    <t>7/19/2022 :: 03:11:55 PM / 03:14:55 PM :: 00:03:00 :: 00:02:16</t>
  </si>
  <si>
    <t>7/26/2022 :: 01:16:00 PM / 01:18:25 PM :: 00:02:25 :: 00:02:30</t>
  </si>
  <si>
    <t>8/2/2022 :: 01:42:24 PM / 01:45:42 PM :: 00:03:18 :: 00:01:31</t>
  </si>
  <si>
    <t>8/9/2022 :: 12:41:02 PM / 12:43:57 PM :: 00:02:55 :: 00:02:54</t>
  </si>
  <si>
    <t>6/28/2022 :: 02:16:13 PM / 02:35:47 PM :: 00:19:34 :: 00:15:07</t>
  </si>
  <si>
    <t>7/12/2022 :: 02:07:26 PM / 02:16:16 PM :: 00:08:50 :: 00:05:59</t>
  </si>
  <si>
    <t>7/26/2022 :: 01:40:06 PM / 01:46:27 PM :: 00:06:21 :: 00:05:39</t>
  </si>
  <si>
    <t>8/9/2022 :: 01:02:45 PM / 01:11:48 PM :: 00:09:03 :: 00:05:53</t>
  </si>
  <si>
    <t>7/12/2022 :: NO TIME / NO TIME :: 00:00:00 :: 00:00:00</t>
  </si>
  <si>
    <t>6/29/2022 :: NO TIME / NO TIME :: 00:00:00 :: 00:00:00</t>
  </si>
  <si>
    <t>6/24/2022 :: 12:25:47 PM / 12:26:06 PM :: 00:00:19 :: 00:00:06</t>
  </si>
  <si>
    <t>6/27/2022 :: 08:40:53 AM / 08:50:07 AM :: 00:09:14 :: 20:14:47</t>
  </si>
  <si>
    <t>7/4/2022 :: 09:20:15 AM / 09:55:37 AM :: 00:35:22 :: 19:52:19</t>
  </si>
  <si>
    <t>7/11/2022 :: 08:29:16 AM / 09:15:59 AM :: 00:46:43 :: 16:23:40</t>
  </si>
  <si>
    <t>7/18/2022 :: 07:39:27 AM / 07:57:34 AM :: 00:18:07 :: 17:54:43</t>
  </si>
  <si>
    <t>7/25/2022 :: 09:08:28 AM / 09:47:52 AM :: 00:39:24 :: 20:26:06</t>
  </si>
  <si>
    <t>8/1/2022 :: 09:12:16 AM / 09:53:51 AM :: 00:41:35 :: 19:12:07</t>
  </si>
  <si>
    <t>8/8/2022 :: 04:45:42 PM / 04:45:49 PM :: 00:00:07 :: 03:52:28</t>
  </si>
  <si>
    <t>6/27/2022 :: 11:21:23 AM / 11:21:30 AM :: 00:00:07 :: 00:00:06</t>
  </si>
  <si>
    <t>7/7/2022 :: 10:32:42 AM / 10:47:28 AM :: 00:14:46 :: 00:00:28</t>
  </si>
  <si>
    <t>6/28/2022 :: 10:01:27 AM / 10:15:14 AM :: 00:13:47 :: 00:05:17</t>
  </si>
  <si>
    <t>6/28/2022 :: 10:15:55 AM / 10:16:04 AM :: 00:00:09 :: 00:00:41</t>
  </si>
  <si>
    <t>7/5/2022 :: 02:49:36 PM / 02:50:48 PM :: 00:01:12 :: 00:00:03</t>
  </si>
  <si>
    <t>7/12/2022 :: 10:37:38 AM / 10:52:52 AM :: 00:15:14 :: 00:08:35</t>
  </si>
  <si>
    <t>7/19/2022 :: 02:29:08 PM / 02:39:31 PM :: 00:10:23 :: 00:06:49</t>
  </si>
  <si>
    <t>7/26/2022 :: 12:38:39 PM / 12:48:25 PM :: 00:09:46 :: 00:06:20</t>
  </si>
  <si>
    <t>8/2/2022 :: 02:54:11 PM / 02:54:46 PM :: 00:00:35 :: 00:00:12</t>
  </si>
  <si>
    <t>8/9/2022 :: 01:51:12 PM / 02:02:44 PM :: 00:11:32 :: 00:00:06</t>
  </si>
  <si>
    <t>6/28/2022 :: 10:16:11 AM / 10:16:21 AM :: 00:00:10 :: 00:00:07</t>
  </si>
  <si>
    <t>8/9/2022 :: 02:16:04 PM / 02:16:18 PM :: 00:00:14 :: 00:01:26</t>
  </si>
  <si>
    <t>6/28/2022 :: 10:51:00 AM / 11:07:15 AM :: 00:16:15 :: 00:04:58</t>
  </si>
  <si>
    <t>7/5/2022 :: 02:48:32 PM / 02:49:33 PM :: 00:01:01 :: 22:37:04</t>
  </si>
  <si>
    <t>7/12/2022 :: 08:43:44 AM / 09:14:56 AM :: 00:31:12 :: 00:27:35</t>
  </si>
  <si>
    <t>7/19/2022 :: 01:11:01 PM / 01:28:34 PM :: 00:17:33 :: 00:25:02</t>
  </si>
  <si>
    <t>7/19/2022 :: 01:28:39 PM / 01:28:49 PM :: 00:00:10 :: 00:00:05</t>
  </si>
  <si>
    <t>7/26/2022 :: 11:04:24 AM / 11:23:20 AM :: 00:18:56 :: 00:05:11</t>
  </si>
  <si>
    <t>8/2/2022 :: 02:53:41 PM / 02:53:59 PM :: 00:00:18 :: 04:26:00</t>
  </si>
  <si>
    <t>8/9/2022 :: 12:31:44 PM / 12:46:56 PM :: 00:15:12 :: 00:10:09</t>
  </si>
  <si>
    <t>7/1/2022 :: 11:01:10 AM / 11:07:11 AM :: 00:06:01 :: 00:01:32</t>
  </si>
  <si>
    <t>7/29/2022 :: 12:43:20 PM / 12:48:07 PM :: 00:04:47 :: 00:08:03</t>
  </si>
  <si>
    <t>7/1/2022 :: 11:17:45 AM / 11:20:37 AM :: 00:02:52 :: 00:02:43</t>
  </si>
  <si>
    <t>7/15/2022 :: 09:55:39 AM / 09:57:58 AM :: 00:02:19 :: 00:23:36</t>
  </si>
  <si>
    <t>7/29/2022 :: 12:16:20 PM / 12:19:14 PM :: 00:02:54 :: 00:05:51</t>
  </si>
  <si>
    <t>7/1/2022 :: 11:21:21 AM / 11:21:26 AM :: 00:00:05 :: 00:00:07</t>
  </si>
  <si>
    <t>7/4/2022 :: 04:11:22 PM / 04:11:28 PM :: 00:00:06 :: 00:04:37</t>
  </si>
  <si>
    <t>7/5/2022 :: 02:50:53 PM / 02:51:06 PM :: 00:00:13 :: 00:00:05</t>
  </si>
  <si>
    <t>7/8/2022 :: 10:26:13 AM / 10:26:19 AM :: 00:00:06 :: 00:00:11</t>
  </si>
  <si>
    <t>7/11/2022 :: 05:35:20 PM / 05:36:24 PM :: 00:01:04 :: 00:04:16</t>
  </si>
  <si>
    <t>7/11/2022 :: 05:37:08 PM / 05:42:10 PM :: 00:05:02 :: 00:00:44</t>
  </si>
  <si>
    <t>7/18/2022 :: 12:04:29 PM / 12:14:57 PM :: 00:10:28 :: 00:06:20</t>
  </si>
  <si>
    <t>7/25/2022 :: 01:26:41 PM / 01:35:17 PM :: 00:08:36 :: 00:02:49</t>
  </si>
  <si>
    <t>8/2/2022 :: NO TIME / NO TIME :: 00:00:00 :: 00:00:00</t>
  </si>
  <si>
    <t>8/1/2022 :: 01:20:45 PM / 01:21:07 PM :: 00:00:22 :: 00:09:45</t>
  </si>
  <si>
    <t>8/8/2022 :: 04:45:52 PM / 04:46:11 PM :: 00:00:19 :: 00:00:03</t>
  </si>
  <si>
    <t>7/8/2022 :: 10:18:22 AM / 10:18:28 AM :: 00:00:06 :: 00:00:16</t>
  </si>
  <si>
    <t>7/7/2022 :: 10:54:25 AM / 11:00:32 AM :: 00:06:07 :: 00:06:57</t>
  </si>
  <si>
    <t>7/11/2022 :: 05:23:10 PM / 05:23:28 PM :: 00:00:18 :: 00:06:30</t>
  </si>
  <si>
    <t>7/7/2022 :: 11:06:12 AM / 11:10:26 AM :: 00:04:14 :: 00:05:40</t>
  </si>
  <si>
    <t>7/7/2022 :: 11:14:41 AM / 11:22:13 AM :: 00:07:32 :: 00:04:15</t>
  </si>
  <si>
    <t>7/15/2022 :: 09:30:53 AM / 09:31:20 AM :: 00:00:27 :: 00:00:11</t>
  </si>
  <si>
    <t>7/15/2022 :: 09:31:36 AM / 09:32:03 AM :: 00:00:27 :: 00:00:16</t>
  </si>
  <si>
    <t>7/22/2022 :: 11:47:59 AM / 11:48:37 AM :: 00:00:38 :: 00:00:12</t>
  </si>
  <si>
    <t>8/5/2022 :: 12:52:56 PM / 12:53:14 PM :: 00:00:18 :: 00:00:03</t>
  </si>
  <si>
    <t>7/19/2022 :: 10:00:24 AM / 11:03:59 AM :: 01:03:35 :: 00:26:17</t>
  </si>
  <si>
    <t>7/20/2022 :: 02:45:45 PM / 02:45:53 PM :: 00:00:08 :: 00:00:13</t>
  </si>
  <si>
    <t>7/22/2022 :: 12:09:57 PM / 12:42:22 PM :: 00:32:25 :: 00:21:20</t>
  </si>
  <si>
    <t>6/28/2022 :: 10:16:25 AM / 10:16:34 AM :: 00:00:09 :: 00:00:04</t>
  </si>
  <si>
    <t>8/9/2022 :: 02:16:23 PM / 02:16:41 PM :: 00:00:18 :: 00:00:05</t>
  </si>
  <si>
    <t>6/28/2022 :: 10:22:31 AM / 10:46:02 AM :: 00:23:31 :: 00:05:57</t>
  </si>
  <si>
    <t>7/5/2022 :: 02:51:21 PM / 02:51:27 PM :: 00:00:06 :: 00:00:15</t>
  </si>
  <si>
    <t>7/12/2022 :: 10:59:39 AM / 11:29:39 AM :: 00:30:00 :: 00:06:47</t>
  </si>
  <si>
    <t>7/19/2022 :: 02:08:59 PM / 02:22:19 PM :: 00:13:20 :: 00:04:01</t>
  </si>
  <si>
    <t>7/26/2022 :: 12:20:03 PM / 12:32:19 PM :: 00:12:16 :: 00:06:02</t>
  </si>
  <si>
    <t>8/2/2022 :: 02:54:49 PM / 02:55:03 PM :: 00:00:14 :: 00:00:03</t>
  </si>
  <si>
    <t>8/9/2022 :: 01:44:50 PM / 01:51:06 PM :: 00:06:16 :: 00:00:07</t>
  </si>
  <si>
    <t>6/28/2022 :: 11:09:08 AM / 11:22:26 AM :: 00:13:18 :: 00:01:53</t>
  </si>
  <si>
    <t>7/5/2022 :: 02:52:30 PM / 02:52:36 PM :: 00:00:06 :: 00:01:03</t>
  </si>
  <si>
    <t>7/12/2022 :: 09:26:58 AM / 10:13:47 AM :: 00:46:49 :: 00:12:02</t>
  </si>
  <si>
    <t>7/19/2022 :: 01:33:47 PM / 01:47:42 PM :: 00:13:55 :: 00:04:58</t>
  </si>
  <si>
    <t>7/26/2022 :: 11:25:54 AM / 11:50:38 AM :: 00:24:44 :: 00:02:34</t>
  </si>
  <si>
    <t>7/26/2022 :: 11:51:09 AM / 11:51:18 AM :: 00:00:09 :: 00:00:31</t>
  </si>
  <si>
    <t>8/2/2022 :: 02:55:07 PM / 02:55:44 PM :: 00:00:37 :: 00:00:04</t>
  </si>
  <si>
    <t>8/9/2022 :: 01:18:57 PM / 01:19:40 PM :: 00:00:43 :: 00:32:01</t>
  </si>
  <si>
    <t>6/24/2022 :: 10:44:02 AM / 10:44:58 AM :: 00:00:56 :: 00:34:33</t>
  </si>
  <si>
    <t>7/22/2022 :: 09:55:59 AM / 09:59:41 AM :: 00:03:42 :: 00:08:42</t>
  </si>
  <si>
    <t>6/28/2022 :: 11:23:53 AM / 11:36:20 AM :: 00:12:27 :: 00:01:27</t>
  </si>
  <si>
    <t>7/5/2022 :: 02:52:42 PM / 02:53:15 PM :: 00:00:33 :: 00:00:06</t>
  </si>
  <si>
    <t>7/5/2022 :: 02:53:18 PM / 02:53:29 PM :: 00:00:11 :: 00:00:03</t>
  </si>
  <si>
    <t>7/12/2022 :: 10:13:55 AM / 10:29:03 AM :: 00:15:08 :: 00:00:08</t>
  </si>
  <si>
    <t>7/19/2022 :: 01:49:28 PM / 02:04:58 PM :: 00:15:30 :: 00:01:46</t>
  </si>
  <si>
    <t>7/26/2022 :: 11:53:09 AM / 12:13:48 PM :: 00:20:39 :: 00:01:51</t>
  </si>
  <si>
    <t>7/26/2022 :: 12:13:52 PM / 12:14:01 PM :: 00:00:09 :: 00:00:04</t>
  </si>
  <si>
    <t>8/2/2022 :: 02:55:47 PM / 02:56:56 PM :: 00:01:09 :: 00:00:03</t>
  </si>
  <si>
    <t>8/9/2022 :: 01:43:52 PM / 01:44:43 PM :: 00:00:51 :: 00:24:12</t>
  </si>
  <si>
    <t>6/22/2022 :: 03:52:58 PM / 03:53:11 PM :: 00:00:13 :: 15:52:58</t>
  </si>
  <si>
    <t>6/23/2022 :: 09:25:05 AM / 09:53:38 AM :: 00:28:33 :: 17:19:06</t>
  </si>
  <si>
    <t>6/24/2022 :: 08:38:58 AM / 09:04:10 AM :: 00:25:12 :: 16:58:55</t>
  </si>
  <si>
    <t>6/29/2022 :: 08:05:33 AM / 08:24:40 AM :: 00:19:07 :: 18:03:53</t>
  </si>
  <si>
    <t>6/30/2022 :: 09:40:00 AM / 10:17:09 AM :: 00:37:09 :: 18:39:23</t>
  </si>
  <si>
    <t>7/1/2022 :: 08:50:29 AM / 09:42:05 AM :: 00:51:36 :: 17:53:44</t>
  </si>
  <si>
    <t>7/6/2022 :: 08:20:49 AM / 08:55:35 AM :: 00:34:46 :: 17:18:27</t>
  </si>
  <si>
    <t>7/8/2022 :: 08:57:10 AM / 09:20:29 AM :: 00:23:19 :: 17:03:31</t>
  </si>
  <si>
    <t>7/7/2022 :: 03:58:54 PM / 04:05:36 PM :: 00:06:42 :: 00:21:02</t>
  </si>
  <si>
    <t>7/13/2022 :: 07:52:08 AM / 08:23:30 AM :: 00:31:22 :: 14:24:16</t>
  </si>
  <si>
    <t>7/14/2022 :: 07:34:54 AM / 08:04:24 AM :: 00:29:30 :: 13:36:39</t>
  </si>
  <si>
    <t>7/15/2022 :: 07:49:21 AM / 07:49:52 AM :: 00:00:31 :: 01:25:29</t>
  </si>
  <si>
    <t>7/15/2022 :: 07:50:03 AM / 08:01:01 AM :: 00:10:58 :: 00:00:11</t>
  </si>
  <si>
    <t>7/20/2022 :: 08:57:38 AM / 09:06:58 AM :: 00:09:20 :: 16:33:50</t>
  </si>
  <si>
    <t>7/21/2022 :: 03:28:55 PM / 03:29:28 PM :: 00:00:33 :: 00:43:02</t>
  </si>
  <si>
    <t>7/22/2022 :: 08:00:45 AM / 08:15:20 AM :: 00:14:35 :: 16:13:49</t>
  </si>
  <si>
    <t>7/27/2022 :: 08:35:31 AM / 09:03:37 AM :: 00:28:06 :: 08:35:31</t>
  </si>
  <si>
    <t>7/28/2022 :: 03:37:37 PM / 03:37:44 PM :: 00:00:07 :: 00:20:34</t>
  </si>
  <si>
    <t>7/29/2022 :: 07:37:59 AM / 08:05:43 AM :: 00:27:44 :: 01:07:06</t>
  </si>
  <si>
    <t>6/28/2022 :: 01:51:01 PM / 02:01:40 PM :: 00:10:39 :: 00:01:50</t>
  </si>
  <si>
    <t>7/5/2022 :: 02:53:33 PM / 02:54:01 PM :: 00:00:28 :: 00:00:04</t>
  </si>
  <si>
    <t>7/12/2022 :: 11:44:59 AM / 12:03:23 PM :: 00:18:24 :: 00:15:20</t>
  </si>
  <si>
    <t>7/19/2022 :: 04:15:15 PM / 04:23:48 PM :: 00:08:33 :: 00:04:50</t>
  </si>
  <si>
    <t>7/26/2022 :: 02:32:20 PM / 02:41:53 PM :: 00:09:33 :: 00:02:49</t>
  </si>
  <si>
    <t>8/2/2022 :: 09:59:37 AM / 09:59:45 AM :: 00:00:08 :: 00:09:25</t>
  </si>
  <si>
    <t>8/9/2022 :: 09:29:11 AM / 09:29:39 AM :: 00:00:28 :: 00:32:32</t>
  </si>
  <si>
    <t>6/22/2022 :: 03:53:26 PM / 03:53:34 PM :: 00:00:08 :: 00:00:15</t>
  </si>
  <si>
    <t>6/29/2022 :: 10:33:23 AM / 10:34:07 AM :: 00:00:44 :: 00:00:07</t>
  </si>
  <si>
    <t>7/6/2022 :: 09:24:22 AM / 09:27:22 AM :: 00:03:00 :: 00:28:47</t>
  </si>
  <si>
    <t>7/13/2022 :: 09:06:18 AM / 09:12:38 AM :: 00:06:20 :: 00:42:48</t>
  </si>
  <si>
    <t>7/20/2022 :: 02:45:23 PM / 02:45:32 PM :: 00:00:09 :: 00:00:20</t>
  </si>
  <si>
    <t>7/27/2022 :: 11:01:18 AM / 11:01:34 AM :: 00:00:16 :: 00:00:04</t>
  </si>
  <si>
    <t>8/3/2022 :: 10:24:43 AM / 10:24:51 AM :: 00:00:08 :: 00:00:09</t>
  </si>
  <si>
    <t>8/10/2022 :: 02:57:05 PM / 02:57:21 PM :: 00:00:16 :: 00:00:05</t>
  </si>
  <si>
    <t>6/23/2022 :: 01:54:37 PM / 02:19:52 PM :: 00:25:15 :: 00:02:15</t>
  </si>
  <si>
    <t>6/30/2022 :: 01:38:49 PM / 01:45:02 PM :: 00:06:13 :: 00:03:58</t>
  </si>
  <si>
    <t>7/7/2022 :: 12:43:54 PM / 12:59:44 PM :: 00:15:50 :: 00:03:20</t>
  </si>
  <si>
    <t>7/14/2022 :: 08:26:56 AM / 09:19:20 AM :: 00:52:24 :: 00:19:46</t>
  </si>
  <si>
    <t>7/21/2022 :: 03:30:19 PM / 03:30:31 PM :: 00:00:12 :: 00:00:51</t>
  </si>
  <si>
    <t>7/28/2022 :: 03:37:48 PM / 03:38:14 PM :: 00:00:26 :: 00:00:04</t>
  </si>
  <si>
    <t>8/4/2022 :: 03:03:55 PM / 03:04:29 PM :: 00:00:34 :: 00:07:48</t>
  </si>
  <si>
    <t>6/24/2022 :: 09:13:31 AM / 10:09:18 AM :: 00:55:47 :: 00:09:21</t>
  </si>
  <si>
    <t>6/24/2022 :: 10:09:23 AM / 10:09:29 AM :: 00:00:06 :: 00:00:05</t>
  </si>
  <si>
    <t>7/1/2022 :: 12:48:15 PM / 01:27:34 PM :: 00:39:19 :: 00:17:41</t>
  </si>
  <si>
    <t>7/1/2022 :: 01:27:37 PM / 01:27:43 PM :: 00:00:06 :: 00:00:03</t>
  </si>
  <si>
    <t>7/1/2022 :: 01:27:47 PM / 01:27:56 PM :: 00:00:09 :: 00:00:04</t>
  </si>
  <si>
    <t>7/8/2022 :: 10:26:26 AM / 10:26:36 AM :: 00:00:10 :: 00:00:07</t>
  </si>
  <si>
    <t>7/15/2022 :: 08:15:47 AM / 09:30:06 AM :: 01:14:19 :: 00:14:46</t>
  </si>
  <si>
    <t>7/15/2022 :: 09:30:11 AM / 09:30:28 AM :: 00:00:17 :: 00:00:05</t>
  </si>
  <si>
    <t>7/15/2022 :: 09:30:32 AM / 09:30:42 AM :: 00:00:10 :: 00:00:04</t>
  </si>
  <si>
    <t>7/22/2022 :: 08:50:35 AM / 09:45:48 AM :: 00:55:13 :: 00:35:15</t>
  </si>
  <si>
    <t>7/22/2022 :: 09:45:52 AM / 09:46:56 AM :: 00:01:04 :: 00:00:04</t>
  </si>
  <si>
    <t>7/22/2022 :: 09:47:00 AM / 09:47:17 AM :: 00:00:17 :: 00:00:04</t>
  </si>
  <si>
    <t>7/29/2022 :: 08:28:56 AM / 09:23:56 AM :: 00:55:00 :: 00:23:13</t>
  </si>
  <si>
    <t>7/29/2022 :: 09:24:10 AM / 09:24:25 AM :: 00:00:15 :: 00:00:14</t>
  </si>
  <si>
    <t>7/29/2022 :: 09:24:29 AM / 09:24:41 AM :: 00:00:12 :: 00:00:04</t>
  </si>
  <si>
    <t>8/5/2022 :: 10:46:33 AM / 10:46:39 AM :: 00:00:06 :: 00:00:03</t>
  </si>
  <si>
    <t>8/5/2022 :: 10:46:42 AM / 10:46:49 AM :: 00:00:07 :: 00:00:03</t>
  </si>
  <si>
    <t>8/5/2022 :: 10:46:52 AM / 10:47:00 AM :: 00:00:08 :: 00:00:03</t>
  </si>
  <si>
    <t>6/22/2022 :: 03:53:40 PM / 03:53:48 PM :: 00:00:08 :: 00:00:06</t>
  </si>
  <si>
    <t>6/29/2022 :: 09:27:35 AM / 10:33:16 AM :: 01:05:41 :: 01:02:55</t>
  </si>
  <si>
    <t>7/6/2022 :: 10:45:49 AM / 10:45:56 AM :: 00:00:07 :: 00:00:04</t>
  </si>
  <si>
    <t>7/13/2022 :: 09:13:27 AM / 10:51:56 AM :: 01:38:29 :: 00:00:04</t>
  </si>
  <si>
    <t>7/20/2022 :: 02:44:54 PM / 02:45:03 PM :: 00:00:09 :: 00:00:09</t>
  </si>
  <si>
    <t>7/27/2022 :: 11:00:47 AM / 11:00:56 AM :: 00:00:09 :: 00:00:09</t>
  </si>
  <si>
    <t>8/3/2022 :: 10:24:54 AM / 10:25:01 AM :: 00:00:07 :: 00:00:03</t>
  </si>
  <si>
    <t>8/10/2022 :: 02:57:25 PM / 02:57:35 PM :: 00:00:10 :: 00:00:04</t>
  </si>
  <si>
    <t>6/22/2022 :: 03:53:59 PM / 03:54:05 PM :: 00:00:06 :: 00:00:11</t>
  </si>
  <si>
    <t>6/29/2022 :: 10:34:17 AM / 10:34:58 AM :: 00:00:41 :: 00:00:10</t>
  </si>
  <si>
    <t>7/6/2022 :: 10:46:00 AM / 10:46:13 AM :: 00:00:13 :: 00:00:04</t>
  </si>
  <si>
    <t>7/13/2022 :: 09:12:42 AM / 09:13:23 AM :: 00:00:41 :: 00:00:04</t>
  </si>
  <si>
    <t>7/20/2022 :: 02:44:34 PM / 02:44:45 PM :: 00:00:11 :: 00:00:06</t>
  </si>
  <si>
    <t>7/27/2022 :: 11:01:07 AM / 11:01:14 AM :: 00:00:07 :: 00:00:11</t>
  </si>
  <si>
    <t>8/3/2022 :: 10:25:03 AM / 10:25:10 AM :: 00:00:07 :: 00:00:02</t>
  </si>
  <si>
    <t>8/10/2022 :: 02:57:39 PM / 02:57:52 PM :: 00:00:13 :: 00:00:04</t>
  </si>
  <si>
    <t>6/22/2022 :: 03:54:10 PM / 03:54:16 PM :: 00:00:06 :: 00:00:05</t>
  </si>
  <si>
    <t>6/22/2022 :: 03:54:19 PM / 03:54:25 PM :: 00:00:06 :: 00:00:03</t>
  </si>
  <si>
    <t>6/27/2022 :: 09:36:20 AM / 10:36:07 AM :: 00:59:47 :: 00:46:13</t>
  </si>
  <si>
    <t>6/27/2022 :: 10:36:12 AM / 10:36:31 AM :: 00:00:19 :: 00:00:05</t>
  </si>
  <si>
    <t>6/29/2022 :: 10:35:41 AM / 10:35:56 AM :: 00:00:15 :: 00:00:43</t>
  </si>
  <si>
    <t>6/29/2022 :: 10:36:02 AM / 10:36:42 AM :: 00:00:40 :: 00:00:06</t>
  </si>
  <si>
    <t>7/4/2022 :: 10:22:05 AM / 11:29:21 AM :: 01:07:16 :: 00:26:28</t>
  </si>
  <si>
    <t>7/4/2022 :: 11:29:26 AM / 11:29:35 AM :: 00:00:09 :: 00:00:05</t>
  </si>
  <si>
    <t>7/6/2022 :: 09:27:26 AM / 10:45:45 AM :: 01:18:19 :: 00:00:04</t>
  </si>
  <si>
    <t>7/6/2022 :: 10:46:15 AM / 10:46:58 AM :: 00:00:43 :: 00:00:02</t>
  </si>
  <si>
    <t>7/11/2022 :: 09:49:30 AM / 11:25:03 AM :: 01:35:33 :: 00:33:31</t>
  </si>
  <si>
    <t>7/11/2022 :: 11:25:08 AM / 11:25:26 AM :: 00:00:18 :: 00:00:05</t>
  </si>
  <si>
    <t>7/11/2022 :: 11:25:39 AM / 11:59:46 AM :: 00:34:07 :: 00:00:13</t>
  </si>
  <si>
    <t>7/13/2022 :: 10:51:59 AM / 10:52:13 AM :: 00:00:14 :: 00:00:03</t>
  </si>
  <si>
    <t>7/13/2022 :: 10:52:29 AM / 10:52:50 AM :: 00:00:21 :: 00:00:16</t>
  </si>
  <si>
    <t>7/18/2022 :: 09:12:58 AM / 09:34:42 AM :: 00:21:44 :: 01:15:24</t>
  </si>
  <si>
    <t>7/18/2022 :: 09:34:45 AM / 09:34:59 AM :: 00:00:14 :: 00:00:03</t>
  </si>
  <si>
    <t>7/20/2022 :: 02:16:05 PM / 02:44:28 PM :: 00:28:23 :: 00:17:52</t>
  </si>
  <si>
    <t>7/25/2022 :: 10:15:31 AM / 11:10:29 AM :: 00:54:58 :: 00:27:39</t>
  </si>
  <si>
    <t>7/25/2022 :: 11:10:32 AM / 11:10:43 AM :: 00:00:11 :: 00:00:03</t>
  </si>
  <si>
    <t>OLGA'S 122 WOODLAND</t>
  </si>
  <si>
    <t>6/22/2022 :: 03:54:28 PM / 03:54:53 PM :: 00:00:25 :: 00:00:03</t>
  </si>
  <si>
    <t>6/29/2022 :: 12:41:10 PM / 12:48:26 PM :: 00:07:16 :: 00:06:28</t>
  </si>
  <si>
    <t>7/6/2022 :: 01:21:11 PM / 01:23:24 PM :: 00:02:13 :: 00:07:56</t>
  </si>
  <si>
    <t>7/13/2022 :: 02:06:19 PM / 02:17:22 PM :: 00:11:03 :: 00:20:42</t>
  </si>
  <si>
    <t>7/20/2022 :: 11:20:54 AM / 11:27:19 AM :: 00:06:25 :: 00:02:11</t>
  </si>
  <si>
    <t>7/27/2022 :: 01:28:29 PM / 01:37:15 PM :: 00:08:46 :: 00:03:41</t>
  </si>
  <si>
    <t>8/3/2022 :: 01:15:05 PM / 01:15:14 PM :: 00:00:09 :: 00:09:51</t>
  </si>
  <si>
    <t>8/10/2022 :: 02:58:19 PM / 02:58:39 PM :: 00:00:20 :: 00:00:03</t>
  </si>
  <si>
    <t>6/23/2022 :: 02:19:56 PM / 02:59:52 PM :: 00:39:56 :: 00:00:04</t>
  </si>
  <si>
    <t>6/30/2022 :: 01:47:47 PM / 02:21:37 PM :: 00:33:50 :: 00:02:45</t>
  </si>
  <si>
    <t>7/7/2022 :: 11:50:57 AM / 12:21:42 PM :: 00:30:45 :: 00:28:44</t>
  </si>
  <si>
    <t>7/14/2022 :: 09:48:27 AM / 10:44:22 AM :: 00:55:55 :: 00:29:07</t>
  </si>
  <si>
    <t>7/21/2022 :: 03:31:10 PM / 03:31:18 PM :: 00:00:08 :: 00:00:39</t>
  </si>
  <si>
    <t>7/28/2022 :: 03:39:19 PM / 03:39:34 PM :: 00:00:15 :: 00:01:05</t>
  </si>
  <si>
    <t>8/4/2022 :: 03:04:32 PM / 03:08:08 PM :: 00:03:36 :: 00:00:03</t>
  </si>
  <si>
    <t>6/24/2022 :: 12:02:12 PM / 12:05:52 PM :: 00:03:40 :: 00:05:49</t>
  </si>
  <si>
    <t>7/1/2022 :: 10:18:10 AM / 10:22:05 AM :: 00:03:55 :: 00:36:05</t>
  </si>
  <si>
    <t>7/8/2022 :: 10:26:43 AM / 10:26:56 AM :: 00:00:13 :: 00:00:07</t>
  </si>
  <si>
    <t>7/15/2022 :: 10:08:24 AM / 10:15:41 AM :: 00:07:17 :: 00:10:26</t>
  </si>
  <si>
    <t>7/22/2022 :: 11:23:32 AM / 11:25:34 AM :: 00:02:02 :: 00:05:11</t>
  </si>
  <si>
    <t>7/29/2022 :: 01:16:17 PM / 01:22:09 PM :: 00:05:52 :: 00:11:24</t>
  </si>
  <si>
    <t>8/5/2022 :: 12:34:53 PM / 12:38:24 PM :: 00:03:31 :: 00:02:36</t>
  </si>
  <si>
    <t>6/24/2022 :: 12:06:20 PM / 12:13:42 PM :: 00:07:22 :: 00:00:28</t>
  </si>
  <si>
    <t>7/22/2022 :: 11:28:34 AM / 11:35:19 AM :: 00:06:45 :: 00:03:00</t>
  </si>
  <si>
    <t>6/27/2022 :: 10:44:43 AM / 10:51:04 AM :: 00:06:21 :: 00:08:12</t>
  </si>
  <si>
    <t>7/4/2022 :: 11:56:42 AM / 12:02:56 PM :: 00:06:14 :: 00:27:07</t>
  </si>
  <si>
    <t>7/11/2022 :: 11:59:49 AM / 12:16:24 PM :: 00:16:35 :: 00:00:03</t>
  </si>
  <si>
    <t>7/18/2022 :: 09:51:36 AM / 09:59:11 AM :: 00:07:35 :: 00:16:37</t>
  </si>
  <si>
    <t>7/25/2022 :: 11:41:36 AM / 11:46:25 AM :: 00:04:49 :: 00:30:53</t>
  </si>
  <si>
    <t>8/1/2022 :: 11:36:51 AM / 11:37:03 AM :: 00:00:12 :: 00:24:24</t>
  </si>
  <si>
    <t>8/8/2022 :: 04:46:53 PM / 04:47:23 PM :: 00:00:30 :: 00:00:02</t>
  </si>
  <si>
    <t>7/19/2022 :: 04:07:37 PM / 04:10:25 PM :: 00:02:48 :: 00:02:07</t>
  </si>
  <si>
    <t>7/4/2022 :: 12:04:17 PM / 12:10:38 PM :: 00:06:21 :: 00:01:21</t>
  </si>
  <si>
    <t>7/18/2022 :: 09:59:22 AM / 10:03:20 AM :: 00:03:58 :: 00:00:11</t>
  </si>
  <si>
    <t>8/1/2022 :: 11:44:04 AM / 11:44:14 AM :: 00:00:10 :: 00:07:01</t>
  </si>
  <si>
    <t>6/22/2022 :: 03:54:58 PM / 03:55:20 PM :: 00:00:22 :: 00:00:05</t>
  </si>
  <si>
    <t>6/29/2022 :: 12:48:29 PM / 01:06:38 PM :: 00:18:09 :: 00:00:03</t>
  </si>
  <si>
    <t>7/6/2022 :: 01:24:12 PM / 01:34:14 PM :: 00:10:02 :: 00:00:48</t>
  </si>
  <si>
    <t>7/13/2022 :: 02:22:00 PM / 02:37:27 PM :: 00:15:27 :: 00:04:38</t>
  </si>
  <si>
    <t>7/20/2022 :: 11:29:50 AM / 11:44:27 AM :: 00:14:37 :: 00:02:31</t>
  </si>
  <si>
    <t>7/27/2022 :: 01:39:14 PM / 01:48:28 PM :: 00:09:14 :: 00:01:59</t>
  </si>
  <si>
    <t>8/3/2022 :: 01:23:34 PM / 01:23:56 PM :: 00:00:22 :: 00:08:20</t>
  </si>
  <si>
    <t>8/10/2022 :: 02:58:43 PM / 02:59:14 PM :: 00:00:31 :: 00:00:04</t>
  </si>
  <si>
    <t>6/23/2022 :: 02:59:58 PM / 03:15:26 PM :: 00:15:28 :: 00:00:06</t>
  </si>
  <si>
    <t>6/30/2022 :: 02:22:02 PM / 02:34:54 PM :: 00:12:52 :: 00:00:25</t>
  </si>
  <si>
    <t>7/7/2022 :: 12:22:57 PM / 12:40:21 PM :: 00:17:24 :: 00:01:15</t>
  </si>
  <si>
    <t>7/14/2022 :: 10:55:05 AM / 11:11:00 AM :: 00:15:55 :: 00:10:43</t>
  </si>
  <si>
    <t>7/21/2022 :: 03:31:22 PM / 03:31:48 PM :: 00:00:26 :: 00:00:04</t>
  </si>
  <si>
    <t>7/28/2022 :: 03:39:39 PM / 03:57:45 PM :: 00:18:06 :: 00:00:05</t>
  </si>
  <si>
    <t>8/4/2022 :: 03:33:22 PM / 03:33:38 PM :: 00:00:16 :: 00:21:18</t>
  </si>
  <si>
    <t>6/23/2022 :: 03:15:29 PM / 03:15:35 PM :: 00:00:06 :: 00:00:03</t>
  </si>
  <si>
    <t>6/30/2022 :: 02:34:57 PM / 02:35:05 PM :: 00:00:08 :: 00:00:03</t>
  </si>
  <si>
    <t>7/7/2022 :: 12:40:23 PM / 12:40:34 PM :: 00:00:11 :: 00:00:02</t>
  </si>
  <si>
    <t>7/14/2022 :: 11:11:26 AM / 11:11:55 AM :: 00:00:29 :: 00:00:26</t>
  </si>
  <si>
    <t>7/21/2022 :: 03:31:51 PM / 03:31:59 PM :: 00:00:08 :: 00:00:03</t>
  </si>
  <si>
    <t>7/28/2022 :: 03:57:48 PM / 03:57:55 PM :: 00:00:07 :: 00:00:03</t>
  </si>
  <si>
    <t>8/4/2022 :: 03:33:49 PM / 03:33:56 PM :: 00:00:07 :: 00:00:11</t>
  </si>
  <si>
    <t>6/27/2022 :: 10:53:42 AM / 10:58:54 AM :: 00:05:12 :: 00:02:38</t>
  </si>
  <si>
    <t>7/11/2022 :: 12:22:28 PM / 12:43:50 PM :: 00:21:22 :: 00:06:04</t>
  </si>
  <si>
    <t>7/25/2022 :: 11:50:34 AM / 11:58:17 AM :: 00:07:43 :: 00:04:09</t>
  </si>
  <si>
    <t>8/8/2022 :: 04:47:25 PM / 04:47:33 PM :: 00:00:08 :: 00:00:02</t>
  </si>
  <si>
    <t>6/28/2022 :: 01:47:27 PM / 01:49:11 PM :: 00:01:44 :: 00:02:02</t>
  </si>
  <si>
    <t>7/5/2022 :: 02:54:03 PM / 02:54:25 PM :: 00:00:22 :: 00:00:02</t>
  </si>
  <si>
    <t>7/12/2022 :: 12:10:24 PM / 12:19:01 PM :: 00:08:37 :: 00:07:01</t>
  </si>
  <si>
    <t>7/19/2022 :: 04:01:18 PM / 04:05:30 PM :: 00:04:12 :: 00:02:08</t>
  </si>
  <si>
    <t>7/26/2022 :: 02:24:55 PM / 02:29:31 PM :: 00:04:36 :: 00:00:06</t>
  </si>
  <si>
    <t>8/2/2022 :: 10:08:10 AM / 10:08:18 AM :: 00:00:08 :: 00:08:25</t>
  </si>
  <si>
    <t>8/9/2022 :: 09:39:51 AM / 09:40:16 AM :: 00:00:25 :: 00:10:12</t>
  </si>
  <si>
    <t>7/1/2022 :: 10:23:37 AM / 10:32:01 AM :: 00:08:24 :: 00:01:32</t>
  </si>
  <si>
    <t>7/15/2022 :: 10:20:17 AM / 10:40:26 AM :: 00:20:09 :: 00:04:36</t>
  </si>
  <si>
    <t>7/29/2022 :: 01:26:01 PM / 01:44:57 PM :: 00:18:56 :: 00:03:52</t>
  </si>
  <si>
    <t xml:space="preserve">DAL-TILE CORP. 247            </t>
  </si>
  <si>
    <t>7/13/2022 :: 03:58:03 PM / 03:58:58 PM :: 00:00:55 :: 00:07:03</t>
  </si>
  <si>
    <t>8/10/2022 :: 02:59:17 PM / 02:59:31 PM :: 00:00:14 :: 00:00:03</t>
  </si>
  <si>
    <t>7/18/2022 :: 10:08:25 AM / 10:16:38 AM :: 00:08:13 :: 00:05:05</t>
  </si>
  <si>
    <t>6/22/2022 :: 03:55:40 PM / 03:55:51 PM :: 00:00:11 :: 00:00:20</t>
  </si>
  <si>
    <t>7/20/2022 :: 11:51:07 AM / 11:54:15 AM :: 00:03:08 :: 00:06:40</t>
  </si>
  <si>
    <t>6/23/2022 :: 01:49:03 PM / 01:52:22 PM :: 00:03:19 :: 00:02:27</t>
  </si>
  <si>
    <t>7/7/2022 :: 10:32:06 AM / 10:32:14 AM :: 00:00:08 :: 00:00:24</t>
  </si>
  <si>
    <t>7/21/2022 :: 03:32:07 PM / 03:32:15 PM :: 00:00:08 :: 00:00:08</t>
  </si>
  <si>
    <t>8/4/2022 :: 03:11:42 PM / 03:12:04 PM :: 00:00:22 :: 00:00:05</t>
  </si>
  <si>
    <t>7/5/2022 :: 02:54:31 PM / 02:54:45 PM :: 00:00:14 :: 00:00:06</t>
  </si>
  <si>
    <t>7/19/2022 :: 03:09:28 PM / 03:12:00 PM :: 00:02:32 :: 00:00:07</t>
  </si>
  <si>
    <t>8/2/2022 :: 10:27:34 AM / 10:27:41 AM :: 00:00:07 :: 00:19:16</t>
  </si>
  <si>
    <t>7/13/2022 :: 03:59:03 PM / 04:03:18 PM :: 00:04:15 :: 00:00:05</t>
  </si>
  <si>
    <t>8/10/2022 :: 02:59:37 PM / 02:59:49 PM :: 00:00:12 :: 00:00:06</t>
  </si>
  <si>
    <t>7/12/2022 :: 12:40:07 PM / 12:46:53 PM :: 00:06:46 :: 00:21:06</t>
  </si>
  <si>
    <t>8/9/2022 :: 12:16:31 PM / 12:21:35 PM :: 00:05:04 :: 00:04:40</t>
  </si>
  <si>
    <t>7/18/2022 :: 10:22:08 AM / 10:29:49 AM :: 00:07:41 :: 00:05:30</t>
  </si>
  <si>
    <t>8/1/2022 :: 11:54:37 AM / 11:55:10 AM :: 00:00:33 :: 00:10:23</t>
  </si>
  <si>
    <t>7/4/2022 :: 12:16:32 PM / 12:29:22 PM :: 00:12:50 :: 00:05:54</t>
  </si>
  <si>
    <t>7/18/2022 :: 10:29:53 AM / 10:45:36 AM :: 00:15:43 :: 00:00:04</t>
  </si>
  <si>
    <t>8/1/2022 :: 12:07:04 PM / 12:07:21 PM :: 00:00:17 :: 00:11:54</t>
  </si>
  <si>
    <t>6/22/2022 :: 03:55:57 PM / 03:56:24 PM :: 00:00:27 :: 00:00:06</t>
  </si>
  <si>
    <t>6/29/2022 :: 12:27:00 PM / 12:34:42 PM :: 00:07:42 :: 00:00:15</t>
  </si>
  <si>
    <t>7/6/2022 :: 12:28:46 PM / 12:36:33 PM :: 00:07:47 :: 00:05:36</t>
  </si>
  <si>
    <t>7/13/2022 :: 02:43:05 PM / 03:01:49 PM :: 00:18:44 :: 00:05:38</t>
  </si>
  <si>
    <t>7/20/2022 :: 10:41:26 AM / 10:48:26 AM :: 00:07:00 :: 00:03:19</t>
  </si>
  <si>
    <t>7/27/2022 :: 01:17:44 PM / 01:24:48 PM :: 00:07:04 :: 00:05:36</t>
  </si>
  <si>
    <t>8/3/2022 :: 12:54:40 PM / 01:05:14 PM :: 00:10:34 :: 00:00:05</t>
  </si>
  <si>
    <t>8/10/2022 :: 02:59:51 PM / 03:00:12 PM :: 00:00:21 :: 00:00:02</t>
  </si>
  <si>
    <t>6/23/2022 :: 12:49:16 PM / 12:52:39 PM :: 00:03:23 :: 00:11:39</t>
  </si>
  <si>
    <t>6/30/2022 :: 12:32:21 PM / 12:40:39 PM :: 00:08:18 :: 00:00:24</t>
  </si>
  <si>
    <t>7/7/2022 :: 01:28:49 PM / 01:34:12 PM :: 00:05:23 :: 00:01:43</t>
  </si>
  <si>
    <t>7/14/2022 :: 11:21:09 AM / 11:30:24 AM :: 00:09:15 :: 00:07:33</t>
  </si>
  <si>
    <t>7/21/2022 :: 03:32:28 PM / 03:33:10 PM :: 00:00:42 :: 00:00:13</t>
  </si>
  <si>
    <t>7/28/2022 :: 03:58:13 PM / 03:58:19 PM :: 00:00:06 :: 00:00:18</t>
  </si>
  <si>
    <t>8/4/2022 :: 01:21:06 PM / 01:21:24 PM :: 00:00:18 :: 00:17:19</t>
  </si>
  <si>
    <t>6/24/2022 :: 12:14:11 PM / 12:14:23 PM :: 00:00:12 :: 00:00:29</t>
  </si>
  <si>
    <t>7/8/2022 :: 10:27:12 AM / 10:27:27 AM :: 00:00:15 :: 00:00:16</t>
  </si>
  <si>
    <t>7/22/2022 :: 11:47:23 AM / 11:47:47 AM :: 00:00:24 :: 00:00:19</t>
  </si>
  <si>
    <t>8/5/2022 :: 12:38:28 PM / 12:38:37 PM :: 00:00:09 :: 00:00:04</t>
  </si>
  <si>
    <t>6/27/2022 :: 11:03:25 AM / 11:11:49 AM :: 00:08:24 :: 00:04:31</t>
  </si>
  <si>
    <t>7/4/2022 :: 12:30:40 PM / 12:39:02 PM :: 00:08:22 :: 00:01:18</t>
  </si>
  <si>
    <t>7/11/2022 :: 12:50:21 PM / 01:07:18 PM :: 00:16:57 :: 00:06:31</t>
  </si>
  <si>
    <t>7/18/2022 :: 10:50:54 AM / 10:59:25 AM :: 00:08:31 :: 00:05:18</t>
  </si>
  <si>
    <t>7/25/2022 :: 12:03:21 PM / 12:11:30 PM :: 00:08:09 :: 00:05:04</t>
  </si>
  <si>
    <t>8/1/2022 :: 12:15:02 PM / 12:15:14 PM :: 00:00:12 :: 00:07:41</t>
  </si>
  <si>
    <t>8/8/2022 :: 04:47:55 PM / 04:48:32 PM :: 00:00:37 :: 00:00:02</t>
  </si>
  <si>
    <t>6/28/2022 :: 01:02:22 PM / 01:07:09 PM :: 00:04:47 :: 00:04:09</t>
  </si>
  <si>
    <t>7/5/2022 :: 02:54:48 PM / 02:55:10 PM :: 00:00:22 :: 00:00:03</t>
  </si>
  <si>
    <t>7/12/2022 :: 01:30:16 PM / 01:39:10 PM :: 00:08:54 :: 00:09:34</t>
  </si>
  <si>
    <t>7/19/2022 :: 03:18:28 PM / 03:22:32 PM :: 00:04:04 :: 00:06:28</t>
  </si>
  <si>
    <t>7/26/2022 :: 01:41:17 PM / 01:50:15 PM :: 00:08:58 :: 00:05:15</t>
  </si>
  <si>
    <t>8/2/2022 :: 02:57:47 PM / 02:57:55 PM :: 00:00:08 :: 00:00:51</t>
  </si>
  <si>
    <t>8/9/2022 :: 09:48:41 AM / 10:55:12 AM :: 01:06:31 :: 00:01:23</t>
  </si>
  <si>
    <t>6/23/2022 :: 12:12:22 PM / 12:22:46 PM :: 00:10:24 :: 00:04:32</t>
  </si>
  <si>
    <t>6/30/2022 :: 12:56:14 PM / 01:03:27 PM :: 00:07:13 :: 00:00:05</t>
  </si>
  <si>
    <t>7/7/2022 :: 01:48:36 PM / 01:53:48 PM :: 00:05:12 :: 00:01:32</t>
  </si>
  <si>
    <t>7/14/2022 :: 11:36:17 AM / 12:04:44 PM :: 00:28:27 :: 00:05:53</t>
  </si>
  <si>
    <t>7/21/2022 :: 03:33:19 PM / 03:34:15 PM :: 00:00:56 :: 00:00:09</t>
  </si>
  <si>
    <t>7/28/2022 :: 03:58:25 PM / 03:58:56 PM :: 00:00:31 :: 00:00:06</t>
  </si>
  <si>
    <t>8/4/2022 :: 01:03:07 PM / 01:03:47 PM :: 00:00:40 :: 00:07:43</t>
  </si>
  <si>
    <t>6/24/2022 :: 12:17:51 PM / 12:25:11 PM :: 00:07:20 :: 00:03:28</t>
  </si>
  <si>
    <t>6/24/2022 :: 12:25:16 PM / 12:25:41 PM :: 00:00:25 :: 00:00:05</t>
  </si>
  <si>
    <t>7/1/2022 :: 10:34:37 AM / 10:42:52 AM :: 00:08:15 :: 00:02:36</t>
  </si>
  <si>
    <t>7/8/2022 :: 10:28:07 AM / 10:28:13 AM :: 00:00:06 :: 00:00:40</t>
  </si>
  <si>
    <t>7/15/2022 :: 10:45:22 AM / 11:08:58 AM :: 00:23:36 :: 00:04:56</t>
  </si>
  <si>
    <t>7/15/2022 :: 11:09:03 AM / 11:09:16 AM :: 00:00:13 :: 00:00:05</t>
  </si>
  <si>
    <t>7/22/2022 :: 11:41:29 AM / 11:47:04 AM :: 00:05:35 :: 00:06:10</t>
  </si>
  <si>
    <t>7/29/2022 :: 01:49:57 PM / 02:00:09 PM :: 00:10:12 :: 00:05:00</t>
  </si>
  <si>
    <t>8/5/2022 :: 12:49:31 PM / 12:52:53 PM :: 00:03:22 :: 00:10:54</t>
  </si>
  <si>
    <t>6/27/2022 :: 11:17:05 AM / 11:21:17 AM :: 00:04:12 :: 00:05:16</t>
  </si>
  <si>
    <t>7/11/2022 :: 01:15:02 PM / 01:21:25 PM :: 00:06:23 :: 00:07:44</t>
  </si>
  <si>
    <t>7/25/2022 :: 12:17:52 PM / 12:22:11 PM :: 00:04:19 :: 00:06:22</t>
  </si>
  <si>
    <t>8/8/2022 :: 04:48:34 PM / 04:48:47 PM :: 00:00:13 :: 00:00:02</t>
  </si>
  <si>
    <t>6/28/2022 :: 12:31:36 PM / 12:51:28 PM :: 00:19:52 :: 00:13:08</t>
  </si>
  <si>
    <t>7/12/2022 :: 01:08:35 PM / 01:20:42 PM :: 00:12:07 :: 00:21:42</t>
  </si>
  <si>
    <t>7/26/2022 :: 01:05:43 PM / 01:19:25 PM :: 00:13:42 :: 00:05:01</t>
  </si>
  <si>
    <t>8/9/2022 :: 11:18:15 AM / 11:18:37 AM :: 00:00:22 :: 00:08:10</t>
  </si>
  <si>
    <t xml:space="preserve">CLARK RET-KELLER LAKE UNIDINE </t>
  </si>
  <si>
    <t>6/22/2022 :: 03:56:28 PM / 03:57:10 PM :: 00:00:42 :: 00:00:04</t>
  </si>
  <si>
    <t>6/29/2022 :: 10:50:01 AM / 11:56:23 AM :: 01:06:22 :: 00:13:19</t>
  </si>
  <si>
    <t>7/6/2022 :: 11:11:19 AM / 11:22:56 AM :: 00:11:37 :: 00:24:21</t>
  </si>
  <si>
    <t>7/13/2022 :: 11:19:22 AM / 11:49:22 AM :: 00:30:00 :: 00:26:32</t>
  </si>
  <si>
    <t>7/20/2022 :: 10:23:45 AM / 10:37:23 AM :: 00:13:38 :: 00:00:10</t>
  </si>
  <si>
    <t>7/27/2022 :: 11:28:53 AM / 11:36:18 AM :: 00:07:25 :: 00:27:19</t>
  </si>
  <si>
    <t>8/3/2022 :: 12:08:45 PM / 12:09:11 PM :: 00:00:26 :: 01:43:14</t>
  </si>
  <si>
    <t>8/10/2022 :: 03:00:16 PM / 03:00:29 PM :: 00:00:13 :: 00:00:04</t>
  </si>
  <si>
    <t>6/28/2022 :: 01:12:58 PM / 01:43:10 PM :: 00:30:12 :: 00:05:49</t>
  </si>
  <si>
    <t>7/5/2022 :: 02:55:13 PM / 02:56:00 PM :: 00:00:47 :: 00:00:03</t>
  </si>
  <si>
    <t>7/12/2022 :: 01:39:17 PM / 02:39:12 PM :: 00:59:55 :: 00:00:07</t>
  </si>
  <si>
    <t>7/19/2022 :: 03:22:37 PM / 03:56:39 PM :: 00:34:02 :: 00:00:05</t>
  </si>
  <si>
    <t>7/26/2022 :: 01:50:29 PM / 02:22:27 PM :: 00:31:58 :: 00:00:14</t>
  </si>
  <si>
    <t>8/2/2022 :: 02:57:58 PM / 02:58:28 PM :: 00:00:30 :: 00:00:03</t>
  </si>
  <si>
    <t>8/9/2022 :: 10:55:17 AM / 10:55:46 AM :: 00:00:29 :: 00:00:05</t>
  </si>
  <si>
    <t>6/22/2022 :: 03:57:13 PM / 03:57:52 PM :: 00:00:39 :: 00:00:03</t>
  </si>
  <si>
    <t>6/29/2022 :: 11:56:29 AM / 11:58:19 AM :: 00:01:50 :: 00:00:06</t>
  </si>
  <si>
    <t>7/6/2022 :: 11:22:59 AM / 11:23:30 AM :: 00:00:31 :: 00:00:03</t>
  </si>
  <si>
    <t>7/13/2022 :: 11:54:29 AM / 01:41:52 PM :: 01:47:23 :: 00:05:07</t>
  </si>
  <si>
    <t>7/20/2022 :: 10:37:55 AM / 10:38:07 AM :: 00:00:12 :: 00:00:32</t>
  </si>
  <si>
    <t>7/27/2022 :: 11:36:20 AM / 11:36:51 AM :: 00:00:31 :: 00:00:02</t>
  </si>
  <si>
    <t>8/3/2022 :: 12:09:13 PM / 12:09:40 PM :: 00:00:27 :: 00:00:02</t>
  </si>
  <si>
    <t>8/10/2022 :: 03:00:31 PM / 03:00:45 PM :: 00:00:14 :: 00:00:02</t>
  </si>
  <si>
    <t>6/28/2022 :: 01:43:15 PM / 01:43:37 PM :: 00:00:22 :: 00:00:05</t>
  </si>
  <si>
    <t>7/5/2022 :: 02:56:02 PM / 02:56:51 PM :: 00:00:49 :: 00:00:02</t>
  </si>
  <si>
    <t>7/12/2022 :: 02:39:25 PM / 02:40:04 PM :: 00:00:39 :: 00:00:13</t>
  </si>
  <si>
    <t>7/19/2022 :: 03:57:03 PM / 03:57:10 PM :: 00:00:07 :: 00:00:24</t>
  </si>
  <si>
    <t>7/26/2022 :: 02:22:30 PM / 02:23:14 PM :: 00:00:44 :: 00:00:03</t>
  </si>
  <si>
    <t>8/2/2022 :: 02:58:31 PM / 02:58:57 PM :: 00:00:26 :: 00:00:03</t>
  </si>
  <si>
    <t>8/9/2022 :: 10:55:48 AM / 10:56:16 AM :: 00:00:28 :: 00:00:02</t>
  </si>
  <si>
    <t>6/22/2022 :: 03:59:04 PM / 03:59:12 PM :: 00:00:08 :: 00:01:12</t>
  </si>
  <si>
    <t>6/29/2022 :: 12:22:51 PM / 12:24:17 PM :: 00:01:26 :: 00:00:09</t>
  </si>
  <si>
    <t>7/6/2022 :: 11:23:33 AM / 12:22:08 PM :: 00:58:35 :: 00:00:03</t>
  </si>
  <si>
    <t>7/13/2022 :: 01:41:55 PM / 01:43:46 PM :: 00:01:51 :: 00:00:03</t>
  </si>
  <si>
    <t>7/20/2022 :: 09:19:30 AM / 10:19:25 AM :: 00:59:55 :: 00:12:32</t>
  </si>
  <si>
    <t>7/27/2022 :: 11:36:54 AM / 12:27:48 PM :: 00:50:54 :: 00:00:03</t>
  </si>
  <si>
    <t>8/3/2022 :: 12:09:43 PM / 12:10:45 PM :: 00:01:02 :: 00:00:03</t>
  </si>
  <si>
    <t>8/10/2022 :: 03:00:48 PM / 03:02:20 PM :: 00:01:32 :: 00:00:03</t>
  </si>
  <si>
    <t>6/27/2022 :: 11:23:16 AM / 11:29:37 AM :: 00:06:21 :: 00:01:46</t>
  </si>
  <si>
    <t>7/11/2022 :: 01:32:14 PM / 01:32:35 PM :: 00:00:21 :: 00:10:49</t>
  </si>
  <si>
    <t>7/25/2022 :: 12:24:43 PM / 12:32:15 PM :: 00:07:32 :: 00:02:32</t>
  </si>
  <si>
    <t>8/8/2022 :: 04:48:49 PM / 04:49:05 PM :: 00:00:16 :: 00:00:02</t>
  </si>
  <si>
    <t>6/28/2022 :: 01:43:46 PM / 01:44:09 PM :: 00:00:23 :: 00:00:09</t>
  </si>
  <si>
    <t>7/5/2022 :: 02:56:54 PM / 02:57:13 PM :: 00:00:19 :: 00:00:03</t>
  </si>
  <si>
    <t>7/12/2022 :: 02:40:14 PM / 02:40:50 PM :: 00:00:36 :: 00:00:10</t>
  </si>
  <si>
    <t>7/19/2022 :: 03:57:13 PM / 03:57:37 PM :: 00:00:24 :: 00:00:03</t>
  </si>
  <si>
    <t>7/26/2022 :: 02:23:16 PM / 02:23:33 PM :: 00:00:17 :: 00:00:02</t>
  </si>
  <si>
    <t>8/2/2022 :: 02:59:00 PM / 02:59:30 PM :: 00:00:30 :: 00:00:03</t>
  </si>
  <si>
    <t>8/9/2022 :: 10:56:20 AM / 10:56:47 AM :: 00:00:27 :: 00:00:04</t>
  </si>
  <si>
    <t>6/22/2022 :: 04:00:16 PM / 04:00:22 PM :: 00:00:06 :: 00:01:04</t>
  </si>
  <si>
    <t>6/29/2022 :: 12:24:25 PM / 12:26:45 PM :: 00:02:20 :: 00:00:08</t>
  </si>
  <si>
    <t>7/6/2022 :: 12:22:10 PM / 12:23:10 PM :: 00:01:00 :: 00:00:02</t>
  </si>
  <si>
    <t>7/13/2022 :: 01:43:49 PM / 01:45:37 PM :: 00:01:48 :: 00:00:03</t>
  </si>
  <si>
    <t>7/20/2022 :: 10:20:23 AM / 10:23:35 AM :: 00:03:12 :: 00:00:58</t>
  </si>
  <si>
    <t>7/27/2022 :: 12:27:50 PM / 12:29:01 PM :: 00:01:11 :: 00:00:02</t>
  </si>
  <si>
    <t>8/3/2022 :: 12:10:47 PM / 12:11:52 PM :: 00:01:05 :: 00:00:02</t>
  </si>
  <si>
    <t>8/10/2022 :: 03:02:23 PM / 03:03:42 PM :: 00:01:19 :: 00:00:03</t>
  </si>
  <si>
    <t>6/28/2022 :: 01:44:15 PM / 01:44:33 PM :: 00:00:18 :: 00:00:06</t>
  </si>
  <si>
    <t>7/5/2022 :: 02:57:16 PM / 02:57:30 PM :: 00:00:14 :: 00:00:03</t>
  </si>
  <si>
    <t>7/12/2022 :: 02:40:53 PM / 02:41:16 PM :: 00:00:23 :: 00:00:03</t>
  </si>
  <si>
    <t>7/19/2022 :: 03:57:39 PM / 03:57:53 PM :: 00:00:14 :: 00:00:02</t>
  </si>
  <si>
    <t>7/26/2022 :: 02:23:36 PM / 02:24:07 PM :: 00:00:31 :: 00:00:03</t>
  </si>
  <si>
    <t>8/2/2022 :: 02:59:32 PM / 02:59:52 PM :: 00:00:20 :: 00:00:02</t>
  </si>
  <si>
    <t>8/9/2022 :: 10:56:50 AM / 10:57:05 AM :: 00:00:15 :: 00:00:03</t>
  </si>
  <si>
    <t>6/28/2022 :: 01:44:48 PM / 01:44:56 PM :: 00:00:08 :: 00:00:15</t>
  </si>
  <si>
    <t>7/5/2022 :: 02:57:33 PM / 02:57:48 PM :: 00:00:15 :: 00:00:03</t>
  </si>
  <si>
    <t>7/12/2022 :: 02:41:19 PM / 02:41:44 PM :: 00:00:25 :: 00:00:03</t>
  </si>
  <si>
    <t>7/19/2022 :: 03:57:58 PM / 03:58:27 PM :: 00:00:29 :: 00:00:05</t>
  </si>
  <si>
    <t>7/19/2022 :: 03:58:30 PM / 03:58:37 PM :: 00:00:07 :: 00:00:03</t>
  </si>
  <si>
    <t>7/26/2022 :: 02:24:10 PM / 02:24:22 PM :: 00:00:12 :: 00:00:03</t>
  </si>
  <si>
    <t>8/2/2022 :: 02:59:54 PM / 03:00:35 PM :: 00:00:41 :: 00:00:02</t>
  </si>
  <si>
    <t>8/9/2022 :: 10:57:07 AM / 10:57:29 AM :: 00:00:22 :: 00:00:02</t>
  </si>
  <si>
    <t>6/28/2022 :: 01:44:59 PM / 01:45:25 PM :: 00:00:26 :: 00:00:03</t>
  </si>
  <si>
    <t>7/5/2022 :: 02:58:13 PM / 02:58:22 PM :: 00:00:09 :: 00:00:25</t>
  </si>
  <si>
    <t>7/12/2022 :: 02:41:48 PM / 02:42:26 PM :: 00:00:38 :: 00:00:04</t>
  </si>
  <si>
    <t>7/19/2022 :: 03:58:39 PM / 03:59:10 PM :: 00:00:31 :: 00:00:02</t>
  </si>
  <si>
    <t>7/26/2022 :: 02:24:29 PM / 02:24:49 PM :: 00:00:20 :: 00:00:07</t>
  </si>
  <si>
    <t>8/2/2022 :: 03:00:38 PM / 03:00:58 PM :: 00:00:20 :: 00:00:03</t>
  </si>
  <si>
    <t>8/9/2022 :: 10:57:32 AM / 10:58:02 AM :: 00:00:30 :: 00:00:03</t>
  </si>
  <si>
    <t>6/22/2022 :: 04:00:45 PM / 04:00:51 PM :: 00:00:06 :: 00:00:23</t>
  </si>
  <si>
    <t>6/29/2022 :: 12:03:43 PM / 12:05:57 PM :: 00:02:14 :: 00:05:24</t>
  </si>
  <si>
    <t>7/6/2022 :: 01:01:08 PM / 01:13:15 PM :: 00:12:07 :: 00:05:20</t>
  </si>
  <si>
    <t>7/13/2022 :: 03:12:20 PM / 03:23:03 PM :: 00:10:43 :: 00:10:31</t>
  </si>
  <si>
    <t>7/20/2022 :: 11:09:52 AM / 11:18:43 AM :: 00:08:51 :: 00:04:13</t>
  </si>
  <si>
    <t>7/27/2022 :: 12:37:31 PM / 12:46:07 PM :: 00:08:36 :: 00:08:30</t>
  </si>
  <si>
    <t>8/3/2022 :: 12:53:48 PM / 12:54:10 PM :: 00:00:22 :: 00:41:56</t>
  </si>
  <si>
    <t>8/10/2022 :: 03:03:48 PM / 03:04:13 PM :: 00:00:25 :: 00:00:06</t>
  </si>
  <si>
    <t>6/24/2022 :: 11:54:42 AM / 11:56:23 AM :: 00:01:41 :: 00:11:22</t>
  </si>
  <si>
    <t>7/1/2022 :: 10:56:04 AM / 10:59:38 AM :: 00:03:34 :: 00:13:12</t>
  </si>
  <si>
    <t>7/8/2022 :: 10:28:53 AM / 10:28:59 AM :: 00:00:06 :: 00:00:40</t>
  </si>
  <si>
    <t>7/15/2022 :: 11:21:17 AM / 11:41:00 AM :: 00:19:43 :: 00:12:01</t>
  </si>
  <si>
    <t>7/22/2022 :: 11:11:35 AM / 11:18:21 AM :: 00:06:46 :: 00:00:21</t>
  </si>
  <si>
    <t>7/29/2022 :: 12:53:43 PM / 01:04:53 PM :: 00:11:10 :: 00:05:36</t>
  </si>
  <si>
    <t>8/5/2022 :: 12:29:31 PM / 12:32:17 PM :: 00:02:46 :: 00:11:43</t>
  </si>
  <si>
    <t>6/28/2022 :: 12:51:37 PM / 12:58:13 PM :: 00:06:36 :: 00:00:09</t>
  </si>
  <si>
    <t>7/5/2022 :: 02:58:37 PM / 02:58:44 PM :: 00:00:07 :: 00:00:15</t>
  </si>
  <si>
    <t>7/12/2022 :: 03:02:33 PM / 03:18:00 PM :: 00:15:27 :: 00:07:21</t>
  </si>
  <si>
    <t>7/19/2022 :: 02:57:22 PM / 03:09:21 PM :: 00:11:59 :: 00:06:23</t>
  </si>
  <si>
    <t>7/26/2022 :: 01:27:27 PM / 01:36:02 PM :: 00:08:35 :: 00:08:02</t>
  </si>
  <si>
    <t>8/2/2022 :: 03:01:01 PM / 03:01:21 PM :: 00:00:20 :: 00:00:03</t>
  </si>
  <si>
    <t>8/9/2022 :: 11:01:39 AM / 11:10:05 AM :: 00:08:26 :: 00:03:37</t>
  </si>
  <si>
    <t>6/23/2022 :: 12:06:52 PM / 12:07:34 PM :: 00:00:42 :: 00:24:05</t>
  </si>
  <si>
    <t>7/7/2022 :: 01:57:08 PM / 02:11:52 PM :: 00:14:44 :: 00:03:20</t>
  </si>
  <si>
    <t>7/21/2022 :: 03:34:19 PM / 03:36:02 PM :: 00:01:43 :: 00:00:04</t>
  </si>
  <si>
    <t>8/4/2022 :: 12:35:58 PM / 12:55:24 PM :: 00:19:26 :: 00:00:23</t>
  </si>
  <si>
    <t>6/27/2022 :: 11:31:46 AM / 11:39:15 AM :: 00:07:29 :: 00:02:09</t>
  </si>
  <si>
    <t>7/4/2022 :: 12:42:58 PM / 12:56:50 PM :: 00:13:52 :: 00:03:56</t>
  </si>
  <si>
    <t>7/11/2022 :: 01:36:18 PM / 01:52:20 PM :: 00:16:02 :: 00:03:43</t>
  </si>
  <si>
    <t>7/18/2022 :: 11:03:47 AM / 11:20:17 AM :: 00:16:30 :: 00:04:22</t>
  </si>
  <si>
    <t>7/25/2022 :: 12:35:56 PM / 12:48:06 PM :: 00:12:10 :: 00:03:41</t>
  </si>
  <si>
    <t>8/1/2022 :: 12:30:55 PM / 12:31:15 PM :: 00:00:20 :: 00:15:41</t>
  </si>
  <si>
    <t>8/8/2022 :: 04:49:09 PM / 04:49:31 PM :: 00:00:22 :: 00:00:04</t>
  </si>
  <si>
    <t>6/27/2022 :: 11:40:08 AM / 11:47:35 AM :: 00:07:27 :: 00:00:53</t>
  </si>
  <si>
    <t>7/4/2022 :: 12:58:38 PM / 01:12:22 PM :: 00:13:44 :: 00:01:48</t>
  </si>
  <si>
    <t>7/11/2022 :: 01:56:14 PM / 02:10:20 PM :: 00:14:06 :: 00:03:54</t>
  </si>
  <si>
    <t>7/18/2022 :: 11:21:39 AM / 11:29:03 AM :: 00:07:24 :: 00:01:22</t>
  </si>
  <si>
    <t>7/25/2022 :: 12:49:12 PM / 12:56:57 PM :: 00:07:45 :: 00:01:06</t>
  </si>
  <si>
    <t>8/1/2022 :: 12:42:35 PM / 12:42:47 PM :: 00:00:12 :: 00:11:20</t>
  </si>
  <si>
    <t>8/8/2022 :: 04:49:33 PM / 04:49:52 PM :: 00:00:19 :: 00:00:02</t>
  </si>
  <si>
    <t>6/22/2022 :: 04:00:54 PM / 04:01:13 PM :: 00:00:19 :: 00:00:03</t>
  </si>
  <si>
    <t>6/29/2022 :: 12:06:10 PM / 12:22:42 PM :: 00:16:32 :: 00:00:13</t>
  </si>
  <si>
    <t>7/6/2022 :: 12:36:49 PM / 12:55:48 PM :: 00:18:59 :: 00:00:16</t>
  </si>
  <si>
    <t>7/13/2022 :: 03:29:13 PM / 03:41:45 PM :: 00:12:32 :: 00:06:10</t>
  </si>
  <si>
    <t>7/20/2022 :: 10:49:10 AM / 11:05:39 AM :: 00:16:29 :: 00:00:44</t>
  </si>
  <si>
    <t>7/27/2022 :: 12:47:41 PM / 01:12:08 PM :: 00:24:27 :: 00:01:34</t>
  </si>
  <si>
    <t>8/3/2022 :: 12:54:13 PM / 12:54:35 PM :: 00:00:22 :: 00:00:03</t>
  </si>
  <si>
    <t>8/10/2022 :: 03:04:16 PM / 03:04:39 PM :: 00:00:23 :: 00:00:03</t>
  </si>
  <si>
    <t>6/23/2022 :: 10:09:01 AM / 10:21:59 AM :: 00:12:58 :: 00:15:23</t>
  </si>
  <si>
    <t>6/30/2022 :: 10:59:29 AM / 11:01:47 AM :: 00:02:18 :: 00:42:20</t>
  </si>
  <si>
    <t>7/7/2022 :: 02:15:31 PM / 02:29:52 PM :: 00:14:21 :: 00:03:39</t>
  </si>
  <si>
    <t>7/14/2022 :: 12:11:16 PM / 12:27:32 PM :: 00:16:16 :: 00:06:32</t>
  </si>
  <si>
    <t>7/21/2022 :: 03:36:18 PM / 03:36:26 PM :: 00:00:08 :: 00:00:16</t>
  </si>
  <si>
    <t>7/28/2022 :: 03:59:07 PM / 03:59:14 PM :: 00:00:07 :: 00:00:11</t>
  </si>
  <si>
    <t>8/4/2022 :: 11:13:19 AM / 11:13:43 AM :: 00:00:24 :: 00:36:49</t>
  </si>
  <si>
    <t>7/5/2022 :: 02:58:47 PM / 02:59:39 PM :: 00:00:52 :: 00:00:03</t>
  </si>
  <si>
    <t>7/19/2022 :: 11:34:05 AM / 11:48:28 AM :: 00:14:23 :: 00:30:06</t>
  </si>
  <si>
    <t>8/2/2022 :: 03:01:24 PM / 03:02:19 PM :: 00:00:55 :: 00:00:03</t>
  </si>
  <si>
    <t>7/12/2022 :: 02:54:54 PM / 02:55:12 PM :: 00:00:18 :: 00:12:28</t>
  </si>
  <si>
    <t>8/9/2022 :: 09:46:56 AM / 09:47:18 AM :: 00:00:22 :: 00:06:40</t>
  </si>
  <si>
    <t>6/28/2022 :: 11:40:32 AM / 11:47:19 AM :: 00:06:47 :: 00:04:12</t>
  </si>
  <si>
    <t>7/5/2022 :: 02:59:43 PM / 03:00:08 PM :: 00:00:25 :: 00:00:04</t>
  </si>
  <si>
    <t>7/12/2022 :: 03:49:35 PM / 03:51:56 PM :: 00:02:21 :: 00:17:55</t>
  </si>
  <si>
    <t>7/19/2022 :: 11:59:39 AM / 12:02:18 PM :: 00:02:39 :: 00:11:11</t>
  </si>
  <si>
    <t>7/26/2022 :: 10:54:27 AM / 10:59:13 AM :: 00:04:46 :: 00:07:12</t>
  </si>
  <si>
    <t>8/2/2022 :: 03:02:24 PM / 03:03:29 PM :: 00:01:05 :: 00:00:05</t>
  </si>
  <si>
    <t>8/9/2022 :: 11:33:55 AM / 11:38:57 AM :: 00:05:02 :: 00:15:18</t>
  </si>
  <si>
    <t>6/22/2022 :: 04:01:16 PM / 04:01:36 PM :: 00:00:20 :: 00:00:03</t>
  </si>
  <si>
    <t>6/29/2022 :: 01:07:02 PM / 01:13:13 PM :: 00:06:11 :: 00:00:24</t>
  </si>
  <si>
    <t>7/6/2022 :: 01:37:13 PM / 01:42:33 PM :: 00:05:20 :: 00:02:59</t>
  </si>
  <si>
    <t>7/13/2022 :: 03:45:47 PM / 03:51:00 PM :: 00:05:13 :: 00:04:02</t>
  </si>
  <si>
    <t>7/20/2022 :: 11:57:05 AM / 12:01:37 PM :: 00:04:32 :: 00:02:50</t>
  </si>
  <si>
    <t>7/27/2022 :: 01:52:32 PM / 01:57:26 PM :: 00:04:54 :: 00:04:04</t>
  </si>
  <si>
    <t>8/3/2022 :: 01:33:30 PM / 01:33:54 PM :: 00:00:24 :: 00:09:34</t>
  </si>
  <si>
    <t>8/10/2022 :: 03:04:41 PM / 03:05:09 PM :: 00:00:28 :: 00:00:02</t>
  </si>
  <si>
    <t>6/23/2022 :: 10:22:53 AM / 10:40:21 AM :: 00:17:28 :: 00:00:54</t>
  </si>
  <si>
    <t>6/30/2022 :: 11:01:50 AM / 11:10:23 AM :: 00:08:33 :: 00:00:03</t>
  </si>
  <si>
    <t>7/7/2022 :: 02:33:06 PM / 02:40:54 PM :: 00:07:48 :: 00:03:14</t>
  </si>
  <si>
    <t>7/14/2022 :: 12:31:25 PM / 12:45:03 PM :: 00:13:38 :: 00:03:53</t>
  </si>
  <si>
    <t>7/21/2022 :: 03:36:30 PM / 03:37:24 PM :: 00:00:54 :: 00:00:04</t>
  </si>
  <si>
    <t>7/28/2022 :: 03:59:20 PM / 04:00:14 PM :: 00:00:54 :: 00:00:06</t>
  </si>
  <si>
    <t>8/4/2022 :: 11:22:42 AM / 11:23:17 AM :: 00:00:35 :: 00:08:59</t>
  </si>
  <si>
    <t>6/24/2022 :: 11:38:14 AM / 11:43:20 AM :: 00:05:06 :: 00:00:12</t>
  </si>
  <si>
    <t>7/1/2022 :: 11:10:08 AM / 11:15:02 AM :: 00:04:54 :: 00:02:57</t>
  </si>
  <si>
    <t>7/8/2022 :: 09:39:13 AM / 09:42:51 AM :: 00:03:38 :: 00:18:44</t>
  </si>
  <si>
    <t>7/15/2022 :: 01:18:03 PM / 01:27:21 PM :: 00:09:18 :: 00:08:51</t>
  </si>
  <si>
    <t>7/22/2022 :: 11:01:03 AM / 11:11:14 AM :: 00:10:11 :: 00:06:42</t>
  </si>
  <si>
    <t>7/29/2022 :: 12:26:10 PM / 12:35:17 PM :: 00:09:07 :: 00:06:56</t>
  </si>
  <si>
    <t>8/5/2022 :: 12:12:44 PM / 12:17:48 PM :: 00:05:04 :: 00:07:08</t>
  </si>
  <si>
    <t xml:space="preserve">SPT F. FARE #265 FRONT </t>
  </si>
  <si>
    <t>6/28/2022 :: 11:52:18 AM / 11:58:32 AM :: 00:06:14 :: 00:04:59</t>
  </si>
  <si>
    <t>7/5/2022 :: 03:00:38 PM / 03:00:48 PM :: 00:00:10 :: 00:00:30</t>
  </si>
  <si>
    <t>7/12/2022 :: 04:32:23 PM / 05:27:52 PM :: 00:55:29 :: 00:04:44</t>
  </si>
  <si>
    <t>7/19/2022 :: 12:07:08 PM / 12:17:31 PM :: 00:10:23 :: 00:04:50</t>
  </si>
  <si>
    <t>7/26/2022 :: 10:10:39 AM / 10:21:45 AM :: 00:11:06 :: 00:39:17</t>
  </si>
  <si>
    <t>8/2/2022 :: 03:03:32 PM / 03:04:36 PM :: 00:01:04 :: 00:00:03</t>
  </si>
  <si>
    <t>8/9/2022 :: 11:38:59 AM / 11:48:54 AM :: 00:09:55 :: 00:00:02</t>
  </si>
  <si>
    <t>6/22/2022 :: 04:01:39 PM / 04:01:59 PM :: 00:00:20 :: 00:00:03</t>
  </si>
  <si>
    <t>7/20/2022 :: 01:19:50 PM / 01:23:19 PM :: 00:03:29 :: 00:00:44</t>
  </si>
  <si>
    <t>6/27/2022 :: 11:52:36 AM / 12:07:50 PM :: 00:15:14 :: 00:05:01</t>
  </si>
  <si>
    <t>7/4/2022 :: 01:22:05 PM / 01:42:18 PM :: 00:20:13 :: 00:09:43</t>
  </si>
  <si>
    <t>7/11/2022 :: 02:19:33 PM / 02:52:44 PM :: 00:33:11 :: 00:09:13</t>
  </si>
  <si>
    <t>7/18/2022 :: 11:36:42 AM / 11:58:09 AM :: 00:21:27 :: 00:07:39</t>
  </si>
  <si>
    <t>7/25/2022 :: 01:02:07 PM / 01:23:52 PM :: 00:21:45 :: 00:05:10</t>
  </si>
  <si>
    <t>8/1/2022 :: 01:10:49 PM / 01:11:00 PM :: 00:00:11 :: 00:28:02</t>
  </si>
  <si>
    <t>8/8/2022 :: 04:49:54 PM / 04:50:01 PM :: 00:00:07 :: 00:00:02</t>
  </si>
  <si>
    <t>6/29/2022 :: 02:31:22 PM / 02:32:08 PM :: 00:00:46 :: 00:13:50</t>
  </si>
  <si>
    <t>6/29/2022 :: 02:32:12 PM / 02:32:21 PM :: 00:00:09 :: 00:00:04</t>
  </si>
  <si>
    <t>7/13/2022 :: 05:30:00 PM / 05:42:46 PM :: 00:12:46 :: 00:07:48</t>
  </si>
  <si>
    <t>7/27/2022 :: 02:54:15 PM / 03:03:27 PM :: 00:09:12 :: 00:04:45</t>
  </si>
  <si>
    <t>8/10/2022 :: 01:55:20 PM / 02:57:00 PM :: 01:01:40 :: 03:24:07</t>
  </si>
  <si>
    <t>6/22/2022 :: 04:02:01 PM / 04:02:07 PM :: 00:00:06 :: 00:00:02</t>
  </si>
  <si>
    <t>6/29/2022 :: 01:21:48 PM / 01:33:25 PM :: 00:11:37 :: 00:08:35</t>
  </si>
  <si>
    <t>7/6/2022 :: 01:42:42 PM / 01:43:01 PM :: 00:00:19 :: 00:00:09</t>
  </si>
  <si>
    <t>7/14/2022 :: 11:13:11 AM / 11:13:36 AM :: 00:00:25 :: 00:01:16</t>
  </si>
  <si>
    <t>7/20/2022 :: 12:07:54 PM / 12:14:18 PM :: 00:06:24 :: 00:06:17</t>
  </si>
  <si>
    <t>7/27/2022 :: 02:02:54 PM / 02:07:59 PM :: 00:05:05 :: 00:05:28</t>
  </si>
  <si>
    <t>8/3/2022 :: 01:47:07 PM / 01:47:21 PM :: 00:00:14 :: 00:13:13</t>
  </si>
  <si>
    <t>8/10/2022 :: 03:05:17 PM / 03:05:32 PM :: 00:00:15 :: 00:00:08</t>
  </si>
  <si>
    <t>SPARTAN QUICK STOP #760</t>
  </si>
  <si>
    <t>6/23/2022 :: 10:44:24 AM / 10:49:14 AM :: 00:04:50 :: 00:04:03</t>
  </si>
  <si>
    <t>6/30/2022 :: 11:20:15 AM / 11:22:00 AM :: 00:01:45 :: 00:09:36</t>
  </si>
  <si>
    <t>7/7/2022 :: 02:48:00 PM / 02:54:18 PM :: 00:06:18 :: 00:07:06</t>
  </si>
  <si>
    <t>7/14/2022 :: 12:51:27 PM / 12:56:34 PM :: 00:05:07 :: 00:06:24</t>
  </si>
  <si>
    <t>7/21/2022 :: 03:37:45 PM / 03:38:29 PM :: 00:00:44 :: 00:00:21</t>
  </si>
  <si>
    <t>7/28/2022 :: 04:00:54 PM / 04:01:01 PM :: 00:00:07 :: 00:00:15</t>
  </si>
  <si>
    <t>8/4/2022 :: 11:31:18 AM / 11:31:26 AM :: 00:00:08 :: 00:08:01</t>
  </si>
  <si>
    <t>6/24/2022 :: 11:37:57 AM / 11:38:02 AM :: 00:00:05 :: 00:00:03</t>
  </si>
  <si>
    <t>7/1/2022 :: 11:20:47 AM / 11:20:54 AM :: 00:00:07 :: 00:00:10</t>
  </si>
  <si>
    <t>7/8/2022 :: 09:42:54 AM / 09:42:59 AM :: 00:00:05 :: 00:00:03</t>
  </si>
  <si>
    <t>7/15/2022 :: 06:23:07 AM / 06:23:22 AM :: 00:00:15 :: 13:59:29</t>
  </si>
  <si>
    <t>7/22/2022 :: 10:54:09 AM / 10:54:21 AM :: 00:00:12 :: 00:00:03</t>
  </si>
  <si>
    <t>7/29/2022 :: 06:30:08 AM / 06:30:18 AM :: 00:00:10 :: 14:18:03</t>
  </si>
  <si>
    <t>8/5/2022 :: 12:05:24 PM / 12:05:36 PM :: 00:00:12 :: 00:00:03</t>
  </si>
  <si>
    <t>6/30/2022 :: 11:10:32 AM / 11:10:39 AM :: 00:00:07 :: 00:00:09</t>
  </si>
  <si>
    <t>7/14/2022 :: 08:06:16 AM / 08:06:39 AM :: 00:00:23 :: 00:01:52</t>
  </si>
  <si>
    <t>7/21/2022 :: 03:38:45 PM / 03:38:55 PM :: 00:00:10 :: 00:00:16</t>
  </si>
  <si>
    <t>7/28/2022 :: 04:00:30 PM / 04:00:39 PM :: 00:00:09 :: 00:00:16</t>
  </si>
  <si>
    <t>7/19/2022 :: 12:17:47 PM / 12:23:29 PM :: 00:05:42 :: 00:00:16</t>
  </si>
  <si>
    <t>6/24/2022 :: 11:37:49 AM / 11:37:54 AM :: 00:00:05 :: 00:00:02</t>
  </si>
  <si>
    <t>7/1/2022 :: 11:20:56 AM / 11:21:04 AM :: 00:00:08 :: 00:00:02</t>
  </si>
  <si>
    <t>7/8/2022 :: 09:43:02 AM / 09:43:07 AM :: 00:00:05 :: 00:00:03</t>
  </si>
  <si>
    <t>7/15/2022 :: 06:23:24 AM / 06:23:37 AM :: 00:00:13 :: 00:00:02</t>
  </si>
  <si>
    <t>7/22/2022 :: 10:53:59 AM / 10:54:06 AM :: 00:00:07 :: 00:00:02</t>
  </si>
  <si>
    <t>7/29/2022 :: 06:30:23 AM / 06:30:36 AM :: 00:00:13 :: 00:00:05</t>
  </si>
  <si>
    <t>8/5/2022 :: 12:05:15 PM / 12:05:21 PM :: 00:00:06 :: 00:00:06</t>
  </si>
  <si>
    <t>6/24/2022 :: 11:37:41 AM / 11:37:47 AM :: 00:00:06 :: 00:00:08</t>
  </si>
  <si>
    <t>7/1/2022 :: 11:21:07 AM / 11:21:14 AM :: 00:00:07 :: 00:00:03</t>
  </si>
  <si>
    <t>7/8/2022 :: 09:43:10 AM / 09:43:17 AM :: 00:00:07 :: 00:00:03</t>
  </si>
  <si>
    <t>7/15/2022 :: 06:23:41 AM / 06:23:52 AM :: 00:00:11 :: 00:00:04</t>
  </si>
  <si>
    <t>7/22/2022 :: 10:53:50 AM / 10:53:57 AM :: 00:00:07 :: 00:01:20</t>
  </si>
  <si>
    <t>7/29/2022 :: 06:30:39 AM / 06:30:53 AM :: 00:00:14 :: 00:00:03</t>
  </si>
  <si>
    <t>8/5/2022 :: 12:05:01 PM / 12:05:09 PM :: 00:00:08 :: 00:02:43</t>
  </si>
  <si>
    <t>7/6/2022 :: 01:49:11 PM / 01:51:31 PM :: 00:02:20 :: 00:06:10</t>
  </si>
  <si>
    <t>8/3/2022 :: 01:54:04 PM / 01:54:27 PM :: 00:00:23 :: 00:06:43</t>
  </si>
  <si>
    <t>7/6/2022 :: 01:51:57 PM / 02:07:53 PM :: 00:15:56 :: 00:00:26</t>
  </si>
  <si>
    <t>8/3/2022 :: 02:11:22 PM / 02:11:31 PM :: 00:00:09 :: 00:16:55</t>
  </si>
  <si>
    <t>6/22/2022 :: 04:02:09 PM / 04:02:37 PM :: 00:00:28 :: 00:00:02</t>
  </si>
  <si>
    <t>7/6/2022 :: 02:11:52 PM / 02:24:37 PM :: 00:12:45 :: 00:03:59</t>
  </si>
  <si>
    <t>7/20/2022 :: 12:27:41 PM / 12:41:32 PM :: 00:13:51 :: 00:03:39</t>
  </si>
  <si>
    <t>8/3/2022 :: 02:23:59 PM / 02:24:19 PM :: 00:00:20 :: 00:12:28</t>
  </si>
  <si>
    <t>6/28/2022 :: 09:30:35 AM / 09:36:36 AM :: 00:06:01 :: 18:26:34</t>
  </si>
  <si>
    <t>7/5/2022 :: 03:01:34 PM / 03:01:48 PM :: 00:00:14 :: 00:00:03</t>
  </si>
  <si>
    <t>7/12/2022 :: 07:58:10 AM / 08:16:09 AM :: 00:17:59 :: 14:16:00</t>
  </si>
  <si>
    <t>7/19/2022 :: 09:25:22 AM / 09:34:07 AM :: 00:08:45 :: 18:06:21</t>
  </si>
  <si>
    <t>7/26/2022 :: 09:17:15 AM / 09:31:22 AM :: 00:14:07 :: 17:33:46</t>
  </si>
  <si>
    <t>8/2/2022 :: 09:50:03 AM / 09:50:12 AM :: 00:00:09 :: 18:01:56</t>
  </si>
  <si>
    <t>8/9/2022 :: 08:56:24 AM / 08:56:39 AM :: 00:00:15 :: 16:01:36</t>
  </si>
  <si>
    <t>6/23/2022 :: 10:49:42 AM / 11:20:35 AM :: 00:30:53 :: 00:00:28</t>
  </si>
  <si>
    <t>6/30/2022 :: 11:22:03 AM / 11:51:05 AM :: 00:29:02 :: 00:00:03</t>
  </si>
  <si>
    <t>7/7/2022 :: 02:56:34 PM / 03:19:03 PM :: 00:22:29 :: 00:02:16</t>
  </si>
  <si>
    <t>7/14/2022 :: 01:00:41 PM / 01:40:35 PM :: 00:39:54 :: 00:04:07</t>
  </si>
  <si>
    <t>7/21/2022 :: 03:38:59 PM / 03:39:32 PM :: 00:00:33 :: 00:00:04</t>
  </si>
  <si>
    <t>7/28/2022 :: 04:01:04 PM / 04:01:27 PM :: 00:00:23 :: 00:00:03</t>
  </si>
  <si>
    <t>8/4/2022 :: 12:01:45 PM / 12:01:51 PM :: 00:00:06 :: 00:30:19</t>
  </si>
  <si>
    <t>6/28/2022 :: 11:58:50 AM / 12:18:28 PM :: 00:19:38 :: 00:00:18</t>
  </si>
  <si>
    <t>7/5/2022 :: 03:00:53 PM / 03:01:31 PM :: 00:00:38 :: 00:00:05</t>
  </si>
  <si>
    <t>7/12/2022 :: 03:57:08 PM / 04:27:39 PM :: 00:30:31 :: 00:05:12</t>
  </si>
  <si>
    <t>7/19/2022 :: 12:24:14 PM / 12:45:59 PM :: 00:21:45 :: 00:00:45</t>
  </si>
  <si>
    <t>7/26/2022 :: 10:21:51 AM / 10:47:15 AM :: 00:25:24 :: 00:00:06</t>
  </si>
  <si>
    <t>8/2/2022 :: 03:04:43 PM / 03:05:23 PM :: 00:00:40 :: 00:00:07</t>
  </si>
  <si>
    <t>8/9/2022 :: 11:48:59 AM / 12:11:51 PM :: 00:22:52 :: 00:00:05</t>
  </si>
  <si>
    <t>6/23/2022 :: 11:20:38 AM / 11:21:14 AM :: 00:00:36 :: 00:00:03</t>
  </si>
  <si>
    <t>6/30/2022 :: 11:51:07 AM / 11:51:29 AM :: 00:00:22 :: 00:00:02</t>
  </si>
  <si>
    <t>7/7/2022 :: 03:19:05 PM / 03:19:20 PM :: 00:00:15 :: 00:00:02</t>
  </si>
  <si>
    <t>7/14/2022 :: 01:40:45 PM / 01:41:16 PM :: 00:00:31 :: 00:00:10</t>
  </si>
  <si>
    <t>7/21/2022 :: 03:39:37 PM / 03:39:57 PM :: 00:00:20 :: 00:00:05</t>
  </si>
  <si>
    <t>7/28/2022 :: 04:01:29 PM / 04:01:44 PM :: 00:00:15 :: 00:00:02</t>
  </si>
  <si>
    <t>8/4/2022 :: 12:01:54 PM / 12:02:13 PM :: 00:00:19 :: 00:00:03</t>
  </si>
  <si>
    <t>6/23/2022 :: 11:21:16 AM / 11:21:24 AM :: 00:00:08 :: 00:00:02</t>
  </si>
  <si>
    <t>6/30/2022 :: 11:51:31 AM / 11:51:55 AM :: 00:00:24 :: 00:00:02</t>
  </si>
  <si>
    <t>7/7/2022 :: 03:19:26 PM / 03:19:33 PM :: 00:00:07 :: 00:00:06</t>
  </si>
  <si>
    <t>7/14/2022 :: 01:41:19 PM / 01:41:56 PM :: 00:00:37 :: 00:00:03</t>
  </si>
  <si>
    <t>7/21/2022 :: 03:40:06 PM / 03:40:14 PM :: 00:00:08 :: 00:00:09</t>
  </si>
  <si>
    <t>7/28/2022 :: 04:01:47 PM / 04:02:04 PM :: 00:00:17 :: 00:00:03</t>
  </si>
  <si>
    <t>8/4/2022 :: 12:02:15 PM / 12:02:28 PM :: 00:00:13 :: 00:00:02</t>
  </si>
  <si>
    <t xml:space="preserve">FAMILY FARE #1580 FRONT </t>
  </si>
  <si>
    <t>6/23/2022 :: 11:21:46 AM / 11:22:02 AM :: 00:00:16 :: 00:00:22</t>
  </si>
  <si>
    <t>6/30/2022 :: 11:52:58 AM / 11:53:05 AM :: 00:00:07 :: 00:01:03</t>
  </si>
  <si>
    <t>7/7/2022 :: 03:19:46 PM / 03:19:53 PM :: 00:00:07 :: 00:00:13</t>
  </si>
  <si>
    <t>7/14/2022 :: 01:42:00 PM / 01:42:36 PM :: 00:00:36 :: 00:00:04</t>
  </si>
  <si>
    <t>7/21/2022 :: 03:40:18 PM / 03:40:44 PM :: 00:00:26 :: 00:00:04</t>
  </si>
  <si>
    <t>7/28/2022 :: 04:02:08 PM / 04:02:27 PM :: 00:00:19 :: 00:00:04</t>
  </si>
  <si>
    <t>8/4/2022 :: 12:02:31 PM / 12:02:50 PM :: 00:00:19 :: 00:00:03</t>
  </si>
  <si>
    <t>6/23/2022 :: 11:22:19 AM / 11:22:27 AM :: 00:00:08 :: 00:00:17</t>
  </si>
  <si>
    <t>6/30/2022 :: 11:53:08 AM / 11:53:35 AM :: 00:00:27 :: 00:00:03</t>
  </si>
  <si>
    <t>7/7/2022 :: 03:19:56 PM / 03:20:11 PM :: 00:00:15 :: 00:00:03</t>
  </si>
  <si>
    <t>7/14/2022 :: 01:42:39 PM / 01:43:07 PM :: 00:00:28 :: 00:00:03</t>
  </si>
  <si>
    <t>7/21/2022 :: 03:41:29 PM / 03:41:51 PM :: 00:00:22 :: 00:00:45</t>
  </si>
  <si>
    <t>7/28/2022 :: 04:02:39 PM / 04:02:46 PM :: 00:00:07 :: 00:00:12</t>
  </si>
  <si>
    <t>8/4/2022 :: 12:02:54 PM / 12:03:13 PM :: 00:00:19 :: 00:00:04</t>
  </si>
  <si>
    <t>6/27/2022 :: 12:23:54 PM / 12:30:09 PM :: 00:06:15 :: 00:01:52</t>
  </si>
  <si>
    <t>7/4/2022 :: 01:59:00 PM / 02:05:37 PM :: 00:06:37 :: 00:01:02</t>
  </si>
  <si>
    <t>7/11/2022 :: 03:03:52 PM / 03:17:48 PM :: 00:13:56 :: 00:11:08</t>
  </si>
  <si>
    <t>7/18/2022 :: 12:47:00 PM / 12:52:30 PM :: 00:05:30 :: 00:01:18</t>
  </si>
  <si>
    <t>7/25/2022 :: 01:50:31 PM / 01:57:26 PM :: 00:06:55 :: 00:01:21</t>
  </si>
  <si>
    <t>8/1/2022 :: 01:45:42 PM / 01:46:59 PM :: 00:01:17 :: 00:11:07</t>
  </si>
  <si>
    <t>8/8/2022 :: 04:50:05 PM / 04:50:37 PM :: 00:00:32 :: 00:00:04</t>
  </si>
  <si>
    <t>6/23/2022 :: 11:25:39 AM / 11:42:47 AM :: 00:17:08 :: 00:03:12</t>
  </si>
  <si>
    <t>6/30/2022 :: 11:59:26 AM / 12:12:11 PM :: 00:12:45 :: 00:05:51</t>
  </si>
  <si>
    <t>7/7/2022 :: 03:22:17 PM / 03:37:52 PM :: 00:15:35 :: 00:02:06</t>
  </si>
  <si>
    <t>7/14/2022 :: 02:08:17 PM / 02:10:11 PM :: 00:01:54 :: 00:25:10</t>
  </si>
  <si>
    <t>7/21/2022 :: 03:42:00 PM / 03:43:11 PM :: 00:01:11 :: 00:00:09</t>
  </si>
  <si>
    <t>7/28/2022 :: 04:03:13 PM / 04:03:31 PM :: 00:00:18 :: 00:00:27</t>
  </si>
  <si>
    <t>8/4/2022 :: 12:19:34 PM / 12:21:16 PM :: 00:01:42 :: 00:16:21</t>
  </si>
  <si>
    <t>6/22/2022 :: 04:02:50 PM / 04:02:57 PM :: 00:00:07 :: 00:00:13</t>
  </si>
  <si>
    <t>6/29/2022 :: 01:43:29 PM / 01:48:31 PM :: 00:05:02 :: 00:01:34</t>
  </si>
  <si>
    <t>7/6/2022 :: 02:27:11 PM / 02:32:19 PM :: 00:05:08 :: 00:02:34</t>
  </si>
  <si>
    <t>7/13/2022 :: 04:20:41 PM / 04:31:06 PM :: 00:10:25 :: 00:17:23</t>
  </si>
  <si>
    <t>7/20/2022 :: 12:43:45 PM / 12:50:24 PM :: 00:06:39 :: 00:02:13</t>
  </si>
  <si>
    <t>7/27/2022 :: 02:20:49 PM / 02:24:49 PM :: 00:04:00 :: 00:03:00</t>
  </si>
  <si>
    <t>8/3/2022 :: 02:31:14 PM / 02:31:21 PM :: 00:00:07 :: 00:06:55</t>
  </si>
  <si>
    <t>8/10/2022 :: 03:05:34 PM / 03:05:53 PM :: 00:00:19 :: 00:00:02</t>
  </si>
  <si>
    <t>6/27/2022 :: 12:16:29 PM / 12:22:02 PM :: 00:05:33 :: 00:08:39</t>
  </si>
  <si>
    <t>7/4/2022 :: 01:52:39 PM / 01:57:58 PM :: 00:05:19 :: 00:10:21</t>
  </si>
  <si>
    <t>7/11/2022 :: 03:21:19 PM / 03:33:43 PM :: 00:12:24 :: 00:03:31</t>
  </si>
  <si>
    <t>7/18/2022 :: 12:23:09 PM / 12:45:42 PM :: 00:22:33 :: 00:08:12</t>
  </si>
  <si>
    <t>7/25/2022 :: 01:41:19 PM / 01:49:10 PM :: 00:07:51 :: 00:06:02</t>
  </si>
  <si>
    <t>8/1/2022 :: 01:34:20 PM / 01:34:35 PM :: 00:00:15 :: 00:13:13</t>
  </si>
  <si>
    <t>8/8/2022 :: 04:50:40 PM / 04:50:56 PM :: 00:00:16 :: 00:00:03</t>
  </si>
  <si>
    <t>7/4/2022 :: 02:10:35 PM / 02:17:46 PM :: 00:07:11 :: 00:04:58</t>
  </si>
  <si>
    <t>7/18/2022 :: 12:55:33 PM / 01:00:49 PM :: 00:05:16 :: 00:03:03</t>
  </si>
  <si>
    <t>8/1/2022 :: 01:56:54 PM / 01:57:01 PM :: 00:00:07 :: 00:09:55</t>
  </si>
  <si>
    <t>6/22/2022 :: 04:02:59 PM / 04:03:24 PM :: 00:00:25 :: 00:00:02</t>
  </si>
  <si>
    <t>6/29/2022 :: 01:36:51 PM / 01:41:55 PM :: 00:05:04 :: 00:03:26</t>
  </si>
  <si>
    <t>7/6/2022 :: 02:35:23 PM / 02:41:00 PM :: 00:05:37 :: 00:03:04</t>
  </si>
  <si>
    <t>7/13/2022 :: 04:36:46 PM / 04:37:39 PM :: 00:00:53 :: 00:05:40</t>
  </si>
  <si>
    <t>7/20/2022 :: 12:17:45 PM / 12:24:02 PM :: 00:06:17 :: 00:03:27</t>
  </si>
  <si>
    <t>7/27/2022 :: 02:11:47 PM / 02:17:49 PM :: 00:06:02 :: 00:03:48</t>
  </si>
  <si>
    <t>8/3/2022 :: 02:40:14 PM / 02:40:37 PM :: 00:00:23 :: 00:08:53</t>
  </si>
  <si>
    <t>8/10/2022 :: 03:05:56 PM / 03:06:22 PM :: 00:00:26 :: 00:00:03</t>
  </si>
  <si>
    <t>8/10/2022 :: 03:06:25 PM / 03:06:32 PM :: 00:00:07 :: 00:00:03</t>
  </si>
  <si>
    <t>6/23/2022 :: 12:07:41 PM / 12:07:50 PM :: 00:00:09 :: 00:00:07</t>
  </si>
  <si>
    <t>6/30/2022 :: 12:12:25 PM / 12:12:35 PM :: 00:00:10 :: 00:00:14</t>
  </si>
  <si>
    <t>7/7/2022 :: 10:31:32 AM / 10:31:42 AM :: 00:00:10 :: 00:01:38</t>
  </si>
  <si>
    <t>7/14/2022 :: 08:06:55 AM / 08:07:10 AM :: 00:00:15 :: 00:00:16</t>
  </si>
  <si>
    <t>7/21/2022 :: 03:43:13 PM / 03:43:29 PM :: 00:00:16 :: 00:00:02</t>
  </si>
  <si>
    <t>7/28/2022 :: 04:04:18 PM / 04:04:29 PM :: 00:00:11 :: 00:00:47</t>
  </si>
  <si>
    <t>8/4/2022 :: 12:35:14 PM / 12:35:35 PM :: 00:00:21 :: 00:13:58</t>
  </si>
  <si>
    <t>6/24/2022 :: 11:19:50 AM / 11:22:30 AM :: 00:02:40 :: 00:05:23</t>
  </si>
  <si>
    <t>7/1/2022 :: 11:43:07 AM / 11:49:05 AM :: 00:05:58 :: 00:01:25</t>
  </si>
  <si>
    <t>7/8/2022 :: 10:18:35 AM / 10:26:02 AM :: 00:07:27 :: 00:00:07</t>
  </si>
  <si>
    <t>7/15/2022 :: 12:36:14 PM / 12:49:51 PM :: 00:13:37 :: 00:11:08</t>
  </si>
  <si>
    <t>7/22/2022 :: 10:31:45 AM / 10:37:57 AM :: 00:06:12 :: 00:00:11</t>
  </si>
  <si>
    <t>7/29/2022 :: 11:25:56 AM / 11:39:09 AM :: 00:13:13 :: 00:03:14</t>
  </si>
  <si>
    <t>8/5/2022 :: 11:40:11 AM / 11:45:26 AM :: 00:05:15 :: 00:02:46</t>
  </si>
  <si>
    <t>6/27/2022 :: 12:34:32 PM / 12:42:30 PM :: 00:07:58 :: 00:04:23</t>
  </si>
  <si>
    <t>7/4/2022 :: 02:19:01 PM / 02:26:00 PM :: 00:06:59 :: 00:01:15</t>
  </si>
  <si>
    <t>7/11/2022 :: 03:37:39 PM / 03:55:39 PM :: 00:18:00 :: 00:03:56</t>
  </si>
  <si>
    <t>7/18/2022 :: 01:01:29 PM / 01:08:51 PM :: 00:07:22 :: 00:00:40</t>
  </si>
  <si>
    <t>7/25/2022 :: 02:00:11 PM / 02:07:35 PM :: 00:07:24 :: 00:02:45</t>
  </si>
  <si>
    <t>8/1/2022 :: 02:04:49 PM / 02:04:57 PM :: 00:00:08 :: 00:07:48</t>
  </si>
  <si>
    <t>8/8/2022 :: 04:51:01 PM / 04:51:27 PM :: 00:00:26 :: 00:00:05</t>
  </si>
  <si>
    <t>7/4/2022 :: 02:27:31 PM / 02:35:40 PM :: 00:08:09 :: 00:01:31</t>
  </si>
  <si>
    <t>7/18/2022 :: 01:10:18 PM / 01:16:35 PM :: 00:06:17 :: 00:01:27</t>
  </si>
  <si>
    <t>8/1/2022 :: 02:15:13 PM / 02:15:53 PM :: 00:00:40 :: 00:10:16</t>
  </si>
  <si>
    <t>7/6/2022 :: 02:43:22 PM / 02:47:59 PM :: 00:04:37 :: 00:02:22</t>
  </si>
  <si>
    <t>8/3/2022 :: 02:46:51 PM / 02:47:06 PM :: 00:00:15 :: 00:06:14</t>
  </si>
  <si>
    <t>6/27/2022 :: 12:45:24 PM / 12:52:29 PM :: 00:07:05 :: 00:02:54</t>
  </si>
  <si>
    <t>7/4/2022 :: 02:37:28 PM / 02:45:14 PM :: 00:07:46 :: 00:01:48</t>
  </si>
  <si>
    <t>7/11/2022 :: 05:24:04 PM / 05:31:04 PM :: 00:07:00 :: 00:00:36</t>
  </si>
  <si>
    <t>7/18/2022 :: 01:18:18 PM / 01:29:18 PM :: 00:11:00 :: 00:01:43</t>
  </si>
  <si>
    <t>7/25/2022 :: 02:09:23 PM / 02:17:44 PM :: 00:08:21 :: 00:01:48</t>
  </si>
  <si>
    <t>8/1/2022 :: 02:26:20 PM / 02:26:27 PM :: 00:00:07 :: 00:10:27</t>
  </si>
  <si>
    <t>8/8/2022 :: 04:51:30 PM / 04:51:48 PM :: 00:00:18 :: 00:00:03</t>
  </si>
  <si>
    <t>6/22/2022 :: 04:03:27 PM / 04:03:48 PM :: 00:00:21 :: 00:00:03</t>
  </si>
  <si>
    <t>7/6/2022 :: 02:52:27 PM / 02:57:03 PM :: 00:04:36 :: 00:04:28</t>
  </si>
  <si>
    <t>7/20/2022 :: 01:32:59 PM / 01:40:38 PM :: 00:07:39 :: 00:03:32</t>
  </si>
  <si>
    <t>8/3/2022 :: 03:32:41 PM / 03:32:56 PM :: 00:00:15 :: 00:07:12</t>
  </si>
  <si>
    <t>6/22/2022 :: 04:03:52 PM / 04:04:11 PM :: 00:00:19 :: 00:00:04</t>
  </si>
  <si>
    <t>6/29/2022 :: 01:57:22 PM / 02:06:23 PM :: 00:09:01 :: 00:08:51</t>
  </si>
  <si>
    <t>7/6/2022 :: 03:00:05 PM / 03:07:45 PM :: 00:07:40 :: 00:03:02</t>
  </si>
  <si>
    <t>7/13/2022 :: 05:21:29 PM / 05:22:12 PM :: 00:00:43 :: 00:21:00</t>
  </si>
  <si>
    <t>7/20/2022 :: 12:56:21 PM / 01:06:26 PM :: 00:10:05 :: 00:05:57</t>
  </si>
  <si>
    <t>7/27/2022 :: 02:33:07 PM / 02:42:00 PM :: 00:08:53 :: 00:08:18</t>
  </si>
  <si>
    <t>8/3/2022 :: 03:00:33 PM / 03:00:50 PM :: 00:00:17 :: 00:13:27</t>
  </si>
  <si>
    <t>8/10/2022 :: 03:06:34 PM / 03:07:06 PM :: 00:00:32 :: 00:00:02</t>
  </si>
  <si>
    <t>6/23/2022 :: 01:15:07 PM / 01:29:12 PM :: 00:14:05 :: 00:01:48</t>
  </si>
  <si>
    <t>6/30/2022 :: 01:07:43 PM / 01:16:08 PM :: 00:08:25 :: 00:04:16</t>
  </si>
  <si>
    <t>7/7/2022 :: 01:19:02 PM / 01:27:06 PM :: 00:08:04 :: 00:03:19</t>
  </si>
  <si>
    <t>7/14/2022 :: 02:18:20 PM / 02:32:42 PM :: 00:14:22 :: 00:08:09</t>
  </si>
  <si>
    <t>7/21/2022 :: 03:43:36 PM / 03:44:08 PM :: 00:00:32 :: 00:00:07</t>
  </si>
  <si>
    <t>7/28/2022 :: 04:04:33 PM / 04:05:03 PM :: 00:00:30 :: 00:00:04</t>
  </si>
  <si>
    <t>8/4/2022 :: 01:45:43 PM / 01:46:34 PM :: 00:00:51 :: 00:11:22</t>
  </si>
  <si>
    <t>6/22/2022 :: 04:04:14 PM / 04:04:27 PM :: 00:00:13 :: 00:00:03</t>
  </si>
  <si>
    <t>7/20/2022 :: 01:09:14 PM / 01:12:27 PM :: 00:03:13 :: 00:02:48</t>
  </si>
  <si>
    <t>6/23/2022 :: 01:31:55 PM / 01:46:36 PM :: 00:14:41 :: 00:02:43</t>
  </si>
  <si>
    <t>7/7/2022 :: 01:03:05 PM / 01:11:58 PM :: 00:08:53 :: 00:03:21</t>
  </si>
  <si>
    <t>7/21/2022 :: 03:44:12 PM / 03:44:45 PM :: 00:00:33 :: 00:00:04</t>
  </si>
  <si>
    <t>8/4/2022 :: 02:56:00 PM / 02:56:07 PM :: 00:00:07 :: 01:09:26</t>
  </si>
  <si>
    <t>6/23/2022 :: 03:34:09 PM / 03:39:55 PM :: 00:05:46 :: 00:18:34</t>
  </si>
  <si>
    <t>6/23/2022 :: 03:39:58 PM / 03:40:03 PM :: 00:00:05 :: 00:00:03</t>
  </si>
  <si>
    <t>6/30/2022 :: 01:18:07 PM / 01:21:50 PM :: 00:03:43 :: 00:01:59</t>
  </si>
  <si>
    <t>7/7/2022 :: 01:12:00 PM / 01:15:43 PM :: 00:03:43 :: 00:00:02</t>
  </si>
  <si>
    <t>7/14/2022 :: 02:36:30 PM / 02:44:04 PM :: 00:07:34 :: 00:03:48</t>
  </si>
  <si>
    <t>7/21/2022 :: 03:44:50 PM / 03:45:19 PM :: 00:00:29 :: 00:00:05</t>
  </si>
  <si>
    <t>7/28/2022 :: 04:05:31 PM / 04:05:40 PM :: 00:00:09 :: 00:00:28</t>
  </si>
  <si>
    <t>8/4/2022 :: 03:10:33 PM / 03:11:37 PM :: 00:01:04 :: 00:02:25</t>
  </si>
  <si>
    <t>6/22/2022 :: 04:04:30 PM / 04:04:48 PM :: 00:00:18 :: 00:00:03</t>
  </si>
  <si>
    <t>6/29/2022 :: 02:08:22 PM / 02:17:32 PM :: 00:09:10 :: 00:01:59</t>
  </si>
  <si>
    <t>7/6/2022 :: 03:09:50 PM / 03:14:53 PM :: 00:05:03 :: 00:02:05</t>
  </si>
  <si>
    <t>7/13/2022 :: 04:46:55 PM / 05:00:29 PM :: 00:13:34 :: 00:09:16</t>
  </si>
  <si>
    <t>7/20/2022 :: 01:14:36 PM / 01:19:06 PM :: 00:04:30 :: 00:02:09</t>
  </si>
  <si>
    <t>7/27/2022 :: 02:45:42 PM / 02:49:30 PM :: 00:03:48 :: 00:03:42</t>
  </si>
  <si>
    <t>8/3/2022 :: 03:10:13 PM / 03:10:37 PM :: 00:00:24 :: 00:09:23</t>
  </si>
  <si>
    <t>8/10/2022 :: 03:07:10 PM / 03:07:48 PM :: 00:00:38 :: 00:00:04</t>
  </si>
  <si>
    <t>6/24/2022 :: 10:50:40 AM / 10:55:02 AM :: 00:04:22 :: 00:01:34</t>
  </si>
  <si>
    <t>7/1/2022 :: 12:02:42 PM / 12:08:04 PM :: 00:05:22 :: 00:00:33</t>
  </si>
  <si>
    <t>7/8/2022 :: 09:48:35 AM / 09:53:00 AM :: 00:04:25 :: 00:05:18</t>
  </si>
  <si>
    <t>7/15/2022 :: 01:37:14 PM / 01:44:44 PM :: 00:07:30 :: 00:09:53</t>
  </si>
  <si>
    <t>7/22/2022 :: 10:06:37 AM / 10:11:10 AM :: 00:04:33 :: 00:02:22</t>
  </si>
  <si>
    <t>7/29/2022 :: 10:32:17 AM / 10:45:46 AM :: 00:13:29 :: 00:00:10</t>
  </si>
  <si>
    <t>8/5/2022 :: 11:11:43 AM / 11:17:13 AM :: 00:05:30 :: 00:00:27</t>
  </si>
  <si>
    <t>6/27/2022 :: 01:18:10 PM / 01:22:02 PM :: 00:03:52 :: 00:25:41</t>
  </si>
  <si>
    <t>7/4/2022 :: 02:49:32 PM / 02:52:22 PM :: 00:02:50 :: 00:04:18</t>
  </si>
  <si>
    <t>7/11/2022 :: 04:05:26 PM / 04:11:12 PM :: 00:05:46 :: 00:09:47</t>
  </si>
  <si>
    <t>7/18/2022 :: 01:32:23 PM / 01:35:36 PM :: 00:03:13 :: 00:03:05</t>
  </si>
  <si>
    <t>7/25/2022 :: 02:21:13 PM / 02:23:22 PM :: 00:02:09 :: 00:03:29</t>
  </si>
  <si>
    <t>8/1/2022 :: 03:19:42 PM / 03:19:48 PM :: 00:00:06 :: 00:53:15</t>
  </si>
  <si>
    <t>8/8/2022 :: 04:51:50 PM / 04:51:57 PM :: 00:00:07 :: 00:00:02</t>
  </si>
  <si>
    <t>6/30/2022 :: 01:24:26 PM / 01:34:51 PM :: 00:10:25 :: 00:02:36</t>
  </si>
  <si>
    <t>7/14/2022 :: 02:49:28 PM / 03:02:05 PM :: 00:12:37 :: 00:05:24</t>
  </si>
  <si>
    <t>7/28/2022 :: 04:07:27 PM / 04:08:49 PM :: 00:01:22 :: 00:01:47</t>
  </si>
  <si>
    <t>6/22/2022 :: 04:04:51 PM / 04:05:02 PM :: 00:00:11 :: 00:00:03</t>
  </si>
  <si>
    <t>7/6/2022 :: 03:15:37 PM / 03:28:26 PM :: 00:12:49 :: 00:00:44</t>
  </si>
  <si>
    <t>7/20/2022 :: 01:23:42 PM / 01:29:27 PM :: 00:05:45 :: 00:00:23</t>
  </si>
  <si>
    <t>8/3/2022 :: 03:24:47 PM / 03:25:29 PM :: 00:00:42 :: 00:14:10</t>
  </si>
  <si>
    <t>6/22/2022 :: 04:05:22 PM / 04:05:59 PM :: 00:00:37 :: 00:00:20</t>
  </si>
  <si>
    <t>6/29/2022 :: 02:42:05 PM / 03:00:37 PM :: 00:18:32 :: 00:09:44</t>
  </si>
  <si>
    <t>7/6/2022 :: 03:33:32 PM / 03:53:39 PM :: 00:20:07 :: 00:05:06</t>
  </si>
  <si>
    <t>7/13/2022 :: 05:56:16 PM / 05:58:15 PM :: 00:01:59 :: 00:13:30</t>
  </si>
  <si>
    <t>7/20/2022 :: 01:44:15 PM / 01:58:13 PM :: 00:13:58 :: 00:03:37</t>
  </si>
  <si>
    <t>7/27/2022 :: 03:03:34 PM / 03:16:45 PM :: 00:13:11 :: 00:00:07</t>
  </si>
  <si>
    <t>8/3/2022 :: 03:50:00 PM / 03:52:05 PM :: 00:02:05 :: 00:17:04</t>
  </si>
  <si>
    <t>8/10/2022 :: 03:08:04 PM / 03:08:33 PM :: 00:00:29 :: 00:00:16</t>
  </si>
  <si>
    <t>FAMILY FARE-D&amp;W QUICK STOP #71</t>
  </si>
  <si>
    <t>6/24/2022 :: 10:45:09 AM / 10:49:06 AM :: 00:03:57 :: 00:00:11</t>
  </si>
  <si>
    <t>7/1/2022 :: 12:19:29 PM / 12:30:34 PM :: 00:11:05 :: 00:01:29</t>
  </si>
  <si>
    <t>7/8/2022 :: 09:53:51 AM / 09:58:38 AM :: 00:04:47 :: 00:00:51</t>
  </si>
  <si>
    <t>7/15/2022 :: 12:13:00 PM / 12:25:06 PM :: 00:12:06 :: 00:04:47</t>
  </si>
  <si>
    <t>7/22/2022 :: 10:00:03 AM / 10:04:15 AM :: 00:04:12 :: 00:00:22</t>
  </si>
  <si>
    <t>7/29/2022 :: 09:53:15 AM / 10:18:35 AM :: 00:25:20 :: 00:28:34</t>
  </si>
  <si>
    <t>8/5/2022 :: 11:06:11 AM / 11:11:16 AM :: 00:05:05 :: 00:19:11</t>
  </si>
  <si>
    <t>6/27/2022 :: 01:24:02 PM / 01:46:53 PM :: 00:22:51 :: 00:02:00</t>
  </si>
  <si>
    <t>7/4/2022 :: 02:54:02 PM / 03:13:35 PM :: 00:19:33 :: 00:01:40</t>
  </si>
  <si>
    <t>7/11/2022 :: 04:15:24 PM / 04:34:26 PM :: 00:19:02 :: 00:04:12</t>
  </si>
  <si>
    <t>7/18/2022 :: 01:39:10 PM / 02:02:06 PM :: 00:22:56 :: 00:03:34</t>
  </si>
  <si>
    <t>7/25/2022 :: 02:23:39 PM / 02:48:40 PM :: 00:25:01 :: 00:00:17</t>
  </si>
  <si>
    <t>8/1/2022 :: 03:19:51 PM / 03:20:16 PM :: 00:00:25 :: 00:00:03</t>
  </si>
  <si>
    <t>8/8/2022 :: 04:52:01 PM / 04:52:28 PM :: 00:00:27 :: 00:00:04</t>
  </si>
  <si>
    <t>6/30/2022 :: 02:46:16 PM / 02:50:06 PM :: 00:03:50 :: 00:11:11</t>
  </si>
  <si>
    <t>7/14/2022 :: 03:13:44 PM / 03:38:45 PM :: 00:25:01 :: 00:11:39</t>
  </si>
  <si>
    <t>7/28/2022 :: 04:08:54 PM / 04:09:47 PM :: 00:00:53 :: 00:00:05</t>
  </si>
  <si>
    <t>6/27/2022 :: 01:46:56 PM / 03:03:14 PM :: 01:16:18 :: 00:00:03</t>
  </si>
  <si>
    <t>7/4/2022 :: 03:14:29 PM / 04:06:02 PM :: 00:51:33 :: 00:00:54</t>
  </si>
  <si>
    <t>7/11/2022 :: 05:15:58 PM / 05:16:40 PM :: 00:00:42 :: 00:00:02</t>
  </si>
  <si>
    <t>7/18/2022 :: 02:02:17 PM / 03:18:02 PM :: 01:15:45 :: 00:00:11</t>
  </si>
  <si>
    <t>7/25/2022 :: 02:49:49 PM / 03:41:52 PM :: 00:52:03 :: 00:01:09</t>
  </si>
  <si>
    <t>8/1/2022 :: 03:20:19 PM / 03:47:28 PM :: 00:27:09 :: 00:00:03</t>
  </si>
  <si>
    <t>8/8/2022 :: 04:52:32 PM / 04:53:58 PM :: 00:01:26 :: 00:00:04</t>
  </si>
  <si>
    <t>6/27/2022 :: 03:03:28 PM / 03:03:35 PM :: 00:00:07 :: 00:00:14</t>
  </si>
  <si>
    <t>7/4/2022 :: 04:06:12 PM / 04:06:20 PM :: 00:00:08 :: 00:00:10</t>
  </si>
  <si>
    <t>7/11/2022 :: 05:15:26 PM / 05:15:56 PM :: 00:00:30 :: 00:00:04</t>
  </si>
  <si>
    <t>7/18/2022 :: 03:18:04 PM / 03:18:26 PM :: 00:00:22 :: 00:00:02</t>
  </si>
  <si>
    <t>7/25/2022 :: 03:41:54 PM / 03:42:46 PM :: 00:00:52 :: 00:00:02</t>
  </si>
  <si>
    <t>8/1/2022 :: 03:47:31 PM / 03:47:51 PM :: 00:00:20 :: 00:00:03</t>
  </si>
  <si>
    <t>8/8/2022 :: 04:54:01 PM / 04:54:24 PM :: 00:00:23 :: 00:00:03</t>
  </si>
  <si>
    <t>6/28/2022 :: 09:51:45 AM / 09:56:10 AM :: 00:04:25 :: 00:15:09</t>
  </si>
  <si>
    <t>7/5/2022 :: 03:01:53 PM / 03:02:22 PM :: 00:00:29 :: 00:00:05</t>
  </si>
  <si>
    <t>7/12/2022 :: 03:23:34 PM / 03:31:40 PM :: 00:08:06 :: 00:05:34</t>
  </si>
  <si>
    <t>7/19/2022 :: 02:45:12 PM / 02:50:59 PM :: 00:05:47 :: 00:05:41</t>
  </si>
  <si>
    <t>7/26/2022 :: 12:55:02 PM / 01:00:42 PM :: 00:05:40 :: 00:06:37</t>
  </si>
  <si>
    <t>8/2/2022 :: 03:05:27 PM / 03:05:53 PM :: 00:00:26 :: 00:00:04</t>
  </si>
  <si>
    <t>8/9/2022 :: 02:07:26 PM / 02:14:38 PM :: 00:07:12 :: 00:04:42</t>
  </si>
  <si>
    <t>6/30/2022 :: 02:56:26 PM / 02:56:45 PM :: 00:00:19 :: 00:06:20</t>
  </si>
  <si>
    <t>7/14/2022 :: 03:45:05 PM / 03:53:35 PM :: 00:08:30 :: 00:06:20</t>
  </si>
  <si>
    <t>7/28/2022 :: 04:10:20 PM / 04:10:50 PM :: 00:00:30 :: 00:00:33</t>
  </si>
  <si>
    <t>7/1/2022 :: 12:11:10 PM / 12:18:00 PM :: 00:06:50 :: 00:03:06</t>
  </si>
  <si>
    <t>7/29/2022 :: 10:29:05 AM / 10:32:07 AM :: 00:03:02 :: 00:10:30</t>
  </si>
  <si>
    <t>6/27/2022 :: 03:03:40 PM / 03:04:01 PM :: 00:00:21 :: 00:00:05</t>
  </si>
  <si>
    <t>7/4/2022 :: 04:06:24 PM / 04:06:45 PM :: 00:00:21 :: 00:00:04</t>
  </si>
  <si>
    <t>7/11/2022 :: 04:41:10 PM / 05:15:22 PM :: 00:34:12 :: 00:06:44</t>
  </si>
  <si>
    <t>7/18/2022 :: 03:18:30 PM / 03:18:47 PM :: 00:00:17 :: 00:00:04</t>
  </si>
  <si>
    <t>7/25/2022 :: 03:43:11 PM / 03:43:29 PM :: 00:00:18 :: 00:00:25</t>
  </si>
  <si>
    <t>8/1/2022 :: 03:47:55 PM / 03:48:07 PM :: 00:00:12 :: 00:00:04</t>
  </si>
  <si>
    <t>8/8/2022 :: 04:54:28 PM / 04:54:48 PM :: 00:00:20 :: 00:00:04</t>
  </si>
  <si>
    <t>7/15/2022 :: NO TIME / NO TIME :: 00:00:00 :: 00:00:00</t>
  </si>
  <si>
    <t>6/24/2022 :: 11:13:26 AM / 11:14:27 AM :: 00:01:01 :: 00:00:03</t>
  </si>
  <si>
    <t>7/1/2022 :: 12:01:17 PM / 12:02:09 PM :: 00:00:52 :: 00:00:02</t>
  </si>
  <si>
    <t>7/8/2022 :: 10:16:35 AM / 10:18:06 AM :: 00:01:31 :: 00:00:06</t>
  </si>
  <si>
    <t>7/18/2022 :: 03:18:52 PM / 03:19:01 PM :: 00:00:09 :: 00:00:05</t>
  </si>
  <si>
    <t>7/22/2022 :: 10:30:13 AM / 10:31:34 AM :: 00:01:21 :: 00:00:03</t>
  </si>
  <si>
    <t>7/29/2022 :: 10:53:22 AM / 11:13:52 AM :: 00:20:30 :: 00:07:36</t>
  </si>
  <si>
    <t>8/5/2022 :: 11:35:33 AM / 11:37:25 AM :: 00:01:52 :: 00:00:03</t>
  </si>
  <si>
    <t>6/24/2022 :: 10:56:11 AM / 11:13:23 AM :: 00:17:12 :: 00:01:09</t>
  </si>
  <si>
    <t>7/1/2022 :: 11:50:55 AM / 12:01:15 PM :: 00:10:20 :: 00:01:50</t>
  </si>
  <si>
    <t>7/8/2022 :: 09:59:24 AM / 10:16:29 AM :: 00:17:05 :: 00:00:46</t>
  </si>
  <si>
    <t>7/15/2022 :: 12:07:37 PM / 12:08:13 PM :: 00:00:36 :: 00:26:37</t>
  </si>
  <si>
    <t>7/22/2022 :: 10:12:31 AM / 10:30:10 AM :: 00:17:39 :: 00:01:21</t>
  </si>
  <si>
    <t>7/29/2022 :: 11:13:58 AM / 11:22:42 AM :: 00:08:44 :: 00:00:06</t>
  </si>
  <si>
    <t>8/5/2022 :: 11:19:48 AM / 11:35:30 AM :: 00:15:42 :: 00:02:35</t>
  </si>
  <si>
    <t>6/30/2022 :: 12:20:33 PM / 12:31:57 PM :: 00:11:24 :: 00:07:58</t>
  </si>
  <si>
    <t>7/14/2022 :: 03:57:48 PM / 04:03:29 PM :: 00:05:41 :: 00:04:13</t>
  </si>
  <si>
    <t>7/28/2022 :: 04:10:53 PM / 04:11:09 PM :: 00:00:16 :: 00:00:03</t>
  </si>
  <si>
    <t>6/23/2022 :: 12:26:50 PM / 12:37:37 PM :: 00:10:47 :: 00:04:04</t>
  </si>
  <si>
    <t>6/30/2022 :: 12:45:33 PM / 12:56:09 PM :: 00:10:36 :: 00:04:54</t>
  </si>
  <si>
    <t>7/7/2022 :: 01:39:07 PM / 01:47:04 PM :: 00:07:57 :: 00:04:55</t>
  </si>
  <si>
    <t>7/14/2022 :: 04:07:21 PM / 04:23:38 PM :: 00:16:17 :: 00:03:52</t>
  </si>
  <si>
    <t>7/21/2022 :: 03:45:22 PM / 03:45:43 PM :: 00:00:21 :: 00:00:03</t>
  </si>
  <si>
    <t>7/28/2022 :: 04:11:16 PM / 04:12:05 PM :: 00:00:49 :: 00:00:07</t>
  </si>
  <si>
    <t>8/4/2022 :: 01:34:10 PM / 01:34:21 PM :: 00:00:11 :: 00:12:46</t>
  </si>
  <si>
    <t>6/24/2022 :: 11:34:56 AM / 11:37:33 AM :: 00:02:37 :: 00:12:26</t>
  </si>
  <si>
    <t>7/1/2022 :: 11:31:59 AM / 11:41:42 AM :: 00:09:43 :: 00:10:33</t>
  </si>
  <si>
    <t>7/8/2022 :: 10:29:08 AM / 10:29:54 AM :: 00:00:46 :: 00:00:09</t>
  </si>
  <si>
    <t>7/15/2022 :: 12:54:57 PM / 01:09:12 PM :: 00:14:15 :: 00:05:06</t>
  </si>
  <si>
    <t>7/22/2022 :: 10:38:02 AM / 10:52:30 AM :: 00:14:28 :: 00:00:05</t>
  </si>
  <si>
    <t>7/29/2022 :: 11:45:37 AM / 12:10:29 PM :: 00:24:52 :: 00:06:28</t>
  </si>
  <si>
    <t>8/5/2022 :: 12:01:39 PM / 12:02:18 PM :: 00:00:39 :: 00:16:13</t>
  </si>
  <si>
    <t>6/23/2022 :: 12:54:20 PM / 01:02:20 PM :: 00:08:00 :: 00:01:41</t>
  </si>
  <si>
    <t>7/21/2022 :: 03:45:46 PM / 03:46:03 PM :: 00:00:17 :: 00:00:03</t>
  </si>
  <si>
    <t>6/23/2022 :: 01:03:04 PM / 01:13:19 PM :: 00:10:15 :: 00:00:44</t>
  </si>
  <si>
    <t>7/21/2022 :: 03:46:11 PM / 03:46:56 PM :: 00:00:45 :: 00:00:08</t>
  </si>
  <si>
    <t xml:space="preserve">GRAND RAPIDS STOCK-C          </t>
  </si>
  <si>
    <t>7/18/2022 :: NO TIME / NO TIME :: 00:00:00 :: 00:00:00</t>
  </si>
  <si>
    <t>7/8/2022 :: NO TIME / NO TIME :: 00:00:00 :: 00:00:00</t>
  </si>
  <si>
    <t>7/7/2022 :: NO TIME / NO TIME :: 00:00:00 :: 00:00:00</t>
  </si>
  <si>
    <t>6/24/2022 :: NO TIME / NO TIME :: 00:00:00 :: 00:00:00</t>
  </si>
  <si>
    <t>7/25/2022 :: NO TIME / NO TIME :: 00:00:00 :: 00:00:00</t>
  </si>
  <si>
    <t>8/9/2022 :: NO TIME / NO TIME :: 00:00:00 :: 00:00:00</t>
  </si>
  <si>
    <t>8/5/2022 :: NO TIME / NO TIME :: 00:00:00 :: 00:00:00</t>
  </si>
  <si>
    <t>8/4/2022 :: NO TIME / NO TIME :: 00:00:00 :: 00:00:00</t>
  </si>
  <si>
    <t>7/27/2022 :: NO TIME / NO TIME :: 00:00:00 :: 00:00:00</t>
  </si>
  <si>
    <t>8/10/2022 :: NO TIME / NO TIME :: 00:00:00 :: 00:00:00</t>
  </si>
  <si>
    <t>6632</t>
  </si>
  <si>
    <t xml:space="preserve">GR EMPLOYEES                  </t>
  </si>
  <si>
    <t>7/11/2022 :: NO TIME / NO TIME :: 00:00:00 :: 00:00:00</t>
  </si>
  <si>
    <t>7/4/2022 :: NO TIME / NO TIME :: 00:00:00 :: 00:00:00</t>
  </si>
  <si>
    <t>6/27/2022 :: NO TIME / NO TIME :: 00:00:00 :: 00:00:00</t>
  </si>
  <si>
    <t>8/8/2022 :: NO TIME / NO TIME :: 00:00:00 :: 00:00:00</t>
  </si>
  <si>
    <t>8/1/2022 :: NO TIME / NO TIME :: 00:00:00 :: 00:00:00</t>
  </si>
  <si>
    <t>RSP UNIFORMS-GR</t>
  </si>
  <si>
    <t>8/3/2022 :: NO TIME / NO TIME :: 00:00:00 :: 00:00:00</t>
  </si>
  <si>
    <t>TINY DINNERS</t>
  </si>
  <si>
    <t>7/26/2022 :: NO TIME / NO TIME :: 00:00:00 :: 00:00:00</t>
  </si>
  <si>
    <t>12304</t>
  </si>
  <si>
    <t>GRAND RAPIDS SHOP</t>
  </si>
  <si>
    <t>GRAND RAPIDS ONE-TIME RENTAL</t>
  </si>
  <si>
    <t>6/24/2022 :: 11:54:28 AM / 12:02:37 PM :: 00:08:09 :: 11:54:28</t>
  </si>
  <si>
    <t>6/28/2022 :: 07:40:58 AM / 07:41:08 AM :: 00:00:10 :: 19:38:21</t>
  </si>
  <si>
    <t>7323</t>
  </si>
  <si>
    <t>COLLEEN FUELLING - SALES</t>
  </si>
  <si>
    <t>COUNTY LINE CUSTOMS &amp; AUTO REP</t>
  </si>
  <si>
    <t>7/22/2022 :: NO TIME / NO TIME :: 00:00:00 :: 00:00:00</t>
  </si>
  <si>
    <t>6/22/2022 :: 04:03:51 AM / 04:04:06 AM :: 00:00:15 :: 04:03:51</t>
  </si>
  <si>
    <t>6/22/2022 :: 04:04:10 AM / 04:04:18 AM :: 00:00:08 :: 00:00:04</t>
  </si>
  <si>
    <t>6/22/2022 :: 04:04:39 AM / 04:04:46 AM :: 00:00:07 :: 00:00:21</t>
  </si>
  <si>
    <t>6/22/2022 :: 04:06:19 AM / 04:06:40 AM :: 00:00:21 :: 00:00:18</t>
  </si>
  <si>
    <t>6/22/2022 :: 11:55:51 AM / 12:06:05 PM :: 00:10:14 :: 00:11:32</t>
  </si>
  <si>
    <t>6/23/2022 :: 12:03:53 PM / 12:15:48 PM :: 00:11:55 :: 00:11:46</t>
  </si>
  <si>
    <t>6/30/2022 :: 01:27:48 PM / 01:39:46 PM :: 00:11:58 :: 00:16:45</t>
  </si>
  <si>
    <t>6/24/2022 :: 10:25:56 AM / 10:26:06 AM :: 00:00:10 :: 00:07:53</t>
  </si>
  <si>
    <t>6/24/2022 :: 11:37:49 AM / 11:46:30 AM :: 00:08:41 :: 00:00:04</t>
  </si>
  <si>
    <t>7/1/2022 :: 11:52:40 AM / 11:58:08 AM :: 00:05:28 :: 00:01:42</t>
  </si>
  <si>
    <t>6/24/2022 :: 01:36:18 PM / 01:36:35 PM :: 00:00:17 :: 00:02:49</t>
  </si>
  <si>
    <t>7/1/2022 :: 12:00:26 PM / 12:00:34 PM :: 00:00:08 :: 00:02:18</t>
  </si>
  <si>
    <t>7/8/2022 :: 09:33:58 AM / 09:34:07 AM :: 00:00:09 :: 00:00:46</t>
  </si>
  <si>
    <t>7/15/2022 :: 06:16:09 AM / 06:16:16 AM :: 00:00:07 :: 17:12:48</t>
  </si>
  <si>
    <t>7/22/2022 :: 06:51:45 AM / 06:51:54 AM :: 00:00:09 :: 16:58:37</t>
  </si>
  <si>
    <t>7/29/2022 :: 01:36:30 PM / 01:36:38 PM :: 00:00:08 :: 00:00:03</t>
  </si>
  <si>
    <t>8/5/2022 :: 06:13:35 AM / 06:13:44 AM :: 00:00:09 :: 16:12:52</t>
  </si>
  <si>
    <t>6/30/2022 :: 01:42:42 PM / 01:47:52 PM :: 00:05:10 :: 00:02:56</t>
  </si>
  <si>
    <t>7/14/2022 :: 12:22:42 PM / 12:26:13 PM :: 00:03:31 :: 00:00:04</t>
  </si>
  <si>
    <t>8/4/2022 :: 12:57:46 PM / 01:02:38 PM :: 00:04:52 :: 00:09:01</t>
  </si>
  <si>
    <t>7/7/2022 :: 12:36:03 PM / 12:36:12 PM :: 00:00:09 :: 00:00:12</t>
  </si>
  <si>
    <t>7/7/2022 :: 12:36:14 PM / 12:36:24 PM :: 00:00:10 :: 00:00:02</t>
  </si>
  <si>
    <t>SPT FFARE #1572 FIRST AID</t>
  </si>
  <si>
    <t>7/20/2022 :: 05:25:57 AM / 05:26:24 AM :: 00:00:27 :: 13:09:23</t>
  </si>
  <si>
    <t>8/10/2022 :: 01:28:44 PM / 01:28:51 PM :: 00:00:07 :: 00:00:11</t>
  </si>
  <si>
    <t>6/24/2022 :: 06:17:36 AM / 06:38:20 AM :: 00:20:44 :: 17:16:24</t>
  </si>
  <si>
    <t>6/24/2022 :: 06:39:56 AM / 06:40:05 AM :: 00:00:09 :: 00:01:36</t>
  </si>
  <si>
    <t>7/1/2022 :: 06:07:58 AM / 06:33:29 AM :: 00:25:31 :: 15:54:38</t>
  </si>
  <si>
    <t>7/8/2022 :: 06:15:22 AM / 06:39:22 AM :: 00:24:00 :: 17:05:01</t>
  </si>
  <si>
    <t>7/15/2022 :: 06:16:18 AM / 06:36:52 AM :: 00:20:34 :: 00:00:02</t>
  </si>
  <si>
    <t>7/22/2022 :: 06:51:56 AM / 07:13:54 AM :: 00:21:58 :: 00:00:02</t>
  </si>
  <si>
    <t>7/29/2022 :: 08:27:48 AM / 08:37:04 AM :: 00:09:16 :: 18:33:34</t>
  </si>
  <si>
    <t>8/5/2022 :: 06:13:49 AM / 06:32:41 AM :: 00:18:52 :: 00:00:05</t>
  </si>
  <si>
    <t>6/28/2022 :: 07:32:15 AM / 07:42:26 AM :: 00:10:11 :: 16:03:19</t>
  </si>
  <si>
    <t>7/5/2022 :: 02:08:16 PM / 02:08:23 PM :: 00:00:07 :: 00:00:05</t>
  </si>
  <si>
    <t>7/12/2022 :: 06:59:39 AM / 07:09:20 AM :: 00:09:41 :: 15:46:32</t>
  </si>
  <si>
    <t>7/19/2022 :: 06:58:43 AM / 07:12:11 AM :: 00:13:28 :: 16:30:32</t>
  </si>
  <si>
    <t>7/26/2022 :: 06:17:00 AM / 06:29:38 AM :: 00:12:38 :: 13:58:05</t>
  </si>
  <si>
    <t>8/2/2022 :: 06:50:43 AM / 07:01:46 AM :: 00:11:03 :: 15:56:06</t>
  </si>
  <si>
    <t>8/9/2022 :: 06:45:28 AM / 06:59:48 AM :: 00:14:20 :: 14:25:40</t>
  </si>
  <si>
    <t>7/4/2022 :: 06:32:20 AM / 06:39:33 AM :: 00:07:13 :: 16:41:47</t>
  </si>
  <si>
    <t>7/18/2022 :: 06:17:54 AM / 06:20:52 AM :: 00:02:58 :: 17:24:33</t>
  </si>
  <si>
    <t>8/1/2022 :: 06:51:08 AM / 06:58:08 AM :: 00:07:00 :: 15:29:22</t>
  </si>
  <si>
    <t>6/22/2022 :: 05:41:56 AM / 05:51:57 AM :: 00:10:01 :: 01:35:16</t>
  </si>
  <si>
    <t>6/29/2022 :: 06:19:18 AM / 06:27:09 AM :: 00:07:51 :: 01:36:59</t>
  </si>
  <si>
    <t>7/6/2022 :: 06:41:33 AM / 06:52:05 AM :: 00:10:32 :: 15:37:20</t>
  </si>
  <si>
    <t>7/13/2022 :: 05:39:06 AM / 06:04:06 AM :: 00:25:00 :: 00:35:10</t>
  </si>
  <si>
    <t>7/20/2022 :: 05:26:27 AM / 05:38:41 AM :: 00:12:14 :: 00:00:03</t>
  </si>
  <si>
    <t>7/27/2022 :: 06:17:29 AM / 06:32:35 AM :: 00:15:06 :: 00:31:14</t>
  </si>
  <si>
    <t>8/3/2022 :: 06:25:07 AM / 06:38:35 AM :: 00:13:28 :: 00:35:48</t>
  </si>
  <si>
    <t>8/10/2022 :: 06:14:28 AM / 06:28:29 AM :: 00:14:01 :: 00:49:11</t>
  </si>
  <si>
    <t>SPT FOREST HILLS-CAFE #1400</t>
  </si>
  <si>
    <t>6/23/2022 :: 05:20:00 AM / 06:02:49 AM :: 00:42:49 :: 00:55:48</t>
  </si>
  <si>
    <t>6/30/2022 :: 06:26:17 AM / 07:23:24 AM :: 00:57:07 :: 15:42:31</t>
  </si>
  <si>
    <t>7/7/2022 :: 05:18:26 AM / 06:12:30 AM :: 00:54:04 :: 15:25:20</t>
  </si>
  <si>
    <t>7/14/2022 :: 05:17:29 AM / 06:11:11 AM :: 00:53:42 :: 17:28:59</t>
  </si>
  <si>
    <t>7/21/2022 :: 05:43:51 AM / 06:34:04 AM :: 00:50:13 :: 15:57:39</t>
  </si>
  <si>
    <t>7/28/2022 :: 05:46:09 AM / 06:41:22 AM :: 00:55:13 :: 00:00:17</t>
  </si>
  <si>
    <t>8/4/2022 :: 06:30:23 AM / 06:30:38 AM :: 00:00:15 :: 16:08:14</t>
  </si>
  <si>
    <t>SPT FOREST HILLS-GROCERY #1400</t>
  </si>
  <si>
    <t>6/23/2022 :: 06:02:57 AM / 06:03:20 AM :: 00:00:23 :: 00:00:08</t>
  </si>
  <si>
    <t>6/30/2022 :: 07:23:26 AM / 07:23:52 AM :: 00:00:26 :: 00:00:02</t>
  </si>
  <si>
    <t>7/7/2022 :: 06:12:32 AM / 06:12:41 AM :: 00:00:09 :: 00:00:02</t>
  </si>
  <si>
    <t>7/14/2022 :: 06:11:16 AM / 06:11:23 AM :: 00:00:07 :: 00:00:05</t>
  </si>
  <si>
    <t>7/21/2022 :: 06:34:07 AM / 06:34:16 AM :: 00:00:09 :: 00:00:03</t>
  </si>
  <si>
    <t>7/28/2022 :: 06:42:18 AM / 06:42:27 AM :: 00:00:09 :: 00:00:56</t>
  </si>
  <si>
    <t>8/4/2022 :: 06:30:40 AM / 06:30:48 AM :: 00:00:08 :: 00:00:02</t>
  </si>
  <si>
    <t>SPT FOREST HILLS-SMOKEHOUSE #1</t>
  </si>
  <si>
    <t>6/23/2022 :: 06:03:41 AM / 06:03:49 AM :: 00:00:08 :: 00:00:21</t>
  </si>
  <si>
    <t>6/30/2022 :: 07:23:58 AM / 07:24:06 AM :: 00:00:08 :: 00:00:06</t>
  </si>
  <si>
    <t>7/7/2022 :: 06:12:43 AM / 06:12:53 AM :: 00:00:10 :: 00:00:02</t>
  </si>
  <si>
    <t>7/14/2022 :: 06:11:26 AM / 06:11:31 AM :: 00:00:05 :: 00:00:03</t>
  </si>
  <si>
    <t>7/21/2022 :: 06:34:18 AM / 06:34:27 AM :: 00:00:09 :: 00:00:02</t>
  </si>
  <si>
    <t>7/28/2022 :: 06:42:29 AM / 06:42:36 AM :: 00:00:07 :: 00:00:02</t>
  </si>
  <si>
    <t>8/4/2022 :: 06:30:50 AM / 06:30:58 AM :: 00:00:08 :: 00:00:02</t>
  </si>
  <si>
    <t>6/24/2022 :: 06:49:26 AM / 07:03:44 AM :: 00:14:18 :: 00:09:21</t>
  </si>
  <si>
    <t>7/1/2022 :: 06:47:49 AM / 06:58:57 AM :: 00:11:08 :: 00:14:20</t>
  </si>
  <si>
    <t>7/8/2022 :: 06:48:26 AM / 07:04:59 AM :: 00:16:33 :: 00:09:04</t>
  </si>
  <si>
    <t>7/15/2022 :: 06:43:55 AM / 06:55:40 AM :: 00:11:45 :: 00:07:03</t>
  </si>
  <si>
    <t>7/22/2022 :: 07:22:13 AM / 07:35:55 AM :: 00:13:42 :: 00:08:19</t>
  </si>
  <si>
    <t>7/29/2022 :: 08:37:06 AM / 08:51:11 AM :: 00:14:05 :: 00:00:02</t>
  </si>
  <si>
    <t>8/5/2022 :: 06:41:59 AM / 06:56:17 AM :: 00:14:18 :: 00:09:18</t>
  </si>
  <si>
    <t>6/27/2022 :: 06:14:34 AM / 06:22:43 AM :: 00:08:09 :: 16:16:32</t>
  </si>
  <si>
    <t>7/4/2022 :: 06:41:40 AM / 06:55:42 AM :: 00:14:02 :: 00:02:07</t>
  </si>
  <si>
    <t>7/11/2022 :: 06:04:54 AM / 06:16:23 AM :: 00:11:29 :: 17:28:49</t>
  </si>
  <si>
    <t>7/11/2022 :: 06:16:25 AM / 06:16:34 AM :: 00:00:09 :: 00:00:02</t>
  </si>
  <si>
    <t>7/18/2022 :: 06:25:30 AM / 06:39:31 AM :: 00:14:01 :: 00:04:38</t>
  </si>
  <si>
    <t>7/25/2022 :: 06:42:07 AM / 06:54:16 AM :: 00:12:09 :: 16:38:51</t>
  </si>
  <si>
    <t>8/1/2022 :: 06:58:10 AM / 07:08:18 AM :: 00:10:08 :: 00:00:02</t>
  </si>
  <si>
    <t>8/8/2022 :: 06:25:30 AM / 06:36:05 AM :: 00:10:35 :: 16:56:21</t>
  </si>
  <si>
    <t>6/28/2022 :: 07:45:29 AM / 07:59:45 AM :: 00:14:16 :: 00:03:03</t>
  </si>
  <si>
    <t>7/5/2022 :: 02:08:25 PM / 02:08:36 PM :: 00:00:11 :: 00:00:02</t>
  </si>
  <si>
    <t>7/12/2022 :: 07:13:35 AM / 07:27:03 AM :: 00:13:28 :: 00:04:15</t>
  </si>
  <si>
    <t>7/19/2022 :: 07:15:08 AM / 07:31:49 AM :: 00:16:41 :: 00:02:57</t>
  </si>
  <si>
    <t>7/26/2022 :: 06:32:33 AM / 06:51:12 AM :: 00:18:39 :: 00:02:55</t>
  </si>
  <si>
    <t>8/2/2022 :: 07:04:52 AM / 07:23:16 AM :: 00:18:24 :: 00:03:06</t>
  </si>
  <si>
    <t>8/9/2022 :: 07:03:11 AM / 07:17:45 AM :: 00:14:34 :: 00:03:23</t>
  </si>
  <si>
    <t>6/22/2022 :: 06:01:27 AM / 06:12:03 AM :: 00:10:36 :: 00:09:30</t>
  </si>
  <si>
    <t>6/29/2022 :: 06:37:09 AM / 06:52:03 AM :: 00:14:54 :: 00:10:00</t>
  </si>
  <si>
    <t>7/6/2022 :: 07:00:40 AM / 07:14:43 AM :: 00:14:03 :: 00:08:35</t>
  </si>
  <si>
    <t>7/13/2022 :: 06:04:09 AM / 06:10:47 AM :: 00:06:38 :: 00:00:03</t>
  </si>
  <si>
    <t>7/20/2022 :: 05:48:17 AM / 06:01:42 AM :: 00:13:25 :: 00:09:36</t>
  </si>
  <si>
    <t>7/27/2022 :: 06:42:22 AM / 06:51:35 AM :: 00:09:13 :: 00:09:47</t>
  </si>
  <si>
    <t>8/3/2022 :: 06:48:36 AM / 07:20:11 AM :: 00:31:35 :: 00:10:01</t>
  </si>
  <si>
    <t>8/10/2022 :: 06:38:32 AM / 06:58:14 AM :: 00:19:42 :: 00:10:03</t>
  </si>
  <si>
    <t>6/22/2022 :: 06:29:42 AM / 06:39:31 AM :: 00:09:49 :: 00:17:39</t>
  </si>
  <si>
    <t>6/29/2022 :: 06:58:31 AM / 07:09:03 AM :: 00:10:32 :: 00:06:28</t>
  </si>
  <si>
    <t>7/6/2022 :: 07:21:46 AM / 07:32:04 AM :: 00:10:18 :: 00:07:03</t>
  </si>
  <si>
    <t>7/13/2022 :: 06:10:51 AM / 06:17:56 AM :: 00:07:05 :: 00:00:04</t>
  </si>
  <si>
    <t>7/20/2022 :: 06:08:12 AM / 06:20:12 AM :: 00:12:00 :: 00:06:30</t>
  </si>
  <si>
    <t>7/27/2022 :: 06:57:58 AM / 07:09:54 AM :: 00:11:56 :: 00:06:23</t>
  </si>
  <si>
    <t>8/3/2022 :: 07:20:13 AM / 07:33:35 AM :: 00:13:22 :: 00:00:02</t>
  </si>
  <si>
    <t>8/10/2022 :: 07:04:10 AM / 07:18:21 AM :: 00:14:11 :: 00:05:56</t>
  </si>
  <si>
    <t>SPT FOREST HILLS-SEAFOOD #1400</t>
  </si>
  <si>
    <t>6/23/2022 :: 06:03:59 AM / 06:04:30 AM :: 00:00:31 :: 00:00:10</t>
  </si>
  <si>
    <t>6/30/2022 :: 07:24:08 AM / 07:24:15 AM :: 00:00:07 :: 00:00:02</t>
  </si>
  <si>
    <t>7/7/2022 :: 06:12:56 AM / 06:13:10 AM :: 00:00:14 :: 00:00:03</t>
  </si>
  <si>
    <t>7/14/2022 :: 06:11:48 AM / 06:11:55 AM :: 00:00:07 :: 00:00:17</t>
  </si>
  <si>
    <t>7/21/2022 :: 06:34:29 AM / 06:34:38 AM :: 00:00:09 :: 00:00:02</t>
  </si>
  <si>
    <t>7/28/2022 :: 06:42:38 AM / 06:42:47 AM :: 00:00:09 :: 00:00:02</t>
  </si>
  <si>
    <t>8/4/2022 :: 06:31:00 AM / 06:31:07 AM :: 00:00:07 :: 00:00:02</t>
  </si>
  <si>
    <t>6/24/2022 :: 07:03:46 AM / 07:22:57 AM :: 00:19:11 :: 00:00:02</t>
  </si>
  <si>
    <t>7/1/2022 :: 07:17:05 AM / 07:25:03 AM :: 00:07:58 :: 00:18:08</t>
  </si>
  <si>
    <t>7/8/2022 :: 07:05:04 AM / 07:21:00 AM :: 00:15:56 :: 00:00:05</t>
  </si>
  <si>
    <t>7/15/2022 :: 06:55:42 AM / 07:12:15 AM :: 00:16:33 :: 00:00:02</t>
  </si>
  <si>
    <t>7/22/2022 :: 07:36:00 AM / 07:51:22 AM :: 00:15:22 :: 00:00:05</t>
  </si>
  <si>
    <t>7/29/2022 :: 08:51:17 AM / 09:05:10 AM :: 00:13:53 :: 00:00:06</t>
  </si>
  <si>
    <t>8/5/2022 :: 06:56:19 AM / 07:09:36 AM :: 00:13:17 :: 00:00:02</t>
  </si>
  <si>
    <t>6/27/2022 :: 06:29:02 AM / 06:42:39 AM :: 00:13:37 :: 00:06:19</t>
  </si>
  <si>
    <t>7/4/2022 :: 07:00:12 AM / 07:10:46 AM :: 00:10:34 :: 00:04:30</t>
  </si>
  <si>
    <t>7/11/2022 :: 06:21:56 AM / 06:33:11 AM :: 00:11:15 :: 00:05:22</t>
  </si>
  <si>
    <t>7/18/2022 :: 06:47:40 AM / 07:03:13 AM :: 00:15:33 :: 00:08:09</t>
  </si>
  <si>
    <t>7/25/2022 :: 07:03:18 AM / 07:13:24 AM :: 00:10:06 :: 00:09:02</t>
  </si>
  <si>
    <t>8/1/2022 :: 07:13:58 AM / 07:26:09 AM :: 00:12:11 :: 00:05:40</t>
  </si>
  <si>
    <t>8/8/2022 :: 07:09:32 AM / 07:10:08 AM :: 00:00:36 :: 00:33:27</t>
  </si>
  <si>
    <t>6/28/2022 :: 08:17:40 AM / 08:35:50 AM :: 00:18:10 :: 00:17:55</t>
  </si>
  <si>
    <t>7/5/2022 :: 02:08:38 PM / 02:08:47 PM :: 00:00:09 :: 00:00:02</t>
  </si>
  <si>
    <t>7/12/2022 :: 07:43:09 AM / 08:00:29 AM :: 00:17:20 :: 00:16:06</t>
  </si>
  <si>
    <t>7/19/2022 :: 07:47:53 AM / 08:12:51 AM :: 00:24:58 :: 00:16:04</t>
  </si>
  <si>
    <t>7/26/2022 :: 07:14:22 AM / 07:35:12 AM :: 00:20:50 :: 00:23:10</t>
  </si>
  <si>
    <t>8/2/2022 :: 07:38:40 AM / 08:00:57 AM :: 00:22:17 :: 00:15:24</t>
  </si>
  <si>
    <t>8/9/2022 :: 07:34:37 AM / 07:52:54 AM :: 00:18:17 :: 00:16:52</t>
  </si>
  <si>
    <t>6/22/2022 :: 06:43:20 AM / 06:55:53 AM :: 00:12:33 :: 00:03:49</t>
  </si>
  <si>
    <t>6/29/2022 :: 07:13:01 AM / 07:30:30 AM :: 00:17:29 :: 00:03:58</t>
  </si>
  <si>
    <t>7/6/2022 :: 07:34:17 AM / 07:45:32 AM :: 00:11:15 :: 00:02:13</t>
  </si>
  <si>
    <t>7/13/2022 :: 06:23:33 AM / 06:28:24 AM :: 00:04:51 :: 00:05:37</t>
  </si>
  <si>
    <t>7/20/2022 :: 06:22:45 AM / 06:30:13 AM :: 00:07:28 :: 00:02:33</t>
  </si>
  <si>
    <t>7/27/2022 :: 07:15:25 AM / 07:26:42 AM :: 00:11:17 :: 00:05:31</t>
  </si>
  <si>
    <t>8/3/2022 :: 07:36:17 AM / 07:52:08 AM :: 00:15:51 :: 00:02:42</t>
  </si>
  <si>
    <t>8/10/2022 :: 07:20:51 AM / 07:31:52 AM :: 00:11:01 :: 00:02:30</t>
  </si>
  <si>
    <t>6/22/2022 :: 07:00:31 AM / 07:14:27 AM :: 00:13:56 :: 00:04:38</t>
  </si>
  <si>
    <t>6/29/2022 :: 07:34:17 AM / 07:51:51 AM :: 00:17:34 :: 00:03:47</t>
  </si>
  <si>
    <t>7/6/2022 :: 07:48:20 AM / 08:05:14 AM :: 00:16:54 :: 00:02:48</t>
  </si>
  <si>
    <t>7/13/2022 :: 06:31:42 AM / 06:42:12 AM :: 00:10:30 :: 00:03:18</t>
  </si>
  <si>
    <t>7/20/2022 :: 06:34:32 AM / 06:48:45 AM :: 00:14:13 :: 00:04:19</t>
  </si>
  <si>
    <t>7/27/2022 :: 07:29:26 AM / 07:49:19 AM :: 00:19:53 :: 00:02:44</t>
  </si>
  <si>
    <t>8/3/2022 :: 07:55:16 AM / 08:10:48 AM :: 00:15:32 :: 00:03:08</t>
  </si>
  <si>
    <t>8/10/2022 :: 07:37:33 AM / 08:00:08 AM :: 00:22:35 :: 00:05:41</t>
  </si>
  <si>
    <t>6/29/2022 :: 07:56:55 AM / 08:08:59 AM :: 00:12:04 :: 00:05:04</t>
  </si>
  <si>
    <t>7/6/2022 :: 08:12:03 AM / 08:20:13 AM :: 00:08:10 :: 00:06:49</t>
  </si>
  <si>
    <t>7/13/2022 :: 06:47:25 AM / 06:52:06 AM :: 00:04:41 :: 00:05:13</t>
  </si>
  <si>
    <t>7/20/2022 :: 06:54:25 AM / 07:13:37 AM :: 00:19:12 :: 00:05:40</t>
  </si>
  <si>
    <t>7/27/2022 :: 07:53:10 AM / 08:00:02 AM :: 00:06:52 :: 00:03:51</t>
  </si>
  <si>
    <t>8/3/2022 :: 08:15:53 AM / 08:22:18 AM :: 00:06:25 :: 00:05:05</t>
  </si>
  <si>
    <t>8/10/2022 :: 08:00:11 AM / 08:09:01 AM :: 00:08:50 :: 00:00:03</t>
  </si>
  <si>
    <t>6/22/2022 :: 07:29:16 AM / 07:33:18 AM :: 00:04:02 :: 00:14:49</t>
  </si>
  <si>
    <t>6/29/2022 :: 08:18:01 AM / 08:21:24 AM :: 00:03:23 :: 00:09:02</t>
  </si>
  <si>
    <t>7/6/2022 :: 08:28:49 AM / 08:33:05 AM :: 00:04:16 :: 00:08:36</t>
  </si>
  <si>
    <t>7/13/2022 :: 07:01:33 AM / 07:07:27 AM :: 00:05:54 :: 00:09:27</t>
  </si>
  <si>
    <t>7/20/2022 :: 07:13:40 AM / 07:24:21 AM :: 00:10:41 :: 00:00:03</t>
  </si>
  <si>
    <t>7/27/2022 :: 08:09:10 AM / 08:12:43 AM :: 00:03:33 :: 00:09:08</t>
  </si>
  <si>
    <t>8/3/2022 :: 08:36:20 AM / 08:46:11 AM :: 00:09:51 :: 00:14:02</t>
  </si>
  <si>
    <t>8/10/2022 :: 08:19:26 AM / 08:24:43 AM :: 00:05:17 :: 00:10:25</t>
  </si>
  <si>
    <t>SPT FOREST HILLS-PHARM #1400</t>
  </si>
  <si>
    <t>6/23/2022 :: 06:04:33 AM / 06:04:39 AM :: 00:00:06 :: 00:00:03</t>
  </si>
  <si>
    <t>6/30/2022 :: 07:24:18 AM / 07:24:26 AM :: 00:00:08 :: 00:00:03</t>
  </si>
  <si>
    <t>7/7/2022 :: 06:13:12 AM / 06:13:20 AM :: 00:00:08 :: 00:00:02</t>
  </si>
  <si>
    <t>7/14/2022 :: 06:11:58 AM / 06:12:06 AM :: 00:00:08 :: 00:00:03</t>
  </si>
  <si>
    <t>7/21/2022 :: 06:34:46 AM / 06:34:53 AM :: 00:00:07 :: 00:00:08</t>
  </si>
  <si>
    <t>7/28/2022 :: 06:42:49 AM / 06:42:58 AM :: 00:00:09 :: 00:00:02</t>
  </si>
  <si>
    <t>8/4/2022 :: 06:31:09 AM / 06:31:18 AM :: 00:00:09 :: 00:00:02</t>
  </si>
  <si>
    <t>6/24/2022 :: 08:31:20 AM / 08:38:49 AM :: 00:07:29 :: 00:02:10</t>
  </si>
  <si>
    <t>7/8/2022 :: 07:22:32 AM / 07:28:27 AM :: 00:05:55 :: 00:01:32</t>
  </si>
  <si>
    <t>7/8/2022 :: 07:28:30 AM / 07:28:39 AM :: 00:00:09 :: 00:00:03</t>
  </si>
  <si>
    <t>7/22/2022 :: 07:52:42 AM / 07:53:14 AM :: 00:00:32 :: 00:01:20</t>
  </si>
  <si>
    <t>7/22/2022 :: 07:53:16 AM / 07:57:15 AM :: 00:03:59 :: 00:00:02</t>
  </si>
  <si>
    <t>8/5/2022 :: 07:14:36 AM / 07:18:29 AM :: 00:03:53 :: 00:05:00</t>
  </si>
  <si>
    <t>6/27/2022 :: 07:00:37 AM / 07:21:01 AM :: 00:20:24 :: 00:17:58</t>
  </si>
  <si>
    <t>7/4/2022 :: 07:24:54 AM / 07:48:58 AM :: 00:24:04 :: 00:14:08</t>
  </si>
  <si>
    <t>7/11/2022 :: 06:49:52 AM / 07:10:24 AM :: 00:20:32 :: 00:16:41</t>
  </si>
  <si>
    <t>7/18/2022 :: 07:20:58 AM / 07:42:44 AM :: 00:21:46 :: 00:17:45</t>
  </si>
  <si>
    <t>7/25/2022 :: 07:30:04 AM / 07:49:16 AM :: 00:19:12 :: 00:16:40</t>
  </si>
  <si>
    <t>8/1/2022 :: 07:41:56 AM / 07:58:51 AM :: 00:16:55 :: 00:15:47</t>
  </si>
  <si>
    <t>8/8/2022 :: 07:28:03 AM / 08:33:18 AM :: 01:05:15 :: 00:17:55</t>
  </si>
  <si>
    <t>7/5/2022 :: 02:08:54 PM / 02:09:08 PM :: 00:00:14 :: 00:00:07</t>
  </si>
  <si>
    <t>7/19/2022 :: 08:12:53 AM / 08:29:50 AM :: 00:16:57 :: 00:00:02</t>
  </si>
  <si>
    <t>8/2/2022 :: 08:10:44 AM / 08:28:11 AM :: 00:17:27 :: 00:09:47</t>
  </si>
  <si>
    <t>6/27/2022 :: 08:39:59 AM / 08:43:24 AM :: 00:03:25 :: 00:06:28</t>
  </si>
  <si>
    <t>7/4/2022 :: 08:27:06 AM / 08:39:26 AM :: 00:12:20 :: 00:38:08</t>
  </si>
  <si>
    <t>7/11/2022 :: 07:50:13 AM / 08:01:26 AM :: 00:11:13 :: 00:39:49</t>
  </si>
  <si>
    <t>7/18/2022 :: 08:20:07 AM / 08:33:39 AM :: 00:13:32 :: 00:37:23</t>
  </si>
  <si>
    <t>7/25/2022 :: 08:28:38 AM / 08:42:11 AM :: 00:13:33 :: 00:39:22</t>
  </si>
  <si>
    <t>8/1/2022 :: 09:05:03 AM / 09:15:26 AM :: 00:10:23 :: 00:03:17</t>
  </si>
  <si>
    <t>8/8/2022 :: 08:33:20 AM / 08:43:53 AM :: 00:10:33 :: 00:00:02</t>
  </si>
  <si>
    <t>6/22/2022 :: 07:39:37 AM / 07:47:54 AM :: 00:08:17 :: 00:06:19</t>
  </si>
  <si>
    <t>6/29/2022 :: 08:25:46 AM / 08:35:28 AM :: 00:09:42 :: 00:04:22</t>
  </si>
  <si>
    <t>7/7/2022 :: 08:56:50 AM / 08:57:02 AM :: 00:00:12 :: 00:06:51</t>
  </si>
  <si>
    <t>7/13/2022 :: 07:07:30 AM / 07:15:05 AM :: 00:07:35 :: 00:00:03</t>
  </si>
  <si>
    <t>7/20/2022 :: 07:27:25 AM / 07:35:44 AM :: 00:08:19 :: 00:03:04</t>
  </si>
  <si>
    <t>7/27/2022 :: 08:16:55 AM / 08:25:33 AM :: 00:08:38 :: 00:04:12</t>
  </si>
  <si>
    <t>8/3/2022 :: 09:02:50 AM / 09:13:35 AM :: 00:10:45 :: 00:01:59</t>
  </si>
  <si>
    <t>8/10/2022 :: 08:29:56 AM / 08:37:30 AM :: 00:07:34 :: 00:05:13</t>
  </si>
  <si>
    <t>SPT FOREST HILLS-PRODUCE #1400</t>
  </si>
  <si>
    <t>6/23/2022 :: 06:04:42 AM / 06:05:04 AM :: 00:00:22 :: 00:00:03</t>
  </si>
  <si>
    <t>6/30/2022 :: 07:24:29 AM / 07:24:36 AM :: 00:00:07 :: 00:00:03</t>
  </si>
  <si>
    <t>7/7/2022 :: 06:13:29 AM / 06:13:36 AM :: 00:00:07 :: 00:00:09</t>
  </si>
  <si>
    <t>7/14/2022 :: 06:12:11 AM / 06:12:20 AM :: 00:00:09 :: 00:00:05</t>
  </si>
  <si>
    <t>7/21/2022 :: 06:34:56 AM / 06:35:04 AM :: 00:00:08 :: 00:00:03</t>
  </si>
  <si>
    <t>7/28/2022 :: 06:43:02 AM / 06:43:11 AM :: 00:00:09 :: 00:00:04</t>
  </si>
  <si>
    <t>8/4/2022 :: 06:31:20 AM / 06:31:27 AM :: 00:00:07 :: 00:00:02</t>
  </si>
  <si>
    <t>6/24/2022 :: 07:33:32 AM / 07:42:19 AM :: 00:08:47 :: 00:10:35</t>
  </si>
  <si>
    <t>7/8/2022 :: 07:36:13 AM / 07:44:28 AM :: 00:08:15 :: 00:07:34</t>
  </si>
  <si>
    <t>7/22/2022 :: 07:59:45 AM / 08:07:19 AM :: 00:07:34 :: 00:02:30</t>
  </si>
  <si>
    <t>8/5/2022 :: 07:23:11 AM / 07:32:27 AM :: 00:09:16 :: 00:04:42</t>
  </si>
  <si>
    <t>6/27/2022 :: 08:00:39 AM / 08:11:16 AM :: 00:10:37 :: 00:39:38</t>
  </si>
  <si>
    <t>6/28/2022 :: 08:39:12 AM / 08:47:44 AM :: 00:08:32 :: 00:03:22</t>
  </si>
  <si>
    <t>7/5/2022 :: 02:09:10 PM / 02:09:40 PM :: 00:00:30 :: 00:00:02</t>
  </si>
  <si>
    <t>7/12/2022 :: 08:03:52 AM / 08:12:50 AM :: 00:08:58 :: 00:03:23</t>
  </si>
  <si>
    <t>7/19/2022 :: 08:37:56 AM / 08:51:30 AM :: 00:13:34 :: 00:08:06</t>
  </si>
  <si>
    <t>7/26/2022 :: 07:37:44 AM / 07:44:37 AM :: 00:06:53 :: 00:02:32</t>
  </si>
  <si>
    <t>8/2/2022 :: 08:30:45 AM / 08:45:51 AM :: 00:15:06 :: 00:02:34</t>
  </si>
  <si>
    <t>8/9/2022 :: 07:54:59 AM / 08:02:55 AM :: 00:07:56 :: 00:02:05</t>
  </si>
  <si>
    <t>7/4/2022 :: 08:45:33 AM / 08:50:33 AM :: 00:05:00 :: 00:06:07</t>
  </si>
  <si>
    <t>7/11/2022 :: 08:07:46 AM / 08:11:33 AM :: 00:03:47 :: 00:06:20</t>
  </si>
  <si>
    <t>7/18/2022 :: 08:47:21 AM / 08:53:49 AM :: 00:06:28 :: 00:13:42</t>
  </si>
  <si>
    <t>7/18/2022 :: 08:53:53 AM / 08:54:07 AM :: 00:00:14 :: 00:00:04</t>
  </si>
  <si>
    <t>7/25/2022 :: 08:47:11 AM / 08:51:01 AM :: 00:03:50 :: 00:05:00</t>
  </si>
  <si>
    <t>8/1/2022 :: 09:20:13 AM / 09:26:59 AM :: 00:06:46 :: 00:04:47</t>
  </si>
  <si>
    <t>8/8/2022 :: 08:49:19 AM / 08:54:11 AM :: 00:04:52 :: 00:05:26</t>
  </si>
  <si>
    <t>6/22/2022 :: 07:53:27 AM / 08:02:39 AM :: 00:09:12 :: 00:05:33</t>
  </si>
  <si>
    <t>6/29/2022 :: 08:41:45 AM / 08:51:24 AM :: 00:09:39 :: 00:06:17</t>
  </si>
  <si>
    <t>7/6/2022 :: 08:42:21 AM / 08:51:08 AM :: 00:08:47 :: 00:09:16</t>
  </si>
  <si>
    <t>7/13/2022 :: 09:02:22 AM / 09:08:48 AM :: 00:06:26 :: 00:13:02</t>
  </si>
  <si>
    <t>7/20/2022 :: 09:44:17 AM / 09:54:24 AM :: 00:10:07 :: 00:07:42</t>
  </si>
  <si>
    <t>7/27/2022 :: 08:29:29 AM / 08:47:07 AM :: 00:17:38 :: 00:03:56</t>
  </si>
  <si>
    <t>8/3/2022 :: 08:53:06 AM / 09:00:51 AM :: 00:07:45 :: 00:06:55</t>
  </si>
  <si>
    <t>8/10/2022 :: 08:44:20 AM / 08:53:41 AM :: 00:09:21 :: 00:06:50</t>
  </si>
  <si>
    <t>SPT FOREST HILLS-DELI #1400</t>
  </si>
  <si>
    <t>6/23/2022 :: 06:05:08 AM / 06:05:38 AM :: 00:00:30 :: 00:00:04</t>
  </si>
  <si>
    <t>6/30/2022 :: 07:24:38 AM / 07:24:46 AM :: 00:00:08 :: 00:00:02</t>
  </si>
  <si>
    <t>7/7/2022 :: 06:13:40 AM / 06:13:46 AM :: 00:00:06 :: 00:00:04</t>
  </si>
  <si>
    <t>7/14/2022 :: 06:12:22 AM / 06:12:32 AM :: 00:00:10 :: 00:00:02</t>
  </si>
  <si>
    <t>7/21/2022 :: 06:35:07 AM / 06:35:16 AM :: 00:00:09 :: 00:00:03</t>
  </si>
  <si>
    <t>7/28/2022 :: 06:43:15 AM / 06:43:25 AM :: 00:00:10 :: 00:00:04</t>
  </si>
  <si>
    <t>8/4/2022 :: 06:31:29 AM / 06:31:37 AM :: 00:00:08 :: 00:00:02</t>
  </si>
  <si>
    <t>6/24/2022 :: 07:49:53 AM / 08:01:14 AM :: 00:11:21 :: 00:07:34</t>
  </si>
  <si>
    <t>7/1/2022 :: 07:25:07 AM / 07:42:39 AM :: 00:17:32 :: 00:00:04</t>
  </si>
  <si>
    <t>7/8/2022 :: 07:52:19 AM / 08:03:42 AM :: 00:11:23 :: 00:07:51</t>
  </si>
  <si>
    <t>7/15/2022 :: 07:20:26 AM / 07:33:14 AM :: 00:12:48 :: 00:08:11</t>
  </si>
  <si>
    <t>7/22/2022 :: 08:14:51 AM / 08:30:14 AM :: 00:15:23 :: 00:07:32</t>
  </si>
  <si>
    <t>7/29/2022 :: 09:12:07 AM / 09:23:55 AM :: 00:11:48 :: 00:06:57</t>
  </si>
  <si>
    <t>8/5/2022 :: 07:41:20 AM / 07:54:50 AM :: 00:13:30 :: 00:08:53</t>
  </si>
  <si>
    <t>6/27/2022 :: 08:21:40 AM / 08:33:31 AM :: 00:11:51 :: 00:10:24</t>
  </si>
  <si>
    <t>6/28/2022 :: 09:03:44 AM / 09:14:28 AM :: 00:10:44 :: 00:16:00</t>
  </si>
  <si>
    <t>7/5/2022 :: 02:09:42 PM / 02:09:49 PM :: 00:00:07 :: 00:00:02</t>
  </si>
  <si>
    <t>7/12/2022 :: 08:32:18 AM / 08:42:06 AM :: 00:09:48 :: 00:19:28</t>
  </si>
  <si>
    <t>7/19/2022 :: 09:13:26 AM / 09:23:41 AM :: 00:10:15 :: 00:21:56</t>
  </si>
  <si>
    <t>7/26/2022 :: 08:18:53 AM / 08:29:30 AM :: 00:10:37 :: 00:34:16</t>
  </si>
  <si>
    <t>8/2/2022 :: 09:06:16 AM / 09:18:53 AM :: 00:12:37 :: 00:20:25</t>
  </si>
  <si>
    <t>8/9/2022 :: 08:23:26 AM / 08:34:55 AM :: 00:11:29 :: 00:20:31</t>
  </si>
  <si>
    <t>6/28/2022 :: 09:20:03 AM / 09:31:50 AM :: 00:11:47 :: 00:05:35</t>
  </si>
  <si>
    <t>7/5/2022 :: 02:09:51 PM / 02:09:59 PM :: 00:00:08 :: 00:00:02</t>
  </si>
  <si>
    <t>7/12/2022 :: 08:52:32 AM / 09:00:12 AM :: 00:07:40 :: 00:10:26</t>
  </si>
  <si>
    <t>7/19/2022 :: 09:31:19 AM / 09:41:58 AM :: 00:10:39 :: 00:07:38</t>
  </si>
  <si>
    <t>7/26/2022 :: 08:43:16 AM / 08:44:52 AM :: 00:01:36 :: 00:13:46</t>
  </si>
  <si>
    <t>8/2/2022 :: 09:24:40 AM / 09:34:40 AM :: 00:10:00 :: 00:05:47</t>
  </si>
  <si>
    <t>8/9/2022 :: 08:41:12 AM / 08:50:08 AM :: 00:08:56 :: 00:06:17</t>
  </si>
  <si>
    <t>6/22/2022 :: 08:09:47 AM / 08:23:56 AM :: 00:14:09 :: 00:07:08</t>
  </si>
  <si>
    <t>6/29/2022 :: 08:57:46 AM / 09:11:39 AM :: 00:13:53 :: 00:06:22</t>
  </si>
  <si>
    <t>7/6/2022 :: 08:56:35 AM / 09:08:44 AM :: 00:12:09 :: 00:05:27</t>
  </si>
  <si>
    <t>7/13/2022 :: 07:22:16 AM / 07:37:28 AM :: 00:15:12 :: 00:07:11</t>
  </si>
  <si>
    <t>7/20/2022 :: 07:44:24 AM / 08:05:25 AM :: 00:21:01 :: 00:08:40</t>
  </si>
  <si>
    <t>7/20/2022 :: 08:05:29 AM / 08:05:38 AM :: 00:00:09 :: 00:00:04</t>
  </si>
  <si>
    <t>7/27/2022 :: 08:47:16 AM / 08:57:22 AM :: 00:10:06 :: 00:00:09</t>
  </si>
  <si>
    <t>8/3/2022 :: 09:22:31 AM / 09:37:57 AM :: 00:15:26 :: 00:08:56</t>
  </si>
  <si>
    <t>8/3/2022 :: 09:38:00 AM / 09:38:09 AM :: 00:00:09 :: 00:00:03</t>
  </si>
  <si>
    <t>8/10/2022 :: 08:59:41 AM / 09:19:44 AM :: 00:20:03 :: 00:06:00</t>
  </si>
  <si>
    <t>6/24/2022 :: 08:09:45 AM / 08:29:10 AM :: 00:19:25 :: 00:08:31</t>
  </si>
  <si>
    <t>7/1/2022 :: 07:48:34 AM / 08:06:13 AM :: 00:17:39 :: 00:05:55</t>
  </si>
  <si>
    <t>7/8/2022 :: 08:11:37 AM / 08:29:09 AM :: 00:17:32 :: 00:07:55</t>
  </si>
  <si>
    <t>7/15/2022 :: 07:37:52 AM / 07:49:02 AM :: 00:11:10 :: 00:04:38</t>
  </si>
  <si>
    <t>7/22/2022 :: 08:35:48 AM / 08:53:40 AM :: 00:17:52 :: 00:05:34</t>
  </si>
  <si>
    <t>7/29/2022 :: 09:30:10 AM / 09:48:53 AM :: 00:18:43 :: 00:06:15</t>
  </si>
  <si>
    <t>8/5/2022 :: 08:01:40 AM / 08:20:10 AM :: 00:18:30 :: 00:06:50</t>
  </si>
  <si>
    <t>6/27/2022 :: 08:52:10 AM / 08:52:23 AM :: 00:00:13 :: 00:08:46</t>
  </si>
  <si>
    <t>7/4/2022 :: 08:53:44 AM / 08:57:29 AM :: 00:03:45 :: 00:03:11</t>
  </si>
  <si>
    <t>7/11/2022 :: 08:16:24 AM / 08:20:54 AM :: 00:04:30 :: 00:04:51</t>
  </si>
  <si>
    <t>7/18/2022 :: 08:58:44 AM / 09:03:14 AM :: 00:04:30 :: 00:04:37</t>
  </si>
  <si>
    <t>7/25/2022 :: 08:54:29 AM / 08:58:09 AM :: 00:03:40 :: 00:03:28</t>
  </si>
  <si>
    <t>8/1/2022 :: 09:29:14 AM / 09:33:16 AM :: 00:04:02 :: 00:02:15</t>
  </si>
  <si>
    <t>8/8/2022 :: 08:56:42 AM / 08:59:02 AM :: 00:02:20 :: 00:02:31</t>
  </si>
  <si>
    <t>6/28/2022 :: 10:14:06 AM / 10:35:00 AM :: 00:20:54 :: 00:04:17</t>
  </si>
  <si>
    <t>7/4/2022 :: 09:03:54 AM / 09:04:05 AM :: 00:00:11 :: 00:06:25</t>
  </si>
  <si>
    <t>7/11/2022 :: 08:26:00 AM / 08:36:05 AM :: 00:10:05 :: 00:05:06</t>
  </si>
  <si>
    <t>7/18/2022 :: 09:07:45 AM / 09:17:39 AM :: 00:09:54 :: 00:04:31</t>
  </si>
  <si>
    <t>7/25/2022 :: 09:04:27 AM / 09:33:00 AM :: 00:28:33 :: 00:06:18</t>
  </si>
  <si>
    <t>8/1/2022 :: 08:48:56 AM / 09:01:31 AM :: 00:12:35 :: 00:50:05</t>
  </si>
  <si>
    <t>8/1/2022 :: 09:01:33 AM / 09:01:46 AM :: 00:00:13 :: 00:00:02</t>
  </si>
  <si>
    <t>8/8/2022 :: 09:04:43 AM / 09:16:11 AM :: 00:11:28 :: 00:05:41</t>
  </si>
  <si>
    <t>6/22/2022 :: 08:29:01 AM / 08:46:28 AM :: 00:17:27 :: 00:05:05</t>
  </si>
  <si>
    <t>6/22/2022 :: 08:46:31 AM / 08:46:39 AM :: 00:00:08 :: 00:00:03</t>
  </si>
  <si>
    <t>6/29/2022 :: 09:20:08 AM / 09:34:24 AM :: 00:14:16 :: 00:08:29</t>
  </si>
  <si>
    <t>7/6/2022 :: 09:15:08 AM / 09:29:32 AM :: 00:14:24 :: 00:06:24</t>
  </si>
  <si>
    <t>7/13/2022 :: 08:26:33 AM / 08:37:30 AM :: 00:10:57 :: 00:02:48</t>
  </si>
  <si>
    <t>7/20/2022 :: 08:05:45 AM / 08:05:55 AM :: 00:00:10 :: 00:00:07</t>
  </si>
  <si>
    <t>7/20/2022 :: 08:10:47 AM / 08:26:36 AM :: 00:15:49 :: 00:04:52</t>
  </si>
  <si>
    <t>7/27/2022 :: 09:03:13 AM / 09:16:43 AM :: 00:13:30 :: 00:05:51</t>
  </si>
  <si>
    <t>8/3/2022 :: 09:45:58 AM / 09:56:17 AM :: 00:10:19 :: 00:07:49</t>
  </si>
  <si>
    <t>8/10/2022 :: 09:19:46 AM / 09:32:53 AM :: 00:13:07 :: 00:00:02</t>
  </si>
  <si>
    <t>SPT FOREST HILLS-MEAT #1400</t>
  </si>
  <si>
    <t>6/23/2022 :: 06:06:05 AM / 06:06:11 AM :: 00:00:06 :: 00:00:27</t>
  </si>
  <si>
    <t>6/30/2022 :: 07:24:48 AM / 07:24:57 AM :: 00:00:09 :: 00:00:02</t>
  </si>
  <si>
    <t>7/7/2022 :: 06:13:49 AM / 06:13:58 AM :: 00:00:09 :: 00:00:03</t>
  </si>
  <si>
    <t>7/14/2022 :: 06:12:35 AM / 06:12:43 AM :: 00:00:08 :: 00:00:03</t>
  </si>
  <si>
    <t>7/21/2022 :: 06:35:18 AM / 06:35:26 AM :: 00:00:08 :: 00:00:02</t>
  </si>
  <si>
    <t>7/28/2022 :: 06:43:28 AM / 06:43:37 AM :: 00:00:09 :: 00:00:03</t>
  </si>
  <si>
    <t>8/4/2022 :: 06:31:39 AM / 06:31:47 AM :: 00:00:08 :: 00:00:02</t>
  </si>
  <si>
    <t>6/24/2022 :: 08:46:23 AM / 09:02:13 AM :: 00:15:50 :: 00:07:34</t>
  </si>
  <si>
    <t>7/1/2022 :: 08:22:48 AM / 08:38:31 AM :: 00:15:43 :: 00:16:35</t>
  </si>
  <si>
    <t>7/8/2022 :: 08:49:58 AM / 09:01:32 AM :: 00:11:34 :: 00:20:49</t>
  </si>
  <si>
    <t>7/15/2022 :: 08:03:50 AM / 08:15:35 AM :: 00:11:45 :: 00:14:48</t>
  </si>
  <si>
    <t>7/22/2022 :: 09:18:05 AM / 09:37:34 AM :: 00:19:29 :: 00:03:58</t>
  </si>
  <si>
    <t>7/29/2022 :: 10:04:01 AM / 10:18:16 AM :: 00:14:15 :: 00:15:08</t>
  </si>
  <si>
    <t>8/5/2022 :: 08:35:50 AM / 08:53:36 AM :: 00:17:46 :: 00:15:40</t>
  </si>
  <si>
    <t>6/27/2022 :: 09:11:38 AM / 09:20:31 AM :: 00:08:53 :: 00:19:15</t>
  </si>
  <si>
    <t>7/4/2022 :: 09:21:01 AM / 09:29:14 AM :: 00:08:13 :: 00:16:56</t>
  </si>
  <si>
    <t>7/11/2022 :: 08:53:26 AM / 08:57:00 AM :: 00:03:34 :: 00:17:21</t>
  </si>
  <si>
    <t>7/18/2022 :: 09:34:43 AM / 09:43:06 AM :: 00:08:23 :: 00:17:04</t>
  </si>
  <si>
    <t>7/25/2022 :: 09:33:02 AM / 09:35:46 AM :: 00:02:44 :: 00:00:02</t>
  </si>
  <si>
    <t>8/1/2022 :: 09:54:56 AM / 10:02:11 AM :: 00:07:15 :: 00:21:40</t>
  </si>
  <si>
    <t>8/8/2022 :: 09:37:43 AM / 09:37:51 AM :: 00:00:08 :: 00:21:32</t>
  </si>
  <si>
    <t>6/28/2022 :: 09:37:55 AM / 09:50:32 AM :: 00:12:37 :: 00:00:41</t>
  </si>
  <si>
    <t>7/12/2022 :: 09:00:22 AM / 09:12:35 AM :: 00:12:13 :: 00:00:10</t>
  </si>
  <si>
    <t>7/26/2022 :: 08:44:58 AM / 08:52:03 AM :: 00:07:05 :: 00:00:06</t>
  </si>
  <si>
    <t>8/9/2022 :: 08:59:06 AM / 09:09:22 AM :: 00:10:16 :: 00:00:19</t>
  </si>
  <si>
    <t>SPT FOREST HILLS-BAKERY #1400</t>
  </si>
  <si>
    <t>6/23/2022 :: 06:06:15 AM / 06:06:32 AM :: 00:00:17 :: 00:00:04</t>
  </si>
  <si>
    <t>6/30/2022 :: 07:24:59 AM / 07:25:07 AM :: 00:00:08 :: 00:00:02</t>
  </si>
  <si>
    <t>7/7/2022 :: 06:14:01 AM / 06:14:09 AM :: 00:00:08 :: 00:00:03</t>
  </si>
  <si>
    <t>7/14/2022 :: 06:12:46 AM / 06:12:55 AM :: 00:00:09 :: 00:00:03</t>
  </si>
  <si>
    <t>7/21/2022 :: 06:35:29 AM / 06:35:37 AM :: 00:00:08 :: 00:00:03</t>
  </si>
  <si>
    <t>7/28/2022 :: 06:43:40 AM / 06:43:48 AM :: 00:00:08 :: 00:00:03</t>
  </si>
  <si>
    <t>8/4/2022 :: 06:31:49 AM / 06:31:57 AM :: 00:00:08 :: 00:00:02</t>
  </si>
  <si>
    <t>6/24/2022 :: 10:26:11 AM / 10:39:32 AM :: 00:13:21 :: 00:00:05</t>
  </si>
  <si>
    <t>7/1/2022 :: 10:17:35 AM / 10:26:51 AM :: 00:09:16 :: 00:04:10</t>
  </si>
  <si>
    <t>6/22/2022 :: 08:58:47 AM / 09:33:01 AM :: 00:34:14 :: 00:04:23</t>
  </si>
  <si>
    <t>6/29/2022 :: 09:38:15 AM / 10:24:08 AM :: 00:45:53 :: 00:03:51</t>
  </si>
  <si>
    <t>7/6/2022 :: 09:35:23 AM / 10:10:35 AM :: 00:35:12 :: 00:05:51</t>
  </si>
  <si>
    <t>7/13/2022 :: 07:37:32 AM / 08:22:33 AM :: 00:45:01 :: 00:00:04</t>
  </si>
  <si>
    <t>7/20/2022 :: 08:29:49 AM / 08:53:11 AM :: 00:23:22 :: 00:03:13</t>
  </si>
  <si>
    <t>7/27/2022 :: 09:22:55 AM / 09:43:29 AM :: 00:20:34 :: 00:06:12</t>
  </si>
  <si>
    <t>8/3/2022 :: 10:03:27 AM / 10:27:12 AM :: 00:23:45 :: 00:07:10</t>
  </si>
  <si>
    <t>8/10/2022 :: 09:51:57 AM / 10:42:46 AM :: 00:50:49 :: 00:19:04</t>
  </si>
  <si>
    <t>SPT FOREST HILLS-STARBUCKS #14</t>
  </si>
  <si>
    <t>6/23/2022 :: 06:06:36 AM / 06:06:48 AM :: 00:00:12 :: 00:00:04</t>
  </si>
  <si>
    <t>6/30/2022 :: 07:25:10 AM / 07:25:17 AM :: 00:00:07 :: 00:00:03</t>
  </si>
  <si>
    <t>7/7/2022 :: 06:14:12 AM / 06:14:20 AM :: 00:00:08 :: 00:00:03</t>
  </si>
  <si>
    <t>7/14/2022 :: 06:12:57 AM / 06:13:05 AM :: 00:00:08 :: 00:00:02</t>
  </si>
  <si>
    <t>7/21/2022 :: 06:35:40 AM / 06:35:48 AM :: 00:00:08 :: 00:00:03</t>
  </si>
  <si>
    <t>7/28/2022 :: 06:43:51 AM / 06:44:02 AM :: 00:00:11 :: 00:00:03</t>
  </si>
  <si>
    <t>8/4/2022 :: 06:31:59 AM / 06:32:07 AM :: 00:00:08 :: 00:00:02</t>
  </si>
  <si>
    <t>NATE'S COFFEE &amp; DONUTS</t>
  </si>
  <si>
    <t>6/27/2022 :: 11:05:18 AM / 11:05:33 AM :: 00:00:15 :: 00:00:24</t>
  </si>
  <si>
    <t>7/4/2022 :: 09:29:21 AM / 09:29:35 AM :: 00:00:14 :: 00:00:07</t>
  </si>
  <si>
    <t>7/11/2022 :: 08:57:03 AM / 08:57:17 AM :: 00:00:14 :: 00:00:03</t>
  </si>
  <si>
    <t>7/18/2022 :: 09:43:10 AM / 09:43:29 AM :: 00:00:19 :: 00:00:04</t>
  </si>
  <si>
    <t>7/25/2022 :: 09:35:56 AM / 09:36:39 AM :: 00:00:43 :: 00:00:10</t>
  </si>
  <si>
    <t>6/28/2022 :: 09:31:54 AM / 09:37:14 AM :: 00:05:20 :: 00:00:04</t>
  </si>
  <si>
    <t>7/12/2022 :: 09:12:37 AM / 09:18:42 AM :: 00:06:05 :: 00:00:02</t>
  </si>
  <si>
    <t>7/26/2022 :: 08:52:05 AM / 08:58:44 AM :: 00:06:39 :: 00:00:02</t>
  </si>
  <si>
    <t>8/9/2022 :: 08:50:13 AM / 08:58:47 AM :: 00:08:34 :: 00:00:05</t>
  </si>
  <si>
    <t>6/22/2022 :: 09:33:04 AM / 09:33:13 AM :: 00:00:09 :: 00:00:03</t>
  </si>
  <si>
    <t>6/29/2022 :: 10:24:10 AM / 10:24:18 AM :: 00:00:08 :: 00:00:02</t>
  </si>
  <si>
    <t>7/6/2022 :: 10:10:38 AM / 10:10:46 AM :: 00:00:08 :: 00:00:03</t>
  </si>
  <si>
    <t>7/13/2022 :: 08:22:37 AM / 08:22:46 AM :: 00:00:09 :: 00:00:04</t>
  </si>
  <si>
    <t>7/20/2022 :: 08:53:13 AM / 08:53:22 AM :: 00:00:09 :: 00:00:02</t>
  </si>
  <si>
    <t>7/27/2022 :: 09:43:31 AM / 09:43:37 AM :: 00:00:06 :: 00:00:02</t>
  </si>
  <si>
    <t>8/3/2022 :: 10:27:14 AM / 10:27:21 AM :: 00:00:07 :: 00:00:02</t>
  </si>
  <si>
    <t>8/10/2022 :: 10:42:48 AM / 10:42:55 AM :: 00:00:07 :: 00:00:02</t>
  </si>
  <si>
    <t>6/24/2022 :: 09:04:41 AM / 09:14:19 AM :: 00:09:38 :: 00:02:28</t>
  </si>
  <si>
    <t>7/1/2022 :: 10:26:53 AM / 10:41:43 AM :: 00:14:50 :: 00:00:02</t>
  </si>
  <si>
    <t>7/8/2022 :: 09:05:36 AM / 09:14:36 AM :: 00:09:00 :: 00:04:04</t>
  </si>
  <si>
    <t>7/15/2022 :: 09:24:29 AM / 09:33:08 AM :: 00:08:39 :: 00:00:08</t>
  </si>
  <si>
    <t>7/22/2022 :: 09:37:36 AM / 09:46:42 AM :: 00:09:06 :: 00:00:02</t>
  </si>
  <si>
    <t>7/29/2022 :: 10:27:10 AM / 10:32:07 AM :: 00:04:57 :: 00:08:54</t>
  </si>
  <si>
    <t>8/5/2022 :: 08:55:20 AM / 09:04:23 AM :: 00:09:03 :: 00:01:44</t>
  </si>
  <si>
    <t>6/27/2022 :: 09:22:33 AM / 09:35:46 AM :: 00:13:13 :: 00:02:02</t>
  </si>
  <si>
    <t>7/4/2022 :: 09:34:41 AM / 09:50:33 AM :: 00:15:52 :: 00:05:06</t>
  </si>
  <si>
    <t>7/11/2022 :: 09:02:50 AM / 09:22:31 AM :: 00:19:41 :: 00:05:33</t>
  </si>
  <si>
    <t>7/18/2022 :: 09:50:20 AM / 10:01:37 AM :: 00:11:17 :: 00:06:51</t>
  </si>
  <si>
    <t>7/25/2022 :: 09:42:42 AM / 10:05:55 AM :: 00:23:13 :: 00:06:03</t>
  </si>
  <si>
    <t>8/1/2022 :: 10:07:07 AM / 10:21:00 AM :: 00:13:53 :: 00:04:56</t>
  </si>
  <si>
    <t>8/8/2022 :: 09:42:50 AM / 10:24:13 AM :: 00:41:23 :: 00:04:59</t>
  </si>
  <si>
    <t>6/28/2022 :: 09:54:05 AM / 10:09:49 AM :: 00:15:44 :: 00:03:33</t>
  </si>
  <si>
    <t>7/12/2022 :: 09:21:28 AM / 09:32:29 AM :: 00:11:01 :: 00:02:46</t>
  </si>
  <si>
    <t>7/26/2022 :: 09:03:04 AM / 09:24:40 AM :: 00:21:36 :: 00:04:20</t>
  </si>
  <si>
    <t>8/9/2022 :: 09:13:22 AM / 09:35:09 AM :: 00:21:47 :: 00:04:00</t>
  </si>
  <si>
    <t>PIZZA VIBEZ</t>
  </si>
  <si>
    <t>7/4/2022 :: 09:50:39 AM / 09:50:56 AM :: 00:00:17 :: 00:00:06</t>
  </si>
  <si>
    <t>7/18/2022 :: 10:01:40 AM / 10:01:54 AM :: 00:00:14 :: 00:00:03</t>
  </si>
  <si>
    <t>7/5/2022 :: 02:10:01 PM / 02:10:44 PM :: 00:00:43 :: 00:00:02</t>
  </si>
  <si>
    <t>7/12/2022 :: 09:35:44 AM / 09:50:23 AM :: 00:14:39 :: 00:03:15</t>
  </si>
  <si>
    <t>7/19/2022 :: 09:47:47 AM / 10:06:50 AM :: 00:19:03 :: 00:05:49</t>
  </si>
  <si>
    <t>7/26/2022 :: 09:27:08 AM / 09:44:10 AM :: 00:17:02 :: 00:02:28</t>
  </si>
  <si>
    <t>8/2/2022 :: 09:37:56 AM / 09:54:45 AM :: 00:16:49 :: 00:03:16</t>
  </si>
  <si>
    <t>8/9/2022 :: 09:39:15 AM / 10:00:36 AM :: 00:21:21 :: 00:04:06</t>
  </si>
  <si>
    <t>SPT FOREST HILLS-FUEL #863</t>
  </si>
  <si>
    <t>6/23/2022 :: 06:08:38 AM / 06:14:36 AM :: 00:05:58 :: 00:01:50</t>
  </si>
  <si>
    <t>6/30/2022 :: 07:27:21 AM / 07:32:44 AM :: 00:05:23 :: 00:02:04</t>
  </si>
  <si>
    <t>7/7/2022 :: 06:15:57 AM / 06:21:12 AM :: 00:05:15 :: 00:01:37</t>
  </si>
  <si>
    <t>7/14/2022 :: 06:14:41 AM / 06:23:54 AM :: 00:09:13 :: 00:01:36</t>
  </si>
  <si>
    <t>7/21/2022 :: 06:36:59 AM / 06:43:36 AM :: 00:06:37 :: 00:01:11</t>
  </si>
  <si>
    <t>7/28/2022 :: 06:45:27 AM / 06:54:07 AM :: 00:08:40 :: 00:01:25</t>
  </si>
  <si>
    <t>8/4/2022 :: 06:34:16 AM / 06:49:43 AM :: 00:15:27 :: 00:02:09</t>
  </si>
  <si>
    <t>7/1/2022 :: 08:44:38 AM / 08:59:17 AM :: 00:14:39 :: 00:06:07</t>
  </si>
  <si>
    <t>7/29/2022 :: 10:32:09 AM / 10:43:52 AM :: 00:11:43 :: 00:00:02</t>
  </si>
  <si>
    <t>6/22/2022 :: 09:33:16 AM / 09:33:26 AM :: 00:00:10 :: 00:00:03</t>
  </si>
  <si>
    <t>6/29/2022 :: 10:24:26 AM / 10:24:34 AM :: 00:00:08 :: 00:00:08</t>
  </si>
  <si>
    <t>7/6/2022 :: 10:10:48 AM / 10:10:56 AM :: 00:00:08 :: 00:00:02</t>
  </si>
  <si>
    <t>7/13/2022 :: 08:22:49 AM / 08:22:57 AM :: 00:00:08 :: 00:00:03</t>
  </si>
  <si>
    <t>7/20/2022 :: 08:53:24 AM / 08:53:34 AM :: 00:00:10 :: 00:00:02</t>
  </si>
  <si>
    <t>7/27/2022 :: 09:43:39 AM / 09:43:49 AM :: 00:00:10 :: 00:00:02</t>
  </si>
  <si>
    <t>8/3/2022 :: 10:27:24 AM / 10:27:31 AM :: 00:00:07 :: 00:00:03</t>
  </si>
  <si>
    <t>8/10/2022 :: 10:42:58 AM / 10:43:12 AM :: 00:00:14 :: 00:00:03</t>
  </si>
  <si>
    <t>6/24/2022 :: 09:29:50 AM / 09:35:43 AM :: 00:05:53 :: 00:15:31</t>
  </si>
  <si>
    <t>7/1/2022 :: 09:03:42 AM / 09:28:46 AM :: 00:25:04 :: 00:04:25</t>
  </si>
  <si>
    <t>7/8/2022 :: 09:38:27 AM / 09:53:58 AM :: 00:15:31 :: 00:04:20</t>
  </si>
  <si>
    <t>7/15/2022 :: 08:20:56 AM / 08:38:39 AM :: 00:17:43 :: 00:05:21</t>
  </si>
  <si>
    <t>7/22/2022 :: 10:07:29 AM / 10:17:47 AM :: 00:10:18 :: 00:03:45</t>
  </si>
  <si>
    <t>7/29/2022 :: 10:49:26 AM / 11:11:14 AM :: 00:21:48 :: 00:05:34</t>
  </si>
  <si>
    <t>8/5/2022 :: 09:21:44 AM / 09:21:53 AM :: 00:00:09 :: 00:17:21</t>
  </si>
  <si>
    <t>6/27/2022 :: 11:02:11 AM / 11:04:54 AM :: 00:02:43 :: 00:02:26</t>
  </si>
  <si>
    <t>6/28/2022 :: 10:43:57 AM / 10:55:35 AM :: 00:11:38 :: 00:08:57</t>
  </si>
  <si>
    <t>7/5/2022 :: 02:10:46 PM / 02:11:04 PM :: 00:00:18 :: 00:00:02</t>
  </si>
  <si>
    <t>7/12/2022 :: 10:02:18 AM / 10:11:49 AM :: 00:09:31 :: 00:11:55</t>
  </si>
  <si>
    <t>7/19/2022 :: 10:17:15 AM / 10:49:45 AM :: 00:32:30 :: 00:10:25</t>
  </si>
  <si>
    <t>7/26/2022 :: 09:54:33 AM / 10:04:29 AM :: 00:09:56 :: 00:10:23</t>
  </si>
  <si>
    <t>8/2/2022 :: 10:05:33 AM / 10:35:25 AM :: 00:29:52 :: 00:10:48</t>
  </si>
  <si>
    <t>8/9/2022 :: 10:11:21 AM / 10:25:05 AM :: 00:13:44 :: 00:10:45</t>
  </si>
  <si>
    <t>SPT FAMILY FARE #1572 STARBUCK</t>
  </si>
  <si>
    <t>6/22/2022 :: 09:33:29 AM / 09:33:37 AM :: 00:00:08 :: 00:00:03</t>
  </si>
  <si>
    <t>6/29/2022 :: 10:24:36 AM / 10:24:42 AM :: 00:00:06 :: 00:00:02</t>
  </si>
  <si>
    <t>7/6/2022 :: 10:10:58 AM / 10:11:04 AM :: 00:00:06 :: 00:00:02</t>
  </si>
  <si>
    <t>7/13/2022 :: 08:23:00 AM / 08:23:06 AM :: 00:00:06 :: 00:00:03</t>
  </si>
  <si>
    <t>7/20/2022 :: 08:53:37 AM / 08:53:45 AM :: 00:00:08 :: 00:00:03</t>
  </si>
  <si>
    <t>7/27/2022 :: 09:43:51 AM / 09:43:59 AM :: 00:00:08 :: 00:00:02</t>
  </si>
  <si>
    <t>8/3/2022 :: 10:27:34 AM / 10:27:43 AM :: 00:00:09 :: 00:00:03</t>
  </si>
  <si>
    <t>8/10/2022 :: 10:43:14 AM / 10:43:23 AM :: 00:00:09 :: 00:00:02</t>
  </si>
  <si>
    <t>6/24/2022 :: 09:38:49 AM / 10:02:39 AM :: 00:23:50 :: 00:03:06</t>
  </si>
  <si>
    <t>7/1/2022 :: 09:38:16 AM / 10:01:40 AM :: 00:23:24 :: 00:09:30</t>
  </si>
  <si>
    <t>7/8/2022 :: 09:57:14 AM / 10:23:05 AM :: 00:25:51 :: 00:03:16</t>
  </si>
  <si>
    <t>7/15/2022 :: 08:38:45 AM / 09:02:21 AM :: 00:23:36 :: 00:00:06</t>
  </si>
  <si>
    <t>7/22/2022 :: 10:24:54 AM / 10:48:24 AM :: 00:23:30 :: 00:07:07</t>
  </si>
  <si>
    <t>7/29/2022 :: 11:17:58 AM / 11:37:57 AM :: 00:19:59 :: 00:06:44</t>
  </si>
  <si>
    <t>8/5/2022 :: 09:31:11 AM / 09:50:43 AM :: 00:19:32 :: 00:09:18</t>
  </si>
  <si>
    <t>6/27/2022 :: 09:43:57 AM / 10:40:46 AM :: 00:56:49 :: 00:08:11</t>
  </si>
  <si>
    <t>6/27/2022 :: 10:40:49 AM / 10:41:01 AM :: 00:00:12 :: 00:00:03</t>
  </si>
  <si>
    <t>6/27/2022 :: 10:41:03 AM / 10:41:14 AM :: 00:00:11 :: 00:00:02</t>
  </si>
  <si>
    <t>7/4/2022 :: 10:03:43 AM / 10:51:48 AM :: 00:48:05 :: 00:12:47</t>
  </si>
  <si>
    <t>7/11/2022 :: 09:43:48 AM / 10:13:58 AM :: 00:30:10 :: 00:21:17</t>
  </si>
  <si>
    <t>7/18/2022 :: 10:10:10 AM / 10:55:05 AM :: 00:44:55 :: 00:08:16</t>
  </si>
  <si>
    <t>7/25/2022 :: 10:05:58 AM / 11:12:00 AM :: 01:06:02 :: 00:00:03</t>
  </si>
  <si>
    <t>8/1/2022 :: 10:28:44 AM / 11:24:22 AM :: 00:55:38 :: 00:07:44</t>
  </si>
  <si>
    <t>8/1/2022 :: 11:24:25 AM / 11:24:33 AM :: 00:00:08 :: 00:00:03</t>
  </si>
  <si>
    <t>8/8/2022 :: 10:24:15 AM / 11:23:24 AM :: 00:59:09 :: 00:00:02</t>
  </si>
  <si>
    <t>6/28/2022 :: 11:02:03 AM / 11:04:37 AM :: 00:02:34 :: 00:06:28</t>
  </si>
  <si>
    <t>7/5/2022 :: 02:11:07 PM / 02:11:15 PM :: 00:00:08 :: 00:00:03</t>
  </si>
  <si>
    <t>7/12/2022 :: 10:16:55 AM / 10:21:53 AM :: 00:04:58 :: 00:05:06</t>
  </si>
  <si>
    <t>7/19/2022 :: 10:50:06 AM / 10:57:45 AM :: 00:07:39 :: 00:00:21</t>
  </si>
  <si>
    <t>7/26/2022 :: 10:07:29 AM / 10:11:22 AM :: 00:03:53 :: 00:03:00</t>
  </si>
  <si>
    <t>8/2/2022 :: 10:40:47 AM / 10:43:46 AM :: 00:02:59 :: 00:05:22</t>
  </si>
  <si>
    <t>8/9/2022 :: 10:28:38 AM / 10:37:30 AM :: 00:08:52 :: 00:03:33</t>
  </si>
  <si>
    <t>6/22/2022 :: 09:33:40 AM / 09:33:49 AM :: 00:00:09 :: 00:00:03</t>
  </si>
  <si>
    <t>6/29/2022 :: 10:24:45 AM / 10:25:36 AM :: 00:00:51 :: 00:00:03</t>
  </si>
  <si>
    <t>6/29/2022 :: 10:25:39 AM / 10:25:58 AM :: 00:00:19 :: 00:00:03</t>
  </si>
  <si>
    <t>7/6/2022 :: 10:11:06 AM / 10:11:14 AM :: 00:00:08 :: 00:00:02</t>
  </si>
  <si>
    <t>7/13/2022 :: 08:23:09 AM / 08:23:17 AM :: 00:00:08 :: 00:00:03</t>
  </si>
  <si>
    <t>7/20/2022 :: 08:53:47 AM / 08:53:56 AM :: 00:00:09 :: 00:00:02</t>
  </si>
  <si>
    <t>7/27/2022 :: 09:44:01 AM / 10:20:59 AM :: 00:36:58 :: 00:00:02</t>
  </si>
  <si>
    <t>8/3/2022 :: 10:27:45 AM / 10:27:53 AM :: 00:00:08 :: 00:00:02</t>
  </si>
  <si>
    <t>8/10/2022 :: 10:43:26 AM / 10:44:52 AM :: 00:01:26 :: 00:00:03</t>
  </si>
  <si>
    <t>6/27/2022 :: 10:49:32 AM / 10:59:45 AM :: 00:10:13 :: 00:08:18</t>
  </si>
  <si>
    <t>7/4/2022 :: 11:02:38 AM / 11:08:33 AM :: 00:05:55 :: 00:10:50</t>
  </si>
  <si>
    <t>7/11/2022 :: 10:21:37 AM / 10:33:37 AM :: 00:12:00 :: 00:07:39</t>
  </si>
  <si>
    <t>7/18/2022 :: 11:04:29 AM / 11:12:50 AM :: 00:08:21 :: 00:09:24</t>
  </si>
  <si>
    <t>7/25/2022 :: 11:21:13 AM / 11:35:21 AM :: 00:14:08 :: 00:09:13</t>
  </si>
  <si>
    <t>8/1/2022 :: 11:30:31 AM / 11:38:28 AM :: 00:07:57 :: 00:05:58</t>
  </si>
  <si>
    <t>8/8/2022 :: 11:23:26 AM / 11:23:34 AM :: 00:00:08 :: 00:00:02</t>
  </si>
  <si>
    <t>6/28/2022 :: 11:06:25 AM / 11:11:09 AM :: 00:04:44 :: 00:01:48</t>
  </si>
  <si>
    <t>7/26/2022 :: 10:12:50 AM / 10:16:04 AM :: 00:03:14 :: 00:01:28</t>
  </si>
  <si>
    <t>7/1/2022 :: 10:05:54 AM / 10:13:25 AM :: 00:07:31 :: 00:04:14</t>
  </si>
  <si>
    <t>7/29/2022 :: 11:52:22 AM / 11:52:30 AM :: 00:00:08 :: 00:14:25</t>
  </si>
  <si>
    <t>7/4/2022 :: 11:12:53 AM / 11:17:17 AM :: 00:04:24 :: 00:04:20</t>
  </si>
  <si>
    <t>7/11/2022 :: 10:40:59 AM / 10:44:27 AM :: 00:03:28 :: 00:07:22</t>
  </si>
  <si>
    <t>7/18/2022 :: 11:14:50 AM / 11:25:16 AM :: 00:10:26 :: 00:02:00</t>
  </si>
  <si>
    <t>7/25/2022 :: 11:37:18 AM / 11:41:56 AM :: 00:04:38 :: 00:01:57</t>
  </si>
  <si>
    <t>8/1/2022 :: 11:40:36 AM / 11:44:05 AM :: 00:03:29 :: 00:02:08</t>
  </si>
  <si>
    <t>8/8/2022 :: 11:34:33 AM / 11:37:34 AM :: 00:03:01 :: 00:10:59</t>
  </si>
  <si>
    <t>6/22/2022 :: 09:39:19 AM / 09:39:28 AM :: 00:00:09 :: 00:05:30</t>
  </si>
  <si>
    <t>6/29/2022 :: 10:26:00 AM / 10:26:10 AM :: 00:00:10 :: 00:00:02</t>
  </si>
  <si>
    <t>7/6/2022 :: 10:11:54 AM / 10:11:59 AM :: 00:00:05 :: 00:00:40</t>
  </si>
  <si>
    <t>7/13/2022 :: 08:23:22 AM / 08:23:33 AM :: 00:00:11 :: 00:00:05</t>
  </si>
  <si>
    <t>7/20/2022 :: 08:53:58 AM / 08:54:06 AM :: 00:00:08 :: 00:00:02</t>
  </si>
  <si>
    <t>7/27/2022 :: 10:21:01 AM / 10:21:10 AM :: 00:00:09 :: 00:00:02</t>
  </si>
  <si>
    <t>8/3/2022 :: 10:27:55 AM / 10:28:03 AM :: 00:00:08 :: 00:00:02</t>
  </si>
  <si>
    <t>8/10/2022 :: 10:44:56 AM / 10:45:02 AM :: 00:00:06 :: 00:00:04</t>
  </si>
  <si>
    <t>6/24/2022 :: 10:08:49 AM / 10:18:03 AM :: 00:09:14 :: 00:06:10</t>
  </si>
  <si>
    <t>7/1/2022 :: 10:41:49 AM / 10:44:29 AM :: 00:02:40 :: 00:00:06</t>
  </si>
  <si>
    <t>7/8/2022 :: 09:33:02 AM / 09:33:12 AM :: 00:00:10 :: 00:00:05</t>
  </si>
  <si>
    <t>7/15/2022 :: 09:08:17 AM / 09:17:59 AM :: 00:09:42 :: 00:05:56</t>
  </si>
  <si>
    <t>7/22/2022 :: 09:46:47 AM / 10:00:50 AM :: 00:14:03 :: 00:00:05</t>
  </si>
  <si>
    <t>7/29/2022 :: 11:55:15 AM / 12:02:23 PM :: 00:07:08 :: 00:02:45</t>
  </si>
  <si>
    <t>8/5/2022 :: 09:54:54 AM / 10:06:55 AM :: 00:12:01 :: 00:04:11</t>
  </si>
  <si>
    <t>6/27/2022 :: 11:29:26 AM / 11:40:20 AM :: 00:10:54 :: 00:23:53</t>
  </si>
  <si>
    <t>6/27/2022 :: 11:46:32 AM / 11:47:44 AM :: 00:01:12 :: 00:06:12</t>
  </si>
  <si>
    <t>7/11/2022 :: 11:16:59 AM / 11:33:22 AM :: 00:16:23 :: 00:32:32</t>
  </si>
  <si>
    <t>7/25/2022 :: 12:08:30 PM / 12:22:33 PM :: 00:14:03 :: 00:26:34</t>
  </si>
  <si>
    <t>8/8/2022 :: 12:11:02 PM / 12:49:48 PM :: 00:38:46 :: 00:33:28</t>
  </si>
  <si>
    <t>6/28/2022 :: 11:21:18 AM / 11:30:15 AM :: 00:08:57 :: 00:10:09</t>
  </si>
  <si>
    <t>7/5/2022 :: 02:11:17 PM / 02:11:29 PM :: 00:00:12 :: 00:00:02</t>
  </si>
  <si>
    <t>7/12/2022 :: 10:37:02 AM / 10:43:41 AM :: 00:06:39 :: 00:15:09</t>
  </si>
  <si>
    <t>7/19/2022 :: 11:09:32 AM / 11:19:12 AM :: 00:09:40 :: 00:11:47</t>
  </si>
  <si>
    <t>7/26/2022 :: 10:33:40 AM / 10:37:02 AM :: 00:03:22 :: 00:17:36</t>
  </si>
  <si>
    <t>8/2/2022 :: 10:55:30 AM / 11:02:37 AM :: 00:07:07 :: 00:11:44</t>
  </si>
  <si>
    <t>8/9/2022 :: 10:48:28 AM / 11:11:03 AM :: 00:22:35 :: 00:10:58</t>
  </si>
  <si>
    <t>8/9/2022 :: 11:11:07 AM / 11:11:14 AM :: 00:00:07 :: 00:00:04</t>
  </si>
  <si>
    <t>7/5/2022 :: 12:04:44 PM / 12:07:53 PM :: 00:03:09 :: 00:04:14</t>
  </si>
  <si>
    <t>7/19/2022 :: 11:23:09 AM / 11:45:21 AM :: 00:22:12 :: 00:03:57</t>
  </si>
  <si>
    <t>8/2/2022 :: 11:15:17 AM / 11:34:10 AM :: 00:18:53 :: 00:12:40</t>
  </si>
  <si>
    <t>7/8/2022 :: 09:14:43 AM / 09:32:57 AM :: 00:18:14 :: 00:00:07</t>
  </si>
  <si>
    <t>7/15/2022 :: 09:18:03 AM / 09:24:21 AM :: 00:06:18 :: 00:00:04</t>
  </si>
  <si>
    <t>7/22/2022 :: 10:00:52 AM / 10:03:44 AM :: 00:02:52 :: 00:00:02</t>
  </si>
  <si>
    <t>7/29/2022 :: 12:02:25 PM / 12:14:15 PM :: 00:11:50 :: 00:00:02</t>
  </si>
  <si>
    <t>8/5/2022 :: 10:06:57 AM / 10:11:28 AM :: 00:04:31 :: 00:00:02</t>
  </si>
  <si>
    <t>SPT FAMILY FARE #1572 PHARMACY</t>
  </si>
  <si>
    <t>6/22/2022 :: 09:39:31 AM / 09:39:43 AM :: 00:00:12 :: 00:00:03</t>
  </si>
  <si>
    <t>6/29/2022 :: 10:26:15 AM / 10:26:23 AM :: 00:00:08 :: 00:00:05</t>
  </si>
  <si>
    <t>7/6/2022 :: 10:12:14 AM / 10:12:21 AM :: 00:00:07 :: 00:00:15</t>
  </si>
  <si>
    <t>7/13/2022 :: 08:23:35 AM / 08:23:45 AM :: 00:00:10 :: 00:00:02</t>
  </si>
  <si>
    <t>7/20/2022 :: 08:54:09 AM / 08:54:17 AM :: 00:00:08 :: 00:00:03</t>
  </si>
  <si>
    <t>7/27/2022 :: 10:21:13 AM / 10:21:24 AM :: 00:00:11 :: 00:00:03</t>
  </si>
  <si>
    <t>8/3/2022 :: 10:28:06 AM / 10:28:14 AM :: 00:00:08 :: 00:00:03</t>
  </si>
  <si>
    <t>8/10/2022 :: 10:45:05 AM / 10:45:12 AM :: 00:00:07 :: 00:00:03</t>
  </si>
  <si>
    <t>6/24/2022 :: 10:42:13 AM / 10:58:59 AM :: 00:16:46 :: 00:02:41</t>
  </si>
  <si>
    <t>7/1/2022 :: 10:44:34 AM / 10:47:29 AM :: 00:02:55 :: 00:00:05</t>
  </si>
  <si>
    <t>7/8/2022 :: 10:23:11 AM / 10:23:23 AM :: 00:00:12 :: 00:00:06</t>
  </si>
  <si>
    <t>7/15/2022 :: 09:36:53 AM / 09:42:08 AM :: 00:05:15 :: 00:03:45</t>
  </si>
  <si>
    <t>7/22/2022 :: 09:09:19 AM / 09:14:07 AM :: 00:04:48 :: 00:15:39</t>
  </si>
  <si>
    <t>7/29/2022 :: 12:17:37 PM / 12:22:26 PM :: 00:04:49 :: 00:03:22</t>
  </si>
  <si>
    <t>8/5/2022 :: 10:17:37 AM / 10:21:58 AM :: 00:04:21 :: 00:06:09</t>
  </si>
  <si>
    <t>6/27/2022 :: 11:53:07 AM / 12:04:58 PM :: 00:11:51 :: 00:05:23</t>
  </si>
  <si>
    <t>7/4/2022 :: 11:45:41 AM / 12:01:48 PM :: 00:16:07 :: 00:28:24</t>
  </si>
  <si>
    <t>7/11/2022 :: 11:37:21 AM / 11:49:50 AM :: 00:12:29 :: 00:03:59</t>
  </si>
  <si>
    <t>7/18/2022 :: 11:54:04 AM / 12:04:57 PM :: 00:10:53 :: 00:28:48</t>
  </si>
  <si>
    <t>7/25/2022 :: 12:26:46 PM / 12:38:59 PM :: 00:12:13 :: 00:04:13</t>
  </si>
  <si>
    <t>8/1/2022 :: 12:09:53 PM / 12:30:44 PM :: 00:20:51 :: 00:25:48</t>
  </si>
  <si>
    <t>8/8/2022 :: 12:49:51 PM / 12:50:13 PM :: 00:00:22 :: 00:00:03</t>
  </si>
  <si>
    <t>6/28/2022 :: 11:41:38 AM / 11:46:57 AM :: 00:05:19 :: 00:11:23</t>
  </si>
  <si>
    <t>7/5/2022 :: 02:11:42 PM / 02:11:49 PM :: 00:00:07 :: 00:00:13</t>
  </si>
  <si>
    <t>7/12/2022 :: 10:55:01 AM / 11:00:18 AM :: 00:05:17 :: 00:11:20</t>
  </si>
  <si>
    <t>7/19/2022 :: 12:01:25 PM / 12:01:36 PM :: 00:00:11 :: 00:16:04</t>
  </si>
  <si>
    <t>7/26/2022 :: 10:50:49 AM / 10:58:48 AM :: 00:07:59 :: 00:13:47</t>
  </si>
  <si>
    <t>8/2/2022 :: 11:44:45 AM / 11:54:02 AM :: 00:09:17 :: 00:10:35</t>
  </si>
  <si>
    <t>8/9/2022 :: 11:26:24 AM / 11:35:42 AM :: 00:09:18 :: 00:15:10</t>
  </si>
  <si>
    <t>6/30/2022 :: 07:33:21 AM / 07:33:32 AM :: 00:00:11 :: 00:00:37</t>
  </si>
  <si>
    <t>7/14/2022 :: 06:24:31 AM / 06:24:43 AM :: 00:00:12 :: 00:00:37</t>
  </si>
  <si>
    <t>7/28/2022 :: 04:19:26 AM / 04:19:53 AM :: 00:00:27 :: 13:19:17</t>
  </si>
  <si>
    <t>6/22/2022 :: 08:50:00 AM / 08:54:24 AM :: 00:04:24 :: 00:03:21</t>
  </si>
  <si>
    <t>7/20/2022 :: 08:59:06 AM / 09:03:29 AM :: 00:04:23 :: 00:04:49</t>
  </si>
  <si>
    <t>6/24/2022 :: 10:59:01 AM / 11:06:18 AM :: 00:07:17 :: 00:00:02</t>
  </si>
  <si>
    <t>7/1/2022 :: 11:00:48 AM / 11:10:04 AM :: 00:09:16 :: 00:13:19</t>
  </si>
  <si>
    <t>7/8/2022 :: 10:23:35 AM / 10:23:42 AM :: 00:00:07 :: 00:00:12</t>
  </si>
  <si>
    <t>7/15/2022 :: 09:56:19 AM / 10:04:00 AM :: 00:07:41 :: 00:14:11</t>
  </si>
  <si>
    <t>7/22/2022 :: 11:05:27 AM / 11:13:15 AM :: 00:07:48 :: 00:17:03</t>
  </si>
  <si>
    <t>7/29/2022 :: 12:33:54 PM / 12:42:29 PM :: 00:08:35 :: 00:11:28</t>
  </si>
  <si>
    <t>8/5/2022 :: 10:33:54 AM / 10:43:54 AM :: 00:10:00 :: 00:11:56</t>
  </si>
  <si>
    <t>11697</t>
  </si>
  <si>
    <t>MERCANTILE BANK</t>
  </si>
  <si>
    <t>6/27/2022 :: 12:08:05 PM / 12:15:26 PM :: 00:07:21 :: 00:03:07</t>
  </si>
  <si>
    <t>7/5/2022 :: 02:11:51 PM / 02:12:03 PM :: 00:00:12 :: 00:00:02</t>
  </si>
  <si>
    <t>7/19/2022 :: 12:31:40 PM / 12:40:00 PM :: 00:08:20 :: 00:30:04</t>
  </si>
  <si>
    <t>8/2/2022 :: 12:19:03 PM / 12:29:29 PM :: 00:10:26 :: 00:25:01</t>
  </si>
  <si>
    <t>6/28/2022 :: 12:18:17 PM / 12:27:43 PM :: 00:09:26 :: 00:31:20</t>
  </si>
  <si>
    <t>7/5/2022 :: 11:32:58 AM / 11:42:12 AM :: 00:09:14 :: 20:42:04</t>
  </si>
  <si>
    <t>7/12/2022 :: 11:39:26 AM / 11:52:07 AM :: 00:12:41 :: 00:39:08</t>
  </si>
  <si>
    <t>7/19/2022 :: 12:51:30 PM / 01:02:30 PM :: 00:11:00 :: 00:11:30</t>
  </si>
  <si>
    <t>7/26/2022 :: 11:32:50 AM / 11:42:47 AM :: 00:09:57 :: 00:34:02</t>
  </si>
  <si>
    <t>8/2/2022 :: 12:40:42 PM / 12:50:12 PM :: 00:09:30 :: 00:11:13</t>
  </si>
  <si>
    <t>8/9/2022 :: 12:08:57 PM / 12:24:01 PM :: 00:15:04 :: 00:33:15</t>
  </si>
  <si>
    <t>6/23/2022 :: 06:24:27 AM / 06:33:18 AM :: 00:08:51 :: 00:09:51</t>
  </si>
  <si>
    <t>7/7/2022 :: 06:30:51 AM / 06:44:48 AM :: 00:13:57 :: 00:09:39</t>
  </si>
  <si>
    <t>7/21/2022 :: 06:55:34 AM / 07:09:02 AM :: 00:13:28 :: 00:11:58</t>
  </si>
  <si>
    <t>8/4/2022 :: 06:57:49 AM / 07:09:10 AM :: 00:11:21 :: 00:08:06</t>
  </si>
  <si>
    <t>6/24/2022 :: 11:08:12 AM / 11:18:00 AM :: 00:09:48 :: 00:01:54</t>
  </si>
  <si>
    <t>7/1/2022 :: 11:11:38 AM / 11:23:05 AM :: 00:11:27 :: 00:01:34</t>
  </si>
  <si>
    <t>7/8/2022 :: 10:49:37 AM / 11:01:05 AM :: 00:11:28 :: 00:25:55</t>
  </si>
  <si>
    <t>7/15/2022 :: 10:06:08 AM / 10:20:17 AM :: 00:14:09 :: 00:02:08</t>
  </si>
  <si>
    <t>7/22/2022 :: 11:16:26 AM / 11:28:26 AM :: 00:12:00 :: 00:03:11</t>
  </si>
  <si>
    <t>7/29/2022 :: 12:45:43 PM / 12:57:05 PM :: 00:11:22 :: 00:03:14</t>
  </si>
  <si>
    <t>8/5/2022 :: 10:46:54 AM / 10:58:57 AM :: 00:12:03 :: 00:03:00</t>
  </si>
  <si>
    <t>6/28/2022 :: 12:31:11 PM / 12:45:20 PM :: 00:14:09 :: 00:03:28</t>
  </si>
  <si>
    <t>7/5/2022 :: 11:46:54 AM / 12:00:30 PM :: 00:13:36 :: 00:04:42</t>
  </si>
  <si>
    <t>7/12/2022 :: 11:54:56 AM / 12:10:38 PM :: 00:15:42 :: 00:02:49</t>
  </si>
  <si>
    <t>7/19/2022 :: 01:06:38 PM / 01:24:28 PM :: 00:17:50 :: 00:04:08</t>
  </si>
  <si>
    <t>7/26/2022 :: 11:48:31 AM / 12:01:29 PM :: 00:12:58 :: 00:05:44</t>
  </si>
  <si>
    <t>8/2/2022 :: 12:53:32 PM / 01:08:28 PM :: 00:14:56 :: 00:03:20</t>
  </si>
  <si>
    <t>8/9/2022 :: 12:24:03 PM / 12:39:44 PM :: 00:15:41 :: 00:00:02</t>
  </si>
  <si>
    <t>7/11/2022 :: 11:54:44 AM / 11:58:27 AM :: 00:03:43 :: 00:04:54</t>
  </si>
  <si>
    <t>8/8/2022 :: 01:13:03 PM / 01:16:02 PM :: 00:02:59 :: 00:04:39</t>
  </si>
  <si>
    <t>6/22/2022 :: NO TIME / NO TIME :: 00:00:00 :: 00:00:00</t>
  </si>
  <si>
    <t>6/22/2022 :: 09:39:48 AM / 09:48:37 AM :: 00:08:49 :: 00:00:05</t>
  </si>
  <si>
    <t>6/29/2022 :: 10:47:24 AM / 10:53:24 AM :: 00:06:00 :: 00:03:23</t>
  </si>
  <si>
    <t>6/29/2022 :: 10:31:45 AM / 10:44:01 AM :: 00:12:16 :: 00:05:22</t>
  </si>
  <si>
    <t>6/27/2022 :: 12:16:48 PM / 12:32:27 PM :: 00:15:39 :: 00:01:22</t>
  </si>
  <si>
    <t>7/11/2022 :: 12:00:27 PM / 12:18:15 PM :: 00:17:48 :: 00:02:00</t>
  </si>
  <si>
    <t>7/25/2022 :: 12:47:49 PM / 01:02:09 PM :: 00:14:20 :: 00:08:50</t>
  </si>
  <si>
    <t>8/8/2022 :: 12:54:14 PM / 01:08:24 PM :: 00:14:10 :: 00:04:01</t>
  </si>
  <si>
    <t>6/28/2022 :: 12:48:11 PM / 12:54:02 PM :: 00:05:51 :: 00:02:51</t>
  </si>
  <si>
    <t>7/26/2022 :: 12:05:03 PM / 12:12:53 PM :: 00:07:50 :: 00:03:34</t>
  </si>
  <si>
    <t>7/1/2022 :: 11:24:16 AM / 11:34:05 AM :: 00:09:49 :: 00:01:11</t>
  </si>
  <si>
    <t>7/29/2022 :: 12:59:56 PM / 01:11:05 PM :: 00:11:09 :: 00:02:51</t>
  </si>
  <si>
    <t>7/6/2022 :: 10:17:13 AM / 10:25:10 AM :: 00:07:57 :: 00:04:52</t>
  </si>
  <si>
    <t>7/13/2022 :: 08:45:32 AM / 08:49:20 AM :: 00:03:48 :: 00:08:02</t>
  </si>
  <si>
    <t>7/20/2022 :: 09:10:38 AM / 09:19:07 AM :: 00:08:29 :: 00:07:09</t>
  </si>
  <si>
    <t>7/27/2022 :: 10:38:27 AM / 10:55:29 AM :: 00:17:02 :: 00:02:49</t>
  </si>
  <si>
    <t>8/3/2022 :: 10:32:27 AM / 10:37:20 AM :: 00:04:53 :: 00:04:13</t>
  </si>
  <si>
    <t>8/10/2022 :: 10:56:07 AM / 11:03:44 AM :: 00:07:37 :: 00:10:55</t>
  </si>
  <si>
    <t>7/7/2022 :: 06:48:38 AM / 07:02:15 AM :: 00:13:37 :: 00:03:50</t>
  </si>
  <si>
    <t>7/14/2022 :: 06:35:02 AM / 06:48:41 AM :: 00:13:39 :: 00:10:19</t>
  </si>
  <si>
    <t>6/22/2022 :: 09:56:06 AM / 10:09:19 AM :: 00:13:13 :: 00:07:29</t>
  </si>
  <si>
    <t>6/29/2022 :: 11:07:41 AM / 11:19:13 AM :: 00:11:32 :: 00:14:17</t>
  </si>
  <si>
    <t>7/6/2022 :: 10:31:29 AM / 10:43:24 AM :: 00:11:55 :: 00:06:19</t>
  </si>
  <si>
    <t>7/20/2022 :: 09:26:21 AM / 09:36:35 AM :: 00:10:14 :: 00:07:14</t>
  </si>
  <si>
    <t>7/27/2022 :: 10:55:31 AM / 11:12:20 AM :: 00:16:49 :: 00:00:02</t>
  </si>
  <si>
    <t>8/10/2022 :: 11:09:41 AM / 11:20:58 AM :: 00:11:17 :: 00:05:57</t>
  </si>
  <si>
    <t>6/24/2022 :: 11:37:35 AM / 11:37:45 AM :: 00:00:10 :: 00:19:35</t>
  </si>
  <si>
    <t>7/1/2022 :: 11:34:50 AM / 11:50:58 AM :: 00:16:08 :: 00:00:45</t>
  </si>
  <si>
    <t>7/8/2022 :: 11:01:08 AM / 11:22:47 AM :: 00:21:39 :: 00:00:03</t>
  </si>
  <si>
    <t>7/15/2022 :: 10:38:14 AM / 10:48:36 AM :: 00:10:22 :: 00:17:57</t>
  </si>
  <si>
    <t>7/15/2022 :: 10:48:47 AM / 10:48:55 AM :: 00:00:08 :: 00:00:11</t>
  </si>
  <si>
    <t>7/22/2022 :: 11:28:30 AM / 11:47:34 AM :: 00:19:04 :: 00:00:04</t>
  </si>
  <si>
    <t>7/29/2022 :: 01:16:23 PM / 01:36:27 PM :: 00:20:04 :: 00:05:18</t>
  </si>
  <si>
    <t>8/5/2022 :: 10:59:52 AM / 11:24:12 AM :: 00:24:20 :: 00:00:55</t>
  </si>
  <si>
    <t>6/27/2022 :: 12:40:16 PM / 12:47:33 PM :: 00:07:17 :: 00:07:49</t>
  </si>
  <si>
    <t>7/11/2022 :: 12:25:40 PM / 12:36:55 PM :: 00:11:15 :: 00:07:25</t>
  </si>
  <si>
    <t>7/25/2022 :: 01:09:35 PM / 01:21:36 PM :: 00:12:01 :: 00:07:26</t>
  </si>
  <si>
    <t>8/8/2022 :: 01:24:09 PM / 01:32:28 PM :: 00:08:19 :: 00:08:07</t>
  </si>
  <si>
    <t>6/22/2022 :: 10:21:40 AM / 10:29:05 AM :: 00:07:25 :: 00:12:21</t>
  </si>
  <si>
    <t>7/20/2022 :: 09:58:05 AM / 10:05:48 AM :: 00:07:43 :: 00:03:41</t>
  </si>
  <si>
    <t>6/22/2022 :: 10:31:14 AM / 10:40:30 AM :: 00:09:16 :: 00:02:09</t>
  </si>
  <si>
    <t>6/29/2022 :: 11:19:16 AM / 11:27:42 AM :: 00:08:26 :: 00:00:03</t>
  </si>
  <si>
    <t>7/6/2022 :: 10:53:10 AM / 11:02:22 AM :: 00:09:12 :: 00:09:46</t>
  </si>
  <si>
    <t>7/13/2022 :: 09:13:56 AM / 09:20:00 AM :: 00:06:04 :: 00:05:08</t>
  </si>
  <si>
    <t>7/20/2022 :: 10:18:42 AM / 10:22:50 AM :: 00:04:08 :: 00:12:54</t>
  </si>
  <si>
    <t>7/27/2022 :: 11:24:46 AM / 11:36:45 AM :: 00:11:59 :: 00:12:26</t>
  </si>
  <si>
    <t>8/3/2022 :: 10:52:49 AM / 11:03:33 AM :: 00:10:44 :: 00:15:29</t>
  </si>
  <si>
    <t>8/10/2022 :: 11:29:35 AM / 11:38:05 AM :: 00:08:30 :: 00:08:37</t>
  </si>
  <si>
    <t>6/23/2022 :: 07:13:21 AM / 07:32:26 AM :: 00:19:05 :: 00:01:54</t>
  </si>
  <si>
    <t>6/30/2022 :: 08:07:52 AM / 08:33:58 AM :: 00:26:06 :: 00:01:45</t>
  </si>
  <si>
    <t>7/7/2022 :: 07:02:18 AM / 07:14:46 AM :: 00:12:28 :: 00:00:03</t>
  </si>
  <si>
    <t>7/14/2022 :: 06:54:07 AM / 07:15:38 AM :: 00:21:31 :: 00:05:26</t>
  </si>
  <si>
    <t>7/21/2022 :: 07:22:19 AM / 07:41:43 AM :: 00:19:24 :: 00:13:17</t>
  </si>
  <si>
    <t>7/28/2022 :: 07:06:42 AM / 07:32:03 AM :: 00:25:21 :: 00:12:35</t>
  </si>
  <si>
    <t>8/4/2022 :: 07:12:33 AM / 07:38:39 AM :: 00:26:06 :: 00:03:23</t>
  </si>
  <si>
    <t>6/23/2022 :: 07:32:29 AM / 07:32:46 AM :: 00:00:17 :: 00:00:03</t>
  </si>
  <si>
    <t>6/30/2022 :: 08:34:02 AM / 08:34:14 AM :: 00:00:12 :: 00:00:04</t>
  </si>
  <si>
    <t>7/7/2022 :: 07:14:49 AM / 07:14:59 AM :: 00:00:10 :: 00:00:03</t>
  </si>
  <si>
    <t>7/14/2022 :: 07:15:39 AM / 07:15:48 AM :: 00:00:09 :: 00:00:01</t>
  </si>
  <si>
    <t>7/21/2022 :: 07:41:45 AM / 07:41:53 AM :: 00:00:08 :: 00:00:02</t>
  </si>
  <si>
    <t>7/28/2022 :: 07:32:06 AM / 07:32:13 AM :: 00:00:07 :: 00:00:03</t>
  </si>
  <si>
    <t>8/4/2022 :: 07:38:41 AM / 07:38:50 AM :: 00:00:09 :: 00:00:02</t>
  </si>
  <si>
    <t>6/23/2022 :: 07:32:49 AM / 07:32:58 AM :: 00:00:09 :: 00:00:03</t>
  </si>
  <si>
    <t>6/30/2022 :: 08:34:17 AM / 08:34:39 AM :: 00:00:22 :: 00:00:03</t>
  </si>
  <si>
    <t>7/7/2022 :: 07:15:02 AM / 07:15:11 AM :: 00:00:09 :: 00:00:03</t>
  </si>
  <si>
    <t>7/14/2022 :: 07:15:50 AM / 07:15:58 AM :: 00:00:08 :: 00:00:02</t>
  </si>
  <si>
    <t>7/21/2022 :: 07:41:56 AM / 07:42:03 AM :: 00:00:07 :: 00:00:03</t>
  </si>
  <si>
    <t>7/28/2022 :: 07:32:15 AM / 07:32:24 AM :: 00:00:09 :: 00:00:02</t>
  </si>
  <si>
    <t>8/4/2022 :: 07:38:52 AM / 07:38:59 AM :: 00:00:07 :: 00:00:02</t>
  </si>
  <si>
    <t>6/23/2022 :: 07:33:01 AM / 07:33:08 AM :: 00:00:07 :: 00:00:03</t>
  </si>
  <si>
    <t>6/30/2022 :: 08:34:42 AM / 08:34:49 AM :: 00:00:07 :: 00:00:03</t>
  </si>
  <si>
    <t>7/7/2022 :: 07:15:13 AM / 07:15:20 AM :: 00:00:07 :: 00:00:02</t>
  </si>
  <si>
    <t>7/14/2022 :: 07:16:00 AM / 07:16:10 AM :: 00:00:10 :: 00:00:02</t>
  </si>
  <si>
    <t>7/21/2022 :: 07:42:07 AM / 07:42:15 AM :: 00:00:08 :: 00:00:04</t>
  </si>
  <si>
    <t>7/28/2022 :: 07:32:26 AM / 07:32:33 AM :: 00:00:07 :: 00:00:02</t>
  </si>
  <si>
    <t>8/4/2022 :: 07:39:01 AM / 07:39:11 AM :: 00:00:10 :: 00:00:02</t>
  </si>
  <si>
    <t>6/23/2022 :: 07:33:14 AM / 07:33:21 AM :: 00:00:07 :: 00:00:06</t>
  </si>
  <si>
    <t>6/30/2022 :: 08:34:52 AM / 08:34:59 AM :: 00:00:07 :: 00:00:03</t>
  </si>
  <si>
    <t>7/7/2022 :: 07:15:22 AM / 07:16:02 AM :: 00:00:40 :: 00:00:02</t>
  </si>
  <si>
    <t>7/14/2022 :: 07:16:12 AM / 07:16:19 AM :: 00:00:07 :: 00:00:02</t>
  </si>
  <si>
    <t>7/21/2022 :: 07:42:17 AM / 07:42:24 AM :: 00:00:07 :: 00:00:02</t>
  </si>
  <si>
    <t>7/28/2022 :: 07:32:35 AM / 07:32:44 AM :: 00:00:09 :: 00:00:02</t>
  </si>
  <si>
    <t>8/4/2022 :: 07:39:13 AM / 07:39:20 AM :: 00:00:07 :: 00:00:02</t>
  </si>
  <si>
    <t>6/27/2022 :: 12:49:33 PM / 12:52:43 PM :: 00:03:10 :: 00:02:00</t>
  </si>
  <si>
    <t>7/11/2022 :: 12:39:40 PM / 12:42:37 PM :: 00:02:57 :: 00:02:45</t>
  </si>
  <si>
    <t>7/25/2022 :: 01:23:45 PM / 01:27:05 PM :: 00:03:20 :: 00:02:09</t>
  </si>
  <si>
    <t>8/8/2022 :: 01:34:20 PM / 01:40:58 PM :: 00:06:38 :: 00:01:52</t>
  </si>
  <si>
    <t>6/28/2022 :: 01:06:31 PM / 01:11:16 PM :: 00:04:45 :: 00:12:29</t>
  </si>
  <si>
    <t>7/5/2022 :: 12:15:16 PM / 12:27:17 PM :: 00:12:01 :: 00:07:23</t>
  </si>
  <si>
    <t>7/12/2022 :: 12:14:57 PM / 12:28:16 PM :: 00:13:19 :: 00:04:19</t>
  </si>
  <si>
    <t>7/19/2022 :: 01:29:43 PM / 01:40:40 PM :: 00:10:57 :: 00:05:15</t>
  </si>
  <si>
    <t>7/26/2022 :: 12:28:42 PM / 12:29:06 PM :: 00:00:24 :: 00:15:49</t>
  </si>
  <si>
    <t>8/2/2022 :: 01:15:39 PM / 01:40:53 PM :: 00:25:14 :: 00:07:11</t>
  </si>
  <si>
    <t>8/9/2022 :: 12:45:36 PM / 12:56:22 PM :: 00:10:46 :: 00:05:52</t>
  </si>
  <si>
    <t>7/8/2022 :: 11:22:51 AM / 11:41:10 AM :: 00:18:19 :: 00:00:04</t>
  </si>
  <si>
    <t>7/15/2022 :: 11:01:33 AM / 11:05:53 AM :: 00:04:20 :: 00:02:29</t>
  </si>
  <si>
    <t>7/22/2022 :: 11:47:36 AM / 12:00:02 PM :: 00:12:26 :: 00:00:02</t>
  </si>
  <si>
    <t>7/29/2022 :: 01:38:51 PM / 01:50:00 PM :: 00:11:09 :: 00:01:52</t>
  </si>
  <si>
    <t>8/5/2022 :: 11:24:15 AM / 11:33:48 AM :: 00:09:33 :: 00:00:03</t>
  </si>
  <si>
    <t>7/15/2022 :: 10:51:38 AM / 10:59:04 AM :: 00:07:26 :: 00:02:43</t>
  </si>
  <si>
    <t>6/23/2022 :: 06:38:16 AM / 07:11:17 AM :: 00:33:01 :: 00:04:58</t>
  </si>
  <si>
    <t>6/23/2022 :: 07:11:20 AM / 07:11:27 AM :: 00:00:07 :: 00:00:03</t>
  </si>
  <si>
    <t>6/30/2022 :: 07:43:48 AM / 08:06:07 AM :: 00:22:19 :: 00:10:16</t>
  </si>
  <si>
    <t>7/7/2022 :: 07:29:14 AM / 07:50:07 AM :: 00:20:53 :: 00:13:12</t>
  </si>
  <si>
    <t>7/14/2022 :: 07:17:53 AM / 07:40:32 AM :: 00:22:39 :: 00:01:34</t>
  </si>
  <si>
    <t>7/21/2022 :: 07:43:50 AM / 08:35:17 AM :: 00:51:27 :: 00:01:26</t>
  </si>
  <si>
    <t>7/28/2022 :: 07:32:48 AM / 07:53:27 AM :: 00:20:39 :: 00:00:04</t>
  </si>
  <si>
    <t>8/4/2022 :: 07:58:55 AM / 08:13:30 AM :: 00:14:35 :: 00:19:35</t>
  </si>
  <si>
    <t>6/22/2022 :: 10:44:10 AM / 10:57:46 AM :: 00:13:36 :: 00:03:40</t>
  </si>
  <si>
    <t>7/20/2022 :: 10:22:54 AM / 10:37:50 AM :: 00:14:56 :: 00:00:04</t>
  </si>
  <si>
    <t>6/22/2022 :: 11:35:14 AM / 11:44:19 AM :: 00:09:05 :: 00:07:29</t>
  </si>
  <si>
    <t>6/24/2022 :: 12:00:44 PM / 12:10:31 PM :: 00:09:47 :: 00:02:40</t>
  </si>
  <si>
    <t>7/1/2022 :: 12:10:43 PM / 12:26:09 PM :: 00:15:26 :: 00:02:44</t>
  </si>
  <si>
    <t>6/27/2022 :: 01:05:02 PM / 01:27:31 PM :: 00:22:29 :: 00:12:19</t>
  </si>
  <si>
    <t>7/4/2022 :: 12:21:05 PM / 12:47:46 PM :: 00:26:41 :: 00:19:17</t>
  </si>
  <si>
    <t>7/11/2022 :: 12:55:39 PM / 01:07:58 PM :: 00:12:19 :: 00:13:02</t>
  </si>
  <si>
    <t>7/18/2022 :: 12:23:24 PM / 12:40:57 PM :: 00:17:33 :: 00:18:27</t>
  </si>
  <si>
    <t>7/25/2022 :: 01:39:35 PM / 02:09:53 PM :: 00:30:18 :: 00:12:30</t>
  </si>
  <si>
    <t>8/1/2022 :: 12:44:19 PM / 01:03:42 PM :: 00:19:23 :: 00:13:35</t>
  </si>
  <si>
    <t>8/8/2022 :: 01:53:38 PM / 02:37:19 PM :: 00:43:41 :: 00:12:40</t>
  </si>
  <si>
    <t>6/28/2022 :: 01:17:45 PM / 01:40:50 PM :: 00:23:05 :: 00:06:29</t>
  </si>
  <si>
    <t>7/5/2022 :: 12:34:19 PM / 12:57:38 PM :: 00:23:19 :: 00:07:02</t>
  </si>
  <si>
    <t>7/12/2022 :: 12:39:12 PM / 01:00:19 PM :: 00:21:07 :: 00:10:56</t>
  </si>
  <si>
    <t>7/19/2022 :: 01:47:18 PM / 02:05:25 PM :: 00:18:07 :: 00:06:38</t>
  </si>
  <si>
    <t>7/26/2022 :: 12:36:17 PM / 01:02:36 PM :: 00:26:19 :: 00:07:11</t>
  </si>
  <si>
    <t>8/2/2022 :: 01:47:08 PM / 02:07:37 PM :: 00:20:29 :: 00:06:15</t>
  </si>
  <si>
    <t>8/9/2022 :: 01:02:47 PM / 01:34:09 PM :: 00:31:22 :: 00:06:25</t>
  </si>
  <si>
    <t>7/8/2022 :: 11:47:26 AM / 11:58:16 AM :: 00:10:50 :: 00:06:16</t>
  </si>
  <si>
    <t>7/15/2022 :: 11:11:49 AM / 11:17:18 AM :: 00:05:29 :: 00:05:56</t>
  </si>
  <si>
    <t>7/22/2022 :: 12:06:14 PM / 12:11:31 PM :: 00:05:17 :: 00:06:12</t>
  </si>
  <si>
    <t>7/29/2022 :: 01:54:57 PM / 01:58:55 PM :: 00:03:58 :: 00:04:57</t>
  </si>
  <si>
    <t>8/5/2022 :: 11:38:38 AM / 11:46:06 AM :: 00:07:28 :: 00:04:50</t>
  </si>
  <si>
    <t>6/24/2022 :: 11:54:22 AM / 11:58:04 AM :: 00:03:42 :: 00:07:52</t>
  </si>
  <si>
    <t>7/1/2022 :: 12:05:09 PM / 12:07:59 PM :: 00:02:50 :: 00:04:35</t>
  </si>
  <si>
    <t>6/27/2022 :: 01:40:21 PM / 02:15:31 PM :: 00:35:10 :: 00:12:50</t>
  </si>
  <si>
    <t>6/27/2022 :: 02:15:34 PM / 02:15:43 PM :: 00:00:09 :: 00:00:03</t>
  </si>
  <si>
    <t>7/4/2022 :: 01:05:26 PM / 01:48:27 PM :: 00:43:01 :: 00:17:40</t>
  </si>
  <si>
    <t>7/11/2022 :: 01:35:11 PM / 01:55:40 PM :: 00:20:29 :: 00:27:13</t>
  </si>
  <si>
    <t>7/18/2022 :: 12:53:09 PM / 01:26:42 PM :: 00:33:33 :: 00:12:12</t>
  </si>
  <si>
    <t>7/25/2022 :: 02:28:31 PM / 03:08:38 PM :: 00:40:07 :: 00:18:38</t>
  </si>
  <si>
    <t>8/1/2022 :: 01:17:54 PM / 01:50:52 PM :: 00:32:58 :: 00:14:12</t>
  </si>
  <si>
    <t>8/8/2022 :: 02:37:20 PM / 03:22:20 PM :: 00:45:00 :: 00:00:01</t>
  </si>
  <si>
    <t>7/8/2022 :: 11:58:20 AM / 11:58:40 AM :: 00:00:20 :: 00:00:04</t>
  </si>
  <si>
    <t>7/15/2022 :: 11:19:11 AM / 11:31:26 AM :: 00:12:15 :: 00:01:53</t>
  </si>
  <si>
    <t>7/22/2022 :: 12:19:39 PM / 12:29:58 PM :: 00:10:19 :: 00:08:08</t>
  </si>
  <si>
    <t>7/29/2022 :: 02:00:26 PM / 02:11:09 PM :: 00:10:43 :: 00:01:31</t>
  </si>
  <si>
    <t>8/5/2022 :: 11:47:57 AM / 11:59:00 AM :: 00:11:03 :: 00:01:51</t>
  </si>
  <si>
    <t>7/12/2022 :: 01:09:19 PM / 01:17:24 PM :: 00:08:05 :: 00:09:00</t>
  </si>
  <si>
    <t>8/9/2022 :: 01:43:13 PM / 01:50:45 PM :: 00:07:32 :: 00:09:04</t>
  </si>
  <si>
    <t>JEEP ARMORY</t>
  </si>
  <si>
    <t>7/20/2022 :: 10:44:10 AM / 10:51:46 AM :: 00:07:36 :: 00:06:20</t>
  </si>
  <si>
    <t>6/29/2022 :: 11:43:17 AM / 11:46:47 AM :: 00:03:30 :: 00:15:35</t>
  </si>
  <si>
    <t>7/27/2022 :: 11:46:45 AM / 11:53:34 AM :: 00:06:49 :: 00:10:00</t>
  </si>
  <si>
    <t xml:space="preserve">BACKWATER CAFE                </t>
  </si>
  <si>
    <t>6/23/2022 :: 04:23:59 AM / 04:24:12 AM :: 00:00:13 :: 14:04:57</t>
  </si>
  <si>
    <t>6/30/2022 :: 08:35:07 AM / 08:35:19 AM :: 00:00:12 :: 00:00:08</t>
  </si>
  <si>
    <t>7/7/2022 :: 07:50:42 AM / 07:50:55 AM :: 00:00:13 :: 00:00:35</t>
  </si>
  <si>
    <t>7/14/2022 :: 07:40:42 AM / 07:40:54 AM :: 00:00:12 :: 00:00:10</t>
  </si>
  <si>
    <t>7/21/2022 :: 08:35:20 AM / 08:35:38 AM :: 00:00:18 :: 00:00:03</t>
  </si>
  <si>
    <t>7/28/2022 :: 07:55:36 AM / 07:55:44 AM :: 00:00:08 :: 00:02:09</t>
  </si>
  <si>
    <t>6/24/2022 :: 12:15:39 PM / 12:26:22 PM :: 00:10:43 :: 00:05:08</t>
  </si>
  <si>
    <t>7/1/2022 :: 12:27:56 PM / 12:35:44 PM :: 00:07:48 :: 00:01:47</t>
  </si>
  <si>
    <t>7/8/2022 :: 12:08:37 PM / 12:13:08 PM :: 00:04:31 :: 00:09:57</t>
  </si>
  <si>
    <t>7/15/2022 :: 11:33:36 AM / 11:41:44 AM :: 00:08:08 :: 00:02:10</t>
  </si>
  <si>
    <t>7/22/2022 :: 12:31:45 PM / 12:41:24 PM :: 00:09:39 :: 00:01:47</t>
  </si>
  <si>
    <t>7/29/2022 :: 02:15:38 PM / 02:23:52 PM :: 00:08:14 :: 00:04:29</t>
  </si>
  <si>
    <t>8/5/2022 :: 12:01:31 PM / 12:14:14 PM :: 00:12:43 :: 00:02:31</t>
  </si>
  <si>
    <t>6/27/2022 :: 02:36:50 PM / 02:59:29 PM :: 00:22:39 :: 00:21:07</t>
  </si>
  <si>
    <t>7/4/2022 :: 02:25:09 PM / 02:31:47 PM :: 00:06:38 :: 00:36:42</t>
  </si>
  <si>
    <t>7/11/2022 :: 02:27:06 PM / 02:42:11 PM :: 00:15:05 :: 00:31:26</t>
  </si>
  <si>
    <t>7/18/2022 :: 01:50:25 PM / 02:11:00 PM :: 00:20:35 :: 00:23:43</t>
  </si>
  <si>
    <t>7/25/2022 :: 03:29:51 PM / 04:01:24 PM :: 00:31:33 :: 00:21:13</t>
  </si>
  <si>
    <t>8/1/2022 :: 02:12:48 PM / 02:34:00 PM :: 00:21:12 :: 00:21:56</t>
  </si>
  <si>
    <t>8/8/2022 :: 03:22:22 PM / 04:20:19 PM :: 00:57:57 :: 00:00:02</t>
  </si>
  <si>
    <t>6/28/2022 :: 01:55:01 PM / 02:03:35 PM :: 00:08:34 :: 00:14:11</t>
  </si>
  <si>
    <t>7/5/2022 :: 01:16:07 PM / 01:21:27 PM :: 00:05:20 :: 00:18:29</t>
  </si>
  <si>
    <t>7/12/2022 :: 01:27:21 PM / 01:38:33 PM :: 00:11:12 :: 00:09:57</t>
  </si>
  <si>
    <t>7/19/2022 :: 02:24:33 PM / 02:30:48 PM :: 00:06:15 :: 00:19:08</t>
  </si>
  <si>
    <t>7/26/2022 :: 01:17:14 PM / 01:27:03 PM :: 00:09:49 :: 00:14:38</t>
  </si>
  <si>
    <t>8/2/2022 :: 02:22:02 PM / 02:32:27 PM :: 00:10:25 :: 00:14:25</t>
  </si>
  <si>
    <t>8/9/2022 :: 01:58:29 PM / 02:06:48 PM :: 00:08:19 :: 00:07:44</t>
  </si>
  <si>
    <t>6/28/2022 :: 03:24:22 PM / 03:33:14 PM :: 00:08:52 :: 00:08:51</t>
  </si>
  <si>
    <t>7/5/2022 :: 02:57:17 PM / 03:04:13 PM :: 00:06:56 :: 00:00:04</t>
  </si>
  <si>
    <t>7/19/2022 :: 04:11:36 PM / 04:16:34 PM :: 00:04:58 :: 00:00:06</t>
  </si>
  <si>
    <t>8/2/2022 :: 04:21:13 PM / 04:32:25 PM :: 00:11:12 :: 00:08:48</t>
  </si>
  <si>
    <t>6/23/2022 :: 07:47:25 AM / 08:01:29 AM :: 00:14:04 :: 00:14:04</t>
  </si>
  <si>
    <t>6/30/2022 :: 08:35:22 AM / 08:48:15 AM :: 00:12:53 :: 00:00:03</t>
  </si>
  <si>
    <t>7/7/2022 :: 08:05:49 AM / 08:20:14 AM :: 00:14:25 :: 00:14:54</t>
  </si>
  <si>
    <t>7/14/2022 :: 08:12:17 AM / 08:16:29 AM :: 00:04:12 :: 00:31:23</t>
  </si>
  <si>
    <t>7/21/2022 :: 08:35:41 AM / 08:48:23 AM :: 00:12:42 :: 00:00:03</t>
  </si>
  <si>
    <t>7/28/2022 :: 08:08:53 AM / 08:24:01 AM :: 00:15:08 :: 00:13:09</t>
  </si>
  <si>
    <t>8/4/2022 :: 08:14:40 AM / 08:49:12 AM :: 00:34:32 :: 00:01:10</t>
  </si>
  <si>
    <t>6/22/2022 :: 11:17:29 AM / 11:27:45 AM :: 00:10:16 :: 00:19:43</t>
  </si>
  <si>
    <t>6/29/2022 :: 11:49:26 AM / 12:00:23 PM :: 00:10:57 :: 00:02:39</t>
  </si>
  <si>
    <t>7/6/2022 :: 11:11:53 AM / 11:24:48 AM :: 00:12:55 :: 00:09:31</t>
  </si>
  <si>
    <t>7/13/2022 :: 09:28:33 AM / 09:38:04 AM :: 00:09:31 :: 23:28:45</t>
  </si>
  <si>
    <t>7/20/2022 :: 10:57:13 AM / 11:10:56 AM :: 00:13:43 :: 00:05:27</t>
  </si>
  <si>
    <t>7/27/2022 :: 11:55:09 AM / 12:05:24 PM :: 00:10:15 :: 00:01:35</t>
  </si>
  <si>
    <t>8/3/2022 :: 11:13:04 AM / 11:22:33 AM :: 00:09:29 :: 00:09:31</t>
  </si>
  <si>
    <t>8/10/2022 :: 11:46:30 AM / 11:56:46 AM :: 00:10:16 :: 00:08:25</t>
  </si>
  <si>
    <t>6/23/2022 :: 08:25:54 AM / 08:31:19 AM :: 00:05:25 :: 00:24:25</t>
  </si>
  <si>
    <t>6/30/2022 :: 09:26:41 AM / 09:34:33 AM :: 00:07:52 :: 00:38:26</t>
  </si>
  <si>
    <t>7/7/2022 :: 08:45:52 AM / 08:49:59 AM :: 00:04:07 :: 00:25:38</t>
  </si>
  <si>
    <t>7/14/2022 :: 08:38:56 AM / 08:46:27 AM :: 00:07:31 :: 00:22:27</t>
  </si>
  <si>
    <t>7/21/2022 :: 09:13:04 AM / 09:19:17 AM :: 00:06:13 :: 00:24:41</t>
  </si>
  <si>
    <t>7/28/2022 :: 08:24:05 AM / 08:52:53 AM :: 00:28:48 :: 00:00:04</t>
  </si>
  <si>
    <t>8/4/2022 :: 08:57:35 AM / 09:00:01 AM :: 00:02:26 :: 00:08:23</t>
  </si>
  <si>
    <t>6/24/2022 :: 12:58:19 PM / 01:03:27 PM :: 00:05:08 :: 00:21:23</t>
  </si>
  <si>
    <t>7/1/2022 :: 12:43:18 PM / 12:49:55 PM :: 00:06:37 :: 00:07:34</t>
  </si>
  <si>
    <t>7/8/2022 :: 12:17:08 PM / 12:25:49 PM :: 00:08:41 :: 00:04:00</t>
  </si>
  <si>
    <t>7/15/2022 :: 11:57:19 AM / 12:04:30 PM :: 00:07:11 :: 00:15:35</t>
  </si>
  <si>
    <t>7/22/2022 :: 12:45:09 PM / 12:50:26 PM :: 00:05:17 :: 00:03:45</t>
  </si>
  <si>
    <t>7/29/2022 :: 02:26:40 PM / 03:11:24 PM :: 00:44:44 :: 00:02:48</t>
  </si>
  <si>
    <t>8/5/2022 :: 12:14:17 PM / 12:20:24 PM :: 00:06:07 :: 00:00:03</t>
  </si>
  <si>
    <t>6/27/2022 :: 02:59:32 PM / 03:11:28 PM :: 00:11:56 :: 00:00:03</t>
  </si>
  <si>
    <t>7/4/2022 :: 02:33:17 PM / 02:50:54 PM :: 00:17:37 :: 00:01:30</t>
  </si>
  <si>
    <t>7/11/2022 :: 02:42:13 PM / 02:56:30 PM :: 00:14:17 :: 00:00:02</t>
  </si>
  <si>
    <t>7/18/2022 :: 02:11:06 PM / 02:28:11 PM :: 00:17:05 :: 00:00:06</t>
  </si>
  <si>
    <t>7/25/2022 :: 04:01:27 PM / 04:01:55 PM :: 00:00:28 :: 00:00:03</t>
  </si>
  <si>
    <t>8/1/2022 :: 02:34:02 PM / 02:54:37 PM :: 00:20:35 :: 00:00:02</t>
  </si>
  <si>
    <t>8/8/2022 :: 03:44:16 PM / 04:20:04 PM :: 00:35:48 :: 23:23:57</t>
  </si>
  <si>
    <t>6/28/2022 :: 02:10:31 PM / 02:18:45 PM :: 00:08:14 :: 00:06:56</t>
  </si>
  <si>
    <t>7/12/2022 :: 01:44:30 PM / 01:56:24 PM :: 00:11:54 :: 00:05:57</t>
  </si>
  <si>
    <t>7/26/2022 :: 01:27:08 PM / 01:36:56 PM :: 00:09:48 :: 00:00:05</t>
  </si>
  <si>
    <t>8/9/2022 :: 02:11:43 PM / 02:24:57 PM :: 00:13:14 :: 00:04:55</t>
  </si>
  <si>
    <t>7/5/2022 :: 01:28:15 PM / 01:33:40 PM :: 00:05:25 :: 00:06:48</t>
  </si>
  <si>
    <t>7/19/2022 :: 02:56:47 PM / 03:25:55 PM :: 00:29:08 :: 00:17:54</t>
  </si>
  <si>
    <t>7/19/2022 :: 03:25:58 PM / 03:26:09 PM :: 00:00:11 :: 00:00:03</t>
  </si>
  <si>
    <t>7/26/2022 :: 01:42:59 PM / 01:43:24 PM :: 00:00:25 :: 00:06:03</t>
  </si>
  <si>
    <t>8/2/2022 :: 02:58:43 PM / 03:16:15 PM :: 00:17:32 :: 00:16:07</t>
  </si>
  <si>
    <t>8/2/2022 :: 03:16:17 PM / 03:16:25 PM :: 00:00:08 :: 00:00:02</t>
  </si>
  <si>
    <t>7/6/2022 :: 11:38:04 AM / 11:45:53 AM :: 00:07:49 :: 00:13:16</t>
  </si>
  <si>
    <t>7/20/2022 :: 11:19:37 AM / 11:28:35 AM :: 00:08:58 :: 00:08:41</t>
  </si>
  <si>
    <t>8/3/2022 :: 11:33:36 AM / 11:46:40 AM :: 00:13:04 :: 00:11:03</t>
  </si>
  <si>
    <t>6/29/2022 :: 12:12:48 PM / 12:19:22 PM :: 00:06:34 :: 00:12:25</t>
  </si>
  <si>
    <t>7/27/2022 :: 12:16:25 PM / 12:23:12 PM :: 00:06:47 :: 00:11:01</t>
  </si>
  <si>
    <t>6/24/2022 :: 12:36:47 PM / 12:36:56 PM :: 00:00:09 :: 00:10:25</t>
  </si>
  <si>
    <t>6/27/2022 :: 03:11:30 PM / 03:28:56 PM :: 00:17:26 :: 00:00:02</t>
  </si>
  <si>
    <t>7/11/2022 :: 02:56:33 PM / 03:13:07 PM :: 00:16:34 :: 00:00:03</t>
  </si>
  <si>
    <t>7/25/2022 :: 04:02:16 PM / 04:18:55 PM :: 00:16:39 :: 00:00:21</t>
  </si>
  <si>
    <t>8/8/2022 :: 03:58:27 PM / 04:19:48 PM :: 00:21:21 :: 23:38:23</t>
  </si>
  <si>
    <t>6/28/2022 :: 02:34:11 PM / 02:40:59 PM :: 00:06:48 :: 00:04:57</t>
  </si>
  <si>
    <t>7/5/2022 :: 02:35:01 PM / 02:35:08 PM :: 00:00:07 :: 00:22:58</t>
  </si>
  <si>
    <t>7/12/2022 :: 02:08:27 PM / 02:14:39 PM :: 00:06:12 :: 00:04:04</t>
  </si>
  <si>
    <t>7/19/2022 :: 03:42:46 PM / 03:49:13 PM :: 00:06:27 :: 00:16:37</t>
  </si>
  <si>
    <t>7/26/2022 :: 01:59:19 PM / 02:05:16 PM :: 00:05:57 :: 00:05:01</t>
  </si>
  <si>
    <t>8/2/2022 :: 03:37:13 PM / 03:50:05 PM :: 00:12:52 :: 00:20:48</t>
  </si>
  <si>
    <t>8/9/2022 :: 02:39:42 PM / 02:47:57 PM :: 00:08:15 :: 00:04:32</t>
  </si>
  <si>
    <t>6/22/2022 :: 12:23:17 PM / 12:28:44 PM :: 00:05:27 :: 00:17:12</t>
  </si>
  <si>
    <t>6/29/2022 :: 12:25:11 PM / 12:40:39 PM :: 00:15:28 :: 00:05:49</t>
  </si>
  <si>
    <t>7/6/2022 :: 11:55:12 AM / 12:07:15 PM :: 00:12:03 :: 00:09:19</t>
  </si>
  <si>
    <t>7/13/2022 :: 09:20:53 AM / 09:59:48 AM :: 00:38:55 :: 00:00:53</t>
  </si>
  <si>
    <t>7/20/2022 :: 11:36:59 AM / 11:54:11 AM :: 00:17:12 :: 00:08:24</t>
  </si>
  <si>
    <t>7/27/2022 :: 12:28:20 PM / 12:39:36 PM :: 00:11:16 :: 00:05:08</t>
  </si>
  <si>
    <t>8/3/2022 :: 12:18:37 PM / 12:34:23 PM :: 00:15:46 :: 00:05:40</t>
  </si>
  <si>
    <t>8/10/2022 :: 12:27:12 PM / 12:29:16 PM :: 00:02:04 :: 00:30:26</t>
  </si>
  <si>
    <t>6/22/2022 :: 12:30:46 PM / 12:42:10 PM :: 00:11:24 :: 00:02:02</t>
  </si>
  <si>
    <t>6/29/2022 :: 12:42:53 PM / 12:52:36 PM :: 00:09:43 :: 00:02:14</t>
  </si>
  <si>
    <t>7/6/2022 :: 12:09:44 PM / 12:24:13 PM :: 00:14:29 :: 00:02:29</t>
  </si>
  <si>
    <t>7/13/2022 :: 11:06:36 AM / 11:06:51 AM :: 00:00:15 :: 00:19:59</t>
  </si>
  <si>
    <t>7/20/2022 :: 11:57:20 AM / 12:08:48 PM :: 00:11:28 :: 00:03:09</t>
  </si>
  <si>
    <t>7/27/2022 :: 12:41:44 PM / 12:52:44 PM :: 00:11:00 :: 00:02:08</t>
  </si>
  <si>
    <t>8/3/2022 :: 12:35:45 PM / 12:46:58 PM :: 00:11:13 :: 00:01:22</t>
  </si>
  <si>
    <t>8/10/2022 :: 12:29:19 PM / 12:43:57 PM :: 00:14:38 :: 00:00:03</t>
  </si>
  <si>
    <t>6/24/2022 :: 01:29:07 PM / 01:33:29 PM :: 00:04:22 :: 00:25:40</t>
  </si>
  <si>
    <t>7/15/2022 :: 12:04:32 PM / 12:04:41 PM :: 00:00:09 :: 00:00:02</t>
  </si>
  <si>
    <t>7/22/2022 :: 01:24:12 PM / 01:34:08 PM :: 00:09:56 :: 00:33:46</t>
  </si>
  <si>
    <t>8/5/2022 :: 12:51:43 PM / 12:56:56 PM :: 00:05:13 :: 00:31:19</t>
  </si>
  <si>
    <t>6/28/2022 :: 02:27:53 PM / 02:29:14 PM :: 00:01:21 :: 00:09:08</t>
  </si>
  <si>
    <t>7/5/2022 :: 01:34:44 PM / 02:08:11 PM :: 00:33:27 :: 00:01:04</t>
  </si>
  <si>
    <t>7/12/2022 :: 02:00:56 PM / 02:04:23 PM :: 00:03:27 :: 00:04:32</t>
  </si>
  <si>
    <t>7/19/2022 :: 02:36:14 PM / 02:38:53 PM :: 00:02:39 :: 00:05:26</t>
  </si>
  <si>
    <t>7/26/2022 :: 01:49:32 PM / 01:54:18 PM :: 00:04:46 :: 00:06:08</t>
  </si>
  <si>
    <t>8/2/2022 :: 02:39:01 PM / 02:42:36 PM :: 00:03:35 :: 00:06:34</t>
  </si>
  <si>
    <t>8/9/2022 :: 02:31:45 PM / 02:35:10 PM :: 00:03:25 :: 00:06:48</t>
  </si>
  <si>
    <t>6/24/2022 :: 01:40:29 PM / 01:47:59 PM :: 00:07:30 :: 00:03:54</t>
  </si>
  <si>
    <t>7/15/2022 :: 12:04:43 PM / 12:04:54 PM :: 00:00:11 :: 00:00:02</t>
  </si>
  <si>
    <t>7/22/2022 :: 01:39:27 PM / 01:44:44 PM :: 00:05:17 :: 00:05:19</t>
  </si>
  <si>
    <t>8/5/2022 :: 01:05:33 PM / 01:18:34 PM :: 00:13:01 :: 00:08:37</t>
  </si>
  <si>
    <t>6/28/2022 :: 02:43:31 PM / 02:54:09 PM :: 00:10:38 :: 00:02:32</t>
  </si>
  <si>
    <t>7/12/2022 :: 02:17:17 PM / 02:27:38 PM :: 00:10:21 :: 00:02:38</t>
  </si>
  <si>
    <t>7/26/2022 :: 02:08:21 PM / 02:18:49 PM :: 00:10:28 :: 00:03:05</t>
  </si>
  <si>
    <t>8/9/2022 :: 02:52:44 PM / 03:03:01 PM :: 00:10:17 :: 00:04:47</t>
  </si>
  <si>
    <t>6/29/2022 :: 12:59:19 PM / 01:10:50 PM :: 00:11:31 :: 00:06:43</t>
  </si>
  <si>
    <t>7/13/2022 :: 10:09:11 AM / 10:16:39 AM :: 00:07:28 :: 00:31:07</t>
  </si>
  <si>
    <t>7/27/2022 :: 01:08:30 PM / 01:08:46 PM :: 00:00:16 :: 00:15:46</t>
  </si>
  <si>
    <t>8/10/2022 :: 12:51:03 PM / 01:06:33 PM :: 00:15:30 :: 00:07:06</t>
  </si>
  <si>
    <t>6/22/2022 :: 12:52:10 PM / 01:02:13 PM :: 00:10:03 :: 00:10:00</t>
  </si>
  <si>
    <t>6/29/2022 :: 01:15:06 PM / 01:24:06 PM :: 00:09:00 :: 00:04:16</t>
  </si>
  <si>
    <t>7/7/2022 :: 08:57:13 AM / 08:57:22 AM :: 00:00:09 :: 00:00:11</t>
  </si>
  <si>
    <t>7/13/2022 :: 10:22:36 AM / 10:39:37 AM :: 00:17:01 :: 00:05:57</t>
  </si>
  <si>
    <t>7/20/2022 :: 12:13:10 PM / 12:24:27 PM :: 00:11:17 :: 00:04:22</t>
  </si>
  <si>
    <t>7/27/2022 :: 01:15:19 PM / 01:23:36 PM :: 00:08:17 :: 00:06:33</t>
  </si>
  <si>
    <t>8/3/2022 :: 12:55:23 PM / 01:03:16 PM :: 00:07:53 :: 00:08:25</t>
  </si>
  <si>
    <t>8/10/2022 :: 01:10:42 PM / 01:19:25 PM :: 00:08:43 :: 00:04:09</t>
  </si>
  <si>
    <t>6/22/2022 :: 01:06:21 PM / 01:58:39 PM :: 00:52:18 :: 00:04:08</t>
  </si>
  <si>
    <t>6/29/2022 :: 01:26:54 PM / 01:36:06 PM :: 00:09:12 :: 00:02:48</t>
  </si>
  <si>
    <t>7/6/2022 :: 12:37:47 PM / 12:47:51 PM :: 00:10:04 :: 00:13:34</t>
  </si>
  <si>
    <t>7/13/2022 :: 10:39:42 AM / 10:46:37 AM :: 00:06:55 :: 00:00:05</t>
  </si>
  <si>
    <t>7/20/2022 :: 12:28:18 PM / 12:47:34 PM :: 00:19:16 :: 00:03:51</t>
  </si>
  <si>
    <t>7/27/2022 :: 01:37:20 PM / 01:45:11 PM :: 00:07:51 :: 00:13:44</t>
  </si>
  <si>
    <t>8/3/2022 :: 01:18:59 PM / 01:19:07 PM :: 00:00:08 :: 00:15:43</t>
  </si>
  <si>
    <t>8/10/2022 :: 01:22:06 PM / 01:28:33 PM :: 00:06:27 :: 00:02:41</t>
  </si>
  <si>
    <t>6/29/2022 :: 02:21:44 PM / 02:25:30 PM :: 00:03:46 :: 00:37:31</t>
  </si>
  <si>
    <t>6/29/2022 :: 01:38:38 PM / 01:44:13 PM :: 00:05:35 :: 00:02:32</t>
  </si>
  <si>
    <t>6/28/2022 :: 03:04:40 PM / 03:15:31 PM :: 00:10:51 :: 00:10:31</t>
  </si>
  <si>
    <t>7/5/2022 :: 02:42:42 PM / 02:57:13 PM :: 00:14:31 :: 00:07:34</t>
  </si>
  <si>
    <t>7/12/2022 :: 02:35:36 PM / 02:51:36 PM :: 00:16:00 :: 00:07:58</t>
  </si>
  <si>
    <t>7/19/2022 :: 04:05:48 PM / 04:11:30 PM :: 00:05:42 :: 00:16:35</t>
  </si>
  <si>
    <t>7/26/2022 :: 02:25:29 PM / 02:40:32 PM :: 00:15:03 :: 00:06:40</t>
  </si>
  <si>
    <t>8/2/2022 :: 03:56:14 PM / 04:12:25 PM :: 00:16:11 :: 00:06:09</t>
  </si>
  <si>
    <t>8/9/2022 :: 03:26:29 PM / 03:26:55 PM :: 00:00:26 :: 00:23:28</t>
  </si>
  <si>
    <t>7/15/2022 :: 12:41:54 PM / 12:53:09 PM :: 00:11:15 :: 00:37:00</t>
  </si>
  <si>
    <t>6/22/2022 :: 01:58:42 PM / 02:06:44 PM :: 00:08:02 :: 00:00:03</t>
  </si>
  <si>
    <t>7/6/2022 :: 01:29:35 PM / 01:33:55 PM :: 00:04:20 :: 00:41:44</t>
  </si>
  <si>
    <t>7/20/2022 :: 01:16:30 PM / 01:21:23 PM :: 00:04:53 :: 00:28:56</t>
  </si>
  <si>
    <t>8/3/2022 :: 01:59:59 PM / 02:04:58 PM :: 00:04:59 :: 00:40:52</t>
  </si>
  <si>
    <t>6/28/2022 :: 03:35:39 PM / 03:50:21 PM :: 00:14:42 :: 00:02:25</t>
  </si>
  <si>
    <t>6/28/2022 :: 03:50:24 PM / 03:50:42 PM :: 00:00:18 :: 00:00:03</t>
  </si>
  <si>
    <t>7/12/2022 :: 03:00:26 PM / 03:20:53 PM :: 00:20:27 :: 00:08:50</t>
  </si>
  <si>
    <t>7/26/2022 :: 02:45:55 PM / 03:01:45 PM :: 00:15:50 :: 00:05:23</t>
  </si>
  <si>
    <t>7/26/2022 :: 03:01:47 PM / 03:01:56 PM :: 00:00:09 :: 00:00:02</t>
  </si>
  <si>
    <t>8/9/2022 :: 03:33:07 PM / 03:52:55 PM :: 00:19:48 :: 00:06:12</t>
  </si>
  <si>
    <t>8/9/2022 :: 03:52:57 PM / 03:53:07 PM :: 00:00:10 :: 00:00:02</t>
  </si>
  <si>
    <t>8/9/2022 :: 03:53:09 PM / 03:53:16 PM :: 00:00:07 :: 00:00:02</t>
  </si>
  <si>
    <t>6/29/2022 :: 02:30:07 PM / 02:34:41 PM :: 00:04:34 :: 00:04:37</t>
  </si>
  <si>
    <t>7/27/2022 :: 02:39:15 PM / 02:45:55 PM :: 00:06:40 :: 00:03:39</t>
  </si>
  <si>
    <t>6/23/2022 :: 08:35:04 AM / 08:46:18 AM :: 00:11:14 :: 00:03:45</t>
  </si>
  <si>
    <t>6/30/2022 :: 09:42:57 AM / 09:54:36 AM :: 00:11:39 :: 00:08:24</t>
  </si>
  <si>
    <t>7/7/2022 :: 08:57:32 AM / 09:10:10 AM :: 00:12:38 :: 00:00:10</t>
  </si>
  <si>
    <t>7/14/2022 :: 08:52:50 AM / 09:06:06 AM :: 00:13:16 :: 00:06:23</t>
  </si>
  <si>
    <t>7/21/2022 :: 09:27:29 AM / 09:37:27 AM :: 00:09:58 :: 00:08:12</t>
  </si>
  <si>
    <t>7/28/2022 :: 09:12:05 AM / 09:17:19 AM :: 00:05:14 :: 00:19:12</t>
  </si>
  <si>
    <t>8/4/2022 :: 09:09:19 AM / 09:20:16 AM :: 00:10:57 :: 00:09:18</t>
  </si>
  <si>
    <t>6/23/2022 :: 09:01:49 AM / 09:05:28 AM :: 00:03:39 :: 00:15:31</t>
  </si>
  <si>
    <t>7/21/2022 :: 09:44:37 AM / 09:49:03 AM :: 00:04:26 :: 00:07:10</t>
  </si>
  <si>
    <t>6/22/2022 :: 02:06:47 PM / 02:19:02 PM :: 00:12:15 :: 00:00:03</t>
  </si>
  <si>
    <t>6/29/2022 :: 02:37:21 PM / 02:43:46 PM :: 00:06:25 :: 00:02:40</t>
  </si>
  <si>
    <t>7/6/2022 :: 01:46:39 PM / 01:52:57 PM :: 00:06:18 :: 00:12:44</t>
  </si>
  <si>
    <t>7/13/2022 :: 11:40:34 AM / 11:48:30 AM :: 00:07:56 :: 00:33:43</t>
  </si>
  <si>
    <t>7/20/2022 :: 01:25:17 PM / 01:36:27 PM :: 00:11:10 :: 00:03:54</t>
  </si>
  <si>
    <t>7/27/2022 :: 02:47:54 PM / 03:00:09 PM :: 00:12:15 :: 00:01:59</t>
  </si>
  <si>
    <t>8/3/2022 :: 02:09:52 PM / 02:22:09 PM :: 00:12:17 :: 00:04:54</t>
  </si>
  <si>
    <t>8/10/2022 :: 02:06:23 PM / 02:20:02 PM :: 00:13:39 :: 00:37:32</t>
  </si>
  <si>
    <t>6/23/2022 :: 09:10:40 AM / 09:14:20 AM :: 00:03:40 :: 00:05:12</t>
  </si>
  <si>
    <t>6/30/2022 :: 10:06:43 AM / 10:10:39 AM :: 00:03:56 :: 00:12:07</t>
  </si>
  <si>
    <t>7/7/2022 :: 09:20:11 AM / 09:24:45 AM :: 00:04:34 :: 00:10:01</t>
  </si>
  <si>
    <t>7/14/2022 :: 09:16:07 AM / 09:22:32 AM :: 00:06:25 :: 00:10:01</t>
  </si>
  <si>
    <t>7/21/2022 :: 09:53:18 AM / 09:56:32 AM :: 00:03:14 :: 00:04:15</t>
  </si>
  <si>
    <t>7/28/2022 :: 09:26:57 AM / 09:29:21 AM :: 00:02:24 :: 00:09:38</t>
  </si>
  <si>
    <t>8/4/2022 :: 09:31:58 AM / 09:35:18 AM :: 00:03:20 :: 00:11:42</t>
  </si>
  <si>
    <t>INDEPENDENT BANK 517</t>
  </si>
  <si>
    <t>6/29/2022 :: 04:41:48 AM / 04:42:01 AM :: 00:00:13 :: 12:51:06</t>
  </si>
  <si>
    <t>7/27/2022 :: 05:46:07 AM / 05:46:15 AM :: 00:00:08 :: 00:00:03</t>
  </si>
  <si>
    <t>6/23/2022 :: 09:32:34 AM / 09:37:26 AM :: 00:04:52 :: 00:18:14</t>
  </si>
  <si>
    <t>6/30/2022 :: 10:30:19 AM / 10:34:36 AM :: 00:04:17 :: 00:19:40</t>
  </si>
  <si>
    <t>7/7/2022 :: 09:43:42 AM / 09:47:32 AM :: 00:03:50 :: 00:18:57</t>
  </si>
  <si>
    <t>7/14/2022 :: 10:50:51 AM / 10:54:31 AM :: 00:03:40 :: 00:10:50</t>
  </si>
  <si>
    <t>7/21/2022 :: 10:14:16 AM / 10:17:36 AM :: 00:03:20 :: 00:17:44</t>
  </si>
  <si>
    <t>7/28/2022 :: 09:47:30 AM / 09:53:32 AM :: 00:06:02 :: 00:18:09</t>
  </si>
  <si>
    <t>8/4/2022 :: 09:54:27 AM / 10:00:29 AM :: 00:06:02 :: 00:19:09</t>
  </si>
  <si>
    <t>6/22/2022 :: 04:05:48 AM / 04:06:01 AM :: 00:00:13 :: 00:01:02</t>
  </si>
  <si>
    <t>6/29/2022 :: 04:42:06 AM / 04:42:19 AM :: 00:00:13 :: 00:00:05</t>
  </si>
  <si>
    <t>7/6/2022 :: 01:52:59 PM / 01:53:06 PM :: 00:00:07 :: 00:00:02</t>
  </si>
  <si>
    <t>7/13/2022 :: 05:03:48 AM / 05:03:56 AM :: 00:00:08 :: 13:42:55</t>
  </si>
  <si>
    <t>7/20/2022 :: 01:46:06 PM / 01:46:12 PM :: 00:00:06 :: 00:09:39</t>
  </si>
  <si>
    <t>7/27/2022 :: 05:45:53 AM / 05:46:04 AM :: 00:00:11 :: 05:45:53</t>
  </si>
  <si>
    <t>8/3/2022 :: 05:49:11 AM / 05:49:19 AM :: 00:00:08 :: 13:16:46</t>
  </si>
  <si>
    <t>8/10/2022 :: 05:25:09 AM / 05:25:17 AM :: 00:00:08 :: 13:31:53</t>
  </si>
  <si>
    <t>6/24/2022 :: 01:51:56 PM / 01:58:02 PM :: 00:06:06 :: 00:03:57</t>
  </si>
  <si>
    <t>7/1/2022 :: 01:30:12 PM / 01:50:33 PM :: 00:20:21 :: 00:40:17</t>
  </si>
  <si>
    <t>7/8/2022 :: 12:35:56 PM / 12:36:05 PM :: 00:00:09 :: 00:10:07</t>
  </si>
  <si>
    <t>7/15/2022 :: 12:53:12 PM / 12:53:21 PM :: 00:00:09 :: 00:00:03</t>
  </si>
  <si>
    <t>7/22/2022 :: 01:50:39 PM / 02:03:16 PM :: 00:12:37 :: 00:05:55</t>
  </si>
  <si>
    <t>7/29/2022 :: 03:11:26 PM / 03:21:46 PM :: 00:10:20 :: 00:00:02</t>
  </si>
  <si>
    <t>8/5/2022 :: 01:18:36 PM / 01:29:09 PM :: 00:10:33 :: 00:00:02</t>
  </si>
  <si>
    <t>6/30/2022 :: 10:37:04 AM / 10:44:40 AM :: 00:07:36 :: 00:02:28</t>
  </si>
  <si>
    <t>6/30/2022 :: 10:44:43 AM / 10:44:52 AM :: 00:00:09 :: 00:00:03</t>
  </si>
  <si>
    <t>6/30/2022 :: 10:44:55 AM / 10:45:03 AM :: 00:00:08 :: 00:00:03</t>
  </si>
  <si>
    <t>7/28/2022 :: 09:58:19 AM / 10:02:41 AM :: 00:04:22 :: 00:04:47</t>
  </si>
  <si>
    <t>6/23/2022 :: 09:44:27 AM / 09:52:09 AM :: 00:07:42 :: 00:07:01</t>
  </si>
  <si>
    <t>6/30/2022 :: 10:46:06 AM / 10:54:27 AM :: 00:08:21 :: 00:01:03</t>
  </si>
  <si>
    <t>7/7/2022 :: 09:52:08 AM / 10:06:45 AM :: 00:14:37 :: 00:04:36</t>
  </si>
  <si>
    <t>7/14/2022 :: 09:52:18 AM / 10:02:16 AM :: 00:09:58 :: 00:29:46</t>
  </si>
  <si>
    <t>7/21/2022 :: 10:29:08 AM / 10:36:04 AM :: 00:06:56 :: 00:11:32</t>
  </si>
  <si>
    <t>7/28/2022 :: 10:05:02 AM / 10:19:40 AM :: 00:14:38 :: 00:02:21</t>
  </si>
  <si>
    <t>8/4/2022 :: 10:20:43 AM / 10:32:22 AM :: 00:11:39 :: 00:20:14</t>
  </si>
  <si>
    <t>6/23/2022 :: 09:55:23 AM / 10:03:47 AM :: 00:08:24 :: 00:03:14</t>
  </si>
  <si>
    <t>6/30/2022 :: 11:02:23 AM / 11:04:51 AM :: 00:02:28 :: 00:07:56</t>
  </si>
  <si>
    <t>7/7/2022 :: 10:09:50 AM / 10:23:54 AM :: 00:14:04 :: 00:03:05</t>
  </si>
  <si>
    <t>7/14/2022 :: 10:04:37 AM / 10:13:58 AM :: 00:09:21 :: 00:02:21</t>
  </si>
  <si>
    <t>7/21/2022 :: 10:43:01 AM / 10:49:20 AM :: 00:06:19 :: 00:06:57</t>
  </si>
  <si>
    <t>7/28/2022 :: 10:32:41 AM / 10:38:30 AM :: 00:05:49 :: 00:13:01</t>
  </si>
  <si>
    <t>8/4/2022 :: 10:32:24 AM / 10:43:11 AM :: 00:10:47 :: 00:00:02</t>
  </si>
  <si>
    <t>6/23/2022 :: 10:05:56 AM / 10:25:42 AM :: 00:19:46 :: 00:02:09</t>
  </si>
  <si>
    <t>6/30/2022 :: 11:07:38 AM / 11:31:17 AM :: 00:23:39 :: 00:02:47</t>
  </si>
  <si>
    <t>7/7/2022 :: 10:26:08 AM / 10:51:51 AM :: 00:25:43 :: 00:02:14</t>
  </si>
  <si>
    <t>7/14/2022 :: 10:16:52 AM / 10:39:05 AM :: 00:22:13 :: 00:02:54</t>
  </si>
  <si>
    <t>7/21/2022 :: 10:53:54 AM / 11:17:33 AM :: 00:23:39 :: 00:04:34</t>
  </si>
  <si>
    <t>7/28/2022 :: 10:43:37 AM / 11:07:29 AM :: 00:23:52 :: 00:05:07</t>
  </si>
  <si>
    <t>8/4/2022 :: 10:43:13 AM / 11:13:45 AM :: 00:30:32 :: 00:00:02</t>
  </si>
  <si>
    <t>6/23/2022 :: 10:25:44 AM / 10:25:54 AM :: 00:00:10 :: 00:00:02</t>
  </si>
  <si>
    <t>6/30/2022 :: 11:31:36 AM / 11:31:46 AM :: 00:00:10 :: 00:00:19</t>
  </si>
  <si>
    <t>7/7/2022 :: 10:51:53 AM / 10:52:00 AM :: 00:00:07 :: 00:00:02</t>
  </si>
  <si>
    <t>7/14/2022 :: 10:39:08 AM / 10:39:16 AM :: 00:00:08 :: 00:00:03</t>
  </si>
  <si>
    <t>7/21/2022 :: 11:17:35 AM / 11:17:44 AM :: 00:00:09 :: 00:00:02</t>
  </si>
  <si>
    <t>7/28/2022 :: 11:07:31 AM / 11:07:38 AM :: 00:00:07 :: 00:00:02</t>
  </si>
  <si>
    <t>8/4/2022 :: 11:13:47 AM / 11:13:55 AM :: 00:00:08 :: 00:00:02</t>
  </si>
  <si>
    <t>6/23/2022 :: 10:25:57 AM / 10:26:06 AM :: 00:00:09 :: 00:00:03</t>
  </si>
  <si>
    <t>6/30/2022 :: 11:31:48 AM / 11:31:56 AM :: 00:00:08 :: 00:00:02</t>
  </si>
  <si>
    <t>7/7/2022 :: 10:52:02 AM / 10:52:09 AM :: 00:00:07 :: 00:00:02</t>
  </si>
  <si>
    <t>7/14/2022 :: 10:39:18 AM / 10:39:26 AM :: 00:00:08 :: 00:00:02</t>
  </si>
  <si>
    <t>7/21/2022 :: 11:17:46 AM / 11:17:55 AM :: 00:00:09 :: 00:00:02</t>
  </si>
  <si>
    <t>7/28/2022 :: 11:07:40 AM / 11:07:47 AM :: 00:00:07 :: 00:00:02</t>
  </si>
  <si>
    <t>8/4/2022 :: 11:13:57 AM / 11:14:04 AM :: 00:00:07 :: 00:00:02</t>
  </si>
  <si>
    <t>6/23/2022 :: 10:26:08 AM / 10:26:21 AM :: 00:00:13 :: 00:00:02</t>
  </si>
  <si>
    <t>6/30/2022 :: 11:32:21 AM / 11:32:29 AM :: 00:00:08 :: 00:00:25</t>
  </si>
  <si>
    <t>7/7/2022 :: 10:52:11 AM / 10:52:20 AM :: 00:00:09 :: 00:00:02</t>
  </si>
  <si>
    <t>7/14/2022 :: 10:39:28 AM / 10:39:37 AM :: 00:00:09 :: 00:00:02</t>
  </si>
  <si>
    <t>7/21/2022 :: 11:17:57 AM / 11:18:06 AM :: 00:00:09 :: 00:00:02</t>
  </si>
  <si>
    <t>7/28/2022 :: 11:07:49 AM / 11:07:57 AM :: 00:00:08 :: 00:00:02</t>
  </si>
  <si>
    <t>8/4/2022 :: 11:14:06 AM / 11:14:13 AM :: 00:00:07 :: 00:00:02</t>
  </si>
  <si>
    <t>6/23/2022 :: 10:26:23 AM / 10:26:34 AM :: 00:00:11 :: 00:00:02</t>
  </si>
  <si>
    <t>6/30/2022 :: 11:32:31 AM / 11:32:39 AM :: 00:00:08 :: 00:00:02</t>
  </si>
  <si>
    <t>7/7/2022 :: 10:52:23 AM / 10:52:31 AM :: 00:00:08 :: 00:00:03</t>
  </si>
  <si>
    <t>7/14/2022 :: 10:39:39 AM / 10:39:50 AM :: 00:00:11 :: 00:00:02</t>
  </si>
  <si>
    <t>7/21/2022 :: 11:18:08 AM / 11:18:15 AM :: 00:00:07 :: 00:00:02</t>
  </si>
  <si>
    <t>7/28/2022 :: 11:07:59 AM / 11:08:11 AM :: 00:00:12 :: 00:00:02</t>
  </si>
  <si>
    <t>8/4/2022 :: 11:14:15 AM / 11:14:22 AM :: 00:00:07 :: 00:00:02</t>
  </si>
  <si>
    <t>6/23/2022 :: 10:26:37 AM / 10:26:46 AM :: 00:00:09 :: 00:00:03</t>
  </si>
  <si>
    <t>6/30/2022 :: 11:32:41 AM / 11:32:49 AM :: 00:00:08 :: 00:00:02</t>
  </si>
  <si>
    <t>7/7/2022 :: 10:52:34 AM / 10:52:42 AM :: 00:00:08 :: 00:00:03</t>
  </si>
  <si>
    <t>7/14/2022 :: 10:39:52 AM / 10:40:01 AM :: 00:00:09 :: 00:00:02</t>
  </si>
  <si>
    <t>7/21/2022 :: 11:18:18 AM / 11:18:24 AM :: 00:00:06 :: 00:00:03</t>
  </si>
  <si>
    <t>7/28/2022 :: 11:08:13 AM / 11:08:23 AM :: 00:00:10 :: 00:00:02</t>
  </si>
  <si>
    <t>8/4/2022 :: 11:14:25 AM / 11:14:32 AM :: 00:00:07 :: 00:00:03</t>
  </si>
  <si>
    <t>6/30/2022 :: 12:00:44 PM / 12:08:28 PM :: 00:07:44 :: 00:27:02</t>
  </si>
  <si>
    <t>7/28/2022 :: 11:43:07 AM / 11:49:05 AM :: 00:05:58 :: 00:34:44</t>
  </si>
  <si>
    <t>6/30/2022 :: 12:14:26 PM / 12:20:12 PM :: 00:05:46 :: 00:05:58</t>
  </si>
  <si>
    <t>7/28/2022 :: 11:53:15 AM / 11:56:50 AM :: 00:03:35 :: 00:04:10</t>
  </si>
  <si>
    <t>6/30/2022 :: 12:37:03 PM / 12:43:06 PM :: 00:06:03 :: 00:16:51</t>
  </si>
  <si>
    <t>7/28/2022 :: 12:17:24 PM / 12:23:56 PM :: 00:06:32 :: 00:20:34</t>
  </si>
  <si>
    <t>6/23/2022 :: 11:12:16 AM / 11:27:55 AM :: 00:15:39 :: 00:45:30</t>
  </si>
  <si>
    <t>6/30/2022 :: 12:59:35 PM / 01:11:03 PM :: 00:11:28 :: 00:16:29</t>
  </si>
  <si>
    <t>7/7/2022 :: 11:54:34 AM / 12:02:11 PM :: 00:07:37 :: 01:01:52</t>
  </si>
  <si>
    <t>7/14/2022 :: 11:36:04 AM / 11:51:15 AM :: 00:15:11 :: 00:41:33</t>
  </si>
  <si>
    <t>7/21/2022 :: 12:07:02 PM / 12:20:41 PM :: 00:13:39 :: 00:48:38</t>
  </si>
  <si>
    <t>7/28/2022 :: 12:40:55 PM / 12:54:12 PM :: 00:13:17 :: 00:16:59</t>
  </si>
  <si>
    <t>8/4/2022 :: 12:02:10 PM / 12:19:12 PM :: 00:17:02 :: 00:47:38</t>
  </si>
  <si>
    <t>6/23/2022 :: 11:38:46 AM / 11:52:07 AM :: 00:13:21 :: 00:10:51</t>
  </si>
  <si>
    <t>7/21/2022 :: 12:32:18 PM / 12:43:37 PM :: 00:11:19 :: 00:11:37</t>
  </si>
  <si>
    <t>7/7/2022 :: 12:11:20 PM / 12:23:36 PM :: 00:12:16 :: 00:09:09</t>
  </si>
  <si>
    <t>7/14/2022 :: 12:11:20 PM / 12:22:38 PM :: 00:11:18 :: 00:20:05</t>
  </si>
  <si>
    <t>7/21/2022 :: 12:53:30 PM / 01:05:12 PM :: 00:11:42 :: 00:09:53</t>
  </si>
  <si>
    <t>7/28/2022 :: 01:11:16 PM / 01:22:55 PM :: 00:11:39 :: 00:17:04</t>
  </si>
  <si>
    <t>8/4/2022 :: 12:41:10 PM / 12:48:45 PM :: 00:07:35 :: 00:21:58</t>
  </si>
  <si>
    <t>6/30/2022 :: 11:33:21 AM / 11:33:29 AM :: 00:00:08 :: 00:00:32</t>
  </si>
  <si>
    <t>7/14/2022 :: 12:26:30 PM / 12:26:43 PM :: 00:00:13 :: 00:00:17</t>
  </si>
  <si>
    <t>7/28/2022 :: 01:24:14 PM / 01:24:23 PM :: 00:00:09 :: 00:01:19</t>
  </si>
  <si>
    <t>6/30/2022 :: 01:52:11 PM / 01:57:13 PM :: 00:05:02 :: 00:04:19</t>
  </si>
  <si>
    <t>7/14/2022 :: 12:32:34 PM / 12:35:27 PM :: 00:02:53 :: 00:05:51</t>
  </si>
  <si>
    <t>7/28/2022 :: 01:27:03 PM / 01:31:22 PM :: 00:04:19 :: 00:02:40</t>
  </si>
  <si>
    <t>6/23/2022 :: 12:21:21 PM / 12:29:55 PM :: 00:08:34 :: 00:05:33</t>
  </si>
  <si>
    <t>6/30/2022 :: 02:01:37 PM / 02:06:38 PM :: 00:05:01 :: 00:04:24</t>
  </si>
  <si>
    <t>7/7/2022 :: 12:28:57 PM / 12:35:51 PM :: 00:06:54 :: 00:05:21</t>
  </si>
  <si>
    <t>7/14/2022 :: 12:40:13 PM / 12:47:34 PM :: 00:07:21 :: 00:04:46</t>
  </si>
  <si>
    <t>7/21/2022 :: 01:09:44 PM / 01:18:23 PM :: 00:08:39 :: 00:04:32</t>
  </si>
  <si>
    <t>7/28/2022 :: 01:36:37 PM / 01:43:00 PM :: 00:06:23 :: 00:05:15</t>
  </si>
  <si>
    <t>8/4/2022 :: 01:07:53 PM / 01:14:44 PM :: 00:06:51 :: 00:05:15</t>
  </si>
  <si>
    <t>6/23/2022 :: 12:33:40 PM / 12:40:55 PM :: 00:07:15 :: 00:03:45</t>
  </si>
  <si>
    <t>6/30/2022 :: 02:06:48 PM / 02:13:20 PM :: 00:06:32 :: 00:00:10</t>
  </si>
  <si>
    <t>7/7/2022 :: 12:44:05 PM / 12:52:13 PM :: 00:08:08 :: 00:07:41</t>
  </si>
  <si>
    <t>7/14/2022 :: 12:51:23 PM / 01:03:10 PM :: 00:11:47 :: 00:03:49</t>
  </si>
  <si>
    <t>7/21/2022 :: 01:25:56 PM / 01:34:08 PM :: 00:08:12 :: 00:07:33</t>
  </si>
  <si>
    <t>7/28/2022 :: 01:46:58 PM / 01:54:04 PM :: 00:07:06 :: 00:03:58</t>
  </si>
  <si>
    <t>8/4/2022 :: 01:20:40 PM / 01:28:08 PM :: 00:07:28 :: 00:05:56</t>
  </si>
  <si>
    <t>6/23/2022 :: 12:41:30 PM / 01:00:37 PM :: 00:19:07 :: 00:00:35</t>
  </si>
  <si>
    <t>7/7/2022 :: 12:52:15 PM / 01:09:54 PM :: 00:17:39 :: 00:00:02</t>
  </si>
  <si>
    <t>7/21/2022 :: 01:34:11 PM / 01:52:58 PM :: 00:18:47 :: 00:00:03</t>
  </si>
  <si>
    <t>8/4/2022 :: 01:34:31 PM / 01:52:58 PM :: 00:18:27 :: 00:06:23</t>
  </si>
  <si>
    <t>6/23/2022 :: 01:01:05 PM / 01:01:12 PM :: 00:00:07 :: 00:00:28</t>
  </si>
  <si>
    <t>6/30/2022 :: 11:33:34 AM / 11:33:42 AM :: 00:00:08 :: 00:00:05</t>
  </si>
  <si>
    <t>7/7/2022 :: 01:10:14 PM / 01:10:21 PM :: 00:00:07 :: 00:00:20</t>
  </si>
  <si>
    <t>7/14/2022 :: 01:03:13 PM / 01:03:21 PM :: 00:00:08 :: 00:00:03</t>
  </si>
  <si>
    <t>7/21/2022 :: 01:53:01 PM / 01:53:08 PM :: 00:00:07 :: 00:00:03</t>
  </si>
  <si>
    <t>7/28/2022 :: 01:54:07 PM / 01:54:14 PM :: 00:00:07 :: 00:00:03</t>
  </si>
  <si>
    <t>8/4/2022 :: 02:00:36 PM / 02:00:43 PM :: 00:00:07 :: 00:07:38</t>
  </si>
  <si>
    <t>7/7/2022 :: 10:17:00 AM / 10:17:12 AM :: 00:00:12 :: 00:00:05</t>
  </si>
  <si>
    <t>SPT  #718 FIRST AID</t>
  </si>
  <si>
    <t>6/22/2022 :: 08:43:01 AM / 08:43:10 AM :: 00:00:09 :: 00:00:08</t>
  </si>
  <si>
    <t>6/23/2022 :: 06:47:12 AM / 06:58:23 AM :: 00:11:11 :: 18:39:39</t>
  </si>
  <si>
    <t>6/30/2022 :: 06:39:24 AM / 06:50:37 AM :: 00:11:13 :: 17:47:21</t>
  </si>
  <si>
    <t>7/7/2022 :: 06:31:55 AM / 06:41:49 AM :: 00:09:54 :: 00:02:02</t>
  </si>
  <si>
    <t>7/14/2022 :: 06:27:13 AM / 06:34:26 AM :: 00:07:13 :: 18:48:31</t>
  </si>
  <si>
    <t>7/21/2022 :: 06:29:02 AM / 06:36:41 AM :: 00:07:39 :: 18:34:07</t>
  </si>
  <si>
    <t>7/28/2022 :: 06:30:19 AM / 06:38:03 AM :: 00:07:44 :: 19:00:06</t>
  </si>
  <si>
    <t>8/4/2022 :: 06:11:52 AM / 06:22:38 AM :: 00:10:46 :: 18:37:10</t>
  </si>
  <si>
    <t>6/24/2022 :: 06:56:03 AM / 06:59:06 AM :: 00:03:03 :: 16:32:24</t>
  </si>
  <si>
    <t>7/8/2022 :: 08:05:05 AM / 08:05:33 AM :: 00:00:28 :: 00:00:06</t>
  </si>
  <si>
    <t>7/22/2022 :: 12:28:31 PM / 12:28:41 PM :: 00:00:10 :: 00:27:53</t>
  </si>
  <si>
    <t>8/5/2022 :: 10:40:24 AM / 10:40:46 AM :: 00:00:22 :: 00:01:37</t>
  </si>
  <si>
    <t>6/27/2022 :: 06:59:24 AM / 07:02:18 AM :: 00:02:54 :: 18:45:40</t>
  </si>
  <si>
    <t>7/4/2022 :: 06:42:17 AM / 07:01:29 AM :: 00:19:12 :: 18:29:45</t>
  </si>
  <si>
    <t>7/11/2022 :: 06:40:11 AM / 07:03:33 AM :: 00:23:22 :: 21:44:22</t>
  </si>
  <si>
    <t>7/18/2022 :: 06:31:48 AM / 06:50:22 AM :: 00:18:34 :: 18:38:52</t>
  </si>
  <si>
    <t>7/25/2022 :: 06:44:05 AM / 07:02:14 AM :: 00:18:09 :: 18:15:01</t>
  </si>
  <si>
    <t>8/1/2022 :: 06:38:37 AM / 07:00:06 AM :: 00:21:29 :: 18:00:07</t>
  </si>
  <si>
    <t>8/8/2022 :: 06:37:07 AM / 06:54:57 AM :: 00:17:50 :: 19:03:43</t>
  </si>
  <si>
    <t>6/28/2022 :: 06:58:07 AM / 07:09:50 AM :: 00:11:43 :: 00:13:16</t>
  </si>
  <si>
    <t>7/5/2022 :: 01:15:20 PM / 01:15:38 PM :: 00:00:18 :: 00:00:05</t>
  </si>
  <si>
    <t>7/12/2022 :: 06:48:58 AM / 07:03:18 AM :: 00:14:20 :: 00:18:08</t>
  </si>
  <si>
    <t>7/19/2022 :: 07:10:04 AM / 07:24:51 AM :: 00:14:47 :: 00:01:40</t>
  </si>
  <si>
    <t>7/26/2022 :: 06:51:08 AM / 07:08:59 AM :: 00:17:51 :: 00:14:21</t>
  </si>
  <si>
    <t>8/2/2022 :: 06:52:26 AM / 07:10:25 AM :: 00:17:59 :: 00:01:41</t>
  </si>
  <si>
    <t>8/9/2022 :: 07:03:01 AM / 07:20:41 AM :: 00:17:40 :: 00:11:15</t>
  </si>
  <si>
    <t>15944</t>
  </si>
  <si>
    <t>84TH STREET PUB AND GRILL</t>
  </si>
  <si>
    <t>6/29/2022 :: 12:51:47 PM / 12:52:03 PM :: 00:00:16 :: 00:00:07</t>
  </si>
  <si>
    <t>7/6/2022 :: 07:02:56 AM / 07:03:13 AM :: 00:00:17 :: 17:19:12</t>
  </si>
  <si>
    <t>7/1/2022 :: 12:12:27 PM / 12:12:32 PM :: 00:00:05 :: 00:00:32</t>
  </si>
  <si>
    <t>7/7/2022 :: 06:29:10 AM / 06:29:53 AM :: 00:00:43 :: 18:25:54</t>
  </si>
  <si>
    <t>7/7/2022 :: 10:16:44 AM / 10:16:55 AM :: 00:00:11 :: 00:03:20</t>
  </si>
  <si>
    <t>7/7/2022 :: 10:17:17 AM / 10:17:24 AM :: 00:00:07 :: 00:00:05</t>
  </si>
  <si>
    <t>7/7/2022 :: 10:17:56 AM / 10:18:14 AM :: 00:00:18 :: 00:00:32</t>
  </si>
  <si>
    <t>7/7/2022 :: 10:18:24 AM / 10:18:33 AM :: 00:00:09 :: 00:00:10</t>
  </si>
  <si>
    <t>7/14/2022 :: 12:15:24 PM / 12:15:31 PM :: 00:00:07 :: 00:00:05</t>
  </si>
  <si>
    <t>6/22/2022 :: 07:11:45 AM / 07:24:57 AM :: 00:13:12 :: 07:11:45</t>
  </si>
  <si>
    <t>6/29/2022 :: 07:36:32 AM / 07:52:54 AM :: 00:16:22 :: 17:24:46</t>
  </si>
  <si>
    <t>7/6/2022 :: 07:09:52 AM / 07:24:11 AM :: 00:14:19 :: 00:06:39</t>
  </si>
  <si>
    <t>7/13/2022 :: 07:18:09 AM / 07:44:25 AM :: 00:26:16 :: 18:47:50</t>
  </si>
  <si>
    <t>7/20/2022 :: 07:16:14 AM / 07:37:59 AM :: 00:21:45 :: 18:25:15</t>
  </si>
  <si>
    <t>7/27/2022 :: 07:07:05 AM / 07:27:20 AM :: 00:20:15 :: 07:07:05</t>
  </si>
  <si>
    <t>8/3/2022 :: 07:05:58 AM / 07:20:12 AM :: 00:14:14 :: 18:09:58</t>
  </si>
  <si>
    <t>8/10/2022 :: 07:19:45 AM / 07:43:50 AM :: 00:24:05 :: 18:18:45</t>
  </si>
  <si>
    <t>6/23/2022 :: 07:37:35 AM / 07:54:43 AM :: 00:17:08 :: 00:39:12</t>
  </si>
  <si>
    <t>6/30/2022 :: 07:37:41 AM / 07:52:39 AM :: 00:14:58 :: 00:47:04</t>
  </si>
  <si>
    <t>7/7/2022 :: 07:21:30 AM / 07:39:59 AM :: 00:18:29 :: 00:39:41</t>
  </si>
  <si>
    <t>7/14/2022 :: 07:13:15 AM / 07:36:23 AM :: 00:23:08 :: 00:38:49</t>
  </si>
  <si>
    <t>7/21/2022 :: 07:15:20 AM / 07:44:39 AM :: 00:29:19 :: 00:38:39</t>
  </si>
  <si>
    <t>7/28/2022 :: 07:20:03 AM / 07:44:51 AM :: 00:24:48 :: 00:42:00</t>
  </si>
  <si>
    <t>8/4/2022 :: 07:02:23 AM / 07:25:41 AM :: 00:23:18 :: 00:39:45</t>
  </si>
  <si>
    <t>6/27/2022 :: 07:53:59 AM / 08:05:12 AM :: 00:11:13 :: 00:51:41</t>
  </si>
  <si>
    <t>7/4/2022 :: 07:30:18 AM / 08:01:21 AM :: 00:31:03 :: 00:28:49</t>
  </si>
  <si>
    <t>7/11/2022 :: 07:33:02 AM / 07:57:08 AM :: 00:24:06 :: 00:29:29</t>
  </si>
  <si>
    <t>7/18/2022 :: 07:35:11 AM / 07:43:53 AM :: 00:08:42 :: 00:44:49</t>
  </si>
  <si>
    <t>7/25/2022 :: 07:49:31 AM / 08:11:42 AM :: 00:22:11 :: 00:47:17</t>
  </si>
  <si>
    <t>8/1/2022 :: 07:30:28 AM / 07:56:59 AM :: 00:26:31 :: 00:30:22</t>
  </si>
  <si>
    <t>8/8/2022 :: 07:23:29 AM / 07:49:04 AM :: 00:25:35 :: 00:28:32</t>
  </si>
  <si>
    <t>7/5/2022 :: 01:15:41 PM / 01:15:54 PM :: 00:00:13 :: 00:00:03</t>
  </si>
  <si>
    <t>7/19/2022 :: 07:03:38 AM / 07:08:24 AM :: 00:04:46 :: 00:22:21</t>
  </si>
  <si>
    <t>8/2/2022 :: 06:48:22 AM / 06:50:45 AM :: 00:02:23 :: 00:13:54</t>
  </si>
  <si>
    <t>6/22/2022 :: 07:34:47 AM / 07:39:15 AM :: 00:04:28 :: 00:09:50</t>
  </si>
  <si>
    <t>6/29/2022 :: 07:59:32 AM / 08:04:11 AM :: 00:04:39 :: 00:06:38</t>
  </si>
  <si>
    <t>7/6/2022 :: 07:31:56 AM / 07:35:57 AM :: 00:04:01 :: 00:07:45</t>
  </si>
  <si>
    <t>7/13/2022 :: 07:51:50 AM / 07:55:17 AM :: 00:03:27 :: 00:07:25</t>
  </si>
  <si>
    <t>7/20/2022 :: 07:45:18 AM / 07:49:31 AM :: 00:04:13 :: 00:07:19</t>
  </si>
  <si>
    <t>7/27/2022 :: 07:34:01 AM / 07:39:10 AM :: 00:05:09 :: 00:06:41</t>
  </si>
  <si>
    <t>8/3/2022 :: 07:27:55 AM / 07:32:21 AM :: 00:04:26 :: 00:07:43</t>
  </si>
  <si>
    <t>8/10/2022 :: 07:50:52 AM / 07:54:37 AM :: 00:03:45 :: 00:07:02</t>
  </si>
  <si>
    <t>6/23/2022 :: 07:54:46 AM / 08:22:01 AM :: 00:27:15 :: 00:00:03</t>
  </si>
  <si>
    <t>6/30/2022 :: 07:56:15 AM / 08:11:29 AM :: 00:15:14 :: 00:03:36</t>
  </si>
  <si>
    <t>7/7/2022 :: 08:01:18 AM / 08:04:16 AM :: 00:02:58 :: 00:21:19</t>
  </si>
  <si>
    <t>7/14/2022 :: 07:36:46 AM / 07:58:43 AM :: 00:21:57 :: 00:00:23</t>
  </si>
  <si>
    <t>7/21/2022 :: 07:44:56 AM / 08:09:56 AM :: 00:25:00 :: 00:00:17</t>
  </si>
  <si>
    <t>7/28/2022 :: 07:46:46 AM / 08:05:57 AM :: 00:19:11 :: 00:01:55</t>
  </si>
  <si>
    <t>8/4/2022 :: 07:25:57 AM / 07:45:52 AM :: 00:19:55 :: 00:00:16</t>
  </si>
  <si>
    <t xml:space="preserve">D&amp;W QUICK STOP #856 </t>
  </si>
  <si>
    <t>6/24/2022 :: 06:59:10 AM / 07:04:24 AM :: 00:05:14 :: 00:00:04</t>
  </si>
  <si>
    <t>7/1/2022 :: 06:56:43 AM / 06:59:24 AM :: 00:02:41 :: 16:55:57</t>
  </si>
  <si>
    <t>7/8/2022 :: 06:41:27 AM / 06:44:42 AM :: 00:03:15 :: 00:30:36</t>
  </si>
  <si>
    <t>7/15/2022 :: 06:44:26 AM / 06:48:26 AM :: 00:04:00 :: 17:13:26</t>
  </si>
  <si>
    <t>7/22/2022 :: 06:54:07 AM / 06:57:37 AM :: 00:03:30 :: 17:15:56</t>
  </si>
  <si>
    <t>7/29/2022 :: 06:44:55 AM / 06:47:45 AM :: 00:02:50 :: 17:32:14</t>
  </si>
  <si>
    <t>8/5/2022 :: 06:11:17 AM / 06:14:52 AM :: 00:03:35 :: 16:28:04</t>
  </si>
  <si>
    <t>6/27/2022 :: 08:50:54 AM / 09:27:19 AM :: 00:36:25 :: 00:02:04</t>
  </si>
  <si>
    <t>7/4/2022 :: 08:29:36 AM / 08:49:42 AM :: 00:20:06 :: 00:02:13</t>
  </si>
  <si>
    <t>7/11/2022 :: 08:37:11 AM / 09:01:56 AM :: 00:24:45 :: 00:01:59</t>
  </si>
  <si>
    <t>7/18/2022 :: 08:24:01 AM / 08:40:30 AM :: 00:16:29 :: 00:00:12</t>
  </si>
  <si>
    <t>7/25/2022 :: 08:53:05 AM / 09:12:29 AM :: 00:19:24 :: 00:00:10</t>
  </si>
  <si>
    <t>8/1/2022 :: 08:32:54 AM / 08:52:14 AM :: 00:19:20 :: 00:01:43</t>
  </si>
  <si>
    <t>8/8/2022 :: 08:31:29 AM / 08:51:30 AM :: 00:20:01 :: 00:00:06</t>
  </si>
  <si>
    <t>6/28/2022 :: 07:16:13 AM / 07:16:29 AM :: 00:00:16 :: 00:06:23</t>
  </si>
  <si>
    <t>7/5/2022 :: 01:37:43 PM / 01:38:03 PM :: 00:00:20 :: 00:00:09</t>
  </si>
  <si>
    <t>7/12/2022 :: 07:05:42 AM / 07:09:47 AM :: 00:04:05 :: 00:02:24</t>
  </si>
  <si>
    <t>7/19/2022 :: 07:24:56 AM / 07:29:55 AM :: 00:04:59 :: 00:00:05</t>
  </si>
  <si>
    <t>7/26/2022 :: 07:11:13 AM / 07:16:52 AM :: 00:05:39 :: 00:02:14</t>
  </si>
  <si>
    <t>8/2/2022 :: 07:10:41 AM / 07:14:39 AM :: 00:03:58 :: 00:00:16</t>
  </si>
  <si>
    <t>8/9/2022 :: 07:22:38 AM / 07:25:45 AM :: 00:03:07 :: 00:01:57</t>
  </si>
  <si>
    <t xml:space="preserve">SPT F. FARE #119 BAKERY </t>
  </si>
  <si>
    <t>6/22/2022 :: 07:39:43 AM / 07:58:17 AM :: 00:18:34 :: 00:00:28</t>
  </si>
  <si>
    <t>6/29/2022 :: 08:05:18 AM / 08:10:40 AM :: 00:05:22 :: 00:01:07</t>
  </si>
  <si>
    <t>7/6/2022 :: 07:40:25 AM / 07:49:31 AM :: 00:09:06 :: 00:04:28</t>
  </si>
  <si>
    <t>7/13/2022 :: 08:01:08 AM / 08:23:17 AM :: 00:22:09 :: 00:05:51</t>
  </si>
  <si>
    <t>7/20/2022 :: 07:49:40 AM / 08:08:27 AM :: 00:18:47 :: 00:00:09</t>
  </si>
  <si>
    <t>7/27/2022 :: 07:41:10 AM / 07:59:39 AM :: 00:18:29 :: 00:02:00</t>
  </si>
  <si>
    <t>8/3/2022 :: 07:32:23 AM / 07:53:17 AM :: 00:20:54 :: 00:00:02</t>
  </si>
  <si>
    <t>8/10/2022 :: 07:55:26 AM / 08:20:50 AM :: 00:25:24 :: 00:00:49</t>
  </si>
  <si>
    <t>6/23/2022 :: 08:25:23 AM / 08:45:53 AM :: 00:20:30 :: 00:03:22</t>
  </si>
  <si>
    <t>6/30/2022 :: 08:16:41 AM / 08:33:53 AM :: 00:17:12 :: 00:05:12</t>
  </si>
  <si>
    <t>7/7/2022 :: 08:04:21 AM / 08:21:35 AM :: 00:17:14 :: 00:00:05</t>
  </si>
  <si>
    <t>7/14/2022 :: 08:02:09 AM / 08:21:09 AM :: 00:19:00 :: 00:03:26</t>
  </si>
  <si>
    <t>7/21/2022 :: 08:10:04 AM / 08:27:44 AM :: 00:17:40 :: 00:00:08</t>
  </si>
  <si>
    <t>7/28/2022 :: 08:06:10 AM / 08:24:10 AM :: 00:18:00 :: 00:00:13</t>
  </si>
  <si>
    <t>8/4/2022 :: 07:57:36 AM / 08:14:08 AM :: 00:16:32 :: 00:11:44</t>
  </si>
  <si>
    <t>6/24/2022 :: 07:04:31 AM / 07:09:43 AM :: 00:05:12 :: 00:00:07</t>
  </si>
  <si>
    <t>7/1/2022 :: 07:05:08 AM / 07:09:54 AM :: 00:04:46 :: 00:05:44</t>
  </si>
  <si>
    <t>7/8/2022 :: 06:45:39 AM / 07:06:01 AM :: 00:20:22 :: 00:00:57</t>
  </si>
  <si>
    <t>7/15/2022 :: 06:58:21 AM / 07:18:05 AM :: 00:19:44 :: 00:09:55</t>
  </si>
  <si>
    <t>7/22/2022 :: 07:26:08 AM / 07:27:33 AM :: 00:01:25 :: 00:28:31</t>
  </si>
  <si>
    <t>7/29/2022 :: 06:48:34 AM / 07:14:28 AM :: 00:25:54 :: 00:00:49</t>
  </si>
  <si>
    <t>8/5/2022 :: 06:14:57 AM / 06:51:56 AM :: 00:36:59 :: 00:00:05</t>
  </si>
  <si>
    <t>6/27/2022 :: 08:32:37 AM / 08:44:49 AM :: 00:12:12 :: 00:01:10</t>
  </si>
  <si>
    <t>7/4/2022 :: 08:15:10 AM / 08:27:23 AM :: 00:12:13 :: 00:02:32</t>
  </si>
  <si>
    <t>7/11/2022 :: 08:18:30 AM / 08:31:05 AM :: 00:12:35 :: 00:02:33</t>
  </si>
  <si>
    <t>7/18/2022 :: 08:16:40 AM / 08:17:04 AM :: 00:00:24 :: 00:11:35</t>
  </si>
  <si>
    <t>7/25/2022 :: 08:30:36 AM / 08:42:46 AM :: 00:12:10 :: 00:02:34</t>
  </si>
  <si>
    <t>8/1/2022 :: 08:18:58 AM / 08:31:11 AM :: 00:12:13 :: 00:02:30</t>
  </si>
  <si>
    <t>8/8/2022 :: 08:08:56 AM / 08:20:01 AM :: 00:11:05 :: 00:02:58</t>
  </si>
  <si>
    <t>6/28/2022 :: 07:18:33 AM / 07:52:41 AM :: 00:34:08 :: 00:02:04</t>
  </si>
  <si>
    <t>7/5/2022 :: 01:38:31 PM / 01:38:36 PM :: 00:00:05 :: 00:00:28</t>
  </si>
  <si>
    <t>7/12/2022 :: 07:41:51 AM / 07:47:57 AM :: 00:06:06 :: 00:32:04</t>
  </si>
  <si>
    <t>7/19/2022 :: 07:58:11 AM / 07:59:29 AM :: 00:01:18 :: 00:28:16</t>
  </si>
  <si>
    <t>7/26/2022 :: 07:17:10 AM / 07:50:22 AM :: 00:33:12 :: 00:00:18</t>
  </si>
  <si>
    <t>8/2/2022 :: 07:14:44 AM / 07:36:18 AM :: 00:21:34 :: 00:00:05</t>
  </si>
  <si>
    <t>8/9/2022 :: 07:25:52 AM / 07:50:20 AM :: 00:24:28 :: 00:00:07</t>
  </si>
  <si>
    <t xml:space="preserve">SPT F. FARE #119 DELI </t>
  </si>
  <si>
    <t>6/22/2022 :: 08:03:33 AM / 08:06:52 AM :: 00:03:19 :: 00:05:16</t>
  </si>
  <si>
    <t>6/29/2022 :: 08:10:46 AM / 08:13:36 AM :: 00:02:50 :: 00:00:06</t>
  </si>
  <si>
    <t>7/6/2022 :: 07:55:39 AM / 07:56:13 AM :: 00:00:34 :: 00:06:08</t>
  </si>
  <si>
    <t>7/13/2022 :: 08:23:19 AM / 08:23:41 AM :: 00:00:22 :: 00:00:02</t>
  </si>
  <si>
    <t>7/20/2022 :: 08:08:29 AM / 08:08:52 AM :: 00:00:23 :: 00:00:02</t>
  </si>
  <si>
    <t>7/27/2022 :: 07:59:52 AM / 07:59:59 AM :: 00:00:07 :: 00:00:13</t>
  </si>
  <si>
    <t>8/3/2022 :: 07:53:19 AM / 07:53:41 AM :: 00:00:22 :: 00:00:02</t>
  </si>
  <si>
    <t>8/10/2022 :: 08:20:52 AM / 08:21:46 AM :: 00:00:54 :: 00:00:02</t>
  </si>
  <si>
    <t xml:space="preserve">SPT F. FARE #119 FRONT </t>
  </si>
  <si>
    <t>6/22/2022 :: 08:51:29 AM / 08:52:59 AM :: 00:01:30 :: 00:00:05</t>
  </si>
  <si>
    <t>6/29/2022 :: 08:22:52 AM / 08:23:10 AM :: 00:00:18 :: 00:04:48</t>
  </si>
  <si>
    <t>7/6/2022 :: 07:56:17 AM / 07:56:48 AM :: 00:00:31 :: 00:00:04</t>
  </si>
  <si>
    <t>7/13/2022 :: 08:23:43 AM / 08:24:00 AM :: 00:00:17 :: 00:00:02</t>
  </si>
  <si>
    <t>7/20/2022 :: 08:09:06 AM / 08:09:16 AM :: 00:00:10 :: 00:00:14</t>
  </si>
  <si>
    <t>7/27/2022 :: 08:00:02 AM / 08:00:18 AM :: 00:00:16 :: 00:00:03</t>
  </si>
  <si>
    <t>8/3/2022 :: 07:53:44 AM / 07:54:05 AM :: 00:00:21 :: 00:00:03</t>
  </si>
  <si>
    <t>8/10/2022 :: 08:22:37 AM / 08:22:59 AM :: 00:00:22 :: 00:00:51</t>
  </si>
  <si>
    <t xml:space="preserve">SPT F. FARE #119 MEAT </t>
  </si>
  <si>
    <t>6/22/2022 :: 09:04:23 AM / 09:07:22 AM :: 00:02:59 :: 00:00:04</t>
  </si>
  <si>
    <t>6/29/2022 :: 08:14:03 AM / 08:17:36 AM :: 00:03:33 :: 00:00:27</t>
  </si>
  <si>
    <t>7/6/2022 :: 07:57:35 AM / 07:57:45 AM :: 00:00:10 :: 00:00:16</t>
  </si>
  <si>
    <t>7/13/2022 :: 08:24:15 AM / 08:24:23 AM :: 00:00:08 :: 00:00:15</t>
  </si>
  <si>
    <t>7/20/2022 :: 08:09:32 AM / 08:09:41 AM :: 00:00:09 :: 00:00:16</t>
  </si>
  <si>
    <t>7/27/2022 :: 08:00:30 AM / 08:00:40 AM :: 00:00:10 :: 00:00:12</t>
  </si>
  <si>
    <t>8/3/2022 :: 07:54:07 AM / 07:54:28 AM :: 00:00:21 :: 00:00:02</t>
  </si>
  <si>
    <t>8/10/2022 :: 08:23:03 AM / 08:23:24 AM :: 00:00:21 :: 00:00:04</t>
  </si>
  <si>
    <t xml:space="preserve">SPT. F. FARE #119 PRODUCE </t>
  </si>
  <si>
    <t>6/22/2022 :: 08:53:27 AM / 08:54:26 AM :: 00:00:59 :: 00:00:28</t>
  </si>
  <si>
    <t>6/29/2022 :: 08:17:40 AM / 08:18:04 AM :: 00:00:24 :: 00:00:04</t>
  </si>
  <si>
    <t>7/6/2022 :: 07:56:52 AM / 07:57:19 AM :: 00:00:27 :: 00:00:04</t>
  </si>
  <si>
    <t>7/13/2022 :: 08:24:33 AM / 08:24:40 AM :: 00:00:07 :: 00:00:10</t>
  </si>
  <si>
    <t>7/20/2022 :: 08:10:00 AM / 08:10:43 AM :: 00:00:43 :: 00:00:19</t>
  </si>
  <si>
    <t>7/27/2022 :: 08:00:42 AM / 08:00:58 AM :: 00:00:16 :: 00:00:02</t>
  </si>
  <si>
    <t>8/3/2022 :: 07:54:30 AM / 07:54:55 AM :: 00:00:25 :: 00:00:02</t>
  </si>
  <si>
    <t>8/10/2022 :: 08:23:27 AM / 08:23:50 AM :: 00:00:23 :: 00:00:03</t>
  </si>
  <si>
    <t>6/23/2022 :: 08:59:13 AM / 09:14:12 AM :: 00:14:59 :: 00:13:20</t>
  </si>
  <si>
    <t>6/30/2022 :: 08:52:57 AM / 09:14:51 AM :: 00:21:54 :: 00:19:04</t>
  </si>
  <si>
    <t>7/7/2022 :: 08:34:08 AM / 08:52:56 AM :: 00:18:48 :: 00:12:33</t>
  </si>
  <si>
    <t>7/14/2022 :: 08:39:38 AM / 08:51:45 AM :: 00:12:07 :: 00:18:29</t>
  </si>
  <si>
    <t>7/21/2022 :: 08:40:30 AM / 08:55:44 AM :: 00:15:14 :: 00:12:46</t>
  </si>
  <si>
    <t>7/28/2022 :: 08:37:49 AM / 08:54:56 AM :: 00:17:07 :: 00:13:39</t>
  </si>
  <si>
    <t>8/4/2022 :: 08:27:11 AM / 08:47:36 AM :: 00:20:25 :: 00:13:03</t>
  </si>
  <si>
    <t>6/24/2022 :: 07:09:49 AM / 07:13:35 AM :: 00:03:46 :: 00:00:06</t>
  </si>
  <si>
    <t>7/1/2022 :: 07:38:56 AM / 07:39:28 AM :: 00:00:32 :: 00:29:02</t>
  </si>
  <si>
    <t>7/8/2022 :: 07:06:19 AM / 07:06:47 AM :: 00:00:28 :: 00:00:18</t>
  </si>
  <si>
    <t>7/15/2022 :: 07:18:08 AM / 07:19:47 AM :: 00:01:39 :: 00:00:03</t>
  </si>
  <si>
    <t>7/22/2022 :: 07:27:58 AM / 07:30:14 AM :: 00:02:16 :: 00:00:25</t>
  </si>
  <si>
    <t>7/29/2022 :: 07:14:31 AM / 07:15:01 AM :: 00:00:30 :: 00:00:03</t>
  </si>
  <si>
    <t>8/5/2022 :: 06:56:14 AM / 06:56:48 AM :: 00:00:34 :: 00:04:18</t>
  </si>
  <si>
    <t>15080</t>
  </si>
  <si>
    <t>6/27/2022 :: 08:31:14 AM / 08:31:27 AM :: 00:00:13 :: 00:01:20</t>
  </si>
  <si>
    <t>7/4/2022 :: 10:05:36 AM / 10:05:45 AM :: 00:00:09 :: 00:00:05</t>
  </si>
  <si>
    <t>6/28/2022 :: 08:04:02 AM / 08:11:17 AM :: 00:07:15 :: 00:11:21</t>
  </si>
  <si>
    <t>7/5/2022 :: 01:17:20 PM / 01:18:05 PM :: 00:00:45 :: 00:00:41</t>
  </si>
  <si>
    <t>7/12/2022 :: 07:49:50 AM / 08:01:37 AM :: 00:11:47 :: 00:01:53</t>
  </si>
  <si>
    <t>7/19/2022 :: 08:02:51 AM / 08:14:29 AM :: 00:11:38 :: 00:03:22</t>
  </si>
  <si>
    <t>7/26/2022 :: 07:58:11 AM / 08:12:39 AM :: 00:14:28 :: 00:07:49</t>
  </si>
  <si>
    <t>8/2/2022 :: 07:42:19 AM / 07:54:37 AM :: 00:12:18 :: 00:06:01</t>
  </si>
  <si>
    <t>8/9/2022 :: 07:55:48 AM / 08:06:26 AM :: 00:10:38 :: 00:05:28</t>
  </si>
  <si>
    <t>6/22/2022 :: 10:34:01 AM / 10:58:53 AM :: 00:24:52 :: 00:06:19</t>
  </si>
  <si>
    <t>6/29/2022 :: 10:32:15 AM / 10:53:09 AM :: 00:20:54 :: 00:15:22</t>
  </si>
  <si>
    <t>7/6/2022 :: 09:52:31 AM / 10:12:41 AM :: 00:20:10 :: 00:06:43</t>
  </si>
  <si>
    <t>7/13/2022 :: 10:34:52 AM / 10:48:11 AM :: 00:13:19 :: 00:06:45</t>
  </si>
  <si>
    <t>7/20/2022 :: 10:00:55 AM / 10:11:18 AM :: 00:10:23 :: 00:06:13</t>
  </si>
  <si>
    <t>7/27/2022 :: 09:50:59 AM / 10:16:04 AM :: 00:25:05 :: 00:07:00</t>
  </si>
  <si>
    <t>8/3/2022 :: 09:52:32 AM / 10:03:59 AM :: 00:11:27 :: 00:06:03</t>
  </si>
  <si>
    <t>8/10/2022 :: 10:47:26 AM / 11:01:30 AM :: 00:14:04 :: 00:07:20</t>
  </si>
  <si>
    <t>6/27/2022 :: 10:00:35 AM / 10:02:05 AM :: 00:01:30 :: 00:05:48</t>
  </si>
  <si>
    <t>7/25/2022 :: 09:29:08 AM / 09:30:48 AM :: 00:01:40 :: 00:00:27</t>
  </si>
  <si>
    <t>6/28/2022 :: 08:20:41 AM / 08:29:38 AM :: 00:08:57 :: 00:09:24</t>
  </si>
  <si>
    <t>7/5/2022 :: 01:18:43 PM / 01:19:17 PM :: 00:00:34 :: 00:00:05</t>
  </si>
  <si>
    <t>7/12/2022 :: 08:10:52 AM / 08:15:19 AM :: 00:04:27 :: 00:09:15</t>
  </si>
  <si>
    <t>7/19/2022 :: 08:22:55 AM / 08:27:19 AM :: 00:04:24 :: 00:08:26</t>
  </si>
  <si>
    <t>7/26/2022 :: 08:25:07 AM / 08:25:43 AM :: 00:00:36 :: 00:12:28</t>
  </si>
  <si>
    <t>8/2/2022 :: 08:35:01 AM / 08:35:34 AM :: 00:00:33 :: 00:00:09</t>
  </si>
  <si>
    <t>8/9/2022 :: 08:13:54 AM / 08:18:15 AM :: 00:04:21 :: 00:07:28</t>
  </si>
  <si>
    <t>7/7/2022 :: 08:54:29 AM / 08:58:41 AM :: 00:04:12 :: 00:01:33</t>
  </si>
  <si>
    <t>6/22/2022 :: 10:04:19 AM / 10:12:59 AM :: 00:08:40 :: 00:15:10</t>
  </si>
  <si>
    <t>7/6/2022 :: 10:33:30 AM / 10:43:34 AM :: 00:10:04 :: 00:09:27</t>
  </si>
  <si>
    <t>7/20/2022 :: 10:32:54 AM / 10:40:26 AM :: 00:07:32 :: 00:09:11</t>
  </si>
  <si>
    <t>8/3/2022 :: 10:23:39 AM / 10:32:20 AM :: 00:08:41 :: 00:08:58</t>
  </si>
  <si>
    <t>6/24/2022 :: 07:16:15 AM / 07:36:51 AM :: 00:20:36 :: 00:01:19</t>
  </si>
  <si>
    <t>7/1/2022 :: 07:42:32 AM / 07:43:04 AM :: 00:00:32 :: 00:03:04</t>
  </si>
  <si>
    <t>7/8/2022 :: 07:06:57 AM / 07:07:26 AM :: 00:00:29 :: 00:00:10</t>
  </si>
  <si>
    <t>7/15/2022 :: 07:22:00 AM / 07:22:28 AM :: 00:00:28 :: 00:02:13</t>
  </si>
  <si>
    <t>7/22/2022 :: 07:30:28 AM / 07:31:16 AM :: 00:00:48 :: 00:00:14</t>
  </si>
  <si>
    <t>7/29/2022 :: 07:15:06 AM / 07:16:36 AM :: 00:01:30 :: 00:00:05</t>
  </si>
  <si>
    <t>8/5/2022 :: 06:56:56 AM / 06:57:45 AM :: 00:00:49 :: 00:00:08</t>
  </si>
  <si>
    <t>6/27/2022 :: 08:26:04 AM / 08:29:54 AM :: 00:03:50 :: 00:00:12</t>
  </si>
  <si>
    <t>7/4/2022 :: 08:08:31 AM / 08:12:38 AM :: 00:04:07 :: 00:07:10</t>
  </si>
  <si>
    <t>7/11/2022 :: 08:13:36 AM / 08:15:57 AM :: 00:02:21 :: 00:01:12</t>
  </si>
  <si>
    <t>7/18/2022 :: 07:59:33 AM / 08:05:05 AM :: 00:05:32 :: 00:01:11</t>
  </si>
  <si>
    <t>7/25/2022 :: 08:26:29 AM / 08:28:02 AM :: 00:01:33 :: 00:01:27</t>
  </si>
  <si>
    <t>8/1/2022 :: 08:16:03 AM / 08:16:28 AM :: 00:00:25 :: 00:03:22</t>
  </si>
  <si>
    <t>8/8/2022 :: 08:03:57 AM / 08:05:58 AM :: 00:02:01 :: 00:01:12</t>
  </si>
  <si>
    <t>6/28/2022 :: 12:12:01 PM / 12:15:01 PM :: 00:03:00 :: 00:20:00</t>
  </si>
  <si>
    <t>7/5/2022 :: 01:36:39 PM / 01:37:34 PM :: 00:00:55 :: 00:00:08</t>
  </si>
  <si>
    <t>7/12/2022 :: 11:00:29 AM / 11:16:03 AM :: 00:15:34 :: 00:03:46</t>
  </si>
  <si>
    <t>7/19/2022 :: 10:50:07 AM / 10:59:32 AM :: 00:09:25 :: 00:02:51</t>
  </si>
  <si>
    <t>7/26/2022 :: 11:02:48 AM / 11:15:59 AM :: 00:13:11 :: 00:00:06</t>
  </si>
  <si>
    <t>8/2/2022 :: 08:18:19 AM / 08:34:52 AM :: 00:16:33 :: 00:21:07</t>
  </si>
  <si>
    <t>8/2/2022 :: 08:36:55 AM / 08:37:07 AM :: 00:00:12 :: 00:01:21</t>
  </si>
  <si>
    <t>8/9/2022 :: 11:14:35 AM / 11:30:21 AM :: 00:15:46 :: 00:02:16</t>
  </si>
  <si>
    <t>7/14/2022 :: 12:14:43 PM / 12:14:54 PM :: 00:00:11 :: 00:00:08</t>
  </si>
  <si>
    <t>7/14/2022 :: 12:15:11 PM / 12:15:19 PM :: 00:00:08 :: 00:00:17</t>
  </si>
  <si>
    <t>7/28/2022 :: 08:55:00 AM / 08:55:23 AM :: 00:00:23 :: 00:00:04</t>
  </si>
  <si>
    <t>6/22/2022 :: 10:22:32 AM / 10:27:42 AM :: 00:05:10 :: 00:09:33</t>
  </si>
  <si>
    <t>6/29/2022 :: 10:12:14 AM / 10:16:53 AM :: 00:04:39 :: 00:17:32</t>
  </si>
  <si>
    <t>7/6/2022 :: 10:19:53 AM / 10:24:03 AM :: 00:04:10 :: 00:07:12</t>
  </si>
  <si>
    <t>7/13/2022 :: 10:21:14 AM / 10:28:07 AM :: 00:06:53 :: 00:09:20</t>
  </si>
  <si>
    <t>7/20/2022 :: 10:18:28 AM / 10:23:43 AM :: 00:05:15 :: 00:07:10</t>
  </si>
  <si>
    <t>7/27/2022 :: 10:21:10 AM / 10:29:30 AM :: 00:08:20 :: 00:05:06</t>
  </si>
  <si>
    <t>8/3/2022 :: 10:10:07 AM / 10:14:41 AM :: 00:04:34 :: 00:06:08</t>
  </si>
  <si>
    <t>8/10/2022 :: 10:32:29 AM / 10:40:06 AM :: 00:07:37 :: 00:08:37</t>
  </si>
  <si>
    <t>6/23/2022 :: 09:18:36 AM / 09:24:36 AM :: 00:06:00 :: 00:04:24</t>
  </si>
  <si>
    <t>6/30/2022 :: 09:14:57 AM / 09:18:54 AM :: 00:03:57 :: 00:00:06</t>
  </si>
  <si>
    <t>7/7/2022 :: 09:01:33 AM / 09:11:41 AM :: 00:10:08 :: 00:02:52</t>
  </si>
  <si>
    <t>7/14/2022 :: 08:55:21 AM / 09:04:12 AM :: 00:08:51 :: 00:03:36</t>
  </si>
  <si>
    <t>7/21/2022 :: 08:59:19 AM / 09:03:35 AM :: 00:04:16 :: 00:03:35</t>
  </si>
  <si>
    <t>7/28/2022 :: 08:59:05 AM / 09:01:55 AM :: 00:02:50 :: 00:03:42</t>
  </si>
  <si>
    <t>8/4/2022 :: 08:50:53 AM / 09:04:50 AM :: 00:13:57 :: 00:03:17</t>
  </si>
  <si>
    <t>6/24/2022 :: 07:13:39 AM / 07:14:56 AM :: 00:01:17 :: 00:00:04</t>
  </si>
  <si>
    <t>7/1/2022 :: 07:53:15 AM / 07:54:05 AM :: 00:00:50 :: 00:00:06</t>
  </si>
  <si>
    <t>7/8/2022 :: 07:07:56 AM / 07:08:03 AM :: 00:00:07 :: 00:00:30</t>
  </si>
  <si>
    <t>7/15/2022 :: 07:23:11 AM / 07:23:19 AM :: 00:00:08 :: 00:00:43</t>
  </si>
  <si>
    <t>7/22/2022 :: 07:31:19 AM / 07:31:38 AM :: 00:00:19 :: 00:00:03</t>
  </si>
  <si>
    <t>7/29/2022 :: 07:16:39 AM / 07:17:28 AM :: 00:00:49 :: 00:00:03</t>
  </si>
  <si>
    <t>8/5/2022 :: 06:57:52 AM / 06:58:33 AM :: 00:00:41 :: 00:00:07</t>
  </si>
  <si>
    <t>6/27/2022 :: 08:13:40 AM / 08:25:52 AM :: 00:12:12 :: 00:08:28</t>
  </si>
  <si>
    <t>7/4/2022 :: 11:35:39 AM / 11:37:01 AM :: 00:01:22 :: 00:00:10</t>
  </si>
  <si>
    <t>7/11/2022 :: 08:05:13 AM / 08:12:24 AM :: 00:07:11 :: 00:08:05</t>
  </si>
  <si>
    <t>7/18/2022 :: 07:50:33 AM / 07:58:22 AM :: 00:07:49 :: 00:06:40</t>
  </si>
  <si>
    <t>7/25/2022 :: 08:19:58 AM / 08:25:02 AM :: 00:05:04 :: 00:08:16</t>
  </si>
  <si>
    <t>8/1/2022 :: 08:12:01 AM / 08:12:41 AM :: 00:00:40 :: 00:15:02</t>
  </si>
  <si>
    <t>8/8/2022 :: 07:55:54 AM / 08:02:45 AM :: 00:06:51 :: 00:06:50</t>
  </si>
  <si>
    <t>6/28/2022 :: 08:29:42 AM / 08:30:03 AM :: 00:00:21 :: 00:00:04</t>
  </si>
  <si>
    <t>7/5/2022 :: 01:18:27 PM / 01:18:38 PM :: 00:00:11 :: 00:00:22</t>
  </si>
  <si>
    <t>7/12/2022 :: 08:15:22 AM / 08:15:43 AM :: 00:00:21 :: 00:00:03</t>
  </si>
  <si>
    <t>7/19/2022 :: 09:00:23 AM / 09:00:44 AM :: 00:00:21 :: 00:00:05</t>
  </si>
  <si>
    <t>7/26/2022 :: 08:28:27 AM / 08:28:33 AM :: 00:00:06 :: 00:02:44</t>
  </si>
  <si>
    <t>8/2/2022 :: 08:37:10 AM / 08:37:19 AM :: 00:00:09 :: 00:00:03</t>
  </si>
  <si>
    <t>8/9/2022 :: 11:30:24 AM / 11:30:33 AM :: 00:00:09 :: 00:00:03</t>
  </si>
  <si>
    <t>SPT QUICK STOP #718</t>
  </si>
  <si>
    <t>6/22/2022 :: 08:46:18 AM / 08:51:24 AM :: 00:05:06 :: 00:00:09</t>
  </si>
  <si>
    <t>6/29/2022 :: 09:18:04 AM / 09:26:30 AM :: 00:08:26 :: 00:00:04</t>
  </si>
  <si>
    <t>7/6/2022 :: 08:56:49 AM / 08:59:15 AM :: 00:02:26 :: 00:03:28</t>
  </si>
  <si>
    <t>7/13/2022 :: 09:06:24 AM / 09:11:22 AM :: 00:04:58 :: 00:02:48</t>
  </si>
  <si>
    <t>7/20/2022 :: 08:46:57 AM / 08:57:05 AM :: 00:10:08 :: 00:00:38</t>
  </si>
  <si>
    <t>7/27/2022 :: 08:50:34 AM / 09:00:11 AM :: 00:09:37 :: 00:00:06</t>
  </si>
  <si>
    <t>8/3/2022 :: 08:38:19 AM / 08:50:29 AM :: 00:12:10 :: 00:00:47</t>
  </si>
  <si>
    <t>8/10/2022 :: 09:44:06 AM / 09:47:59 AM :: 00:03:53 :: 00:00:06</t>
  </si>
  <si>
    <t>6/23/2022 :: 09:24:53 AM / 09:34:41 AM :: 00:09:48 :: 00:00:17</t>
  </si>
  <si>
    <t>6/30/2022 :: 09:19:00 AM / 09:25:18 AM :: 00:06:18 :: 00:00:06</t>
  </si>
  <si>
    <t>7/7/2022 :: 09:11:48 AM / 09:12:59 AM :: 00:01:11 :: 00:00:07</t>
  </si>
  <si>
    <t>7/14/2022 :: 09:04:18 AM / 09:11:01 AM :: 00:06:43 :: 00:00:06</t>
  </si>
  <si>
    <t>7/21/2022 :: 09:03:57 AM / 09:13:21 AM :: 00:09:24 :: 00:00:22</t>
  </si>
  <si>
    <t>7/28/2022 :: 09:02:00 AM / 09:10:09 AM :: 00:08:09 :: 00:00:05</t>
  </si>
  <si>
    <t>8/4/2022 :: 09:04:53 AM / 09:05:18 AM :: 00:00:25 :: 00:00:03</t>
  </si>
  <si>
    <t>6/24/2022 :: 08:05:03 AM / 08:05:38 AM :: 00:00:35 :: 00:00:05</t>
  </si>
  <si>
    <t>7/1/2022 :: 07:54:41 AM / 07:57:13 AM :: 00:02:32 :: 00:00:36</t>
  </si>
  <si>
    <t>7/8/2022 :: 07:08:11 AM / 07:08:41 AM :: 00:00:30 :: 00:00:08</t>
  </si>
  <si>
    <t>7/15/2022 :: 07:23:22 AM / 07:23:37 AM :: 00:00:15 :: 00:00:03</t>
  </si>
  <si>
    <t>7/22/2022 :: 07:31:41 AM / 07:31:58 AM :: 00:00:17 :: 00:00:03</t>
  </si>
  <si>
    <t>7/29/2022 :: 07:18:13 AM / 07:18:26 AM :: 00:00:13 :: 00:00:45</t>
  </si>
  <si>
    <t>8/5/2022 :: 06:58:35 AM / 07:00:38 AM :: 00:02:03 :: 00:00:02</t>
  </si>
  <si>
    <t>6/27/2022 :: 08:45:19 AM / 08:48:50 AM :: 00:03:31 :: 00:00:30</t>
  </si>
  <si>
    <t>7/11/2022 :: 08:32:40 AM / 08:35:12 AM :: 00:02:32 :: 00:01:35</t>
  </si>
  <si>
    <t>7/25/2022 :: 08:44:09 AM / 08:47:15 AM :: 00:03:06 :: 00:01:23</t>
  </si>
  <si>
    <t>8/8/2022 :: 08:21:35 AM / 08:25:10 AM :: 00:03:35 :: 00:01:34</t>
  </si>
  <si>
    <t>6/28/2022 :: 08:48:55 AM / 08:52:53 AM :: 00:03:58 :: 00:18:52</t>
  </si>
  <si>
    <t>7/5/2022 :: 01:21:06 PM / 01:21:18 PM :: 00:00:12 :: 00:01:49</t>
  </si>
  <si>
    <t>7/12/2022 :: 08:17:50 AM / 08:36:21 AM :: 00:18:31 :: 00:02:07</t>
  </si>
  <si>
    <t>7/19/2022 :: 08:51:32 AM / 08:52:25 AM :: 00:00:53 :: 00:24:13</t>
  </si>
  <si>
    <t>7/26/2022 :: 08:31:22 AM / 08:55:43 AM :: 00:24:21 :: 00:02:49</t>
  </si>
  <si>
    <t>8/2/2022 :: 08:37:25 AM / 08:56:03 AM :: 00:18:38 :: 00:00:06</t>
  </si>
  <si>
    <t>8/9/2022 :: 08:20:30 AM / 08:55:01 AM :: 00:34:31 :: 00:02:15</t>
  </si>
  <si>
    <t>SPT FAMILY FARE FRONT #115</t>
  </si>
  <si>
    <t>6/22/2022 :: 08:08:03 AM / 08:42:18 AM :: 00:34:15 :: 00:01:11</t>
  </si>
  <si>
    <t>6/29/2022 :: 08:30:44 AM / 08:38:03 AM :: 00:07:19 :: 00:07:34</t>
  </si>
  <si>
    <t>7/6/2022 :: 08:23:11 AM / 08:53:21 AM :: 00:30:10 :: 00:03:39</t>
  </si>
  <si>
    <t>7/13/2022 :: 08:32:14 AM / 09:02:28 AM :: 00:30:14 :: 00:07:34</t>
  </si>
  <si>
    <t>7/20/2022 :: 08:22:37 AM / 08:43:08 AM :: 00:20:31 :: 00:11:54</t>
  </si>
  <si>
    <t>7/27/2022 :: 08:17:22 AM / 08:47:36 AM :: 00:30:14 :: 00:16:24</t>
  </si>
  <si>
    <t>8/3/2022 :: 08:03:22 AM / 08:33:59 AM :: 00:30:37 :: 00:08:27</t>
  </si>
  <si>
    <t>8/10/2022 :: 09:40:06 AM / 09:41:55 AM :: 00:01:49 :: 01:16:16</t>
  </si>
  <si>
    <t>6/23/2022 :: 09:46:08 AM / 10:03:09 AM :: 00:17:01 :: 00:11:27</t>
  </si>
  <si>
    <t>6/30/2022 :: 09:38:10 AM / 09:53:38 AM :: 00:15:28 :: 00:12:52</t>
  </si>
  <si>
    <t>7/7/2022 :: 09:22:42 AM / 09:38:44 AM :: 00:16:02 :: 00:09:43</t>
  </si>
  <si>
    <t>7/14/2022 :: 09:22:00 AM / 09:37:00 AM :: 00:15:00 :: 00:10:59</t>
  </si>
  <si>
    <t>7/21/2022 :: 09:24:24 AM / 09:38:42 AM :: 00:14:18 :: 00:11:03</t>
  </si>
  <si>
    <t>7/28/2022 :: 09:21:17 AM / 09:38:11 AM :: 00:16:54 :: 00:11:08</t>
  </si>
  <si>
    <t>8/4/2022 :: 09:16:48 AM / 09:37:08 AM :: 00:20:20 :: 00:11:30</t>
  </si>
  <si>
    <t>6/24/2022 :: 08:10:45 AM / 08:11:10 AM :: 00:00:25 :: 00:05:07</t>
  </si>
  <si>
    <t>7/1/2022 :: 07:57:19 AM / 07:58:46 AM :: 00:01:27 :: 00:00:06</t>
  </si>
  <si>
    <t>7/8/2022 :: 07:08:46 AM / 07:09:11 AM :: 00:00:25 :: 00:00:05</t>
  </si>
  <si>
    <t>7/15/2022 :: 07:43:55 AM / 07:44:17 AM :: 00:00:22 :: 00:00:03</t>
  </si>
  <si>
    <t>7/22/2022 :: 07:32:01 AM / 07:32:18 AM :: 00:00:17 :: 00:00:03</t>
  </si>
  <si>
    <t>7/29/2022 :: 07:18:44 AM / 07:19:28 AM :: 00:00:44 :: 00:00:18</t>
  </si>
  <si>
    <t>8/5/2022 :: 07:01:53 AM / 07:02:23 AM :: 00:00:30 :: 00:01:15</t>
  </si>
  <si>
    <t>6/27/2022 :: 10:39:28 AM / 10:39:48 AM :: 00:00:20 :: 00:01:31</t>
  </si>
  <si>
    <t>7/4/2022 :: 08:49:50 AM / 08:52:34 AM :: 00:02:44 :: 00:00:08</t>
  </si>
  <si>
    <t>7/11/2022 :: 09:02:01 AM / 09:04:41 AM :: 00:02:40 :: 00:00:05</t>
  </si>
  <si>
    <t>7/18/2022 :: 08:19:13 AM / 08:23:49 AM :: 00:04:36 :: 00:02:09</t>
  </si>
  <si>
    <t>7/25/2022 :: 08:49:04 AM / 08:52:55 AM :: 00:03:51 :: 00:01:49</t>
  </si>
  <si>
    <t>8/1/2022 :: 08:52:19 AM / 08:53:42 AM :: 00:01:23 :: 00:00:05</t>
  </si>
  <si>
    <t>8/8/2022 :: 08:26:30 AM / 08:31:23 AM :: 00:04:53 :: 00:01:20</t>
  </si>
  <si>
    <t>6/28/2022 :: 09:03:30 AM / 09:09:58 AM :: 00:06:28 :: 00:10:37</t>
  </si>
  <si>
    <t>7/5/2022 :: 11:33:35 AM / 11:35:16 AM :: 00:01:41 :: 00:01:05</t>
  </si>
  <si>
    <t>7/12/2022 :: 08:45:58 AM / 08:48:41 AM :: 00:02:43 :: 00:09:37</t>
  </si>
  <si>
    <t>7/19/2022 :: 08:58:05 AM / 09:00:18 AM :: 00:02:13 :: 00:05:40</t>
  </si>
  <si>
    <t>7/26/2022 :: 09:04:00 AM / 09:04:58 AM :: 00:00:58 :: 00:08:17</t>
  </si>
  <si>
    <t>8/2/2022 :: 08:57:14 AM / 09:06:15 AM :: 00:09:01 :: 00:01:11</t>
  </si>
  <si>
    <t>8/9/2022 :: 08:55:52 AM / 09:07:11 AM :: 00:11:19 :: 00:00:51</t>
  </si>
  <si>
    <t>SPT F FARE BAKERY #115</t>
  </si>
  <si>
    <t>6/22/2022 :: 08:43:14 AM / 08:43:56 AM :: 00:00:42 :: 00:00:04</t>
  </si>
  <si>
    <t>6/29/2022 :: 08:38:09 AM / 08:44:31 AM :: 00:06:22 :: 00:00:06</t>
  </si>
  <si>
    <t>7/6/2022 :: 09:01:37 AM / 09:02:05 AM :: 00:00:28 :: 00:02:22</t>
  </si>
  <si>
    <t>7/13/2022 :: 09:03:01 AM / 09:03:36 AM :: 00:00:35 :: 00:00:33</t>
  </si>
  <si>
    <t>7/20/2022 :: 08:44:20 AM / 08:44:30 AM :: 00:00:10 :: 00:01:12</t>
  </si>
  <si>
    <t>7/27/2022 :: 08:47:43 AM / 08:48:00 AM :: 00:00:17 :: 00:00:07</t>
  </si>
  <si>
    <t>8/3/2022 :: 08:34:04 AM / 08:34:40 AM :: 00:00:36 :: 00:00:05</t>
  </si>
  <si>
    <t>8/10/2022 :: 09:41:59 AM / 09:42:18 AM :: 00:00:19 :: 00:00:04</t>
  </si>
  <si>
    <t>SPT FAMILY FARE #115</t>
  </si>
  <si>
    <t>6/22/2022 :: 08:44:02 AM / 08:44:12 AM :: 00:00:10 :: 00:00:06</t>
  </si>
  <si>
    <t>6/29/2022 :: 09:13:27 AM / 09:13:38 AM :: 00:00:11 :: 00:28:56</t>
  </si>
  <si>
    <t>7/6/2022 :: 09:02:10 AM / 09:02:22 AM :: 00:00:12 :: 00:00:05</t>
  </si>
  <si>
    <t>7/13/2022 :: 09:14:04 AM / 09:14:40 AM :: 00:00:36 :: 00:02:42</t>
  </si>
  <si>
    <t>7/20/2022 :: 08:44:37 AM / 08:44:45 AM :: 00:00:08 :: 00:00:07</t>
  </si>
  <si>
    <t>7/27/2022 :: 08:48:03 AM / 08:48:15 AM :: 00:00:12 :: 00:00:03</t>
  </si>
  <si>
    <t>8/3/2022 :: 08:34:49 AM / 08:35:09 AM :: 00:00:20 :: 00:00:09</t>
  </si>
  <si>
    <t>8/10/2022 :: 09:42:20 AM / 09:42:34 AM :: 00:00:14 :: 00:00:02</t>
  </si>
  <si>
    <t>SPT FAMILY FARE DELI #115</t>
  </si>
  <si>
    <t>6/22/2022 :: 08:44:19 AM / 08:44:43 AM :: 00:00:24 :: 00:00:07</t>
  </si>
  <si>
    <t>6/29/2022 :: 09:15:53 AM / 09:16:30 AM :: 00:00:37 :: 00:02:15</t>
  </si>
  <si>
    <t>7/6/2022 :: 09:02:28 AM / 09:02:49 AM :: 00:00:21 :: 00:00:06</t>
  </si>
  <si>
    <t>7/13/2022 :: 09:15:58 AM / 09:16:32 AM :: 00:00:34 :: 00:01:18</t>
  </si>
  <si>
    <t>7/20/2022 :: 08:44:49 AM / 08:45:08 AM :: 00:00:19 :: 00:00:04</t>
  </si>
  <si>
    <t>7/27/2022 :: 08:48:17 AM / 08:48:51 AM :: 00:00:34 :: 00:00:02</t>
  </si>
  <si>
    <t>8/3/2022 :: 08:35:12 AM / 08:35:43 AM :: 00:00:31 :: 00:00:03</t>
  </si>
  <si>
    <t>8/10/2022 :: 09:42:37 AM / 09:42:59 AM :: 00:00:22 :: 00:00:03</t>
  </si>
  <si>
    <t>6/28/2022 :: 09:55:26 AM / 10:03:15 AM :: 00:07:49 :: 00:24:15</t>
  </si>
  <si>
    <t>7/12/2022 :: 09:06:07 AM / 09:16:06 AM :: 00:09:59 :: 00:17:26</t>
  </si>
  <si>
    <t>7/26/2022 :: 09:30:04 AM / 09:30:41 AM :: 00:00:37 :: 00:25:06</t>
  </si>
  <si>
    <t>8/9/2022 :: 09:23:59 AM / 09:34:57 AM :: 00:10:58 :: 00:16:48</t>
  </si>
  <si>
    <t>SPT FAMILY FARE MEAT #115</t>
  </si>
  <si>
    <t>6/22/2022 :: 08:44:47 AM / 08:45:14 AM :: 00:00:27 :: 00:00:04</t>
  </si>
  <si>
    <t>6/29/2022 :: 09:16:39 AM / 09:17:07 AM :: 00:00:28 :: 00:00:09</t>
  </si>
  <si>
    <t>7/6/2022 :: 09:03:16 AM / 09:03:26 AM :: 00:00:10 :: 00:00:27</t>
  </si>
  <si>
    <t>7/13/2022 :: 09:16:40 AM / 09:17:10 AM :: 00:00:30 :: 00:00:08</t>
  </si>
  <si>
    <t>7/20/2022 :: 08:45:23 AM / 08:45:30 AM :: 00:00:07 :: 00:00:15</t>
  </si>
  <si>
    <t>7/27/2022 :: 08:48:54 AM / 08:49:44 AM :: 00:00:50 :: 00:00:03</t>
  </si>
  <si>
    <t>8/3/2022 :: 08:35:46 AM / 08:36:14 AM :: 00:00:28 :: 00:00:03</t>
  </si>
  <si>
    <t>8/10/2022 :: 09:43:01 AM / 09:43:19 AM :: 00:00:18 :: 00:00:02</t>
  </si>
  <si>
    <t>SPT FAMILY FARE PRODUCE #115</t>
  </si>
  <si>
    <t>6/22/2022 :: 08:45:37 AM / 08:46:09 AM :: 00:00:32 :: 00:00:23</t>
  </si>
  <si>
    <t>6/29/2022 :: 09:17:44 AM / 09:18:00 AM :: 00:00:16 :: 00:00:06</t>
  </si>
  <si>
    <t>7/6/2022 :: 09:03:40 AM / 09:04:08 AM :: 00:00:28 :: 00:00:14</t>
  </si>
  <si>
    <t>7/13/2022 :: 09:17:32 AM / 09:17:43 AM :: 00:00:11 :: 00:00:22</t>
  </si>
  <si>
    <t>7/20/2022 :: 08:45:34 AM / 08:45:57 AM :: 00:00:23 :: 00:00:04</t>
  </si>
  <si>
    <t>7/27/2022 :: 08:49:50 AM / 08:50:07 AM :: 00:00:17 :: 00:00:06</t>
  </si>
  <si>
    <t>8/3/2022 :: 08:36:24 AM / 08:36:52 AM :: 00:00:28 :: 00:00:10</t>
  </si>
  <si>
    <t>8/10/2022 :: 09:43:22 AM / 09:43:42 AM :: 00:00:20 :: 00:00:03</t>
  </si>
  <si>
    <t>HARDINGS MIDDLEVILLE #455</t>
  </si>
  <si>
    <t>6/23/2022 :: 10:12:39 AM / 10:27:31 AM :: 00:14:52 :: 00:09:30</t>
  </si>
  <si>
    <t>6/30/2022 :: 10:13:40 AM / 10:15:49 AM :: 00:02:09 :: 00:20:02</t>
  </si>
  <si>
    <t>7/7/2022 :: 09:59:00 AM / 09:59:24 AM :: 00:00:24 :: 00:20:16</t>
  </si>
  <si>
    <t>7/14/2022 :: 09:46:43 AM / 09:57:11 AM :: 00:10:28 :: 00:09:43</t>
  </si>
  <si>
    <t>7/21/2022 :: 09:47:11 AM / 09:58:07 AM :: 00:10:56 :: 00:08:29</t>
  </si>
  <si>
    <t>7/28/2022 :: 09:46:49 AM / 09:55:52 AM :: 00:09:03 :: 00:08:38</t>
  </si>
  <si>
    <t>8/4/2022 :: 09:46:33 AM / 09:56:09 AM :: 00:09:36 :: 00:09:25</t>
  </si>
  <si>
    <t>6/24/2022 :: 07:40:44 AM / 08:04:58 AM :: 00:24:14 :: 00:03:53</t>
  </si>
  <si>
    <t>7/1/2022 :: 07:43:33 AM / 07:53:09 AM :: 00:09:36 :: 00:00:29</t>
  </si>
  <si>
    <t>7/1/2022 :: 07:58:51 AM / 07:58:59 AM :: 00:00:08 :: 00:00:05</t>
  </si>
  <si>
    <t>7/8/2022 :: 07:09:41 AM / 07:24:30 AM :: 00:14:49 :: 00:00:30</t>
  </si>
  <si>
    <t>7/15/2022 :: 07:30:37 AM / 07:43:52 AM :: 00:13:15 :: 00:07:00</t>
  </si>
  <si>
    <t>7/22/2022 :: 07:32:21 AM / 07:49:37 AM :: 00:17:16 :: 00:00:03</t>
  </si>
  <si>
    <t>7/29/2022 :: 07:19:30 AM / 07:31:31 AM :: 00:12:01 :: 00:00:02</t>
  </si>
  <si>
    <t>7/29/2022 :: 07:31:37 AM / 07:31:45 AM :: 00:00:08 :: 00:00:06</t>
  </si>
  <si>
    <t>8/5/2022 :: 07:16:57 AM / 07:19:27 AM :: 00:02:30 :: 00:14:34</t>
  </si>
  <si>
    <t>6/27/2022 :: 09:30:52 AM / 09:34:59 AM :: 00:04:07 :: 00:03:33</t>
  </si>
  <si>
    <t>7/4/2022 :: 08:59:20 AM / 09:03:17 AM :: 00:03:57 :: 00:06:46</t>
  </si>
  <si>
    <t>7/11/2022 :: 09:13:29 AM / 09:14:37 AM :: 00:01:08 :: 00:08:48</t>
  </si>
  <si>
    <t>7/18/2022 :: 08:42:18 AM / 08:46:06 AM :: 00:03:48 :: 00:01:48</t>
  </si>
  <si>
    <t>7/25/2022 :: 09:15:02 AM / 09:18:55 AM :: 00:03:53 :: 00:02:33</t>
  </si>
  <si>
    <t>8/1/2022 :: 09:00:28 AM / 09:04:48 AM :: 00:04:20 :: 00:06:46</t>
  </si>
  <si>
    <t>8/8/2022 :: 08:53:26 AM / 08:59:46 AM :: 00:06:20 :: 00:01:56</t>
  </si>
  <si>
    <t>6/28/2022 :: 10:09:16 AM / 10:18:41 AM :: 00:09:25 :: 00:06:01</t>
  </si>
  <si>
    <t>7/5/2022 :: 01:42:40 PM / 01:43:44 PM :: 00:01:04 :: 00:04:04</t>
  </si>
  <si>
    <t>7/12/2022 :: 09:17:01 AM / 09:25:10 AM :: 00:08:09 :: 00:00:55</t>
  </si>
  <si>
    <t>7/19/2022 :: 09:15:33 AM / 09:23:07 AM :: 00:07:34 :: 00:14:49</t>
  </si>
  <si>
    <t>7/26/2022 :: 09:30:45 AM / 09:36:40 AM :: 00:05:55 :: 00:00:04</t>
  </si>
  <si>
    <t>8/2/2022 :: 09:23:44 AM / 09:33:44 AM :: 00:10:00 :: 00:17:29</t>
  </si>
  <si>
    <t>8/9/2022 :: 09:34:59 AM / 09:48:04 AM :: 00:13:05 :: 00:00:02</t>
  </si>
  <si>
    <t>8/9/2022 :: 10:02:58 AM / 10:03:15 AM :: 00:00:17 :: 00:14:54</t>
  </si>
  <si>
    <t>SPT FAMILY FARE SEAFOOD #115</t>
  </si>
  <si>
    <t>6/22/2022 :: 08:42:37 AM / 08:42:53 AM :: 00:00:16 :: 00:00:19</t>
  </si>
  <si>
    <t>6/29/2022 :: 09:17:31 AM / 09:17:38 AM :: 00:00:07 :: 00:00:24</t>
  </si>
  <si>
    <t>7/6/2022 :: 09:04:34 AM / 09:05:09 AM :: 00:00:35 :: 00:00:26</t>
  </si>
  <si>
    <t>7/13/2022 :: 09:17:46 AM / 09:18:06 AM :: 00:00:20 :: 00:00:03</t>
  </si>
  <si>
    <t>7/20/2022 :: 08:45:59 AM / 08:46:19 AM :: 00:00:20 :: 00:00:02</t>
  </si>
  <si>
    <t>7/27/2022 :: 08:50:10 AM / 08:50:28 AM :: 00:00:18 :: 00:00:03</t>
  </si>
  <si>
    <t>8/3/2022 :: 08:36:55 AM / 08:37:32 AM :: 00:00:37 :: 00:00:03</t>
  </si>
  <si>
    <t>8/10/2022 :: 09:43:46 AM / 09:44:00 AM :: 00:00:14 :: 00:00:04</t>
  </si>
  <si>
    <t>6/22/2022 :: 09:10:22 AM / 09:20:51 AM :: 00:10:29 :: 00:03:00</t>
  </si>
  <si>
    <t>6/29/2022 :: 09:30:55 AM / 09:35:02 AM :: 00:04:07 :: 00:04:25</t>
  </si>
  <si>
    <t>7/6/2022 :: 09:05:36 AM / 09:13:37 AM :: 00:08:01 :: 00:00:27</t>
  </si>
  <si>
    <t>7/13/2022 :: 09:20:17 AM / 09:26:42 AM :: 00:06:25 :: 00:02:11</t>
  </si>
  <si>
    <t>7/20/2022 :: 09:14:11 AM / 09:23:20 AM :: 00:09:09 :: 00:05:48</t>
  </si>
  <si>
    <t>7/27/2022 :: 09:18:56 AM / 09:24:26 AM :: 00:05:30 :: 00:00:29</t>
  </si>
  <si>
    <t>8/3/2022 :: 09:08:31 AM / 09:13:03 AM :: 00:04:32 :: 00:04:52</t>
  </si>
  <si>
    <t>8/10/2022 :: 10:02:16 AM / 10:09:44 AM :: 00:07:28 :: 00:14:17</t>
  </si>
  <si>
    <t>6/23/2022 :: 10:27:38 AM / 10:43:13 AM :: 00:15:35 :: 00:00:07</t>
  </si>
  <si>
    <t>6/30/2022 :: 10:15:56 AM / 10:27:07 AM :: 00:11:11 :: 00:00:07</t>
  </si>
  <si>
    <t>7/7/2022 :: 10:01:12 AM / 10:13:24 AM :: 00:12:12 :: 00:01:48</t>
  </si>
  <si>
    <t>7/14/2022 :: 10:10:21 AM / 10:28:02 AM :: 00:17:41 :: 00:13:10</t>
  </si>
  <si>
    <t>7/21/2022 :: 10:08:34 AM / 10:11:32 AM :: 00:02:58 :: 00:10:27</t>
  </si>
  <si>
    <t>7/28/2022 :: 09:58:08 AM / 10:13:03 AM :: 00:14:55 :: 00:02:16</t>
  </si>
  <si>
    <t>8/4/2022 :: 09:59:01 AM / 10:10:13 AM :: 00:11:12 :: 00:02:52</t>
  </si>
  <si>
    <t>6/24/2022 :: 08:11:23 AM / 08:13:18 AM :: 00:01:55 :: 00:00:13</t>
  </si>
  <si>
    <t>7/22/2022 :: 12:28:51 PM / 12:29:04 PM :: 00:00:13 :: 00:00:10</t>
  </si>
  <si>
    <t>6/27/2022 :: 09:37:03 AM / 09:48:00 AM :: 00:10:57 :: 00:02:04</t>
  </si>
  <si>
    <t>7/11/2022 :: 10:22:23 AM / 10:23:11 AM :: 00:00:48 :: 00:00:37</t>
  </si>
  <si>
    <t>7/25/2022 :: 09:19:00 AM / 09:19:41 AM :: 00:00:41 :: 00:00:05</t>
  </si>
  <si>
    <t>8/8/2022 :: 08:59:49 AM / 09:00:21 AM :: 00:00:32 :: 00:00:03</t>
  </si>
  <si>
    <t>7/19/2022 :: 09:31:01 AM / 09:37:58 AM :: 00:06:57 :: 00:07:54</t>
  </si>
  <si>
    <t>6/27/2022 :: 09:48:13 AM / 09:54:47 AM :: 00:06:34 :: 00:00:13</t>
  </si>
  <si>
    <t>7/11/2022 :: 09:21:02 AM / 09:28:12 AM :: 00:07:10 :: 00:06:25</t>
  </si>
  <si>
    <t>7/25/2022 :: 09:21:57 AM / 09:28:41 AM :: 00:06:44 :: 00:02:16</t>
  </si>
  <si>
    <t>8/8/2022 :: 10:16:59 AM / 10:17:16 AM :: 00:00:17 :: 00:00:57</t>
  </si>
  <si>
    <t>6/22/2022 :: 09:32:42 AM / 09:41:21 AM :: 00:08:39 :: 00:11:51</t>
  </si>
  <si>
    <t>6/29/2022 :: 09:45:36 AM / 09:54:42 AM :: 00:09:06 :: 00:10:34</t>
  </si>
  <si>
    <t>7/6/2022 :: 09:15:07 AM / 09:28:11 AM :: 00:13:04 :: 00:01:30</t>
  </si>
  <si>
    <t>7/13/2022 :: 09:28:57 AM / 09:42:34 AM :: 00:13:37 :: 00:02:15</t>
  </si>
  <si>
    <t>7/20/2022 :: 09:24:54 AM / 09:39:24 AM :: 00:14:30 :: 00:01:34</t>
  </si>
  <si>
    <t>7/27/2022 :: 09:16:46 AM / 09:18:27 AM :: 00:01:41 :: 00:16:35</t>
  </si>
  <si>
    <t>8/3/2022 :: 09:17:04 AM / 09:30:08 AM :: 00:13:04 :: 00:04:01</t>
  </si>
  <si>
    <t>8/10/2022 :: 10:11:15 AM / 10:23:52 AM :: 00:12:37 :: 00:01:31</t>
  </si>
  <si>
    <t>6/23/2022 :: 10:54:52 AM / 10:58:18 AM :: 00:03:26 :: 00:11:39</t>
  </si>
  <si>
    <t>6/30/2022 :: 10:38:30 AM / 10:44:30 AM :: 00:06:00 :: 00:11:23</t>
  </si>
  <si>
    <t>7/7/2022 :: 10:22:43 AM / 10:27:05 AM :: 00:04:22 :: 00:04:10</t>
  </si>
  <si>
    <t>7/14/2022 :: 10:28:04 AM / 10:28:14 AM :: 00:00:10 :: 00:00:02</t>
  </si>
  <si>
    <t>7/21/2022 :: 10:20:27 AM / 10:26:37 AM :: 00:06:10 :: 00:08:55</t>
  </si>
  <si>
    <t>7/28/2022 :: 10:23:55 AM / 10:32:17 AM :: 00:08:22 :: 00:10:52</t>
  </si>
  <si>
    <t>8/4/2022 :: 10:21:21 AM / 10:26:01 AM :: 00:04:40 :: 00:11:08</t>
  </si>
  <si>
    <t>6/28/2022 :: 10:55:10 AM / 10:58:32 AM :: 00:03:22 :: 00:25:07</t>
  </si>
  <si>
    <t>7/5/2022 :: 01:21:49 PM / 01:21:55 PM :: 00:00:06 :: 00:00:31</t>
  </si>
  <si>
    <t>7/12/2022 :: 09:49:39 AM / 09:56:31 AM :: 00:06:52 :: 00:24:29</t>
  </si>
  <si>
    <t>7/19/2022 :: 09:56:44 AM / 10:02:32 AM :: 00:05:48 :: 00:18:46</t>
  </si>
  <si>
    <t>7/26/2022 :: 10:04:42 AM / 10:08:19 AM :: 00:03:37 :: 00:17:39</t>
  </si>
  <si>
    <t>8/2/2022 :: 10:04:59 AM / 10:11:15 AM :: 00:06:16 :: 00:04:16</t>
  </si>
  <si>
    <t>8/9/2022 :: 10:09:21 AM / 10:15:33 AM :: 00:06:12 :: 00:06:06</t>
  </si>
  <si>
    <t>7/22/2022 :: 08:20:54 AM / 08:22:09 AM :: 00:01:15 :: 00:31:17</t>
  </si>
  <si>
    <t>6/23/2022 :: 10:58:23 AM / 11:01:40 AM :: 00:03:17 :: 00:00:05</t>
  </si>
  <si>
    <t>6/30/2022 :: 10:59:37 AM / 11:00:02 AM :: 00:00:25 :: 00:00:06</t>
  </si>
  <si>
    <t>7/7/2022 :: 10:27:11 AM / 10:27:21 AM :: 00:00:10 :: 00:00:06</t>
  </si>
  <si>
    <t>7/14/2022 :: 10:28:16 AM / 10:29:06 AM :: 00:00:50 :: 00:00:02</t>
  </si>
  <si>
    <t>7/21/2022 :: 10:26:40 AM / 10:27:21 AM :: 00:00:41 :: 00:00:03</t>
  </si>
  <si>
    <t>7/28/2022 :: 10:32:20 AM / 10:32:33 AM :: 00:00:13 :: 00:00:03</t>
  </si>
  <si>
    <t>8/4/2022 :: 10:26:04 AM / 10:26:15 AM :: 00:00:11 :: 00:00:03</t>
  </si>
  <si>
    <t>7/22/2022 :: 08:22:13 AM / 08:22:28 AM :: 00:00:15 :: 00:00:04</t>
  </si>
  <si>
    <t>8/2/2022 :: 10:00:04 AM / 10:00:43 AM :: 00:00:39 :: 00:26:20</t>
  </si>
  <si>
    <t>6/24/2022 :: 08:37:52 AM / 08:46:44 AM :: 00:08:52 :: 00:24:34</t>
  </si>
  <si>
    <t>7/1/2022 :: 08:36:14 AM / 08:44:36 AM :: 00:08:22 :: 00:37:15</t>
  </si>
  <si>
    <t>7/8/2022 :: 08:05:39 AM / 08:06:11 AM :: 00:00:32 :: 00:00:06</t>
  </si>
  <si>
    <t>7/15/2022 :: 08:22:12 AM / 08:31:16 AM :: 00:09:04 :: 00:37:55</t>
  </si>
  <si>
    <t>7/22/2022 :: 08:24:22 AM / 08:38:47 AM :: 00:14:25 :: 00:01:54</t>
  </si>
  <si>
    <t>7/29/2022 :: 08:16:55 AM / 08:40:21 AM :: 00:23:26 :: 00:45:10</t>
  </si>
  <si>
    <t>8/5/2022 :: 08:01:15 AM / 08:08:28 AM :: 00:07:13 :: 00:41:48</t>
  </si>
  <si>
    <t>SPT FAM FARE GAS STATION #852</t>
  </si>
  <si>
    <t>6/28/2022 :: 11:13:32 AM / 11:15:12 AM :: 00:01:40 :: 00:15:00</t>
  </si>
  <si>
    <t>7/5/2022 :: 01:35:25 PM / 01:35:45 PM :: 00:00:20 :: 00:12:55</t>
  </si>
  <si>
    <t>7/12/2022 :: 10:07:29 AM / 10:11:18 AM :: 00:03:49 :: 00:10:58</t>
  </si>
  <si>
    <t>7/19/2022 :: 10:13:21 AM / 10:14:36 AM :: 00:01:15 :: 00:10:49</t>
  </si>
  <si>
    <t>7/26/2022 :: 10:22:30 AM / 10:27:36 AM :: 00:05:06 :: 00:14:11</t>
  </si>
  <si>
    <t>8/2/2022 :: 10:22:50 AM / 10:26:05 AM :: 00:03:15 :: 00:11:35</t>
  </si>
  <si>
    <t>8/9/2022 :: 10:26:06 AM / 10:29:12 AM :: 00:03:06 :: 00:10:33</t>
  </si>
  <si>
    <t>6/30/2022 :: 10:47:03 AM / 10:59:31 AM :: 00:12:28 :: 00:02:33</t>
  </si>
  <si>
    <t>7/4/2022 :: 09:05:12 AM / 09:08:38 AM :: 00:03:26 :: 00:01:55</t>
  </si>
  <si>
    <t>8/1/2022 :: 09:07:12 AM / 09:09:09 AM :: 00:01:57 :: 00:02:24</t>
  </si>
  <si>
    <t>6/22/2022 :: 08:54:45 AM / 09:04:19 AM :: 00:09:34 :: 00:00:19</t>
  </si>
  <si>
    <t>7/6/2022 :: 08:10:22 AM / 08:19:32 AM :: 00:09:10 :: 00:12:37</t>
  </si>
  <si>
    <t>7/20/2022 :: 08:59:57 AM / 09:08:23 AM :: 00:08:26 :: 00:02:52</t>
  </si>
  <si>
    <t>8/3/2022 :: 08:53:39 AM / 09:03:39 AM :: 00:10:00 :: 00:03:10</t>
  </si>
  <si>
    <t>6/24/2022 :: 08:47:17 AM / 09:04:51 AM :: 00:17:34 :: 00:00:33</t>
  </si>
  <si>
    <t>7/1/2022 :: 08:45:44 AM / 08:59:44 AM :: 00:14:00 :: 00:01:08</t>
  </si>
  <si>
    <t>7/8/2022 :: 06:10:39 AM / 06:10:51 AM :: 00:00:12 :: 00:00:18</t>
  </si>
  <si>
    <t>7/15/2022 :: 08:32:29 AM / 08:47:17 AM :: 00:14:48 :: 00:01:13</t>
  </si>
  <si>
    <t>7/22/2022 :: 08:40:50 AM / 08:54:05 AM :: 00:13:15 :: 00:02:03</t>
  </si>
  <si>
    <t>7/29/2022 :: 08:41:15 AM / 08:52:30 AM :: 00:11:15 :: 00:00:54</t>
  </si>
  <si>
    <t>8/5/2022 :: 08:10:12 AM / 08:22:52 AM :: 00:12:40 :: 00:01:44</t>
  </si>
  <si>
    <t xml:space="preserve">SPT F. FARE #137 FRONT </t>
  </si>
  <si>
    <t>6/28/2022 :: 11:28:12 AM / 11:39:24 AM :: 00:11:12 :: 00:13:00</t>
  </si>
  <si>
    <t>7/5/2022 :: 01:35:52 PM / 01:36:31 PM :: 00:00:39 :: 00:00:07</t>
  </si>
  <si>
    <t>7/12/2022 :: 10:40:27 AM / 10:45:03 AM :: 00:04:36 :: 00:29:09</t>
  </si>
  <si>
    <t>7/19/2022 :: 10:15:03 AM / 10:39:26 AM :: 00:24:23 :: 00:00:27</t>
  </si>
  <si>
    <t>7/26/2022 :: 10:47:30 AM / 10:48:12 AM :: 00:00:42 :: 00:19:54</t>
  </si>
  <si>
    <t>8/2/2022 :: 10:27:16 AM / 10:51:18 AM :: 00:24:02 :: 00:01:11</t>
  </si>
  <si>
    <t>8/9/2022 :: 10:29:17 AM / 10:56:13 AM :: 00:26:56 :: 00:00:05</t>
  </si>
  <si>
    <t>7/6/2022 :: 11:00:19 AM / 11:17:21 AM :: 00:17:02 :: 00:16:45</t>
  </si>
  <si>
    <t>7/20/2022 :: 10:59:48 AM / 11:00:21 AM :: 00:00:33 :: 00:19:22</t>
  </si>
  <si>
    <t>8/3/2022 :: 10:45:37 AM / 10:50:41 AM :: 00:05:04 :: 00:13:17</t>
  </si>
  <si>
    <t>7/14/2022 :: 11:17:16 AM / 11:19:34 AM :: 00:02:18 :: 00:02:26</t>
  </si>
  <si>
    <t>7/18/2022 :: 11:36:25 AM / 11:38:43 AM :: 00:02:18 :: 00:00:06</t>
  </si>
  <si>
    <t>6/24/2022 :: 09:27:37 AM / 09:49:20 AM :: 00:21:43 :: 00:00:19</t>
  </si>
  <si>
    <t>7/1/2022 :: 09:24:21 AM / 09:40:25 AM :: 00:16:04 :: 00:01:16</t>
  </si>
  <si>
    <t>7/8/2022 :: 07:53:03 AM / 08:04:59 AM :: 00:11:56 :: 00:28:33</t>
  </si>
  <si>
    <t>7/15/2022 :: 09:15:02 AM / 09:30:06 AM :: 00:15:04 :: 00:01:24</t>
  </si>
  <si>
    <t>7/22/2022 :: 09:22:52 AM / 09:40:26 AM :: 00:17:34 :: 00:01:52</t>
  </si>
  <si>
    <t>7/29/2022 :: 09:26:25 AM / 09:41:37 AM :: 00:15:12 :: 00:01:23</t>
  </si>
  <si>
    <t>8/5/2022 :: 08:52:24 AM / 09:11:05 AM :: 00:18:41 :: 00:01:33</t>
  </si>
  <si>
    <t>6/28/2022 :: 11:46:29 AM / 11:52:01 AM :: 00:05:32 :: 00:07:05</t>
  </si>
  <si>
    <t>7/5/2022 :: 01:22:05 PM / 01:22:30 PM :: 00:00:25 :: 00:00:10</t>
  </si>
  <si>
    <t>7/12/2022 :: 10:49:08 AM / 10:56:43 AM :: 00:07:35 :: 00:04:05</t>
  </si>
  <si>
    <t>7/19/2022 :: 10:41:18 AM / 10:47:16 AM :: 00:05:58 :: 00:01:52</t>
  </si>
  <si>
    <t>7/26/2022 :: 10:52:12 AM / 11:02:42 AM :: 00:10:30 :: 00:04:00</t>
  </si>
  <si>
    <t>8/2/2022 :: 10:54:26 AM / 11:02:41 AM :: 00:08:15 :: 00:03:08</t>
  </si>
  <si>
    <t>8/9/2022 :: 11:12:03 AM / 11:12:19 AM :: 00:00:16 :: 00:15:50</t>
  </si>
  <si>
    <t>7/4/2022 :: 10:18:23 AM / 10:21:12 AM :: 00:02:49 :: 00:06:08</t>
  </si>
  <si>
    <t>7/18/2022 :: 10:05:22 AM / 10:08:30 AM :: 00:03:08 :: 00:02:43</t>
  </si>
  <si>
    <t>8/1/2022 :: 10:23:31 AM / 10:25:30 AM :: 00:01:59 :: 00:04:07</t>
  </si>
  <si>
    <t>6/22/2022 :: 09:41:51 AM / 09:49:09 AM :: 00:07:18 :: 00:00:30</t>
  </si>
  <si>
    <t>6/29/2022 :: 11:50:25 AM / 11:58:47 AM :: 00:08:22 :: 00:57:16</t>
  </si>
  <si>
    <t>7/6/2022 :: 09:37:42 AM / 09:45:48 AM :: 00:08:06 :: 00:09:31</t>
  </si>
  <si>
    <t>7/13/2022 :: 10:06:51 AM / 10:11:54 AM :: 00:05:03 :: 00:05:00</t>
  </si>
  <si>
    <t>7/20/2022 :: 09:49:47 AM / 09:54:42 AM :: 00:04:55 :: 00:10:23</t>
  </si>
  <si>
    <t>7/27/2022 :: 09:43:37 AM / 09:43:59 AM :: 00:00:22 :: 00:19:11</t>
  </si>
  <si>
    <t>8/3/2022 :: 09:41:13 AM / 09:46:29 AM :: 00:05:16 :: 00:11:05</t>
  </si>
  <si>
    <t>8/10/2022 :: 11:21:23 AM / 11:21:53 AM :: 00:00:30 :: 00:19:53</t>
  </si>
  <si>
    <t>6/23/2022 :: 11:06:09 AM / 11:19:17 AM :: 00:13:08 :: 00:04:29</t>
  </si>
  <si>
    <t>6/30/2022 :: 11:01:19 AM / 11:12:09 AM :: 00:10:50 :: 00:01:17</t>
  </si>
  <si>
    <t>7/7/2022 :: 10:37:33 AM / 10:38:43 AM :: 00:01:10 :: 00:10:12</t>
  </si>
  <si>
    <t>7/14/2022 :: 10:32:09 AM / 10:48:43 AM :: 00:16:34 :: 00:03:03</t>
  </si>
  <si>
    <t>7/21/2022 :: 10:37:49 AM / 10:38:13 AM :: 00:00:24 :: 00:00:08</t>
  </si>
  <si>
    <t>7/28/2022 :: 10:42:24 AM / 10:43:59 AM :: 00:01:35 :: 00:09:51</t>
  </si>
  <si>
    <t>8/4/2022 :: 10:34:45 AM / 10:38:52 AM :: 00:04:07 :: 00:08:30</t>
  </si>
  <si>
    <t>6/24/2022 :: 09:26:51 AM / 09:27:18 AM :: 00:00:27 :: 00:22:00</t>
  </si>
  <si>
    <t>7/1/2022 :: 09:17:16 AM / 09:23:05 AM :: 00:05:49 :: 00:17:32</t>
  </si>
  <si>
    <t>7/8/2022 :: 06:09:36 AM / 06:10:21 AM :: 00:00:45 :: 00:00:41</t>
  </si>
  <si>
    <t>7/15/2022 :: 09:06:47 AM / 09:13:38 AM :: 00:06:51 :: 00:19:30</t>
  </si>
  <si>
    <t>7/22/2022 :: 09:12:03 AM / 09:21:00 AM :: 00:08:57 :: 00:17:58</t>
  </si>
  <si>
    <t>7/29/2022 :: 09:12:57 AM / 09:25:02 AM :: 00:12:05 :: 00:20:27</t>
  </si>
  <si>
    <t>8/5/2022 :: 08:40:46 AM / 08:50:51 AM :: 00:10:05 :: 00:17:54</t>
  </si>
  <si>
    <t>6/27/2022 :: 10:08:53 AM / 10:24:54 AM :: 00:16:01 :: 00:06:48</t>
  </si>
  <si>
    <t>7/4/2022 :: 09:23:27 AM / 09:39:07 AM :: 00:15:40 :: 00:14:49</t>
  </si>
  <si>
    <t>7/11/2022 :: 09:34:23 AM / 09:51:33 AM :: 00:17:10 :: 00:06:11</t>
  </si>
  <si>
    <t>7/18/2022 :: 09:04:15 AM / 09:18:32 AM :: 00:14:17 :: 00:18:09</t>
  </si>
  <si>
    <t>7/25/2022 :: 09:36:21 AM / 09:59:14 AM :: 00:22:53 :: 00:05:33</t>
  </si>
  <si>
    <t>8/1/2022 :: 09:26:35 AM / 09:43:43 AM :: 00:17:08 :: 00:17:26</t>
  </si>
  <si>
    <t>8/8/2022 :: 09:37:50 AM / 09:55:08 AM :: 00:17:18 :: 00:37:29</t>
  </si>
  <si>
    <t>6/28/2022 :: 12:39:33 PM / 12:43:54 PM :: 00:04:21 :: 00:04:13</t>
  </si>
  <si>
    <t>7/26/2022 :: 11:45:32 AM / 11:47:53 AM :: 00:02:21 :: 00:00:50</t>
  </si>
  <si>
    <t>6/27/2022 :: 10:35:02 AM / 10:37:57 AM :: 00:02:55 :: 00:10:08</t>
  </si>
  <si>
    <t>7/4/2022 :: 09:49:12 AM / 09:53:59 AM :: 00:04:47 :: 00:10:05</t>
  </si>
  <si>
    <t>7/11/2022 :: 10:01:01 AM / 10:03:01 AM :: 00:02:00 :: 00:09:28</t>
  </si>
  <si>
    <t>7/18/2022 :: 09:30:15 AM / 09:31:06 AM :: 00:00:51 :: 00:11:43</t>
  </si>
  <si>
    <t>7/25/2022 :: 10:03:08 AM / 10:06:58 AM :: 00:03:50 :: 00:03:54</t>
  </si>
  <si>
    <t>8/1/2022 :: 09:52:46 AM / 09:57:03 AM :: 00:04:17 :: 00:09:03</t>
  </si>
  <si>
    <t>8/8/2022 :: 10:04:37 AM / 10:08:24 AM :: 00:03:47 :: 00:09:29</t>
  </si>
  <si>
    <t>7/4/2022 :: 10:05:52 AM / 10:06:12 AM :: 00:00:20 :: 00:00:07</t>
  </si>
  <si>
    <t>7/18/2022 :: 09:38:30 AM / 09:46:18 AM :: 00:07:48 :: 00:07:24</t>
  </si>
  <si>
    <t>8/1/2022 :: 10:00:45 AM / 10:06:52 AM :: 00:06:07 :: 00:03:42</t>
  </si>
  <si>
    <t>6/23/2022 :: 11:40:41 AM / 11:41:27 AM :: 00:00:46 :: 00:04:18</t>
  </si>
  <si>
    <t>6/30/2022 :: 11:18:38 AM / 11:19:22 AM :: 00:00:44 :: 00:06:29</t>
  </si>
  <si>
    <t>7/7/2022 :: 10:58:30 AM / 11:03:41 AM :: 00:05:11 :: 00:19:47</t>
  </si>
  <si>
    <t>7/14/2022 :: 10:49:04 AM / 11:12:29 AM :: 00:23:25 :: 00:00:21</t>
  </si>
  <si>
    <t>7/21/2022 :: 10:32:09 AM / 10:37:41 AM :: 00:05:32 :: 00:04:48</t>
  </si>
  <si>
    <t>7/28/2022 :: 10:44:03 AM / 11:05:32 AM :: 00:21:29 :: 00:00:04</t>
  </si>
  <si>
    <t>8/4/2022 :: 10:40:28 AM / 11:08:44 AM :: 00:28:16 :: 00:01:36</t>
  </si>
  <si>
    <t>6/27/2022 :: 10:46:33 AM / 10:53:23 AM :: 00:06:50 :: 00:06:45</t>
  </si>
  <si>
    <t>7/25/2022 :: 10:11:14 AM / 10:14:33 AM :: 00:03:19 :: 00:04:16</t>
  </si>
  <si>
    <t>6/27/2022 :: 11:05:21 AM / 11:06:16 AM :: 00:00:55 :: 00:02:12</t>
  </si>
  <si>
    <t>7/25/2022 :: 10:21:51 AM / 10:21:57 AM :: 00:00:06 :: 00:00:06</t>
  </si>
  <si>
    <t>6/28/2022 :: 12:27:12 PM / 12:35:20 PM :: 00:08:08 :: 00:12:11</t>
  </si>
  <si>
    <t>7/5/2022 :: 11:42:14 AM / 11:42:43 AM :: 00:00:29 :: 00:02:29</t>
  </si>
  <si>
    <t>7/12/2022 :: 11:25:18 AM / 11:32:02 AM :: 00:06:44 :: 00:09:15</t>
  </si>
  <si>
    <t>7/19/2022 :: 11:13:11 AM / 11:19:35 AM :: 00:06:24 :: 00:13:39</t>
  </si>
  <si>
    <t>7/26/2022 :: 11:43:45 AM / 11:44:42 AM :: 00:00:57 :: 00:27:46</t>
  </si>
  <si>
    <t>8/2/2022 :: 11:15:15 AM / 11:22:32 AM :: 00:07:17 :: 00:12:34</t>
  </si>
  <si>
    <t>8/9/2022 :: 11:54:47 AM / 11:55:13 AM :: 00:00:26 :: 00:24:14</t>
  </si>
  <si>
    <t>6/23/2022 :: 11:19:25 AM / 11:19:50 AM :: 00:00:25 :: 00:00:08</t>
  </si>
  <si>
    <t>6/30/2022 :: 11:19:29 AM / 11:23:38 AM :: 00:04:09 :: 00:00:07</t>
  </si>
  <si>
    <t>7/7/2022 :: 11:08:54 AM / 11:09:04 AM :: 00:00:10 :: 00:00:30</t>
  </si>
  <si>
    <t>7/14/2022 :: 11:12:31 AM / 11:12:59 AM :: 00:00:28 :: 00:00:02</t>
  </si>
  <si>
    <t>7/21/2022 :: 10:38:18 AM / 11:05:33 AM :: 00:27:15 :: 00:00:05</t>
  </si>
  <si>
    <t>7/28/2022 :: 11:05:34 AM / 11:06:00 AM :: 00:00:26 :: 00:00:02</t>
  </si>
  <si>
    <t>8/4/2022 :: 11:08:48 AM / 11:09:20 AM :: 00:00:32 :: 00:00:04</t>
  </si>
  <si>
    <t>6/24/2022 :: 09:50:34 AM / 10:09:51 AM :: 00:19:17 :: 00:01:14</t>
  </si>
  <si>
    <t>7/1/2022 :: 09:44:00 AM / 10:02:58 AM :: 00:18:58 :: 00:03:35</t>
  </si>
  <si>
    <t>7/8/2022 :: 06:08:47 AM / 06:08:55 AM :: 00:00:08 :: 00:00:20</t>
  </si>
  <si>
    <t>7/15/2022 :: 09:34:44 AM / 09:45:15 AM :: 00:10:31 :: 00:04:38</t>
  </si>
  <si>
    <t>7/22/2022 :: 09:44:57 AM / 09:56:13 AM :: 00:11:16 :: 00:04:31</t>
  </si>
  <si>
    <t>7/29/2022 :: 09:46:21 AM / 10:07:49 AM :: 00:21:28 :: 00:04:44</t>
  </si>
  <si>
    <t>8/5/2022 :: 09:15:43 AM / 09:43:37 AM :: 00:27:54 :: 00:04:38</t>
  </si>
  <si>
    <t>6/28/2022 :: 09:26:37 AM / 09:31:11 AM :: 00:04:34 :: 00:16:39</t>
  </si>
  <si>
    <t>7/26/2022 :: 09:45:08 AM / 09:47:03 AM :: 00:01:55 :: 00:02:45</t>
  </si>
  <si>
    <t>6/28/2022 :: 12:47:57 PM / 12:54:43 PM :: 00:06:46 :: 00:04:03</t>
  </si>
  <si>
    <t>7/5/2022 :: 11:32:04 AM / 11:32:30 AM :: 00:00:26 :: 23:55:03</t>
  </si>
  <si>
    <t>7/12/2022 :: 11:36:06 AM / 11:41:46 AM :: 00:05:40 :: 00:04:04</t>
  </si>
  <si>
    <t>7/19/2022 :: 11:21:50 AM / 11:31:51 AM :: 00:10:01 :: 00:02:15</t>
  </si>
  <si>
    <t>7/26/2022 :: 11:48:02 AM / 11:56:11 AM :: 00:08:09 :: 00:00:09</t>
  </si>
  <si>
    <t>8/2/2022 :: 11:24:05 AM / 11:32:56 AM :: 00:08:51 :: 00:01:33</t>
  </si>
  <si>
    <t>8/9/2022 :: 11:57:38 AM / 12:02:49 PM :: 00:05:11 :: 00:02:25</t>
  </si>
  <si>
    <t>7/4/2022 :: 09:58:06 AM / 10:05:05 AM :: 00:06:59 :: 00:04:07</t>
  </si>
  <si>
    <t>7/18/2022 :: 09:47:48 AM / 09:58:41 AM :: 00:10:53 :: 00:01:30</t>
  </si>
  <si>
    <t>8/1/2022 :: 10:06:56 AM / 10:12:37 AM :: 00:05:41 :: 00:00:04</t>
  </si>
  <si>
    <t>7/5/2022 :: 11:35:23 AM / 11:39:45 AM :: 00:04:22 :: 00:00:07</t>
  </si>
  <si>
    <t>7/19/2022 :: 11:31:54 AM / 11:34:46 AM :: 00:02:52 :: 00:00:03</t>
  </si>
  <si>
    <t>8/2/2022 :: 11:33:05 AM / 11:33:52 AM :: 00:00:47 :: 00:00:09</t>
  </si>
  <si>
    <t>7/11/2022 :: 10:09:28 AM / 10:13:31 AM :: 00:04:03 :: 00:06:27</t>
  </si>
  <si>
    <t>8/8/2022 :: 10:08:46 AM / 10:09:17 AM :: 00:00:31 :: 00:00:22</t>
  </si>
  <si>
    <t>6/23/2022 :: 11:21:17 AM / 11:22:44 AM :: 00:01:27 :: 00:01:27</t>
  </si>
  <si>
    <t>6/30/2022 :: 11:23:43 AM / 11:33:25 AM :: 00:09:42 :: 00:00:05</t>
  </si>
  <si>
    <t>7/7/2022 :: 11:07:59 AM / 11:08:24 AM :: 00:00:25 :: 00:04:18</t>
  </si>
  <si>
    <t>7/14/2022 :: 11:13:28 AM / 11:13:57 AM :: 00:00:29 :: 00:00:29</t>
  </si>
  <si>
    <t>7/21/2022 :: 11:05:37 AM / 11:05:57 AM :: 00:00:20 :: 00:00:04</t>
  </si>
  <si>
    <t>7/28/2022 :: 11:06:02 AM / 11:06:35 AM :: 00:00:33 :: 00:00:02</t>
  </si>
  <si>
    <t>8/4/2022 :: 11:09:22 AM / 11:09:50 AM :: 00:00:28 :: 00:00:02</t>
  </si>
  <si>
    <t>6/24/2022 :: 10:18:01 AM / 10:23:13 AM :: 00:05:12 :: 00:08:10</t>
  </si>
  <si>
    <t>7/1/2022 :: 10:11:36 AM / 10:19:06 AM :: 00:07:30 :: 00:08:38</t>
  </si>
  <si>
    <t>7/8/2022 :: 06:08:16 AM / 06:08:27 AM :: 00:00:11 :: 00:00:28</t>
  </si>
  <si>
    <t>7/15/2022 :: 09:57:23 AM / 10:02:52 AM :: 00:05:29 :: 00:12:08</t>
  </si>
  <si>
    <t>7/22/2022 :: 10:03:26 AM / 10:13:17 AM :: 00:09:51 :: 00:07:13</t>
  </si>
  <si>
    <t>7/29/2022 :: 10:20:20 AM / 10:33:33 AM :: 00:13:13 :: 00:12:31</t>
  </si>
  <si>
    <t>7/29/2022 :: 10:33:53 AM / 10:39:30 AM :: 00:05:37 :: 00:00:20</t>
  </si>
  <si>
    <t>8/5/2022 :: 09:44:20 AM / 09:51:53 AM :: 00:07:33 :: 00:00:43</t>
  </si>
  <si>
    <t>6/27/2022 :: 10:58:52 AM / 11:03:09 AM :: 00:04:17 :: 00:05:29</t>
  </si>
  <si>
    <t>7/4/2022 :: 10:09:01 AM / 10:12:15 AM :: 00:03:14 :: 00:02:49</t>
  </si>
  <si>
    <t>7/11/2022 :: 10:15:10 AM / 10:19:00 AM :: 00:03:50 :: 00:01:39</t>
  </si>
  <si>
    <t>7/18/2022 :: 09:58:54 AM / 10:02:39 AM :: 00:03:45 :: 00:00:13</t>
  </si>
  <si>
    <t>7/25/2022 :: 10:18:10 AM / 10:21:45 AM :: 00:03:35 :: 00:03:37</t>
  </si>
  <si>
    <t>8/1/2022 :: 10:14:53 AM / 10:19:24 AM :: 00:04:31 :: 00:02:16</t>
  </si>
  <si>
    <t>8/8/2022 :: 10:12:14 AM / 10:16:02 AM :: 00:03:48 :: 00:02:57</t>
  </si>
  <si>
    <t>6/28/2022 :: 01:03:24 PM / 01:18:29 PM :: 00:15:05 :: 00:03:35</t>
  </si>
  <si>
    <t>7/5/2022 :: 11:43:39 AM / 12:09:49 PM :: 00:26:10 :: 00:00:56</t>
  </si>
  <si>
    <t>7/12/2022 :: 11:43:43 AM / 11:59:05 AM :: 00:15:22 :: 00:01:57</t>
  </si>
  <si>
    <t>7/19/2022 :: 11:37:33 AM / 11:49:20 AM :: 00:11:47 :: 00:02:47</t>
  </si>
  <si>
    <t>7/26/2022 :: 11:58:55 AM / 12:10:29 PM :: 00:11:34 :: 00:02:44</t>
  </si>
  <si>
    <t>8/2/2022 :: 11:34:48 AM / 11:46:22 AM :: 00:11:34 :: 00:00:56</t>
  </si>
  <si>
    <t>8/9/2022 :: 12:05:12 PM / 12:18:20 PM :: 00:13:08 :: 00:02:23</t>
  </si>
  <si>
    <t>7/13/2022 :: 09:54:50 AM / 10:01:51 AM :: 00:07:01 :: 00:12:16</t>
  </si>
  <si>
    <t>8/10/2022 :: 11:24:52 AM / 11:34:05 AM :: 00:09:13 :: 00:02:59</t>
  </si>
  <si>
    <t>6/22/2022 :: 11:08:26 AM / 11:25:29 AM :: 00:17:03 :: 00:09:33</t>
  </si>
  <si>
    <t>6/29/2022 :: 12:12:14 PM / 12:14:51 PM :: 00:02:37 :: 00:13:27</t>
  </si>
  <si>
    <t>7/6/2022 :: 11:21:34 AM / 11:31:32 AM :: 00:09:58 :: 00:04:13</t>
  </si>
  <si>
    <t>7/13/2022 :: 11:03:45 AM / 11:07:04 AM :: 00:03:19 :: 00:15:34</t>
  </si>
  <si>
    <t>7/20/2022 :: 11:10:18 AM / 11:21:40 AM :: 00:11:22 :: 00:09:57</t>
  </si>
  <si>
    <t>7/27/2022 :: 10:40:58 AM / 10:49:37 AM :: 00:08:39 :: 00:11:28</t>
  </si>
  <si>
    <t>8/3/2022 :: 11:08:57 AM / 11:09:14 AM :: 00:00:17 :: 00:18:16</t>
  </si>
  <si>
    <t>8/10/2022 :: 11:36:28 AM / 11:48:17 AM :: 00:11:49 :: 00:02:23</t>
  </si>
  <si>
    <t>6/23/2022 :: 11:22:49 AM / 11:32:47 AM :: 00:09:58 :: 00:00:05</t>
  </si>
  <si>
    <t>6/30/2022 :: 11:34:35 AM / 11:34:56 AM :: 00:00:21 :: 00:01:10</t>
  </si>
  <si>
    <t>7/7/2022 :: 11:09:17 AM / 11:09:41 AM :: 00:00:24 :: 00:00:13</t>
  </si>
  <si>
    <t>7/14/2022 :: 11:13:59 AM / 11:14:17 AM :: 00:00:18 :: 00:00:02</t>
  </si>
  <si>
    <t>7/21/2022 :: 11:06:00 AM / 11:06:20 AM :: 00:00:20 :: 00:00:03</t>
  </si>
  <si>
    <t>7/28/2022 :: 11:06:39 AM / 11:06:58 AM :: 00:00:19 :: 00:00:04</t>
  </si>
  <si>
    <t>8/4/2022 :: 11:09:54 AM / 11:10:32 AM :: 00:00:38 :: 00:00:04</t>
  </si>
  <si>
    <t>6/24/2022 :: 10:41:03 AM / 10:46:44 AM :: 00:05:41 :: 00:03:59</t>
  </si>
  <si>
    <t>7/1/2022 :: 10:35:45 AM / 10:40:57 AM :: 00:05:12 :: 00:16:39</t>
  </si>
  <si>
    <t>7/8/2022 :: 06:07:35 AM / 06:07:48 AM :: 00:00:13 :: 00:00:25</t>
  </si>
  <si>
    <t>7/15/2022 :: 10:20:30 AM / 10:28:05 AM :: 00:07:35 :: 00:17:38</t>
  </si>
  <si>
    <t>7/22/2022 :: 10:31:38 AM / 10:36:42 AM :: 00:05:04 :: 00:18:21</t>
  </si>
  <si>
    <t>7/29/2022 :: 10:58:30 AM / 11:05:18 AM :: 00:06:48 :: 00:19:00</t>
  </si>
  <si>
    <t>8/5/2022 :: 10:08:19 AM / 10:13:49 AM :: 00:05:30 :: 00:16:26</t>
  </si>
  <si>
    <t>6/28/2022 :: 01:23:51 PM / 01:32:17 PM :: 00:08:26 :: 00:05:22</t>
  </si>
  <si>
    <t>7/5/2022 :: 12:12:46 PM / 12:23:06 PM :: 00:10:20 :: 00:02:57</t>
  </si>
  <si>
    <t>7/12/2022 :: 12:01:02 PM / 12:07:18 PM :: 00:06:16 :: 00:01:57</t>
  </si>
  <si>
    <t>7/19/2022 :: 11:54:16 AM / 12:16:36 PM :: 00:22:20 :: 00:04:56</t>
  </si>
  <si>
    <t>7/26/2022 :: 12:21:24 PM / 12:29:26 PM :: 00:08:02 :: 00:10:55</t>
  </si>
  <si>
    <t>8/2/2022 :: 11:53:47 AM / 12:09:45 PM :: 00:15:58 :: 00:07:25</t>
  </si>
  <si>
    <t>8/9/2022 :: 12:36:58 PM / 12:37:38 PM :: 00:00:40 :: 00:18:38</t>
  </si>
  <si>
    <t>7/4/2022 :: 10:25:44 AM / 10:27:06 AM :: 00:01:22 :: 00:04:32</t>
  </si>
  <si>
    <t>7/18/2022 :: 10:09:58 AM / 10:24:03 AM :: 00:14:05 :: 00:01:28</t>
  </si>
  <si>
    <t>8/1/2022 :: 10:31:37 AM / 10:32:09 AM :: 00:00:32 :: 00:06:07</t>
  </si>
  <si>
    <t>6/23/2022 :: 11:32:53 AM / 11:35:15 AM :: 00:02:22 :: 00:00:06</t>
  </si>
  <si>
    <t>6/30/2022 :: 11:35:03 AM / 11:35:55 AM :: 00:00:52 :: 00:00:07</t>
  </si>
  <si>
    <t>7/7/2022 :: 11:09:48 AM / 11:10:24 AM :: 00:00:36 :: 00:00:07</t>
  </si>
  <si>
    <t>7/14/2022 :: 11:14:20 AM / 11:14:35 AM :: 00:00:15 :: 00:00:03</t>
  </si>
  <si>
    <t>7/21/2022 :: 11:06:23 AM / 11:06:41 AM :: 00:00:18 :: 00:00:03</t>
  </si>
  <si>
    <t>7/28/2022 :: 11:07:03 AM / 11:07:24 AM :: 00:00:21 :: 00:00:05</t>
  </si>
  <si>
    <t>8/4/2022 :: 11:10:41 AM / 11:11:23 AM :: 00:00:42 :: 00:00:09</t>
  </si>
  <si>
    <t>6/24/2022 :: 11:05:40 AM / 11:07:37 AM :: 00:01:57 :: 00:00:05</t>
  </si>
  <si>
    <t>7/1/2022 :: 10:44:27 AM / 10:48:07 AM :: 00:03:40 :: 00:03:30</t>
  </si>
  <si>
    <t>7/8/2022 :: 06:06:59 AM / 06:07:10 AM :: 00:00:11 :: 00:02:11</t>
  </si>
  <si>
    <t>7/15/2022 :: 10:36:34 AM / 10:40:20 AM :: 00:03:46 :: 00:00:05</t>
  </si>
  <si>
    <t>7/22/2022 :: 10:44:31 AM / 10:48:24 AM :: 00:03:53 :: 00:01:43</t>
  </si>
  <si>
    <t>7/29/2022 :: 11:13:14 AM / 11:19:45 AM :: 00:06:31 :: 00:01:46</t>
  </si>
  <si>
    <t>8/5/2022 :: 10:19:54 AM / 10:22:41 AM :: 00:02:47 :: 00:00:52</t>
  </si>
  <si>
    <t>6/28/2022 :: 10:21:36 AM / 10:30:03 AM :: 00:08:27 :: 00:02:55</t>
  </si>
  <si>
    <t>7/26/2022 :: 09:39:11 AM / 09:42:23 AM :: 00:03:12 :: 00:02:31</t>
  </si>
  <si>
    <t>6/29/2022 :: 12:50:51 PM / 12:51:40 PM :: 00:00:49 :: 00:00:04</t>
  </si>
  <si>
    <t>7/13/2022 :: 11:07:16 AM / 11:09:43 AM :: 00:02:27 :: 00:00:12</t>
  </si>
  <si>
    <t>7/27/2022 :: 10:52:50 AM / 10:53:09 AM :: 00:00:19 :: 00:03:13</t>
  </si>
  <si>
    <t>8/10/2022 :: 12:40:26 PM / 12:40:45 PM :: 00:00:19 :: 00:11:40</t>
  </si>
  <si>
    <t>7/11/2022 :: 10:20:39 AM / 10:21:46 AM :: 00:01:07 :: 00:01:39</t>
  </si>
  <si>
    <t>8/8/2022 :: 10:17:45 AM / 10:19:19 AM :: 00:01:34 :: 00:00:29</t>
  </si>
  <si>
    <t>6/22/2022 :: 11:25:34 AM / 11:32:29 AM :: 00:06:55 :: 00:00:05</t>
  </si>
  <si>
    <t>6/29/2022 :: 12:34:28 PM / 12:35:26 PM :: 00:00:58 :: 00:19:37</t>
  </si>
  <si>
    <t>7/6/2022 :: 11:42:33 AM / 11:42:51 AM :: 00:00:18 :: 00:11:01</t>
  </si>
  <si>
    <t>7/13/2022 :: 11:09:48 AM / 11:16:19 AM :: 00:06:31 :: 00:00:05</t>
  </si>
  <si>
    <t>7/20/2022 :: 11:28:54 AM / 11:35:59 AM :: 00:07:05 :: 00:07:14</t>
  </si>
  <si>
    <t>7/27/2022 :: 10:54:47 AM / 11:01:26 AM :: 00:06:39 :: 00:01:38</t>
  </si>
  <si>
    <t>8/3/2022 :: 11:11:38 AM / 11:16:24 AM :: 00:04:46 :: 00:02:24</t>
  </si>
  <si>
    <t>8/10/2022 :: 11:59:49 AM / 11:59:58 AM :: 00:00:09 :: 00:11:32</t>
  </si>
  <si>
    <t>6/23/2022 :: 11:35:22 AM / 11:36:23 AM :: 00:01:01 :: 00:00:07</t>
  </si>
  <si>
    <t>6/30/2022 :: 11:36:00 AM / 11:47:17 AM :: 00:11:17 :: 00:00:05</t>
  </si>
  <si>
    <t>7/7/2022 :: 11:10:27 AM / 11:10:39 AM :: 00:00:12 :: 00:00:03</t>
  </si>
  <si>
    <t>7/14/2022 :: 11:14:44 AM / 11:14:50 AM :: 00:00:06 :: 00:00:09</t>
  </si>
  <si>
    <t>7/21/2022 :: 11:06:44 AM / 11:07:02 AM :: 00:00:18 :: 00:00:03</t>
  </si>
  <si>
    <t>7/28/2022 :: 11:07:28 AM / 11:07:44 AM :: 00:00:16 :: 00:00:04</t>
  </si>
  <si>
    <t>8/4/2022 :: 11:11:27 AM / 11:12:09 AM :: 00:00:42 :: 00:00:04</t>
  </si>
  <si>
    <t>6/24/2022 :: 10:48:20 AM / 11:05:35 AM :: 00:17:15 :: 00:01:36</t>
  </si>
  <si>
    <t>7/4/2022 :: 10:05:20 AM / 10:05:31 AM :: 00:00:11 :: 00:00:15</t>
  </si>
  <si>
    <t>7/8/2022 :: 06:04:38 AM / 06:04:48 AM :: 00:00:10 :: 00:01:08</t>
  </si>
  <si>
    <t>7/15/2022 :: 10:29:47 AM / 10:36:29 AM :: 00:06:42 :: 00:01:42</t>
  </si>
  <si>
    <t>7/22/2022 :: 10:38:18 AM / 10:42:48 AM :: 00:04:30 :: 00:01:36</t>
  </si>
  <si>
    <t>7/29/2022 :: 11:07:24 AM / 11:11:28 AM :: 00:04:04 :: 00:02:06</t>
  </si>
  <si>
    <t>8/5/2022 :: 10:14:45 AM / 10:19:02 AM :: 00:04:17 :: 00:00:56</t>
  </si>
  <si>
    <t>6/22/2022 :: 11:39:54 AM / 11:55:18 AM :: 00:15:24 :: 00:07:25</t>
  </si>
  <si>
    <t>6/29/2022 :: 12:35:57 PM / 12:50:47 PM :: 00:14:50 :: 00:00:04</t>
  </si>
  <si>
    <t>7/6/2022 :: 11:49:42 AM / 12:03:16 PM :: 00:13:34 :: 00:00:03</t>
  </si>
  <si>
    <t>7/13/2022 :: 11:22:54 AM / 11:38:42 AM :: 00:15:48 :: 00:00:03</t>
  </si>
  <si>
    <t>7/20/2022 :: 11:42:33 AM / 11:54:55 AM :: 00:12:22 :: 00:00:37</t>
  </si>
  <si>
    <t>7/27/2022 :: 11:28:50 AM / 11:29:52 AM :: 00:01:02 :: 00:17:27</t>
  </si>
  <si>
    <t>8/3/2022 :: 11:22:34 AM / 11:34:42 AM :: 00:12:08 :: 00:00:03</t>
  </si>
  <si>
    <t>8/10/2022 :: 12:10:28 PM / 12:26:11 PM :: 00:15:43 :: 00:01:06</t>
  </si>
  <si>
    <t>6/24/2022 :: 11:19:07 AM / 11:20:44 AM :: 00:01:37 :: 00:11:30</t>
  </si>
  <si>
    <t>7/1/2022 :: 11:15:28 AM / 11:15:49 AM :: 00:00:21 :: 00:14:47</t>
  </si>
  <si>
    <t>7/8/2022 :: 08:55:18 AM / 08:55:49 AM :: 00:00:31 :: 00:49:07</t>
  </si>
  <si>
    <t>7/15/2022 :: 10:49:46 AM / 10:59:52 AM :: 00:10:06 :: 00:09:26</t>
  </si>
  <si>
    <t>7/22/2022 :: 11:05:04 AM / 11:07:46 AM :: 00:02:42 :: 00:16:40</t>
  </si>
  <si>
    <t>7/29/2022 :: 11:28:39 AM / 11:35:30 AM :: 00:06:51 :: 00:08:54</t>
  </si>
  <si>
    <t>8/5/2022 :: 10:30:15 AM / 10:38:47 AM :: 00:08:32 :: 00:07:34</t>
  </si>
  <si>
    <t>6/28/2022 :: 01:53:07 PM / 02:11:46 PM :: 00:18:39 :: 00:07:54</t>
  </si>
  <si>
    <t>7/5/2022 :: 12:32:17 PM / 12:53:55 PM :: 00:21:38 :: 00:09:11</t>
  </si>
  <si>
    <t>7/12/2022 :: 12:13:08 PM / 12:30:19 PM :: 00:17:11 :: 00:05:50</t>
  </si>
  <si>
    <t>7/19/2022 :: 12:16:39 PM / 12:28:30 PM :: 00:11:51 :: 00:00:03</t>
  </si>
  <si>
    <t>7/26/2022 :: 12:42:29 PM / 12:59:35 PM :: 00:17:06 :: 00:04:54</t>
  </si>
  <si>
    <t>8/2/2022 :: 12:16:49 PM / 12:38:16 PM :: 00:21:27 :: 00:07:04</t>
  </si>
  <si>
    <t>8/9/2022 :: 12:43:43 PM / 01:01:00 PM :: 00:17:17 :: 00:06:05</t>
  </si>
  <si>
    <t>7/11/2022 :: 10:59:30 AM / 11:04:02 AM :: 00:04:32 :: 00:04:01</t>
  </si>
  <si>
    <t>8/8/2022 :: 11:02:28 AM / 11:03:07 AM :: 00:00:39 :: 00:09:02</t>
  </si>
  <si>
    <t>7/14/2022 :: 11:22:43 AM / 11:28:02 AM :: 00:05:19 :: 00:03:09</t>
  </si>
  <si>
    <t>6/27/2022 :: 11:14:09 AM / 11:27:14 AM :: 00:13:05 :: 00:07:53</t>
  </si>
  <si>
    <t>7/4/2022 :: 10:37:38 AM / 10:38:34 AM :: 00:00:56 :: 00:10:32</t>
  </si>
  <si>
    <t>7/11/2022 :: 10:27:05 AM / 10:40:24 AM :: 00:13:19 :: 00:03:54</t>
  </si>
  <si>
    <t>7/18/2022 :: 10:24:12 AM / 10:27:52 AM :: 00:03:40 :: 00:00:09</t>
  </si>
  <si>
    <t>7/25/2022 :: 10:29:56 AM / 10:44:37 AM :: 00:14:41 :: 00:07:59</t>
  </si>
  <si>
    <t>8/1/2022 :: 10:32:19 AM / 10:47:07 AM :: 00:14:48 :: 00:00:10</t>
  </si>
  <si>
    <t>8/8/2022 :: 10:24:02 AM / 10:41:37 AM :: 00:17:35 :: 00:04:43</t>
  </si>
  <si>
    <t>6/27/2022 :: 11:33:40 AM / 11:45:39 AM :: 00:11:59 :: 00:06:26</t>
  </si>
  <si>
    <t>7/4/2022 :: 10:45:02 AM / 10:58:10 AM :: 00:13:08 :: 00:06:28</t>
  </si>
  <si>
    <t>7/11/2022 :: 10:46:29 AM / 10:55:29 AM :: 00:09:00 :: 00:06:05</t>
  </si>
  <si>
    <t>7/18/2022 :: 10:49:44 AM / 10:57:11 AM :: 00:07:27 :: 00:21:52</t>
  </si>
  <si>
    <t>7/25/2022 :: 10:50:11 AM / 11:02:48 AM :: 00:12:37 :: 00:05:34</t>
  </si>
  <si>
    <t>8/1/2022 :: 10:54:21 AM / 11:06:59 AM :: 00:12:38 :: 00:07:14</t>
  </si>
  <si>
    <t>8/8/2022 :: 10:48:18 AM / 10:53:26 AM :: 00:05:08 :: 00:06:41</t>
  </si>
  <si>
    <t>6/22/2022 :: 11:56:18 AM / 12:07:33 PM :: 00:11:15 :: 00:01:00</t>
  </si>
  <si>
    <t>6/29/2022 :: 12:35:35 PM / 12:35:53 PM :: 00:00:18 :: 00:00:09</t>
  </si>
  <si>
    <t>7/6/2022 :: 11:42:56 AM / 11:49:39 AM :: 00:06:43 :: 00:00:05</t>
  </si>
  <si>
    <t>7/13/2022 :: 11:17:03 AM / 11:22:51 AM :: 00:05:48 :: 00:00:44</t>
  </si>
  <si>
    <t>7/20/2022 :: 11:36:04 AM / 11:41:56 AM :: 00:05:52 :: 00:00:05</t>
  </si>
  <si>
    <t>7/27/2022 :: 11:02:14 AM / 11:11:23 AM :: 00:09:09 :: 00:00:48</t>
  </si>
  <si>
    <t>8/3/2022 :: 11:17:05 AM / 11:22:31 AM :: 00:05:26 :: 00:00:41</t>
  </si>
  <si>
    <t>8/10/2022 :: 12:00:05 PM / 12:09:22 PM :: 00:09:17 :: 00:00:07</t>
  </si>
  <si>
    <t>6/23/2022 :: 12:00:07 PM / 12:32:59 PM :: 00:32:52 :: 00:05:41</t>
  </si>
  <si>
    <t>6/30/2022 :: 12:00:45 PM / 12:19:56 PM :: 00:19:11 :: 00:03:11</t>
  </si>
  <si>
    <t>7/7/2022 :: 11:23:41 AM / 11:44:28 AM :: 00:20:47 :: 00:02:39</t>
  </si>
  <si>
    <t>7/14/2022 :: 11:38:52 AM / 11:59:05 AM :: 00:20:13 :: 00:00:03</t>
  </si>
  <si>
    <t>7/21/2022 :: 11:22:34 AM / 11:46:44 AM :: 00:24:10 :: 00:03:32</t>
  </si>
  <si>
    <t>7/28/2022 :: 11:20:12 AM / 11:39:39 AM :: 00:19:27 :: 00:12:28</t>
  </si>
  <si>
    <t>8/4/2022 :: 11:21:37 AM / 11:49:28 AM :: 00:27:51 :: 00:02:33</t>
  </si>
  <si>
    <t>6/27/2022 :: 11:53:35 AM / 12:13:06 PM :: 00:19:31 :: 00:07:56</t>
  </si>
  <si>
    <t>7/4/2022 :: 11:06:30 AM / 11:23:21 AM :: 00:16:51 :: 00:08:20</t>
  </si>
  <si>
    <t>7/11/2022 :: 11:10:56 AM / 11:32:31 AM :: 00:21:35 :: 00:06:54</t>
  </si>
  <si>
    <t>7/18/2022 :: 10:57:14 AM / 11:11:21 AM :: 00:14:07 :: 00:00:03</t>
  </si>
  <si>
    <t>7/25/2022 :: 11:08:12 AM / 11:31:39 AM :: 00:23:27 :: 00:05:24</t>
  </si>
  <si>
    <t>8/1/2022 :: 11:13:52 AM / 11:35:43 AM :: 00:21:51 :: 00:06:53</t>
  </si>
  <si>
    <t>8/8/2022 :: 11:09:50 AM / 11:32:42 AM :: 00:22:52 :: 00:06:43</t>
  </si>
  <si>
    <t>6/28/2022 :: 06:40:24 AM / 06:44:51 AM :: 00:04:27 :: 18:04:07</t>
  </si>
  <si>
    <t>7/5/2022 :: 01:16:07 PM / 01:16:39 PM :: 00:00:32 :: 00:00:13</t>
  </si>
  <si>
    <t>7/12/2022 :: 06:28:11 AM / 06:30:50 AM :: 00:02:39 :: 18:32:05</t>
  </si>
  <si>
    <t>7/19/2022 :: 06:36:24 AM / 06:41:17 AM :: 00:04:53 :: 18:57:41</t>
  </si>
  <si>
    <t>7/26/2022 :: 06:31:59 AM / 06:36:47 AM :: 00:04:48 :: 18:30:43</t>
  </si>
  <si>
    <t>8/2/2022 :: 06:28:06 AM / 06:34:28 AM :: 00:06:22 :: 18:40:26</t>
  </si>
  <si>
    <t>8/9/2022 :: 06:46:07 AM / 06:51:46 AM :: 00:05:39 :: 18:44:22</t>
  </si>
  <si>
    <t>7/1/2022 :: 10:57:39 AM / 11:00:41 AM :: 00:03:02 :: 00:09:32</t>
  </si>
  <si>
    <t>7/15/2022 :: 11:02:26 AM / 11:05:55 AM :: 00:03:29 :: 00:02:34</t>
  </si>
  <si>
    <t>7/29/2022 :: 11:37:35 AM / 11:42:19 AM :: 00:04:44 :: 00:02:05</t>
  </si>
  <si>
    <t>6/24/2022 :: 11:30:19 AM / 11:38:52 AM :: 00:08:33 :: 00:09:35</t>
  </si>
  <si>
    <t>7/1/2022 :: 11:26:34 AM / 11:55:27 AM :: 00:28:53 :: 00:10:45</t>
  </si>
  <si>
    <t>7/8/2022 :: 06:01:04 AM / 06:01:24 AM :: 00:00:20 :: 15:12:55</t>
  </si>
  <si>
    <t>7/15/2022 :: 11:17:36 AM / 11:39:12 AM :: 00:21:36 :: 00:11:41</t>
  </si>
  <si>
    <t>7/22/2022 :: 11:16:22 AM / 11:29:20 AM :: 00:12:58 :: 00:08:36</t>
  </si>
  <si>
    <t>7/29/2022 :: 11:52:25 AM / 12:23:00 PM :: 00:30:35 :: 00:10:06</t>
  </si>
  <si>
    <t>8/5/2022 :: 10:50:04 AM / 10:58:10 AM :: 00:08:06 :: 00:09:18</t>
  </si>
  <si>
    <t>6/28/2022 :: 12:59:13 PM / 12:59:49 PM :: 00:00:36 :: 00:04:30</t>
  </si>
  <si>
    <t>7/26/2022 :: 12:31:23 PM / 12:32:44 PM :: 00:01:21 :: 00:01:57</t>
  </si>
  <si>
    <t>6/23/2022 :: 11:45:59 AM / 11:54:26 AM :: 00:08:27 :: 00:04:32</t>
  </si>
  <si>
    <t>6/30/2022 :: 11:50:40 AM / 11:57:34 AM :: 00:06:54 :: 00:03:23</t>
  </si>
  <si>
    <t>7/7/2022 :: 11:12:29 AM / 11:21:02 AM :: 00:08:33 :: 00:01:50</t>
  </si>
  <si>
    <t>7/14/2022 :: 11:30:19 AM / 11:38:49 AM :: 00:08:30 :: 00:02:17</t>
  </si>
  <si>
    <t>7/21/2022 :: 11:10:17 AM / 11:19:02 AM :: 00:08:45 :: 00:03:15</t>
  </si>
  <si>
    <t>7/28/2022 :: 11:43:04 AM / 11:48:25 AM :: 00:05:21 :: 00:03:25</t>
  </si>
  <si>
    <t>8/4/2022 :: 11:13:18 AM / 11:19:04 AM :: 00:05:46 :: 00:01:09</t>
  </si>
  <si>
    <t>6/24/2022 :: 10:36:49 AM / 10:37:04 AM :: 00:00:15 :: 00:13:36</t>
  </si>
  <si>
    <t>6/24/2022 :: 11:45:44 AM / 11:53:43 AM :: 00:07:59 :: 00:06:52</t>
  </si>
  <si>
    <t>7/1/2022 :: 12:01:35 PM / 12:11:55 PM :: 00:10:20 :: 00:06:08</t>
  </si>
  <si>
    <t>7/8/2022 :: 06:03:13 AM / 06:03:30 AM :: 00:00:17 :: 00:01:05</t>
  </si>
  <si>
    <t>7/15/2022 :: 11:44:57 AM / 11:52:56 AM :: 00:07:59 :: 00:05:45</t>
  </si>
  <si>
    <t>7/22/2022 :: 11:35:15 AM / 11:45:38 AM :: 00:10:23 :: 00:05:55</t>
  </si>
  <si>
    <t>7/29/2022 :: 12:33:06 PM / 12:38:30 PM :: 00:05:24 :: 00:10:06</t>
  </si>
  <si>
    <t>8/5/2022 :: 11:02:03 AM / 11:16:44 AM :: 00:14:41 :: 00:03:53</t>
  </si>
  <si>
    <t>6/23/2022 :: 12:36:05 PM / 12:49:03 PM :: 00:12:58 :: 00:03:06</t>
  </si>
  <si>
    <t>7/7/2022 :: 11:57:40 AM / 11:59:32 AM :: 00:01:52 :: 00:13:12</t>
  </si>
  <si>
    <t>7/21/2022 :: 11:48:22 AM / 12:02:01 PM :: 00:13:39 :: 00:01:38</t>
  </si>
  <si>
    <t>8/4/2022 :: 11:51:10 AM / 12:00:49 PM :: 00:09:39 :: 00:01:42</t>
  </si>
  <si>
    <t>6/24/2022 :: 12:01:41 PM / 12:13:44 PM :: 00:12:03 :: 00:07:58</t>
  </si>
  <si>
    <t>7/8/2022 :: 06:01:43 AM / 06:02:08 AM :: 00:00:25 :: 00:00:19</t>
  </si>
  <si>
    <t>7/22/2022 :: 11:59:35 AM / 12:00:38 PM :: 00:01:03 :: 00:13:57</t>
  </si>
  <si>
    <t>8/5/2022 :: 11:22:19 AM / 11:33:24 AM :: 00:11:05 :: 00:05:35</t>
  </si>
  <si>
    <t>7/11/2022 :: 11:37:41 AM / 11:39:26 AM :: 00:01:45 :: 00:05:10</t>
  </si>
  <si>
    <t>8/8/2022 :: 11:40:14 AM / 11:42:28 AM :: 00:02:14 :: 00:00:03</t>
  </si>
  <si>
    <t>6/23/2022 :: 12:57:28 PM / 01:01:02 PM :: 00:03:34 :: 00:08:25</t>
  </si>
  <si>
    <t>6/30/2022 :: 12:30:45 PM / 12:42:27 PM :: 00:11:42 :: 00:10:49</t>
  </si>
  <si>
    <t>7/7/2022 :: 12:01:24 PM / 12:39:12 PM :: 00:37:48 :: 00:01:52</t>
  </si>
  <si>
    <t>7/14/2022 :: 12:05:33 PM / 12:14:35 PM :: 00:09:02 :: 00:06:28</t>
  </si>
  <si>
    <t>7/21/2022 :: 12:05:53 PM / 12:10:17 PM :: 00:04:24 :: 00:03:52</t>
  </si>
  <si>
    <t>7/28/2022 :: 11:52:34 AM / 12:52:05 PM :: 00:59:31 :: 00:04:09</t>
  </si>
  <si>
    <t>8/4/2022 :: 12:05:00 PM / 01:01:14 PM :: 00:56:14 :: 00:04:11</t>
  </si>
  <si>
    <t>6/27/2022 :: 12:20:23 PM / 12:24:51 PM :: 00:04:28 :: 00:07:17</t>
  </si>
  <si>
    <t>7/11/2022 :: 11:41:24 AM / 11:48:47 AM :: 00:07:23 :: 00:01:58</t>
  </si>
  <si>
    <t>7/25/2022 :: 11:45:11 AM / 11:47:27 AM :: 00:02:16 :: 00:02:12</t>
  </si>
  <si>
    <t>8/8/2022 :: 11:43:56 AM / 11:51:01 AM :: 00:07:05 :: 00:01:28</t>
  </si>
  <si>
    <t>6/27/2022 :: 12:25:25 PM / 12:25:53 PM :: 00:00:28 :: 00:00:34</t>
  </si>
  <si>
    <t>7/11/2022 :: 11:48:51 AM / 11:49:22 AM :: 00:00:31 :: 00:00:04</t>
  </si>
  <si>
    <t>7/25/2022 :: 11:37:24 AM / 11:42:59 AM :: 00:05:35 :: 00:05:45</t>
  </si>
  <si>
    <t>8/8/2022 :: 11:36:40 AM / 11:40:11 AM :: 00:03:31 :: 00:03:58</t>
  </si>
  <si>
    <t>6/23/2022 :: 01:52:42 PM / 02:14:20 PM :: 00:21:38 :: 00:51:40</t>
  </si>
  <si>
    <t>6/30/2022 :: 01:33:56 PM / 02:00:46 PM :: 00:26:50 :: 00:51:29</t>
  </si>
  <si>
    <t>7/7/2022 :: 02:28:06 PM / 02:45:41 PM :: 00:17:35 :: 01:48:54</t>
  </si>
  <si>
    <t>7/14/2022 :: 01:16:23 PM / 01:31:00 PM :: 00:14:37 :: 01:00:52</t>
  </si>
  <si>
    <t>7/21/2022 :: 01:36:39 PM / 01:37:30 PM :: 00:00:51 :: 01:26:22</t>
  </si>
  <si>
    <t>7/28/2022 :: 12:52:11 PM / 01:12:41 PM :: 00:20:30 :: 00:00:06</t>
  </si>
  <si>
    <t>8/4/2022 :: 01:27:15 PM / 01:27:51 PM :: 00:00:36 :: 00:26:01</t>
  </si>
  <si>
    <t>6/27/2022 :: 12:29:56 PM / 12:32:39 PM :: 00:02:43 :: 00:04:03</t>
  </si>
  <si>
    <t>7/4/2022 :: 11:30:14 AM / 11:35:01 AM :: 00:04:47 :: 00:06:53</t>
  </si>
  <si>
    <t>7/11/2022 :: 11:49:29 AM / 11:54:47 AM :: 00:05:18 :: 00:00:07</t>
  </si>
  <si>
    <t>7/18/2022 :: 11:17:32 AM / 11:21:52 AM :: 00:04:20 :: 00:06:11</t>
  </si>
  <si>
    <t>7/25/2022 :: 11:52:29 AM / 11:56:03 AM :: 00:03:34 :: 00:05:02</t>
  </si>
  <si>
    <t>8/1/2022 :: 11:42:03 AM / 11:47:06 AM :: 00:05:03 :: 00:06:20</t>
  </si>
  <si>
    <t>8/8/2022 :: 11:59:48 AM / 12:00:01 PM :: 00:00:13 :: 00:08:47</t>
  </si>
  <si>
    <t>6/23/2022 :: 02:14:27 PM / 02:23:39 PM :: 00:09:12 :: 00:00:07</t>
  </si>
  <si>
    <t>7/7/2022 :: 02:45:49 PM / 02:48:09 PM :: 00:02:20 :: 00:00:08</t>
  </si>
  <si>
    <t>7/21/2022 :: 01:37:35 PM / 01:37:58 PM :: 00:00:23 :: 00:00:05</t>
  </si>
  <si>
    <t>7/21/2022 :: 01:38:03 PM / 01:38:11 PM :: 00:00:08 :: 00:00:05</t>
  </si>
  <si>
    <t>8/4/2022 :: 01:27:54 PM / 01:43:13 PM :: 00:15:19 :: 00:00:03</t>
  </si>
  <si>
    <t>6/28/2022 :: 01:40:29 PM / 01:45:13 PM :: 00:04:44 :: 00:08:12</t>
  </si>
  <si>
    <t>7/26/2022 :: 12:32:49 PM / 12:37:35 PM :: 00:04:46 :: 00:00:05</t>
  </si>
  <si>
    <t>6/27/2022 :: 12:34:42 PM / 12:36:17 PM :: 00:01:35 :: 00:02:03</t>
  </si>
  <si>
    <t>7/4/2022 :: 11:35:05 AM / 11:35:29 AM :: 00:00:24 :: 00:00:04</t>
  </si>
  <si>
    <t>7/11/2022 :: 11:54:50 AM / 11:56:06 AM :: 00:01:16 :: 00:00:03</t>
  </si>
  <si>
    <t>7/18/2022 :: 11:22:56 AM / 11:36:19 AM :: 00:13:23 :: 00:01:04</t>
  </si>
  <si>
    <t>7/25/2022 :: 12:00:44 PM / 12:01:16 PM :: 00:00:32 :: 00:04:41</t>
  </si>
  <si>
    <t>8/1/2022 :: 11:47:30 AM / 11:47:40 AM :: 00:00:10 :: 00:00:24</t>
  </si>
  <si>
    <t>8/8/2022 :: 12:00:04 PM / 12:01:45 PM :: 00:01:41 :: 00:00:03</t>
  </si>
  <si>
    <t>7/5/2022 :: 12:55:46 PM / 01:10:08 PM :: 00:14:22 :: 00:01:51</t>
  </si>
  <si>
    <t>7/19/2022 :: 12:36:47 PM / 12:50:59 PM :: 00:14:12 :: 00:08:17</t>
  </si>
  <si>
    <t>8/2/2022 :: 12:39:46 PM / 12:47:37 PM :: 00:07:51 :: 00:01:30</t>
  </si>
  <si>
    <t>7/5/2022 :: 01:14:26 PM / 01:15:15 PM :: 00:00:49 :: 00:04:18</t>
  </si>
  <si>
    <t>8/2/2022 :: 12:52:10 PM / 12:56:00 PM :: 00:03:50 :: 00:04:33</t>
  </si>
  <si>
    <t>6/23/2022 :: 07:46:27 AM / 07:46:41 AM :: 00:00:14 :: 18:46:50</t>
  </si>
  <si>
    <t>6/30/2022 :: 06:16:18 AM / 06:16:27 AM :: 00:00:09 :: 14:33:42</t>
  </si>
  <si>
    <t>7/7/2022 :: 06:56:41 AM / 06:56:55 AM :: 00:00:14 :: 17:43:46</t>
  </si>
  <si>
    <t>7/14/2022 :: 06:51:37 AM / 06:53:01 AM :: 00:01:24 :: 00:00:39</t>
  </si>
  <si>
    <t>7/21/2022 :: 07:41:26 AM / 07:41:37 AM :: 00:00:11 :: 00:00:48</t>
  </si>
  <si>
    <t>8/4/2022 :: 08:41:12 AM / 08:41:17 AM :: 00:00:05 :: 00:00:06</t>
  </si>
  <si>
    <t>6/23/2022 :: 07:47:04 AM / 07:56:29 AM :: 00:09:25 :: 00:00:23</t>
  </si>
  <si>
    <t>6/30/2022 :: 06:17:39 AM / 06:28:40 AM :: 00:11:01 :: 00:01:12</t>
  </si>
  <si>
    <t>7/7/2022 :: 07:11:12 AM / 07:11:21 AM :: 00:00:09 :: 00:14:17</t>
  </si>
  <si>
    <t>7/14/2022 :: 07:17:04 AM / 07:27:24 AM :: 00:10:20 :: 00:04:04</t>
  </si>
  <si>
    <t>7/21/2022 :: 06:59:51 AM / 07:06:41 AM :: 00:06:50 :: 18:52:14</t>
  </si>
  <si>
    <t>7/28/2022 :: 06:42:20 AM / 06:50:09 AM :: 00:07:49 :: 02:01:54</t>
  </si>
  <si>
    <t>8/4/2022 :: 07:12:46 AM / 07:23:24 AM :: 00:10:38 :: 17:38:49</t>
  </si>
  <si>
    <t>6/23/2022 :: 11:46:50 AM / 11:54:24 AM :: 00:07:34 :: 00:08:44</t>
  </si>
  <si>
    <t>7/7/2022 :: 08:02:35 AM / 08:02:56 AM :: 00:00:21 :: 00:00:04</t>
  </si>
  <si>
    <t>7/7/2022 :: 10:40:06 AM / 10:40:16 AM :: 00:00:10 :: 00:11:05</t>
  </si>
  <si>
    <t>7/21/2022 :: 10:33:51 AM / 10:34:30 AM :: 00:00:39 :: 00:34:17</t>
  </si>
  <si>
    <t>8/4/2022 :: 10:44:21 AM / 10:46:05 AM :: 00:01:44 :: 00:10:56</t>
  </si>
  <si>
    <t>6/24/2022 :: 06:26:41 AM / 06:43:51 AM :: 00:17:10 :: 13:38:15</t>
  </si>
  <si>
    <t>7/1/2022 :: 06:21:53 AM / 06:30:21 AM :: 00:08:28 :: 17:28:03</t>
  </si>
  <si>
    <t>7/8/2022 :: 06:16:38 AM / 07:41:11 AM :: 01:24:33 :: 14:49:10</t>
  </si>
  <si>
    <t>7/15/2022 :: 06:33:37 AM / 06:39:48 AM :: 00:06:11 :: 15:56:42</t>
  </si>
  <si>
    <t>7/22/2022 :: 05:51:38 AM / 06:03:52 AM :: 00:12:14 :: 15:30:54</t>
  </si>
  <si>
    <t>7/29/2022 :: 06:02:30 AM / 06:09:23 AM :: 00:06:53 :: 15:11:33</t>
  </si>
  <si>
    <t>8/5/2022 :: 09:11:22 AM / 09:28:54 AM :: 00:17:32 :: 00:00:18</t>
  </si>
  <si>
    <t>6/24/2022 :: 08:08:44 AM / 08:12:57 AM :: 00:04:13 :: 00:03:16</t>
  </si>
  <si>
    <t>6/24/2022 :: 08:13:01 AM / 08:13:07 AM :: 00:00:06 :: 00:00:04</t>
  </si>
  <si>
    <t>7/1/2022 :: 07:45:17 AM / 07:49:33 AM :: 00:04:16 :: 00:00:09</t>
  </si>
  <si>
    <t>7/8/2022 :: 10:37:54 AM / 10:38:02 AM :: 00:00:08 :: 01:23:28</t>
  </si>
  <si>
    <t>7/15/2022 :: 08:00:32 AM / 08:00:38 AM :: 00:00:06 :: 00:05:31</t>
  </si>
  <si>
    <t>7/22/2022 :: 07:14:22 AM / 07:22:04 AM :: 00:07:42 :: 00:00:06</t>
  </si>
  <si>
    <t>7/29/2022 :: 07:48:00 AM / 07:48:05 AM :: 00:00:05 :: 00:13:34</t>
  </si>
  <si>
    <t>8/5/2022 :: 08:32:57 AM / 08:33:04 AM :: 00:00:07 :: 00:00:04</t>
  </si>
  <si>
    <t>6/24/2022 :: 08:13:11 AM / 08:13:18 AM :: 00:00:07 :: 00:00:04</t>
  </si>
  <si>
    <t>7/1/2022 :: 07:18:42 AM / 07:18:46 AM :: 00:00:04 :: 00:00:06</t>
  </si>
  <si>
    <t>7/8/2022 :: 10:38:05 AM / 10:38:10 AM :: 00:00:05 :: 00:00:03</t>
  </si>
  <si>
    <t>7/15/2022 :: 07:52:23 AM / 07:52:28 AM :: 00:00:05 :: 00:00:04</t>
  </si>
  <si>
    <t>7/22/2022 :: 07:45:14 AM / 07:45:20 AM :: 00:00:06 :: 00:00:04</t>
  </si>
  <si>
    <t>7/29/2022 :: 07:48:08 AM / 07:48:13 AM :: 00:00:05 :: 00:00:03</t>
  </si>
  <si>
    <t>7/29/2022 :: 07:48:16 AM / 07:48:24 AM :: 00:00:08 :: 00:00:03</t>
  </si>
  <si>
    <t>8/5/2022 :: 08:33:06 AM / 08:33:11 AM :: 00:00:05 :: 00:00:02</t>
  </si>
  <si>
    <t>6/27/2022 :: 07:31:55 AM / 07:37:38 AM :: 00:05:43 :: 20:04:23</t>
  </si>
  <si>
    <t>7/4/2022 :: 08:18:06 AM / 08:18:41 AM :: 00:00:35 :: 21:10:04</t>
  </si>
  <si>
    <t>7/11/2022 :: 07:18:22 AM / 07:18:48 AM :: 00:00:26 :: 20:34:30</t>
  </si>
  <si>
    <t>7/18/2022 :: 08:30:01 AM / 08:34:15 AM :: 00:04:14 :: 21:28:45</t>
  </si>
  <si>
    <t>7/25/2022 :: 07:01:51 AM / 07:06:46 AM :: 00:04:55 :: 20:45:13</t>
  </si>
  <si>
    <t>8/1/2022 :: 07:54:04 AM / 07:58:31 AM :: 00:04:27 :: 22:30:01</t>
  </si>
  <si>
    <t>8/8/2022 :: 07:17:47 AM / 07:22:59 AM :: 00:05:12 :: 20:22:59</t>
  </si>
  <si>
    <t>SPARTAN QUICK STOP #764</t>
  </si>
  <si>
    <t>6/28/2022 :: 07:53:05 AM / 08:03:21 AM :: 00:10:16 :: 18:41:48</t>
  </si>
  <si>
    <t>7/5/2022 :: 02:15:17 PM / 02:15:25 PM :: 00:00:08 :: 01:11:00</t>
  </si>
  <si>
    <t>7/12/2022 :: 06:05:36 AM / 06:12:22 AM :: 00:06:46 :: 18:05:57</t>
  </si>
  <si>
    <t>7/19/2022 :: 07:08:25 AM / 07:12:08 AM :: 00:03:43 :: 17:39:43</t>
  </si>
  <si>
    <t>7/26/2022 :: 06:16:48 AM / 06:17:40 AM :: 00:00:52 :: 18:41:40</t>
  </si>
  <si>
    <t>8/2/2022 :: 06:53:30 AM / 06:57:56 AM :: 00:04:26 :: 01:42:54</t>
  </si>
  <si>
    <t>8/9/2022 :: 05:41:18 AM / 05:45:06 AM :: 00:03:48 :: 17:28:40</t>
  </si>
  <si>
    <t>7/6/2022 :: 08:59:28 AM / 08:59:38 AM :: 00:00:10 :: 00:00:23</t>
  </si>
  <si>
    <t>7/6/2022 :: 08:59:41 AM / 08:59:53 AM :: 00:00:12 :: 00:00:03</t>
  </si>
  <si>
    <t>7/6/2022 :: 09:00:01 AM / 09:00:13 AM :: 00:00:12 :: 00:00:08</t>
  </si>
  <si>
    <t>7/7/2022 :: 08:02:22 AM / 08:02:31 AM :: 00:00:09 :: 00:00:27</t>
  </si>
  <si>
    <t>SPT. D&amp;W FRONT #1591 FIRST AID</t>
  </si>
  <si>
    <t>7/25/2022 :: 09:14:57 AM / 09:15:06 AM :: 00:00:09 :: 00:34:21</t>
  </si>
  <si>
    <t>6/23/2022 :: 08:00:59 AM / 08:04:02 AM :: 00:03:03 :: 00:04:30</t>
  </si>
  <si>
    <t>6/30/2022 :: 06:31:29 AM / 06:35:00 AM :: 00:03:31 :: 00:02:49</t>
  </si>
  <si>
    <t>7/7/2022 :: 07:11:28 AM / 07:22:56 AM :: 00:11:28 :: 00:00:07</t>
  </si>
  <si>
    <t>7/14/2022 :: 07:05:48 AM / 07:13:00 AM :: 00:07:12 :: 00:12:47</t>
  </si>
  <si>
    <t>7/21/2022 :: 07:06:49 AM / 07:12:33 AM :: 00:05:44 :: 00:00:08</t>
  </si>
  <si>
    <t>7/28/2022 :: 06:53:15 AM / 07:12:01 AM :: 00:18:46 :: 00:03:06</t>
  </si>
  <si>
    <t>8/4/2022 :: 07:25:41 AM / 07:35:12 AM :: 00:09:31 :: 00:02:17</t>
  </si>
  <si>
    <t>6/23/2022 :: 08:11:57 AM / 08:18:33 AM :: 00:06:36 :: 00:07:55</t>
  </si>
  <si>
    <t>6/30/2022 :: 06:40:41 AM / 06:50:47 AM :: 00:10:06 :: 00:05:41</t>
  </si>
  <si>
    <t>7/7/2022 :: 07:22:59 AM / 07:47:15 AM :: 00:24:16 :: 00:00:03</t>
  </si>
  <si>
    <t>7/14/2022 :: 07:35:36 AM / 07:44:43 AM :: 00:09:07 :: 00:08:12</t>
  </si>
  <si>
    <t>7/21/2022 :: 07:18:18 AM / 07:40:38 AM :: 00:22:20 :: 00:05:45</t>
  </si>
  <si>
    <t>7/28/2022 :: 07:12:04 AM / 07:18:00 AM :: 00:05:56 :: 00:00:03</t>
  </si>
  <si>
    <t>8/4/2022 :: 07:47:46 AM / 08:00:30 AM :: 00:12:44 :: 00:12:34</t>
  </si>
  <si>
    <t>6/24/2022 :: 07:20:07 AM / 07:42:00 AM :: 00:21:53 :: 00:02:23</t>
  </si>
  <si>
    <t>7/1/2022 :: 06:38:51 AM / 07:15:51 AM :: 00:37:00 :: 00:08:30</t>
  </si>
  <si>
    <t>7/8/2022 :: 10:38:15 AM / 10:38:22 AM :: 00:00:07 :: 00:00:05</t>
  </si>
  <si>
    <t>7/15/2022 :: 07:18:54 AM / 07:52:19 AM :: 00:33:25 :: 00:39:06</t>
  </si>
  <si>
    <t>7/22/2022 :: 06:23:07 AM / 07:14:16 AM :: 00:51:09 :: 00:19:15</t>
  </si>
  <si>
    <t>7/29/2022 :: 06:30:23 AM / 06:33:06 AM :: 00:02:43 :: 00:21:00</t>
  </si>
  <si>
    <t>8/5/2022 :: 06:58:34 AM / 07:53:59 AM :: 00:55:25 :: 15:30:44</t>
  </si>
  <si>
    <t xml:space="preserve">SPT. D&amp;W FRONT #1591 </t>
  </si>
  <si>
    <t>6/27/2022 :: 09:43:28 AM / 10:11:55 AM :: 00:28:27 :: 00:10:25</t>
  </si>
  <si>
    <t>7/4/2022 :: 10:34:18 AM / 10:42:18 AM :: 00:08:00 :: 00:18:34</t>
  </si>
  <si>
    <t>7/11/2022 :: 09:32:53 AM / 09:33:02 AM :: 00:00:09 :: 00:43:05</t>
  </si>
  <si>
    <t>7/18/2022 :: 10:37:08 AM / 11:01:18 AM :: 00:24:10 :: 00:11:11</t>
  </si>
  <si>
    <t>7/25/2022 :: 09:15:14 AM / 09:15:58 AM :: 00:00:44 :: 00:00:08</t>
  </si>
  <si>
    <t>8/1/2022 :: 09:29:46 AM / 09:57:59 AM :: 00:28:13 :: 00:09:23</t>
  </si>
  <si>
    <t>8/8/2022 :: 09:10:41 AM / 09:49:24 AM :: 00:38:43 :: 00:11:33</t>
  </si>
  <si>
    <t>SPT. D&amp;W 1591-TEMP MATS</t>
  </si>
  <si>
    <t>6/27/2022 :: 10:12:01 AM / 10:12:07 AM :: 00:00:06 :: 00:00:06</t>
  </si>
  <si>
    <t>7/4/2022 :: 10:42:21 AM / 10:42:32 AM :: 00:00:11 :: 00:00:03</t>
  </si>
  <si>
    <t>7/11/2022 :: 09:33:05 AM / 09:33:10 AM :: 00:00:05 :: 00:00:03</t>
  </si>
  <si>
    <t>7/18/2022 :: 11:01:20 AM / 11:01:25 AM :: 00:00:05 :: 00:00:02</t>
  </si>
  <si>
    <t>7/25/2022 :: 09:16:04 AM / 09:16:17 AM :: 00:00:13 :: 00:00:06</t>
  </si>
  <si>
    <t>8/1/2022 :: 09:19:28 AM / 09:20:23 AM :: 00:00:55 :: 00:00:20</t>
  </si>
  <si>
    <t xml:space="preserve">SPT. FAMILY FARE #408 </t>
  </si>
  <si>
    <t>6/28/2022 :: 08:17:40 AM / 08:34:59 AM :: 00:17:19 :: 00:14:19</t>
  </si>
  <si>
    <t>7/5/2022 :: 02:15:28 PM / 02:15:37 PM :: 00:00:09 :: 00:00:03</t>
  </si>
  <si>
    <t>7/12/2022 :: 06:15:31 AM / 06:37:49 AM :: 00:22:18 :: 00:03:09</t>
  </si>
  <si>
    <t>7/19/2022 :: 07:15:33 AM / 07:32:44 AM :: 00:17:11 :: 00:03:25</t>
  </si>
  <si>
    <t>7/26/2022 :: 06:23:29 AM / 06:44:24 AM :: 00:20:55 :: 00:05:49</t>
  </si>
  <si>
    <t>8/2/2022 :: 07:01:41 AM / 07:22:43 AM :: 00:21:02 :: 00:03:45</t>
  </si>
  <si>
    <t>8/9/2022 :: 06:08:02 AM / 06:33:35 AM :: 00:25:33 :: 00:04:30</t>
  </si>
  <si>
    <t>6/22/2022 :: 07:16:14 AM / 07:32:10 AM :: 00:15:56 :: 07:16:14</t>
  </si>
  <si>
    <t>6/29/2022 :: 11:48:00 AM / 11:55:45 AM :: 00:07:45 :: 00:23:58</t>
  </si>
  <si>
    <t>7/6/2022 :: 08:10:09 AM / 08:21:59 AM :: 00:11:50 :: 16:16:17</t>
  </si>
  <si>
    <t>7/13/2022 :: 06:48:08 AM / 06:49:23 AM :: 00:01:15 :: 01:26:58</t>
  </si>
  <si>
    <t>7/20/2022 :: 06:46:32 AM / 06:59:31 AM :: 00:12:59 :: 16:52:08</t>
  </si>
  <si>
    <t>7/27/2022 :: 06:30:12 AM / 07:10:52 AM :: 00:40:40 :: 00:54:01</t>
  </si>
  <si>
    <t>8/3/2022 :: 07:31:57 AM / 07:48:59 AM :: 00:17:02 :: 17:24:06</t>
  </si>
  <si>
    <t>8/10/2022 :: 07:21:27 AM / 07:40:16 AM :: 00:18:49 :: 00:00:05</t>
  </si>
  <si>
    <t>6/23/2022 :: 08:45:52 AM / 09:09:28 AM :: 00:23:36 :: 00:27:19</t>
  </si>
  <si>
    <t>6/30/2022 :: 07:06:08 AM / 07:26:33 AM :: 00:20:25 :: 00:15:21</t>
  </si>
  <si>
    <t>7/7/2022 :: 08:01:30 AM / 08:01:43 AM :: 00:00:13 :: 00:14:15</t>
  </si>
  <si>
    <t>7/14/2022 :: 06:37:46 AM / 06:39:03 AM :: 00:01:17 :: 18:25:56</t>
  </si>
  <si>
    <t>7/21/2022 :: 07:43:35 AM / 07:57:57 AM :: 00:14:22 :: 00:01:58</t>
  </si>
  <si>
    <t>7/28/2022 :: 07:25:42 AM / 07:40:48 AM :: 00:15:06 :: 00:07:42</t>
  </si>
  <si>
    <t>8/4/2022 :: 08:41:45 AM / 08:42:04 AM :: 00:00:19 :: 00:00:03</t>
  </si>
  <si>
    <t>6/23/2022 :: 09:09:31 AM / 09:09:41 AM :: 00:00:10 :: 00:00:03</t>
  </si>
  <si>
    <t>6/30/2022 :: 07:26:35 AM / 07:32:52 AM :: 00:06:17 :: 00:00:02</t>
  </si>
  <si>
    <t>7/7/2022 :: 08:01:46 AM / 08:01:55 AM :: 00:00:09 :: 00:00:03</t>
  </si>
  <si>
    <t>7/14/2022 :: 06:50:39 AM / 06:50:58 AM :: 00:00:19 :: 00:11:36</t>
  </si>
  <si>
    <t>7/21/2022 :: 07:58:06 AM / 07:58:50 AM :: 00:00:44 :: 00:00:09</t>
  </si>
  <si>
    <t>7/28/2022 :: 07:40:51 AM / 07:40:57 AM :: 00:00:06 :: 00:00:03</t>
  </si>
  <si>
    <t>8/4/2022 :: 08:38:33 AM / 08:41:06 AM :: 00:02:33 :: 00:20:23</t>
  </si>
  <si>
    <t>6/23/2022 :: 09:18:22 AM / 09:26:48 AM :: 00:08:26 :: 00:08:41</t>
  </si>
  <si>
    <t>6/30/2022 :: 08:40:45 AM / 08:49:49 AM :: 00:09:04 :: 00:03:49</t>
  </si>
  <si>
    <t>7/7/2022 :: 08:04:59 AM / 08:23:16 AM :: 00:18:17 :: 00:02:03</t>
  </si>
  <si>
    <t>7/14/2022 :: 08:04:17 AM / 08:43:24 AM :: 00:39:07 :: 00:19:34</t>
  </si>
  <si>
    <t>7/21/2022 :: 08:31:58 AM / 08:32:43 AM :: 00:00:45 :: 00:17:59</t>
  </si>
  <si>
    <t>7/28/2022 :: 09:04:00 AM / 09:04:07 AM :: 00:00:07 :: 00:20:23</t>
  </si>
  <si>
    <t>8/4/2022 :: 09:08:08 AM / 09:11:48 AM :: 00:03:40 :: 00:10:41</t>
  </si>
  <si>
    <t>6/22/2022 :: 07:37:22 AM / 07:42:59 AM :: 00:05:37 :: 00:05:12</t>
  </si>
  <si>
    <t>6/29/2022 :: 10:11:36 AM / 10:18:22 AM :: 00:06:46 :: 00:07:30</t>
  </si>
  <si>
    <t>7/6/2022 :: 08:27:30 AM / 08:34:13 AM :: 00:06:43 :: 00:05:31</t>
  </si>
  <si>
    <t>7/13/2022 :: 06:49:29 AM / 06:59:13 AM :: 00:09:44 :: 00:00:06</t>
  </si>
  <si>
    <t>7/20/2022 :: 07:05:14 AM / 07:12:27 AM :: 00:07:13 :: 00:05:43</t>
  </si>
  <si>
    <t>7/27/2022 :: 07:21:49 AM / 07:22:18 AM :: 00:00:29 :: 00:10:57</t>
  </si>
  <si>
    <t>8/3/2022 :: 07:54:56 AM / 07:59:44 AM :: 00:04:48 :: 00:05:57</t>
  </si>
  <si>
    <t>8/10/2022 :: 07:48:09 AM / 07:55:45 AM :: 00:07:36 :: 00:07:53</t>
  </si>
  <si>
    <t>6/24/2022 :: 07:42:06 AM / 07:43:40 AM :: 00:01:34 :: 00:00:06</t>
  </si>
  <si>
    <t>7/1/2022 :: 07:15:53 AM / 07:15:59 AM :: 00:00:06 :: 00:00:02</t>
  </si>
  <si>
    <t>7/8/2022 :: 10:38:25 AM / 10:38:34 AM :: 00:00:09 :: 00:00:03</t>
  </si>
  <si>
    <t>7/15/2022 :: 07:52:31 AM / 07:52:36 AM :: 00:00:05 :: 00:00:03</t>
  </si>
  <si>
    <t>7/22/2022 :: 07:45:23 AM / 07:45:29 AM :: 00:00:06 :: 00:00:03</t>
  </si>
  <si>
    <t>7/29/2022 :: 07:48:34 AM / 07:48:58 AM :: 00:00:24 :: 00:00:10</t>
  </si>
  <si>
    <t>8/5/2022 :: 08:33:14 AM / 08:33:20 AM :: 00:00:06 :: 00:00:03</t>
  </si>
  <si>
    <t xml:space="preserve">SPT D&amp;W #1591 SEAFOOD </t>
  </si>
  <si>
    <t>6/27/2022 :: 10:12:10 AM / 10:12:19 AM :: 00:00:09 :: 00:00:03</t>
  </si>
  <si>
    <t>7/4/2022 :: 10:42:37 AM / 10:42:58 AM :: 00:00:21 :: 00:00:05</t>
  </si>
  <si>
    <t>7/11/2022 :: 09:33:13 AM / 09:33:20 AM :: 00:00:07 :: 00:00:03</t>
  </si>
  <si>
    <t>7/18/2022 :: 11:01:27 AM / 11:01:33 AM :: 00:00:06 :: 00:00:02</t>
  </si>
  <si>
    <t>7/25/2022 :: 09:16:26 AM / 09:16:47 AM :: 00:00:21 :: 00:00:09</t>
  </si>
  <si>
    <t>8/1/2022 :: 09:58:21 AM / 09:58:29 AM :: 00:00:08 :: 00:00:22</t>
  </si>
  <si>
    <t>8/8/2022 :: 09:49:50 AM / 09:49:56 AM :: 00:00:06 :: 00:00:26</t>
  </si>
  <si>
    <t>6/28/2022 :: 08:38:22 AM / 08:46:11 AM :: 00:07:49 :: 00:03:23</t>
  </si>
  <si>
    <t>7/5/2022 :: 02:15:39 PM / 02:15:48 PM :: 00:00:09 :: 00:00:02</t>
  </si>
  <si>
    <t>7/12/2022 :: 06:55:29 AM / 06:55:39 AM :: 00:00:10 :: 00:17:40</t>
  </si>
  <si>
    <t>7/19/2022 :: 07:37:31 AM / 07:49:08 AM :: 00:11:37 :: 00:04:47</t>
  </si>
  <si>
    <t>7/26/2022 :: 06:47:44 AM / 06:58:31 AM :: 00:10:47 :: 00:03:20</t>
  </si>
  <si>
    <t>8/2/2022 :: 07:26:19 AM / 07:37:46 AM :: 00:11:27 :: 00:03:36</t>
  </si>
  <si>
    <t>8/9/2022 :: 05:48:20 AM / 05:56:48 AM :: 00:08:28 :: 00:03:14</t>
  </si>
  <si>
    <t>6/30/2022 :: 07:32:57 AM / 07:50:10 AM :: 00:17:13 :: 00:00:05</t>
  </si>
  <si>
    <t>7/14/2022 :: 08:45:02 AM / 08:54:04 AM :: 00:09:02 :: 00:01:38</t>
  </si>
  <si>
    <t>7/28/2022 :: 08:38:46 AM / 08:43:37 AM :: 00:04:51 :: 00:00:05</t>
  </si>
  <si>
    <t>6/23/2022 :: 09:29:48 AM / 09:34:19 AM :: 00:04:31 :: 00:03:00</t>
  </si>
  <si>
    <t>6/30/2022 :: 08:52:43 AM / 08:56:30 AM :: 00:03:47 :: 00:02:54</t>
  </si>
  <si>
    <t>7/7/2022 :: 08:31:06 AM / 08:31:13 AM :: 00:00:07 :: 00:07:50</t>
  </si>
  <si>
    <t>7/14/2022 :: 08:59:05 AM / 09:07:43 AM :: 00:08:38 :: 00:05:01</t>
  </si>
  <si>
    <t>7/21/2022 :: 08:11:06 AM / 08:13:59 AM :: 00:02:53 :: 00:12:16</t>
  </si>
  <si>
    <t>7/28/2022 :: 08:36:20 AM / 08:38:41 AM :: 00:02:21 :: 00:11:46</t>
  </si>
  <si>
    <t>8/4/2022 :: 08:52:02 AM / 08:57:27 AM :: 00:05:25 :: 00:09:58</t>
  </si>
  <si>
    <t>6/23/2022 :: 09:46:11 AM / 09:47:52 AM :: 00:01:41 :: 00:11:52</t>
  </si>
  <si>
    <t>6/30/2022 :: 07:53:57 AM / 08:00:28 AM :: 00:06:31 :: 00:03:47</t>
  </si>
  <si>
    <t>7/7/2022 :: 08:35:14 AM / 08:45:20 AM :: 00:10:06 :: 00:04:01</t>
  </si>
  <si>
    <t>7/14/2022 :: 09:12:10 AM / 09:16:03 AM :: 00:03:53 :: 00:04:27</t>
  </si>
  <si>
    <t>7/21/2022 :: 08:37:08 AM / 08:41:30 AM :: 00:04:22 :: 00:04:25</t>
  </si>
  <si>
    <t>7/28/2022 :: 07:49:11 AM / 07:53:54 AM :: 00:04:43 :: 00:08:14</t>
  </si>
  <si>
    <t>8/4/2022 :: 09:17:04 AM / 09:23:45 AM :: 00:06:41 :: 00:05:16</t>
  </si>
  <si>
    <t>6/22/2022 :: 07:59:42 AM / 08:11:16 AM :: 00:11:34 :: 00:16:43</t>
  </si>
  <si>
    <t>6/29/2022 :: 10:30:24 AM / 10:46:18 AM :: 00:15:54 :: 00:12:02</t>
  </si>
  <si>
    <t>7/6/2022 :: 08:55:30 AM / 08:59:05 AM :: 00:03:35 :: 00:21:17</t>
  </si>
  <si>
    <t>7/13/2022 :: 07:14:22 AM / 07:31:43 AM :: 00:17:21 :: 00:15:09</t>
  </si>
  <si>
    <t>7/20/2022 :: 07:29:07 AM / 07:41:06 AM :: 00:11:59 :: 00:16:40</t>
  </si>
  <si>
    <t>7/20/2022 :: 07:41:11 AM / 07:41:23 AM :: 00:00:12 :: 00:00:05</t>
  </si>
  <si>
    <t>7/27/2022 :: 07:37:05 AM / 07:54:06 AM :: 00:17:01 :: 00:14:47</t>
  </si>
  <si>
    <t>8/3/2022 :: 08:13:07 AM / 08:31:11 AM :: 00:18:04 :: 00:13:23</t>
  </si>
  <si>
    <t>8/10/2022 :: 08:19:45 AM / 08:32:06 AM :: 00:12:21 :: 00:24:00</t>
  </si>
  <si>
    <t>6/23/2022 :: 09:47:59 AM / 10:19:13 AM :: 00:31:14 :: 00:00:07</t>
  </si>
  <si>
    <t>6/30/2022 :: 08:01:57 AM / 08:19:42 AM :: 00:17:45 :: 00:01:29</t>
  </si>
  <si>
    <t>7/7/2022 :: 09:14:52 AM / 09:23:15 AM :: 00:08:23 :: 00:29:32</t>
  </si>
  <si>
    <t>7/14/2022 :: 09:25:39 AM / 09:50:49 AM :: 00:25:10 :: 00:09:36</t>
  </si>
  <si>
    <t>7/21/2022 :: 08:43:08 AM / 09:06:45 AM :: 00:23:37 :: 00:01:38</t>
  </si>
  <si>
    <t>7/28/2022 :: 07:55:26 AM / 08:18:03 AM :: 00:22:37 :: 00:01:32</t>
  </si>
  <si>
    <t>8/4/2022 :: 09:23:56 AM / 09:57:30 AM :: 00:33:34 :: 00:00:11</t>
  </si>
  <si>
    <t>6/24/2022 :: 07:43:51 AM / 08:05:14 AM :: 00:21:23 :: 00:00:11</t>
  </si>
  <si>
    <t>7/1/2022 :: 07:16:02 AM / 07:16:08 AM :: 00:00:06 :: 00:00:03</t>
  </si>
  <si>
    <t>7/8/2022 :: 10:38:36 AM / 10:38:45 AM :: 00:00:09 :: 00:00:02</t>
  </si>
  <si>
    <t>7/15/2022 :: 07:52:38 AM / 07:52:45 AM :: 00:00:07 :: 00:00:02</t>
  </si>
  <si>
    <t>7/22/2022 :: 07:45:31 AM / 07:45:37 AM :: 00:00:06 :: 00:00:02</t>
  </si>
  <si>
    <t>7/29/2022 :: 07:49:00 AM / 07:49:06 AM :: 00:00:06 :: 00:00:02</t>
  </si>
  <si>
    <t>8/5/2022 :: 08:33:22 AM / 08:33:28 AM :: 00:00:06 :: 00:00:02</t>
  </si>
  <si>
    <t xml:space="preserve">SPT D&amp;W #1591 DELI </t>
  </si>
  <si>
    <t>6/27/2022 :: 10:12:21 AM / 10:12:29 AM :: 00:00:08 :: 00:00:02</t>
  </si>
  <si>
    <t>7/4/2022 :: 10:43:01 AM / 10:43:09 AM :: 00:00:08 :: 00:00:03</t>
  </si>
  <si>
    <t>7/11/2022 :: 09:33:22 AM / 09:33:29 AM :: 00:00:07 :: 00:00:02</t>
  </si>
  <si>
    <t>7/18/2022 :: 11:01:35 AM / 11:01:42 AM :: 00:00:07 :: 00:00:02</t>
  </si>
  <si>
    <t>7/25/2022 :: 09:17:17 AM / 09:17:23 AM :: 00:00:06 :: 00:00:30</t>
  </si>
  <si>
    <t>8/1/2022 :: 09:58:43 AM / 09:58:50 AM :: 00:00:07 :: 00:00:14</t>
  </si>
  <si>
    <t>8/8/2022 :: 09:50:07 AM / 09:50:14 AM :: 00:00:07 :: 00:00:11</t>
  </si>
  <si>
    <t>8/8/2022 :: 09:50:30 AM / 09:50:37 AM :: 00:00:07 :: 00:00:16</t>
  </si>
  <si>
    <t>8/8/2022 :: 09:50:41 AM / 09:50:46 AM :: 00:00:05 :: 00:00:04</t>
  </si>
  <si>
    <t>6/28/2022 :: 08:49:33 AM / 08:54:56 AM :: 00:05:23 :: 00:03:22</t>
  </si>
  <si>
    <t>7/5/2022 :: 02:15:51 PM / 02:15:59 PM :: 00:00:08 :: 00:00:03</t>
  </si>
  <si>
    <t>7/12/2022 :: 08:08:47 AM / 08:09:02 AM :: 00:00:15 :: 01:13:08</t>
  </si>
  <si>
    <t>7/19/2022 :: 07:56:27 AM / 08:01:13 AM :: 00:04:46 :: 00:07:19</t>
  </si>
  <si>
    <t>7/26/2022 :: 06:58:45 AM / 07:11:14 AM :: 00:12:29 :: 00:00:14</t>
  </si>
  <si>
    <t>8/2/2022 :: 07:41:58 AM / 07:47:43 AM :: 00:05:45 :: 00:04:12</t>
  </si>
  <si>
    <t>8/9/2022 :: 05:59:18 AM / 06:03:32 AM :: 00:04:14 :: 00:02:30</t>
  </si>
  <si>
    <t>6/28/2022 :: 09:35:32 AM / 10:01:34 AM :: 00:26:02 :: 00:00:06</t>
  </si>
  <si>
    <t>7/5/2022 :: 02:16:05 PM / 02:16:13 PM :: 00:00:08 :: 00:00:06</t>
  </si>
  <si>
    <t>7/12/2022 :: 08:31:49 AM / 08:31:58 AM :: 00:00:09 :: 00:22:25</t>
  </si>
  <si>
    <t>7/19/2022 :: 08:28:08 AM / 09:13:02 AM :: 00:44:54 :: 00:00:13</t>
  </si>
  <si>
    <t>7/26/2022 :: 08:02:49 AM / 08:12:17 AM :: 00:09:28 :: 00:00:07</t>
  </si>
  <si>
    <t>8/2/2022 :: 08:25:11 AM / 09:23:59 AM :: 00:58:48 :: 00:00:12</t>
  </si>
  <si>
    <t>8/9/2022 :: 07:24:27 AM / 07:41:55 AM :: 00:17:28 :: 00:00:09</t>
  </si>
  <si>
    <t>6/23/2022 :: 10:56:23 AM / 11:02:33 AM :: 00:06:10 :: 00:02:15</t>
  </si>
  <si>
    <t>6/30/2022 :: 09:42:39 AM / 09:42:46 AM :: 00:00:07 :: 00:00:51</t>
  </si>
  <si>
    <t>7/7/2022 :: 10:52:35 AM / 10:52:42 AM :: 00:00:07 :: 00:12:19</t>
  </si>
  <si>
    <t>7/14/2022 :: 10:44:16 AM / 10:48:08 AM :: 00:03:52 :: 00:06:58</t>
  </si>
  <si>
    <t>7/21/2022 :: 10:48:31 AM / 10:48:55 AM :: 00:00:24 :: 00:14:01</t>
  </si>
  <si>
    <t>7/28/2022 :: 08:18:28 AM / 08:18:45 AM :: 00:00:17 :: 00:00:07</t>
  </si>
  <si>
    <t>8/4/2022 :: 10:54:16 AM / 10:54:33 AM :: 00:00:17 :: 00:00:05</t>
  </si>
  <si>
    <t>6/24/2022 :: 08:05:19 AM / 08:05:28 AM :: 00:00:09 :: 00:00:05</t>
  </si>
  <si>
    <t>7/1/2022 :: 07:42:57 AM / 07:44:59 AM :: 00:02:02 :: 00:00:04</t>
  </si>
  <si>
    <t>7/8/2022 :: 10:38:47 AM / 10:38:54 AM :: 00:00:07 :: 00:00:02</t>
  </si>
  <si>
    <t>7/15/2022 :: 07:52:51 AM / 07:52:57 AM :: 00:00:06 :: 00:00:06</t>
  </si>
  <si>
    <t>7/22/2022 :: 07:22:11 AM / 07:22:17 AM :: 00:00:06 :: 00:00:07</t>
  </si>
  <si>
    <t>7/29/2022 :: 06:33:14 AM / 06:41:51 AM :: 00:08:37 :: 00:00:08</t>
  </si>
  <si>
    <t>8/5/2022 :: 08:33:31 AM / 08:33:36 AM :: 00:00:05 :: 00:00:03</t>
  </si>
  <si>
    <t xml:space="preserve">SPT D&amp;W #1591 STARBUCKS </t>
  </si>
  <si>
    <t>6/27/2022 :: 10:12:31 AM / 10:12:40 AM :: 00:00:09 :: 00:00:02</t>
  </si>
  <si>
    <t>7/4/2022 :: 10:43:13 AM / 10:43:22 AM :: 00:00:09 :: 00:00:04</t>
  </si>
  <si>
    <t>7/11/2022 :: 09:33:32 AM / 09:33:39 AM :: 00:00:07 :: 00:00:03</t>
  </si>
  <si>
    <t>7/18/2022 :: 11:01:43 AM / 11:01:50 AM :: 00:00:07 :: 00:00:01</t>
  </si>
  <si>
    <t>7/25/2022 :: 09:17:38 AM / 09:17:45 AM :: 00:00:07 :: 00:00:15</t>
  </si>
  <si>
    <t>8/1/2022 :: 09:59:06 AM / 09:59:12 AM :: 00:00:06 :: 00:00:16</t>
  </si>
  <si>
    <t>8/8/2022 :: 09:50:49 AM / 09:50:55 AM :: 00:00:06 :: 00:00:03</t>
  </si>
  <si>
    <t>6/28/2022 :: 09:11:45 AM / 09:35:26 AM :: 00:23:41 :: 00:09:27</t>
  </si>
  <si>
    <t>7/5/2022 :: 02:16:15 PM / 02:16:24 PM :: 00:00:09 :: 00:00:02</t>
  </si>
  <si>
    <t>7/12/2022 :: 08:09:13 AM / 08:09:24 AM :: 00:00:11 :: 00:00:11</t>
  </si>
  <si>
    <t>7/19/2022 :: 08:08:19 AM / 08:27:55 AM :: 00:19:36 :: 00:07:06</t>
  </si>
  <si>
    <t>7/26/2022 :: 07:13:47 AM / 08:02:42 AM :: 00:48:55 :: 00:02:33</t>
  </si>
  <si>
    <t>8/2/2022 :: 08:05:40 AM / 08:24:59 AM :: 00:19:19 :: 00:17:57</t>
  </si>
  <si>
    <t>8/9/2022 :: 06:39:37 AM / 07:24:18 AM :: 00:44:41 :: 00:06:02</t>
  </si>
  <si>
    <t>7/13/2022 :: NO TIME / NO TIME :: 00:00:00 :: 00:00:00</t>
  </si>
  <si>
    <t>6/22/2022 :: 08:29:02 AM / 08:51:29 AM :: 00:22:27 :: 00:17:46</t>
  </si>
  <si>
    <t>6/22/2022 :: 08:51:39 AM / 08:51:51 AM :: 00:00:12 :: 00:00:10</t>
  </si>
  <si>
    <t>6/29/2022 :: 10:59:35 AM / 11:04:49 AM :: 00:05:14 :: 00:13:17</t>
  </si>
  <si>
    <t>6/29/2022 :: 11:04:52 AM / 11:05:02 AM :: 00:00:10 :: 00:00:03</t>
  </si>
  <si>
    <t>7/6/2022 :: 09:29:29 AM / 09:29:35 AM :: 00:00:06 :: 00:29:16</t>
  </si>
  <si>
    <t>7/6/2022 :: 09:29:38 AM / 09:29:54 AM :: 00:00:16 :: 00:00:03</t>
  </si>
  <si>
    <t>7/13/2022 :: 08:05:08 AM / 08:23:02 AM :: 00:17:54 :: 00:33:25</t>
  </si>
  <si>
    <t>7/13/2022 :: 08:23:07 AM / 08:23:13 AM :: 00:00:06 :: 00:00:05</t>
  </si>
  <si>
    <t>7/13/2022 :: 08:23:17 AM / 08:23:24 AM :: 00:00:07 :: 00:00:04</t>
  </si>
  <si>
    <t>7/20/2022 :: 08:07:47 AM / 08:19:07 AM :: 00:11:20 :: 00:26:24</t>
  </si>
  <si>
    <t>7/20/2022 :: 08:19:16 AM / 08:19:30 AM :: 00:00:14 :: 00:00:09</t>
  </si>
  <si>
    <t>7/27/2022 :: 05:35:45 AM / 05:36:11 AM :: 00:00:26 :: 05:35:45</t>
  </si>
  <si>
    <t>7/27/2022 :: 08:16:45 AM / 08:25:26 AM :: 00:08:41 :: 00:22:39</t>
  </si>
  <si>
    <t>8/3/2022 :: 08:56:47 AM / 09:00:49 AM :: 00:04:02 :: 00:25:36</t>
  </si>
  <si>
    <t>8/3/2022 :: 09:00:53 AM / 09:01:00 AM :: 00:00:07 :: 00:00:04</t>
  </si>
  <si>
    <t>8/10/2022 :: 08:51:15 AM / 09:01:14 AM :: 00:09:59 :: 00:00:06</t>
  </si>
  <si>
    <t>8/10/2022 :: 09:01:17 AM / 09:01:29 AM :: 00:00:12 :: 00:00:03</t>
  </si>
  <si>
    <t>6/23/2022 :: 10:19:19 AM / 10:25:36 AM :: 00:06:17 :: 00:00:06</t>
  </si>
  <si>
    <t>6/30/2022 :: 08:19:47 AM / 08:23:55 AM :: 00:04:08 :: 00:00:05</t>
  </si>
  <si>
    <t>7/7/2022 :: 09:23:20 AM / 09:23:28 AM :: 00:00:08 :: 00:00:05</t>
  </si>
  <si>
    <t>7/14/2022 :: 09:55:31 AM / 09:59:47 AM :: 00:04:16 :: 00:04:42</t>
  </si>
  <si>
    <t>7/21/2022 :: 09:06:55 AM / 09:08:08 AM :: 00:01:13 :: 00:00:10</t>
  </si>
  <si>
    <t>7/28/2022 :: 08:18:15 AM / 08:18:21 AM :: 00:00:06 :: 00:00:12</t>
  </si>
  <si>
    <t>8/4/2022 :: 09:57:35 AM / 10:02:46 AM :: 00:05:11 :: 00:00:05</t>
  </si>
  <si>
    <t xml:space="preserve">SPT D&amp;W #1591 PRODUCE </t>
  </si>
  <si>
    <t>6/27/2022 :: 10:12:42 AM / 10:12:51 AM :: 00:00:09 :: 00:00:02</t>
  </si>
  <si>
    <t>7/4/2022 :: 10:43:25 AM / 10:43:41 AM :: 00:00:16 :: 00:00:03</t>
  </si>
  <si>
    <t>7/11/2022 :: 09:33:41 AM / 09:33:49 AM :: 00:00:08 :: 00:00:02</t>
  </si>
  <si>
    <t>7/18/2022 :: 11:01:52 AM / 11:01:58 AM :: 00:00:06 :: 00:00:02</t>
  </si>
  <si>
    <t>7/25/2022 :: 09:17:51 AM / 09:18:32 AM :: 00:00:41 :: 00:00:06</t>
  </si>
  <si>
    <t>8/1/2022 :: 09:59:23 AM / 09:59:30 AM :: 00:00:07 :: 00:00:11</t>
  </si>
  <si>
    <t>8/8/2022 :: 09:51:07 AM / 09:51:13 AM :: 00:00:06 :: 00:00:12</t>
  </si>
  <si>
    <t>6/28/2022 :: 08:58:57 AM / 09:02:18 AM :: 00:03:21 :: 00:04:01</t>
  </si>
  <si>
    <t>7/26/2022 :: 09:09:06 AM / 09:12:43 AM :: 00:03:37 :: 00:05:20</t>
  </si>
  <si>
    <t>6/23/2022 :: 10:27:42 AM / 10:40:02 AM :: 00:12:20 :: 00:02:06</t>
  </si>
  <si>
    <t>6/30/2022 :: 08:25:08 AM / 08:36:56 AM :: 00:11:48 :: 00:01:13</t>
  </si>
  <si>
    <t>7/7/2022 :: 09:23:30 AM / 09:45:55 AM :: 00:22:25 :: 00:00:02</t>
  </si>
  <si>
    <t>7/14/2022 :: 10:03:59 AM / 10:11:17 AM :: 00:07:18 :: 00:04:12</t>
  </si>
  <si>
    <t>7/21/2022 :: 09:08:20 AM / 09:15:29 AM :: 00:07:09 :: 00:00:12</t>
  </si>
  <si>
    <t>7/28/2022 :: 08:18:53 AM / 08:24:34 AM :: 00:05:41 :: 00:00:08</t>
  </si>
  <si>
    <t>8/4/2022 :: 10:11:55 AM / 10:18:21 AM :: 00:06:26 :: 00:09:09</t>
  </si>
  <si>
    <t>6/24/2022 :: 07:01:11 AM / 07:17:44 AM :: 00:16:33 :: 00:00:08</t>
  </si>
  <si>
    <t>7/1/2022 :: 07:45:01 AM / 07:45:08 AM :: 00:00:07 :: 00:00:02</t>
  </si>
  <si>
    <t>7/8/2022 :: 10:38:57 AM / 10:39:05 AM :: 00:00:08 :: 00:00:03</t>
  </si>
  <si>
    <t>7/15/2022 :: 07:52:59 AM / 07:53:05 AM :: 00:00:06 :: 00:00:02</t>
  </si>
  <si>
    <t>7/22/2022 :: 07:22:19 AM / 07:22:26 AM :: 00:00:07 :: 00:00:02</t>
  </si>
  <si>
    <t>7/29/2022 :: 06:41:53 AM / 06:42:02 AM :: 00:00:09 :: 00:00:02</t>
  </si>
  <si>
    <t>8/5/2022 :: 07:54:04 AM / 07:56:24 AM :: 00:02:20 :: 00:00:05</t>
  </si>
  <si>
    <t xml:space="preserve">SPT D&amp;W #1591 BAKERY </t>
  </si>
  <si>
    <t>6/27/2022 :: 10:12:53 AM / 10:13:01 AM :: 00:00:08 :: 00:00:02</t>
  </si>
  <si>
    <t>7/4/2022 :: 10:43:43 AM / 10:43:57 AM :: 00:00:14 :: 00:00:02</t>
  </si>
  <si>
    <t>7/11/2022 :: 09:33:51 AM / 09:33:57 AM :: 00:00:06 :: 00:00:02</t>
  </si>
  <si>
    <t>7/18/2022 :: 11:02:01 AM / 11:02:07 AM :: 00:00:06 :: 00:00:03</t>
  </si>
  <si>
    <t>7/25/2022 :: 09:18:40 AM / 09:19:11 AM :: 00:00:31 :: 00:00:08</t>
  </si>
  <si>
    <t>8/1/2022 :: 09:59:43 AM / 09:59:50 AM :: 00:00:07 :: 00:00:13</t>
  </si>
  <si>
    <t>8/8/2022 :: 09:51:24 AM / 09:51:30 AM :: 00:00:06 :: 00:00:11</t>
  </si>
  <si>
    <t>6/28/2022 :: 10:07:30 AM / 10:22:30 AM :: 00:15:00 :: 00:05:56</t>
  </si>
  <si>
    <t>7/5/2022 :: 02:16:26 PM / 02:16:34 PM :: 00:00:08 :: 00:00:02</t>
  </si>
  <si>
    <t>7/12/2022 :: 08:57:03 AM / 08:57:11 AM :: 00:00:08 :: 00:25:05</t>
  </si>
  <si>
    <t>7/19/2022 :: 09:19:20 AM / 09:41:45 AM :: 00:22:25 :: 00:06:18</t>
  </si>
  <si>
    <t>7/26/2022 :: 08:12:23 AM / 09:03:46 AM :: 00:51:23 :: 00:00:06</t>
  </si>
  <si>
    <t>8/2/2022 :: 09:32:58 AM / 09:50:17 AM :: 00:17:19 :: 00:08:59</t>
  </si>
  <si>
    <t>8/9/2022 :: 07:50:10 AM / 08:10:41 AM :: 00:20:31 :: 00:08:15</t>
  </si>
  <si>
    <t>7/19/2022 :: 09:50:38 AM / 10:04:06 AM :: 00:13:28 :: 00:08:53</t>
  </si>
  <si>
    <t>6/23/2022 :: 10:41:39 AM / 10:54:08 AM :: 00:12:29 :: 00:01:37</t>
  </si>
  <si>
    <t>6/30/2022 :: 09:00:46 AM / 09:11:09 AM :: 00:10:23 :: 00:04:16</t>
  </si>
  <si>
    <t>7/7/2022 :: 09:46:00 AM / 09:46:08 AM :: 00:00:08 :: 00:00:05</t>
  </si>
  <si>
    <t>7/14/2022 :: 10:12:54 AM / 10:22:49 AM :: 00:09:55 :: 00:01:37</t>
  </si>
  <si>
    <t>7/21/2022 :: 09:25:12 AM / 09:26:10 AM :: 00:00:58 :: 00:09:43</t>
  </si>
  <si>
    <t>7/28/2022 :: 09:06:40 AM / 09:20:02 AM :: 00:13:22 :: 00:02:21</t>
  </si>
  <si>
    <t>8/4/2022 :: 10:22:52 AM / 10:33:25 AM :: 00:10:33 :: 00:04:31</t>
  </si>
  <si>
    <t>6/24/2022 :: 06:53:02 AM / 07:00:53 AM :: 00:07:51 :: 00:09:11</t>
  </si>
  <si>
    <t>7/1/2022 :: 07:34:23 AM / 07:42:44 AM :: 00:08:21 :: 00:15:37</t>
  </si>
  <si>
    <t>7/8/2022 :: 10:39:07 AM / 10:39:14 AM :: 00:00:07 :: 00:00:02</t>
  </si>
  <si>
    <t>7/15/2022 :: 07:53:07 AM / 07:53:13 AM :: 00:00:06 :: 00:00:02</t>
  </si>
  <si>
    <t>7/22/2022 :: 07:22:28 AM / 07:22:34 AM :: 00:00:06 :: 00:00:02</t>
  </si>
  <si>
    <t>7/29/2022 :: 06:42:05 AM / 06:54:08 AM :: 00:12:03 :: 00:00:03</t>
  </si>
  <si>
    <t>8/5/2022 :: 07:56:27 AM / 07:56:34 AM :: 00:00:07 :: 00:00:03</t>
  </si>
  <si>
    <t xml:space="preserve">RED ROCK GRILLE               </t>
  </si>
  <si>
    <t>6/28/2022 :: 10:30:51 AM / 10:33:41 AM :: 00:02:50 :: 00:08:21</t>
  </si>
  <si>
    <t>7/5/2022 :: 02:16:40 PM / 02:16:51 PM :: 00:00:11 :: 00:00:06</t>
  </si>
  <si>
    <t>7/12/2022 :: 09:12:55 AM / 09:13:19 AM :: 00:00:24 :: 00:15:44</t>
  </si>
  <si>
    <t>7/19/2022 :: 10:06:55 AM / 10:09:52 AM :: 00:02:57 :: 00:02:49</t>
  </si>
  <si>
    <t>7/26/2022 :: 09:23:29 AM / 09:27:11 AM :: 00:03:42 :: 00:10:46</t>
  </si>
  <si>
    <t>8/2/2022 :: 10:08:34 AM / 10:08:52 AM :: 00:00:18 :: 00:18:17</t>
  </si>
  <si>
    <t>8/9/2022 :: 08:31:01 AM / 08:33:40 AM :: 00:02:39 :: 00:20:20</t>
  </si>
  <si>
    <t>6/28/2022 :: 10:35:53 AM / 10:43:56 AM :: 00:08:03 :: 00:02:12</t>
  </si>
  <si>
    <t>7/5/2022 :: 02:16:54 PM / 02:17:02 PM :: 00:00:08 :: 00:00:03</t>
  </si>
  <si>
    <t>7/12/2022 :: 09:25:32 AM / 09:25:40 AM :: 00:00:08 :: 00:12:13</t>
  </si>
  <si>
    <t>7/19/2022 :: 10:12:10 AM / 10:24:44 AM :: 00:12:34 :: 00:02:18</t>
  </si>
  <si>
    <t>7/26/2022 :: 09:29:44 AM / 09:35:19 AM :: 00:05:35 :: 00:02:33</t>
  </si>
  <si>
    <t>8/2/2022 :: 10:12:25 AM / 10:26:05 AM :: 00:13:40 :: 00:03:33</t>
  </si>
  <si>
    <t>8/9/2022 :: 08:35:58 AM / 08:43:27 AM :: 00:07:29 :: 00:02:18</t>
  </si>
  <si>
    <t>7/26/2022 :: 12:43:27 PM / 12:43:38 PM :: 00:00:11 :: 00:58:55</t>
  </si>
  <si>
    <t>6/23/2022 :: 11:05:07 AM / 11:15:24 AM :: 00:10:17 :: 00:02:34</t>
  </si>
  <si>
    <t>6/30/2022 :: 09:12:53 AM / 09:21:07 AM :: 00:08:14 :: 00:01:44</t>
  </si>
  <si>
    <t>7/7/2022 :: 09:59:21 AM / 09:59:29 AM :: 00:00:08 :: 00:13:13</t>
  </si>
  <si>
    <t>7/14/2022 :: 10:29:18 AM / 10:37:18 AM :: 00:08:00 :: 00:06:29</t>
  </si>
  <si>
    <t>7/21/2022 :: 09:30:14 AM / 09:38:31 AM :: 00:08:17 :: 00:04:04</t>
  </si>
  <si>
    <t>7/28/2022 :: 09:04:13 AM / 09:04:19 AM :: 00:00:06 :: 00:00:06</t>
  </si>
  <si>
    <t>8/4/2022 :: 10:59:37 AM / 11:09:04 AM :: 00:09:27 :: 00:05:04</t>
  </si>
  <si>
    <t>6/24/2022 :: 07:00:55 AM / 07:01:03 AM :: 00:00:08 :: 00:00:02</t>
  </si>
  <si>
    <t>7/1/2022 :: 07:42:46 AM / 07:42:53 AM :: 00:00:07 :: 00:00:02</t>
  </si>
  <si>
    <t>7/8/2022 :: 10:39:17 AM / 10:39:25 AM :: 00:00:08 :: 00:00:03</t>
  </si>
  <si>
    <t>7/15/2022 :: 07:53:15 AM / 07:53:21 AM :: 00:00:06 :: 00:00:02</t>
  </si>
  <si>
    <t>7/22/2022 :: 07:22:37 AM / 07:22:44 AM :: 00:00:07 :: 00:00:03</t>
  </si>
  <si>
    <t>7/29/2022 :: 06:54:11 AM / 06:54:18 AM :: 00:00:07 :: 00:00:03</t>
  </si>
  <si>
    <t>8/5/2022 :: 07:56:37 AM / 07:56:44 AM :: 00:00:07 :: 00:00:03</t>
  </si>
  <si>
    <t xml:space="preserve">SPT D&amp;W #1591 MEAT DEPT </t>
  </si>
  <si>
    <t>6/27/2022 :: 10:13:04 AM / 10:13:13 AM :: 00:00:09 :: 00:00:03</t>
  </si>
  <si>
    <t>7/4/2022 :: 10:44:20 AM / 10:44:29 AM :: 00:00:09 :: 00:00:23</t>
  </si>
  <si>
    <t>7/11/2022 :: 09:34:00 AM / 09:34:07 AM :: 00:00:07 :: 00:00:03</t>
  </si>
  <si>
    <t>7/18/2022 :: 11:02:09 AM / 11:04:08 AM :: 00:01:59 :: 00:00:02</t>
  </si>
  <si>
    <t>7/25/2022 :: 09:19:17 AM / 09:19:50 AM :: 00:00:33 :: 00:00:06</t>
  </si>
  <si>
    <t>8/1/2022 :: 10:00:04 AM / 10:00:26 AM :: 00:00:22 :: 00:00:14</t>
  </si>
  <si>
    <t>8/8/2022 :: 09:51:43 AM / 09:51:49 AM :: 00:00:06 :: 00:00:13</t>
  </si>
  <si>
    <t>6/23/2022 :: 11:19:59 AM / 11:32:55 AM :: 00:12:56 :: 00:04:35</t>
  </si>
  <si>
    <t>6/30/2022 :: 09:24:12 AM / 09:33:58 AM :: 00:09:46 :: 00:03:05</t>
  </si>
  <si>
    <t>7/7/2022 :: 09:59:39 AM / 10:16:41 AM :: 00:17:02 :: 00:00:10</t>
  </si>
  <si>
    <t>7/14/2022 :: 11:03:09 AM / 11:08:35 AM :: 00:05:26 :: 00:00:06</t>
  </si>
  <si>
    <t>7/21/2022 :: 09:41:50 AM / 09:55:06 AM :: 00:13:16 :: 00:03:19</t>
  </si>
  <si>
    <t>7/28/2022 :: 09:20:37 AM / 09:29:06 AM :: 00:08:29 :: 00:00:35</t>
  </si>
  <si>
    <t>8/4/2022 :: 11:13:05 AM / 11:23:53 AM :: 00:10:48 :: 00:04:01</t>
  </si>
  <si>
    <t>6/24/2022 :: 08:15:16 AM / 08:39:51 AM :: 00:24:35 :: 00:01:58</t>
  </si>
  <si>
    <t>7/1/2022 :: 07:50:53 AM / 08:23:41 AM :: 00:32:48 :: 00:01:20</t>
  </si>
  <si>
    <t>7/8/2022 :: 10:39:28 AM / 10:39:36 AM :: 00:00:08 :: 00:00:03</t>
  </si>
  <si>
    <t>7/15/2022 :: 08:00:41 AM / 08:25:32 AM :: 00:24:51 :: 00:00:03</t>
  </si>
  <si>
    <t>7/22/2022 :: 07:22:47 AM / 07:45:10 AM :: 00:22:23 :: 00:00:03</t>
  </si>
  <si>
    <t>7/29/2022 :: 07:24:04 AM / 07:34:26 AM :: 00:10:22 :: 00:29:46</t>
  </si>
  <si>
    <t>8/5/2022 :: 07:56:46 AM / 08:14:23 AM :: 00:17:37 :: 00:00:02</t>
  </si>
  <si>
    <t>7/5/2022 :: 02:17:05 PM / 02:17:14 PM :: 00:00:09 :: 00:00:03</t>
  </si>
  <si>
    <t>6/23/2022 :: 11:35:22 AM / 11:38:06 AM :: 00:02:44 :: 00:02:27</t>
  </si>
  <si>
    <t>6/30/2022 :: 09:35:44 AM / 09:41:48 AM :: 00:06:04 :: 00:01:46</t>
  </si>
  <si>
    <t>7/7/2022 :: 10:16:45 AM / 10:16:59 AM :: 00:00:14 :: 00:00:04</t>
  </si>
  <si>
    <t>7/14/2022 :: 10:54:47 AM / 11:03:03 AM :: 00:08:16 :: 00:06:39</t>
  </si>
  <si>
    <t>7/21/2022 :: 09:56:26 AM / 09:59:34 AM :: 00:03:08 :: 00:01:20</t>
  </si>
  <si>
    <t>7/28/2022 :: 09:32:51 AM / 09:32:58 AM :: 00:00:07 :: 00:03:45</t>
  </si>
  <si>
    <t>8/4/2022 :: 11:25:47 AM / 11:32:31 AM :: 00:06:44 :: 00:01:54</t>
  </si>
  <si>
    <t>6/24/2022 :: 08:45:01 AM / 08:45:10 AM :: 00:00:09 :: 00:05:10</t>
  </si>
  <si>
    <t>7/1/2022 :: 07:16:24 AM / 07:16:29 AM :: 00:00:05 :: 00:00:16</t>
  </si>
  <si>
    <t>7/8/2022 :: 10:39:38 AM / 10:39:45 AM :: 00:00:07 :: 00:00:02</t>
  </si>
  <si>
    <t>7/15/2022 :: 07:53:25 AM / 07:53:31 AM :: 00:00:06 :: 00:00:04</t>
  </si>
  <si>
    <t>7/22/2022 :: 07:45:42 AM / 07:45:47 AM :: 00:00:05 :: 00:00:05</t>
  </si>
  <si>
    <t>7/29/2022 :: 07:49:12 AM / 07:49:18 AM :: 00:00:06 :: 00:00:06</t>
  </si>
  <si>
    <t>8/5/2022 :: 08:33:42 AM / 08:33:47 AM :: 00:00:05 :: 00:00:06</t>
  </si>
  <si>
    <t>6/27/2022 :: 07:48:24 AM / 08:00:17 AM :: 00:11:53 :: 00:10:46</t>
  </si>
  <si>
    <t>7/4/2022 :: 08:33:25 AM / 08:54:37 AM :: 00:21:12 :: 00:14:44</t>
  </si>
  <si>
    <t>7/11/2022 :: 07:28:52 AM / 07:29:04 AM :: 00:00:12 :: 00:10:04</t>
  </si>
  <si>
    <t>7/18/2022 :: 08:43:36 AM / 08:55:56 AM :: 00:12:20 :: 00:09:21</t>
  </si>
  <si>
    <t>7/25/2022 :: 07:15:42 AM / 07:36:08 AM :: 00:20:26 :: 00:08:56</t>
  </si>
  <si>
    <t>8/1/2022 :: 08:07:42 AM / 08:19:01 AM :: 00:11:19 :: 00:09:11</t>
  </si>
  <si>
    <t>8/8/2022 :: 07:36:17 AM / 07:47:40 AM :: 00:11:23 :: 00:13:18</t>
  </si>
  <si>
    <t>7/7/2022 :: 10:28:50 AM / 10:29:01 AM :: 00:00:11 :: 00:11:51</t>
  </si>
  <si>
    <t>8/4/2022 :: 10:48:27 AM / 10:54:11 AM :: 00:05:44 :: 00:02:22</t>
  </si>
  <si>
    <t>6/24/2022 :: 08:45:13 AM / 08:45:21 AM :: 00:00:08 :: 00:00:03</t>
  </si>
  <si>
    <t>7/1/2022 :: 07:16:32 AM / 07:16:37 AM :: 00:00:05 :: 00:00:03</t>
  </si>
  <si>
    <t>7/8/2022 :: 10:39:48 AM / 10:39:55 AM :: 00:00:07 :: 00:00:03</t>
  </si>
  <si>
    <t>7/15/2022 :: 07:53:33 AM / 07:53:39 AM :: 00:00:06 :: 00:00:02</t>
  </si>
  <si>
    <t>7/22/2022 :: 07:45:50 AM / 07:45:56 AM :: 00:00:06 :: 00:00:03</t>
  </si>
  <si>
    <t>7/29/2022 :: 07:49:20 AM / 07:49:26 AM :: 00:00:06 :: 00:00:02</t>
  </si>
  <si>
    <t>8/5/2022 :: 08:33:51 AM / 08:33:57 AM :: 00:00:06 :: 00:00:04</t>
  </si>
  <si>
    <t>6/27/2022 :: 08:06:38 AM / 08:21:38 AM :: 00:15:00 :: 00:06:21</t>
  </si>
  <si>
    <t>7/4/2022 :: 09:13:23 AM / 09:26:54 AM :: 00:13:31 :: 00:18:46</t>
  </si>
  <si>
    <t>7/11/2022 :: 07:33:46 AM / 07:54:10 AM :: 00:20:24 :: 00:04:42</t>
  </si>
  <si>
    <t>7/11/2022 :: 07:54:16 AM / 07:54:29 AM :: 00:00:13 :: 00:00:06</t>
  </si>
  <si>
    <t>7/18/2022 :: 09:01:18 AM / 09:17:53 AM :: 00:16:35 :: 00:05:22</t>
  </si>
  <si>
    <t>7/25/2022 :: 07:41:29 AM / 07:54:42 AM :: 00:13:13 :: 00:05:21</t>
  </si>
  <si>
    <t>8/1/2022 :: 08:22:37 AM / 08:37:08 AM :: 00:14:31 :: 00:03:36</t>
  </si>
  <si>
    <t>8/8/2022 :: 07:55:20 AM / 08:07:13 AM :: 00:11:53 :: 00:07:40</t>
  </si>
  <si>
    <t>6/24/2022 :: 08:45:24 AM / 08:45:33 AM :: 00:00:09 :: 00:00:03</t>
  </si>
  <si>
    <t>7/1/2022 :: 07:16:39 AM / 07:16:45 AM :: 00:00:06 :: 00:00:02</t>
  </si>
  <si>
    <t>7/8/2022 :: 10:39:58 AM / 10:40:06 AM :: 00:00:08 :: 00:00:03</t>
  </si>
  <si>
    <t>7/15/2022 :: 07:53:41 AM / 07:53:46 AM :: 00:00:05 :: 00:00:02</t>
  </si>
  <si>
    <t>7/22/2022 :: 07:45:59 AM / 07:46:05 AM :: 00:00:06 :: 00:00:03</t>
  </si>
  <si>
    <t>7/29/2022 :: 07:49:28 AM / 07:49:34 AM :: 00:00:06 :: 00:00:02</t>
  </si>
  <si>
    <t>8/5/2022 :: 08:33:59 AM / 08:34:05 AM :: 00:00:06 :: 00:00:02</t>
  </si>
  <si>
    <t>6/27/2022 :: 08:41:40 AM / 08:45:51 AM :: 00:04:11 :: 00:20:02</t>
  </si>
  <si>
    <t>7/4/2022 :: 09:30:14 AM / 09:34:43 AM :: 00:04:29 :: 00:03:20</t>
  </si>
  <si>
    <t>7/11/2022 :: 08:19:51 AM / 08:20:00 AM :: 00:00:09 :: 00:25:22</t>
  </si>
  <si>
    <t>7/18/2022 :: 09:38:24 AM / 09:47:46 AM :: 00:09:22 :: 00:20:31</t>
  </si>
  <si>
    <t>7/18/2022 :: 09:47:59 AM / 09:48:08 AM :: 00:00:09 :: 00:00:13</t>
  </si>
  <si>
    <t>7/25/2022 :: 08:12:51 AM / 08:18:56 AM :: 00:06:05 :: 00:18:09</t>
  </si>
  <si>
    <t>8/1/2022 :: 08:44:32 AM / 08:48:00 AM :: 00:03:28 :: 00:07:24</t>
  </si>
  <si>
    <t>8/8/2022 :: 08:24:41 AM / 08:29:26 AM :: 00:04:45 :: 00:17:28</t>
  </si>
  <si>
    <t>6/28/2022 :: 11:00:27 AM / 11:05:14 AM :: 00:04:47 :: 00:16:31</t>
  </si>
  <si>
    <t>7/5/2022 :: 02:17:16 PM / 02:17:25 PM :: 00:00:09 :: 00:00:02</t>
  </si>
  <si>
    <t>7/12/2022 :: 09:44:33 AM / 09:44:42 AM :: 00:00:09 :: 00:18:53</t>
  </si>
  <si>
    <t>7/19/2022 :: 10:51:27 AM / 10:56:22 AM :: 00:04:55 :: 00:26:43</t>
  </si>
  <si>
    <t>7/26/2022 :: 09:54:17 AM / 09:55:06 AM :: 00:00:49 :: 00:18:58</t>
  </si>
  <si>
    <t>8/2/2022 :: 10:42:54 AM / 10:49:33 AM :: 00:06:39 :: 00:16:49</t>
  </si>
  <si>
    <t>8/9/2022 :: 08:57:55 AM / 09:02:22 AM :: 00:04:27 :: 00:14:28</t>
  </si>
  <si>
    <t>6/28/2022 :: 11:05:19 AM / 11:06:31 AM :: 00:01:12 :: 00:00:05</t>
  </si>
  <si>
    <t>7/5/2022 :: 02:17:28 PM / 02:17:34 PM :: 00:00:06 :: 00:00:03</t>
  </si>
  <si>
    <t>7/12/2022 :: 09:44:45 AM / 09:44:50 AM :: 00:00:05 :: 00:00:03</t>
  </si>
  <si>
    <t>7/19/2022 :: 10:56:32 AM / 10:56:39 AM :: 00:00:07 :: 00:00:10</t>
  </si>
  <si>
    <t>7/26/2022 :: 09:56:42 AM / 09:56:58 AM :: 00:00:16 :: 00:01:36</t>
  </si>
  <si>
    <t>8/2/2022 :: 10:49:44 AM / 10:49:52 AM :: 00:00:08 :: 00:00:11</t>
  </si>
  <si>
    <t>8/9/2022 :: 09:02:33 AM / 09:02:38 AM :: 00:00:05 :: 00:00:11</t>
  </si>
  <si>
    <t>6/23/2022 :: 12:07:58 PM / 12:20:05 PM :: 00:12:07 :: 00:13:34</t>
  </si>
  <si>
    <t>6/30/2022 :: 09:48:46 AM / 09:58:37 AM :: 00:09:51 :: 00:06:00</t>
  </si>
  <si>
    <t>7/7/2022 :: 11:15:30 AM / 11:15:58 AM :: 00:00:28 :: 00:22:48</t>
  </si>
  <si>
    <t>7/14/2022 :: 11:15:58 AM / 11:26:00 AM :: 00:10:02 :: 23:51:22</t>
  </si>
  <si>
    <t>7/21/2022 :: 10:56:14 AM / 11:06:05 AM :: 00:09:51 :: 00:07:19</t>
  </si>
  <si>
    <t>7/28/2022 :: 09:53:40 AM / 09:53:53 AM :: 00:00:13 :: 00:20:42</t>
  </si>
  <si>
    <t>8/4/2022 :: 11:40:22 AM / 11:51:13 AM :: 00:10:51 :: 00:07:51</t>
  </si>
  <si>
    <t>6/28/2022 :: 11:08:34 AM / 11:26:31 AM :: 00:17:57 :: 00:02:03</t>
  </si>
  <si>
    <t>7/5/2022 :: 02:17:37 PM / 02:17:58 PM :: 00:00:21 :: 00:00:03</t>
  </si>
  <si>
    <t>7/12/2022 :: 10:09:27 AM / 10:09:38 AM :: 00:00:11 :: 00:24:37</t>
  </si>
  <si>
    <t>7/19/2022 :: 10:58:32 AM / 11:18:00 AM :: 00:19:28 :: 00:01:53</t>
  </si>
  <si>
    <t>7/26/2022 :: 09:57:36 AM / 10:18:38 AM :: 00:21:02 :: 00:00:38</t>
  </si>
  <si>
    <t>8/2/2022 :: 10:53:06 AM / 11:16:18 AM :: 00:23:12 :: 00:03:14</t>
  </si>
  <si>
    <t>8/9/2022 :: 09:02:41 AM / 09:24:30 AM :: 00:21:49 :: 00:00:03</t>
  </si>
  <si>
    <t>6/23/2022 :: 12:22:06 PM / 12:31:59 PM :: 00:09:53 :: 00:02:01</t>
  </si>
  <si>
    <t>6/30/2022 :: 10:06:39 AM / 10:16:38 AM :: 00:09:59 :: 00:08:02</t>
  </si>
  <si>
    <t>7/7/2022 :: 11:16:18 AM / 11:31:41 AM :: 00:15:23 :: 00:00:20</t>
  </si>
  <si>
    <t>7/14/2022 :: 11:28:23 AM / 11:34:35 AM :: 00:06:12 :: 00:02:23</t>
  </si>
  <si>
    <t>7/21/2022 :: 11:10:06 AM / 11:10:26 AM :: 00:00:20 :: 00:04:01</t>
  </si>
  <si>
    <t>7/28/2022 :: 09:53:56 AM / 10:00:13 AM :: 00:06:17 :: 00:00:03</t>
  </si>
  <si>
    <t>8/4/2022 :: 11:53:23 AM / 12:03:21 PM :: 00:09:58 :: 00:02:10</t>
  </si>
  <si>
    <t>7/21/2022 :: 11:22:03 AM / 11:22:31 AM :: 00:00:28 :: 00:11:37</t>
  </si>
  <si>
    <t>6/22/2022 :: 08:51:56 AM / 08:52:23 AM :: 00:00:27 :: 00:00:05</t>
  </si>
  <si>
    <t>6/29/2022 :: 11:05:22 AM / 11:24:02 AM :: 00:18:40 :: 00:00:20</t>
  </si>
  <si>
    <t>7/6/2022 :: 09:30:01 AM / 09:30:07 AM :: 00:00:06 :: 00:00:07</t>
  </si>
  <si>
    <t>7/6/2022 :: 09:30:12 AM / 09:30:18 AM :: 00:00:06 :: 00:00:05</t>
  </si>
  <si>
    <t>7/13/2022 :: 08:23:28 AM / 08:36:57 AM :: 00:13:29 :: 00:00:04</t>
  </si>
  <si>
    <t>7/20/2022 :: 08:19:50 AM / 08:27:21 AM :: 00:07:31 :: 00:00:20</t>
  </si>
  <si>
    <t>7/27/2022 :: 08:28:51 AM / 08:33:36 AM :: 00:04:45 :: 00:03:25</t>
  </si>
  <si>
    <t>8/3/2022 :: 09:01:03 AM / 09:09:19 AM :: 00:08:16 :: 00:00:03</t>
  </si>
  <si>
    <t>8/10/2022 :: 07:21:03 AM / 07:21:22 AM :: 00:00:19 :: 20:00:04</t>
  </si>
  <si>
    <t>6/23/2022 :: 12:41:39 PM / 12:47:40 PM :: 00:06:01 :: 00:09:40</t>
  </si>
  <si>
    <t>6/30/2022 :: 10:16:40 AM / 10:24:20 AM :: 00:07:40 :: 00:00:02</t>
  </si>
  <si>
    <t>7/7/2022 :: 11:31:44 AM / 11:42:54 AM :: 00:11:10 :: 00:00:03</t>
  </si>
  <si>
    <t>7/14/2022 :: 11:55:18 AM / 11:57:37 AM :: 00:02:19 :: 00:00:07</t>
  </si>
  <si>
    <t>7/21/2022 :: 11:31:22 AM / 11:36:04 AM :: 00:04:42 :: 00:08:51</t>
  </si>
  <si>
    <t>7/28/2022 :: 10:08:39 AM / 10:16:32 AM :: 00:07:53 :: 00:08:26</t>
  </si>
  <si>
    <t>8/4/2022 :: 12:21:46 PM / 12:24:12 PM :: 00:02:26 :: 00:18:25</t>
  </si>
  <si>
    <t>6/24/2022 :: 08:45:41 AM / 08:45:51 AM :: 00:00:10 :: 00:00:08</t>
  </si>
  <si>
    <t>7/1/2022 :: 07:16:47 AM / 07:16:53 AM :: 00:00:06 :: 00:00:02</t>
  </si>
  <si>
    <t>7/8/2022 :: 10:40:08 AM / 10:40:15 AM :: 00:00:07 :: 00:00:02</t>
  </si>
  <si>
    <t>7/15/2022 :: 07:53:48 AM / 07:53:55 AM :: 00:00:07 :: 00:00:02</t>
  </si>
  <si>
    <t>7/22/2022 :: 07:46:07 AM / 07:46:13 AM :: 00:00:06 :: 00:00:02</t>
  </si>
  <si>
    <t>7/29/2022 :: 07:49:36 AM / 07:49:42 AM :: 00:00:06 :: 00:00:02</t>
  </si>
  <si>
    <t>8/5/2022 :: 08:34:07 AM / 08:34:13 AM :: 00:00:06 :: 00:00:02</t>
  </si>
  <si>
    <t>6/27/2022 :: 09:04:09 AM / 09:14:24 AM :: 00:10:15 :: 00:18:18</t>
  </si>
  <si>
    <t>7/4/2022 :: 09:51:02 AM / 09:51:13 AM :: 00:00:11 :: 00:16:19</t>
  </si>
  <si>
    <t>7/11/2022 :: 08:49:15 AM / 08:49:25 AM :: 00:00:10 :: 00:29:15</t>
  </si>
  <si>
    <t>7/18/2022 :: 09:59:56 AM / 10:14:20 AM :: 00:14:24 :: 00:11:48</t>
  </si>
  <si>
    <t>7/18/2022 :: 10:14:35 AM / 10:14:47 AM :: 00:00:12 :: 00:00:15</t>
  </si>
  <si>
    <t>7/25/2022 :: 08:28:56 AM / 08:37:17 AM :: 00:08:21 :: 00:10:00</t>
  </si>
  <si>
    <t>8/1/2022 :: 08:48:29 AM / 08:48:35 AM :: 00:00:06 :: 00:00:29</t>
  </si>
  <si>
    <t>8/1/2022 :: 08:48:39 AM / 08:48:50 AM :: 00:00:11 :: 00:00:04</t>
  </si>
  <si>
    <t>8/1/2022 :: 09:01:10 AM / 09:07:40 AM :: 00:06:30 :: 00:12:20</t>
  </si>
  <si>
    <t>8/1/2022 :: 09:07:44 AM / 09:07:53 AM :: 00:00:09 :: 00:00:04</t>
  </si>
  <si>
    <t>8/8/2022 :: 08:38:33 AM / 08:45:49 AM :: 00:07:16 :: 00:09:07</t>
  </si>
  <si>
    <t>6/28/2022 :: 11:29:00 AM / 11:36:27 AM :: 00:07:27 :: 00:02:29</t>
  </si>
  <si>
    <t>7/5/2022 :: 02:18:01 PM / 02:18:47 PM :: 00:00:46 :: 00:00:03</t>
  </si>
  <si>
    <t>7/12/2022 :: 10:24:56 AM / 10:25:07 AM :: 00:00:11 :: 00:15:18</t>
  </si>
  <si>
    <t>7/19/2022 :: 11:22:30 AM / 11:36:41 AM :: 00:14:11 :: 00:04:30</t>
  </si>
  <si>
    <t>7/26/2022 :: 10:20:04 AM / 10:29:29 AM :: 00:09:25 :: 00:01:26</t>
  </si>
  <si>
    <t>8/2/2022 :: 11:23:13 AM / 11:36:43 AM :: 00:13:30 :: 00:06:55</t>
  </si>
  <si>
    <t>8/9/2022 :: 09:24:51 AM / 09:37:29 AM :: 00:12:38 :: 00:00:21</t>
  </si>
  <si>
    <t>6/23/2022 :: 12:47:43 PM / 01:00:04 PM :: 00:12:21 :: 00:00:03</t>
  </si>
  <si>
    <t>6/30/2022 :: 10:24:22 AM / 10:27:13 AM :: 00:02:51 :: 00:00:02</t>
  </si>
  <si>
    <t>7/7/2022 :: 11:42:56 AM / 11:43:03 AM :: 00:00:07 :: 00:00:02</t>
  </si>
  <si>
    <t>7/14/2022 :: 11:54:52 AM / 11:55:11 AM :: 00:00:19 :: 00:20:17</t>
  </si>
  <si>
    <t>7/21/2022 :: 11:36:22 AM / 11:37:07 AM :: 00:00:45 :: 00:00:18</t>
  </si>
  <si>
    <t>7/28/2022 :: 10:16:38 AM / 10:16:46 AM :: 00:00:08 :: 00:00:06</t>
  </si>
  <si>
    <t>8/4/2022 :: 12:24:22 PM / 12:24:32 PM :: 00:00:10 :: 00:00:10</t>
  </si>
  <si>
    <t>6/23/2022 :: 01:18:16 PM / 01:24:13 PM :: 00:05:57 :: 00:18:12</t>
  </si>
  <si>
    <t>6/30/2022 :: 10:27:24 AM / 10:35:15 AM :: 00:07:51 :: 00:00:11</t>
  </si>
  <si>
    <t>7/7/2022 :: 12:56:15 PM / 12:56:23 PM :: 00:00:08 :: 01:13:12</t>
  </si>
  <si>
    <t>7/14/2022 :: 12:02:01 PM / 12:08:10 PM :: 00:06:09 :: 00:04:24</t>
  </si>
  <si>
    <t>7/21/2022 :: 11:38:52 AM / 11:43:16 AM :: 00:04:24 :: 00:01:45</t>
  </si>
  <si>
    <t>7/28/2022 :: 10:18:48 AM / 10:25:16 AM :: 00:06:28 :: 00:02:02</t>
  </si>
  <si>
    <t>8/4/2022 :: 12:24:35 PM / 12:31:20 PM :: 00:06:45 :: 00:00:03</t>
  </si>
  <si>
    <t>CROCKERY CREEK RV PARK LLC</t>
  </si>
  <si>
    <t>7/5/2022 :: 02:18:51 PM / 02:19:01 PM :: 00:00:10 :: 00:00:04</t>
  </si>
  <si>
    <t>7/19/2022 :: 11:36:56 AM / 11:37:06 AM :: 00:00:10 :: 00:00:15</t>
  </si>
  <si>
    <t>8/2/2022 :: 11:37:00 AM / 11:37:09 AM :: 00:00:09 :: 00:00:17</t>
  </si>
  <si>
    <t>6/23/2022 :: 01:29:44 PM / 01:31:18 PM :: 00:01:34 :: 00:05:31</t>
  </si>
  <si>
    <t>6/30/2022 :: 11:03:14 AM / 11:08:39 AM :: 00:05:25 :: 00:00:05</t>
  </si>
  <si>
    <t>7/7/2022 :: 12:56:26 PM / 12:56:36 PM :: 00:00:10 :: 00:00:03</t>
  </si>
  <si>
    <t>7/14/2022 :: 12:17:22 PM / 12:18:12 PM :: 00:00:50 :: 00:09:12</t>
  </si>
  <si>
    <t>7/21/2022 :: 11:44:11 AM / 11:47:49 AM :: 00:03:38 :: 00:00:55</t>
  </si>
  <si>
    <t>7/28/2022 :: 10:58:13 AM / 11:00:50 AM :: 00:02:37 :: 00:05:53</t>
  </si>
  <si>
    <t>8/4/2022 :: 12:33:50 PM / 12:39:07 PM :: 00:05:17 :: 00:02:30</t>
  </si>
  <si>
    <t>6/24/2022 :: 08:45:53 AM / 08:46:01 AM :: 00:00:08 :: 00:00:02</t>
  </si>
  <si>
    <t>7/1/2022 :: 07:16:55 AM / 07:17:01 AM :: 00:00:06 :: 00:00:02</t>
  </si>
  <si>
    <t>7/8/2022 :: 10:40:18 AM / 10:40:28 AM :: 00:00:10 :: 00:00:03</t>
  </si>
  <si>
    <t>7/15/2022 :: 07:53:57 AM / 07:54:03 AM :: 00:00:06 :: 00:00:02</t>
  </si>
  <si>
    <t>7/22/2022 :: 07:46:15 AM / 07:46:21 AM :: 00:00:06 :: 00:00:02</t>
  </si>
  <si>
    <t>7/29/2022 :: 07:49:44 AM / 07:49:50 AM :: 00:00:06 :: 00:00:02</t>
  </si>
  <si>
    <t>8/5/2022 :: 08:34:14 AM / 08:34:20 AM :: 00:00:06 :: 00:00:01</t>
  </si>
  <si>
    <t>6/27/2022 :: 09:29:56 AM / 09:33:03 AM :: 00:03:07 :: 00:15:32</t>
  </si>
  <si>
    <t>7/4/2022 :: 09:58:50 AM / 10:15:44 AM :: 00:16:54 :: 00:07:37</t>
  </si>
  <si>
    <t>7/11/2022 :: 08:49:38 AM / 08:49:48 AM :: 00:00:10 :: 00:00:13</t>
  </si>
  <si>
    <t>7/18/2022 :: 10:22:30 AM / 10:25:57 AM :: 00:03:27 :: 00:07:43</t>
  </si>
  <si>
    <t>7/25/2022 :: 08:39:48 AM / 08:40:36 AM :: 00:00:48 :: 00:02:31</t>
  </si>
  <si>
    <t>8/1/2022 :: 09:16:02 AM / 09:19:08 AM :: 00:03:06 :: 00:08:09</t>
  </si>
  <si>
    <t>8/8/2022 :: 08:56:17 AM / 08:59:08 AM :: 00:02:51 :: 00:10:28</t>
  </si>
  <si>
    <t>7/5/2022 :: 02:19:04 PM / 02:19:37 PM :: 00:00:33 :: 00:00:03</t>
  </si>
  <si>
    <t>7/19/2022 :: 12:00:01 PM / 12:19:26 PM :: 00:19:25 :: 00:22:55</t>
  </si>
  <si>
    <t>7/26/2022 :: 10:48:10 AM / 10:53:48 AM :: 00:05:38 :: 00:18:41</t>
  </si>
  <si>
    <t>8/2/2022 :: 11:56:58 AM / 12:18:12 PM :: 00:21:14 :: 00:19:49</t>
  </si>
  <si>
    <t>6/23/2022 :: 01:31:24 PM / 02:05:59 PM :: 00:34:35 :: 00:00:06</t>
  </si>
  <si>
    <t>6/30/2022 :: 10:35:19 AM / 11:03:09 AM :: 00:27:50 :: 00:00:04</t>
  </si>
  <si>
    <t>7/7/2022 :: 12:56:41 PM / 12:56:51 PM :: 00:00:10 :: 00:00:05</t>
  </si>
  <si>
    <t>7/14/2022 :: 12:21:18 PM / 12:51:23 PM :: 00:30:05 :: 00:03:06</t>
  </si>
  <si>
    <t>7/21/2022 :: 12:09:22 PM / 12:23:38 PM :: 00:14:16 :: 00:21:33</t>
  </si>
  <si>
    <t>7/28/2022 :: 10:25:21 AM / 10:52:20 AM :: 00:26:59 :: 00:00:05</t>
  </si>
  <si>
    <t>8/4/2022 :: 12:40:58 PM / 01:13:49 PM :: 00:32:51 :: 00:01:51</t>
  </si>
  <si>
    <t>6/24/2022 :: 08:46:03 AM / 08:46:12 AM :: 00:00:09 :: 00:00:02</t>
  </si>
  <si>
    <t>7/1/2022 :: 07:17:03 AM / 07:17:08 AM :: 00:00:05 :: 00:00:02</t>
  </si>
  <si>
    <t>7/8/2022 :: 10:40:33 AM / 10:40:41 AM :: 00:00:08 :: 00:00:05</t>
  </si>
  <si>
    <t>7/15/2022 :: 07:54:05 AM / 07:54:12 AM :: 00:00:07 :: 00:00:02</t>
  </si>
  <si>
    <t>7/22/2022 :: 07:46:24 AM / 07:46:32 AM :: 00:00:08 :: 00:00:03</t>
  </si>
  <si>
    <t>7/29/2022 :: 07:49:52 AM / 07:49:58 AM :: 00:00:06 :: 00:00:02</t>
  </si>
  <si>
    <t>8/5/2022 :: 08:34:22 AM / 08:34:28 AM :: 00:00:06 :: 00:00:02</t>
  </si>
  <si>
    <t>7/6/2022 :: 09:37:56 AM / 09:53:36 AM :: 00:15:40 :: 00:07:38</t>
  </si>
  <si>
    <t>8/3/2022 :: 09:28:19 AM / 09:41:58 AM :: 00:13:39 :: 00:19:00</t>
  </si>
  <si>
    <t>6/23/2022 :: 03:04:33 PM / 03:07:36 PM :: 00:03:03 :: 00:04:35</t>
  </si>
  <si>
    <t>6/30/2022 :: 11:39:35 AM / 11:45:29 AM :: 00:05:54 :: 00:00:06</t>
  </si>
  <si>
    <t>7/7/2022 :: 01:17:22 PM / 01:17:28 PM :: 00:00:06 :: 00:20:16</t>
  </si>
  <si>
    <t>7/14/2022 :: 01:09:09 PM / 01:14:17 PM :: 00:05:08 :: 00:17:46</t>
  </si>
  <si>
    <t>7/21/2022 :: 12:54:26 PM / 01:03:40 PM :: 00:09:14 :: 00:00:22</t>
  </si>
  <si>
    <t>7/28/2022 :: 11:31:08 AM / 11:35:08 AM :: 00:04:00 :: 00:03:29</t>
  </si>
  <si>
    <t>8/4/2022 :: 01:53:42 PM / 01:56:58 PM :: 00:03:16 :: 00:05:15</t>
  </si>
  <si>
    <t>6/24/2022 :: 08:46:16 AM / 08:50:42 AM :: 00:04:26 :: 00:00:04</t>
  </si>
  <si>
    <t>7/1/2022 :: 07:17:11 AM / 07:17:17 AM :: 00:00:06 :: 00:00:03</t>
  </si>
  <si>
    <t>7/8/2022 :: 10:40:43 AM / 10:40:50 AM :: 00:00:07 :: 00:00:02</t>
  </si>
  <si>
    <t>7/15/2022 :: 07:54:14 AM / 07:54:20 AM :: 00:00:06 :: 00:00:02</t>
  </si>
  <si>
    <t>7/22/2022 :: 07:49:54 AM / 08:16:21 AM :: 00:26:27 :: 00:03:22</t>
  </si>
  <si>
    <t>7/29/2022 :: 07:50:00 AM / 07:50:06 AM :: 00:00:06 :: 00:00:02</t>
  </si>
  <si>
    <t>8/5/2022 :: 08:34:31 AM / 08:34:37 AM :: 00:00:06 :: 00:00:03</t>
  </si>
  <si>
    <t>6/27/2022 :: 10:14:39 AM / 10:24:17 AM :: 00:09:38 :: 00:01:26</t>
  </si>
  <si>
    <t>7/11/2022 :: 09:39:48 AM / 09:40:18 AM :: 00:00:30 :: 00:05:41</t>
  </si>
  <si>
    <t>7/25/2022 :: 09:27:40 AM / 09:28:05 AM :: 00:00:25 :: 00:07:50</t>
  </si>
  <si>
    <t>8/8/2022 :: 09:52:08 AM / 10:00:35 AM :: 00:08:27 :: 00:00:19</t>
  </si>
  <si>
    <t>6/28/2022 :: 11:56:43 AM / 12:00:34 PM :: 00:03:51 :: 00:20:16</t>
  </si>
  <si>
    <t>7/5/2022 :: 02:27:07 PM / 02:31:51 PM :: 00:04:44 :: 00:07:30</t>
  </si>
  <si>
    <t>7/12/2022 :: 10:48:04 AM / 10:48:13 AM :: 00:00:09 :: 00:22:57</t>
  </si>
  <si>
    <t>7/19/2022 :: 12:28:53 PM / 12:35:54 PM :: 00:07:01 :: 00:09:27</t>
  </si>
  <si>
    <t>7/26/2022 :: 11:01:16 AM / 11:04:32 AM :: 00:03:16 :: 00:07:28</t>
  </si>
  <si>
    <t>8/2/2022 :: 12:28:07 PM / 12:33:33 PM :: 00:05:26 :: 00:09:55</t>
  </si>
  <si>
    <t>8/9/2022 :: 09:58:17 AM / 10:03:24 AM :: 00:05:07 :: 00:20:48</t>
  </si>
  <si>
    <t>6/30/2022 :: 11:36:11 AM / 11:39:29 AM :: 00:03:18 :: 00:25:32</t>
  </si>
  <si>
    <t>7/28/2022 :: 11:21:40 AM / 11:27:39 AM :: 00:05:59 :: 00:20:50</t>
  </si>
  <si>
    <t>7/14/2022 :: 01:19:41 PM / 01:24:31 PM :: 00:04:50 :: 00:05:24</t>
  </si>
  <si>
    <t>6/23/2022 :: 02:25:37 PM / 02:43:51 PM :: 00:18:14 :: 00:19:38</t>
  </si>
  <si>
    <t>7/7/2022 :: 12:56:57 PM / 12:57:06 PM :: 00:00:09 :: 00:00:06</t>
  </si>
  <si>
    <t>7/21/2022 :: 12:23:47 PM / 12:38:25 PM :: 00:14:38 :: 00:00:09</t>
  </si>
  <si>
    <t>8/4/2022 :: 01:33:00 PM / 01:48:27 PM :: 00:15:27 :: 00:19:11</t>
  </si>
  <si>
    <t>6/23/2022 :: 03:35:24 PM / 03:45:52 PM :: 00:10:28 :: 00:03:13</t>
  </si>
  <si>
    <t>6/30/2022 :: 12:12:46 PM / 12:15:18 PM :: 00:02:32 :: 00:07:53</t>
  </si>
  <si>
    <t>7/7/2022 :: 01:31:32 PM / 01:31:44 PM :: 00:00:12 :: 00:08:59</t>
  </si>
  <si>
    <t>7/14/2022 :: 01:26:29 PM / 01:36:09 PM :: 00:09:40 :: 00:01:58</t>
  </si>
  <si>
    <t>7/21/2022 :: 01:24:51 PM / 01:33:15 PM :: 00:08:24 :: 00:00:14</t>
  </si>
  <si>
    <t>7/28/2022 :: 11:52:24 AM / 11:56:22 AM :: 00:03:58 :: 00:00:07</t>
  </si>
  <si>
    <t>8/4/2022 :: 02:24:27 PM / 02:32:40 PM :: 00:08:13 :: 00:01:51</t>
  </si>
  <si>
    <t>6/28/2022 :: 12:10:34 PM / 12:19:35 PM :: 00:09:01 :: 00:03:45</t>
  </si>
  <si>
    <t>7/5/2022 :: 02:34:30 PM / 02:44:30 PM :: 00:10:00 :: 00:02:39</t>
  </si>
  <si>
    <t>7/12/2022 :: 11:00:02 AM / 11:11:22 AM :: 00:11:20 :: 00:03:13</t>
  </si>
  <si>
    <t>7/19/2022 :: 12:38:30 PM / 12:51:39 PM :: 00:13:09 :: 00:02:36</t>
  </si>
  <si>
    <t>7/26/2022 :: 11:16:08 AM / 11:28:03 AM :: 00:11:55 :: 00:03:42</t>
  </si>
  <si>
    <t>8/2/2022 :: 12:35:55 PM / 12:51:57 PM :: 00:16:02 :: 00:02:22</t>
  </si>
  <si>
    <t>8/9/2022 :: 10:13:37 AM / 10:22:15 AM :: 00:08:38 :: 00:00:14</t>
  </si>
  <si>
    <t>6/23/2022 :: 03:28:00 PM / 03:32:11 PM :: 00:04:11 :: 00:03:30</t>
  </si>
  <si>
    <t>6/30/2022 :: 12:01:06 PM / 12:04:53 PM :: 00:03:47 :: 00:15:37</t>
  </si>
  <si>
    <t>7/7/2022 :: 01:22:18 PM / 01:22:33 PM :: 00:00:15 :: 00:03:55</t>
  </si>
  <si>
    <t>7/14/2022 :: 01:38:00 PM / 01:46:40 PM :: 00:08:40 :: 00:01:51</t>
  </si>
  <si>
    <t>7/21/2022 :: 01:21:12 PM / 01:24:37 PM :: 00:03:25 :: 00:03:02</t>
  </si>
  <si>
    <t>7/28/2022 :: 11:51:02 AM / 11:52:17 AM :: 00:01:15 :: 00:06:03</t>
  </si>
  <si>
    <t>8/4/2022 :: 02:17:43 PM / 02:22:36 PM :: 00:04:53 :: 00:00:35</t>
  </si>
  <si>
    <t>6/24/2022 :: 08:50:45 AM / 08:50:53 AM :: 00:00:08 :: 00:00:03</t>
  </si>
  <si>
    <t>7/1/2022 :: 07:17:19 AM / 07:17:26 AM :: 00:00:07 :: 00:00:02</t>
  </si>
  <si>
    <t>7/8/2022 :: 10:40:52 AM / 10:41:07 AM :: 00:00:15 :: 00:00:02</t>
  </si>
  <si>
    <t>7/15/2022 :: 07:54:22 AM / 07:54:28 AM :: 00:00:06 :: 00:00:02</t>
  </si>
  <si>
    <t>7/22/2022 :: 08:16:24 AM / 08:16:31 AM :: 00:00:07 :: 00:00:03</t>
  </si>
  <si>
    <t>7/29/2022 :: 07:50:09 AM / 07:50:14 AM :: 00:00:05 :: 00:00:03</t>
  </si>
  <si>
    <t>8/5/2022 :: 08:34:42 AM / 08:34:48 AM :: 00:00:06 :: 00:00:05</t>
  </si>
  <si>
    <t>6/28/2022 :: 12:04:19 PM / 12:06:49 PM :: 00:02:30 :: 00:03:45</t>
  </si>
  <si>
    <t>7/12/2022 :: 10:56:32 AM / 10:56:49 AM :: 00:00:17 :: 00:08:19</t>
  </si>
  <si>
    <t>7/26/2022 :: 11:12:19 AM / 11:12:26 AM :: 00:00:07 :: 00:07:47</t>
  </si>
  <si>
    <t>8/9/2022 :: 10:07:29 AM / 10:13:23 AM :: 00:05:54 :: 00:04:05</t>
  </si>
  <si>
    <t>6/23/2022 :: 02:48:35 PM / 02:59:58 PM :: 00:11:23 :: 00:04:44</t>
  </si>
  <si>
    <t>7/21/2022 :: 12:39:53 PM / 12:54:04 PM :: 00:14:11 :: 00:01:28</t>
  </si>
  <si>
    <t>6/23/2022 :: 03:14:59 PM / 03:24:30 PM :: 00:09:31 :: 00:07:23</t>
  </si>
  <si>
    <t>6/30/2022 :: 11:10:27 AM / 11:10:39 AM :: 00:00:12 :: 00:01:48</t>
  </si>
  <si>
    <t>7/1/2022 :: 07:17:30 AM / 07:17:55 AM :: 00:00:25 :: 00:00:04</t>
  </si>
  <si>
    <t>7/7/2022 :: 01:17:45 PM / 01:18:23 PM :: 00:00:38 :: 00:00:17</t>
  </si>
  <si>
    <t>7/14/2022 :: 01:48:21 PM / 01:54:11 PM :: 00:05:50 :: 00:01:41</t>
  </si>
  <si>
    <t>7/21/2022 :: 01:09:22 PM / 01:18:10 PM :: 00:08:48 :: 00:05:42</t>
  </si>
  <si>
    <t>7/28/2022 :: 11:35:27 AM / 11:44:59 AM :: 00:09:32 :: 00:00:19</t>
  </si>
  <si>
    <t>8/4/2022 :: 02:00:13 PM / 02:16:59 PM :: 00:16:46 :: 00:03:15</t>
  </si>
  <si>
    <t>8/4/2022 :: 02:17:03 PM / 02:17:08 PM :: 00:00:05 :: 00:00:04</t>
  </si>
  <si>
    <t>6/27/2022 :: 12:32:48 PM / 12:33:07 PM :: 00:00:19 :: 00:00:05</t>
  </si>
  <si>
    <t>7/4/2022 :: 12:16:35 PM / 12:16:41 PM :: 00:00:06 :: 00:00:07</t>
  </si>
  <si>
    <t>7/11/2022 :: 11:30:46 AM / 11:30:53 AM :: 00:00:07 :: 01:05:58</t>
  </si>
  <si>
    <t>7/18/2022 :: 12:46:41 PM / 12:55:24 PM :: 00:08:43 :: 00:06:11</t>
  </si>
  <si>
    <t>7/25/2022 :: 10:55:49 AM / 11:05:26 AM :: 00:09:37 :: 00:00:14</t>
  </si>
  <si>
    <t>8/1/2022 :: 11:36:13 AM / 11:43:26 AM :: 00:07:13 :: 00:00:06</t>
  </si>
  <si>
    <t>6/28/2022 :: 12:22:21 PM / 12:35:47 PM :: 00:13:26 :: 00:02:46</t>
  </si>
  <si>
    <t>7/5/2022 :: 02:48:26 PM / 03:05:30 PM :: 00:17:04 :: 00:03:56</t>
  </si>
  <si>
    <t>7/12/2022 :: 11:11:27 AM / 12:06:27 PM :: 00:55:00 :: 00:00:05</t>
  </si>
  <si>
    <t>7/19/2022 :: 12:54:57 PM / 01:09:47 PM :: 00:14:50 :: 00:03:18</t>
  </si>
  <si>
    <t>7/26/2022 :: 11:43:39 AM / 11:44:32 AM :: 00:00:53 :: 00:15:36</t>
  </si>
  <si>
    <t>8/2/2022 :: 12:55:10 PM / 01:10:41 PM :: 00:15:31 :: 00:03:13</t>
  </si>
  <si>
    <t>8/9/2022 :: 10:25:58 AM / 10:37:37 AM :: 00:11:39 :: 00:03:43</t>
  </si>
  <si>
    <t xml:space="preserve">RX OPTICAL PN 300             </t>
  </si>
  <si>
    <t>7/13/2022 :: 08:52:18 AM / 08:52:26 AM :: 00:00:08 :: 00:15:21</t>
  </si>
  <si>
    <t>8/10/2022 :: 09:08:43 AM / 09:13:47 AM :: 00:05:04 :: 00:07:14</t>
  </si>
  <si>
    <t>6/23/2022 :: 04:27:10 PM / 04:36:03 PM :: 00:08:53 :: 00:03:27</t>
  </si>
  <si>
    <t>6/30/2022 :: 12:31:38 PM / 12:39:42 PM :: 00:08:04 :: 00:03:54</t>
  </si>
  <si>
    <t>7/7/2022 :: 02:17:57 PM / 02:18:08 PM :: 00:00:11 :: 00:11:21</t>
  </si>
  <si>
    <t>7/14/2022 :: 02:16:28 PM / 02:25:37 PM :: 00:09:09 :: 00:03:52</t>
  </si>
  <si>
    <t>7/21/2022 :: 02:06:22 PM / 02:15:21 PM :: 00:08:59 :: 00:03:30</t>
  </si>
  <si>
    <t>7/28/2022 :: 12:22:08 PM / 12:22:20 PM :: 00:00:12 :: 00:08:02</t>
  </si>
  <si>
    <t>8/4/2022 :: 03:10:09 PM / 03:19:09 PM :: 00:09:00 :: 00:03:20</t>
  </si>
  <si>
    <t>6/27/2022 :: 10:33:39 AM / 10:40:59 AM :: 00:07:20 :: 00:09:22</t>
  </si>
  <si>
    <t>7/4/2022 :: 10:56:42 AM / 11:02:40 AM :: 00:05:58 :: 00:12:13</t>
  </si>
  <si>
    <t>7/11/2022 :: 10:06:24 AM / 10:06:49 AM :: 00:00:25 :: 00:26:06</t>
  </si>
  <si>
    <t>7/18/2022 :: 11:09:18 AM / 11:17:43 AM :: 00:08:25 :: 00:05:10</t>
  </si>
  <si>
    <t>7/25/2022 :: 09:33:11 AM / 09:38:08 AM :: 00:04:57 :: 00:05:06</t>
  </si>
  <si>
    <t>8/1/2022 :: 10:04:51 AM / 10:10:46 AM :: 00:05:55 :: 00:04:25</t>
  </si>
  <si>
    <t>8/8/2022 :: 10:06:29 AM / 10:09:43 AM :: 00:03:14 :: 00:05:54</t>
  </si>
  <si>
    <t>6/29/2022 :: 10:00:18 AM / 10:04:06 AM :: 00:03:48 :: 03:28:21</t>
  </si>
  <si>
    <t>7/27/2022 :: 09:56:06 AM / 09:56:20 AM :: 00:00:14 :: 00:14:00</t>
  </si>
  <si>
    <t>7/5/2022 :: 03:07:57 PM / 03:17:23 PM :: 00:09:26 :: 00:02:27</t>
  </si>
  <si>
    <t>7/19/2022 :: 01:10:07 PM / 01:18:31 PM :: 00:08:24 :: 00:00:20</t>
  </si>
  <si>
    <t>8/2/2022 :: 01:13:48 PM / 01:26:28 PM :: 00:12:40 :: 00:03:07</t>
  </si>
  <si>
    <t>6/23/2022 :: 04:01:50 PM / 04:06:12 PM :: 00:04:22 :: 00:03:58</t>
  </si>
  <si>
    <t>6/30/2022 :: 12:46:25 PM / 12:53:50 PM :: 00:07:25 :: 00:06:43</t>
  </si>
  <si>
    <t>7/7/2022 :: 03:27:20 PM / 03:27:28 PM :: 00:00:08 :: 01:09:12</t>
  </si>
  <si>
    <t>7/14/2022 :: 02:29:39 PM / 02:35:51 PM :: 00:06:12 :: 00:04:02</t>
  </si>
  <si>
    <t>7/21/2022 :: 01:46:45 PM / 01:50:50 PM :: 00:04:05 :: 00:01:40</t>
  </si>
  <si>
    <t>7/28/2022 :: 12:25:43 PM / 12:30:26 PM :: 00:04:43 :: 00:03:23</t>
  </si>
  <si>
    <t>8/4/2022 :: 03:22:12 PM / 03:27:50 PM :: 00:05:38 :: 00:03:03</t>
  </si>
  <si>
    <t>6/24/2022 :: 08:50:57 AM / 08:51:11 AM :: 00:00:14 :: 00:00:04</t>
  </si>
  <si>
    <t>7/1/2022 :: 07:18:05 AM / 07:18:11 AM :: 00:00:06 :: 00:00:10</t>
  </si>
  <si>
    <t>7/8/2022 :: 10:41:10 AM / 10:41:20 AM :: 00:00:10 :: 00:00:03</t>
  </si>
  <si>
    <t>7/15/2022 :: 07:54:30 AM / 07:54:36 AM :: 00:00:06 :: 00:00:02</t>
  </si>
  <si>
    <t>7/22/2022 :: 08:16:33 AM / 08:16:40 AM :: 00:00:07 :: 00:00:02</t>
  </si>
  <si>
    <t>7/29/2022 :: 07:50:16 AM / 07:50:22 AM :: 00:00:06 :: 00:00:02</t>
  </si>
  <si>
    <t>8/5/2022 :: 08:34:50 AM / 08:34:56 AM :: 00:00:06 :: 00:00:02</t>
  </si>
  <si>
    <t>7/6/2022 :: 10:01:23 AM / 10:11:21 AM :: 00:09:58 :: 00:07:47</t>
  </si>
  <si>
    <t>8/3/2022 :: 09:52:53 AM / 09:57:19 AM :: 00:04:26 :: 00:10:55</t>
  </si>
  <si>
    <t>6/22/2022 :: 09:09:23 AM / 09:19:03 AM :: 00:09:40 :: 00:17:00</t>
  </si>
  <si>
    <t>6/29/2022 :: 11:55:53 AM / 12:05:06 PM :: 00:09:13 :: 00:00:08</t>
  </si>
  <si>
    <t>7/6/2022 :: 10:15:26 AM / 10:16:51 AM :: 00:01:25 :: 00:04:05</t>
  </si>
  <si>
    <t>7/13/2022 :: 09:08:37 AM / 09:08:44 AM :: 00:00:07 :: 00:16:11</t>
  </si>
  <si>
    <t>7/20/2022 :: 08:45:23 AM / 08:58:49 AM :: 00:13:26 :: 00:18:02</t>
  </si>
  <si>
    <t>7/27/2022 :: 10:00:00 AM / 10:11:49 AM :: 00:11:49 :: 00:03:40</t>
  </si>
  <si>
    <t>8/3/2022 :: 10:01:12 AM / 10:09:25 AM :: 00:08:13 :: 00:03:53</t>
  </si>
  <si>
    <t>8/10/2022 :: 09:27:37 AM / 09:37:03 AM :: 00:09:26 :: 00:13:50</t>
  </si>
  <si>
    <t>6/22/2022 :: 09:22:29 AM / 09:25:06 AM :: 00:02:37 :: 00:03:26</t>
  </si>
  <si>
    <t>7/6/2022 :: 10:28:23 AM / 10:28:35 AM :: 00:00:12 :: 00:11:32</t>
  </si>
  <si>
    <t>7/20/2022 :: 08:58:59 AM / 09:03:12 AM :: 00:04:13 :: 00:00:10</t>
  </si>
  <si>
    <t>8/3/2022 :: 10:18:38 AM / 10:22:38 AM :: 00:04:00 :: 00:09:13</t>
  </si>
  <si>
    <t>6/23/2022 :: 04:39:23 PM / 04:48:26 PM :: 00:09:03 :: 00:03:20</t>
  </si>
  <si>
    <t>6/30/2022 :: 12:20:37 PM / 12:27:44 PM :: 00:07:07 :: 00:05:19</t>
  </si>
  <si>
    <t>7/7/2022 :: 01:46:07 PM / 01:46:14 PM :: 00:00:07 :: 00:14:23</t>
  </si>
  <si>
    <t>7/14/2022 :: 02:06:13 PM / 02:12:36 PM :: 00:06:23 :: 00:12:02</t>
  </si>
  <si>
    <t>7/21/2022 :: 02:16:42 PM / 02:20:44 PM :: 00:04:02 :: 00:01:21</t>
  </si>
  <si>
    <t>7/28/2022 :: 12:04:00 PM / 12:14:06 PM :: 00:10:06 :: 00:07:38</t>
  </si>
  <si>
    <t>8/4/2022 :: 02:42:22 PM / 02:48:22 PM :: 00:06:00 :: 00:09:42</t>
  </si>
  <si>
    <t>6/24/2022 :: 08:51:17 AM / 09:04:23 AM :: 00:13:06 :: 00:00:06</t>
  </si>
  <si>
    <t>7/1/2022 :: 07:18:13 AM / 07:18:19 AM :: 00:00:06 :: 00:00:02</t>
  </si>
  <si>
    <t>7/8/2022 :: 10:41:22 AM / 10:41:29 AM :: 00:00:07 :: 00:00:02</t>
  </si>
  <si>
    <t>7/15/2022 :: 07:54:38 AM / 07:54:45 AM :: 00:00:07 :: 00:00:02</t>
  </si>
  <si>
    <t>7/22/2022 :: 08:16:42 AM / 08:16:48 AM :: 00:00:06 :: 00:00:02</t>
  </si>
  <si>
    <t>7/29/2022 :: 07:50:24 AM / 07:50:32 AM :: 00:00:08 :: 00:00:02</t>
  </si>
  <si>
    <t>8/5/2022 :: 08:34:59 AM / 08:35:04 AM :: 00:00:05 :: 00:00:03</t>
  </si>
  <si>
    <t>6/27/2022 :: 10:48:28 AM / 11:03:54 AM :: 00:15:26 :: 00:07:29</t>
  </si>
  <si>
    <t>7/4/2022 :: 11:02:43 AM / 11:11:16 AM :: 00:08:33 :: 00:00:03</t>
  </si>
  <si>
    <t>7/11/2022 :: 10:06:52 AM / 10:07:13 AM :: 00:00:21 :: 00:00:03</t>
  </si>
  <si>
    <t>7/18/2022 :: 11:22:30 AM / 11:32:43 AM :: 00:10:13 :: 00:04:47</t>
  </si>
  <si>
    <t>7/25/2022 :: 09:43:21 AM / 09:53:11 AM :: 00:09:50 :: 00:05:13</t>
  </si>
  <si>
    <t>8/1/2022 :: 10:18:22 AM / 10:27:27 AM :: 00:09:05 :: 00:07:36</t>
  </si>
  <si>
    <t>8/8/2022 :: 10:14:40 AM / 10:28:22 AM :: 00:13:42 :: 00:04:57</t>
  </si>
  <si>
    <t>6/24/2022 :: 09:04:29 AM / 09:04:35 AM :: 00:00:06 :: 00:00:06</t>
  </si>
  <si>
    <t>7/1/2022 :: 07:18:21 AM / 07:18:27 AM :: 00:00:06 :: 00:00:02</t>
  </si>
  <si>
    <t>7/8/2022 :: 10:41:32 AM / 10:41:38 AM :: 00:00:06 :: 00:00:03</t>
  </si>
  <si>
    <t>7/15/2022 :: 07:54:47 AM / 07:54:52 AM :: 00:00:05 :: 00:00:02</t>
  </si>
  <si>
    <t>7/22/2022 :: 08:16:51 AM / 08:16:58 AM :: 00:00:07 :: 00:00:03</t>
  </si>
  <si>
    <t>7/29/2022 :: 07:50:34 AM / 07:50:40 AM :: 00:00:06 :: 00:00:02</t>
  </si>
  <si>
    <t>8/5/2022 :: 08:35:07 AM / 08:35:13 AM :: 00:00:06 :: 00:00:03</t>
  </si>
  <si>
    <t>6/28/2022 :: 01:15:58 PM / 01:23:47 PM :: 00:07:49 :: 00:40:11</t>
  </si>
  <si>
    <t>7/12/2022 :: 12:06:39 PM / 12:06:47 PM :: 00:00:08 :: 00:00:12</t>
  </si>
  <si>
    <t>7/26/2022 :: 12:43:43 PM / 12:43:49 PM :: 00:00:06 :: 00:00:05</t>
  </si>
  <si>
    <t>8/9/2022 :: 11:06:14 AM / 11:20:59 AM :: 00:14:45 :: 00:28:37</t>
  </si>
  <si>
    <t>6/29/2022 :: 12:09:13 PM / 12:12:31 PM :: 00:03:18 :: 00:04:07</t>
  </si>
  <si>
    <t>7/13/2022 :: 09:14:48 AM / 09:14:55 AM :: 00:00:07 :: 00:06:04</t>
  </si>
  <si>
    <t>7/27/2022 :: 09:01:34 AM / 09:08:20 AM :: 00:06:46 :: 00:12:59</t>
  </si>
  <si>
    <t>8/10/2022 :: 09:40:54 AM / 09:45:48 AM :: 00:04:54 :: 00:03:51</t>
  </si>
  <si>
    <t>7/12/2022 :: 12:38:48 PM / 12:39:13 PM :: 00:00:25 :: 00:32:01</t>
  </si>
  <si>
    <t>7/14/2022 :: 11:11:14 AM / 11:24:36 AM :: 00:13:22 :: 00:02:39</t>
  </si>
  <si>
    <t>7/14/2022 :: 02:36:10 PM / 02:36:55 PM :: 00:00:45 :: 00:00:19</t>
  </si>
  <si>
    <t>6/29/2022 :: 12:16:14 PM / 12:28:50 PM :: 00:12:36 :: 00:03:43</t>
  </si>
  <si>
    <t>7/27/2022 :: 09:08:41 AM / 09:08:55 AM :: 00:00:14 :: 00:00:21</t>
  </si>
  <si>
    <t>6/22/2022 :: 09:47:31 AM / 09:51:57 AM :: 00:04:26 :: 00:22:25</t>
  </si>
  <si>
    <t>6/29/2022 :: 12:33:25 PM / 12:44:48 PM :: 00:11:23 :: 00:04:35</t>
  </si>
  <si>
    <t>7/6/2022 :: 10:28:38 AM / 10:37:53 AM :: 00:09:15 :: 00:00:03</t>
  </si>
  <si>
    <t>7/13/2022 :: 09:18:52 AM / 09:28:18 AM :: 00:09:26 :: 00:03:57</t>
  </si>
  <si>
    <t>7/20/2022 :: 09:15:13 AM / 09:24:40 AM :: 00:09:27 :: 00:12:01</t>
  </si>
  <si>
    <t>7/27/2022 :: 09:18:28 AM / 09:30:28 AM :: 00:12:00 :: 00:09:33</t>
  </si>
  <si>
    <t>8/3/2022 :: 10:26:11 AM / 10:36:05 AM :: 00:09:54 :: 00:03:33</t>
  </si>
  <si>
    <t>8/10/2022 :: 09:48:14 AM / 10:03:12 AM :: 00:14:58 :: 00:02:26</t>
  </si>
  <si>
    <t>6/22/2022 :: 09:52:01 AM / 09:59:14 AM :: 00:07:13 :: 00:00:04</t>
  </si>
  <si>
    <t>6/29/2022 :: 12:49:48 PM / 12:55:53 PM :: 00:06:05 :: 00:05:00</t>
  </si>
  <si>
    <t>7/6/2022 :: 10:46:24 AM / 10:46:45 AM :: 00:00:21 :: 00:08:31</t>
  </si>
  <si>
    <t>7/13/2022 :: 11:08:12 AM / 11:08:29 AM :: 00:00:17 :: 00:13:03</t>
  </si>
  <si>
    <t>7/20/2022 :: 09:26:41 AM / 09:35:03 AM :: 00:08:22 :: 00:02:01</t>
  </si>
  <si>
    <t>7/27/2022 :: 09:35:21 AM / 09:35:39 AM :: 00:00:18 :: 00:04:53</t>
  </si>
  <si>
    <t>8/3/2022 :: 10:43:17 AM / 10:43:51 AM :: 00:00:34 :: 00:07:12</t>
  </si>
  <si>
    <t>8/10/2022 :: 11:53:31 AM / 11:53:48 AM :: 00:00:17 :: 00:11:39</t>
  </si>
  <si>
    <t>6/27/2022 :: 11:06:47 AM / 11:19:23 AM :: 00:12:36 :: 00:02:53</t>
  </si>
  <si>
    <t>7/25/2022 :: 09:53:50 AM / 10:00:03 AM :: 00:06:13 :: 00:00:39</t>
  </si>
  <si>
    <t>7/6/2022 :: 10:53:59 AM / 10:54:09 AM :: 00:00:10 :: 00:07:14</t>
  </si>
  <si>
    <t>7/27/2022 :: 09:37:38 AM / 09:42:06 AM :: 00:04:28 :: 00:01:59</t>
  </si>
  <si>
    <t>6/24/2022 :: 09:04:38 AM / 09:29:18 AM :: 00:24:40 :: 00:00:03</t>
  </si>
  <si>
    <t>7/1/2022 :: 07:18:30 AM / 07:18:36 AM :: 00:00:06 :: 00:00:03</t>
  </si>
  <si>
    <t>7/8/2022 :: 10:41:42 AM / 10:41:54 AM :: 00:00:12 :: 00:00:04</t>
  </si>
  <si>
    <t>7/15/2022 :: 07:54:55 AM / 07:55:01 AM :: 00:00:06 :: 00:00:03</t>
  </si>
  <si>
    <t>7/22/2022 :: 08:17:00 AM / 08:17:06 AM :: 00:00:06 :: 00:00:02</t>
  </si>
  <si>
    <t>7/29/2022 :: 07:50:42 AM / 07:50:48 AM :: 00:00:06 :: 00:00:02</t>
  </si>
  <si>
    <t>8/5/2022 :: 08:35:17 AM / 08:50:37 AM :: 00:15:20 :: 00:00:04</t>
  </si>
  <si>
    <t>6/27/2022 :: 11:23:56 AM / 11:33:08 AM :: 00:09:12 :: 00:04:33</t>
  </si>
  <si>
    <t>7/4/2022 :: 11:14:56 AM / 11:24:45 AM :: 00:09:49 :: 00:03:40</t>
  </si>
  <si>
    <t>7/11/2022 :: 10:24:39 AM / 10:24:48 AM :: 00:00:09 :: 00:17:26</t>
  </si>
  <si>
    <t>7/18/2022 :: 11:36:54 AM / 11:46:26 AM :: 00:09:32 :: 00:04:11</t>
  </si>
  <si>
    <t>7/25/2022 :: 10:04:22 AM / 10:11:18 AM :: 00:06:56 :: 00:04:19</t>
  </si>
  <si>
    <t>8/1/2022 :: 10:32:05 AM / 10:39:28 AM :: 00:07:23 :: 00:04:38</t>
  </si>
  <si>
    <t>8/8/2022 :: 10:33:54 AM / 10:41:21 AM :: 00:07:27 :: 00:05:32</t>
  </si>
  <si>
    <t>6/22/2022 :: 10:45:17 AM / 10:51:48 AM :: 00:06:31 :: 00:16:55</t>
  </si>
  <si>
    <t>7/13/2022 :: 10:54:52 AM / 10:55:09 AM :: 00:00:17 :: 00:11:30</t>
  </si>
  <si>
    <t>7/20/2022 :: 10:48:54 AM / 10:56:41 AM :: 00:07:47 :: 00:04:56</t>
  </si>
  <si>
    <t>8/3/2022 :: 11:01:19 AM / 11:08:14 AM :: 00:06:55 :: 00:17:28</t>
  </si>
  <si>
    <t>6/23/2022 :: 03:55:52 PM / 03:57:52 PM :: 00:02:00 :: 00:10:00</t>
  </si>
  <si>
    <t>7/7/2022 :: 02:06:19 PM / 02:06:26 PM :: 00:00:07 :: 00:20:05</t>
  </si>
  <si>
    <t>7/21/2022 :: 01:39:31 PM / 01:45:05 PM :: 00:05:34 :: 00:06:16</t>
  </si>
  <si>
    <t>8/4/2022 :: 02:51:00 PM / 02:53:50 PM :: 00:02:50 :: 00:02:38</t>
  </si>
  <si>
    <t>6/24/2022 :: 09:29:23 AM / 09:39:50 AM :: 00:10:27 :: 00:00:05</t>
  </si>
  <si>
    <t>7/1/2022 :: 08:59:57 AM / 09:06:55 AM :: 00:06:58 :: 00:36:16</t>
  </si>
  <si>
    <t>7/8/2022 :: 10:42:01 AM / 10:42:20 AM :: 00:00:19 :: 00:00:07</t>
  </si>
  <si>
    <t>7/15/2022 :: 09:11:12 AM / 09:17:10 AM :: 00:05:58 :: 00:45:40</t>
  </si>
  <si>
    <t>7/22/2022 :: 08:31:17 AM / 08:46:58 AM :: 00:15:41 :: 00:14:11</t>
  </si>
  <si>
    <t>7/29/2022 :: 07:59:03 AM / 08:08:00 AM :: 00:08:57 :: 00:08:15</t>
  </si>
  <si>
    <t>8/5/2022 :: 08:59:21 AM / 09:11:04 AM :: 00:11:43 :: 00:08:44</t>
  </si>
  <si>
    <t>6/27/2022 :: 11:41:46 AM / 11:46:30 AM :: 00:04:44 :: 00:08:38</t>
  </si>
  <si>
    <t>7/4/2022 :: 11:31:03 AM / 11:37:34 AM :: 00:06:31 :: 00:06:18</t>
  </si>
  <si>
    <t>7/11/2022 :: 11:30:58 AM / 11:31:05 AM :: 00:00:07 :: 00:00:05</t>
  </si>
  <si>
    <t>7/18/2022 :: 12:30:21 PM / 12:40:30 PM :: 00:10:09 :: 00:10:15</t>
  </si>
  <si>
    <t>7/25/2022 :: 10:26:21 AM / 10:26:42 AM :: 00:00:21 :: 00:15:03</t>
  </si>
  <si>
    <t>8/1/2022 :: 10:54:01 AM / 11:00:12 AM :: 00:06:11 :: 00:14:33</t>
  </si>
  <si>
    <t>8/8/2022 :: 10:48:04 AM / 10:55:13 AM :: 00:07:09 :: 00:06:43</t>
  </si>
  <si>
    <t>6/27/2022 :: 12:33:11 PM / 12:33:19 PM :: 00:00:08 :: 00:00:04</t>
  </si>
  <si>
    <t>7/4/2022 :: 12:16:48 PM / 12:16:54 PM :: 00:00:06 :: 00:00:07</t>
  </si>
  <si>
    <t>7/11/2022 :: 11:31:07 AM / 11:31:14 AM :: 00:00:07 :: 00:00:02</t>
  </si>
  <si>
    <t>7/18/2022 :: 01:28:05 PM / 01:28:12 PM :: 00:00:07 :: 00:00:10</t>
  </si>
  <si>
    <t>7/25/2022 :: 10:52:00 AM / 10:52:19 AM :: 00:00:19 :: 00:25:18</t>
  </si>
  <si>
    <t>8/1/2022 :: 11:35:40 AM / 11:35:45 AM :: 00:00:05 :: 00:00:15</t>
  </si>
  <si>
    <t>8/8/2022 :: 11:34:53 AM / 11:34:59 AM :: 00:00:06 :: 00:00:05</t>
  </si>
  <si>
    <t>6/27/2022 :: 12:33:21 PM / 12:33:28 PM :: 00:00:07 :: 00:00:02</t>
  </si>
  <si>
    <t>7/4/2022 :: 12:16:17 PM / 12:16:28 PM :: 00:00:11 :: 00:07:09</t>
  </si>
  <si>
    <t>7/11/2022 :: 11:31:16 AM / 11:31:23 AM :: 00:00:07 :: 00:00:02</t>
  </si>
  <si>
    <t>7/18/2022 :: 12:58:28 PM / 01:16:08 PM :: 00:17:40 :: 00:03:04</t>
  </si>
  <si>
    <t>7/25/2022 :: 10:52:29 AM / 10:52:47 AM :: 00:00:18 :: 00:00:10</t>
  </si>
  <si>
    <t>8/1/2022 :: 11:05:34 AM / 11:18:38 AM :: 00:13:04 :: 00:05:22</t>
  </si>
  <si>
    <t>8/8/2022 :: 11:00:22 AM / 11:34:40 AM :: 00:34:18 :: 00:05:09</t>
  </si>
  <si>
    <t>6/27/2022 :: 12:33:30 PM / 12:33:38 PM :: 00:00:08 :: 00:00:02</t>
  </si>
  <si>
    <t>7/4/2022 :: 12:16:59 PM / 12:17:06 PM :: 00:00:07 :: 00:00:05</t>
  </si>
  <si>
    <t>7/11/2022 :: 11:31:25 AM / 11:31:31 AM :: 00:00:06 :: 00:00:02</t>
  </si>
  <si>
    <t>7/18/2022 :: 01:28:17 PM / 01:28:23 PM :: 00:00:06 :: 00:00:05</t>
  </si>
  <si>
    <t>7/25/2022 :: 10:52:59 AM / 10:53:13 AM :: 00:00:14 :: 00:00:12</t>
  </si>
  <si>
    <t>8/1/2022 :: 11:35:49 AM / 11:35:55 AM :: 00:00:06 :: 00:00:04</t>
  </si>
  <si>
    <t>8/8/2022 :: 11:34:43 AM / 11:34:48 AM :: 00:00:05 :: 00:00:03</t>
  </si>
  <si>
    <t>6/27/2022 :: 12:33:40 PM / 12:33:49 PM :: 00:00:09 :: 00:00:02</t>
  </si>
  <si>
    <t>7/4/2022 :: 12:17:12 PM / 12:17:26 PM :: 00:00:14 :: 00:00:06</t>
  </si>
  <si>
    <t>7/11/2022 :: 11:31:33 AM / 11:31:39 AM :: 00:00:06 :: 00:00:02</t>
  </si>
  <si>
    <t>7/18/2022 :: 01:28:25 PM / 01:28:31 PM :: 00:00:06 :: 00:00:02</t>
  </si>
  <si>
    <t>7/25/2022 :: 10:53:24 AM / 10:53:38 AM :: 00:00:14 :: 00:00:11</t>
  </si>
  <si>
    <t>8/1/2022 :: 11:36:01 AM / 11:36:07 AM :: 00:00:06 :: 00:00:06</t>
  </si>
  <si>
    <t>8/8/2022 :: 11:35:04 AM / 11:35:10 AM :: 00:00:06 :: 00:00:05</t>
  </si>
  <si>
    <t>6/27/2022 :: 12:20:23 PM / 12:32:43 PM :: 00:12:20 :: 00:33:53</t>
  </si>
  <si>
    <t>7/4/2022 :: 11:37:42 AM / 12:09:08 PM :: 00:31:26 :: 00:00:08</t>
  </si>
  <si>
    <t>7/11/2022 :: 11:31:43 AM / 11:31:49 AM :: 00:00:06 :: 00:00:04</t>
  </si>
  <si>
    <t>7/18/2022 :: 01:16:16 PM / 01:27:55 PM :: 00:11:39 :: 00:00:08</t>
  </si>
  <si>
    <t>7/25/2022 :: 10:53:50 AM / 10:54:26 AM :: 00:00:36 :: 00:00:12</t>
  </si>
  <si>
    <t>8/1/2022 :: 11:20:46 AM / 11:35:10 AM :: 00:14:24 :: 00:02:08</t>
  </si>
  <si>
    <t>8/8/2022 :: 11:35:12 AM / 11:35:19 AM :: 00:00:07 :: 00:00:02</t>
  </si>
  <si>
    <t>6/27/2022 :: 12:33:52 PM / 12:34:00 PM :: 00:00:08 :: 00:00:03</t>
  </si>
  <si>
    <t>6/27/2022 :: 12:34:02 PM / 12:34:08 PM :: 00:00:06 :: 00:00:02</t>
  </si>
  <si>
    <t>7/4/2022 :: 12:17:31 PM / 12:17:48 PM :: 00:00:17 :: 00:00:05</t>
  </si>
  <si>
    <t>7/4/2022 :: 12:17:52 PM / 12:17:58 PM :: 00:00:06 :: 00:00:04</t>
  </si>
  <si>
    <t>7/11/2022 :: 11:31:56 AM / 11:32:02 AM :: 00:00:06 :: 00:00:07</t>
  </si>
  <si>
    <t>7/11/2022 :: 11:32:06 AM / 11:32:13 AM :: 00:00:07 :: 00:00:04</t>
  </si>
  <si>
    <t>7/18/2022 :: 01:28:35 PM / 01:28:42 PM :: 00:00:07 :: 00:00:04</t>
  </si>
  <si>
    <t>7/25/2022 :: 10:54:38 AM / 10:55:10 AM :: 00:00:32 :: 00:00:12</t>
  </si>
  <si>
    <t>7/25/2022 :: 10:55:20 AM / 10:55:35 AM :: 00:00:15 :: 00:00:10</t>
  </si>
  <si>
    <t>8/1/2022 :: 11:35:19 AM / 11:35:25 AM :: 00:00:06 :: 00:00:09</t>
  </si>
  <si>
    <t>8/8/2022 :: 11:35:23 AM / 11:35:29 AM :: 00:00:06 :: 00:00:04</t>
  </si>
  <si>
    <t>8/8/2022 :: 11:35:36 AM / 11:35:52 AM :: 00:00:16 :: 00:00:07</t>
  </si>
  <si>
    <t>6/23/2022 :: 04:08:54 PM / 04:23:43 PM :: 00:14:49 :: 00:02:42</t>
  </si>
  <si>
    <t>7/7/2022 :: 02:06:29 PM / 02:06:36 PM :: 00:00:07 :: 00:00:03</t>
  </si>
  <si>
    <t>7/21/2022 :: 01:58:37 PM / 02:02:52 PM :: 00:04:15 :: 00:07:47</t>
  </si>
  <si>
    <t>8/4/2022 :: 02:56:23 PM / 03:06:49 PM :: 00:10:26 :: 00:02:33</t>
  </si>
  <si>
    <t>6/24/2022 :: 09:46:31 AM / 09:46:43 AM :: 00:00:12 :: 00:06:41</t>
  </si>
  <si>
    <t>7/8/2022 :: 10:42:35 AM / 10:42:44 AM :: 00:00:09 :: 00:00:15</t>
  </si>
  <si>
    <t>7/22/2022 :: 09:28:06 AM / 09:56:58 AM :: 00:28:52 :: 00:12:13</t>
  </si>
  <si>
    <t>8/5/2022 :: 09:29:00 AM / 09:38:11 AM :: 00:09:11 :: 00:00:06</t>
  </si>
  <si>
    <t>6/24/2022 :: 09:53:42 AM / 10:05:18 AM :: 00:11:36 :: 00:06:59</t>
  </si>
  <si>
    <t>7/1/2022 :: 09:29:48 AM / 09:40:50 AM :: 00:11:02 :: 00:03:09</t>
  </si>
  <si>
    <t>7/8/2022 :: 09:13:49 AM / 09:14:26 AM :: 00:00:37 :: 01:32:38</t>
  </si>
  <si>
    <t>7/15/2022 :: 09:54:57 AM / 09:55:31 AM :: 00:00:34 :: 00:15:38</t>
  </si>
  <si>
    <t>7/22/2022 :: 09:08:41 AM / 09:15:53 AM :: 00:07:12 :: 00:03:00</t>
  </si>
  <si>
    <t>7/29/2022 :: 08:26:18 AM / 08:31:17 AM :: 00:04:59 :: 00:02:30</t>
  </si>
  <si>
    <t>8/5/2022 :: 10:03:33 AM / 10:12:53 AM :: 00:09:20 :: 00:04:15</t>
  </si>
  <si>
    <t>6/24/2022 :: 10:31:40 AM / 10:31:52 AM :: 00:00:12 :: 00:26:22</t>
  </si>
  <si>
    <t>7/1/2022 :: 09:14:45 AM / 09:26:39 AM :: 00:11:54 :: 00:07:50</t>
  </si>
  <si>
    <t>7/8/2022 :: 10:43:03 AM / 10:43:26 AM :: 00:00:23 :: 00:00:19</t>
  </si>
  <si>
    <t>7/15/2022 :: 09:18:05 AM / 09:39:19 AM :: 00:21:14 :: 00:00:55</t>
  </si>
  <si>
    <t>7/22/2022 :: 08:52:56 AM / 09:05:41 AM :: 00:12:45 :: 00:05:58</t>
  </si>
  <si>
    <t>7/29/2022 :: 08:15:37 AM / 08:23:48 AM :: 00:08:11 :: 00:07:37</t>
  </si>
  <si>
    <t>8/5/2022 :: 09:50:07 AM / 09:59:18 AM :: 00:09:11 :: 00:11:56</t>
  </si>
  <si>
    <t>7/13/2022 :: 10:22:46 AM / 10:22:55 AM :: 00:00:09 :: 00:12:36</t>
  </si>
  <si>
    <t>8/10/2022 :: 10:52:46 AM / 11:02:51 AM :: 00:10:05 :: 00:07:47</t>
  </si>
  <si>
    <t>7/1/2022 :: 09:48:50 AM / 09:51:03 AM :: 00:02:13 :: 00:08:00</t>
  </si>
  <si>
    <t>7/15/2022 :: 10:03:14 AM / 10:05:47 AM :: 00:02:33 :: 00:07:43</t>
  </si>
  <si>
    <t>7/29/2022 :: 08:39:36 AM / 08:44:41 AM :: 00:05:05 :: 00:08:19</t>
  </si>
  <si>
    <t>6/22/2022 :: 10:11:57 AM / 10:28:22 AM :: 00:16:25 :: 00:12:43</t>
  </si>
  <si>
    <t>6/29/2022 :: 01:44:27 PM / 02:02:49 PM :: 00:18:22 :: 00:08:19</t>
  </si>
  <si>
    <t>7/6/2022 :: 12:10:21 PM / 12:10:33 PM :: 00:00:12 :: 00:31:19</t>
  </si>
  <si>
    <t>7/6/2022 :: 12:10:46 PM / 12:10:55 PM :: 00:00:09 :: 00:00:13</t>
  </si>
  <si>
    <t>7/13/2022 :: 10:23:04 AM / 10:43:11 AM :: 00:20:07 :: 00:00:09</t>
  </si>
  <si>
    <t>7/13/2022 :: 10:43:15 AM / 10:43:22 AM :: 00:00:07 :: 00:00:04</t>
  </si>
  <si>
    <t>7/20/2022 :: 10:17:08 AM / 10:33:01 AM :: 00:15:53 :: 00:10:34</t>
  </si>
  <si>
    <t>7/27/2022 :: 10:57:23 AM / 11:05:46 AM :: 00:08:23 :: 00:10:58</t>
  </si>
  <si>
    <t>7/27/2022 :: 11:06:02 AM / 11:06:09 AM :: 00:00:07 :: 00:00:16</t>
  </si>
  <si>
    <t>8/3/2022 :: 11:53:00 AM / 12:10:03 PM :: 00:17:03 :: 00:08:04</t>
  </si>
  <si>
    <t>8/3/2022 :: 12:10:27 PM / 12:10:36 PM :: 00:00:09 :: 00:00:24</t>
  </si>
  <si>
    <t>6/22/2022 :: 10:51:54 AM / 11:04:08 AM :: 00:12:14 :: 00:00:06</t>
  </si>
  <si>
    <t>7/6/2022 :: 11:14:21 AM / 11:14:35 AM :: 00:00:14 :: 00:20:12</t>
  </si>
  <si>
    <t>7/20/2022 :: 11:02:59 AM / 11:09:24 AM :: 00:06:25 :: 00:06:18</t>
  </si>
  <si>
    <t>8/3/2022 :: 11:09:03 AM / 11:16:04 AM :: 00:07:01 :: 00:00:49</t>
  </si>
  <si>
    <t>6/22/2022 :: 11:10:41 AM / 11:31:04 AM :: 00:20:23 :: 00:06:33</t>
  </si>
  <si>
    <t>6/29/2022 :: 01:10:26 PM / 01:36:08 PM :: 00:25:42 :: 00:14:33</t>
  </si>
  <si>
    <t>7/6/2022 :: 11:38:53 AM / 11:39:02 AM :: 00:00:09 :: 00:24:18</t>
  </si>
  <si>
    <t>7/13/2022 :: 10:09:57 AM / 10:10:10 AM :: 00:00:13 :: 00:41:39</t>
  </si>
  <si>
    <t>7/20/2022 :: 10:04:55 AM / 10:06:34 AM :: 00:01:39 :: 00:29:52</t>
  </si>
  <si>
    <t>7/27/2022 :: 10:29:50 AM / 10:46:25 AM :: 00:16:35 :: 00:18:01</t>
  </si>
  <si>
    <t>8/3/2022 :: 11:23:34 AM / 11:44:56 AM :: 00:21:22 :: 00:07:30</t>
  </si>
  <si>
    <t>MIKE'S WINGS</t>
  </si>
  <si>
    <t>6/29/2022 :: 06:30:05 AM / 06:31:57 AM :: 00:01:52 :: 17:06:18</t>
  </si>
  <si>
    <t>7/13/2022 :: 05:21:00 AM / 05:21:10 AM :: 00:00:10 :: 16:41:47</t>
  </si>
  <si>
    <t>7/27/2022 :: 08:48:27 AM / 08:48:35 AM :: 00:00:08 :: 00:14:51</t>
  </si>
  <si>
    <t>6/22/2022 :: 11:42:53 AM / 11:59:28 AM :: 00:16:35 :: 00:11:49</t>
  </si>
  <si>
    <t>6/29/2022 :: 02:08:48 PM / 02:23:42 PM :: 00:14:54 :: 00:05:59</t>
  </si>
  <si>
    <t>7/6/2022 :: 12:11:06 PM / 12:31:22 PM :: 00:20:16 :: 00:00:11</t>
  </si>
  <si>
    <t>7/13/2022 :: 11:18:19 AM / 11:18:27 AM :: 00:00:08 :: 00:09:50</t>
  </si>
  <si>
    <t>7/20/2022 :: 10:35:53 AM / 10:43:58 AM :: 00:08:05 :: 00:02:52</t>
  </si>
  <si>
    <t>7/27/2022 :: 11:22:33 AM / 11:23:26 AM :: 00:00:53 :: 00:16:24</t>
  </si>
  <si>
    <t>8/3/2022 :: 12:15:47 PM / 12:29:47 PM :: 00:14:00 :: 00:05:11</t>
  </si>
  <si>
    <t>8/10/2022 :: 11:28:15 AM / 11:41:52 AM :: 00:13:37 :: 00:04:49</t>
  </si>
  <si>
    <t>6/22/2022 :: 12:50:08 PM / 12:59:37 PM :: 00:09:29 :: 00:06:26</t>
  </si>
  <si>
    <t>6/29/2022 :: 02:30:30 PM / 02:40:55 PM :: 00:10:25 :: 00:06:48</t>
  </si>
  <si>
    <t>7/6/2022 :: 01:12:47 PM / 01:12:55 PM :: 00:00:08 :: 00:13:32</t>
  </si>
  <si>
    <t>7/13/2022 :: 12:10:52 PM / 12:11:50 PM :: 00:00:58 :: 00:11:46</t>
  </si>
  <si>
    <t>7/20/2022 :: 11:58:50 AM / 12:07:37 PM :: 00:08:47 :: 00:04:25</t>
  </si>
  <si>
    <t>7/27/2022 :: 11:28:58 AM / 11:34:43 AM :: 00:05:45 :: 00:05:32</t>
  </si>
  <si>
    <t>8/3/2022 :: 12:39:04 PM / 12:52:11 PM :: 00:13:07 :: 00:09:17</t>
  </si>
  <si>
    <t>8/10/2022 :: 11:53:54 AM / 12:03:28 PM :: 00:09:34 :: 00:00:06</t>
  </si>
  <si>
    <t xml:space="preserve">SPT. FAMILY FARE #636 </t>
  </si>
  <si>
    <t>6/27/2022 :: 12:34:15 PM / 12:57:31 PM :: 00:23:16 :: 00:00:07</t>
  </si>
  <si>
    <t>7/4/2022 :: 12:48:40 PM / 12:49:58 PM :: 00:01:18 :: 00:30:42</t>
  </si>
  <si>
    <t>7/11/2022 :: 11:59:11 AM / 11:59:19 AM :: 00:00:08 :: 00:26:58</t>
  </si>
  <si>
    <t>7/18/2022 :: 11:51:57 AM / 12:06:37 PM :: 00:14:40 :: 00:05:31</t>
  </si>
  <si>
    <t>7/25/2022 :: 11:21:04 AM / 11:27:19 AM :: 00:06:15 :: 00:15:38</t>
  </si>
  <si>
    <t>8/1/2022 :: 11:47:40 AM / 11:59:08 AM :: 00:11:28 :: 00:04:14</t>
  </si>
  <si>
    <t>8/8/2022 :: 11:48:22 AM / 11:59:21 AM :: 00:10:59 :: 00:00:05</t>
  </si>
  <si>
    <t>6/22/2022 :: 12:10:42 PM / 12:43:42 PM :: 00:33:00 :: 00:11:14</t>
  </si>
  <si>
    <t>6/29/2022 :: 02:55:38 PM / 03:42:36 PM :: 00:46:58 :: 00:14:43</t>
  </si>
  <si>
    <t>7/6/2022 :: 12:58:55 PM / 12:59:15 PM :: 00:00:20 :: 00:27:33</t>
  </si>
  <si>
    <t>7/13/2022 :: 11:32:49 AM / 11:59:06 AM :: 00:26:17 :: 00:14:22</t>
  </si>
  <si>
    <t>7/20/2022 :: 11:25:48 AM / 11:54:25 AM :: 00:28:37 :: 00:16:24</t>
  </si>
  <si>
    <t>7/27/2022 :: 11:38:39 AM / 12:05:05 PM :: 00:26:26 :: 00:03:56</t>
  </si>
  <si>
    <t>8/3/2022 :: 12:58:58 PM / 01:33:57 PM :: 00:34:59 :: 00:06:47</t>
  </si>
  <si>
    <t>8/10/2022 :: 12:14:31 PM / 12:47:53 PM :: 00:33:22 :: 00:11:03</t>
  </si>
  <si>
    <t>6/27/2022 :: 01:01:05 PM / 01:11:17 PM :: 00:10:12 :: 00:03:34</t>
  </si>
  <si>
    <t>7/4/2022 :: 12:50:01 PM / 01:04:17 PM :: 00:14:16 :: 00:00:03</t>
  </si>
  <si>
    <t>7/11/2022 :: 11:59:31 AM / 11:59:39 AM :: 00:00:08 :: 00:00:12</t>
  </si>
  <si>
    <t>7/18/2022 :: 12:10:41 PM / 12:20:06 PM :: 00:09:25 :: 00:04:04</t>
  </si>
  <si>
    <t>7/25/2022 :: 11:27:27 AM / 11:35:08 AM :: 00:07:41 :: 00:00:08</t>
  </si>
  <si>
    <t>8/1/2022 :: 12:03:30 PM / 12:14:31 PM :: 00:11:01 :: 00:04:22</t>
  </si>
  <si>
    <t>8/8/2022 :: 12:03:19 PM / 12:12:21 PM :: 00:09:02 :: 00:03:58</t>
  </si>
  <si>
    <t>8/8/2022 :: 12:12:32 PM / 12:12:38 PM :: 00:00:06 :: 00:00:11</t>
  </si>
  <si>
    <t>6/24/2022 :: 11:01:39 AM / 11:14:03 AM :: 00:12:24 :: 00:29:47</t>
  </si>
  <si>
    <t>6/24/2022 :: 11:14:07 AM / 11:14:16 AM :: 00:00:09 :: 00:00:04</t>
  </si>
  <si>
    <t>7/1/2022 :: 11:07:27 AM / 11:07:34 AM :: 00:00:07 :: 01:16:24</t>
  </si>
  <si>
    <t>7/1/2022 :: 11:07:37 AM / 11:07:43 AM :: 00:00:06 :: 00:00:03</t>
  </si>
  <si>
    <t>7/8/2022 :: 10:43:29 AM / 10:43:34 AM :: 00:00:05 :: 00:00:03</t>
  </si>
  <si>
    <t>7/8/2022 :: 10:43:37 AM / 10:43:44 AM :: 00:00:07 :: 00:00:03</t>
  </si>
  <si>
    <t>7/15/2022 :: 10:40:27 AM / 10:50:04 AM :: 00:09:37 :: 00:34:40</t>
  </si>
  <si>
    <t>7/15/2022 :: 10:50:08 AM / 10:50:13 AM :: 00:00:05 :: 00:00:04</t>
  </si>
  <si>
    <t>7/22/2022 :: 09:57:06 AM / 10:04:28 AM :: 00:07:22 :: 00:00:08</t>
  </si>
  <si>
    <t>7/22/2022 :: 10:04:38 AM / 10:04:44 AM :: 00:00:06 :: 00:00:10</t>
  </si>
  <si>
    <t>7/29/2022 :: 09:23:40 AM / 09:23:46 AM :: 00:00:06 :: 00:38:59</t>
  </si>
  <si>
    <t>8/5/2022 :: 10:41:29 AM / 10:54:29 AM :: 00:13:00 :: 00:28:18</t>
  </si>
  <si>
    <t>8/5/2022 :: 10:54:32 AM / 10:54:39 AM :: 00:00:07 :: 00:00:03</t>
  </si>
  <si>
    <t>8/5/2022 :: 10:54:42 AM / 10:54:48 AM :: 00:00:06 :: 00:00:03</t>
  </si>
  <si>
    <t>7/1/2022 :: NO TIME / NO TIME :: 00:00:00 :: 00:00:00</t>
  </si>
  <si>
    <t>6/24/2022 :: 11:14:20 AM / 11:27:32 AM :: 00:13:12 :: 00:00:04</t>
  </si>
  <si>
    <t>7/1/2022 :: 11:07:46 AM / 11:08:02 AM :: 00:00:16 :: 00:00:03</t>
  </si>
  <si>
    <t>7/8/2022 :: 10:43:46 AM / 10:43:52 AM :: 00:00:06 :: 00:00:02</t>
  </si>
  <si>
    <t>7/15/2022 :: 10:50:18 AM / 11:01:16 AM :: 00:10:58 :: 00:00:05</t>
  </si>
  <si>
    <t>7/22/2022 :: 10:04:47 AM / 10:16:38 AM :: 00:11:51 :: 00:00:03</t>
  </si>
  <si>
    <t>7/29/2022 :: 09:23:49 AM / 09:24:03 AM :: 00:00:14 :: 00:00:03</t>
  </si>
  <si>
    <t>8/5/2022 :: 10:12:58 AM / 10:13:11 AM :: 00:00:13 :: 00:00:05</t>
  </si>
  <si>
    <t>7/5/2022 :: 03:41:41 PM / 03:53:52 PM :: 00:12:11 :: 00:24:18</t>
  </si>
  <si>
    <t>7/19/2022 :: 01:42:45 PM / 01:54:24 PM :: 00:11:39 :: 00:24:14</t>
  </si>
  <si>
    <t>8/2/2022 :: 01:54:00 PM / 02:07:51 PM :: 00:13:51 :: 00:27:32</t>
  </si>
  <si>
    <t>6/30/2022 :: NO TIME / NO TIME :: 00:00:00 :: 00:00:00</t>
  </si>
  <si>
    <t>7/7/2022 :: 08:19:18 AM / 08:19:27 AM :: 00:00:09 :: 00:00:03</t>
  </si>
  <si>
    <t>6/23/2022 :: 09:40:51 AM / 09:40:57 AM :: 00:00:06 :: 00:00:05</t>
  </si>
  <si>
    <t>6/28/2022 :: 08:48:33 AM / 08:48:41 AM :: 00:00:08 :: 00:00:09</t>
  </si>
  <si>
    <t>7/5/2022 :: 11:36:22 AM / 11:36:56 AM :: 00:00:34 :: 00:00:05</t>
  </si>
  <si>
    <t>7/12/2022 :: 08:53:01 AM / 08:53:12 AM :: 00:00:11 :: 00:00:13</t>
  </si>
  <si>
    <t>7/19/2022 :: 08:31:21 AM / 08:31:34 AM :: 00:00:13 :: 18:51:18</t>
  </si>
  <si>
    <t>7/26/2022 :: 08:45:23 AM / 08:46:05 AM :: 00:00:42 :: 20:21:15</t>
  </si>
  <si>
    <t>8/2/2022 :: 11:07:12 AM / 11:16:16 AM :: 00:09:04 :: 00:02:39</t>
  </si>
  <si>
    <t>8/9/2022 :: 08:44:19 AM / 08:44:26 AM :: 00:00:07 :: 00:00:04</t>
  </si>
  <si>
    <t>6/28/2022 :: 09:22:25 AM / 09:31:14 AM :: 00:08:49 :: 00:00:05</t>
  </si>
  <si>
    <t>7/5/2022 :: 11:36:01 AM / 11:36:17 AM :: 00:00:16 :: 22:16:25</t>
  </si>
  <si>
    <t>7/12/2022 :: 09:43:22 AM / 09:49:11 AM :: 00:05:49 :: 00:00:03</t>
  </si>
  <si>
    <t>7/19/2022 :: 08:56:27 AM / 09:08:06 AM :: 00:11:39 :: 00:11:20</t>
  </si>
  <si>
    <t>7/26/2022 :: 09:49:55 AM / 09:58:34 AM :: 00:08:39 :: 00:01:19</t>
  </si>
  <si>
    <t>8/2/2022 :: 09:25:08 AM / 09:32:48 AM :: 00:07:40 :: 00:08:42</t>
  </si>
  <si>
    <t>8/9/2022 :: 12:09:50 PM / 12:10:05 PM :: 00:00:15 :: 00:00:09</t>
  </si>
  <si>
    <t>6/28/2022 :: 09:34:03 AM / 09:37:55 AM :: 00:03:52 :: 00:02:49</t>
  </si>
  <si>
    <t>7/12/2022 :: 09:53:01 AM / 09:57:11 AM :: 00:04:10 :: 00:03:50</t>
  </si>
  <si>
    <t>7/26/2022 :: 10:02:33 AM / 10:06:38 AM :: 00:04:05 :: 00:03:45</t>
  </si>
  <si>
    <t>8/9/2022 :: 12:13:54 PM / 12:18:54 PM :: 00:05:00 :: 00:03:49</t>
  </si>
  <si>
    <t>6/28/2022 :: 11:55:50 AM / 11:55:56 AM :: 00:00:06 :: 00:08:37</t>
  </si>
  <si>
    <t>7/4/2022 :: 12:09:16 PM / 12:16:21 PM :: 00:07:05 :: 00:02:00</t>
  </si>
  <si>
    <t>7/18/2022 :: 12:20:19 PM / 12:23:38 PM :: 00:03:19 :: 00:01:22</t>
  </si>
  <si>
    <t>8/1/2022 :: 12:21:13 PM / 12:24:15 PM :: 00:03:02 :: 00:01:45</t>
  </si>
  <si>
    <t>7/5/2022 :: 11:37:04 AM / 11:37:09 AM :: 00:00:05 :: 00:00:08</t>
  </si>
  <si>
    <t>7/7/2022 :: 08:17:44 AM / 08:19:06 AM :: 00:01:22 :: 00:00:03</t>
  </si>
  <si>
    <t>7/18/2022 :: 08:27:32 AM / 08:27:41 AM :: 00:00:09 :: 00:00:07</t>
  </si>
  <si>
    <t>7/6/2022 :: 08:53:02 AM / 09:02:59 AM :: 00:09:57 :: 20:09:10</t>
  </si>
  <si>
    <t>7/7/2022 :: 08:17:15 AM / 08:17:18 AM :: 00:00:03 :: 19:55:58</t>
  </si>
  <si>
    <t>7/7/2022 :: 08:19:31 AM / 08:19:36 AM :: 00:00:05 :: 00:00:04</t>
  </si>
  <si>
    <t>8/8/2022 :: 11:18:47 AM / 11:27:46 AM :: 00:08:59 :: 00:04:27</t>
  </si>
  <si>
    <t>8/8/2022 :: 11:27:48 AM / 11:27:53 AM :: 00:00:05 :: 00:00:02</t>
  </si>
  <si>
    <t>7/7/2022 :: 08:17:22 AM / 08:17:25 AM :: 00:00:03 :: 00:00:04</t>
  </si>
  <si>
    <t>7/7/2022 :: 08:17:27 AM / 08:17:30 AM :: 00:00:03 :: 00:00:02</t>
  </si>
  <si>
    <t>7/7/2022 :: 08:17:32 AM / 08:17:35 AM :: 00:00:03 :: 00:00:02</t>
  </si>
  <si>
    <t>7/7/2022 :: 08:17:38 AM / 08:17:41 AM :: 00:00:03 :: 00:00:03</t>
  </si>
  <si>
    <t>7/7/2022 :: 08:19:11 AM / 08:19:15 AM :: 00:00:04 :: 00:00:05</t>
  </si>
  <si>
    <t>7/12/2022 :: 08:52:30 AM / 08:52:48 AM :: 00:00:18 :: 20:25:18</t>
  </si>
  <si>
    <t>7/12/2022 :: 08:53:41 AM / 08:53:53 AM :: 00:00:12 :: 00:00:29</t>
  </si>
  <si>
    <t>7/14/2022 :: 08:02:12 AM / 08:02:20 AM :: 00:00:08 :: 20:23:06</t>
  </si>
  <si>
    <t>7/15/2022 :: 10:41:01 AM / 10:43:59 AM :: 00:02:58 :: 00:03:44</t>
  </si>
  <si>
    <t>7/18/2022 :: 12:46:48 PM / 12:47:00 PM :: 00:00:12 :: 00:23:10</t>
  </si>
  <si>
    <t>8/1/2022 :: 12:29:23 PM / 12:41:19 PM :: 00:11:56 :: 00:05:08</t>
  </si>
  <si>
    <t>8/1/2022 :: 12:41:24 PM / 12:41:34 PM :: 00:00:10 :: 00:00:05</t>
  </si>
  <si>
    <t>7/19/2022 :: 09:47:41 AM / 09:50:31 AM :: 00:02:50 :: 00:03:20</t>
  </si>
  <si>
    <t>7/19/2022 :: 09:50:33 AM / 09:50:39 AM :: 00:00:06 :: 00:00:02</t>
  </si>
  <si>
    <t>7/20/2022 :: 11:10:40 AM / 11:10:48 AM :: 00:00:08 :: 00:00:04</t>
  </si>
  <si>
    <t>7/27/2022 :: 10:57:51 AM / 11:13:18 AM :: 00:15:27 :: 00:02:54</t>
  </si>
  <si>
    <t>7/27/2022 :: 11:13:32 AM / 11:13:36 AM :: 00:00:04 :: 00:00:14</t>
  </si>
  <si>
    <t>8/3/2022 :: 10:00:24 AM / 10:00:41 AM :: 00:00:17 :: 00:11:07</t>
  </si>
  <si>
    <t>8/10/2022 :: 10:21:28 AM / 10:30:02 AM :: 00:08:34 :: 00:04:37</t>
  </si>
  <si>
    <t>6/24/2022 :: 08:07:51 AM / 08:08:09 AM :: 00:00:18 :: 20:51:12</t>
  </si>
  <si>
    <t>7/1/2022 :: 08:25:10 AM / 08:27:32 AM :: 00:02:22 :: 00:13:45</t>
  </si>
  <si>
    <t>7/8/2022 :: 08:41:47 AM / 08:42:24 AM :: 00:00:37 :: 00:22:11</t>
  </si>
  <si>
    <t>7/15/2022 :: 07:51:21 AM / 07:52:52 AM :: 00:01:31 :: 20:54:49</t>
  </si>
  <si>
    <t>7/15/2022 :: 07:52:54 AM / 07:53:00 AM :: 00:00:06 :: 00:00:02</t>
  </si>
  <si>
    <t>7/22/2022 :: 08:15:44 AM / 08:40:44 AM :: 00:25:00 :: 21:16:38</t>
  </si>
  <si>
    <t>7/22/2022 :: 08:40:48 AM / 08:40:57 AM :: 00:00:09 :: 00:00:04</t>
  </si>
  <si>
    <t>7/22/2022 :: 08:40:58 AM / 08:41:10 AM :: 00:00:12 :: 00:00:01</t>
  </si>
  <si>
    <t>7/29/2022 :: 08:19:07 AM / 08:22:48 AM :: 00:03:41 :: 21:07:19</t>
  </si>
  <si>
    <t>7/29/2022 :: 08:22:50 AM / 08:22:56 AM :: 00:00:06 :: 00:00:02</t>
  </si>
  <si>
    <t>8/5/2022 :: 07:53:23 AM / 07:57:33 AM :: 00:04:10 :: 20:51:26</t>
  </si>
  <si>
    <t>6/23/2022 :: 08:54:14 AM / 09:40:46 AM :: 00:46:32 :: 21:17:47</t>
  </si>
  <si>
    <t>6/30/2022 :: 08:08:57 AM / 08:25:29 AM :: 00:16:32 :: 19:38:49</t>
  </si>
  <si>
    <t>7/7/2022 :: 11:14:37 AM / 11:14:45 AM :: 00:00:08 :: 00:04:17</t>
  </si>
  <si>
    <t>7/14/2022 :: 08:18:43 AM / 08:49:48 AM :: 00:31:05 :: 00:16:23</t>
  </si>
  <si>
    <t>7/21/2022 :: 08:49:58 AM / 09:16:23 AM :: 00:26:25 :: 00:11:55</t>
  </si>
  <si>
    <t>7/21/2022 :: 09:16:25 AM / 09:17:10 AM :: 00:00:45 :: 00:00:02</t>
  </si>
  <si>
    <t>7/28/2022 :: 08:48:15 AM / 09:06:57 AM :: 00:18:42 :: 20:51:31</t>
  </si>
  <si>
    <t>8/4/2022 :: 08:50:37 AM / 09:15:47 AM :: 00:25:10 :: 21:25:41</t>
  </si>
  <si>
    <t>6/28/2022 :: 09:18:15 AM / 09:22:20 AM :: 00:04:05 :: 00:02:12</t>
  </si>
  <si>
    <t>7/5/2022 :: 11:37:13 AM / 11:37:52 AM :: 00:00:39 :: 00:00:04</t>
  </si>
  <si>
    <t>7/12/2022 :: 09:39:07 AM / 09:43:19 AM :: 00:04:12 :: 00:01:05</t>
  </si>
  <si>
    <t>7/19/2022 :: 09:08:11 AM / 09:08:20 AM :: 00:00:09 :: 00:00:05</t>
  </si>
  <si>
    <t>7/26/2022 :: 09:58:42 AM / 09:58:48 AM :: 00:00:06 :: 00:00:08</t>
  </si>
  <si>
    <t>8/2/2022 :: 09:32:58 AM / 09:33:03 AM :: 00:00:05 :: 00:00:10</t>
  </si>
  <si>
    <t>8/9/2022 :: 11:55:44 AM / 12:09:41 PM :: 00:13:57 :: 00:01:06</t>
  </si>
  <si>
    <t>6/24/2022 :: 08:08:26 AM / 08:15:13 AM :: 00:06:47 :: 00:00:17</t>
  </si>
  <si>
    <t>7/1/2022 :: 08:45:47 AM / 08:46:06 AM :: 00:00:19 :: 00:18:15</t>
  </si>
  <si>
    <t>7/8/2022 :: 08:47:28 AM / 08:53:43 AM :: 00:06:15 :: 00:05:04</t>
  </si>
  <si>
    <t>7/15/2022 :: 08:00:14 AM / 08:08:20 AM :: 00:08:06 :: 00:05:39</t>
  </si>
  <si>
    <t>7/22/2022 :: 08:46:19 AM / 08:54:57 AM :: 00:08:38 :: 00:05:09</t>
  </si>
  <si>
    <t>7/29/2022 :: 08:30:05 AM / 08:36:33 AM :: 00:06:28 :: 00:07:09</t>
  </si>
  <si>
    <t>8/5/2022 :: 08:10:20 AM / 08:10:45 AM :: 00:00:25 :: 00:12:47</t>
  </si>
  <si>
    <t>6/27/2022 :: 08:03:23 AM / 08:12:24 AM :: 00:09:01 :: 20:34:24</t>
  </si>
  <si>
    <t>7/4/2022 :: 08:00:59 AM / 08:05:30 AM :: 00:04:31 :: 20:27:53</t>
  </si>
  <si>
    <t>7/11/2022 :: 08:37:01 AM / 08:37:20 AM :: 00:00:19 :: 20:52:22</t>
  </si>
  <si>
    <t>7/18/2022 :: 08:38:30 AM / 08:42:35 AM :: 00:04:05 :: 00:10:12</t>
  </si>
  <si>
    <t>7/25/2022 :: 07:43:49 AM / 07:47:10 AM :: 00:03:21 :: 19:46:49</t>
  </si>
  <si>
    <t>8/1/2022 :: 08:27:48 AM / 08:31:51 AM :: 00:04:03 :: 00:00:02</t>
  </si>
  <si>
    <t>8/8/2022 :: 08:56:12 AM / 09:01:11 AM :: 00:04:59 :: 00:01:31</t>
  </si>
  <si>
    <t>6/28/2022 :: 09:02:27 AM / 09:16:03 AM :: 00:13:36 :: 00:05:42</t>
  </si>
  <si>
    <t>7/5/2022 :: 11:37:58 AM / 11:38:50 AM :: 00:00:52 :: 00:00:06</t>
  </si>
  <si>
    <t>7/12/2022 :: 09:27:43 AM / 09:38:02 AM :: 00:10:19 :: 00:06:20</t>
  </si>
  <si>
    <t>7/19/2022 :: 09:18:01 AM / 09:29:30 AM :: 00:11:29 :: 00:01:40</t>
  </si>
  <si>
    <t>7/26/2022 :: 09:37:40 AM / 09:48:36 AM :: 00:10:56 :: 00:06:39</t>
  </si>
  <si>
    <t>8/2/2022 :: 09:48:38 AM / 09:48:54 AM :: 00:00:16 :: 00:15:35</t>
  </si>
  <si>
    <t>8/9/2022 :: 11:54:27 AM / 11:54:38 AM :: 00:00:11 :: 00:23:08</t>
  </si>
  <si>
    <t>6/27/2022 :: 12:12:13 PM / 12:13:58 PM :: 00:01:45 :: 00:00:08</t>
  </si>
  <si>
    <t>7/4/2022 :: 12:44:46 PM / 12:50:38 PM :: 00:05:52 :: 00:00:03</t>
  </si>
  <si>
    <t>7/11/2022 :: 08:37:23 AM / 08:37:43 AM :: 00:00:20 :: 00:00:03</t>
  </si>
  <si>
    <t>7/18/2022 :: 01:21:32 PM / 01:25:30 PM :: 00:03:58 :: 00:01:16</t>
  </si>
  <si>
    <t>7/25/2022 :: 12:08:18 PM / 12:16:59 PM :: 00:08:41 :: 00:03:06</t>
  </si>
  <si>
    <t>8/1/2022 :: 01:14:26 PM / 01:20:42 PM :: 00:06:16 :: 00:01:00</t>
  </si>
  <si>
    <t>8/8/2022 :: 12:37:16 PM / 12:40:15 PM :: 00:02:59 :: 00:01:02</t>
  </si>
  <si>
    <t>6/23/2022 :: 10:03:27 AM / 10:03:40 AM :: 00:00:13 :: 00:22:30</t>
  </si>
  <si>
    <t>6/30/2022 :: 09:33:23 AM / 09:44:26 AM :: 00:11:03 :: 00:07:37</t>
  </si>
  <si>
    <t>7/7/2022 :: 11:14:56 AM / 11:15:50 AM :: 00:00:54 :: 00:00:11</t>
  </si>
  <si>
    <t>7/14/2022 :: 09:00:23 AM / 09:12:31 AM :: 00:12:08 :: 00:10:35</t>
  </si>
  <si>
    <t>7/21/2022 :: 09:41:52 AM / 09:54:34 AM :: 00:12:42 :: 00:22:15</t>
  </si>
  <si>
    <t>7/28/2022 :: 09:22:12 AM / 09:34:18 AM :: 00:12:06 :: 00:15:15</t>
  </si>
  <si>
    <t>8/4/2022 :: 09:25:07 AM / 09:37:37 AM :: 00:12:30 :: 00:09:20</t>
  </si>
  <si>
    <t xml:space="preserve">SPT QUICK STOP#855 </t>
  </si>
  <si>
    <t>6/24/2022 :: 08:21:32 AM / 08:39:19 AM :: 00:17:47 :: 00:06:19</t>
  </si>
  <si>
    <t>7/1/2022 :: 08:52:18 AM / 08:54:20 AM :: 00:02:02 :: 00:06:12</t>
  </si>
  <si>
    <t>7/8/2022 :: 08:58:10 AM / 09:00:57 AM :: 00:02:47 :: 00:00:03</t>
  </si>
  <si>
    <t>7/15/2022 :: 08:13:01 AM / 08:16:50 AM :: 00:03:49 :: 00:04:41</t>
  </si>
  <si>
    <t>7/22/2022 :: 08:59:56 AM / 09:02:23 AM :: 00:02:27 :: 00:04:59</t>
  </si>
  <si>
    <t>7/29/2022 :: 08:41:38 AM / 08:43:58 AM :: 00:02:20 :: 00:05:05</t>
  </si>
  <si>
    <t>8/5/2022 :: 08:16:25 AM / 08:20:50 AM :: 00:04:25 :: 00:05:40</t>
  </si>
  <si>
    <t>6/27/2022 :: 12:15:08 PM / 12:22:42 PM :: 00:07:34 :: 00:01:10</t>
  </si>
  <si>
    <t>7/4/2022 :: 12:53:32 PM / 01:00:09 PM :: 00:06:37 :: 00:02:54</t>
  </si>
  <si>
    <t>7/11/2022 :: 12:15:01 PM / 12:20:10 PM :: 00:05:09 :: 00:05:06</t>
  </si>
  <si>
    <t>7/18/2022 :: 01:27:50 PM / 01:34:06 PM :: 00:06:16 :: 00:02:20</t>
  </si>
  <si>
    <t>7/25/2022 :: 12:05:01 PM / 12:05:12 PM :: 00:00:11 :: 00:01:28</t>
  </si>
  <si>
    <t>8/1/2022 :: 01:23:24 PM / 01:29:57 PM :: 00:06:33 :: 00:02:42</t>
  </si>
  <si>
    <t>8/8/2022 :: 12:53:42 PM / 01:01:44 PM :: 00:08:02 :: 00:13:27</t>
  </si>
  <si>
    <t>7/4/2022 :: 08:50:02 AM / 08:50:20 AM :: 00:00:18 :: 00:22:11</t>
  </si>
  <si>
    <t>7/18/2022 :: 08:27:15 AM / 08:27:25 AM :: 00:00:10 :: 21:04:50</t>
  </si>
  <si>
    <t>8/1/2022 :: 08:43:55 AM / 08:48:22 AM :: 00:04:27 :: 00:04:28</t>
  </si>
  <si>
    <t>6/22/2022 :: 08:44:31 AM / 08:44:39 AM :: 00:00:08 :: 08:44:31</t>
  </si>
  <si>
    <t>6/29/2022 :: 08:31:10 AM / 08:47:14 AM :: 00:16:04 :: 00:23:24</t>
  </si>
  <si>
    <t>7/6/2022 :: 12:13:05 PM / 12:13:15 PM :: 00:00:10 :: 00:17:51</t>
  </si>
  <si>
    <t>7/13/2022 :: 10:08:00 AM / 10:15:54 AM :: 00:07:54 :: 00:03:15</t>
  </si>
  <si>
    <t>7/20/2022 :: 10:12:37 AM / 10:31:18 AM :: 00:18:41 :: 00:04:25</t>
  </si>
  <si>
    <t>7/27/2022 :: 10:06:38 AM / 10:16:42 AM :: 00:10:04 :: 00:03:03</t>
  </si>
  <si>
    <t>8/3/2022 :: 08:13:51 AM / 08:23:47 AM :: 00:09:56 :: 19:53:52</t>
  </si>
  <si>
    <t>8/10/2022 :: 08:39:19 AM / 08:49:53 AM :: 00:10:34 :: 20:20:25</t>
  </si>
  <si>
    <t>6/23/2022 :: 10:11:04 AM / 10:18:14 AM :: 00:07:10 :: 00:06:56</t>
  </si>
  <si>
    <t>6/30/2022 :: 09:53:27 AM / 10:03:08 AM :: 00:09:41 :: 00:09:01</t>
  </si>
  <si>
    <t>7/7/2022 :: 11:52:17 AM / 11:57:49 AM :: 00:05:32 :: 00:02:30</t>
  </si>
  <si>
    <t>7/14/2022 :: 10:14:12 AM / 10:14:47 AM :: 00:00:35 :: 00:28:32</t>
  </si>
  <si>
    <t>7/21/2022 :: 10:01:42 AM / 10:09:42 AM :: 00:08:00 :: 00:07:08</t>
  </si>
  <si>
    <t>7/28/2022 :: 10:06:02 AM / 10:10:20 AM :: 00:04:18 :: 00:03:45</t>
  </si>
  <si>
    <t>8/4/2022 :: 10:02:05 AM / 10:08:13 AM :: 00:06:08 :: 00:12:10</t>
  </si>
  <si>
    <t xml:space="preserve">SPT F. FARE #254-FRONT </t>
  </si>
  <si>
    <t>6/24/2022 :: 08:39:21 AM / 08:39:26 AM :: 00:00:05 :: 00:00:02</t>
  </si>
  <si>
    <t>7/1/2022 :: 08:55:07 AM / 09:06:24 AM :: 00:11:17 :: 00:00:47</t>
  </si>
  <si>
    <t>7/8/2022 :: 09:02:37 AM / 09:13:58 AM :: 00:11:21 :: 00:01:40</t>
  </si>
  <si>
    <t>7/15/2022 :: 08:17:49 AM / 08:39:25 AM :: 00:21:36 :: 00:00:59</t>
  </si>
  <si>
    <t>7/22/2022 :: 09:03:08 AM / 09:12:50 AM :: 00:09:42 :: 00:00:45</t>
  </si>
  <si>
    <t>7/29/2022 :: 08:44:23 AM / 08:54:31 AM :: 00:10:08 :: 00:00:25</t>
  </si>
  <si>
    <t>8/5/2022 :: 08:21:39 AM / 08:35:01 AM :: 00:13:22 :: 00:00:49</t>
  </si>
  <si>
    <t xml:space="preserve">SPT. F. FARE #254 MEAT </t>
  </si>
  <si>
    <t>6/24/2022 :: 08:39:28 AM / 08:39:31 AM :: 00:00:03 :: 00:00:02</t>
  </si>
  <si>
    <t>7/1/2022 :: 09:06:37 AM / 09:06:42 AM :: 00:00:05 :: 00:00:13</t>
  </si>
  <si>
    <t>7/8/2022 :: 09:14:00 AM / 09:14:15 AM :: 00:00:15 :: 00:00:02</t>
  </si>
  <si>
    <t>7/15/2022 :: 08:39:27 AM / 08:40:01 AM :: 00:00:34 :: 00:00:02</t>
  </si>
  <si>
    <t>7/22/2022 :: 09:12:51 AM / 09:12:56 AM :: 00:00:05 :: 00:00:01</t>
  </si>
  <si>
    <t>7/29/2022 :: 08:54:33 AM / 08:54:40 AM :: 00:00:07 :: 00:00:02</t>
  </si>
  <si>
    <t>8/5/2022 :: 08:35:13 AM / 08:35:20 AM :: 00:00:07 :: 00:00:12</t>
  </si>
  <si>
    <t xml:space="preserve">SPT F. FARE #254-PRODUCE </t>
  </si>
  <si>
    <t>6/24/2022 :: 08:39:36 AM / 08:39:42 AM :: 00:00:06 :: 00:00:05</t>
  </si>
  <si>
    <t>7/1/2022 :: 09:06:50 AM / 09:06:57 AM :: 00:00:07 :: 00:00:08</t>
  </si>
  <si>
    <t>7/8/2022 :: 09:14:17 AM / 09:14:29 AM :: 00:00:12 :: 00:00:02</t>
  </si>
  <si>
    <t>7/15/2022 :: 08:40:16 AM / 08:40:34 AM :: 00:00:18 :: 00:00:15</t>
  </si>
  <si>
    <t>7/22/2022 :: 09:12:58 AM / 09:13:03 AM :: 00:00:05 :: 00:00:02</t>
  </si>
  <si>
    <t>7/29/2022 :: 08:54:45 AM / 08:54:53 AM :: 00:00:08 :: 00:00:05</t>
  </si>
  <si>
    <t>8/5/2022 :: 08:35:22 AM / 08:35:33 AM :: 00:00:11 :: 00:00:02</t>
  </si>
  <si>
    <t xml:space="preserve">SPT F. FARE #254-BAKERY </t>
  </si>
  <si>
    <t>6/24/2022 :: 08:39:43 AM / 08:39:47 AM :: 00:00:04 :: 00:00:01</t>
  </si>
  <si>
    <t>7/1/2022 :: 09:06:59 AM / 09:07:15 AM :: 00:00:16 :: 00:00:02</t>
  </si>
  <si>
    <t>7/8/2022 :: 09:14:30 AM / 09:14:46 AM :: 00:00:16 :: 00:00:01</t>
  </si>
  <si>
    <t>7/15/2022 :: 08:40:44 AM / 08:40:59 AM :: 00:00:15 :: 00:00:10</t>
  </si>
  <si>
    <t>7/22/2022 :: 09:13:07 AM / 09:13:13 AM :: 00:00:06 :: 00:00:04</t>
  </si>
  <si>
    <t>7/29/2022 :: 08:54:54 AM / 08:55:00 AM :: 00:00:06 :: 00:00:01</t>
  </si>
  <si>
    <t>8/5/2022 :: 08:35:35 AM / 08:35:50 AM :: 00:00:15 :: 00:00:02</t>
  </si>
  <si>
    <t xml:space="preserve">SPT F. FARE #254-DELI </t>
  </si>
  <si>
    <t>6/24/2022 :: 08:39:49 AM / 08:39:53 AM :: 00:00:04 :: 00:00:02</t>
  </si>
  <si>
    <t>7/1/2022 :: 09:07:18 AM / 09:07:31 AM :: 00:00:13 :: 00:00:03</t>
  </si>
  <si>
    <t>7/8/2022 :: 09:14:48 AM / 09:15:01 AM :: 00:00:13 :: 00:00:02</t>
  </si>
  <si>
    <t>7/15/2022 :: 08:41:02 AM / 08:41:24 AM :: 00:00:22 :: 00:00:03</t>
  </si>
  <si>
    <t>7/22/2022 :: 09:13:15 AM / 09:13:22 AM :: 00:00:07 :: 00:00:02</t>
  </si>
  <si>
    <t>7/29/2022 :: 08:55:02 AM / 08:55:08 AM :: 00:00:06 :: 00:00:02</t>
  </si>
  <si>
    <t>8/5/2022 :: 08:35:51 AM / 08:36:08 AM :: 00:00:17 :: 00:00:01</t>
  </si>
  <si>
    <t>6/27/2022 :: 08:13:26 AM / 08:21:01 AM :: 00:07:35 :: 00:01:02</t>
  </si>
  <si>
    <t>7/4/2022 :: 08:16:15 AM / 08:27:51 AM :: 00:11:36 :: 00:03:23</t>
  </si>
  <si>
    <t>7/11/2022 :: 08:37:47 AM / 08:37:55 AM :: 00:00:08 :: 00:00:04</t>
  </si>
  <si>
    <t>7/18/2022 :: 08:46:56 AM / 08:56:50 AM :: 00:09:54 :: 00:04:21</t>
  </si>
  <si>
    <t>7/25/2022 :: 07:53:07 AM / 08:08:34 AM :: 00:15:27 :: 00:05:57</t>
  </si>
  <si>
    <t>8/1/2022 :: 08:50:03 AM / 09:04:43 AM :: 00:14:40 :: 00:01:41</t>
  </si>
  <si>
    <t>8/8/2022 :: 08:52:53 AM / 08:53:14 AM :: 00:00:21 :: 21:33:18</t>
  </si>
  <si>
    <t>6/22/2022 :: 08:53:33 AM / 08:53:40 AM :: 00:00:07 :: 00:08:54</t>
  </si>
  <si>
    <t>6/29/2022 :: 09:58:44 AM / 10:03:26 AM :: 00:04:42 :: 00:09:33</t>
  </si>
  <si>
    <t>7/6/2022 :: 12:13:30 PM / 12:13:40 PM :: 00:00:10 :: 00:00:15</t>
  </si>
  <si>
    <t>7/13/2022 :: 10:20:27 AM / 10:25:44 AM :: 00:05:17 :: 00:04:33</t>
  </si>
  <si>
    <t>7/20/2022 :: 10:36:27 AM / 10:41:18 AM :: 00:04:51 :: 00:05:09</t>
  </si>
  <si>
    <t>7/27/2022 :: 10:20:51 AM / 10:27:19 AM :: 00:06:28 :: 00:04:09</t>
  </si>
  <si>
    <t>8/3/2022 :: 08:27:24 AM / 08:33:31 AM :: 00:06:07 :: 00:03:37</t>
  </si>
  <si>
    <t>8/10/2022 :: 09:01:56 AM / 09:02:19 AM :: 00:00:23 :: 00:12:03</t>
  </si>
  <si>
    <t>6/23/2022 :: 10:18:17 AM / 10:25:13 AM :: 00:06:56 :: 00:00:03</t>
  </si>
  <si>
    <t>6/30/2022 :: 10:07:24 AM / 10:10:12 AM :: 00:02:48 :: 00:02:12</t>
  </si>
  <si>
    <t>7/7/2022 :: 12:00:14 PM / 12:03:15 PM :: 00:03:01 :: 00:02:25</t>
  </si>
  <si>
    <t>7/14/2022 :: 10:14:51 AM / 10:15:04 AM :: 00:00:13 :: 00:00:04</t>
  </si>
  <si>
    <t>7/21/2022 :: 10:11:31 AM / 10:13:26 AM :: 00:01:55 :: 00:01:49</t>
  </si>
  <si>
    <t>7/28/2022 :: 10:13:58 AM / 10:20:58 AM :: 00:07:00 :: 00:03:38</t>
  </si>
  <si>
    <t>8/4/2022 :: 09:45:28 AM / 09:49:39 AM :: 00:04:11 :: 00:07:51</t>
  </si>
  <si>
    <t>6/28/2022 :: 08:29:39 AM / 08:48:24 AM :: 00:18:45 :: 20:01:20</t>
  </si>
  <si>
    <t>7/5/2022 :: 11:46:56 AM / 11:47:41 AM :: 00:00:45 :: 00:08:06</t>
  </si>
  <si>
    <t>7/12/2022 :: 08:54:01 AM / 09:20:38 AM :: 00:26:37 :: 00:00:08</t>
  </si>
  <si>
    <t>7/19/2022 :: 08:31:40 AM / 08:45:07 AM :: 00:13:27 :: 00:00:06</t>
  </si>
  <si>
    <t>7/26/2022 :: 09:03:17 AM / 09:21:22 AM :: 00:18:05 :: 00:17:12</t>
  </si>
  <si>
    <t>8/2/2022 :: 08:58:37 AM / 09:16:26 AM :: 00:17:49 :: 19:08:56</t>
  </si>
  <si>
    <t>8/9/2022 :: 08:31:59 AM / 08:44:15 AM :: 00:12:16 :: 19:25:46</t>
  </si>
  <si>
    <t>6/22/2022 :: 09:00:56 AM / 09:15:11 AM :: 00:14:15 :: 00:01:11</t>
  </si>
  <si>
    <t>6/29/2022 :: 09:31:08 AM / 09:42:16 AM :: 00:11:08 :: 00:04:26</t>
  </si>
  <si>
    <t>7/6/2022 :: 12:37:06 PM / 12:43:52 PM :: 00:06:46 :: 00:06:01</t>
  </si>
  <si>
    <t>7/13/2022 :: 10:42:33 AM / 10:57:21 AM :: 00:14:48 :: 00:01:34</t>
  </si>
  <si>
    <t>7/20/2022 :: 10:57:19 AM / 11:10:36 AM :: 00:13:17 :: 00:05:32</t>
  </si>
  <si>
    <t>7/27/2022 :: 10:42:47 AM / 10:54:57 AM :: 00:12:10 :: 00:01:31</t>
  </si>
  <si>
    <t>8/3/2022 :: 08:40:29 AM / 08:53:22 AM :: 00:12:53 :: 00:01:35</t>
  </si>
  <si>
    <t>8/10/2022 :: 09:08:32 AM / 09:19:14 AM :: 00:10:42 :: 00:01:19</t>
  </si>
  <si>
    <t>6/23/2022 :: 10:32:17 AM / 10:32:24 AM :: 00:00:07 :: 00:07:04</t>
  </si>
  <si>
    <t>6/30/2022 :: 10:16:53 AM / 10:22:57 AM :: 00:06:04 :: 00:04:03</t>
  </si>
  <si>
    <t>7/7/2022 :: 12:15:46 PM / 12:21:17 PM :: 00:05:31 :: 00:11:48</t>
  </si>
  <si>
    <t>7/14/2022 :: 10:52:08 AM / 10:56:32 AM :: 00:04:24 :: 00:03:30</t>
  </si>
  <si>
    <t>7/21/2022 :: 10:18:16 AM / 10:25:15 AM :: 00:06:59 :: 00:04:50</t>
  </si>
  <si>
    <t>7/28/2022 :: 10:26:24 AM / 10:33:35 AM :: 00:07:11 :: 00:05:18</t>
  </si>
  <si>
    <t>8/4/2022 :: 10:14:20 AM / 10:22:45 AM :: 00:08:25 :: 00:06:07</t>
  </si>
  <si>
    <t>6/24/2022 :: 08:50:33 AM / 08:50:58 AM :: 00:00:25 :: 00:10:40</t>
  </si>
  <si>
    <t>7/1/2022 :: 09:12:35 AM / 09:21:25 AM :: 00:08:50 :: 00:05:04</t>
  </si>
  <si>
    <t>7/8/2022 :: 09:18:56 AM / 09:27:08 AM :: 00:08:12 :: 00:03:55</t>
  </si>
  <si>
    <t>7/15/2022 :: 08:44:23 AM / 08:51:52 AM :: 00:07:29 :: 00:02:59</t>
  </si>
  <si>
    <t>7/22/2022 :: 09:17:50 AM / 09:24:23 AM :: 00:06:33 :: 00:04:28</t>
  </si>
  <si>
    <t>7/29/2022 :: 08:59:45 AM / 09:07:22 AM :: 00:07:37 :: 00:04:37</t>
  </si>
  <si>
    <t>8/5/2022 :: 08:41:25 AM / 08:49:20 AM :: 00:07:55 :: 00:05:17</t>
  </si>
  <si>
    <t>6/27/2022 :: 08:31:10 AM / 08:31:15 AM :: 00:00:05 :: 00:10:09</t>
  </si>
  <si>
    <t>7/4/2022 :: 08:50:26 AM / 08:51:20 AM :: 00:00:54 :: 00:00:06</t>
  </si>
  <si>
    <t>7/11/2022 :: 08:42:13 AM / 08:51:23 AM :: 00:09:10 :: 00:04:18</t>
  </si>
  <si>
    <t>7/18/2022 :: 09:11:24 AM / 09:11:48 AM :: 00:00:24 :: 00:14:34</t>
  </si>
  <si>
    <t>7/25/2022 :: 08:10:45 AM / 08:16:28 AM :: 00:05:43 :: 00:02:11</t>
  </si>
  <si>
    <t>8/1/2022 :: 09:07:50 AM / 09:16:12 AM :: 00:08:22 :: 00:03:07</t>
  </si>
  <si>
    <t>8/8/2022 :: 08:53:19 AM / 08:53:49 AM :: 00:00:30 :: 00:00:05</t>
  </si>
  <si>
    <t>6/28/2022 :: 08:53:33 AM / 08:56:45 AM :: 00:03:12 :: 00:04:52</t>
  </si>
  <si>
    <t>7/12/2022 :: 09:21:11 AM / 09:21:23 AM :: 00:00:12 :: 00:00:33</t>
  </si>
  <si>
    <t>7/26/2022 :: 09:25:21 AM / 09:31:01 AM :: 00:05:40 :: 00:03:59</t>
  </si>
  <si>
    <t>8/9/2022 :: 08:50:38 AM / 08:50:58 AM :: 00:00:20 :: 00:01:28</t>
  </si>
  <si>
    <t>6/28/2022 :: 09:45:24 AM / 09:57:47 AM :: 00:12:23 :: 00:07:29</t>
  </si>
  <si>
    <t>7/5/2022 :: 11:47:44 AM / 11:48:13 AM :: 00:00:29 :: 00:00:03</t>
  </si>
  <si>
    <t>7/12/2022 :: 10:01:13 AM / 10:14:47 AM :: 00:13:34 :: 00:04:02</t>
  </si>
  <si>
    <t>7/19/2022 :: 09:34:35 AM / 09:44:21 AM :: 00:09:46 :: 00:04:36</t>
  </si>
  <si>
    <t>7/26/2022 :: 10:11:45 AM / 10:29:13 AM :: 00:17:28 :: 00:05:07</t>
  </si>
  <si>
    <t>8/2/2022 :: 09:51:00 AM / 10:08:30 AM :: 00:17:30 :: 00:02:06</t>
  </si>
  <si>
    <t>8/9/2022 :: 09:01:15 AM / 09:21:53 AM :: 00:20:38 :: 00:10:17</t>
  </si>
  <si>
    <t>8/9/2022 :: 09:21:54 AM / 09:21:59 AM :: 00:00:05 :: 00:00:01</t>
  </si>
  <si>
    <t>6/24/2022 :: 09:15:36 AM / 09:15:40 AM :: 00:00:04 :: 00:24:38</t>
  </si>
  <si>
    <t>7/1/2022 :: 09:30:50 AM / 09:44:01 AM :: 00:13:11 :: 00:08:58</t>
  </si>
  <si>
    <t>7/8/2022 :: 09:36:27 AM / 09:49:32 AM :: 00:13:05 :: 00:09:19</t>
  </si>
  <si>
    <t>7/15/2022 :: 09:15:43 AM / 09:15:56 AM :: 00:00:13 :: 00:23:51</t>
  </si>
  <si>
    <t>7/22/2022 :: 09:33:37 AM / 09:44:31 AM :: 00:10:54 :: 00:09:14</t>
  </si>
  <si>
    <t>7/29/2022 :: 09:17:21 AM / 09:31:12 AM :: 00:13:51 :: 00:09:59</t>
  </si>
  <si>
    <t>8/5/2022 :: 08:58:53 AM / 09:17:36 AM :: 00:18:43 :: 00:09:33</t>
  </si>
  <si>
    <t>6/24/2022 :: 09:15:45 AM / 09:25:28 AM :: 00:09:43 :: 00:00:05</t>
  </si>
  <si>
    <t>6/24/2022 :: 09:25:32 AM / 09:25:37 AM :: 00:00:05 :: 00:00:04</t>
  </si>
  <si>
    <t>6/24/2022 :: 09:25:40 AM / 09:25:45 AM :: 00:00:05 :: 00:00:03</t>
  </si>
  <si>
    <t>7/1/2022 :: 09:45:24 AM / 09:53:11 AM :: 00:07:47 :: 00:01:23</t>
  </si>
  <si>
    <t>7/8/2022 :: 09:51:12 AM / 10:03:14 AM :: 00:12:02 :: 00:01:40</t>
  </si>
  <si>
    <t>7/15/2022 :: 09:18:15 AM / 09:25:46 AM :: 00:07:31 :: 00:02:19</t>
  </si>
  <si>
    <t>7/22/2022 :: 09:52:43 AM / 09:52:50 AM :: 00:00:07 :: 00:08:12</t>
  </si>
  <si>
    <t>7/22/2022 :: 09:52:53 AM / 09:52:58 AM :: 00:00:05 :: 00:00:03</t>
  </si>
  <si>
    <t>7/29/2022 :: 09:31:23 AM / 09:44:58 AM :: 00:13:35 :: 00:00:11</t>
  </si>
  <si>
    <t>8/5/2022 :: 09:18:54 AM / 09:36:28 AM :: 00:17:34 :: 00:01:18</t>
  </si>
  <si>
    <t>6/23/2022 :: 10:33:25 AM / 10:35:35 AM :: 00:02:10 :: 00:01:01</t>
  </si>
  <si>
    <t>7/7/2022 :: 11:16:06 AM / 11:16:17 AM :: 00:00:11 :: 00:00:16</t>
  </si>
  <si>
    <t>7/21/2022 :: 09:19:30 AM / 09:19:37 AM :: 00:00:07 :: 00:00:13</t>
  </si>
  <si>
    <t>8/4/2022 :: 10:22:49 AM / 10:22:54 AM :: 00:00:05 :: 00:00:04</t>
  </si>
  <si>
    <t>6/22/2022 :: 08:59:38 AM / 08:59:45 AM :: 00:00:07 :: 00:05:58</t>
  </si>
  <si>
    <t>6/29/2022 :: 09:45:34 AM / 09:49:11 AM :: 00:03:37 :: 00:03:18</t>
  </si>
  <si>
    <t>7/6/2022 :: 09:12:10 AM / 09:13:15 AM :: 00:01:05 :: 00:00:05</t>
  </si>
  <si>
    <t>7/13/2022 :: 10:38:21 AM / 10:40:59 AM :: 00:02:38 :: 00:02:04</t>
  </si>
  <si>
    <t>7/20/2022 :: 10:48:02 AM / 10:51:47 AM :: 00:03:45 :: 00:06:44</t>
  </si>
  <si>
    <t>7/27/2022 :: 10:38:55 AM / 10:41:16 AM :: 00:02:21 :: 00:02:12</t>
  </si>
  <si>
    <t>8/3/2022 :: 08:35:47 AM / 08:38:54 AM :: 00:03:07 :: 00:01:56</t>
  </si>
  <si>
    <t>8/10/2022 :: 09:04:07 AM / 09:07:13 AM :: 00:03:06 :: 00:01:31</t>
  </si>
  <si>
    <t>6/23/2022 :: 10:04:02 AM / 10:04:08 AM :: 00:00:06 :: 00:00:10</t>
  </si>
  <si>
    <t>6/30/2022 :: 10:12:41 AM / 10:12:50 AM :: 00:00:09 :: 00:02:29</t>
  </si>
  <si>
    <t>7/7/2022 :: 11:17:57 AM / 11:18:00 AM :: 00:00:03 :: 00:01:03</t>
  </si>
  <si>
    <t>7/14/2022 :: 10:48:33 AM / 10:48:38 AM :: 00:00:05 :: 00:00:04</t>
  </si>
  <si>
    <t>7/21/2022 :: 08:37:57 AM / 08:38:03 AM :: 00:00:06 :: 20:31:39</t>
  </si>
  <si>
    <t>7/28/2022 :: 10:02:06 AM / 10:02:17 AM :: 00:00:11 :: 00:00:27</t>
  </si>
  <si>
    <t>8/4/2022 :: 10:41:28 AM / 10:41:35 AM :: 00:00:07 :: 00:00:09</t>
  </si>
  <si>
    <t>6/23/2022 :: 10:35:38 AM / 10:49:49 AM :: 00:14:11 :: 00:00:03</t>
  </si>
  <si>
    <t>6/30/2022 :: 10:27:25 AM / 10:44:48 AM :: 00:17:23 :: 00:04:28</t>
  </si>
  <si>
    <t>7/7/2022 :: 11:18:05 AM / 11:36:06 AM :: 00:18:01 :: 00:00:05</t>
  </si>
  <si>
    <t>7/14/2022 :: 10:33:06 AM / 10:47:04 AM :: 00:13:58 :: 00:01:35</t>
  </si>
  <si>
    <t>7/21/2022 :: 10:28:58 AM / 10:43:57 AM :: 00:14:59 :: 00:03:43</t>
  </si>
  <si>
    <t>7/28/2022 :: 10:34:06 AM / 10:54:55 AM :: 00:20:49 :: 00:00:31</t>
  </si>
  <si>
    <t>8/4/2022 :: 10:41:15 AM / 10:41:19 AM :: 00:00:04 :: 00:00:02</t>
  </si>
  <si>
    <t>6/23/2022 :: 10:50:05 AM / 10:50:14 AM :: 00:00:09 :: 00:00:16</t>
  </si>
  <si>
    <t>6/30/2022 :: 10:44:50 AM / 10:44:54 AM :: 00:00:04 :: 00:00:02</t>
  </si>
  <si>
    <t>7/7/2022 :: 11:36:08 AM / 11:36:14 AM :: 00:00:06 :: 00:00:02</t>
  </si>
  <si>
    <t>7/14/2022 :: 10:47:06 AM / 10:47:19 AM :: 00:00:13 :: 00:00:02</t>
  </si>
  <si>
    <t>7/21/2022 :: 10:43:59 AM / 10:44:05 AM :: 00:00:06 :: 00:00:02</t>
  </si>
  <si>
    <t>7/28/2022 :: 10:54:58 AM / 10:55:01 AM :: 00:00:03 :: 00:00:03</t>
  </si>
  <si>
    <t>8/4/2022 :: 10:41:08 AM / 10:41:13 AM :: 00:00:05 :: 00:00:02</t>
  </si>
  <si>
    <t>6/23/2022 :: 10:50:22 AM / 10:51:08 AM :: 00:00:46 :: 00:00:08</t>
  </si>
  <si>
    <t>6/30/2022 :: 10:44:58 AM / 10:45:04 AM :: 00:00:06 :: 00:00:04</t>
  </si>
  <si>
    <t>7/7/2022 :: 11:36:16 AM / 11:36:21 AM :: 00:00:05 :: 00:00:02</t>
  </si>
  <si>
    <t>7/14/2022 :: 10:47:21 AM / 10:47:35 AM :: 00:00:14 :: 00:00:02</t>
  </si>
  <si>
    <t>7/21/2022 :: 10:44:09 AM / 10:44:14 AM :: 00:00:05 :: 00:00:04</t>
  </si>
  <si>
    <t>7/28/2022 :: 10:55:05 AM / 10:55:08 AM :: 00:00:03 :: 00:00:04</t>
  </si>
  <si>
    <t>8/4/2022 :: 10:41:01 AM / 10:41:06 AM :: 00:00:05 :: 00:00:02</t>
  </si>
  <si>
    <t>6/23/2022 :: 10:51:21 AM / 10:51:36 AM :: 00:00:15 :: 00:00:13</t>
  </si>
  <si>
    <t>6/30/2022 :: 10:45:06 AM / 10:45:11 AM :: 00:00:05 :: 00:00:02</t>
  </si>
  <si>
    <t>7/7/2022 :: 11:36:23 AM / 11:36:28 AM :: 00:00:05 :: 00:00:02</t>
  </si>
  <si>
    <t>7/14/2022 :: 10:47:38 AM / 10:47:47 AM :: 00:00:09 :: 00:00:03</t>
  </si>
  <si>
    <t>7/21/2022 :: 10:44:16 AM / 10:44:21 AM :: 00:00:05 :: 00:00:02</t>
  </si>
  <si>
    <t>7/28/2022 :: 10:55:09 AM / 10:55:14 AM :: 00:00:05 :: 00:00:01</t>
  </si>
  <si>
    <t>8/4/2022 :: 10:40:54 AM / 10:40:59 AM :: 00:00:05 :: 00:00:02</t>
  </si>
  <si>
    <t>6/23/2022 :: 10:51:55 AM / 10:52:02 AM :: 00:00:07 :: 00:00:19</t>
  </si>
  <si>
    <t>6/30/2022 :: 10:45:13 AM / 10:45:19 AM :: 00:00:06 :: 00:00:02</t>
  </si>
  <si>
    <t>7/7/2022 :: 11:36:30 AM / 11:36:35 AM :: 00:00:05 :: 00:00:02</t>
  </si>
  <si>
    <t>7/14/2022 :: 10:47:49 AM / 10:48:29 AM :: 00:00:40 :: 00:00:02</t>
  </si>
  <si>
    <t>7/21/2022 :: 10:44:24 AM / 10:44:30 AM :: 00:00:06 :: 00:00:03</t>
  </si>
  <si>
    <t>7/28/2022 :: 10:55:15 AM / 10:55:19 AM :: 00:00:04 :: 00:00:01</t>
  </si>
  <si>
    <t>8/4/2022 :: 10:24:54 AM / 10:40:52 AM :: 00:15:58 :: 00:02:00</t>
  </si>
  <si>
    <t>6/28/2022 :: 10:06:00 AM / 10:06:21 AM :: 00:00:21 :: 00:03:29</t>
  </si>
  <si>
    <t>6/28/2022 :: 10:06:25 AM / 10:16:16 AM :: 00:09:51 :: 00:00:04</t>
  </si>
  <si>
    <t>7/5/2022 :: 11:48:21 AM / 11:49:03 AM :: 00:00:42 :: 00:00:08</t>
  </si>
  <si>
    <t>7/12/2022 :: 10:18:11 AM / 10:29:32 AM :: 00:11:21 :: 00:00:06</t>
  </si>
  <si>
    <t>7/19/2022 :: 09:53:55 AM / 10:06:44 AM :: 00:12:49 :: 00:03:16</t>
  </si>
  <si>
    <t>7/19/2022 :: 10:06:46 AM / 10:06:52 AM :: 00:00:06 :: 00:00:02</t>
  </si>
  <si>
    <t>7/26/2022 :: 10:34:13 AM / 10:45:39 AM :: 00:11:26 :: 00:00:07</t>
  </si>
  <si>
    <t>8/2/2022 :: 10:12:01 AM / 10:23:43 AM :: 00:11:42 :: 00:03:31</t>
  </si>
  <si>
    <t>8/2/2022 :: 10:24:12 AM / 10:24:18 AM :: 00:00:06 :: 00:00:29</t>
  </si>
  <si>
    <t>8/9/2022 :: 09:25:15 AM / 09:40:22 AM :: 00:15:07 :: 00:03:00</t>
  </si>
  <si>
    <t>6/22/2022 :: 09:39:43 AM / 09:44:07 AM :: 00:04:24 :: 00:01:59</t>
  </si>
  <si>
    <t>6/29/2022 :: 08:50:25 AM / 08:54:34 AM :: 00:04:09 :: 00:03:11</t>
  </si>
  <si>
    <t>7/6/2022 :: 12:14:10 PM / 12:14:27 PM :: 00:00:17 :: 00:00:30</t>
  </si>
  <si>
    <t>7/13/2022 :: 09:58:41 AM / 10:04:45 AM :: 00:06:04 :: 00:02:46</t>
  </si>
  <si>
    <t>7/20/2022 :: 10:00:26 AM / 10:08:12 AM :: 00:07:46 :: 00:01:47</t>
  </si>
  <si>
    <t>7/27/2022 :: 09:57:03 AM / 10:03:35 AM :: 00:06:32 :: 00:02:27</t>
  </si>
  <si>
    <t>8/3/2022 :: 09:26:50 AM / 09:31:52 AM :: 00:05:02 :: 00:02:02</t>
  </si>
  <si>
    <t>8/10/2022 :: 09:59:09 AM / 10:05:29 AM :: 00:06:20 :: 00:05:04</t>
  </si>
  <si>
    <t>6/23/2022 :: 10:56:15 AM / 11:08:49 AM :: 00:12:34 :: 00:04:13</t>
  </si>
  <si>
    <t>6/30/2022 :: 10:47:07 AM / 10:52:26 AM :: 00:05:19 :: 00:01:48</t>
  </si>
  <si>
    <t>7/7/2022 :: 11:38:32 AM / 11:49:47 AM :: 00:11:15 :: 00:01:57</t>
  </si>
  <si>
    <t>7/14/2022 :: 10:19:00 AM / 10:31:31 AM :: 00:12:31 :: 00:03:46</t>
  </si>
  <si>
    <t>7/21/2022 :: 10:46:07 AM / 10:52:38 AM :: 00:06:31 :: 00:01:37</t>
  </si>
  <si>
    <t>7/28/2022 :: 10:56:56 AM / 11:11:38 AM :: 00:14:42 :: 00:01:37</t>
  </si>
  <si>
    <t>8/4/2022 :: 10:43:14 AM / 10:50:28 AM :: 00:07:14 :: 00:01:39</t>
  </si>
  <si>
    <t>6/27/2022 :: 09:01:29 AM / 09:01:32 AM :: 00:00:03 :: 00:30:14</t>
  </si>
  <si>
    <t>6/27/2022 :: 09:01:49 AM / 09:01:53 AM :: 00:00:04 :: 00:00:03</t>
  </si>
  <si>
    <t>7/4/2022 :: 09:22:05 AM / 09:22:09 AM :: 00:00:04 :: 00:30:45</t>
  </si>
  <si>
    <t>7/4/2022 :: 09:22:33 AM / 09:22:38 AM :: 00:00:05 :: 00:00:01</t>
  </si>
  <si>
    <t>7/11/2022 :: 08:56:10 AM / 09:25:18 AM :: 00:29:08 :: 00:04:47</t>
  </si>
  <si>
    <t>7/11/2022 :: 09:25:58 AM / 09:26:03 AM :: 00:00:05 :: 00:00:03</t>
  </si>
  <si>
    <t>7/18/2022 :: 09:38:54 AM / 09:39:00 AM :: 00:00:06 :: 00:27:06</t>
  </si>
  <si>
    <t>7/18/2022 :: 09:39:46 AM / 09:39:53 AM :: 00:00:07 :: 00:00:02</t>
  </si>
  <si>
    <t>7/18/2022 :: 09:39:55 AM / 09:40:01 AM :: 00:00:06 :: 00:00:02</t>
  </si>
  <si>
    <t>7/25/2022 :: 08:22:31 AM / 08:44:07 AM :: 00:21:36 :: 00:06:03</t>
  </si>
  <si>
    <t>7/25/2022 :: 08:44:53 AM / 08:44:57 AM :: 00:00:04 :: 00:00:02</t>
  </si>
  <si>
    <t>8/1/2022 :: 09:23:20 AM / 09:50:42 AM :: 00:27:22 :: 00:07:08</t>
  </si>
  <si>
    <t>8/1/2022 :: 09:51:47 AM / 09:51:51 AM :: 00:00:04 :: 00:00:03</t>
  </si>
  <si>
    <t>8/8/2022 :: 09:39:09 AM / 09:39:22 AM :: 00:00:13 :: 00:37:58</t>
  </si>
  <si>
    <t>8/8/2022 :: 09:41:06 AM / 09:41:10 AM :: 00:00:04 :: 00:00:08</t>
  </si>
  <si>
    <t>6/27/2022 :: 09:01:35 AM / 09:01:39 AM :: 00:00:04 :: 00:00:03</t>
  </si>
  <si>
    <t>6/27/2022 :: 09:01:55 AM / 09:01:59 AM :: 00:00:04 :: 00:00:02</t>
  </si>
  <si>
    <t>7/4/2022 :: 09:22:12 AM / 09:22:15 AM :: 00:00:03 :: 00:00:03</t>
  </si>
  <si>
    <t>7/4/2022 :: 09:22:40 AM / 09:22:44 AM :: 00:00:04 :: 00:00:02</t>
  </si>
  <si>
    <t>7/11/2022 :: 09:25:31 AM / 09:25:35 AM :: 00:00:04 :: 00:00:13</t>
  </si>
  <si>
    <t>7/11/2022 :: 09:26:05 AM / 09:26:10 AM :: 00:00:05 :: 00:00:02</t>
  </si>
  <si>
    <t>7/18/2022 :: 09:39:02 AM / 09:39:18 AM :: 00:00:16 :: 00:00:02</t>
  </si>
  <si>
    <t>7/18/2022 :: 09:40:03 AM / 09:40:08 AM :: 00:00:05 :: 00:00:02</t>
  </si>
  <si>
    <t>7/25/2022 :: 08:44:09 AM / 08:44:18 AM :: 00:00:09 :: 00:00:02</t>
  </si>
  <si>
    <t>7/25/2022 :: 08:44:46 AM / 08:44:51 AM :: 00:00:05 :: 00:00:02</t>
  </si>
  <si>
    <t>8/1/2022 :: 09:50:44 AM / 09:51:08 AM :: 00:00:24 :: 00:00:02</t>
  </si>
  <si>
    <t>8/1/2022 :: 09:51:53 AM / 09:51:58 AM :: 00:00:05 :: 00:00:02</t>
  </si>
  <si>
    <t>8/8/2022 :: 09:39:25 AM / 09:39:42 AM :: 00:00:17 :: 00:00:03</t>
  </si>
  <si>
    <t>8/8/2022 :: 09:41:12 AM / 09:41:46 AM :: 00:00:34 :: 00:00:02</t>
  </si>
  <si>
    <t>6/27/2022 :: 09:01:42 AM / 09:01:46 AM :: 00:00:04 :: 00:00:03</t>
  </si>
  <si>
    <t>7/4/2022 :: 09:22:18 AM / 09:22:32 AM :: 00:00:14 :: 00:00:03</t>
  </si>
  <si>
    <t>7/11/2022 :: 09:25:38 AM / 09:25:55 AM :: 00:00:17 :: 00:00:03</t>
  </si>
  <si>
    <t>7/18/2022 :: 09:39:21 AM / 09:39:44 AM :: 00:00:23 :: 00:00:03</t>
  </si>
  <si>
    <t>7/25/2022 :: 08:44:19 AM / 08:44:44 AM :: 00:00:25 :: 00:00:01</t>
  </si>
  <si>
    <t>8/1/2022 :: 09:51:16 AM / 09:51:44 AM :: 00:00:28 :: 00:00:08</t>
  </si>
  <si>
    <t>8/8/2022 :: 09:39:43 AM / 09:40:58 AM :: 00:01:15 :: 00:00:01</t>
  </si>
  <si>
    <t>6/22/2022 :: 09:37:39 AM / 09:37:44 AM :: 00:00:05 :: 00:08:12</t>
  </si>
  <si>
    <t>7/6/2022 :: 12:15:40 PM / 12:19:53 PM :: 00:04:13 :: 00:01:13</t>
  </si>
  <si>
    <t>7/20/2022 :: 09:49:19 AM / 09:58:39 AM :: 00:09:20 :: 00:00:32</t>
  </si>
  <si>
    <t>8/3/2022 :: 09:24:32 AM / 09:24:48 AM :: 00:00:16 :: 00:00:05</t>
  </si>
  <si>
    <t>6/24/2022 :: 09:29:50 AM / 09:44:20 AM :: 00:14:30 :: 00:04:05</t>
  </si>
  <si>
    <t>6/24/2022 :: 09:44:23 AM / 09:44:27 AM :: 00:00:04 :: 00:00:03</t>
  </si>
  <si>
    <t>7/1/2022 :: 10:11:32 AM / 10:12:19 AM :: 00:00:47 :: 00:18:21</t>
  </si>
  <si>
    <t>7/1/2022 :: 10:12:22 AM / 10:12:27 AM :: 00:00:05 :: 00:00:03</t>
  </si>
  <si>
    <t>7/8/2022 :: 10:07:50 AM / 10:22:45 AM :: 00:14:55 :: 00:04:36</t>
  </si>
  <si>
    <t>7/15/2022 :: 09:31:59 AM / 09:47:37 AM :: 00:15:38 :: 00:06:13</t>
  </si>
  <si>
    <t>7/15/2022 :: 09:47:39 AM / 09:47:45 AM :: 00:00:06 :: 00:00:02</t>
  </si>
  <si>
    <t>7/22/2022 :: 09:57:04 AM / 10:12:57 AM :: 00:15:53 :: 00:04:06</t>
  </si>
  <si>
    <t>7/22/2022 :: 10:12:59 AM / 10:13:12 AM :: 00:00:13 :: 00:00:02</t>
  </si>
  <si>
    <t>7/29/2022 :: 09:49:19 AM / 10:02:38 AM :: 00:13:19 :: 00:04:21</t>
  </si>
  <si>
    <t>7/29/2022 :: 10:02:40 AM / 10:02:45 AM :: 00:00:05 :: 00:00:02</t>
  </si>
  <si>
    <t>6/27/2022 :: 09:02:01 AM / 09:02:06 AM :: 00:00:05 :: 00:00:02</t>
  </si>
  <si>
    <t>7/25/2022 :: 08:45:01 AM / 08:45:07 AM :: 00:00:06 :: 00:00:04</t>
  </si>
  <si>
    <t>6/30/2022 :: 10:04:55 AM / 10:05:12 AM :: 00:00:17 :: 00:01:47</t>
  </si>
  <si>
    <t>7/14/2022 :: 09:42:07 AM / 09:45:40 AM :: 00:03:33 :: 00:00:05</t>
  </si>
  <si>
    <t>7/28/2022 :: 10:01:31 AM / 10:01:39 AM :: 00:00:08 :: 00:02:01</t>
  </si>
  <si>
    <t>6/24/2022 :: 10:04:32 AM / 10:04:37 AM :: 00:00:05 :: 00:20:05</t>
  </si>
  <si>
    <t>7/1/2022 :: 10:37:51 AM / 10:38:09 AM :: 00:00:18 :: 00:00:08</t>
  </si>
  <si>
    <t>7/8/2022 :: 10:45:20 AM / 10:45:44 AM :: 00:00:24 :: 00:00:04</t>
  </si>
  <si>
    <t>7/15/2022 :: 10:10:50 AM / 10:11:05 AM :: 00:00:15 :: 00:00:05</t>
  </si>
  <si>
    <t>7/22/2022 :: 10:16:55 AM / 10:36:33 AM :: 00:19:38 :: 00:03:43</t>
  </si>
  <si>
    <t>7/29/2022 :: 10:23:37 AM / 10:24:03 AM :: 00:00:26 :: 00:00:15</t>
  </si>
  <si>
    <t>6/22/2022 :: 09:29:10 AM / 09:29:27 AM :: 00:00:17 :: 00:13:59</t>
  </si>
  <si>
    <t>6/29/2022 :: 08:56:19 AM / 09:08:41 AM :: 00:12:22 :: 00:01:45</t>
  </si>
  <si>
    <t>7/6/2022 :: 12:23:16 PM / 12:30:55 PM :: 00:07:39 :: 00:03:23</t>
  </si>
  <si>
    <t>7/13/2022 :: 09:46:42 AM / 09:55:55 AM :: 00:09:13 :: 00:03:18</t>
  </si>
  <si>
    <t>7/20/2022 :: 09:39:14 AM / 09:48:47 AM :: 00:09:33 :: 00:03:47</t>
  </si>
  <si>
    <t>7/27/2022 :: 09:45:07 AM / 09:54:36 AM :: 00:09:29 :: 00:03:03</t>
  </si>
  <si>
    <t>8/3/2022 :: 08:57:11 AM / 09:24:27 AM :: 00:27:16 :: 00:03:49</t>
  </si>
  <si>
    <t>8/10/2022 :: 09:22:44 AM / 09:33:06 AM :: 00:10:22 :: 00:02:40</t>
  </si>
  <si>
    <t>6/24/2022 :: 10:04:40 AM / 10:04:49 AM :: 00:00:09 :: 00:00:03</t>
  </si>
  <si>
    <t>7/1/2022 :: 09:21:38 AM / 09:21:52 AM :: 00:00:14 :: 00:00:13</t>
  </si>
  <si>
    <t>7/1/2022 :: 10:16:59 AM / 10:37:43 AM :: 00:20:44 :: 00:04:32</t>
  </si>
  <si>
    <t>7/8/2022 :: 10:25:53 AM / 10:45:16 AM :: 00:19:23 :: 00:03:08</t>
  </si>
  <si>
    <t>7/15/2022 :: 09:52:44 AM / 10:10:45 AM :: 00:18:01 :: 00:04:59</t>
  </si>
  <si>
    <t>7/22/2022 :: 10:36:42 AM / 10:36:48 AM :: 00:00:06 :: 00:00:09</t>
  </si>
  <si>
    <t>7/29/2022 :: 10:06:18 AM / 10:23:22 AM :: 00:17:04 :: 00:03:33</t>
  </si>
  <si>
    <t>7/29/2022 :: 10:24:08 AM / 10:24:18 AM :: 00:00:10 :: 00:00:05</t>
  </si>
  <si>
    <t>8/5/2022 :: 09:56:15 AM / 10:09:35 AM :: 00:13:20 :: 00:16:11</t>
  </si>
  <si>
    <t>6/27/2022 :: 09:02:08 AM / 09:02:11 AM :: 00:00:03 :: 00:00:02</t>
  </si>
  <si>
    <t>7/4/2022 :: 09:22:46 AM / 09:22:51 AM :: 00:00:05 :: 00:00:02</t>
  </si>
  <si>
    <t>7/11/2022 :: 09:26:15 AM / 09:26:20 AM :: 00:00:05 :: 00:00:05</t>
  </si>
  <si>
    <t>7/18/2022 :: 08:28:13 AM / 08:28:18 AM :: 00:00:05 :: 00:00:32</t>
  </si>
  <si>
    <t>7/25/2022 :: 08:45:17 AM / 08:45:24 AM :: 00:00:07 :: 00:00:10</t>
  </si>
  <si>
    <t>8/1/2022 :: 09:52:01 AM / 09:52:07 AM :: 00:00:06 :: 00:00:03</t>
  </si>
  <si>
    <t>8/8/2022 :: 08:54:05 AM / 08:54:14 AM :: 00:00:09 :: 00:00:16</t>
  </si>
  <si>
    <t>7/7/2022 :: 12:03:19 PM / 12:03:58 PM :: 00:00:39 :: 00:00:04</t>
  </si>
  <si>
    <t>7/14/2022 :: 10:15:09 AM / 10:15:14 AM :: 00:00:05 :: 00:00:05</t>
  </si>
  <si>
    <t>7/28/2022 :: 10:21:01 AM / 10:21:06 AM :: 00:00:05 :: 00:00:03</t>
  </si>
  <si>
    <t>8/4/2022 :: 09:49:42 AM / 09:49:46 AM :: 00:00:04 :: 00:00:03</t>
  </si>
  <si>
    <t>8/4/2022 :: 09:49:49 AM / 09:49:55 AM :: 00:00:06 :: 00:00:03</t>
  </si>
  <si>
    <t>6/24/2022 :: 10:11:08 AM / 10:11:27 AM :: 00:00:19 :: 00:06:19</t>
  </si>
  <si>
    <t>7/1/2022 :: 10:43:12 AM / 10:43:44 AM :: 00:00:32 :: 00:05:03</t>
  </si>
  <si>
    <t>7/15/2022 :: 10:19:22 AM / 10:19:34 AM :: 00:00:12 :: 00:08:17</t>
  </si>
  <si>
    <t>7/15/2022 :: 10:19:43 AM / 10:19:49 AM :: 00:00:06 :: 00:00:09</t>
  </si>
  <si>
    <t>7/15/2022 :: 10:19:51 AM / 10:19:55 AM :: 00:00:04 :: 00:00:02</t>
  </si>
  <si>
    <t>7/15/2022 :: 10:19:58 AM / 10:20:01 AM :: 00:00:03 :: 00:00:03</t>
  </si>
  <si>
    <t>7/22/2022 :: 11:03:48 AM / 11:04:04 AM :: 00:00:16 :: 00:10:41</t>
  </si>
  <si>
    <t>7/29/2022 :: 10:32:54 AM / 10:33:18 AM :: 00:00:24 :: 00:07:18</t>
  </si>
  <si>
    <t>8/5/2022 :: 10:12:25 AM / 10:16:31 AM :: 00:04:06 :: 00:01:25</t>
  </si>
  <si>
    <t>6/22/2022 :: 09:49:17 AM / 10:02:29 AM :: 00:13:12 :: 00:05:10</t>
  </si>
  <si>
    <t>6/29/2022 :: 09:11:27 AM / 09:22:15 AM :: 00:10:48 :: 00:02:46</t>
  </si>
  <si>
    <t>7/6/2022 :: 09:17:25 AM / 09:29:37 AM :: 00:12:12 :: 00:04:10</t>
  </si>
  <si>
    <t>7/13/2022 :: 09:25:22 AM / 09:37:06 AM :: 00:11:44 :: 00:05:31</t>
  </si>
  <si>
    <t>7/20/2022 :: 09:17:55 AM / 09:35:19 AM :: 00:17:24 :: 00:04:13</t>
  </si>
  <si>
    <t>7/27/2022 :: 09:37:02 AM / 09:37:30 AM :: 00:00:28 :: 00:17:57</t>
  </si>
  <si>
    <t>8/3/2022 :: 09:37:10 AM / 09:49:07 AM :: 00:11:57 :: 00:05:18</t>
  </si>
  <si>
    <t>8/10/2022 :: 09:36:37 AM / 09:50:11 AM :: 00:13:34 :: 00:03:31</t>
  </si>
  <si>
    <t>6/24/2022 :: 10:13:28 AM / 10:13:34 AM :: 00:00:06 :: 00:02:01</t>
  </si>
  <si>
    <t>7/1/2022 :: 08:11:19 AM / 08:11:25 AM :: 00:00:06 :: 00:00:08</t>
  </si>
  <si>
    <t>7/8/2022 :: 10:45:51 AM / 10:45:58 AM :: 00:00:07 :: 00:00:07</t>
  </si>
  <si>
    <t>7/15/2022 :: 07:53:20 AM / 07:53:39 AM :: 00:00:19 :: 00:00:20</t>
  </si>
  <si>
    <t>7/22/2022 :: 10:37:47 AM / 10:38:15 AM :: 00:00:28 :: 00:00:59</t>
  </si>
  <si>
    <t>7/29/2022 :: 10:24:32 AM / 10:24:41 AM :: 00:00:09 :: 00:00:14</t>
  </si>
  <si>
    <t>8/5/2022 :: 10:09:42 AM / 10:09:49 AM :: 00:00:07 :: 00:00:07</t>
  </si>
  <si>
    <t>6/27/2022 :: 09:12:50 AM / 09:12:55 AM :: 00:00:05 :: 00:10:39</t>
  </si>
  <si>
    <t>7/4/2022 :: 09:45:50 AM / 09:52:00 AM :: 00:06:10 :: 00:22:59</t>
  </si>
  <si>
    <t>7/11/2022 :: 09:31:52 AM / 09:37:18 AM :: 00:05:26 :: 00:05:32</t>
  </si>
  <si>
    <t>7/18/2022 :: 09:46:02 AM / 09:49:59 AM :: 00:03:57 :: 00:05:54</t>
  </si>
  <si>
    <t>7/25/2022 :: 08:53:19 AM / 08:59:47 AM :: 00:06:28 :: 00:07:55</t>
  </si>
  <si>
    <t>8/1/2022 :: 10:01:11 AM / 10:06:50 AM :: 00:05:39 :: 00:09:04</t>
  </si>
  <si>
    <t>8/8/2022 :: 09:41:54 AM / 09:53:47 AM :: 00:11:53 :: 00:00:08</t>
  </si>
  <si>
    <t>6/28/2022 :: 10:20:40 AM / 10:25:04 AM :: 00:04:24 :: 00:04:24</t>
  </si>
  <si>
    <t>7/5/2022 :: 11:49:06 AM / 11:49:47 AM :: 00:00:41 :: 00:00:03</t>
  </si>
  <si>
    <t>7/12/2022 :: 10:32:16 AM / 10:36:08 AM :: 00:03:52 :: 00:02:44</t>
  </si>
  <si>
    <t>7/19/2022 :: 10:09:47 AM / 10:15:50 AM :: 00:06:03 :: 00:02:55</t>
  </si>
  <si>
    <t>7/26/2022 :: 10:48:13 AM / 10:53:45 AM :: 00:05:32 :: 00:02:34</t>
  </si>
  <si>
    <t>8/2/2022 :: 10:41:48 AM / 10:42:08 AM :: 00:00:20 :: 00:17:30</t>
  </si>
  <si>
    <t>8/9/2022 :: 09:43:59 AM / 09:48:29 AM :: 00:04:30 :: 00:03:37</t>
  </si>
  <si>
    <t>6/29/2022 :: 10:16:10 AM / 10:16:16 AM :: 00:00:06 :: 00:12:44</t>
  </si>
  <si>
    <t>7/13/2022 :: 10:28:42 AM / 10:36:17 AM :: 00:07:35 :: 00:02:58</t>
  </si>
  <si>
    <t>7/27/2022 :: 10:31:06 AM / 10:36:43 AM :: 00:05:37 :: 00:03:47</t>
  </si>
  <si>
    <t>8/10/2022 :: 10:07:48 AM / 10:16:51 AM :: 00:09:03 :: 00:02:19</t>
  </si>
  <si>
    <t>6/30/2022 :: 09:14:16 AM / 09:25:46 AM :: 00:11:30 :: 00:02:42</t>
  </si>
  <si>
    <t>7/14/2022 :: 09:18:19 AM / 09:29:12 AM :: 00:10:53 :: 00:05:30</t>
  </si>
  <si>
    <t>7/28/2022 :: 09:40:36 AM / 09:46:30 AM :: 00:05:54 :: 00:06:18</t>
  </si>
  <si>
    <t>6/22/2022 :: 10:02:35 AM / 10:02:40 AM :: 00:00:05 :: 00:00:06</t>
  </si>
  <si>
    <t>6/29/2022 :: 09:23:39 AM / 09:26:42 AM :: 00:03:03 :: 00:01:24</t>
  </si>
  <si>
    <t>7/6/2022 :: 12:30:59 PM / 12:31:05 PM :: 00:00:06 :: 00:00:04</t>
  </si>
  <si>
    <t>7/13/2022 :: 09:38:43 AM / 09:42:32 AM :: 00:03:49 :: 00:01:37</t>
  </si>
  <si>
    <t>7/20/2022 :: 09:35:22 AM / 09:35:27 AM :: 00:00:05 :: 00:00:03</t>
  </si>
  <si>
    <t>7/27/2022 :: 09:39:31 AM / 09:42:04 AM :: 00:02:33 :: 00:02:01</t>
  </si>
  <si>
    <t>8/3/2022 :: 09:49:11 AM / 09:49:17 AM :: 00:00:06 :: 00:00:04</t>
  </si>
  <si>
    <t>8/10/2022 :: 09:50:16 AM / 09:50:26 AM :: 00:00:10 :: 00:00:05</t>
  </si>
  <si>
    <t>6/24/2022 :: 10:13:39 AM / 10:27:42 AM :: 00:14:03 :: 00:00:05</t>
  </si>
  <si>
    <t>7/1/2022 :: 08:09:57 AM / 08:10:18 AM :: 00:00:21 :: 21:17:31</t>
  </si>
  <si>
    <t>7/8/2022 :: 08:57:59 AM / 08:58:07 AM :: 00:00:08 :: 00:04:16</t>
  </si>
  <si>
    <t>7/15/2022 :: 10:25:48 AM / 10:37:17 AM :: 00:11:29 :: 00:05:47</t>
  </si>
  <si>
    <t>7/22/2022 :: 10:44:32 AM / 10:53:07 AM :: 00:08:35 :: 00:05:46</t>
  </si>
  <si>
    <t>7/29/2022 :: 10:24:44 AM / 10:25:09 AM :: 00:00:25 :: 00:00:03</t>
  </si>
  <si>
    <t>8/5/2022 :: 10:21:49 AM / 10:33:40 AM :: 00:11:51 :: 00:05:18</t>
  </si>
  <si>
    <t>6/28/2022 :: 10:26:51 AM / 10:39:09 AM :: 00:12:18 :: 00:01:47</t>
  </si>
  <si>
    <t>7/5/2022 :: 11:50:08 AM / 11:50:57 AM :: 00:00:49 :: 00:00:21</t>
  </si>
  <si>
    <t>7/12/2022 :: 11:14:44 AM / 11:26:41 AM :: 00:11:57 :: 00:06:12</t>
  </si>
  <si>
    <t>7/19/2022 :: 10:17:47 AM / 10:33:47 AM :: 00:16:00 :: 00:01:57</t>
  </si>
  <si>
    <t>7/26/2022 :: 10:55:14 AM / 11:07:59 AM :: 00:12:45 :: 00:01:29</t>
  </si>
  <si>
    <t>8/2/2022 :: 10:44:22 AM / 10:56:23 AM :: 00:12:01 :: 00:02:14</t>
  </si>
  <si>
    <t>8/9/2022 :: 09:50:16 AM / 10:07:19 AM :: 00:17:03 :: 00:01:47</t>
  </si>
  <si>
    <t>6/30/2022 :: 09:02:00 AM / 09:11:34 AM :: 00:09:34 :: 00:00:07</t>
  </si>
  <si>
    <t>7/14/2022 :: 09:30:45 AM / 09:37:19 AM :: 00:06:34 :: 00:01:33</t>
  </si>
  <si>
    <t>7/28/2022 :: 09:48:57 AM / 09:59:30 AM :: 00:10:33 :: 00:00:15</t>
  </si>
  <si>
    <t>7/18/2022 :: 09:53:39 AM / 09:59:08 AM :: 00:05:29 :: 00:03:40</t>
  </si>
  <si>
    <t>8/1/2022 :: 10:11:45 AM / 10:18:23 AM :: 00:06:38 :: 00:04:55</t>
  </si>
  <si>
    <t>6/22/2022 :: 10:02:48 AM / 10:02:53 AM :: 00:00:05 :: 00:00:08</t>
  </si>
  <si>
    <t>7/13/2022 :: 08:28:26 AM / 08:31:42 AM :: 00:03:16 :: 00:06:49</t>
  </si>
  <si>
    <t>8/10/2022 :: 12:08:48 PM / 12:10:39 PM :: 00:01:51 :: 00:47:11</t>
  </si>
  <si>
    <t>6/22/2022 :: 10:08:02 AM / 10:17:15 AM :: 00:09:13 :: 00:05:09</t>
  </si>
  <si>
    <t>7/20/2022 :: 09:09:50 AM / 09:13:42 AM :: 00:03:52 :: 00:04:45</t>
  </si>
  <si>
    <t>S&amp;T #2</t>
  </si>
  <si>
    <t>6/23/2022 :: 10:03:44 AM / 10:03:52 AM :: 00:00:08 :: 00:00:04</t>
  </si>
  <si>
    <t>6/30/2022 :: 09:01:45 AM / 09:01:53 AM :: 00:00:08 :: 00:36:16</t>
  </si>
  <si>
    <t>7/7/2022 :: 11:16:32 AM / 11:16:54 AM :: 00:00:22 :: 00:00:15</t>
  </si>
  <si>
    <t>7/14/2022 :: 09:12:41 AM / 09:12:49 AM :: 00:00:08 :: 00:00:10</t>
  </si>
  <si>
    <t>7/21/2022 :: 09:18:52 AM / 09:19:17 AM :: 00:00:25 :: 00:01:42</t>
  </si>
  <si>
    <t>7/28/2022 :: 09:48:08 AM / 09:48:25 AM :: 00:00:17 :: 00:01:38</t>
  </si>
  <si>
    <t>6/24/2022 :: 11:10:35 AM / 11:10:39 AM :: 00:00:04 :: 00:10:48</t>
  </si>
  <si>
    <t>7/1/2022 :: 08:10:24 AM / 08:10:35 AM :: 00:00:11 :: 00:00:06</t>
  </si>
  <si>
    <t>7/8/2022 :: 10:57:24 AM / 11:07:55 AM :: 00:10:31 :: 00:11:26</t>
  </si>
  <si>
    <t>7/15/2022 :: 07:53:45 AM / 07:54:00 AM :: 00:00:15 :: 00:00:06</t>
  </si>
  <si>
    <t>7/22/2022 :: 10:38:22 AM / 10:38:28 AM :: 00:00:06 :: 00:00:07</t>
  </si>
  <si>
    <t>7/29/2022 :: 10:25:12 AM / 10:25:17 AM :: 00:00:05 :: 00:00:03</t>
  </si>
  <si>
    <t>8/5/2022 :: 10:10:15 AM / 10:10:31 AM :: 00:00:16 :: 00:00:26</t>
  </si>
  <si>
    <t>6/24/2022 :: 11:10:42 AM / 11:10:46 AM :: 00:00:04 :: 00:00:03</t>
  </si>
  <si>
    <t>7/1/2022 :: 08:10:37 AM / 08:10:46 AM :: 00:00:09 :: 00:00:02</t>
  </si>
  <si>
    <t>7/8/2022 :: 11:07:57 AM / 11:08:04 AM :: 00:00:07 :: 00:00:02</t>
  </si>
  <si>
    <t>7/15/2022 :: 07:54:03 AM / 07:54:15 AM :: 00:00:12 :: 00:00:03</t>
  </si>
  <si>
    <t>7/22/2022 :: 10:38:29 AM / 10:38:35 AM :: 00:00:06 :: 00:00:01</t>
  </si>
  <si>
    <t>7/29/2022 :: 10:25:19 AM / 10:25:24 AM :: 00:00:05 :: 00:00:02</t>
  </si>
  <si>
    <t>8/5/2022 :: 10:10:33 AM / 10:10:40 AM :: 00:00:07 :: 00:00:02</t>
  </si>
  <si>
    <t>6/27/2022 :: 09:28:35 AM / 09:28:43 AM :: 00:00:08 :: 00:07:27</t>
  </si>
  <si>
    <t>7/4/2022 :: 10:01:07 AM / 10:05:24 AM :: 00:04:17 :: 00:01:01</t>
  </si>
  <si>
    <t>7/11/2022 :: 09:46:28 AM / 09:51:01 AM :: 00:04:33 :: 00:00:56</t>
  </si>
  <si>
    <t>7/18/2022 :: 10:08:51 AM / 10:30:17 AM :: 00:21:26 :: 00:01:10</t>
  </si>
  <si>
    <t>7/25/2022 :: 09:11:57 AM / 09:16:21 AM :: 00:04:24 :: 00:01:01</t>
  </si>
  <si>
    <t>8/1/2022 :: 10:21:18 AM / 10:28:41 AM :: 00:07:23 :: 00:02:55</t>
  </si>
  <si>
    <t>8/8/2022 :: 10:02:05 AM / 10:06:26 AM :: 00:04:21 :: 00:00:14</t>
  </si>
  <si>
    <t>6/28/2022 :: 10:41:30 AM / 10:47:06 AM :: 00:05:36 :: 00:02:21</t>
  </si>
  <si>
    <t>7/5/2022 :: 11:51:02 AM / 11:51:17 AM :: 00:00:15 :: 00:00:05</t>
  </si>
  <si>
    <t>7/12/2022 :: 11:08:26 AM / 11:08:32 AM :: 00:00:06 :: 00:00:09</t>
  </si>
  <si>
    <t>7/19/2022 :: 10:52:53 AM / 10:53:08 AM :: 00:00:15 :: 00:00:04</t>
  </si>
  <si>
    <t>7/26/2022 :: 11:12:28 AM / 11:28:02 AM :: 00:15:34 :: 00:04:29</t>
  </si>
  <si>
    <t>8/2/2022 :: 11:40:10 AM / 11:40:23 AM :: 00:00:13 :: 00:00:06</t>
  </si>
  <si>
    <t>8/9/2022 :: 10:11:07 AM / 10:31:08 AM :: 00:20:01 :: 00:03:48</t>
  </si>
  <si>
    <t>7/14/2022 :: 09:38:28 AM / 09:42:02 AM :: 00:03:34 :: 00:01:09</t>
  </si>
  <si>
    <t>7/28/2022 :: 09:48:34 AM / 09:48:42 AM :: 00:00:08 :: 00:00:09</t>
  </si>
  <si>
    <t>6/24/2022 :: 11:10:49 AM / 11:10:55 AM :: 00:00:06 :: 00:00:03</t>
  </si>
  <si>
    <t>7/1/2022 :: 08:10:59 AM / 08:11:11 AM :: 00:00:12 :: 00:00:13</t>
  </si>
  <si>
    <t>7/8/2022 :: 11:08:08 AM / 11:08:14 AM :: 00:00:06 :: 00:00:04</t>
  </si>
  <si>
    <t>7/15/2022 :: 07:54:19 AM / 07:54:35 AM :: 00:00:16 :: 00:00:04</t>
  </si>
  <si>
    <t>7/22/2022 :: 10:38:39 AM / 10:38:46 AM :: 00:00:07 :: 00:00:04</t>
  </si>
  <si>
    <t>7/29/2022 :: 10:25:27 AM / 10:25:36 AM :: 00:00:09 :: 00:00:03</t>
  </si>
  <si>
    <t>8/5/2022 :: 10:10:44 AM / 10:11:00 AM :: 00:00:16 :: 00:00:04</t>
  </si>
  <si>
    <t>6/22/2022 :: 10:17:24 AM / 10:19:55 AM :: 00:02:31 :: 00:00:09</t>
  </si>
  <si>
    <t>6/29/2022 :: 10:21:29 AM / 10:31:09 AM :: 00:09:40 :: 00:05:13</t>
  </si>
  <si>
    <t>7/6/2022 :: 09:49:14 AM / 09:58:14 AM :: 00:09:00 :: 00:03:52</t>
  </si>
  <si>
    <t>7/13/2022 :: 09:08:36 AM / 09:19:51 AM :: 00:11:15 :: 00:04:54</t>
  </si>
  <si>
    <t>7/20/2022 :: 08:54:18 AM / 09:05:05 AM :: 00:10:47 :: 00:04:55</t>
  </si>
  <si>
    <t>7/27/2022 :: 09:08:25 AM / 09:19:05 AM :: 00:10:40 :: 00:03:27</t>
  </si>
  <si>
    <t>8/3/2022 :: 10:02:52 AM / 10:10:44 AM :: 00:07:52 :: 00:02:11</t>
  </si>
  <si>
    <t>8/10/2022 :: 10:32:26 AM / 10:40:24 AM :: 00:07:58 :: 00:02:24</t>
  </si>
  <si>
    <t>6/27/2022 :: 09:21:03 AM / 09:21:08 AM :: 00:00:05 :: 00:08:08</t>
  </si>
  <si>
    <t>7/4/2022 :: 09:54:42 AM / 10:00:06 AM :: 00:05:24 :: 00:02:42</t>
  </si>
  <si>
    <t>7/11/2022 :: 09:40:27 AM / 09:45:32 AM :: 00:05:05 :: 00:03:09</t>
  </si>
  <si>
    <t>7/18/2022 :: 10:01:42 AM / 10:07:41 AM :: 00:05:59 :: 00:02:34</t>
  </si>
  <si>
    <t>7/25/2022 :: 09:04:44 AM / 09:10:56 AM :: 00:06:12 :: 00:04:57</t>
  </si>
  <si>
    <t>8/1/2022 :: 10:29:19 AM / 10:33:37 AM :: 00:04:18 :: 00:00:38</t>
  </si>
  <si>
    <t>8/8/2022 :: 10:01:13 AM / 10:01:51 AM :: 00:00:38 :: 00:07:26</t>
  </si>
  <si>
    <t>7/5/2022 :: 11:51:24 AM / 11:51:27 AM :: 00:00:03 :: 00:00:07</t>
  </si>
  <si>
    <t>7/19/2022 :: 09:29:53 AM / 09:29:59 AM :: 00:00:06 :: 00:00:04</t>
  </si>
  <si>
    <t>8/2/2022 :: 10:59:18 AM / 11:04:33 AM :: 00:05:15 :: 00:02:55</t>
  </si>
  <si>
    <t>6/27/2022 :: 09:39:01 AM / 09:39:14 AM :: 00:00:13 :: 00:10:18</t>
  </si>
  <si>
    <t>7/4/2022 :: 10:08:09 AM / 10:12:49 AM :: 00:04:40 :: 00:02:45</t>
  </si>
  <si>
    <t>7/11/2022 :: 09:55:08 AM / 09:59:39 AM :: 00:04:31 :: 00:04:07</t>
  </si>
  <si>
    <t>7/18/2022 :: 10:33:14 AM / 10:38:02 AM :: 00:04:48 :: 00:02:57</t>
  </si>
  <si>
    <t>7/25/2022 :: 09:19:04 AM / 09:24:32 AM :: 00:05:28 :: 00:02:43</t>
  </si>
  <si>
    <t>8/1/2022 :: 10:35:37 AM / 10:39:06 AM :: 00:03:29 :: 00:02:00</t>
  </si>
  <si>
    <t>8/8/2022 :: 10:08:44 AM / 10:14:23 AM :: 00:05:39 :: 00:02:18</t>
  </si>
  <si>
    <t>6/28/2022 :: 10:47:43 AM / 11:05:23 AM :: 00:17:40 :: 00:00:37</t>
  </si>
  <si>
    <t>6/28/2022 :: 11:05:29 AM / 11:05:35 AM :: 00:00:06 :: 00:00:06</t>
  </si>
  <si>
    <t>7/5/2022 :: 11:51:31 AM / 11:52:16 AM :: 00:00:45 :: 00:00:04</t>
  </si>
  <si>
    <t>7/5/2022 :: 11:52:46 AM / 11:52:50 AM :: 00:00:04 :: 00:00:05</t>
  </si>
  <si>
    <t>7/12/2022 :: 10:39:29 AM / 11:08:17 AM :: 00:28:48 :: 00:03:21</t>
  </si>
  <si>
    <t>7/19/2022 :: 10:36:36 AM / 10:52:49 AM :: 00:16:13 :: 00:02:49</t>
  </si>
  <si>
    <t>7/26/2022 :: 11:28:31 AM / 11:28:38 AM :: 00:00:07 :: 00:00:29</t>
  </si>
  <si>
    <t>8/2/2022 :: 11:20:46 AM / 11:40:04 AM :: 00:19:18 :: 00:04:30</t>
  </si>
  <si>
    <t>8/9/2022 :: 10:31:15 AM / 10:32:07 AM :: 00:00:52 :: 00:00:07</t>
  </si>
  <si>
    <t>8/9/2022 :: 10:32:14 AM / 10:32:23 AM :: 00:00:09 :: 00:00:07</t>
  </si>
  <si>
    <t>6/28/2022 :: 11:30:09 AM / 11:47:06 AM :: 00:16:57 :: 00:02:48</t>
  </si>
  <si>
    <t>6/28/2022 :: 11:47:08 AM / 11:47:13 AM :: 00:00:05 :: 00:00:02</t>
  </si>
  <si>
    <t>7/5/2022 :: 11:52:18 AM / 11:52:41 AM :: 00:00:23 :: 00:00:02</t>
  </si>
  <si>
    <t>7/12/2022 :: 11:31:00 AM / 11:45:52 AM :: 00:14:52 :: 00:04:19</t>
  </si>
  <si>
    <t>7/19/2022 :: 10:56:40 AM / 11:10:23 AM :: 00:13:43 :: 00:03:32</t>
  </si>
  <si>
    <t>7/26/2022 :: 11:33:12 AM / 11:56:05 AM :: 00:22:53 :: 00:04:34</t>
  </si>
  <si>
    <t>8/2/2022 :: 11:59:10 AM / 12:09:10 PM :: 00:10:00 :: 00:03:00</t>
  </si>
  <si>
    <t>8/9/2022 :: 10:58:21 AM / 11:16:19 AM :: 00:17:58 :: 00:03:38</t>
  </si>
  <si>
    <t>7/4/2022 :: 10:12:54 AM / 10:12:58 AM :: 00:00:04 :: 00:00:05</t>
  </si>
  <si>
    <t>7/11/2022 :: 11:07:19 AM / 11:09:48 AM :: 00:02:29 :: 00:08:08</t>
  </si>
  <si>
    <t>7/25/2022 :: 10:36:04 AM / 10:37:35 AM :: 00:01:31 :: 00:02:22</t>
  </si>
  <si>
    <t>8/8/2022 :: 11:34:31 AM / 11:36:55 AM :: 00:02:24 :: 00:06:38</t>
  </si>
  <si>
    <t>6/22/2022 :: 10:21:16 AM / 10:27:12 AM :: 00:05:56 :: 00:01:21</t>
  </si>
  <si>
    <t>6/29/2022 :: 10:34:40 AM / 10:40:08 AM :: 00:05:28 :: 00:03:31</t>
  </si>
  <si>
    <t>7/6/2022 :: 10:02:40 AM / 10:08:09 AM :: 00:05:29 :: 00:04:26</t>
  </si>
  <si>
    <t>7/13/2022 :: 08:56:49 AM / 09:03:42 AM :: 00:06:53 :: 00:01:16</t>
  </si>
  <si>
    <t>7/20/2022 :: 08:42:14 AM / 08:49:23 AM :: 00:07:09 :: 00:01:19</t>
  </si>
  <si>
    <t>7/27/2022 :: 09:00:09 AM / 09:04:58 AM :: 00:04:49 :: 00:06:18</t>
  </si>
  <si>
    <t>8/3/2022 :: 10:13:21 AM / 10:18:30 AM :: 00:05:09 :: 00:02:37</t>
  </si>
  <si>
    <t>8/10/2022 :: 10:43:34 AM / 10:49:16 AM :: 00:05:42 :: 00:03:10</t>
  </si>
  <si>
    <t>6/24/2022 :: 10:41:10 AM / 10:59:47 AM :: 00:18:37 :: 00:00:44</t>
  </si>
  <si>
    <t>7/1/2022 :: 10:49:37 AM / 11:13:13 AM :: 00:23:36 :: 00:05:53</t>
  </si>
  <si>
    <t>7/8/2022 :: 11:08:52 AM / 11:27:29 AM :: 00:18:37 :: 00:00:38</t>
  </si>
  <si>
    <t>7/15/2022 :: 10:45:50 AM / 11:06:09 AM :: 00:20:19 :: 00:01:51</t>
  </si>
  <si>
    <t>7/22/2022 :: 11:22:00 AM / 11:42:17 AM :: 00:20:17 :: 00:01:53</t>
  </si>
  <si>
    <t>7/29/2022 :: 10:41:37 AM / 10:56:03 AM :: 00:14:26 :: 00:08:19</t>
  </si>
  <si>
    <t>8/5/2022 :: 10:40:27 AM / 11:05:22 AM :: 00:24:55 :: 00:06:47</t>
  </si>
  <si>
    <t>SPT. FAMILY FAIR MEAT #1587</t>
  </si>
  <si>
    <t>6/27/2022 :: 09:43:14 AM / 10:05:55 AM :: 00:22:41 :: 00:04:00</t>
  </si>
  <si>
    <t>7/4/2022 :: 10:27:53 AM / 10:28:00 AM :: 00:00:07 :: 00:00:02</t>
  </si>
  <si>
    <t>7/11/2022 :: 10:16:56 AM / 10:17:01 AM :: 00:00:05 :: 00:00:02</t>
  </si>
  <si>
    <t>7/18/2022 :: 10:55:47 AM / 10:55:53 AM :: 00:00:06 :: 00:00:01</t>
  </si>
  <si>
    <t>7/25/2022 :: 09:44:25 AM / 09:44:31 AM :: 00:00:06 :: 00:00:03</t>
  </si>
  <si>
    <t>8/1/2022 :: 11:04:09 AM / 11:04:24 AM :: 00:00:15 :: 00:00:02</t>
  </si>
  <si>
    <t>8/8/2022 :: 10:31:33 AM / 10:31:47 AM :: 00:00:14 :: 00:00:01</t>
  </si>
  <si>
    <t>SPT. FAMILY FARE FRONT #1587</t>
  </si>
  <si>
    <t>6/27/2022 :: 10:05:57 AM / 10:06:00 AM :: 00:00:03 :: 00:00:02</t>
  </si>
  <si>
    <t>7/4/2022 :: 10:28:03 AM / 10:28:10 AM :: 00:00:07 :: 00:00:03</t>
  </si>
  <si>
    <t>7/11/2022 :: 10:17:03 AM / 10:17:08 AM :: 00:00:05 :: 00:00:02</t>
  </si>
  <si>
    <t>7/18/2022 :: 10:55:55 AM / 10:56:00 AM :: 00:00:05 :: 00:00:02</t>
  </si>
  <si>
    <t>7/25/2022 :: 09:44:33 AM / 09:44:37 AM :: 00:00:04 :: 00:00:02</t>
  </si>
  <si>
    <t>8/1/2022 :: 11:04:26 AM / 11:04:37 AM :: 00:00:11 :: 00:00:02</t>
  </si>
  <si>
    <t>8/8/2022 :: 10:31:49 AM / 10:32:04 AM :: 00:00:15 :: 00:00:02</t>
  </si>
  <si>
    <t>SPT. FAMILY FARE PRODUCE #1587</t>
  </si>
  <si>
    <t>6/27/2022 :: 10:06:08 AM / 10:06:12 AM :: 00:00:04 :: 00:00:08</t>
  </si>
  <si>
    <t>7/4/2022 :: 10:16:07 AM / 10:27:39 AM :: 00:11:32 :: 00:03:09</t>
  </si>
  <si>
    <t>7/11/2022 :: 10:04:11 AM / 10:16:47 AM :: 00:12:36 :: 00:04:32</t>
  </si>
  <si>
    <t>7/18/2022 :: 10:38:08 AM / 10:38:12 AM :: 00:00:04 :: 00:00:06</t>
  </si>
  <si>
    <t>7/25/2022 :: 09:27:42 AM / 09:44:15 AM :: 00:16:33 :: 00:03:10</t>
  </si>
  <si>
    <t>8/1/2022 :: 10:47:54 AM / 11:03:46 AM :: 00:15:52 :: 00:08:48</t>
  </si>
  <si>
    <t>8/8/2022 :: 10:17:19 AM / 10:31:17 AM :: 00:13:58 :: 00:02:56</t>
  </si>
  <si>
    <t>SPT. FAMILY FARE DELI #1587</t>
  </si>
  <si>
    <t>6/27/2022 :: 10:06:14 AM / 10:06:18 AM :: 00:00:04 :: 00:00:02</t>
  </si>
  <si>
    <t>7/4/2022 :: 10:27:41 AM / 10:27:51 AM :: 00:00:10 :: 00:00:02</t>
  </si>
  <si>
    <t>7/11/2022 :: 10:16:49 AM / 10:16:54 AM :: 00:00:05 :: 00:00:02</t>
  </si>
  <si>
    <t>7/18/2022 :: 10:41:45 AM / 10:55:46 AM :: 00:14:01 :: 00:03:33</t>
  </si>
  <si>
    <t>7/25/2022 :: 09:44:17 AM / 09:44:22 AM :: 00:00:05 :: 00:00:02</t>
  </si>
  <si>
    <t>8/1/2022 :: 11:03:47 AM / 11:04:07 AM :: 00:00:20 :: 00:00:01</t>
  </si>
  <si>
    <t>8/8/2022 :: 10:31:18 AM / 10:31:32 AM :: 00:00:14 :: 00:00:01</t>
  </si>
  <si>
    <t>6/22/2022 :: 10:28:43 AM / 10:34:34 AM :: 00:05:51 :: 00:01:31</t>
  </si>
  <si>
    <t>6/29/2022 :: 10:41:53 AM / 10:48:10 AM :: 00:06:17 :: 00:01:45</t>
  </si>
  <si>
    <t>7/6/2022 :: 10:09:37 AM / 10:16:32 AM :: 00:06:55 :: 00:01:28</t>
  </si>
  <si>
    <t>7/13/2022 :: 08:51:17 AM / 08:55:33 AM :: 00:04:16 :: 00:01:18</t>
  </si>
  <si>
    <t>7/20/2022 :: 08:40:40 AM / 08:40:55 AM :: 00:00:15 :: 00:00:05</t>
  </si>
  <si>
    <t>7/27/2022 :: 08:04:38 AM / 08:18:29 AM :: 00:13:51 :: 08:04:38</t>
  </si>
  <si>
    <t>8/3/2022 :: 10:20:11 AM / 10:23:47 AM :: 00:03:36 :: 00:01:41</t>
  </si>
  <si>
    <t>8/10/2022 :: 10:49:24 AM / 10:58:03 AM :: 00:08:39 :: 00:00:08</t>
  </si>
  <si>
    <t>6/24/2022 :: 10:40:20 AM / 10:40:26 AM :: 00:00:06 :: 00:12:38</t>
  </si>
  <si>
    <t>7/22/2022 :: 11:04:35 AM / 11:05:01 AM :: 00:00:26 :: 00:00:31</t>
  </si>
  <si>
    <t>7/22/2022 :: 11:14:48 AM / 11:20:07 AM :: 00:05:19 :: 00:09:47</t>
  </si>
  <si>
    <t>6/28/2022 :: 11:08:46 AM / 11:26:30 AM :: 00:17:44 :: 00:03:11</t>
  </si>
  <si>
    <t>6/28/2022 :: 11:26:46 AM / 11:27:04 AM :: 00:00:18 :: 00:00:16</t>
  </si>
  <si>
    <t>7/5/2022 :: 11:52:52 AM / 11:53:54 AM :: 00:01:02 :: 00:00:02</t>
  </si>
  <si>
    <t>7/12/2022 :: 11:49:09 AM / 12:08:15 PM :: 00:19:06 :: 00:02:06</t>
  </si>
  <si>
    <t>7/19/2022 :: 11:12:28 AM / 11:26:02 AM :: 00:13:34 :: 00:02:05</t>
  </si>
  <si>
    <t>7/26/2022 :: 12:13:15 PM / 12:13:26 PM :: 00:00:11 :: 00:17:10</t>
  </si>
  <si>
    <t>8/2/2022 :: 11:42:19 AM / 11:55:33 AM :: 00:13:14 :: 00:01:56</t>
  </si>
  <si>
    <t>8/9/2022 :: 10:53:50 AM / 10:54:03 AM :: 00:00:13 :: 00:21:27</t>
  </si>
  <si>
    <t>6/28/2022 :: 11:27:15 AM / 11:27:21 AM :: 00:00:06 :: 00:00:11</t>
  </si>
  <si>
    <t>7/5/2022 :: 11:54:05 AM / 11:54:15 AM :: 00:00:10 :: 00:00:11</t>
  </si>
  <si>
    <t>7/12/2022 :: 12:08:21 PM / 12:08:29 PM :: 00:00:08 :: 00:00:06</t>
  </si>
  <si>
    <t>7/19/2022 :: 11:26:12 AM / 11:26:23 AM :: 00:00:11 :: 00:00:10</t>
  </si>
  <si>
    <t>7/26/2022 :: 12:13:30 PM / 12:13:34 PM :: 00:00:04 :: 00:00:04</t>
  </si>
  <si>
    <t>8/2/2022 :: 11:55:35 AM / 11:55:48 AM :: 00:00:13 :: 00:00:02</t>
  </si>
  <si>
    <t>8/9/2022 :: 10:54:05 AM / 10:54:18 AM :: 00:00:13 :: 00:00:02</t>
  </si>
  <si>
    <t>6/22/2022 :: 10:40:14 AM / 10:44:59 AM :: 00:04:45 :: 00:05:21</t>
  </si>
  <si>
    <t>6/29/2022 :: 10:52:31 AM / 10:58:35 AM :: 00:06:04 :: 00:04:21</t>
  </si>
  <si>
    <t>7/6/2022 :: 10:21:07 AM / 10:26:27 AM :: 00:05:20 :: 00:04:35</t>
  </si>
  <si>
    <t>7/13/2022 :: 11:08:59 AM / 11:13:31 AM :: 00:04:32 :: 00:03:59</t>
  </si>
  <si>
    <t>7/20/2022 :: 12:03:22 PM / 12:06:18 PM :: 00:02:56 :: 00:04:01</t>
  </si>
  <si>
    <t>7/27/2022 :: 11:53:42 AM / 11:56:44 AM :: 00:03:02 :: 00:02:20</t>
  </si>
  <si>
    <t>8/3/2022 :: 11:04:27 AM / 11:07:39 AM :: 00:03:12 :: 00:03:30</t>
  </si>
  <si>
    <t>8/10/2022 :: 01:14:17 PM / 01:18:02 PM :: 00:03:45 :: 00:01:40</t>
  </si>
  <si>
    <t>6/24/2022 :: 11:21:07 AM / 11:28:59 AM :: 00:07:52 :: 00:10:12</t>
  </si>
  <si>
    <t>7/1/2022 :: 11:24:12 AM / 11:33:06 AM :: 00:08:54 :: 00:10:59</t>
  </si>
  <si>
    <t>7/8/2022 :: 11:36:15 AM / 11:44:39 AM :: 00:08:24 :: 00:08:46</t>
  </si>
  <si>
    <t>7/15/2022 :: 11:14:20 AM / 11:22:25 AM :: 00:08:05 :: 00:08:11</t>
  </si>
  <si>
    <t>7/22/2022 :: 11:49:11 AM / 11:57:00 AM :: 00:07:49 :: 00:06:54</t>
  </si>
  <si>
    <t>7/29/2022 :: 11:04:50 AM / 11:13:29 AM :: 00:08:39 :: 00:08:47</t>
  </si>
  <si>
    <t>8/5/2022 :: 11:10:59 AM / 11:19:35 AM :: 00:08:36 :: 00:05:37</t>
  </si>
  <si>
    <t>6/27/2022 :: 10:24:32 AM / 10:24:38 AM :: 00:00:06 :: 00:18:14</t>
  </si>
  <si>
    <t>7/4/2022 :: 10:34:04 AM / 10:41:52 AM :: 00:07:48 :: 00:05:54</t>
  </si>
  <si>
    <t>7/11/2022 :: 10:48:12 AM / 10:59:11 AM :: 00:10:59 :: 00:03:03</t>
  </si>
  <si>
    <t>7/18/2022 :: 11:32:07 AM / 11:42:17 AM :: 00:10:10 :: 00:03:07</t>
  </si>
  <si>
    <t>7/25/2022 :: 09:51:20 AM / 10:01:48 AM :: 00:10:28 :: 00:06:43</t>
  </si>
  <si>
    <t>8/1/2022 :: 11:40:40 AM / 11:50:36 AM :: 00:09:56 :: 00:00:15</t>
  </si>
  <si>
    <t>8/8/2022 :: 11:04:15 AM / 11:14:20 AM :: 00:10:05 :: 00:04:53</t>
  </si>
  <si>
    <t>7/13/2022 :: 09:43:07 AM / 09:43:24 AM :: 00:00:17 :: 00:00:06</t>
  </si>
  <si>
    <t>8/10/2022 :: 09:51:26 AM / 09:54:05 AM :: 00:02:39 :: 00:01:00</t>
  </si>
  <si>
    <t>6/27/2022 :: 10:44:44 AM / 10:44:53 AM :: 00:00:09 :: 00:20:06</t>
  </si>
  <si>
    <t>7/4/2022 :: 10:58:44 AM / 10:58:57 AM :: 00:00:13 :: 00:16:52</t>
  </si>
  <si>
    <t>7/11/2022 :: 10:29:51 AM / 10:43:55 AM :: 00:14:04 :: 00:00:05</t>
  </si>
  <si>
    <t>7/18/2022 :: 11:28:28 AM / 11:28:33 AM :: 00:00:05 :: 00:18:01</t>
  </si>
  <si>
    <t>7/25/2022 :: 10:29:53 AM / 10:30:15 AM :: 00:00:22 :: 00:00:07</t>
  </si>
  <si>
    <t>8/1/2022 :: 11:20:07 AM / 11:39:03 AM :: 00:18:56 :: 00:00:06</t>
  </si>
  <si>
    <t>8/8/2022 :: 10:37:15 AM / 10:50:54 AM :: 00:13:39 :: 00:05:11</t>
  </si>
  <si>
    <t>6/27/2022 :: 10:44:55 AM / 10:45:03 AM :: 00:00:08 :: 00:00:02</t>
  </si>
  <si>
    <t>7/4/2022 :: 10:58:59 AM / 10:59:23 AM :: 00:00:24 :: 00:00:02</t>
  </si>
  <si>
    <t>7/11/2022 :: 10:43:57 AM / 10:44:09 AM :: 00:00:12 :: 00:00:02</t>
  </si>
  <si>
    <t>7/18/2022 :: 11:28:35 AM / 11:28:39 AM :: 00:00:04 :: 00:00:02</t>
  </si>
  <si>
    <t>7/25/2022 :: 10:30:21 AM / 10:31:25 AM :: 00:01:04 :: 00:00:06</t>
  </si>
  <si>
    <t>8/1/2022 :: 11:39:05 AM / 11:39:22 AM :: 00:00:17 :: 00:00:02</t>
  </si>
  <si>
    <t>8/8/2022 :: 10:50:56 AM / 10:51:09 AM :: 00:00:13 :: 00:00:02</t>
  </si>
  <si>
    <t>6/27/2022 :: 10:45:05 AM / 10:45:14 AM :: 00:00:09 :: 00:00:02</t>
  </si>
  <si>
    <t>7/4/2022 :: 10:59:27 AM / 10:59:47 AM :: 00:00:20 :: 00:00:04</t>
  </si>
  <si>
    <t>7/11/2022 :: 10:44:11 AM / 10:44:29 AM :: 00:00:18 :: 00:00:02</t>
  </si>
  <si>
    <t>7/18/2022 :: 11:28:41 AM / 11:28:45 AM :: 00:00:04 :: 00:00:02</t>
  </si>
  <si>
    <t>7/25/2022 :: 10:31:29 AM / 10:31:44 AM :: 00:00:15 :: 00:00:04</t>
  </si>
  <si>
    <t>8/1/2022 :: 11:39:25 AM / 11:39:49 AM :: 00:00:24 :: 00:00:03</t>
  </si>
  <si>
    <t>8/8/2022 :: 10:51:11 AM / 10:51:28 AM :: 00:00:17 :: 00:00:02</t>
  </si>
  <si>
    <t>6/27/2022 :: 10:45:16 AM / 10:45:24 AM :: 00:00:08 :: 00:00:02</t>
  </si>
  <si>
    <t>7/4/2022 :: 10:59:54 AM / 11:00:22 AM :: 00:00:28 :: 00:00:07</t>
  </si>
  <si>
    <t>7/11/2022 :: 10:44:31 AM / 10:44:49 AM :: 00:00:18 :: 00:00:02</t>
  </si>
  <si>
    <t>7/18/2022 :: 11:28:46 AM / 11:28:52 AM :: 00:00:06 :: 00:00:01</t>
  </si>
  <si>
    <t>7/25/2022 :: 10:31:54 AM / 10:32:25 AM :: 00:00:31 :: 00:00:10</t>
  </si>
  <si>
    <t>8/1/2022 :: 11:39:51 AM / 11:40:05 AM :: 00:00:14 :: 00:00:02</t>
  </si>
  <si>
    <t>8/8/2022 :: 10:51:30 AM / 10:51:47 AM :: 00:00:17 :: 00:00:02</t>
  </si>
  <si>
    <t>6/27/2022 :: 10:45:27 AM / 10:45:35 AM :: 00:00:08 :: 00:00:03</t>
  </si>
  <si>
    <t>7/4/2022 :: 11:00:24 AM / 11:00:37 AM :: 00:00:13 :: 00:00:02</t>
  </si>
  <si>
    <t>7/11/2022 :: 10:44:50 AM / 10:45:09 AM :: 00:00:19 :: 00:00:01</t>
  </si>
  <si>
    <t>7/18/2022 :: 11:28:54 AM / 11:29:00 AM :: 00:00:06 :: 00:00:02</t>
  </si>
  <si>
    <t>7/25/2022 :: 10:32:43 AM / 10:33:42 AM :: 00:00:59 :: 00:00:18</t>
  </si>
  <si>
    <t>8/1/2022 :: 11:40:11 AM / 11:40:25 AM :: 00:00:14 :: 00:00:06</t>
  </si>
  <si>
    <t>8/8/2022 :: 10:51:50 AM / 10:52:06 AM :: 00:00:16 :: 00:00:03</t>
  </si>
  <si>
    <t>6/28/2022 :: 12:00:30 PM / 12:03:59 PM :: 00:03:29 :: 00:04:07</t>
  </si>
  <si>
    <t>7/5/2022 :: 11:54:17 AM / 11:54:24 AM :: 00:00:07 :: 00:00:02</t>
  </si>
  <si>
    <t>7/12/2022 :: 12:14:20 PM / 12:18:01 PM :: 00:03:41 :: 00:05:34</t>
  </si>
  <si>
    <t>7/19/2022 :: 11:31:22 AM / 11:34:21 AM :: 00:02:59 :: 00:04:30</t>
  </si>
  <si>
    <t>7/26/2022 :: 12:18:14 PM / 12:22:33 PM :: 00:04:19 :: 00:04:11</t>
  </si>
  <si>
    <t>8/2/2022 :: 12:13:00 PM / 12:19:59 PM :: 00:06:59 :: 00:03:50</t>
  </si>
  <si>
    <t>8/9/2022 :: 11:31:01 AM / 11:31:10 AM :: 00:00:09 :: 00:14:42</t>
  </si>
  <si>
    <t>6/29/2022 :: 11:48:16 AM / 11:55:04 AM :: 00:06:48 :: 00:08:07</t>
  </si>
  <si>
    <t>7/13/2022 :: 08:32:09 AM / 08:38:55 AM :: 00:06:46 :: 00:00:27</t>
  </si>
  <si>
    <t>7/27/2022 :: 08:49:31 AM / 08:53:51 AM :: 00:04:20 :: 00:00:56</t>
  </si>
  <si>
    <t>8/10/2022 :: 12:11:00 PM / 12:15:40 PM :: 00:04:40 :: 00:00:21</t>
  </si>
  <si>
    <t>6/22/2022 :: 10:34:46 AM / 10:34:53 AM :: 00:00:07 :: 00:00:12</t>
  </si>
  <si>
    <t>6/29/2022 :: 08:07:36 AM / 08:07:46 AM :: 00:00:10 :: 20:03:37</t>
  </si>
  <si>
    <t>7/6/2022 :: 09:45:13 AM / 09:45:22 AM :: 00:00:09 :: 00:15:36</t>
  </si>
  <si>
    <t>7/13/2022 :: 09:42:53 AM / 09:43:01 AM :: 00:00:08 :: 00:00:21</t>
  </si>
  <si>
    <t>7/20/2022 :: 08:40:28 AM / 08:40:35 AM :: 00:00:07 :: 21:06:07</t>
  </si>
  <si>
    <t>7/27/2022 :: 08:48:30 AM / 08:48:35 AM :: 00:00:05 :: 00:04:03</t>
  </si>
  <si>
    <t>8/3/2022 :: 11:00:50 AM / 11:00:57 AM :: 00:00:07 :: 00:00:07</t>
  </si>
  <si>
    <t>8/10/2022 :: 11:03:07 AM / 11:03:14 AM :: 00:00:07 :: 00:00:44</t>
  </si>
  <si>
    <t>6/27/2022 :: 10:46:05 AM / 10:51:38 AM :: 00:05:33 :: 00:00:30</t>
  </si>
  <si>
    <t>7/4/2022 :: 11:00:41 AM / 11:04:30 AM :: 00:03:49 :: 00:00:04</t>
  </si>
  <si>
    <t>7/11/2022 :: 10:25:02 AM / 10:29:46 AM :: 00:04:44 :: 00:07:54</t>
  </si>
  <si>
    <t>7/18/2022 :: 11:10:15 AM / 11:10:27 AM :: 00:00:12 :: 00:14:15</t>
  </si>
  <si>
    <t>7/25/2022 :: 10:04:54 AM / 10:29:46 AM :: 00:24:52 :: 00:03:06</t>
  </si>
  <si>
    <t>8/1/2022 :: 11:11:11 AM / 11:20:01 AM :: 00:08:50 :: 00:06:34</t>
  </si>
  <si>
    <t>8/8/2022 :: 10:52:21 AM / 10:59:22 AM :: 00:07:01 :: 00:00:15</t>
  </si>
  <si>
    <t>6/28/2022 :: 11:56:16 AM / 11:56:23 AM :: 00:00:07 :: 00:00:20</t>
  </si>
  <si>
    <t>7/12/2022 :: 11:46:49 AM / 11:47:03 AM :: 00:00:14 :: 00:00:57</t>
  </si>
  <si>
    <t>7/26/2022 :: 12:22:35 PM / 12:22:40 PM :: 00:00:05 :: 00:00:02</t>
  </si>
  <si>
    <t>8/9/2022 :: 11:31:12 AM / 11:31:19 AM :: 00:00:07 :: 00:00:02</t>
  </si>
  <si>
    <t>6/22/2022 :: 10:50:32 AM / 11:00:37 AM :: 00:10:05 :: 00:05:33</t>
  </si>
  <si>
    <t>6/29/2022 :: 11:01:25 AM / 11:14:55 AM :: 00:13:30 :: 00:02:50</t>
  </si>
  <si>
    <t>7/6/2022 :: 10:29:18 AM / 10:41:06 AM :: 00:11:48 :: 00:02:51</t>
  </si>
  <si>
    <t>7/13/2022 :: 11:16:19 AM / 11:25:00 AM :: 00:08:41 :: 00:02:48</t>
  </si>
  <si>
    <t>7/20/2022 :: 11:50:23 AM / 11:59:21 AM :: 00:08:58 :: 00:02:11</t>
  </si>
  <si>
    <t>7/27/2022 :: 11:41:27 AM / 11:51:22 AM :: 00:09:55 :: 00:01:59</t>
  </si>
  <si>
    <t>8/3/2022 :: 10:53:42 AM / 11:00:43 AM :: 00:07:01 :: 00:00:06</t>
  </si>
  <si>
    <t>8/10/2022 :: 12:57:09 PM / 01:09:18 PM :: 00:12:09 :: 00:01:48</t>
  </si>
  <si>
    <t>7/4/2022 :: 11:25:58 AM / 11:27:25 AM :: 00:01:27 :: 00:21:28</t>
  </si>
  <si>
    <t>7/18/2022 :: 11:51:10 AM / 11:56:43 AM :: 00:05:33 :: 00:08:53</t>
  </si>
  <si>
    <t>8/1/2022 :: 12:03:13 PM / 12:03:42 PM :: 00:00:29 :: 00:12:37</t>
  </si>
  <si>
    <t>7/19/2022 :: 09:29:43 AM / 09:29:49 AM :: 00:00:06 :: 00:00:13</t>
  </si>
  <si>
    <t>6/27/2022 :: 11:02:43 AM / 11:07:38 AM :: 00:04:55 :: 00:11:05</t>
  </si>
  <si>
    <t>7/4/2022 :: 11:53:24 AM / 11:55:51 AM :: 00:02:27 :: 00:01:35</t>
  </si>
  <si>
    <t>7/11/2022 :: 11:16:47 AM / 11:21:51 AM :: 00:05:04 :: 00:06:59</t>
  </si>
  <si>
    <t>7/18/2022 :: 11:56:49 AM / 11:56:55 AM :: 00:00:06 :: 00:00:06</t>
  </si>
  <si>
    <t>7/25/2022 :: 10:43:57 AM / 10:48:39 AM :: 00:04:42 :: 00:06:22</t>
  </si>
  <si>
    <t>8/1/2022 :: 12:05:45 PM / 12:08:17 PM :: 00:02:32 :: 00:02:03</t>
  </si>
  <si>
    <t>8/8/2022 :: 11:38:37 AM / 11:40:38 AM :: 00:02:01 :: 00:01:42</t>
  </si>
  <si>
    <t>6/22/2022 :: 11:02:57 AM / 11:09:09 AM :: 00:06:12 :: 00:02:20</t>
  </si>
  <si>
    <t>6/29/2022 :: 11:17:42 AM / 11:31:16 AM :: 00:13:34 :: 00:02:47</t>
  </si>
  <si>
    <t>7/6/2022 :: 10:42:54 AM / 10:56:10 AM :: 00:13:16 :: 00:01:48</t>
  </si>
  <si>
    <t>7/13/2022 :: 08:14:06 AM / 08:21:37 AM :: 00:07:31 :: 00:03:27</t>
  </si>
  <si>
    <t>7/20/2022 :: 11:35:07 AM / 11:48:12 AM :: 00:13:05 :: 00:03:21</t>
  </si>
  <si>
    <t>7/27/2022 :: 11:29:59 AM / 11:39:28 AM :: 00:09:29 :: 00:04:05</t>
  </si>
  <si>
    <t>8/3/2022 :: 10:27:13 AM / 10:53:36 AM :: 00:26:23 :: 00:03:26</t>
  </si>
  <si>
    <t>8/10/2022 :: 12:44:59 PM / 12:55:21 PM :: 00:10:22 :: 00:03:20</t>
  </si>
  <si>
    <t>6/27/2022 :: 11:10:05 AM / 11:20:16 AM :: 00:10:11 :: 00:02:27</t>
  </si>
  <si>
    <t>7/4/2022 :: 11:56:00 AM / 12:07:16 PM :: 00:11:16 :: 00:00:09</t>
  </si>
  <si>
    <t>7/11/2022 :: 11:24:13 AM / 11:32:56 AM :: 00:08:43 :: 00:02:05</t>
  </si>
  <si>
    <t>7/18/2022 :: 12:01:09 PM / 12:18:57 PM :: 00:17:48 :: 00:04:14</t>
  </si>
  <si>
    <t>7/25/2022 :: 10:50:38 AM / 11:03:19 AM :: 00:12:41 :: 00:01:59</t>
  </si>
  <si>
    <t>8/1/2022 :: 12:11:09 PM / 12:19:28 PM :: 00:08:19 :: 00:02:52</t>
  </si>
  <si>
    <t>8/8/2022 :: 11:44:17 AM / 11:57:49 AM :: 00:13:32 :: 00:03:39</t>
  </si>
  <si>
    <t>6/28/2022 :: 09:58:43 AM / 10:02:31 AM :: 00:03:48 :: 00:00:56</t>
  </si>
  <si>
    <t>7/12/2022 :: 10:16:19 AM / 10:18:05 AM :: 00:01:46 :: 00:01:32</t>
  </si>
  <si>
    <t>7/26/2022 :: 10:31:14 AM / 10:34:06 AM :: 00:02:52 :: 00:02:01</t>
  </si>
  <si>
    <t>8/9/2022 :: 09:22:09 AM / 09:22:15 AM :: 00:00:06 :: 00:00:10</t>
  </si>
  <si>
    <t>7/11/2022 :: 11:22:00 AM / 11:22:08 AM :: 00:00:08 :: 00:00:09</t>
  </si>
  <si>
    <t>8/8/2022 :: 08:54:31 AM / 08:54:41 AM :: 00:00:10 :: 00:00:17</t>
  </si>
  <si>
    <t>TACO LOCO TAQUERIA</t>
  </si>
  <si>
    <t>6/22/2022 :: 11:11:25 AM / 11:17:36 AM :: 00:06:11 :: 00:02:16</t>
  </si>
  <si>
    <t>6/29/2022 :: 11:33:58 AM / 11:40:09 AM :: 00:06:11 :: 00:02:42</t>
  </si>
  <si>
    <t>7/6/2022 :: 10:57:57 AM / 11:04:26 AM :: 00:06:29 :: 00:01:47</t>
  </si>
  <si>
    <t>7/13/2022 :: 11:27:34 AM / 11:35:34 AM :: 00:08:00 :: 00:02:34</t>
  </si>
  <si>
    <t>7/20/2022 :: 11:25:50 AM / 11:31:46 AM :: 00:05:56 :: 00:02:43</t>
  </si>
  <si>
    <t>7/27/2022 :: 11:20:16 AM / 11:25:54 AM :: 00:05:38 :: 00:06:40</t>
  </si>
  <si>
    <t>8/3/2022 :: 11:12:36 AM / 11:19:02 AM :: 00:06:26 :: 00:04:57</t>
  </si>
  <si>
    <t>8/10/2022 :: 12:35:27 PM / 12:41:39 PM :: 00:06:12 :: 00:19:47</t>
  </si>
  <si>
    <t>7/13/2022 :: 11:04:50 AM / 11:05:00 AM :: 00:00:10 :: 00:07:29</t>
  </si>
  <si>
    <t>8/10/2022 :: 01:12:15 PM / 01:12:37 PM :: 00:00:22 :: 00:02:57</t>
  </si>
  <si>
    <t>7/19/2022 :: 09:08:30 AM / 09:16:21 AM :: 00:07:51 :: 00:00:10</t>
  </si>
  <si>
    <t>6/22/2022 :: 11:25:22 AM / 11:25:27 AM :: 00:00:05 :: 00:07:46</t>
  </si>
  <si>
    <t>6/29/2022 :: 12:02:07 PM / 12:07:10 PM :: 00:05:03 :: 00:07:03</t>
  </si>
  <si>
    <t>7/6/2022 :: 09:11:25 AM / 09:11:45 AM :: 00:00:20 :: 00:08:26</t>
  </si>
  <si>
    <t>7/13/2022 :: 08:44:08 AM / 08:47:39 AM :: 00:03:31 :: 00:05:13</t>
  </si>
  <si>
    <t>7/20/2022 :: 11:18:59 AM / 11:22:58 AM :: 00:03:59 :: 00:07:37</t>
  </si>
  <si>
    <t>7/27/2022 :: 08:41:19 AM / 08:44:07 AM :: 00:02:48 :: 00:02:10</t>
  </si>
  <si>
    <t>8/3/2022 :: 11:22:23 AM / 11:24:35 AM :: 00:02:12 :: 00:03:21</t>
  </si>
  <si>
    <t>8/10/2022 :: 11:03:33 AM / 11:06:35 AM :: 00:03:02 :: 00:00:19</t>
  </si>
  <si>
    <t>6/22/2022 :: 11:25:29 AM / 11:25:35 AM :: 00:00:06 :: 00:00:02</t>
  </si>
  <si>
    <t>7/6/2022 :: 09:11:48 AM / 09:12:05 AM :: 00:00:17 :: 00:00:03</t>
  </si>
  <si>
    <t>7/20/2022 :: 11:23:01 AM / 11:23:07 AM :: 00:00:06 :: 00:00:03</t>
  </si>
  <si>
    <t>8/3/2022 :: 11:24:51 AM / 11:24:56 AM :: 00:00:05 :: 00:00:16</t>
  </si>
  <si>
    <t>6/27/2022 :: 11:24:00 AM / 11:28:25 AM :: 00:04:25 :: 00:03:44</t>
  </si>
  <si>
    <t>7/4/2022 :: 11:46:14 AM / 11:51:49 AM :: 00:05:35 :: 00:18:49</t>
  </si>
  <si>
    <t>7/11/2022 :: 11:36:46 AM / 11:43:23 AM :: 00:06:37 :: 00:03:50</t>
  </si>
  <si>
    <t>7/18/2022 :: 12:51:00 PM / 12:56:04 PM :: 00:05:04 :: 00:04:00</t>
  </si>
  <si>
    <t>7/25/2022 :: 11:06:35 AM / 11:11:23 AM :: 00:04:48 :: 00:03:16</t>
  </si>
  <si>
    <t>8/1/2022 :: 12:46:15 PM / 12:51:05 PM :: 00:04:50 :: 00:04:41</t>
  </si>
  <si>
    <t>8/8/2022 :: 12:02:11 PM / 12:07:24 PM :: 00:05:13 :: 00:04:22</t>
  </si>
  <si>
    <t>7/5/2022 :: 11:54:54 AM / 11:54:58 AM :: 00:00:04 :: 00:00:30</t>
  </si>
  <si>
    <t>7/5/2022 :: 11:55:04 AM / 11:55:08 AM :: 00:00:04 :: 00:00:06</t>
  </si>
  <si>
    <t>7/5/2022 :: 11:55:11 AM / 11:55:14 AM :: 00:00:03 :: 00:00:03</t>
  </si>
  <si>
    <t>7/12/2022 :: 12:08:33 PM / 12:08:37 PM :: 00:00:04 :: 00:00:04</t>
  </si>
  <si>
    <t>7/12/2022 :: 12:08:39 PM / 12:08:46 PM :: 00:00:07 :: 00:00:02</t>
  </si>
  <si>
    <t>7/19/2022 :: 11:26:29 AM / 11:26:33 AM :: 00:00:04 :: 00:00:06</t>
  </si>
  <si>
    <t>7/19/2022 :: 11:26:35 AM / 11:26:39 AM :: 00:00:04 :: 00:00:02</t>
  </si>
  <si>
    <t>7/19/2022 :: 11:26:42 AM / 11:26:46 AM :: 00:00:04 :: 00:00:03</t>
  </si>
  <si>
    <t>7/19/2022 :: 11:26:48 AM / 11:26:52 AM :: 00:00:04 :: 00:00:02</t>
  </si>
  <si>
    <t>7/26/2022 :: 12:13:40 PM / 12:13:44 PM :: 00:00:04 :: 00:00:06</t>
  </si>
  <si>
    <t>7/26/2022 :: 12:13:46 PM / 12:13:50 PM :: 00:00:04 :: 00:00:02</t>
  </si>
  <si>
    <t>7/26/2022 :: 12:13:53 PM / 12:13:57 PM :: 00:00:04 :: 00:00:03</t>
  </si>
  <si>
    <t>7/26/2022 :: 12:13:59 PM / 12:14:03 PM :: 00:00:04 :: 00:00:02</t>
  </si>
  <si>
    <t>8/2/2022 :: 11:55:57 AM / 11:56:03 AM :: 00:00:06 :: 00:00:09</t>
  </si>
  <si>
    <t>8/2/2022 :: 11:56:04 AM / 11:56:10 AM :: 00:00:06 :: 00:00:01</t>
  </si>
  <si>
    <t>8/9/2022 :: 10:54:23 AM / 10:54:30 AM :: 00:00:07 :: 00:00:05</t>
  </si>
  <si>
    <t>8/9/2022 :: 10:54:31 AM / 10:54:37 AM :: 00:00:06 :: 00:00:01</t>
  </si>
  <si>
    <t>8/9/2022 :: 10:54:39 AM / 10:54:43 AM :: 00:00:04 :: 00:00:02</t>
  </si>
  <si>
    <t>6/22/2022 :: 11:29:14 AM / 11:36:27 AM :: 00:07:13 :: 00:03:39</t>
  </si>
  <si>
    <t>7/20/2022 :: 11:10:55 AM / 11:11:22 AM :: 00:00:27 :: 00:00:07</t>
  </si>
  <si>
    <t>6/27/2022 :: 11:57:07 AM / 12:00:00 PM :: 00:02:53 :: 00:08:08</t>
  </si>
  <si>
    <t>7/11/2022 :: 11:52:04 AM / 11:58:06 AM :: 00:06:02 :: 00:08:41</t>
  </si>
  <si>
    <t>7/25/2022 :: 11:41:29 AM / 11:46:29 AM :: 00:05:00 :: 00:07:17</t>
  </si>
  <si>
    <t>8/8/2022 :: 12:17:59 PM / 12:25:06 PM :: 00:07:07 :: 00:10:35</t>
  </si>
  <si>
    <t>OSGOOD BREWING</t>
  </si>
  <si>
    <t>6/23/2022 :: 11:16:30 AM / 11:16:39 AM :: 00:00:09 :: 00:07:41</t>
  </si>
  <si>
    <t>6/29/2022 :: 12:08:28 PM / 12:17:56 PM :: 00:09:28 :: 00:01:18</t>
  </si>
  <si>
    <t>7/6/2022 :: 11:07:23 AM / 11:10:20 AM :: 00:02:57 :: 00:02:57</t>
  </si>
  <si>
    <t>7/13/2022 :: 11:38:01 AM / 11:39:06 AM :: 00:01:05 :: 00:02:27</t>
  </si>
  <si>
    <t>7/21/2022 :: 10:59:00 AM / 10:59:06 AM :: 00:00:06 :: 00:06:22</t>
  </si>
  <si>
    <t>7/28/2022 :: 11:11:42 AM / 11:11:48 AM :: 00:00:06 :: 00:00:04</t>
  </si>
  <si>
    <t>8/4/2022 :: 10:57:05 AM / 11:01:57 AM :: 00:04:52 :: 00:06:37</t>
  </si>
  <si>
    <t>6/27/2022 :: 11:38:20 AM / 11:48:59 AM :: 00:10:39 :: 00:09:55</t>
  </si>
  <si>
    <t>7/25/2022 :: 11:17:14 AM / 11:34:12 AM :: 00:16:58 :: 00:05:51</t>
  </si>
  <si>
    <t>6/27/2022 :: 12:01:50 PM / 12:04:06 PM :: 00:02:16 :: 00:01:50</t>
  </si>
  <si>
    <t>7/4/2022 :: 12:37:27 PM / 12:40:21 PM :: 00:02:54 :: 00:21:06</t>
  </si>
  <si>
    <t>7/11/2022 :: 12:00:15 PM / 12:03:13 PM :: 00:02:58 :: 00:02:09</t>
  </si>
  <si>
    <t>7/18/2022 :: 01:07:32 PM / 01:10:30 PM :: 00:02:58 :: 00:11:28</t>
  </si>
  <si>
    <t>7/25/2022 :: 11:47:45 AM / 11:51:51 AM :: 00:04:06 :: 00:01:16</t>
  </si>
  <si>
    <t>8/1/2022 :: 01:00:10 PM / 01:03:52 PM :: 00:03:42 :: 00:09:05</t>
  </si>
  <si>
    <t>8/8/2022 :: 12:27:19 PM / 12:30:15 PM :: 00:02:56 :: 00:02:13</t>
  </si>
  <si>
    <t>7/13/2022 :: 08:49:22 AM / 08:49:59 AM :: 00:00:37 :: 00:01:43</t>
  </si>
  <si>
    <t>8/10/2022 :: 11:11:16 AM / 11:21:37 AM :: 00:10:21 :: 00:04:41</t>
  </si>
  <si>
    <t>6/27/2022 :: 12:06:35 PM / 12:10:52 PM :: 00:04:17 :: 00:02:29</t>
  </si>
  <si>
    <t>7/4/2022 :: 12:42:57 PM / 12:43:20 PM :: 00:00:23 :: 00:02:36</t>
  </si>
  <si>
    <t>7/11/2022 :: 12:06:29 PM / 12:09:48 PM :: 00:03:19 :: 00:03:16</t>
  </si>
  <si>
    <t>7/18/2022 :: 01:20:10 PM / 01:20:16 PM :: 00:00:06 :: 00:00:02</t>
  </si>
  <si>
    <t>7/25/2022 :: 11:55:52 AM / 12:03:17 PM :: 00:07:25 :: 00:04:01</t>
  </si>
  <si>
    <t>8/1/2022 :: 01:06:50 PM / 01:13:16 PM :: 00:06:26 :: 00:02:58</t>
  </si>
  <si>
    <t>8/8/2022 :: 12:32:46 PM / 12:36:05 PM :: 00:03:19 :: 00:02:31</t>
  </si>
  <si>
    <t>6/27/2022 :: 12:10:53 PM / 12:12:05 PM :: 00:01:12 :: 00:00:01</t>
  </si>
  <si>
    <t>7/4/2022 :: 12:43:23 PM / 12:44:43 PM :: 00:01:20 :: 00:00:03</t>
  </si>
  <si>
    <t>7/11/2022 :: 12:09:51 PM / 12:09:55 PM :: 00:00:04 :: 00:00:03</t>
  </si>
  <si>
    <t>7/18/2022 :: 01:13:42 PM / 01:20:08 PM :: 00:06:26 :: 00:03:12</t>
  </si>
  <si>
    <t>7/25/2022 :: 12:03:27 PM / 12:03:33 PM :: 00:00:06 :: 00:00:10</t>
  </si>
  <si>
    <t>8/1/2022 :: 01:13:21 PM / 01:13:26 PM :: 00:00:05 :: 00:00:05</t>
  </si>
  <si>
    <t>8/8/2022 :: 12:36:07 PM / 12:36:14 PM :: 00:00:07 :: 00:00:02</t>
  </si>
  <si>
    <t>6/29/2022 :: 12:19:23 PM / 12:30:08 PM :: 00:10:45 :: 00:01:27</t>
  </si>
  <si>
    <t>7/13/2022 :: 08:05:05 AM / 08:10:39 AM :: 00:05:34 :: 19:47:04</t>
  </si>
  <si>
    <t>7/27/2022 :: 08:20:25 AM / 08:39:09 AM :: 00:18:44 :: 00:01:56</t>
  </si>
  <si>
    <t>8/10/2022 :: 10:59:34 AM / 11:02:23 AM :: 00:02:49 :: 00:01:31</t>
  </si>
  <si>
    <t>6/27/2022 :: 12:25:29 PM / 12:28:19 PM :: 00:02:50 :: 00:02:47</t>
  </si>
  <si>
    <t>7/11/2022 :: 12:24:00 PM / 12:27:12 PM :: 00:03:12 :: 00:03:50</t>
  </si>
  <si>
    <t>7/25/2022 :: 12:20:17 PM / 12:24:08 PM :: 00:03:51 :: 00:03:18</t>
  </si>
  <si>
    <t>8/8/2022 :: 01:01:47 PM / 01:06:13 PM :: 00:04:26 :: 00:00:03</t>
  </si>
  <si>
    <t>7/4/2022 :: 01:16:14 PM / 01:19:36 PM :: 00:03:22 :: 00:04:09</t>
  </si>
  <si>
    <t>7/18/2022 :: 01:36:32 PM / 01:40:03 PM :: 00:03:31 :: 00:02:26</t>
  </si>
  <si>
    <t>8/1/2022 :: 01:45:41 PM / 01:49:41 PM :: 00:04:00 :: 00:04:51</t>
  </si>
  <si>
    <t>7/4/2022 :: 01:02:24 PM / 01:12:05 PM :: 00:09:41 :: 00:02:15</t>
  </si>
  <si>
    <t>8/1/2022 :: 01:31:25 PM / 01:40:50 PM :: 00:09:25 :: 00:01:28</t>
  </si>
  <si>
    <t>7/4/2022 :: 08:08:12 AM / 08:12:52 AM :: 00:04:40 :: 00:02:42</t>
  </si>
  <si>
    <t>8/1/2022 :: 08:33:50 AM / 08:39:27 AM :: 00:05:37 :: 00:01:59</t>
  </si>
  <si>
    <t>7/14/2022 :: 02:01:07 PM / 02:01:13 PM :: 00:00:06 :: 00:01:08</t>
  </si>
  <si>
    <t>7/20/2022 :: 07:27:48 AM / 07:27:57 AM :: 00:00:09 :: 00:00:10</t>
  </si>
  <si>
    <t>7/20/2022 :: 03:05:51 PM / 03:06:24 PM :: 00:00:33 :: 00:02:29</t>
  </si>
  <si>
    <t>7/21/2022 :: NO TIME / NO TIME :: 00:00:00 :: 00:00:00</t>
  </si>
  <si>
    <t>6/24/2022 :: 10:00:22 AM / 10:00:28 AM :: 00:00:06 :: 00:02:11</t>
  </si>
  <si>
    <t>6/24/2022 :: 12:29:07 PM / 12:29:13 PM :: 00:00:06 :: 00:00:08</t>
  </si>
  <si>
    <t>7/1/2022 :: 11:10:30 AM / 11:10:37 AM :: 00:00:07 :: 00:00:09</t>
  </si>
  <si>
    <t>7/15/2022 :: 08:22:38 AM / 08:25:38 AM :: 00:03:00 :: 00:35:51</t>
  </si>
  <si>
    <t>6/27/2022 :: 08:33:58 AM / 08:34:09 AM :: 00:00:11 :: 16:48:39</t>
  </si>
  <si>
    <t>7/11/2022 :: 04:19:31 PM / 04:22:24 PM :: 00:02:53 :: 00:00:06</t>
  </si>
  <si>
    <t>7/25/2022 :: 08:22:16 AM / 08:41:30 AM :: 00:19:14 :: 16:51:35</t>
  </si>
  <si>
    <t>8/9/2022 :: 04:45:14 PM / 04:45:45 PM :: 00:00:31 :: 00:16:53</t>
  </si>
  <si>
    <t>6/27/2022 :: 08:54:30 AM / 08:54:40 AM :: 00:00:10 :: 00:20:21</t>
  </si>
  <si>
    <t>7/22/2022 :: 09:01:16 AM / 09:01:25 AM :: 00:00:09 :: 16:32:14</t>
  </si>
  <si>
    <t>7/7/2022 :: 03:25:58 PM / 03:26:13 PM :: 00:00:15 :: 00:13:01</t>
  </si>
  <si>
    <t>7/7/2022 :: 03:26:21 PM / 03:26:40 PM :: 00:00:19 :: 00:00:08</t>
  </si>
  <si>
    <t>7/7/2022 :: 03:26:44 PM / 03:27:06 PM :: 00:00:22 :: 00:00:04</t>
  </si>
  <si>
    <t>7/7/2022 :: 03:27:11 PM / 03:27:29 PM :: 00:00:18 :: 00:00:05</t>
  </si>
  <si>
    <t>7/11/2022 :: 09:14:04 AM / 09:14:26 AM :: 00:00:22 :: 16:49:48</t>
  </si>
  <si>
    <t>7/19/2022 :: 05:56:21 AM / 05:56:43 AM :: 00:00:22 :: 13:23:54</t>
  </si>
  <si>
    <t>7/26/2022 :: 08:13:35 AM / 08:13:42 AM :: 00:00:07 :: 15:47:25</t>
  </si>
  <si>
    <t>7/26/2022 :: 02:46:10 PM / 03:12:42 PM :: 00:26:32 :: 00:13:20</t>
  </si>
  <si>
    <t>8/2/2022 :: 07:46:26 AM / 07:46:33 AM :: 00:00:07 :: 15:19:11</t>
  </si>
  <si>
    <t>8/2/2022 :: 01:57:48 PM / 02:35:20 PM :: 00:37:32 :: 23:22:12</t>
  </si>
  <si>
    <t>7/19/2022 :: 05:56:52 AM / 05:57:26 AM :: 00:00:34 :: 00:00:09</t>
  </si>
  <si>
    <t>7/26/2022 :: 08:13:48 AM / 08:13:55 AM :: 00:00:07 :: 00:00:06</t>
  </si>
  <si>
    <t>7/26/2022 :: 03:14:47 PM / 03:30:49 PM :: 00:16:02 :: 00:02:05</t>
  </si>
  <si>
    <t>8/2/2022 :: 07:46:38 AM / 07:46:47 AM :: 00:00:09 :: 00:00:05</t>
  </si>
  <si>
    <t>8/2/2022 :: 03:31:00 PM / 03:45:07 PM :: 00:14:07 :: 00:00:23</t>
  </si>
  <si>
    <t>7/19/2022 :: 05:58:08 AM / 05:58:49 AM :: 00:00:41 :: 00:00:42</t>
  </si>
  <si>
    <t>7/20/2022 :: 07:24:55 AM / 07:25:25 AM :: 00:00:30 :: 14:32:28</t>
  </si>
  <si>
    <t>7/27/2022 :: 12:09:31 PM / 12:09:44 PM :: 00:00:13 :: 00:01:39</t>
  </si>
  <si>
    <t>8/3/2022 :: 08:18:23 AM / 08:18:38 AM :: 00:00:15 :: 16:33:16</t>
  </si>
  <si>
    <t>8/10/2022 :: 03:08:49 PM / 03:27:14 PM :: 00:18:25 :: 00:00:05</t>
  </si>
  <si>
    <t>7/20/2022 :: 07:27:28 AM / 07:27:38 AM :: 00:00:10 :: 00:02:03</t>
  </si>
  <si>
    <t xml:space="preserve">FAMILY FARE #635 </t>
  </si>
  <si>
    <t>6/23/2022 :: 09:06:35 AM / 09:23:24 AM :: 00:16:49 :: 17:22:18</t>
  </si>
  <si>
    <t>6/30/2022 :: 09:09:42 AM / 09:26:43 AM :: 00:17:01 :: 17:03:30</t>
  </si>
  <si>
    <t>7/7/2022 :: 08:34:49 AM / 09:04:52 AM :: 00:30:03 :: 14:03:19</t>
  </si>
  <si>
    <t>7/14/2022 :: 08:39:42 AM / 08:57:04 AM :: 00:17:22 :: 16:39:50</t>
  </si>
  <si>
    <t>7/21/2022 :: 09:12:30 AM / 09:30:21 AM :: 00:17:51 :: 16:15:18</t>
  </si>
  <si>
    <t>7/28/2022 :: 09:14:15 AM / 09:47:35 AM :: 00:33:20 :: 00:01:52</t>
  </si>
  <si>
    <t>8/4/2022 :: 09:11:47 AM / 09:20:33 AM :: 00:08:46 :: 16:54:54</t>
  </si>
  <si>
    <t>6/24/2022 :: 08:57:35 AM / 09:09:46 AM :: 00:12:11 :: 17:30:46</t>
  </si>
  <si>
    <t>7/1/2022 :: 09:00:44 AM / 09:07:13 AM :: 00:06:29 :: 17:15:41</t>
  </si>
  <si>
    <t>7/8/2022 :: 07:57:43 AM / 08:18:00 AM :: 00:20:17 :: 14:01:23</t>
  </si>
  <si>
    <t>7/15/2022 :: 05:46:17 AM / 06:01:12 AM :: 00:14:55 :: 14:33:30</t>
  </si>
  <si>
    <t>7/22/2022 :: 09:03:10 AM / 09:14:21 AM :: 00:11:11 :: 00:01:45</t>
  </si>
  <si>
    <t>7/29/2022 :: 08:59:08 AM / 09:10:36 AM :: 00:11:28 :: 16:54:12</t>
  </si>
  <si>
    <t>8/5/2022 :: 08:36:22 AM / 08:45:53 AM :: 00:09:31 :: 16:48:52</t>
  </si>
  <si>
    <t>6/27/2022 :: 09:00:52 AM / 09:12:59 AM :: 00:12:07 :: 00:05:11</t>
  </si>
  <si>
    <t>7/4/2022 :: 08:17:10 AM / 08:29:22 AM :: 00:12:12 :: 16:39:19</t>
  </si>
  <si>
    <t>7/11/2022 :: 09:19:19 AM / 09:27:07 AM :: 00:07:48 :: 00:04:53</t>
  </si>
  <si>
    <t>7/18/2022 :: 07:42:53 AM / 07:58:44 AM :: 00:15:51 :: 16:17:13</t>
  </si>
  <si>
    <t>7/25/2022 :: 09:16:10 AM / 09:30:50 AM :: 00:14:40 :: 00:34:40</t>
  </si>
  <si>
    <t>8/1/2022 :: 09:26:13 AM / 09:52:30 AM :: 00:26:17 :: 17:50:07</t>
  </si>
  <si>
    <t>8/8/2022 :: 09:13:09 AM / 09:25:37 AM :: 00:12:28 :: 18:15:56</t>
  </si>
  <si>
    <t>6/28/2022 :: 08:18:08 AM / 08:45:11 AM :: 00:27:03 :: 15:59:26</t>
  </si>
  <si>
    <t>7/5/2022 :: 11:28:58 AM / 11:29:05 AM :: 00:00:07 :: 18:09:47</t>
  </si>
  <si>
    <t>7/12/2022 :: 08:46:45 AM / 09:07:37 AM :: 00:20:52 :: 16:24:21</t>
  </si>
  <si>
    <t>7/19/2022 :: 08:10:06 AM / 08:53:53 AM :: 00:43:47 :: 02:11:17</t>
  </si>
  <si>
    <t>7/26/2022 :: 08:19:39 AM / 08:49:46 AM :: 00:30:07 :: 00:05:44</t>
  </si>
  <si>
    <t>8/2/2022 :: 08:32:48 AM / 08:58:54 AM :: 00:26:06 :: 00:46:01</t>
  </si>
  <si>
    <t>8/9/2022 :: 09:58:07 AM / 09:58:16 AM :: 00:00:09 :: 18:17:57</t>
  </si>
  <si>
    <t>6/22/2022 :: 10:03:38 AM / 10:03:47 AM :: 00:00:09 :: 10:03:38</t>
  </si>
  <si>
    <t>6/29/2022 :: 09:29:43 AM / 09:36:57 AM :: 00:07:14 :: 18:21:43</t>
  </si>
  <si>
    <t>7/6/2022 :: 08:29:48 AM / 08:59:45 AM :: 00:29:57 :: 16:37:51</t>
  </si>
  <si>
    <t>7/13/2022 :: 09:30:08 AM / 09:37:16 AM :: 00:07:08 :: 18:22:43</t>
  </si>
  <si>
    <t>7/20/2022 :: 08:38:52 AM / 08:58:24 AM :: 00:19:32 :: 01:10:55</t>
  </si>
  <si>
    <t>7/27/2022 :: 09:31:20 AM / 09:36:32 AM :: 00:05:12 :: 09:31:20</t>
  </si>
  <si>
    <t>8/3/2022 :: 10:11:11 AM / 10:11:17 AM :: 00:00:06 :: 00:00:50</t>
  </si>
  <si>
    <t>8/10/2022 :: 09:07:39 AM / 10:00:59 AM :: 00:53:20 :: 16:21:54</t>
  </si>
  <si>
    <t>6/23/2022 :: 09:25:49 AM / 09:41:17 AM :: 00:15:28 :: 00:02:25</t>
  </si>
  <si>
    <t>6/30/2022 :: 09:36:19 AM / 09:40:05 AM :: 00:03:46 :: 00:09:36</t>
  </si>
  <si>
    <t>7/7/2022 :: 09:20:06 AM / 09:21:57 AM :: 00:01:51 :: 00:15:14</t>
  </si>
  <si>
    <t>7/14/2022 :: 09:07:52 AM / 09:08:06 AM :: 00:00:14 :: 00:10:48</t>
  </si>
  <si>
    <t>7/21/2022 :: 09:32:46 AM / 09:48:40 AM :: 00:15:54 :: 00:02:25</t>
  </si>
  <si>
    <t>7/28/2022 :: 09:47:37 AM / 10:01:30 AM :: 00:13:53 :: 00:00:02</t>
  </si>
  <si>
    <t>8/4/2022 :: 09:44:06 AM / 09:44:21 AM :: 00:00:15 :: 00:00:04</t>
  </si>
  <si>
    <t>6/24/2022 :: 09:25:48 AM / 09:26:22 AM :: 00:00:34 :: 00:16:02</t>
  </si>
  <si>
    <t>7/1/2022 :: 09:41:17 AM / 09:41:24 AM :: 00:00:07 :: 00:34:04</t>
  </si>
  <si>
    <t>7/8/2022 :: 08:29:21 AM / 09:51:21 AM :: 01:22:00 :: 00:11:21</t>
  </si>
  <si>
    <t>7/15/2022 :: 07:06:08 AM / 07:06:42 AM :: 00:00:34 :: 01:04:56</t>
  </si>
  <si>
    <t>7/22/2022 :: 10:58:47 AM / 10:58:53 AM :: 00:00:06 :: 00:01:52</t>
  </si>
  <si>
    <t>7/29/2022 :: 09:28:57 AM / 09:29:04 AM :: 00:00:07 :: 00:18:21</t>
  </si>
  <si>
    <t>8/5/2022 :: 09:26:39 AM / 09:26:46 AM :: 00:00:07 :: 00:40:46</t>
  </si>
  <si>
    <t>6/24/2022 :: 09:26:55 AM / 09:27:00 AM :: 00:00:05 :: 00:00:33</t>
  </si>
  <si>
    <t>7/1/2022 :: 09:41:27 AM / 09:41:34 AM :: 00:00:07 :: 00:00:03</t>
  </si>
  <si>
    <t>7/8/2022 :: 09:51:24 AM / 09:52:03 AM :: 00:00:39 :: 00:00:03</t>
  </si>
  <si>
    <t>7/15/2022 :: 07:06:50 AM / 07:07:11 AM :: 00:00:21 :: 00:00:08</t>
  </si>
  <si>
    <t>7/22/2022 :: 10:58:55 AM / 10:59:03 AM :: 00:00:08 :: 00:00:02</t>
  </si>
  <si>
    <t>7/29/2022 :: 09:29:06 AM / 09:29:14 AM :: 00:00:08 :: 00:00:02</t>
  </si>
  <si>
    <t>8/5/2022 :: 09:26:48 AM / 09:26:53 AM :: 00:00:05 :: 00:00:02</t>
  </si>
  <si>
    <t>6/24/2022 :: 09:27:02 AM / 09:27:10 AM :: 00:00:08 :: 00:00:02</t>
  </si>
  <si>
    <t>7/1/2022 :: 09:41:37 AM / 09:41:45 AM :: 00:00:08 :: 00:00:03</t>
  </si>
  <si>
    <t>7/1/2022 :: 09:41:54 AM / 09:42:10 AM :: 00:00:16 :: 00:00:09</t>
  </si>
  <si>
    <t>7/8/2022 :: 09:52:06 AM / 09:52:43 AM :: 00:00:37 :: 00:00:03</t>
  </si>
  <si>
    <t>7/15/2022 :: 07:07:18 AM / 07:07:36 AM :: 00:00:18 :: 00:00:07</t>
  </si>
  <si>
    <t>7/22/2022 :: 10:59:06 AM / 10:59:14 AM :: 00:00:08 :: 00:00:03</t>
  </si>
  <si>
    <t>7/29/2022 :: 09:29:15 AM / 09:29:23 AM :: 00:00:08 :: 00:00:01</t>
  </si>
  <si>
    <t>8/5/2022 :: 09:26:56 AM / 09:27:08 AM :: 00:00:12 :: 00:00:03</t>
  </si>
  <si>
    <t>6/24/2022 :: 09:27:12 AM / 09:27:23 AM :: 00:00:11 :: 00:00:02</t>
  </si>
  <si>
    <t>7/1/2022 :: 09:42:17 AM / 09:42:32 AM :: 00:00:15 :: 00:00:07</t>
  </si>
  <si>
    <t>7/8/2022 :: 09:52:46 AM / 09:53:23 AM :: 00:00:37 :: 00:00:03</t>
  </si>
  <si>
    <t>7/15/2022 :: 07:07:40 AM / 07:07:55 AM :: 00:00:15 :: 00:00:04</t>
  </si>
  <si>
    <t>7/22/2022 :: 10:59:16 AM / 10:59:23 AM :: 00:00:07 :: 00:00:02</t>
  </si>
  <si>
    <t>7/29/2022 :: 09:29:25 AM / 09:29:32 AM :: 00:00:07 :: 00:00:02</t>
  </si>
  <si>
    <t>8/5/2022 :: 09:27:12 AM / 09:27:20 AM :: 00:00:08 :: 00:00:04</t>
  </si>
  <si>
    <t>6/24/2022 :: 09:27:26 AM / 09:27:35 AM :: 00:00:09 :: 00:00:03</t>
  </si>
  <si>
    <t>7/1/2022 :: 09:42:58 AM / 09:43:27 AM :: 00:00:29 :: 00:00:26</t>
  </si>
  <si>
    <t>7/8/2022 :: 09:53:27 AM / 09:53:50 AM :: 00:00:23 :: 00:00:04</t>
  </si>
  <si>
    <t>7/15/2022 :: 07:08:00 AM / 07:08:08 AM :: 00:00:08 :: 00:00:05</t>
  </si>
  <si>
    <t>7/22/2022 :: 10:59:28 AM / 10:59:35 AM :: 00:00:07 :: 00:00:05</t>
  </si>
  <si>
    <t>7/29/2022 :: 09:29:34 AM / 09:29:40 AM :: 00:00:06 :: 00:00:02</t>
  </si>
  <si>
    <t>8/5/2022 :: 09:27:22 AM / 09:27:28 AM :: 00:00:06 :: 00:00:02</t>
  </si>
  <si>
    <t>6/24/2022 :: 09:27:38 AM / 09:45:28 AM :: 00:17:50 :: 00:00:03</t>
  </si>
  <si>
    <t>7/1/2022 :: 09:57:04 AM / 09:57:10 AM :: 00:00:06 :: 00:13:37</t>
  </si>
  <si>
    <t>7/8/2022 :: 09:53:53 AM / 09:54:35 AM :: 00:00:42 :: 00:00:03</t>
  </si>
  <si>
    <t>7/15/2022 :: 07:08:14 AM / 07:08:24 AM :: 00:00:10 :: 00:00:06</t>
  </si>
  <si>
    <t>7/22/2022 :: 10:59:38 AM / 10:59:46 AM :: 00:00:08 :: 00:00:03</t>
  </si>
  <si>
    <t>7/29/2022 :: 09:29:44 AM / 09:49:40 AM :: 00:19:56 :: 00:00:04</t>
  </si>
  <si>
    <t>8/5/2022 :: 09:27:30 AM / 09:27:37 AM :: 00:00:07 :: 00:00:02</t>
  </si>
  <si>
    <t>6/27/2022 :: 09:22:44 AM / 09:29:40 AM :: 00:06:56 :: 00:09:45</t>
  </si>
  <si>
    <t>7/4/2022 :: 08:42:38 AM / 08:54:15 AM :: 00:11:37 :: 00:13:16</t>
  </si>
  <si>
    <t>7/11/2022 :: 09:34:24 AM / 09:40:24 AM :: 00:06:00 :: 00:07:17</t>
  </si>
  <si>
    <t>7/18/2022 :: 08:06:20 AM / 08:19:51 AM :: 00:13:31 :: 00:07:36</t>
  </si>
  <si>
    <t>7/25/2022 :: 09:39:31 AM / 09:43:24 AM :: 00:03:53 :: 00:08:41</t>
  </si>
  <si>
    <t>8/1/2022 :: 09:52:32 AM / 10:02:09 AM :: 00:09:37 :: 00:00:02</t>
  </si>
  <si>
    <t>8/8/2022 :: 09:36:48 AM / 09:44:30 AM :: 00:07:42 :: 00:11:11</t>
  </si>
  <si>
    <t>6/28/2022 :: 08:54:58 AM / 09:11:46 AM :: 00:16:48 :: 00:09:47</t>
  </si>
  <si>
    <t>7/5/2022 :: 11:29:07 AM / 11:29:14 AM :: 00:00:07 :: 00:00:02</t>
  </si>
  <si>
    <t>7/12/2022 :: 09:30:28 AM / 09:44:44 AM :: 00:14:16 :: 00:22:51</t>
  </si>
  <si>
    <t>7/19/2022 :: 09:03:30 AM / 09:26:45 AM :: 00:23:15 :: 00:09:37</t>
  </si>
  <si>
    <t>7/26/2022 :: 08:49:48 AM / 09:00:23 AM :: 00:10:35 :: 00:00:02</t>
  </si>
  <si>
    <t>8/2/2022 :: 08:58:56 AM / 09:18:58 AM :: 00:20:02 :: 00:00:02</t>
  </si>
  <si>
    <t>8/9/2022 :: 09:58:18 AM / 09:58:29 AM :: 00:00:11 :: 00:00:02</t>
  </si>
  <si>
    <t>7/12/2022 :: 09:54:38 AM / 09:57:05 AM :: 00:02:27 :: 00:09:54</t>
  </si>
  <si>
    <t>8/9/2022 :: 09:59:33 AM / 10:02:02 AM :: 00:02:29 :: 00:00:04</t>
  </si>
  <si>
    <t>7/26/2022 :: 09:47:59 AM / 09:48:10 AM :: 00:00:11 :: 00:00:05</t>
  </si>
  <si>
    <t>8/9/2022 :: 09:59:17 AM / 09:59:29 AM :: 00:00:12 :: 00:00:48</t>
  </si>
  <si>
    <t>6/22/2022 :: 10:03:49 AM / 10:04:00 AM :: 00:00:11 :: 00:00:02</t>
  </si>
  <si>
    <t>6/29/2022 :: 09:53:18 AM / 09:55:01 AM :: 00:01:43 :: 00:16:21</t>
  </si>
  <si>
    <t>7/6/2022 :: 09:01:47 AM / 09:16:22 AM :: 00:14:35 :: 00:02:02</t>
  </si>
  <si>
    <t>7/13/2022 :: 09:40:20 AM / 09:48:17 AM :: 00:07:57 :: 00:03:04</t>
  </si>
  <si>
    <t>7/20/2022 :: 08:59:53 AM / 09:16:17 AM :: 00:16:24 :: 00:01:29</t>
  </si>
  <si>
    <t>7/27/2022 :: 09:37:57 AM / 09:51:36 AM :: 00:13:39 :: 00:01:25</t>
  </si>
  <si>
    <t>8/3/2022 :: 10:11:20 AM / 10:11:28 AM :: 00:00:08 :: 00:00:03</t>
  </si>
  <si>
    <t>8/10/2022 :: 10:01:01 AM / 10:01:08 AM :: 00:00:07 :: 00:00:02</t>
  </si>
  <si>
    <t>6/23/2022 :: 09:41:22 AM / 09:49:13 AM :: 00:07:51 :: 00:00:05</t>
  </si>
  <si>
    <t>6/30/2022 :: 09:43:33 AM / 09:58:38 AM :: 00:15:05 :: 00:03:28</t>
  </si>
  <si>
    <t>7/7/2022 :: 09:23:03 AM / 09:43:53 AM :: 00:20:50 :: 00:01:06</t>
  </si>
  <si>
    <t>7/14/2022 :: 09:48:32 AM / 09:48:41 AM :: 00:00:09 :: 00:40:26</t>
  </si>
  <si>
    <t>7/21/2022 :: 09:48:42 AM / 09:55:53 AM :: 00:07:11 :: 00:00:02</t>
  </si>
  <si>
    <t>7/28/2022 :: 10:01:32 AM / 10:07:43 AM :: 00:06:11 :: 00:00:02</t>
  </si>
  <si>
    <t>8/4/2022 :: 09:43:43 AM / 09:44:02 AM :: 00:00:19 :: 00:23:10</t>
  </si>
  <si>
    <t>7/15/2022 :: 07:08:32 AM / 07:08:50 AM :: 00:00:18 :: 00:00:08</t>
  </si>
  <si>
    <t>6/22/2022 :: 10:04:02 AM / 10:04:13 AM :: 00:00:11 :: 00:00:02</t>
  </si>
  <si>
    <t>6/29/2022 :: 09:59:12 AM / 10:04:16 AM :: 00:05:04 :: 00:04:11</t>
  </si>
  <si>
    <t>7/6/2022 :: 09:20:23 AM / 09:23:49 AM :: 00:03:26 :: 00:04:01</t>
  </si>
  <si>
    <t>7/13/2022 :: 09:53:49 AM / 09:56:52 AM :: 00:03:03 :: 00:05:32</t>
  </si>
  <si>
    <t>7/20/2022 :: 09:19:09 AM / 09:23:25 AM :: 00:04:16 :: 00:02:52</t>
  </si>
  <si>
    <t>7/27/2022 :: 09:53:46 AM / 09:55:50 AM :: 00:02:04 :: 00:02:10</t>
  </si>
  <si>
    <t>8/3/2022 :: 10:11:30 AM / 10:11:36 AM :: 00:00:06 :: 00:00:02</t>
  </si>
  <si>
    <t>8/10/2022 :: 10:01:12 AM / 10:01:19 AM :: 00:00:07 :: 00:00:04</t>
  </si>
  <si>
    <t>SPT D&amp;W QUICK STOP #1570</t>
  </si>
  <si>
    <t>6/24/2022 :: 09:58:01 AM / 09:58:11 AM :: 00:00:10 :: 00:12:33</t>
  </si>
  <si>
    <t>7/1/2022 :: 09:57:14 AM / 09:57:25 AM :: 00:00:11 :: 00:00:04</t>
  </si>
  <si>
    <t>7/8/2022 :: 09:57:52 AM / 10:09:18 AM :: 00:11:26 :: 00:03:17</t>
  </si>
  <si>
    <t>7/15/2022 :: 07:16:21 AM / 07:20:24 AM :: 00:04:03 :: 00:07:31</t>
  </si>
  <si>
    <t>7/22/2022 :: 09:55:40 AM / 10:02:08 AM :: 00:06:28 :: 00:41:19</t>
  </si>
  <si>
    <t>7/29/2022 :: 09:54:52 AM / 10:08:44 AM :: 00:13:52 :: 00:05:12</t>
  </si>
  <si>
    <t>8/5/2022 :: 09:27:40 AM / 09:32:14 AM :: 00:04:34 :: 00:00:03</t>
  </si>
  <si>
    <t>6/24/2022 :: 03:41:23 PM / 03:45:19 PM :: 00:03:56 :: 00:08:01</t>
  </si>
  <si>
    <t>7/22/2022 :: 03:28:16 PM / 03:30:41 PM :: 00:02:25 :: 00:07:05</t>
  </si>
  <si>
    <t>6/28/2022 :: 09:19:01 AM / 09:19:08 AM :: 00:00:07 :: 00:07:15</t>
  </si>
  <si>
    <t>7/5/2022 :: 11:29:17 AM / 11:29:26 AM :: 00:00:09 :: 00:00:03</t>
  </si>
  <si>
    <t>7/12/2022 :: 11:18:59 AM / 11:19:07 AM :: 00:00:08 :: 00:24:36</t>
  </si>
  <si>
    <t>7/19/2022 :: 09:47:42 AM / 10:36:55 AM :: 00:49:13 :: 00:20:57</t>
  </si>
  <si>
    <t>7/26/2022 :: 09:17:11 AM / 09:47:35 AM :: 00:30:24 :: 00:16:48</t>
  </si>
  <si>
    <t>8/2/2022 :: 09:19:00 AM / 09:19:08 AM :: 00:00:08 :: 00:00:02</t>
  </si>
  <si>
    <t>8/9/2022 :: 11:42:09 AM / 11:42:17 AM :: 00:00:08 :: 00:43:36</t>
  </si>
  <si>
    <t>6/28/2022 :: 09:19:14 AM / 09:51:42 AM :: 00:32:28 :: 00:00:06</t>
  </si>
  <si>
    <t>7/5/2022 :: 11:29:33 AM / 11:29:43 AM :: 00:00:10 :: 00:00:07</t>
  </si>
  <si>
    <t>7/12/2022 :: 11:19:08 AM / 11:36:19 AM :: 00:17:11 :: 00:00:01</t>
  </si>
  <si>
    <t>7/19/2022 :: 10:37:01 AM / 10:37:33 AM :: 00:00:32 :: 00:00:06</t>
  </si>
  <si>
    <t>7/26/2022 :: 09:47:36 AM / 09:47:43 AM :: 00:00:07 :: 00:00:01</t>
  </si>
  <si>
    <t>8/2/2022 :: 09:19:10 AM / 09:41:31 AM :: 00:22:21 :: 00:00:02</t>
  </si>
  <si>
    <t>8/9/2022 :: 11:42:21 AM / 11:42:29 AM :: 00:00:08 :: 00:00:04</t>
  </si>
  <si>
    <t>7/18/2022 :: 08:30:04 AM / 08:42:17 AM :: 00:12:13 :: 00:10:13</t>
  </si>
  <si>
    <t>6/22/2022 :: 10:04:20 AM / 10:04:27 AM :: 00:00:07 :: 00:00:07</t>
  </si>
  <si>
    <t>6/22/2022 :: 10:04:32 AM / 10:04:42 AM :: 00:00:10 :: 00:00:05</t>
  </si>
  <si>
    <t>6/29/2022 :: 10:04:18 AM / 10:10:06 AM :: 00:05:48 :: 00:00:02</t>
  </si>
  <si>
    <t>7/6/2022 :: 09:26:11 AM / 09:38:36 AM :: 00:12:25 :: 00:02:22</t>
  </si>
  <si>
    <t>7/13/2022 :: 09:58:18 AM / 10:02:44 AM :: 00:04:26 :: 00:01:26</t>
  </si>
  <si>
    <t>7/20/2022 :: 09:25:23 AM / 09:43:03 AM :: 00:17:40 :: 00:01:58</t>
  </si>
  <si>
    <t>7/20/2022 :: 09:43:06 AM / 09:43:22 AM :: 00:00:16 :: 00:00:03</t>
  </si>
  <si>
    <t>7/27/2022 :: 09:57:01 AM / 10:00:03 AM :: 00:03:02 :: 00:01:11</t>
  </si>
  <si>
    <t>8/3/2022 :: 10:09:58 AM / 10:10:21 AM :: 00:00:23 :: 00:46:37</t>
  </si>
  <si>
    <t>8/10/2022 :: 10:01:24 AM / 10:01:38 AM :: 00:00:14 :: 00:00:05</t>
  </si>
  <si>
    <t>6/23/2022 :: 10:06:16 AM / 10:15:04 AM :: 00:08:48 :: 00:17:03</t>
  </si>
  <si>
    <t>6/30/2022 :: 10:15:43 AM / 10:27:05 AM :: 00:11:22 :: 00:17:05</t>
  </si>
  <si>
    <t>7/7/2022 :: 10:02:11 AM / 10:16:27 AM :: 00:14:16 :: 00:18:18</t>
  </si>
  <si>
    <t>7/14/2022 :: 09:48:43 AM / 09:54:13 AM :: 00:05:30 :: 00:00:02</t>
  </si>
  <si>
    <t>7/21/2022 :: 10:20:35 AM / 10:29:10 AM :: 00:08:35 :: 00:24:42</t>
  </si>
  <si>
    <t>7/28/2022 :: 10:25:07 AM / 10:53:51 AM :: 00:28:44 :: 00:17:24</t>
  </si>
  <si>
    <t>8/4/2022 :: 10:06:29 AM / 10:06:41 AM :: 00:00:12 :: 00:22:08</t>
  </si>
  <si>
    <t>6/24/2022 :: 10:21:37 AM / 10:25:46 AM :: 00:04:09 :: 00:03:07</t>
  </si>
  <si>
    <t>7/5/2022 :: 11:29:46 AM / 11:29:52 AM :: 00:00:06 :: 00:00:03</t>
  </si>
  <si>
    <t>7/12/2022 :: 01:08:32 PM / 01:10:07 PM :: 00:01:35 :: 00:08:28</t>
  </si>
  <si>
    <t>7/19/2022 :: 10:42:54 AM / 10:50:17 AM :: 00:07:23 :: 00:05:21</t>
  </si>
  <si>
    <t>7/26/2022 :: 12:01:25 PM / 12:20:44 PM :: 00:19:19 :: 00:04:41</t>
  </si>
  <si>
    <t>6/27/2022 :: 09:38:21 AM / 09:54:04 AM :: 00:15:43 :: 00:08:41</t>
  </si>
  <si>
    <t>7/4/2022 :: 08:59:32 AM / 09:10:04 AM :: 00:10:32 :: 00:05:17</t>
  </si>
  <si>
    <t>7/11/2022 :: 09:47:11 AM / 09:55:28 AM :: 00:08:17 :: 00:06:24</t>
  </si>
  <si>
    <t>7/18/2022 :: 08:49:37 AM / 09:00:40 AM :: 00:11:03 :: 00:07:20</t>
  </si>
  <si>
    <t>7/25/2022 :: 09:46:07 AM / 09:53:54 AM :: 00:07:47 :: 00:02:43</t>
  </si>
  <si>
    <t>8/1/2022 :: 10:02:13 AM / 10:08:24 AM :: 00:06:11 :: 00:00:04</t>
  </si>
  <si>
    <t>8/8/2022 :: 09:47:59 AM / 09:55:03 AM :: 00:07:04 :: 00:03:29</t>
  </si>
  <si>
    <t>6/22/2022 :: 10:04:44 AM / 10:04:55 AM :: 00:00:11 :: 00:00:02</t>
  </si>
  <si>
    <t>6/29/2022 :: 10:17:36 AM / 10:34:37 AM :: 00:17:01 :: 00:07:30</t>
  </si>
  <si>
    <t>7/6/2022 :: 09:46:56 AM / 10:06:13 AM :: 00:19:17 :: 00:08:20</t>
  </si>
  <si>
    <t>7/13/2022 :: 10:09:50 AM / 10:29:51 AM :: 00:20:01 :: 00:07:06</t>
  </si>
  <si>
    <t>7/20/2022 :: 09:50:34 AM / 10:07:57 AM :: 00:17:23 :: 00:07:12</t>
  </si>
  <si>
    <t>7/27/2022 :: 10:18:50 AM / 10:18:57 AM :: 00:00:07 :: 00:18:47</t>
  </si>
  <si>
    <t>8/3/2022 :: 10:19:09 AM / 10:27:15 AM :: 00:08:06 :: 00:07:33</t>
  </si>
  <si>
    <t>8/10/2022 :: 10:55:15 AM / 10:55:22 AM :: 00:00:07 :: 00:53:37</t>
  </si>
  <si>
    <t>6/23/2022 :: 10:18:22 AM / 10:29:18 AM :: 00:10:56 :: 00:03:18</t>
  </si>
  <si>
    <t>6/30/2022 :: 10:28:25 AM / 10:34:47 AM :: 00:06:22 :: 00:01:20</t>
  </si>
  <si>
    <t>7/7/2022 :: 10:36:56 AM / 10:37:37 AM :: 00:00:41 :: 00:20:29</t>
  </si>
  <si>
    <t>7/14/2022 :: 10:08:07 AM / 10:08:14 AM :: 00:00:07 :: 00:13:54</t>
  </si>
  <si>
    <t>7/21/2022 :: 10:43:20 AM / 10:43:30 AM :: 00:00:10 :: 00:14:10</t>
  </si>
  <si>
    <t>7/28/2022 :: 10:53:57 AM / 10:54:04 AM :: 00:00:07 :: 00:00:06</t>
  </si>
  <si>
    <t>8/4/2022 :: 10:29:02 AM / 10:29:10 AM :: 00:00:08 :: 00:22:21</t>
  </si>
  <si>
    <t>7/1/2022 :: 10:06:13 AM / 10:06:43 AM :: 00:00:30 :: 00:08:48</t>
  </si>
  <si>
    <t>7/15/2022 :: 07:41:03 AM / 07:41:39 AM :: 00:00:36 :: 00:20:39</t>
  </si>
  <si>
    <t>7/29/2022 :: 11:49:31 AM / 11:50:24 AM :: 00:00:53 :: 00:00:06</t>
  </si>
  <si>
    <t>7/5/2022 :: 01:31:43 PM / 01:31:51 PM :: 00:00:08 :: 00:02:14</t>
  </si>
  <si>
    <t>7/19/2022 :: 10:51:20 AM / 10:57:52 AM :: 00:06:32 :: 00:01:03</t>
  </si>
  <si>
    <t>8/2/2022 :: 09:50:50 AM / 10:01:05 AM :: 00:10:15 :: 00:09:19</t>
  </si>
  <si>
    <t>7/11/2022 :: 09:57:12 AM / 10:02:09 AM :: 00:04:57 :: 00:01:44</t>
  </si>
  <si>
    <t>8/8/2022 :: 10:00:25 AM / 10:18:14 AM :: 00:17:49 :: 00:05:22</t>
  </si>
  <si>
    <t>7/15/2022 :: 07:46:38 AM / 07:46:47 AM :: 00:00:09 :: 00:04:59</t>
  </si>
  <si>
    <t>COMCAST SPOTLIGHT</t>
  </si>
  <si>
    <t>7/5/2022 :: 11:30:55 AM / 11:31:02 AM :: 00:00:07 :: 00:01:03</t>
  </si>
  <si>
    <t>8/2/2022 :: 10:01:08 AM / 10:01:42 AM :: 00:00:34 :: 00:00:03</t>
  </si>
  <si>
    <t>6/24/2022 :: 10:00:33 AM / 10:11:32 AM :: 00:10:59 :: 00:00:05</t>
  </si>
  <si>
    <t>7/22/2022 :: 10:04:52 AM / 10:07:02 AM :: 00:02:10 :: 00:02:44</t>
  </si>
  <si>
    <t>6/24/2022 :: 10:40:45 AM / 10:43:08 AM :: 00:02:23 :: 00:14:59</t>
  </si>
  <si>
    <t>7/1/2022 :: 10:25:59 AM / 10:35:19 AM :: 00:09:20 :: 00:19:16</t>
  </si>
  <si>
    <t>7/8/2022 :: 10:47:29 AM / 10:48:22 AM :: 00:00:53 :: 00:30:05</t>
  </si>
  <si>
    <t>7/15/2022 :: 09:09:42 AM / 09:10:16 AM :: 00:00:34 :: 00:42:51</t>
  </si>
  <si>
    <t>7/22/2022 :: 10:56:49 AM / 10:56:55 AM :: 00:00:06 :: 00:00:05</t>
  </si>
  <si>
    <t>7/29/2022 :: 11:08:14 AM / 11:08:21 AM :: 00:00:07 :: 00:32:46</t>
  </si>
  <si>
    <t>8/5/2022 :: 10:38:17 AM / 10:38:27 AM :: 00:00:10 :: 00:00:05</t>
  </si>
  <si>
    <t>6/28/2022 :: 09:59:27 AM / 10:22:22 AM :: 00:22:55 :: 00:07:45</t>
  </si>
  <si>
    <t>7/12/2022 :: 10:05:48 AM / 10:06:14 AM :: 00:00:26 :: 00:08:43</t>
  </si>
  <si>
    <t>7/26/2022 :: 09:47:47 AM / 09:47:54 AM :: 00:00:07 :: 00:00:04</t>
  </si>
  <si>
    <t>8/9/2022 :: 10:24:46 AM / 10:24:52 AM :: 00:00:06 :: 00:22:44</t>
  </si>
  <si>
    <t>6/29/2022 :: 10:34:40 AM / 10:52:12 AM :: 00:17:32 :: 00:00:03</t>
  </si>
  <si>
    <t>7/13/2022 :: 10:29:54 AM / 10:42:11 AM :: 00:12:17 :: 00:00:03</t>
  </si>
  <si>
    <t>7/20/2022 :: 10:18:34 AM / 10:45:15 AM :: 00:26:41 :: 00:10:37</t>
  </si>
  <si>
    <t>7/27/2022 :: 10:23:58 AM / 10:53:45 AM :: 00:29:47 :: 00:05:01</t>
  </si>
  <si>
    <t>8/3/2022 :: 10:58:54 AM / 10:59:05 AM :: 00:00:11 :: 00:31:39</t>
  </si>
  <si>
    <t>8/10/2022 :: 10:55:24 AM / 10:55:31 AM :: 00:00:07 :: 00:00:02</t>
  </si>
  <si>
    <t>8/10/2022 :: 10:55:34 AM / 10:55:41 AM :: 00:00:07 :: 00:00:03</t>
  </si>
  <si>
    <t>7/8/2022 :: 10:09:26 AM / 10:17:24 AM :: 00:07:58 :: 00:00:08</t>
  </si>
  <si>
    <t>8/5/2022 :: 09:33:03 AM / 09:43:51 AM :: 00:10:48 :: 00:00:49</t>
  </si>
  <si>
    <t>7/19/2022 :: 10:57:58 AM / 11:05:48 AM :: 00:07:50 :: 00:00:06</t>
  </si>
  <si>
    <t>6/29/2022 :: 11:00:09 AM / 11:04:00 AM :: 00:03:51 :: 00:07:57</t>
  </si>
  <si>
    <t>8/3/2022 :: 11:08:44 AM / 11:08:55 AM :: 00:00:11 :: 00:09:39</t>
  </si>
  <si>
    <t>6/22/2022 :: 10:16:31 AM / 10:22:27 AM :: 00:05:56 :: 00:11:36</t>
  </si>
  <si>
    <t>7/6/2022 :: 10:06:19 AM / 10:10:59 AM :: 00:04:40 :: 00:00:06</t>
  </si>
  <si>
    <t>7/20/2022 :: 10:52:45 AM / 10:53:23 AM :: 00:00:38 :: 00:07:30</t>
  </si>
  <si>
    <t>8/3/2022 :: 11:08:57 AM / 11:21:30 AM :: 00:12:33 :: 00:00:02</t>
  </si>
  <si>
    <t>6/24/2022 :: 10:11:38 AM / 10:18:30 AM :: 00:06:52 :: 00:00:06</t>
  </si>
  <si>
    <t>7/1/2022 :: 10:59:37 AM / 11:09:04 AM :: 00:09:27 :: 00:00:05</t>
  </si>
  <si>
    <t>7/8/2022 :: 10:52:13 AM / 10:59:20 AM :: 00:07:07 :: 00:03:51</t>
  </si>
  <si>
    <t>7/15/2022 :: 10:06:07 AM / 10:08:33 AM :: 00:02:26 :: 00:09:43</t>
  </si>
  <si>
    <t>7/22/2022 :: 10:14:55 AM / 10:15:04 AM :: 00:00:09 :: 00:07:53</t>
  </si>
  <si>
    <t>7/29/2022 :: 10:08:49 AM / 10:35:05 AM :: 00:26:16 :: 00:00:05</t>
  </si>
  <si>
    <t>8/5/2022 :: 09:47:37 AM / 09:50:11 AM :: 00:02:34 :: 00:03:46</t>
  </si>
  <si>
    <t>6/22/2022 :: 10:32:32 AM / 10:32:39 AM :: 00:00:07 :: 00:10:05</t>
  </si>
  <si>
    <t>6/29/2022 :: 11:05:09 AM / 11:15:22 AM :: 00:10:13 :: 00:01:09</t>
  </si>
  <si>
    <t>7/6/2022 :: 10:13:21 AM / 10:22:46 AM :: 00:09:25 :: 00:02:22</t>
  </si>
  <si>
    <t>7/13/2022 :: 10:45:41 AM / 10:58:03 AM :: 00:12:22 :: 00:03:30</t>
  </si>
  <si>
    <t>7/20/2022 :: 10:53:26 AM / 11:04:23 AM :: 00:10:57 :: 00:00:03</t>
  </si>
  <si>
    <t>7/27/2022 :: 10:57:09 AM / 11:02:59 AM :: 00:05:50 :: 00:03:24</t>
  </si>
  <si>
    <t>8/3/2022 :: 11:21:36 AM / 11:21:43 AM :: 00:00:07 :: 00:00:06</t>
  </si>
  <si>
    <t>8/10/2022 :: 10:59:23 AM / 11:11:40 AM :: 00:12:17 :: 00:03:42</t>
  </si>
  <si>
    <t>6/24/2022 :: 11:04:10 AM / 11:09:41 AM :: 00:05:31 :: 00:05:25</t>
  </si>
  <si>
    <t>7/1/2022 :: 11:21:13 AM / 11:27:23 AM :: 00:06:10 :: 00:10:36</t>
  </si>
  <si>
    <t>7/8/2022 :: 11:07:16 AM / 11:16:21 AM :: 00:09:05 :: 00:07:56</t>
  </si>
  <si>
    <t>7/15/2022 :: 09:50:14 AM / 09:56:24 AM :: 00:06:10 :: 00:11:33</t>
  </si>
  <si>
    <t>7/22/2022 :: 10:27:45 AM / 10:27:52 AM :: 00:00:07 :: 00:12:41</t>
  </si>
  <si>
    <t>7/29/2022 :: 10:35:08 AM / 10:35:17 AM :: 00:00:09 :: 00:00:03</t>
  </si>
  <si>
    <t>8/5/2022 :: 10:38:05 AM / 10:38:12 AM :: 00:00:07 :: 00:47:54</t>
  </si>
  <si>
    <t>6/27/2022 :: 09:57:14 AM / 10:08:21 AM :: 00:11:07 :: 00:03:10</t>
  </si>
  <si>
    <t>7/4/2022 :: 09:16:10 AM / 09:27:25 AM :: 00:11:15 :: 00:06:06</t>
  </si>
  <si>
    <t>7/11/2022 :: 10:02:12 AM / 10:07:46 AM :: 00:05:34 :: 00:00:03</t>
  </si>
  <si>
    <t>7/18/2022 :: 09:13:52 AM / 09:14:32 AM :: 00:00:40 :: 00:12:19</t>
  </si>
  <si>
    <t>7/25/2022 :: 09:59:17 AM / 10:01:23 AM :: 00:02:06 :: 00:05:23</t>
  </si>
  <si>
    <t>8/1/2022 :: 10:32:28 AM / 10:32:37 AM :: 00:00:09 :: 00:24:04</t>
  </si>
  <si>
    <t>8/8/2022 :: 10:18:16 AM / 10:18:26 AM :: 00:00:10 :: 00:00:02</t>
  </si>
  <si>
    <t>6/28/2022 :: 10:22:27 AM / 10:27:50 AM :: 00:05:23 :: 00:00:05</t>
  </si>
  <si>
    <t>7/5/2022 :: 11:31:06 AM / 11:31:41 AM :: 00:00:35 :: 00:00:04</t>
  </si>
  <si>
    <t>7/12/2022 :: 10:18:51 AM / 10:39:06 AM :: 00:20:15 :: 00:12:37</t>
  </si>
  <si>
    <t>7/19/2022 :: 11:11:39 AM / 11:43:29 AM :: 00:31:50 :: 00:05:51</t>
  </si>
  <si>
    <t>7/26/2022 :: 09:51:19 AM / 10:09:25 AM :: 00:18:06 :: 00:03:09</t>
  </si>
  <si>
    <t>8/2/2022 :: 10:21:05 AM / 10:22:41 AM :: 00:01:36 :: 00:19:23</t>
  </si>
  <si>
    <t>8/9/2022 :: 10:24:56 AM / 10:27:45 AM :: 00:02:49 :: 00:00:04</t>
  </si>
  <si>
    <t>7/1/2022 :: 10:48:05 AM / 10:51:57 AM :: 00:03:52 :: 00:02:57</t>
  </si>
  <si>
    <t>7/29/2022 :: 11:50:34 AM / 11:50:42 AM :: 00:00:08 :: 00:00:10</t>
  </si>
  <si>
    <t>7/1/2022 :: 10:54:09 AM / 10:59:32 AM :: 00:05:23 :: 00:02:12</t>
  </si>
  <si>
    <t>7/29/2022 :: 11:50:52 AM / 11:50:57 AM :: 00:00:05 :: 00:00:10</t>
  </si>
  <si>
    <t>7/15/2022 :: 09:36:33 AM / 09:38:41 AM :: 00:02:08 :: 00:26:17</t>
  </si>
  <si>
    <t>6/28/2022 :: 10:40:29 AM / 10:45:45 AM :: 00:05:16 :: 00:12:39</t>
  </si>
  <si>
    <t>7/5/2022 :: 11:37:27 AM / 11:47:16 AM :: 00:09:49 :: 00:01:56</t>
  </si>
  <si>
    <t>7/12/2022 :: 10:39:08 AM / 10:43:54 AM :: 00:04:46 :: 00:00:02</t>
  </si>
  <si>
    <t>7/19/2022 :: 12:10:33 PM / 12:11:43 PM :: 00:01:10 :: 00:27:04</t>
  </si>
  <si>
    <t>7/26/2022 :: 10:17:23 AM / 10:19:04 AM :: 00:01:41 :: 00:00:29</t>
  </si>
  <si>
    <t>8/2/2022 :: 10:32:38 AM / 10:40:39 AM :: 00:08:01 :: 00:09:57</t>
  </si>
  <si>
    <t>8/9/2022 :: 10:27:48 AM / 10:38:18 AM :: 00:10:30 :: 00:00:03</t>
  </si>
  <si>
    <t>7/13/2022 :: 10:58:33 AM / 11:10:51 AM :: 00:12:18 :: 00:00:30</t>
  </si>
  <si>
    <t>8/10/2022 :: 11:11:43 AM / 11:16:59 AM :: 00:05:16 :: 00:00:03</t>
  </si>
  <si>
    <t>6/29/2022 :: 11:22:13 AM / 11:29:48 AM :: 00:07:35 :: 00:06:51</t>
  </si>
  <si>
    <t>7/13/2022 :: 11:17:56 AM / 11:28:43 AM :: 00:10:47 :: 00:07:05</t>
  </si>
  <si>
    <t>7/27/2022 :: 11:12:24 AM / 11:13:08 AM :: 00:00:44 :: 00:09:25</t>
  </si>
  <si>
    <t>8/10/2022 :: 11:23:31 AM / 11:42:26 AM :: 00:18:55 :: 00:06:32</t>
  </si>
  <si>
    <t>7/5/2022 :: 12:02:22 PM / 12:03:45 PM :: 00:01:23 :: 00:15:06</t>
  </si>
  <si>
    <t>7/19/2022 :: 12:15:58 PM / 12:31:00 PM :: 00:15:02 :: 00:04:15</t>
  </si>
  <si>
    <t>8/2/2022 :: 10:41:20 AM / 11:09:09 AM :: 00:27:49 :: 00:00:41</t>
  </si>
  <si>
    <t>6/22/2022 :: 10:41:25 AM / 10:45:56 AM :: 00:04:31 :: 00:08:46</t>
  </si>
  <si>
    <t>7/6/2022 :: 10:30:33 AM / 10:40:00 AM :: 00:09:27 :: 00:07:47</t>
  </si>
  <si>
    <t>7/20/2022 :: 11:12:12 AM / 11:19:28 AM :: 00:07:16 :: 00:07:49</t>
  </si>
  <si>
    <t>8/3/2022 :: 11:38:13 AM / 11:38:27 AM :: 00:00:14 :: 00:16:30</t>
  </si>
  <si>
    <t>ADVANCED DIESEL SYSTEMS INC</t>
  </si>
  <si>
    <t>6/22/2022 :: 10:46:55 AM / 10:56:26 AM :: 00:09:31 :: 00:00:59</t>
  </si>
  <si>
    <t>6/29/2022 :: 11:33:36 AM / 11:44:07 AM :: 00:10:31 :: 00:03:48</t>
  </si>
  <si>
    <t>7/6/2022 :: 11:01:18 AM / 11:01:51 AM :: 00:00:33 :: 00:21:18</t>
  </si>
  <si>
    <t>7/13/2022 :: 11:42:12 AM / 11:47:01 AM :: 00:04:49 :: 00:13:29</t>
  </si>
  <si>
    <t>7/20/2022 :: 11:20:57 AM / 11:34:28 AM :: 00:13:31 :: 00:01:29</t>
  </si>
  <si>
    <t>7/27/2022 :: 11:48:27 AM / 11:48:42 AM :: 00:00:15 :: 00:35:19</t>
  </si>
  <si>
    <t>8/3/2022 :: 12:11:21 PM / 12:11:31 PM :: 00:00:10 :: 00:32:54</t>
  </si>
  <si>
    <t>8/10/2022 :: 11:42:29 AM / 11:42:57 AM :: 00:00:28 :: 00:00:03</t>
  </si>
  <si>
    <t>6/24/2022 :: 10:48:56 AM / 10:58:45 AM :: 00:09:49 :: 00:05:48</t>
  </si>
  <si>
    <t>7/1/2022 :: 10:35:59 AM / 10:45:08 AM :: 00:09:09 :: 00:00:40</t>
  </si>
  <si>
    <t>7/8/2022 :: 11:22:29 AM / 11:31:13 AM :: 00:08:44 :: 00:06:08</t>
  </si>
  <si>
    <t>7/15/2022 :: 10:17:12 AM / 10:22:16 AM :: 00:05:04 :: 00:08:39</t>
  </si>
  <si>
    <t>7/22/2022 :: 10:59:54 AM / 11:07:02 AM :: 00:07:08 :: 00:00:08</t>
  </si>
  <si>
    <t>7/29/2022 :: 11:08:27 AM / 11:49:25 AM :: 00:40:58 :: 00:00:06</t>
  </si>
  <si>
    <t>8/5/2022 :: 10:50:22 AM / 11:07:56 AM :: 00:17:34 :: 00:00:06</t>
  </si>
  <si>
    <t>6/27/2022 :: 10:09:35 AM / 10:18:54 AM :: 00:09:19 :: 00:01:14</t>
  </si>
  <si>
    <t>7/25/2022 :: 10:10:29 AM / 10:19:42 AM :: 00:09:13 :: 00:09:06</t>
  </si>
  <si>
    <t>6/28/2022 :: 10:48:31 AM / 10:53:32 AM :: 00:05:01 :: 00:02:46</t>
  </si>
  <si>
    <t>7/5/2022 :: 12:11:01 PM / 12:22:41 PM :: 00:11:40 :: 00:07:16</t>
  </si>
  <si>
    <t>7/19/2022 :: 12:35:34 PM / 12:49:51 PM :: 00:14:17 :: 00:04:34</t>
  </si>
  <si>
    <t>7/26/2022 :: 10:21:52 AM / 10:28:38 AM :: 00:06:46 :: 00:02:48</t>
  </si>
  <si>
    <t>8/2/2022 :: 11:11:11 AM / 11:15:17 AM :: 00:04:06 :: 00:02:02</t>
  </si>
  <si>
    <t>8/9/2022 :: 10:44:12 AM / 10:58:17 AM :: 00:14:05 :: 00:05:54</t>
  </si>
  <si>
    <t>6/28/2022 :: 10:54:12 AM / 11:06:06 AM :: 00:11:54 :: 00:00:40</t>
  </si>
  <si>
    <t>7/12/2022 :: 10:46:31 AM / 10:54:23 AM :: 00:07:52 :: 00:02:37</t>
  </si>
  <si>
    <t>7/26/2022 :: 10:40:35 AM / 10:41:02 AM :: 00:00:27 :: 00:11:57</t>
  </si>
  <si>
    <t>8/9/2022 :: 10:58:21 AM / 10:58:33 AM :: 00:00:12 :: 00:00:04</t>
  </si>
  <si>
    <t>6/22/2022 :: 10:59:52 AM / 11:06:12 AM :: 00:06:20 :: 00:03:26</t>
  </si>
  <si>
    <t>7/6/2022 :: 11:18:11 AM / 11:25:40 AM :: 00:07:29 :: 00:01:02</t>
  </si>
  <si>
    <t>7/20/2022 :: 11:39:52 AM / 11:48:52 AM :: 00:09:00 :: 00:05:24</t>
  </si>
  <si>
    <t>8/3/2022 :: 12:11:33 PM / 12:11:40 PM :: 00:00:07 :: 00:00:02</t>
  </si>
  <si>
    <t>6/28/2022 :: 11:12:25 AM / 11:14:51 AM :: 00:02:26 :: 00:06:19</t>
  </si>
  <si>
    <t>7/26/2022 :: 10:42:38 AM / 10:45:54 AM :: 00:03:16 :: 00:01:36</t>
  </si>
  <si>
    <t>6/22/2022 :: 11:07:36 AM / 11:11:55 AM :: 00:04:19 :: 00:01:24</t>
  </si>
  <si>
    <t>7/6/2022 :: 11:11:49 AM / 11:17:09 AM :: 00:05:20 :: 00:09:58</t>
  </si>
  <si>
    <t>7/20/2022 :: 11:50:02 AM / 11:56:18 AM :: 00:06:16 :: 00:01:10</t>
  </si>
  <si>
    <t>8/3/2022 :: 12:11:42 PM / 12:11:48 PM :: 00:00:06 :: 00:00:02</t>
  </si>
  <si>
    <t>6/29/2022 :: 11:54:00 AM / 12:02:35 PM :: 00:08:35 :: 00:02:38</t>
  </si>
  <si>
    <t>7/13/2022 :: 11:49:29 AM / 11:58:17 AM :: 00:08:48 :: 00:02:28</t>
  </si>
  <si>
    <t>7/27/2022 :: 11:48:44 AM / 11:58:33 AM :: 00:09:49 :: 00:00:02</t>
  </si>
  <si>
    <t>8/10/2022 :: 11:43:00 AM / 12:01:13 PM :: 00:18:13 :: 00:00:03</t>
  </si>
  <si>
    <t>6/22/2022 :: 11:24:20 AM / 11:24:28 AM :: 00:00:08 :: 00:12:25</t>
  </si>
  <si>
    <t>6/29/2022 :: 11:46:14 AM / 11:51:22 AM :: 00:05:08 :: 00:02:07</t>
  </si>
  <si>
    <t>7/6/2022 :: 11:29:26 AM / 11:35:45 AM :: 00:06:19 :: 00:03:46</t>
  </si>
  <si>
    <t>7/13/2022 :: 12:07:05 PM / 12:17:39 PM :: 00:10:34 :: 00:08:48</t>
  </si>
  <si>
    <t>7/20/2022 :: 11:59:13 AM / 12:03:03 PM :: 00:03:50 :: 00:02:55</t>
  </si>
  <si>
    <t>7/27/2022 :: 12:02:54 PM / 12:07:52 PM :: 00:04:58 :: 00:04:21</t>
  </si>
  <si>
    <t>8/3/2022 :: 12:11:50 PM / 12:11:57 PM :: 00:00:07 :: 00:00:02</t>
  </si>
  <si>
    <t>8/10/2022 :: 12:01:16 PM / 12:01:22 PM :: 00:00:06 :: 00:00:03</t>
  </si>
  <si>
    <t>6/23/2022 :: 10:29:20 AM / 10:29:25 AM :: 00:00:05 :: 00:00:02</t>
  </si>
  <si>
    <t>6/23/2022 :: 10:29:28 AM / 10:47:38 AM :: 00:18:10 :: 00:00:03</t>
  </si>
  <si>
    <t>7/7/2022 :: 11:53:43 AM / 11:53:57 AM :: 00:00:14 :: 00:00:14</t>
  </si>
  <si>
    <t>7/28/2022 :: 10:54:07 AM / 10:54:20 AM :: 00:00:13 :: 00:00:03</t>
  </si>
  <si>
    <t>8/4/2022 :: 10:29:14 AM / 10:29:21 AM :: 00:00:07 :: 00:00:04</t>
  </si>
  <si>
    <t>6/28/2022 :: 11:20:36 AM / 11:23:43 AM :: 00:03:07 :: 00:05:45</t>
  </si>
  <si>
    <t>7/5/2022 :: 12:32:16 PM / 12:38:40 PM :: 00:06:24 :: 00:09:35</t>
  </si>
  <si>
    <t>7/12/2022 :: 11:49:59 AM / 11:50:38 AM :: 00:00:39 :: 00:13:40</t>
  </si>
  <si>
    <t>7/19/2022 :: 12:58:02 PM / 01:05:23 PM :: 00:07:21 :: 00:08:11</t>
  </si>
  <si>
    <t>7/26/2022 :: 10:53:18 AM / 10:57:02 AM :: 00:03:44 :: 00:07:24</t>
  </si>
  <si>
    <t>8/2/2022 :: 11:36:28 AM / 12:26:18 PM :: 00:49:50 :: 00:05:01</t>
  </si>
  <si>
    <t>8/9/2022 :: 12:58:28 PM / 12:58:36 PM :: 00:00:08 :: 00:56:19</t>
  </si>
  <si>
    <t>7/1/2022 :: 11:31:57 AM / 11:40:19 AM :: 00:08:22 :: 00:04:34</t>
  </si>
  <si>
    <t>7/15/2022 :: 10:30:42 AM / 10:42:16 AM :: 00:11:34 :: 00:08:26</t>
  </si>
  <si>
    <t>7/29/2022 :: 10:35:22 AM / 10:35:28 AM :: 00:00:06 :: 00:00:05</t>
  </si>
  <si>
    <t>6/22/2022 :: 11:24:31 AM / 11:27:24 AM :: 00:02:53 :: 00:00:03</t>
  </si>
  <si>
    <t>6/29/2022 :: 12:08:09 PM / 12:09:59 PM :: 00:01:50 :: 00:05:34</t>
  </si>
  <si>
    <t>7/6/2022 :: 11:42:39 AM / 11:49:16 AM :: 00:06:37 :: 00:06:54</t>
  </si>
  <si>
    <t>7/13/2022 :: 12:18:06 PM / 12:35:01 PM :: 00:16:55 :: 00:00:27</t>
  </si>
  <si>
    <t>7/20/2022 :: 12:07:29 PM / 12:13:54 PM :: 00:06:25 :: 00:04:26</t>
  </si>
  <si>
    <t>7/27/2022 :: 12:12:27 PM / 12:52:23 PM :: 00:39:56 :: 00:02:43</t>
  </si>
  <si>
    <t>8/3/2022 :: 12:11:58 PM / 12:12:20 PM :: 00:00:22 :: 00:00:01</t>
  </si>
  <si>
    <t>8/10/2022 :: 12:06:17 PM / 12:06:32 PM :: 00:00:15 :: 00:04:55</t>
  </si>
  <si>
    <t>7/5/2022 :: 12:44:57 PM / 12:51:04 PM :: 00:06:07 :: 00:06:17</t>
  </si>
  <si>
    <t>7/19/2022 :: 01:09:36 PM / 01:14:50 PM :: 00:05:14 :: 00:04:13</t>
  </si>
  <si>
    <t>8/2/2022 :: 11:18:11 AM / 11:22:46 AM :: 00:04:35 :: 00:02:54</t>
  </si>
  <si>
    <t>6/22/2022 :: 11:33:19 AM / 11:42:54 AM :: 00:09:35 :: 00:05:55</t>
  </si>
  <si>
    <t>7/6/2022 :: 12:04:47 PM / 12:05:23 PM :: 00:00:36 :: 00:15:31</t>
  </si>
  <si>
    <t>7/20/2022 :: 12:18:53 PM / 12:28:31 PM :: 00:09:38 :: 00:04:59</t>
  </si>
  <si>
    <t>8/3/2022 :: 12:35:43 PM / 12:36:11 PM :: 00:00:28 :: 00:23:23</t>
  </si>
  <si>
    <t>6/24/2022 :: 11:14:20 AM / 11:16:18 AM :: 00:01:58 :: 00:04:39</t>
  </si>
  <si>
    <t>7/8/2022 :: 12:07:29 PM / 12:08:01 PM :: 00:00:32 :: 00:00:08</t>
  </si>
  <si>
    <t>7/22/2022 :: 10:30:53 AM / 10:56:44 AM :: 00:25:51 :: 00:03:01</t>
  </si>
  <si>
    <t>8/5/2022 :: 10:38:38 AM / 10:39:22 AM :: 00:00:44 :: 00:00:11</t>
  </si>
  <si>
    <t>6/28/2022 :: 11:30:04 AM / 11:39:20 AM :: 00:09:16 :: 00:06:21</t>
  </si>
  <si>
    <t>7/5/2022 :: 12:55:24 PM / 01:09:12 PM :: 00:13:48 :: 00:04:20</t>
  </si>
  <si>
    <t>7/12/2022 :: 11:54:41 AM / 12:00:38 PM :: 00:05:57 :: 00:04:03</t>
  </si>
  <si>
    <t>7/19/2022 :: 01:17:15 PM / 01:30:15 PM :: 00:13:00 :: 00:02:25</t>
  </si>
  <si>
    <t>7/26/2022 :: 11:05:56 AM / 11:15:08 AM :: 00:09:12 :: 00:08:54</t>
  </si>
  <si>
    <t>8/2/2022 :: 11:24:59 AM / 11:31:27 AM :: 00:06:28 :: 00:02:13</t>
  </si>
  <si>
    <t>8/9/2022 :: 11:55:45 AM / 12:02:09 PM :: 00:06:24 :: 00:02:22</t>
  </si>
  <si>
    <t>6/28/2022 :: 11:43:05 AM / 11:51:57 AM :: 00:08:52 :: 00:03:45</t>
  </si>
  <si>
    <t>7/12/2022 :: 12:08:35 PM / 12:15:37 PM :: 00:07:02 :: 00:07:57</t>
  </si>
  <si>
    <t>7/26/2022 :: 11:19:56 AM / 11:37:09 AM :: 00:17:13 :: 00:04:48</t>
  </si>
  <si>
    <t>8/9/2022 :: 11:45:31 AM / 11:53:23 AM :: 00:07:52 :: 00:03:02</t>
  </si>
  <si>
    <t>6/22/2022 :: 11:55:00 AM / 11:55:08 AM :: 00:00:08 :: 00:12:06</t>
  </si>
  <si>
    <t>6/29/2022 :: 12:21:54 PM / 12:32:08 PM :: 00:10:14 :: 00:11:55</t>
  </si>
  <si>
    <t>7/6/2022 :: 12:11:59 PM / 12:24:55 PM :: 00:12:56 :: 00:06:36</t>
  </si>
  <si>
    <t>7/13/2022 :: 12:35:03 PM / 12:35:15 PM :: 00:00:12 :: 00:00:02</t>
  </si>
  <si>
    <t>7/20/2022 :: 12:33:57 PM / 12:42:26 PM :: 00:08:29 :: 00:05:26</t>
  </si>
  <si>
    <t>7/27/2022 :: 12:52:25 PM / 12:52:30 PM :: 00:00:05 :: 00:00:02</t>
  </si>
  <si>
    <t>8/3/2022 :: 12:54:54 PM / 12:55:07 PM :: 00:00:13 :: 00:18:43</t>
  </si>
  <si>
    <t>8/10/2022 :: 12:34:44 PM / 12:45:38 PM :: 00:10:54 :: 00:28:12</t>
  </si>
  <si>
    <t>6/28/2022 :: 12:05:36 PM / 12:05:47 PM :: 00:00:11 :: 00:13:39</t>
  </si>
  <si>
    <t>6/28/2022 :: 12:05:52 PM / 12:06:02 PM :: 00:00:10 :: 00:00:05</t>
  </si>
  <si>
    <t>7/5/2022 :: 01:12:49 PM / 01:29:29 PM :: 00:16:40 :: 00:03:37</t>
  </si>
  <si>
    <t>7/12/2022 :: 12:33:19 PM / 12:40:07 PM :: 00:06:48 :: 00:16:31</t>
  </si>
  <si>
    <t>7/19/2022 :: 01:36:01 PM / 01:49:59 PM :: 00:13:58 :: 00:05:46</t>
  </si>
  <si>
    <t>7/26/2022 :: 11:37:15 AM / 11:42:34 AM :: 00:05:19 :: 00:00:06</t>
  </si>
  <si>
    <t>8/2/2022 :: 12:26:24 PM / 12:26:32 PM :: 00:00:08 :: 00:00:06</t>
  </si>
  <si>
    <t>8/9/2022 :: 12:58:40 PM / 12:58:48 PM :: 00:00:08 :: 00:00:04</t>
  </si>
  <si>
    <t xml:space="preserve">LAKESIDE SPRING PROD          </t>
  </si>
  <si>
    <t>7/11/2022 :: 10:14:59 AM / 10:18:27 AM :: 00:03:28 :: 00:07:13</t>
  </si>
  <si>
    <t>8/1/2022 :: 10:32:47 AM / 10:33:00 AM :: 00:00:13 :: 00:00:10</t>
  </si>
  <si>
    <t>6/28/2022 :: 12:08:22 PM / 12:21:08 PM :: 00:12:46 :: 00:02:20</t>
  </si>
  <si>
    <t>7/5/2022 :: 02:03:34 PM / 02:03:56 PM :: 00:00:22 :: 00:31:43</t>
  </si>
  <si>
    <t>7/12/2022 :: 12:59:53 PM / 01:00:04 PM :: 00:00:11 :: 00:19:46</t>
  </si>
  <si>
    <t>7/19/2022 :: 01:57:06 PM / 02:12:31 PM :: 00:15:25 :: 00:07:07</t>
  </si>
  <si>
    <t>7/26/2022 :: 11:45:53 AM / 11:56:44 AM :: 00:10:51 :: 00:03:19</t>
  </si>
  <si>
    <t>8/2/2022 :: 12:26:34 PM / 12:26:41 PM :: 00:00:07 :: 00:00:02</t>
  </si>
  <si>
    <t>8/9/2022 :: 12:58:51 PM / 12:59:01 PM :: 00:00:10 :: 00:00:03</t>
  </si>
  <si>
    <t>12791</t>
  </si>
  <si>
    <t>BACK ALLEY COMEDY CLUB</t>
  </si>
  <si>
    <t>7/4/2022 :: 09:39:14 AM / 09:39:29 AM :: 00:00:15 :: 00:11:49</t>
  </si>
  <si>
    <t>7/11/2022 :: 09:40:36 AM / 09:40:47 AM :: 00:00:11 :: 00:00:12</t>
  </si>
  <si>
    <t>7/18/2022 :: 09:01:23 AM / 09:01:33 AM :: 00:00:10 :: 00:00:43</t>
  </si>
  <si>
    <t>7/12/2022 :: 12:15:42 PM / 12:16:48 PM :: 00:01:06 :: 00:00:05</t>
  </si>
  <si>
    <t>8/9/2022 :: 12:59:04 PM / 12:59:11 PM :: 00:00:07 :: 00:00:03</t>
  </si>
  <si>
    <t>7/5/2022 :: 11:35:21 AM / 11:35:31 AM :: 00:00:10 :: 00:00:15</t>
  </si>
  <si>
    <t>7/19/2022 :: 02:12:37 PM / 02:20:43 PM :: 00:08:06 :: 00:00:06</t>
  </si>
  <si>
    <t>8/2/2022 :: 12:26:45 PM / 12:26:53 PM :: 00:00:08 :: 00:00:04</t>
  </si>
  <si>
    <t>6/28/2022 :: 12:26:15 PM / 12:32:02 PM :: 00:05:47 :: 00:05:07</t>
  </si>
  <si>
    <t>7/5/2022 :: 02:04:00 PM / 02:11:25 PM :: 00:07:25 :: 00:00:04</t>
  </si>
  <si>
    <t>7/12/2022 :: 01:18:51 PM / 01:19:00 PM :: 00:00:09 :: 00:08:44</t>
  </si>
  <si>
    <t>7/19/2022 :: 02:20:46 PM / 02:32:22 PM :: 00:11:36 :: 00:00:03</t>
  </si>
  <si>
    <t>7/26/2022 :: 12:20:53 PM / 12:21:00 PM :: 00:00:07 :: 00:00:09</t>
  </si>
  <si>
    <t>8/2/2022 :: 12:37:11 PM / 12:37:20 PM :: 00:00:09 :: 00:09:41</t>
  </si>
  <si>
    <t>8/9/2022 :: 01:11:25 PM / 01:11:35 PM :: 00:00:10 :: 00:11:34</t>
  </si>
  <si>
    <t>7/5/2022 :: 11:34:55 AM / 11:35:06 AM :: 00:00:11 :: 00:00:11</t>
  </si>
  <si>
    <t>7/19/2022 :: 02:33:46 PM / 02:34:05 PM :: 00:00:19 :: 00:01:24</t>
  </si>
  <si>
    <t>8/2/2022 :: 12:37:22 PM / 12:37:29 PM :: 00:00:07 :: 00:00:02</t>
  </si>
  <si>
    <t>6/23/2022 :: 10:47:41 AM / 10:50:39 AM :: 00:02:58 :: 00:00:03</t>
  </si>
  <si>
    <t>6/30/2022 :: 10:51:26 AM / 10:55:27 AM :: 00:04:01 :: 00:16:39</t>
  </si>
  <si>
    <t>7/7/2022 :: 11:53:02 AM / 11:53:29 AM :: 00:00:27 :: 00:17:10</t>
  </si>
  <si>
    <t>7/14/2022 :: 10:20:47 AM / 10:29:45 AM :: 00:08:58 :: 00:12:33</t>
  </si>
  <si>
    <t>7/21/2022 :: 10:49:25 AM / 11:11:06 AM :: 00:21:41 :: 00:05:55</t>
  </si>
  <si>
    <t>7/28/2022 :: 11:16:17 AM / 11:16:23 AM :: 00:00:06 :: 00:21:57</t>
  </si>
  <si>
    <t>8/4/2022 :: 10:54:02 AM / 10:54:08 AM :: 00:00:06 :: 00:24:41</t>
  </si>
  <si>
    <t>6/27/2022 :: 10:30:02 AM / 10:44:50 AM :: 00:14:48 :: 00:11:08</t>
  </si>
  <si>
    <t>7/4/2022 :: 09:46:58 AM / 10:06:19 AM :: 00:19:21 :: 00:07:29</t>
  </si>
  <si>
    <t>7/11/2022 :: 10:26:07 AM / 10:39:44 AM :: 00:13:37 :: 00:07:40</t>
  </si>
  <si>
    <t>7/18/2022 :: 09:19:31 AM / 09:43:15 AM :: 00:23:44 :: 00:04:59</t>
  </si>
  <si>
    <t>7/25/2022 :: 10:28:55 AM / 10:37:33 AM :: 00:08:38 :: 00:09:13</t>
  </si>
  <si>
    <t>8/1/2022 :: 10:35:56 AM / 10:46:26 AM :: 00:10:30 :: 00:02:56</t>
  </si>
  <si>
    <t>8/8/2022 :: 10:26:32 AM / 10:39:37 AM :: 00:13:05 :: 00:08:06</t>
  </si>
  <si>
    <t>7/1/2022 :: 11:57:28 AM / 11:57:58 AM :: 00:00:30 :: 00:17:09</t>
  </si>
  <si>
    <t>7/15/2022 :: 10:45:55 AM / 10:55:56 AM :: 00:10:01 :: 00:03:39</t>
  </si>
  <si>
    <t>7/29/2022 :: 11:51:04 AM / 11:51:09 AM :: 00:00:05 :: 00:00:07</t>
  </si>
  <si>
    <t>7/18/2022 :: 09:53:49 AM / 09:56:50 AM :: 00:03:01 :: 00:10:34</t>
  </si>
  <si>
    <t>6/27/2022 :: 10:45:30 AM / 10:48:55 AM :: 00:03:25 :: 00:00:40</t>
  </si>
  <si>
    <t>7/11/2022 :: 10:41:41 AM / 10:45:37 AM :: 00:03:56 :: 00:01:57</t>
  </si>
  <si>
    <t>7/25/2022 :: 10:41:04 AM / 10:41:18 AM :: 00:00:14 :: 00:03:31</t>
  </si>
  <si>
    <t>8/8/2022 :: 10:46:52 AM / 10:49:13 AM :: 00:02:21 :: 00:07:15</t>
  </si>
  <si>
    <t>6/23/2022 :: 11:02:49 AM / 11:09:27 AM :: 00:06:38 :: 00:12:10</t>
  </si>
  <si>
    <t>6/30/2022 :: 10:59:54 AM / 11:07:33 AM :: 00:07:39 :: 00:04:27</t>
  </si>
  <si>
    <t>7/7/2022 :: 10:54:21 AM / 11:14:01 AM :: 00:19:40 :: 00:16:44</t>
  </si>
  <si>
    <t>7/14/2022 :: 10:29:54 AM / 10:43:10 AM :: 00:13:16 :: 00:00:09</t>
  </si>
  <si>
    <t>7/21/2022 :: 11:11:19 AM / 11:28:26 AM :: 00:17:07 :: 00:00:13</t>
  </si>
  <si>
    <t>7/28/2022 :: 11:16:27 AM / 12:46:02 PM :: 01:29:35 :: 00:00:04</t>
  </si>
  <si>
    <t>8/4/2022 :: 10:55:39 AM / 12:01:54 PM :: 01:06:15 :: 00:00:13</t>
  </si>
  <si>
    <t>6/24/2022 :: 11:20:19 AM / 11:27:36 AM :: 00:07:17 :: 00:04:01</t>
  </si>
  <si>
    <t>7/1/2022 :: 12:13:45 PM / 12:13:51 PM :: 00:00:06 :: 00:15:47</t>
  </si>
  <si>
    <t>7/8/2022 :: 11:46:02 AM / 12:05:19 PM :: 00:19:17 :: 00:00:04</t>
  </si>
  <si>
    <t>7/15/2022 :: 10:56:55 AM / 11:01:38 AM :: 00:04:43 :: 00:00:59</t>
  </si>
  <si>
    <t>7/22/2022 :: 11:22:55 AM / 11:23:05 AM :: 00:00:10 :: 00:15:53</t>
  </si>
  <si>
    <t>7/29/2022 :: 11:51:12 AM / 11:51:17 AM :: 00:00:05 :: 00:00:03</t>
  </si>
  <si>
    <t>8/5/2022 :: 10:50:09 AM / 10:50:16 AM :: 00:00:07 :: 00:10:47</t>
  </si>
  <si>
    <t>6/27/2022 :: 10:48:57 AM / 11:07:38 AM :: 00:18:41 :: 00:00:02</t>
  </si>
  <si>
    <t>7/4/2022 :: 10:13:10 AM / 10:30:12 AM :: 00:17:02 :: 00:06:51</t>
  </si>
  <si>
    <t>7/11/2022 :: 10:51:23 AM / 11:05:20 AM :: 00:13:57 :: 00:05:46</t>
  </si>
  <si>
    <t>7/18/2022 :: 10:00:39 AM / 10:18:59 AM :: 00:18:20 :: 00:03:49</t>
  </si>
  <si>
    <t>7/25/2022 :: 10:53:51 AM / 11:13:00 AM :: 00:19:09 :: 00:12:33</t>
  </si>
  <si>
    <t>8/1/2022 :: 10:57:08 AM / 11:05:29 AM :: 00:08:21 :: 00:10:42</t>
  </si>
  <si>
    <t>8/8/2022 :: 10:53:57 AM / 11:05:10 AM :: 00:11:13 :: 00:04:44</t>
  </si>
  <si>
    <t>6/22/2022 :: 11:58:01 AM / 12:10:25 PM :: 00:12:24 :: 00:02:53</t>
  </si>
  <si>
    <t>6/29/2022 :: 12:40:53 PM / 12:44:32 PM :: 00:03:39 :: 00:08:45</t>
  </si>
  <si>
    <t>7/6/2022 :: 12:28:10 PM / 12:51:08 PM :: 00:22:58 :: 00:03:15</t>
  </si>
  <si>
    <t>7/13/2022 :: 12:35:19 PM / 12:46:39 PM :: 00:11:20 :: 00:00:04</t>
  </si>
  <si>
    <t>7/20/2022 :: 12:47:15 PM / 01:03:16 PM :: 00:16:01 :: 00:04:49</t>
  </si>
  <si>
    <t>7/27/2022 :: 12:52:32 PM / 12:52:39 PM :: 00:00:07 :: 00:00:02</t>
  </si>
  <si>
    <t>8/3/2022 :: 12:59:26 PM / 01:08:58 PM :: 00:09:32 :: 00:04:19</t>
  </si>
  <si>
    <t>8/10/2022 :: 12:45:40 PM / 12:58:07 PM :: 00:12:27 :: 00:00:02</t>
  </si>
  <si>
    <t>6/23/2022 :: 11:09:35 AM / 11:19:25 AM :: 00:09:50 :: 00:00:08</t>
  </si>
  <si>
    <t>6/30/2022 :: 11:12:25 AM / 11:22:17 AM :: 00:09:52 :: 00:04:52</t>
  </si>
  <si>
    <t>7/7/2022 :: 11:19:58 AM / 11:35:52 AM :: 00:15:54 :: 00:05:57</t>
  </si>
  <si>
    <t>7/14/2022 :: 10:43:12 AM / 10:50:30 AM :: 00:07:18 :: 00:00:02</t>
  </si>
  <si>
    <t>7/21/2022 :: 11:28:29 AM / 11:28:39 AM :: 00:00:10 :: 00:00:03</t>
  </si>
  <si>
    <t>7/28/2022 :: 12:46:07 PM / 12:46:13 PM :: 00:00:06 :: 00:00:05</t>
  </si>
  <si>
    <t>8/4/2022 :: 12:01:58 PM / 12:02:05 PM :: 00:00:07 :: 00:00:04</t>
  </si>
  <si>
    <t>6/24/2022 :: 11:29:53 AM / 11:40:49 AM :: 00:10:56 :: 00:02:17</t>
  </si>
  <si>
    <t>7/1/2022 :: 12:13:53 PM / 12:19:08 PM :: 00:05:15 :: 00:00:02</t>
  </si>
  <si>
    <t>7/8/2022 :: 11:45:05 AM / 11:45:58 AM :: 00:00:53 :: 00:13:52</t>
  </si>
  <si>
    <t>7/15/2022 :: 11:24:49 AM / 11:32:39 AM :: 00:07:50 :: 00:23:11</t>
  </si>
  <si>
    <t>7/22/2022 :: 11:25:18 AM / 11:48:42 AM :: 00:23:24 :: 00:02:13</t>
  </si>
  <si>
    <t>7/29/2022 :: 11:56:37 AM / 12:27:18 PM :: 00:30:41 :: 00:05:20</t>
  </si>
  <si>
    <t>8/5/2022 :: 11:08:21 AM / 11:08:27 AM :: 00:00:06 :: 00:00:25</t>
  </si>
  <si>
    <t>7/18/2022 :: 10:22:21 AM / 10:37:17 AM :: 00:14:56 :: 00:03:22</t>
  </si>
  <si>
    <t>14708</t>
  </si>
  <si>
    <t>TONY'S PIZZA</t>
  </si>
  <si>
    <t>6/27/2022 :: 08:55:30 AM / 08:55:41 AM :: 00:00:11 :: 00:00:50</t>
  </si>
  <si>
    <t>7/5/2022 :: 11:34:37 AM / 11:34:44 AM :: 00:00:07 :: 00:00:14</t>
  </si>
  <si>
    <t>7/19/2022 :: 02:34:10 PM / 02:35:53 PM :: 00:01:43 :: 00:00:05</t>
  </si>
  <si>
    <t>8/2/2022 :: 12:43:20 PM / 12:52:07 PM :: 00:08:47 :: 00:05:51</t>
  </si>
  <si>
    <t>BURMINGHAM PROPERTIES</t>
  </si>
  <si>
    <t>6/28/2022 :: 12:32:05 PM / 12:32:16 PM :: 00:00:11 :: 00:00:03</t>
  </si>
  <si>
    <t>7/26/2022 :: 10:16:44 AM / 10:16:54 AM :: 00:00:10 :: 00:07:19</t>
  </si>
  <si>
    <t>6/23/2022 :: 11:19:28 AM / 11:44:49 AM :: 00:25:21 :: 00:00:03</t>
  </si>
  <si>
    <t>6/30/2022 :: 11:28:48 AM / 11:49:37 AM :: 00:20:49 :: 00:06:31</t>
  </si>
  <si>
    <t>7/7/2022 :: 12:00:51 PM / 12:41:13 PM :: 00:40:22 :: 00:06:54</t>
  </si>
  <si>
    <t>7/14/2022 :: 11:09:57 AM / 11:59:07 AM :: 00:49:10 :: 00:19:27</t>
  </si>
  <si>
    <t>7/21/2022 :: 11:34:58 AM / 12:09:23 PM :: 00:34:25 :: 00:06:19</t>
  </si>
  <si>
    <t>7/28/2022 :: 12:46:14 PM / 12:46:20 PM :: 00:00:06 :: 00:00:01</t>
  </si>
  <si>
    <t>8/4/2022 :: 12:02:12 PM / 12:28:55 PM :: 00:26:43 :: 00:00:07</t>
  </si>
  <si>
    <t>6/24/2022 :: 11:43:35 AM / 11:54:23 AM :: 00:10:48 :: 00:02:46</t>
  </si>
  <si>
    <t>7/1/2022 :: 12:24:07 PM / 12:32:32 PM :: 00:08:25 :: 00:04:59</t>
  </si>
  <si>
    <t>7/8/2022 :: 12:15:17 PM / 12:21:01 PM :: 00:05:44 :: 00:07:16</t>
  </si>
  <si>
    <t>7/15/2022 :: 11:35:39 AM / 11:41:08 AM :: 00:05:29 :: 00:03:00</t>
  </si>
  <si>
    <t>7/22/2022 :: 11:48:44 AM / 11:49:00 AM :: 00:00:16 :: 00:00:02</t>
  </si>
  <si>
    <t>7/29/2022 :: 12:27:20 PM / 12:27:26 PM :: 00:00:06 :: 00:00:02</t>
  </si>
  <si>
    <t>8/5/2022 :: 11:11:28 AM / 11:17:51 AM :: 00:06:23 :: 00:03:01</t>
  </si>
  <si>
    <t>7/5/2022 :: 11:34:06 AM / 11:34:23 AM :: 00:00:17 :: 00:02:25</t>
  </si>
  <si>
    <t>7/19/2022 :: 02:36:45 PM / 02:40:22 PM :: 00:03:37 :: 00:00:52</t>
  </si>
  <si>
    <t>8/2/2022 :: 12:52:18 PM / 12:58:05 PM :: 00:05:47 :: 00:00:11</t>
  </si>
  <si>
    <t>7/19/2022 :: 02:40:24 PM / 03:03:19 PM :: 00:22:55 :: 00:00:02</t>
  </si>
  <si>
    <t>6/28/2022 :: 12:37:52 PM / 12:54:48 PM :: 00:16:56 :: 00:05:36</t>
  </si>
  <si>
    <t>7/12/2022 :: 01:33:19 PM / 01:33:30 PM :: 00:00:11 :: 00:14:19</t>
  </si>
  <si>
    <t>7/19/2022 :: 03:08:53 PM / 03:13:00 PM :: 00:04:07 :: 00:05:34</t>
  </si>
  <si>
    <t>7/26/2022 :: 12:24:43 PM / 12:24:49 PM :: 00:00:06 :: 00:03:43</t>
  </si>
  <si>
    <t>8/9/2022 :: 01:29:35 PM / 01:29:42 PM :: 00:00:07 :: 00:18:00</t>
  </si>
  <si>
    <t>TRI CITY HISTORICAL MUSEUM</t>
  </si>
  <si>
    <t>7/5/2022 :: 02:21:35 PM / 02:25:47 PM :: 00:04:12 :: 00:10:10</t>
  </si>
  <si>
    <t>7/19/2022 :: 03:13:28 PM / 03:15:03 PM :: 00:01:35 :: 00:00:28</t>
  </si>
  <si>
    <t>8/2/2022 :: 01:03:35 PM / 01:03:43 PM :: 00:00:08 :: 00:05:30</t>
  </si>
  <si>
    <t>6/22/2022 :: 12:18:26 PM / 12:19:55 PM :: 00:01:29 :: 00:08:01</t>
  </si>
  <si>
    <t>6/29/2022 :: 12:49:41 PM / 12:55:22 PM :: 00:05:41 :: 00:05:09</t>
  </si>
  <si>
    <t>7/6/2022 :: 12:54:09 PM / 12:55:54 PM :: 00:01:45 :: 00:03:01</t>
  </si>
  <si>
    <t>7/13/2022 :: 12:46:41 PM / 12:54:41 PM :: 00:08:00 :: 00:00:02</t>
  </si>
  <si>
    <t>7/20/2022 :: 01:04:42 PM / 01:06:06 PM :: 00:01:24 :: 00:01:26</t>
  </si>
  <si>
    <t>7/27/2022 :: 12:57:57 PM / 12:58:05 PM :: 00:00:08 :: 00:05:18</t>
  </si>
  <si>
    <t>8/3/2022 :: 01:35:49 PM / 01:35:58 PM :: 00:00:09 :: 00:00:03</t>
  </si>
  <si>
    <t>8/10/2022 :: 12:58:10 PM / 12:58:16 PM :: 00:00:06 :: 00:00:03</t>
  </si>
  <si>
    <t>6/23/2022 :: 11:56:55 AM / 12:00:07 PM :: 00:03:12 :: 00:12:06</t>
  </si>
  <si>
    <t>6/30/2022 :: 12:09:15 PM / 12:09:20 PM :: 00:00:05 :: 00:19:38</t>
  </si>
  <si>
    <t>7/7/2022 :: 01:40:13 PM / 01:46:43 PM :: 00:06:30 :: 00:59:00</t>
  </si>
  <si>
    <t>7/14/2022 :: 11:59:10 AM / 11:59:18 AM :: 00:00:08 :: 00:00:03</t>
  </si>
  <si>
    <t>7/21/2022 :: 12:09:26 PM / 12:09:35 PM :: 00:00:09 :: 00:00:03</t>
  </si>
  <si>
    <t>7/28/2022 :: 12:46:23 PM / 12:46:30 PM :: 00:00:07 :: 00:00:03</t>
  </si>
  <si>
    <t>8/4/2022 :: 12:28:59 PM / 12:29:08 PM :: 00:00:09 :: 00:00:04</t>
  </si>
  <si>
    <t>6/28/2022 :: 12:55:25 PM / 01:02:15 PM :: 00:06:50 :: 00:00:37</t>
  </si>
  <si>
    <t>7/5/2022 :: 02:25:50 PM / 02:44:27 PM :: 00:18:37 :: 00:00:03</t>
  </si>
  <si>
    <t>7/12/2022 :: 01:33:32 PM / 01:39:31 PM :: 00:05:59 :: 00:00:02</t>
  </si>
  <si>
    <t>7/19/2022 :: 03:15:07 PM / 03:26:22 PM :: 00:11:15 :: 00:00:04</t>
  </si>
  <si>
    <t>7/26/2022 :: 12:36:56 PM / 12:46:52 PM :: 00:09:56 :: 00:12:07</t>
  </si>
  <si>
    <t>7/26/2022 :: 12:47:09 PM / 12:47:26 PM :: 00:00:17 :: 00:00:17</t>
  </si>
  <si>
    <t>8/2/2022 :: 01:05:08 PM / 01:15:32 PM :: 00:10:24 :: 00:01:25</t>
  </si>
  <si>
    <t>8/9/2022 :: 01:29:44 PM / 01:35:55 PM :: 00:06:11 :: 00:00:02</t>
  </si>
  <si>
    <t>7/15/2022 :: 11:47:38 AM / 11:48:58 AM :: 00:01:20 :: 00:06:30</t>
  </si>
  <si>
    <t>6/23/2022 :: 12:15:07 PM / 12:15:12 PM :: 00:00:05 :: 00:15:00</t>
  </si>
  <si>
    <t>6/30/2022 :: 12:09:22 PM / 12:22:14 PM :: 00:12:52 :: 00:00:02</t>
  </si>
  <si>
    <t>7/7/2022 :: 01:46:52 PM / 02:04:20 PM :: 00:17:28 :: 00:00:09</t>
  </si>
  <si>
    <t>7/14/2022 :: 11:59:22 AM / 11:59:29 AM :: 00:00:07 :: 00:00:04</t>
  </si>
  <si>
    <t>7/21/2022 :: 12:40:23 PM / 12:40:32 PM :: 00:00:09 :: 00:30:48</t>
  </si>
  <si>
    <t>7/28/2022 :: 12:46:32 PM / 12:59:08 PM :: 00:12:36 :: 00:00:02</t>
  </si>
  <si>
    <t>8/4/2022 :: 12:29:11 PM / 12:30:14 PM :: 00:01:03 :: 00:00:03</t>
  </si>
  <si>
    <t>6/22/2022 :: 12:24:06 PM / 12:32:35 PM :: 00:08:29 :: 00:04:11</t>
  </si>
  <si>
    <t>6/29/2022 :: 12:58:37 PM / 01:06:27 PM :: 00:07:50 :: 00:03:15</t>
  </si>
  <si>
    <t>7/6/2022 :: 12:58:58 PM / 01:11:42 PM :: 00:12:44 :: 00:03:04</t>
  </si>
  <si>
    <t>7/13/2022 :: 01:02:31 PM / 01:03:02 PM :: 00:00:31 :: 00:07:50</t>
  </si>
  <si>
    <t>7/20/2022 :: 01:08:04 PM / 01:18:59 PM :: 00:10:55 :: 00:01:58</t>
  </si>
  <si>
    <t>7/27/2022 :: 01:10:27 PM / 01:17:51 PM :: 00:07:24 :: 00:12:22</t>
  </si>
  <si>
    <t>8/3/2022 :: 01:35:29 PM / 01:35:46 PM :: 00:00:17 :: 00:26:31</t>
  </si>
  <si>
    <t>8/10/2022 :: 01:00:28 PM / 01:11:28 PM :: 00:11:00 :: 00:02:12</t>
  </si>
  <si>
    <t>6/23/2022 :: 12:15:14 PM / 12:17:14 PM :: 00:02:00 :: 00:00:02</t>
  </si>
  <si>
    <t>7/7/2022 :: 02:04:27 PM / 02:07:14 PM :: 00:02:47 :: 00:00:07</t>
  </si>
  <si>
    <t>7/21/2022 :: 12:44:21 PM / 12:46:40 PM :: 00:02:19 :: 00:03:49</t>
  </si>
  <si>
    <t>8/4/2022 :: 12:34:02 PM / 12:35:26 PM :: 00:01:24 :: 00:03:48</t>
  </si>
  <si>
    <t>6/24/2022 :: 12:14:24 PM / 12:22:21 PM :: 00:07:57 :: 00:20:01</t>
  </si>
  <si>
    <t>7/1/2022 :: 12:32:34 PM / 12:36:36 PM :: 00:04:02 :: 00:00:02</t>
  </si>
  <si>
    <t>7/8/2022 :: 12:05:45 PM / 12:06:35 PM :: 00:00:50 :: 00:00:26</t>
  </si>
  <si>
    <t>7/15/2022 :: 11:52:48 AM / 12:07:53 PM :: 00:15:05 :: 00:03:50</t>
  </si>
  <si>
    <t>7/22/2022 :: 11:57:52 AM / 12:08:13 PM :: 00:10:21 :: 00:08:52</t>
  </si>
  <si>
    <t>7/29/2022 :: 12:27:28 PM / 12:33:13 PM :: 00:05:45 :: 00:00:02</t>
  </si>
  <si>
    <t>8/5/2022 :: 11:20:26 AM / 11:39:39 AM :: 00:19:13 :: 00:02:35</t>
  </si>
  <si>
    <t>6/28/2022 :: 01:03:32 PM / 01:11:08 PM :: 00:07:36 :: 00:01:17</t>
  </si>
  <si>
    <t>7/5/2022 :: 02:47:20 PM / 03:01:46 PM :: 00:14:26 :: 00:02:53</t>
  </si>
  <si>
    <t>7/12/2022 :: 01:40:54 PM / 01:45:35 PM :: 00:04:41 :: 00:01:23</t>
  </si>
  <si>
    <t>7/19/2022 :: 03:27:24 PM / 03:43:11 PM :: 00:15:47 :: 00:01:02</t>
  </si>
  <si>
    <t>7/26/2022 :: 12:48:32 PM / 12:56:01 PM :: 00:07:29 :: 00:01:06</t>
  </si>
  <si>
    <t>8/2/2022 :: 01:15:43 PM / 01:15:50 PM :: 00:00:07 :: 00:00:11</t>
  </si>
  <si>
    <t>8/9/2022 :: 01:35:58 PM / 01:47:29 PM :: 00:11:31 :: 00:00:03</t>
  </si>
  <si>
    <t>6/23/2022 :: 12:24:46 PM / 01:05:08 PM :: 00:40:22 :: 00:07:32</t>
  </si>
  <si>
    <t>6/30/2022 :: 12:27:09 PM / 12:48:08 PM :: 00:20:59 :: 00:04:55</t>
  </si>
  <si>
    <t>7/14/2022 :: 12:00:57 PM / 12:01:06 PM :: 00:00:09 :: 00:01:28</t>
  </si>
  <si>
    <t>7/14/2022 :: 12:01:10 PM / 12:09:55 PM :: 00:08:45 :: 00:00:04</t>
  </si>
  <si>
    <t>7/21/2022 :: 12:55:33 PM / 01:10:12 PM :: 00:14:39 :: 00:08:53</t>
  </si>
  <si>
    <t>7/28/2022 :: 12:59:12 PM / 01:16:26 PM :: 00:17:14 :: 00:00:04</t>
  </si>
  <si>
    <t>8/4/2022 :: 12:41:02 PM / 12:57:21 PM :: 00:16:19 :: 00:05:36</t>
  </si>
  <si>
    <t>6/23/2022 :: 01:05:12 PM / 01:05:17 PM :: 00:00:05 :: 00:00:04</t>
  </si>
  <si>
    <t>6/30/2022 :: 12:48:11 PM / 12:48:32 PM :: 00:00:21 :: 00:00:03</t>
  </si>
  <si>
    <t>7/7/2022 :: 02:14:03 PM / 02:29:15 PM :: 00:15:12 :: 00:06:49</t>
  </si>
  <si>
    <t>7/14/2022 :: 12:21:45 PM / 12:21:55 PM :: 00:00:10 :: 00:11:50</t>
  </si>
  <si>
    <t>7/21/2022 :: 01:36:05 PM / 01:36:14 PM :: 00:00:09 :: 00:05:13</t>
  </si>
  <si>
    <t>7/28/2022 :: 01:22:43 PM / 01:22:52 PM :: 00:00:09 :: 00:06:17</t>
  </si>
  <si>
    <t>8/4/2022 :: 12:59:47 PM / 01:00:13 PM :: 00:00:26 :: 00:02:26</t>
  </si>
  <si>
    <t>7/5/2022 :: 03:02:47 PM / 03:02:56 PM :: 00:00:09 :: 00:01:01</t>
  </si>
  <si>
    <t>7/19/2022 :: 03:43:32 PM / 03:45:24 PM :: 00:01:52 :: 00:00:21</t>
  </si>
  <si>
    <t>8/2/2022 :: 01:21:23 PM / 01:21:36 PM :: 00:00:13 :: 00:05:33</t>
  </si>
  <si>
    <t>6/28/2022 :: 01:26:09 PM / 01:37:27 PM :: 00:11:18 :: 00:03:41</t>
  </si>
  <si>
    <t>7/12/2022 :: 01:48:09 PM / 01:48:19 PM :: 00:00:10 :: 00:02:34</t>
  </si>
  <si>
    <t>7/26/2022 :: 12:56:03 PM / 12:56:14 PM :: 00:00:11 :: 00:00:02</t>
  </si>
  <si>
    <t>8/9/2022 :: 02:16:58 PM / 02:17:04 PM :: 00:00:06 :: 00:06:13</t>
  </si>
  <si>
    <t>7/12/2022 :: 01:48:22 PM / 01:48:33 PM :: 00:00:11 :: 00:00:03</t>
  </si>
  <si>
    <t>8/9/2022 :: 02:17:08 PM / 02:17:18 PM :: 00:00:10 :: 00:00:04</t>
  </si>
  <si>
    <t>6/22/2022 :: 12:38:31 PM / 12:48:02 PM :: 00:09:31 :: 00:05:56</t>
  </si>
  <si>
    <t>6/29/2022 :: 01:10:31 PM / 01:19:38 PM :: 00:09:07 :: 00:04:04</t>
  </si>
  <si>
    <t>7/6/2022 :: 01:18:04 PM / 01:37:04 PM :: 00:19:00 :: 00:06:22</t>
  </si>
  <si>
    <t>7/13/2022 :: 01:11:24 PM / 01:18:47 PM :: 00:07:23 :: 00:08:22</t>
  </si>
  <si>
    <t>7/20/2022 :: 01:23:53 PM / 01:32:31 PM :: 00:08:38 :: 00:04:54</t>
  </si>
  <si>
    <t>7/27/2022 :: 01:36:23 PM / 01:36:30 PM :: 00:00:07 :: 00:18:32</t>
  </si>
  <si>
    <t>8/3/2022 :: 01:50:20 PM / 01:50:39 PM :: 00:00:19 :: 00:14:22</t>
  </si>
  <si>
    <t>8/10/2022 :: 01:45:10 PM / 01:45:16 PM :: 00:00:06 :: 00:33:42</t>
  </si>
  <si>
    <t>6/23/2022 :: 01:05:21 PM / 01:05:26 PM :: 00:00:05 :: 00:00:04</t>
  </si>
  <si>
    <t>6/30/2022 :: 12:53:37 PM / 01:11:38 PM :: 00:18:01 :: 00:05:05</t>
  </si>
  <si>
    <t>7/11/2022 :: 11:05:42 AM / 11:05:52 AM :: 00:00:10 :: 00:00:22</t>
  </si>
  <si>
    <t>7/14/2022 :: 01:00:06 PM / 01:00:21 PM :: 00:00:15 :: 00:38:11</t>
  </si>
  <si>
    <t>7/21/2022 :: 01:30:38 PM / 01:30:52 PM :: 00:00:14 :: 00:20:26</t>
  </si>
  <si>
    <t>7/28/2022 :: 01:22:54 PM / 02:03:08 PM :: 00:40:14 :: 00:00:02</t>
  </si>
  <si>
    <t>8/4/2022 :: 01:01:51 PM / 01:06:02 PM :: 00:04:11 :: 00:01:38</t>
  </si>
  <si>
    <t>6/28/2022 :: 01:18:02 PM / 01:22:28 PM :: 00:04:26 :: 00:06:54</t>
  </si>
  <si>
    <t>7/12/2022 :: 01:53:11 PM / 01:58:00 PM :: 00:04:49 :: 00:04:38</t>
  </si>
  <si>
    <t>7/26/2022 :: 01:02:13 PM / 01:07:32 PM :: 00:05:19 :: 00:05:59</t>
  </si>
  <si>
    <t>8/9/2022 :: 01:50:12 PM / 01:50:41 PM :: 00:00:29 :: 00:02:43</t>
  </si>
  <si>
    <t>6/22/2022 :: 12:55:18 PM / 12:59:49 PM :: 00:04:31 :: 00:07:16</t>
  </si>
  <si>
    <t>6/29/2022 :: 01:32:15 PM / 01:40:02 PM :: 00:07:47 :: 00:12:37</t>
  </si>
  <si>
    <t>7/6/2022 :: 01:43:39 PM / 01:50:10 PM :: 00:06:31 :: 00:06:35</t>
  </si>
  <si>
    <t>7/13/2022 :: 01:26:30 PM / 01:32:06 PM :: 00:05:36 :: 00:07:43</t>
  </si>
  <si>
    <t>7/20/2022 :: 01:40:34 PM / 01:44:37 PM :: 00:04:03 :: 00:08:03</t>
  </si>
  <si>
    <t>7/27/2022 :: 01:50:15 PM / 01:50:21 PM :: 00:00:06 :: 00:13:45</t>
  </si>
  <si>
    <t>8/3/2022 :: 02:05:44 PM / 02:05:59 PM :: 00:00:15 :: 00:15:05</t>
  </si>
  <si>
    <t>8/10/2022 :: 01:45:17 PM / 01:45:24 PM :: 00:00:07 :: 00:00:01</t>
  </si>
  <si>
    <t>6/22/2022 :: 01:08:44 PM / 01:18:26 PM :: 00:09:42 :: 00:08:55</t>
  </si>
  <si>
    <t>7/13/2022 :: 01:41:12 PM / 02:03:58 PM :: 00:22:46 :: 00:09:06</t>
  </si>
  <si>
    <t>8/10/2022 :: 01:52:28 PM / 02:12:53 PM :: 00:20:25 :: 00:07:04</t>
  </si>
  <si>
    <t>6/22/2022 :: 01:18:29 PM / 01:18:47 PM :: 00:00:18 :: 00:00:03</t>
  </si>
  <si>
    <t>7/6/2022 :: 01:59:37 PM / 02:06:24 PM :: 00:06:47 :: 00:09:27</t>
  </si>
  <si>
    <t>7/20/2022 :: 01:54:56 PM / 02:01:58 PM :: 00:07:02 :: 00:10:19</t>
  </si>
  <si>
    <t>8/3/2022 :: 02:13:23 PM / 02:16:50 PM :: 00:03:27 :: 00:07:24</t>
  </si>
  <si>
    <t>6/24/2022 :: 12:22:23 PM / 12:28:59 PM :: 00:06:36 :: 00:00:02</t>
  </si>
  <si>
    <t>7/22/2022 :: 12:25:35 PM / 12:28:10 PM :: 00:02:35 :: 00:17:22</t>
  </si>
  <si>
    <t>6/22/2022 :: 01:23:05 PM / 01:32:17 PM :: 00:09:12 :: 00:04:18</t>
  </si>
  <si>
    <t>6/29/2022 :: 01:52:50 PM / 02:03:19 PM :: 00:10:29 :: 00:12:48</t>
  </si>
  <si>
    <t>7/6/2022 :: 02:13:50 PM / 02:31:21 PM :: 00:17:31 :: 00:07:26</t>
  </si>
  <si>
    <t>7/13/2022 :: 02:04:00 PM / 02:04:35 PM :: 00:00:35 :: 00:00:02</t>
  </si>
  <si>
    <t>7/20/2022 :: 02:05:53 PM / 02:21:39 PM :: 00:15:46 :: 00:03:55</t>
  </si>
  <si>
    <t>7/27/2022 :: 02:00:14 PM / 02:16:45 PM :: 00:16:31 :: 00:09:53</t>
  </si>
  <si>
    <t>8/3/2022 :: 02:58:41 PM / 02:59:02 PM :: 00:00:21 :: 00:08:16</t>
  </si>
  <si>
    <t>8/10/2022 :: 02:12:55 PM / 02:13:21 PM :: 00:00:26 :: 00:00:02</t>
  </si>
  <si>
    <t>6/22/2022 :: 01:35:14 PM / 01:44:51 PM :: 00:09:37 :: 00:02:57</t>
  </si>
  <si>
    <t>6/29/2022 :: 02:05:51 PM / 02:18:34 PM :: 00:12:43 :: 00:02:32</t>
  </si>
  <si>
    <t>7/6/2022 :: 02:35:34 PM / 02:58:07 PM :: 00:22:33 :: 00:04:13</t>
  </si>
  <si>
    <t>7/13/2022 :: 02:09:42 PM / 02:22:07 PM :: 00:12:25 :: 00:05:07</t>
  </si>
  <si>
    <t>7/20/2022 :: 02:24:59 PM / 02:44:07 PM :: 00:19:08 :: 00:03:20</t>
  </si>
  <si>
    <t>7/20/2022 :: 02:44:09 PM / 02:44:20 PM :: 00:00:11 :: 00:00:02</t>
  </si>
  <si>
    <t>7/27/2022 :: 02:18:26 PM / 02:30:47 PM :: 00:12:21 :: 00:01:41</t>
  </si>
  <si>
    <t>8/3/2022 :: 02:59:04 PM / 02:59:13 PM :: 00:00:09 :: 00:00:02</t>
  </si>
  <si>
    <t>8/10/2022 :: 02:46:25 PM / 02:46:32 PM :: 00:00:07 :: 00:33:04</t>
  </si>
  <si>
    <t>6/23/2022 :: 01:05:29 PM / 01:05:34 PM :: 00:00:05 :: 00:00:03</t>
  </si>
  <si>
    <t>7/21/2022 :: 01:45:02 PM / 01:45:18 PM :: 00:00:16 :: 00:08:48</t>
  </si>
  <si>
    <t>6/24/2022 :: 12:36:16 PM / 12:54:45 PM :: 00:18:29 :: 00:07:03</t>
  </si>
  <si>
    <t>6/24/2022 :: 12:54:47 PM / 12:54:55 PM :: 00:00:08 :: 00:00:02</t>
  </si>
  <si>
    <t>7/1/2022 :: 12:58:02 PM / 01:03:05 PM :: 00:05:03 :: 00:21:26</t>
  </si>
  <si>
    <t>7/8/2022 :: 12:36:04 PM / 01:10:25 PM :: 00:34:21 :: 00:15:03</t>
  </si>
  <si>
    <t>7/15/2022 :: 08:25:54 AM / 08:26:11 AM :: 00:00:17 :: 00:00:16</t>
  </si>
  <si>
    <t>7/15/2022 :: 08:26:22 AM / 08:26:51 AM :: 00:00:29 :: 00:00:11</t>
  </si>
  <si>
    <t>7/22/2022 :: 01:00:39 PM / 01:20:09 PM :: 00:19:30 :: 00:00:06</t>
  </si>
  <si>
    <t>7/29/2022 :: 12:38:02 PM / 12:54:08 PM :: 00:16:06 :: 00:00:02</t>
  </si>
  <si>
    <t>8/5/2022 :: 12:18:34 PM / 12:18:40 PM :: 00:00:06 :: 00:38:55</t>
  </si>
  <si>
    <t>6/27/2022 :: 11:15:15 AM / 11:25:30 AM :: 00:10:15 :: 00:07:37</t>
  </si>
  <si>
    <t>7/4/2022 :: 10:33:40 AM / 10:44:59 AM :: 00:11:19 :: 00:03:28</t>
  </si>
  <si>
    <t>7/11/2022 :: 11:06:13 AM / 11:14:28 AM :: 00:08:15 :: 00:00:21</t>
  </si>
  <si>
    <t>7/25/2022 :: 11:15:19 AM / 11:23:12 AM :: 00:07:53 :: 00:02:19</t>
  </si>
  <si>
    <t>8/1/2022 :: 11:31:04 AM / 11:31:13 AM :: 00:00:09 :: 00:25:35</t>
  </si>
  <si>
    <t>8/8/2022 :: 11:17:34 AM / 11:17:40 AM :: 00:00:06 :: 00:12:24</t>
  </si>
  <si>
    <t>7/22/2022 :: 01:00:01 PM / 01:00:07 PM :: 00:00:06 :: 00:00:06</t>
  </si>
  <si>
    <t>7/22/2022 :: 01:00:16 PM / 01:00:22 PM :: 00:00:06 :: 00:00:09</t>
  </si>
  <si>
    <t>7/22/2022 :: 01:00:26 PM / 01:00:33 PM :: 00:00:07 :: 00:00:04</t>
  </si>
  <si>
    <t>7/29/2022 :: 12:37:53 PM / 12:38:00 PM :: 00:00:07 :: 00:04:40</t>
  </si>
  <si>
    <t>8/5/2022 :: 12:18:42 PM / 12:18:48 PM :: 00:00:06 :: 00:00:02</t>
  </si>
  <si>
    <t>8/5/2022 :: 12:18:51 PM / 12:18:58 PM :: 00:00:07 :: 00:00:03</t>
  </si>
  <si>
    <t>6/23/2022 :: 01:21:22 PM / 01:21:30 PM :: 00:00:08 :: 00:15:48</t>
  </si>
  <si>
    <t>6/30/2022 :: 01:24:30 PM / 01:27:53 PM :: 00:03:23 :: 00:12:52</t>
  </si>
  <si>
    <t>7/7/2022 :: 02:48:32 PM / 03:12:57 PM :: 00:24:25 :: 00:19:17</t>
  </si>
  <si>
    <t>7/21/2022 :: 01:45:40 PM / 01:45:48 PM :: 00:00:08 :: 00:00:22</t>
  </si>
  <si>
    <t>7/28/2022 :: 02:03:10 PM / 02:03:16 PM :: 00:00:06 :: 00:00:02</t>
  </si>
  <si>
    <t>6/28/2022 :: 01:42:32 PM / 01:50:17 PM :: 00:07:45 :: 00:05:05</t>
  </si>
  <si>
    <t>7/12/2022 :: 02:05:46 PM / 02:08:50 PM :: 00:03:04 :: 00:07:46</t>
  </si>
  <si>
    <t>7/26/2022 :: 01:18:41 PM / 01:18:58 PM :: 00:00:17 :: 00:11:09</t>
  </si>
  <si>
    <t>8/9/2022 :: 01:56:28 PM / 02:06:04 PM :: 00:09:36 :: 00:05:47</t>
  </si>
  <si>
    <t>6/22/2022 :: 01:47:09 PM / 02:03:45 PM :: 00:16:36 :: 00:02:18</t>
  </si>
  <si>
    <t>7/6/2022 :: 03:01:40 PM / 03:16:55 PM :: 00:15:15 :: 00:03:33</t>
  </si>
  <si>
    <t>7/20/2022 :: 02:47:57 PM / 03:03:22 PM :: 00:15:25 :: 00:03:37</t>
  </si>
  <si>
    <t>8/3/2022 :: 02:49:41 PM / 02:50:25 PM :: 00:00:44 :: 00:32:51</t>
  </si>
  <si>
    <t>8/3/2022 :: 03:16:53 PM / 03:17:03 PM :: 00:00:10 :: 00:00:07</t>
  </si>
  <si>
    <t>6/22/2022 :: 02:04:58 PM / 02:11:07 PM :: 00:06:09 :: 00:01:13</t>
  </si>
  <si>
    <t>6/29/2022 :: 02:26:18 PM / 02:37:59 PM :: 00:11:41 :: 00:07:44</t>
  </si>
  <si>
    <t>7/6/2022 :: 03:25:27 PM / 03:26:05 PM :: 00:00:38 :: 00:08:32</t>
  </si>
  <si>
    <t>7/13/2022 :: 02:32:01 PM / 02:32:07 PM :: 00:00:06 :: 00:09:54</t>
  </si>
  <si>
    <t>7/20/2022 :: 03:08:14 PM / 03:14:04 PM :: 00:05:50 :: 00:00:05</t>
  </si>
  <si>
    <t>7/27/2022 :: 02:30:50 PM / 03:02:27 PM :: 00:31:37 :: 00:00:03</t>
  </si>
  <si>
    <t>8/3/2022 :: 03:01:49 PM / 03:03:50 PM :: 00:02:01 :: 00:02:36</t>
  </si>
  <si>
    <t>8/10/2022 :: 02:46:33 PM / 02:46:58 PM :: 00:00:25 :: 00:00:01</t>
  </si>
  <si>
    <t>GOODWILL COOPERSVILLE #245</t>
  </si>
  <si>
    <t>6/23/2022 :: 01:44:29 PM / 01:49:24 PM :: 00:04:55 :: 00:22:59</t>
  </si>
  <si>
    <t>7/7/2022 :: 03:34:07 PM / 03:39:37 PM :: 00:05:30 :: 00:06:38</t>
  </si>
  <si>
    <t>7/21/2022 :: 02:19:38 PM / 02:24:06 PM :: 00:04:28 :: 00:33:50</t>
  </si>
  <si>
    <t>8/4/2022 :: 01:44:50 PM / 01:55:02 PM :: 00:10:12 :: 00:38:48</t>
  </si>
  <si>
    <t>6/24/2022 :: 12:58:43 PM / 01:15:59 PM :: 00:17:16 :: 00:03:48</t>
  </si>
  <si>
    <t>7/1/2022 :: 01:11:35 PM / 01:18:23 PM :: 00:06:48 :: 00:08:30</t>
  </si>
  <si>
    <t>7/8/2022 :: 01:16:13 PM / 01:32:53 PM :: 00:16:40 :: 00:05:48</t>
  </si>
  <si>
    <t>7/15/2022 :: 12:19:05 PM / 12:34:41 PM :: 00:15:36 :: 00:11:12</t>
  </si>
  <si>
    <t>7/22/2022 :: 12:35:18 PM / 12:49:47 PM :: 00:14:29 :: 00:07:08</t>
  </si>
  <si>
    <t>7/29/2022 :: 12:54:15 PM / 01:05:25 PM :: 00:11:10 :: 00:00:07</t>
  </si>
  <si>
    <t>8/5/2022 :: 12:19:19 PM / 01:43:37 PM :: 01:24:18 :: 00:00:03</t>
  </si>
  <si>
    <t>6/24/2022 :: 01:16:01 PM / 01:21:06 PM :: 00:05:05 :: 00:00:02</t>
  </si>
  <si>
    <t>7/1/2022 :: 01:18:41 PM / 01:27:37 PM :: 00:08:56 :: 00:00:18</t>
  </si>
  <si>
    <t>6/28/2022 :: 02:08:05 PM / 02:12:36 PM :: 00:04:31 :: 00:02:26</t>
  </si>
  <si>
    <t>7/5/2022 :: 03:12:53 PM / 03:27:47 PM :: 00:14:54 :: 00:09:57</t>
  </si>
  <si>
    <t>7/12/2022 :: 02:30:56 PM / 02:31:05 PM :: 00:00:09 :: 00:13:16</t>
  </si>
  <si>
    <t>7/19/2022 :: 03:52:37 PM / 04:03:10 PM :: 00:10:33 :: 00:07:13</t>
  </si>
  <si>
    <t>7/26/2022 :: 01:30:47 PM / 01:34:34 PM :: 00:03:47 :: 00:11:49</t>
  </si>
  <si>
    <t>8/2/2022 :: 01:34:25 PM / 02:35:36 PM :: 01:01:11 :: 00:12:49</t>
  </si>
  <si>
    <t>8/9/2022 :: 02:17:26 PM / 02:22:08 PM :: 00:04:42 :: 00:00:08</t>
  </si>
  <si>
    <t>6/28/2022 :: 02:00:39 PM / 02:05:39 PM :: 00:05:00 :: 00:10:22</t>
  </si>
  <si>
    <t>7/5/2022 :: 03:34:41 PM / 03:35:06 PM :: 00:00:25 :: 00:01:24</t>
  </si>
  <si>
    <t>7/12/2022 :: 02:13:02 PM / 02:17:40 PM :: 00:04:38 :: 00:04:12</t>
  </si>
  <si>
    <t>7/20/2022 :: 03:07:52 PM / 03:08:09 PM :: 00:00:17 :: 00:01:28</t>
  </si>
  <si>
    <t>7/26/2022 :: 01:41:50 PM / 01:42:03 PM :: 00:00:13 :: 00:07:16</t>
  </si>
  <si>
    <t>8/2/2022 :: 02:35:39 PM / 02:36:04 PM :: 00:00:25 :: 00:00:19</t>
  </si>
  <si>
    <t>8/9/2022 :: 02:06:08 PM / 02:10:45 PM :: 00:04:37 :: 00:00:04</t>
  </si>
  <si>
    <t>6/22/2022 :: 02:36:07 PM / 02:44:18 PM :: 00:08:11 :: 00:25:00</t>
  </si>
  <si>
    <t>6/29/2022 :: 02:57:07 PM / 03:05:06 PM :: 00:07:59 :: 00:19:08</t>
  </si>
  <si>
    <t>7/6/2022 :: 04:15:56 PM / 04:29:00 PM :: 00:13:04 :: 00:49:51</t>
  </si>
  <si>
    <t>7/13/2022 :: 02:53:15 PM / 03:05:36 PM :: 00:12:21 :: 00:21:08</t>
  </si>
  <si>
    <t>7/20/2022 :: 03:19:20 PM / 03:36:48 PM :: 00:17:28 :: 00:05:16</t>
  </si>
  <si>
    <t>7/27/2022 :: 03:02:30 PM / 03:02:40 PM :: 00:00:10 :: 00:00:03</t>
  </si>
  <si>
    <t>8/3/2022 :: 03:16:32 PM / 03:16:46 PM :: 00:00:14 :: 00:12:42</t>
  </si>
  <si>
    <t>8/10/2022 :: 02:52:58 PM / 03:08:44 PM :: 00:15:46 :: 00:06:00</t>
  </si>
  <si>
    <t>6/24/2022 :: 01:23:15 PM / 01:27:09 PM :: 00:03:54 :: 00:02:09</t>
  </si>
  <si>
    <t>7/1/2022 :: 01:30:06 PM / 01:47:18 PM :: 00:17:12 :: 00:02:29</t>
  </si>
  <si>
    <t>7/8/2022 :: 12:06:47 PM / 12:07:21 PM :: 00:00:34 :: 00:00:12</t>
  </si>
  <si>
    <t>7/15/2022 :: 12:42:26 PM / 12:42:55 PM :: 00:00:29 :: 00:07:45</t>
  </si>
  <si>
    <t>7/22/2022 :: 12:49:49 PM / 12:59:55 PM :: 00:10:06 :: 00:00:02</t>
  </si>
  <si>
    <t>7/29/2022 :: 01:05:28 PM / 01:55:18 PM :: 00:49:50 :: 00:00:03</t>
  </si>
  <si>
    <t>8/5/2022 :: 12:19:08 PM / 12:19:16 PM :: 00:00:08 :: 00:00:10</t>
  </si>
  <si>
    <t>7/5/2022 :: 03:31:53 PM / 03:32:06 PM :: 00:00:13 :: 00:04:06</t>
  </si>
  <si>
    <t>7/19/2022 :: 04:09:49 PM / 04:15:12 PM :: 00:05:23 :: 00:06:39</t>
  </si>
  <si>
    <t>8/2/2022 :: 02:37:02 PM / 02:37:08 PM :: 00:00:06 :: 00:00:58</t>
  </si>
  <si>
    <t>7/14/2022 :: 01:08:24 PM / 01:16:17 PM :: 00:07:53 :: 00:08:03</t>
  </si>
  <si>
    <t>7/6/2022 :: 04:32:32 PM / 04:57:46 PM :: 00:25:14 :: 00:03:32</t>
  </si>
  <si>
    <t>8/3/2022 :: 03:18:43 PM / 03:56:33 PM :: 00:37:50 :: 00:01:40</t>
  </si>
  <si>
    <t>6/28/2022 :: 02:39:46 PM / 02:40:02 PM :: 00:00:16 :: 00:27:10</t>
  </si>
  <si>
    <t>7/5/2022 :: 03:33:05 PM / 03:33:17 PM :: 00:00:12 :: 00:00:59</t>
  </si>
  <si>
    <t>7/12/2022 :: 02:41:51 PM / 03:07:25 PM :: 00:25:34 :: 00:10:46</t>
  </si>
  <si>
    <t>7/19/2022 :: 04:18:49 PM / 04:37:17 PM :: 00:18:28 :: 00:03:37</t>
  </si>
  <si>
    <t>7/26/2022 :: 02:12:26 PM / 02:32:50 PM :: 00:20:24 :: 00:00:06</t>
  </si>
  <si>
    <t>8/2/2022 :: 02:41:39 PM / 03:08:20 PM :: 00:26:41 :: 00:04:31</t>
  </si>
  <si>
    <t>8/9/2022 :: 03:11:11 PM / 03:25:20 PM :: 00:14:09 :: 00:00:44</t>
  </si>
  <si>
    <t>HARDINGS #165-NORTH MUSKEGON</t>
  </si>
  <si>
    <t>6/22/2022 :: 02:53:38 PM / 02:53:44 PM :: 00:00:06 :: 00:09:20</t>
  </si>
  <si>
    <t>6/29/2022 :: 03:08:18 PM / 03:18:20 PM :: 00:10:02 :: 00:03:12</t>
  </si>
  <si>
    <t>7/6/2022 :: 05:04:04 PM / 05:49:50 PM :: 00:45:46 :: 00:06:18</t>
  </si>
  <si>
    <t>7/13/2022 :: 03:27:50 PM / 03:28:02 PM :: 00:00:12 :: 00:22:14</t>
  </si>
  <si>
    <t>7/20/2022 :: 03:43:36 PM / 04:16:37 PM :: 00:33:01 :: 00:06:48</t>
  </si>
  <si>
    <t>7/27/2022 :: 03:18:03 PM / 03:18:11 PM :: 00:00:08 :: 00:15:23</t>
  </si>
  <si>
    <t>8/3/2022 :: 03:56:34 PM / 03:56:41 PM :: 00:00:07 :: 00:00:01</t>
  </si>
  <si>
    <t>8/10/2022 :: 03:30:22 PM / 03:30:32 PM :: 00:00:10 :: 00:03:08</t>
  </si>
  <si>
    <t>HARDINGS #165-BAKERY</t>
  </si>
  <si>
    <t>6/22/2022 :: 02:53:45 PM / 02:53:50 PM :: 00:00:05 :: 00:00:01</t>
  </si>
  <si>
    <t>6/29/2022 :: 03:18:24 PM / 03:18:35 PM :: 00:00:11 :: 00:00:04</t>
  </si>
  <si>
    <t>7/6/2022 :: 05:49:55 PM / 05:50:24 PM :: 00:00:29 :: 00:00:05</t>
  </si>
  <si>
    <t>7/13/2022 :: 03:28:05 PM / 03:28:15 PM :: 00:00:10 :: 00:00:03</t>
  </si>
  <si>
    <t>7/20/2022 :: 04:16:40 PM / 04:17:05 PM :: 00:00:25 :: 00:00:03</t>
  </si>
  <si>
    <t>7/27/2022 :: 03:18:14 PM / 03:18:24 PM :: 00:00:10 :: 00:00:03</t>
  </si>
  <si>
    <t>8/3/2022 :: 03:56:44 PM / 03:56:51 PM :: 00:00:07 :: 00:00:03</t>
  </si>
  <si>
    <t>8/10/2022 :: 03:30:33 PM / 03:30:41 PM :: 00:00:08 :: 00:00:01</t>
  </si>
  <si>
    <t>HARDINGS #165-PRODUCE</t>
  </si>
  <si>
    <t>6/22/2022 :: 02:53:52 PM / 02:53:57 PM :: 00:00:05 :: 00:00:02</t>
  </si>
  <si>
    <t>6/29/2022 :: 03:18:38 PM / 03:18:46 PM :: 00:00:08 :: 00:00:03</t>
  </si>
  <si>
    <t>7/6/2022 :: 05:50:28 PM / 05:50:58 PM :: 00:00:30 :: 00:00:04</t>
  </si>
  <si>
    <t>7/13/2022 :: 03:28:18 PM / 03:28:30 PM :: 00:00:12 :: 00:00:03</t>
  </si>
  <si>
    <t>7/20/2022 :: 04:17:08 PM / 04:17:31 PM :: 00:00:23 :: 00:00:03</t>
  </si>
  <si>
    <t>7/27/2022 :: 03:18:29 PM / 03:18:37 PM :: 00:00:08 :: 00:00:05</t>
  </si>
  <si>
    <t>8/3/2022 :: 03:56:53 PM / 03:57:08 PM :: 00:00:15 :: 00:00:02</t>
  </si>
  <si>
    <t>8/10/2022 :: 03:30:42 PM / 03:30:50 PM :: 00:00:08 :: 00:00:01</t>
  </si>
  <si>
    <t>HARDINGS #165-DELI</t>
  </si>
  <si>
    <t>6/22/2022 :: 02:54:03 PM / 02:54:08 PM :: 00:00:05 :: 00:00:06</t>
  </si>
  <si>
    <t>6/29/2022 :: 03:18:49 PM / 03:19:00 PM :: 00:00:11 :: 00:00:03</t>
  </si>
  <si>
    <t>7/6/2022 :: 05:51:01 PM / 05:51:28 PM :: 00:00:27 :: 00:00:03</t>
  </si>
  <si>
    <t>7/13/2022 :: 03:28:54 PM / 03:29:03 PM :: 00:00:09 :: 00:00:24</t>
  </si>
  <si>
    <t>7/20/2022 :: 04:17:35 PM / 04:18:00 PM :: 00:00:25 :: 00:00:04</t>
  </si>
  <si>
    <t>7/27/2022 :: 03:18:39 PM / 03:18:48 PM :: 00:00:09 :: 00:00:02</t>
  </si>
  <si>
    <t>8/3/2022 :: 03:57:10 PM / 03:57:18 PM :: 00:00:08 :: 00:00:02</t>
  </si>
  <si>
    <t>8/10/2022 :: 03:30:52 PM / 03:31:00 PM :: 00:00:08 :: 00:00:02</t>
  </si>
  <si>
    <t>HARDINGS #165-MEAT</t>
  </si>
  <si>
    <t>6/22/2022 :: 02:54:15 PM / 03:13:09 PM :: 00:18:54 :: 00:00:07</t>
  </si>
  <si>
    <t>6/29/2022 :: 03:19:30 PM / 03:39:58 PM :: 00:20:28 :: 00:00:30</t>
  </si>
  <si>
    <t>7/6/2022 :: 05:51:33 PM / 05:51:56 PM :: 00:00:23 :: 00:00:05</t>
  </si>
  <si>
    <t>7/13/2022 :: 03:29:06 PM / 03:29:20 PM :: 00:00:14 :: 00:00:03</t>
  </si>
  <si>
    <t>7/20/2022 :: 04:18:04 PM / 04:18:27 PM :: 00:00:23 :: 00:00:04</t>
  </si>
  <si>
    <t>7/27/2022 :: 03:18:55 PM / 03:19:03 PM :: 00:00:08 :: 00:00:07</t>
  </si>
  <si>
    <t>8/3/2022 :: 03:57:20 PM / 03:57:27 PM :: 00:00:07 :: 00:00:02</t>
  </si>
  <si>
    <t>8/10/2022 :: 03:31:04 PM / 03:31:11 PM :: 00:00:07 :: 00:00:04</t>
  </si>
  <si>
    <t>6/24/2022 :: 01:30:37 PM / 01:42:55 PM :: 00:12:18 :: 00:03:28</t>
  </si>
  <si>
    <t>7/1/2022 :: 01:53:10 PM / 02:39:29 PM :: 00:46:19 :: 00:05:52</t>
  </si>
  <si>
    <t>7/8/2022 :: 01:36:45 PM / 01:49:48 PM :: 00:13:03 :: 00:03:52</t>
  </si>
  <si>
    <t>7/15/2022 :: 12:50:01 PM / 12:59:21 PM :: 00:09:20 :: 00:07:06</t>
  </si>
  <si>
    <t>7/22/2022 :: 01:23:00 PM / 01:42:59 PM :: 00:19:59 :: 00:02:51</t>
  </si>
  <si>
    <t>7/29/2022 :: 01:55:22 PM / 01:55:31 PM :: 00:00:09 :: 00:00:04</t>
  </si>
  <si>
    <t>8/5/2022 :: 01:43:45 PM / 01:44:03 PM :: 00:00:18 :: 00:00:08</t>
  </si>
  <si>
    <t>6/27/2022 :: 11:30:34 AM / 11:45:11 AM :: 00:14:37 :: 00:05:04</t>
  </si>
  <si>
    <t>7/4/2022 :: 10:53:46 AM / 11:02:30 AM :: 00:08:44 :: 00:08:47</t>
  </si>
  <si>
    <t>7/25/2022 :: 11:34:40 AM / 11:34:48 AM :: 00:00:08 :: 00:11:28</t>
  </si>
  <si>
    <t>8/1/2022 :: 11:31:16 AM / 11:31:27 AM :: 00:00:11 :: 00:00:03</t>
  </si>
  <si>
    <t>8/8/2022 :: 11:24:35 AM / 11:37:04 AM :: 00:12:29 :: 00:06:55</t>
  </si>
  <si>
    <t>6/30/2022 :: 01:48:03 PM / 01:55:15 PM :: 00:07:12 :: 00:20:10</t>
  </si>
  <si>
    <t>7/14/2022 :: 01:16:19 PM / 01:40:59 PM :: 00:24:40 :: 00:00:02</t>
  </si>
  <si>
    <t>7/28/2022 :: 02:38:55 PM / 02:39:03 PM :: 00:00:08 :: 00:35:39</t>
  </si>
  <si>
    <t>7/5/2022 :: 03:42:13 PM / 03:51:57 PM :: 00:09:44 :: 00:07:07</t>
  </si>
  <si>
    <t>7/19/2022 :: 04:51:43 PM / 04:52:27 PM :: 00:00:44 :: 00:14:26</t>
  </si>
  <si>
    <t>8/2/2022 :: 03:30:26 PM / 03:30:37 PM :: 00:00:11 :: 00:22:06</t>
  </si>
  <si>
    <t>6/24/2022 :: 01:52:50 PM / 02:18:30 PM :: 00:25:40 :: 00:09:55</t>
  </si>
  <si>
    <t>7/1/2022 :: 02:39:35 PM / 02:39:45 PM :: 00:00:10 :: 00:00:06</t>
  </si>
  <si>
    <t>7/8/2022 :: 01:54:14 PM / 03:03:10 PM :: 01:08:56 :: 00:04:26</t>
  </si>
  <si>
    <t>7/15/2022 :: 01:27:22 PM / 01:27:49 PM :: 00:00:27 :: 00:28:01</t>
  </si>
  <si>
    <t>7/15/2022 :: 01:27:58 PM / 01:28:15 PM :: 00:00:17 :: 00:00:09</t>
  </si>
  <si>
    <t>7/22/2022 :: 01:43:07 PM / 01:59:34 PM :: 00:16:27 :: 00:00:08</t>
  </si>
  <si>
    <t>7/29/2022 :: 01:55:33 PM / 02:17:57 PM :: 00:22:24 :: 00:00:02</t>
  </si>
  <si>
    <t>8/5/2022 :: 01:44:05 PM / 01:44:11 PM :: 00:00:06 :: 00:00:02</t>
  </si>
  <si>
    <t>6/27/2022 :: 11:50:57 AM / 11:57:03 AM :: 00:06:06 :: 00:05:46</t>
  </si>
  <si>
    <t>7/4/2022 :: 11:13:00 AM / 11:14:31 AM :: 00:01:31 :: 00:10:30</t>
  </si>
  <si>
    <t>7/11/2022 :: 11:25:51 AM / 11:33:50 AM :: 00:07:59 :: 00:11:23</t>
  </si>
  <si>
    <t>7/18/2022 :: 10:45:10 AM / 10:52:41 AM :: 00:07:31 :: 00:07:53</t>
  </si>
  <si>
    <t>7/25/2022 :: 11:37:55 AM / 11:43:07 AM :: 00:05:12 :: 00:03:07</t>
  </si>
  <si>
    <t>8/1/2022 :: 11:34:36 AM / 11:38:16 AM :: 00:03:40 :: 00:03:09</t>
  </si>
  <si>
    <t>8/8/2022 :: 11:37:08 AM / 11:43:44 AM :: 00:06:36 :: 00:00:04</t>
  </si>
  <si>
    <t>6/27/2022 :: 11:57:13 AM / 12:00:37 PM :: 00:03:24 :: 00:00:10</t>
  </si>
  <si>
    <t>7/11/2022 :: 11:33:52 AM / 11:35:26 AM :: 00:01:34 :: 00:00:02</t>
  </si>
  <si>
    <t>7/25/2022 :: 11:47:28 AM / 11:47:50 AM :: 00:00:22 :: 00:04:21</t>
  </si>
  <si>
    <t>8/8/2022 :: 11:43:46 AM / 11:44:23 AM :: 00:00:37 :: 00:00:02</t>
  </si>
  <si>
    <t>6/22/2022 :: 03:16:58 PM / 03:34:34 PM :: 00:17:36 :: 00:03:49</t>
  </si>
  <si>
    <t>6/29/2022 :: 03:40:00 PM / 03:58:15 PM :: 00:18:15 :: 00:00:02</t>
  </si>
  <si>
    <t>7/6/2022 :: 05:57:08 PM / 06:15:12 PM :: 00:18:04 :: 00:05:12</t>
  </si>
  <si>
    <t>7/13/2022 :: 03:33:54 PM / 03:49:10 PM :: 00:15:16 :: 00:04:34</t>
  </si>
  <si>
    <t>7/20/2022 :: 04:24:18 PM / 04:41:25 PM :: 00:17:07 :: 00:05:51</t>
  </si>
  <si>
    <t>7/27/2022 :: 03:19:06 PM / 03:40:09 PM :: 00:21:03 :: 00:00:03</t>
  </si>
  <si>
    <t>8/3/2022 :: 03:57:37 PM / 04:06:00 PM :: 00:08:23 :: 00:00:10</t>
  </si>
  <si>
    <t>8/10/2022 :: 04:04:17 PM / 04:26:26 PM :: 00:22:09 :: 00:33:06</t>
  </si>
  <si>
    <t>6/24/2022 :: 02:24:51 PM / 02:46:47 PM :: 00:21:56 :: 00:06:21</t>
  </si>
  <si>
    <t>7/1/2022 :: 11:10:14 AM / 11:10:21 AM :: 00:00:07 :: 00:01:10</t>
  </si>
  <si>
    <t>7/1/2022 :: 02:39:51 PM / 02:55:28 PM :: 00:15:37 :: 00:00:06</t>
  </si>
  <si>
    <t>7/8/2022 :: 03:03:13 PM / 03:29:09 PM :: 00:25:56 :: 00:00:03</t>
  </si>
  <si>
    <t>7/15/2022 :: 01:40:16 PM / 02:00:14 PM :: 00:19:58 :: 00:12:01</t>
  </si>
  <si>
    <t>7/22/2022 :: 02:06:54 PM / 02:23:17 PM :: 00:16:23 :: 00:07:20</t>
  </si>
  <si>
    <t>7/29/2022 :: 02:24:03 PM / 02:46:33 PM :: 00:22:30 :: 00:06:06</t>
  </si>
  <si>
    <t>8/5/2022 :: 01:44:24 PM / 01:59:57 PM :: 00:15:33 :: 00:00:13</t>
  </si>
  <si>
    <t>6/27/2022 :: 12:12:17 PM / 12:21:02 PM :: 00:08:45 :: 00:11:40</t>
  </si>
  <si>
    <t>7/4/2022 :: 11:20:58 AM / 11:38:36 AM :: 00:17:38 :: 00:06:27</t>
  </si>
  <si>
    <t>7/11/2022 :: 11:46:10 AM / 12:00:52 PM :: 00:14:42 :: 00:10:44</t>
  </si>
  <si>
    <t>7/18/2022 :: 10:58:48 AM / 11:15:49 AM :: 00:17:01 :: 00:06:07</t>
  </si>
  <si>
    <t>7/25/2022 :: 12:22:58 PM / 12:23:05 PM :: 00:00:07 :: 00:35:08</t>
  </si>
  <si>
    <t>8/1/2022 :: 12:02:12 PM / 12:02:19 PM :: 00:00:07 :: 00:23:56</t>
  </si>
  <si>
    <t>8/8/2022 :: 12:05:35 PM / 12:05:42 PM :: 00:00:07 :: 00:21:12</t>
  </si>
  <si>
    <t>6/30/2022 :: 02:02:15 PM / 02:02:41 PM :: 00:00:26 :: 00:07:00</t>
  </si>
  <si>
    <t>7/14/2022 :: 01:41:06 PM / 01:41:12 PM :: 00:00:06 :: 00:00:07</t>
  </si>
  <si>
    <t>7/28/2022 :: 02:39:09 PM / 02:39:20 PM :: 00:00:11 :: 00:00:06</t>
  </si>
  <si>
    <t>7/4/2022 :: 11:41:16 AM / 11:46:15 AM :: 00:04:59 :: 00:02:40</t>
  </si>
  <si>
    <t>7/18/2022 :: 11:18:04 AM / 11:24:10 AM :: 00:06:06 :: 00:02:15</t>
  </si>
  <si>
    <t>8/1/2022 :: 12:07:06 PM / 12:52:20 PM :: 00:45:14 :: 00:04:47</t>
  </si>
  <si>
    <t>6/27/2022 :: 12:30:03 PM / 12:41:28 PM :: 00:11:25 :: 00:09:01</t>
  </si>
  <si>
    <t>7/4/2022 :: 11:49:56 AM / 12:11:40 PM :: 00:21:44 :: 00:03:41</t>
  </si>
  <si>
    <t>7/11/2022 :: 12:03:01 PM / 12:20:00 PM :: 00:16:59 :: 00:02:09</t>
  </si>
  <si>
    <t>7/18/2022 :: 11:26:17 AM / 11:46:05 AM :: 00:19:48 :: 00:02:07</t>
  </si>
  <si>
    <t>7/25/2022 :: 12:23:07 PM / 12:30:51 PM :: 00:07:44 :: 00:00:02</t>
  </si>
  <si>
    <t>8/1/2022 :: 12:52:25 PM / 12:52:33 PM :: 00:00:08 :: 00:00:05</t>
  </si>
  <si>
    <t>8/8/2022 :: 12:05:58 PM / 12:15:25 PM :: 00:09:27 :: 00:00:16</t>
  </si>
  <si>
    <t>6/28/2022 :: 02:53:10 PM / 03:08:00 PM :: 00:14:50 :: 00:13:08</t>
  </si>
  <si>
    <t>7/26/2022 :: 02:12:11 PM / 02:12:20 PM :: 00:00:09 :: 00:30:08</t>
  </si>
  <si>
    <t>6/22/2022 :: 03:37:06 PM / 03:44:17 PM :: 00:07:11 :: 00:02:32</t>
  </si>
  <si>
    <t>6/29/2022 :: 03:58:16 PM / 04:06:12 PM :: 00:07:56 :: 00:00:01</t>
  </si>
  <si>
    <t>7/6/2022 :: 06:21:14 PM / 06:31:30 PM :: 00:10:16 :: 00:06:02</t>
  </si>
  <si>
    <t>7/13/2022 :: 03:59:40 PM / 03:59:52 PM :: 00:00:12 :: 00:10:30</t>
  </si>
  <si>
    <t>7/20/2022 :: 04:47:47 PM / 04:57:12 PM :: 00:09:25 :: 00:06:22</t>
  </si>
  <si>
    <t>7/27/2022 :: 03:41:50 PM / 03:48:25 PM :: 00:06:35 :: 00:01:41</t>
  </si>
  <si>
    <t>8/3/2022 :: 04:06:19 PM / 04:16:53 PM :: 00:10:34 :: 00:00:19</t>
  </si>
  <si>
    <t>8/10/2022 :: 04:26:28 PM / 04:26:34 PM :: 00:00:06 :: 00:00:02</t>
  </si>
  <si>
    <t>6/23/2022 :: 03:26:40 PM / 03:26:49 PM :: 00:00:09 :: 00:03:24</t>
  </si>
  <si>
    <t>6/30/2022 :: 02:02:57 PM / 02:17:34 PM :: 00:14:37 :: 00:00:16</t>
  </si>
  <si>
    <t>7/7/2022 :: 03:50:07 PM / 03:57:14 PM :: 00:07:07 :: 00:10:30</t>
  </si>
  <si>
    <t>7/14/2022 :: 01:41:14 PM / 01:46:57 PM :: 00:05:43 :: 00:00:02</t>
  </si>
  <si>
    <t>7/21/2022 :: 03:21:19 PM / 03:21:27 PM :: 00:00:08 :: 00:00:03</t>
  </si>
  <si>
    <t>7/28/2022 :: 02:39:22 PM / 02:45:17 PM :: 00:05:55 :: 00:00:02</t>
  </si>
  <si>
    <t>8/4/2022 :: 01:56:08 PM / 02:03:03 PM :: 00:06:55 :: 00:01:06</t>
  </si>
  <si>
    <t>6/24/2022 :: 02:49:00 PM / 02:52:49 PM :: 00:03:49 :: 00:02:13</t>
  </si>
  <si>
    <t>7/1/2022 :: 02:58:05 PM / 03:04:02 PM :: 00:05:57 :: 00:02:37</t>
  </si>
  <si>
    <t>7/8/2022 :: 03:32:12 PM / 03:37:05 PM :: 00:04:53 :: 00:03:03</t>
  </si>
  <si>
    <t>7/15/2022 :: 02:28:11 PM / 02:28:33 PM :: 00:00:22 :: 00:27:57</t>
  </si>
  <si>
    <t>7/22/2022 :: 02:31:15 PM / 02:35:13 PM :: 00:03:58 :: 00:07:58</t>
  </si>
  <si>
    <t>7/29/2022 :: 02:52:14 PM / 02:52:20 PM :: 00:00:06 :: 00:05:41</t>
  </si>
  <si>
    <t>8/5/2022 :: 02:04:31 PM / 02:40:39 PM :: 00:36:08 :: 00:04:34</t>
  </si>
  <si>
    <t>6/27/2022 :: 12:46:04 PM / 12:52:08 PM :: 00:06:04 :: 00:04:36</t>
  </si>
  <si>
    <t>7/11/2022 :: 12:20:31 PM / 12:31:58 PM :: 00:11:27 :: 00:00:31</t>
  </si>
  <si>
    <t>7/25/2022 :: 12:42:34 PM / 12:42:42 PM :: 00:00:08 :: 00:11:43</t>
  </si>
  <si>
    <t>6/27/2022 :: 12:52:10 PM / 01:01:18 PM :: 00:09:08 :: 00:00:02</t>
  </si>
  <si>
    <t>7/11/2022 :: 12:43:08 PM / 12:43:16 PM :: 00:00:08 :: 00:00:09</t>
  </si>
  <si>
    <t>7/25/2022 :: 12:42:45 PM / 12:53:04 PM :: 00:10:19 :: 00:00:03</t>
  </si>
  <si>
    <t>7/7/2022 :: 03:57:21 PM / 03:58:41 PM :: 00:01:20 :: 00:00:07</t>
  </si>
  <si>
    <t>7/11/2022 :: 12:40:13 PM / 12:42:59 PM :: 00:02:46 :: 00:08:15</t>
  </si>
  <si>
    <t>8/8/2022 :: 12:17:36 PM / 12:20:06 PM :: 00:02:30 :: 00:02:11</t>
  </si>
  <si>
    <t>6/27/2022 :: 01:09:27 PM / 01:15:49 PM :: 00:06:22 :: 00:08:09</t>
  </si>
  <si>
    <t>7/4/2022 :: 12:18:45 PM / 12:35:38 PM :: 00:16:53 :: 00:07:05</t>
  </si>
  <si>
    <t>7/11/2022 :: 12:47:40 PM / 12:56:15 PM :: 00:08:35 :: 00:04:24</t>
  </si>
  <si>
    <t>7/18/2022 :: 11:53:44 AM / 12:08:33 PM :: 00:14:49 :: 00:07:39</t>
  </si>
  <si>
    <t>7/25/2022 :: 12:58:32 PM / 01:22:46 PM :: 00:24:14 :: 00:05:28</t>
  </si>
  <si>
    <t>8/1/2022 :: 12:52:35 PM / 12:52:44 PM :: 00:00:09 :: 00:00:02</t>
  </si>
  <si>
    <t>8/8/2022 :: 12:45:50 PM / 12:46:25 PM :: 00:00:35 :: 00:00:05</t>
  </si>
  <si>
    <t>6/24/2022 :: 02:59:40 PM / 03:14:07 PM :: 00:14:27 :: 00:06:51</t>
  </si>
  <si>
    <t>7/1/2022 :: 03:16:58 PM / 03:17:18 PM :: 00:00:20 :: 00:12:56</t>
  </si>
  <si>
    <t>7/8/2022 :: 03:42:50 PM / 03:57:40 PM :: 00:14:50 :: 00:05:45</t>
  </si>
  <si>
    <t>7/15/2022 :: 03:03:18 PM / 03:04:04 PM :: 00:00:46 :: 00:34:45</t>
  </si>
  <si>
    <t>7/22/2022 :: 02:38:06 PM / 03:06:26 PM :: 00:28:20 :: 00:02:53</t>
  </si>
  <si>
    <t>7/29/2022 :: 02:56:08 PM / 03:35:57 PM :: 00:39:49 :: 00:03:48</t>
  </si>
  <si>
    <t>8/5/2022 :: 02:40:42 PM / 02:40:52 PM :: 00:00:10 :: 00:00:03</t>
  </si>
  <si>
    <t>6/27/2022 :: 01:27:53 PM / 01:28:10 PM :: 00:00:17 :: 00:12:04</t>
  </si>
  <si>
    <t>7/4/2022 :: 12:41:31 PM / 12:55:12 PM :: 00:13:41 :: 00:05:53</t>
  </si>
  <si>
    <t>7/11/2022 :: 01:18:25 PM / 01:18:45 PM :: 00:00:20 :: 00:22:10</t>
  </si>
  <si>
    <t>7/18/2022 :: 12:12:28 PM / 12:25:55 PM :: 00:13:27 :: 00:03:55</t>
  </si>
  <si>
    <t>7/25/2022 :: 01:22:53 PM / 01:23:26 PM :: 00:00:33 :: 00:00:07</t>
  </si>
  <si>
    <t>8/1/2022 :: 12:52:46 PM / 12:59:48 PM :: 00:07:02 :: 00:00:02</t>
  </si>
  <si>
    <t>8/8/2022 :: 12:45:32 PM / 12:45:45 PM :: 00:00:13 :: 00:25:26</t>
  </si>
  <si>
    <t>6/23/2022 :: 02:10:11 PM / 02:12:04 PM :: 00:01:53 :: 00:20:47</t>
  </si>
  <si>
    <t>6/30/2022 :: 02:21:55 PM / 03:45:57 PM :: 01:24:02 :: 00:04:21</t>
  </si>
  <si>
    <t>7/7/2022 :: 03:58:45 PM / 04:10:13 PM :: 00:11:28 :: 00:00:04</t>
  </si>
  <si>
    <t>7/14/2022 :: 01:59:42 PM / 01:59:59 PM :: 00:00:17 :: 00:12:45</t>
  </si>
  <si>
    <t>7/21/2022 :: 02:49:31 PM / 02:49:45 PM :: 00:00:14 :: 00:25:25</t>
  </si>
  <si>
    <t>7/28/2022 :: 02:45:46 PM / 02:54:43 PM :: 00:08:57 :: 00:00:29</t>
  </si>
  <si>
    <t>8/4/2022 :: 02:03:06 PM / 02:06:50 PM :: 00:03:44 :: 00:00:03</t>
  </si>
  <si>
    <t>6/24/2022 :: 03:23:27 PM / 03:33:22 PM :: 00:09:55 :: 00:09:20</t>
  </si>
  <si>
    <t>7/1/2022 :: 03:27:16 PM / 03:37:51 PM :: 00:10:35 :: 00:09:58</t>
  </si>
  <si>
    <t>7/8/2022 :: 04:06:46 PM / 04:24:16 PM :: 00:17:30 :: 00:09:06</t>
  </si>
  <si>
    <t>7/15/2022 :: 03:24:17 PM / 03:25:14 PM :: 00:00:57 :: 00:20:13</t>
  </si>
  <si>
    <t>7/15/2022 :: 03:25:24 PM / 03:25:40 PM :: 00:00:16 :: 00:00:10</t>
  </si>
  <si>
    <t>7/22/2022 :: 03:06:29 PM / 03:21:11 PM :: 00:14:42 :: 00:00:03</t>
  </si>
  <si>
    <t>7/29/2022 :: 03:36:00 PM / 03:36:06 PM :: 00:00:06 :: 00:00:03</t>
  </si>
  <si>
    <t>8/5/2022 :: 02:47:12 PM / 02:57:13 PM :: 00:10:01 :: 00:06:20</t>
  </si>
  <si>
    <t>7/7/2022 :: 04:18:27 PM / 04:19:34 PM :: 00:01:07 :: 00:08:14</t>
  </si>
  <si>
    <t>8/4/2022 :: 02:23:11 PM / 02:23:18 PM :: 00:00:07 :: 00:16:21</t>
  </si>
  <si>
    <t>6/23/2022 :: 02:17:30 PM / 02:30:28 PM :: 00:12:58 :: 00:05:26</t>
  </si>
  <si>
    <t>7/7/2022 :: 04:19:41 PM / 04:43:45 PM :: 00:24:04 :: 00:00:07</t>
  </si>
  <si>
    <t>7/21/2022 :: 03:19:01 PM / 03:21:16 PM :: 00:02:15 :: 00:29:16</t>
  </si>
  <si>
    <t>8/4/2022 :: 02:25:32 PM / 02:53:57 PM :: 00:28:25 :: 00:02:14</t>
  </si>
  <si>
    <t>6/30/2022 :: 02:36:29 PM / 02:45:11 PM :: 00:08:42 :: 22:50:32</t>
  </si>
  <si>
    <t>7/14/2022 :: 02:01:21 PM / 02:18:19 PM :: 00:16:58 :: 00:00:08</t>
  </si>
  <si>
    <t>7/28/2022 :: 02:54:46 PM / 03:07:55 PM :: 00:13:09 :: 00:00:03</t>
  </si>
  <si>
    <t>6/23/2022 :: 02:32:29 PM / 02:40:01 PM :: 00:07:32 :: 00:02:01</t>
  </si>
  <si>
    <t>6/30/2022 :: 02:53:05 PM / 03:01:35 PM :: 00:08:30 :: 00:07:54</t>
  </si>
  <si>
    <t>7/7/2022 :: 04:47:28 PM / 04:55:53 PM :: 00:08:25 :: 00:03:43</t>
  </si>
  <si>
    <t>7/14/2022 :: 02:18:21 PM / 02:24:36 PM :: 00:06:15 :: 00:00:02</t>
  </si>
  <si>
    <t>7/21/2022 :: 03:25:40 PM / 03:32:12 PM :: 00:06:32 :: 00:03:42</t>
  </si>
  <si>
    <t>7/28/2022 :: 03:07:57 PM / 03:15:10 PM :: 00:07:13 :: 00:00:02</t>
  </si>
  <si>
    <t>8/4/2022 :: 02:54:00 PM / 02:55:19 PM :: 00:01:19 :: 00:00:03</t>
  </si>
  <si>
    <t>6/30/2022 :: 03:13:33 PM / 03:15:47 PM :: 00:02:14 :: 00:11:58</t>
  </si>
  <si>
    <t>7/7/2022 :: 05:41:23 PM / 05:41:37 PM :: 00:00:14 :: 00:17:35</t>
  </si>
  <si>
    <t>7/14/2022 :: 02:37:43 PM / 02:38:12 PM :: 00:00:29 :: 00:13:07</t>
  </si>
  <si>
    <t>7/21/2022 :: 03:21:44 PM / 03:21:58 PM :: 00:00:14 :: 00:00:17</t>
  </si>
  <si>
    <t>7/28/2022 :: 09:12:12 AM / 09:12:23 AM :: 00:00:11 :: 17:23:47</t>
  </si>
  <si>
    <t>8/4/2022 :: 10:55:15 AM / 10:55:26 AM :: 00:00:11 :: 00:01:07</t>
  </si>
  <si>
    <t>WESCO DIST 95</t>
  </si>
  <si>
    <t>7/4/2022 :: 01:08:57 PM / 01:21:13 PM :: 00:12:16 :: 00:13:45</t>
  </si>
  <si>
    <t>7/18/2022 :: 12:29:37 PM / 12:37:05 PM :: 00:07:28 :: 00:03:42</t>
  </si>
  <si>
    <t>8/1/2022 :: 01:06:11 PM / 01:06:41 PM :: 00:00:30 :: 00:06:23</t>
  </si>
  <si>
    <t>6/23/2022 :: 02:55:38 PM / 03:21:32 PM :: 00:25:54 :: 00:15:37</t>
  </si>
  <si>
    <t>6/30/2022 :: 03:15:49 PM / 03:29:01 PM :: 00:13:12 :: 00:00:02</t>
  </si>
  <si>
    <t>7/7/2022 :: 05:23:21 PM / 05:23:48 PM :: 00:00:27 :: 00:27:28</t>
  </si>
  <si>
    <t>7/14/2022 :: 02:38:21 PM / 02:49:18 PM :: 00:10:57 :: 00:00:09</t>
  </si>
  <si>
    <t>7/21/2022 :: 04:04:09 PM / 04:12:34 PM :: 00:08:25 :: 00:16:36</t>
  </si>
  <si>
    <t>7/28/2022 :: 03:25:53 PM / 03:35:07 PM :: 00:09:14 :: 00:10:43</t>
  </si>
  <si>
    <t>8/4/2022 :: 03:32:35 PM / 03:32:52 PM :: 00:00:17 :: 00:37:16</t>
  </si>
  <si>
    <t>6/23/2022 :: 03:21:33 PM / 03:21:43 PM :: 00:00:10 :: 00:00:01</t>
  </si>
  <si>
    <t>7/7/2022 :: 05:56:04 PM / 05:56:20 PM :: 00:00:16 :: 00:00:10</t>
  </si>
  <si>
    <t>7/21/2022 :: 03:47:08 PM / 03:47:33 PM :: 00:00:25 :: 00:14:56</t>
  </si>
  <si>
    <t>8/4/2022 :: 03:32:55 PM / 03:33:04 PM :: 00:00:09 :: 00:00:03</t>
  </si>
  <si>
    <t>6/27/2022 :: 01:49:41 PM / 01:53:29 PM :: 00:03:48 :: 00:21:31</t>
  </si>
  <si>
    <t>7/4/2022 :: 02:03:12 PM / 02:09:36 PM :: 00:06:24 :: 00:41:59</t>
  </si>
  <si>
    <t>7/11/2022 :: 01:32:32 PM / 01:45:26 PM :: 00:12:54 :: 00:13:47</t>
  </si>
  <si>
    <t>7/18/2022 :: 12:42:44 PM / 01:29:36 PM :: 00:46:52 :: 00:05:39</t>
  </si>
  <si>
    <t>7/25/2022 :: 01:35:28 PM / 02:06:38 PM :: 00:31:10 :: 00:12:02</t>
  </si>
  <si>
    <t>8/1/2022 :: 01:11:06 PM / 01:38:27 PM :: 00:27:21 :: 00:04:25</t>
  </si>
  <si>
    <t>8/8/2022 :: 01:18:36 PM / 01:18:50 PM :: 00:00:14 :: 00:32:11</t>
  </si>
  <si>
    <t>6/27/2022 :: 02:10:15 PM / 02:10:32 PM :: 00:00:17 :: 00:16:46</t>
  </si>
  <si>
    <t>7/4/2022 :: 02:09:40 PM / 02:27:22 PM :: 00:17:42 :: 00:00:04</t>
  </si>
  <si>
    <t>7/11/2022 :: 02:01:26 PM / 02:10:42 PM :: 00:09:16 :: 00:16:00</t>
  </si>
  <si>
    <t>7/18/2022 :: 01:33:47 PM / 01:54:56 PM :: 00:21:09 :: 00:04:11</t>
  </si>
  <si>
    <t>7/25/2022 :: 02:30:37 PM / 02:31:00 PM :: 00:00:23 :: 00:23:59</t>
  </si>
  <si>
    <t>8/1/2022 :: 02:00:06 PM / 02:05:53 PM :: 00:05:47 :: 00:21:39</t>
  </si>
  <si>
    <t>8/8/2022 :: 01:36:07 PM / 01:52:23 PM :: 00:16:16 :: 00:17:17</t>
  </si>
  <si>
    <t>6/23/2022 :: 03:21:52 PM / 03:23:16 PM :: 00:01:24 :: 00:00:09</t>
  </si>
  <si>
    <t>6/30/2022 :: 03:44:26 PM / 03:45:03 PM :: 00:00:37 :: 00:15:25</t>
  </si>
  <si>
    <t>7/7/2022 :: 05:42:32 PM / 05:55:54 PM :: 00:13:22 :: 00:00:55</t>
  </si>
  <si>
    <t>7/14/2022 :: 02:55:53 PM / 03:12:47 PM :: 00:16:54 :: 00:06:35</t>
  </si>
  <si>
    <t>7/21/2022 :: 04:27:34 PM / 04:29:02 PM :: 00:01:28 :: 00:15:00</t>
  </si>
  <si>
    <t>7/28/2022 :: 03:35:10 PM / 04:04:56 PM :: 00:29:46 :: 00:00:03</t>
  </si>
  <si>
    <t>8/4/2022 :: 03:39:44 PM / 03:47:30 PM :: 00:07:46 :: 00:06:40</t>
  </si>
  <si>
    <t>6/27/2022 :: 02:24:32 PM / 02:31:16 PM :: 00:06:44 :: 00:14:00</t>
  </si>
  <si>
    <t>7/4/2022 :: 02:35:29 PM / 02:54:09 PM :: 00:18:40 :: 00:08:07</t>
  </si>
  <si>
    <t>7/11/2022 :: 02:10:45 PM / 02:20:03 PM :: 00:09:18 :: 00:00:03</t>
  </si>
  <si>
    <t>7/18/2022 :: 01:59:50 PM / 02:20:58 PM :: 00:21:08 :: 00:04:54</t>
  </si>
  <si>
    <t>7/25/2022 :: 02:36:55 PM / 02:46:40 PM :: 00:09:45 :: 00:05:55</t>
  </si>
  <si>
    <t>8/1/2022 :: 02:10:01 PM / 02:19:38 PM :: 00:09:37 :: 00:04:08</t>
  </si>
  <si>
    <t>8/8/2022 :: 01:52:25 PM / 02:02:54 PM :: 00:10:29 :: 00:00:02</t>
  </si>
  <si>
    <t>6/27/2022 :: 02:31:18 PM / 02:39:00 PM :: 00:07:42 :: 00:00:02</t>
  </si>
  <si>
    <t>7/4/2022 :: 02:58:30 PM / 03:21:09 PM :: 00:22:39 :: 00:04:21</t>
  </si>
  <si>
    <t>7/11/2022 :: 02:22:48 PM / 02:32:50 PM :: 00:10:02 :: 00:02:45</t>
  </si>
  <si>
    <t>7/18/2022 :: 02:25:36 PM / 02:44:51 PM :: 00:19:15 :: 00:04:38</t>
  </si>
  <si>
    <t>7/25/2022 :: 02:57:22 PM / 02:58:44 PM :: 00:01:22 :: 00:10:42</t>
  </si>
  <si>
    <t>8/1/2022 :: 02:46:11 PM / 02:46:19 PM :: 00:00:08 :: 00:26:33</t>
  </si>
  <si>
    <t>8/8/2022 :: 02:05:47 PM / 02:30:07 PM :: 00:24:20 :: 00:02:53</t>
  </si>
  <si>
    <t>6/27/2022 :: 02:42:59 PM / 02:55:41 PM :: 00:12:42 :: 00:03:59</t>
  </si>
  <si>
    <t>7/11/2022 :: 02:37:00 PM / 02:47:08 PM :: 00:10:08 :: 00:04:10</t>
  </si>
  <si>
    <t>7/25/2022 :: 03:12:30 PM / 03:12:43 PM :: 00:00:13 :: 00:13:46</t>
  </si>
  <si>
    <t>8/8/2022 :: 02:30:10 PM / 02:30:19 PM :: 00:00:09 :: 00:00:03</t>
  </si>
  <si>
    <t>6/27/2022 :: 03:26:31 PM / 03:28:34 PM :: 00:02:03 :: 00:11:09</t>
  </si>
  <si>
    <t>7/4/2022 :: 03:36:34 PM / 03:36:49 PM :: 00:00:15 :: 00:15:25</t>
  </si>
  <si>
    <t>7/4/2022 :: 03:36:58 PM / 03:37:12 PM :: 00:00:14 :: 00:00:09</t>
  </si>
  <si>
    <t>7/11/2022 :: 02:51:57 PM / 02:54:24 PM :: 00:02:27 :: 00:04:49</t>
  </si>
  <si>
    <t>7/18/2022 :: 02:50:44 PM / 02:53:38 PM :: 00:02:54 :: 00:05:53</t>
  </si>
  <si>
    <t>7/25/2022 :: 03:37:27 PM / 03:40:22 PM :: 00:02:55 :: 00:00:03</t>
  </si>
  <si>
    <t>8/1/2022 :: 02:46:21 PM / 02:46:27 PM :: 00:00:06 :: 00:00:02</t>
  </si>
  <si>
    <t>8/8/2022 :: 02:45:45 PM / 02:50:14 PM :: 00:04:29 :: 00:00:05</t>
  </si>
  <si>
    <t>6/27/2022 :: 03:01:58 PM / 03:15:22 PM :: 00:13:24 :: 00:06:17</t>
  </si>
  <si>
    <t>7/4/2022 :: 03:42:51 PM / 04:05:21 PM :: 00:22:30 :: 00:05:39</t>
  </si>
  <si>
    <t>7/11/2022 :: 03:00:50 PM / 03:10:20 PM :: 00:09:30 :: 00:06:26</t>
  </si>
  <si>
    <t>7/18/2022 :: 02:59:27 PM / 03:14:35 PM :: 00:15:08 :: 00:05:49</t>
  </si>
  <si>
    <t>7/25/2022 :: 03:19:56 PM / 03:37:24 PM :: 00:17:28 :: 00:07:13</t>
  </si>
  <si>
    <t>8/1/2022 :: 02:46:33 PM / 03:39:20 PM :: 00:52:47 :: 00:00:06</t>
  </si>
  <si>
    <t>8/8/2022 :: 02:35:41 PM / 02:45:40 PM :: 00:09:59 :: 00:05:22</t>
  </si>
  <si>
    <t>7/4/2022 :: 04:13:24 PM / 04:29:19 PM :: 00:15:55 :: 00:08:03</t>
  </si>
  <si>
    <t>7/18/2022 :: 03:19:41 PM / 03:33:19 PM :: 00:13:38 :: 00:05:06</t>
  </si>
  <si>
    <t>8/1/2022 :: 03:39:23 PM / 03:39:31 PM :: 00:00:08 :: 00:00:03</t>
  </si>
  <si>
    <t>7/11/2022 :: 03:53:33 PM / 04:05:39 PM :: 00:12:06 :: 00:43:13</t>
  </si>
  <si>
    <t>8/9/2022 :: 04:23:19 PM / 04:28:21 PM :: 00:05:02 :: 00:28:50</t>
  </si>
  <si>
    <t>6/27/2022 :: 04:04:20 PM / 04:18:42 PM :: 00:14:22 :: 00:35:46</t>
  </si>
  <si>
    <t>7/4/2022 :: 05:02:10 PM / 05:19:11 PM :: 00:17:01 :: 00:32:51</t>
  </si>
  <si>
    <t>7/11/2022 :: 04:05:41 PM / 04:19:25 PM :: 00:13:44 :: 00:00:02</t>
  </si>
  <si>
    <t>7/18/2022 :: 04:16:49 PM / 04:32:27 PM :: 00:15:38 :: 00:43:30</t>
  </si>
  <si>
    <t>7/25/2022 :: 04:13:51 PM / 04:26:10 PM :: 00:12:19 :: 00:33:29</t>
  </si>
  <si>
    <t>8/1/2022 :: 04:17:54 PM / 04:27:15 PM :: 00:09:21 :: 00:38:23</t>
  </si>
  <si>
    <t>8/8/2022 :: 03:26:32 PM / 03:40:10 PM :: 00:13:38 :: 00:36:18</t>
  </si>
  <si>
    <t>12950</t>
  </si>
  <si>
    <t>SPARTANNASH TEST STORE</t>
  </si>
  <si>
    <t>11093</t>
  </si>
  <si>
    <t>GR OFFICE MATS</t>
  </si>
  <si>
    <t>7441</t>
  </si>
  <si>
    <t>TOM BURGER</t>
  </si>
  <si>
    <t>6/22/2022 :: 11:20:13 AM / 11:22:44 AM :: 00:02:31 :: 00:17:48</t>
  </si>
  <si>
    <t>6/29/2022 :: 09:47:18 AM / 09:47:25 AM :: 00:00:07 :: 00:04:16</t>
  </si>
  <si>
    <t>6/29/2022 :: 09:47:35 AM / 09:55:57 AM :: 00:08:22 :: 00:00:10</t>
  </si>
  <si>
    <t>7/6/2022 :: 10:08:13 AM / 10:14:20 AM :: 00:06:07 :: 23:43:56</t>
  </si>
  <si>
    <t>7/13/2022 :: 09:54:34 AM / 09:59:12 AM :: 00:04:38 :: 00:02:26</t>
  </si>
  <si>
    <t>7/20/2022 :: 09:58:57 AM / 10:02:28 AM :: 00:03:31 :: 00:01:56</t>
  </si>
  <si>
    <t>7/27/2022 :: 10:43:59 AM / 10:47:31 AM :: 00:03:32 :: 00:01:53</t>
  </si>
  <si>
    <t>8/3/2022 :: 09:49:42 AM / 09:53:21 AM :: 00:03:39 :: 00:11:13</t>
  </si>
  <si>
    <t>8/10/2022 :: 10:04:28 AM / 10:09:26 AM :: 00:04:58 :: 00:00:52</t>
  </si>
  <si>
    <t>6/23/2022 :: 04:26:50 PM / 04:27:00 PM :: 00:00:10 :: 01:53:31</t>
  </si>
  <si>
    <t>6/27/2022 :: 05:11:54 AM / 05:32:22 AM :: 00:20:28 :: 14:19:53</t>
  </si>
  <si>
    <t>7/4/2022 :: 05:38:58 AM / 05:47:12 AM :: 00:08:14 :: 15:31:35</t>
  </si>
  <si>
    <t>7/5/2022 :: 11:39:56 AM / 11:40:04 AM :: 00:00:08 :: 00:00:04</t>
  </si>
  <si>
    <t>7/5/2022 :: 11:40:06 AM / 11:40:14 AM :: 00:00:08 :: 00:00:02</t>
  </si>
  <si>
    <t>7/6/2022 :: 10:14:24 AM / 10:14:43 AM :: 00:00:19 :: 00:00:04</t>
  </si>
  <si>
    <t>7/7/2022 :: 03:54:55 AM / 03:57:42 AM :: 00:02:47 :: 11:44:44</t>
  </si>
  <si>
    <t>7/7/2022 :: 03:57:46 AM / 03:57:54 AM :: 00:00:08 :: 00:00:04</t>
  </si>
  <si>
    <t>7/7/2022 :: 07:42:07 AM / 08:10:42 AM :: 00:28:35 :: 00:14:07</t>
  </si>
  <si>
    <t>7/7/2022 :: 08:13:35 AM / 08:30:45 AM :: 00:17:10 :: 00:02:53</t>
  </si>
  <si>
    <t>7/7/2022 :: 08:42:27 AM / 08:53:50 AM :: 00:11:23 :: 00:11:42</t>
  </si>
  <si>
    <t>7/7/2022 :: 08:55:31 AM / 08:59:11 AM :: 00:03:40 :: 00:01:41</t>
  </si>
  <si>
    <t>7/7/2022 :: 09:11:07 AM / 09:24:47 AM :: 00:13:40 :: 00:11:56</t>
  </si>
  <si>
    <t>7/7/2022 :: 09:29:05 AM / 09:31:35 AM :: 00:02:30 :: 00:04:18</t>
  </si>
  <si>
    <t>7/7/2022 :: 09:34:33 AM / 09:45:21 AM :: 00:10:48 :: 00:02:58</t>
  </si>
  <si>
    <t>7/7/2022 :: 09:50:55 AM / 10:03:14 AM :: 00:12:19 :: 00:05:34</t>
  </si>
  <si>
    <t>MR. B'S BRUNCH HOUSE</t>
  </si>
  <si>
    <t>7/11/2022 :: 06:17:24 AM / 06:41:29 AM :: 00:24:05 :: 19:22:29</t>
  </si>
  <si>
    <t>7/18/2022 :: 06:07:48 AM / 06:29:41 AM :: 00:21:53 :: 17:07:38</t>
  </si>
  <si>
    <t>7/25/2022 :: 06:26:55 AM / 06:52:14 AM :: 00:25:19 :: 18:05:33</t>
  </si>
  <si>
    <t>8/1/2022 :: 05:37:37 AM / 06:08:38 AM :: 00:31:01 :: 16:46:12</t>
  </si>
  <si>
    <t>8/8/2022 :: 05:44:41 AM / 06:09:48 AM :: 00:25:07 :: 16:48:56</t>
  </si>
  <si>
    <t>7/19/2022 :: 08:29:22 AM / 08:29:32 AM :: 00:00:10 :: 00:00:11</t>
  </si>
  <si>
    <t>7/19/2022 :: 08:29:35 AM / 08:29:44 AM :: 00:00:09 :: 00:00:03</t>
  </si>
  <si>
    <t>7/26/2022 :: 11:04:18 AM / 11:04:25 AM :: 00:00:07 :: 00:00:06</t>
  </si>
  <si>
    <t>6/27/2022 :: 06:23:18 AM / 06:23:58 AM :: 00:00:40 :: 00:31:40</t>
  </si>
  <si>
    <t>7/4/2022 :: 05:53:27 AM / 06:11:24 AM :: 00:17:57 :: 00:06:15</t>
  </si>
  <si>
    <t>7/11/2022 :: 06:42:39 AM / 06:49:35 AM :: 00:06:56 :: 00:01:10</t>
  </si>
  <si>
    <t>7/18/2022 :: 06:31:15 AM / 06:43:15 AM :: 00:12:00 :: 00:01:34</t>
  </si>
  <si>
    <t>7/25/2022 :: 06:53:45 AM / 06:59:09 AM :: 00:05:24 :: 00:01:31</t>
  </si>
  <si>
    <t>8/1/2022 :: 06:10:50 AM / 06:18:43 AM :: 00:07:53 :: 00:02:12</t>
  </si>
  <si>
    <t>8/8/2022 :: 06:11:25 AM / 06:19:26 AM :: 00:08:01 :: 00:01:37</t>
  </si>
  <si>
    <t>6/22/2022 :: 06:40:33 AM / 06:41:09 AM :: 00:00:36 :: 06:40:33</t>
  </si>
  <si>
    <t>6/29/2022 :: 04:34:07 AM / 05:50:05 AM :: 01:15:58 :: 15:26:44</t>
  </si>
  <si>
    <t>7/6/2022 :: 06:23:46 AM / 06:33:09 AM :: 00:09:23 :: 17:29:38</t>
  </si>
  <si>
    <t>7/13/2022 :: 05:59:22 AM / 06:46:13 AM :: 00:46:51 :: 18:57:33</t>
  </si>
  <si>
    <t>7/20/2022 :: 05:46:36 AM / 06:44:57 AM :: 00:58:21 :: 17:48:25</t>
  </si>
  <si>
    <t>7/27/2022 :: 05:17:00 AM / 06:31:27 AM :: 01:14:27 :: 05:17:00</t>
  </si>
  <si>
    <t>8/3/2022 :: 05:07:45 AM / 06:14:45 AM :: 01:07:00 :: 17:19:04</t>
  </si>
  <si>
    <t>8/10/2022 :: 05:19:10 AM / 06:26:19 AM :: 01:07:09 :: 18:17:29</t>
  </si>
  <si>
    <t>6/23/2022 :: 06:06:38 AM / 06:07:00 AM :: 00:00:22 :: 15:40:38</t>
  </si>
  <si>
    <t>6/30/2022 :: 05:59:33 AM / 06:12:50 AM :: 00:13:17 :: 15:10:22</t>
  </si>
  <si>
    <t>7/7/2022 :: 05:01:29 AM / 05:17:39 AM :: 00:16:10 :: 01:03:35</t>
  </si>
  <si>
    <t>7/14/2022 :: 06:20:26 AM / 06:32:14 AM :: 00:11:48 :: 15:30:46</t>
  </si>
  <si>
    <t>7/21/2022 :: 06:06:20 AM / 06:21:33 AM :: 00:15:13 :: 17:07:46</t>
  </si>
  <si>
    <t>7/28/2022 :: 06:15:38 AM / 06:36:26 AM :: 00:20:48 :: 17:07:32</t>
  </si>
  <si>
    <t>8/4/2022 :: 05:48:26 AM / 06:01:47 AM :: 00:13:21 :: 17:15:51</t>
  </si>
  <si>
    <t>6/24/2022 :: 05:36:50 AM / 05:55:10 AM :: 00:18:20 :: 13:09:50</t>
  </si>
  <si>
    <t>7/1/2022 :: 05:34:28 AM / 06:05:19 AM :: 00:30:51 :: 17:03:45</t>
  </si>
  <si>
    <t>7/8/2022 :: 06:47:59 AM / 06:54:32 AM :: 00:06:33 :: 15:39:47</t>
  </si>
  <si>
    <t>7/15/2022 :: 05:48:20 AM / 06:07:24 AM :: 00:19:04 :: 17:40:20</t>
  </si>
  <si>
    <t>7/22/2022 :: 05:46:59 AM / 06:03:23 AM :: 00:16:24 :: 17:21:12</t>
  </si>
  <si>
    <t>7/29/2022 :: 05:43:47 AM / 06:01:56 AM :: 00:18:09 :: 17:10:48</t>
  </si>
  <si>
    <t>8/5/2022 :: 05:45:58 AM / 06:13:11 AM :: 00:27:13 :: 17:32:05</t>
  </si>
  <si>
    <t>6/27/2022 :: 05:32:42 AM / 05:51:38 AM :: 00:18:56 :: 00:00:20</t>
  </si>
  <si>
    <t>7/4/2022 :: 06:20:11 AM / 06:32:22 AM :: 00:12:11 :: 00:08:47</t>
  </si>
  <si>
    <t>7/11/2022 :: 06:58:27 AM / 07:07:32 AM :: 00:09:05 :: 00:08:52</t>
  </si>
  <si>
    <t>7/18/2022 :: 06:52:22 AM / 07:02:57 AM :: 00:10:35 :: 00:09:07</t>
  </si>
  <si>
    <t>7/25/2022 :: 07:12:20 AM / 07:19:57 AM :: 00:07:37 :: 00:13:11</t>
  </si>
  <si>
    <t>8/1/2022 :: 06:28:22 AM / 06:40:12 AM :: 00:11:50 :: 00:09:39</t>
  </si>
  <si>
    <t>8/8/2022 :: 06:31:48 AM / 06:45:41 AM :: 00:13:53 :: 00:12:22</t>
  </si>
  <si>
    <t>6/28/2022 :: 05:07:37 AM / 05:50:24 AM :: 00:42:47 :: 14:45:26</t>
  </si>
  <si>
    <t>7/5/2022 :: 11:40:46 AM / 11:42:25 AM :: 00:01:39 :: 00:00:32</t>
  </si>
  <si>
    <t>7/12/2022 :: 07:06:42 AM / 07:35:29 AM :: 00:28:47 :: 18:14:57</t>
  </si>
  <si>
    <t>7/19/2022 :: 06:58:37 AM / 07:16:45 AM :: 00:18:08 :: 00:04:41</t>
  </si>
  <si>
    <t>7/26/2022 :: 07:42:40 AM / 07:44:48 AM :: 00:02:08 :: 00:00:05</t>
  </si>
  <si>
    <t>8/2/2022 :: 07:07:42 AM / 07:08:12 AM :: 00:00:30 :: 00:00:15</t>
  </si>
  <si>
    <t>8/9/2022 :: 06:15:52 AM / 06:16:00 AM :: 00:00:08 :: 00:00:07</t>
  </si>
  <si>
    <t>7/26/2022 :: 07:18:26 AM / 07:42:35 AM :: 00:24:09 :: 18:36:51</t>
  </si>
  <si>
    <t>8/2/2022 :: 06:42:13 AM / 07:07:27 AM :: 00:25:14 :: 18:52:27</t>
  </si>
  <si>
    <t>8/9/2022 :: 05:44:06 AM / 06:15:45 AM :: 00:31:39 :: 17:25:18</t>
  </si>
  <si>
    <t>7/25/2022 :: 07:31:02 AM / 07:48:11 AM :: 00:17:09 :: 00:11:05</t>
  </si>
  <si>
    <t>8/1/2022 :: 06:50:54 AM / 07:10:21 AM :: 00:19:27 :: 00:10:42</t>
  </si>
  <si>
    <t>8/8/2022 :: 06:56:28 AM / 07:14:24 AM :: 00:17:56 :: 00:10:47</t>
  </si>
  <si>
    <t>6/22/2022 :: 06:41:12 AM / 07:05:28 AM :: 00:24:16 :: 00:00:03</t>
  </si>
  <si>
    <t>6/29/2022 :: 05:54:44 AM / 06:31:25 AM :: 00:36:41 :: 00:04:39</t>
  </si>
  <si>
    <t>7/6/2022 :: 06:33:17 AM / 07:01:54 AM :: 00:28:37 :: 00:00:08</t>
  </si>
  <si>
    <t>7/13/2022 :: 06:46:15 AM / 07:09:02 AM :: 00:22:47 :: 00:00:02</t>
  </si>
  <si>
    <t>7/20/2022 :: 06:45:01 AM / 07:14:00 AM :: 00:28:59 :: 00:00:04</t>
  </si>
  <si>
    <t>7/27/2022 :: 06:31:30 AM / 06:54:21 AM :: 00:22:51 :: 00:00:03</t>
  </si>
  <si>
    <t>8/3/2022 :: 06:14:51 AM / 06:40:05 AM :: 00:25:14 :: 00:00:06</t>
  </si>
  <si>
    <t>8/10/2022 :: 06:26:23 AM / 06:52:49 AM :: 00:26:26 :: 00:00:04</t>
  </si>
  <si>
    <t>6/23/2022 :: 06:14:01 AM / 06:31:29 AM :: 00:17:28 :: 00:07:01</t>
  </si>
  <si>
    <t>6/30/2022 :: 06:20:37 AM / 06:33:19 AM :: 00:12:42 :: 00:07:47</t>
  </si>
  <si>
    <t>7/7/2022 :: 05:25:38 AM / 05:38:13 AM :: 00:12:35 :: 00:07:59</t>
  </si>
  <si>
    <t>7/14/2022 :: 06:40:25 AM / 06:51:28 AM :: 00:11:03 :: 00:08:11</t>
  </si>
  <si>
    <t>7/21/2022 :: 06:25:00 AM / 06:36:44 AM :: 00:11:44 :: 00:03:27</t>
  </si>
  <si>
    <t>7/28/2022 :: 06:54:13 AM / 06:59:04 AM :: 00:04:51 :: 00:17:47</t>
  </si>
  <si>
    <t>8/4/2022 :: 06:05:47 AM / 06:22:53 AM :: 00:17:06 :: 00:04:00</t>
  </si>
  <si>
    <t>6/24/2022 :: 06:04:03 AM / 06:04:37 AM :: 00:00:34 :: 00:08:53</t>
  </si>
  <si>
    <t>7/1/2022 :: 06:12:29 AM / 06:17:33 AM :: 00:05:04 :: 00:07:10</t>
  </si>
  <si>
    <t>7/8/2022 :: 06:56:10 AM / 07:04:36 AM :: 00:08:26 :: 00:01:38</t>
  </si>
  <si>
    <t>7/15/2022 :: 06:10:32 AM / 06:14:59 AM :: 00:04:27 :: 00:03:08</t>
  </si>
  <si>
    <t>7/22/2022 :: 06:05:29 AM / 06:13:58 AM :: 00:08:29 :: 00:02:06</t>
  </si>
  <si>
    <t>7/29/2022 :: 06:05:09 AM / 06:11:10 AM :: 00:06:01 :: 00:03:13</t>
  </si>
  <si>
    <t>8/5/2022 :: 06:16:15 AM / 06:24:48 AM :: 00:08:33 :: 00:03:04</t>
  </si>
  <si>
    <t>6/27/2022 :: 09:18:36 AM / 09:29:46 AM :: 00:11:10 :: 00:29:29</t>
  </si>
  <si>
    <t>7/4/2022 :: 06:44:56 AM / 07:06:25 AM :: 00:21:29 :: 00:12:34</t>
  </si>
  <si>
    <t>7/11/2022 :: 08:59:45 AM / 09:18:03 AM :: 00:18:18 :: 00:03:06</t>
  </si>
  <si>
    <t>6/28/2022 :: 05:50:29 AM / 05:51:06 AM :: 00:00:37 :: 00:00:05</t>
  </si>
  <si>
    <t>7/5/2022 :: 11:42:28 AM / 11:43:21 AM :: 00:00:53 :: 00:00:03</t>
  </si>
  <si>
    <t>7/5/2022 :: 11:43:25 AM / 11:43:35 AM :: 00:00:10 :: 00:00:04</t>
  </si>
  <si>
    <t>7/12/2022 :: 07:35:34 AM / 07:35:53 AM :: 00:00:19 :: 00:00:05</t>
  </si>
  <si>
    <t>7/19/2022 :: 07:16:51 AM / 07:17:05 AM :: 00:00:14 :: 00:00:06</t>
  </si>
  <si>
    <t>7/19/2022 :: 06:48:31 AM / 06:53:56 AM :: 00:05:25 :: 18:55:08</t>
  </si>
  <si>
    <t>7/25/2022 :: 07:52:23 AM / 08:02:18 AM :: 00:09:55 :: 00:04:12</t>
  </si>
  <si>
    <t>6/24/2022 :: 06:31:31 AM / 06:31:45 AM :: 00:00:14 :: 00:07:56</t>
  </si>
  <si>
    <t>7/1/2022 :: 06:28:56 AM / 06:36:09 AM :: 00:07:13 :: 00:11:23</t>
  </si>
  <si>
    <t>7/8/2022 :: 10:50:35 AM / 10:54:31 AM :: 00:03:56 :: 00:11:58</t>
  </si>
  <si>
    <t>7/15/2022 :: 06:24:14 AM / 06:30:14 AM :: 00:06:00 :: 00:09:15</t>
  </si>
  <si>
    <t>7/22/2022 :: 06:22:03 AM / 06:27:23 AM :: 00:05:20 :: 00:08:05</t>
  </si>
  <si>
    <t>7/29/2022 :: 06:24:01 AM / 06:30:01 AM :: 00:06:00 :: 00:12:51</t>
  </si>
  <si>
    <t>8/5/2022 :: 06:41:49 AM / 06:42:07 AM :: 00:00:18 :: 00:15:52</t>
  </si>
  <si>
    <t>THE BROKEN EGG</t>
  </si>
  <si>
    <t>7/20/2022 :: 07:20:04 AM / 07:37:27 AM :: 00:17:23 :: 00:06:04</t>
  </si>
  <si>
    <t>7/27/2022 :: 07:04:26 AM / 07:13:02 AM :: 00:08:36 :: 00:10:05</t>
  </si>
  <si>
    <t>8/3/2022 :: 06:43:29 AM / 07:02:13 AM :: 00:18:44 :: 00:03:24</t>
  </si>
  <si>
    <t>8/10/2022 :: 06:56:38 AM / 07:10:30 AM :: 00:13:52 :: 00:03:49</t>
  </si>
  <si>
    <t>6/28/2022 :: 06:38:50 AM / 06:53:03 AM :: 00:14:13 :: 00:47:44</t>
  </si>
  <si>
    <t>7/5/2022 :: 11:43:39 AM / 11:44:11 AM :: 00:00:32 :: 00:00:04</t>
  </si>
  <si>
    <t>7/12/2022 :: 07:40:48 AM / 07:56:51 AM :: 00:16:03 :: 00:04:55</t>
  </si>
  <si>
    <t>7/19/2022 :: 07:23:31 AM / 07:31:20 AM :: 00:07:49 :: 00:06:26</t>
  </si>
  <si>
    <t>7/26/2022 :: 07:50:04 AM / 08:01:32 AM :: 00:11:28 :: 00:05:16</t>
  </si>
  <si>
    <t>8/2/2022 :: 07:14:09 AM / 07:26:48 AM :: 00:12:39 :: 00:05:57</t>
  </si>
  <si>
    <t>8/9/2022 :: 07:56:33 AM / 08:04:17 AM :: 00:07:44 :: 00:12:27</t>
  </si>
  <si>
    <t>6/22/2022 :: 07:15:29 AM / 07:20:04 AM :: 00:04:35 :: 00:10:01</t>
  </si>
  <si>
    <t>6/29/2022 :: 06:47:17 AM / 06:50:25 AM :: 00:03:08 :: 00:15:52</t>
  </si>
  <si>
    <t>7/6/2022 :: 07:14:07 AM / 07:18:03 AM :: 00:03:56 :: 00:12:13</t>
  </si>
  <si>
    <t>7/13/2022 :: 07:19:05 AM / 07:22:29 AM :: 00:03:24 :: 00:10:03</t>
  </si>
  <si>
    <t>7/20/2022 :: 07:47:09 AM / 07:50:25 AM :: 00:03:16 :: 00:09:42</t>
  </si>
  <si>
    <t>7/27/2022 :: 07:22:01 AM / 07:25:26 AM :: 00:03:25 :: 00:08:59</t>
  </si>
  <si>
    <t>8/3/2022 :: 07:11:14 AM / 07:14:51 AM :: 00:03:37 :: 00:09:01</t>
  </si>
  <si>
    <t>8/10/2022 :: 07:19:18 AM / 07:23:09 AM :: 00:03:51 :: 00:08:48</t>
  </si>
  <si>
    <t>6/23/2022 :: 06:50:20 AM / 06:50:50 AM :: 00:00:30 :: 00:18:51</t>
  </si>
  <si>
    <t>6/30/2022 :: 06:34:25 AM / 06:46:14 AM :: 00:11:49 :: 00:01:06</t>
  </si>
  <si>
    <t>7/7/2022 :: 05:41:54 AM / 05:50:35 AM :: 00:08:41 :: 00:03:41</t>
  </si>
  <si>
    <t>7/14/2022 :: 06:53:01 AM / 07:04:30 AM :: 00:11:29 :: 00:01:33</t>
  </si>
  <si>
    <t>7/21/2022 :: 06:37:49 AM / 06:49:53 AM :: 00:12:04 :: 00:01:05</t>
  </si>
  <si>
    <t>7/28/2022 :: 07:02:26 AM / 07:13:34 AM :: 00:11:08 :: 00:03:22</t>
  </si>
  <si>
    <t>8/4/2022 :: 06:24:24 AM / 06:33:48 AM :: 00:09:24 :: 00:01:31</t>
  </si>
  <si>
    <t>6/24/2022 :: 06:22:57 AM / 06:23:35 AM :: 00:00:38 :: 00:18:20</t>
  </si>
  <si>
    <t>7/1/2022 :: 06:44:47 AM / 07:05:19 AM :: 00:20:32 :: 00:08:38</t>
  </si>
  <si>
    <t>7/8/2022 :: 03:04:57 PM / 03:05:16 PM :: 00:00:19 :: 00:00:04</t>
  </si>
  <si>
    <t>7/15/2022 :: 06:32:09 AM / 06:42:23 AM :: 00:10:14 :: 00:01:55</t>
  </si>
  <si>
    <t>7/22/2022 :: 06:29:12 AM / 06:40:15 AM :: 00:11:03 :: 00:01:49</t>
  </si>
  <si>
    <t>7/29/2022 :: 06:31:46 AM / 06:43:34 AM :: 00:11:48 :: 00:01:45</t>
  </si>
  <si>
    <t>8/5/2022 :: 06:43:27 AM / 06:55:31 AM :: 00:12:04 :: 00:01:20</t>
  </si>
  <si>
    <t>6/27/2022 :: 06:45:01 AM / 06:58:15 AM :: 00:13:14 :: 00:21:03</t>
  </si>
  <si>
    <t>7/4/2022 :: 07:20:20 AM / 07:24:00 AM :: 00:03:40 :: 00:13:55</t>
  </si>
  <si>
    <t>7/11/2022 :: 07:18:49 AM / 07:29:12 AM :: 00:10:23 :: 00:11:17</t>
  </si>
  <si>
    <t>7/18/2022 :: 07:14:40 AM / 07:21:59 AM :: 00:07:19 :: 00:11:43</t>
  </si>
  <si>
    <t>7/25/2022 :: 08:04:13 AM / 08:15:02 AM :: 00:10:49 :: 00:01:55</t>
  </si>
  <si>
    <t>8/1/2022 :: 07:14:03 AM / 07:22:07 AM :: 00:08:04 :: 00:03:42</t>
  </si>
  <si>
    <t>8/8/2022 :: 07:19:37 AM / 07:30:00 AM :: 00:10:23 :: 00:05:13</t>
  </si>
  <si>
    <t>6/23/2022 :: 07:04:05 AM / 07:04:33 AM :: 00:00:28 :: 00:13:15</t>
  </si>
  <si>
    <t>6/30/2022 :: 06:56:43 AM / 07:06:53 AM :: 00:10:10 :: 00:10:29</t>
  </si>
  <si>
    <t>7/7/2022 :: 06:52:46 AM / 06:56:07 AM :: 00:03:21 :: 00:10:10</t>
  </si>
  <si>
    <t>7/14/2022 :: 07:16:53 AM / 07:23:37 AM :: 00:06:44 :: 00:12:23</t>
  </si>
  <si>
    <t>7/21/2022 :: 06:56:10 AM / 07:03:33 AM :: 00:07:23 :: 00:06:17</t>
  </si>
  <si>
    <t>7/28/2022 :: 07:58:51 AM / 08:06:38 AM :: 00:07:47 :: 00:11:46</t>
  </si>
  <si>
    <t>8/4/2022 :: 07:24:21 AM / 07:28:18 AM :: 00:03:57 :: 00:07:34</t>
  </si>
  <si>
    <t>6/24/2022 :: 06:53:51 AM / 06:54:18 AM :: 00:00:27 :: 00:22:06</t>
  </si>
  <si>
    <t>7/1/2022 :: 07:07:07 AM / 07:18:48 AM :: 00:11:41 :: 00:01:48</t>
  </si>
  <si>
    <t>7/8/2022 :: 03:03:55 PM / 03:04:18 PM :: 00:00:23 :: 02:05:28</t>
  </si>
  <si>
    <t>7/15/2022 :: 06:44:00 AM / 06:57:24 AM :: 00:13:24 :: 00:01:37</t>
  </si>
  <si>
    <t>7/22/2022 :: 06:41:52 AM / 06:58:48 AM :: 00:16:56 :: 00:01:37</t>
  </si>
  <si>
    <t>7/29/2022 :: 06:45:28 AM / 07:04:21 AM :: 00:18:53 :: 00:01:54</t>
  </si>
  <si>
    <t>8/5/2022 :: 06:57:46 AM / 07:14:04 AM :: 00:16:18 :: 00:02:15</t>
  </si>
  <si>
    <t>6/23/2022 :: 07:10:08 AM / 07:12:27 AM :: 00:02:19 :: 00:05:35</t>
  </si>
  <si>
    <t>6/23/2022 :: 07:16:10 AM / 07:16:18 AM :: 00:00:08 :: 00:03:43</t>
  </si>
  <si>
    <t>6/30/2022 :: 07:11:03 AM / 07:13:07 AM :: 00:02:04 :: 00:04:10</t>
  </si>
  <si>
    <t>7/7/2022 :: 06:00:25 AM / 06:00:33 AM :: 00:00:08 :: 00:09:50</t>
  </si>
  <si>
    <t>7/14/2022 :: 07:26:36 AM / 07:28:52 AM :: 00:02:16 :: 00:02:59</t>
  </si>
  <si>
    <t>7/21/2022 :: 07:06:24 AM / 07:10:24 AM :: 00:04:00 :: 00:02:51</t>
  </si>
  <si>
    <t>7/28/2022 :: 08:10:29 AM / 08:15:02 AM :: 00:04:33 :: 00:03:51</t>
  </si>
  <si>
    <t>8/4/2022 :: 07:31:39 AM / 07:34:31 AM :: 00:02:52 :: 00:03:21</t>
  </si>
  <si>
    <t>6/24/2022 :: 07:17:19 AM / 07:30:29 AM :: 00:13:10 :: 00:05:05</t>
  </si>
  <si>
    <t>7/1/2022 :: 07:21:53 AM / 07:40:31 AM :: 00:18:38 :: 00:03:05</t>
  </si>
  <si>
    <t>7/8/2022 :: 07:12:15 AM / 07:29:00 AM :: 00:16:45 :: 00:07:39</t>
  </si>
  <si>
    <t>7/15/2022 :: 07:01:19 AM / 07:10:27 AM :: 00:09:08 :: 00:03:55</t>
  </si>
  <si>
    <t>7/22/2022 :: 07:09:22 AM / 07:20:33 AM :: 00:11:11 :: 00:10:34</t>
  </si>
  <si>
    <t>7/29/2022 :: 07:06:58 AM / 07:16:25 AM :: 00:09:27 :: 00:02:37</t>
  </si>
  <si>
    <t>8/5/2022 :: 07:16:43 AM / 07:33:56 AM :: 00:17:13 :: 00:02:39</t>
  </si>
  <si>
    <t>6/24/2022 :: 10:28:04 AM / 10:36:41 AM :: 00:08:37 :: 00:20:55</t>
  </si>
  <si>
    <t>7/8/2022 :: 03:04:22 PM / 03:04:53 PM :: 00:00:31 :: 00:00:04</t>
  </si>
  <si>
    <t>7/22/2022 :: 11:07:44 AM / 11:11:55 AM :: 00:04:11 :: 00:01:15</t>
  </si>
  <si>
    <t>8/5/2022 :: 12:00:56 PM / 12:05:23 PM :: 00:04:27 :: 00:01:38</t>
  </si>
  <si>
    <t>6/28/2022 :: 07:05:16 AM / 07:55:46 AM :: 00:50:30 :: 00:12:13</t>
  </si>
  <si>
    <t>7/5/2022 :: 11:44:15 AM / 11:45:41 AM :: 00:01:26 :: 00:00:04</t>
  </si>
  <si>
    <t>7/12/2022 :: 08:04:31 AM / 08:48:17 AM :: 00:43:46 :: 00:07:40</t>
  </si>
  <si>
    <t>7/19/2022 :: 07:37:56 AM / 08:29:11 AM :: 00:51:15 :: 00:06:36</t>
  </si>
  <si>
    <t>7/26/2022 :: 08:08:40 AM / 08:53:44 AM :: 00:45:04 :: 00:07:08</t>
  </si>
  <si>
    <t>7/26/2022 :: 08:53:48 AM / 08:53:57 AM :: 00:00:09 :: 00:00:04</t>
  </si>
  <si>
    <t>8/2/2022 :: 07:33:37 AM / 08:19:19 AM :: 00:45:42 :: 00:06:49</t>
  </si>
  <si>
    <t>8/9/2022 :: 08:13:40 AM / 08:47:17 AM :: 00:33:37 :: 00:09:23</t>
  </si>
  <si>
    <t>7/19/2022 :: 09:48:26 AM / 09:51:40 AM :: 00:03:14 :: 00:04:39</t>
  </si>
  <si>
    <t>7/1/2022 :: 07:59:18 AM / 08:13:46 AM :: 00:14:28 :: 00:18:47</t>
  </si>
  <si>
    <t>7/15/2022 :: 07:13:58 AM / 07:23:35 AM :: 00:09:37 :: 00:03:31</t>
  </si>
  <si>
    <t>7/29/2022 :: 07:19:23 AM / 07:30:22 AM :: 00:10:59 :: 00:02:58</t>
  </si>
  <si>
    <t>6/22/2022 :: 07:29:35 AM / 07:32:01 AM :: 00:02:26 :: 00:09:31</t>
  </si>
  <si>
    <t>6/29/2022 :: 07:11:26 AM / 07:17:02 AM :: 00:05:36 :: 00:21:01</t>
  </si>
  <si>
    <t>7/6/2022 :: 07:28:21 AM / 07:33:05 AM :: 00:04:44 :: 00:10:18</t>
  </si>
  <si>
    <t>7/13/2022 :: 07:31:45 AM / 07:33:29 AM :: 00:01:44 :: 00:09:16</t>
  </si>
  <si>
    <t>7/20/2022 :: 08:00:02 AM / 08:00:31 AM :: 00:00:29 :: 00:09:37</t>
  </si>
  <si>
    <t>7/27/2022 :: 07:35:16 AM / 07:35:52 AM :: 00:00:36 :: 00:09:50</t>
  </si>
  <si>
    <t>8/3/2022 :: 07:25:05 AM / 07:25:51 AM :: 00:00:46 :: 00:10:14</t>
  </si>
  <si>
    <t>8/10/2022 :: 07:32:43 AM / 07:33:59 AM :: 00:01:16 :: 00:09:34</t>
  </si>
  <si>
    <t>6/23/2022 :: 07:19:20 AM / 07:23:30 AM :: 00:04:10 :: 00:03:02</t>
  </si>
  <si>
    <t>6/23/2022 :: 07:23:42 AM / 07:24:00 AM :: 00:00:18 :: 00:00:12</t>
  </si>
  <si>
    <t>6/30/2022 :: 07:18:55 AM / 07:20:51 AM :: 00:01:56 :: 00:05:48</t>
  </si>
  <si>
    <t>7/7/2022 :: 06:00:37 AM / 06:00:47 AM :: 00:00:10 :: 00:00:04</t>
  </si>
  <si>
    <t>7/14/2022 :: 07:32:48 AM / 07:38:14 AM :: 00:05:26 :: 00:03:56</t>
  </si>
  <si>
    <t>7/21/2022 :: 07:12:43 AM / 07:15:39 AM :: 00:02:56 :: 00:02:19</t>
  </si>
  <si>
    <t>7/28/2022 :: 08:18:11 AM / 08:22:12 AM :: 00:04:01 :: 00:03:09</t>
  </si>
  <si>
    <t>8/4/2022 :: 07:37:26 AM / 07:41:46 AM :: 00:04:20 :: 00:02:55</t>
  </si>
  <si>
    <t>6/24/2022 :: 07:11:22 AM / 07:12:14 AM :: 00:00:52 :: 00:17:04</t>
  </si>
  <si>
    <t>7/8/2022 :: 08:50:10 AM / 08:55:23 AM :: 00:05:13 :: 00:03:45</t>
  </si>
  <si>
    <t>7/22/2022 :: 10:44:22 AM / 10:49:00 AM :: 00:04:38 :: 00:04:58</t>
  </si>
  <si>
    <t>8/5/2022 :: 11:35:49 AM / 11:40:09 AM :: 00:04:20 :: 00:05:34</t>
  </si>
  <si>
    <t>6/24/2022 :: 08:06:57 AM / 08:25:28 AM :: 00:18:31 :: 00:36:28</t>
  </si>
  <si>
    <t>7/1/2022 :: 08:37:30 AM / 09:03:27 AM :: 00:25:57 :: 00:23:44</t>
  </si>
  <si>
    <t>7/8/2022 :: 07:39:58 AM / 08:09:17 AM :: 00:29:19 :: 00:10:58</t>
  </si>
  <si>
    <t>7/15/2022 :: 07:35:10 AM / 07:58:13 AM :: 00:23:03 :: 00:11:35</t>
  </si>
  <si>
    <t>7/22/2022 :: 07:30:12 AM / 07:57:48 AM :: 00:27:36 :: 00:09:39</t>
  </si>
  <si>
    <t>7/29/2022 :: 07:39:10 AM / 08:08:02 AM :: 00:28:52 :: 00:08:48</t>
  </si>
  <si>
    <t>8/5/2022 :: 07:44:44 AM / 08:12:41 AM :: 00:27:57 :: 00:10:48</t>
  </si>
  <si>
    <t>6/27/2022 :: 08:43:37 AM / 08:47:51 AM :: 00:04:14 :: 00:18:21</t>
  </si>
  <si>
    <t>7/5/2022 :: 11:39:20 AM / 11:39:52 AM :: 00:00:32 :: 22:55:49</t>
  </si>
  <si>
    <t>7/11/2022 :: 07:32:14 AM / 07:43:03 AM :: 00:10:49 :: 00:03:02</t>
  </si>
  <si>
    <t>7/18/2022 :: 07:25:20 AM / 07:31:53 AM :: 00:06:33 :: 00:03:21</t>
  </si>
  <si>
    <t>7/25/2022 :: 08:19:37 AM / 08:23:58 AM :: 00:04:21 :: 00:04:35</t>
  </si>
  <si>
    <t>8/1/2022 :: 07:27:45 AM / 07:34:52 AM :: 00:07:07 :: 00:05:38</t>
  </si>
  <si>
    <t>8/8/2022 :: 07:39:00 AM / 07:40:31 AM :: 00:01:31 :: 00:00:04</t>
  </si>
  <si>
    <t>7/5/2022 :: 11:45:45 AM / 11:46:03 AM :: 00:00:18 :: 00:00:04</t>
  </si>
  <si>
    <t>7/19/2022 :: 08:31:51 AM / 08:42:41 AM :: 00:10:50 :: 00:02:07</t>
  </si>
  <si>
    <t>8/2/2022 :: 08:22:00 AM / 08:33:07 AM :: 00:11:07 :: 00:02:41</t>
  </si>
  <si>
    <t>7/25/2022 :: 08:24:04 AM / 08:25:16 AM :: 00:01:12 :: 00:00:06</t>
  </si>
  <si>
    <t>8/8/2022 :: 07:38:47 AM / 07:38:56 AM :: 00:00:09 :: 00:08:47</t>
  </si>
  <si>
    <t>7/11/2022 :: 08:04:33 AM / 08:15:03 AM :: 00:10:30 :: 00:03:36</t>
  </si>
  <si>
    <t>7/18/2022 :: 07:39:46 AM / 07:43:48 AM :: 00:04:02 :: 00:07:53</t>
  </si>
  <si>
    <t>7/25/2022 :: 08:50:22 AM / 08:54:20 AM :: 00:03:58 :: 00:07:48</t>
  </si>
  <si>
    <t>8/1/2022 :: 07:42:54 AM / 07:46:34 AM :: 00:03:40 :: 00:08:02</t>
  </si>
  <si>
    <t>8/8/2022 :: 07:47:24 AM / 07:51:26 AM :: 00:04:02 :: 00:06:53</t>
  </si>
  <si>
    <t>7/18/2022 :: 07:44:24 AM / 07:48:24 AM :: 00:04:00 :: 00:00:36</t>
  </si>
  <si>
    <t>7/25/2022 :: 08:54:54 AM / 08:58:22 AM :: 00:03:28 :: 00:00:34</t>
  </si>
  <si>
    <t>8/1/2022 :: 07:47:18 AM / 07:51:27 AM :: 00:04:09 :: 00:00:44</t>
  </si>
  <si>
    <t>8/8/2022 :: 07:51:51 AM / 07:55:40 AM :: 00:03:49 :: 00:00:25</t>
  </si>
  <si>
    <t>6/22/2022 :: 07:34:30 AM / 07:37:52 AM :: 00:03:22 :: 00:02:29</t>
  </si>
  <si>
    <t>6/29/2022 :: 07:17:12 AM / 07:24:34 AM :: 00:07:22 :: 00:00:10</t>
  </si>
  <si>
    <t>7/6/2022 :: 07:35:29 AM / 07:39:29 AM :: 00:04:00 :: 00:02:24</t>
  </si>
  <si>
    <t>7/13/2022 :: 07:36:07 AM / 07:39:47 AM :: 00:03:40 :: 00:02:38</t>
  </si>
  <si>
    <t>7/20/2022 :: 08:02:10 AM / 08:03:45 AM :: 00:01:35 :: 00:01:39</t>
  </si>
  <si>
    <t>7/27/2022 :: 07:38:06 AM / 07:40:16 AM :: 00:02:10 :: 00:02:14</t>
  </si>
  <si>
    <t>8/3/2022 :: 07:27:58 AM / 07:34:10 AM :: 00:06:12 :: 00:02:07</t>
  </si>
  <si>
    <t>8/10/2022 :: 07:35:38 AM / 07:38:12 AM :: 00:02:34 :: 00:01:39</t>
  </si>
  <si>
    <t>6/24/2022 :: 08:40:39 AM / 08:46:20 AM :: 00:05:41 :: 00:15:11</t>
  </si>
  <si>
    <t>7/1/2022 :: 09:26:12 AM / 09:28:29 AM :: 00:02:17 :: 00:22:45</t>
  </si>
  <si>
    <t>7/8/2022 :: 08:26:11 AM / 08:32:51 AM :: 00:06:40 :: 00:16:54</t>
  </si>
  <si>
    <t>7/15/2022 :: 08:16:33 AM / 08:21:46 AM :: 00:05:13 :: 00:18:20</t>
  </si>
  <si>
    <t>7/22/2022 :: 08:13:58 AM / 08:19:17 AM :: 00:05:19 :: 00:16:10</t>
  </si>
  <si>
    <t>7/29/2022 :: 08:23:20 AM / 08:28:33 AM :: 00:05:13 :: 00:15:18</t>
  </si>
  <si>
    <t>8/5/2022 :: 08:33:49 AM / 08:39:22 AM :: 00:05:33 :: 00:21:08</t>
  </si>
  <si>
    <t>7/4/2022 :: 08:09:11 AM / 08:14:58 AM :: 00:05:47 :: 00:05:34</t>
  </si>
  <si>
    <t>7/5/2022 :: 11:46:09 AM / 11:46:22 AM :: 00:00:13 :: 00:00:06</t>
  </si>
  <si>
    <t>7/19/2022 :: 08:44:16 AM / 08:47:40 AM :: 00:03:24 :: 00:01:35</t>
  </si>
  <si>
    <t>8/2/2022 :: 08:34:49 AM / 08:38:00 AM :: 00:03:11 :: 00:01:42</t>
  </si>
  <si>
    <t>7/11/2022 :: 07:52:05 AM / 07:56:18 AM :: 00:04:13 :: 00:08:47</t>
  </si>
  <si>
    <t>7/18/2022 :: 07:53:09 AM / 08:02:13 AM :: 00:09:04 :: 00:04:45</t>
  </si>
  <si>
    <t>7/25/2022 :: 09:02:28 AM / 09:07:37 AM :: 00:05:09 :: 00:04:06</t>
  </si>
  <si>
    <t>8/1/2022 :: 07:55:37 AM / 08:05:07 AM :: 00:09:30 :: 00:04:10</t>
  </si>
  <si>
    <t>8/8/2022 :: 08:39:55 AM / 08:45:34 AM :: 00:05:39 :: 00:04:40</t>
  </si>
  <si>
    <t>7/19/2022 :: 11:55:57 AM / 11:58:11 AM :: 00:02:14 :: 00:05:20</t>
  </si>
  <si>
    <t>7/21/2022 :: 07:19:22 AM / 07:26:07 AM :: 00:06:45 :: 00:03:43</t>
  </si>
  <si>
    <t>7/28/2022 :: 08:25:58 AM / 08:30:17 AM :: 00:04:19 :: 00:03:46</t>
  </si>
  <si>
    <t>8/4/2022 :: 07:44:59 AM / 07:50:17 AM :: 00:05:18 :: 00:03:13</t>
  </si>
  <si>
    <t>7/25/2022 :: 09:25:59 AM / 09:33:14 AM :: 00:07:15 :: 00:02:55</t>
  </si>
  <si>
    <t>8/8/2022 :: 08:09:48 AM / 08:18:47 AM :: 00:08:59 :: 00:14:08</t>
  </si>
  <si>
    <t>6/22/2022 :: 07:45:55 AM / 07:49:45 AM :: 00:03:50 :: 00:08:03</t>
  </si>
  <si>
    <t>6/29/2022 :: 07:29:11 AM / 07:39:39 AM :: 00:10:28 :: 00:04:37</t>
  </si>
  <si>
    <t>7/6/2022 :: 07:43:00 AM / 07:57:29 AM :: 00:14:29 :: 00:03:31</t>
  </si>
  <si>
    <t>7/13/2022 :: 07:41:51 AM / 07:47:15 AM :: 00:05:24 :: 00:02:04</t>
  </si>
  <si>
    <t>7/20/2022 :: 08:05:35 AM / 08:10:08 AM :: 00:04:33 :: 00:01:50</t>
  </si>
  <si>
    <t>7/27/2022 :: 07:42:58 AM / 07:47:49 AM :: 00:04:51 :: 00:02:42</t>
  </si>
  <si>
    <t>8/3/2022 :: 07:36:37 AM / 07:45:40 AM :: 00:09:03 :: 00:02:27</t>
  </si>
  <si>
    <t>8/10/2022 :: 07:41:03 AM / 07:46:24 AM :: 00:05:21 :: 00:02:51</t>
  </si>
  <si>
    <t>6/23/2022 :: 07:33:13 AM / 07:37:13 AM :: 00:04:00 :: 00:09:13</t>
  </si>
  <si>
    <t>7/7/2022 :: 07:22:54 AM / 07:27:26 AM :: 00:04:32 :: 00:06:06</t>
  </si>
  <si>
    <t>7/21/2022 :: 07:31:31 AM / 07:36:09 AM :: 00:04:38 :: 00:05:24</t>
  </si>
  <si>
    <t>8/4/2022 :: 07:11:00 AM / 07:16:47 AM :: 00:05:47 :: 00:09:10</t>
  </si>
  <si>
    <t>6/24/2022 :: 10:43:40 AM / 11:09:04 AM :: 00:25:24 :: 00:06:59</t>
  </si>
  <si>
    <t>7/1/2022 :: 10:00:55 AM / 10:04:08 AM :: 00:03:13 :: 00:32:26</t>
  </si>
  <si>
    <t>7/8/2022 :: 03:05:24 PM / 03:05:45 PM :: 00:00:21 :: 00:00:08</t>
  </si>
  <si>
    <t>7/15/2022 :: 08:34:22 AM / 09:00:07 AM :: 00:25:45 :: 00:12:36</t>
  </si>
  <si>
    <t>7/22/2022 :: 08:27:26 AM / 08:53:51 AM :: 00:26:25 :: 00:08:09</t>
  </si>
  <si>
    <t>7/29/2022 :: 08:36:59 AM / 09:04:41 AM :: 00:27:42 :: 00:08:13</t>
  </si>
  <si>
    <t>8/5/2022 :: 08:47:34 AM / 09:17:04 AM :: 00:29:30 :: 00:08:12</t>
  </si>
  <si>
    <t>6/28/2022 :: 08:11:52 AM / 08:27:34 AM :: 00:15:42 :: 00:16:06</t>
  </si>
  <si>
    <t>7/5/2022 :: 11:46:26 AM / 11:47:04 AM :: 00:00:38 :: 00:00:04</t>
  </si>
  <si>
    <t>7/19/2022 :: 08:52:15 AM / 09:14:49 AM :: 00:22:34 :: 00:04:35</t>
  </si>
  <si>
    <t>7/26/2022 :: 09:09:21 AM / 09:12:33 AM :: 00:03:12 :: 00:15:24</t>
  </si>
  <si>
    <t>8/2/2022 :: 08:42:08 AM / 08:56:36 AM :: 00:14:28 :: 00:04:08</t>
  </si>
  <si>
    <t>8/9/2022 :: 08:52:52 AM / 09:08:44 AM :: 00:15:52 :: 00:05:35</t>
  </si>
  <si>
    <t>7/4/2022 :: 07:43:37 AM / 07:49:28 AM :: 00:05:51 :: 00:19:37</t>
  </si>
  <si>
    <t>7/11/2022 :: 07:56:25 AM / 08:00:57 AM :: 00:04:32 :: 00:00:07</t>
  </si>
  <si>
    <t>7/25/2022 :: 08:29:27 AM / 08:42:34 AM :: 00:13:07 :: 00:04:11</t>
  </si>
  <si>
    <t>8/8/2022 :: 08:25:02 AM / 08:35:15 AM :: 00:10:13 :: 00:06:15</t>
  </si>
  <si>
    <t>6/22/2022 :: 07:57:42 AM / 08:06:14 AM :: 00:08:32 :: 00:07:57</t>
  </si>
  <si>
    <t>6/29/2022 :: 07:48:38 AM / 07:49:18 AM :: 00:00:40 :: 00:08:59</t>
  </si>
  <si>
    <t>7/6/2022 :: 08:03:34 AM / 08:09:30 AM :: 00:05:56 :: 00:06:05</t>
  </si>
  <si>
    <t>7/13/2022 :: 07:52:52 AM / 07:57:36 AM :: 00:04:44 :: 00:05:37</t>
  </si>
  <si>
    <t>7/20/2022 :: 08:13:55 AM / 08:17:52 AM :: 00:03:57 :: 00:03:47</t>
  </si>
  <si>
    <t>7/27/2022 :: 07:54:42 AM / 08:00:29 AM :: 00:05:47 :: 00:06:53</t>
  </si>
  <si>
    <t>8/3/2022 :: 07:51:26 AM / 07:56:40 AM :: 00:05:14 :: 00:05:46</t>
  </si>
  <si>
    <t>8/10/2022 :: 07:52:20 AM / 08:03:29 AM :: 00:11:09 :: 00:05:56</t>
  </si>
  <si>
    <t>6/23/2022 :: 07:45:05 AM / 07:59:50 AM :: 00:14:45 :: 00:07:52</t>
  </si>
  <si>
    <t>7/7/2022 :: 06:58:22 AM / 07:16:48 AM :: 00:18:26 :: 00:02:15</t>
  </si>
  <si>
    <t>7/21/2022 :: 07:41:49 AM / 07:57:11 AM :: 00:15:22 :: 00:05:40</t>
  </si>
  <si>
    <t>8/4/2022 :: 07:53:24 AM / 08:10:00 AM :: 00:16:36 :: 00:03:07</t>
  </si>
  <si>
    <t>6/24/2022 :: 11:12:48 AM / 11:33:03 AM :: 00:20:15 :: 00:03:44</t>
  </si>
  <si>
    <t>7/1/2022 :: 10:04:13 AM / 10:22:24 AM :: 00:18:11 :: 00:00:05</t>
  </si>
  <si>
    <t>7/8/2022 :: 03:05:50 PM / 03:06:29 PM :: 00:00:39 :: 00:00:05</t>
  </si>
  <si>
    <t>7/15/2022 :: 09:03:25 AM / 09:26:55 AM :: 00:23:30 :: 00:03:18</t>
  </si>
  <si>
    <t>7/22/2022 :: 08:54:53 AM / 09:15:56 AM :: 00:21:03 :: 00:01:02</t>
  </si>
  <si>
    <t>7/29/2022 :: 09:09:09 AM / 09:28:54 AM :: 00:19:45 :: 00:04:28</t>
  </si>
  <si>
    <t>8/5/2022 :: 09:18:06 AM / 09:40:25 AM :: 00:22:19 :: 00:01:02</t>
  </si>
  <si>
    <t>6/27/2022 :: 07:39:27 AM / 07:40:03 AM :: 00:00:36 :: 00:41:12</t>
  </si>
  <si>
    <t>7/4/2022 :: 07:59:18 AM / 08:03:37 AM :: 00:04:19 :: 00:00:43</t>
  </si>
  <si>
    <t>6/27/2022 :: 08:48:53 AM / 08:49:07 AM :: 00:00:14 :: 00:01:02</t>
  </si>
  <si>
    <t>7/11/2022 :: 07:43:08 AM / 07:43:18 AM :: 00:00:10 :: 00:00:05</t>
  </si>
  <si>
    <t>7/5/2022 :: 11:47:11 AM / 11:47:35 AM :: 00:00:24 :: 00:00:07</t>
  </si>
  <si>
    <t>8/2/2022 :: 08:58:35 AM / 09:09:04 AM :: 00:10:29 :: 00:01:59</t>
  </si>
  <si>
    <t>7/18/2022 :: 08:08:47 AM / 08:11:56 AM :: 00:03:09 :: 00:03:14</t>
  </si>
  <si>
    <t>8/1/2022 :: 08:10:27 AM / 08:17:04 AM :: 00:06:37 :: 00:02:45</t>
  </si>
  <si>
    <t>7/18/2022 :: 08:28:28 AM / 08:35:14 AM :: 00:06:46 :: 00:16:32</t>
  </si>
  <si>
    <t>7/25/2022 :: 09:09:02 AM / 09:18:03 AM :: 00:09:01 :: 00:01:25</t>
  </si>
  <si>
    <t>8/1/2022 :: 08:31:31 AM / 08:43:11 AM :: 00:11:40 :: 00:06:27</t>
  </si>
  <si>
    <t>8/8/2022 :: 08:47:03 AM / 08:55:41 AM :: 00:08:38 :: 00:01:29</t>
  </si>
  <si>
    <t>7/18/2022 :: 08:36:34 AM / 08:41:58 AM :: 00:05:24 :: 00:01:20</t>
  </si>
  <si>
    <t>7/25/2022 :: 09:19:10 AM / 09:23:04 AM :: 00:03:54 :: 00:01:07</t>
  </si>
  <si>
    <t>8/1/2022 :: 08:45:57 AM / 08:54:01 AM :: 00:08:04 :: 00:02:46</t>
  </si>
  <si>
    <t>8/8/2022 :: 08:57:33 AM / 09:02:32 AM :: 00:04:59 :: 00:01:52</t>
  </si>
  <si>
    <t>6/23/2022 :: NO TIME / NO TIME :: 00:00:00 :: 00:00:00</t>
  </si>
  <si>
    <t>6/23/2022 :: 08:09:16 AM / 08:20:04 AM :: 00:10:48 :: 00:09:26</t>
  </si>
  <si>
    <t>6/30/2022 :: 07:32:42 AM / 07:34:31 AM :: 00:01:49 :: 00:11:51</t>
  </si>
  <si>
    <t>7/7/2022 :: 06:40:46 AM / 06:42:36 AM :: 00:01:50 :: 00:07:05</t>
  </si>
  <si>
    <t>7/14/2022 :: 07:43:36 AM / 07:49:23 AM :: 00:05:47 :: 00:05:22</t>
  </si>
  <si>
    <t>7/21/2022 :: 08:01:55 AM / 08:06:49 AM :: 00:04:54 :: 00:04:44</t>
  </si>
  <si>
    <t>7/28/2022 :: 08:33:35 AM / 08:38:51 AM :: 00:05:16 :: 00:03:18</t>
  </si>
  <si>
    <t>8/4/2022 :: 08:15:03 AM / 08:21:00 AM :: 00:05:57 :: 00:05:03</t>
  </si>
  <si>
    <t>6/22/2022 :: 08:09:32 AM / 08:23:44 AM :: 00:14:12 :: 00:03:18</t>
  </si>
  <si>
    <t>6/29/2022 :: 07:55:05 AM / 08:10:14 AM :: 00:15:09 :: 00:05:47</t>
  </si>
  <si>
    <t>7/6/2022 :: 08:13:02 AM / 08:29:55 AM :: 00:16:53 :: 00:03:32</t>
  </si>
  <si>
    <t>7/6/2022 :: 08:29:59 AM / 08:30:07 AM :: 00:00:08 :: 00:00:04</t>
  </si>
  <si>
    <t>7/13/2022 :: 08:01:00 AM / 08:11:57 AM :: 00:10:57 :: 00:03:24</t>
  </si>
  <si>
    <t>7/20/2022 :: 08:21:04 AM / 08:28:55 AM :: 00:07:51 :: 00:03:12</t>
  </si>
  <si>
    <t>7/27/2022 :: 08:04:23 AM / 08:14:11 AM :: 00:09:48 :: 00:03:54</t>
  </si>
  <si>
    <t>8/3/2022 :: 08:00:38 AM / 08:11:53 AM :: 00:11:15 :: 00:03:58</t>
  </si>
  <si>
    <t>8/10/2022 :: 08:08:30 AM / 08:17:09 AM :: 00:08:39 :: 00:05:01</t>
  </si>
  <si>
    <t>6/22/2022 :: 08:25:56 AM / 08:37:54 AM :: 00:11:58 :: 00:02:12</t>
  </si>
  <si>
    <t>7/20/2022 :: 08:30:36 AM / 08:38:39 AM :: 00:08:03 :: 00:01:41</t>
  </si>
  <si>
    <t>6/24/2022 :: 11:44:40 AM / 11:51:30 AM :: 00:06:50 :: 00:11:37</t>
  </si>
  <si>
    <t>7/1/2022 :: 10:28:14 AM / 10:31:24 AM :: 00:03:10 :: 00:05:50</t>
  </si>
  <si>
    <t>7/8/2022 :: 08:42:48 AM / 08:46:25 AM :: 00:03:37 :: 00:09:57</t>
  </si>
  <si>
    <t>7/15/2022 :: 09:44:25 AM / 09:47:07 AM :: 00:02:42 :: 00:03:49</t>
  </si>
  <si>
    <t>7/22/2022 :: 09:16:22 AM / 09:20:16 AM :: 00:03:54 :: 00:00:26</t>
  </si>
  <si>
    <t>7/29/2022 :: 09:32:56 AM / 09:35:46 AM :: 00:02:50 :: 00:04:02</t>
  </si>
  <si>
    <t>8/5/2022 :: 09:44:41 AM / 09:54:35 AM :: 00:09:54 :: 00:04:16</t>
  </si>
  <si>
    <t>6/27/2022 :: 08:04:17 AM / 08:04:24 AM :: 00:00:07 :: 00:24:14</t>
  </si>
  <si>
    <t>7/4/2022 :: 07:54:08 AM / 07:58:35 AM :: 00:04:27 :: 00:04:40</t>
  </si>
  <si>
    <t>7/5/2022 :: 11:47:39 AM / 11:47:48 AM :: 00:00:09 :: 00:00:04</t>
  </si>
  <si>
    <t>7/19/2022 :: 09:17:01 AM / 09:20:41 AM :: 00:03:40 :: 00:02:12</t>
  </si>
  <si>
    <t>8/2/2022 :: 09:11:57 AM / 09:15:28 AM :: 00:03:31 :: 00:02:53</t>
  </si>
  <si>
    <t>7/18/2022 :: 08:43:57 AM / 08:49:41 AM :: 00:05:44 :: 00:01:59</t>
  </si>
  <si>
    <t>7/18/2022 :: 08:49:44 AM / 09:07:40 AM :: 00:17:56 :: 00:00:03</t>
  </si>
  <si>
    <t>7/1/2022 :: 10:45:54 AM / 10:50:50 AM :: 00:04:56 :: 00:14:30</t>
  </si>
  <si>
    <t>7/15/2022 :: 10:10:04 AM / 10:18:07 AM :: 00:08:03 :: 00:11:40</t>
  </si>
  <si>
    <t>6/23/2022 :: 09:09:49 AM / 09:10:58 AM :: 00:01:09 :: 00:22:26</t>
  </si>
  <si>
    <t>6/30/2022 :: 07:37:17 AM / 07:56:52 AM :: 00:19:35 :: 00:02:46</t>
  </si>
  <si>
    <t>7/7/2022 :: 06:08:27 AM / 06:33:41 AM :: 00:25:14 :: 00:07:40</t>
  </si>
  <si>
    <t>7/14/2022 :: 07:52:35 AM / 08:11:50 AM :: 00:19:15 :: 00:03:12</t>
  </si>
  <si>
    <t>7/21/2022 :: 08:09:25 AM / 08:29:00 AM :: 00:19:35 :: 00:02:36</t>
  </si>
  <si>
    <t>7/28/2022 :: 08:41:10 AM / 09:00:07 AM :: 00:18:57 :: 00:02:19</t>
  </si>
  <si>
    <t>8/4/2022 :: 08:24:27 AM / 08:39:25 AM :: 00:14:58 :: 00:03:27</t>
  </si>
  <si>
    <t>6/24/2022 :: 09:02:36 AM / 09:31:03 AM :: 00:28:27 :: 00:16:16</t>
  </si>
  <si>
    <t>7/1/2022 :: 10:55:34 AM / 11:19:45 AM :: 00:24:11 :: 00:04:44</t>
  </si>
  <si>
    <t>7/8/2022 :: 10:15:46 AM / 10:38:37 AM :: 00:22:51 :: 00:04:53</t>
  </si>
  <si>
    <t>7/15/2022 :: 10:21:14 AM / 10:44:37 AM :: 00:23:23 :: 00:03:07</t>
  </si>
  <si>
    <t>7/22/2022 :: 09:25:52 AM / 09:51:50 AM :: 00:25:58 :: 00:05:36</t>
  </si>
  <si>
    <t>7/29/2022 :: 10:22:42 AM / 10:49:06 AM :: 00:26:24 :: 00:03:53</t>
  </si>
  <si>
    <t>8/5/2022 :: 10:12:43 AM / 10:37:00 AM :: 00:24:17 :: 00:09:01</t>
  </si>
  <si>
    <t>6/27/2022 :: 08:04:34 AM / 08:06:29 AM :: 00:01:55 :: 00:00:10</t>
  </si>
  <si>
    <t>7/4/2022 :: 08:38:33 AM / 08:53:24 AM :: 00:14:51 :: 00:01:56</t>
  </si>
  <si>
    <t>6/29/2022 :: 08:15:15 AM / 08:32:37 AM :: 00:17:22 :: 00:05:01</t>
  </si>
  <si>
    <t>7/13/2022 :: 08:14:25 AM / 08:20:28 AM :: 00:06:03 :: 00:02:28</t>
  </si>
  <si>
    <t>7/27/2022 :: 08:18:45 AM / 08:25:42 AM :: 00:06:57 :: 00:04:34</t>
  </si>
  <si>
    <t>8/10/2022 :: 08:19:26 AM / 08:25:50 AM :: 00:06:24 :: 00:02:17</t>
  </si>
  <si>
    <t>7/5/2022 :: 11:47:52 AM / 11:48:03 AM :: 00:00:11 :: 00:00:04</t>
  </si>
  <si>
    <t>7/19/2022 :: 09:20:46 AM / 09:23:46 AM :: 00:03:00 :: 00:00:05</t>
  </si>
  <si>
    <t>8/2/2022 :: 09:15:33 AM / 09:18:17 AM :: 00:02:44 :: 00:00:05</t>
  </si>
  <si>
    <t>7/18/2022 :: 08:02:49 AM / 08:05:33 AM :: 00:02:44 :: 00:00:36</t>
  </si>
  <si>
    <t>6/22/2022 :: 08:41:54 AM / 08:47:57 AM :: 00:06:03 :: 00:04:00</t>
  </si>
  <si>
    <t>6/29/2022 :: 08:32:42 AM / 08:33:00 AM :: 00:00:18 :: 00:00:05</t>
  </si>
  <si>
    <t>7/6/2022 :: 08:33:45 AM / 08:36:51 AM :: 00:03:06 :: 00:03:38</t>
  </si>
  <si>
    <t>7/13/2022 :: 08:20:33 AM / 08:25:40 AM :: 00:05:07 :: 00:00:05</t>
  </si>
  <si>
    <t>7/20/2022 :: 08:42:36 AM / 08:45:53 AM :: 00:03:17 :: 00:03:57</t>
  </si>
  <si>
    <t>7/27/2022 :: 08:25:46 AM / 08:27:50 AM :: 00:02:04 :: 00:00:04</t>
  </si>
  <si>
    <t>8/3/2022 :: 08:14:47 AM / 08:18:42 AM :: 00:03:55 :: 00:02:54</t>
  </si>
  <si>
    <t>8/10/2022 :: 08:25:54 AM / 08:30:11 AM :: 00:04:17 :: 00:00:04</t>
  </si>
  <si>
    <t>6/23/2022 :: 09:15:08 AM / 09:22:06 AM :: 00:06:58 :: 00:04:10</t>
  </si>
  <si>
    <t>6/30/2022 :: 08:02:25 AM / 08:12:39 AM :: 00:10:14 :: 00:05:33</t>
  </si>
  <si>
    <t>7/7/2022 :: 10:11:55 AM / 10:20:54 AM :: 00:08:59 :: 00:08:41</t>
  </si>
  <si>
    <t>7/14/2022 :: 08:14:13 AM / 08:22:23 AM :: 00:08:10 :: 00:02:23</t>
  </si>
  <si>
    <t>7/21/2022 :: 08:29:03 AM / 08:37:01 AM :: 00:07:58 :: 00:00:03</t>
  </si>
  <si>
    <t>7/28/2022 :: 09:02:18 AM / 09:14:13 AM :: 00:11:55 :: 00:02:11</t>
  </si>
  <si>
    <t>8/4/2022 :: 08:42:24 AM / 08:51:42 AM :: 00:09:18 :: 00:02:59</t>
  </si>
  <si>
    <t>7/1/2022 :: 11:21:21 AM / 11:25:23 AM :: 00:04:02 :: 00:01:36</t>
  </si>
  <si>
    <t>7/15/2022 :: 10:47:16 AM / 10:51:58 AM :: 00:04:42 :: 00:02:39</t>
  </si>
  <si>
    <t>7/29/2022 :: 10:51:15 AM / 10:55:59 AM :: 00:04:44 :: 00:02:09</t>
  </si>
  <si>
    <t>7/4/2022 :: 08:17:50 AM / 08:20:19 AM :: 00:02:29 :: 00:02:52</t>
  </si>
  <si>
    <t>7/5/2022 :: 11:48:07 AM / 11:48:16 AM :: 00:00:09 :: 00:00:04</t>
  </si>
  <si>
    <t>7/19/2022 :: 09:34:17 AM / 09:43:47 AM :: 00:09:30 :: 00:10:31</t>
  </si>
  <si>
    <t>8/2/2022 :: 09:28:23 AM / 09:38:20 AM :: 00:09:57 :: 00:10:06</t>
  </si>
  <si>
    <t>7/11/2022 :: 08:39:21 AM / 08:47:29 AM :: 00:08:08 :: 00:07:01</t>
  </si>
  <si>
    <t>6/29/2022 :: 08:33:06 AM / 08:43:11 AM :: 00:10:05 :: 00:00:06</t>
  </si>
  <si>
    <t>7/13/2022 :: 08:27:01 AM / 08:34:15 AM :: 00:07:14 :: 00:01:21</t>
  </si>
  <si>
    <t>7/27/2022 :: 08:29:19 AM / 08:37:14 AM :: 00:07:55 :: 00:01:29</t>
  </si>
  <si>
    <t>8/10/2022 :: 08:33:06 AM / 08:39:53 AM :: 00:06:47 :: 00:02:55</t>
  </si>
  <si>
    <t>6/22/2022 :: 08:54:15 AM / 09:28:53 AM :: 00:34:38 :: 00:06:18</t>
  </si>
  <si>
    <t>6/29/2022 :: 09:42:08 AM / 09:43:02 AM :: 00:00:54 :: 00:58:57</t>
  </si>
  <si>
    <t>7/6/2022 :: 08:44:11 AM / 09:14:24 AM :: 00:30:13 :: 00:07:20</t>
  </si>
  <si>
    <t>7/13/2022 :: 08:37:55 AM / 09:00:53 AM :: 00:22:58 :: 00:03:40</t>
  </si>
  <si>
    <t>7/20/2022 :: 08:51:49 AM / 09:13:01 AM :: 00:21:12 :: 00:05:56</t>
  </si>
  <si>
    <t>7/27/2022 :: 08:42:11 AM / 09:07:24 AM :: 00:25:13 :: 00:04:57</t>
  </si>
  <si>
    <t>8/3/2022 :: 08:24:03 AM / 08:53:40 AM :: 00:29:37 :: 00:05:21</t>
  </si>
  <si>
    <t>8/10/2022 :: 08:43:37 AM / 09:10:15 AM :: 00:26:38 :: 00:03:44</t>
  </si>
  <si>
    <t>6/23/2022 :: 08:31:59 AM / 08:32:47 AM :: 00:00:48 :: 00:11:55</t>
  </si>
  <si>
    <t>6/30/2022 :: 08:29:44 AM / 08:30:20 AM :: 00:00:36 :: 00:17:05</t>
  </si>
  <si>
    <t>7/7/2022 :: 07:27:44 AM / 07:28:00 AM :: 00:00:16 :: 00:00:18</t>
  </si>
  <si>
    <t>7/14/2022 :: 08:24:12 AM / 08:28:56 AM :: 00:04:44 :: 00:01:49</t>
  </si>
  <si>
    <t>7/21/2022 :: 08:38:49 AM / 08:44:06 AM :: 00:05:17 :: 00:01:48</t>
  </si>
  <si>
    <t>7/28/2022 :: 09:16:36 AM / 09:20:46 AM :: 00:04:10 :: 00:02:23</t>
  </si>
  <si>
    <t>8/4/2022 :: 08:53:32 AM / 09:01:28 AM :: 00:07:56 :: 00:01:50</t>
  </si>
  <si>
    <t>6/27/2022 :: 10:12:08 AM / 10:22:50 AM :: 00:10:42 :: 00:06:30</t>
  </si>
  <si>
    <t>7/4/2022 :: 08:22:29 AM / 08:36:37 AM :: 00:14:08 :: 00:02:10</t>
  </si>
  <si>
    <t>7/1/2022 :: 11:28:26 AM / 11:29:34 AM :: 00:01:08 :: 00:03:03</t>
  </si>
  <si>
    <t>7/15/2022 :: 10:53:19 AM / 10:56:04 AM :: 00:02:45 :: 00:01:21</t>
  </si>
  <si>
    <t>7/29/2022 :: 10:57:21 AM / 10:59:56 AM :: 00:02:35 :: 00:01:22</t>
  </si>
  <si>
    <t>7/4/2022 :: 09:10:10 AM / 09:16:07 AM :: 00:05:57 :: 00:02:49</t>
  </si>
  <si>
    <t>7/5/2022 :: 11:48:19 AM / 11:48:46 AM :: 00:00:27 :: 00:00:03</t>
  </si>
  <si>
    <t>8/2/2022 :: 09:56:31 AM / 10:03:53 AM :: 00:07:22 :: 00:18:11</t>
  </si>
  <si>
    <t>7/11/2022 :: 08:50:35 AM / 08:56:39 AM :: 00:06:04 :: 00:03:06</t>
  </si>
  <si>
    <t>6/23/2022 :: 08:47:03 AM / 08:47:23 AM :: 00:00:20 :: 00:14:16</t>
  </si>
  <si>
    <t>6/30/2022 :: 08:30:25 AM / 08:30:34 AM :: 00:00:09 :: 00:00:05</t>
  </si>
  <si>
    <t>7/7/2022 :: 10:22:40 AM / 10:27:34 AM :: 00:04:54 :: 00:01:46</t>
  </si>
  <si>
    <t>7/14/2022 :: 08:28:59 AM / 08:34:10 AM :: 00:05:11 :: 00:00:03</t>
  </si>
  <si>
    <t>7/21/2022 :: 08:44:10 AM / 08:52:14 AM :: 00:08:04 :: 00:00:04</t>
  </si>
  <si>
    <t>7/28/2022 :: 09:20:50 AM / 09:26:33 AM :: 00:05:43 :: 00:00:04</t>
  </si>
  <si>
    <t>8/4/2022 :: 09:01:35 AM / 09:07:37 AM :: 00:06:02 :: 00:00:07</t>
  </si>
  <si>
    <t>6/22/2022 :: 09:32:46 AM / 09:42:08 AM :: 00:09:22 :: 00:03:53</t>
  </si>
  <si>
    <t>6/29/2022 :: 10:01:18 AM / 10:21:18 AM :: 00:20:00 :: 00:05:21</t>
  </si>
  <si>
    <t>7/6/2022 :: 09:17:27 AM / 09:23:37 AM :: 00:06:10 :: 00:03:03</t>
  </si>
  <si>
    <t>7/13/2022 :: 09:32:07 AM / 09:37:37 AM :: 00:05:30 :: 00:00:39</t>
  </si>
  <si>
    <t>7/20/2022 :: 09:52:10 AM / 09:57:01 AM :: 00:04:51 :: 00:02:13</t>
  </si>
  <si>
    <t>7/27/2022 :: 09:10:46 AM / 09:18:00 AM :: 00:07:14 :: 00:03:22</t>
  </si>
  <si>
    <t>8/3/2022 :: 09:53:37 AM / 09:59:15 AM :: 00:05:38 :: 00:00:16</t>
  </si>
  <si>
    <t>8/10/2022 :: 09:59:06 AM / 10:03:36 AM :: 00:04:30 :: 00:01:24</t>
  </si>
  <si>
    <t>6/23/2022 :: 09:38:29 AM / 09:39:02 AM :: 00:00:33 :: 00:16:23</t>
  </si>
  <si>
    <t>6/30/2022 :: 08:41:21 AM / 08:43:57 AM :: 00:02:36 :: 00:10:47</t>
  </si>
  <si>
    <t>7/7/2022 :: 10:33:27 AM / 10:43:22 AM :: 00:09:55 :: 00:05:53</t>
  </si>
  <si>
    <t>7/14/2022 :: 08:38:29 AM / 08:45:51 AM :: 00:07:22 :: 00:04:19</t>
  </si>
  <si>
    <t>7/21/2022 :: 08:56:03 AM / 09:04:20 AM :: 00:08:17 :: 00:03:49</t>
  </si>
  <si>
    <t>7/28/2022 :: 09:31:37 AM / 09:43:31 AM :: 00:11:54 :: 00:05:04</t>
  </si>
  <si>
    <t>8/4/2022 :: 09:11:48 AM / 09:20:21 AM :: 00:08:33 :: 00:04:11</t>
  </si>
  <si>
    <t>6/24/2022 :: 09:41:42 AM / 09:56:23 AM :: 00:14:41 :: 00:10:39</t>
  </si>
  <si>
    <t>7/1/2022 :: 11:44:53 AM / 12:04:28 PM :: 00:19:35 :: 00:00:39</t>
  </si>
  <si>
    <t>7/8/2022 :: 09:40:09 AM / 09:53:54 AM :: 00:13:45 :: 00:23:20</t>
  </si>
  <si>
    <t>7/15/2022 :: 10:57:41 AM / 11:12:22 AM :: 00:14:41 :: 00:01:37</t>
  </si>
  <si>
    <t>7/22/2022 :: 09:54:38 AM / 10:12:18 AM :: 00:17:40 :: 00:02:48</t>
  </si>
  <si>
    <t>7/29/2022 :: 11:01:04 AM / 11:16:46 AM :: 00:15:42 :: 00:01:08</t>
  </si>
  <si>
    <t>8/5/2022 :: 10:40:54 AM / 10:57:01 AM :: 00:16:07 :: 00:03:54</t>
  </si>
  <si>
    <t>6/27/2022 :: 08:23:34 AM / 08:25:16 AM :: 00:01:42 :: 00:17:05</t>
  </si>
  <si>
    <t>7/4/2022 :: 08:55:43 AM / 09:07:21 AM :: 00:11:38 :: 00:02:19</t>
  </si>
  <si>
    <t>6/27/2022 :: 09:43:35 AM / 09:52:19 AM :: 00:08:44 :: 00:13:49</t>
  </si>
  <si>
    <t>7/11/2022 :: 08:20:02 AM / 08:32:20 AM :: 00:12:18 :: 00:04:59</t>
  </si>
  <si>
    <t>7/5/2022 :: 11:48:50 AM / 11:49:30 AM :: 00:00:40 :: 00:00:04</t>
  </si>
  <si>
    <t>7/19/2022 :: 10:04:01 AM / 10:12:03 AM :: 00:08:02 :: 00:12:21</t>
  </si>
  <si>
    <t>8/2/2022 :: 10:06:42 AM / 10:17:37 AM :: 00:10:55 :: 00:02:49</t>
  </si>
  <si>
    <t>6/24/2022 :: 09:58:54 AM / 10:07:09 AM :: 00:08:15 :: 00:02:31</t>
  </si>
  <si>
    <t>7/1/2022 :: 11:30:16 AM / 11:44:14 AM :: 00:13:58 :: 00:00:42</t>
  </si>
  <si>
    <t>7/8/2022 :: 09:55:07 AM / 10:02:39 AM :: 00:07:32 :: 00:01:13</t>
  </si>
  <si>
    <t>7/15/2022 :: 11:13:31 AM / 11:22:39 AM :: 00:09:08 :: 00:01:09</t>
  </si>
  <si>
    <t>7/22/2022 :: 10:13:38 AM / 10:21:12 AM :: 00:07:34 :: 00:01:20</t>
  </si>
  <si>
    <t>7/29/2022 :: 11:27:12 AM / 11:29:32 AM :: 00:02:20 :: 00:10:26</t>
  </si>
  <si>
    <t>8/5/2022 :: 10:58:12 AM / 11:09:49 AM :: 00:11:37 :: 00:01:11</t>
  </si>
  <si>
    <t>7/7/2022 :: 10:44:54 AM / 10:53:00 AM :: 00:08:06 :: 00:01:32</t>
  </si>
  <si>
    <t>7/14/2022 :: 08:50:55 AM / 08:59:54 AM :: 00:08:59 :: 00:05:04</t>
  </si>
  <si>
    <t>7/21/2022 :: 09:05:33 AM / 09:12:56 AM :: 00:07:23 :: 00:01:13</t>
  </si>
  <si>
    <t>7/28/2022 :: 09:44:52 AM / 09:55:39 AM :: 00:10:47 :: 00:01:21</t>
  </si>
  <si>
    <t>8/4/2022 :: 09:22:47 AM / 09:39:44 AM :: 00:16:57 :: 00:02:26</t>
  </si>
  <si>
    <t>7/7/2022 :: 10:53:05 AM / 10:53:21 AM :: 00:00:16 :: 00:00:05</t>
  </si>
  <si>
    <t>7/14/2022 :: 09:00:00 AM / 09:00:22 AM :: 00:00:22 :: 00:00:06</t>
  </si>
  <si>
    <t>7/21/2022 :: 09:13:01 AM / 09:13:30 AM :: 00:00:29 :: 00:00:05</t>
  </si>
  <si>
    <t>7/28/2022 :: 09:55:43 AM / 09:56:00 AM :: 00:00:17 :: 00:00:04</t>
  </si>
  <si>
    <t>8/4/2022 :: 09:39:51 AM / 09:40:04 AM :: 00:00:13 :: 00:00:07</t>
  </si>
  <si>
    <t>6/23/2022 :: 09:45:50 AM / 09:59:27 AM :: 00:13:37 :: 00:06:48</t>
  </si>
  <si>
    <t>6/30/2022 :: 12:07:42 PM / 12:30:25 PM :: 00:22:43 :: 00:02:45</t>
  </si>
  <si>
    <t>6/23/2022 :: 10:04:03 AM / 10:17:13 AM :: 00:13:10 :: 00:03:44</t>
  </si>
  <si>
    <t>6/30/2022 :: 08:45:17 AM / 08:53:28 AM :: 00:08:11 :: 00:01:20</t>
  </si>
  <si>
    <t>7/7/2022 :: 10:54:23 AM / 11:03:41 AM :: 00:09:18 :: 00:01:02</t>
  </si>
  <si>
    <t>7/14/2022 :: 09:03:47 AM / 09:13:04 AM :: 00:09:17 :: 00:03:25</t>
  </si>
  <si>
    <t>7/21/2022 :: 09:14:48 AM / 09:23:44 AM :: 00:08:56 :: 00:01:18</t>
  </si>
  <si>
    <t>7/28/2022 :: 09:57:51 AM / 10:06:27 AM :: 00:08:36 :: 00:01:51</t>
  </si>
  <si>
    <t>8/4/2022 :: 09:41:18 AM / 09:50:15 AM :: 00:08:57 :: 00:01:14</t>
  </si>
  <si>
    <t>6/24/2022 :: 12:10:39 PM / 12:16:53 PM :: 00:06:14 :: 00:04:05</t>
  </si>
  <si>
    <t>7/8/2022 :: 10:07:55 AM / 10:10:53 AM :: 00:02:58 :: 00:05:16</t>
  </si>
  <si>
    <t>7/22/2022 :: 10:23:02 AM / 10:28:48 AM :: 00:05:46 :: 00:01:50</t>
  </si>
  <si>
    <t>8/5/2022 :: 11:11:31 AM / 11:17:27 AM :: 00:05:56 :: 00:01:42</t>
  </si>
  <si>
    <t>6/29/2022 :: 10:21:27 AM / 10:24:49 AM :: 00:03:22 :: 00:11:35</t>
  </si>
  <si>
    <t>7/27/2022 :: 09:18:10 AM / 09:21:54 AM :: 00:03:44 :: 00:00:10</t>
  </si>
  <si>
    <t>7/5/2022 :: 11:49:34 AM / 11:49:49 AM :: 00:00:15 :: 00:00:04</t>
  </si>
  <si>
    <t>7/19/2022 :: 10:24:16 AM / 10:30:52 AM :: 00:06:36 :: 00:12:13</t>
  </si>
  <si>
    <t>8/2/2022 :: 10:26:50 AM / 10:35:22 AM :: 00:08:32 :: 00:08:28</t>
  </si>
  <si>
    <t>7/11/2022 :: 09:32:13 AM / 09:42:12 AM :: 00:09:59 :: 00:02:10</t>
  </si>
  <si>
    <t>7/18/2022 :: 09:09:59 AM / 09:16:47 AM :: 00:06:48 :: 00:02:19</t>
  </si>
  <si>
    <t>7/25/2022 :: 09:35:27 AM / 09:46:40 AM :: 00:11:13 :: 00:02:13</t>
  </si>
  <si>
    <t>8/1/2022 :: 09:05:38 AM / 09:17:29 AM :: 00:11:51 :: 00:02:11</t>
  </si>
  <si>
    <t>8/1/2022 :: 09:17:33 AM / 09:17:42 AM :: 00:00:09 :: 00:00:04</t>
  </si>
  <si>
    <t>8/8/2022 :: 09:05:46 AM / 09:22:23 AM :: 00:16:37 :: 00:03:14</t>
  </si>
  <si>
    <t>7/12/2022 :: 09:57:33 AM / 10:01:17 AM :: 00:03:44 :: 00:05:08</t>
  </si>
  <si>
    <t>7/13/2022 :: 09:03:12 AM / 09:07:20 AM :: 00:04:08 :: 00:02:19</t>
  </si>
  <si>
    <t>8/10/2022 :: 09:31:10 AM / 09:34:48 AM :: 00:03:38 :: 00:02:57</t>
  </si>
  <si>
    <t>6/22/2022 :: 10:25:20 AM / 10:38:43 AM :: 00:13:23 :: 00:00:05</t>
  </si>
  <si>
    <t>6/29/2022 :: 10:09:24 AM / 10:09:52 AM :: 00:00:28 :: 23:48:06</t>
  </si>
  <si>
    <t>7/6/2022 :: 09:24:55 AM / 09:33:21 AM :: 00:08:26 :: 00:01:18</t>
  </si>
  <si>
    <t>7/13/2022 :: 09:39:55 AM / 09:52:08 AM :: 00:12:13 :: 00:02:18</t>
  </si>
  <si>
    <t>7/20/2022 :: 10:03:26 AM / 10:16:32 AM :: 00:13:06 :: 00:00:58</t>
  </si>
  <si>
    <t>7/27/2022 :: 09:22:58 AM / 09:33:43 AM :: 00:10:45 :: 00:01:04</t>
  </si>
  <si>
    <t>8/3/2022 :: 09:04:23 AM / 09:13:23 AM :: 00:09:00 :: 00:10:43</t>
  </si>
  <si>
    <t>8/10/2022 :: 09:17:42 AM / 09:28:13 AM :: 00:10:31 :: 00:07:27</t>
  </si>
  <si>
    <t>6/23/2022 :: 10:32:22 AM / 10:33:30 AM :: 00:01:08 :: 00:15:09</t>
  </si>
  <si>
    <t>6/30/2022 :: 09:00:56 AM / 09:04:33 AM :: 00:03:37 :: 00:07:28</t>
  </si>
  <si>
    <t>7/7/2022 :: 11:05:21 AM / 11:09:30 AM :: 00:04:09 :: 00:01:40</t>
  </si>
  <si>
    <t>7/14/2022 :: 09:15:42 AM / 09:21:36 AM :: 00:05:54 :: 00:02:38</t>
  </si>
  <si>
    <t>7/21/2022 :: 09:26:08 AM / 09:32:56 AM :: 00:06:48 :: 00:02:24</t>
  </si>
  <si>
    <t>7/28/2022 :: 10:09:40 AM / 10:17:04 AM :: 00:07:24 :: 00:03:13</t>
  </si>
  <si>
    <t>8/4/2022 :: 09:53:25 AM / 09:59:25 AM :: 00:06:00 :: 00:03:10</t>
  </si>
  <si>
    <t>6/24/2022 :: 11:57:01 AM / 12:06:34 PM :: 00:09:33 :: 00:05:31</t>
  </si>
  <si>
    <t>7/1/2022 :: 01:56:42 PM / 02:07:23 PM :: 00:10:41 :: 00:04:07</t>
  </si>
  <si>
    <t>7/8/2022 :: 03:06:38 PM / 03:06:56 PM :: 00:00:18 :: 00:00:09</t>
  </si>
  <si>
    <t>7/15/2022 :: 11:25:16 AM / 11:34:09 AM :: 00:08:53 :: 00:02:37</t>
  </si>
  <si>
    <t>7/22/2022 :: 10:31:47 AM / 10:39:24 AM :: 00:07:37 :: 00:02:59</t>
  </si>
  <si>
    <t>7/29/2022 :: 11:30:51 AM / 11:38:56 AM :: 00:08:05 :: 00:01:19</t>
  </si>
  <si>
    <t>8/5/2022 :: 11:21:17 AM / 11:30:15 AM :: 00:08:58 :: 00:03:50</t>
  </si>
  <si>
    <t>6/27/2022 :: 09:56:37 AM / 10:05:38 AM :: 00:09:01 :: 00:04:18</t>
  </si>
  <si>
    <t>7/11/2022 :: 09:20:53 AM / 09:30:03 AM :: 00:09:10 :: 00:02:50</t>
  </si>
  <si>
    <t>6/29/2022 :: 10:29:00 AM / 10:47:22 AM :: 00:18:22 :: 00:04:11</t>
  </si>
  <si>
    <t>7/27/2022 :: 09:36:37 AM / 09:48:05 AM :: 00:11:28 :: 00:02:54</t>
  </si>
  <si>
    <t>7/4/2022 :: 09:34:07 AM / 09:44:55 AM :: 00:10:48 :: 00:04:07</t>
  </si>
  <si>
    <t>7/18/2022 :: 09:21:03 AM / 09:28:54 AM :: 00:07:51 :: 00:04:16</t>
  </si>
  <si>
    <t>8/1/2022 :: 09:21:18 AM / 09:30:36 AM :: 00:09:18 :: 00:03:36</t>
  </si>
  <si>
    <t>7/5/2022 :: 11:49:54 AM / 11:50:17 AM :: 00:00:23 :: 00:00:05</t>
  </si>
  <si>
    <t>7/19/2022 :: 10:48:13 AM / 10:53:50 AM :: 00:05:37 :: 00:17:21</t>
  </si>
  <si>
    <t>8/2/2022 :: 10:17:46 AM / 10:18:22 AM :: 00:00:36 :: 00:00:09</t>
  </si>
  <si>
    <t>7/25/2022 :: 09:46:46 AM / 09:54:39 AM :: 00:07:53 :: 00:00:06</t>
  </si>
  <si>
    <t>8/8/2022 :: 09:22:31 AM / 09:36:49 AM :: 00:14:18 :: 00:00:08</t>
  </si>
  <si>
    <t>CHOICE PROP MGMT SOLUTIONS LLC</t>
  </si>
  <si>
    <t>7/25/2022 :: 10:00:47 AM / 10:02:24 AM :: 00:01:37 :: 00:06:08</t>
  </si>
  <si>
    <t>8/8/2022 :: 09:40:45 AM / 09:42:38 AM :: 00:01:53 :: 00:03:56</t>
  </si>
  <si>
    <t>6/23/2022 :: 10:35:46 AM / 10:37:08 AM :: 00:01:22 :: 00:02:16</t>
  </si>
  <si>
    <t>7/7/2022 :: 11:11:20 AM / 11:24:00 AM :: 00:12:40 :: 00:01:50</t>
  </si>
  <si>
    <t>7/21/2022 :: 09:34:59 AM / 09:38:39 AM :: 00:03:40 :: 00:02:03</t>
  </si>
  <si>
    <t>8/4/2022 :: 10:01:53 AM / 10:05:13 AM :: 00:03:20 :: 00:02:28</t>
  </si>
  <si>
    <t>6/24/2022 :: 12:31:28 PM / 12:45:37 PM :: 00:14:09 :: 00:14:35</t>
  </si>
  <si>
    <t>7/1/2022 :: 12:35:10 PM / 12:48:01 PM :: 00:12:51 :: 00:06:57</t>
  </si>
  <si>
    <t>7/8/2022 :: 03:07:00 PM / 03:07:30 PM :: 00:00:30 :: 00:00:04</t>
  </si>
  <si>
    <t>7/15/2022 :: 11:40:32 AM / 11:55:54 AM :: 00:15:22 :: 00:06:23</t>
  </si>
  <si>
    <t>7/22/2022 :: 10:51:35 AM / 11:06:29 AM :: 00:14:54 :: 00:02:35</t>
  </si>
  <si>
    <t>7/29/2022 :: 11:46:18 AM / 12:01:55 PM :: 00:15:37 :: 00:07:22</t>
  </si>
  <si>
    <t>8/5/2022 :: 11:42:21 AM / 11:59:18 AM :: 00:16:57 :: 00:02:12</t>
  </si>
  <si>
    <t>6/27/2022 :: 10:30:27 AM / 10:40:11 AM :: 00:09:44 :: 00:07:37</t>
  </si>
  <si>
    <t>7/4/2022 :: 10:00:56 AM / 10:03:11 AM :: 00:02:15 :: 00:16:01</t>
  </si>
  <si>
    <t>7/11/2022 :: 10:09:29 AM / 10:16:01 AM :: 00:06:32 :: 00:09:13</t>
  </si>
  <si>
    <t>7/18/2022 :: 09:34:45 AM / 09:45:18 AM :: 00:10:33 :: 00:05:51</t>
  </si>
  <si>
    <t>7/25/2022 :: 10:05:47 AM / 10:23:20 AM :: 00:17:33 :: 00:03:23</t>
  </si>
  <si>
    <t>8/1/2022 :: 09:37:20 AM / 09:47:14 AM :: 00:09:54 :: 00:06:44</t>
  </si>
  <si>
    <t>8/8/2022 :: 09:46:08 AM / 09:57:32 AM :: 00:11:24 :: 00:03:30</t>
  </si>
  <si>
    <t>6/27/2022 :: 10:54:23 AM / 11:05:43 AM :: 00:11:20 :: 00:00:09</t>
  </si>
  <si>
    <t>7/4/2022 :: 09:26:15 AM / 09:30:00 AM :: 00:03:45 :: 00:10:08</t>
  </si>
  <si>
    <t>6/28/2022 :: 08:41:32 AM / 08:57:28 AM :: 00:15:56 :: 00:13:58</t>
  </si>
  <si>
    <t>7/5/2022 :: 11:50:21 AM / 11:50:52 AM :: 00:00:31 :: 00:00:04</t>
  </si>
  <si>
    <t>7/12/2022 :: 08:53:50 AM / 09:08:18 AM :: 00:14:28 :: 00:05:33</t>
  </si>
  <si>
    <t>7/19/2022 :: 10:53:56 AM / 11:10:13 AM :: 00:16:17 :: 00:00:06</t>
  </si>
  <si>
    <t>7/26/2022 :: 09:18:57 AM / 09:36:31 AM :: 00:17:34 :: 00:06:24</t>
  </si>
  <si>
    <t>8/2/2022 :: 10:43:10 AM / 10:57:55 AM :: 00:14:45 :: 00:07:48</t>
  </si>
  <si>
    <t>8/9/2022 :: 09:22:16 AM / 09:34:14 AM :: 00:11:58 :: 00:13:32</t>
  </si>
  <si>
    <t>6/28/2022 :: 09:10:38 AM / 09:33:51 AM :: 00:23:13 :: 00:13:10</t>
  </si>
  <si>
    <t>7/26/2022 :: 10:07:17 AM / 10:17:13 AM :: 00:09:56 :: 00:02:49</t>
  </si>
  <si>
    <t>6/22/2022 :: 10:21:30 AM / 10:25:15 AM :: 00:03:45 :: 00:20:46</t>
  </si>
  <si>
    <t>7/20/2022 :: 09:42:32 AM / 09:49:57 AM :: 00:07:25 :: 00:11:27</t>
  </si>
  <si>
    <t>6/23/2022 :: 10:39:15 AM / 10:50:23 AM :: 00:11:08 :: 00:02:07</t>
  </si>
  <si>
    <t>6/30/2022 :: 09:06:57 AM / 09:13:28 AM :: 00:06:31 :: 00:02:24</t>
  </si>
  <si>
    <t>7/7/2022 :: 11:34:50 AM / 11:41:33 AM :: 00:06:43 :: 00:00:35</t>
  </si>
  <si>
    <t>7/14/2022 :: 09:26:52 AM / 09:32:26 AM :: 00:05:34 :: 00:05:16</t>
  </si>
  <si>
    <t>7/21/2022 :: 09:50:41 AM / 09:56:59 AM :: 00:06:18 :: 00:00:34</t>
  </si>
  <si>
    <t>7/28/2022 :: 10:37:29 AM / 10:42:44 AM :: 00:05:15 :: 00:02:38</t>
  </si>
  <si>
    <t>8/4/2022 :: 10:18:52 AM / 10:25:51 AM :: 00:06:59 :: 00:00:46</t>
  </si>
  <si>
    <t>6/23/2022 :: 11:14:50 AM / 11:16:35 AM :: 00:01:45 :: 00:08:31</t>
  </si>
  <si>
    <t>7/21/2022 :: 12:22:48 PM / 12:25:47 PM :: 00:02:59 :: 00:02:20</t>
  </si>
  <si>
    <t>6/23/2022 :: 11:36:14 AM / 11:43:47 AM :: 00:07:33 :: 00:12:26</t>
  </si>
  <si>
    <t>7/7/2022 :: 11:25:49 AM / 11:34:15 AM :: 00:08:26 :: 00:01:49</t>
  </si>
  <si>
    <t>7/21/2022 :: 09:42:50 AM / 09:50:07 AM :: 00:07:17 :: 00:04:11</t>
  </si>
  <si>
    <t>8/4/2022 :: 10:09:47 AM / 10:18:06 AM :: 00:08:19 :: 00:04:34</t>
  </si>
  <si>
    <t>6/27/2022 :: 10:40:19 AM / 10:54:14 AM :: 00:13:55 :: 00:00:08</t>
  </si>
  <si>
    <t>7/4/2022 :: 10:03:16 AM / 10:10:13 AM :: 00:06:57 :: 00:00:05</t>
  </si>
  <si>
    <t>7/11/2022 :: 10:16:08 AM / 10:23:44 AM :: 00:07:36 :: 00:00:07</t>
  </si>
  <si>
    <t>7/18/2022 :: 09:45:26 AM / 09:49:09 AM :: 00:03:43 :: 00:00:08</t>
  </si>
  <si>
    <t>7/25/2022 :: 10:23:25 AM / 10:27:36 AM :: 00:04:11 :: 00:00:05</t>
  </si>
  <si>
    <t>8/1/2022 :: 09:47:33 AM / 09:52:23 AM :: 00:04:50 :: 00:00:19</t>
  </si>
  <si>
    <t>8/8/2022 :: 09:57:37 AM / 10:02:49 AM :: 00:05:12 :: 00:00:05</t>
  </si>
  <si>
    <t>6/28/2022 :: 09:44:13 AM / 09:53:45 AM :: 00:09:32 :: 00:10:22</t>
  </si>
  <si>
    <t>7/5/2022 :: 12:03:12 PM / 12:14:53 PM :: 00:11:41 :: 00:12:20</t>
  </si>
  <si>
    <t>7/12/2022 :: 09:13:09 AM / 09:22:13 AM :: 00:09:04 :: 00:04:51</t>
  </si>
  <si>
    <t>7/19/2022 :: 11:15:53 AM / 11:22:59 AM :: 00:07:06 :: 00:05:40</t>
  </si>
  <si>
    <t>7/26/2022 :: 09:41:23 AM / 09:48:52 AM :: 00:07:29 :: 00:04:52</t>
  </si>
  <si>
    <t>8/2/2022 :: 11:03:40 AM / 11:13:03 AM :: 00:09:23 :: 00:05:45</t>
  </si>
  <si>
    <t>8/9/2022 :: 09:39:47 AM / 09:45:59 AM :: 00:06:12 :: 00:05:33</t>
  </si>
  <si>
    <t>6/29/2022 :: 10:55:03 AM / 11:23:01 AM :: 00:27:58 :: 00:07:41</t>
  </si>
  <si>
    <t>7/13/2022 :: 09:09:04 AM / 09:31:28 AM :: 00:22:24 :: 00:01:44</t>
  </si>
  <si>
    <t>7/27/2022 :: 09:49:53 AM / 10:13:00 AM :: 00:23:07 :: 00:01:48</t>
  </si>
  <si>
    <t>8/10/2022 :: 09:36:31 AM / 09:57:42 AM :: 00:21:11 :: 00:01:43</t>
  </si>
  <si>
    <t>7/18/2022 :: 10:53:56 AM / 10:59:47 AM :: 00:05:51 :: 00:05:02</t>
  </si>
  <si>
    <t>6/30/2022 :: 09:13:35 AM / 09:16:25 AM :: 00:02:50 :: 00:00:07</t>
  </si>
  <si>
    <t>7/14/2022 :: 09:32:31 AM / 09:35:20 AM :: 00:02:49 :: 00:00:05</t>
  </si>
  <si>
    <t>7/28/2022 :: 10:42:53 AM / 10:45:19 AM :: 00:02:26 :: 00:00:09</t>
  </si>
  <si>
    <t>7/26/2022 :: 09:49:38 AM / 09:49:50 AM :: 00:00:12 :: 00:00:46</t>
  </si>
  <si>
    <t>6/22/2022 :: 09:53:43 AM / 10:00:44 AM :: 00:07:01 :: 00:11:35</t>
  </si>
  <si>
    <t>7/6/2022 :: 09:45:11 AM / 09:52:53 AM :: 00:07:42 :: 00:11:50</t>
  </si>
  <si>
    <t>7/20/2022 :: 09:24:37 AM / 09:31:05 AM :: 00:06:28 :: 00:11:36</t>
  </si>
  <si>
    <t>8/3/2022 :: 09:28:56 AM / 09:38:29 AM :: 00:09:33 :: 00:15:33</t>
  </si>
  <si>
    <t>6/23/2022 :: 11:53:23 AM / 12:04:49 PM :: 00:11:26 :: 00:09:36</t>
  </si>
  <si>
    <t>6/30/2022 :: 09:18:30 AM / 09:32:04 AM :: 00:13:34 :: 00:02:05</t>
  </si>
  <si>
    <t>7/7/2022 :: 12:36:48 PM / 12:46:43 PM :: 00:09:55 :: 00:08:28</t>
  </si>
  <si>
    <t>7/14/2022 :: 09:39:18 AM / 09:45:36 AM :: 00:06:18 :: 00:03:58</t>
  </si>
  <si>
    <t>7/21/2022 :: 09:58:42 AM / 10:08:52 AM :: 00:10:10 :: 00:01:43</t>
  </si>
  <si>
    <t>7/28/2022 :: 10:47:04 AM / 10:56:02 AM :: 00:08:58 :: 00:01:45</t>
  </si>
  <si>
    <t>8/4/2022 :: 10:27:32 AM / 10:34:56 AM :: 00:07:24 :: 00:01:41</t>
  </si>
  <si>
    <t>6/24/2022 :: 12:52:26 PM / 12:56:40 PM :: 00:04:14 :: 00:06:49</t>
  </si>
  <si>
    <t>7/1/2022 :: 01:03:17 PM / 01:17:21 PM :: 00:14:04 :: 00:15:16</t>
  </si>
  <si>
    <t>7/8/2022 :: 03:07:35 PM / 03:07:51 PM :: 00:00:16 :: 00:00:05</t>
  </si>
  <si>
    <t>7/15/2022 :: 12:15:31 PM / 12:19:40 PM :: 00:04:09 :: 00:06:53</t>
  </si>
  <si>
    <t>7/22/2022 :: 11:15:17 AM / 11:18:50 AM :: 00:03:33 :: 00:03:22</t>
  </si>
  <si>
    <t>7/29/2022 :: 12:07:47 PM / 12:22:54 PM :: 00:15:07 :: 00:05:52</t>
  </si>
  <si>
    <t>8/5/2022 :: 12:09:36 PM / 12:12:39 PM :: 00:03:03 :: 00:04:13</t>
  </si>
  <si>
    <t>6/27/2022 :: 11:19:44 AM / 11:23:17 AM :: 00:03:33 :: 00:03:42</t>
  </si>
  <si>
    <t>7/11/2022 :: 10:30:02 AM / 10:39:19 AM :: 00:09:17 :: 00:06:18</t>
  </si>
  <si>
    <t>7/25/2022 :: 10:35:53 AM / 10:41:19 AM :: 00:05:26 :: 00:08:17</t>
  </si>
  <si>
    <t>8/8/2022 :: 10:10:24 AM / 10:20:04 AM :: 00:09:40 :: 00:07:35</t>
  </si>
  <si>
    <t>6/29/2022 :: 11:33:53 AM / 11:38:54 AM :: 00:05:01 :: 00:10:52</t>
  </si>
  <si>
    <t>7/13/2022 :: 10:01:48 AM / 10:08:43 AM :: 00:06:55 :: 00:02:36</t>
  </si>
  <si>
    <t>7/27/2022 :: 10:48:59 AM / 10:55:07 AM :: 00:06:08 :: 00:01:28</t>
  </si>
  <si>
    <t>8/10/2022 :: 10:12:54 AM / 10:20:46 AM :: 00:07:52 :: 00:03:28</t>
  </si>
  <si>
    <t>7/4/2022 :: 10:12:27 AM / 10:42:43 AM :: 00:30:16 :: 00:02:14</t>
  </si>
  <si>
    <t>7/18/2022 :: 09:49:44 AM / 10:08:10 AM :: 00:18:26 :: 00:00:35</t>
  </si>
  <si>
    <t>8/1/2022 :: 09:54:57 AM / 10:14:26 AM :: 00:19:29 :: 00:02:34</t>
  </si>
  <si>
    <t>6/30/2022 :: 09:34:06 AM / 09:43:20 AM :: 00:09:14 :: 00:02:02</t>
  </si>
  <si>
    <t>7/14/2022 :: 09:47:33 AM / 09:56:10 AM :: 00:08:37 :: 00:01:57</t>
  </si>
  <si>
    <t>7/28/2022 :: 10:57:50 AM / 11:05:08 AM :: 00:07:18 :: 00:01:48</t>
  </si>
  <si>
    <t>6/22/2022 :: 11:25:13 AM / 11:34:17 AM :: 00:09:04 :: 00:02:29</t>
  </si>
  <si>
    <t>6/29/2022 :: 11:45:19 AM / 11:56:03 AM :: 00:10:44 :: 00:06:25</t>
  </si>
  <si>
    <t>7/6/2022 :: 10:29:58 AM / 10:39:44 AM :: 00:09:46 :: 00:15:15</t>
  </si>
  <si>
    <t>7/13/2022 :: 10:11:24 AM / 10:22:59 AM :: 00:11:35 :: 00:02:41</t>
  </si>
  <si>
    <t>7/20/2022 :: 10:37:40 AM / 10:47:15 AM :: 00:09:35 :: 00:02:23</t>
  </si>
  <si>
    <t>7/27/2022 :: 10:56:55 AM / 11:04:35 AM :: 00:07:40 :: 00:01:48</t>
  </si>
  <si>
    <t>8/3/2022 :: 10:01:17 AM / 10:14:54 AM :: 00:13:37 :: 00:02:02</t>
  </si>
  <si>
    <t>8/10/2022 :: 10:24:04 AM / 10:34:41 AM :: 00:10:37 :: 00:03:18</t>
  </si>
  <si>
    <t>6/24/2022 :: 01:01:19 PM / 01:10:39 PM :: 00:09:20 :: 00:04:39</t>
  </si>
  <si>
    <t>7/1/2022 :: 01:29:18 PM / 01:32:39 PM :: 00:03:21 :: 00:11:02</t>
  </si>
  <si>
    <t>7/8/2022 :: 03:07:55 PM / 03:08:12 PM :: 00:00:17 :: 00:00:04</t>
  </si>
  <si>
    <t>7/15/2022 :: 12:50:10 PM / 12:59:50 PM :: 00:09:40 :: 00:02:04</t>
  </si>
  <si>
    <t>6/27/2022 :: 11:53:01 AM / 11:56:05 AM :: 00:03:04 :: 00:13:59</t>
  </si>
  <si>
    <t>7/18/2022 :: 10:11:57 AM / 10:15:05 AM :: 00:03:08 :: 00:03:47</t>
  </si>
  <si>
    <t>6/30/2022 :: 09:54:08 AM / 09:54:26 AM :: 00:00:18 :: 00:00:06</t>
  </si>
  <si>
    <t>7/28/2022 :: 10:28:29 AM / 10:28:38 AM :: 00:00:09 :: 00:00:04</t>
  </si>
  <si>
    <t>7/15/2022 :: 12:01:36 PM / 12:08:38 PM :: 00:07:02 :: 00:05:42</t>
  </si>
  <si>
    <t>7/18/2022 :: 10:35:05 AM / 10:48:54 AM :: 00:13:49 :: 00:01:23</t>
  </si>
  <si>
    <t>8/1/2022 :: 10:41:38 AM / 10:48:56 AM :: 00:07:18 :: 00:10:41</t>
  </si>
  <si>
    <t>7/22/2022 :: 11:34:49 AM / 12:05:16 PM :: 00:30:27 :: 00:01:42</t>
  </si>
  <si>
    <t>7/29/2022 :: 12:26:07 PM / 12:43:36 PM :: 00:17:29 :: 00:03:13</t>
  </si>
  <si>
    <t>8/5/2022 :: 12:17:12 PM / 12:33:07 PM :: 00:15:55 :: 00:04:33</t>
  </si>
  <si>
    <t>6/23/2022 :: 10:55:56 AM / 10:58:00 AM :: 00:02:04 :: 00:05:33</t>
  </si>
  <si>
    <t>6/30/2022 :: 09:47:06 AM / 09:54:02 AM :: 00:06:56 :: 00:03:46</t>
  </si>
  <si>
    <t>7/7/2022 :: 11:46:42 AM / 11:47:03 AM :: 00:00:21 :: 00:05:09</t>
  </si>
  <si>
    <t>7/14/2022 :: 09:59:54 AM / 10:04:13 AM :: 00:04:19 :: 00:03:44</t>
  </si>
  <si>
    <t>7/21/2022 :: 11:58:06 AM / 12:07:01 PM :: 00:08:55 :: 00:05:30</t>
  </si>
  <si>
    <t>7/28/2022 :: 10:21:41 AM / 10:28:25 AM :: 00:06:44 :: 00:04:37</t>
  </si>
  <si>
    <t>8/4/2022 :: 10:38:04 AM / 10:45:00 AM :: 00:06:56 :: 00:03:08</t>
  </si>
  <si>
    <t>6/24/2022 :: 01:16:14 PM / 01:37:05 PM :: 00:20:51 :: 00:05:35</t>
  </si>
  <si>
    <t>7/1/2022 :: 01:46:25 PM / 01:52:35 PM :: 00:06:10 :: 00:13:46</t>
  </si>
  <si>
    <t>7/8/2022 :: 09:10:11 AM / 09:16:49 AM :: 00:06:38 :: 00:14:48</t>
  </si>
  <si>
    <t>7/15/2022 :: 12:25:50 PM / 12:48:06 PM :: 00:22:16 :: 00:06:10</t>
  </si>
  <si>
    <t>6/29/2022 :: 12:00:51 PM / 12:01:03 PM :: 00:00:12 :: 00:04:48</t>
  </si>
  <si>
    <t>7/27/2022 :: 11:05:48 AM / 11:08:33 AM :: 00:02:45 :: 00:01:13</t>
  </si>
  <si>
    <t>7/4/2022 :: 11:05:54 AM / 11:06:42 AM :: 00:00:48 :: 00:03:17</t>
  </si>
  <si>
    <t>7/18/2022 :: 10:24:28 AM / 10:27:15 AM :: 00:02:47 :: 00:09:23</t>
  </si>
  <si>
    <t>8/1/2022 :: 10:21:52 AM / 10:24:58 AM :: 00:03:06 :: 00:07:26</t>
  </si>
  <si>
    <t>7/22/2022 :: 11:22:22 AM / 11:33:07 AM :: 00:10:45 :: 00:03:32</t>
  </si>
  <si>
    <t>7/29/2022 :: 12:45:33 PM / 12:51:25 PM :: 00:05:52 :: 00:01:38</t>
  </si>
  <si>
    <t>8/5/2022 :: 12:37:06 PM / 12:55:45 PM :: 00:18:39 :: 00:03:59</t>
  </si>
  <si>
    <t>6/22/2022 :: 02:25:13 PM / 02:26:00 PM :: 00:00:47 :: 00:24:04</t>
  </si>
  <si>
    <t>6/29/2022 :: 02:47:46 PM / 02:49:11 PM :: 00:01:25 :: 00:25:24</t>
  </si>
  <si>
    <t>7/6/2022 :: 04:09:17 PM / 04:10:11 PM :: 00:00:54 :: 02:49:54</t>
  </si>
  <si>
    <t>7/13/2022 :: 02:37:25 PM / 02:49:40 PM :: 00:12:15 :: 02:20:06</t>
  </si>
  <si>
    <t>6/22/2022 :: 11:37:02 AM / 11:56:25 AM :: 00:19:23 :: 00:02:45</t>
  </si>
  <si>
    <t>6/29/2022 :: 12:12:37 PM / 12:13:32 PM :: 00:00:55 :: 00:11:34</t>
  </si>
  <si>
    <t>7/6/2022 :: 11:16:40 AM / 11:27:02 AM :: 00:10:22 :: 00:05:25</t>
  </si>
  <si>
    <t>7/13/2022 :: 10:47:31 AM / 11:00:54 AM :: 00:13:23 :: 00:05:00</t>
  </si>
  <si>
    <t>7/20/2022 :: 10:49:49 AM / 11:08:18 AM :: 00:18:29 :: 00:02:34</t>
  </si>
  <si>
    <t>7/27/2022 :: 11:11:04 AM / 11:19:47 AM :: 00:08:43 :: 00:02:31</t>
  </si>
  <si>
    <t>8/3/2022 :: 10:41:49 AM / 10:49:48 AM :: 00:07:59 :: 00:04:34</t>
  </si>
  <si>
    <t>8/10/2022 :: 11:23:35 AM / 11:35:45 AM :: 00:12:10 :: 00:02:36</t>
  </si>
  <si>
    <t>6/23/2022 :: 11:01:17 AM / 11:06:19 AM :: 00:05:02 :: 00:03:17</t>
  </si>
  <si>
    <t>6/30/2022 :: 09:54:41 AM / 10:01:14 AM :: 00:06:33 :: 00:00:15</t>
  </si>
  <si>
    <t>7/7/2022 :: 11:50:34 AM / 11:56:50 AM :: 00:06:16 :: 00:03:31</t>
  </si>
  <si>
    <t>7/14/2022 :: 10:04:25 AM / 10:09:26 AM :: 00:05:01 :: 00:00:12</t>
  </si>
  <si>
    <t>7/21/2022 :: 12:07:11 PM / 12:10:34 PM :: 00:03:23 :: 00:00:10</t>
  </si>
  <si>
    <t>7/28/2022 :: 10:28:46 AM / 10:34:51 AM :: 00:06:05 :: 00:00:08</t>
  </si>
  <si>
    <t>8/4/2022 :: 10:45:07 AM / 10:51:14 AM :: 00:06:07 :: 00:00:07</t>
  </si>
  <si>
    <t>7/4/2022 :: 11:06:51 AM / 11:11:49 AM :: 00:04:58 :: 00:00:09</t>
  </si>
  <si>
    <t>7/18/2022 :: 10:27:24 AM / 10:33:42 AM :: 00:06:18 :: 00:00:09</t>
  </si>
  <si>
    <t>8/1/2022 :: 10:25:24 AM / 10:30:57 AM :: 00:05:33 :: 00:00:26</t>
  </si>
  <si>
    <t>7/15/2022 :: 09:32:27 AM / 09:40:36 AM :: 00:08:09 :: 00:05:32</t>
  </si>
  <si>
    <t>6/22/2022 :: 11:56:30 AM / 12:00:34 PM :: 00:04:04 :: 00:00:05</t>
  </si>
  <si>
    <t>7/6/2022 :: 10:46:51 AM / 10:50:04 AM :: 00:03:13 :: 00:07:07</t>
  </si>
  <si>
    <t>7/20/2022 :: 11:03:49 AM / 11:08:12 AM :: 00:04:23 :: 23:55:31</t>
  </si>
  <si>
    <t>8/3/2022 :: 10:49:52 AM / 10:55:25 AM :: 00:05:33 :: 00:00:04</t>
  </si>
  <si>
    <t>6/22/2022 :: 12:23:10 PM / 12:25:04 PM :: 00:01:54 :: 00:22:36</t>
  </si>
  <si>
    <t>6/29/2022 :: 12:26:36 PM / 12:39:42 PM :: 00:13:06 :: 00:13:04</t>
  </si>
  <si>
    <t>7/6/2022 :: 10:58:29 AM / 11:11:15 AM :: 00:12:46 :: 00:08:25</t>
  </si>
  <si>
    <t>7/13/2022 :: 10:28:43 AM / 10:42:31 AM :: 00:13:48 :: 00:05:44</t>
  </si>
  <si>
    <t>7/20/2022 :: 11:13:01 AM / 11:36:17 AM :: 00:23:16 :: 00:04:49</t>
  </si>
  <si>
    <t>7/27/2022 :: 11:24:14 AM / 11:37:29 AM :: 00:13:15 :: 00:04:27</t>
  </si>
  <si>
    <t>8/3/2022 :: 10:20:13 AM / 10:37:15 AM :: 00:17:02 :: 00:05:19</t>
  </si>
  <si>
    <t>8/10/2022 :: 10:40:30 AM / 10:51:54 AM :: 00:11:24 :: 00:05:49</t>
  </si>
  <si>
    <t>6/23/2022 :: 12:10:40 PM / 12:12:48 PM :: 00:02:08 :: 00:05:51</t>
  </si>
  <si>
    <t>7/7/2022 :: 12:01:39 PM / 12:01:47 PM :: 00:00:08 :: 00:04:49</t>
  </si>
  <si>
    <t>7/21/2022 :: 11:50:03 AM / 11:52:36 AM :: 00:02:33 :: 00:01:48</t>
  </si>
  <si>
    <t>8/4/2022 :: 10:54:20 AM / 10:57:30 AM :: 00:03:10 :: 00:03:06</t>
  </si>
  <si>
    <t>6/27/2022 :: 11:07:27 AM / 11:16:02 AM :: 00:08:35 :: 00:01:44</t>
  </si>
  <si>
    <t>7/11/2022 :: 09:42:18 AM / 09:52:38 AM :: 00:10:20 :: 00:00:06</t>
  </si>
  <si>
    <t>6/28/2022 :: 10:04:15 AM / 10:06:55 AM :: 00:02:40 :: 00:10:30</t>
  </si>
  <si>
    <t>7/12/2022 :: 09:27:41 AM / 09:31:18 AM :: 00:03:37 :: 00:05:28</t>
  </si>
  <si>
    <t>7/26/2022 :: 09:54:21 AM / 09:56:51 AM :: 00:02:30 :: 00:04:31</t>
  </si>
  <si>
    <t>8/9/2022 :: 09:50:58 AM / 09:54:07 AM :: 00:03:09 :: 00:04:59</t>
  </si>
  <si>
    <t>6/30/2022 :: 10:03:38 AM / 10:11:08 AM :: 00:07:30 :: 00:02:24</t>
  </si>
  <si>
    <t>7/14/2022 :: 10:11:09 AM / 10:23:56 AM :: 00:12:47 :: 00:01:43</t>
  </si>
  <si>
    <t>7/28/2022 :: 11:47:18 AM / 11:54:31 AM :: 00:07:13 :: 00:04:07</t>
  </si>
  <si>
    <t>7/1/2022 :: 12:15:34 PM / 12:28:13 PM :: 00:12:39 :: 00:11:06</t>
  </si>
  <si>
    <t>7/15/2022 :: 09:54:26 AM / 09:58:24 AM :: 00:03:58 :: 00:07:19</t>
  </si>
  <si>
    <t>7/4/2022 :: 10:52:53 AM / 11:02:37 AM :: 00:09:44 :: 00:10:10</t>
  </si>
  <si>
    <t>7/26/2022 :: 10:01:30 AM / 10:04:28 AM :: 00:02:58 :: 00:02:21</t>
  </si>
  <si>
    <t>8/9/2022 :: 09:56:16 AM / 10:01:30 AM :: 00:05:14 :: 00:02:09</t>
  </si>
  <si>
    <t>6/23/2022 :: 12:21:48 PM / 12:49:33 PM :: 00:27:45 :: 00:09:00</t>
  </si>
  <si>
    <t>6/30/2022 :: 10:21:26 AM / 10:47:36 AM :: 00:26:10 :: 00:10:18</t>
  </si>
  <si>
    <t>7/21/2022 :: 10:17:07 AM / 10:46:16 AM :: 00:29:09 :: 00:08:15</t>
  </si>
  <si>
    <t>6/22/2022 :: 12:36:49 PM / 12:44:57 PM :: 00:08:08 :: 00:11:45</t>
  </si>
  <si>
    <t>6/29/2022 :: 12:50:04 PM / 01:01:17 PM :: 00:11:13 :: 00:10:22</t>
  </si>
  <si>
    <t>7/6/2022 :: 11:44:43 AM / 11:54:40 AM :: 00:09:57 :: 00:05:13</t>
  </si>
  <si>
    <t>7/13/2022 :: 11:04:31 AM / 11:13:07 AM :: 00:08:36 :: 00:03:37</t>
  </si>
  <si>
    <t>7/20/2022 :: 11:41:18 AM / 11:53:42 AM :: 00:12:24 :: 00:05:01</t>
  </si>
  <si>
    <t>7/27/2022 :: 11:42:27 AM / 11:59:26 AM :: 00:16:59 :: 00:04:58</t>
  </si>
  <si>
    <t>8/3/2022 :: 11:07:22 AM / 11:16:11 AM :: 00:08:49 :: 00:02:51</t>
  </si>
  <si>
    <t>8/10/2022 :: 11:09:31 AM / 11:20:59 AM :: 00:11:28 :: 00:17:37</t>
  </si>
  <si>
    <t>6/27/2022 :: 11:29:47 AM / 11:39:02 AM :: 00:09:15 :: 00:06:30</t>
  </si>
  <si>
    <t>7/4/2022 :: 11:18:27 AM / 11:25:18 AM :: 00:06:51 :: 00:06:38</t>
  </si>
  <si>
    <t>7/11/2022 :: 10:42:04 AM / 10:49:54 AM :: 00:07:50 :: 00:02:45</t>
  </si>
  <si>
    <t>7/18/2022 :: 11:08:38 AM / 11:13:37 AM :: 00:04:59 :: 00:03:24</t>
  </si>
  <si>
    <t>7/25/2022 :: 10:44:11 AM / 10:52:39 AM :: 00:08:28 :: 00:02:52</t>
  </si>
  <si>
    <t>8/1/2022 :: 10:55:50 AM / 11:01:08 AM :: 00:05:18 :: 00:06:54</t>
  </si>
  <si>
    <t>8/8/2022 :: 10:22:37 AM / 10:29:58 AM :: 00:07:21 :: 00:02:33</t>
  </si>
  <si>
    <t>6/28/2022 :: 10:29:44 AM / 10:32:45 AM :: 00:03:01 :: 00:10:32</t>
  </si>
  <si>
    <t>7/12/2022 :: 10:40:20 AM / 10:43:39 AM :: 00:03:19 :: 00:05:14</t>
  </si>
  <si>
    <t>6/24/2022 :: 01:49:51 PM / 02:14:24 PM :: 00:24:33 :: 00:12:46</t>
  </si>
  <si>
    <t>7/22/2022 :: 12:15:56 PM / 12:21:01 PM :: 00:05:05 :: 00:10:40</t>
  </si>
  <si>
    <t>6/28/2022 :: 10:38:31 AM / 10:38:49 AM :: 00:00:18 :: 00:05:46</t>
  </si>
  <si>
    <t>7/12/2022 :: 10:43:43 AM / 10:50:19 AM :: 00:06:36 :: 00:00:04</t>
  </si>
  <si>
    <t>6/23/2022 :: 01:15:37 PM / 01:23:21 PM :: 00:07:44 :: 00:00:15</t>
  </si>
  <si>
    <t>6/30/2022 :: 10:56:40 AM / 11:03:36 AM :: 00:06:56 :: 00:09:04</t>
  </si>
  <si>
    <t>7/7/2022 :: 12:22:26 PM / 12:28:20 PM :: 00:05:54 :: 00:20:39</t>
  </si>
  <si>
    <t>7/14/2022 :: 11:03:35 AM / 11:08:04 AM :: 00:04:29 :: 00:39:39</t>
  </si>
  <si>
    <t>7/21/2022 :: 10:57:57 AM / 11:04:46 AM :: 00:06:49 :: 00:07:04</t>
  </si>
  <si>
    <t>7/4/2022 :: 11:27:57 AM / 11:35:21 AM :: 00:07:24 :: 00:02:39</t>
  </si>
  <si>
    <t>7/18/2022 :: 11:15:32 AM / 11:26:02 AM :: 00:10:30 :: 00:01:55</t>
  </si>
  <si>
    <t>8/1/2022 :: 11:03:48 AM / 11:11:56 AM :: 00:08:08 :: 00:02:40</t>
  </si>
  <si>
    <t>7/6/2022 :: 10:03:54 AM / 10:24:17 AM :: 00:20:23 :: 00:11:01</t>
  </si>
  <si>
    <t>7/27/2022 :: 10:36:12 AM / 10:42:06 AM :: 00:05:54 :: 00:23:12</t>
  </si>
  <si>
    <t>6/27/2022 :: 12:01:03 PM / 12:03:06 PM :: 00:02:03 :: 00:04:58</t>
  </si>
  <si>
    <t>7/11/2022 :: 09:56:34 AM / 10:00:16 AM :: 00:03:42 :: 00:03:56</t>
  </si>
  <si>
    <t>6/28/2022 :: 11:57:17 AM / 12:45:55 PM :: 00:48:38 :: 00:19:02</t>
  </si>
  <si>
    <t>7/26/2022 :: 10:20:41 AM / 10:41:54 AM :: 00:21:13 :: 00:03:28</t>
  </si>
  <si>
    <t>8/9/2022 :: 10:45:20 AM / 10:45:46 AM :: 00:00:26 :: 00:00:33</t>
  </si>
  <si>
    <t>6/29/2022 :: 01:25:27 PM / 01:28:50 PM :: 00:03:23 :: 00:24:10</t>
  </si>
  <si>
    <t>7/13/2022 :: 11:15:57 AM / 11:19:35 AM :: 00:03:38 :: 00:02:50</t>
  </si>
  <si>
    <t>7/27/2022 :: 12:11:17 PM / 12:15:18 PM :: 00:04:01 :: 00:11:51</t>
  </si>
  <si>
    <t>8/10/2022 :: 11:38:33 AM / 11:42:19 AM :: 00:03:46 :: 00:02:48</t>
  </si>
  <si>
    <t>7/4/2022 :: 12:07:58 PM / 12:10:36 PM :: 00:02:38 :: 00:32:37</t>
  </si>
  <si>
    <t>7/18/2022 :: 11:29:16 AM / 11:32:29 AM :: 00:03:13 :: 00:03:14</t>
  </si>
  <si>
    <t>8/1/2022 :: 11:14:12 AM / 11:17:30 AM :: 00:03:18 :: 00:02:16</t>
  </si>
  <si>
    <t>7/26/2022 :: 10:50:41 AM / 10:55:47 AM :: 00:05:06 :: 00:08:47</t>
  </si>
  <si>
    <t>8/9/2022 :: 10:51:08 AM / 10:56:57 AM :: 00:05:49 :: 00:05:22</t>
  </si>
  <si>
    <t>7/26/2022 :: 10:55:56 AM / 11:04:12 AM :: 00:08:16 :: 00:00:09</t>
  </si>
  <si>
    <t>8/9/2022 :: 10:57:03 AM / 11:01:41 AM :: 00:04:38 :: 00:00:06</t>
  </si>
  <si>
    <t>6/22/2022 :: 12:54:02 PM / 12:57:23 PM :: 00:03:21 :: 00:09:05</t>
  </si>
  <si>
    <t>7/6/2022 :: 12:01:33 PM / 12:08:57 PM :: 00:07:24 :: 00:06:53</t>
  </si>
  <si>
    <t>7/20/2022 :: 11:56:02 AM / 12:02:41 PM :: 00:06:39 :: 00:02:20</t>
  </si>
  <si>
    <t>8/3/2022 :: 11:18:39 AM / 11:27:27 AM :: 00:08:48 :: 00:02:28</t>
  </si>
  <si>
    <t>6/22/2022 :: 12:59:17 PM / 01:03:02 PM :: 00:03:45 :: 00:01:54</t>
  </si>
  <si>
    <t>6/29/2022 :: 01:35:52 PM / 01:41:31 PM :: 00:05:39 :: 00:07:02</t>
  </si>
  <si>
    <t>7/6/2022 :: 12:13:11 PM / 12:18:46 PM :: 00:05:35 :: 00:04:14</t>
  </si>
  <si>
    <t>7/13/2022 :: 11:22:19 AM / 11:26:34 AM :: 00:04:15 :: 00:02:44</t>
  </si>
  <si>
    <t>7/20/2022 :: 12:04:46 PM / 12:09:19 PM :: 00:04:33 :: 00:02:05</t>
  </si>
  <si>
    <t>7/27/2022 :: 12:18:29 PM / 12:22:24 PM :: 00:03:55 :: 00:03:11</t>
  </si>
  <si>
    <t>8/3/2022 :: 11:29:50 AM / 11:34:31 AM :: 00:04:41 :: 00:02:23</t>
  </si>
  <si>
    <t>8/10/2022 :: 11:44:55 AM / 11:49:17 AM :: 00:04:22 :: 00:02:36</t>
  </si>
  <si>
    <t>6/27/2022 :: 12:21:08 PM / 12:22:21 PM :: 00:01:13 :: 00:18:02</t>
  </si>
  <si>
    <t>7/4/2022 :: 12:17:40 PM / 12:31:15 PM :: 00:13:35 :: 00:07:04</t>
  </si>
  <si>
    <t>7/11/2022 :: 10:58:33 AM / 11:09:31 AM :: 00:10:58 :: 00:08:39</t>
  </si>
  <si>
    <t>7/18/2022 :: 11:40:11 AM / 11:53:23 AM :: 00:13:12 :: 00:07:42</t>
  </si>
  <si>
    <t>7/25/2022 :: 11:02:12 AM / 11:11:11 AM :: 00:08:59 :: 00:09:33</t>
  </si>
  <si>
    <t>8/1/2022 :: 11:25:33 AM / 11:36:24 AM :: 00:10:51 :: 00:08:03</t>
  </si>
  <si>
    <t>8/8/2022 :: 10:37:15 AM / 10:45:45 AM :: 00:08:30 :: 00:07:17</t>
  </si>
  <si>
    <t>6/28/2022 :: 11:26:16 AM / 11:38:15 AM :: 00:11:59 :: 00:47:27</t>
  </si>
  <si>
    <t>7/26/2022 :: 11:26:57 AM / 11:36:25 AM :: 00:09:28 :: 00:10:25</t>
  </si>
  <si>
    <t>6/30/2022 :: 11:16:08 AM / 11:21:21 AM :: 00:05:13 :: 00:12:32</t>
  </si>
  <si>
    <t>7/14/2022 :: 11:22:25 AM / 11:27:17 AM :: 00:04:52 :: 00:14:21</t>
  </si>
  <si>
    <t>7/28/2022 :: 11:38:32 AM / 11:43:11 AM :: 00:04:39 :: 00:14:19</t>
  </si>
  <si>
    <t>7/6/2022 :: 11:36:42 AM / 11:39:30 AM :: 00:02:48 :: 00:09:40</t>
  </si>
  <si>
    <t>8/3/2022 :: 10:58:42 AM / 11:04:31 AM :: 00:05:49 :: 00:03:17</t>
  </si>
  <si>
    <t>6/23/2022 :: 11:23:05 AM / 11:23:48 AM :: 00:00:43 :: 00:06:30</t>
  </si>
  <si>
    <t>7/7/2022 :: 12:56:44 PM / 12:58:27 PM :: 00:01:43 :: 00:10:01</t>
  </si>
  <si>
    <t>7/21/2022 :: 12:16:39 PM / 12:20:28 PM :: 00:03:49 :: 00:06:05</t>
  </si>
  <si>
    <t>8/4/2022 :: 11:56:30 AM / 12:13:53 PM :: 00:17:23 :: 00:20:40</t>
  </si>
  <si>
    <t>6/27/2022 :: 12:32:22 PM / 12:36:09 PM :: 00:03:47 :: 00:10:01</t>
  </si>
  <si>
    <t>7/11/2022 :: 12:20:57 PM / 12:26:06 PM :: 00:05:09 :: 00:02:28</t>
  </si>
  <si>
    <t>6/30/2022 :: 11:35:24 AM / 11:39:42 AM :: 00:04:18 :: 00:02:43</t>
  </si>
  <si>
    <t>7/14/2022 :: 11:35:00 AM / 11:42:58 AM :: 00:07:58 :: 00:07:43</t>
  </si>
  <si>
    <t>7/28/2022 :: 12:12:36 PM / 12:15:29 PM :: 00:02:53 :: 00:03:39</t>
  </si>
  <si>
    <t>7/5/2022 :: 12:19:34 PM / 12:24:13 PM :: 00:04:39 :: 00:04:41</t>
  </si>
  <si>
    <t>7/19/2022 :: 11:27:00 AM / 11:37:45 AM :: 00:10:45 :: 00:04:01</t>
  </si>
  <si>
    <t>8/2/2022 :: 11:18:55 AM / 11:29:51 AM :: 00:10:56 :: 00:00:04</t>
  </si>
  <si>
    <t>7/25/2022 :: 11:18:25 AM / 11:35:44 AM :: 00:17:19 :: 00:07:14</t>
  </si>
  <si>
    <t>8/8/2022 :: 10:52:50 AM / 11:08:35 AM :: 00:15:45 :: 00:07:05</t>
  </si>
  <si>
    <t>6/22/2022 :: 10:42:21 AM / 11:02:25 AM :: 00:20:04 :: 00:03:38</t>
  </si>
  <si>
    <t>7/20/2022 :: 10:18:53 AM / 10:35:17 AM :: 00:16:24 :: 00:02:21</t>
  </si>
  <si>
    <t>6/27/2022 :: 12:44:36 PM / 12:52:19 PM :: 00:07:43 :: 00:08:27</t>
  </si>
  <si>
    <t>7/11/2022 :: 11:51:41 AM / 12:01:03 PM :: 00:09:22 :: 00:08:08</t>
  </si>
  <si>
    <t>6/28/2022 :: 10:19:01 AM / 10:19:12 AM :: 00:00:11 :: 00:00:25</t>
  </si>
  <si>
    <t>7/12/2022 :: 09:52:04 AM / 09:52:25 AM :: 00:00:21 :: 00:13:07</t>
  </si>
  <si>
    <t>6/30/2022 :: 11:41:03 AM / 11:55:56 AM :: 00:14:53 :: 00:01:21</t>
  </si>
  <si>
    <t>7/14/2022 :: 11:44:55 AM / 11:58:35 AM :: 00:13:40 :: 00:01:57</t>
  </si>
  <si>
    <t>7/28/2022 :: 12:17:38 PM / 12:32:59 PM :: 00:15:21 :: 00:02:09</t>
  </si>
  <si>
    <t>7/25/2022 :: 11:36:06 AM / 11:41:51 AM :: 00:05:45 :: 00:00:05</t>
  </si>
  <si>
    <t>8/8/2022 :: 11:08:39 AM / 11:14:59 AM :: 00:06:20 :: 00:00:04</t>
  </si>
  <si>
    <t>6/23/2022 :: 12:58:59 PM / 01:15:22 PM :: 00:16:23 :: 00:09:26</t>
  </si>
  <si>
    <t>7/21/2022 :: 10:46:22 AM / 10:50:53 AM :: 00:04:31 :: 00:00:06</t>
  </si>
  <si>
    <t>6/27/2022 :: 01:02:09 PM / 01:22:58 PM :: 00:20:49 :: 00:09:50</t>
  </si>
  <si>
    <t>7/11/2022 :: 11:16:26 AM / 11:32:34 AM :: 00:16:08 :: 00:06:55</t>
  </si>
  <si>
    <t>7/5/2022 :: 12:44:45 PM / 12:54:08 PM :: 00:09:23 :: 00:20:32</t>
  </si>
  <si>
    <t>8/2/2022 :: 11:40:10 AM / 11:48:41 AM :: 00:08:31 :: 00:10:19</t>
  </si>
  <si>
    <t>6/23/2022 :: 09:59:41 AM / 10:00:19 AM :: 00:00:38 :: 00:00:14</t>
  </si>
  <si>
    <t>6/30/2022 :: 12:30:35 PM / 12:30:43 PM :: 00:00:08 :: 00:00:10</t>
  </si>
  <si>
    <t>6/23/2022 :: 01:54:57 PM / 02:04:03 PM :: 00:09:06 :: 00:11:21</t>
  </si>
  <si>
    <t>7/21/2022 :: 11:38:39 AM / 11:48:15 AM :: 00:09:36 :: 00:03:15</t>
  </si>
  <si>
    <t>6/27/2022 :: 01:23:07 PM / 01:23:20 PM :: 00:00:13 :: 00:00:09</t>
  </si>
  <si>
    <t>7/25/2022 :: 11:35:51 AM / 11:36:01 AM :: 00:00:10 :: 00:00:07</t>
  </si>
  <si>
    <t>7/12/2022 :: 10:10:46 AM / 10:35:06 AM :: 00:24:20 :: 00:09:29</t>
  </si>
  <si>
    <t>7/25/2022 :: 11:48:26 AM / 11:55:35 AM :: 00:07:09 :: 00:06:35</t>
  </si>
  <si>
    <t>8/8/2022 :: 11:41:31 AM / 11:47:37 AM :: 00:06:06 :: 00:01:00</t>
  </si>
  <si>
    <t>6/23/2022 :: 02:04:13 PM / 02:04:32 PM :: 00:00:19 :: 00:00:10</t>
  </si>
  <si>
    <t>7/21/2022 :: 11:27:11 AM / 11:35:11 AM :: 00:08:00 :: 00:03:44</t>
  </si>
  <si>
    <t>6/27/2022 :: 01:23:35 PM / 01:29:10 PM :: 00:05:35 :: 00:00:15</t>
  </si>
  <si>
    <t>7/11/2022 :: 11:32:38 AM / 11:43:33 AM :: 00:10:55 :: 00:00:04</t>
  </si>
  <si>
    <t>6/28/2022 :: 10:12:53 AM / 10:14:43 AM :: 00:01:50 :: 00:05:58</t>
  </si>
  <si>
    <t>7/26/2022 :: 09:56:54 AM / 09:59:09 AM :: 00:02:15 :: 00:00:03</t>
  </si>
  <si>
    <t>7/14/2022 :: 12:01:36 PM / 12:08:00 PM :: 00:06:24 :: 00:03:01</t>
  </si>
  <si>
    <t>7/25/2022 :: 11:57:54 AM / 12:06:01 PM :: 00:08:07 :: 00:02:19</t>
  </si>
  <si>
    <t>8/8/2022 :: 11:50:56 AM / 11:59:59 AM :: 00:09:03 :: 00:03:19</t>
  </si>
  <si>
    <t>6/23/2022 :: 02:04:40 PM / 02:04:56 PM :: 00:00:16 :: 00:00:08</t>
  </si>
  <si>
    <t>7/21/2022 :: 11:35:16 AM / 11:35:24 AM :: 00:00:08 :: 00:00:05</t>
  </si>
  <si>
    <t>6/27/2022 :: 01:36:47 PM / 01:46:27 PM :: 00:09:40 :: 00:07:37</t>
  </si>
  <si>
    <t>7/11/2022 :: 12:03:02 PM / 12:12:47 PM :: 00:09:45 :: 00:01:59</t>
  </si>
  <si>
    <t>6/30/2022 :: 11:57:40 AM / 12:04:57 PM :: 00:07:17 :: 00:01:44</t>
  </si>
  <si>
    <t>8/4/2022 :: 11:28:20 AM / 11:35:50 AM :: 00:07:30 :: 00:13:55</t>
  </si>
  <si>
    <t>7/25/2022 :: 12:09:03 PM / 12:12:25 PM :: 00:03:22 :: 00:03:02</t>
  </si>
  <si>
    <t>8/8/2022 :: 12:01:45 PM / 12:04:36 PM :: 00:02:51 :: 00:01:46</t>
  </si>
  <si>
    <t>6/23/2022 :: 01:39:38 PM / 01:43:36 PM :: 00:03:58 :: 00:16:17</t>
  </si>
  <si>
    <t>7/21/2022 :: 11:18:07 AM / 11:23:27 AM :: 00:05:20 :: 00:13:21</t>
  </si>
  <si>
    <t>7/4/2022 :: 12:39:11 PM / 12:43:31 PM :: 00:04:20 :: 00:07:56</t>
  </si>
  <si>
    <t>8/1/2022 :: 11:45:10 AM / 11:49:46 AM :: 00:04:36 :: 00:08:46</t>
  </si>
  <si>
    <t>7/19/2022 :: 11:41:59 AM / 11:50:37 AM :: 00:08:38 :: 00:04:14</t>
  </si>
  <si>
    <t>7/25/2022 :: 12:15:29 PM / 12:19:57 PM :: 00:04:28 :: 00:03:04</t>
  </si>
  <si>
    <t>8/8/2022 :: 12:13:06 PM / 12:18:48 PM :: 00:05:42 :: 00:02:10</t>
  </si>
  <si>
    <t>6/22/2022 :: 01:47:22 PM / 01:52:18 PM :: 00:04:56 :: 00:44:20</t>
  </si>
  <si>
    <t>6/29/2022 :: 02:00:22 PM / 02:22:22 PM :: 00:22:00 :: 00:18:51</t>
  </si>
  <si>
    <t>7/6/2022 :: 01:09:34 PM / 01:10:15 PM :: 00:00:41 :: 00:50:48</t>
  </si>
  <si>
    <t>7/13/2022 :: 11:48:49 AM / 12:17:19 PM :: 00:28:30 :: 00:22:15</t>
  </si>
  <si>
    <t>7/20/2022 :: 12:23:48 PM / 12:50:48 PM :: 00:27:00 :: 00:14:29</t>
  </si>
  <si>
    <t>7/27/2022 :: 12:38:17 PM / 01:08:06 PM :: 00:29:49 :: 00:15:53</t>
  </si>
  <si>
    <t>8/3/2022 :: 11:57:08 AM / 12:26:10 PM :: 00:29:02 :: 00:22:37</t>
  </si>
  <si>
    <t>8/10/2022 :: 12:11:50 PM / 12:38:07 PM :: 00:26:17 :: 00:22:33</t>
  </si>
  <si>
    <t>6/27/2022 :: 01:51:07 PM / 01:55:24 PM :: 00:04:17 :: 00:04:40</t>
  </si>
  <si>
    <t>7/11/2022 :: 12:28:40 PM / 12:32:02 PM :: 00:03:22 :: 00:02:34</t>
  </si>
  <si>
    <t>7/25/2022 :: 12:22:19 PM / 12:25:26 PM :: 00:03:07 :: 00:02:22</t>
  </si>
  <si>
    <t>8/8/2022 :: 12:07:17 PM / 12:10:56 PM :: 00:03:39 :: 00:02:41</t>
  </si>
  <si>
    <t>6/28/2022 :: 10:18:03 AM / 10:18:36 AM :: 00:00:33 :: 00:03:20</t>
  </si>
  <si>
    <t>7/12/2022 :: 09:34:55 AM / 09:38:57 AM :: 00:04:02 :: 00:03:37</t>
  </si>
  <si>
    <t>6/22/2022 :: 01:54:12 PM / 02:01:09 PM :: 00:06:57 :: 00:01:54</t>
  </si>
  <si>
    <t>7/6/2022 :: 01:14:00 PM / 01:19:23 PM :: 00:05:23 :: 00:03:45</t>
  </si>
  <si>
    <t>7/20/2022 :: 12:53:12 PM / 12:58:34 PM :: 00:05:22 :: 00:02:24</t>
  </si>
  <si>
    <t>8/3/2022 :: 12:28:55 PM / 12:32:35 PM :: 00:03:40 :: 00:02:45</t>
  </si>
  <si>
    <t>6/23/2022 :: 02:23:41 PM / 02:33:19 PM :: 00:09:38 :: 00:18:45</t>
  </si>
  <si>
    <t>15130</t>
  </si>
  <si>
    <t>ROUTE STOCK TRUCK 05-15</t>
  </si>
  <si>
    <t>6/24/2022 :: 02:50:43 PM / 02:52:01 PM :: 00:01:18 :: 00:36:19</t>
  </si>
  <si>
    <t>7/1/2022 :: 01:18:09 PM / 01:18:16 PM :: 00:00:07 :: 00:00:48</t>
  </si>
  <si>
    <t>7/8/2022 :: 10:54:39 AM / 10:54:55 AM :: 00:00:16 :: 00:00:08</t>
  </si>
  <si>
    <t>7/15/2022 :: 12:59:55 PM / 01:00:10 PM :: 00:00:15 :: 00:00:05</t>
  </si>
  <si>
    <t>7/22/2022 :: 12:21:06 PM / 12:21:22 PM :: 00:00:16 :: 00:00:05</t>
  </si>
  <si>
    <t>7/29/2022 :: 12:43:47 PM / 12:43:55 PM :: 00:00:08 :: 00:00:11</t>
  </si>
  <si>
    <t>8/5/2022 :: 06:25:50 AM / 06:25:57 AM :: 00:00:07 :: 00:01:02</t>
  </si>
  <si>
    <t>6/27/2022 :: 02:01:15 PM / 02:05:18 PM :: 00:04:03 :: 00:05:51</t>
  </si>
  <si>
    <t>7/25/2022 :: 12:26:50 PM / 12:32:25 PM :: 00:05:35 :: 00:01:24</t>
  </si>
  <si>
    <t>6/27/2022 :: 02:08:41 PM / 02:15:54 PM :: 00:07:13 :: 00:03:23</t>
  </si>
  <si>
    <t>7/11/2022 :: 12:15:18 PM / 12:18:29 PM :: 00:03:11 :: 00:02:31</t>
  </si>
  <si>
    <t>CRICKET'S PUB LLC</t>
  </si>
  <si>
    <t>6/28/2022 :: 01:00:45 PM / 01:07:23 PM :: 00:06:38 :: 00:14:50</t>
  </si>
  <si>
    <t>7/12/2022 :: 10:58:27 AM / 11:01:49 AM :: 00:03:22 :: 00:08:08</t>
  </si>
  <si>
    <t>7/26/2022 :: 11:09:14 AM / 11:16:32 AM :: 00:07:18 :: 00:04:49</t>
  </si>
  <si>
    <t>7/18/2022 :: 11:01:05 AM / 11:05:14 AM :: 00:04:09 :: 00:01:18</t>
  </si>
  <si>
    <t>6/27/2022 :: 02:18:23 PM / 02:22:11 PM :: 00:03:48 :: 00:02:29</t>
  </si>
  <si>
    <t>7/25/2022 :: 12:35:10 PM / 12:41:35 PM :: 00:06:25 :: 00:02:45</t>
  </si>
  <si>
    <t>6/30/2022 :: 11:28:34 AM / 11:32:41 AM :: 00:04:07 :: 00:07:13</t>
  </si>
  <si>
    <t>7/11/2022 :: 12:38:02 PM / 12:51:45 PM :: 00:13:43 :: 00:06:00</t>
  </si>
  <si>
    <t>AIRLINE SPIRITS</t>
  </si>
  <si>
    <t>6/22/2022 :: 07:19:48 AM / 07:20:00 AM :: 00:00:12 :: 00:00:21</t>
  </si>
  <si>
    <t>6/23/2022 :: 06:47:08 AM / 06:47:47 AM :: 00:00:39 :: 15:48:40</t>
  </si>
  <si>
    <t>6/23/2022 :: 06:47:52 AM / 06:48:04 AM :: 00:00:12 :: 00:00:05</t>
  </si>
  <si>
    <t>6/30/2022 :: 05:55:18 AM / 06:41:11 AM :: 00:45:53 :: 15:26:28</t>
  </si>
  <si>
    <t>7/7/2022 :: 06:01:49 AM / 06:52:28 AM :: 00:50:39 :: 14:41:42</t>
  </si>
  <si>
    <t>7/14/2022 :: 06:02:39 AM / 06:34:13 AM :: 00:31:34 :: 16:34:51</t>
  </si>
  <si>
    <t>7/21/2022 :: 06:10:54 AM / 06:54:17 AM :: 00:43:23 :: 14:46:17</t>
  </si>
  <si>
    <t>7/28/2022 :: 06:19:56 AM / 06:58:41 AM :: 00:38:45 :: 15:48:33</t>
  </si>
  <si>
    <t>8/4/2022 :: 06:01:28 AM / 06:46:34 AM :: 00:45:06 :: 14:42:01</t>
  </si>
  <si>
    <t>6/28/2022 :: 05:54:48 AM / 05:58:01 AM :: 00:03:13 :: 16:16:53</t>
  </si>
  <si>
    <t>7/5/2022 :: 12:15:36 PM / 12:16:18 PM :: 00:00:42 :: 00:00:07</t>
  </si>
  <si>
    <t>7/12/2022 :: 06:09:40 AM / 06:10:12 AM :: 00:00:32 :: 17:04:52</t>
  </si>
  <si>
    <t>7/19/2022 :: 06:36:30 AM / 06:37:08 AM :: 00:00:38 :: 00:00:06</t>
  </si>
  <si>
    <t>7/26/2022 :: 06:15:36 AM / 06:41:11 AM :: 00:25:35 :: 16:42:24</t>
  </si>
  <si>
    <t>8/2/2022 :: 05:49:07 AM / 05:49:29 AM :: 00:00:22 :: 15:46:42</t>
  </si>
  <si>
    <t>8/9/2022 :: 08:00:06 AM / 08:00:24 AM :: 00:00:18 :: 00:24:37</t>
  </si>
  <si>
    <t>6/28/2022 :: 02:02:44 PM / 02:03:24 PM :: 00:00:40 :: 00:34:38</t>
  </si>
  <si>
    <t>6/28/2022 :: 02:03:30 PM / 02:03:42 PM :: 00:00:12 :: 00:00:06</t>
  </si>
  <si>
    <t>7/1/2022 :: 09:25:47 AM / 09:26:25 AM :: 00:00:38 :: 00:00:57</t>
  </si>
  <si>
    <t>7/7/2022 :: 07:17:54 AM / 07:18:38 AM :: 00:00:44 :: 00:01:55</t>
  </si>
  <si>
    <t>7/7/2022 :: 07:18:57 AM / 07:19:12 AM :: 00:00:15 :: 00:00:19</t>
  </si>
  <si>
    <t>7/7/2022 :: 07:20:05 AM / 07:20:15 AM :: 00:00:10 :: 00:00:53</t>
  </si>
  <si>
    <t>7/7/2022 :: 07:21:04 AM / 07:21:13 AM :: 00:00:09 :: 00:00:49</t>
  </si>
  <si>
    <t>7/7/2022 :: 08:02:11 AM / 08:02:26 AM :: 00:00:15 :: 00:00:25</t>
  </si>
  <si>
    <t>7/7/2022 :: 08:02:50 AM / 08:03:03 AM :: 00:00:13 :: 00:00:24</t>
  </si>
  <si>
    <t>7/7/2022 :: 08:03:38 AM / 08:03:49 AM :: 00:00:11 :: 00:00:35</t>
  </si>
  <si>
    <t>7/19/2022 :: 11:48:33 AM / 12:14:53 PM :: 00:26:20 :: 00:06:47</t>
  </si>
  <si>
    <t>7/7/2022 :: 09:17:26 AM / 09:17:34 AM :: 00:00:08 :: 00:00:18</t>
  </si>
  <si>
    <t>7/7/2022 :: 09:17:38 AM / 09:18:10 AM :: 00:00:32 :: 00:00:04</t>
  </si>
  <si>
    <t>7/7/2022 :: 09:18:30 AM / 09:18:42 AM :: 00:00:12 :: 00:00:20</t>
  </si>
  <si>
    <t>6/22/2022 :: 07:19:12 AM / 07:19:27 AM :: 00:00:15 :: 00:00:04</t>
  </si>
  <si>
    <t>6/29/2022 :: 05:48:43 AM / 07:03:43 AM :: 01:15:00 :: 15:45:01</t>
  </si>
  <si>
    <t>7/6/2022 :: 06:14:58 AM / 07:27:26 AM :: 01:12:28 :: 17:34:45</t>
  </si>
  <si>
    <t>7/13/2022 :: 06:07:19 AM / 07:45:47 AM :: 01:38:28 :: 17:28:58</t>
  </si>
  <si>
    <t>7/20/2022 :: 07:43:30 AM / 07:43:48 AM :: 00:00:18 :: 18:51:37</t>
  </si>
  <si>
    <t>7/27/2022 :: 07:41:37 AM / 07:41:47 AM :: 00:00:10 :: 00:00:05</t>
  </si>
  <si>
    <t>8/3/2022 :: 07:59:23 AM / 07:59:36 AM :: 00:00:13 :: 00:00:05</t>
  </si>
  <si>
    <t>8/10/2022 :: 07:19:55 AM / 07:20:14 AM :: 00:00:19 :: 00:00:08</t>
  </si>
  <si>
    <t>6/23/2022 :: 06:48:09 AM / 06:56:45 AM :: 00:08:36 :: 00:00:05</t>
  </si>
  <si>
    <t>6/30/2022 :: 06:43:28 AM / 06:50:48 AM :: 00:07:20 :: 00:02:17</t>
  </si>
  <si>
    <t>7/7/2022 :: 06:55:25 AM / 07:04:32 AM :: 00:09:07 :: 00:02:57</t>
  </si>
  <si>
    <t>7/14/2022 :: 06:37:38 AM / 06:44:47 AM :: 00:07:09 :: 00:03:25</t>
  </si>
  <si>
    <t>7/21/2022 :: 06:56:37 AM / 07:02:56 AM :: 00:06:19 :: 00:02:20</t>
  </si>
  <si>
    <t>7/28/2022 :: 07:01:38 AM / 07:08:47 AM :: 00:07:09 :: 00:02:57</t>
  </si>
  <si>
    <t>8/4/2022 :: 06:49:45 AM / 07:03:04 AM :: 00:13:19 :: 00:03:11</t>
  </si>
  <si>
    <t>6/24/2022 :: 06:47:08 AM / 07:23:23 AM :: 00:36:15 :: 18:17:47</t>
  </si>
  <si>
    <t>7/1/2022 :: 06:37:59 AM / 06:38:18 AM :: 00:00:19 :: 17:05:28</t>
  </si>
  <si>
    <t>7/8/2022 :: 06:10:14 AM / 07:11:10 AM :: 01:00:56 :: 16:32:29</t>
  </si>
  <si>
    <t>7/15/2022 :: 06:15:20 AM / 07:43:11 AM :: 01:27:51 :: 17:04:02</t>
  </si>
  <si>
    <t>7/22/2022 :: 07:20:12 AM / 07:20:19 AM :: 00:00:07 :: 00:00:03</t>
  </si>
  <si>
    <t>7/29/2022 :: 07:25:45 AM / 07:25:59 AM :: 00:00:14 :: 18:49:39</t>
  </si>
  <si>
    <t>8/5/2022 :: 07:02:34 AM / 07:02:47 AM :: 00:00:13 :: 00:00:08</t>
  </si>
  <si>
    <t>6/22/2022 :: 07:18:57 AM / 07:19:08 AM :: 00:00:11 :: 00:00:03</t>
  </si>
  <si>
    <t>6/29/2022 :: 07:03:46 AM / 07:03:59 AM :: 00:00:13 :: 00:00:03</t>
  </si>
  <si>
    <t>7/6/2022 :: 07:27:29 AM / 07:27:43 AM :: 00:00:14 :: 00:00:03</t>
  </si>
  <si>
    <t>7/13/2022 :: 07:45:50 AM / 07:46:07 AM :: 00:00:17 :: 00:00:03</t>
  </si>
  <si>
    <t>7/20/2022 :: 07:43:50 AM / 07:44:02 AM :: 00:00:12 :: 00:00:02</t>
  </si>
  <si>
    <t>7/27/2022 :: 07:41:54 AM / 07:42:04 AM :: 00:00:10 :: 00:00:07</t>
  </si>
  <si>
    <t>8/3/2022 :: 07:59:38 AM / 07:59:48 AM :: 00:00:10 :: 00:00:02</t>
  </si>
  <si>
    <t>8/10/2022 :: 07:19:40 AM / 07:19:47 AM :: 00:00:07 :: 00:00:06</t>
  </si>
  <si>
    <t>6/23/2022 :: 07:02:51 AM / 07:10:57 AM :: 00:08:06 :: 00:06:06</t>
  </si>
  <si>
    <t>6/30/2022 :: 08:08:37 AM / 08:09:00 AM :: 00:00:23 :: 00:01:56</t>
  </si>
  <si>
    <t>7/7/2022 :: 07:09:45 AM / 07:15:59 AM :: 00:06:14 :: 00:05:13</t>
  </si>
  <si>
    <t>7/14/2022 :: 06:49:05 AM / 07:00:42 AM :: 00:11:37 :: 00:04:18</t>
  </si>
  <si>
    <t>7/21/2022 :: 07:09:36 AM / 07:16:43 AM :: 00:07:07 :: 00:06:40</t>
  </si>
  <si>
    <t>7/28/2022 :: 07:46:08 AM / 07:46:37 AM :: 00:00:29 :: 00:04:20</t>
  </si>
  <si>
    <t>8/4/2022 :: 07:03:07 AM / 07:11:45 AM :: 00:08:38 :: 00:00:03</t>
  </si>
  <si>
    <t>6/24/2022 :: 07:23:35 AM / 07:55:39 AM :: 00:32:04 :: 00:00:12</t>
  </si>
  <si>
    <t>7/1/2022 :: 06:38:22 AM / 06:40:01 AM :: 00:01:39 :: 00:00:04</t>
  </si>
  <si>
    <t>7/1/2022 :: 06:40:07 AM / 06:40:23 AM :: 00:00:16 :: 00:00:06</t>
  </si>
  <si>
    <t>7/1/2022 :: 06:40:32 AM / 06:40:45 AM :: 00:00:13 :: 00:00:09</t>
  </si>
  <si>
    <t>7/8/2022 :: 07:11:13 AM / 07:12:00 AM :: 00:00:47 :: 00:00:03</t>
  </si>
  <si>
    <t>7/15/2022 :: 07:43:14 AM / 07:43:28 AM :: 00:00:14 :: 00:00:03</t>
  </si>
  <si>
    <t>7/22/2022 :: 06:06:46 AM / 07:20:09 AM :: 01:13:23 :: 17:20:11</t>
  </si>
  <si>
    <t>7/29/2022 :: 07:26:01 AM / 07:26:16 AM :: 00:00:15 :: 00:00:02</t>
  </si>
  <si>
    <t>8/5/2022 :: 05:50:33 AM / 07:02:26 AM :: 01:11:53 :: 15:54:01</t>
  </si>
  <si>
    <t>6/27/2022 :: 06:30:45 AM / 06:31:11 AM :: 00:00:26 :: 18:43:34</t>
  </si>
  <si>
    <t>7/4/2022 :: 06:09:29 AM / 06:10:03 AM :: 00:00:34 :: 16:55:41</t>
  </si>
  <si>
    <t>7/11/2022 :: 06:26:11 AM / 06:37:22 AM :: 00:11:11 :: 21:32:24</t>
  </si>
  <si>
    <t>7/18/2022 :: 06:30:16 AM / 06:30:53 AM :: 00:00:37 :: 18:01:07</t>
  </si>
  <si>
    <t>7/25/2022 :: 06:22:00 AM / 06:36:59 AM :: 00:14:59 :: 18:52:25</t>
  </si>
  <si>
    <t>8/1/2022 :: 06:47:50 AM / 06:48:20 AM :: 00:00:30 :: 00:00:36</t>
  </si>
  <si>
    <t>8/8/2022 :: 05:43:21 AM / 05:46:17 AM :: 00:02:56 :: 18:35:51</t>
  </si>
  <si>
    <t>6/28/2022 :: 06:06:45 AM / 06:28:27 AM :: 00:21:42 :: 00:08:44</t>
  </si>
  <si>
    <t>7/5/2022 :: 12:16:21 PM / 12:18:21 PM :: 00:02:00 :: 00:00:03</t>
  </si>
  <si>
    <t>7/12/2022 :: 06:16:38 AM / 06:31:59 AM :: 00:15:21 :: 00:06:26</t>
  </si>
  <si>
    <t>7/19/2022 :: 06:07:30 AM / 06:36:24 AM :: 00:28:54 :: 16:03:52</t>
  </si>
  <si>
    <t>7/26/2022 :: 06:41:18 AM / 06:41:45 AM :: 00:00:27 :: 00:00:07</t>
  </si>
  <si>
    <t>8/2/2022 :: 05:49:32 AM / 06:17:13 AM :: 00:27:41 :: 00:00:03</t>
  </si>
  <si>
    <t>8/9/2022 :: 05:46:32 AM / 06:12:10 AM :: 00:25:38 :: 15:14:10</t>
  </si>
  <si>
    <t>6/22/2022 :: 07:18:33 AM / 07:18:54 AM :: 00:00:21 :: 00:00:04</t>
  </si>
  <si>
    <t>6/29/2022 :: 07:04:02 AM / 07:04:54 AM :: 00:00:52 :: 00:00:03</t>
  </si>
  <si>
    <t>7/6/2022 :: 07:27:47 AM / 07:28:15 AM :: 00:00:28 :: 00:00:04</t>
  </si>
  <si>
    <t>7/13/2022 :: 07:46:11 AM / 07:46:27 AM :: 00:00:16 :: 00:00:04</t>
  </si>
  <si>
    <t>7/20/2022 :: 07:44:04 AM / 07:44:34 AM :: 00:00:30 :: 00:00:02</t>
  </si>
  <si>
    <t>7/27/2022 :: 07:42:07 AM / 07:42:16 AM :: 00:00:09 :: 00:00:03</t>
  </si>
  <si>
    <t>7/27/2022 :: 07:42:21 AM / 07:42:37 AM :: 00:00:16 :: 00:00:05</t>
  </si>
  <si>
    <t>8/3/2022 :: 08:00:14 AM / 08:01:35 AM :: 00:01:21 :: 00:00:26</t>
  </si>
  <si>
    <t>8/10/2022 :: 07:19:27 AM / 07:19:34 AM :: 00:00:07 :: 00:00:04</t>
  </si>
  <si>
    <t>6/24/2022 :: 07:55:42 AM / 07:55:52 AM :: 00:00:10 :: 00:00:03</t>
  </si>
  <si>
    <t>7/1/2022 :: 07:28:45 AM / 07:28:53 AM :: 00:00:08 :: 00:48:00</t>
  </si>
  <si>
    <t>7/8/2022 :: 07:13:44 AM / 07:30:20 AM :: 00:16:36 :: 00:01:44</t>
  </si>
  <si>
    <t>7/15/2022 :: 07:43:31 AM / 07:43:55 AM :: 00:00:24 :: 00:00:03</t>
  </si>
  <si>
    <t>7/22/2022 :: 07:20:22 AM / 07:20:37 AM :: 00:00:15 :: 00:00:03</t>
  </si>
  <si>
    <t>7/29/2022 :: 07:26:19 AM / 07:26:31 AM :: 00:00:12 :: 00:00:03</t>
  </si>
  <si>
    <t>8/5/2022 :: 07:05:24 AM / 07:43:07 AM :: 00:37:43 :: 00:02:37</t>
  </si>
  <si>
    <t>6/23/2022 :: 07:14:36 AM / 07:49:04 AM :: 00:34:28 :: 00:03:39</t>
  </si>
  <si>
    <t>6/30/2022 :: 07:01:30 AM / 07:42:02 AM :: 00:40:32 :: 00:10:42</t>
  </si>
  <si>
    <t>7/7/2022 :: 07:23:41 AM / 07:48:41 AM :: 00:25:00 :: 00:02:28</t>
  </si>
  <si>
    <t>7/14/2022 :: 07:04:55 AM / 07:39:46 AM :: 00:34:51 :: 00:04:13</t>
  </si>
  <si>
    <t>7/21/2022 :: 07:16:59 AM / 07:43:06 AM :: 00:26:07 :: 00:00:16</t>
  </si>
  <si>
    <t>7/28/2022 :: 07:16:39 AM / 07:41:35 AM :: 00:24:56 :: 00:07:52</t>
  </si>
  <si>
    <t>8/4/2022 :: 07:14:59 AM / 07:57:14 AM :: 00:42:15 :: 00:03:14</t>
  </si>
  <si>
    <t>6/23/2022 :: 07:49:07 AM / 07:49:23 AM :: 00:00:16 :: 00:00:03</t>
  </si>
  <si>
    <t>6/30/2022 :: 07:42:05 AM / 07:42:23 AM :: 00:00:18 :: 00:00:03</t>
  </si>
  <si>
    <t>7/7/2022 :: 07:48:45 AM / 07:48:57 AM :: 00:00:12 :: 00:00:04</t>
  </si>
  <si>
    <t>7/14/2022 :: 07:39:49 AM / 07:40:17 AM :: 00:00:28 :: 00:00:03</t>
  </si>
  <si>
    <t>7/21/2022 :: 07:43:09 AM / 07:43:20 AM :: 00:00:11 :: 00:00:03</t>
  </si>
  <si>
    <t>7/28/2022 :: 07:41:38 AM / 07:41:48 AM :: 00:00:10 :: 00:00:03</t>
  </si>
  <si>
    <t>8/4/2022 :: 07:57:17 AM / 07:57:36 AM :: 00:00:19 :: 00:00:03</t>
  </si>
  <si>
    <t>6/23/2022 :: 07:49:27 AM / 07:50:04 AM :: 00:00:37 :: 00:00:04</t>
  </si>
  <si>
    <t>6/30/2022 :: 07:44:56 AM / 08:06:41 AM :: 00:21:45 :: 00:02:33</t>
  </si>
  <si>
    <t>7/7/2022 :: 07:49:04 AM / 08:01:22 AM :: 00:12:18 :: 00:00:07</t>
  </si>
  <si>
    <t>7/14/2022 :: 07:40:27 AM / 08:01:30 AM :: 00:21:03 :: 00:00:10</t>
  </si>
  <si>
    <t>7/21/2022 :: 07:43:25 AM / 08:01:33 AM :: 00:18:08 :: 00:00:05</t>
  </si>
  <si>
    <t>7/28/2022 :: 08:07:52 AM / 08:08:22 AM :: 00:00:30 :: 00:21:15</t>
  </si>
  <si>
    <t>8/4/2022 :: 07:59:02 AM / 08:25:38 AM :: 00:26:36 :: 00:00:56</t>
  </si>
  <si>
    <t>6/23/2022 :: 07:50:47 AM / 07:51:06 AM :: 00:00:19 :: 00:00:43</t>
  </si>
  <si>
    <t>7/7/2022 :: 08:01:27 AM / 08:01:46 AM :: 00:00:19 :: 00:00:05</t>
  </si>
  <si>
    <t>7/21/2022 :: 08:02:22 AM / 08:02:37 AM :: 00:00:15 :: 00:00:25</t>
  </si>
  <si>
    <t>8/4/2022 :: 08:28:22 AM / 08:33:06 AM :: 00:04:44 :: 00:02:44</t>
  </si>
  <si>
    <t>6/23/2022 :: 07:51:25 AM / 07:52:42 AM :: 00:01:17 :: 00:00:19</t>
  </si>
  <si>
    <t>7/7/2022 :: 08:04:05 AM / 08:04:20 AM :: 00:00:15 :: 00:00:16</t>
  </si>
  <si>
    <t>7/21/2022 :: 08:01:43 AM / 08:01:57 AM :: 00:00:14 :: 00:00:10</t>
  </si>
  <si>
    <t>8/4/2022 :: 07:57:54 AM / 07:58:06 AM :: 00:00:12 :: 00:00:18</t>
  </si>
  <si>
    <t>6/22/2022 :: 07:17:57 AM / 07:18:29 AM :: 00:00:32 :: 07:17:57</t>
  </si>
  <si>
    <t>6/29/2022 :: 07:04:58 AM / 07:07:54 AM :: 00:02:56 :: 00:00:04</t>
  </si>
  <si>
    <t>7/6/2022 :: 07:28:19 AM / 07:30:11 AM :: 00:01:52 :: 00:00:04</t>
  </si>
  <si>
    <t>7/13/2022 :: 07:46:32 AM / 07:47:02 AM :: 00:00:30 :: 00:00:05</t>
  </si>
  <si>
    <t>7/20/2022 :: 07:44:37 AM / 07:45:03 AM :: 00:00:26 :: 00:00:03</t>
  </si>
  <si>
    <t>7/27/2022 :: 06:11:41 AM / 07:41:32 AM :: 01:29:51 :: 06:11:41</t>
  </si>
  <si>
    <t>8/3/2022 :: 06:24:31 AM / 07:59:18 AM :: 01:34:47 :: 18:36:27</t>
  </si>
  <si>
    <t>8/10/2022 :: 05:57:19 AM / 07:19:23 AM :: 01:22:04 :: 15:00:15</t>
  </si>
  <si>
    <t>6/23/2022 :: 08:00:58 AM / 08:08:16 AM :: 00:07:18 :: 00:08:16</t>
  </si>
  <si>
    <t>6/30/2022 :: 08:15:20 AM / 08:24:43 AM :: 00:09:23 :: 00:06:20</t>
  </si>
  <si>
    <t>7/7/2022 :: 08:12:29 AM / 08:48:45 AM :: 00:36:16 :: 00:08:09</t>
  </si>
  <si>
    <t>7/14/2022 :: 08:10:24 AM / 08:17:26 AM :: 00:07:02 :: 00:08:54</t>
  </si>
  <si>
    <t>7/21/2022 :: 08:11:25 AM / 08:18:07 AM :: 00:06:42 :: 00:08:48</t>
  </si>
  <si>
    <t>7/28/2022 :: 08:08:26 AM / 08:08:52 AM :: 00:00:26 :: 00:00:04</t>
  </si>
  <si>
    <t>8/4/2022 :: 08:41:02 AM / 08:49:13 AM :: 00:08:11 :: 00:07:56</t>
  </si>
  <si>
    <t>6/24/2022 :: 07:55:57 AM / 07:56:22 AM :: 00:00:25 :: 00:00:05</t>
  </si>
  <si>
    <t>7/1/2022 :: 07:28:56 AM / 07:29:15 AM :: 00:00:19 :: 00:00:03</t>
  </si>
  <si>
    <t>7/8/2022 :: 07:30:36 AM / 07:30:46 AM :: 00:00:10 :: 00:00:16</t>
  </si>
  <si>
    <t>7/15/2022 :: 07:43:58 AM / 07:44:24 AM :: 00:00:26 :: 00:00:03</t>
  </si>
  <si>
    <t>7/22/2022 :: 07:20:40 AM / 07:20:56 AM :: 00:00:16 :: 00:00:03</t>
  </si>
  <si>
    <t>7/29/2022 :: 07:26:34 AM / 07:26:48 AM :: 00:00:14 :: 00:00:03</t>
  </si>
  <si>
    <t>8/5/2022 :: 07:43:10 AM / 07:43:28 AM :: 00:00:18 :: 00:00:03</t>
  </si>
  <si>
    <t>6/23/2022 :: 08:14:59 AM / 08:22:36 AM :: 00:07:37 :: 00:06:43</t>
  </si>
  <si>
    <t>6/30/2022 :: 08:31:07 AM / 08:34:58 AM :: 00:03:51 :: 00:06:24</t>
  </si>
  <si>
    <t>7/7/2022 :: 09:06:07 AM / 09:08:51 AM :: 00:02:44 :: 00:00:13</t>
  </si>
  <si>
    <t>7/14/2022 :: 08:27:42 AM / 08:33:20 AM :: 00:05:38 :: 00:10:16</t>
  </si>
  <si>
    <t>7/21/2022 :: 08:29:08 AM / 08:35:29 AM :: 00:06:21 :: 00:11:01</t>
  </si>
  <si>
    <t>7/28/2022 :: 08:21:58 AM / 08:25:08 AM :: 00:03:10 :: 00:13:06</t>
  </si>
  <si>
    <t>8/4/2022 :: 08:56:50 AM / 09:01:10 AM :: 00:04:20 :: 00:07:37</t>
  </si>
  <si>
    <t>6/23/2022 :: 08:22:40 AM / 08:23:06 AM :: 00:00:26 :: 00:00:04</t>
  </si>
  <si>
    <t>7/7/2022 :: 09:02:50 AM / 09:05:54 AM :: 00:03:04 :: 00:14:05</t>
  </si>
  <si>
    <t>7/21/2022 :: 08:35:37 AM / 08:36:30 AM :: 00:00:53 :: 00:00:08</t>
  </si>
  <si>
    <t>8/4/2022 :: 09:01:16 AM / 09:03:47 AM :: 00:02:31 :: 00:00:06</t>
  </si>
  <si>
    <t>6/22/2022 :: 11:45:39 AM / 11:45:55 AM :: 00:00:16 :: 00:00:09</t>
  </si>
  <si>
    <t>8/10/2022 :: 07:50:50 AM / 07:51:01 AM :: 00:00:11 :: 00:00:05</t>
  </si>
  <si>
    <t>6/23/2022 :: 08:27:54 AM / 08:41:09 AM :: 00:13:15 :: 00:04:48</t>
  </si>
  <si>
    <t>6/30/2022 :: 08:51:27 AM / 08:51:54 AM :: 00:00:27 :: 00:16:29</t>
  </si>
  <si>
    <t>7/7/2022 :: 09:09:09 AM / 09:17:08 AM :: 00:07:59 :: 00:00:18</t>
  </si>
  <si>
    <t>7/14/2022 :: 08:39:06 AM / 08:51:05 AM :: 00:11:59 :: 00:05:46</t>
  </si>
  <si>
    <t>7/21/2022 :: 08:58:24 AM / 08:58:53 AM :: 00:00:29 :: 00:21:54</t>
  </si>
  <si>
    <t>7/28/2022 :: 08:27:15 AM / 08:44:04 AM :: 00:16:49 :: 00:02:07</t>
  </si>
  <si>
    <t>8/4/2022 :: 09:07:19 AM / 09:31:40 AM :: 00:24:21 :: 00:03:32</t>
  </si>
  <si>
    <t>6/24/2022 :: 08:12:39 AM / 08:16:42 AM :: 00:04:03 :: 00:04:52</t>
  </si>
  <si>
    <t>7/1/2022 :: 07:36:25 AM / 07:49:23 AM :: 00:12:58 :: 00:07:10</t>
  </si>
  <si>
    <t>7/8/2022 :: 07:33:48 AM / 07:34:09 AM :: 00:00:21 :: 00:03:02</t>
  </si>
  <si>
    <t>7/15/2022 :: 07:49:32 AM / 08:01:27 AM :: 00:11:55 :: 00:05:08</t>
  </si>
  <si>
    <t>7/22/2022 :: 07:38:38 AM / 07:43:56 AM :: 00:05:18 :: 00:04:37</t>
  </si>
  <si>
    <t>7/29/2022 :: 07:38:07 AM / 07:44:55 AM :: 00:06:48 :: 00:11:19</t>
  </si>
  <si>
    <t>8/5/2022 :: 08:02:51 AM / 08:13:28 AM :: 00:10:37 :: 00:03:33</t>
  </si>
  <si>
    <t>6/27/2022 :: 06:41:40 AM / 07:00:01 AM :: 00:18:21 :: 00:08:46</t>
  </si>
  <si>
    <t>7/4/2022 :: 10:44:17 AM / 10:45:04 AM :: 00:00:47 :: 00:11:45</t>
  </si>
  <si>
    <t>7/11/2022 :: 07:00:46 AM / 07:10:11 AM :: 00:09:25 :: 00:07:09</t>
  </si>
  <si>
    <t>7/18/2022 :: 06:54:10 AM / 07:13:24 AM :: 00:19:14 :: 00:08:39</t>
  </si>
  <si>
    <t>7/25/2022 :: 06:45:07 AM / 07:05:13 AM :: 00:20:06 :: 00:07:21</t>
  </si>
  <si>
    <t>8/1/2022 :: 07:04:38 AM / 07:05:49 AM :: 00:01:11 :: 00:16:18</t>
  </si>
  <si>
    <t>8/8/2022 :: 06:11:06 AM / 06:20:33 AM :: 00:09:27 :: 00:06:43</t>
  </si>
  <si>
    <t>6/23/2022 :: 10:37:23 AM / 10:42:50 AM :: 00:05:27 :: 00:07:55</t>
  </si>
  <si>
    <t>6/30/2022 :: 10:48:38 AM / 10:55:20 AM :: 00:06:42 :: 00:00:10</t>
  </si>
  <si>
    <t>7/7/2022 :: 11:43:38 AM / 11:52:59 AM :: 00:09:21 :: 00:00:24</t>
  </si>
  <si>
    <t>7/14/2022 :: 11:02:53 AM / 11:10:08 AM :: 00:07:15 :: 00:00:14</t>
  </si>
  <si>
    <t>7/21/2022 :: 10:59:31 AM / 11:04:50 AM :: 00:05:19 :: 00:00:08</t>
  </si>
  <si>
    <t>7/28/2022 :: 10:29:19 AM / 10:32:55 AM :: 00:03:36 :: 00:00:15</t>
  </si>
  <si>
    <t>8/4/2022 :: 11:54:40 AM / 12:00:32 PM :: 00:05:52 :: 00:07:45</t>
  </si>
  <si>
    <t>6/22/2022 :: 11:46:03 AM / 11:46:23 AM :: 00:00:20 :: 00:00:08</t>
  </si>
  <si>
    <t>8/10/2022 :: 07:50:31 AM / 07:50:45 AM :: 00:00:14 :: 00:00:15</t>
  </si>
  <si>
    <t>6/24/2022 :: 08:19:51 AM / 08:39:09 AM :: 00:19:18 :: 00:03:09</t>
  </si>
  <si>
    <t>7/1/2022 :: 07:52:12 AM / 08:07:44 AM :: 00:15:32 :: 00:02:49</t>
  </si>
  <si>
    <t>7/8/2022 :: 07:51:51 AM / 07:54:10 AM :: 00:02:19 :: 00:15:30</t>
  </si>
  <si>
    <t>7/15/2022 :: 08:07:19 AM / 08:17:39 AM :: 00:10:20 :: 00:05:52</t>
  </si>
  <si>
    <t>7/22/2022 :: 07:46:51 AM / 07:53:46 AM :: 00:06:55 :: 00:02:55</t>
  </si>
  <si>
    <t>7/29/2022 :: 07:48:12 AM / 07:55:56 AM :: 00:07:44 :: 00:03:17</t>
  </si>
  <si>
    <t>8/5/2022 :: 08:14:51 AM / 08:23:28 AM :: 00:08:37 :: 00:01:23</t>
  </si>
  <si>
    <t>6/27/2022 :: 06:31:15 AM / 06:32:54 AM :: 00:01:39 :: 00:00:04</t>
  </si>
  <si>
    <t>7/4/2022 :: 06:14:17 AM / 06:48:47 AM :: 00:34:30 :: 00:04:14</t>
  </si>
  <si>
    <t>7/11/2022 :: 06:52:23 AM / 06:53:37 AM :: 00:01:14 :: 00:15:01</t>
  </si>
  <si>
    <t>7/18/2022 :: 06:34:09 AM / 06:45:31 AM :: 00:11:22 :: 00:03:16</t>
  </si>
  <si>
    <t>7/25/2022 :: 06:37:03 AM / 06:37:46 AM :: 00:00:43 :: 00:00:04</t>
  </si>
  <si>
    <t>8/1/2022 :: 06:46:27 AM / 06:47:14 AM :: 00:00:47 :: 18:44:35</t>
  </si>
  <si>
    <t>8/8/2022 :: 05:56:51 AM / 06:04:23 AM :: 00:07:32 :: 00:10:34</t>
  </si>
  <si>
    <t>6/30/2022 :: 12:12:10 PM / 12:16:05 PM :: 00:03:55 :: 00:00:12</t>
  </si>
  <si>
    <t>7/14/2022 :: 11:44:22 AM / 11:47:31 AM :: 00:03:09 :: 00:00:06</t>
  </si>
  <si>
    <t>7/28/2022 :: 11:17:29 AM / 11:20:41 AM :: 00:03:12 :: 00:02:50</t>
  </si>
  <si>
    <t>6/22/2022 :: 01:30:27 PM / 01:30:46 PM :: 00:00:19 :: 00:09:59</t>
  </si>
  <si>
    <t>7/6/2022 :: 02:36:01 PM / 02:36:21 PM :: 00:00:20 :: 00:04:05</t>
  </si>
  <si>
    <t>7/20/2022 :: 02:47:48 PM / 02:48:07 PM :: 00:00:19 :: 00:00:09</t>
  </si>
  <si>
    <t>8/3/2022 :: 08:16:33 AM / 08:20:24 AM :: 00:03:51 :: 00:14:58</t>
  </si>
  <si>
    <t>6/23/2022 :: 10:50:13 AM / 10:51:02 AM :: 00:00:49 :: 00:07:23</t>
  </si>
  <si>
    <t>6/30/2022 :: 10:55:56 AM / 11:31:05 AM :: 00:35:09 :: 00:00:36</t>
  </si>
  <si>
    <t>7/7/2022 :: 11:42:44 AM / 11:43:14 AM :: 00:00:30 :: 00:00:08</t>
  </si>
  <si>
    <t>7/14/2022 :: 11:15:14 AM / 11:20:38 AM :: 00:05:24 :: 00:05:06</t>
  </si>
  <si>
    <t>7/21/2022 :: 11:05:25 AM / 11:09:44 AM :: 00:04:19 :: 00:00:35</t>
  </si>
  <si>
    <t>7/28/2022 :: 10:33:37 AM / 10:38:39 AM :: 00:05:02 :: 00:00:42</t>
  </si>
  <si>
    <t>8/4/2022 :: 12:01:01 PM / 12:07:23 PM :: 00:06:22 :: 00:00:29</t>
  </si>
  <si>
    <t>6/24/2022 :: 08:47:44 AM / 09:16:23 AM :: 00:28:39 :: 00:00:08</t>
  </si>
  <si>
    <t>7/1/2022 :: 08:22:28 AM / 09:01:49 AM :: 00:39:21 :: 00:14:44</t>
  </si>
  <si>
    <t>7/8/2022 :: 07:34:16 AM / 07:34:30 AM :: 00:00:14 :: 00:00:07</t>
  </si>
  <si>
    <t>7/15/2022 :: 08:40:11 AM / 08:54:57 AM :: 00:14:46 :: 00:22:32</t>
  </si>
  <si>
    <t>7/22/2022 :: 08:07:38 AM / 08:35:38 AM :: 00:28:00 :: 00:04:03</t>
  </si>
  <si>
    <t>7/29/2022 :: 08:26:30 AM / 08:43:24 AM :: 00:16:54 :: 00:30:34</t>
  </si>
  <si>
    <t>8/5/2022 :: 08:28:12 AM / 09:01:04 AM :: 00:32:52 :: 00:04:44</t>
  </si>
  <si>
    <t>6/28/2022 :: 06:34:31 AM / 06:38:35 AM :: 00:04:04 :: 00:06:04</t>
  </si>
  <si>
    <t>7/5/2022 :: 12:19:08 PM / 12:20:09 PM :: 00:01:01 :: 00:00:47</t>
  </si>
  <si>
    <t>7/12/2022 :: 06:32:12 AM / 06:33:22 AM :: 00:01:10 :: 00:00:13</t>
  </si>
  <si>
    <t>7/19/2022 :: 08:29:47 AM / 08:30:07 AM :: 00:00:20 :: 00:04:01</t>
  </si>
  <si>
    <t>7/26/2022 :: 07:13:27 AM / 07:16:46 AM :: 00:03:19 :: 00:02:44</t>
  </si>
  <si>
    <t>8/2/2022 :: 06:23:27 AM / 06:26:42 AM :: 00:03:15 :: 00:06:14</t>
  </si>
  <si>
    <t>8/9/2022 :: 06:21:20 AM / 06:24:07 AM :: 00:02:47 :: 00:09:10</t>
  </si>
  <si>
    <t>6/23/2022 :: 10:51:06 AM / 10:51:47 AM :: 00:00:41 :: 00:00:04</t>
  </si>
  <si>
    <t>7/7/2022 :: 11:37:51 AM / 11:42:36 AM :: 00:04:45 :: 00:00:25</t>
  </si>
  <si>
    <t>7/21/2022 :: 11:09:48 AM / 11:12:04 AM :: 00:02:16 :: 00:00:04</t>
  </si>
  <si>
    <t>8/4/2022 :: 12:07:33 PM / 12:14:32 PM :: 00:06:59 :: 00:00:10</t>
  </si>
  <si>
    <t>6/22/2022 :: 01:01:22 PM / 01:03:33 PM :: 00:02:11 :: 00:00:10</t>
  </si>
  <si>
    <t>6/29/2022 :: 10:19:54 AM / 10:26:22 AM :: 00:06:28 :: 00:03:09</t>
  </si>
  <si>
    <t>7/6/2022 :: 02:20:27 PM / 02:31:18 PM :: 00:10:51 :: 00:00:08</t>
  </si>
  <si>
    <t>7/20/2022 :: 03:12:45 PM / 03:12:59 PM :: 00:00:14 :: 00:00:07</t>
  </si>
  <si>
    <t>8/3/2022 :: 08:50:12 AM / 09:02:18 AM :: 00:12:06 :: 00:07:10</t>
  </si>
  <si>
    <t>6/23/2022 :: 09:58:03 AM / 10:29:28 AM :: 00:31:25 :: 00:02:47</t>
  </si>
  <si>
    <t>6/30/2022 :: 10:21:01 AM / 10:48:28 AM :: 00:27:27 :: 00:04:19</t>
  </si>
  <si>
    <t>7/7/2022 :: 11:18:27 AM / 11:37:26 AM :: 00:18:59 :: 00:02:11</t>
  </si>
  <si>
    <t>7/14/2022 :: 10:36:53 AM / 11:02:39 AM :: 00:25:46 :: 00:02:09</t>
  </si>
  <si>
    <t>7/21/2022 :: 10:34:09 AM / 10:59:23 AM :: 00:25:14 :: 00:01:36</t>
  </si>
  <si>
    <t>7/28/2022 :: 10:05:33 AM / 10:29:04 AM :: 00:23:31 :: 00:15:22</t>
  </si>
  <si>
    <t>8/4/2022 :: 11:21:30 AM / 11:46:55 AM :: 00:25:25 :: 00:03:20</t>
  </si>
  <si>
    <t>6/24/2022 :: 09:44:51 AM / 09:57:12 AM :: 00:12:21 :: 00:02:23</t>
  </si>
  <si>
    <t>7/1/2022 :: 09:05:38 AM / 09:24:50 AM :: 00:19:12 :: 00:03:49</t>
  </si>
  <si>
    <t>7/8/2022 :: 07:35:04 AM / 07:35:18 AM :: 00:00:14 :: 00:00:13</t>
  </si>
  <si>
    <t>7/15/2022 :: 08:59:07 AM / 09:11:21 AM :: 00:12:14 :: 00:04:10</t>
  </si>
  <si>
    <t>7/22/2022 :: 09:05:36 AM / 09:08:56 AM :: 00:03:20 :: 00:14:34</t>
  </si>
  <si>
    <t>7/29/2022 :: 08:54:06 AM / 09:07:21 AM :: 00:13:15 :: 00:10:42</t>
  </si>
  <si>
    <t>8/5/2022 :: 09:17:31 AM / 09:18:12 AM :: 00:00:41 :: 00:16:27</t>
  </si>
  <si>
    <t>6/24/2022 :: 10:51:33 AM / 11:03:49 AM :: 00:12:16 :: 00:10:52</t>
  </si>
  <si>
    <t>7/1/2022 :: 10:32:10 AM / 10:55:35 AM :: 00:23:25 :: 00:09:17</t>
  </si>
  <si>
    <t>7/8/2022 :: 07:34:34 AM / 07:34:51 AM :: 00:00:17 :: 00:00:04</t>
  </si>
  <si>
    <t>7/15/2022 :: 10:49:52 AM / 11:05:39 AM :: 00:15:47 :: 00:08:47</t>
  </si>
  <si>
    <t>7/22/2022 :: 09:54:22 AM / 10:38:22 AM :: 00:44:00 :: 00:08:17</t>
  </si>
  <si>
    <t>7/29/2022 :: 10:18:13 AM / 10:44:35 AM :: 00:26:22 :: 00:09:10</t>
  </si>
  <si>
    <t>8/5/2022 :: 09:51:50 AM / 10:14:59 AM :: 00:23:09 :: 00:08:24</t>
  </si>
  <si>
    <t>6/28/2022 :: 06:51:41 AM / 06:54:58 AM :: 00:03:17 :: 00:02:20</t>
  </si>
  <si>
    <t>7/5/2022 :: 12:20:19 PM / 12:21:32 PM :: 00:01:13 :: 00:00:10</t>
  </si>
  <si>
    <t>7/12/2022 :: 06:33:25 AM / 06:33:38 AM :: 00:00:13 :: 00:00:03</t>
  </si>
  <si>
    <t>7/19/2022 :: 08:33:36 AM / 08:33:52 AM :: 00:00:16 :: 00:00:07</t>
  </si>
  <si>
    <t>7/26/2022 :: 07:01:17 AM / 07:10:43 AM :: 00:09:26 :: 00:08:23</t>
  </si>
  <si>
    <t>8/2/2022 :: 06:40:56 AM / 06:44:16 AM :: 00:03:20 :: 00:04:10</t>
  </si>
  <si>
    <t>8/9/2022 :: 08:01:04 AM / 08:01:19 AM :: 00:00:15 :: 00:00:40</t>
  </si>
  <si>
    <t>6/22/2022 :: 12:48:46 PM / 01:01:12 PM :: 00:12:26 :: 00:01:59</t>
  </si>
  <si>
    <t>7/6/2022 :: 02:31:25 PM / 02:31:56 PM :: 00:00:31 :: 00:00:07</t>
  </si>
  <si>
    <t>7/20/2022 :: 03:02:15 PM / 03:12:38 PM :: 00:10:23 :: 00:05:26</t>
  </si>
  <si>
    <t>8/3/2022 :: 09:02:22 AM / 09:02:49 AM :: 00:00:27 :: 00:00:04</t>
  </si>
  <si>
    <t>6/23/2022 :: 09:45:06 AM / 09:45:34 AM :: 00:00:28 :: 00:07:37</t>
  </si>
  <si>
    <t>6/30/2022 :: 09:59:21 AM / 10:05:14 AM :: 00:05:53 :: 00:01:37</t>
  </si>
  <si>
    <t>7/7/2022 :: 10:48:51 AM / 10:56:08 AM :: 00:07:17 :: 00:01:51</t>
  </si>
  <si>
    <t>7/14/2022 :: 10:14:56 AM / 10:22:33 AM :: 00:07:37 :: 00:01:49</t>
  </si>
  <si>
    <t>7/21/2022 :: 10:09:07 AM / 10:18:34 AM :: 00:09:27 :: 00:04:25</t>
  </si>
  <si>
    <t>7/28/2022 :: 09:34:06 AM / 09:42:32 AM :: 00:08:26 :: 00:01:31</t>
  </si>
  <si>
    <t>8/4/2022 :: 10:46:53 AM / 10:57:04 AM :: 00:10:11 :: 00:03:16</t>
  </si>
  <si>
    <t>6/28/2022 :: 06:39:12 AM / 06:39:34 AM :: 00:00:22 :: 00:00:37</t>
  </si>
  <si>
    <t>TOOTSIES DINER</t>
  </si>
  <si>
    <t>6/29/2022 :: 07:54:59 AM / 07:55:22 AM :: 00:00:23 :: 00:04:29</t>
  </si>
  <si>
    <t>7/13/2022 :: 08:18:01 AM / 08:27:55 AM :: 00:09:54 :: 00:03:41</t>
  </si>
  <si>
    <t>7/27/2022 :: 08:47:07 AM / 08:52:58 AM :: 00:05:51 :: 00:00:06</t>
  </si>
  <si>
    <t>7/1/2022 :: 09:27:47 AM / 09:52:44 AM :: 00:24:57 :: 00:01:22</t>
  </si>
  <si>
    <t>7/15/2022 :: 09:18:03 AM / 09:38:08 AM :: 00:20:05 :: 00:06:42</t>
  </si>
  <si>
    <t>7/29/2022 :: 09:14:26 AM / 09:35:06 AM :: 00:20:40 :: 00:07:05</t>
  </si>
  <si>
    <t>6/22/2022 :: 08:01:52 AM / 08:13:20 AM :: 00:11:28 :: 00:41:52</t>
  </si>
  <si>
    <t>6/29/2022 :: 07:49:38 AM / 07:50:30 AM :: 00:00:52 :: 00:41:44</t>
  </si>
  <si>
    <t>7/6/2022 :: 09:31:02 AM / 09:39:26 AM :: 00:08:24 :: 23:31:48</t>
  </si>
  <si>
    <t>7/13/2022 :: 08:13:45 AM / 08:14:20 AM :: 00:00:35 :: 00:26:43</t>
  </si>
  <si>
    <t>7/20/2022 :: 10:53:05 AM / 11:02:42 AM :: 00:09:37 :: 00:02:32</t>
  </si>
  <si>
    <t>7/27/2022 :: 08:17:56 AM / 08:31:39 AM :: 00:13:43 :: 00:35:19</t>
  </si>
  <si>
    <t>8/3/2022 :: 11:19:44 AM / 11:28:02 AM :: 00:08:18 :: 00:03:18</t>
  </si>
  <si>
    <t>8/10/2022 :: 07:34:39 AM / 07:50:16 AM :: 00:15:37 :: 00:14:25</t>
  </si>
  <si>
    <t>6/23/2022 :: 09:47:31 AM / 09:49:17 AM :: 00:01:46 :: 00:01:57</t>
  </si>
  <si>
    <t>7/7/2022 :: 01:37:08 PM / 01:37:26 PM :: 00:00:18 :: 00:00:15</t>
  </si>
  <si>
    <t>8/4/2022 :: 10:59:31 AM / 11:04:05 AM :: 00:04:34 :: 00:02:27</t>
  </si>
  <si>
    <t>6/27/2022 :: 08:30:27 AM / 08:32:48 AM :: 00:02:21 :: 00:15:00</t>
  </si>
  <si>
    <t>7/4/2022 :: 08:33:04 AM / 08:38:51 AM :: 00:05:47 :: 00:06:00</t>
  </si>
  <si>
    <t>7/11/2022 :: 09:15:01 AM / 09:15:13 AM :: 00:00:12 :: 00:00:09</t>
  </si>
  <si>
    <t>7/18/2022 :: 09:13:28 AM / 09:21:59 AM :: 00:08:31 :: 00:10:44</t>
  </si>
  <si>
    <t>7/25/2022 :: 08:30:38 AM / 08:36:44 AM :: 00:06:06 :: 00:04:25</t>
  </si>
  <si>
    <t>8/1/2022 :: 08:39:42 AM / 08:42:54 AM :: 00:03:12 :: 00:04:35</t>
  </si>
  <si>
    <t>8/8/2022 :: 08:32:38 AM / 08:34:14 AM :: 00:01:36 :: 00:04:44</t>
  </si>
  <si>
    <t>7/1/2022 :: 10:01:04 AM / 10:12:03 AM :: 00:10:59 :: 00:08:20</t>
  </si>
  <si>
    <t>7/15/2022 :: 10:05:50 AM / 10:18:50 AM :: 00:13:00 :: 00:03:27</t>
  </si>
  <si>
    <t>7/29/2022 :: 09:43:12 AM / 09:48:14 AM :: 00:05:02 :: 00:08:06</t>
  </si>
  <si>
    <t>7/7/2022 :: 01:37:29 PM / 01:37:45 PM :: 00:00:16 :: 00:00:03</t>
  </si>
  <si>
    <t>8/4/2022 :: 11:04:09 AM / 11:04:19 AM :: 00:00:10 :: 00:00:04</t>
  </si>
  <si>
    <t>6/27/2022 :: 09:46:43 AM / 09:54:40 AM :: 00:07:57 :: 00:00:40</t>
  </si>
  <si>
    <t>7/4/2022 :: 12:10:33 PM / 12:17:39 PM :: 00:07:06 :: 00:04:02</t>
  </si>
  <si>
    <t>7/11/2022 :: 09:44:28 AM / 09:49:46 AM :: 00:05:18 :: 00:00:08</t>
  </si>
  <si>
    <t>7/18/2022 :: 10:26:45 AM / 10:30:40 AM :: 00:03:55 :: 00:00:09</t>
  </si>
  <si>
    <t>7/25/2022 :: 10:15:55 AM / 10:18:55 AM :: 00:03:00 :: 00:02:38</t>
  </si>
  <si>
    <t>8/1/2022 :: 09:42:56 AM / 09:58:16 AM :: 00:15:20 :: 00:03:46</t>
  </si>
  <si>
    <t>8/8/2022 :: 09:08:54 AM / 09:20:36 AM :: 00:11:42 :: 00:11:48</t>
  </si>
  <si>
    <t>6/27/2022 :: 09:39:04 AM / 09:46:03 AM :: 00:06:59 :: 00:04:27</t>
  </si>
  <si>
    <t>7/4/2022 :: 12:17:43 PM / 12:23:09 PM :: 00:05:26 :: 00:00:04</t>
  </si>
  <si>
    <t>7/11/2022 :: 09:37:01 AM / 09:44:20 AM :: 00:07:19 :: 00:21:48</t>
  </si>
  <si>
    <t>7/18/2022 :: 10:16:44 AM / 10:26:36 AM :: 00:09:52 :: 00:04:37</t>
  </si>
  <si>
    <t>7/25/2022 :: 10:19:00 AM / 10:23:15 AM :: 00:04:15 :: 00:00:05</t>
  </si>
  <si>
    <t>8/1/2022 :: 09:58:19 AM / 09:58:41 AM :: 00:00:22 :: 00:00:03</t>
  </si>
  <si>
    <t>8/8/2022 :: 09:20:53 AM / 09:36:58 AM :: 00:16:05 :: 00:00:17</t>
  </si>
  <si>
    <t>6/22/2022 :: 08:15:12 AM / 08:26:18 AM :: 00:11:06 :: 00:01:52</t>
  </si>
  <si>
    <t>7/6/2022 :: 09:16:18 AM / 09:59:14 AM :: 00:42:56 :: 00:01:14</t>
  </si>
  <si>
    <t>7/20/2022 :: 10:38:12 AM / 10:50:33 AM :: 00:12:21 :: 00:01:49</t>
  </si>
  <si>
    <t>8/3/2022 :: 10:59:20 AM / 11:16:26 AM :: 00:17:06 :: 00:02:29</t>
  </si>
  <si>
    <t>6/23/2022 :: 09:11:30 AM / 09:11:52 AM :: 00:00:22 :: 00:00:13</t>
  </si>
  <si>
    <t>6/30/2022 :: 09:20:49 AM / 09:21:11 AM :: 00:00:22 :: 00:00:23</t>
  </si>
  <si>
    <t>7/7/2022 :: 10:17:51 AM / 10:18:04 AM :: 00:00:13 :: 00:00:06</t>
  </si>
  <si>
    <t>7/14/2022 :: 08:59:02 AM / 09:43:08 AM :: 00:44:06 :: 00:07:57</t>
  </si>
  <si>
    <t>7/21/2022 :: 08:59:23 AM / 09:33:13 AM :: 00:33:50 :: 00:00:30</t>
  </si>
  <si>
    <t>7/28/2022 :: 09:12:02 AM / 09:12:38 AM :: 00:00:36 :: 00:00:08</t>
  </si>
  <si>
    <t>8/4/2022 :: 09:58:15 AM / 10:18:37 AM :: 00:20:22 :: 00:00:11</t>
  </si>
  <si>
    <t>6/27/2022 :: 07:27:58 AM / 07:46:53 AM :: 00:18:55 :: 00:02:04</t>
  </si>
  <si>
    <t>7/4/2022 :: 07:39:33 AM / 07:56:11 AM :: 00:16:38 :: 00:01:37</t>
  </si>
  <si>
    <t>7/11/2022 :: 07:30:49 AM / 07:50:36 AM :: 00:19:47 :: 00:01:19</t>
  </si>
  <si>
    <t>7/18/2022 :: 08:04:24 AM / 08:21:18 AM :: 00:16:54 :: 00:00:05</t>
  </si>
  <si>
    <t>7/25/2022 :: 07:22:08 AM / 08:00:01 AM :: 00:37:53 :: 00:02:37</t>
  </si>
  <si>
    <t>8/1/2022 :: 07:27:58 AM / 07:55:57 AM :: 00:27:59 :: 00:01:20</t>
  </si>
  <si>
    <t>8/8/2022 :: 06:41:45 AM / 07:09:00 AM :: 00:27:15 :: 00:02:59</t>
  </si>
  <si>
    <t>6/28/2022 :: 06:43:17 AM / 06:49:21 AM :: 00:06:04 :: 00:03:43</t>
  </si>
  <si>
    <t>7/5/2022 :: 12:35:07 PM / 12:35:16 PM :: 00:00:09 :: 00:02:54</t>
  </si>
  <si>
    <t>7/12/2022 :: 06:33:42 AM / 06:33:54 AM :: 00:00:12 :: 00:00:04</t>
  </si>
  <si>
    <t>7/19/2022 :: 08:30:26 AM / 08:33:29 AM :: 00:03:03 :: 00:00:19</t>
  </si>
  <si>
    <t>7/26/2022 :: 06:47:46 AM / 06:52:54 AM :: 00:05:08 :: 00:06:01</t>
  </si>
  <si>
    <t>8/2/2022 :: 06:29:40 AM / 06:36:46 AM :: 00:07:06 :: 00:02:58</t>
  </si>
  <si>
    <t>8/9/2022 :: 08:02:34 AM / 08:02:54 AM :: 00:00:20 :: 00:01:15</t>
  </si>
  <si>
    <t>7/15/2022 :: 09:59:01 AM / 10:02:23 AM :: 00:03:22 :: 00:20:53</t>
  </si>
  <si>
    <t>INTERSTATE BLOOD BANK INC</t>
  </si>
  <si>
    <t>6/22/2022 :: 02:03:41 PM / 02:19:24 PM :: 00:15:43 :: 00:02:07</t>
  </si>
  <si>
    <t>6/29/2022 :: 08:19:27 AM / 08:42:55 AM :: 00:23:28 :: 00:24:05</t>
  </si>
  <si>
    <t>7/6/2022 :: 09:59:56 AM / 10:18:55 AM :: 00:18:59 :: 00:02:45</t>
  </si>
  <si>
    <t>7/13/2022 :: 08:28:35 AM / 08:49:42 AM :: 00:21:07 :: 00:00:40</t>
  </si>
  <si>
    <t>7/20/2022 :: 08:53:43 AM / 09:21:24 AM :: 00:27:41 :: 00:19:32</t>
  </si>
  <si>
    <t>7/27/2022 :: 08:57:39 AM / 09:31:23 AM :: 00:33:44 :: 00:04:41</t>
  </si>
  <si>
    <t>8/3/2022 :: 09:28:20 AM / 09:57:40 AM :: 00:29:20 :: 00:06:58</t>
  </si>
  <si>
    <t>8/10/2022 :: 07:51:17 AM / 08:17:28 AM :: 00:26:11 :: 00:00:16</t>
  </si>
  <si>
    <t>6/22/2022 :: 11:05:44 AM / 11:24:43 AM :: 00:18:59 :: 00:06:24</t>
  </si>
  <si>
    <t>6/29/2022 :: 12:41:40 PM / 12:51:44 PM :: 00:10:04 :: 00:08:23</t>
  </si>
  <si>
    <t>7/6/2022 :: 10:37:22 AM / 10:48:58 AM :: 00:11:36 :: 00:04:24</t>
  </si>
  <si>
    <t>7/13/2022 :: 09:16:47 AM / 09:28:05 AM :: 00:11:18 :: 00:15:35</t>
  </si>
  <si>
    <t>7/20/2022 :: 12:10:09 PM / 12:22:08 PM :: 00:11:59 :: 00:04:47</t>
  </si>
  <si>
    <t>7/27/2022 :: 01:04:20 PM / 01:09:53 PM :: 00:05:33 :: 00:02:30</t>
  </si>
  <si>
    <t>8/3/2022 :: 12:11:09 PM / 12:27:35 PM :: 00:16:26 :: 00:04:30</t>
  </si>
  <si>
    <t>8/3/2022 :: 12:27:39 PM / 12:27:58 PM :: 00:00:19 :: 00:00:04</t>
  </si>
  <si>
    <t>8/10/2022 :: 11:27:32 AM / 11:39:40 AM :: 00:12:08 :: 00:14:01</t>
  </si>
  <si>
    <t>6/22/2022 :: 10:22:19 AM / 10:27:14 AM :: 00:04:55 :: 00:03:36</t>
  </si>
  <si>
    <t>7/6/2022 :: 09:50:49 AM / 09:57:11 AM :: 00:06:22 :: 00:04:22</t>
  </si>
  <si>
    <t>7/20/2022 :: 11:16:03 AM / 11:31:09 AM :: 00:15:06 :: 00:04:02</t>
  </si>
  <si>
    <t>8/3/2022 :: 11:37:48 AM / 11:45:29 AM :: 00:07:41 :: 00:03:26</t>
  </si>
  <si>
    <t>6/22/2022 :: 10:56:38 AM / 10:59:20 AM :: 00:02:42 :: 00:00:16</t>
  </si>
  <si>
    <t>7/6/2022 :: 10:28:57 AM / 10:32:58 AM :: 00:04:01 :: 00:01:12</t>
  </si>
  <si>
    <t>7/20/2022 :: 12:01:10 PM / 12:05:22 PM :: 00:04:12 :: 00:01:37</t>
  </si>
  <si>
    <t>8/3/2022 :: 12:02:36 PM / 12:06:39 PM :: 00:04:03 :: 00:01:16</t>
  </si>
  <si>
    <t>6/23/2022 :: 09:14:29 AM / 09:37:29 AM :: 00:23:00 :: 00:02:37</t>
  </si>
  <si>
    <t>6/30/2022 :: 09:23:57 AM / 09:57:44 AM :: 00:33:47 :: 00:02:46</t>
  </si>
  <si>
    <t>7/7/2022 :: 10:20:51 AM / 10:47:00 AM :: 00:26:09 :: 00:02:47</t>
  </si>
  <si>
    <t>7/14/2022 :: 09:48:42 AM / 10:13:07 AM :: 00:24:25 :: 00:03:39</t>
  </si>
  <si>
    <t>7/21/2022 :: 09:36:06 AM / 10:04:42 AM :: 00:28:36 :: 00:01:41</t>
  </si>
  <si>
    <t>7/28/2022 :: 09:14:55 AM / 09:32:35 AM :: 00:17:40 :: 00:02:17</t>
  </si>
  <si>
    <t>8/4/2022 :: 10:20:56 AM / 10:43:37 AM :: 00:22:41 :: 00:02:19</t>
  </si>
  <si>
    <t>6/24/2022 :: 11:14:16 AM / 11:22:12 AM :: 00:07:56 :: 00:10:27</t>
  </si>
  <si>
    <t>6/24/2022 :: 11:22:16 AM / 11:22:33 AM :: 00:00:17 :: 00:00:04</t>
  </si>
  <si>
    <t>7/1/2022 :: 10:14:40 AM / 10:22:53 AM :: 00:08:13 :: 00:02:37</t>
  </si>
  <si>
    <t>7/8/2022 :: 08:01:22 AM / 08:08:39 AM :: 00:07:17 :: 00:07:12</t>
  </si>
  <si>
    <t>7/15/2022 :: 10:25:47 AM / 10:41:05 AM :: 00:15:18 :: 00:06:57</t>
  </si>
  <si>
    <t>7/22/2022 :: 10:45:07 AM / 10:53:58 AM :: 00:08:51 :: 00:06:45</t>
  </si>
  <si>
    <t>7/22/2022 :: 10:54:03 AM / 10:54:16 AM :: 00:00:13 :: 00:00:05</t>
  </si>
  <si>
    <t>7/29/2022 :: 09:53:34 AM / 10:08:47 AM :: 00:15:13 :: 00:05:20</t>
  </si>
  <si>
    <t>7/29/2022 :: 10:08:52 AM / 10:09:03 AM :: 00:00:11 :: 00:00:05</t>
  </si>
  <si>
    <t>8/5/2022 :: 09:34:19 AM / 09:43:26 AM :: 00:09:07 :: 00:09:20</t>
  </si>
  <si>
    <t>6/27/2022 :: 07:10:01 AM / 07:25:54 AM :: 00:15:53 :: 00:10:00</t>
  </si>
  <si>
    <t>7/4/2022 :: 07:19:01 AM / 07:37:56 AM :: 00:18:55 :: 00:30:14</t>
  </si>
  <si>
    <t>7/11/2022 :: 07:17:53 AM / 07:29:30 AM :: 00:11:37 :: 00:07:42</t>
  </si>
  <si>
    <t>7/18/2022 :: 07:19:58 AM / 08:04:19 AM :: 00:44:21 :: 00:06:34</t>
  </si>
  <si>
    <t>7/25/2022 :: 07:19:16 AM / 07:19:31 AM :: 00:00:15 :: 00:14:03</t>
  </si>
  <si>
    <t>8/1/2022 :: 07:14:41 AM / 07:26:38 AM :: 00:11:57 :: 00:08:52</t>
  </si>
  <si>
    <t>8/8/2022 :: 06:28:38 AM / 06:38:46 AM :: 00:10:08 :: 00:08:05</t>
  </si>
  <si>
    <t>6/28/2022 :: 07:15:24 AM / 07:33:35 AM :: 00:18:11 :: 00:09:04</t>
  </si>
  <si>
    <t>7/5/2022 :: 12:35:21 PM / 12:35:32 PM :: 00:00:11 :: 00:00:05</t>
  </si>
  <si>
    <t>7/12/2022 :: 06:39:51 AM / 06:59:17 AM :: 00:19:26 :: 00:05:57</t>
  </si>
  <si>
    <t>7/19/2022 :: 06:44:19 AM / 07:07:08 AM :: 00:22:49 :: 00:07:11</t>
  </si>
  <si>
    <t>7/26/2022 :: 07:37:38 AM / 08:01:32 AM :: 00:23:54 :: 00:13:11</t>
  </si>
  <si>
    <t>8/2/2022 :: 07:02:53 AM / 07:22:24 AM :: 00:19:31 :: 00:08:22</t>
  </si>
  <si>
    <t>8/9/2022 :: 07:27:37 AM / 07:28:00 AM :: 00:00:23 :: 01:03:30</t>
  </si>
  <si>
    <t>8/9/2022 :: 02:48:45 PM / 02:48:56 PM :: 00:00:11 :: 01:26:10</t>
  </si>
  <si>
    <t>6/22/2022 :: 10:30:17 AM / 10:35:28 AM :: 00:05:11 :: 00:03:03</t>
  </si>
  <si>
    <t>7/20/2022 :: 11:38:58 AM / 11:42:48 AM :: 00:03:50 :: 00:07:49</t>
  </si>
  <si>
    <t>6/22/2022 :: 10:38:21 AM / 10:56:22 AM :: 00:18:01 :: 00:02:53</t>
  </si>
  <si>
    <t>6/29/2022 :: 12:17:05 PM / 12:33:17 PM :: 00:16:12 :: 00:12:52</t>
  </si>
  <si>
    <t>7/6/2022 :: 12:04:16 PM / 12:18:21 PM :: 00:14:05 :: 00:10:06</t>
  </si>
  <si>
    <t>7/13/2022 :: 11:44:00 AM / 11:54:22 AM :: 00:10:22 :: 00:24:47</t>
  </si>
  <si>
    <t>7/20/2022 :: 11:45:42 AM / 11:59:33 AM :: 00:13:51 :: 00:02:54</t>
  </si>
  <si>
    <t>7/27/2022 :: 11:52:49 AM / 12:18:40 PM :: 00:25:51 :: 00:07:11</t>
  </si>
  <si>
    <t>8/3/2022 :: 11:48:28 AM / 12:01:20 PM :: 00:12:52 :: 00:02:59</t>
  </si>
  <si>
    <t>8/10/2022 :: 11:46:19 AM / 11:57:39 AM :: 00:11:20 :: 00:06:39</t>
  </si>
  <si>
    <t>7/12/2022 :: 07:05:07 AM / 07:08:59 AM :: 00:03:52 :: 00:05:50</t>
  </si>
  <si>
    <t>8/9/2022 :: 07:35:17 AM / 07:35:29 AM :: 00:00:12 :: 00:07:17</t>
  </si>
  <si>
    <t>6/22/2022 :: 08:45:15 AM / 09:05:16 AM :: 00:20:01 :: 00:04:28</t>
  </si>
  <si>
    <t>6/29/2022 :: 09:06:12 AM / 09:19:29 AM :: 00:13:17 :: 00:03:53</t>
  </si>
  <si>
    <t>7/6/2022 :: 08:23:45 AM / 08:48:01 AM :: 00:24:16 :: 00:02:06</t>
  </si>
  <si>
    <t>7/13/2022 :: 08:49:48 AM / 08:57:31 AM :: 00:07:43 :: 00:00:06</t>
  </si>
  <si>
    <t>7/20/2022 :: 08:22:15 AM / 08:22:33 AM :: 00:00:18 :: 00:37:12</t>
  </si>
  <si>
    <t>7/27/2022 :: 09:51:35 AM / 10:14:59 AM :: 00:23:24 :: 00:09:47</t>
  </si>
  <si>
    <t>8/3/2022 :: 10:38:51 AM / 10:39:02 AM :: 00:00:11 :: 00:00:04</t>
  </si>
  <si>
    <t>8/10/2022 :: 08:51:53 AM / 08:52:04 AM :: 00:00:11 :: 00:00:08</t>
  </si>
  <si>
    <t>6/22/2022 :: 09:05:19 AM / 09:05:41 AM :: 00:00:22 :: 00:00:03</t>
  </si>
  <si>
    <t>6/29/2022 :: 09:19:33 AM / 09:19:59 AM :: 00:00:26 :: 00:00:04</t>
  </si>
  <si>
    <t>7/6/2022 :: 08:48:13 AM / 08:48:46 AM :: 00:00:33 :: 00:00:12</t>
  </si>
  <si>
    <t>7/13/2022 :: 08:57:33 AM / 08:57:43 AM :: 00:00:10 :: 00:00:02</t>
  </si>
  <si>
    <t>7/20/2022 :: 08:22:36 AM / 08:22:54 AM :: 00:00:18 :: 00:00:03</t>
  </si>
  <si>
    <t>7/20/2022 :: 08:23:00 AM / 08:23:11 AM :: 00:00:11 :: 00:00:06</t>
  </si>
  <si>
    <t>7/20/2022 :: 08:23:14 AM / 08:23:26 AM :: 00:00:12 :: 00:00:03</t>
  </si>
  <si>
    <t>7/27/2022 :: 10:15:02 AM / 10:15:15 AM :: 00:00:13 :: 00:00:03</t>
  </si>
  <si>
    <t>8/3/2022 :: 10:05:06 AM / 10:38:47 AM :: 00:33:41 :: 00:07:26</t>
  </si>
  <si>
    <t>8/10/2022 :: 08:51:35 AM / 08:51:45 AM :: 00:00:10 :: 00:34:07</t>
  </si>
  <si>
    <t>6/23/2022 :: 09:49:28 AM / 09:55:16 AM :: 00:05:48 :: 00:00:11</t>
  </si>
  <si>
    <t>6/30/2022 :: 10:11:17 AM / 10:16:42 AM :: 00:05:25 :: 00:00:26</t>
  </si>
  <si>
    <t>7/7/2022 :: 11:08:37 AM / 11:16:16 AM :: 00:07:39 :: 00:12:29</t>
  </si>
  <si>
    <t>7/14/2022 :: 10:26:34 AM / 10:34:44 AM :: 00:08:10 :: 00:04:01</t>
  </si>
  <si>
    <t>7/21/2022 :: 10:27:16 AM / 10:32:33 AM :: 00:05:17 :: 00:08:42</t>
  </si>
  <si>
    <t>7/28/2022 :: 09:45:01 AM / 09:50:11 AM :: 00:05:10 :: 00:02:29</t>
  </si>
  <si>
    <t>8/4/2022 :: 11:04:29 AM / 11:18:10 AM :: 00:13:41 :: 00:00:10</t>
  </si>
  <si>
    <t>6/24/2022 :: 09:21:52 AM / 09:42:28 AM :: 00:20:36 :: 00:05:29</t>
  </si>
  <si>
    <t>7/22/2022 :: 08:38:27 AM / 08:51:02 AM :: 00:12:35 :: 00:02:49</t>
  </si>
  <si>
    <t>7/1/2022 :: 12:26:23 PM / 01:13:48 PM :: 00:47:25 :: 00:05:48</t>
  </si>
  <si>
    <t>7/15/2022 :: 12:07:05 PM / 12:29:09 PM :: 00:22:04 :: 00:05:51</t>
  </si>
  <si>
    <t>7/29/2022 :: 11:34:45 AM / 12:01:52 PM :: 00:27:07 :: 00:04:18</t>
  </si>
  <si>
    <t>7/5/2022 :: 12:35:36 PM / 12:35:52 PM :: 00:00:16 :: 00:00:04</t>
  </si>
  <si>
    <t>7/19/2022 :: 08:18:53 AM / 08:25:22 AM :: 00:06:29 :: 00:00:06</t>
  </si>
  <si>
    <t>8/2/2022 :: 08:00:38 AM / 08:06:27 AM :: 00:05:49 :: 00:01:21</t>
  </si>
  <si>
    <t>6/22/2022 :: 09:05:57 AM / 09:22:01 AM :: 00:16:04 :: 00:00:16</t>
  </si>
  <si>
    <t>7/6/2022 :: 08:48:49 AM / 08:58:43 AM :: 00:09:54 :: 00:00:03</t>
  </si>
  <si>
    <t>7/20/2022 :: 01:47:10 PM / 02:10:48 PM :: 00:23:38 :: 00:08:58</t>
  </si>
  <si>
    <t>8/3/2022 :: 10:39:06 AM / 10:39:23 AM :: 00:00:17 :: 00:00:04</t>
  </si>
  <si>
    <t>6/27/2022 :: 09:04:33 AM / 09:27:10 AM :: 00:22:37 :: 00:04:59</t>
  </si>
  <si>
    <t>7/4/2022 :: 09:37:14 AM / 10:03:30 AM :: 00:26:16 :: 00:09:17</t>
  </si>
  <si>
    <t>7/13/2022 :: 12:13:44 PM / 12:29:21 PM :: 00:15:37 :: 00:11:43</t>
  </si>
  <si>
    <t>7/18/2022 :: 10:02:25 AM / 10:12:07 AM :: 00:09:42 :: 00:04:41</t>
  </si>
  <si>
    <t>7/25/2022 :: 09:21:21 AM / 10:04:44 AM :: 00:43:23 :: 00:04:20</t>
  </si>
  <si>
    <t>8/1/2022 :: 09:11:38 AM / 09:29:50 AM :: 00:18:12 :: 00:14:08</t>
  </si>
  <si>
    <t>8/8/2022 :: 08:27:08 AM / 08:27:54 AM :: 00:00:46 :: 00:56:22</t>
  </si>
  <si>
    <t>6/27/2022 :: 08:34:53 AM / 08:46:27 AM :: 00:11:34 :: 00:02:05</t>
  </si>
  <si>
    <t>7/4/2022 :: 08:41:08 AM / 08:49:34 AM :: 00:08:26 :: 00:02:17</t>
  </si>
  <si>
    <t>7/11/2022 :: 08:25:15 AM / 08:41:56 AM :: 00:16:41 :: 00:04:20</t>
  </si>
  <si>
    <t>7/18/2022 :: 09:22:04 AM / 09:37:06 AM :: 00:15:02 :: 00:00:05</t>
  </si>
  <si>
    <t>7/25/2022 :: 08:39:43 AM / 08:54:12 AM :: 00:14:29 :: 00:02:59</t>
  </si>
  <si>
    <t>8/1/2022 :: 08:45:17 AM / 08:57:30 AM :: 00:12:13 :: 00:02:23</t>
  </si>
  <si>
    <t>8/8/2022 :: 07:21:15 AM / 07:30:46 AM :: 00:09:31 :: 00:11:46</t>
  </si>
  <si>
    <t>6/22/2022 :: 01:05:51 PM / 01:20:28 PM :: 00:14:37 :: 00:02:18</t>
  </si>
  <si>
    <t>6/29/2022 :: 09:57:08 AM / 10:16:45 AM :: 00:19:37 :: 00:03:47</t>
  </si>
  <si>
    <t>7/6/2022 :: 01:20:33 PM / 01:43:18 PM :: 00:22:45 :: 00:04:08</t>
  </si>
  <si>
    <t>7/13/2022 :: 10:28:35 AM / 10:44:21 AM :: 00:15:46 :: 00:10:18</t>
  </si>
  <si>
    <t>7/20/2022 :: 02:10:55 PM / 02:27:01 PM :: 00:16:06 :: 00:00:07</t>
  </si>
  <si>
    <t>7/27/2022 :: 10:52:14 AM / 11:04:32 AM :: 00:12:18 :: 00:08:03</t>
  </si>
  <si>
    <t>8/3/2022 :: 09:06:03 AM / 09:21:22 AM :: 00:15:19 :: 00:03:14</t>
  </si>
  <si>
    <t>8/10/2022 :: 09:31:04 AM / 09:43:25 AM :: 00:12:21 :: 00:05:59</t>
  </si>
  <si>
    <t>6/23/2022 :: 08:41:33 AM / 09:11:17 AM :: 00:29:44 :: 00:00:24</t>
  </si>
  <si>
    <t>6/30/2022 :: 08:56:12 AM / 09:20:26 AM :: 00:24:14 :: 00:04:18</t>
  </si>
  <si>
    <t>7/7/2022 :: 09:19:14 AM / 10:17:45 AM :: 00:58:31 :: 00:00:32</t>
  </si>
  <si>
    <t>7/14/2022 :: 09:43:14 AM / 09:45:03 AM :: 00:01:49 :: 00:00:06</t>
  </si>
  <si>
    <t>7/21/2022 :: 09:33:20 AM / 09:34:25 AM :: 00:01:05 :: 00:00:07</t>
  </si>
  <si>
    <t>7/28/2022 :: 08:44:37 AM / 09:11:54 AM :: 00:27:17 :: 00:00:33</t>
  </si>
  <si>
    <t>8/4/2022 :: 09:33:20 AM / 09:58:04 AM :: 00:24:44 :: 00:01:40</t>
  </si>
  <si>
    <t>6/23/2022 :: 10:55:29 AM / 11:06:06 AM :: 00:10:37 :: 00:03:42</t>
  </si>
  <si>
    <t>6/30/2022 :: 11:35:13 AM / 11:41:25 AM :: 00:06:12 :: 00:04:08</t>
  </si>
  <si>
    <t>7/7/2022 :: 12:00:04 PM / 12:09:31 PM :: 00:09:27 :: 00:07:05</t>
  </si>
  <si>
    <t>7/14/2022 :: 11:34:26 AM / 11:41:38 AM :: 00:07:12 :: 00:03:59</t>
  </si>
  <si>
    <t>7/21/2022 :: 11:17:59 AM / 11:25:27 AM :: 00:07:28 :: 00:05:55</t>
  </si>
  <si>
    <t>7/28/2022 :: 10:43:39 AM / 10:50:51 AM :: 00:07:12 :: 00:05:00</t>
  </si>
  <si>
    <t>8/4/2022 :: 12:23:24 PM / 12:33:50 PM :: 00:10:26 :: 00:03:04</t>
  </si>
  <si>
    <t>6/24/2022 :: 08:40:56 AM / 08:47:36 AM :: 00:06:40 :: 00:01:47</t>
  </si>
  <si>
    <t>7/8/2022 :: 07:35:27 AM / 07:35:41 AM :: 00:00:14 :: 00:00:09</t>
  </si>
  <si>
    <t>7/22/2022 :: 07:58:59 AM / 08:03:35 AM :: 00:04:36 :: 00:05:13</t>
  </si>
  <si>
    <t>8/5/2022 :: 10:57:59 AM / 11:07:30 AM :: 00:09:31 :: 00:04:06</t>
  </si>
  <si>
    <t>6/24/2022 :: 10:02:33 AM / 10:25:24 AM :: 00:22:51 :: 00:05:21</t>
  </si>
  <si>
    <t>7/1/2022 :: 12:03:19 PM / 12:20:35 PM :: 00:17:16 :: 00:12:47</t>
  </si>
  <si>
    <t>7/8/2022 :: 08:19:37 AM / 08:50:33 AM :: 00:30:56 :: 00:10:58</t>
  </si>
  <si>
    <t>7/8/2022 :: 08:50:43 AM / 08:51:19 AM :: 00:00:36 :: 00:00:10</t>
  </si>
  <si>
    <t>7/15/2022 :: 11:52:20 AM / 12:01:14 PM :: 00:08:54 :: 00:05:18</t>
  </si>
  <si>
    <t>7/22/2022 :: 09:15:16 AM / 09:24:41 AM :: 00:09:25 :: 00:06:20</t>
  </si>
  <si>
    <t>7/29/2022 :: 11:20:37 AM / 11:30:27 AM :: 00:09:50 :: 00:05:36</t>
  </si>
  <si>
    <t>8/5/2022 :: 10:40:14 AM / 10:53:53 AM :: 00:13:39 :: 00:05:13</t>
  </si>
  <si>
    <t>6/28/2022 :: 07:54:13 AM / 08:16:32 AM :: 00:22:19 :: 00:20:38</t>
  </si>
  <si>
    <t>7/5/2022 :: 12:24:23 PM / 12:25:17 PM :: 00:00:54 :: 00:02:51</t>
  </si>
  <si>
    <t>7/12/2022 :: 07:43:53 AM / 07:52:43 AM :: 00:08:50 :: 00:34:54</t>
  </si>
  <si>
    <t>7/12/2022 :: 07:52:50 AM / 07:53:19 AM :: 00:00:29 :: 00:00:07</t>
  </si>
  <si>
    <t>7/19/2022 :: 08:05:47 AM / 08:09:08 AM :: 00:03:21 :: 00:58:39</t>
  </si>
  <si>
    <t>7/26/2022 :: 08:11:26 AM / 08:32:36 AM :: 00:21:10 :: 00:09:54</t>
  </si>
  <si>
    <t>8/2/2022 :: 07:30:41 AM / 07:52:04 AM :: 00:21:23 :: 00:08:17</t>
  </si>
  <si>
    <t>8/9/2022 :: 08:03:49 AM / 08:04:24 AM :: 00:00:35 :: 00:00:55</t>
  </si>
  <si>
    <t>6/28/2022 :: 10:02:05 AM / 10:08:08 AM :: 00:06:03 :: 00:04:31</t>
  </si>
  <si>
    <t>7/12/2022 :: 10:31:07 AM / 10:37:23 AM :: 00:06:16 :: 00:08:57</t>
  </si>
  <si>
    <t>7/26/2022 :: 10:32:07 AM / 10:38:20 AM :: 00:06:13 :: 00:03:55</t>
  </si>
  <si>
    <t>8/9/2022 :: 08:26:56 AM / 08:38:55 AM :: 00:11:59 :: 00:22:32</t>
  </si>
  <si>
    <t>7/8/2022 :: 08:52:29 AM / 08:53:47 AM :: 00:01:18 :: 00:01:10</t>
  </si>
  <si>
    <t>8/5/2022 :: 09:20:50 AM / 09:24:59 AM :: 00:04:09 :: 00:02:38</t>
  </si>
  <si>
    <t>6/24/2022 :: 10:29:48 AM / 10:40:41 AM :: 00:10:53 :: 00:04:24</t>
  </si>
  <si>
    <t>7/1/2022 :: 11:50:13 AM / 11:50:32 AM :: 00:00:19 :: 00:25:14</t>
  </si>
  <si>
    <t>7/8/2022 :: 07:35:51 AM / 07:36:02 AM :: 00:00:11 :: 00:00:10</t>
  </si>
  <si>
    <t>7/15/2022 :: 11:35:23 AM / 11:46:23 AM :: 00:11:00 :: 00:10:37</t>
  </si>
  <si>
    <t>7/22/2022 :: 09:29:14 AM / 09:46:05 AM :: 00:16:51 :: 00:04:33</t>
  </si>
  <si>
    <t>7/29/2022 :: 11:02:50 AM / 11:15:01 AM :: 00:12:11 :: 00:06:47</t>
  </si>
  <si>
    <t>8/5/2022 :: 10:23:29 AM / 10:35:01 AM :: 00:11:32 :: 00:08:30</t>
  </si>
  <si>
    <t>6/28/2022 :: 08:29:33 AM / 08:34:44 AM :: 00:05:11 :: 00:03:14</t>
  </si>
  <si>
    <t>7/5/2022 :: 12:25:36 PM / 12:26:21 PM :: 00:00:45 :: 00:00:19</t>
  </si>
  <si>
    <t>7/12/2022 :: 08:12:00 AM / 08:28:11 AM :: 00:16:11 :: 00:10:53</t>
  </si>
  <si>
    <t>7/19/2022 :: 08:33:57 AM / 08:39:01 AM :: 00:05:04 :: 00:00:05</t>
  </si>
  <si>
    <t>7/26/2022 :: 08:50:15 AM / 08:55:52 AM :: 00:05:37 :: 00:03:27</t>
  </si>
  <si>
    <t>8/2/2022 :: 08:09:21 AM / 08:15:58 AM :: 00:06:37 :: 00:02:54</t>
  </si>
  <si>
    <t>8/9/2022 :: 12:00:31 PM / 12:01:05 PM :: 00:00:34 :: 00:04:08</t>
  </si>
  <si>
    <t>6/29/2022 :: 11:03:24 AM / 11:12:14 AM :: 00:08:50 :: 00:01:35</t>
  </si>
  <si>
    <t>7/13/2022 :: 10:02:59 AM / 10:11:06 AM :: 00:08:07 :: 00:19:02</t>
  </si>
  <si>
    <t>7/27/2022 :: 11:22:01 AM / 11:28:31 AM :: 00:06:30 :: 00:01:43</t>
  </si>
  <si>
    <t>8/10/2022 :: 01:38:54 PM / 01:43:04 PM :: 00:04:10 :: 00:01:57</t>
  </si>
  <si>
    <t>6/28/2022 :: 12:00:55 PM / 12:07:16 PM :: 00:06:21 :: 00:06:34</t>
  </si>
  <si>
    <t>7/12/2022 :: 12:33:33 PM / 12:38:21 PM :: 00:04:48 :: 00:04:27</t>
  </si>
  <si>
    <t>7/26/2022 :: 12:10:54 PM / 12:11:33 PM :: 00:00:39 :: 00:06:33</t>
  </si>
  <si>
    <t>8/9/2022 :: 12:30:04 PM / 12:31:15 PM :: 00:01:11 :: 00:10:05</t>
  </si>
  <si>
    <t>6/27/2022 :: 07:56:07 AM / 08:15:27 AM :: 00:19:20 :: 00:09:14</t>
  </si>
  <si>
    <t>7/4/2022 :: 08:03:42 AM / 08:27:04 AM :: 00:23:22 :: 00:07:31</t>
  </si>
  <si>
    <t>7/11/2022 :: 07:56:51 AM / 08:20:55 AM :: 00:24:04 :: 00:06:15</t>
  </si>
  <si>
    <t>7/18/2022 :: 08:52:56 AM / 09:02:44 AM :: 00:09:48 :: 00:04:22</t>
  </si>
  <si>
    <t>7/25/2022 :: 08:05:22 AM / 08:26:13 AM :: 00:20:51 :: 00:05:21</t>
  </si>
  <si>
    <t>8/1/2022 :: 08:18:38 AM / 08:35:07 AM :: 00:16:29 :: 00:04:15</t>
  </si>
  <si>
    <t>8/8/2022 :: 07:09:09 AM / 07:09:29 AM :: 00:00:20 :: 00:00:09</t>
  </si>
  <si>
    <t>6/22/2022 :: 02:00:12 PM / 02:01:34 PM :: 00:01:22 :: 00:29:26</t>
  </si>
  <si>
    <t>6/29/2022 :: 11:01:10 AM / 11:01:49 AM :: 00:00:39 :: 00:11:34</t>
  </si>
  <si>
    <t>7/6/2022 :: 12:49:17 PM / 01:15:46 PM :: 00:26:29 :: 00:03:45</t>
  </si>
  <si>
    <t>7/6/2022 :: 01:15:50 PM / 01:16:25 PM :: 00:00:35 :: 00:00:04</t>
  </si>
  <si>
    <t>7/13/2022 :: 10:12:47 AM / 10:18:17 AM :: 00:05:30 :: 00:01:41</t>
  </si>
  <si>
    <t>7/20/2022 :: 01:19:39 PM / 01:38:12 PM :: 00:18:33 :: 00:05:02</t>
  </si>
  <si>
    <t>7/27/2022 :: 11:09:56 AM / 11:20:18 AM :: 00:10:22 :: 00:05:24</t>
  </si>
  <si>
    <t>8/3/2022 :: 01:31:33 PM / 01:50:11 PM :: 00:18:38 :: 00:04:24</t>
  </si>
  <si>
    <t>8/10/2022 :: 01:30:52 PM / 01:36:57 PM :: 00:06:05 :: 00:04:44</t>
  </si>
  <si>
    <t>6/27/2022 :: 08:49:45 AM / 08:59:34 AM :: 00:09:49 :: 00:03:18</t>
  </si>
  <si>
    <t>7/4/2022 :: 09:01:07 AM / 09:27:57 AM :: 00:26:50 :: 00:11:33</t>
  </si>
  <si>
    <t>7/11/2022 :: 08:52:49 AM / 09:14:52 AM :: 00:22:03 :: 00:10:53</t>
  </si>
  <si>
    <t>7/18/2022 :: 08:23:52 AM / 08:48:34 AM :: 00:24:42 :: 00:02:34</t>
  </si>
  <si>
    <t>7/25/2022 :: 08:57:22 AM / 09:17:01 AM :: 00:19:39 :: 00:03:10</t>
  </si>
  <si>
    <t>8/1/2022 :: 07:56:32 AM / 08:14:23 AM :: 00:17:51 :: 00:00:35</t>
  </si>
  <si>
    <t>8/8/2022 :: 08:44:44 AM / 08:57:06 AM :: 00:12:22 :: 00:10:30</t>
  </si>
  <si>
    <t>JOE'S SERVICE STATION LLC</t>
  </si>
  <si>
    <t>6/28/2022 :: 08:37:37 AM / 09:03:09 AM :: 00:25:32 :: 00:02:53</t>
  </si>
  <si>
    <t>7/5/2022 :: 12:35:59 PM / 12:36:09 PM :: 00:00:10 :: 00:00:07</t>
  </si>
  <si>
    <t>7/12/2022 :: 08:29:54 AM / 08:55:05 AM :: 00:25:11 :: 00:01:43</t>
  </si>
  <si>
    <t>7/19/2022 :: 08:40:31 AM / 09:05:21 AM :: 00:24:50 :: 00:01:30</t>
  </si>
  <si>
    <t>7/26/2022 :: 08:57:50 AM / 09:30:57 AM :: 00:33:07 :: 00:01:58</t>
  </si>
  <si>
    <t>8/2/2022 :: 10:10:11 AM / 10:10:23 AM :: 00:00:12 :: 00:00:24</t>
  </si>
  <si>
    <t>8/9/2022 :: 02:56:45 PM / 02:57:04 PM :: 00:00:19 :: 00:07:49</t>
  </si>
  <si>
    <t>7/4/2022 :: 10:07:10 AM / 10:19:13 AM :: 00:12:03 :: 00:03:40</t>
  </si>
  <si>
    <t>7/4/2022 :: 10:17:38 AM / 10:19:43 AM :: 00:02:05 :: 23:58:25</t>
  </si>
  <si>
    <t>7/18/2022 :: 09:40:46 AM / 09:57:24 AM :: 00:16:38 :: 00:03:40</t>
  </si>
  <si>
    <t>7/18/2022 :: 09:57:32 AM / 09:57:44 AM :: 00:00:12 :: 00:00:08</t>
  </si>
  <si>
    <t>8/1/2022 :: 12:51:48 PM / 12:59:14 PM :: 00:07:26 :: 00:12:06</t>
  </si>
  <si>
    <t>6/27/2022 :: 10:39:05 AM / 10:47:24 AM :: 00:08:19 :: 00:06:32</t>
  </si>
  <si>
    <t>7/4/2022 :: 10:26:26 AM / 10:32:32 AM :: 00:06:06 :: 00:06:43</t>
  </si>
  <si>
    <t>7/11/2022 :: 10:24:57 AM / 10:29:40 AM :: 00:04:43 :: 00:05:57</t>
  </si>
  <si>
    <t>7/18/2022 :: 11:40:15 AM / 11:49:46 AM :: 00:09:31 :: 00:10:38</t>
  </si>
  <si>
    <t>7/25/2022 :: 11:04:08 AM / 11:09:24 AM :: 00:05:16 :: 00:05:40</t>
  </si>
  <si>
    <t>8/1/2022 :: 10:33:08 AM / 10:38:33 AM :: 00:05:25 :: 00:05:44</t>
  </si>
  <si>
    <t>8/8/2022 :: 10:50:15 AM / 10:51:37 AM :: 00:01:22 :: 00:09:21</t>
  </si>
  <si>
    <t>6/27/2022 :: 11:47:17 AM / 12:01:35 PM :: 00:14:18 :: 00:12:42</t>
  </si>
  <si>
    <t>7/4/2022 :: 11:02:30 AM / 11:07:52 AM :: 00:05:22 :: 00:02:52</t>
  </si>
  <si>
    <t>7/18/2022 :: 12:10:21 PM / 12:14:02 PM :: 00:03:41 :: 00:20:35</t>
  </si>
  <si>
    <t>8/1/2022 :: 12:38:04 PM / 12:39:02 PM :: 00:00:58 :: 00:00:11</t>
  </si>
  <si>
    <t>7/4/2022 :: 10:48:12 AM / 10:52:44 AM :: 00:04:32 :: 00:03:08</t>
  </si>
  <si>
    <t>8/1/2022 :: 11:38:04 AM / 11:48:26 AM :: 00:10:22 :: 00:19:25</t>
  </si>
  <si>
    <t>6/24/2022 :: 08:02:02 AM / 08:07:47 AM :: 00:05:45 :: 00:05:40</t>
  </si>
  <si>
    <t>7/8/2022 :: 07:36:09 AM / 07:36:21 AM :: 00:00:12 :: 00:00:07</t>
  </si>
  <si>
    <t>7/22/2022 :: 07:29:25 AM / 07:34:01 AM :: 00:04:36 :: 00:08:29</t>
  </si>
  <si>
    <t>8/5/2022 :: 07:49:25 AM / 07:59:18 AM :: 00:09:53 :: 00:05:57</t>
  </si>
  <si>
    <t>6/27/2022 :: 12:01:40 PM / 12:02:07 PM :: 00:00:27 :: 00:00:05</t>
  </si>
  <si>
    <t>7/4/2022 :: 11:15:07 AM / 11:20:28 AM :: 00:05:21 :: 00:00:05</t>
  </si>
  <si>
    <t>7/11/2022 :: 11:35:18 AM / 11:40:08 AM :: 00:04:50 :: 00:00:17</t>
  </si>
  <si>
    <t>7/18/2022 :: 12:20:55 PM / 12:24:22 PM :: 00:03:27 :: 00:00:22</t>
  </si>
  <si>
    <t>7/25/2022 :: 12:09:13 PM / 12:12:04 PM :: 00:02:51 :: 00:00:21</t>
  </si>
  <si>
    <t>8/1/2022 :: 12:39:08 PM / 12:39:42 PM :: 00:00:34 :: 00:00:06</t>
  </si>
  <si>
    <t>8/8/2022 :: 11:41:21 AM / 11:59:27 AM :: 00:18:06 :: 00:00:09</t>
  </si>
  <si>
    <t>6/28/2022 :: 09:06:56 AM / 09:17:39 AM :: 00:10:43 :: 00:03:47</t>
  </si>
  <si>
    <t>7/5/2022 :: 12:36:16 PM / 12:36:25 PM :: 00:00:09 :: 00:00:07</t>
  </si>
  <si>
    <t>7/12/2022 :: 08:59:14 AM / 09:14:24 AM :: 00:15:10 :: 00:04:09</t>
  </si>
  <si>
    <t>7/19/2022 :: 09:12:12 AM / 09:23:08 AM :: 00:10:56 :: 00:06:51</t>
  </si>
  <si>
    <t>7/26/2022 :: 09:34:27 AM / 09:58:29 AM :: 00:24:02 :: 00:03:30</t>
  </si>
  <si>
    <t>8/2/2022 :: 08:39:21 AM / 08:55:18 AM :: 00:15:57 :: 00:23:23</t>
  </si>
  <si>
    <t>8/9/2022 :: 09:52:37 AM / 09:52:48 AM :: 00:00:11 :: 00:24:53</t>
  </si>
  <si>
    <t>7/1/2022 :: 10:58:15 AM / 11:24:59 AM :: 00:26:44 :: 00:02:40</t>
  </si>
  <si>
    <t>7/15/2022 :: 11:17:27 AM / 11:24:46 AM :: 00:07:19 :: 00:11:48</t>
  </si>
  <si>
    <t>7/29/2022 :: 10:47:09 AM / 10:56:03 AM :: 00:08:54 :: 00:02:34</t>
  </si>
  <si>
    <t>7/7/2022 :: 12:47:41 PM / 12:50:20 PM :: 00:02:39 :: 00:03:39</t>
  </si>
  <si>
    <t>8/4/2022 :: 12:17:33 PM / 12:20:20 PM :: 00:02:47 :: 00:03:01</t>
  </si>
  <si>
    <t>6/27/2022 :: 12:02:11 PM / 12:02:40 PM :: 00:00:29 :: 00:00:04</t>
  </si>
  <si>
    <t>7/4/2022 :: 11:08:10 AM / 11:15:02 AM :: 00:06:52 :: 00:00:18</t>
  </si>
  <si>
    <t>7/11/2022 :: 11:24:23 AM / 11:35:01 AM :: 00:10:38 :: 00:05:22</t>
  </si>
  <si>
    <t>7/18/2022 :: 12:14:11 PM / 12:19:51 PM :: 00:05:40 :: 00:00:09</t>
  </si>
  <si>
    <t>7/25/2022 :: 11:58:50 AM / 12:08:52 PM :: 00:10:02 :: 00:07:26</t>
  </si>
  <si>
    <t>8/1/2022 :: 12:35:25 PM / 12:37:53 PM :: 00:02:28 :: 00:21:56</t>
  </si>
  <si>
    <t>8/8/2022 :: 11:40:55 AM / 11:41:12 AM :: 00:00:17 :: 00:18:32</t>
  </si>
  <si>
    <t>6/27/2022 :: 11:18:25 AM / 11:34:11 AM :: 00:15:46 :: 00:04:55</t>
  </si>
  <si>
    <t>6/27/2022 :: 11:34:27 AM / 11:34:35 AM :: 00:00:08 :: 00:00:16</t>
  </si>
  <si>
    <t>7/4/2022 :: 10:53:11 AM / 10:59:38 AM :: 00:06:27 :: 00:00:27</t>
  </si>
  <si>
    <t>7/11/2022 :: 11:05:39 AM / 11:19:01 AM :: 00:13:22 :: 00:02:06</t>
  </si>
  <si>
    <t>7/18/2022 :: 12:19:58 PM / 12:20:33 PM :: 00:00:35 :: 00:00:07</t>
  </si>
  <si>
    <t>7/25/2022 :: 11:38:02 AM / 11:51:24 AM :: 00:13:22 :: 00:01:49</t>
  </si>
  <si>
    <t>8/1/2022 :: 11:53:53 AM / 12:13:29 PM :: 00:19:36 :: 00:05:27</t>
  </si>
  <si>
    <t>8/8/2022 :: 12:15:02 PM / 12:15:15 PM :: 00:00:13 :: 00:15:35</t>
  </si>
  <si>
    <t>6/30/2022 :: 12:04:27 PM / 12:05:00 PM :: 00:00:33 :: 00:23:02</t>
  </si>
  <si>
    <t>7/28/2022 :: 12:35:52 PM / 12:36:06 PM :: 00:00:14 :: 00:01:57</t>
  </si>
  <si>
    <t>7/4/2022 :: 11:21:55 AM / 11:22:08 AM :: 00:00:13 :: 00:01:27</t>
  </si>
  <si>
    <t>7/18/2022 :: 12:40:26 PM / 12:45:29 PM :: 00:05:03 :: 00:02:47</t>
  </si>
  <si>
    <t>8/1/2022 :: 09:32:19 AM / 09:39:10 AM :: 00:06:51 :: 00:02:29</t>
  </si>
  <si>
    <t>6/23/2022 :: 11:09:05 AM / 11:15:27 AM :: 00:06:22 :: 00:02:59</t>
  </si>
  <si>
    <t>6/30/2022 :: 12:10:35 PM / 12:11:58 PM :: 00:01:23 :: 00:05:35</t>
  </si>
  <si>
    <t>7/7/2022 :: 12:13:54 PM / 12:19:48 PM :: 00:05:54 :: 00:04:23</t>
  </si>
  <si>
    <t>7/14/2022 :: 11:41:52 AM / 11:44:16 AM :: 00:02:24 :: 00:00:14</t>
  </si>
  <si>
    <t>7/21/2022 :: 11:28:08 AM / 11:37:27 AM :: 00:09:19 :: 00:02:41</t>
  </si>
  <si>
    <t>7/28/2022 :: 11:13:29 AM / 11:14:39 AM :: 00:01:10 :: 00:22:38</t>
  </si>
  <si>
    <t>8/4/2022 :: 12:37:46 PM / 12:46:28 PM :: 00:08:42 :: 00:03:56</t>
  </si>
  <si>
    <t>6/22/2022 :: 12:38:09 PM / 12:46:47 PM :: 00:08:38 :: 00:01:46</t>
  </si>
  <si>
    <t>6/29/2022 :: 10:28:00 AM / 10:49:36 AM :: 00:21:36 :: 00:01:38</t>
  </si>
  <si>
    <t>7/6/2022 :: 02:12:49 PM / 02:20:19 PM :: 00:07:30 :: 00:02:07</t>
  </si>
  <si>
    <t>7/13/2022 :: 11:08:53 AM / 11:18:00 AM :: 00:09:07 :: 00:02:06</t>
  </si>
  <si>
    <t>7/20/2022 :: 02:51:07 PM / 02:56:49 PM :: 00:05:42 :: 00:03:00</t>
  </si>
  <si>
    <t>7/27/2022 :: 02:22:28 PM / 02:31:23 PM :: 00:08:55 :: 00:02:44</t>
  </si>
  <si>
    <t>8/3/2022 :: 01:55:42 PM / 02:15:43 PM :: 00:20:01 :: 00:05:31</t>
  </si>
  <si>
    <t>8/10/2022 :: 01:48:48 PM / 02:10:36 PM :: 00:21:48 :: 00:05:44</t>
  </si>
  <si>
    <t>6/28/2022 :: 09:19:47 AM / 09:30:10 AM :: 00:10:23 :: 00:02:08</t>
  </si>
  <si>
    <t>7/5/2022 :: 12:36:31 PM / 12:36:46 PM :: 00:00:15 :: 00:00:06</t>
  </si>
  <si>
    <t>7/12/2022 :: 09:17:38 AM / 09:29:49 AM :: 00:12:11 :: 00:02:46</t>
  </si>
  <si>
    <t>7/19/2022 :: 09:25:32 AM / 09:39:29 AM :: 00:13:57 :: 00:01:52</t>
  </si>
  <si>
    <t>7/26/2022 :: 10:01:22 AM / 10:14:55 AM :: 00:13:33 :: 00:02:01</t>
  </si>
  <si>
    <t>8/2/2022 :: 09:11:56 AM / 09:12:57 AM :: 00:01:01 :: 00:13:46</t>
  </si>
  <si>
    <t>8/9/2022 :: 08:45:52 AM / 08:54:55 AM :: 00:09:03 :: 00:06:57</t>
  </si>
  <si>
    <t>6/28/2022 :: 10:55:17 AM / 11:03:16 AM :: 00:07:59 :: 00:04:34</t>
  </si>
  <si>
    <t>7/12/2022 :: 10:49:02 AM / 10:51:52 AM :: 00:02:50 :: 00:01:09</t>
  </si>
  <si>
    <t>7/26/2022 :: 11:17:46 AM / 11:21:23 AM :: 00:03:37 :: 00:01:17</t>
  </si>
  <si>
    <t>8/9/2022 :: 11:19:01 AM / 11:26:00 AM :: 00:06:59 :: 00:06:41</t>
  </si>
  <si>
    <t>6/30/2022 :: 10:10:31 AM / 10:10:51 AM :: 00:00:20 :: 00:05:17</t>
  </si>
  <si>
    <t>7/27/2022 :: 09:38:46 AM / 09:41:48 AM :: 00:03:02 :: 00:07:23</t>
  </si>
  <si>
    <t>7/15/2022 :: 11:46:44 AM / 11:47:02 AM :: 00:00:18 :: 00:00:21</t>
  </si>
  <si>
    <t>6/22/2022 :: 09:35:38 AM / 09:53:38 AM :: 00:18:00 :: 00:13:37</t>
  </si>
  <si>
    <t>7/20/2022 :: 08:23:37 AM / 08:34:11 AM :: 00:10:34 :: 00:00:11</t>
  </si>
  <si>
    <t>6/24/2022 :: 11:30:56 AM / 11:47:11 AM :: 00:16:15 :: 00:08:23</t>
  </si>
  <si>
    <t>7/22/2022 :: 11:01:11 AM / 11:29:35 AM :: 00:28:24 :: 00:06:55</t>
  </si>
  <si>
    <t>6/28/2022 :: 07:01:38 AM / 07:06:20 AM :: 00:04:42 :: 00:06:40</t>
  </si>
  <si>
    <t>7/5/2022 :: 12:37:26 PM / 12:37:38 PM :: 00:00:12 :: 00:00:23</t>
  </si>
  <si>
    <t>7/12/2022 :: 10:57:20 AM / 10:59:09 AM :: 00:01:49 :: 00:05:28</t>
  </si>
  <si>
    <t>7/19/2022 :: 10:56:53 AM / 11:01:54 AM :: 00:05:01 :: 00:04:36</t>
  </si>
  <si>
    <t>7/26/2022 :: 07:20:24 AM / 07:24:27 AM :: 00:04:03 :: 00:03:38</t>
  </si>
  <si>
    <t>8/2/2022 :: 06:49:00 AM / 06:54:31 AM :: 00:05:31 :: 00:04:44</t>
  </si>
  <si>
    <t>8/9/2022 :: 11:39:38 AM / 11:40:30 AM :: 00:00:52 :: 00:13:38</t>
  </si>
  <si>
    <t>7/5/2022 :: 12:36:51 PM / 12:37:03 PM :: 00:00:12 :: 00:00:05</t>
  </si>
  <si>
    <t>6/28/2022 :: 09:35:34 AM / 09:57:34 AM :: 00:22:00 :: 00:04:25</t>
  </si>
  <si>
    <t>7/5/2022 :: 12:37:43 PM / 12:37:53 PM :: 00:00:10 :: 00:00:05</t>
  </si>
  <si>
    <t>7/12/2022 :: 09:33:22 AM / 09:55:19 AM :: 00:21:57 :: 00:03:33</t>
  </si>
  <si>
    <t>7/19/2022 :: 09:45:41 AM / 10:02:27 AM :: 00:16:46 :: 00:06:12</t>
  </si>
  <si>
    <t>7/26/2022 :: 10:19:23 AM / 10:28:12 AM :: 00:08:49 :: 00:04:28</t>
  </si>
  <si>
    <t>8/2/2022 :: 09:17:43 AM / 09:24:29 AM :: 00:06:46 :: 00:04:46</t>
  </si>
  <si>
    <t>8/9/2022 :: 10:09:00 AM / 10:09:44 AM :: 00:00:44 :: 00:15:20</t>
  </si>
  <si>
    <t>7/6/2022 :: 08:16:41 AM / 08:21:39 AM :: 00:04:58 :: 00:46:30</t>
  </si>
  <si>
    <t>8/3/2022 :: 10:43:03 AM / 10:47:45 AM :: 00:04:42 :: 00:03:40</t>
  </si>
  <si>
    <t>7/19/2022 :: 08:25:28 AM / 08:25:46 AM :: 00:00:18 :: 00:00:06</t>
  </si>
  <si>
    <t>6/28/2022 :: 09:30:46 AM / 09:31:09 AM :: 00:00:23 :: 00:00:36</t>
  </si>
  <si>
    <t>7/5/2022 :: 12:38:02 PM / 12:38:13 PM :: 00:00:11 :: 00:00:09</t>
  </si>
  <si>
    <t>7/12/2022 :: 09:14:31 AM / 09:14:52 AM :: 00:00:21 :: 00:00:07</t>
  </si>
  <si>
    <t>7/19/2022 :: 09:23:15 AM / 09:23:40 AM :: 00:00:25 :: 00:00:07</t>
  </si>
  <si>
    <t>7/26/2022 :: 09:58:59 AM / 09:59:21 AM :: 00:00:22 :: 00:00:30</t>
  </si>
  <si>
    <t>8/2/2022 :: 08:57:43 AM / 08:58:10 AM :: 00:00:27 :: 00:02:25</t>
  </si>
  <si>
    <t>8/9/2022 :: 09:52:57 AM / 09:53:40 AM :: 00:00:43 :: 00:00:09</t>
  </si>
  <si>
    <t>6/27/2022 :: 11:07:36 AM / 11:13:30 AM :: 00:05:54 :: 00:01:30</t>
  </si>
  <si>
    <t>7/11/2022 :: 10:46:32 AM / 11:03:33 AM :: 00:17:01 :: 00:01:51</t>
  </si>
  <si>
    <t>7/25/2022 :: 11:29:52 AM / 11:36:13 AM :: 00:06:21 :: 00:01:36</t>
  </si>
  <si>
    <t>8/8/2022 :: 11:03:37 AM / 11:10:23 AM :: 00:06:46 :: 00:12:00</t>
  </si>
  <si>
    <t>6/28/2022 :: 10:25:31 AM / 10:42:58 AM :: 00:17:27 :: 00:17:23</t>
  </si>
  <si>
    <t>7/5/2022 :: 12:38:26 PM / 12:38:41 PM :: 00:00:15 :: 00:00:13</t>
  </si>
  <si>
    <t>7/12/2022 :: 10:10:28 AM / 10:22:10 AM :: 00:11:42 :: 00:07:33</t>
  </si>
  <si>
    <t>7/19/2022 :: 10:17:30 AM / 10:44:44 AM :: 00:27:14 :: 00:15:03</t>
  </si>
  <si>
    <t>7/26/2022 :: 10:45:33 AM / 11:10:05 AM :: 00:24:32 :: 00:07:13</t>
  </si>
  <si>
    <t>7/26/2022 :: 11:10:23 AM / 11:10:33 AM :: 00:00:10 :: 00:00:18</t>
  </si>
  <si>
    <t>8/2/2022 :: 09:33:03 AM / 09:58:09 AM :: 00:25:06 :: 00:08:34</t>
  </si>
  <si>
    <t>8/9/2022 :: 09:20:19 AM / 09:27:44 AM :: 00:07:25 :: 00:11:32</t>
  </si>
  <si>
    <t>7/12/2022 :: 09:55:27 AM / 09:55:48 AM :: 00:00:21 :: 00:00:08</t>
  </si>
  <si>
    <t>8/9/2022 :: 10:23:39 AM / 10:30:23 AM :: 00:06:44 :: 00:13:55</t>
  </si>
  <si>
    <t>6/23/2022 :: 11:17:01 AM / 11:31:01 AM :: 00:14:00 :: 00:01:34</t>
  </si>
  <si>
    <t>6/30/2022 :: 12:18:56 PM / 12:40:46 PM :: 00:21:50 :: 00:02:51</t>
  </si>
  <si>
    <t>7/7/2022 :: 12:21:22 PM / 12:44:02 PM :: 00:22:40 :: 00:01:34</t>
  </si>
  <si>
    <t>7/14/2022 :: 11:49:41 AM / 12:08:42 PM :: 00:19:01 :: 00:02:10</t>
  </si>
  <si>
    <t>7/21/2022 :: 11:37:31 AM / 11:57:35 AM :: 00:20:04 :: 00:00:04</t>
  </si>
  <si>
    <t>7/28/2022 :: 11:23:16 AM / 11:34:31 AM :: 00:11:15 :: 00:02:35</t>
  </si>
  <si>
    <t>8/4/2022 :: 12:46:32 PM / 01:03:52 PM :: 00:17:20 :: 00:00:04</t>
  </si>
  <si>
    <t>7/5/2022 :: 12:31:51 PM / 12:32:13 PM :: 00:00:22 :: 00:05:30</t>
  </si>
  <si>
    <t>7/19/2022 :: 10:46:27 AM / 10:52:17 AM :: 00:05:50 :: 00:01:43</t>
  </si>
  <si>
    <t>8/2/2022 :: 10:04:17 AM / 10:09:47 AM :: 00:05:30 :: 00:06:08</t>
  </si>
  <si>
    <t>6/22/2022 :: 10:01:46 AM / 10:05:24 AM :: 00:03:38 :: 00:08:08</t>
  </si>
  <si>
    <t>7/20/2022 :: 10:36:02 AM / 10:36:23 AM :: 00:00:21 :: 00:00:17</t>
  </si>
  <si>
    <t>6/28/2022 :: 08:21:29 AM / 08:26:19 AM :: 00:04:50 :: 00:04:57</t>
  </si>
  <si>
    <t>7/5/2022 :: 12:38:47 PM / 12:39:00 PM :: 00:00:13 :: 00:00:06</t>
  </si>
  <si>
    <t>7/12/2022 :: 07:54:50 AM / 08:01:07 AM :: 00:06:17 :: 00:01:31</t>
  </si>
  <si>
    <t>7/19/2022 :: 08:10:50 AM / 08:18:47 AM :: 00:07:57 :: 00:01:42</t>
  </si>
  <si>
    <t>7/26/2022 :: 08:37:10 AM / 08:46:48 AM :: 00:09:38 :: 00:04:34</t>
  </si>
  <si>
    <t>8/2/2022 :: 07:53:48 AM / 07:59:17 AM :: 00:05:29 :: 00:01:44</t>
  </si>
  <si>
    <t>8/9/2022 :: 09:08:05 AM / 09:08:47 AM :: 00:00:42 :: 00:13:10</t>
  </si>
  <si>
    <t>7/18/2022 :: 12:31:33 PM / 12:37:39 PM :: 00:06:06 :: 00:07:11</t>
  </si>
  <si>
    <t>6/23/2022 :: 11:40:27 AM / 12:27:39 PM :: 00:47:12 :: 00:09:26</t>
  </si>
  <si>
    <t>6/30/2022 :: 12:57:20 PM / 01:31:40 PM :: 00:34:20 :: 00:16:34</t>
  </si>
  <si>
    <t>7/7/2022 :: 01:00:25 PM / 01:36:32 PM :: 00:36:07 :: 00:10:05</t>
  </si>
  <si>
    <t>7/14/2022 :: 12:23:32 PM / 01:07:56 PM :: 00:44:24 :: 00:14:50</t>
  </si>
  <si>
    <t>7/21/2022 :: 12:17:18 PM / 12:45:19 PM :: 00:28:01 :: 00:19:43</t>
  </si>
  <si>
    <t>7/28/2022 :: 11:47:42 AM / 12:32:54 PM :: 00:45:12 :: 00:13:11</t>
  </si>
  <si>
    <t>8/4/2022 :: 01:15:56 PM / 01:55:39 PM :: 00:39:43 :: 00:12:04</t>
  </si>
  <si>
    <t>7/12/2022 :: 09:56:02 AM / 10:00:48 AM :: 00:04:46 :: 00:00:14</t>
  </si>
  <si>
    <t>8/9/2022 :: 10:43:31 AM / 10:44:17 AM :: 00:00:46 :: 00:13:08</t>
  </si>
  <si>
    <t>6/23/2022 :: 12:27:42 PM / 12:29:21 PM :: 00:01:39 :: 00:00:03</t>
  </si>
  <si>
    <t>6/30/2022 :: 01:31:43 PM / 01:32:31 PM :: 00:00:48 :: 00:00:03</t>
  </si>
  <si>
    <t>7/7/2022 :: 01:36:36 PM / 01:36:53 PM :: 00:00:17 :: 00:00:04</t>
  </si>
  <si>
    <t>7/14/2022 :: 01:07:59 PM / 01:11:18 PM :: 00:03:19 :: 00:00:03</t>
  </si>
  <si>
    <t>7/21/2022 :: 12:45:22 PM / 12:46:35 PM :: 00:01:13 :: 00:00:03</t>
  </si>
  <si>
    <t>7/28/2022 :: 12:32:57 PM / 12:33:55 PM :: 00:00:58 :: 00:00:03</t>
  </si>
  <si>
    <t>8/4/2022 :: 01:55:44 PM / 01:56:32 PM :: 00:00:48 :: 00:00:05</t>
  </si>
  <si>
    <t>6/27/2022 :: 10:55:04 AM / 11:06:06 AM :: 00:11:02 :: 00:07:40</t>
  </si>
  <si>
    <t>7/11/2022 :: 10:35:28 AM / 10:44:41 AM :: 00:09:13 :: 00:05:48</t>
  </si>
  <si>
    <t>7/25/2022 :: 11:11:22 AM / 11:28:16 AM :: 00:16:54 :: 00:01:58</t>
  </si>
  <si>
    <t>8/8/2022 :: 11:10:34 AM / 11:22:23 AM :: 00:11:49 :: 00:00:11</t>
  </si>
  <si>
    <t>7/12/2022 :: 10:00:52 AM / 10:02:55 AM :: 00:02:03 :: 00:00:04</t>
  </si>
  <si>
    <t>8/9/2022 :: 10:54:33 AM / 10:54:46 AM :: 00:00:13 :: 00:10:16</t>
  </si>
  <si>
    <t>7/13/2022 :: 11:18:35 AM / 11:18:45 AM :: 00:00:10 :: 00:00:35</t>
  </si>
  <si>
    <t>6/22/2022 :: 11:56:30 AM / 12:09:27 PM :: 00:12:57 :: 00:10:07</t>
  </si>
  <si>
    <t>6/29/2022 :: 11:56:36 AM / 12:04:13 PM :: 00:07:37 :: 00:22:59</t>
  </si>
  <si>
    <t>7/6/2022 :: 12:26:25 PM / 12:45:32 PM :: 00:19:07 :: 00:08:04</t>
  </si>
  <si>
    <t>7/13/2022 :: 12:37:45 PM / 12:48:08 PM :: 00:10:23 :: 00:08:24</t>
  </si>
  <si>
    <t>7/20/2022 :: 12:51:04 PM / 01:14:37 PM :: 00:23:33 :: 00:13:59</t>
  </si>
  <si>
    <t>7/27/2022 :: 11:32:49 AM / 11:45:38 AM :: 00:12:49 :: 00:04:18</t>
  </si>
  <si>
    <t>8/3/2022 :: 01:13:06 PM / 01:27:09 PM :: 00:14:03 :: 00:05:24</t>
  </si>
  <si>
    <t>8/10/2022 :: 12:59:48 PM / 01:08:16 PM :: 00:08:28 :: 00:41:17</t>
  </si>
  <si>
    <t>6/28/2022 :: 10:45:51 AM / 10:50:43 AM :: 00:04:52 :: 00:02:53</t>
  </si>
  <si>
    <t>7/12/2022 :: 10:43:34 AM / 10:47:53 AM :: 00:04:19 :: 00:06:11</t>
  </si>
  <si>
    <t>7/26/2022 :: 11:11:58 AM / 11:16:29 AM :: 00:04:31 :: 00:01:25</t>
  </si>
  <si>
    <t>8/9/2022 :: 11:07:58 AM / 11:12:20 AM :: 00:04:22 :: 00:13:12</t>
  </si>
  <si>
    <t>7/14/2022 :: 11:22:35 AM / 11:30:27 AM :: 00:07:52 :: 00:01:57</t>
  </si>
  <si>
    <t>6/28/2022 :: 11:21:25 AM / 11:24:52 AM :: 00:03:27 :: 00:01:18</t>
  </si>
  <si>
    <t>7/5/2022 :: 12:39:05 PM / 12:39:17 PM :: 00:00:12 :: 00:00:05</t>
  </si>
  <si>
    <t>7/12/2022 :: 11:42:13 AM / 11:46:17 AM :: 00:04:04 :: 00:03:52</t>
  </si>
  <si>
    <t>7/19/2022 :: 11:34:45 AM / 11:41:46 AM :: 00:07:01 :: 00:04:56</t>
  </si>
  <si>
    <t>7/26/2022 :: 11:37:42 AM / 11:41:20 AM :: 00:03:38 :: 00:01:21</t>
  </si>
  <si>
    <t>8/2/2022 :: 10:14:22 AM / 10:19:44 AM :: 00:05:22 :: 00:03:59</t>
  </si>
  <si>
    <t>8/9/2022 :: 11:55:47 AM / 11:56:23 AM :: 00:00:36 :: 00:15:17</t>
  </si>
  <si>
    <t>6/27/2022 :: 09:31:39 AM / 09:34:37 AM :: 00:02:58 :: 00:04:29</t>
  </si>
  <si>
    <t>7/25/2022 :: 10:07:58 AM / 10:13:17 AM :: 00:05:19 :: 00:03:14</t>
  </si>
  <si>
    <t>6/29/2022 :: 11:12:29 AM / 11:33:37 AM :: 00:21:08 :: 00:00:15</t>
  </si>
  <si>
    <t>7/13/2022 :: 01:07:59 PM / 01:27:48 PM :: 00:19:49 :: 00:07:46</t>
  </si>
  <si>
    <t>7/27/2022 :: 01:56:54 PM / 02:06:42 PM :: 00:09:48 :: 00:06:24</t>
  </si>
  <si>
    <t>8/10/2022 :: 01:16:25 PM / 01:26:08 PM :: 00:09:43 :: 00:08:09</t>
  </si>
  <si>
    <t>6/28/2022 :: 11:06:53 AM / 11:20:07 AM :: 00:13:14 :: 00:03:37</t>
  </si>
  <si>
    <t>7/12/2022 :: 11:46:50 AM / 11:53:15 AM :: 00:06:25 :: 00:00:33</t>
  </si>
  <si>
    <t>7/26/2022 :: 11:36:00 AM / 11:36:21 AM :: 00:00:21 :: 00:14:37</t>
  </si>
  <si>
    <t>8/9/2022 :: 12:02:47 PM / 12:07:04 PM :: 00:04:17 :: 00:01:42</t>
  </si>
  <si>
    <t>6/29/2022 :: 01:42:51 PM / 01:47:10 PM :: 00:04:19 :: 00:17:51</t>
  </si>
  <si>
    <t>7/13/2022 :: 12:53:15 PM / 01:00:13 PM :: 00:06:58 :: 00:05:07</t>
  </si>
  <si>
    <t>7/27/2022 :: 01:20:27 PM / 01:26:21 PM :: 00:05:54 :: 00:10:34</t>
  </si>
  <si>
    <t>8/10/2022 :: 12:05:44 PM / 12:18:31 PM :: 00:12:47 :: 00:08:05</t>
  </si>
  <si>
    <t>7/5/2022 :: 12:39:42 PM / 12:39:53 PM :: 00:00:11 :: 00:00:25</t>
  </si>
  <si>
    <t>8/2/2022 :: 10:21:25 AM / 10:26:24 AM :: 00:04:59 :: 00:01:41</t>
  </si>
  <si>
    <t>7/6/2022 :: 10:50:25 AM / 10:53:36 AM :: 00:03:11 :: 00:01:27</t>
  </si>
  <si>
    <t>8/3/2022 :: 12:29:50 PM / 12:32:09 PM :: 00:02:19 :: 00:01:52</t>
  </si>
  <si>
    <t>6/22/2022 :: 11:29:53 AM / 11:34:51 AM :: 00:04:58 :: 00:05:10</t>
  </si>
  <si>
    <t>6/29/2022 :: 01:03:00 PM / 01:24:33 PM :: 00:21:33 :: 00:11:16</t>
  </si>
  <si>
    <t>7/6/2022 :: 11:44:55 AM / 11:54:10 AM :: 00:09:15 :: 00:04:21</t>
  </si>
  <si>
    <t>7/13/2022 :: 09:28:20 AM / 09:41:06 AM :: 00:12:46 :: 00:00:15</t>
  </si>
  <si>
    <t>7/20/2022 :: 12:33:38 PM / 12:37:05 PM :: 00:03:27 :: 00:00:03</t>
  </si>
  <si>
    <t>7/27/2022 :: 12:56:49 PM / 01:01:50 PM :: 00:05:01 :: 00:03:06</t>
  </si>
  <si>
    <t>8/3/2022 :: 12:50:43 PM / 12:51:30 PM :: 00:00:47 :: 00:00:25</t>
  </si>
  <si>
    <t>8/10/2022 :: 10:49:32 AM / 10:53:24 AM :: 00:03:52 :: 00:04:06</t>
  </si>
  <si>
    <t>6/27/2022 :: 09:57:14 AM / 10:09:59 AM :: 00:12:45 :: 00:02:34</t>
  </si>
  <si>
    <t>7/4/2022 :: 11:51:28 AM / 12:06:31 PM :: 00:15:03 :: 00:02:00</t>
  </si>
  <si>
    <t>7/11/2022 :: 09:52:03 AM / 09:59:22 AM :: 00:07:19 :: 00:02:17</t>
  </si>
  <si>
    <t>7/18/2022 :: 10:55:39 AM / 11:12:11 AM :: 00:16:32 :: 00:03:29</t>
  </si>
  <si>
    <t>7/25/2022 :: 10:26:01 AM / 10:37:38 AM :: 00:11:37 :: 00:02:46</t>
  </si>
  <si>
    <t>8/1/2022 :: 10:01:36 AM / 10:10:03 AM :: 00:08:27 :: 00:02:55</t>
  </si>
  <si>
    <t>8/8/2022 :: 09:58:59 AM / 10:08:10 AM :: 00:09:11 :: 00:22:01</t>
  </si>
  <si>
    <t>6/28/2022 :: 11:32:47 AM / 11:54:21 AM :: 00:21:34 :: 00:07:55</t>
  </si>
  <si>
    <t>7/5/2022 :: 12:40:03 PM / 12:40:13 PM :: 00:00:10 :: 00:00:10</t>
  </si>
  <si>
    <t>7/12/2022 :: 11:15:22 AM / 11:38:21 AM :: 00:22:59 :: 00:16:13</t>
  </si>
  <si>
    <t>7/19/2022 :: 11:05:28 AM / 11:29:49 AM :: 00:24:21 :: 00:03:34</t>
  </si>
  <si>
    <t>7/26/2022 :: 11:45:12 AM / 12:04:21 PM :: 00:19:09 :: 00:03:52</t>
  </si>
  <si>
    <t>8/2/2022 :: 10:29:48 AM / 10:45:58 AM :: 00:16:10 :: 00:03:24</t>
  </si>
  <si>
    <t>8/9/2022 :: 12:19:46 PM / 12:19:59 PM :: 00:00:13 :: 00:12:42</t>
  </si>
  <si>
    <t>7/4/2022 :: 12:29:57 PM / 12:35:50 PM :: 00:05:53 :: 00:06:48</t>
  </si>
  <si>
    <t>8/1/2022 :: 01:08:47 PM / 01:27:14 PM :: 00:18:27 :: 00:09:33</t>
  </si>
  <si>
    <t>6/22/2022 :: 11:35:08 AM / 11:45:30 AM :: 00:10:22 :: 00:00:17</t>
  </si>
  <si>
    <t>6/29/2022 :: 01:24:36 PM / 01:25:00 PM :: 00:00:24 :: 00:00:03</t>
  </si>
  <si>
    <t>7/6/2022 :: 11:00:02 AM / 11:40:34 AM :: 00:40:32 :: 00:06:26</t>
  </si>
  <si>
    <t>7/13/2022 :: 09:41:10 AM / 09:43:57 AM :: 00:02:47 :: 00:00:04</t>
  </si>
  <si>
    <t>7/20/2022 :: 12:32:05 PM / 12:33:35 PM :: 00:01:30 :: 00:09:57</t>
  </si>
  <si>
    <t>7/27/2022 :: 12:31:50 PM / 12:53:43 PM :: 00:21:53 :: 00:13:10</t>
  </si>
  <si>
    <t>8/3/2022 :: 12:39:35 PM / 12:50:18 PM :: 00:10:43 :: 00:07:26</t>
  </si>
  <si>
    <t>8/10/2022 :: 11:01:33 AM / 11:13:31 AM :: 00:11:58 :: 00:08:09</t>
  </si>
  <si>
    <t>6/27/2022 :: 10:13:50 AM / 10:32:33 AM :: 00:18:43 :: 00:03:51</t>
  </si>
  <si>
    <t>7/4/2022 :: 11:34:12 AM / 11:49:28 AM :: 00:15:16 :: 00:12:04</t>
  </si>
  <si>
    <t>7/11/2022 :: 10:03:17 AM / 10:19:00 AM :: 00:15:43 :: 00:03:55</t>
  </si>
  <si>
    <t>7/18/2022 :: 11:17:39 AM / 11:29:37 AM :: 00:11:58 :: 00:05:28</t>
  </si>
  <si>
    <t>7/25/2022 :: 10:42:21 AM / 10:58:28 AM :: 00:16:07 :: 00:04:43</t>
  </si>
  <si>
    <t>8/1/2022 :: 10:13:32 AM / 10:27:24 AM :: 00:13:52 :: 00:03:29</t>
  </si>
  <si>
    <t>8/8/2022 :: 10:39:49 AM / 10:40:54 AM :: 00:01:05 :: 00:31:39</t>
  </si>
  <si>
    <t>6/22/2022 :: 08:32:57 AM / 08:40:47 AM :: 00:07:50 :: 00:06:39</t>
  </si>
  <si>
    <t>6/29/2022 :: 08:49:40 AM / 09:02:19 AM :: 00:12:39 :: 00:06:45</t>
  </si>
  <si>
    <t>7/6/2022 :: 09:06:48 AM / 09:15:04 AM :: 00:08:16 :: 00:08:05</t>
  </si>
  <si>
    <t>7/13/2022 :: 08:58:23 AM / 09:01:12 AM :: 00:02:49 :: 00:00:40</t>
  </si>
  <si>
    <t>7/20/2022 :: 10:22:55 AM / 10:35:45 AM :: 00:12:50 :: 00:06:35</t>
  </si>
  <si>
    <t>7/27/2022 :: 08:39:14 AM / 08:47:01 AM :: 00:07:47 :: 00:07:35</t>
  </si>
  <si>
    <t>8/3/2022 :: 10:51:40 AM / 10:56:51 AM :: 00:05:11 :: 00:03:55</t>
  </si>
  <si>
    <t>8/10/2022 :: 09:53:56 AM / 09:58:24 AM :: 00:04:28 :: 00:10:31</t>
  </si>
  <si>
    <t>6/22/2022 :: 02:29:51 PM / 02:30:40 PM :: 00:00:49 :: 00:02:42</t>
  </si>
  <si>
    <t>7/6/2022 :: 02:49:37 PM / 02:52:37 PM :: 00:03:00 :: 00:13:16</t>
  </si>
  <si>
    <t>7/20/2022 :: 09:57:08 AM / 09:57:20 AM :: 00:00:12 :: 00:35:44</t>
  </si>
  <si>
    <t>8/3/2022 :: 02:43:42 PM / 02:53:15 PM :: 00:09:33 :: 00:03:35</t>
  </si>
  <si>
    <t>7/18/2022 :: 10:30:51 AM / 10:52:10 AM :: 00:21:19 :: 00:00:11</t>
  </si>
  <si>
    <t>6/27/2022 :: 12:13:05 PM / 12:42:23 PM :: 00:29:18 :: 00:10:25</t>
  </si>
  <si>
    <t>6/27/2022 :: 12:48:17 PM / 12:48:28 PM :: 00:00:11 :: 00:05:54</t>
  </si>
  <si>
    <t>7/4/2022 :: 12:46:44 PM / 01:16:43 PM :: 00:29:59 :: 00:10:54</t>
  </si>
  <si>
    <t>7/11/2022 :: 12:00:14 PM / 12:22:21 PM :: 00:22:07 :: 00:20:06</t>
  </si>
  <si>
    <t>7/18/2022 :: 12:55:30 PM / 01:21:22 PM :: 00:25:52 :: 00:10:01</t>
  </si>
  <si>
    <t>7/25/2022 :: 12:24:44 PM / 12:41:38 PM :: 00:16:54 :: 00:12:40</t>
  </si>
  <si>
    <t>8/1/2022 :: 10:50:26 AM / 11:18:39 AM :: 00:28:13 :: 00:11:53</t>
  </si>
  <si>
    <t>8/8/2022 :: 12:26:41 PM / 01:08:14 PM :: 00:41:33 :: 00:11:26</t>
  </si>
  <si>
    <t>7/6/2022 :: 10:24:56 AM / 10:27:45 AM :: 00:02:49 :: 00:06:01</t>
  </si>
  <si>
    <t>8/3/2022 :: 01:00:29 PM / 01:07:42 PM :: 00:07:13 :: 00:08:59</t>
  </si>
  <si>
    <t>6/22/2022 :: 10:12:35 AM / 10:18:43 AM :: 00:06:08 :: 00:07:11</t>
  </si>
  <si>
    <t>7/6/2022 :: 09:41:10 AM / 09:41:29 AM :: 00:00:19 :: 00:01:44</t>
  </si>
  <si>
    <t>7/20/2022 :: 11:04:34 AM / 11:12:01 AM :: 00:07:27 :: 00:01:52</t>
  </si>
  <si>
    <t>8/3/2022 :: 11:29:44 AM / 11:34:22 AM :: 00:04:38 :: 00:01:42</t>
  </si>
  <si>
    <t>6/27/2022 :: 01:02:08 PM / 01:37:14 PM :: 00:35:06 :: 00:13:40</t>
  </si>
  <si>
    <t>7/4/2022 :: 02:07:52 PM / 02:08:13 PM :: 00:00:21 :: 00:00:03</t>
  </si>
  <si>
    <t>7/11/2022 :: 01:04:03 PM / 01:04:48 PM :: 00:00:45 :: 00:00:07</t>
  </si>
  <si>
    <t>7/18/2022 :: 01:31:49 PM / 02:02:54 PM :: 00:31:05 :: 00:10:27</t>
  </si>
  <si>
    <t>7/25/2022 :: 12:54:31 PM / 01:32:36 PM :: 00:38:05 :: 00:12:53</t>
  </si>
  <si>
    <t>8/1/2022 :: 01:27:20 PM / 02:01:35 PM :: 00:34:15 :: 00:00:06</t>
  </si>
  <si>
    <t>8/8/2022 :: 01:35:47 PM / 01:59:11 PM :: 00:23:24 :: 00:27:33</t>
  </si>
  <si>
    <t>7/13/2022 :: 11:57:17 AM / 12:02:01 PM :: 00:04:44 :: 00:02:55</t>
  </si>
  <si>
    <t>8/10/2022 :: 10:45:16 AM / 10:45:26 AM :: 00:00:10 :: 00:46:52</t>
  </si>
  <si>
    <t>6/27/2022 :: 01:37:17 PM / 01:37:55 PM :: 00:00:38 :: 00:00:03</t>
  </si>
  <si>
    <t>7/4/2022 :: 01:33:23 PM / 02:07:49 PM :: 00:34:26 :: 00:16:40</t>
  </si>
  <si>
    <t>7/11/2022 :: 12:38:43 PM / 01:03:56 PM :: 00:25:13 :: 00:16:22</t>
  </si>
  <si>
    <t>7/18/2022 :: 02:02:57 PM / 02:03:38 PM :: 00:00:41 :: 00:00:03</t>
  </si>
  <si>
    <t>7/25/2022 :: 01:32:38 PM / 01:33:12 PM :: 00:00:34 :: 00:00:02</t>
  </si>
  <si>
    <t>8/1/2022 :: 02:01:38 PM / 02:02:25 PM :: 00:00:47 :: 00:00:03</t>
  </si>
  <si>
    <t>8/8/2022 :: 01:59:17 PM / 02:00:13 PM :: 00:00:56 :: 00:00:06</t>
  </si>
  <si>
    <t>6/29/2022 :: 02:13:17 PM / 02:28:50 PM :: 00:15:33 :: 00:10:23</t>
  </si>
  <si>
    <t>7/27/2022 :: 02:10:15 PM / 02:19:44 PM :: 00:09:29 :: 00:03:33</t>
  </si>
  <si>
    <t>6/22/2022 :: 12:18:55 PM / 12:36:23 PM :: 00:17:28 :: 00:09:28</t>
  </si>
  <si>
    <t>6/29/2022 :: 09:37:49 AM / 09:53:21 AM :: 00:15:32 :: 00:17:50</t>
  </si>
  <si>
    <t>7/6/2022 :: 01:54:35 PM / 02:10:42 PM :: 00:16:07 :: 00:11:17</t>
  </si>
  <si>
    <t>7/13/2022 :: 10:51:44 AM / 11:06:47 AM :: 00:15:03 :: 00:07:23</t>
  </si>
  <si>
    <t>7/20/2022 :: 02:31:09 PM / 02:47:39 PM :: 00:16:30 :: 00:04:08</t>
  </si>
  <si>
    <t>7/27/2022 :: 10:24:59 AM / 10:44:11 AM :: 00:19:12 :: 00:09:44</t>
  </si>
  <si>
    <t>8/3/2022 :: 08:25:23 AM / 08:43:02 AM :: 00:17:39 :: 00:04:59</t>
  </si>
  <si>
    <t>8/10/2022 :: 09:04:53 AM / 09:25:05 AM :: 00:20:12 :: 00:12:49</t>
  </si>
  <si>
    <t>6/22/2022 :: 02:20:44 PM / 02:27:09 PM :: 00:06:25 :: 00:01:20</t>
  </si>
  <si>
    <t>6/29/2022 :: 01:55:12 PM / 02:02:54 PM :: 00:07:42 :: 00:08:02</t>
  </si>
  <si>
    <t>7/6/2022 :: 09:46:12 AM / 09:46:27 AM :: 00:00:15 :: 00:04:43</t>
  </si>
  <si>
    <t>7/13/2022 :: 11:18:50 AM / 11:19:13 AM :: 00:00:23 :: 00:00:05</t>
  </si>
  <si>
    <t>7/20/2022 :: 10:03:12 AM / 10:16:20 AM :: 00:13:08 :: 00:05:52</t>
  </si>
  <si>
    <t>7/27/2022 :: 01:35:04 PM / 01:50:30 PM :: 00:15:26 :: 00:08:43</t>
  </si>
  <si>
    <t>8/3/2022 :: 02:26:02 PM / 02:40:07 PM :: 00:14:05 :: 00:10:19</t>
  </si>
  <si>
    <t>8/10/2022 :: 02:11:12 PM / 02:11:21 PM :: 00:00:09 :: 00:00:36</t>
  </si>
  <si>
    <t>6/28/2022 :: 12:56:33 PM / 01:28:06 PM :: 00:31:33 :: 00:49:17</t>
  </si>
  <si>
    <t>7/5/2022 :: 11:37:25 AM / 12:15:29 PM :: 00:38:04 :: 21:29:12</t>
  </si>
  <si>
    <t>7/12/2022 :: 12:23:09 PM / 12:29:06 PM :: 00:05:57 :: 00:29:54</t>
  </si>
  <si>
    <t>7/19/2022 :: 12:14:58 PM / 12:51:53 PM :: 00:36:55 :: 00:00:05</t>
  </si>
  <si>
    <t>7/26/2022 :: 12:23:09 PM / 12:54:34 PM :: 00:31:25 :: 00:11:36</t>
  </si>
  <si>
    <t>8/2/2022 :: 11:06:38 AM / 11:48:04 AM :: 00:41:26 :: 00:20:40</t>
  </si>
  <si>
    <t>8/9/2022 :: 01:21:36 PM / 01:22:35 PM :: 00:00:59 :: 00:50:21</t>
  </si>
  <si>
    <t>6/22/2022 :: 02:41:32 PM / 02:58:28 PM :: 00:16:56 :: 00:10:52</t>
  </si>
  <si>
    <t>7/6/2022 :: 03:05:51 PM / 03:20:07 PM :: 00:14:16 :: 00:13:14</t>
  </si>
  <si>
    <t>7/20/2022 :: 03:24:11 PM / 03:24:37 PM :: 00:00:26 :: 00:11:12</t>
  </si>
  <si>
    <t>8/3/2022 :: 03:05:21 PM / 03:19:27 PM :: 00:14:06 :: 00:12:06</t>
  </si>
  <si>
    <t>6/23/2022 :: 09:00:27 AM / 09:06:51 AM :: 00:06:24 :: 00:08:50</t>
  </si>
  <si>
    <t>6/23/2022 :: 09:06:55 AM / 09:07:03 AM :: 00:00:08 :: 00:00:04</t>
  </si>
  <si>
    <t>7/6/2022 :: 10:09:13 AM / 10:15:50 AM :: 00:06:37 :: 00:29:36</t>
  </si>
  <si>
    <t>7/21/2022 :: 08:54:20 AM / 09:09:26 AM :: 00:15:06 :: 21:52:41</t>
  </si>
  <si>
    <t>7/21/2022 :: 09:09:32 AM / 09:09:44 AM :: 00:00:12 :: 00:00:06</t>
  </si>
  <si>
    <t>8/4/2022 :: 08:39:10 AM / 08:46:15 AM :: 00:07:05 :: 00:45:45</t>
  </si>
  <si>
    <t>7/6/2022 :: 10:51:13 AM / 10:51:32 AM :: 00:00:19 :: 00:35:23</t>
  </si>
  <si>
    <t>7/21/2022 :: 10:01:58 AM / 10:02:31 AM :: 00:00:33 :: 00:06:54</t>
  </si>
  <si>
    <t>6/23/2022 :: 09:07:09 AM / 09:07:22 AM :: 00:00:13 :: 00:00:06</t>
  </si>
  <si>
    <t>7/6/2022 :: 10:51:39 AM / 10:52:04 AM :: 00:00:25 :: 00:00:07</t>
  </si>
  <si>
    <t>7/21/2022 :: 10:02:43 AM / 10:03:10 AM :: 00:00:27 :: 00:00:12</t>
  </si>
  <si>
    <t>6/23/2022 :: 09:07:31 AM / 09:07:44 AM :: 00:00:13 :: 00:00:09</t>
  </si>
  <si>
    <t>7/6/2022 :: 10:52:19 AM / 10:52:36 AM :: 00:00:17 :: 00:00:15</t>
  </si>
  <si>
    <t>7/21/2022 :: 10:03:22 AM / 10:03:45 AM :: 00:00:23 :: 00:00:12</t>
  </si>
  <si>
    <t>6/23/2022 :: 09:07:48 AM / 09:07:58 AM :: 00:00:10 :: 00:00:04</t>
  </si>
  <si>
    <t>6/30/2022 :: 09:50:35 AM / 09:51:19 AM :: 00:00:44 :: 00:00:05</t>
  </si>
  <si>
    <t>7/6/2022 :: 10:54:46 AM / 10:55:03 AM :: 00:00:17 :: 00:02:10</t>
  </si>
  <si>
    <t>7/14/2022 :: 05:46:28 AM / 05:47:00 AM :: 00:00:32 :: 17:05:56</t>
  </si>
  <si>
    <t>7/21/2022 :: 10:03:53 AM / 10:04:26 AM :: 00:00:33 :: 00:00:08</t>
  </si>
  <si>
    <t>7/28/2022 :: 08:33:15 AM / 08:33:29 AM :: 00:00:14 :: 00:00:14</t>
  </si>
  <si>
    <t>8/4/2022 :: 07:51:31 AM / 07:51:52 AM :: 00:00:21 :: 17:50:38</t>
  </si>
  <si>
    <t>6/22/2022 :: 08:03:52 AM / 08:51:37 AM :: 00:47:45 :: 00:00:00</t>
  </si>
  <si>
    <t>7/6/2022 :: 06:30:20 AM / 07:34:43 AM :: 01:04:23 :: 14:26:46</t>
  </si>
  <si>
    <t>7/20/2022 :: 09:00:49 AM / 10:27:00 AM :: 01:26:11 :: 19:38:23</t>
  </si>
  <si>
    <t>6/23/2022 :: 09:08:03 AM / 09:08:11 AM :: 00:00:08 :: 00:00:05</t>
  </si>
  <si>
    <t>6/30/2022 :: 09:49:06 AM / 09:50:30 AM :: 00:01:24 :: 21:18:08</t>
  </si>
  <si>
    <t>7/6/2022 :: 10:55:07 AM / 10:55:31 AM :: 00:00:24 :: 00:00:04</t>
  </si>
  <si>
    <t>7/14/2022 :: 07:42:58 AM / 08:00:37 AM :: 00:17:39 :: 01:55:58</t>
  </si>
  <si>
    <t>7/21/2022 :: 10:47:22 AM / 10:47:40 AM :: 00:00:18 :: 00:05:52</t>
  </si>
  <si>
    <t>7/28/2022 :: 08:33:36 AM / 08:33:50 AM :: 00:00:14 :: 00:00:07</t>
  </si>
  <si>
    <t>6/23/2022 :: 09:08:18 AM / 09:08:27 AM :: 00:00:09 :: 00:00:07</t>
  </si>
  <si>
    <t>7/6/2022 :: 10:55:39 AM / 10:55:54 AM :: 00:00:15 :: 00:00:08</t>
  </si>
  <si>
    <t>7/21/2022 :: 10:04:45 AM / 10:05:03 AM :: 00:00:18 :: 00:00:19</t>
  </si>
  <si>
    <t>6/23/2022 :: 09:31:22 AM / 09:45:27 AM :: 00:14:05 :: 00:22:55</t>
  </si>
  <si>
    <t>6/30/2022 :: 09:56:51 AM / 10:09:34 AM :: 00:12:43 :: 00:05:32</t>
  </si>
  <si>
    <t>7/6/2022 :: 08:50:22 AM / 09:04:54 AM :: 00:14:32 :: 00:24:07</t>
  </si>
  <si>
    <t>7/14/2022 :: 08:00:44 AM / 08:21:35 AM :: 00:20:51 :: 00:00:07</t>
  </si>
  <si>
    <t>7/21/2022 :: 09:38:38 AM / 09:55:04 AM :: 00:16:26 :: 00:28:54</t>
  </si>
  <si>
    <t>7/28/2022 :: 08:50:14 AM / 09:05:57 AM :: 00:15:43 :: 00:16:24</t>
  </si>
  <si>
    <t>8/4/2022 :: 09:05:50 AM / 09:27:16 AM :: 00:21:26 :: 00:19:35</t>
  </si>
  <si>
    <t>6/28/2022 :: 08:06:40 AM / 08:26:20 AM :: 00:19:40 :: 20:02:39</t>
  </si>
  <si>
    <t>7/5/2022 :: 06:57:49 AM / 07:14:09 AM :: 00:16:20 :: 17:47:13</t>
  </si>
  <si>
    <t>7/12/2022 :: 06:46:22 AM / 07:04:26 AM :: 00:18:04 :: 17:40:26</t>
  </si>
  <si>
    <t>7/19/2022 :: 06:39:21 AM / 07:36:48 AM :: 00:57:27 :: 15:50:12</t>
  </si>
  <si>
    <t>7/26/2022 :: 08:31:00 AM / 08:55:37 AM :: 00:24:37 :: 20:14:32</t>
  </si>
  <si>
    <t>8/2/2022 :: 08:18:32 AM / 08:38:46 AM :: 00:20:14 :: 19:14:02</t>
  </si>
  <si>
    <t>8/9/2022 :: 08:25:45 AM / 08:36:39 AM :: 00:10:54 :: 20:40:17</t>
  </si>
  <si>
    <t>6/28/2022 :: 08:31:06 AM / 08:33:27 AM :: 00:02:21 :: 00:04:46</t>
  </si>
  <si>
    <t>7/5/2022 :: 08:05:38 AM / 08:09:35 AM :: 00:03:57 :: 00:04:27</t>
  </si>
  <si>
    <t>7/12/2022 :: 07:10:44 AM / 07:11:51 AM :: 00:01:07 :: 00:06:18</t>
  </si>
  <si>
    <t>7/19/2022 :: 07:52:08 AM / 07:54:46 AM :: 00:02:38 :: 00:03:33</t>
  </si>
  <si>
    <t>7/26/2022 :: 09:10:53 AM / 09:11:38 AM :: 00:00:45 :: 00:15:16</t>
  </si>
  <si>
    <t>8/2/2022 :: 08:43:50 AM / 08:47:10 AM :: 00:03:20 :: 00:05:04</t>
  </si>
  <si>
    <t>8/9/2022 :: 08:41:33 AM / 08:47:45 AM :: 00:06:12 :: 00:04:54</t>
  </si>
  <si>
    <t>6/23/2022 :: 10:04:23 AM / 10:30:50 AM :: 00:26:27 :: 00:18:56</t>
  </si>
  <si>
    <t>6/30/2022 :: 10:28:43 AM / 11:01:21 AM :: 00:32:38 :: 00:19:09</t>
  </si>
  <si>
    <t>7/6/2022 :: 08:25:38 AM / 08:26:15 AM :: 00:00:37 :: 00:50:55</t>
  </si>
  <si>
    <t>7/14/2022 :: 08:36:37 AM / 09:25:54 AM :: 00:49:17 :: 00:15:02</t>
  </si>
  <si>
    <t>7/21/2022 :: 10:14:05 AM / 10:41:30 AM :: 00:27:25 :: 00:09:02</t>
  </si>
  <si>
    <t>7/28/2022 :: 09:21:09 AM / 10:00:23 AM :: 00:39:14 :: 00:15:12</t>
  </si>
  <si>
    <t>8/4/2022 :: 09:41:20 AM / 10:09:14 AM :: 00:27:54 :: 00:14:04</t>
  </si>
  <si>
    <t>6/28/2022 :: 08:44:28 AM / 08:58:25 AM :: 00:13:57 :: 00:11:01</t>
  </si>
  <si>
    <t>7/5/2022 :: 07:24:22 AM / 07:43:55 AM :: 00:19:33 :: 00:10:13</t>
  </si>
  <si>
    <t>7/12/2022 :: 08:11:07 AM / 08:11:42 AM :: 00:00:35 :: 00:59:16</t>
  </si>
  <si>
    <t>7/19/2022 :: 07:36:56 AM / 07:37:52 AM :: 00:00:56 :: 00:00:08</t>
  </si>
  <si>
    <t>7/26/2022 :: 09:14:25 AM / 09:33:48 AM :: 00:19:23 :: 00:02:47</t>
  </si>
  <si>
    <t>8/2/2022 :: 09:43:19 AM / 09:43:34 AM :: 00:00:15 :: 00:15:21</t>
  </si>
  <si>
    <t>8/9/2022 :: 08:51:48 AM / 09:10:26 AM :: 00:18:38 :: 00:04:03</t>
  </si>
  <si>
    <t>7/5/2022 :: 07:47:46 AM / 08:01:11 AM :: 00:13:25 :: 00:03:51</t>
  </si>
  <si>
    <t>7/19/2022 :: 07:37:57 AM / 07:48:35 AM :: 00:10:38 :: 00:00:05</t>
  </si>
  <si>
    <t>8/2/2022 :: 09:04:39 AM / 09:27:58 AM :: 00:23:19 :: 00:17:29</t>
  </si>
  <si>
    <t>6/28/2022 :: 09:11:56 AM / 09:18:06 AM :: 00:06:10 :: 00:13:31</t>
  </si>
  <si>
    <t>7/26/2022 :: 09:44:19 AM / 09:52:22 AM :: 00:08:03 :: 00:10:31</t>
  </si>
  <si>
    <t>6/23/2022 :: 10:55:16 AM / 10:55:26 AM :: 00:00:10 :: 00:24:26</t>
  </si>
  <si>
    <t>6/30/2022 :: 11:16:14 AM / 11:32:50 AM :: 00:16:36 :: 00:14:53</t>
  </si>
  <si>
    <t>7/6/2022 :: 12:13:18 PM / 12:22:25 PM :: 00:09:07 :: 01:17:24</t>
  </si>
  <si>
    <t>7/14/2022 :: 09:38:25 AM / 10:05:49 AM :: 00:27:24 :: 00:12:31</t>
  </si>
  <si>
    <t>7/21/2022 :: 10:49:14 AM / 11:12:43 AM :: 00:23:29 :: 00:01:34</t>
  </si>
  <si>
    <t>7/28/2022 :: 10:08:16 AM / 10:29:47 AM :: 00:21:31 :: 00:07:53</t>
  </si>
  <si>
    <t>8/4/2022 :: 10:22:46 AM / 10:31:56 AM :: 00:09:10 :: 00:13:32</t>
  </si>
  <si>
    <t>7/19/2022 :: 09:05:33 AM / 09:05:44 AM :: 00:00:11 :: 00:11:48</t>
  </si>
  <si>
    <t>6/23/2022 :: 11:16:58 AM / 11:17:13 AM :: 00:00:15 :: 00:21:32</t>
  </si>
  <si>
    <t>6/30/2022 :: 11:43:00 AM / 11:51:17 AM :: 00:08:17 :: 00:10:10</t>
  </si>
  <si>
    <t>7/6/2022 :: 12:35:51 PM / 12:40:23 PM :: 00:04:32 :: 00:13:26</t>
  </si>
  <si>
    <t>7/14/2022 :: 10:17:48 AM / 10:27:21 AM :: 00:09:33 :: 00:11:59</t>
  </si>
  <si>
    <t>7/21/2022 :: 11:14:02 AM / 11:28:34 AM :: 00:14:32 :: 00:01:19</t>
  </si>
  <si>
    <t>7/28/2022 :: 10:29:50 AM / 10:39:31 AM :: 00:09:41 :: 00:00:03</t>
  </si>
  <si>
    <t>8/4/2022 :: 10:36:44 AM / 10:45:40 AM :: 00:08:56 :: 00:04:48</t>
  </si>
  <si>
    <t>7/5/2022 :: 08:22:11 AM / 08:27:20 AM :: 00:05:09 :: 00:12:36</t>
  </si>
  <si>
    <t>7/19/2022 :: 08:07:44 AM / 08:13:18 AM :: 00:05:34 :: 00:12:58</t>
  </si>
  <si>
    <t>8/2/2022 :: 09:43:38 AM / 09:44:31 AM :: 00:00:53 :: 00:00:04</t>
  </si>
  <si>
    <t>7/5/2022 :: 08:34:23 AM / 08:44:42 AM :: 00:10:19 :: 00:07:03</t>
  </si>
  <si>
    <t>7/19/2022 :: 08:15:17 AM / 08:26:03 AM :: 00:10:46 :: 00:01:59</t>
  </si>
  <si>
    <t>8/2/2022 :: 09:45:41 AM / 09:57:44 AM :: 00:12:03 :: 00:01:10</t>
  </si>
  <si>
    <t>6/23/2022 :: 11:43:37 AM / 11:44:22 AM :: 00:00:45 :: 00:00:04</t>
  </si>
  <si>
    <t>6/30/2022 :: 12:08:22 PM / 12:17:56 PM :: 00:09:34 :: 00:00:07</t>
  </si>
  <si>
    <t>7/6/2022 :: 01:00:58 PM / 01:05:56 PM :: 00:04:58 :: 00:05:37</t>
  </si>
  <si>
    <t>7/14/2022 :: 10:32:55 AM / 10:43:55 AM :: 00:11:00 :: 00:05:34</t>
  </si>
  <si>
    <t>7/21/2022 :: 11:28:37 AM / 11:55:04 AM :: 00:26:27 :: 00:00:03</t>
  </si>
  <si>
    <t>7/28/2022 :: 11:02:46 AM / 11:10:04 AM :: 00:07:18 :: 00:00:07</t>
  </si>
  <si>
    <t>8/4/2022 :: 11:10:28 AM / 11:17:22 AM :: 00:06:54 :: 00:00:23</t>
  </si>
  <si>
    <t>7/5/2022 :: 09:00:02 AM / 09:04:21 AM :: 00:04:19 :: 00:15:20</t>
  </si>
  <si>
    <t>8/2/2022 :: 10:06:24 AM / 10:07:11 AM :: 00:00:47 :: 00:08:19</t>
  </si>
  <si>
    <t>6/28/2022 :: 09:25:52 AM / 09:28:53 AM :: 00:03:01 :: 00:07:46</t>
  </si>
  <si>
    <t>6/23/2022 :: 11:42:50 AM / 11:43:33 AM :: 00:00:43 :: 00:25:37</t>
  </si>
  <si>
    <t>6/30/2022 :: 11:58:11 AM / 12:08:15 PM :: 00:10:04 :: 00:06:54</t>
  </si>
  <si>
    <t>7/6/2022 :: 12:52:38 PM / 12:55:21 PM :: 00:02:43 :: 00:12:15</t>
  </si>
  <si>
    <t>7/14/2022 :: 10:44:05 AM / 10:56:54 AM :: 00:12:49 :: 00:00:10</t>
  </si>
  <si>
    <t>7/21/2022 :: 11:55:07 AM / 11:55:24 AM :: 00:00:17 :: 00:00:03</t>
  </si>
  <si>
    <t>7/28/2022 :: 10:42:39 AM / 11:02:39 AM :: 00:20:00 :: 00:03:08</t>
  </si>
  <si>
    <t>8/4/2022 :: 10:48:56 AM / 11:10:05 AM :: 00:21:09 :: 00:03:16</t>
  </si>
  <si>
    <t>GOOBERS BAKERY &amp; PASTRY SHOPPE</t>
  </si>
  <si>
    <t>6/30/2022 :: 01:03:15 PM / 01:10:36 PM :: 00:07:21 :: 00:24:44</t>
  </si>
  <si>
    <t>7/14/2022 :: 12:38:02 PM / 12:47:02 PM :: 00:09:00 :: 00:46:51</t>
  </si>
  <si>
    <t>7/28/2022 :: 08:22:46 AM / 08:33:01 AM :: 00:10:15 :: 08:22:46</t>
  </si>
  <si>
    <t>6/28/2022 :: 09:29:21 AM / 09:29:35 AM :: 00:00:14 :: 00:00:28</t>
  </si>
  <si>
    <t>7/5/2022 :: 09:08:48 AM / 09:08:57 AM :: 00:00:09 :: 00:04:27</t>
  </si>
  <si>
    <t>7/12/2022 :: 10:41:39 AM / 10:41:46 AM :: 00:00:07 :: 00:00:16</t>
  </si>
  <si>
    <t>7/19/2022 :: 08:53:04 AM / 08:53:16 AM :: 00:00:12 :: 00:27:01</t>
  </si>
  <si>
    <t>7/26/2022 :: 09:52:27 AM / 09:52:45 AM :: 00:00:18 :: 00:00:05</t>
  </si>
  <si>
    <t>8/2/2022 :: 09:57:51 AM / 09:58:05 AM :: 00:00:14 :: 00:00:07</t>
  </si>
  <si>
    <t>8/9/2022 :: 09:10:32 AM / 09:13:04 AM :: 00:02:32 :: 00:00:06</t>
  </si>
  <si>
    <t>6/30/2022 :: 12:28:50 PM / 12:38:31 PM :: 00:09:41 :: 00:10:54</t>
  </si>
  <si>
    <t>7/14/2022 :: 11:43:15 AM / 11:51:11 AM :: 00:07:56 :: 00:46:21</t>
  </si>
  <si>
    <t>7/28/2022 :: 11:16:03 AM / 11:22:23 AM :: 00:06:20 :: 00:05:59</t>
  </si>
  <si>
    <t>7/5/2022 :: 09:15:10 AM / 09:46:39 AM :: 00:31:29 :: 00:06:13</t>
  </si>
  <si>
    <t>7/19/2022 :: 08:53:24 AM / 08:53:45 AM :: 00:00:21 :: 00:00:08</t>
  </si>
  <si>
    <t>8/2/2022 :: 10:12:41 AM / 10:38:38 AM :: 00:25:57 :: 00:05:30</t>
  </si>
  <si>
    <t>6/28/2022 :: 09:34:47 AM / 09:37:25 AM :: 00:02:38 :: 00:05:12</t>
  </si>
  <si>
    <t>7/5/2022 :: 01:20:53 PM / 01:23:33 PM :: 00:02:40 :: 00:10:20</t>
  </si>
  <si>
    <t>7/12/2022 :: 12:36:43 PM / 12:40:32 PM :: 00:03:49 :: 00:06:10</t>
  </si>
  <si>
    <t>7/19/2022 :: 01:21:08 PM / 01:22:26 PM :: 00:01:18 :: 00:24:32</t>
  </si>
  <si>
    <t>7/26/2022 :: 10:06:57 AM / 10:07:22 AM :: 00:00:25 :: 00:14:12</t>
  </si>
  <si>
    <t>8/2/2022 :: 10:43:42 AM / 10:47:08 AM :: 00:03:26 :: 00:05:04</t>
  </si>
  <si>
    <t>6/28/2022 :: 09:46:41 AM / 10:02:47 AM :: 00:16:06 :: 00:09:16</t>
  </si>
  <si>
    <t>7/12/2022 :: 10:17:01 AM / 10:17:26 AM :: 00:00:25 :: 02:04:25</t>
  </si>
  <si>
    <t>7/26/2022 :: 10:15:38 AM / 10:35:35 AM :: 00:19:57 :: 00:08:16</t>
  </si>
  <si>
    <t>8/9/2022 :: 09:30:22 AM / 09:45:38 AM :: 00:15:16 :: 00:17:18</t>
  </si>
  <si>
    <t>7/5/2022 :: 03:55:10 PM / 03:55:48 PM :: 00:00:38 :: 02:31:37</t>
  </si>
  <si>
    <t>7/14/2022 :: 01:15:27 PM / 01:50:13 PM :: 00:34:46 :: 00:28:25</t>
  </si>
  <si>
    <t>8/2/2022 :: 11:56:00 AM / 11:56:10 AM :: 00:00:10 :: 00:00:53</t>
  </si>
  <si>
    <t>6/28/2022 :: 10:14:57 AM / 10:38:34 AM :: 00:23:37 :: 00:12:10</t>
  </si>
  <si>
    <t>7/5/2022 :: 10:03:47 AM / 10:22:00 AM :: 00:18:13 :: 00:17:08</t>
  </si>
  <si>
    <t>7/12/2022 :: 08:11:52 AM / 08:12:36 AM :: 00:00:44 :: 00:00:10</t>
  </si>
  <si>
    <t>7/19/2022 :: 09:47:51 AM / 10:07:07 AM :: 00:19:16 :: 00:42:07</t>
  </si>
  <si>
    <t>7/26/2022 :: 10:47:51 AM / 11:44:27 AM :: 00:56:36 :: 00:12:16</t>
  </si>
  <si>
    <t>8/2/2022 :: 10:58:09 AM / 11:31:21 AM :: 00:33:12 :: 00:11:01</t>
  </si>
  <si>
    <t>8/9/2022 :: 10:00:15 AM / 10:19:42 AM :: 00:19:27 :: 00:14:37</t>
  </si>
  <si>
    <t>6/28/2022 :: 10:45:34 AM / 10:55:16 AM :: 00:09:42 :: 00:07:00</t>
  </si>
  <si>
    <t>7/5/2022 :: 10:31:58 AM / 10:43:42 AM :: 00:11:44 :: 00:09:58</t>
  </si>
  <si>
    <t>7/12/2022 :: 10:28:22 AM / 10:41:23 AM :: 00:13:01 :: 00:10:56</t>
  </si>
  <si>
    <t>7/19/2022 :: 10:26:03 AM / 10:27:54 AM :: 00:01:51 :: 00:18:56</t>
  </si>
  <si>
    <t>7/26/2022 :: 11:38:28 AM / 11:45:03 AM :: 00:06:35 :: 23:54:01</t>
  </si>
  <si>
    <t>7/26/2022 :: 11:45:07 AM / 11:45:21 AM :: 00:00:14 :: 00:00:04</t>
  </si>
  <si>
    <t>8/2/2022 :: 11:34:30 AM / 11:55:07 AM :: 00:20:37 :: 00:03:09</t>
  </si>
  <si>
    <t>8/9/2022 :: 10:29:13 AM / 10:42:14 AM :: 00:13:01 :: 00:09:31</t>
  </si>
  <si>
    <t>7/5/2022 :: 03:59:54 PM / 04:03:34 PM :: 00:03:40 :: 00:04:06</t>
  </si>
  <si>
    <t>7/14/2022 :: 02:47:59 PM / 02:49:09 PM :: 00:01:10 :: 00:57:46</t>
  </si>
  <si>
    <t>8/4/2022 :: 07:52:59 AM / 07:53:25 AM :: 00:00:26 :: 00:01:07</t>
  </si>
  <si>
    <t>7/12/2022 :: 10:42:11 AM / 10:42:24 AM :: 00:00:13 :: 00:00:25</t>
  </si>
  <si>
    <t>8/9/2022 :: 10:42:21 AM / 10:49:01 AM :: 00:06:40 :: 00:00:07</t>
  </si>
  <si>
    <t>6/28/2022 :: 11:02:24 AM / 11:26:08 AM :: 00:23:44 :: 00:07:08</t>
  </si>
  <si>
    <t>7/12/2022 :: 10:48:15 AM / 10:56:29 AM :: 00:08:14 :: 00:05:51</t>
  </si>
  <si>
    <t>7/26/2022 :: 11:45:25 AM / 12:15:17 PM :: 00:29:52 :: 00:00:04</t>
  </si>
  <si>
    <t>8/9/2022 :: 10:49:12 AM / 11:11:50 AM :: 00:22:38 :: 00:00:11</t>
  </si>
  <si>
    <t>7/12/2022 :: 11:12:26 AM / 11:15:16 AM :: 00:02:50 :: 00:15:57</t>
  </si>
  <si>
    <t>8/9/2022 :: 11:12:09 AM / 11:31:18 AM :: 00:19:09 :: 00:00:19</t>
  </si>
  <si>
    <t>6/23/2022 :: 12:03:03 PM / 12:04:01 PM :: 00:00:58 :: 00:18:41</t>
  </si>
  <si>
    <t>7/6/2022 :: 09:28:15 AM / 09:28:38 AM :: 00:00:23 :: 00:23:21</t>
  </si>
  <si>
    <t>7/21/2022 :: 12:08:13 PM / 12:16:28 PM :: 00:08:15 :: 00:12:49</t>
  </si>
  <si>
    <t>8/4/2022 :: 11:27:24 AM / 11:35:40 AM :: 00:08:16 :: 00:10:02</t>
  </si>
  <si>
    <t>6/28/2022 :: 11:30:45 AM / 11:44:17 AM :: 00:13:32 :: 00:04:37</t>
  </si>
  <si>
    <t>7/5/2022 :: 11:01:53 AM / 11:13:29 AM :: 00:11:36 :: 00:18:11</t>
  </si>
  <si>
    <t>7/12/2022 :: 11:22:21 AM / 11:34:36 AM :: 00:12:15 :: 00:07:05</t>
  </si>
  <si>
    <t>7/20/2022 :: 10:41:31 AM / 11:01:39 AM :: 00:20:08 :: 00:14:31</t>
  </si>
  <si>
    <t>7/26/2022 :: 12:18:25 PM / 12:54:50 PM :: 00:36:25 :: 00:03:08</t>
  </si>
  <si>
    <t>8/2/2022 :: 12:01:38 PM / 12:14:44 PM :: 00:13:06 :: 00:05:28</t>
  </si>
  <si>
    <t>7/12/2022 :: 11:38:34 AM / 11:42:51 AM :: 00:04:17 :: 00:03:58</t>
  </si>
  <si>
    <t>8/9/2022 :: 11:36:53 AM / 11:48:17 AM :: 00:11:24 :: 00:05:35</t>
  </si>
  <si>
    <t>7/6/2022 :: 09:35:34 AM / 09:39:37 AM :: 00:04:03 :: 00:06:56</t>
  </si>
  <si>
    <t>8/4/2022 :: 11:39:43 AM / 11:45:28 AM :: 00:05:45 :: 00:04:03</t>
  </si>
  <si>
    <t>6/28/2022 :: 11:48:51 AM / 11:58:02 AM :: 00:09:11 :: 00:04:34</t>
  </si>
  <si>
    <t>7/5/2022 :: 11:22:57 AM / 11:31:45 AM :: 00:08:48 :: 00:09:28</t>
  </si>
  <si>
    <t>7/12/2022 :: 11:58:16 AM / 12:03:57 PM :: 00:05:41 :: 00:15:25</t>
  </si>
  <si>
    <t>7/19/2022 :: 10:43:15 AM / 10:49:56 AM :: 00:06:41 :: 00:15:21</t>
  </si>
  <si>
    <t>7/26/2022 :: 12:59:54 PM / 01:08:15 PM :: 00:08:21 :: 00:05:04</t>
  </si>
  <si>
    <t>8/2/2022 :: 12:24:02 PM / 12:28:49 PM :: 00:04:47 :: 00:09:18</t>
  </si>
  <si>
    <t>8/9/2022 :: 11:53:49 AM / 12:01:28 PM :: 00:07:39 :: 00:05:32</t>
  </si>
  <si>
    <t>6/28/2022 :: 12:01:36 PM / 12:10:33 PM :: 00:08:57 :: 00:03:34</t>
  </si>
  <si>
    <t>7/5/2022 :: 11:37:11 AM / 11:49:03 AM :: 00:11:52 :: 00:05:26</t>
  </si>
  <si>
    <t>7/12/2022 :: 12:06:01 PM / 12:15:32 PM :: 00:09:31 :: 00:02:04</t>
  </si>
  <si>
    <t>7/19/2022 :: 11:20:04 AM / 11:27:38 AM :: 00:07:34 :: 00:05:41</t>
  </si>
  <si>
    <t>7/26/2022 :: 01:12:59 PM / 01:22:51 PM :: 00:09:52 :: 00:04:44</t>
  </si>
  <si>
    <t>8/2/2022 :: 12:31:05 PM / 12:42:34 PM :: 00:11:29 :: 00:02:16</t>
  </si>
  <si>
    <t>8/9/2022 :: 12:05:30 PM / 12:22:15 PM :: 00:16:45 :: 00:04:02</t>
  </si>
  <si>
    <t>7/5/2022 :: 11:57:01 AM / 12:05:09 PM :: 00:08:08 :: 00:07:58</t>
  </si>
  <si>
    <t>8/2/2022 :: 12:46:05 PM / 01:03:49 PM :: 00:17:44 :: 00:03:31</t>
  </si>
  <si>
    <t>7/19/2022 :: 11:10:36 AM / 11:14:23 AM :: 00:03:47 :: 00:20:40</t>
  </si>
  <si>
    <t>7/5/2022 :: 12:37:02 PM / 12:46:14 PM :: 00:09:12 :: 00:03:31</t>
  </si>
  <si>
    <t>8/2/2022 :: 01:15:10 PM / 01:19:20 PM :: 00:04:10 :: 00:11:21</t>
  </si>
  <si>
    <t>7/5/2022 :: 12:52:04 PM / 01:10:33 PM :: 00:18:29 :: 00:05:50</t>
  </si>
  <si>
    <t>7/19/2022 :: 12:27:18 PM / 12:56:36 PM :: 00:29:18 :: 00:06:29</t>
  </si>
  <si>
    <t>8/2/2022 :: 01:27:52 PM / 01:49:19 PM :: 00:21:27 :: 00:08:32</t>
  </si>
  <si>
    <t>7/19/2022 :: 12:05:26 PM / 12:12:32 PM :: 00:07:06 :: 00:37:48</t>
  </si>
  <si>
    <t>6/28/2022 :: 12:20:18 PM / 12:30:58 PM :: 00:10:40 :: 00:09:45</t>
  </si>
  <si>
    <t>7/5/2022 :: 12:26:03 PM / 12:33:31 PM :: 00:07:28 :: 00:20:54</t>
  </si>
  <si>
    <t>7/12/2022 :: 12:25:53 PM / 12:30:33 PM :: 00:04:40 :: 00:10:21</t>
  </si>
  <si>
    <t>7/19/2022 :: 12:16:49 PM / 12:20:49 PM :: 00:04:00 :: 00:04:17</t>
  </si>
  <si>
    <t>7/26/2022 :: 01:36:56 PM / 01:50:54 PM :: 00:13:58 :: 00:14:05</t>
  </si>
  <si>
    <t>8/2/2022 :: 01:54:48 PM / 02:00:53 PM :: 00:06:05 :: 00:05:29</t>
  </si>
  <si>
    <t>8/9/2022 :: 12:59:02 PM / 01:05:30 PM :: 00:06:28 :: 00:36:47</t>
  </si>
  <si>
    <t>7/29/2022 :: 07:38:23 AM / 07:38:36 AM :: 00:00:13 :: 00:00:03</t>
  </si>
  <si>
    <t>7/27/2022 :: 03:16:48 PM / 03:16:55 PM :: 00:00:07 :: 00:00:03</t>
  </si>
  <si>
    <t>7/27/2022 :: 03:16:58 PM / 03:17:03 PM :: 00:00:05 :: 00:00:03</t>
  </si>
  <si>
    <t>8/8/2022 :: 04:47:35 PM / 04:47:53 PM :: 00:00:18 :: 00:00:02</t>
  </si>
  <si>
    <t>10437</t>
  </si>
  <si>
    <t>MARYLAND PARK</t>
  </si>
  <si>
    <t>7/29/2022 :: NO TIME / NO TIME :: 00:00:00 :: 00:00:00</t>
  </si>
  <si>
    <t>7/28/2022 :: 05:45:30 AM / 05:45:42 AM :: 00:00:12 :: 01:25:37</t>
  </si>
  <si>
    <t>7/28/2022 :: 05:45:44 AM / 05:45:52 AM :: 00:00:08 :: 00:00:02</t>
  </si>
  <si>
    <t>7/29/2022 :: 01:36:40 PM / 01:36:48 PM :: 00:00:08 :: 00:00:02</t>
  </si>
  <si>
    <t>7/29/2022 :: 01:36:51 PM / 01:36:59 PM :: 00:00:08 :: 00:00:03</t>
  </si>
  <si>
    <t>8/3/2022 :: 12:05:16 PM / 12:12:46 PM :: 00:07:30 :: 00:18:36</t>
  </si>
  <si>
    <t>8/3/2022 :: 12:12:50 PM / 12:12:57 PM :: 00:00:07 :: 00:00:04</t>
  </si>
  <si>
    <t>7/27/2022 :: 10:26:14 AM / 10:35:38 AM :: 00:09:24 :: 00:04:50</t>
  </si>
  <si>
    <t>7/27/2022 :: 01:45:13 PM / 01:56:20 PM :: 00:11:07 :: 00:00:02</t>
  </si>
  <si>
    <t>7/27/2022 :: 02:30:39 PM / 02:35:36 PM :: 00:04:57 :: 00:34:19</t>
  </si>
  <si>
    <t>7/27/2022 :: 11:29:59 AM / 11:30:13 AM :: 00:00:14 :: 00:00:07</t>
  </si>
  <si>
    <t>8/10/2022 :: 12:28:35 PM / 12:28:46 PM :: 00:00:11 :: 00:02:24</t>
  </si>
  <si>
    <t>SPT FAMILY FARE #771 FIRST AID</t>
  </si>
  <si>
    <t>8/2/2022 :: 07:56:59 AM / 07:57:12 AM :: 00:00:13 :: 00:02:22</t>
  </si>
  <si>
    <t>7/28/2022 :: 02:50:33 PM / 02:50:39 PM :: 00:00:06 :: 00:00:03</t>
  </si>
  <si>
    <t>7/28/2022 :: 02:50:50 PM / 02:50:57 PM :: 00:00:07 :: 00:00:11</t>
  </si>
  <si>
    <t>7/28/2022 :: 02:50:24 PM / 02:50:30 PM :: 00:00:06 :: 02:19:58</t>
  </si>
  <si>
    <t>8/8/2022 :: 11:46:35 AM / 11:48:17 AM :: 00:01:42 :: 00:03:56</t>
  </si>
  <si>
    <t>8/10/2022 :: 08:46:51 AM / 08:51:09 AM :: 00:04:18 :: 00:14:45</t>
  </si>
  <si>
    <t>7/28/2022 :: 04:40:18 AM / 04:40:26 AM :: 00:00:08 :: 16:35:13</t>
  </si>
  <si>
    <t>8/4/2022 :: 08:17:59 AM / 08:18:10 AM :: 00:00:11 :: 00:17:29</t>
  </si>
  <si>
    <t>8/4/2022 :: 08:41:22 AM / 08:41:29 AM :: 00:00:07 :: 00:00:05</t>
  </si>
  <si>
    <t>8/4/2022 :: 08:41:32 AM / 08:41:42 AM :: 00:00:10 :: 00:00:03</t>
  </si>
  <si>
    <t>8/2/2022 :: 05:10:04 AM / 05:10:36 AM :: 00:00:32 :: 16:55:33</t>
  </si>
  <si>
    <t>8/5/2022 :: 08:32:47 AM / 08:32:53 AM :: 00:00:06 :: 00:18:24</t>
  </si>
  <si>
    <t>8/8/2022 :: 11:36:19 AM / 11:42:39 AM :: 00:06:20 :: 00:00:27</t>
  </si>
  <si>
    <t>8/10/2022 :: 10:22:03 AM / 10:44:59 AM :: 00:22:56 :: 00:18:51</t>
  </si>
  <si>
    <t>8/10/2022 :: 11:05:20 AM / 11:23:26 AM :: 00:18:06 :: 00:02:29</t>
  </si>
  <si>
    <t>7/27/2022 :: 08:44:23 AM / 08:44:27 AM :: 00:00:04 :: 00:00:16</t>
  </si>
  <si>
    <t>8/10/2022 :: 09:02:22 AM / 09:02:36 AM :: 00:00:14 :: 00:00:03</t>
  </si>
  <si>
    <t>8/3/2022 :: 08:33:43 AM / 08:33:51 AM :: 00:00:08 :: 00:00:12</t>
  </si>
  <si>
    <t>8/9/2022 :: 08:49:05 AM / 08:49:10 AM :: 00:00:05 :: 00:04:39</t>
  </si>
  <si>
    <t>8/1/2022 :: 08:27:39 AM / 08:27:46 AM :: 00:00:07 :: 21:14:10</t>
  </si>
  <si>
    <t>8/5/2022 :: 09:36:32 AM / 09:39:56 AM :: 00:03:24 :: 00:00:04</t>
  </si>
  <si>
    <t>8/5/2022 :: 09:39:58 AM / 09:40:04 AM :: 00:00:06 :: 00:00:02</t>
  </si>
  <si>
    <t>8/10/2022 :: 09:19:32 AM / 09:19:41 AM :: 00:00:09 :: 00:00:18</t>
  </si>
  <si>
    <t>8/10/2022 :: 09:19:47 AM / 09:20:04 AM :: 00:00:17 :: 00:00:06</t>
  </si>
  <si>
    <t>8/3/2022 :: 09:22:52 AM / 09:22:59 AM :: 00:00:07 :: 01:04:14</t>
  </si>
  <si>
    <t>8/3/2022 :: 09:23:02 AM / 09:23:21 AM :: 00:00:19 :: 00:00:03</t>
  </si>
  <si>
    <t>8/2/2022 :: 12:26:56 PM / 12:27:30 PM :: 00:00:34 :: 00:00:03</t>
  </si>
  <si>
    <t>8/9/2022 :: 12:59:44 PM / 12:59:51 PM :: 00:00:07 :: 00:00:33</t>
  </si>
  <si>
    <t>8/9/2022 :: 02:34:47 PM / 03:10:27 PM :: 00:35:40 :: 00:12:39</t>
  </si>
  <si>
    <t>8/9/2022 :: 03:42:08 PM / 03:54:29 PM :: 00:12:21 :: 00:16:48</t>
  </si>
  <si>
    <t>7/29/2022 :: 08:28:39 AM / 08:28:46 AM :: 00:00:07 :: 00:00:06</t>
  </si>
  <si>
    <t>8/9/2022 :: 06:32:12 AM / 07:44:06 AM :: 01:11:54 :: 00:16:12</t>
  </si>
  <si>
    <t>7/28/2022 :: 07:22:53 AM / 07:47:05 AM :: 00:24:12 :: 00:09:19</t>
  </si>
  <si>
    <t>8/4/2022 :: 06:39:38 AM / 07:01:50 AM :: 00:22:12 :: 00:05:50</t>
  </si>
  <si>
    <t>8/1/2022 :: 08:05:54 AM / 08:07:42 AM :: 00:01:48 :: 00:00:47</t>
  </si>
  <si>
    <t>8/1/2022 :: 08:19:32 AM / 08:25:04 AM :: 00:05:32 :: 00:02:28</t>
  </si>
  <si>
    <t>7/29/2022 :: 09:46:54 AM / 09:51:11 AM :: 00:04:17 :: 00:06:33</t>
  </si>
  <si>
    <t>8/5/2022 :: 09:59:34 AM / 10:03:42 AM :: 00:04:08 :: 00:04:59</t>
  </si>
  <si>
    <t>7/29/2022 :: 10:06:31 AM / 10:18:49 AM :: 00:12:18 :: 00:15:20</t>
  </si>
  <si>
    <t>8/1/2022 :: 08:58:27 AM / 09:03:27 AM :: 00:05:00 :: 00:04:26</t>
  </si>
  <si>
    <t>7/29/2022 :: 09:36:49 AM / 09:40:21 AM :: 00:03:32 :: 00:01:03</t>
  </si>
  <si>
    <t>8/2/2022 :: 11:13:07 AM / 11:18:51 AM :: 00:05:44 :: 00:00:04</t>
  </si>
  <si>
    <t>8/9/2022 :: 10:10:10 AM / 10:13:19 AM :: 00:03:09 :: 00:08:40</t>
  </si>
  <si>
    <t>8/9/2022 :: 10:24:14 AM / 10:44:47 AM :: 00:20:33 :: 00:10:55</t>
  </si>
  <si>
    <t>7/28/2022 :: 12:05:47 PM / 12:08:57 PM :: 00:03:10 :: 00:11:16</t>
  </si>
  <si>
    <t>7/28/2022 :: 11:16:41 AM / 11:24:13 AM :: 00:07:32 :: 00:11:33</t>
  </si>
  <si>
    <t>8/4/2022 :: 11:07:55 AM / 11:14:25 AM :: 00:06:30 :: 00:10:25</t>
  </si>
  <si>
    <t>8/8/2022 :: 11:18:56 AM / 11:40:31 AM :: 00:21:35 :: 00:03:57</t>
  </si>
  <si>
    <t>8/8/2022 :: 02:31:57 PM / 02:32:22 PM :: 00:00:25 :: 00:00:04</t>
  </si>
  <si>
    <t>8/8/2022 :: 02:31:20 PM / 02:31:53 PM :: 00:00:33 :: 00:31:07</t>
  </si>
  <si>
    <t>7/28/2022 :: 12:31:52 PM / 01:04:30 PM :: 00:32:38 :: 01:09:29</t>
  </si>
  <si>
    <t>10281</t>
  </si>
  <si>
    <t>12809</t>
  </si>
  <si>
    <t>14797</t>
  </si>
  <si>
    <t>6954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</si>
</sst>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[$-F400]h:mm:ss\ AM/PM"/>
    <numFmt numFmtId="165" formatCode="&quot;$&quot;#,##0.00"/>
    <numFmt numFmtId="166" formatCode="[$-409]h:mm\ AM/PM;@"/>
    <numFmt numFmtId="167" formatCode="h:mm:ss;@"/>
  </numFmts>
  <fonts count="10" x14ac:knownFonts="1"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sz val="8"/>
      <color rgb="FF000000"/>
      <name val="Arial"/>
      <family val="2"/>
    </font>
    <font>
      <b/>
      <sz val="8"/>
      <color rgb="FF000000"/>
      <name val="Arial"/>
      <family val="2"/>
    </font>
    <font>
      <sz val="8"/>
      <color rgb="FF000000"/>
      <name val="Arial"/>
    </font>
    <font>
      <sz val="8"/>
      <name val="Calibri"/>
      <family val="2"/>
      <scheme val="minor"/>
    </font>
    <font>
      <b/>
      <sz val="8"/>
      <color rgb="FF000000"/>
      <name val="Arial"/>
    </font>
    <font>
      <sz val="8"/>
      <name val="Arial"/>
      <family val="2"/>
    </font>
    <font>
      <b/>
      <sz val="10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4" tint="0.3999755851924192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2">
    <xf numFmtId="0" fontId="0" fillId="0" borderId="0" xfId="0"/>
    <xf numFmtId="0" fontId="0" fillId="0" borderId="0" xfId="0" applyAlignment="1">
      <alignment horizontal="center" vertical="center"/>
    </xf>
    <xf numFmtId="164" fontId="0" fillId="0" borderId="0" xfId="1" applyNumberFormat="1" applyFont="1" applyAlignment="1">
      <alignment horizontal="center" vertical="center"/>
    </xf>
    <xf numFmtId="164" fontId="0" fillId="0" borderId="0" xfId="2" applyNumberFormat="1" applyFont="1" applyAlignment="1">
      <alignment horizontal="center" vertical="center"/>
    </xf>
    <xf numFmtId="165" fontId="0" fillId="0" borderId="0" xfId="1" applyNumberFormat="1" applyFont="1" applyAlignment="1">
      <alignment horizontal="center" vertical="center"/>
    </xf>
    <xf numFmtId="1" fontId="0" fillId="0" borderId="0" xfId="1" applyNumberFormat="1" applyFont="1" applyAlignment="1">
      <alignment horizontal="center" vertical="center"/>
    </xf>
    <xf numFmtId="9" fontId="0" fillId="0" borderId="0" xfId="2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 applyAlignment="1">
      <alignment horizontal="center" vertical="center"/>
    </xf>
    <xf numFmtId="2" fontId="0" fillId="2" borderId="0" xfId="0" applyNumberFormat="1" applyFill="1" applyAlignment="1">
      <alignment horizontal="center"/>
    </xf>
    <xf numFmtId="2" fontId="0" fillId="2" borderId="1" xfId="0" applyNumberFormat="1" applyFill="1" applyBorder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1" xfId="0" applyNumberFormat="1" applyBorder="1" applyAlignment="1">
      <alignment horizontal="center"/>
    </xf>
    <xf numFmtId="4" fontId="0" fillId="0" borderId="2" xfId="0" applyNumberFormat="1" applyBorder="1"/>
    <xf numFmtId="0" fontId="0" fillId="0" borderId="1" xfId="0" applyBorder="1"/>
    <xf numFmtId="0" fontId="0" fillId="0" borderId="2" xfId="0" applyBorder="1" applyAlignment="1">
      <alignment horizontal="center"/>
    </xf>
    <xf numFmtId="167" fontId="0" fillId="0" borderId="7" xfId="0" applyNumberFormat="1" applyBorder="1" applyAlignment="1">
      <alignment horizontal="center" vertical="center" wrapText="1"/>
    </xf>
    <xf numFmtId="49" fontId="3" fillId="0" borderId="3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left" vertical="top"/>
    </xf>
    <xf numFmtId="0" fontId="3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top"/>
    </xf>
    <xf numFmtId="9" fontId="4" fillId="5" borderId="2" xfId="2" applyFont="1" applyFill="1" applyBorder="1" applyAlignment="1">
      <alignment horizontal="center" vertical="center" wrapText="1"/>
    </xf>
    <xf numFmtId="9" fontId="3" fillId="6" borderId="2" xfId="2" applyFont="1" applyFill="1" applyBorder="1" applyAlignment="1">
      <alignment horizontal="center" vertical="center"/>
    </xf>
    <xf numFmtId="0" fontId="7" fillId="0" borderId="7" xfId="0" applyFont="1" applyBorder="1" applyAlignment="1">
      <alignment horizontal="center" vertical="top" wrapText="1"/>
    </xf>
    <xf numFmtId="1" fontId="7" fillId="0" borderId="7" xfId="0" applyNumberFormat="1" applyFont="1" applyBorder="1" applyAlignment="1">
      <alignment horizontal="center" vertical="top" wrapText="1"/>
    </xf>
    <xf numFmtId="44" fontId="7" fillId="0" borderId="7" xfId="1" applyFont="1" applyBorder="1" applyAlignment="1">
      <alignment horizontal="center" vertical="top" wrapText="1"/>
    </xf>
    <xf numFmtId="166" fontId="7" fillId="0" borderId="7" xfId="0" applyNumberFormat="1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 wrapText="1"/>
    </xf>
    <xf numFmtId="166" fontId="3" fillId="0" borderId="2" xfId="0" applyNumberFormat="1" applyFont="1" applyBorder="1" applyAlignment="1">
      <alignment horizontal="center" vertical="center"/>
    </xf>
    <xf numFmtId="1" fontId="3" fillId="0" borderId="2" xfId="1" applyNumberFormat="1" applyFont="1" applyBorder="1" applyAlignment="1">
      <alignment horizontal="center" vertical="center"/>
    </xf>
    <xf numFmtId="49" fontId="7" fillId="0" borderId="8" xfId="0" applyNumberFormat="1" applyFont="1" applyBorder="1" applyAlignment="1">
      <alignment horizontal="center" vertical="top" wrapText="1"/>
    </xf>
    <xf numFmtId="44" fontId="5" fillId="6" borderId="2" xfId="1" applyFont="1" applyFill="1" applyBorder="1" applyAlignment="1">
      <alignment horizontal="center" vertical="center"/>
    </xf>
    <xf numFmtId="9" fontId="3" fillId="0" borderId="2" xfId="2" applyFont="1" applyBorder="1" applyAlignment="1">
      <alignment horizontal="center" vertical="center"/>
    </xf>
    <xf numFmtId="164" fontId="3" fillId="0" borderId="2" xfId="2" applyNumberFormat="1" applyFont="1" applyBorder="1" applyAlignment="1">
      <alignment horizontal="center" vertical="center"/>
    </xf>
    <xf numFmtId="164" fontId="3" fillId="0" borderId="2" xfId="1" applyNumberFormat="1" applyFont="1" applyBorder="1" applyAlignment="1">
      <alignment horizontal="center" vertical="center"/>
    </xf>
    <xf numFmtId="49" fontId="3" fillId="3" borderId="3" xfId="0" applyNumberFormat="1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left" vertical="top"/>
    </xf>
    <xf numFmtId="49" fontId="3" fillId="0" borderId="3" xfId="0" applyNumberFormat="1" applyFont="1" applyBorder="1" applyAlignment="1">
      <alignment horizontal="left" vertical="top"/>
    </xf>
    <xf numFmtId="164" fontId="3" fillId="0" borderId="2" xfId="0" applyNumberFormat="1" applyFont="1" applyBorder="1" applyAlignment="1">
      <alignment horizontal="center" vertical="top"/>
    </xf>
    <xf numFmtId="49" fontId="0" fillId="0" borderId="3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49" fontId="3" fillId="2" borderId="3" xfId="0" applyNumberFormat="1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left" vertical="top"/>
    </xf>
    <xf numFmtId="0" fontId="3" fillId="2" borderId="2" xfId="0" applyFont="1" applyFill="1" applyBorder="1" applyAlignment="1">
      <alignment horizontal="center" vertical="top"/>
    </xf>
    <xf numFmtId="1" fontId="3" fillId="2" borderId="2" xfId="1" applyNumberFormat="1" applyFont="1" applyFill="1" applyBorder="1" applyAlignment="1">
      <alignment horizontal="center" vertical="center"/>
    </xf>
    <xf numFmtId="0" fontId="3" fillId="2" borderId="2" xfId="2" applyNumberFormat="1" applyFont="1" applyFill="1" applyBorder="1" applyAlignment="1">
      <alignment horizontal="center" vertical="center"/>
    </xf>
    <xf numFmtId="165" fontId="3" fillId="2" borderId="2" xfId="1" applyNumberFormat="1" applyFont="1" applyFill="1" applyBorder="1" applyAlignment="1">
      <alignment horizontal="center" vertical="center"/>
    </xf>
    <xf numFmtId="164" fontId="3" fillId="2" borderId="2" xfId="1" applyNumberFormat="1" applyFont="1" applyFill="1" applyBorder="1" applyAlignment="1">
      <alignment horizontal="center" vertical="center"/>
    </xf>
    <xf numFmtId="49" fontId="8" fillId="0" borderId="3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2" xfId="0" applyFont="1" applyBorder="1" applyAlignment="1">
      <alignment horizontal="left" vertical="top"/>
    </xf>
    <xf numFmtId="164" fontId="3" fillId="0" borderId="2" xfId="2" applyNumberFormat="1" applyFont="1" applyFill="1" applyBorder="1" applyAlignment="1">
      <alignment horizontal="center" vertical="center"/>
    </xf>
    <xf numFmtId="164" fontId="3" fillId="0" borderId="2" xfId="1" applyNumberFormat="1" applyFont="1" applyFill="1" applyBorder="1" applyAlignment="1">
      <alignment horizontal="center" vertical="center"/>
    </xf>
    <xf numFmtId="49" fontId="3" fillId="4" borderId="3" xfId="0" applyNumberFormat="1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left" vertical="top"/>
    </xf>
    <xf numFmtId="164" fontId="3" fillId="4" borderId="2" xfId="2" applyNumberFormat="1" applyFont="1" applyFill="1" applyBorder="1" applyAlignment="1">
      <alignment horizontal="center" vertical="center"/>
    </xf>
    <xf numFmtId="164" fontId="3" fillId="4" borderId="2" xfId="1" applyNumberFormat="1" applyFont="1" applyFill="1" applyBorder="1" applyAlignment="1">
      <alignment horizontal="center" vertical="center"/>
    </xf>
    <xf numFmtId="49" fontId="3" fillId="0" borderId="5" xfId="0" applyNumberFormat="1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4" xfId="0" applyFont="1" applyBorder="1" applyAlignment="1">
      <alignment horizontal="left" vertical="top"/>
    </xf>
    <xf numFmtId="0" fontId="3" fillId="0" borderId="4" xfId="0" applyFont="1" applyBorder="1" applyAlignment="1">
      <alignment horizontal="center" vertical="top"/>
    </xf>
    <xf numFmtId="1" fontId="3" fillId="0" borderId="4" xfId="1" applyNumberFormat="1" applyFont="1" applyBorder="1" applyAlignment="1">
      <alignment horizontal="center" vertical="center"/>
    </xf>
    <xf numFmtId="9" fontId="3" fillId="0" borderId="4" xfId="2" applyFont="1" applyBorder="1" applyAlignment="1">
      <alignment horizontal="center" vertical="center"/>
    </xf>
    <xf numFmtId="164" fontId="3" fillId="0" borderId="4" xfId="2" applyNumberFormat="1" applyFont="1" applyBorder="1" applyAlignment="1">
      <alignment horizontal="center" vertical="center"/>
    </xf>
    <xf numFmtId="164" fontId="3" fillId="0" borderId="4" xfId="1" applyNumberFormat="1" applyFont="1" applyBorder="1" applyAlignment="1">
      <alignment horizontal="center" vertical="center"/>
    </xf>
    <xf numFmtId="2" fontId="0" fillId="0" borderId="6" xfId="0" applyNumberFormat="1" applyBorder="1" applyAlignment="1">
      <alignment horizontal="center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horizontal="center" vertical="top"/>
    </xf>
    <xf numFmtId="1" fontId="3" fillId="0" borderId="0" xfId="1" applyNumberFormat="1" applyFont="1" applyBorder="1" applyAlignment="1">
      <alignment horizontal="center" vertical="center"/>
    </xf>
    <xf numFmtId="164" fontId="3" fillId="0" borderId="0" xfId="2" applyNumberFormat="1" applyFont="1" applyBorder="1" applyAlignment="1">
      <alignment horizontal="center" vertical="center"/>
    </xf>
    <xf numFmtId="164" fontId="3" fillId="0" borderId="0" xfId="1" applyNumberFormat="1" applyFont="1" applyBorder="1" applyAlignment="1">
      <alignment horizontal="center" vertical="center"/>
    </xf>
    <xf numFmtId="49" fontId="3" fillId="0" borderId="0" xfId="0" applyNumberFormat="1" applyFont="1" applyAlignment="1">
      <alignment horizontal="left" vertical="top"/>
    </xf>
    <xf numFmtId="164" fontId="3" fillId="0" borderId="0" xfId="0" applyNumberFormat="1" applyFont="1" applyAlignment="1">
      <alignment horizontal="center" vertical="top"/>
    </xf>
    <xf numFmtId="166" fontId="3" fillId="0" borderId="4" xfId="0" applyNumberFormat="1" applyFont="1" applyBorder="1" applyAlignment="1">
      <alignment horizontal="center" vertical="center"/>
    </xf>
    <xf numFmtId="1" fontId="3" fillId="0" borderId="2" xfId="1" applyNumberFormat="1" applyFont="1" applyFill="1" applyBorder="1" applyAlignment="1">
      <alignment horizontal="center" vertical="center"/>
    </xf>
    <xf numFmtId="0" fontId="3" fillId="0" borderId="0" xfId="2" applyNumberFormat="1" applyFont="1" applyFill="1" applyAlignment="1">
      <alignment horizontal="center" vertical="center"/>
    </xf>
    <xf numFmtId="165" fontId="3" fillId="0" borderId="2" xfId="1" applyNumberFormat="1" applyFont="1" applyFill="1" applyBorder="1" applyAlignment="1">
      <alignment horizontal="center" vertical="center"/>
    </xf>
    <xf numFmtId="1" fontId="3" fillId="0" borderId="0" xfId="1" applyNumberFormat="1" applyFont="1" applyFill="1" applyBorder="1" applyAlignment="1">
      <alignment horizontal="center" vertical="center"/>
    </xf>
    <xf numFmtId="49" fontId="3" fillId="7" borderId="3" xfId="0" applyNumberFormat="1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left" vertical="top"/>
    </xf>
    <xf numFmtId="0" fontId="3" fillId="7" borderId="2" xfId="0" applyFont="1" applyFill="1" applyBorder="1" applyAlignment="1">
      <alignment horizontal="center" vertical="top"/>
    </xf>
    <xf numFmtId="49" fontId="3" fillId="7" borderId="5" xfId="0" applyNumberFormat="1" applyFont="1" applyFill="1" applyBorder="1" applyAlignment="1">
      <alignment horizontal="center" vertical="center"/>
    </xf>
    <xf numFmtId="0" fontId="3" fillId="7" borderId="4" xfId="0" applyFont="1" applyFill="1" applyBorder="1" applyAlignment="1">
      <alignment horizontal="center" vertical="center"/>
    </xf>
    <xf numFmtId="0" fontId="3" fillId="7" borderId="4" xfId="0" applyFont="1" applyFill="1" applyBorder="1" applyAlignment="1">
      <alignment horizontal="left" vertical="top"/>
    </xf>
    <xf numFmtId="0" fontId="3" fillId="7" borderId="4" xfId="0" applyFont="1" applyFill="1" applyBorder="1" applyAlignment="1">
      <alignment horizontal="center" vertical="top"/>
    </xf>
    <xf numFmtId="165" fontId="3" fillId="0" borderId="4" xfId="1" applyNumberFormat="1" applyFont="1" applyFill="1" applyBorder="1" applyAlignment="1">
      <alignment horizontal="center" vertical="center"/>
    </xf>
    <xf numFmtId="9" fontId="3" fillId="6" borderId="7" xfId="2" applyFont="1" applyFill="1" applyBorder="1" applyAlignment="1">
      <alignment horizontal="center" vertical="center"/>
    </xf>
    <xf numFmtId="9" fontId="3" fillId="6" borderId="4" xfId="2" applyFont="1" applyFill="1" applyBorder="1" applyAlignment="1">
      <alignment horizontal="center" vertical="center"/>
    </xf>
    <xf numFmtId="165" fontId="3" fillId="2" borderId="4" xfId="1" applyNumberFormat="1" applyFont="1" applyFill="1" applyBorder="1" applyAlignment="1">
      <alignment horizontal="center" vertic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49" fontId="3" fillId="2" borderId="0" xfId="0" applyNumberFormat="1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3" fillId="2" borderId="0" xfId="0" applyFont="1" applyFill="1" applyAlignment="1">
      <alignment horizontal="left" vertical="top"/>
    </xf>
    <xf numFmtId="0" fontId="3" fillId="2" borderId="0" xfId="0" applyFont="1" applyFill="1" applyAlignment="1">
      <alignment horizontal="center" vertical="top"/>
    </xf>
    <xf numFmtId="1" fontId="3" fillId="2" borderId="0" xfId="1" applyNumberFormat="1" applyFont="1" applyFill="1" applyBorder="1" applyAlignment="1">
      <alignment horizontal="center" vertical="center"/>
    </xf>
    <xf numFmtId="0" fontId="3" fillId="0" borderId="2" xfId="2" applyNumberFormat="1" applyFont="1" applyFill="1" applyBorder="1" applyAlignment="1">
      <alignment horizontal="center" vertical="center"/>
    </xf>
    <xf numFmtId="0" fontId="3" fillId="2" borderId="0" xfId="2" applyNumberFormat="1" applyFont="1" applyFill="1" applyBorder="1" applyAlignment="1">
      <alignment horizontal="center" vertical="center"/>
    </xf>
    <xf numFmtId="165" fontId="3" fillId="0" borderId="0" xfId="1" applyNumberFormat="1" applyFont="1" applyFill="1" applyBorder="1" applyAlignment="1">
      <alignment horizontal="center" vertical="center"/>
    </xf>
    <xf numFmtId="165" fontId="3" fillId="2" borderId="0" xfId="1" applyNumberFormat="1" applyFont="1" applyFill="1" applyBorder="1" applyAlignment="1">
      <alignment horizontal="center" vertical="center"/>
    </xf>
    <xf numFmtId="164" fontId="3" fillId="0" borderId="0" xfId="1" applyNumberFormat="1" applyFont="1" applyFill="1" applyBorder="1" applyAlignment="1">
      <alignment horizontal="center" vertical="center"/>
    </xf>
    <xf numFmtId="164" fontId="3" fillId="2" borderId="0" xfId="1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 wrapText="1"/>
    </xf>
  </cellXfs>
  <cellStyles count="3">
    <cellStyle name="Currency" xfId="1" builtinId="4"/>
    <cellStyle name="Normal" xfId="0" builtinId="0"/>
    <cellStyle name="Percent" xfId="2" builtinId="5"/>
  </cellStyles>
  <dxfs count="9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sz val="8"/>
        <color rgb="FF000000"/>
        <name val="Arial"/>
        <family val="2"/>
        <scheme val="none"/>
      </font>
      <numFmt numFmtId="4" formatCode="#,##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none"/>
      </font>
      <fill>
        <patternFill patternType="solid">
          <fgColor theme="9" tint="0.79998168889431442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z val="8"/>
        <color rgb="FF000000"/>
        <name val="Arial"/>
        <family val="2"/>
        <scheme val="none"/>
      </font>
      <numFmt numFmtId="166" formatCode="[$-409]h:mm\ AM/PM;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none"/>
      </font>
      <numFmt numFmtId="164" formatCode="[$-F400]h:mm:ss\ AM/PM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none"/>
      </font>
      <numFmt numFmtId="164" formatCode="[$-F400]h:mm:ss\ AM/PM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none"/>
      </font>
      <numFmt numFmtId="164" formatCode="[$-F400]h:mm:ss\ AM/PM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none"/>
      </font>
      <numFmt numFmtId="164" formatCode="[$-F400]h:mm:ss\ AM/PM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z val="8"/>
        <color rgb="FF000000"/>
        <name val="Arial"/>
        <scheme val="none"/>
      </font>
      <numFmt numFmtId="34" formatCode="_(&quot;$&quot;* #,##0.00_);_(&quot;$&quot;* \(#,##0.00\);_(&quot;$&quot;* &quot;-&quot;??_);_(@_)"/>
      <fill>
        <patternFill patternType="solid">
          <fgColor theme="9" tint="0.79998168889431442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z val="8"/>
        <color rgb="FF000000"/>
        <name val="Arial"/>
        <scheme val="none"/>
      </font>
      <numFmt numFmtId="34" formatCode="_(&quot;$&quot;* #,##0.00_);_(&quot;$&quot;* \(#,##0.00\);_(&quot;$&quot;* &quot;-&quot;??_);_(@_)"/>
      <fill>
        <patternFill patternType="solid">
          <fgColor theme="9" tint="0.79998168889431442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z val="8"/>
        <color rgb="FF000000"/>
        <name val="Arial"/>
        <scheme val="none"/>
      </font>
      <numFmt numFmtId="34" formatCode="_(&quot;$&quot;* #,##0.00_);_(&quot;$&quot;* \(#,##0.00\);_(&quot;$&quot;* &quot;-&quot;??_);_(@_)"/>
      <fill>
        <patternFill patternType="solid">
          <fgColor theme="9" tint="0.79998168889431442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z val="8"/>
        <color rgb="FF000000"/>
        <name val="Arial"/>
        <scheme val="none"/>
      </font>
      <numFmt numFmtId="34" formatCode="_(&quot;$&quot;* #,##0.00_);_(&quot;$&quot;* \(#,##0.00\);_(&quot;$&quot;* &quot;-&quot;??_);_(@_)"/>
      <fill>
        <patternFill patternType="solid">
          <fgColor theme="9" tint="0.79998168889431442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numFmt numFmtId="34" formatCode="_(&quot;$&quot;* #,##0.00_);_(&quot;$&quot;* \(#,##0.00\);_(&quot;$&quot;* &quot;-&quot;??_);_(@_)"/>
      <fill>
        <patternFill patternType="solid">
          <fgColor theme="9" tint="0.79998168889431442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numFmt numFmtId="34" formatCode="_(&quot;$&quot;* #,##0.00_);_(&quot;$&quot;* \(#,##0.00\);_(&quot;$&quot;* &quot;-&quot;??_);_(@_)"/>
      <fill>
        <patternFill patternType="solid">
          <fgColor theme="9" tint="0.79998168889431442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numFmt numFmtId="34" formatCode="_(&quot;$&quot;* #,##0.00_);_(&quot;$&quot;* \(#,##0.00\);_(&quot;$&quot;* &quot;-&quot;??_);_(@_)"/>
      <fill>
        <patternFill patternType="solid">
          <fgColor theme="9" tint="0.79998168889431442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numFmt numFmtId="34" formatCode="_(&quot;$&quot;* #,##0.00_);_(&quot;$&quot;* \(#,##0.00\);_(&quot;$&quot;* &quot;-&quot;??_);_(@_)"/>
      <fill>
        <patternFill patternType="solid">
          <fgColor theme="9" tint="0.79998168889431442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numFmt numFmtId="34" formatCode="_(&quot;$&quot;* #,##0.00_);_(&quot;$&quot;* \(#,##0.00\);_(&quot;$&quot;* &quot;-&quot;??_);_(@_)"/>
      <fill>
        <patternFill patternType="solid">
          <fgColor theme="9" tint="0.79998168889431442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numFmt numFmtId="34" formatCode="_(&quot;$&quot;* #,##0.00_);_(&quot;$&quot;* \(#,##0.00\);_(&quot;$&quot;* &quot;-&quot;??_);_(@_)"/>
      <fill>
        <patternFill patternType="solid">
          <fgColor theme="9" tint="0.79998168889431442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numFmt numFmtId="34" formatCode="_(&quot;$&quot;* #,##0.00_);_(&quot;$&quot;* \(#,##0.00\);_(&quot;$&quot;* &quot;-&quot;??_);_(@_)"/>
      <fill>
        <patternFill patternType="solid">
          <fgColor theme="9" tint="0.79998168889431442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numFmt numFmtId="34" formatCode="_(&quot;$&quot;* #,##0.00_);_(&quot;$&quot;* \(#,##0.00\);_(&quot;$&quot;* &quot;-&quot;??_);_(@_)"/>
      <fill>
        <patternFill patternType="solid">
          <fgColor theme="9" tint="0.79998168889431442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z val="8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z val="8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z val="8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z val="8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z val="8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z val="8"/>
        <color rgb="FF000000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z val="8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z val="8"/>
        <color rgb="FF000000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z val="8"/>
        <color rgb="FF000000"/>
        <name val="Arial"/>
        <family val="2"/>
        <scheme val="none"/>
      </font>
      <numFmt numFmtId="0" formatCode="General"/>
      <alignment horizontal="center" vertical="top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z val="8"/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z val="8"/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z val="8"/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z val="8"/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z val="8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z val="8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numFmt numFmtId="164" formatCode="[$-F400]h:mm:ss\ AM/PM"/>
      <fill>
        <patternFill patternType="solid">
          <fgColor indexed="64"/>
          <bgColor rgb="FFFFC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F374DD17-B976-4797-9E0C-48760873256E}" autoFormatId="16" applyNumberFormats="0" applyBorderFormats="0" applyFontFormats="0" applyPatternFormats="0" applyAlignmentFormats="0" applyWidthHeightFormats="0">
  <queryTableRefresh nextId="60">
    <queryTableFields count="45">
      <queryTableField id="1" name="cu_id" tableColumnId="1"/>
      <queryTableField id="2" name="Current Rt #" tableColumnId="2"/>
      <queryTableField id="3" name="Current Delivery Day" tableColumnId="3"/>
      <queryTableField id="4" name="Acct #" tableColumnId="4"/>
      <queryTableField id="5" name="Cust #" tableColumnId="5"/>
      <queryTableField id="6" name="Cust Name" tableColumnId="6"/>
      <queryTableField id="7" name="Street Address 1" tableColumnId="7"/>
      <queryTableField id="8" name="Street Address 2" tableColumnId="8"/>
      <queryTableField id="9" name="City" tableColumnId="9"/>
      <queryTableField id="10" name="State" tableColumnId="10"/>
      <queryTableField id="11" name="Zip" tableColumnId="11"/>
      <queryTableField id="12" name="Frequency" tableColumnId="12"/>
      <queryTableField id="13" name="StreetSync Frequency" tableColumnId="13"/>
      <queryTableField id="14" name="Call in Customer?" tableColumnId="14"/>
      <queryTableField id="38" name="Stop" tableColumnId="38"/>
      <queryTableField id="15" name="Mon Stop Seq" tableColumnId="15"/>
      <queryTableField id="16" name="Tue Stop Seq" tableColumnId="16"/>
      <queryTableField id="17" name="Wed Stop Seq" tableColumnId="17"/>
      <queryTableField id="18" name="Thu Stop Seq" tableColumnId="18"/>
      <queryTableField id="19" name="Fri Stop Seq" tableColumnId="19"/>
      <queryTableField id="20" name="# of Invoices" tableColumnId="20"/>
      <queryTableField id="24" name="Garment Inventory" tableColumnId="24"/>
      <queryTableField id="25" name="Average Weekly Garment Soil Scans" tableColumnId="25"/>
      <queryTableField id="40" dataBound="0" tableColumnId="39"/>
      <queryTableField id="26" name="# of Wearers" tableColumnId="26"/>
      <queryTableField id="27" name="# of Assigned Garments" tableColumnId="27"/>
      <queryTableField id="41" name="Q1 Revenue Low" tableColumnId="40"/>
      <queryTableField id="42" name="Q1 Revenue High" tableColumnId="41"/>
      <queryTableField id="43" name="Q2 Revenue Low" tableColumnId="42"/>
      <queryTableField id="44" name="Q2 Revenue High" tableColumnId="43"/>
      <queryTableField id="45" name="Q3 Revenue Low" tableColumnId="44"/>
      <queryTableField id="46" name="Q3 Revenue High" tableColumnId="45"/>
      <queryTableField id="47" name="Q4 Revenue Low" tableColumnId="46"/>
      <queryTableField id="48" name="Q4 Revenue high" tableColumnId="47"/>
      <queryTableField id="28" name="Q1 Revenue per Delivery" tableColumnId="28"/>
      <queryTableField id="29" name="Q2 Revenue per Delivery" tableColumnId="29"/>
      <queryTableField id="30" name="Q3 Revenue per Delivery" tableColumnId="30"/>
      <queryTableField id="31" name="Q4 Revenue per Delivery" tableColumnId="31"/>
      <queryTableField id="32" name="Earliest Time Window 1" tableColumnId="32"/>
      <queryTableField id="33" name="Latest Time Window 1" tableColumnId="33"/>
      <queryTableField id="34" name="Earliest Time Window 2" tableColumnId="34"/>
      <queryTableField id="35" name="Latest Time Window 2" tableColumnId="35"/>
      <queryTableField id="37" name="Available Delivery Days" tableColumnId="37"/>
      <queryTableField id="57" name="Notes" tableColumnId="48"/>
      <queryTableField id="36" name="Outside Hours Access (key/code stops)" tableColumnId="3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7" xr16:uid="{3867B56F-6E31-499C-B747-FADB6B72BF78}" autoFormatId="16" applyNumberFormats="0" applyBorderFormats="0" applyFontFormats="0" applyPatternFormats="0" applyAlignmentFormats="0" applyWidthHeightFormats="0">
  <queryTableRefresh nextId="31">
    <queryTableFields count="30">
      <queryTableField id="1" name="cu_id" tableColumnId="1"/>
      <queryTableField id="2" name="Old Rt #" tableColumnId="2"/>
      <queryTableField id="3" name="Old Delivery Day" tableColumnId="3"/>
      <queryTableField id="4" name="Acct #" tableColumnId="4"/>
      <queryTableField id="5" name="Cust #" tableColumnId="5"/>
      <queryTableField id="6" name="Cust Name" tableColumnId="6"/>
      <queryTableField id="7" name="Frequency" tableColumnId="7"/>
      <queryTableField id="8" name="Old Stop" tableColumnId="8"/>
      <queryTableField id="9" name="Garment Inventory" tableColumnId="9"/>
      <queryTableField id="10" name="# of Wearers" tableColumnId="10"/>
      <queryTableField id="11" name="Q1 Low Revenue Deviation" tableColumnId="11"/>
      <queryTableField id="12" name="Q1 High Revenue Deviation" tableColumnId="12"/>
      <queryTableField id="13" name="Q2 Low Revenue Deviation" tableColumnId="13"/>
      <queryTableField id="14" name="Q2 High Revenue Deviation" tableColumnId="14"/>
      <queryTableField id="15" name="Q3 Low Revenue Deviation" tableColumnId="15"/>
      <queryTableField id="16" name="Q3 High Revenue Deviation" tableColumnId="16"/>
      <queryTableField id="17" name="Q4 Low Revenue Deviation" tableColumnId="17"/>
      <queryTableField id="18" name="Q4 High Revenue Deviation" tableColumnId="18"/>
      <queryTableField id="19" name="Q1 Revenue per Delivery" tableColumnId="19"/>
      <queryTableField id="20" name="Q2 Revenue per Delivery" tableColumnId="20"/>
      <queryTableField id="21" name="Q3 Revenue per Delivery" tableColumnId="21"/>
      <queryTableField id="22" name="Q4 Revenue per Delivery" tableColumnId="22"/>
      <queryTableField id="23" name="Available Delivery Days" tableColumnId="23"/>
      <queryTableField id="24" name="Average Stop Time (In Minutes)" tableColumnId="24"/>
      <queryTableField id="25" name="Avg Garment Scans per Delivery" tableColumnId="25"/>
      <queryTableField id="26" name="% Garment Underwash" tableColumnId="26"/>
      <queryTableField id="27" name="Earliest Time - Window 1" tableColumnId="27"/>
      <queryTableField id="28" name="Latest Time - Window 1" tableColumnId="28"/>
      <queryTableField id="29" name="Earliest Time - Window 2" tableColumnId="29"/>
      <queryTableField id="30" name="Latest Time - Window 2" tableColumnId="30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8E936CB6-5949-4F12-8C7D-7846B39B975A}" autoFormatId="16" applyNumberFormats="0" applyBorderFormats="0" applyFontFormats="0" applyPatternFormats="0" applyAlignmentFormats="0" applyWidthHeightFormats="0">
  <queryTableRefresh nextId="12">
    <queryTableFields count="11">
      <queryTableField id="1" name="Current.cu_id" tableColumnId="1"/>
      <queryTableField id="2" name="Current.Old Rt #" tableColumnId="2"/>
      <queryTableField id="3" name="Current.Old Delivery Day" tableColumnId="3"/>
      <queryTableField id="4" name="Current.Cust Name" tableColumnId="4"/>
      <queryTableField id="5" name="Current.Street Address 1" tableColumnId="5"/>
      <queryTableField id="6" name="Current.Frequency" tableColumnId="6"/>
      <queryTableField id="7" name="Freq Changes" tableColumnId="7"/>
      <queryTableField id="8" name="Addr Changes" tableColumnId="8"/>
      <queryTableField id="9" name="Name Changes" tableColumnId="9"/>
      <queryTableField id="10" name="Route Changes" tableColumnId="10"/>
      <queryTableField id="11" name="Day Changes" tableColumnId="1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" xr16:uid="{6965AE9C-9AED-463A-A113-91197846CCE2}" autoFormatId="16" applyNumberFormats="0" applyBorderFormats="0" applyFontFormats="0" applyPatternFormats="0" applyAlignmentFormats="0" applyWidthHeightFormats="0">
  <queryTableRefresh nextId="28">
    <queryTableFields count="27">
      <queryTableField id="1" name="cu_ID" tableColumnId="1"/>
      <queryTableField id="2" name="Rt #" tableColumnId="2"/>
      <queryTableField id="3" name="Acct #" tableColumnId="3"/>
      <queryTableField id="4" name="Cust #" tableColumnId="4"/>
      <queryTableField id="5" name="Cust Name" tableColumnId="5"/>
      <queryTableField id="6" name="Stop" tableColumnId="6"/>
      <queryTableField id="7" name="Average Stop Time" tableColumnId="7"/>
      <queryTableField id="8" name="Date :: Start / Stop :: StopTIme :: TravelTIme.1" tableColumnId="8"/>
      <queryTableField id="9" name="Date :: Start / Stop :: StopTIme :: TravelTIme.2" tableColumnId="9"/>
      <queryTableField id="10" name="Date :: Start / Stop :: StopTIme :: TravelTIme.3" tableColumnId="10"/>
      <queryTableField id="11" name="Date :: Start / Stop :: StopTIme :: TravelTIme.4" tableColumnId="11"/>
      <queryTableField id="12" name="Date :: Start / Stop :: StopTIme :: TravelTIme.5" tableColumnId="12"/>
      <queryTableField id="13" name="Date :: Start / Stop :: StopTIme :: TravelTIme.6" tableColumnId="13"/>
      <queryTableField id="14" name="Date :: Start / Stop :: StopTIme :: TravelTIme.7" tableColumnId="14"/>
      <queryTableField id="15" name="Date :: Start / Stop :: StopTIme :: TravelTIme.8" tableColumnId="15"/>
      <queryTableField id="16" name="Date :: Start / Stop :: StopTIme :: TravelTIme.9" tableColumnId="16"/>
      <queryTableField id="17" name="Date :: Start / Stop :: StopTIme :: TravelTIme.10" tableColumnId="17"/>
      <queryTableField id="18" name="Date :: Start / Stop :: StopTIme :: TravelTIme.11" tableColumnId="18"/>
      <queryTableField id="19" name="Date :: Start / Stop :: StopTIme :: TravelTIme.12" tableColumnId="19"/>
      <queryTableField id="20" name="Date :: Start / Stop :: StopTIme :: TravelTIme.13" tableColumnId="20"/>
      <queryTableField id="21" name="Date :: Start / Stop :: StopTIme :: TravelTIme.14" tableColumnId="21"/>
      <queryTableField id="22" name="Date :: Start / Stop :: StopTIme :: TravelTIme.15" tableColumnId="22"/>
      <queryTableField id="23" name="Date :: Start / Stop :: StopTIme :: TravelTIme.16" tableColumnId="23"/>
      <queryTableField id="24" name="Date :: Start / Stop :: StopTIme :: TravelTIme.17" tableColumnId="24"/>
      <queryTableField id="25" name="Date :: Start / Stop :: StopTIme :: TravelTIme.18" tableColumnId="25"/>
      <queryTableField id="26" name="Date :: Start / Stop :: StopTIme :: TravelTIme.19" tableColumnId="26"/>
      <queryTableField id="27" name="Date :: Start / Stop :: StopTIme :: TravelTIme.20" tableColumnId="27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8C2CD224-E527-4E03-A260-3D5F2D590E28}" autoFormatId="16" applyNumberFormats="0" applyBorderFormats="0" applyFontFormats="0" applyPatternFormats="0" applyAlignmentFormats="0" applyWidthHeightFormats="0">
  <queryTableRefresh nextId="18">
    <queryTableFields count="17">
      <queryTableField id="1" name="cuid" tableColumnId="1"/>
      <queryTableField id="2" name="Q1 Average" tableColumnId="2"/>
      <queryTableField id="3" name="Q1 Average Deviation" tableColumnId="3"/>
      <queryTableField id="4" name="Q1 High Deviation" tableColumnId="4"/>
      <queryTableField id="5" name="Q1 Low Deviation" tableColumnId="5"/>
      <queryTableField id="6" name="Q2 Average" tableColumnId="6"/>
      <queryTableField id="7" name="Q2 Average Deviation" tableColumnId="7"/>
      <queryTableField id="8" name="Q2 High Deviation" tableColumnId="8"/>
      <queryTableField id="9" name="Q2 Low Deviation" tableColumnId="9"/>
      <queryTableField id="10" name="Q3 Average" tableColumnId="10"/>
      <queryTableField id="11" name="Q3 Average Deviation" tableColumnId="11"/>
      <queryTableField id="12" name="Q3 High Deviation" tableColumnId="12"/>
      <queryTableField id="13" name="Q3 Low Deviation" tableColumnId="13"/>
      <queryTableField id="14" name="Q4 Average" tableColumnId="14"/>
      <queryTableField id="15" name="Q4 Average Deviation" tableColumnId="15"/>
      <queryTableField id="16" name="Q4 High Deviation" tableColumnId="16"/>
      <queryTableField id="17" name="Q4 Low Deviation" tableColumnId="17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6C026A1-2DCA-4250-BAC2-9E6BDEF7D0BD}" name="Master1" displayName="Master1" ref="A1:AU1649" totalsRowShown="0" headerRowDxfId="94" headerRowBorderDxfId="93" tableBorderDxfId="92" totalsRowBorderDxfId="91">
  <autoFilter ref="A1:AU1649" xr:uid="{F6C026A1-2DCA-4250-BAC2-9E6BDEF7D0BD}"/>
  <sortState xmlns:xlrd2="http://schemas.microsoft.com/office/spreadsheetml/2017/richdata2" ref="A2:AU1649">
    <sortCondition ref="A1:A1649"/>
  </sortState>
  <tableColumns count="47">
    <tableColumn id="1" xr3:uid="{1F3D2701-E07D-462D-BB96-8EF2E7A2885B}" name="cu_id" dataDxfId="90"/>
    <tableColumn id="2" xr3:uid="{412916DB-A3F2-4464-9195-F9D53C71ECE4}" name="Current Rt #" dataDxfId="89"/>
    <tableColumn id="3" xr3:uid="{3AC6E592-D2D2-4E5F-A2E7-C45BB60E7D0D}" name="Current Delivery Day" dataDxfId="88"/>
    <tableColumn id="4" xr3:uid="{32C7DCA6-A2BA-4DC9-9BD5-ED7D686586DB}" name="Acct #" dataDxfId="87"/>
    <tableColumn id="5" xr3:uid="{475CE1C4-B718-47F9-92F0-B028435BE46E}" name="Cust #" dataDxfId="86"/>
    <tableColumn id="6" xr3:uid="{00E1804A-DD86-4E26-9DB9-D44600B697F9}" name="Cust Name" dataDxfId="85"/>
    <tableColumn id="7" xr3:uid="{E60363ED-A754-4C9C-A2D0-8C8B9EE31244}" name="Street Address 1" dataDxfId="84"/>
    <tableColumn id="8" xr3:uid="{925B8613-B6D9-410B-A0EA-87EC7489A1AD}" name="Street address 2" dataDxfId="83"/>
    <tableColumn id="9" xr3:uid="{B14E22B6-30E3-4E37-B145-31BEE2E1CC53}" name="City" dataDxfId="82"/>
    <tableColumn id="10" xr3:uid="{4F2D498B-9B74-45E9-87B8-A0871255344E}" name="State" dataDxfId="81"/>
    <tableColumn id="11" xr3:uid="{2B393EFE-E061-4C3D-BB9B-9BDD1BAF43AB}" name="Zip" dataDxfId="80"/>
    <tableColumn id="37" xr3:uid="{2DEF7E43-B208-4A0B-9515-199B54BB7E83}" name="Frequency" dataDxfId="79"/>
    <tableColumn id="38" xr3:uid="{377B245B-1F64-43CB-A198-40101C15FC97}" name="StreetSync Frequency" dataDxfId="78"/>
    <tableColumn id="12" xr3:uid="{483DA57C-9E9E-4343-9915-17D630067DD3}" name="Call in Customer?" dataDxfId="77"/>
    <tableColumn id="18" xr3:uid="{6E851AC0-2BF7-4140-9B96-AAADD6281C40}" name="Stop #" dataDxfId="76"/>
    <tableColumn id="26" xr3:uid="{2BCC7271-14A9-4CB2-A8B5-3FA27A5FCC84}" name="Mon Stop Seq" dataDxfId="75"/>
    <tableColumn id="13" xr3:uid="{4B38DCED-8385-427B-BD90-2A9ECA85E014}" name="Tue Stop Seq" dataDxfId="74"/>
    <tableColumn id="14" xr3:uid="{0B025200-FCC9-45BB-9CF5-33C57D95C740}" name="Wed Stop Seq" dataDxfId="73"/>
    <tableColumn id="15" xr3:uid="{1200F3C8-9763-4078-B6CB-A2FC5DA9299A}" name="Thu Stop Seq" dataDxfId="72"/>
    <tableColumn id="16" xr3:uid="{B57D4B15-FE04-4937-8CE1-6AD0BBE349D2}" name="Fri Stop Seq" dataDxfId="71"/>
    <tableColumn id="17" xr3:uid="{F19AE252-A17A-4707-AD3B-7073E1C1D51C}" name="# of Invoices" dataDxfId="70"/>
    <tableColumn id="46" xr3:uid="{60DA050F-88CB-4F6E-8D5F-E8158D6E26C6}" name="Garment Inventory" dataDxfId="69" dataCellStyle="Currency"/>
    <tableColumn id="21" xr3:uid="{D03120A4-660D-4535-A31C-17E1AE1B1A1F}" name="Avg Garment Scans per Delivery" dataDxfId="68" dataCellStyle="Currency"/>
    <tableColumn id="22" xr3:uid="{7B2159B2-B009-47B4-9830-1FEA05F7FE4A}" name="% Garment Underwash" dataDxfId="67" dataCellStyle="Percent">
      <calculatedColumnFormula>IFERROR(1 -(Master1[[#This Row],[Avg Garment Scans per Delivery]]/Master1[[#This Row],[Garment Inventory]]), 0)</calculatedColumnFormula>
    </tableColumn>
    <tableColumn id="23" xr3:uid="{7374EEC3-A5DA-416C-85C5-749CB6EEE6EA}" name="# of Wearers" dataDxfId="66" dataCellStyle="Currency"/>
    <tableColumn id="24" xr3:uid="{3A357E60-EF28-4B19-84BA-A8B3FE59829D}" name="# of Assigned Garments" dataDxfId="65" dataCellStyle="Currency"/>
    <tableColumn id="19" xr3:uid="{DA937DD2-3740-43FE-A347-750710D7FEA8}" name="Q1 Low Revenue Deviation" dataDxfId="64" dataCellStyle="Currency">
      <calculatedColumnFormula>_xlfn.XLOOKUP(Master1[[#This Row],[cu_id]], Revenue_Analysis[cuid], Revenue_Analysis[Q1 Low Deviation], 0)</calculatedColumnFormula>
    </tableColumn>
    <tableColumn id="20" xr3:uid="{DB79C11C-A098-47EE-93D4-260DBD7DCBBD}" name="Q1 High Revenue Deviation" dataDxfId="63" dataCellStyle="Currency">
      <calculatedColumnFormula>_xlfn.XLOOKUP(Master1[[#This Row],[cu_id]],Revenue_Analysis[cuid],Revenue_Analysis[Q1 High Deviation], 0)</calculatedColumnFormula>
    </tableColumn>
    <tableColumn id="27" xr3:uid="{D34EC0F4-AB96-4245-BBC3-350432E3E5AC}" name="Q2 Low Revenue Deviation" dataDxfId="62" dataCellStyle="Currency">
      <calculatedColumnFormula>_xlfn.XLOOKUP(Master1[[#This Row],[cu_id]],Revenue_Analysis[cuid],Revenue_Analysis[Q2 Low Deviation], 0)</calculatedColumnFormula>
    </tableColumn>
    <tableColumn id="29" xr3:uid="{9C073AC4-8609-4720-B2E4-205438660D27}" name="Q2 High Revenue Deviation" dataDxfId="61" dataCellStyle="Currency">
      <calculatedColumnFormula>_xlfn.XLOOKUP(Master1[[#This Row],[cu_id]],Revenue_Analysis[cuid],Revenue_Analysis[Q2 High Deviation], 0)</calculatedColumnFormula>
    </tableColumn>
    <tableColumn id="30" xr3:uid="{B9D91425-7408-47CE-AD85-59C3A820AAB1}" name="Q3 Low Revenue Deviation" dataDxfId="60" dataCellStyle="Currency">
      <calculatedColumnFormula>_xlfn.XLOOKUP(Master1[[#This Row],[cu_id]],Revenue_Analysis[cuid],Revenue_Analysis[Q3 Low Deviation], 0)</calculatedColumnFormula>
    </tableColumn>
    <tableColumn id="31" xr3:uid="{699A77FF-1754-461E-BA55-CE5C0C1CAA0D}" name="Q3 High Revenue Deviation" dataDxfId="59" dataCellStyle="Currency">
      <calculatedColumnFormula>_xlfn.XLOOKUP(Master1[[#This Row],[cu_id]],Revenue_Analysis[cuid],Revenue_Analysis[Q3 High Deviation], 0)</calculatedColumnFormula>
    </tableColumn>
    <tableColumn id="32" xr3:uid="{E6648509-4DCC-42F2-B0D8-799BD6FB0A10}" name="Q4 Low Revenue Deviation" dataDxfId="58" dataCellStyle="Currency">
      <calculatedColumnFormula>_xlfn.XLOOKUP(Master1[[#This Row],[cu_id]],Revenue_Analysis[cuid],Revenue_Analysis[Q4 Low Deviation], 0)</calculatedColumnFormula>
    </tableColumn>
    <tableColumn id="33" xr3:uid="{A8EC4DEB-12ED-46D5-B615-85E527954771}" name="Q4 High Revenue Deviation" dataDxfId="57" dataCellStyle="Currency">
      <calculatedColumnFormula>_xlfn.XLOOKUP(Master1[[#This Row],[cu_id]],Revenue_Analysis[cuid],Revenue_Analysis[Q4 High Deviation], 0)</calculatedColumnFormula>
    </tableColumn>
    <tableColumn id="25" xr3:uid="{DA63D0F5-9FCC-4519-8620-F5ABE6E217B4}" name="Q1 Revenue per Delivery" dataDxfId="56" dataCellStyle="Currency">
      <calculatedColumnFormula>_xlfn.XLOOKUP(Master1[[#This Row],[cu_id]],Revenue_Analysis[cuid],Revenue_Analysis[Q1 Average], 0)</calculatedColumnFormula>
    </tableColumn>
    <tableColumn id="39" xr3:uid="{327CB748-E1C7-4419-9210-2A12E9843042}" name="Q2 Revenue per Delivery" dataDxfId="55" dataCellStyle="Currency">
      <calculatedColumnFormula>_xlfn.XLOOKUP(Master1[[#This Row],[cu_id]],Revenue_Analysis[cuid],Revenue_Analysis[Q2 Average], 0)</calculatedColumnFormula>
    </tableColumn>
    <tableColumn id="47" xr3:uid="{FC27C1F7-4C81-486D-B94E-5BA15B5B943B}" name="Q3 Revenue per Delivery" dataDxfId="54" dataCellStyle="Currency">
      <calculatedColumnFormula>_xlfn.XLOOKUP(Master1[[#This Row],[cu_id]],Revenue_Analysis[cuid],Revenue_Analysis[Q3 Average], 0)</calculatedColumnFormula>
    </tableColumn>
    <tableColumn id="40" xr3:uid="{A08C2A41-B2AA-4009-BF04-4374670F3064}" name="Q4 Revenue per Delivery" dataDxfId="53" dataCellStyle="Currency">
      <calculatedColumnFormula>_xlfn.XLOOKUP(Master1[[#This Row],[cu_id]],Revenue_Analysis[cuid],Revenue_Analysis[Q4 Average], 0)</calculatedColumnFormula>
    </tableColumn>
    <tableColumn id="41" xr3:uid="{7D268269-9BAE-4E81-A512-FAF91FB32559}" name="Earliest Time Window 1" dataDxfId="52" dataCellStyle="Percent"/>
    <tableColumn id="42" xr3:uid="{1B75B536-7D96-4442-9E80-45B22D9AEBB2}" name="Latest Time Window 1" dataDxfId="51" dataCellStyle="Currency"/>
    <tableColumn id="43" xr3:uid="{49193972-C313-47D9-AF84-3C9408BEF02A}" name="Earliest Time Window 2" dataDxfId="50" dataCellStyle="Currency"/>
    <tableColumn id="44" xr3:uid="{DFA9CEE3-45A4-4179-9DB7-394BD0781A8F}" name="Latest Time Window 2" dataDxfId="49" dataCellStyle="Currency"/>
    <tableColumn id="45" xr3:uid="{87DF12AE-8796-462A-8B62-F2CBB731F508}" name="Do we have Outside Hours access? (key/code stops)" dataDxfId="48" dataCellStyle="Currency"/>
    <tableColumn id="28" xr3:uid="{A1265749-E385-46B3-B525-0638BF561987}" name="Available Delivery Days" dataDxfId="47"/>
    <tableColumn id="34" xr3:uid="{C5C9983F-72C2-46AD-B6EE-7B56F3855E95}" name="Avg Stop Time Helper" dataDxfId="9"/>
    <tableColumn id="36" xr3:uid="{7F84CACB-6030-48C0-A664-31C1D350EC85}" name="Average Stop Time (In Minutes)" dataDxfId="46"/>
    <tableColumn id="48" xr3:uid="{108C33E9-47C7-4774-B207-B27985B301DF}" name="RSP StopTime Override" dataDxfId="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0286F17-9FF6-4F3A-8E7A-4792D275FC95}" name="Master_Adds" displayName="Master_Adds" ref="A1:AS1393" tableType="queryTable" totalsRowShown="0">
  <autoFilter ref="A1:AS1393" xr:uid="{80286F17-9FF6-4F3A-8E7A-4792D275FC95}"/>
  <tableColumns count="45">
    <tableColumn id="1" xr3:uid="{918FD6A8-BD45-4C3F-8D7C-67DB5E790D32}" uniqueName="1" name="cu_id" queryTableFieldId="1" dataDxfId="45"/>
    <tableColumn id="2" xr3:uid="{6B35FFB4-31F9-4D7B-A9E1-620762E9F9A0}" uniqueName="2" name="Current Rt #" queryTableFieldId="2" dataDxfId="44"/>
    <tableColumn id="3" xr3:uid="{5540498C-9BCE-492A-9DBE-ED3F659846D7}" uniqueName="3" name="Current Delivery Day" queryTableFieldId="3" dataDxfId="43"/>
    <tableColumn id="4" xr3:uid="{2595F2F8-66F9-4AC4-947E-4B904C96E462}" uniqueName="4" name="Acct #" queryTableFieldId="4" dataDxfId="42"/>
    <tableColumn id="5" xr3:uid="{5DACA95B-C07F-453B-92BF-3FADDFB2609F}" uniqueName="5" name="Cust #" queryTableFieldId="5" dataDxfId="41"/>
    <tableColumn id="6" xr3:uid="{F2D84028-81EC-4486-BD86-421086C424F6}" uniqueName="6" name="Cust Name" queryTableFieldId="6" dataDxfId="40"/>
    <tableColumn id="7" xr3:uid="{0D64082F-0F8D-4905-A39F-BE6302625EBF}" uniqueName="7" name="Street Address 1" queryTableFieldId="7" dataDxfId="39"/>
    <tableColumn id="8" xr3:uid="{6091203C-52E6-47EF-838D-FFBAEFD2256F}" uniqueName="8" name="Street Address 2" queryTableFieldId="8" dataDxfId="38"/>
    <tableColumn id="9" xr3:uid="{CF523695-5576-4A1F-BF56-0BAF6B5F0D0E}" uniqueName="9" name="City" queryTableFieldId="9" dataDxfId="37"/>
    <tableColumn id="10" xr3:uid="{07343864-F619-4D6F-B53E-8D60ED321171}" uniqueName="10" name="State" queryTableFieldId="10" dataDxfId="36"/>
    <tableColumn id="11" xr3:uid="{30195367-D647-4CDD-A5E3-BA390A7034E7}" uniqueName="11" name="Zip" queryTableFieldId="11" dataDxfId="35"/>
    <tableColumn id="12" xr3:uid="{CE4AF952-0D81-45B8-89F5-608DE3364A32}" uniqueName="12" name="Frequency" queryTableFieldId="12" dataDxfId="34"/>
    <tableColumn id="13" xr3:uid="{C9E14F57-F8C9-4FE7-AF72-8CB323576144}" uniqueName="13" name="StreetSync Frequency" queryTableFieldId="13"/>
    <tableColumn id="14" xr3:uid="{855DB6E3-FF5A-43F0-BDC7-41EADCB50083}" uniqueName="14" name="Call in Customer?" queryTableFieldId="14"/>
    <tableColumn id="38" xr3:uid="{8E5D0728-140C-4782-A268-F4FC026DC380}" uniqueName="38" name="Stop" queryTableFieldId="38"/>
    <tableColumn id="15" xr3:uid="{66E9E348-39B9-4E37-A395-8D256972E77D}" uniqueName="15" name="Mon Stop Seq" queryTableFieldId="15"/>
    <tableColumn id="16" xr3:uid="{65D09617-324C-421D-8E5F-0A8BC6952A38}" uniqueName="16" name="Tue Stop Seq" queryTableFieldId="16"/>
    <tableColumn id="17" xr3:uid="{9A18F747-4FC1-42DF-BC1F-7C19A2EB0F65}" uniqueName="17" name="Wed Stop Seq" queryTableFieldId="17"/>
    <tableColumn id="18" xr3:uid="{CC7F2532-D7D5-494C-BF1C-8F5C0C348B4D}" uniqueName="18" name="Thu Stop Seq" queryTableFieldId="18"/>
    <tableColumn id="19" xr3:uid="{24C8071B-2589-4726-B03D-081C843E87AB}" uniqueName="19" name="Fri Stop Seq" queryTableFieldId="19"/>
    <tableColumn id="20" xr3:uid="{D3E4DB97-9044-4E53-863A-407F0D4CAA65}" uniqueName="20" name="# of Invoices" queryTableFieldId="20"/>
    <tableColumn id="24" xr3:uid="{390300D2-E938-479F-AFD6-940C2E66A6AB}" uniqueName="24" name="Garment Inventory" queryTableFieldId="24"/>
    <tableColumn id="25" xr3:uid="{EBA3352E-DE36-4FBD-9264-4452BA98D580}" uniqueName="25" name="Average Weekly Garment Soil Scans" queryTableFieldId="25"/>
    <tableColumn id="39" xr3:uid="{E2ED49D1-0433-4A02-BBFC-2CC79B661757}" uniqueName="39" name="% Garment Underwash" queryTableFieldId="40" dataDxfId="33" dataCellStyle="Percent">
      <calculatedColumnFormula>IFERROR(1 -(#REF!/#REF!), 0)</calculatedColumnFormula>
    </tableColumn>
    <tableColumn id="26" xr3:uid="{6E765BED-595F-4255-A4C6-D5BD12B6BB00}" uniqueName="26" name="# of Wearers" queryTableFieldId="26"/>
    <tableColumn id="27" xr3:uid="{17BA2BAB-8F1D-4728-932D-42954637BD4D}" uniqueName="27" name="# of Assigned Garments" queryTableFieldId="27"/>
    <tableColumn id="40" xr3:uid="{64931510-55C5-4542-93D7-5B0EA8F9ABF8}" uniqueName="40" name="Q1 Revenue Low" queryTableFieldId="41"/>
    <tableColumn id="41" xr3:uid="{41AFD1ED-7FFF-4CC3-9734-0A77C7FA45B9}" uniqueName="41" name="Q1 Revenue High" queryTableFieldId="42"/>
    <tableColumn id="42" xr3:uid="{AC69504B-5FC8-4988-98A4-49FFEBFCF755}" uniqueName="42" name="Q2 Revenue Low" queryTableFieldId="43"/>
    <tableColumn id="43" xr3:uid="{F7F0965E-C280-4335-8F22-18A15490428A}" uniqueName="43" name="Q2 Revenue High" queryTableFieldId="44"/>
    <tableColumn id="44" xr3:uid="{809A7D3F-5F14-4CA2-A181-E1C67BE7EB4B}" uniqueName="44" name="Q3 Revenue Low" queryTableFieldId="45"/>
    <tableColumn id="45" xr3:uid="{470DD3D4-AF6E-4FAB-9E2B-2EBC7BEC3C97}" uniqueName="45" name="Q3 Revenue High" queryTableFieldId="46"/>
    <tableColumn id="46" xr3:uid="{92CD3C71-C925-400C-B540-418D38AB898D}" uniqueName="46" name="Q4 Revenue Low" queryTableFieldId="47"/>
    <tableColumn id="47" xr3:uid="{B8EA7B96-810B-4A2F-854D-3D8D07705D1C}" uniqueName="47" name="Q4 Revenue high" queryTableFieldId="48"/>
    <tableColumn id="28" xr3:uid="{C9570E24-0EBA-4B4E-A0F6-2A5A55043CCB}" uniqueName="28" name="Q1 Revenue per Delivery" queryTableFieldId="28"/>
    <tableColumn id="29" xr3:uid="{3B9956CB-1F48-4A4C-A95B-554EDA1153CC}" uniqueName="29" name="Q2 Revenue per Delivery" queryTableFieldId="29"/>
    <tableColumn id="30" xr3:uid="{E32F4C2E-3B9A-460A-936C-9889DBE0DFEB}" uniqueName="30" name="Q3 Revenue per Delivery" queryTableFieldId="30"/>
    <tableColumn id="31" xr3:uid="{D2654819-F5C5-470A-9F96-CFD719798E08}" uniqueName="31" name="Q4 Revenue per Delivery" queryTableFieldId="31"/>
    <tableColumn id="32" xr3:uid="{BF4E68F6-E6FE-4E8A-82DD-3A57318D3614}" uniqueName="32" name="Earliest Time Window 1" queryTableFieldId="32"/>
    <tableColumn id="33" xr3:uid="{5C6F1900-103C-4E09-8E09-729EF00FACC5}" uniqueName="33" name="Latest Time Window 1" queryTableFieldId="33"/>
    <tableColumn id="34" xr3:uid="{50B19420-4556-4D8D-A180-C2A79AA58455}" uniqueName="34" name="Earliest Time Window 2" queryTableFieldId="34"/>
    <tableColumn id="35" xr3:uid="{8DE8E285-47CE-47B9-B347-008016A44524}" uniqueName="35" name="Latest Time Window 2" queryTableFieldId="35"/>
    <tableColumn id="37" xr3:uid="{616EB8F2-123E-4FB2-9482-F9C2AAE38362}" uniqueName="37" name="Available Delivery Days" queryTableFieldId="37"/>
    <tableColumn id="48" xr3:uid="{3A366537-637A-4E08-BD84-F0DB8048DE25}" uniqueName="48" name="Notes" queryTableFieldId="57"/>
    <tableColumn id="36" xr3:uid="{D30BF5AE-902C-479A-8FDD-B43474EC1245}" uniqueName="36" name="Outside Hours Access (key/code stops)" queryTableFieldId="3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8E76ACA-A6B7-4D5A-82E5-52688810886B}" name="Master_Quits" displayName="Master_Quits" ref="A1:AD1634" tableType="queryTable" totalsRowShown="0">
  <autoFilter ref="A1:AD1634" xr:uid="{D8E76ACA-A6B7-4D5A-82E5-52688810886B}"/>
  <tableColumns count="30">
    <tableColumn id="1" xr3:uid="{F39D03EB-54BA-4627-93F4-DD8A91F1C61A}" uniqueName="1" name="cu_id" queryTableFieldId="1"/>
    <tableColumn id="2" xr3:uid="{7CBA74CD-0D2B-4034-949B-8804A93E5BE6}" uniqueName="2" name="Old Rt #" queryTableFieldId="2"/>
    <tableColumn id="3" xr3:uid="{9FA22926-3962-4BA5-AE81-213EBE2421CF}" uniqueName="3" name="Old Delivery Day" queryTableFieldId="3"/>
    <tableColumn id="4" xr3:uid="{0B07F0A4-BA2C-4CFB-9479-2A27AF37A5C5}" uniqueName="4" name="Acct #" queryTableFieldId="4"/>
    <tableColumn id="5" xr3:uid="{FAAA485E-1E94-4490-AF71-3AD8F9D5686F}" uniqueName="5" name="Cust #" queryTableFieldId="5"/>
    <tableColumn id="6" xr3:uid="{AD062E00-BB83-478E-8461-87DC8761A1BB}" uniqueName="6" name="Cust Name" queryTableFieldId="6"/>
    <tableColumn id="7" xr3:uid="{12C454FB-E96F-4E25-9973-172292EF0477}" uniqueName="7" name="Frequency" queryTableFieldId="7"/>
    <tableColumn id="8" xr3:uid="{3BC08A7E-811F-4520-A4BE-CC18F2386B00}" uniqueName="8" name="Old Stop" queryTableFieldId="8"/>
    <tableColumn id="9" xr3:uid="{F6F6720E-771E-4742-A322-92D8677F596A}" uniqueName="9" name="Garment Inventory" queryTableFieldId="9"/>
    <tableColumn id="10" xr3:uid="{D92CF4D8-358B-4CBD-90D9-06A9913EFCAF}" uniqueName="10" name="# of Wearers" queryTableFieldId="10"/>
    <tableColumn id="11" xr3:uid="{5676A756-578F-4CDF-BA2E-1E8FB2414C99}" uniqueName="11" name="Q1 Low Revenue Deviation" queryTableFieldId="11"/>
    <tableColumn id="12" xr3:uid="{4F4C2ABF-06FC-4FE9-9773-67C406D003FF}" uniqueName="12" name="Q1 High Revenue Deviation" queryTableFieldId="12"/>
    <tableColumn id="13" xr3:uid="{D275F07F-0401-4AD3-A08A-8014DAC57015}" uniqueName="13" name="Q2 Low Revenue Deviation" queryTableFieldId="13"/>
    <tableColumn id="14" xr3:uid="{7A1943E3-89E9-4AF1-A82C-FBE53BDACF2A}" uniqueName="14" name="Q2 High Revenue Deviation" queryTableFieldId="14"/>
    <tableColumn id="15" xr3:uid="{CA78B791-77EF-4F6D-BE07-8C6B4ADC7873}" uniqueName="15" name="Q3 Low Revenue Deviation" queryTableFieldId="15"/>
    <tableColumn id="16" xr3:uid="{B9C9A8E3-E3F1-4E65-8FC6-CA48EAA889C8}" uniqueName="16" name="Q3 High Revenue Deviation" queryTableFieldId="16"/>
    <tableColumn id="17" xr3:uid="{B99EDA42-9B7A-4166-AEF8-9CCB773AC2FA}" uniqueName="17" name="Q4 Low Revenue Deviation" queryTableFieldId="17"/>
    <tableColumn id="18" xr3:uid="{AB2D8BB5-9E2D-47F7-ABC7-03A62BB0F01C}" uniqueName="18" name="Q4 High Revenue Deviation" queryTableFieldId="18"/>
    <tableColumn id="19" xr3:uid="{58909B07-92FE-418C-9C5D-414F325C2B71}" uniqueName="19" name="Q1 Revenue per Delivery" queryTableFieldId="19"/>
    <tableColumn id="20" xr3:uid="{2BE71ADE-1C44-4793-8649-2ACAADFE78BF}" uniqueName="20" name="Q2 Revenue per Delivery" queryTableFieldId="20"/>
    <tableColumn id="21" xr3:uid="{1F699F8A-DD26-44C4-87CE-10BF22A59F1C}" uniqueName="21" name="Q3 Revenue per Delivery" queryTableFieldId="21"/>
    <tableColumn id="22" xr3:uid="{EDEBC464-F1D2-46A5-A5C2-6D8944F3033F}" uniqueName="22" name="Q4 Revenue per Delivery" queryTableFieldId="22"/>
    <tableColumn id="23" xr3:uid="{DB828AEF-F1C2-4B5C-A882-BB7D391FA33B}" uniqueName="23" name="Available Delivery Days" queryTableFieldId="23"/>
    <tableColumn id="24" xr3:uid="{C9F76A6B-CD75-421F-B2E6-5D6E7F36AA03}" uniqueName="24" name="Average Stop Time (In Minutes)" queryTableFieldId="24"/>
    <tableColumn id="25" xr3:uid="{05A84F0A-A3E2-4F84-8170-535BFEF509BE}" uniqueName="25" name="Avg Garment Scans per Delivery" queryTableFieldId="25"/>
    <tableColumn id="26" xr3:uid="{CA5222DE-CE48-4EEB-894F-C8C8655F14B5}" uniqueName="26" name="% Garment Underwash" queryTableFieldId="26"/>
    <tableColumn id="27" xr3:uid="{CC548D7C-DAB4-40B6-A4F3-4C6EBD55282E}" uniqueName="27" name="Earliest Time - Window 1" queryTableFieldId="27"/>
    <tableColumn id="28" xr3:uid="{32E78A38-24E5-40E5-86BC-0A9F9C39016B}" uniqueName="28" name="Latest Time - Window 1" queryTableFieldId="28"/>
    <tableColumn id="29" xr3:uid="{9555CA48-FD5F-4348-90E7-20B3F5BFA0A7}" uniqueName="29" name="Earliest Time - Window 2" queryTableFieldId="29"/>
    <tableColumn id="30" xr3:uid="{14BD68AE-EA7D-4259-8DFE-41019D85E394}" uniqueName="30" name="Latest Time - Window 2" queryTableFieldId="3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D197D4E-7E4C-492F-9887-E4B7DF764844}" name="Master_Changes" displayName="Master_Changes" ref="A1:K2" tableType="queryTable" insertRow="1" totalsRowShown="0">
  <autoFilter ref="A1:K2" xr:uid="{7D197D4E-7E4C-492F-9887-E4B7DF764844}"/>
  <tableColumns count="11">
    <tableColumn id="1" xr3:uid="{AEA8E3C6-340A-4111-859D-BDBAD9EAA03A}" uniqueName="1" name="Current.cu_id" queryTableFieldId="1"/>
    <tableColumn id="2" xr3:uid="{2B5D9A7D-C1A4-4F90-ACA0-C2F53E442CEB}" uniqueName="2" name="Current.Old Rt #" queryTableFieldId="2"/>
    <tableColumn id="3" xr3:uid="{9C4F60F7-9CEB-41BD-A550-ABD5A14F1379}" uniqueName="3" name="Current.Old Delivery Day" queryTableFieldId="3"/>
    <tableColumn id="4" xr3:uid="{76EFC553-B3EE-46DD-BD5A-5A408E90358C}" uniqueName="4" name="Current.Cust Name" queryTableFieldId="4"/>
    <tableColumn id="5" xr3:uid="{CF708841-348A-44EA-8D88-5622CEE8E4BB}" uniqueName="5" name="Current.Street Address 1" queryTableFieldId="5"/>
    <tableColumn id="6" xr3:uid="{F17B776E-A035-43A0-A192-9975CAAD4D92}" uniqueName="6" name="Current.Frequency" queryTableFieldId="6"/>
    <tableColumn id="7" xr3:uid="{9A694AA1-D16F-4FE4-8928-6A6AB3CB1D9D}" uniqueName="7" name="Freq Changes" queryTableFieldId="7"/>
    <tableColumn id="8" xr3:uid="{B125328C-4866-463C-8A13-FCF8E4A13B1C}" uniqueName="8" name="Addr Changes" queryTableFieldId="8"/>
    <tableColumn id="9" xr3:uid="{60AFCC44-3FC5-4DBA-9FAD-4B29CDAAE2BC}" uniqueName="9" name="Name Changes" queryTableFieldId="9"/>
    <tableColumn id="10" xr3:uid="{F0F80FD5-1207-478B-88A7-A399D940544E}" uniqueName="10" name="Route Changes" queryTableFieldId="10"/>
    <tableColumn id="11" xr3:uid="{FC87D676-88B6-454F-81D4-C9CF45E67E8C}" uniqueName="11" name="Day Changes" queryTableFieldId="11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60B3B1C-A829-48A3-BA40-65C261391EE5}" name="StopTimes" displayName="StopTimes" ref="A1:AA1796" tableType="queryTable" totalsRowShown="0">
  <autoFilter ref="A1:AA1796" xr:uid="{160B3B1C-A829-48A3-BA40-65C261391EE5}"/>
  <tableColumns count="27">
    <tableColumn id="1" xr3:uid="{9679E74C-F9DD-4B40-B610-0E2B429C7F03}" uniqueName="1" name="cu_ID" queryTableFieldId="1" dataDxfId="32"/>
    <tableColumn id="2" xr3:uid="{5B9A3108-F545-40A9-A3CA-AFF941B2314E}" uniqueName="2" name="Rt #" queryTableFieldId="2"/>
    <tableColumn id="3" xr3:uid="{8E81816E-8BFD-4C5E-B59C-C09C3E95EFA3}" uniqueName="3" name="Acct #" queryTableFieldId="3"/>
    <tableColumn id="4" xr3:uid="{27C181B9-CD40-4C1E-A19E-03325DE93781}" uniqueName="4" name="Cust #" queryTableFieldId="4"/>
    <tableColumn id="5" xr3:uid="{0A9C6D9A-131D-4299-A201-CE8536141916}" uniqueName="5" name="Cust Name" queryTableFieldId="5" dataDxfId="31"/>
    <tableColumn id="6" xr3:uid="{D071C7AD-596E-4749-8793-C2AC11C326B1}" uniqueName="6" name="Stop" queryTableFieldId="6"/>
    <tableColumn id="7" xr3:uid="{84A44036-8B3D-469A-9310-5F149654E85A}" uniqueName="7" name="Average Stop Time" queryTableFieldId="7"/>
    <tableColumn id="8" xr3:uid="{C02227E2-78E4-4D61-B8FC-77DB400B236A}" uniqueName="8" name="Date :: Start / Stop :: StopTIme :: TravelTIme.1" queryTableFieldId="8" dataDxfId="30"/>
    <tableColumn id="9" xr3:uid="{AE71894A-1A44-493D-B020-23BA9A2BB910}" uniqueName="9" name="Date :: Start / Stop :: StopTIme :: TravelTIme.2" queryTableFieldId="9" dataDxfId="29"/>
    <tableColumn id="10" xr3:uid="{C7848418-B98D-4CAF-8A3F-84848DE5E4A1}" uniqueName="10" name="Date :: Start / Stop :: StopTIme :: TravelTIme.3" queryTableFieldId="10" dataDxfId="28"/>
    <tableColumn id="11" xr3:uid="{284A7555-3637-45CD-960F-4E6833B7BA2D}" uniqueName="11" name="Date :: Start / Stop :: StopTIme :: TravelTIme.4" queryTableFieldId="11" dataDxfId="27"/>
    <tableColumn id="12" xr3:uid="{7FDC13D5-83D4-42FF-906F-19FDE7E51B22}" uniqueName="12" name="Date :: Start / Stop :: StopTIme :: TravelTIme.5" queryTableFieldId="12" dataDxfId="26"/>
    <tableColumn id="13" xr3:uid="{21D3DEAC-7DD9-4ABF-AFF7-E04F3B84D342}" uniqueName="13" name="Date :: Start / Stop :: StopTIme :: TravelTIme.6" queryTableFieldId="13" dataDxfId="25"/>
    <tableColumn id="14" xr3:uid="{EE275BBD-208F-4C0D-A99D-1ABD41FB3EDC}" uniqueName="14" name="Date :: Start / Stop :: StopTIme :: TravelTIme.7" queryTableFieldId="14" dataDxfId="24"/>
    <tableColumn id="15" xr3:uid="{60BABB85-158E-4F35-8FF8-344526392379}" uniqueName="15" name="Date :: Start / Stop :: StopTIme :: TravelTIme.8" queryTableFieldId="15" dataDxfId="23"/>
    <tableColumn id="16" xr3:uid="{44214F75-2AA4-4813-A8E6-531ED317B8DD}" uniqueName="16" name="Date :: Start / Stop :: StopTIme :: TravelTIme.9" queryTableFieldId="16" dataDxfId="22"/>
    <tableColumn id="17" xr3:uid="{03BB0E16-82FE-48F1-8202-FBD488966025}" uniqueName="17" name="Date :: Start / Stop :: StopTIme :: TravelTIme.10" queryTableFieldId="17" dataDxfId="21"/>
    <tableColumn id="18" xr3:uid="{0862004E-AF22-4B7F-AA14-103468116688}" uniqueName="18" name="Date :: Start / Stop :: StopTIme :: TravelTIme.11" queryTableFieldId="18" dataDxfId="20"/>
    <tableColumn id="19" xr3:uid="{0ED19244-DD5B-470C-A2E5-D66534E42E6A}" uniqueName="19" name="Date :: Start / Stop :: StopTIme :: TravelTIme.12" queryTableFieldId="19" dataDxfId="19"/>
    <tableColumn id="20" xr3:uid="{665D061F-9D19-47C1-8925-3A44D238708A}" uniqueName="20" name="Date :: Start / Stop :: StopTIme :: TravelTIme.13" queryTableFieldId="20" dataDxfId="18"/>
    <tableColumn id="21" xr3:uid="{F3204045-9065-430D-9250-6C761C48DE44}" uniqueName="21" name="Date :: Start / Stop :: StopTIme :: TravelTIme.14" queryTableFieldId="21" dataDxfId="17"/>
    <tableColumn id="22" xr3:uid="{F8504DDB-AD65-49B1-8B1D-1703AB5B5F99}" uniqueName="22" name="Date :: Start / Stop :: StopTIme :: TravelTIme.15" queryTableFieldId="22" dataDxfId="16"/>
    <tableColumn id="23" xr3:uid="{B4A99F8C-CA71-4FB5-8FA6-C32EB58D64A8}" uniqueName="23" name="Date :: Start / Stop :: StopTIme :: TravelTIme.16" queryTableFieldId="23" dataDxfId="15"/>
    <tableColumn id="24" xr3:uid="{0810F75D-6A57-43AA-811D-89EA8A534794}" uniqueName="24" name="Date :: Start / Stop :: StopTIme :: TravelTIme.17" queryTableFieldId="24" dataDxfId="14"/>
    <tableColumn id="25" xr3:uid="{1AD1148B-2352-487E-BC1C-6A347919C272}" uniqueName="25" name="Date :: Start / Stop :: StopTIme :: TravelTIme.18" queryTableFieldId="25" dataDxfId="13"/>
    <tableColumn id="26" xr3:uid="{0A674941-FAA1-4001-A138-9D64A0A927EB}" uniqueName="26" name="Date :: Start / Stop :: StopTIme :: TravelTIme.19" queryTableFieldId="26" dataDxfId="12"/>
    <tableColumn id="27" xr3:uid="{D0886ACE-21FE-4064-BEB2-54DBAB97C0E6}" uniqueName="27" name="Date :: Start / Stop :: StopTIme :: TravelTIme.20" queryTableFieldId="27" dataDxfId="11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89D8B05-797A-4CDA-B349-43AF50BF8423}" name="Revenue_Analysis" displayName="Revenue_Analysis" ref="A1:Q1597" tableType="queryTable" totalsRowShown="0">
  <autoFilter ref="A1:Q1597" xr:uid="{E89D8B05-797A-4CDA-B349-43AF50BF8423}"/>
  <sortState xmlns:xlrd2="http://schemas.microsoft.com/office/spreadsheetml/2017/richdata2" ref="A2:Q1597">
    <sortCondition ref="A1:A1376"/>
  </sortState>
  <tableColumns count="17">
    <tableColumn id="1" xr3:uid="{BCA691C6-1C23-4E4C-BDB2-AD80DA220DA4}" uniqueName="1" name="cuid" queryTableFieldId="1" dataDxfId="10"/>
    <tableColumn id="2" xr3:uid="{FE3ABCFE-380E-44D3-B1B9-68F650EA80FD}" uniqueName="2" name="Q1 Average" queryTableFieldId="2"/>
    <tableColumn id="3" xr3:uid="{5E421ABD-3683-409F-AB0F-89D27A33D87A}" uniqueName="3" name="Q1 Average Deviation" queryTableFieldId="3"/>
    <tableColumn id="4" xr3:uid="{AF818876-E25A-4A2C-95A7-2AAB568105CB}" uniqueName="4" name="Q1 High Deviation" queryTableFieldId="4"/>
    <tableColumn id="5" xr3:uid="{D91515E4-0E84-4682-99DF-11ED559A1C79}" uniqueName="5" name="Q1 Low Deviation" queryTableFieldId="5"/>
    <tableColumn id="6" xr3:uid="{BF28B2FA-DAC7-4C16-B74D-3037719A4E64}" uniqueName="6" name="Q2 Average" queryTableFieldId="6"/>
    <tableColumn id="7" xr3:uid="{6945D95D-5322-498E-918B-F817FD806764}" uniqueName="7" name="Q2 Average Deviation" queryTableFieldId="7"/>
    <tableColumn id="8" xr3:uid="{A3F3B37E-AF67-457C-9B59-9D30E01CBE20}" uniqueName="8" name="Q2 High Deviation" queryTableFieldId="8"/>
    <tableColumn id="9" xr3:uid="{648BB728-63B9-460E-AA8D-BEBFB043E175}" uniqueName="9" name="Q2 Low Deviation" queryTableFieldId="9"/>
    <tableColumn id="10" xr3:uid="{BE0C4F92-6A01-406B-88BB-D15481CB6562}" uniqueName="10" name="Q3 Average" queryTableFieldId="10"/>
    <tableColumn id="11" xr3:uid="{02B59D90-0397-471C-A6BA-05B5FFDB84F3}" uniqueName="11" name="Q3 Average Deviation" queryTableFieldId="11"/>
    <tableColumn id="12" xr3:uid="{34FF561C-DC5B-4985-9610-B04125A3AAA9}" uniqueName="12" name="Q3 High Deviation" queryTableFieldId="12"/>
    <tableColumn id="13" xr3:uid="{446B4742-1E02-4C1D-82F2-0E2857BF96BF}" uniqueName="13" name="Q3 Low Deviation" queryTableFieldId="13"/>
    <tableColumn id="14" xr3:uid="{FE94A453-7925-44C7-B315-600120D8C9A4}" uniqueName="14" name="Q4 Average" queryTableFieldId="14"/>
    <tableColumn id="15" xr3:uid="{23F7C39D-C358-4B32-BE2C-B81D15448953}" uniqueName="15" name="Q4 Average Deviation" queryTableFieldId="15"/>
    <tableColumn id="16" xr3:uid="{BA7C4FAE-375E-4560-AC99-085E11702495}" uniqueName="16" name="Q4 High Deviation" queryTableFieldId="16"/>
    <tableColumn id="17" xr3:uid="{E0D562D0-F59D-4C73-A8FD-37A44223020D}" uniqueName="17" name="Q4 Low Deviation" queryTableFieldId="1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39ED2C-FB13-4024-8743-017D2D56FC29}">
  <sheetPr codeName="Sheet1">
    <pageSetUpPr fitToPage="1"/>
  </sheetPr>
  <dimension ref="A1:AZ1649"/>
  <sheetViews>
    <sheetView tabSelected="1" view="pageBreakPreview" topLeftCell="AL1" zoomScale="104" zoomScaleNormal="117" zoomScaleSheetLayoutView="104" workbookViewId="0">
      <pane ySplit="1" topLeftCell="A1574" activePane="bottomLeft" state="frozen"/>
      <selection activeCell="A2" sqref="A2:AS7"/>
      <selection pane="bottomLeft" activeCell="AT1631" sqref="AT1631:AT1649"/>
    </sheetView>
  </sheetViews>
  <sheetFormatPr defaultColWidth="8.88671875" defaultRowHeight="13.8" x14ac:dyDescent="0.3"/>
  <cols>
    <col min="1" max="1" width="10.77734375" style="9" customWidth="1"/>
    <col min="2" max="2" width="7.21875" style="1" customWidth="1"/>
    <col min="3" max="3" width="8.77734375" style="1" customWidth="1"/>
    <col min="4" max="4" width="7.6640625" style="8" customWidth="1"/>
    <col min="5" max="5" width="5.88671875" style="8" customWidth="1"/>
    <col min="6" max="6" width="31.33203125" customWidth="1"/>
    <col min="7" max="7" width="28.33203125" customWidth="1"/>
    <col min="8" max="8" width="21.6640625" customWidth="1"/>
    <col min="9" max="9" width="17" style="7" customWidth="1"/>
    <col min="10" max="10" width="7" style="7" customWidth="1"/>
    <col min="11" max="11" width="11.77734375" style="7" customWidth="1"/>
    <col min="12" max="12" width="11" style="7" customWidth="1"/>
    <col min="13" max="13" width="13.44140625" style="1" customWidth="1"/>
    <col min="14" max="14" width="9.21875" style="1" customWidth="1"/>
    <col min="15" max="15" width="8.109375" style="1" customWidth="1"/>
    <col min="16" max="16" width="5.88671875" style="1" customWidth="1"/>
    <col min="17" max="17" width="6" style="1" customWidth="1"/>
    <col min="18" max="18" width="6.5546875" style="1" customWidth="1"/>
    <col min="19" max="19" width="5.88671875" style="1" customWidth="1"/>
    <col min="20" max="20" width="5" style="1" customWidth="1"/>
    <col min="21" max="21" width="10.6640625" style="1" customWidth="1"/>
    <col min="22" max="22" width="17.6640625" style="5" customWidth="1"/>
    <col min="23" max="23" width="12" style="5" customWidth="1"/>
    <col min="24" max="24" width="12" style="6" customWidth="1"/>
    <col min="25" max="25" width="11.33203125" style="5" customWidth="1"/>
    <col min="26" max="26" width="10.44140625" style="5" customWidth="1"/>
    <col min="27" max="34" width="10.44140625" style="4" customWidth="1"/>
    <col min="35" max="38" width="17" style="4" customWidth="1"/>
    <col min="39" max="39" width="10" style="3" customWidth="1"/>
    <col min="40" max="40" width="9.6640625" style="2" customWidth="1"/>
    <col min="41" max="41" width="10.77734375" style="2" customWidth="1"/>
    <col min="42" max="42" width="10.6640625" style="2" customWidth="1"/>
    <col min="43" max="43" width="12.33203125" style="1" customWidth="1"/>
    <col min="44" max="44" width="9.6640625" style="1" customWidth="1"/>
    <col min="45" max="45" width="18.21875" style="1" customWidth="1"/>
    <col min="46" max="46" width="16" customWidth="1"/>
    <col min="47" max="47" width="10.44140625" customWidth="1"/>
    <col min="48" max="48" width="10" customWidth="1"/>
  </cols>
  <sheetData>
    <row r="1" spans="1:52" s="1" customFormat="1" ht="61.8" customHeight="1" x14ac:dyDescent="0.3">
      <c r="A1" s="31" t="s">
        <v>167</v>
      </c>
      <c r="B1" s="24" t="s">
        <v>166</v>
      </c>
      <c r="C1" s="24" t="s">
        <v>165</v>
      </c>
      <c r="D1" s="24" t="s">
        <v>164</v>
      </c>
      <c r="E1" s="24" t="s">
        <v>163</v>
      </c>
      <c r="F1" s="24" t="s">
        <v>162</v>
      </c>
      <c r="G1" s="24" t="s">
        <v>161</v>
      </c>
      <c r="H1" s="24" t="s">
        <v>201</v>
      </c>
      <c r="I1" s="24" t="s">
        <v>159</v>
      </c>
      <c r="J1" s="24" t="s">
        <v>158</v>
      </c>
      <c r="K1" s="24" t="s">
        <v>157</v>
      </c>
      <c r="L1" s="24" t="s">
        <v>156</v>
      </c>
      <c r="M1" s="24" t="s">
        <v>155</v>
      </c>
      <c r="N1" s="24" t="s">
        <v>154</v>
      </c>
      <c r="O1" s="24" t="s">
        <v>153</v>
      </c>
      <c r="P1" s="24" t="s">
        <v>152</v>
      </c>
      <c r="Q1" s="24" t="s">
        <v>151</v>
      </c>
      <c r="R1" s="24" t="s">
        <v>150</v>
      </c>
      <c r="S1" s="24" t="s">
        <v>149</v>
      </c>
      <c r="T1" s="24" t="s">
        <v>148</v>
      </c>
      <c r="U1" s="24" t="s">
        <v>147</v>
      </c>
      <c r="V1" s="25" t="s">
        <v>146</v>
      </c>
      <c r="W1" s="25" t="s">
        <v>145</v>
      </c>
      <c r="X1" s="25" t="s">
        <v>144</v>
      </c>
      <c r="Y1" s="25" t="s">
        <v>143</v>
      </c>
      <c r="Z1" s="25" t="s">
        <v>142</v>
      </c>
      <c r="AA1" s="26" t="s">
        <v>141</v>
      </c>
      <c r="AB1" s="26" t="s">
        <v>140</v>
      </c>
      <c r="AC1" s="26" t="s">
        <v>139</v>
      </c>
      <c r="AD1" s="26" t="s">
        <v>138</v>
      </c>
      <c r="AE1" s="26" t="s">
        <v>137</v>
      </c>
      <c r="AF1" s="26" t="s">
        <v>136</v>
      </c>
      <c r="AG1" s="26" t="s">
        <v>135</v>
      </c>
      <c r="AH1" s="26" t="s">
        <v>134</v>
      </c>
      <c r="AI1" s="26" t="s">
        <v>133</v>
      </c>
      <c r="AJ1" s="26" t="s">
        <v>132</v>
      </c>
      <c r="AK1" s="26" t="s">
        <v>131</v>
      </c>
      <c r="AL1" s="26" t="s">
        <v>130</v>
      </c>
      <c r="AM1" s="27" t="s">
        <v>186</v>
      </c>
      <c r="AN1" s="27" t="s">
        <v>187</v>
      </c>
      <c r="AO1" s="28" t="s">
        <v>188</v>
      </c>
      <c r="AP1" s="28" t="s">
        <v>189</v>
      </c>
      <c r="AQ1" s="28" t="s">
        <v>2971</v>
      </c>
      <c r="AR1" s="28" t="s">
        <v>125</v>
      </c>
      <c r="AS1" s="17" t="s">
        <v>202</v>
      </c>
      <c r="AT1" s="17" t="s">
        <v>124</v>
      </c>
      <c r="AU1" s="111" t="s">
        <v>203</v>
      </c>
      <c r="AV1" s="1">
        <f>AVERAGEIF(AS:AS,"&gt;0:01:00")</f>
        <v>7.0856297635656533</v>
      </c>
      <c r="AX1"/>
      <c r="AY1"/>
      <c r="AZ1"/>
    </row>
    <row r="2" spans="1:52" x14ac:dyDescent="0.3">
      <c r="A2" s="18" t="s">
        <v>3210</v>
      </c>
      <c r="B2" s="20">
        <v>6</v>
      </c>
      <c r="C2" s="20" t="s">
        <v>9</v>
      </c>
      <c r="D2" s="19">
        <v>27828</v>
      </c>
      <c r="E2" s="19" t="s">
        <v>39</v>
      </c>
      <c r="F2" s="19" t="s">
        <v>4588</v>
      </c>
      <c r="G2" s="19" t="s">
        <v>4589</v>
      </c>
      <c r="H2" s="19" t="s">
        <v>11</v>
      </c>
      <c r="I2" s="19" t="s">
        <v>4590</v>
      </c>
      <c r="J2" s="19" t="s">
        <v>4</v>
      </c>
      <c r="K2" s="19" t="s">
        <v>4591</v>
      </c>
      <c r="L2" s="21" t="s">
        <v>16</v>
      </c>
      <c r="M2" s="20" t="s">
        <v>3</v>
      </c>
      <c r="N2" s="20" t="s">
        <v>2</v>
      </c>
      <c r="O2" s="20">
        <v>45</v>
      </c>
      <c r="P2" s="20">
        <v>45</v>
      </c>
      <c r="Q2" s="20">
        <v>0</v>
      </c>
      <c r="R2" s="20">
        <v>0</v>
      </c>
      <c r="S2" s="20">
        <v>0</v>
      </c>
      <c r="T2" s="20">
        <v>0</v>
      </c>
      <c r="U2" s="20">
        <v>52</v>
      </c>
      <c r="V2" s="30"/>
      <c r="W2" s="30"/>
      <c r="X2" s="33">
        <f>IFERROR(1 -(Master1[[#This Row],[Avg Garment Scans per Delivery]]/Master1[[#This Row],[Garment Inventory]]), 0)</f>
        <v>0</v>
      </c>
      <c r="Y2" s="30"/>
      <c r="Z2" s="30"/>
      <c r="AA2" s="32">
        <f>_xlfn.XLOOKUP(Master1[[#This Row],[cu_id]], Revenue_Analysis[cuid], Revenue_Analysis[Q1 Low Deviation], 0)</f>
        <v>52.163699999999999</v>
      </c>
      <c r="AB2" s="32">
        <f>_xlfn.XLOOKUP(Master1[[#This Row],[cu_id]],Revenue_Analysis[cuid],Revenue_Analysis[Q1 High Deviation], 0)</f>
        <v>53.228700000000003</v>
      </c>
      <c r="AC2" s="32">
        <f>_xlfn.XLOOKUP(Master1[[#This Row],[cu_id]],Revenue_Analysis[cuid],Revenue_Analysis[Q2 Low Deviation], 0)</f>
        <v>48.157499999999999</v>
      </c>
      <c r="AD2" s="32">
        <f>_xlfn.XLOOKUP(Master1[[#This Row],[cu_id]],Revenue_Analysis[cuid],Revenue_Analysis[Q2 High Deviation], 0)</f>
        <v>50.836300000000001</v>
      </c>
      <c r="AE2" s="32">
        <f>_xlfn.XLOOKUP(Master1[[#This Row],[cu_id]],Revenue_Analysis[cuid],Revenue_Analysis[Q3 Low Deviation], 0)</f>
        <v>48.697899999999997</v>
      </c>
      <c r="AF2" s="32">
        <f>_xlfn.XLOOKUP(Master1[[#This Row],[cu_id]],Revenue_Analysis[cuid],Revenue_Analysis[Q3 High Deviation], 0)</f>
        <v>54.134500000000003</v>
      </c>
      <c r="AG2" s="32">
        <f>_xlfn.XLOOKUP(Master1[[#This Row],[cu_id]],Revenue_Analysis[cuid],Revenue_Analysis[Q4 Low Deviation], 0)</f>
        <v>48.415100000000002</v>
      </c>
      <c r="AH2" s="32">
        <f>_xlfn.XLOOKUP(Master1[[#This Row],[cu_id]],Revenue_Analysis[cuid],Revenue_Analysis[Q4 High Deviation], 0)</f>
        <v>53.361899999999999</v>
      </c>
      <c r="AI2" s="32">
        <f>_xlfn.XLOOKUP(Master1[[#This Row],[cu_id]],Revenue_Analysis[cuid],Revenue_Analysis[Q1 Average], 0)</f>
        <v>52.696199999999997</v>
      </c>
      <c r="AJ2" s="32">
        <f>_xlfn.XLOOKUP(Master1[[#This Row],[cu_id]],Revenue_Analysis[cuid],Revenue_Analysis[Q2 Average], 0)</f>
        <v>49.496899999999997</v>
      </c>
      <c r="AK2" s="32">
        <f>_xlfn.XLOOKUP(Master1[[#This Row],[cu_id]],Revenue_Analysis[cuid],Revenue_Analysis[Q3 Average], 0)</f>
        <v>51.416200000000003</v>
      </c>
      <c r="AL2" s="32">
        <f>_xlfn.XLOOKUP(Master1[[#This Row],[cu_id]],Revenue_Analysis[cuid],Revenue_Analysis[Q4 Average], 0)</f>
        <v>50.888500000000001</v>
      </c>
      <c r="AM2" s="34">
        <v>0.39583333333333331</v>
      </c>
      <c r="AN2" s="35">
        <v>0.33333333333333331</v>
      </c>
      <c r="AO2" s="35" t="s">
        <v>4592</v>
      </c>
      <c r="AP2" s="35" t="s">
        <v>4592</v>
      </c>
      <c r="AQ2" s="20" t="s">
        <v>0</v>
      </c>
      <c r="AR2" s="20"/>
      <c r="AS2" s="14">
        <f>IFERROR(_xlfn.XLOOKUP(Master1[[#This Row],[cu_id]],StopTimes[cu_ID],StopTimes[Average Stop Time]), 0)</f>
        <v>4.5523809533333335</v>
      </c>
      <c r="AT2" s="14">
        <f>IF(Master1[[#This Row],[RSP StopTime Override]] &lt;&gt; "",Master1[[#This Row],[RSP StopTime Override]],IF(Master1[[#This Row],[Avg Stop Time Helper]] &lt;&gt; 0, Master1[[#This Row],[Avg Stop Time Helper]],Average_Stop_Time))</f>
        <v>4.5523809533333335</v>
      </c>
      <c r="AU2" s="13"/>
    </row>
    <row r="3" spans="1:52" x14ac:dyDescent="0.3">
      <c r="A3" s="18" t="s">
        <v>3211</v>
      </c>
      <c r="B3" s="20">
        <v>50</v>
      </c>
      <c r="C3" s="20" t="s">
        <v>12</v>
      </c>
      <c r="D3" s="19">
        <v>27828</v>
      </c>
      <c r="E3" s="19" t="s">
        <v>94</v>
      </c>
      <c r="F3" s="19" t="s">
        <v>5842</v>
      </c>
      <c r="G3" s="19" t="s">
        <v>5843</v>
      </c>
      <c r="H3" s="19" t="s">
        <v>11</v>
      </c>
      <c r="I3" s="19" t="s">
        <v>4620</v>
      </c>
      <c r="J3" s="19" t="s">
        <v>4</v>
      </c>
      <c r="K3" s="19" t="s">
        <v>4651</v>
      </c>
      <c r="L3" s="21" t="s">
        <v>16</v>
      </c>
      <c r="M3" s="20" t="s">
        <v>3</v>
      </c>
      <c r="N3" s="20" t="s">
        <v>2</v>
      </c>
      <c r="O3" s="20">
        <v>100</v>
      </c>
      <c r="P3" s="20">
        <v>0</v>
      </c>
      <c r="Q3" s="20">
        <v>100</v>
      </c>
      <c r="R3" s="20">
        <v>0</v>
      </c>
      <c r="S3" s="20">
        <v>0</v>
      </c>
      <c r="T3" s="20">
        <v>0</v>
      </c>
      <c r="U3" s="20">
        <v>53</v>
      </c>
      <c r="V3" s="30"/>
      <c r="W3" s="30"/>
      <c r="X3" s="33">
        <f>IFERROR(1 -(Master1[[#This Row],[Avg Garment Scans per Delivery]]/Master1[[#This Row],[Garment Inventory]]), 0)</f>
        <v>0</v>
      </c>
      <c r="Y3" s="30"/>
      <c r="Z3" s="30"/>
      <c r="AA3" s="32">
        <f>_xlfn.XLOOKUP(Master1[[#This Row],[cu_id]], Revenue_Analysis[cuid], Revenue_Analysis[Q1 Low Deviation], 0)</f>
        <v>57.891800000000003</v>
      </c>
      <c r="AB3" s="32">
        <f>_xlfn.XLOOKUP(Master1[[#This Row],[cu_id]],Revenue_Analysis[cuid],Revenue_Analysis[Q1 High Deviation], 0)</f>
        <v>77.918999999999997</v>
      </c>
      <c r="AC3" s="32">
        <f>_xlfn.XLOOKUP(Master1[[#This Row],[cu_id]],Revenue_Analysis[cuid],Revenue_Analysis[Q2 Low Deviation], 0)</f>
        <v>62.075800000000001</v>
      </c>
      <c r="AD3" s="32">
        <f>_xlfn.XLOOKUP(Master1[[#This Row],[cu_id]],Revenue_Analysis[cuid],Revenue_Analysis[Q2 High Deviation], 0)</f>
        <v>95.814999999999998</v>
      </c>
      <c r="AE3" s="32">
        <f>_xlfn.XLOOKUP(Master1[[#This Row],[cu_id]],Revenue_Analysis[cuid],Revenue_Analysis[Q3 Low Deviation], 0)</f>
        <v>59.650399999999998</v>
      </c>
      <c r="AF3" s="32">
        <f>_xlfn.XLOOKUP(Master1[[#This Row],[cu_id]],Revenue_Analysis[cuid],Revenue_Analysis[Q3 High Deviation], 0)</f>
        <v>96.838800000000006</v>
      </c>
      <c r="AG3" s="32">
        <f>_xlfn.XLOOKUP(Master1[[#This Row],[cu_id]],Revenue_Analysis[cuid],Revenue_Analysis[Q4 Low Deviation], 0)</f>
        <v>61.967799999999997</v>
      </c>
      <c r="AH3" s="32">
        <f>_xlfn.XLOOKUP(Master1[[#This Row],[cu_id]],Revenue_Analysis[cuid],Revenue_Analysis[Q4 High Deviation], 0)</f>
        <v>92.035200000000003</v>
      </c>
      <c r="AI3" s="32">
        <f>_xlfn.XLOOKUP(Master1[[#This Row],[cu_id]],Revenue_Analysis[cuid],Revenue_Analysis[Q1 Average], 0)</f>
        <v>67.9054</v>
      </c>
      <c r="AJ3" s="32">
        <f>_xlfn.XLOOKUP(Master1[[#This Row],[cu_id]],Revenue_Analysis[cuid],Revenue_Analysis[Q2 Average], 0)</f>
        <v>78.945400000000006</v>
      </c>
      <c r="AK3" s="32">
        <f>_xlfn.XLOOKUP(Master1[[#This Row],[cu_id]],Revenue_Analysis[cuid],Revenue_Analysis[Q3 Average], 0)</f>
        <v>78.244600000000005</v>
      </c>
      <c r="AL3" s="32">
        <f>_xlfn.XLOOKUP(Master1[[#This Row],[cu_id]],Revenue_Analysis[cuid],Revenue_Analysis[Q4 Average], 0)</f>
        <v>77.001499999999993</v>
      </c>
      <c r="AM3" s="34">
        <v>0.375</v>
      </c>
      <c r="AN3" s="35">
        <v>0.70833333333333337</v>
      </c>
      <c r="AO3" s="35" t="s">
        <v>4592</v>
      </c>
      <c r="AP3" s="35" t="s">
        <v>4592</v>
      </c>
      <c r="AQ3" s="20" t="s">
        <v>0</v>
      </c>
      <c r="AR3" s="20"/>
      <c r="AS3" s="14">
        <f>IFERROR(_xlfn.XLOOKUP(Master1[[#This Row],[cu_id]],StopTimes[cu_ID],StopTimes[Average Stop Time]), 0)</f>
        <v>10.29047619</v>
      </c>
      <c r="AT3" s="14">
        <f>IF(Master1[[#This Row],[RSP StopTime Override]] &lt;&gt; "",Master1[[#This Row],[RSP StopTime Override]],IF(Master1[[#This Row],[Avg Stop Time Helper]] &lt;&gt; 0, Master1[[#This Row],[Avg Stop Time Helper]],Average_Stop_Time))</f>
        <v>11</v>
      </c>
      <c r="AU3" s="13">
        <v>11</v>
      </c>
    </row>
    <row r="4" spans="1:52" x14ac:dyDescent="0.3">
      <c r="A4" s="18" t="s">
        <v>3212</v>
      </c>
      <c r="B4" s="20">
        <v>50</v>
      </c>
      <c r="C4" s="20" t="s">
        <v>12</v>
      </c>
      <c r="D4" s="19">
        <v>27828</v>
      </c>
      <c r="E4" s="19" t="s">
        <v>67</v>
      </c>
      <c r="F4" s="19" t="s">
        <v>5844</v>
      </c>
      <c r="G4" s="19" t="s">
        <v>5845</v>
      </c>
      <c r="H4" s="19" t="s">
        <v>11</v>
      </c>
      <c r="I4" s="19" t="s">
        <v>5846</v>
      </c>
      <c r="J4" s="19" t="s">
        <v>4</v>
      </c>
      <c r="K4" s="19" t="s">
        <v>4746</v>
      </c>
      <c r="L4" s="21" t="s">
        <v>16</v>
      </c>
      <c r="M4" s="20" t="s">
        <v>3</v>
      </c>
      <c r="N4" s="20" t="s">
        <v>2</v>
      </c>
      <c r="O4" s="20">
        <v>40</v>
      </c>
      <c r="P4" s="20">
        <v>0</v>
      </c>
      <c r="Q4" s="20">
        <v>40</v>
      </c>
      <c r="R4" s="20">
        <v>0</v>
      </c>
      <c r="S4" s="20">
        <v>0</v>
      </c>
      <c r="T4" s="20">
        <v>0</v>
      </c>
      <c r="U4" s="20">
        <v>56</v>
      </c>
      <c r="V4" s="30">
        <v>11</v>
      </c>
      <c r="W4" s="30">
        <v>0</v>
      </c>
      <c r="X4" s="33">
        <f>IFERROR(1 -(Master1[[#This Row],[Avg Garment Scans per Delivery]]/Master1[[#This Row],[Garment Inventory]]), 0)</f>
        <v>1</v>
      </c>
      <c r="Y4" s="30">
        <v>1</v>
      </c>
      <c r="Z4" s="30">
        <v>11</v>
      </c>
      <c r="AA4" s="32">
        <f>_xlfn.XLOOKUP(Master1[[#This Row],[cu_id]], Revenue_Analysis[cuid], Revenue_Analysis[Q1 Low Deviation], 0)</f>
        <v>181.7381</v>
      </c>
      <c r="AB4" s="32">
        <f>_xlfn.XLOOKUP(Master1[[#This Row],[cu_id]],Revenue_Analysis[cuid],Revenue_Analysis[Q1 High Deviation], 0)</f>
        <v>208.6635</v>
      </c>
      <c r="AC4" s="32">
        <f>_xlfn.XLOOKUP(Master1[[#This Row],[cu_id]],Revenue_Analysis[cuid],Revenue_Analysis[Q2 Low Deviation], 0)</f>
        <v>109.2319</v>
      </c>
      <c r="AD4" s="32">
        <f>_xlfn.XLOOKUP(Master1[[#This Row],[cu_id]],Revenue_Analysis[cuid],Revenue_Analysis[Q2 High Deviation], 0)</f>
        <v>294.90910000000002</v>
      </c>
      <c r="AE4" s="32">
        <f>_xlfn.XLOOKUP(Master1[[#This Row],[cu_id]],Revenue_Analysis[cuid],Revenue_Analysis[Q3 Low Deviation], 0)</f>
        <v>153.84960000000001</v>
      </c>
      <c r="AF4" s="32">
        <f>_xlfn.XLOOKUP(Master1[[#This Row],[cu_id]],Revenue_Analysis[cuid],Revenue_Analysis[Q3 High Deviation], 0)</f>
        <v>346.62799999999999</v>
      </c>
      <c r="AG4" s="32">
        <f>_xlfn.XLOOKUP(Master1[[#This Row],[cu_id]],Revenue_Analysis[cuid],Revenue_Analysis[Q4 Low Deviation], 0)</f>
        <v>182.77180000000001</v>
      </c>
      <c r="AH4" s="32">
        <f>_xlfn.XLOOKUP(Master1[[#This Row],[cu_id]],Revenue_Analysis[cuid],Revenue_Analysis[Q4 High Deviation], 0)</f>
        <v>191.36240000000001</v>
      </c>
      <c r="AI4" s="32">
        <f>_xlfn.XLOOKUP(Master1[[#This Row],[cu_id]],Revenue_Analysis[cuid],Revenue_Analysis[Q1 Average], 0)</f>
        <v>195.20079999999999</v>
      </c>
      <c r="AJ4" s="32">
        <f>_xlfn.XLOOKUP(Master1[[#This Row],[cu_id]],Revenue_Analysis[cuid],Revenue_Analysis[Q2 Average], 0)</f>
        <v>202.07050000000001</v>
      </c>
      <c r="AK4" s="32">
        <f>_xlfn.XLOOKUP(Master1[[#This Row],[cu_id]],Revenue_Analysis[cuid],Revenue_Analysis[Q3 Average], 0)</f>
        <v>250.2388</v>
      </c>
      <c r="AL4" s="32">
        <f>_xlfn.XLOOKUP(Master1[[#This Row],[cu_id]],Revenue_Analysis[cuid],Revenue_Analysis[Q4 Average], 0)</f>
        <v>187.06710000000001</v>
      </c>
      <c r="AM4" s="34">
        <v>0.33333333333333331</v>
      </c>
      <c r="AN4" s="35">
        <v>0.75</v>
      </c>
      <c r="AO4" s="35" t="s">
        <v>4592</v>
      </c>
      <c r="AP4" s="35" t="s">
        <v>4592</v>
      </c>
      <c r="AQ4" s="20" t="s">
        <v>0</v>
      </c>
      <c r="AR4" s="20"/>
      <c r="AS4" s="14">
        <f>IFERROR(_xlfn.XLOOKUP(Master1[[#This Row],[cu_id]],StopTimes[cu_ID],StopTimes[Average Stop Time]), 0)</f>
        <v>14.438095236666667</v>
      </c>
      <c r="AT4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4" s="13">
        <v>10</v>
      </c>
    </row>
    <row r="5" spans="1:52" x14ac:dyDescent="0.3">
      <c r="A5" s="18" t="s">
        <v>3213</v>
      </c>
      <c r="B5" s="20">
        <v>50</v>
      </c>
      <c r="C5" s="20" t="s">
        <v>6</v>
      </c>
      <c r="D5" s="19">
        <v>27828</v>
      </c>
      <c r="E5" s="19" t="s">
        <v>47</v>
      </c>
      <c r="F5" s="19" t="s">
        <v>5928</v>
      </c>
      <c r="G5" s="19" t="s">
        <v>5929</v>
      </c>
      <c r="H5" s="19" t="s">
        <v>5</v>
      </c>
      <c r="I5" s="19" t="s">
        <v>5930</v>
      </c>
      <c r="J5" s="19" t="s">
        <v>4</v>
      </c>
      <c r="K5" s="19" t="s">
        <v>5024</v>
      </c>
      <c r="L5" s="21" t="s">
        <v>16</v>
      </c>
      <c r="M5" s="20" t="s">
        <v>3</v>
      </c>
      <c r="N5" s="20" t="s">
        <v>2</v>
      </c>
      <c r="O5" s="20">
        <v>35</v>
      </c>
      <c r="P5" s="20">
        <v>0</v>
      </c>
      <c r="Q5" s="20">
        <v>0</v>
      </c>
      <c r="R5" s="20">
        <v>35</v>
      </c>
      <c r="S5" s="20">
        <v>0</v>
      </c>
      <c r="T5" s="20">
        <v>0</v>
      </c>
      <c r="U5" s="20">
        <v>53</v>
      </c>
      <c r="V5" s="30"/>
      <c r="W5" s="30"/>
      <c r="X5" s="33">
        <f>IFERROR(1 -(Master1[[#This Row],[Avg Garment Scans per Delivery]]/Master1[[#This Row],[Garment Inventory]]), 0)</f>
        <v>0</v>
      </c>
      <c r="Y5" s="30"/>
      <c r="Z5" s="30"/>
      <c r="AA5" s="32">
        <f>_xlfn.XLOOKUP(Master1[[#This Row],[cu_id]], Revenue_Analysis[cuid], Revenue_Analysis[Q1 Low Deviation], 0)</f>
        <v>44.196800000000003</v>
      </c>
      <c r="AB5" s="32">
        <f>_xlfn.XLOOKUP(Master1[[#This Row],[cu_id]],Revenue_Analysis[cuid],Revenue_Analysis[Q1 High Deviation], 0)</f>
        <v>54.918599999999998</v>
      </c>
      <c r="AC5" s="32">
        <f>_xlfn.XLOOKUP(Master1[[#This Row],[cu_id]],Revenue_Analysis[cuid],Revenue_Analysis[Q2 Low Deviation], 0)</f>
        <v>51.997599999999998</v>
      </c>
      <c r="AD5" s="32">
        <f>_xlfn.XLOOKUP(Master1[[#This Row],[cu_id]],Revenue_Analysis[cuid],Revenue_Analysis[Q2 High Deviation], 0)</f>
        <v>71.939400000000006</v>
      </c>
      <c r="AE5" s="32">
        <f>_xlfn.XLOOKUP(Master1[[#This Row],[cu_id]],Revenue_Analysis[cuid],Revenue_Analysis[Q3 Low Deviation], 0)</f>
        <v>42.176600000000001</v>
      </c>
      <c r="AF5" s="32">
        <f>_xlfn.XLOOKUP(Master1[[#This Row],[cu_id]],Revenue_Analysis[cuid],Revenue_Analysis[Q3 High Deviation], 0)</f>
        <v>104.4158</v>
      </c>
      <c r="AG5" s="32">
        <f>_xlfn.XLOOKUP(Master1[[#This Row],[cu_id]],Revenue_Analysis[cuid],Revenue_Analysis[Q4 Low Deviation], 0)</f>
        <v>40.929000000000002</v>
      </c>
      <c r="AH5" s="32">
        <f>_xlfn.XLOOKUP(Master1[[#This Row],[cu_id]],Revenue_Analysis[cuid],Revenue_Analysis[Q4 High Deviation], 0)</f>
        <v>54.224800000000002</v>
      </c>
      <c r="AI5" s="32">
        <f>_xlfn.XLOOKUP(Master1[[#This Row],[cu_id]],Revenue_Analysis[cuid],Revenue_Analysis[Q1 Average], 0)</f>
        <v>49.557699999999997</v>
      </c>
      <c r="AJ5" s="32">
        <f>_xlfn.XLOOKUP(Master1[[#This Row],[cu_id]],Revenue_Analysis[cuid],Revenue_Analysis[Q2 Average], 0)</f>
        <v>61.968499999999999</v>
      </c>
      <c r="AK5" s="32">
        <f>_xlfn.XLOOKUP(Master1[[#This Row],[cu_id]],Revenue_Analysis[cuid],Revenue_Analysis[Q3 Average], 0)</f>
        <v>73.296199999999999</v>
      </c>
      <c r="AL5" s="32">
        <f>_xlfn.XLOOKUP(Master1[[#This Row],[cu_id]],Revenue_Analysis[cuid],Revenue_Analysis[Q4 Average], 0)</f>
        <v>47.576900000000002</v>
      </c>
      <c r="AM5" s="34">
        <v>0.4375</v>
      </c>
      <c r="AN5" s="35">
        <v>0.66666666666666663</v>
      </c>
      <c r="AO5" s="35" t="s">
        <v>4592</v>
      </c>
      <c r="AP5" s="35" t="s">
        <v>4592</v>
      </c>
      <c r="AQ5" s="20" t="s">
        <v>0</v>
      </c>
      <c r="AR5" s="20"/>
      <c r="AS5" s="14">
        <f>IFERROR(_xlfn.XLOOKUP(Master1[[#This Row],[cu_id]],StopTimes[cu_ID],StopTimes[Average Stop Time]), 0)</f>
        <v>5.8291666666666666</v>
      </c>
      <c r="AT5" s="14">
        <f>IF(Master1[[#This Row],[RSP StopTime Override]] &lt;&gt; "",Master1[[#This Row],[RSP StopTime Override]],IF(Master1[[#This Row],[Avg Stop Time Helper]] &lt;&gt; 0, Master1[[#This Row],[Avg Stop Time Helper]],Average_Stop_Time))</f>
        <v>6</v>
      </c>
      <c r="AU5" s="13">
        <v>6</v>
      </c>
      <c r="AW5" s="111"/>
    </row>
    <row r="6" spans="1:52" x14ac:dyDescent="0.3">
      <c r="A6" s="18" t="s">
        <v>3214</v>
      </c>
      <c r="B6" s="20">
        <v>52</v>
      </c>
      <c r="C6" s="20" t="s">
        <v>6</v>
      </c>
      <c r="D6" s="19">
        <v>27828</v>
      </c>
      <c r="E6" s="19" t="s">
        <v>78</v>
      </c>
      <c r="F6" s="19" t="s">
        <v>6636</v>
      </c>
      <c r="G6" s="19" t="s">
        <v>6637</v>
      </c>
      <c r="H6" s="19" t="s">
        <v>11</v>
      </c>
      <c r="I6" s="19" t="s">
        <v>4730</v>
      </c>
      <c r="J6" s="19" t="s">
        <v>4</v>
      </c>
      <c r="K6" s="19" t="s">
        <v>4702</v>
      </c>
      <c r="L6" s="21" t="s">
        <v>16</v>
      </c>
      <c r="M6" s="20" t="s">
        <v>3</v>
      </c>
      <c r="N6" s="20" t="s">
        <v>2</v>
      </c>
      <c r="O6" s="20">
        <v>110</v>
      </c>
      <c r="P6" s="20">
        <v>0</v>
      </c>
      <c r="Q6" s="20">
        <v>0</v>
      </c>
      <c r="R6" s="20">
        <v>110</v>
      </c>
      <c r="S6" s="20">
        <v>0</v>
      </c>
      <c r="T6" s="20">
        <v>0</v>
      </c>
      <c r="U6" s="20">
        <v>55</v>
      </c>
      <c r="V6" s="30">
        <v>11</v>
      </c>
      <c r="W6" s="30">
        <v>0</v>
      </c>
      <c r="X6" s="33">
        <f>IFERROR(1 -(Master1[[#This Row],[Avg Garment Scans per Delivery]]/Master1[[#This Row],[Garment Inventory]]), 0)</f>
        <v>1</v>
      </c>
      <c r="Y6" s="30">
        <v>1</v>
      </c>
      <c r="Z6" s="30">
        <v>11</v>
      </c>
      <c r="AA6" s="32">
        <f>_xlfn.XLOOKUP(Master1[[#This Row],[cu_id]], Revenue_Analysis[cuid], Revenue_Analysis[Q1 Low Deviation], 0)</f>
        <v>139.16550000000001</v>
      </c>
      <c r="AB6" s="32">
        <f>_xlfn.XLOOKUP(Master1[[#This Row],[cu_id]],Revenue_Analysis[cuid],Revenue_Analysis[Q1 High Deviation], 0)</f>
        <v>212.2011</v>
      </c>
      <c r="AC6" s="32">
        <f>_xlfn.XLOOKUP(Master1[[#This Row],[cu_id]],Revenue_Analysis[cuid],Revenue_Analysis[Q2 Low Deviation], 0)</f>
        <v>116.2059</v>
      </c>
      <c r="AD6" s="32">
        <f>_xlfn.XLOOKUP(Master1[[#This Row],[cu_id]],Revenue_Analysis[cuid],Revenue_Analysis[Q2 High Deviation], 0)</f>
        <v>219.1567</v>
      </c>
      <c r="AE6" s="32">
        <f>_xlfn.XLOOKUP(Master1[[#This Row],[cu_id]],Revenue_Analysis[cuid],Revenue_Analysis[Q3 Low Deviation], 0)</f>
        <v>173.64709999999999</v>
      </c>
      <c r="AF6" s="32">
        <f>_xlfn.XLOOKUP(Master1[[#This Row],[cu_id]],Revenue_Analysis[cuid],Revenue_Analysis[Q3 High Deviation], 0)</f>
        <v>325.03429999999997</v>
      </c>
      <c r="AG6" s="32">
        <f>_xlfn.XLOOKUP(Master1[[#This Row],[cu_id]],Revenue_Analysis[cuid],Revenue_Analysis[Q4 Low Deviation], 0)</f>
        <v>164.7124</v>
      </c>
      <c r="AH6" s="32">
        <f>_xlfn.XLOOKUP(Master1[[#This Row],[cu_id]],Revenue_Analysis[cuid],Revenue_Analysis[Q4 High Deviation], 0)</f>
        <v>178.66300000000001</v>
      </c>
      <c r="AI6" s="32">
        <f>_xlfn.XLOOKUP(Master1[[#This Row],[cu_id]],Revenue_Analysis[cuid],Revenue_Analysis[Q1 Average], 0)</f>
        <v>175.6833</v>
      </c>
      <c r="AJ6" s="32">
        <f>_xlfn.XLOOKUP(Master1[[#This Row],[cu_id]],Revenue_Analysis[cuid],Revenue_Analysis[Q2 Average], 0)</f>
        <v>167.68129999999999</v>
      </c>
      <c r="AK6" s="32">
        <f>_xlfn.XLOOKUP(Master1[[#This Row],[cu_id]],Revenue_Analysis[cuid],Revenue_Analysis[Q3 Average], 0)</f>
        <v>249.3407</v>
      </c>
      <c r="AL6" s="32">
        <f>_xlfn.XLOOKUP(Master1[[#This Row],[cu_id]],Revenue_Analysis[cuid],Revenue_Analysis[Q4 Average], 0)</f>
        <v>171.68770000000001</v>
      </c>
      <c r="AM6" s="34">
        <v>0.375</v>
      </c>
      <c r="AN6" s="35">
        <v>0.70833333333333337</v>
      </c>
      <c r="AO6" s="35" t="s">
        <v>4592</v>
      </c>
      <c r="AP6" s="35" t="s">
        <v>4592</v>
      </c>
      <c r="AQ6" s="20" t="s">
        <v>0</v>
      </c>
      <c r="AR6" s="20"/>
      <c r="AS6" s="14">
        <f>IFERROR(_xlfn.XLOOKUP(Master1[[#This Row],[cu_id]],StopTimes[cu_ID],StopTimes[Average Stop Time]), 0)</f>
        <v>0.13333333333333333</v>
      </c>
      <c r="AT6" s="14">
        <f>IF(Master1[[#This Row],[RSP StopTime Override]] &lt;&gt; "",Master1[[#This Row],[RSP StopTime Override]],IF(Master1[[#This Row],[Avg Stop Time Helper]] &lt;&gt; 0, Master1[[#This Row],[Avg Stop Time Helper]],Average_Stop_Time))</f>
        <v>0.13333333333333333</v>
      </c>
      <c r="AU6" s="13"/>
    </row>
    <row r="7" spans="1:52" x14ac:dyDescent="0.3">
      <c r="A7" s="18" t="s">
        <v>4115</v>
      </c>
      <c r="B7" s="20">
        <v>12</v>
      </c>
      <c r="C7" s="20" t="s">
        <v>6</v>
      </c>
      <c r="D7" s="19">
        <v>518856</v>
      </c>
      <c r="E7" s="19" t="s">
        <v>13</v>
      </c>
      <c r="F7" s="19" t="s">
        <v>5121</v>
      </c>
      <c r="G7" s="19" t="s">
        <v>5122</v>
      </c>
      <c r="H7" s="19" t="s">
        <v>11</v>
      </c>
      <c r="I7" s="19" t="s">
        <v>5012</v>
      </c>
      <c r="J7" s="19" t="s">
        <v>4</v>
      </c>
      <c r="K7" s="19" t="s">
        <v>5088</v>
      </c>
      <c r="L7" s="21" t="s">
        <v>21</v>
      </c>
      <c r="M7" s="20" t="s">
        <v>20</v>
      </c>
      <c r="N7" s="20" t="s">
        <v>2</v>
      </c>
      <c r="O7" s="20">
        <v>112</v>
      </c>
      <c r="P7" s="20">
        <v>0</v>
      </c>
      <c r="Q7" s="20">
        <v>0</v>
      </c>
      <c r="R7" s="20">
        <v>112</v>
      </c>
      <c r="S7" s="20">
        <v>0</v>
      </c>
      <c r="T7" s="20">
        <v>0</v>
      </c>
      <c r="U7" s="20">
        <v>10</v>
      </c>
      <c r="V7" s="30"/>
      <c r="W7" s="30"/>
      <c r="X7" s="33">
        <f>IFERROR(1 -(Master1[[#This Row],[Avg Garment Scans per Delivery]]/Master1[[#This Row],[Garment Inventory]]), 0)</f>
        <v>0</v>
      </c>
      <c r="Y7" s="30"/>
      <c r="Z7" s="30"/>
      <c r="AA7" s="32">
        <f>_xlfn.XLOOKUP(Master1[[#This Row],[cu_id]], Revenue_Analysis[cuid], Revenue_Analysis[Q1 Low Deviation], 0)</f>
        <v>114.4211</v>
      </c>
      <c r="AB7" s="32">
        <f>_xlfn.XLOOKUP(Master1[[#This Row],[cu_id]],Revenue_Analysis[cuid],Revenue_Analysis[Q1 High Deviation], 0)</f>
        <v>122.4923</v>
      </c>
      <c r="AC7" s="32">
        <f>_xlfn.XLOOKUP(Master1[[#This Row],[cu_id]],Revenue_Analysis[cuid],Revenue_Analysis[Q2 Low Deviation], 0)</f>
        <v>116.0089</v>
      </c>
      <c r="AD7" s="32">
        <f>_xlfn.XLOOKUP(Master1[[#This Row],[cu_id]],Revenue_Analysis[cuid],Revenue_Analysis[Q2 High Deviation], 0)</f>
        <v>131.77770000000001</v>
      </c>
      <c r="AE7" s="32">
        <f>_xlfn.XLOOKUP(Master1[[#This Row],[cu_id]],Revenue_Analysis[cuid],Revenue_Analysis[Q3 Low Deviation], 0)</f>
        <v>119.4025</v>
      </c>
      <c r="AF7" s="32">
        <f>_xlfn.XLOOKUP(Master1[[#This Row],[cu_id]],Revenue_Analysis[cuid],Revenue_Analysis[Q3 High Deviation], 0)</f>
        <v>133.0675</v>
      </c>
      <c r="AG7" s="32">
        <f>_xlfn.XLOOKUP(Master1[[#This Row],[cu_id]],Revenue_Analysis[cuid],Revenue_Analysis[Q4 Low Deviation], 0)</f>
        <v>138.73769999999999</v>
      </c>
      <c r="AH7" s="32">
        <f>_xlfn.XLOOKUP(Master1[[#This Row],[cu_id]],Revenue_Analysis[cuid],Revenue_Analysis[Q4 High Deviation], 0)</f>
        <v>231.96889999999999</v>
      </c>
      <c r="AI7" s="32">
        <f>_xlfn.XLOOKUP(Master1[[#This Row],[cu_id]],Revenue_Analysis[cuid],Revenue_Analysis[Q1 Average], 0)</f>
        <v>118.4567</v>
      </c>
      <c r="AJ7" s="32">
        <f>_xlfn.XLOOKUP(Master1[[#This Row],[cu_id]],Revenue_Analysis[cuid],Revenue_Analysis[Q2 Average], 0)</f>
        <v>123.8933</v>
      </c>
      <c r="AK7" s="32">
        <f>_xlfn.XLOOKUP(Master1[[#This Row],[cu_id]],Revenue_Analysis[cuid],Revenue_Analysis[Q3 Average], 0)</f>
        <v>126.235</v>
      </c>
      <c r="AL7" s="32">
        <f>_xlfn.XLOOKUP(Master1[[#This Row],[cu_id]],Revenue_Analysis[cuid],Revenue_Analysis[Q4 Average], 0)</f>
        <v>185.35329999999999</v>
      </c>
      <c r="AM7" s="34">
        <v>0.33333333333333331</v>
      </c>
      <c r="AN7" s="35">
        <v>0.70833333333333337</v>
      </c>
      <c r="AO7" s="35" t="s">
        <v>4592</v>
      </c>
      <c r="AP7" s="35" t="s">
        <v>4592</v>
      </c>
      <c r="AQ7" s="20" t="s">
        <v>0</v>
      </c>
      <c r="AR7" s="20"/>
      <c r="AS7" s="14">
        <f>IFERROR(_xlfn.XLOOKUP(Master1[[#This Row],[cu_id]],StopTimes[cu_ID],StopTimes[Average Stop Time]), 0)</f>
        <v>1.3583333333333334</v>
      </c>
      <c r="AT7" s="14">
        <f>IF(Master1[[#This Row],[RSP StopTime Override]] &lt;&gt; "",Master1[[#This Row],[RSP StopTime Override]],IF(Master1[[#This Row],[Avg Stop Time Helper]] &lt;&gt; 0, Master1[[#This Row],[Avg Stop Time Helper]],Average_Stop_Time))</f>
        <v>1.3583333333333334</v>
      </c>
      <c r="AU7" s="13"/>
    </row>
    <row r="8" spans="1:52" x14ac:dyDescent="0.3">
      <c r="A8" s="18" t="s">
        <v>4116</v>
      </c>
      <c r="B8" s="20">
        <v>47</v>
      </c>
      <c r="C8" s="20" t="s">
        <v>6</v>
      </c>
      <c r="D8" s="19">
        <v>499014</v>
      </c>
      <c r="E8" s="19" t="s">
        <v>79</v>
      </c>
      <c r="F8" s="19" t="s">
        <v>44</v>
      </c>
      <c r="G8" s="19" t="s">
        <v>5530</v>
      </c>
      <c r="H8" s="19" t="s">
        <v>11</v>
      </c>
      <c r="I8" s="19" t="s">
        <v>4620</v>
      </c>
      <c r="J8" s="19" t="s">
        <v>4</v>
      </c>
      <c r="K8" s="19" t="s">
        <v>5531</v>
      </c>
      <c r="L8" s="21" t="s">
        <v>31</v>
      </c>
      <c r="M8" s="20" t="s">
        <v>30</v>
      </c>
      <c r="N8" s="20" t="s">
        <v>2</v>
      </c>
      <c r="O8" s="20">
        <v>140</v>
      </c>
      <c r="P8" s="20">
        <v>0</v>
      </c>
      <c r="Q8" s="20">
        <v>0</v>
      </c>
      <c r="R8" s="20">
        <v>139</v>
      </c>
      <c r="S8" s="20">
        <v>0</v>
      </c>
      <c r="T8" s="20">
        <v>0</v>
      </c>
      <c r="U8" s="20">
        <v>34</v>
      </c>
      <c r="V8" s="30"/>
      <c r="W8" s="30">
        <v>6</v>
      </c>
      <c r="X8" s="33">
        <f>IFERROR(1 -(Master1[[#This Row],[Avg Garment Scans per Delivery]]/Master1[[#This Row],[Garment Inventory]]), 0)</f>
        <v>0</v>
      </c>
      <c r="Y8" s="30"/>
      <c r="Z8" s="30"/>
      <c r="AA8" s="32">
        <f>_xlfn.XLOOKUP(Master1[[#This Row],[cu_id]], Revenue_Analysis[cuid], Revenue_Analysis[Q1 Low Deviation], 0)</f>
        <v>39.26</v>
      </c>
      <c r="AB8" s="32">
        <f>_xlfn.XLOOKUP(Master1[[#This Row],[cu_id]],Revenue_Analysis[cuid],Revenue_Analysis[Q1 High Deviation], 0)</f>
        <v>39.26</v>
      </c>
      <c r="AC8" s="32">
        <f>_xlfn.XLOOKUP(Master1[[#This Row],[cu_id]],Revenue_Analysis[cuid],Revenue_Analysis[Q2 Low Deviation], 0)</f>
        <v>39.428699999999999</v>
      </c>
      <c r="AD8" s="32">
        <f>_xlfn.XLOOKUP(Master1[[#This Row],[cu_id]],Revenue_Analysis[cuid],Revenue_Analysis[Q2 High Deviation], 0)</f>
        <v>172.97630000000001</v>
      </c>
      <c r="AE8" s="32">
        <f>_xlfn.XLOOKUP(Master1[[#This Row],[cu_id]],Revenue_Analysis[cuid],Revenue_Analysis[Q3 Low Deviation], 0)</f>
        <v>41.642200000000003</v>
      </c>
      <c r="AF8" s="32">
        <f>_xlfn.XLOOKUP(Master1[[#This Row],[cu_id]],Revenue_Analysis[cuid],Revenue_Analysis[Q3 High Deviation], 0)</f>
        <v>42.0244</v>
      </c>
      <c r="AG8" s="32">
        <f>_xlfn.XLOOKUP(Master1[[#This Row],[cu_id]],Revenue_Analysis[cuid],Revenue_Analysis[Q4 Low Deviation], 0)</f>
        <v>36.344999999999999</v>
      </c>
      <c r="AH8" s="32">
        <f>_xlfn.XLOOKUP(Master1[[#This Row],[cu_id]],Revenue_Analysis[cuid],Revenue_Analysis[Q4 High Deviation], 0)</f>
        <v>53.835000000000001</v>
      </c>
      <c r="AI8" s="32">
        <f>_xlfn.XLOOKUP(Master1[[#This Row],[cu_id]],Revenue_Analysis[cuid],Revenue_Analysis[Q1 Average], 0)</f>
        <v>39.26</v>
      </c>
      <c r="AJ8" s="32">
        <f>_xlfn.XLOOKUP(Master1[[#This Row],[cu_id]],Revenue_Analysis[cuid],Revenue_Analysis[Q2 Average], 0)</f>
        <v>106.2025</v>
      </c>
      <c r="AK8" s="32">
        <f>_xlfn.XLOOKUP(Master1[[#This Row],[cu_id]],Revenue_Analysis[cuid],Revenue_Analysis[Q3 Average], 0)</f>
        <v>41.833300000000001</v>
      </c>
      <c r="AL8" s="32">
        <f>_xlfn.XLOOKUP(Master1[[#This Row],[cu_id]],Revenue_Analysis[cuid],Revenue_Analysis[Q4 Average], 0)</f>
        <v>45.09</v>
      </c>
      <c r="AM8" s="34">
        <v>0.375</v>
      </c>
      <c r="AN8" s="35">
        <v>0.70833333333333337</v>
      </c>
      <c r="AO8" s="35" t="s">
        <v>4592</v>
      </c>
      <c r="AP8" s="35" t="s">
        <v>4592</v>
      </c>
      <c r="AQ8" s="20" t="s">
        <v>0</v>
      </c>
      <c r="AR8" s="20"/>
      <c r="AS8" s="14">
        <f>IFERROR(_xlfn.XLOOKUP(Master1[[#This Row],[cu_id]],StopTimes[cu_ID],StopTimes[Average Stop Time]), 0)</f>
        <v>3.7666666666666666</v>
      </c>
      <c r="AT8" s="14">
        <f>IF(Master1[[#This Row],[RSP StopTime Override]] &lt;&gt; "",Master1[[#This Row],[RSP StopTime Override]],IF(Master1[[#This Row],[Avg Stop Time Helper]] &lt;&gt; 0, Master1[[#This Row],[Avg Stop Time Helper]],Average_Stop_Time))</f>
        <v>3.7666666666666666</v>
      </c>
      <c r="AU8" s="13"/>
    </row>
    <row r="9" spans="1:52" x14ac:dyDescent="0.3">
      <c r="A9" s="18" t="s">
        <v>4117</v>
      </c>
      <c r="B9" s="20">
        <v>6</v>
      </c>
      <c r="C9" s="20" t="s">
        <v>14</v>
      </c>
      <c r="D9" s="19">
        <v>499014</v>
      </c>
      <c r="E9" s="19" t="s">
        <v>71</v>
      </c>
      <c r="F9" s="19" t="s">
        <v>44</v>
      </c>
      <c r="G9" s="19" t="s">
        <v>4876</v>
      </c>
      <c r="H9" s="19" t="s">
        <v>11</v>
      </c>
      <c r="I9" s="19" t="s">
        <v>4590</v>
      </c>
      <c r="J9" s="19" t="s">
        <v>4</v>
      </c>
      <c r="K9" s="19" t="s">
        <v>4611</v>
      </c>
      <c r="L9" s="21" t="s">
        <v>29</v>
      </c>
      <c r="M9" s="20" t="s">
        <v>28</v>
      </c>
      <c r="N9" s="20" t="s">
        <v>2</v>
      </c>
      <c r="O9" s="20">
        <v>25</v>
      </c>
      <c r="P9" s="20">
        <v>0</v>
      </c>
      <c r="Q9" s="20">
        <v>0</v>
      </c>
      <c r="R9" s="20">
        <v>0</v>
      </c>
      <c r="S9" s="20">
        <v>25</v>
      </c>
      <c r="T9" s="20">
        <v>0</v>
      </c>
      <c r="U9" s="20">
        <v>17</v>
      </c>
      <c r="V9" s="30"/>
      <c r="W9" s="30"/>
      <c r="X9" s="33">
        <f>IFERROR(1 -(Master1[[#This Row],[Avg Garment Scans per Delivery]]/Master1[[#This Row],[Garment Inventory]]), 0)</f>
        <v>0</v>
      </c>
      <c r="Y9" s="30"/>
      <c r="Z9" s="30"/>
      <c r="AA9" s="32">
        <f>_xlfn.XLOOKUP(Master1[[#This Row],[cu_id]], Revenue_Analysis[cuid], Revenue_Analysis[Q1 Low Deviation], 0)</f>
        <v>37.25</v>
      </c>
      <c r="AB9" s="32">
        <f>_xlfn.XLOOKUP(Master1[[#This Row],[cu_id]],Revenue_Analysis[cuid],Revenue_Analysis[Q1 High Deviation], 0)</f>
        <v>100.14</v>
      </c>
      <c r="AC9" s="32">
        <f>_xlfn.XLOOKUP(Master1[[#This Row],[cu_id]],Revenue_Analysis[cuid],Revenue_Analysis[Q2 Low Deviation], 0)</f>
        <v>38.267699999999998</v>
      </c>
      <c r="AD9" s="32">
        <f>_xlfn.XLOOKUP(Master1[[#This Row],[cu_id]],Revenue_Analysis[cuid],Revenue_Analysis[Q2 High Deviation], 0)</f>
        <v>39.578899999999997</v>
      </c>
      <c r="AE9" s="32">
        <f>_xlfn.XLOOKUP(Master1[[#This Row],[cu_id]],Revenue_Analysis[cuid],Revenue_Analysis[Q3 Low Deviation], 0)</f>
        <v>29.51</v>
      </c>
      <c r="AF9" s="32">
        <f>_xlfn.XLOOKUP(Master1[[#This Row],[cu_id]],Revenue_Analysis[cuid],Revenue_Analysis[Q3 High Deviation], 0)</f>
        <v>106.35</v>
      </c>
      <c r="AG9" s="32">
        <f>_xlfn.XLOOKUP(Master1[[#This Row],[cu_id]],Revenue_Analysis[cuid],Revenue_Analysis[Q4 Low Deviation], 0)</f>
        <v>23.432500000000001</v>
      </c>
      <c r="AH9" s="32">
        <f>_xlfn.XLOOKUP(Master1[[#This Row],[cu_id]],Revenue_Analysis[cuid],Revenue_Analysis[Q4 High Deviation], 0)</f>
        <v>90.677499999999995</v>
      </c>
      <c r="AI9" s="32">
        <f>_xlfn.XLOOKUP(Master1[[#This Row],[cu_id]],Revenue_Analysis[cuid],Revenue_Analysis[Q1 Average], 0)</f>
        <v>68.694999999999993</v>
      </c>
      <c r="AJ9" s="32">
        <f>_xlfn.XLOOKUP(Master1[[#This Row],[cu_id]],Revenue_Analysis[cuid],Revenue_Analysis[Q2 Average], 0)</f>
        <v>38.923299999999998</v>
      </c>
      <c r="AK9" s="32">
        <f>_xlfn.XLOOKUP(Master1[[#This Row],[cu_id]],Revenue_Analysis[cuid],Revenue_Analysis[Q3 Average], 0)</f>
        <v>67.930000000000007</v>
      </c>
      <c r="AL9" s="32">
        <f>_xlfn.XLOOKUP(Master1[[#This Row],[cu_id]],Revenue_Analysis[cuid],Revenue_Analysis[Q4 Average], 0)</f>
        <v>57.055</v>
      </c>
      <c r="AM9" s="34">
        <v>0.375</v>
      </c>
      <c r="AN9" s="35">
        <v>0.70833333333333337</v>
      </c>
      <c r="AO9" s="35" t="s">
        <v>4592</v>
      </c>
      <c r="AP9" s="35" t="s">
        <v>4592</v>
      </c>
      <c r="AQ9" s="20" t="s">
        <v>0</v>
      </c>
      <c r="AR9" s="20"/>
      <c r="AS9" s="14">
        <f>IFERROR(_xlfn.XLOOKUP(Master1[[#This Row],[cu_id]],StopTimes[cu_ID],StopTimes[Average Stop Time]), 0)</f>
        <v>1.2</v>
      </c>
      <c r="AT9" s="14">
        <f>IF(Master1[[#This Row],[RSP StopTime Override]] &lt;&gt; "",Master1[[#This Row],[RSP StopTime Override]],IF(Master1[[#This Row],[Avg Stop Time Helper]] &lt;&gt; 0, Master1[[#This Row],[Avg Stop Time Helper]],Average_Stop_Time))</f>
        <v>1.2</v>
      </c>
      <c r="AU9" s="13"/>
    </row>
    <row r="10" spans="1:52" x14ac:dyDescent="0.3">
      <c r="A10" s="18" t="s">
        <v>4118</v>
      </c>
      <c r="B10" s="20">
        <v>52</v>
      </c>
      <c r="C10" s="20" t="s">
        <v>6</v>
      </c>
      <c r="D10" s="19">
        <v>499014</v>
      </c>
      <c r="E10" s="19" t="s">
        <v>45</v>
      </c>
      <c r="F10" s="19" t="s">
        <v>44</v>
      </c>
      <c r="G10" s="19" t="s">
        <v>6649</v>
      </c>
      <c r="H10" s="19" t="s">
        <v>11</v>
      </c>
      <c r="I10" s="19" t="s">
        <v>4974</v>
      </c>
      <c r="J10" s="19" t="s">
        <v>4</v>
      </c>
      <c r="K10" s="19" t="s">
        <v>4971</v>
      </c>
      <c r="L10" s="21" t="s">
        <v>24</v>
      </c>
      <c r="M10" s="20" t="s">
        <v>23</v>
      </c>
      <c r="N10" s="20" t="s">
        <v>2</v>
      </c>
      <c r="O10" s="20">
        <v>90</v>
      </c>
      <c r="P10" s="20">
        <v>0</v>
      </c>
      <c r="Q10" s="20">
        <v>0</v>
      </c>
      <c r="R10" s="20">
        <v>90</v>
      </c>
      <c r="S10" s="20">
        <v>0</v>
      </c>
      <c r="T10" s="20">
        <v>0</v>
      </c>
      <c r="U10" s="20">
        <v>15</v>
      </c>
      <c r="V10" s="30"/>
      <c r="W10" s="30"/>
      <c r="X10" s="33">
        <f>IFERROR(1 -(Master1[[#This Row],[Avg Garment Scans per Delivery]]/Master1[[#This Row],[Garment Inventory]]), 0)</f>
        <v>0</v>
      </c>
      <c r="Y10" s="30"/>
      <c r="Z10" s="30"/>
      <c r="AA10" s="32">
        <f>_xlfn.XLOOKUP(Master1[[#This Row],[cu_id]], Revenue_Analysis[cuid], Revenue_Analysis[Q1 Low Deviation], 0)</f>
        <v>23.186699999999998</v>
      </c>
      <c r="AB10" s="32">
        <f>_xlfn.XLOOKUP(Master1[[#This Row],[cu_id]],Revenue_Analysis[cuid],Revenue_Analysis[Q1 High Deviation], 0)</f>
        <v>88.693299999999994</v>
      </c>
      <c r="AC10" s="32">
        <f>_xlfn.XLOOKUP(Master1[[#This Row],[cu_id]],Revenue_Analysis[cuid],Revenue_Analysis[Q2 Low Deviation], 0)</f>
        <v>29.166699999999999</v>
      </c>
      <c r="AD10" s="32">
        <f>_xlfn.XLOOKUP(Master1[[#This Row],[cu_id]],Revenue_Analysis[cuid],Revenue_Analysis[Q2 High Deviation], 0)</f>
        <v>54.8733</v>
      </c>
      <c r="AE10" s="32">
        <f>_xlfn.XLOOKUP(Master1[[#This Row],[cu_id]],Revenue_Analysis[cuid],Revenue_Analysis[Q3 Low Deviation], 0)</f>
        <v>19.001100000000001</v>
      </c>
      <c r="AF10" s="32">
        <f>_xlfn.XLOOKUP(Master1[[#This Row],[cu_id]],Revenue_Analysis[cuid],Revenue_Analysis[Q3 High Deviation], 0)</f>
        <v>123.3523</v>
      </c>
      <c r="AG10" s="32">
        <f>_xlfn.XLOOKUP(Master1[[#This Row],[cu_id]],Revenue_Analysis[cuid],Revenue_Analysis[Q4 Low Deviation], 0)</f>
        <v>19.262799999999999</v>
      </c>
      <c r="AH10" s="32">
        <f>_xlfn.XLOOKUP(Master1[[#This Row],[cu_id]],Revenue_Analysis[cuid],Revenue_Analysis[Q4 High Deviation], 0)</f>
        <v>77.861199999999997</v>
      </c>
      <c r="AI10" s="32">
        <f>_xlfn.XLOOKUP(Master1[[#This Row],[cu_id]],Revenue_Analysis[cuid],Revenue_Analysis[Q1 Average], 0)</f>
        <v>55.94</v>
      </c>
      <c r="AJ10" s="32">
        <f>_xlfn.XLOOKUP(Master1[[#This Row],[cu_id]],Revenue_Analysis[cuid],Revenue_Analysis[Q2 Average], 0)</f>
        <v>42.02</v>
      </c>
      <c r="AK10" s="32">
        <f>_xlfn.XLOOKUP(Master1[[#This Row],[cu_id]],Revenue_Analysis[cuid],Revenue_Analysis[Q3 Average], 0)</f>
        <v>71.176699999999997</v>
      </c>
      <c r="AL10" s="32">
        <f>_xlfn.XLOOKUP(Master1[[#This Row],[cu_id]],Revenue_Analysis[cuid],Revenue_Analysis[Q4 Average], 0)</f>
        <v>48.561999999999998</v>
      </c>
      <c r="AM10" s="34">
        <v>0.39583333333333331</v>
      </c>
      <c r="AN10" s="35">
        <v>0.70833333333333337</v>
      </c>
      <c r="AO10" s="35" t="s">
        <v>4592</v>
      </c>
      <c r="AP10" s="35" t="s">
        <v>4592</v>
      </c>
      <c r="AQ10" s="20" t="s">
        <v>0</v>
      </c>
      <c r="AR10" s="20"/>
      <c r="AS10" s="14">
        <f>IFERROR(_xlfn.XLOOKUP(Master1[[#This Row],[cu_id]],StopTimes[cu_ID],StopTimes[Average Stop Time]), 0)</f>
        <v>1.4666666666666668</v>
      </c>
      <c r="AT10" s="14">
        <f>IF(Master1[[#This Row],[RSP StopTime Override]] &lt;&gt; "",Master1[[#This Row],[RSP StopTime Override]],IF(Master1[[#This Row],[Avg Stop Time Helper]] &lt;&gt; 0, Master1[[#This Row],[Avg Stop Time Helper]],Average_Stop_Time))</f>
        <v>1.4666666666666668</v>
      </c>
      <c r="AU10" s="13"/>
    </row>
    <row r="11" spans="1:52" x14ac:dyDescent="0.3">
      <c r="A11" s="18" t="s">
        <v>4119</v>
      </c>
      <c r="B11" s="20">
        <v>12</v>
      </c>
      <c r="C11" s="20" t="s">
        <v>6</v>
      </c>
      <c r="D11" s="19">
        <v>499014</v>
      </c>
      <c r="E11" s="19" t="s">
        <v>52</v>
      </c>
      <c r="F11" s="19" t="s">
        <v>44</v>
      </c>
      <c r="G11" s="19" t="s">
        <v>5118</v>
      </c>
      <c r="H11" s="19" t="s">
        <v>11</v>
      </c>
      <c r="I11" s="19" t="s">
        <v>4620</v>
      </c>
      <c r="J11" s="19" t="s">
        <v>4</v>
      </c>
      <c r="K11" s="19" t="s">
        <v>5088</v>
      </c>
      <c r="L11" s="21" t="s">
        <v>29</v>
      </c>
      <c r="M11" s="20" t="s">
        <v>28</v>
      </c>
      <c r="N11" s="20" t="s">
        <v>2</v>
      </c>
      <c r="O11" s="20">
        <v>50</v>
      </c>
      <c r="P11" s="20">
        <v>0</v>
      </c>
      <c r="Q11" s="20">
        <v>0</v>
      </c>
      <c r="R11" s="20">
        <v>50</v>
      </c>
      <c r="S11" s="20">
        <v>0</v>
      </c>
      <c r="T11" s="20">
        <v>0</v>
      </c>
      <c r="U11" s="20">
        <v>36</v>
      </c>
      <c r="V11" s="30"/>
      <c r="W11" s="30">
        <v>1</v>
      </c>
      <c r="X11" s="33">
        <f>IFERROR(1 -(Master1[[#This Row],[Avg Garment Scans per Delivery]]/Master1[[#This Row],[Garment Inventory]]), 0)</f>
        <v>0</v>
      </c>
      <c r="Y11" s="30"/>
      <c r="Z11" s="30"/>
      <c r="AA11" s="32">
        <f>_xlfn.XLOOKUP(Master1[[#This Row],[cu_id]], Revenue_Analysis[cuid], Revenue_Analysis[Q1 Low Deviation], 0)</f>
        <v>17.053999999999998</v>
      </c>
      <c r="AB11" s="32">
        <f>_xlfn.XLOOKUP(Master1[[#This Row],[cu_id]],Revenue_Analysis[cuid],Revenue_Analysis[Q1 High Deviation], 0)</f>
        <v>33.606000000000002</v>
      </c>
      <c r="AC11" s="32">
        <f>_xlfn.XLOOKUP(Master1[[#This Row],[cu_id]],Revenue_Analysis[cuid],Revenue_Analysis[Q2 Low Deviation], 0)</f>
        <v>27.247800000000002</v>
      </c>
      <c r="AD11" s="32">
        <f>_xlfn.XLOOKUP(Master1[[#This Row],[cu_id]],Revenue_Analysis[cuid],Revenue_Analysis[Q2 High Deviation], 0)</f>
        <v>86.825599999999994</v>
      </c>
      <c r="AE11" s="32">
        <f>_xlfn.XLOOKUP(Master1[[#This Row],[cu_id]],Revenue_Analysis[cuid],Revenue_Analysis[Q3 Low Deviation], 0)</f>
        <v>34.912199999999999</v>
      </c>
      <c r="AF11" s="32">
        <f>_xlfn.XLOOKUP(Master1[[#This Row],[cu_id]],Revenue_Analysis[cuid],Revenue_Analysis[Q3 High Deviation], 0)</f>
        <v>35.294400000000003</v>
      </c>
      <c r="AG11" s="32">
        <f>_xlfn.XLOOKUP(Master1[[#This Row],[cu_id]],Revenue_Analysis[cuid],Revenue_Analysis[Q4 Low Deviation], 0)</f>
        <v>17.536300000000001</v>
      </c>
      <c r="AH11" s="32">
        <f>_xlfn.XLOOKUP(Master1[[#This Row],[cu_id]],Revenue_Analysis[cuid],Revenue_Analysis[Q4 High Deviation], 0)</f>
        <v>31.028700000000001</v>
      </c>
      <c r="AI11" s="32">
        <f>_xlfn.XLOOKUP(Master1[[#This Row],[cu_id]],Revenue_Analysis[cuid],Revenue_Analysis[Q1 Average], 0)</f>
        <v>25.33</v>
      </c>
      <c r="AJ11" s="32">
        <f>_xlfn.XLOOKUP(Master1[[#This Row],[cu_id]],Revenue_Analysis[cuid],Revenue_Analysis[Q2 Average], 0)</f>
        <v>57.036700000000003</v>
      </c>
      <c r="AK11" s="32">
        <f>_xlfn.XLOOKUP(Master1[[#This Row],[cu_id]],Revenue_Analysis[cuid],Revenue_Analysis[Q3 Average], 0)</f>
        <v>35.103299999999997</v>
      </c>
      <c r="AL11" s="32">
        <f>_xlfn.XLOOKUP(Master1[[#This Row],[cu_id]],Revenue_Analysis[cuid],Revenue_Analysis[Q4 Average], 0)</f>
        <v>24.282499999999999</v>
      </c>
      <c r="AM11" s="34">
        <v>0.375</v>
      </c>
      <c r="AN11" s="35">
        <v>0.70833333333333337</v>
      </c>
      <c r="AO11" s="35" t="s">
        <v>4592</v>
      </c>
      <c r="AP11" s="35" t="s">
        <v>4592</v>
      </c>
      <c r="AQ11" s="20" t="s">
        <v>0</v>
      </c>
      <c r="AR11" s="20"/>
      <c r="AS11" s="14">
        <f>IFERROR(_xlfn.XLOOKUP(Master1[[#This Row],[cu_id]],StopTimes[cu_ID],StopTimes[Average Stop Time]), 0)</f>
        <v>1.6583333333333334</v>
      </c>
      <c r="AT11" s="14">
        <f>IF(Master1[[#This Row],[RSP StopTime Override]] &lt;&gt; "",Master1[[#This Row],[RSP StopTime Override]],IF(Master1[[#This Row],[Avg Stop Time Helper]] &lt;&gt; 0, Master1[[#This Row],[Avg Stop Time Helper]],Average_Stop_Time))</f>
        <v>1.6583333333333334</v>
      </c>
      <c r="AU11" s="13"/>
    </row>
    <row r="12" spans="1:52" x14ac:dyDescent="0.3">
      <c r="A12" s="18" t="s">
        <v>4120</v>
      </c>
      <c r="B12" s="20">
        <v>50</v>
      </c>
      <c r="C12" s="20" t="s">
        <v>14</v>
      </c>
      <c r="D12" s="19">
        <v>499014</v>
      </c>
      <c r="E12" s="19" t="s">
        <v>50</v>
      </c>
      <c r="F12" s="19" t="s">
        <v>44</v>
      </c>
      <c r="G12" s="19" t="s">
        <v>6127</v>
      </c>
      <c r="H12" s="19" t="s">
        <v>11</v>
      </c>
      <c r="I12" s="19" t="s">
        <v>6068</v>
      </c>
      <c r="J12" s="19" t="s">
        <v>4</v>
      </c>
      <c r="K12" s="19" t="s">
        <v>5281</v>
      </c>
      <c r="L12" s="21" t="s">
        <v>24</v>
      </c>
      <c r="M12" s="20" t="s">
        <v>23</v>
      </c>
      <c r="N12" s="20" t="s">
        <v>2</v>
      </c>
      <c r="O12" s="20">
        <v>70</v>
      </c>
      <c r="P12" s="20">
        <v>0</v>
      </c>
      <c r="Q12" s="20">
        <v>0</v>
      </c>
      <c r="R12" s="20">
        <v>0</v>
      </c>
      <c r="S12" s="20">
        <v>70</v>
      </c>
      <c r="T12" s="20">
        <v>0</v>
      </c>
      <c r="U12" s="20">
        <v>14</v>
      </c>
      <c r="V12" s="30"/>
      <c r="W12" s="30"/>
      <c r="X12" s="33">
        <f>IFERROR(1 -(Master1[[#This Row],[Avg Garment Scans per Delivery]]/Master1[[#This Row],[Garment Inventory]]), 0)</f>
        <v>0</v>
      </c>
      <c r="Y12" s="30"/>
      <c r="Z12" s="30"/>
      <c r="AA12" s="32">
        <f>_xlfn.XLOOKUP(Master1[[#This Row],[cu_id]], Revenue_Analysis[cuid], Revenue_Analysis[Q1 Low Deviation], 0)</f>
        <v>30.8811</v>
      </c>
      <c r="AB12" s="32">
        <f>_xlfn.XLOOKUP(Master1[[#This Row],[cu_id]],Revenue_Analysis[cuid],Revenue_Analysis[Q1 High Deviation], 0)</f>
        <v>122.67230000000001</v>
      </c>
      <c r="AC12" s="32">
        <f>_xlfn.XLOOKUP(Master1[[#This Row],[cu_id]],Revenue_Analysis[cuid],Revenue_Analysis[Q2 Low Deviation], 0)</f>
        <v>42.268900000000002</v>
      </c>
      <c r="AD12" s="32">
        <f>_xlfn.XLOOKUP(Master1[[#This Row],[cu_id]],Revenue_Analysis[cuid],Revenue_Analysis[Q2 High Deviation], 0)</f>
        <v>46.3977</v>
      </c>
      <c r="AE12" s="32">
        <f>_xlfn.XLOOKUP(Master1[[#This Row],[cu_id]],Revenue_Analysis[cuid],Revenue_Analysis[Q3 Low Deviation], 0)</f>
        <v>45.493299999999998</v>
      </c>
      <c r="AF12" s="32">
        <f>_xlfn.XLOOKUP(Master1[[#This Row],[cu_id]],Revenue_Analysis[cuid],Revenue_Analysis[Q3 High Deviation], 0)</f>
        <v>76.186700000000002</v>
      </c>
      <c r="AG12" s="32">
        <f>_xlfn.XLOOKUP(Master1[[#This Row],[cu_id]],Revenue_Analysis[cuid],Revenue_Analysis[Q4 Low Deviation], 0)</f>
        <v>30.389199999999999</v>
      </c>
      <c r="AH12" s="32">
        <f>_xlfn.XLOOKUP(Master1[[#This Row],[cu_id]],Revenue_Analysis[cuid],Revenue_Analysis[Q4 High Deviation], 0)</f>
        <v>92.086799999999997</v>
      </c>
      <c r="AI12" s="32">
        <f>_xlfn.XLOOKUP(Master1[[#This Row],[cu_id]],Revenue_Analysis[cuid],Revenue_Analysis[Q1 Average], 0)</f>
        <v>76.776700000000005</v>
      </c>
      <c r="AJ12" s="32">
        <f>_xlfn.XLOOKUP(Master1[[#This Row],[cu_id]],Revenue_Analysis[cuid],Revenue_Analysis[Q2 Average], 0)</f>
        <v>44.333300000000001</v>
      </c>
      <c r="AK12" s="32">
        <f>_xlfn.XLOOKUP(Master1[[#This Row],[cu_id]],Revenue_Analysis[cuid],Revenue_Analysis[Q3 Average], 0)</f>
        <v>60.84</v>
      </c>
      <c r="AL12" s="32">
        <f>_xlfn.XLOOKUP(Master1[[#This Row],[cu_id]],Revenue_Analysis[cuid],Revenue_Analysis[Q4 Average], 0)</f>
        <v>61.238</v>
      </c>
      <c r="AM12" s="34">
        <v>0.33333333333333331</v>
      </c>
      <c r="AN12" s="35">
        <v>0.66666666666666663</v>
      </c>
      <c r="AO12" s="35" t="s">
        <v>4592</v>
      </c>
      <c r="AP12" s="35" t="s">
        <v>4592</v>
      </c>
      <c r="AQ12" s="20" t="s">
        <v>0</v>
      </c>
      <c r="AR12" s="20"/>
      <c r="AS12" s="14">
        <f>IFERROR(_xlfn.XLOOKUP(Master1[[#This Row],[cu_id]],StopTimes[cu_ID],StopTimes[Average Stop Time]), 0)</f>
        <v>1.1500000000000001</v>
      </c>
      <c r="AT12" s="14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12" s="13">
        <v>5</v>
      </c>
    </row>
    <row r="13" spans="1:52" x14ac:dyDescent="0.3">
      <c r="A13" s="18" t="s">
        <v>4121</v>
      </c>
      <c r="B13" s="20">
        <v>50</v>
      </c>
      <c r="C13" s="20" t="s">
        <v>12</v>
      </c>
      <c r="D13" s="19">
        <v>499014</v>
      </c>
      <c r="E13" s="19" t="s">
        <v>49</v>
      </c>
      <c r="F13" s="19" t="s">
        <v>44</v>
      </c>
      <c r="G13" s="19" t="s">
        <v>5886</v>
      </c>
      <c r="H13" s="19" t="s">
        <v>11</v>
      </c>
      <c r="I13" s="19" t="s">
        <v>5887</v>
      </c>
      <c r="J13" s="19" t="s">
        <v>4</v>
      </c>
      <c r="K13" s="19" t="s">
        <v>4651</v>
      </c>
      <c r="L13" s="21" t="s">
        <v>31</v>
      </c>
      <c r="M13" s="20" t="s">
        <v>30</v>
      </c>
      <c r="N13" s="20" t="s">
        <v>2</v>
      </c>
      <c r="O13" s="20">
        <v>124</v>
      </c>
      <c r="P13" s="20">
        <v>0</v>
      </c>
      <c r="Q13" s="20">
        <v>124</v>
      </c>
      <c r="R13" s="20">
        <v>0</v>
      </c>
      <c r="S13" s="20">
        <v>0</v>
      </c>
      <c r="T13" s="20">
        <v>0</v>
      </c>
      <c r="U13" s="20">
        <v>32</v>
      </c>
      <c r="V13" s="30"/>
      <c r="W13" s="30">
        <v>6</v>
      </c>
      <c r="X13" s="33">
        <f>IFERROR(1 -(Master1[[#This Row],[Avg Garment Scans per Delivery]]/Master1[[#This Row],[Garment Inventory]]), 0)</f>
        <v>0</v>
      </c>
      <c r="Y13" s="30"/>
      <c r="Z13" s="30"/>
      <c r="AA13" s="32">
        <f>_xlfn.XLOOKUP(Master1[[#This Row],[cu_id]], Revenue_Analysis[cuid], Revenue_Analysis[Q1 Low Deviation], 0)</f>
        <v>25.0167</v>
      </c>
      <c r="AB13" s="32">
        <f>_xlfn.XLOOKUP(Master1[[#This Row],[cu_id]],Revenue_Analysis[cuid],Revenue_Analysis[Q1 High Deviation], 0)</f>
        <v>91.523300000000006</v>
      </c>
      <c r="AC13" s="32">
        <f>_xlfn.XLOOKUP(Master1[[#This Row],[cu_id]],Revenue_Analysis[cuid],Revenue_Analysis[Q2 Low Deviation], 0)</f>
        <v>35.46</v>
      </c>
      <c r="AD13" s="32">
        <f>_xlfn.XLOOKUP(Master1[[#This Row],[cu_id]],Revenue_Analysis[cuid],Revenue_Analysis[Q2 High Deviation], 0)</f>
        <v>237.48</v>
      </c>
      <c r="AE13" s="32">
        <f>_xlfn.XLOOKUP(Master1[[#This Row],[cu_id]],Revenue_Analysis[cuid],Revenue_Analysis[Q3 Low Deviation], 0)</f>
        <v>34.862200000000001</v>
      </c>
      <c r="AF13" s="32">
        <f>_xlfn.XLOOKUP(Master1[[#This Row],[cu_id]],Revenue_Analysis[cuid],Revenue_Analysis[Q3 High Deviation], 0)</f>
        <v>35.244399999999999</v>
      </c>
      <c r="AG13" s="32">
        <f>_xlfn.XLOOKUP(Master1[[#This Row],[cu_id]],Revenue_Analysis[cuid],Revenue_Analysis[Q4 Low Deviation], 0)</f>
        <v>33.33</v>
      </c>
      <c r="AH13" s="32">
        <f>_xlfn.XLOOKUP(Master1[[#This Row],[cu_id]],Revenue_Analysis[cuid],Revenue_Analysis[Q4 High Deviation], 0)</f>
        <v>33.33</v>
      </c>
      <c r="AI13" s="32">
        <f>_xlfn.XLOOKUP(Master1[[#This Row],[cu_id]],Revenue_Analysis[cuid],Revenue_Analysis[Q1 Average], 0)</f>
        <v>58.27</v>
      </c>
      <c r="AJ13" s="32">
        <f>_xlfn.XLOOKUP(Master1[[#This Row],[cu_id]],Revenue_Analysis[cuid],Revenue_Analysis[Q2 Average], 0)</f>
        <v>136.47</v>
      </c>
      <c r="AK13" s="32">
        <f>_xlfn.XLOOKUP(Master1[[#This Row],[cu_id]],Revenue_Analysis[cuid],Revenue_Analysis[Q3 Average], 0)</f>
        <v>35.0533</v>
      </c>
      <c r="AL13" s="32">
        <f>_xlfn.XLOOKUP(Master1[[#This Row],[cu_id]],Revenue_Analysis[cuid],Revenue_Analysis[Q4 Average], 0)</f>
        <v>33.33</v>
      </c>
      <c r="AM13" s="34">
        <v>0.375</v>
      </c>
      <c r="AN13" s="35">
        <v>0.625</v>
      </c>
      <c r="AO13" s="35" t="s">
        <v>4592</v>
      </c>
      <c r="AP13" s="35" t="s">
        <v>4592</v>
      </c>
      <c r="AQ13" s="20" t="s">
        <v>0</v>
      </c>
      <c r="AR13" s="20"/>
      <c r="AS13" s="14">
        <f>IFERROR(_xlfn.XLOOKUP(Master1[[#This Row],[cu_id]],StopTimes[cu_ID],StopTimes[Average Stop Time]), 0)</f>
        <v>0.97499999999999998</v>
      </c>
      <c r="AT13" s="14">
        <f>IF(Master1[[#This Row],[RSP StopTime Override]] &lt;&gt; "",Master1[[#This Row],[RSP StopTime Override]],IF(Master1[[#This Row],[Avg Stop Time Helper]] &lt;&gt; 0, Master1[[#This Row],[Avg Stop Time Helper]],Average_Stop_Time))</f>
        <v>7</v>
      </c>
      <c r="AU13" s="13">
        <v>7</v>
      </c>
    </row>
    <row r="14" spans="1:52" x14ac:dyDescent="0.3">
      <c r="A14" s="18" t="s">
        <v>4122</v>
      </c>
      <c r="B14" s="20">
        <v>56</v>
      </c>
      <c r="C14" s="20" t="s">
        <v>7</v>
      </c>
      <c r="D14" s="19">
        <v>499014</v>
      </c>
      <c r="E14" s="19" t="s">
        <v>40</v>
      </c>
      <c r="F14" s="19" t="s">
        <v>44</v>
      </c>
      <c r="G14" s="19" t="s">
        <v>7182</v>
      </c>
      <c r="H14" s="19" t="s">
        <v>11</v>
      </c>
      <c r="I14" s="19" t="s">
        <v>5890</v>
      </c>
      <c r="J14" s="19" t="s">
        <v>4</v>
      </c>
      <c r="K14" s="19" t="s">
        <v>5276</v>
      </c>
      <c r="L14" s="21" t="s">
        <v>29</v>
      </c>
      <c r="M14" s="20" t="s">
        <v>28</v>
      </c>
      <c r="N14" s="20" t="s">
        <v>2</v>
      </c>
      <c r="O14" s="20">
        <v>35</v>
      </c>
      <c r="P14" s="20">
        <v>0</v>
      </c>
      <c r="Q14" s="20">
        <v>0</v>
      </c>
      <c r="R14" s="20">
        <v>0</v>
      </c>
      <c r="S14" s="20">
        <v>0</v>
      </c>
      <c r="T14" s="20">
        <v>35</v>
      </c>
      <c r="U14" s="20">
        <v>34</v>
      </c>
      <c r="V14" s="30"/>
      <c r="W14" s="30">
        <v>2</v>
      </c>
      <c r="X14" s="33">
        <f>IFERROR(1 -(Master1[[#This Row],[Avg Garment Scans per Delivery]]/Master1[[#This Row],[Garment Inventory]]), 0)</f>
        <v>0</v>
      </c>
      <c r="Y14" s="30"/>
      <c r="Z14" s="30"/>
      <c r="AA14" s="32">
        <f>_xlfn.XLOOKUP(Master1[[#This Row],[cu_id]], Revenue_Analysis[cuid], Revenue_Analysis[Q1 Low Deviation], 0)</f>
        <v>29.33</v>
      </c>
      <c r="AB14" s="32">
        <f>_xlfn.XLOOKUP(Master1[[#This Row],[cu_id]],Revenue_Analysis[cuid],Revenue_Analysis[Q1 High Deviation], 0)</f>
        <v>29.33</v>
      </c>
      <c r="AC14" s="32">
        <f>_xlfn.XLOOKUP(Master1[[#This Row],[cu_id]],Revenue_Analysis[cuid],Revenue_Analysis[Q2 Low Deviation], 0)</f>
        <v>30.375</v>
      </c>
      <c r="AD14" s="32">
        <f>_xlfn.XLOOKUP(Master1[[#This Row],[cu_id]],Revenue_Analysis[cuid],Revenue_Analysis[Q2 High Deviation], 0)</f>
        <v>34.44</v>
      </c>
      <c r="AE14" s="32">
        <f>_xlfn.XLOOKUP(Master1[[#This Row],[cu_id]],Revenue_Analysis[cuid],Revenue_Analysis[Q3 Low Deviation], 0)</f>
        <v>12.9055</v>
      </c>
      <c r="AF14" s="32">
        <f>_xlfn.XLOOKUP(Master1[[#This Row],[cu_id]],Revenue_Analysis[cuid],Revenue_Analysis[Q3 High Deviation], 0)</f>
        <v>156.50110000000001</v>
      </c>
      <c r="AG14" s="32">
        <f>_xlfn.XLOOKUP(Master1[[#This Row],[cu_id]],Revenue_Analysis[cuid],Revenue_Analysis[Q4 Low Deviation], 0)</f>
        <v>20.594000000000001</v>
      </c>
      <c r="AH14" s="32">
        <f>_xlfn.XLOOKUP(Master1[[#This Row],[cu_id]],Revenue_Analysis[cuid],Revenue_Analysis[Q4 High Deviation], 0)</f>
        <v>31.425999999999998</v>
      </c>
      <c r="AI14" s="32">
        <f>_xlfn.XLOOKUP(Master1[[#This Row],[cu_id]],Revenue_Analysis[cuid],Revenue_Analysis[Q1 Average], 0)</f>
        <v>29.33</v>
      </c>
      <c r="AJ14" s="32">
        <f>_xlfn.XLOOKUP(Master1[[#This Row],[cu_id]],Revenue_Analysis[cuid],Revenue_Analysis[Q2 Average], 0)</f>
        <v>32.407499999999999</v>
      </c>
      <c r="AK14" s="32">
        <f>_xlfn.XLOOKUP(Master1[[#This Row],[cu_id]],Revenue_Analysis[cuid],Revenue_Analysis[Q3 Average], 0)</f>
        <v>84.703299999999999</v>
      </c>
      <c r="AL14" s="32">
        <f>_xlfn.XLOOKUP(Master1[[#This Row],[cu_id]],Revenue_Analysis[cuid],Revenue_Analysis[Q4 Average], 0)</f>
        <v>26.01</v>
      </c>
      <c r="AM14" s="34">
        <v>0.375</v>
      </c>
      <c r="AN14" s="35">
        <v>0.70833333333333337</v>
      </c>
      <c r="AO14" s="35" t="s">
        <v>4592</v>
      </c>
      <c r="AP14" s="35" t="s">
        <v>4592</v>
      </c>
      <c r="AQ14" s="20" t="s">
        <v>0</v>
      </c>
      <c r="AR14" s="20"/>
      <c r="AS14" s="14">
        <f>IFERROR(_xlfn.XLOOKUP(Master1[[#This Row],[cu_id]],StopTimes[cu_ID],StopTimes[Average Stop Time]), 0)</f>
        <v>6.5750000000000002</v>
      </c>
      <c r="AT14" s="14">
        <f>IF(Master1[[#This Row],[RSP StopTime Override]] &lt;&gt; "",Master1[[#This Row],[RSP StopTime Override]],IF(Master1[[#This Row],[Avg Stop Time Helper]] &lt;&gt; 0, Master1[[#This Row],[Avg Stop Time Helper]],Average_Stop_Time))</f>
        <v>6.5750000000000002</v>
      </c>
      <c r="AU14" s="13"/>
    </row>
    <row r="15" spans="1:52" x14ac:dyDescent="0.3">
      <c r="A15" s="18" t="s">
        <v>4123</v>
      </c>
      <c r="B15" s="20">
        <v>47</v>
      </c>
      <c r="C15" s="20" t="s">
        <v>6</v>
      </c>
      <c r="D15" s="19">
        <v>499014</v>
      </c>
      <c r="E15" s="19" t="s">
        <v>38</v>
      </c>
      <c r="F15" s="19" t="s">
        <v>44</v>
      </c>
      <c r="G15" s="19" t="s">
        <v>5532</v>
      </c>
      <c r="H15" s="19" t="s">
        <v>11</v>
      </c>
      <c r="I15" s="19" t="s">
        <v>5533</v>
      </c>
      <c r="J15" s="19" t="s">
        <v>4</v>
      </c>
      <c r="K15" s="19" t="s">
        <v>5312</v>
      </c>
      <c r="L15" s="21" t="s">
        <v>29</v>
      </c>
      <c r="M15" s="20" t="s">
        <v>28</v>
      </c>
      <c r="N15" s="20" t="s">
        <v>2</v>
      </c>
      <c r="O15" s="20">
        <v>80</v>
      </c>
      <c r="P15" s="20">
        <v>0</v>
      </c>
      <c r="Q15" s="20">
        <v>0</v>
      </c>
      <c r="R15" s="20">
        <v>80</v>
      </c>
      <c r="S15" s="20">
        <v>0</v>
      </c>
      <c r="T15" s="20">
        <v>0</v>
      </c>
      <c r="U15" s="20">
        <v>15</v>
      </c>
      <c r="V15" s="30"/>
      <c r="W15" s="30"/>
      <c r="X15" s="33">
        <f>IFERROR(1 -(Master1[[#This Row],[Avg Garment Scans per Delivery]]/Master1[[#This Row],[Garment Inventory]]), 0)</f>
        <v>0</v>
      </c>
      <c r="Y15" s="30"/>
      <c r="Z15" s="30"/>
      <c r="AA15" s="32">
        <f>_xlfn.XLOOKUP(Master1[[#This Row],[cu_id]], Revenue_Analysis[cuid], Revenue_Analysis[Q1 Low Deviation], 0)</f>
        <v>33.557499999999997</v>
      </c>
      <c r="AB15" s="32">
        <f>_xlfn.XLOOKUP(Master1[[#This Row],[cu_id]],Revenue_Analysis[cuid],Revenue_Analysis[Q1 High Deviation], 0)</f>
        <v>58.532499999999999</v>
      </c>
      <c r="AC15" s="32">
        <f>_xlfn.XLOOKUP(Master1[[#This Row],[cu_id]],Revenue_Analysis[cuid],Revenue_Analysis[Q2 Low Deviation], 0)</f>
        <v>35.308900000000001</v>
      </c>
      <c r="AD15" s="32">
        <f>_xlfn.XLOOKUP(Master1[[#This Row],[cu_id]],Revenue_Analysis[cuid],Revenue_Analysis[Q2 High Deviation], 0)</f>
        <v>67.037700000000001</v>
      </c>
      <c r="AE15" s="32">
        <f>_xlfn.XLOOKUP(Master1[[#This Row],[cu_id]],Revenue_Analysis[cuid],Revenue_Analysis[Q3 Low Deviation], 0)</f>
        <v>39.492199999999997</v>
      </c>
      <c r="AF15" s="32">
        <f>_xlfn.XLOOKUP(Master1[[#This Row],[cu_id]],Revenue_Analysis[cuid],Revenue_Analysis[Q3 High Deviation], 0)</f>
        <v>39.874400000000001</v>
      </c>
      <c r="AG15" s="32">
        <f>_xlfn.XLOOKUP(Master1[[#This Row],[cu_id]],Revenue_Analysis[cuid],Revenue_Analysis[Q4 Low Deviation], 0)</f>
        <v>36.238700000000001</v>
      </c>
      <c r="AH15" s="32">
        <f>_xlfn.XLOOKUP(Master1[[#This Row],[cu_id]],Revenue_Analysis[cuid],Revenue_Analysis[Q4 High Deviation], 0)</f>
        <v>38.016300000000001</v>
      </c>
      <c r="AI15" s="32">
        <f>_xlfn.XLOOKUP(Master1[[#This Row],[cu_id]],Revenue_Analysis[cuid],Revenue_Analysis[Q1 Average], 0)</f>
        <v>46.045000000000002</v>
      </c>
      <c r="AJ15" s="32">
        <f>_xlfn.XLOOKUP(Master1[[#This Row],[cu_id]],Revenue_Analysis[cuid],Revenue_Analysis[Q2 Average], 0)</f>
        <v>51.173299999999998</v>
      </c>
      <c r="AK15" s="32">
        <f>_xlfn.XLOOKUP(Master1[[#This Row],[cu_id]],Revenue_Analysis[cuid],Revenue_Analysis[Q3 Average], 0)</f>
        <v>39.683300000000003</v>
      </c>
      <c r="AL15" s="32">
        <f>_xlfn.XLOOKUP(Master1[[#This Row],[cu_id]],Revenue_Analysis[cuid],Revenue_Analysis[Q4 Average], 0)</f>
        <v>37.127499999999998</v>
      </c>
      <c r="AM15" s="34">
        <v>0.375</v>
      </c>
      <c r="AN15" s="35">
        <v>0.70833333333333337</v>
      </c>
      <c r="AO15" s="35" t="s">
        <v>4592</v>
      </c>
      <c r="AP15" s="35" t="s">
        <v>4592</v>
      </c>
      <c r="AQ15" s="20" t="s">
        <v>0</v>
      </c>
      <c r="AR15" s="20"/>
      <c r="AS15" s="14">
        <f>IFERROR(_xlfn.XLOOKUP(Master1[[#This Row],[cu_id]],StopTimes[cu_ID],StopTimes[Average Stop Time]), 0)</f>
        <v>4.3916666666666666</v>
      </c>
      <c r="AT15" s="14">
        <f>IF(Master1[[#This Row],[RSP StopTime Override]] &lt;&gt; "",Master1[[#This Row],[RSP StopTime Override]],IF(Master1[[#This Row],[Avg Stop Time Helper]] &lt;&gt; 0, Master1[[#This Row],[Avg Stop Time Helper]],Average_Stop_Time))</f>
        <v>4.3916666666666666</v>
      </c>
      <c r="AU15" s="13"/>
    </row>
    <row r="16" spans="1:52" x14ac:dyDescent="0.3">
      <c r="A16" s="18" t="s">
        <v>4124</v>
      </c>
      <c r="B16" s="20">
        <v>47</v>
      </c>
      <c r="C16" s="20" t="s">
        <v>14</v>
      </c>
      <c r="D16" s="19">
        <v>499014</v>
      </c>
      <c r="E16" s="19" t="s">
        <v>62</v>
      </c>
      <c r="F16" s="19" t="s">
        <v>44</v>
      </c>
      <c r="G16" s="19" t="s">
        <v>5663</v>
      </c>
      <c r="H16" s="19" t="s">
        <v>11</v>
      </c>
      <c r="I16" s="19" t="s">
        <v>5664</v>
      </c>
      <c r="J16" s="19" t="s">
        <v>4</v>
      </c>
      <c r="K16" s="19" t="s">
        <v>5642</v>
      </c>
      <c r="L16" s="21" t="s">
        <v>29</v>
      </c>
      <c r="M16" s="20" t="s">
        <v>28</v>
      </c>
      <c r="N16" s="20" t="s">
        <v>2</v>
      </c>
      <c r="O16" s="20">
        <v>148</v>
      </c>
      <c r="P16" s="20">
        <v>0</v>
      </c>
      <c r="Q16" s="20">
        <v>0</v>
      </c>
      <c r="R16" s="20">
        <v>0</v>
      </c>
      <c r="S16" s="20">
        <v>148</v>
      </c>
      <c r="T16" s="20">
        <v>0</v>
      </c>
      <c r="U16" s="20">
        <v>34</v>
      </c>
      <c r="V16" s="30"/>
      <c r="W16" s="30">
        <v>2</v>
      </c>
      <c r="X16" s="33">
        <f>IFERROR(1 -(Master1[[#This Row],[Avg Garment Scans per Delivery]]/Master1[[#This Row],[Garment Inventory]]), 0)</f>
        <v>0</v>
      </c>
      <c r="Y16" s="30"/>
      <c r="Z16" s="30"/>
      <c r="AA16" s="32">
        <f>_xlfn.XLOOKUP(Master1[[#This Row],[cu_id]], Revenue_Analysis[cuid], Revenue_Analysis[Q1 Low Deviation], 0)</f>
        <v>33.478700000000003</v>
      </c>
      <c r="AB16" s="32">
        <f>_xlfn.XLOOKUP(Master1[[#This Row],[cu_id]],Revenue_Analysis[cuid],Revenue_Analysis[Q1 High Deviation], 0)</f>
        <v>35.1663</v>
      </c>
      <c r="AC16" s="32">
        <f>_xlfn.XLOOKUP(Master1[[#This Row],[cu_id]],Revenue_Analysis[cuid],Revenue_Analysis[Q2 Low Deviation], 0)</f>
        <v>35.752200000000002</v>
      </c>
      <c r="AD16" s="32">
        <f>_xlfn.XLOOKUP(Master1[[#This Row],[cu_id]],Revenue_Analysis[cuid],Revenue_Analysis[Q2 High Deviation], 0)</f>
        <v>37.294400000000003</v>
      </c>
      <c r="AE16" s="32">
        <f>_xlfn.XLOOKUP(Master1[[#This Row],[cu_id]],Revenue_Analysis[cuid],Revenue_Analysis[Q3 Low Deviation], 0)</f>
        <v>31.202200000000001</v>
      </c>
      <c r="AF16" s="32">
        <f>_xlfn.XLOOKUP(Master1[[#This Row],[cu_id]],Revenue_Analysis[cuid],Revenue_Analysis[Q3 High Deviation], 0)</f>
        <v>66.904399999999995</v>
      </c>
      <c r="AG16" s="32">
        <f>_xlfn.XLOOKUP(Master1[[#This Row],[cu_id]],Revenue_Analysis[cuid],Revenue_Analysis[Q4 Low Deviation], 0)</f>
        <v>33.76</v>
      </c>
      <c r="AH16" s="32">
        <f>_xlfn.XLOOKUP(Master1[[#This Row],[cu_id]],Revenue_Analysis[cuid],Revenue_Analysis[Q4 High Deviation], 0)</f>
        <v>33.76</v>
      </c>
      <c r="AI16" s="32">
        <f>_xlfn.XLOOKUP(Master1[[#This Row],[cu_id]],Revenue_Analysis[cuid],Revenue_Analysis[Q1 Average], 0)</f>
        <v>34.322499999999998</v>
      </c>
      <c r="AJ16" s="32">
        <f>_xlfn.XLOOKUP(Master1[[#This Row],[cu_id]],Revenue_Analysis[cuid],Revenue_Analysis[Q2 Average], 0)</f>
        <v>36.523299999999999</v>
      </c>
      <c r="AK16" s="32">
        <f>_xlfn.XLOOKUP(Master1[[#This Row],[cu_id]],Revenue_Analysis[cuid],Revenue_Analysis[Q3 Average], 0)</f>
        <v>49.0533</v>
      </c>
      <c r="AL16" s="32">
        <f>_xlfn.XLOOKUP(Master1[[#This Row],[cu_id]],Revenue_Analysis[cuid],Revenue_Analysis[Q4 Average], 0)</f>
        <v>33.76</v>
      </c>
      <c r="AM16" s="34">
        <v>0.375</v>
      </c>
      <c r="AN16" s="35">
        <v>0.70833333333333337</v>
      </c>
      <c r="AO16" s="35" t="s">
        <v>4592</v>
      </c>
      <c r="AP16" s="35" t="s">
        <v>4592</v>
      </c>
      <c r="AQ16" s="20" t="s">
        <v>0</v>
      </c>
      <c r="AR16" s="20"/>
      <c r="AS16" s="14">
        <f>IFERROR(_xlfn.XLOOKUP(Master1[[#This Row],[cu_id]],StopTimes[cu_ID],StopTimes[Average Stop Time]), 0)</f>
        <v>4.041666666666667</v>
      </c>
      <c r="AT16" s="14">
        <f>IF(Master1[[#This Row],[RSP StopTime Override]] &lt;&gt; "",Master1[[#This Row],[RSP StopTime Override]],IF(Master1[[#This Row],[Avg Stop Time Helper]] &lt;&gt; 0, Master1[[#This Row],[Avg Stop Time Helper]],Average_Stop_Time))</f>
        <v>4.041666666666667</v>
      </c>
      <c r="AU16" s="13"/>
    </row>
    <row r="17" spans="1:47" x14ac:dyDescent="0.3">
      <c r="A17" s="18" t="s">
        <v>4125</v>
      </c>
      <c r="B17" s="20">
        <v>12</v>
      </c>
      <c r="C17" s="20" t="s">
        <v>6</v>
      </c>
      <c r="D17" s="19">
        <v>499014</v>
      </c>
      <c r="E17" s="19" t="s">
        <v>61</v>
      </c>
      <c r="F17" s="19" t="s">
        <v>5119</v>
      </c>
      <c r="G17" s="19" t="s">
        <v>5120</v>
      </c>
      <c r="H17" s="19" t="s">
        <v>11</v>
      </c>
      <c r="I17" s="19" t="s">
        <v>5106</v>
      </c>
      <c r="J17" s="19" t="s">
        <v>4</v>
      </c>
      <c r="K17" s="19" t="s">
        <v>5026</v>
      </c>
      <c r="L17" s="21" t="s">
        <v>29</v>
      </c>
      <c r="M17" s="20" t="s">
        <v>28</v>
      </c>
      <c r="N17" s="20" t="s">
        <v>2</v>
      </c>
      <c r="O17" s="20">
        <v>105</v>
      </c>
      <c r="P17" s="20">
        <v>0</v>
      </c>
      <c r="Q17" s="20">
        <v>0</v>
      </c>
      <c r="R17" s="20">
        <v>105</v>
      </c>
      <c r="S17" s="20">
        <v>0</v>
      </c>
      <c r="T17" s="20">
        <v>0</v>
      </c>
      <c r="U17" s="20">
        <v>15</v>
      </c>
      <c r="V17" s="30"/>
      <c r="W17" s="30"/>
      <c r="X17" s="33">
        <f>IFERROR(1 -(Master1[[#This Row],[Avg Garment Scans per Delivery]]/Master1[[#This Row],[Garment Inventory]]), 0)</f>
        <v>0</v>
      </c>
      <c r="Y17" s="30"/>
      <c r="Z17" s="30"/>
      <c r="AA17" s="32">
        <f>_xlfn.XLOOKUP(Master1[[#This Row],[cu_id]], Revenue_Analysis[cuid], Revenue_Analysis[Q1 Low Deviation], 0)</f>
        <v>38.2087</v>
      </c>
      <c r="AB17" s="32">
        <f>_xlfn.XLOOKUP(Master1[[#This Row],[cu_id]],Revenue_Analysis[cuid],Revenue_Analysis[Q1 High Deviation], 0)</f>
        <v>39.896299999999997</v>
      </c>
      <c r="AC17" s="32">
        <f>_xlfn.XLOOKUP(Master1[[#This Row],[cu_id]],Revenue_Analysis[cuid],Revenue_Analysis[Q2 Low Deviation], 0)</f>
        <v>39.525599999999997</v>
      </c>
      <c r="AD17" s="32">
        <f>_xlfn.XLOOKUP(Master1[[#This Row],[cu_id]],Revenue_Analysis[cuid],Revenue_Analysis[Q2 High Deviation], 0)</f>
        <v>40.827800000000003</v>
      </c>
      <c r="AE17" s="32">
        <f>_xlfn.XLOOKUP(Master1[[#This Row],[cu_id]],Revenue_Analysis[cuid],Revenue_Analysis[Q3 Low Deviation], 0)</f>
        <v>40.112200000000001</v>
      </c>
      <c r="AF17" s="32">
        <f>_xlfn.XLOOKUP(Master1[[#This Row],[cu_id]],Revenue_Analysis[cuid],Revenue_Analysis[Q3 High Deviation], 0)</f>
        <v>40.494399999999999</v>
      </c>
      <c r="AG17" s="32">
        <f>_xlfn.XLOOKUP(Master1[[#This Row],[cu_id]],Revenue_Analysis[cuid],Revenue_Analysis[Q4 Low Deviation], 0)</f>
        <v>10.2225</v>
      </c>
      <c r="AH17" s="32">
        <f>_xlfn.XLOOKUP(Master1[[#This Row],[cu_id]],Revenue_Analysis[cuid],Revenue_Analysis[Q4 High Deviation], 0)</f>
        <v>179.82749999999999</v>
      </c>
      <c r="AI17" s="32">
        <f>_xlfn.XLOOKUP(Master1[[#This Row],[cu_id]],Revenue_Analysis[cuid],Revenue_Analysis[Q1 Average], 0)</f>
        <v>39.052500000000002</v>
      </c>
      <c r="AJ17" s="32">
        <f>_xlfn.XLOOKUP(Master1[[#This Row],[cu_id]],Revenue_Analysis[cuid],Revenue_Analysis[Q2 Average], 0)</f>
        <v>40.176699999999997</v>
      </c>
      <c r="AK17" s="32">
        <f>_xlfn.XLOOKUP(Master1[[#This Row],[cu_id]],Revenue_Analysis[cuid],Revenue_Analysis[Q3 Average], 0)</f>
        <v>40.3033</v>
      </c>
      <c r="AL17" s="32">
        <f>_xlfn.XLOOKUP(Master1[[#This Row],[cu_id]],Revenue_Analysis[cuid],Revenue_Analysis[Q4 Average], 0)</f>
        <v>95.025000000000006</v>
      </c>
      <c r="AM17" s="34">
        <v>0.375</v>
      </c>
      <c r="AN17" s="35">
        <v>0.70833333333333337</v>
      </c>
      <c r="AO17" s="35" t="s">
        <v>4592</v>
      </c>
      <c r="AP17" s="35" t="s">
        <v>4592</v>
      </c>
      <c r="AQ17" s="20" t="s">
        <v>0</v>
      </c>
      <c r="AR17" s="20"/>
      <c r="AS17" s="14">
        <f>IFERROR(_xlfn.XLOOKUP(Master1[[#This Row],[cu_id]],StopTimes[cu_ID],StopTimes[Average Stop Time]), 0)</f>
        <v>1.9083333333333334</v>
      </c>
      <c r="AT17" s="14">
        <f>IF(Master1[[#This Row],[RSP StopTime Override]] &lt;&gt; "",Master1[[#This Row],[RSP StopTime Override]],IF(Master1[[#This Row],[Avg Stop Time Helper]] &lt;&gt; 0, Master1[[#This Row],[Avg Stop Time Helper]],Average_Stop_Time))</f>
        <v>1.9083333333333334</v>
      </c>
      <c r="AU17" s="13"/>
    </row>
    <row r="18" spans="1:47" x14ac:dyDescent="0.3">
      <c r="A18" s="18" t="s">
        <v>4126</v>
      </c>
      <c r="B18" s="20">
        <v>52</v>
      </c>
      <c r="C18" s="20" t="s">
        <v>6</v>
      </c>
      <c r="D18" s="19">
        <v>499014</v>
      </c>
      <c r="E18" s="19" t="s">
        <v>41</v>
      </c>
      <c r="F18" s="19" t="s">
        <v>44</v>
      </c>
      <c r="G18" s="19" t="s">
        <v>6650</v>
      </c>
      <c r="H18" s="19" t="s">
        <v>11</v>
      </c>
      <c r="I18" s="19" t="s">
        <v>4730</v>
      </c>
      <c r="J18" s="19" t="s">
        <v>4</v>
      </c>
      <c r="K18" s="19" t="s">
        <v>4702</v>
      </c>
      <c r="L18" s="21" t="s">
        <v>24</v>
      </c>
      <c r="M18" s="20" t="s">
        <v>23</v>
      </c>
      <c r="N18" s="20" t="s">
        <v>2</v>
      </c>
      <c r="O18" s="20">
        <v>115</v>
      </c>
      <c r="P18" s="20">
        <v>0</v>
      </c>
      <c r="Q18" s="20">
        <v>0</v>
      </c>
      <c r="R18" s="20">
        <v>115</v>
      </c>
      <c r="S18" s="20">
        <v>0</v>
      </c>
      <c r="T18" s="20">
        <v>0</v>
      </c>
      <c r="U18" s="20">
        <v>14</v>
      </c>
      <c r="V18" s="30"/>
      <c r="W18" s="30"/>
      <c r="X18" s="33">
        <f>IFERROR(1 -(Master1[[#This Row],[Avg Garment Scans per Delivery]]/Master1[[#This Row],[Garment Inventory]]), 0)</f>
        <v>0</v>
      </c>
      <c r="Y18" s="30"/>
      <c r="Z18" s="30"/>
      <c r="AA18" s="32">
        <f>_xlfn.XLOOKUP(Master1[[#This Row],[cu_id]], Revenue_Analysis[cuid], Revenue_Analysis[Q1 Low Deviation], 0)</f>
        <v>30.69</v>
      </c>
      <c r="AB18" s="32">
        <f>_xlfn.XLOOKUP(Master1[[#This Row],[cu_id]],Revenue_Analysis[cuid],Revenue_Analysis[Q1 High Deviation], 0)</f>
        <v>32.69</v>
      </c>
      <c r="AC18" s="32">
        <f>_xlfn.XLOOKUP(Master1[[#This Row],[cu_id]],Revenue_Analysis[cuid],Revenue_Analysis[Q2 Low Deviation], 0)</f>
        <v>31.965</v>
      </c>
      <c r="AD18" s="32">
        <f>_xlfn.XLOOKUP(Master1[[#This Row],[cu_id]],Revenue_Analysis[cuid],Revenue_Analysis[Q2 High Deviation], 0)</f>
        <v>38.61</v>
      </c>
      <c r="AE18" s="32">
        <f>_xlfn.XLOOKUP(Master1[[#This Row],[cu_id]],Revenue_Analysis[cuid],Revenue_Analysis[Q3 Low Deviation], 0)</f>
        <v>32.325600000000001</v>
      </c>
      <c r="AF18" s="32">
        <f>_xlfn.XLOOKUP(Master1[[#This Row],[cu_id]],Revenue_Analysis[cuid],Revenue_Analysis[Q3 High Deviation], 0)</f>
        <v>32.707799999999999</v>
      </c>
      <c r="AG18" s="32">
        <f>_xlfn.XLOOKUP(Master1[[#This Row],[cu_id]],Revenue_Analysis[cuid],Revenue_Analysis[Q4 Low Deviation], 0)</f>
        <v>30.94</v>
      </c>
      <c r="AH18" s="32">
        <f>_xlfn.XLOOKUP(Master1[[#This Row],[cu_id]],Revenue_Analysis[cuid],Revenue_Analysis[Q4 High Deviation], 0)</f>
        <v>30.94</v>
      </c>
      <c r="AI18" s="32">
        <f>_xlfn.XLOOKUP(Master1[[#This Row],[cu_id]],Revenue_Analysis[cuid],Revenue_Analysis[Q1 Average], 0)</f>
        <v>31.69</v>
      </c>
      <c r="AJ18" s="32">
        <f>_xlfn.XLOOKUP(Master1[[#This Row],[cu_id]],Revenue_Analysis[cuid],Revenue_Analysis[Q2 Average], 0)</f>
        <v>35.287500000000001</v>
      </c>
      <c r="AK18" s="32">
        <f>_xlfn.XLOOKUP(Master1[[#This Row],[cu_id]],Revenue_Analysis[cuid],Revenue_Analysis[Q3 Average], 0)</f>
        <v>32.5167</v>
      </c>
      <c r="AL18" s="32">
        <f>_xlfn.XLOOKUP(Master1[[#This Row],[cu_id]],Revenue_Analysis[cuid],Revenue_Analysis[Q4 Average], 0)</f>
        <v>30.94</v>
      </c>
      <c r="AM18" s="34">
        <v>0.39583333333333331</v>
      </c>
      <c r="AN18" s="35">
        <v>0.70833333333333337</v>
      </c>
      <c r="AO18" s="35" t="s">
        <v>4592</v>
      </c>
      <c r="AP18" s="35" t="s">
        <v>4592</v>
      </c>
      <c r="AQ18" s="20" t="s">
        <v>0</v>
      </c>
      <c r="AR18" s="20"/>
      <c r="AS18" s="14">
        <f>IFERROR(_xlfn.XLOOKUP(Master1[[#This Row],[cu_id]],StopTimes[cu_ID],StopTimes[Average Stop Time]), 0)</f>
        <v>0.26666666666666666</v>
      </c>
      <c r="AT18" s="14">
        <f>IF(Master1[[#This Row],[RSP StopTime Override]] &lt;&gt; "",Master1[[#This Row],[RSP StopTime Override]],IF(Master1[[#This Row],[Avg Stop Time Helper]] &lt;&gt; 0, Master1[[#This Row],[Avg Stop Time Helper]],Average_Stop_Time))</f>
        <v>0.26666666666666666</v>
      </c>
      <c r="AU18" s="13"/>
    </row>
    <row r="19" spans="1:47" x14ac:dyDescent="0.3">
      <c r="A19" s="18" t="s">
        <v>4127</v>
      </c>
      <c r="B19" s="20">
        <v>56</v>
      </c>
      <c r="C19" s="20" t="s">
        <v>9</v>
      </c>
      <c r="D19" s="19">
        <v>499014</v>
      </c>
      <c r="E19" s="19" t="s">
        <v>60</v>
      </c>
      <c r="F19" s="19" t="s">
        <v>44</v>
      </c>
      <c r="G19" s="19" t="s">
        <v>6830</v>
      </c>
      <c r="H19" s="19" t="s">
        <v>11</v>
      </c>
      <c r="I19" s="19" t="s">
        <v>6801</v>
      </c>
      <c r="J19" s="19" t="s">
        <v>4</v>
      </c>
      <c r="K19" s="19" t="s">
        <v>6805</v>
      </c>
      <c r="L19" s="21" t="s">
        <v>24</v>
      </c>
      <c r="M19" s="20" t="s">
        <v>23</v>
      </c>
      <c r="N19" s="20" t="s">
        <v>2</v>
      </c>
      <c r="O19" s="20">
        <v>122</v>
      </c>
      <c r="P19" s="20">
        <v>122</v>
      </c>
      <c r="Q19" s="20">
        <v>0</v>
      </c>
      <c r="R19" s="20">
        <v>0</v>
      </c>
      <c r="S19" s="20">
        <v>0</v>
      </c>
      <c r="T19" s="20">
        <v>0</v>
      </c>
      <c r="U19" s="20">
        <v>13</v>
      </c>
      <c r="V19" s="30"/>
      <c r="W19" s="30"/>
      <c r="X19" s="33">
        <f>IFERROR(1 -(Master1[[#This Row],[Avg Garment Scans per Delivery]]/Master1[[#This Row],[Garment Inventory]]), 0)</f>
        <v>0</v>
      </c>
      <c r="Y19" s="30"/>
      <c r="Z19" s="30"/>
      <c r="AA19" s="32">
        <f>_xlfn.XLOOKUP(Master1[[#This Row],[cu_id]], Revenue_Analysis[cuid], Revenue_Analysis[Q1 Low Deviation], 0)</f>
        <v>37.65</v>
      </c>
      <c r="AB19" s="32">
        <f>_xlfn.XLOOKUP(Master1[[#This Row],[cu_id]],Revenue_Analysis[cuid],Revenue_Analysis[Q1 High Deviation], 0)</f>
        <v>39.65</v>
      </c>
      <c r="AC19" s="32">
        <f>_xlfn.XLOOKUP(Master1[[#This Row],[cu_id]],Revenue_Analysis[cuid],Revenue_Analysis[Q2 Low Deviation], 0)</f>
        <v>36.659999999999997</v>
      </c>
      <c r="AD19" s="32">
        <f>_xlfn.XLOOKUP(Master1[[#This Row],[cu_id]],Revenue_Analysis[cuid],Revenue_Analysis[Q2 High Deviation], 0)</f>
        <v>62.1</v>
      </c>
      <c r="AE19" s="32">
        <f>_xlfn.XLOOKUP(Master1[[#This Row],[cu_id]],Revenue_Analysis[cuid],Revenue_Analysis[Q3 Low Deviation], 0)</f>
        <v>36.625500000000002</v>
      </c>
      <c r="AF19" s="32">
        <f>_xlfn.XLOOKUP(Master1[[#This Row],[cu_id]],Revenue_Analysis[cuid],Revenue_Analysis[Q3 High Deviation], 0)</f>
        <v>63.101100000000002</v>
      </c>
      <c r="AG19" s="32">
        <f>_xlfn.XLOOKUP(Master1[[#This Row],[cu_id]],Revenue_Analysis[cuid],Revenue_Analysis[Q4 Low Deviation], 0)</f>
        <v>37.9</v>
      </c>
      <c r="AH19" s="32">
        <f>_xlfn.XLOOKUP(Master1[[#This Row],[cu_id]],Revenue_Analysis[cuid],Revenue_Analysis[Q4 High Deviation], 0)</f>
        <v>37.9</v>
      </c>
      <c r="AI19" s="32">
        <f>_xlfn.XLOOKUP(Master1[[#This Row],[cu_id]],Revenue_Analysis[cuid],Revenue_Analysis[Q1 Average], 0)</f>
        <v>38.65</v>
      </c>
      <c r="AJ19" s="32">
        <f>_xlfn.XLOOKUP(Master1[[#This Row],[cu_id]],Revenue_Analysis[cuid],Revenue_Analysis[Q2 Average], 0)</f>
        <v>49.38</v>
      </c>
      <c r="AK19" s="32">
        <f>_xlfn.XLOOKUP(Master1[[#This Row],[cu_id]],Revenue_Analysis[cuid],Revenue_Analysis[Q3 Average], 0)</f>
        <v>49.863300000000002</v>
      </c>
      <c r="AL19" s="32">
        <f>_xlfn.XLOOKUP(Master1[[#This Row],[cu_id]],Revenue_Analysis[cuid],Revenue_Analysis[Q4 Average], 0)</f>
        <v>37.9</v>
      </c>
      <c r="AM19" s="34">
        <v>0.375</v>
      </c>
      <c r="AN19" s="35">
        <v>0.70833333333333337</v>
      </c>
      <c r="AO19" s="35" t="s">
        <v>4592</v>
      </c>
      <c r="AP19" s="35" t="s">
        <v>4592</v>
      </c>
      <c r="AQ19" s="20" t="s">
        <v>0</v>
      </c>
      <c r="AR19" s="20"/>
      <c r="AS19" s="14">
        <f>IFERROR(_xlfn.XLOOKUP(Master1[[#This Row],[cu_id]],StopTimes[cu_ID],StopTimes[Average Stop Time]), 0)</f>
        <v>2.6333333333333333</v>
      </c>
      <c r="AT19" s="14">
        <f>IF(Master1[[#This Row],[RSP StopTime Override]] &lt;&gt; "",Master1[[#This Row],[RSP StopTime Override]],IF(Master1[[#This Row],[Avg Stop Time Helper]] &lt;&gt; 0, Master1[[#This Row],[Avg Stop Time Helper]],Average_Stop_Time))</f>
        <v>2.6333333333333333</v>
      </c>
      <c r="AU19" s="13"/>
    </row>
    <row r="20" spans="1:47" x14ac:dyDescent="0.3">
      <c r="A20" s="18" t="s">
        <v>4128</v>
      </c>
      <c r="B20" s="20">
        <v>51</v>
      </c>
      <c r="C20" s="20" t="s">
        <v>7</v>
      </c>
      <c r="D20" s="19">
        <v>99061</v>
      </c>
      <c r="E20" s="19" t="s">
        <v>103</v>
      </c>
      <c r="F20" s="19" t="s">
        <v>6151</v>
      </c>
      <c r="G20" s="19" t="s">
        <v>6152</v>
      </c>
      <c r="H20" s="19" t="s">
        <v>11</v>
      </c>
      <c r="I20" s="19" t="s">
        <v>4620</v>
      </c>
      <c r="J20" s="19" t="s">
        <v>4</v>
      </c>
      <c r="K20" s="19" t="s">
        <v>4984</v>
      </c>
      <c r="L20" s="21" t="s">
        <v>16</v>
      </c>
      <c r="M20" s="20" t="s">
        <v>3</v>
      </c>
      <c r="N20" s="20" t="s">
        <v>2</v>
      </c>
      <c r="O20" s="20">
        <v>80</v>
      </c>
      <c r="P20" s="20">
        <v>0</v>
      </c>
      <c r="Q20" s="20">
        <v>0</v>
      </c>
      <c r="R20" s="20">
        <v>0</v>
      </c>
      <c r="S20" s="20">
        <v>0</v>
      </c>
      <c r="T20" s="20">
        <v>80</v>
      </c>
      <c r="U20" s="20">
        <v>52</v>
      </c>
      <c r="V20" s="30"/>
      <c r="W20" s="30"/>
      <c r="X20" s="33">
        <f>IFERROR(1 -(Master1[[#This Row],[Avg Garment Scans per Delivery]]/Master1[[#This Row],[Garment Inventory]]), 0)</f>
        <v>0</v>
      </c>
      <c r="Y20" s="30"/>
      <c r="Z20" s="30"/>
      <c r="AA20" s="32">
        <f>_xlfn.XLOOKUP(Master1[[#This Row],[cu_id]], Revenue_Analysis[cuid], Revenue_Analysis[Q1 Low Deviation], 0)</f>
        <v>15.43</v>
      </c>
      <c r="AB20" s="32">
        <f>_xlfn.XLOOKUP(Master1[[#This Row],[cu_id]],Revenue_Analysis[cuid],Revenue_Analysis[Q1 High Deviation], 0)</f>
        <v>16.68</v>
      </c>
      <c r="AC20" s="32">
        <f>_xlfn.XLOOKUP(Master1[[#This Row],[cu_id]],Revenue_Analysis[cuid],Revenue_Analysis[Q2 Low Deviation], 0)</f>
        <v>17.93</v>
      </c>
      <c r="AD20" s="32">
        <f>_xlfn.XLOOKUP(Master1[[#This Row],[cu_id]],Revenue_Analysis[cuid],Revenue_Analysis[Q2 High Deviation], 0)</f>
        <v>17.93</v>
      </c>
      <c r="AE20" s="32">
        <f>_xlfn.XLOOKUP(Master1[[#This Row],[cu_id]],Revenue_Analysis[cuid],Revenue_Analysis[Q3 Low Deviation], 0)</f>
        <v>17.93</v>
      </c>
      <c r="AF20" s="32">
        <f>_xlfn.XLOOKUP(Master1[[#This Row],[cu_id]],Revenue_Analysis[cuid],Revenue_Analysis[Q3 High Deviation], 0)</f>
        <v>17.93</v>
      </c>
      <c r="AG20" s="32">
        <f>_xlfn.XLOOKUP(Master1[[#This Row],[cu_id]],Revenue_Analysis[cuid],Revenue_Analysis[Q4 Low Deviation], 0)</f>
        <v>14.916700000000001</v>
      </c>
      <c r="AH20" s="32">
        <f>_xlfn.XLOOKUP(Master1[[#This Row],[cu_id]],Revenue_Analysis[cuid],Revenue_Analysis[Q4 High Deviation], 0)</f>
        <v>15.4719</v>
      </c>
      <c r="AI20" s="32">
        <f>_xlfn.XLOOKUP(Master1[[#This Row],[cu_id]],Revenue_Analysis[cuid],Revenue_Analysis[Q1 Average], 0)</f>
        <v>16.055</v>
      </c>
      <c r="AJ20" s="32">
        <f>_xlfn.XLOOKUP(Master1[[#This Row],[cu_id]],Revenue_Analysis[cuid],Revenue_Analysis[Q2 Average], 0)</f>
        <v>17.93</v>
      </c>
      <c r="AK20" s="32">
        <f>_xlfn.XLOOKUP(Master1[[#This Row],[cu_id]],Revenue_Analysis[cuid],Revenue_Analysis[Q3 Average], 0)</f>
        <v>17.93</v>
      </c>
      <c r="AL20" s="32">
        <f>_xlfn.XLOOKUP(Master1[[#This Row],[cu_id]],Revenue_Analysis[cuid],Revenue_Analysis[Q4 Average], 0)</f>
        <v>15.1943</v>
      </c>
      <c r="AM20" s="34" t="s">
        <v>4592</v>
      </c>
      <c r="AN20" s="35" t="s">
        <v>4592</v>
      </c>
      <c r="AO20" s="35" t="s">
        <v>4592</v>
      </c>
      <c r="AP20" s="35" t="s">
        <v>4592</v>
      </c>
      <c r="AQ20" s="20" t="s">
        <v>5135</v>
      </c>
      <c r="AR20" s="20"/>
      <c r="AS20" s="14">
        <f>IFERROR(_xlfn.XLOOKUP(Master1[[#This Row],[cu_id]],StopTimes[cu_ID],StopTimes[Average Stop Time]), 0)</f>
        <v>0.114285715</v>
      </c>
      <c r="AT20" s="14">
        <f>IF(Master1[[#This Row],[RSP StopTime Override]] &lt;&gt; "",Master1[[#This Row],[RSP StopTime Override]],IF(Master1[[#This Row],[Avg Stop Time Helper]] &lt;&gt; 0, Master1[[#This Row],[Avg Stop Time Helper]],Average_Stop_Time))</f>
        <v>0.114285715</v>
      </c>
      <c r="AU20" s="13"/>
    </row>
    <row r="21" spans="1:47" x14ac:dyDescent="0.3">
      <c r="A21" s="18" t="s">
        <v>4129</v>
      </c>
      <c r="B21" s="20">
        <v>56</v>
      </c>
      <c r="C21" s="20" t="s">
        <v>6</v>
      </c>
      <c r="D21" s="19">
        <v>501498</v>
      </c>
      <c r="E21" s="19" t="s">
        <v>13</v>
      </c>
      <c r="F21" s="19" t="s">
        <v>7024</v>
      </c>
      <c r="G21" s="19" t="s">
        <v>7025</v>
      </c>
      <c r="H21" s="19" t="s">
        <v>11</v>
      </c>
      <c r="I21" s="19" t="s">
        <v>7026</v>
      </c>
      <c r="J21" s="19" t="s">
        <v>4</v>
      </c>
      <c r="K21" s="19" t="s">
        <v>6983</v>
      </c>
      <c r="L21" s="21" t="s">
        <v>16</v>
      </c>
      <c r="M21" s="20" t="s">
        <v>3</v>
      </c>
      <c r="N21" s="20" t="s">
        <v>2</v>
      </c>
      <c r="O21" s="20">
        <v>10</v>
      </c>
      <c r="P21" s="20">
        <v>0</v>
      </c>
      <c r="Q21" s="20">
        <v>0</v>
      </c>
      <c r="R21" s="20">
        <v>10</v>
      </c>
      <c r="S21" s="20">
        <v>0</v>
      </c>
      <c r="T21" s="20">
        <v>0</v>
      </c>
      <c r="U21" s="20">
        <v>52</v>
      </c>
      <c r="V21" s="30">
        <v>11</v>
      </c>
      <c r="W21" s="30">
        <v>3</v>
      </c>
      <c r="X21" s="33">
        <f>IFERROR(1 -(Master1[[#This Row],[Avg Garment Scans per Delivery]]/Master1[[#This Row],[Garment Inventory]]), 0)</f>
        <v>0.72727272727272729</v>
      </c>
      <c r="Y21" s="30">
        <v>1</v>
      </c>
      <c r="Z21" s="30">
        <v>11</v>
      </c>
      <c r="AA21" s="32">
        <f>_xlfn.XLOOKUP(Master1[[#This Row],[cu_id]], Revenue_Analysis[cuid], Revenue_Analysis[Q1 Low Deviation], 0)</f>
        <v>65.145300000000006</v>
      </c>
      <c r="AB21" s="32">
        <f>_xlfn.XLOOKUP(Master1[[#This Row],[cu_id]],Revenue_Analysis[cuid],Revenue_Analysis[Q1 High Deviation], 0)</f>
        <v>107.6977</v>
      </c>
      <c r="AC21" s="32">
        <f>_xlfn.XLOOKUP(Master1[[#This Row],[cu_id]],Revenue_Analysis[cuid],Revenue_Analysis[Q2 Low Deviation], 0)</f>
        <v>67.608599999999996</v>
      </c>
      <c r="AD21" s="32">
        <f>_xlfn.XLOOKUP(Master1[[#This Row],[cu_id]],Revenue_Analysis[cuid],Revenue_Analysis[Q2 High Deviation], 0)</f>
        <v>110.0684</v>
      </c>
      <c r="AE21" s="32">
        <f>_xlfn.XLOOKUP(Master1[[#This Row],[cu_id]],Revenue_Analysis[cuid],Revenue_Analysis[Q3 Low Deviation], 0)</f>
        <v>69.11</v>
      </c>
      <c r="AF21" s="32">
        <f>_xlfn.XLOOKUP(Master1[[#This Row],[cu_id]],Revenue_Analysis[cuid],Revenue_Analysis[Q3 High Deviation], 0)</f>
        <v>120.14239999999999</v>
      </c>
      <c r="AG21" s="32">
        <f>_xlfn.XLOOKUP(Master1[[#This Row],[cu_id]],Revenue_Analysis[cuid],Revenue_Analysis[Q4 Low Deviation], 0)</f>
        <v>62.216700000000003</v>
      </c>
      <c r="AH21" s="32">
        <f>_xlfn.XLOOKUP(Master1[[#This Row],[cu_id]],Revenue_Analysis[cuid],Revenue_Analysis[Q4 High Deviation], 0)</f>
        <v>102.9957</v>
      </c>
      <c r="AI21" s="32">
        <f>_xlfn.XLOOKUP(Master1[[#This Row],[cu_id]],Revenue_Analysis[cuid],Revenue_Analysis[Q1 Average], 0)</f>
        <v>86.421499999999995</v>
      </c>
      <c r="AJ21" s="32">
        <f>_xlfn.XLOOKUP(Master1[[#This Row],[cu_id]],Revenue_Analysis[cuid],Revenue_Analysis[Q2 Average], 0)</f>
        <v>88.838499999999996</v>
      </c>
      <c r="AK21" s="32">
        <f>_xlfn.XLOOKUP(Master1[[#This Row],[cu_id]],Revenue_Analysis[cuid],Revenue_Analysis[Q3 Average], 0)</f>
        <v>94.626199999999997</v>
      </c>
      <c r="AL21" s="32">
        <f>_xlfn.XLOOKUP(Master1[[#This Row],[cu_id]],Revenue_Analysis[cuid],Revenue_Analysis[Q4 Average], 0)</f>
        <v>82.606200000000001</v>
      </c>
      <c r="AM21" s="34">
        <v>0.33333333333333331</v>
      </c>
      <c r="AN21" s="35">
        <v>0.70833333333333337</v>
      </c>
      <c r="AO21" s="35" t="s">
        <v>4592</v>
      </c>
      <c r="AP21" s="35" t="s">
        <v>4592</v>
      </c>
      <c r="AQ21" s="20" t="s">
        <v>0</v>
      </c>
      <c r="AR21" s="20"/>
      <c r="AS21" s="14">
        <f>IFERROR(_xlfn.XLOOKUP(Master1[[#This Row],[cu_id]],StopTimes[cu_ID],StopTimes[Average Stop Time]), 0)</f>
        <v>15.329166666666667</v>
      </c>
      <c r="AT21" s="14">
        <f>IF(Master1[[#This Row],[RSP StopTime Override]] &lt;&gt; "",Master1[[#This Row],[RSP StopTime Override]],IF(Master1[[#This Row],[Avg Stop Time Helper]] &lt;&gt; 0, Master1[[#This Row],[Avg Stop Time Helper]],Average_Stop_Time))</f>
        <v>15.329166666666667</v>
      </c>
      <c r="AU21" s="13"/>
    </row>
    <row r="22" spans="1:47" x14ac:dyDescent="0.3">
      <c r="A22" s="18" t="s">
        <v>4130</v>
      </c>
      <c r="B22" s="20">
        <v>56</v>
      </c>
      <c r="C22" s="20" t="s">
        <v>9</v>
      </c>
      <c r="D22" s="19">
        <v>505208</v>
      </c>
      <c r="E22" s="19" t="s">
        <v>13</v>
      </c>
      <c r="F22" s="19" t="s">
        <v>6832</v>
      </c>
      <c r="G22" s="19" t="s">
        <v>6833</v>
      </c>
      <c r="H22" s="19" t="s">
        <v>11</v>
      </c>
      <c r="I22" s="19" t="s">
        <v>6801</v>
      </c>
      <c r="J22" s="19" t="s">
        <v>4</v>
      </c>
      <c r="K22" s="19" t="s">
        <v>6805</v>
      </c>
      <c r="L22" s="21" t="s">
        <v>19</v>
      </c>
      <c r="M22" s="20" t="s">
        <v>18</v>
      </c>
      <c r="N22" s="20" t="s">
        <v>2</v>
      </c>
      <c r="O22" s="20">
        <v>200</v>
      </c>
      <c r="P22" s="20">
        <v>200</v>
      </c>
      <c r="Q22" s="20">
        <v>0</v>
      </c>
      <c r="R22" s="20">
        <v>0</v>
      </c>
      <c r="S22" s="20">
        <v>0</v>
      </c>
      <c r="T22" s="20">
        <v>0</v>
      </c>
      <c r="U22" s="20">
        <v>26</v>
      </c>
      <c r="V22" s="30"/>
      <c r="W22" s="30"/>
      <c r="X22" s="33">
        <f>IFERROR(1 -(Master1[[#This Row],[Avg Garment Scans per Delivery]]/Master1[[#This Row],[Garment Inventory]]), 0)</f>
        <v>0</v>
      </c>
      <c r="Y22" s="30"/>
      <c r="Z22" s="30"/>
      <c r="AA22" s="32">
        <f>_xlfn.XLOOKUP(Master1[[#This Row],[cu_id]], Revenue_Analysis[cuid], Revenue_Analysis[Q1 Low Deviation], 0)</f>
        <v>98.465699999999998</v>
      </c>
      <c r="AB22" s="32">
        <f>_xlfn.XLOOKUP(Master1[[#This Row],[cu_id]],Revenue_Analysis[cuid],Revenue_Analysis[Q1 High Deviation], 0)</f>
        <v>110.0943</v>
      </c>
      <c r="AC22" s="32">
        <f>_xlfn.XLOOKUP(Master1[[#This Row],[cu_id]],Revenue_Analysis[cuid],Revenue_Analysis[Q2 Low Deviation], 0)</f>
        <v>109.6455</v>
      </c>
      <c r="AD22" s="32">
        <f>_xlfn.XLOOKUP(Master1[[#This Row],[cu_id]],Revenue_Analysis[cuid],Revenue_Analysis[Q2 High Deviation], 0)</f>
        <v>113.6811</v>
      </c>
      <c r="AE22" s="32">
        <f>_xlfn.XLOOKUP(Master1[[#This Row],[cu_id]],Revenue_Analysis[cuid],Revenue_Analysis[Q3 Low Deviation], 0)</f>
        <v>113.3951</v>
      </c>
      <c r="AF22" s="32">
        <f>_xlfn.XLOOKUP(Master1[[#This Row],[cu_id]],Revenue_Analysis[cuid],Revenue_Analysis[Q3 High Deviation], 0)</f>
        <v>114.77630000000001</v>
      </c>
      <c r="AG22" s="32">
        <f>_xlfn.XLOOKUP(Master1[[#This Row],[cu_id]],Revenue_Analysis[cuid],Revenue_Analysis[Q4 Low Deviation], 0)</f>
        <v>107.9</v>
      </c>
      <c r="AH22" s="32">
        <f>_xlfn.XLOOKUP(Master1[[#This Row],[cu_id]],Revenue_Analysis[cuid],Revenue_Analysis[Q4 High Deviation], 0)</f>
        <v>107.9</v>
      </c>
      <c r="AI22" s="32">
        <f>_xlfn.XLOOKUP(Master1[[#This Row],[cu_id]],Revenue_Analysis[cuid],Revenue_Analysis[Q1 Average], 0)</f>
        <v>104.28</v>
      </c>
      <c r="AJ22" s="32">
        <f>_xlfn.XLOOKUP(Master1[[#This Row],[cu_id]],Revenue_Analysis[cuid],Revenue_Analysis[Q2 Average], 0)</f>
        <v>111.66330000000001</v>
      </c>
      <c r="AK22" s="32">
        <f>_xlfn.XLOOKUP(Master1[[#This Row],[cu_id]],Revenue_Analysis[cuid],Revenue_Analysis[Q3 Average], 0)</f>
        <v>114.0857</v>
      </c>
      <c r="AL22" s="32">
        <f>_xlfn.XLOOKUP(Master1[[#This Row],[cu_id]],Revenue_Analysis[cuid],Revenue_Analysis[Q4 Average], 0)</f>
        <v>107.9</v>
      </c>
      <c r="AM22" s="34">
        <v>0.375</v>
      </c>
      <c r="AN22" s="35">
        <v>0.70833333333333337</v>
      </c>
      <c r="AO22" s="35" t="s">
        <v>4592</v>
      </c>
      <c r="AP22" s="35" t="s">
        <v>4592</v>
      </c>
      <c r="AQ22" s="20" t="s">
        <v>0</v>
      </c>
      <c r="AR22" s="20"/>
      <c r="AS22" s="14">
        <f>IFERROR(_xlfn.XLOOKUP(Master1[[#This Row],[cu_id]],StopTimes[cu_ID],StopTimes[Average Stop Time]), 0)</f>
        <v>9.8944444449999995</v>
      </c>
      <c r="AT22" s="14">
        <f>IF(Master1[[#This Row],[RSP StopTime Override]] &lt;&gt; "",Master1[[#This Row],[RSP StopTime Override]],IF(Master1[[#This Row],[Avg Stop Time Helper]] &lt;&gt; 0, Master1[[#This Row],[Avg Stop Time Helper]],Average_Stop_Time))</f>
        <v>9.8944444449999995</v>
      </c>
      <c r="AU22" s="13"/>
    </row>
    <row r="23" spans="1:47" x14ac:dyDescent="0.3">
      <c r="A23" s="18" t="s">
        <v>4131</v>
      </c>
      <c r="B23" s="20">
        <v>50</v>
      </c>
      <c r="C23" s="20" t="s">
        <v>7</v>
      </c>
      <c r="D23" s="19">
        <v>507975</v>
      </c>
      <c r="E23" s="19" t="s">
        <v>13</v>
      </c>
      <c r="F23" s="19" t="s">
        <v>6113</v>
      </c>
      <c r="G23" s="19" t="s">
        <v>6114</v>
      </c>
      <c r="H23" s="19" t="s">
        <v>11</v>
      </c>
      <c r="I23" s="19" t="s">
        <v>6115</v>
      </c>
      <c r="J23" s="19" t="s">
        <v>4</v>
      </c>
      <c r="K23" s="19" t="s">
        <v>6084</v>
      </c>
      <c r="L23" s="21" t="s">
        <v>16</v>
      </c>
      <c r="M23" s="20" t="s">
        <v>3</v>
      </c>
      <c r="N23" s="20" t="s">
        <v>2</v>
      </c>
      <c r="O23" s="20">
        <v>100</v>
      </c>
      <c r="P23" s="20">
        <v>0</v>
      </c>
      <c r="Q23" s="20">
        <v>0</v>
      </c>
      <c r="R23" s="20">
        <v>0</v>
      </c>
      <c r="S23" s="20">
        <v>0</v>
      </c>
      <c r="T23" s="20">
        <v>100</v>
      </c>
      <c r="U23" s="20">
        <v>51</v>
      </c>
      <c r="V23" s="30"/>
      <c r="W23" s="30"/>
      <c r="X23" s="33">
        <f>IFERROR(1 -(Master1[[#This Row],[Avg Garment Scans per Delivery]]/Master1[[#This Row],[Garment Inventory]]), 0)</f>
        <v>0</v>
      </c>
      <c r="Y23" s="30"/>
      <c r="Z23" s="30"/>
      <c r="AA23" s="32">
        <f>_xlfn.XLOOKUP(Master1[[#This Row],[cu_id]], Revenue_Analysis[cuid], Revenue_Analysis[Q1 Low Deviation], 0)</f>
        <v>45.73</v>
      </c>
      <c r="AB23" s="32">
        <f>_xlfn.XLOOKUP(Master1[[#This Row],[cu_id]],Revenue_Analysis[cuid],Revenue_Analysis[Q1 High Deviation], 0)</f>
        <v>46.98</v>
      </c>
      <c r="AC23" s="32">
        <f>_xlfn.XLOOKUP(Master1[[#This Row],[cu_id]],Revenue_Analysis[cuid],Revenue_Analysis[Q2 Low Deviation], 0)</f>
        <v>47.9069</v>
      </c>
      <c r="AD23" s="32">
        <f>_xlfn.XLOOKUP(Master1[[#This Row],[cu_id]],Revenue_Analysis[cuid],Revenue_Analysis[Q2 High Deviation], 0)</f>
        <v>50.2331</v>
      </c>
      <c r="AE23" s="32">
        <f>_xlfn.XLOOKUP(Master1[[#This Row],[cu_id]],Revenue_Analysis[cuid],Revenue_Analysis[Q3 Low Deviation], 0)</f>
        <v>53.540199999999999</v>
      </c>
      <c r="AF23" s="32">
        <f>_xlfn.XLOOKUP(Master1[[#This Row],[cu_id]],Revenue_Analysis[cuid],Revenue_Analysis[Q3 High Deviation], 0)</f>
        <v>57.272599999999997</v>
      </c>
      <c r="AG23" s="32">
        <f>_xlfn.XLOOKUP(Master1[[#This Row],[cu_id]],Revenue_Analysis[cuid],Revenue_Analysis[Q4 Low Deviation], 0)</f>
        <v>43.635300000000001</v>
      </c>
      <c r="AH23" s="32">
        <f>_xlfn.XLOOKUP(Master1[[#This Row],[cu_id]],Revenue_Analysis[cuid],Revenue_Analysis[Q4 High Deviation], 0)</f>
        <v>46.677100000000003</v>
      </c>
      <c r="AI23" s="32">
        <f>_xlfn.XLOOKUP(Master1[[#This Row],[cu_id]],Revenue_Analysis[cuid],Revenue_Analysis[Q1 Average], 0)</f>
        <v>46.354999999999997</v>
      </c>
      <c r="AJ23" s="32">
        <f>_xlfn.XLOOKUP(Master1[[#This Row],[cu_id]],Revenue_Analysis[cuid],Revenue_Analysis[Q2 Average], 0)</f>
        <v>49.07</v>
      </c>
      <c r="AK23" s="32">
        <f>_xlfn.XLOOKUP(Master1[[#This Row],[cu_id]],Revenue_Analysis[cuid],Revenue_Analysis[Q3 Average], 0)</f>
        <v>55.406399999999998</v>
      </c>
      <c r="AL23" s="32">
        <f>_xlfn.XLOOKUP(Master1[[#This Row],[cu_id]],Revenue_Analysis[cuid],Revenue_Analysis[Q4 Average], 0)</f>
        <v>45.156199999999998</v>
      </c>
      <c r="AM23" s="34">
        <v>0.41666666666666669</v>
      </c>
      <c r="AN23" s="35">
        <v>0.75</v>
      </c>
      <c r="AO23" s="35" t="s">
        <v>4592</v>
      </c>
      <c r="AP23" s="35" t="s">
        <v>4592</v>
      </c>
      <c r="AQ23" s="20" t="s">
        <v>0</v>
      </c>
      <c r="AR23" s="20"/>
      <c r="AS23" s="14">
        <f>IFERROR(_xlfn.XLOOKUP(Master1[[#This Row],[cu_id]],StopTimes[cu_ID],StopTimes[Average Stop Time]), 0)</f>
        <v>5.15</v>
      </c>
      <c r="AT23" s="14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23" s="13">
        <v>5</v>
      </c>
    </row>
    <row r="24" spans="1:47" x14ac:dyDescent="0.3">
      <c r="A24" s="18" t="s">
        <v>4132</v>
      </c>
      <c r="B24" s="20">
        <v>51</v>
      </c>
      <c r="C24" s="20" t="s">
        <v>6</v>
      </c>
      <c r="D24" s="19">
        <v>507991</v>
      </c>
      <c r="E24" s="19" t="s">
        <v>13</v>
      </c>
      <c r="F24" s="19" t="s">
        <v>6153</v>
      </c>
      <c r="G24" s="19" t="s">
        <v>6154</v>
      </c>
      <c r="H24" s="19" t="s">
        <v>11</v>
      </c>
      <c r="I24" s="19" t="s">
        <v>4620</v>
      </c>
      <c r="J24" s="19" t="s">
        <v>4</v>
      </c>
      <c r="K24" s="19" t="s">
        <v>5485</v>
      </c>
      <c r="L24" s="21" t="s">
        <v>16</v>
      </c>
      <c r="M24" s="20" t="s">
        <v>3</v>
      </c>
      <c r="N24" s="20" t="s">
        <v>2</v>
      </c>
      <c r="O24" s="20">
        <v>128</v>
      </c>
      <c r="P24" s="20">
        <v>0</v>
      </c>
      <c r="Q24" s="20">
        <v>0</v>
      </c>
      <c r="R24" s="20">
        <v>128</v>
      </c>
      <c r="S24" s="20">
        <v>0</v>
      </c>
      <c r="T24" s="20">
        <v>0</v>
      </c>
      <c r="U24" s="20">
        <v>52</v>
      </c>
      <c r="V24" s="30"/>
      <c r="W24" s="30"/>
      <c r="X24" s="33">
        <f>IFERROR(1 -(Master1[[#This Row],[Avg Garment Scans per Delivery]]/Master1[[#This Row],[Garment Inventory]]), 0)</f>
        <v>0</v>
      </c>
      <c r="Y24" s="30"/>
      <c r="Z24" s="30"/>
      <c r="AA24" s="32">
        <f>_xlfn.XLOOKUP(Master1[[#This Row],[cu_id]], Revenue_Analysis[cuid], Revenue_Analysis[Q1 Low Deviation], 0)</f>
        <v>100.9517</v>
      </c>
      <c r="AB24" s="32">
        <f>_xlfn.XLOOKUP(Master1[[#This Row],[cu_id]],Revenue_Analysis[cuid],Revenue_Analysis[Q1 High Deviation], 0)</f>
        <v>120.4991</v>
      </c>
      <c r="AC24" s="32">
        <f>_xlfn.XLOOKUP(Master1[[#This Row],[cu_id]],Revenue_Analysis[cuid],Revenue_Analysis[Q2 Low Deviation], 0)</f>
        <v>110.4648</v>
      </c>
      <c r="AD24" s="32">
        <f>_xlfn.XLOOKUP(Master1[[#This Row],[cu_id]],Revenue_Analysis[cuid],Revenue_Analysis[Q2 High Deviation], 0)</f>
        <v>130.69220000000001</v>
      </c>
      <c r="AE24" s="32">
        <f>_xlfn.XLOOKUP(Master1[[#This Row],[cu_id]],Revenue_Analysis[cuid],Revenue_Analysis[Q3 Low Deviation], 0)</f>
        <v>117.8399</v>
      </c>
      <c r="AF24" s="32">
        <f>_xlfn.XLOOKUP(Master1[[#This Row],[cu_id]],Revenue_Analysis[cuid],Revenue_Analysis[Q3 High Deviation], 0)</f>
        <v>141.1293</v>
      </c>
      <c r="AG24" s="32">
        <f>_xlfn.XLOOKUP(Master1[[#This Row],[cu_id]],Revenue_Analysis[cuid],Revenue_Analysis[Q4 Low Deviation], 0)</f>
        <v>97.0608</v>
      </c>
      <c r="AH24" s="32">
        <f>_xlfn.XLOOKUP(Master1[[#This Row],[cu_id]],Revenue_Analysis[cuid],Revenue_Analysis[Q4 High Deviation], 0)</f>
        <v>109.99760000000001</v>
      </c>
      <c r="AI24" s="32">
        <f>_xlfn.XLOOKUP(Master1[[#This Row],[cu_id]],Revenue_Analysis[cuid],Revenue_Analysis[Q1 Average], 0)</f>
        <v>110.72539999999999</v>
      </c>
      <c r="AJ24" s="32">
        <f>_xlfn.XLOOKUP(Master1[[#This Row],[cu_id]],Revenue_Analysis[cuid],Revenue_Analysis[Q2 Average], 0)</f>
        <v>120.57850000000001</v>
      </c>
      <c r="AK24" s="32">
        <f>_xlfn.XLOOKUP(Master1[[#This Row],[cu_id]],Revenue_Analysis[cuid],Revenue_Analysis[Q3 Average], 0)</f>
        <v>129.4846</v>
      </c>
      <c r="AL24" s="32">
        <f>_xlfn.XLOOKUP(Master1[[#This Row],[cu_id]],Revenue_Analysis[cuid],Revenue_Analysis[Q4 Average], 0)</f>
        <v>103.5292</v>
      </c>
      <c r="AM24" s="34">
        <v>0.39583333333333331</v>
      </c>
      <c r="AN24" s="35">
        <v>0.66666666666666663</v>
      </c>
      <c r="AO24" s="35" t="s">
        <v>4592</v>
      </c>
      <c r="AP24" s="35" t="s">
        <v>4592</v>
      </c>
      <c r="AQ24" s="20" t="s">
        <v>0</v>
      </c>
      <c r="AR24" s="20"/>
      <c r="AS24" s="14">
        <f>IFERROR(_xlfn.XLOOKUP(Master1[[#This Row],[cu_id]],StopTimes[cu_ID],StopTimes[Average Stop Time]), 0)</f>
        <v>10.102083333333333</v>
      </c>
      <c r="AT24" s="14">
        <f>IF(Master1[[#This Row],[RSP StopTime Override]] &lt;&gt; "",Master1[[#This Row],[RSP StopTime Override]],IF(Master1[[#This Row],[Avg Stop Time Helper]] &lt;&gt; 0, Master1[[#This Row],[Avg Stop Time Helper]],Average_Stop_Time))</f>
        <v>10.102083333333333</v>
      </c>
      <c r="AU24" s="13"/>
    </row>
    <row r="25" spans="1:47" x14ac:dyDescent="0.3">
      <c r="A25" s="18" t="s">
        <v>4133</v>
      </c>
      <c r="B25" s="20">
        <v>12</v>
      </c>
      <c r="C25" s="20" t="s">
        <v>9</v>
      </c>
      <c r="D25" s="19">
        <v>508009</v>
      </c>
      <c r="E25" s="19" t="s">
        <v>13</v>
      </c>
      <c r="F25" s="19" t="s">
        <v>4991</v>
      </c>
      <c r="G25" s="19" t="s">
        <v>4992</v>
      </c>
      <c r="H25" s="19" t="s">
        <v>11</v>
      </c>
      <c r="I25" s="19" t="s">
        <v>4977</v>
      </c>
      <c r="J25" s="19" t="s">
        <v>4</v>
      </c>
      <c r="K25" s="19" t="s">
        <v>4978</v>
      </c>
      <c r="L25" s="21" t="s">
        <v>16</v>
      </c>
      <c r="M25" s="20" t="s">
        <v>3</v>
      </c>
      <c r="N25" s="20" t="s">
        <v>2</v>
      </c>
      <c r="O25" s="20">
        <v>125</v>
      </c>
      <c r="P25" s="20">
        <v>125</v>
      </c>
      <c r="Q25" s="20">
        <v>0</v>
      </c>
      <c r="R25" s="20">
        <v>0</v>
      </c>
      <c r="S25" s="20">
        <v>0</v>
      </c>
      <c r="T25" s="20">
        <v>0</v>
      </c>
      <c r="U25" s="20">
        <v>55</v>
      </c>
      <c r="V25" s="30"/>
      <c r="W25" s="30"/>
      <c r="X25" s="33">
        <f>IFERROR(1 -(Master1[[#This Row],[Avg Garment Scans per Delivery]]/Master1[[#This Row],[Garment Inventory]]), 0)</f>
        <v>0</v>
      </c>
      <c r="Y25" s="30"/>
      <c r="Z25" s="30"/>
      <c r="AA25" s="32">
        <f>_xlfn.XLOOKUP(Master1[[#This Row],[cu_id]], Revenue_Analysis[cuid], Revenue_Analysis[Q1 Low Deviation], 0)</f>
        <v>74.925299999999993</v>
      </c>
      <c r="AB25" s="32">
        <f>_xlfn.XLOOKUP(Master1[[#This Row],[cu_id]],Revenue_Analysis[cuid],Revenue_Analysis[Q1 High Deviation], 0)</f>
        <v>194.07329999999999</v>
      </c>
      <c r="AC25" s="32">
        <f>_xlfn.XLOOKUP(Master1[[#This Row],[cu_id]],Revenue_Analysis[cuid],Revenue_Analysis[Q2 Low Deviation], 0)</f>
        <v>125.9585</v>
      </c>
      <c r="AD25" s="32">
        <f>_xlfn.XLOOKUP(Master1[[#This Row],[cu_id]],Revenue_Analysis[cuid],Revenue_Analysis[Q2 High Deviation], 0)</f>
        <v>223.88149999999999</v>
      </c>
      <c r="AE25" s="32">
        <f>_xlfn.XLOOKUP(Master1[[#This Row],[cu_id]],Revenue_Analysis[cuid],Revenue_Analysis[Q3 Low Deviation], 0)</f>
        <v>85.467200000000005</v>
      </c>
      <c r="AF25" s="32">
        <f>_xlfn.XLOOKUP(Master1[[#This Row],[cu_id]],Revenue_Analysis[cuid],Revenue_Analysis[Q3 High Deviation], 0)</f>
        <v>183.48859999999999</v>
      </c>
      <c r="AG25" s="32">
        <f>_xlfn.XLOOKUP(Master1[[#This Row],[cu_id]],Revenue_Analysis[cuid],Revenue_Analysis[Q4 Low Deviation], 0)</f>
        <v>116.9926</v>
      </c>
      <c r="AH25" s="32">
        <f>_xlfn.XLOOKUP(Master1[[#This Row],[cu_id]],Revenue_Analysis[cuid],Revenue_Analysis[Q4 High Deviation], 0)</f>
        <v>191.2182</v>
      </c>
      <c r="AI25" s="32">
        <f>_xlfn.XLOOKUP(Master1[[#This Row],[cu_id]],Revenue_Analysis[cuid],Revenue_Analysis[Q1 Average], 0)</f>
        <v>134.49930000000001</v>
      </c>
      <c r="AJ25" s="32">
        <f>_xlfn.XLOOKUP(Master1[[#This Row],[cu_id]],Revenue_Analysis[cuid],Revenue_Analysis[Q2 Average], 0)</f>
        <v>174.92</v>
      </c>
      <c r="AK25" s="32">
        <f>_xlfn.XLOOKUP(Master1[[#This Row],[cu_id]],Revenue_Analysis[cuid],Revenue_Analysis[Q3 Average], 0)</f>
        <v>134.47790000000001</v>
      </c>
      <c r="AL25" s="32">
        <f>_xlfn.XLOOKUP(Master1[[#This Row],[cu_id]],Revenue_Analysis[cuid],Revenue_Analysis[Q4 Average], 0)</f>
        <v>154.1054</v>
      </c>
      <c r="AM25" s="34" t="s">
        <v>4592</v>
      </c>
      <c r="AN25" s="35" t="s">
        <v>4592</v>
      </c>
      <c r="AO25" s="35" t="s">
        <v>4592</v>
      </c>
      <c r="AP25" s="35" t="s">
        <v>4592</v>
      </c>
      <c r="AQ25" s="20" t="s">
        <v>0</v>
      </c>
      <c r="AR25" s="20"/>
      <c r="AS25" s="14">
        <f>IFERROR(_xlfn.XLOOKUP(Master1[[#This Row],[cu_id]],StopTimes[cu_ID],StopTimes[Average Stop Time]), 0)</f>
        <v>5.8619047633333334</v>
      </c>
      <c r="AT25" s="14">
        <f>IF(Master1[[#This Row],[RSP StopTime Override]] &lt;&gt; "",Master1[[#This Row],[RSP StopTime Override]],IF(Master1[[#This Row],[Avg Stop Time Helper]] &lt;&gt; 0, Master1[[#This Row],[Avg Stop Time Helper]],Average_Stop_Time))</f>
        <v>5.8619047633333334</v>
      </c>
      <c r="AU25" s="13"/>
    </row>
    <row r="26" spans="1:47" x14ac:dyDescent="0.3">
      <c r="A26" s="18" t="s">
        <v>4135</v>
      </c>
      <c r="B26" s="20">
        <v>12</v>
      </c>
      <c r="C26" s="20" t="s">
        <v>9</v>
      </c>
      <c r="D26" s="19">
        <v>99098</v>
      </c>
      <c r="E26" s="19" t="s">
        <v>13</v>
      </c>
      <c r="F26" s="19" t="s">
        <v>4982</v>
      </c>
      <c r="G26" s="19" t="s">
        <v>4983</v>
      </c>
      <c r="H26" s="19" t="s">
        <v>11</v>
      </c>
      <c r="I26" s="19" t="s">
        <v>4620</v>
      </c>
      <c r="J26" s="19" t="s">
        <v>4</v>
      </c>
      <c r="K26" s="19" t="s">
        <v>4984</v>
      </c>
      <c r="L26" s="21" t="s">
        <v>16</v>
      </c>
      <c r="M26" s="20" t="s">
        <v>3</v>
      </c>
      <c r="N26" s="20" t="s">
        <v>2</v>
      </c>
      <c r="O26" s="20">
        <v>185</v>
      </c>
      <c r="P26" s="20">
        <v>185</v>
      </c>
      <c r="Q26" s="20">
        <v>0</v>
      </c>
      <c r="R26" s="20">
        <v>0</v>
      </c>
      <c r="S26" s="20">
        <v>0</v>
      </c>
      <c r="T26" s="20">
        <v>0</v>
      </c>
      <c r="U26" s="20">
        <v>52</v>
      </c>
      <c r="V26" s="30"/>
      <c r="W26" s="30"/>
      <c r="X26" s="33">
        <f>IFERROR(1 -(Master1[[#This Row],[Avg Garment Scans per Delivery]]/Master1[[#This Row],[Garment Inventory]]), 0)</f>
        <v>0</v>
      </c>
      <c r="Y26" s="30"/>
      <c r="Z26" s="30"/>
      <c r="AA26" s="32">
        <f>_xlfn.XLOOKUP(Master1[[#This Row],[cu_id]], Revenue_Analysis[cuid], Revenue_Analysis[Q1 Low Deviation], 0)</f>
        <v>306.45690000000002</v>
      </c>
      <c r="AB26" s="32">
        <f>_xlfn.XLOOKUP(Master1[[#This Row],[cu_id]],Revenue_Analysis[cuid],Revenue_Analysis[Q1 High Deviation], 0)</f>
        <v>324.70310000000001</v>
      </c>
      <c r="AC26" s="32">
        <f>_xlfn.XLOOKUP(Master1[[#This Row],[cu_id]],Revenue_Analysis[cuid],Revenue_Analysis[Q2 Low Deviation], 0)</f>
        <v>323.77969999999999</v>
      </c>
      <c r="AD26" s="32">
        <f>_xlfn.XLOOKUP(Master1[[#This Row],[cu_id]],Revenue_Analysis[cuid],Revenue_Analysis[Q2 High Deviation], 0)</f>
        <v>324.86189999999999</v>
      </c>
      <c r="AE26" s="32">
        <f>_xlfn.XLOOKUP(Master1[[#This Row],[cu_id]],Revenue_Analysis[cuid],Revenue_Analysis[Q3 Low Deviation], 0)</f>
        <v>324.82619999999997</v>
      </c>
      <c r="AF26" s="32">
        <f>_xlfn.XLOOKUP(Master1[[#This Row],[cu_id]],Revenue_Analysis[cuid],Revenue_Analysis[Q3 High Deviation], 0)</f>
        <v>325.21379999999999</v>
      </c>
      <c r="AG26" s="32">
        <f>_xlfn.XLOOKUP(Master1[[#This Row],[cu_id]],Revenue_Analysis[cuid],Revenue_Analysis[Q4 Low Deviation], 0)</f>
        <v>303.72000000000003</v>
      </c>
      <c r="AH26" s="32">
        <f>_xlfn.XLOOKUP(Master1[[#This Row],[cu_id]],Revenue_Analysis[cuid],Revenue_Analysis[Q4 High Deviation], 0)</f>
        <v>303.72000000000003</v>
      </c>
      <c r="AI26" s="32">
        <f>_xlfn.XLOOKUP(Master1[[#This Row],[cu_id]],Revenue_Analysis[cuid],Revenue_Analysis[Q1 Average], 0)</f>
        <v>315.58</v>
      </c>
      <c r="AJ26" s="32">
        <f>_xlfn.XLOOKUP(Master1[[#This Row],[cu_id]],Revenue_Analysis[cuid],Revenue_Analysis[Q2 Average], 0)</f>
        <v>324.32080000000002</v>
      </c>
      <c r="AK26" s="32">
        <f>_xlfn.XLOOKUP(Master1[[#This Row],[cu_id]],Revenue_Analysis[cuid],Revenue_Analysis[Q3 Average], 0)</f>
        <v>325.02</v>
      </c>
      <c r="AL26" s="32">
        <f>_xlfn.XLOOKUP(Master1[[#This Row],[cu_id]],Revenue_Analysis[cuid],Revenue_Analysis[Q4 Average], 0)</f>
        <v>303.72000000000003</v>
      </c>
      <c r="AM26" s="34">
        <v>0.25</v>
      </c>
      <c r="AN26" s="35">
        <v>0.70833333333333337</v>
      </c>
      <c r="AO26" s="35" t="s">
        <v>4592</v>
      </c>
      <c r="AP26" s="35" t="s">
        <v>4592</v>
      </c>
      <c r="AQ26" s="20" t="s">
        <v>0</v>
      </c>
      <c r="AR26" s="20"/>
      <c r="AS26" s="14">
        <f>IFERROR(_xlfn.XLOOKUP(Master1[[#This Row],[cu_id]],StopTimes[cu_ID],StopTimes[Average Stop Time]), 0)</f>
        <v>5.1452380949999998</v>
      </c>
      <c r="AT26" s="14">
        <f>IF(Master1[[#This Row],[RSP StopTime Override]] &lt;&gt; "",Master1[[#This Row],[RSP StopTime Override]],IF(Master1[[#This Row],[Avg Stop Time Helper]] &lt;&gt; 0, Master1[[#This Row],[Avg Stop Time Helper]],Average_Stop_Time))</f>
        <v>5.1452380949999998</v>
      </c>
      <c r="AU26" s="13"/>
    </row>
    <row r="27" spans="1:47" x14ac:dyDescent="0.3">
      <c r="A27" s="18" t="s">
        <v>4137</v>
      </c>
      <c r="B27" s="20">
        <v>51</v>
      </c>
      <c r="C27" s="20" t="s">
        <v>9</v>
      </c>
      <c r="D27" s="19">
        <v>510654</v>
      </c>
      <c r="E27" s="19" t="s">
        <v>13</v>
      </c>
      <c r="F27" s="19" t="s">
        <v>6155</v>
      </c>
      <c r="G27" s="19" t="s">
        <v>6156</v>
      </c>
      <c r="H27" s="19" t="s">
        <v>11</v>
      </c>
      <c r="I27" s="19" t="s">
        <v>4620</v>
      </c>
      <c r="J27" s="19" t="s">
        <v>4</v>
      </c>
      <c r="K27" s="19" t="s">
        <v>5485</v>
      </c>
      <c r="L27" s="21" t="s">
        <v>16</v>
      </c>
      <c r="M27" s="20" t="s">
        <v>3</v>
      </c>
      <c r="N27" s="20" t="s">
        <v>2</v>
      </c>
      <c r="O27" s="20">
        <v>1</v>
      </c>
      <c r="P27" s="20">
        <v>1</v>
      </c>
      <c r="Q27" s="20">
        <v>0</v>
      </c>
      <c r="R27" s="20">
        <v>0</v>
      </c>
      <c r="S27" s="20">
        <v>0</v>
      </c>
      <c r="T27" s="20">
        <v>0</v>
      </c>
      <c r="U27" s="20">
        <v>45</v>
      </c>
      <c r="V27" s="30"/>
      <c r="W27" s="30"/>
      <c r="X27" s="33">
        <f>IFERROR(1 -(Master1[[#This Row],[Avg Garment Scans per Delivery]]/Master1[[#This Row],[Garment Inventory]]), 0)</f>
        <v>0</v>
      </c>
      <c r="Y27" s="30"/>
      <c r="Z27" s="30"/>
      <c r="AA27" s="32">
        <f>_xlfn.XLOOKUP(Master1[[#This Row],[cu_id]], Revenue_Analysis[cuid], Revenue_Analysis[Q1 Low Deviation], 0)</f>
        <v>187.7</v>
      </c>
      <c r="AB27" s="32">
        <f>_xlfn.XLOOKUP(Master1[[#This Row],[cu_id]],Revenue_Analysis[cuid],Revenue_Analysis[Q1 High Deviation], 0)</f>
        <v>204.61500000000001</v>
      </c>
      <c r="AC27" s="32">
        <f>_xlfn.XLOOKUP(Master1[[#This Row],[cu_id]],Revenue_Analysis[cuid],Revenue_Analysis[Q2 Low Deviation], 0)</f>
        <v>198.36349999999999</v>
      </c>
      <c r="AD27" s="32">
        <f>_xlfn.XLOOKUP(Master1[[#This Row],[cu_id]],Revenue_Analysis[cuid],Revenue_Analysis[Q2 High Deviation], 0)</f>
        <v>217.5257</v>
      </c>
      <c r="AE27" s="32">
        <f>_xlfn.XLOOKUP(Master1[[#This Row],[cu_id]],Revenue_Analysis[cuid],Revenue_Analysis[Q3 Low Deviation], 0)</f>
        <v>204.20599999999999</v>
      </c>
      <c r="AF27" s="32">
        <f>_xlfn.XLOOKUP(Master1[[#This Row],[cu_id]],Revenue_Analysis[cuid],Revenue_Analysis[Q3 High Deviation], 0)</f>
        <v>222.28200000000001</v>
      </c>
      <c r="AG27" s="32">
        <f>_xlfn.XLOOKUP(Master1[[#This Row],[cu_id]],Revenue_Analysis[cuid],Revenue_Analysis[Q4 Low Deviation], 0)</f>
        <v>188.3614</v>
      </c>
      <c r="AH27" s="32">
        <f>_xlfn.XLOOKUP(Master1[[#This Row],[cu_id]],Revenue_Analysis[cuid],Revenue_Analysis[Q4 High Deviation], 0)</f>
        <v>205.29859999999999</v>
      </c>
      <c r="AI27" s="32">
        <f>_xlfn.XLOOKUP(Master1[[#This Row],[cu_id]],Revenue_Analysis[cuid],Revenue_Analysis[Q1 Average], 0)</f>
        <v>196.1575</v>
      </c>
      <c r="AJ27" s="32">
        <f>_xlfn.XLOOKUP(Master1[[#This Row],[cu_id]],Revenue_Analysis[cuid],Revenue_Analysis[Q2 Average], 0)</f>
        <v>207.94460000000001</v>
      </c>
      <c r="AK27" s="32">
        <f>_xlfn.XLOOKUP(Master1[[#This Row],[cu_id]],Revenue_Analysis[cuid],Revenue_Analysis[Q3 Average], 0)</f>
        <v>213.244</v>
      </c>
      <c r="AL27" s="32">
        <f>_xlfn.XLOOKUP(Master1[[#This Row],[cu_id]],Revenue_Analysis[cuid],Revenue_Analysis[Q4 Average], 0)</f>
        <v>196.83</v>
      </c>
      <c r="AM27" s="34">
        <v>0.29166666666666669</v>
      </c>
      <c r="AN27" s="35">
        <v>0.70833333333333337</v>
      </c>
      <c r="AO27" s="35" t="s">
        <v>4592</v>
      </c>
      <c r="AP27" s="35" t="s">
        <v>4592</v>
      </c>
      <c r="AQ27" s="20" t="s">
        <v>0</v>
      </c>
      <c r="AR27" s="20"/>
      <c r="AS27" s="14">
        <f>IFERROR(_xlfn.XLOOKUP(Master1[[#This Row],[cu_id]],StopTimes[cu_ID],StopTimes[Average Stop Time]), 0)</f>
        <v>3.6476190483333335</v>
      </c>
      <c r="AT27" s="14">
        <f>IF(Master1[[#This Row],[RSP StopTime Override]] &lt;&gt; "",Master1[[#This Row],[RSP StopTime Override]],IF(Master1[[#This Row],[Avg Stop Time Helper]] &lt;&gt; 0, Master1[[#This Row],[Avg Stop Time Helper]],Average_Stop_Time))</f>
        <v>3.6476190483333335</v>
      </c>
      <c r="AU27" s="13"/>
    </row>
    <row r="28" spans="1:47" x14ac:dyDescent="0.3">
      <c r="A28" s="18" t="s">
        <v>4138</v>
      </c>
      <c r="B28" s="20">
        <v>12</v>
      </c>
      <c r="C28" s="20" t="s">
        <v>9</v>
      </c>
      <c r="D28" s="19">
        <v>511070</v>
      </c>
      <c r="E28" s="19" t="s">
        <v>13</v>
      </c>
      <c r="F28" s="19" t="s">
        <v>4993</v>
      </c>
      <c r="G28" s="19" t="s">
        <v>4994</v>
      </c>
      <c r="H28" s="19" t="s">
        <v>11</v>
      </c>
      <c r="I28" s="19" t="s">
        <v>4620</v>
      </c>
      <c r="J28" s="19" t="s">
        <v>4</v>
      </c>
      <c r="K28" s="19" t="s">
        <v>4995</v>
      </c>
      <c r="L28" s="21" t="s">
        <v>29</v>
      </c>
      <c r="M28" s="20" t="s">
        <v>28</v>
      </c>
      <c r="N28" s="20" t="s">
        <v>2</v>
      </c>
      <c r="O28" s="20">
        <v>40</v>
      </c>
      <c r="P28" s="20">
        <v>40</v>
      </c>
      <c r="Q28" s="20">
        <v>0</v>
      </c>
      <c r="R28" s="20">
        <v>0</v>
      </c>
      <c r="S28" s="20">
        <v>0</v>
      </c>
      <c r="T28" s="20">
        <v>0</v>
      </c>
      <c r="U28" s="20">
        <v>13</v>
      </c>
      <c r="V28" s="30"/>
      <c r="W28" s="30"/>
      <c r="X28" s="33">
        <f>IFERROR(1 -(Master1[[#This Row],[Avg Garment Scans per Delivery]]/Master1[[#This Row],[Garment Inventory]]), 0)</f>
        <v>0</v>
      </c>
      <c r="Y28" s="30"/>
      <c r="Z28" s="30"/>
      <c r="AA28" s="32">
        <f>_xlfn.XLOOKUP(Master1[[#This Row],[cu_id]], Revenue_Analysis[cuid], Revenue_Analysis[Q1 Low Deviation], 0)</f>
        <v>60.748699999999999</v>
      </c>
      <c r="AB28" s="32">
        <f>_xlfn.XLOOKUP(Master1[[#This Row],[cu_id]],Revenue_Analysis[cuid],Revenue_Analysis[Q1 High Deviation], 0)</f>
        <v>62.436300000000003</v>
      </c>
      <c r="AC28" s="32">
        <f>_xlfn.XLOOKUP(Master1[[#This Row],[cu_id]],Revenue_Analysis[cuid],Revenue_Analysis[Q2 Low Deviation], 0)</f>
        <v>62.893300000000004</v>
      </c>
      <c r="AD28" s="32">
        <f>_xlfn.XLOOKUP(Master1[[#This Row],[cu_id]],Revenue_Analysis[cuid],Revenue_Analysis[Q2 High Deviation], 0)</f>
        <v>65.986699999999999</v>
      </c>
      <c r="AE28" s="32">
        <f>_xlfn.XLOOKUP(Master1[[#This Row],[cu_id]],Revenue_Analysis[cuid],Revenue_Analysis[Q3 Low Deviation], 0)</f>
        <v>47.4</v>
      </c>
      <c r="AF28" s="32">
        <f>_xlfn.XLOOKUP(Master1[[#This Row],[cu_id]],Revenue_Analysis[cuid],Revenue_Analysis[Q3 High Deviation], 0)</f>
        <v>82.2</v>
      </c>
      <c r="AG28" s="32">
        <f>_xlfn.XLOOKUP(Master1[[#This Row],[cu_id]],Revenue_Analysis[cuid],Revenue_Analysis[Q4 Low Deviation], 0)</f>
        <v>58.79</v>
      </c>
      <c r="AH28" s="32">
        <f>_xlfn.XLOOKUP(Master1[[#This Row],[cu_id]],Revenue_Analysis[cuid],Revenue_Analysis[Q4 High Deviation], 0)</f>
        <v>61.35</v>
      </c>
      <c r="AI28" s="32">
        <f>_xlfn.XLOOKUP(Master1[[#This Row],[cu_id]],Revenue_Analysis[cuid],Revenue_Analysis[Q1 Average], 0)</f>
        <v>61.592500000000001</v>
      </c>
      <c r="AJ28" s="32">
        <f>_xlfn.XLOOKUP(Master1[[#This Row],[cu_id]],Revenue_Analysis[cuid],Revenue_Analysis[Q2 Average], 0)</f>
        <v>64.44</v>
      </c>
      <c r="AK28" s="32">
        <f>_xlfn.XLOOKUP(Master1[[#This Row],[cu_id]],Revenue_Analysis[cuid],Revenue_Analysis[Q3 Average], 0)</f>
        <v>64.8</v>
      </c>
      <c r="AL28" s="32">
        <f>_xlfn.XLOOKUP(Master1[[#This Row],[cu_id]],Revenue_Analysis[cuid],Revenue_Analysis[Q4 Average], 0)</f>
        <v>60.07</v>
      </c>
      <c r="AM28" s="34">
        <v>0.35416666666666669</v>
      </c>
      <c r="AN28" s="35">
        <v>0.6875</v>
      </c>
      <c r="AO28" s="35" t="s">
        <v>4592</v>
      </c>
      <c r="AP28" s="35" t="s">
        <v>4592</v>
      </c>
      <c r="AQ28" s="20" t="s">
        <v>0</v>
      </c>
      <c r="AR28" s="20"/>
      <c r="AS28" s="14">
        <f>IFERROR(_xlfn.XLOOKUP(Master1[[#This Row],[cu_id]],StopTimes[cu_ID],StopTimes[Average Stop Time]), 0)</f>
        <v>0.13333333333333333</v>
      </c>
      <c r="AT28" s="14">
        <f>IF(Master1[[#This Row],[RSP StopTime Override]] &lt;&gt; "",Master1[[#This Row],[RSP StopTime Override]],IF(Master1[[#This Row],[Avg Stop Time Helper]] &lt;&gt; 0, Master1[[#This Row],[Avg Stop Time Helper]],Average_Stop_Time))</f>
        <v>0.13333333333333333</v>
      </c>
      <c r="AU28" s="13"/>
    </row>
    <row r="29" spans="1:47" x14ac:dyDescent="0.3">
      <c r="A29" s="18" t="s">
        <v>4139</v>
      </c>
      <c r="B29" s="20">
        <v>52</v>
      </c>
      <c r="C29" s="20" t="s">
        <v>9</v>
      </c>
      <c r="D29" s="19">
        <v>511283</v>
      </c>
      <c r="E29" s="19" t="s">
        <v>13</v>
      </c>
      <c r="F29" s="19" t="s">
        <v>6538</v>
      </c>
      <c r="G29" s="19" t="s">
        <v>6539</v>
      </c>
      <c r="H29" s="19" t="s">
        <v>11</v>
      </c>
      <c r="I29" s="19" t="s">
        <v>4620</v>
      </c>
      <c r="J29" s="19" t="s">
        <v>4</v>
      </c>
      <c r="K29" s="19" t="s">
        <v>5531</v>
      </c>
      <c r="L29" s="21" t="s">
        <v>16</v>
      </c>
      <c r="M29" s="20" t="s">
        <v>3</v>
      </c>
      <c r="N29" s="20" t="s">
        <v>2</v>
      </c>
      <c r="O29" s="20">
        <v>135</v>
      </c>
      <c r="P29" s="20">
        <v>135</v>
      </c>
      <c r="Q29" s="20">
        <v>0</v>
      </c>
      <c r="R29" s="20">
        <v>0</v>
      </c>
      <c r="S29" s="20">
        <v>0</v>
      </c>
      <c r="T29" s="20">
        <v>0</v>
      </c>
      <c r="U29" s="20">
        <v>51</v>
      </c>
      <c r="V29" s="30"/>
      <c r="W29" s="30"/>
      <c r="X29" s="33">
        <f>IFERROR(1 -(Master1[[#This Row],[Avg Garment Scans per Delivery]]/Master1[[#This Row],[Garment Inventory]]), 0)</f>
        <v>0</v>
      </c>
      <c r="Y29" s="30"/>
      <c r="Z29" s="30"/>
      <c r="AA29" s="32">
        <f>_xlfn.XLOOKUP(Master1[[#This Row],[cu_id]], Revenue_Analysis[cuid], Revenue_Analysis[Q1 Low Deviation], 0)</f>
        <v>39.675199999999997</v>
      </c>
      <c r="AB29" s="32">
        <f>_xlfn.XLOOKUP(Master1[[#This Row],[cu_id]],Revenue_Analysis[cuid],Revenue_Analysis[Q1 High Deviation], 0)</f>
        <v>63.274000000000001</v>
      </c>
      <c r="AC29" s="32">
        <f>_xlfn.XLOOKUP(Master1[[#This Row],[cu_id]],Revenue_Analysis[cuid],Revenue_Analysis[Q2 Low Deviation], 0)</f>
        <v>47.541600000000003</v>
      </c>
      <c r="AD29" s="32">
        <f>_xlfn.XLOOKUP(Master1[[#This Row],[cu_id]],Revenue_Analysis[cuid],Revenue_Analysis[Q2 High Deviation], 0)</f>
        <v>81.181399999999996</v>
      </c>
      <c r="AE29" s="32">
        <f>_xlfn.XLOOKUP(Master1[[#This Row],[cu_id]],Revenue_Analysis[cuid],Revenue_Analysis[Q3 Low Deviation], 0)</f>
        <v>45.003</v>
      </c>
      <c r="AF29" s="32">
        <f>_xlfn.XLOOKUP(Master1[[#This Row],[cu_id]],Revenue_Analysis[cuid],Revenue_Analysis[Q3 High Deviation], 0)</f>
        <v>55.273600000000002</v>
      </c>
      <c r="AG29" s="32">
        <f>_xlfn.XLOOKUP(Master1[[#This Row],[cu_id]],Revenue_Analysis[cuid],Revenue_Analysis[Q4 Low Deviation], 0)</f>
        <v>40.922899999999998</v>
      </c>
      <c r="AH29" s="32">
        <f>_xlfn.XLOOKUP(Master1[[#This Row],[cu_id]],Revenue_Analysis[cuid],Revenue_Analysis[Q4 High Deviation], 0)</f>
        <v>50.554099999999998</v>
      </c>
      <c r="AI29" s="32">
        <f>_xlfn.XLOOKUP(Master1[[#This Row],[cu_id]],Revenue_Analysis[cuid],Revenue_Analysis[Q1 Average], 0)</f>
        <v>51.474600000000002</v>
      </c>
      <c r="AJ29" s="32">
        <f>_xlfn.XLOOKUP(Master1[[#This Row],[cu_id]],Revenue_Analysis[cuid],Revenue_Analysis[Q2 Average], 0)</f>
        <v>64.361500000000007</v>
      </c>
      <c r="AK29" s="32">
        <f>_xlfn.XLOOKUP(Master1[[#This Row],[cu_id]],Revenue_Analysis[cuid],Revenue_Analysis[Q3 Average], 0)</f>
        <v>50.138300000000001</v>
      </c>
      <c r="AL29" s="32">
        <f>_xlfn.XLOOKUP(Master1[[#This Row],[cu_id]],Revenue_Analysis[cuid],Revenue_Analysis[Q4 Average], 0)</f>
        <v>45.738500000000002</v>
      </c>
      <c r="AM29" s="34">
        <v>0.41666666666666669</v>
      </c>
      <c r="AN29" s="35">
        <v>0.70833333333333337</v>
      </c>
      <c r="AO29" s="35" t="s">
        <v>4592</v>
      </c>
      <c r="AP29" s="35" t="s">
        <v>4592</v>
      </c>
      <c r="AQ29" s="20" t="s">
        <v>0</v>
      </c>
      <c r="AR29" s="20"/>
      <c r="AS29" s="14">
        <f>IFERROR(_xlfn.XLOOKUP(Master1[[#This Row],[cu_id]],StopTimes[cu_ID],StopTimes[Average Stop Time]), 0)</f>
        <v>3.6071428583333334</v>
      </c>
      <c r="AT29" s="14">
        <f>IF(Master1[[#This Row],[RSP StopTime Override]] &lt;&gt; "",Master1[[#This Row],[RSP StopTime Override]],IF(Master1[[#This Row],[Avg Stop Time Helper]] &lt;&gt; 0, Master1[[#This Row],[Avg Stop Time Helper]],Average_Stop_Time))</f>
        <v>3.6071428583333334</v>
      </c>
      <c r="AU29" s="13"/>
    </row>
    <row r="30" spans="1:47" x14ac:dyDescent="0.3">
      <c r="A30" s="18" t="s">
        <v>4140</v>
      </c>
      <c r="B30" s="20">
        <v>47</v>
      </c>
      <c r="C30" s="20" t="s">
        <v>7</v>
      </c>
      <c r="D30" s="19">
        <v>511695</v>
      </c>
      <c r="E30" s="19" t="s">
        <v>13</v>
      </c>
      <c r="F30" s="19" t="s">
        <v>5720</v>
      </c>
      <c r="G30" s="19" t="s">
        <v>5721</v>
      </c>
      <c r="H30" s="19" t="s">
        <v>11</v>
      </c>
      <c r="I30" s="19" t="s">
        <v>5722</v>
      </c>
      <c r="J30" s="19" t="s">
        <v>4</v>
      </c>
      <c r="K30" s="19" t="s">
        <v>5693</v>
      </c>
      <c r="L30" s="21" t="s">
        <v>24</v>
      </c>
      <c r="M30" s="20" t="s">
        <v>23</v>
      </c>
      <c r="N30" s="20" t="s">
        <v>2</v>
      </c>
      <c r="O30" s="20">
        <v>100</v>
      </c>
      <c r="P30" s="20">
        <v>0</v>
      </c>
      <c r="Q30" s="20">
        <v>0</v>
      </c>
      <c r="R30" s="20">
        <v>0</v>
      </c>
      <c r="S30" s="20">
        <v>0</v>
      </c>
      <c r="T30" s="20">
        <v>100</v>
      </c>
      <c r="U30" s="20">
        <v>13</v>
      </c>
      <c r="V30" s="30"/>
      <c r="W30" s="30"/>
      <c r="X30" s="33">
        <f>IFERROR(1 -(Master1[[#This Row],[Avg Garment Scans per Delivery]]/Master1[[#This Row],[Garment Inventory]]), 0)</f>
        <v>0</v>
      </c>
      <c r="Y30" s="30"/>
      <c r="Z30" s="30"/>
      <c r="AA30" s="32">
        <f>_xlfn.XLOOKUP(Master1[[#This Row],[cu_id]], Revenue_Analysis[cuid], Revenue_Analysis[Q1 Low Deviation], 0)</f>
        <v>38</v>
      </c>
      <c r="AB30" s="32">
        <f>_xlfn.XLOOKUP(Master1[[#This Row],[cu_id]],Revenue_Analysis[cuid],Revenue_Analysis[Q1 High Deviation], 0)</f>
        <v>40</v>
      </c>
      <c r="AC30" s="32">
        <f>_xlfn.XLOOKUP(Master1[[#This Row],[cu_id]],Revenue_Analysis[cuid],Revenue_Analysis[Q2 Low Deviation], 0)</f>
        <v>43.095500000000001</v>
      </c>
      <c r="AD30" s="32">
        <f>_xlfn.XLOOKUP(Master1[[#This Row],[cu_id]],Revenue_Analysis[cuid],Revenue_Analysis[Q2 High Deviation], 0)</f>
        <v>44.9711</v>
      </c>
      <c r="AE30" s="32">
        <f>_xlfn.XLOOKUP(Master1[[#This Row],[cu_id]],Revenue_Analysis[cuid],Revenue_Analysis[Q3 Low Deviation], 0)</f>
        <v>44.934399999999997</v>
      </c>
      <c r="AF30" s="32">
        <f>_xlfn.XLOOKUP(Master1[[#This Row],[cu_id]],Revenue_Analysis[cuid],Revenue_Analysis[Q3 High Deviation], 0)</f>
        <v>45.5122</v>
      </c>
      <c r="AG30" s="32">
        <f>_xlfn.XLOOKUP(Master1[[#This Row],[cu_id]],Revenue_Analysis[cuid],Revenue_Analysis[Q4 Low Deviation], 0)</f>
        <v>38.25</v>
      </c>
      <c r="AH30" s="32">
        <f>_xlfn.XLOOKUP(Master1[[#This Row],[cu_id]],Revenue_Analysis[cuid],Revenue_Analysis[Q4 High Deviation], 0)</f>
        <v>38.25</v>
      </c>
      <c r="AI30" s="32">
        <f>_xlfn.XLOOKUP(Master1[[#This Row],[cu_id]],Revenue_Analysis[cuid],Revenue_Analysis[Q1 Average], 0)</f>
        <v>39</v>
      </c>
      <c r="AJ30" s="32">
        <f>_xlfn.XLOOKUP(Master1[[#This Row],[cu_id]],Revenue_Analysis[cuid],Revenue_Analysis[Q2 Average], 0)</f>
        <v>44.033299999999997</v>
      </c>
      <c r="AK30" s="32">
        <f>_xlfn.XLOOKUP(Master1[[#This Row],[cu_id]],Revenue_Analysis[cuid],Revenue_Analysis[Q3 Average], 0)</f>
        <v>45.223300000000002</v>
      </c>
      <c r="AL30" s="32">
        <f>_xlfn.XLOOKUP(Master1[[#This Row],[cu_id]],Revenue_Analysis[cuid],Revenue_Analysis[Q4 Average], 0)</f>
        <v>38.25</v>
      </c>
      <c r="AM30" s="34">
        <v>0.375</v>
      </c>
      <c r="AN30" s="35">
        <v>0.70833333333333337</v>
      </c>
      <c r="AO30" s="35" t="s">
        <v>4592</v>
      </c>
      <c r="AP30" s="35" t="s">
        <v>4592</v>
      </c>
      <c r="AQ30" s="20" t="s">
        <v>0</v>
      </c>
      <c r="AR30" s="20"/>
      <c r="AS30" s="14">
        <f>IFERROR(_xlfn.XLOOKUP(Master1[[#This Row],[cu_id]],StopTimes[cu_ID],StopTimes[Average Stop Time]), 0)</f>
        <v>7.4333333333333336</v>
      </c>
      <c r="AT30" s="14">
        <f>IF(Master1[[#This Row],[RSP StopTime Override]] &lt;&gt; "",Master1[[#This Row],[RSP StopTime Override]],IF(Master1[[#This Row],[Avg Stop Time Helper]] &lt;&gt; 0, Master1[[#This Row],[Avg Stop Time Helper]],Average_Stop_Time))</f>
        <v>7.4333333333333336</v>
      </c>
      <c r="AU30" s="13"/>
    </row>
    <row r="31" spans="1:47" x14ac:dyDescent="0.3">
      <c r="A31" s="18" t="s">
        <v>4141</v>
      </c>
      <c r="B31" s="20">
        <v>6</v>
      </c>
      <c r="C31" s="20" t="s">
        <v>7</v>
      </c>
      <c r="D31" s="19">
        <v>499014</v>
      </c>
      <c r="E31" s="19" t="s">
        <v>4941</v>
      </c>
      <c r="F31" s="19" t="s">
        <v>44</v>
      </c>
      <c r="G31" s="19" t="s">
        <v>4942</v>
      </c>
      <c r="H31" s="19" t="s">
        <v>11</v>
      </c>
      <c r="I31" s="19" t="s">
        <v>4590</v>
      </c>
      <c r="J31" s="19" t="s">
        <v>4</v>
      </c>
      <c r="K31" s="19" t="s">
        <v>4611</v>
      </c>
      <c r="L31" s="21" t="s">
        <v>21</v>
      </c>
      <c r="M31" s="20" t="s">
        <v>20</v>
      </c>
      <c r="N31" s="20" t="s">
        <v>2</v>
      </c>
      <c r="O31" s="20">
        <v>100</v>
      </c>
      <c r="P31" s="20">
        <v>0</v>
      </c>
      <c r="Q31" s="20">
        <v>0</v>
      </c>
      <c r="R31" s="20">
        <v>0</v>
      </c>
      <c r="S31" s="20">
        <v>0</v>
      </c>
      <c r="T31" s="20">
        <v>100</v>
      </c>
      <c r="U31" s="20">
        <v>33</v>
      </c>
      <c r="V31" s="30"/>
      <c r="W31" s="30">
        <v>5</v>
      </c>
      <c r="X31" s="33">
        <f>IFERROR(1 -(Master1[[#This Row],[Avg Garment Scans per Delivery]]/Master1[[#This Row],[Garment Inventory]]), 0)</f>
        <v>0</v>
      </c>
      <c r="Y31" s="30"/>
      <c r="Z31" s="30"/>
      <c r="AA31" s="32">
        <f>_xlfn.XLOOKUP(Master1[[#This Row],[cu_id]], Revenue_Analysis[cuid], Revenue_Analysis[Q1 Low Deviation], 0)</f>
        <v>33.322200000000002</v>
      </c>
      <c r="AB31" s="32">
        <f>_xlfn.XLOOKUP(Master1[[#This Row],[cu_id]],Revenue_Analysis[cuid],Revenue_Analysis[Q1 High Deviation], 0)</f>
        <v>134.2244</v>
      </c>
      <c r="AC31" s="32">
        <f>_xlfn.XLOOKUP(Master1[[#This Row],[cu_id]],Revenue_Analysis[cuid],Revenue_Analysis[Q2 Low Deviation], 0)</f>
        <v>35.9863</v>
      </c>
      <c r="AD31" s="32">
        <f>_xlfn.XLOOKUP(Master1[[#This Row],[cu_id]],Revenue_Analysis[cuid],Revenue_Analysis[Q2 High Deviation], 0)</f>
        <v>87.668700000000001</v>
      </c>
      <c r="AE31" s="32">
        <f>_xlfn.XLOOKUP(Master1[[#This Row],[cu_id]],Revenue_Analysis[cuid],Revenue_Analysis[Q3 Low Deviation], 0)</f>
        <v>44.974400000000003</v>
      </c>
      <c r="AF31" s="32">
        <f>_xlfn.XLOOKUP(Master1[[#This Row],[cu_id]],Revenue_Analysis[cuid],Revenue_Analysis[Q3 High Deviation], 0)</f>
        <v>47.313600000000001</v>
      </c>
      <c r="AG31" s="32">
        <f>_xlfn.XLOOKUP(Master1[[#This Row],[cu_id]],Revenue_Analysis[cuid],Revenue_Analysis[Q4 Low Deviation], 0)</f>
        <v>44.087800000000001</v>
      </c>
      <c r="AH31" s="32">
        <f>_xlfn.XLOOKUP(Master1[[#This Row],[cu_id]],Revenue_Analysis[cuid],Revenue_Analysis[Q4 High Deviation], 0)</f>
        <v>49.865600000000001</v>
      </c>
      <c r="AI31" s="32">
        <f>_xlfn.XLOOKUP(Master1[[#This Row],[cu_id]],Revenue_Analysis[cuid],Revenue_Analysis[Q1 Average], 0)</f>
        <v>83.773300000000006</v>
      </c>
      <c r="AJ31" s="32">
        <f>_xlfn.XLOOKUP(Master1[[#This Row],[cu_id]],Revenue_Analysis[cuid],Revenue_Analysis[Q2 Average], 0)</f>
        <v>61.827500000000001</v>
      </c>
      <c r="AK31" s="32">
        <f>_xlfn.XLOOKUP(Master1[[#This Row],[cu_id]],Revenue_Analysis[cuid],Revenue_Analysis[Q3 Average], 0)</f>
        <v>46.143999999999998</v>
      </c>
      <c r="AL31" s="32">
        <f>_xlfn.XLOOKUP(Master1[[#This Row],[cu_id]],Revenue_Analysis[cuid],Revenue_Analysis[Q4 Average], 0)</f>
        <v>46.976700000000001</v>
      </c>
      <c r="AM31" s="34">
        <v>0.375</v>
      </c>
      <c r="AN31" s="35">
        <v>0.70833333333333337</v>
      </c>
      <c r="AO31" s="35" t="s">
        <v>4592</v>
      </c>
      <c r="AP31" s="35" t="s">
        <v>4592</v>
      </c>
      <c r="AQ31" s="20" t="s">
        <v>0</v>
      </c>
      <c r="AR31" s="20"/>
      <c r="AS31" s="14">
        <f>IFERROR(_xlfn.XLOOKUP(Master1[[#This Row],[cu_id]],StopTimes[cu_ID],StopTimes[Average Stop Time]), 0)</f>
        <v>5.7</v>
      </c>
      <c r="AT31" s="14">
        <f>IF(Master1[[#This Row],[RSP StopTime Override]] &lt;&gt; "",Master1[[#This Row],[RSP StopTime Override]],IF(Master1[[#This Row],[Avg Stop Time Helper]] &lt;&gt; 0, Master1[[#This Row],[Avg Stop Time Helper]],Average_Stop_Time))</f>
        <v>5.7</v>
      </c>
      <c r="AU31" s="13"/>
    </row>
    <row r="32" spans="1:47" x14ac:dyDescent="0.3">
      <c r="A32" s="18" t="s">
        <v>4142</v>
      </c>
      <c r="B32" s="20">
        <v>6</v>
      </c>
      <c r="C32" s="20" t="s">
        <v>12</v>
      </c>
      <c r="D32" s="19">
        <v>512008</v>
      </c>
      <c r="E32" s="19" t="s">
        <v>13</v>
      </c>
      <c r="F32" s="19" t="s">
        <v>4719</v>
      </c>
      <c r="G32" s="19" t="s">
        <v>4720</v>
      </c>
      <c r="H32" s="19" t="s">
        <v>11</v>
      </c>
      <c r="I32" s="19" t="s">
        <v>4664</v>
      </c>
      <c r="J32" s="19" t="s">
        <v>4</v>
      </c>
      <c r="K32" s="19" t="s">
        <v>4665</v>
      </c>
      <c r="L32" s="21" t="s">
        <v>16</v>
      </c>
      <c r="M32" s="20" t="s">
        <v>3</v>
      </c>
      <c r="N32" s="20" t="s">
        <v>2</v>
      </c>
      <c r="O32" s="20">
        <v>75</v>
      </c>
      <c r="P32" s="20">
        <v>0</v>
      </c>
      <c r="Q32" s="20">
        <v>75</v>
      </c>
      <c r="R32" s="20">
        <v>0</v>
      </c>
      <c r="S32" s="20">
        <v>0</v>
      </c>
      <c r="T32" s="20">
        <v>0</v>
      </c>
      <c r="U32" s="20">
        <v>51</v>
      </c>
      <c r="V32" s="30"/>
      <c r="W32" s="30"/>
      <c r="X32" s="33">
        <f>IFERROR(1 -(Master1[[#This Row],[Avg Garment Scans per Delivery]]/Master1[[#This Row],[Garment Inventory]]), 0)</f>
        <v>0</v>
      </c>
      <c r="Y32" s="30"/>
      <c r="Z32" s="30"/>
      <c r="AA32" s="32">
        <f>_xlfn.XLOOKUP(Master1[[#This Row],[cu_id]], Revenue_Analysis[cuid], Revenue_Analysis[Q1 Low Deviation], 0)</f>
        <v>44.067599999999999</v>
      </c>
      <c r="AB32" s="32">
        <f>_xlfn.XLOOKUP(Master1[[#This Row],[cu_id]],Revenue_Analysis[cuid],Revenue_Analysis[Q1 High Deviation], 0)</f>
        <v>47.186199999999999</v>
      </c>
      <c r="AC32" s="32">
        <f>_xlfn.XLOOKUP(Master1[[#This Row],[cu_id]],Revenue_Analysis[cuid],Revenue_Analysis[Q2 Low Deviation], 0)</f>
        <v>48.043300000000002</v>
      </c>
      <c r="AD32" s="32">
        <f>_xlfn.XLOOKUP(Master1[[#This Row],[cu_id]],Revenue_Analysis[cuid],Revenue_Analysis[Q2 High Deviation], 0)</f>
        <v>50.395099999999999</v>
      </c>
      <c r="AE32" s="32">
        <f>_xlfn.XLOOKUP(Master1[[#This Row],[cu_id]],Revenue_Analysis[cuid],Revenue_Analysis[Q3 Low Deviation], 0)</f>
        <v>50.315199999999997</v>
      </c>
      <c r="AF32" s="32">
        <f>_xlfn.XLOOKUP(Master1[[#This Row],[cu_id]],Revenue_Analysis[cuid],Revenue_Analysis[Q3 High Deviation], 0)</f>
        <v>51.160200000000003</v>
      </c>
      <c r="AG32" s="32">
        <f>_xlfn.XLOOKUP(Master1[[#This Row],[cu_id]],Revenue_Analysis[cuid],Revenue_Analysis[Q4 Low Deviation], 0)</f>
        <v>44.36</v>
      </c>
      <c r="AH32" s="32">
        <f>_xlfn.XLOOKUP(Master1[[#This Row],[cu_id]],Revenue_Analysis[cuid],Revenue_Analysis[Q4 High Deviation], 0)</f>
        <v>44.36</v>
      </c>
      <c r="AI32" s="32">
        <f>_xlfn.XLOOKUP(Master1[[#This Row],[cu_id]],Revenue_Analysis[cuid],Revenue_Analysis[Q1 Average], 0)</f>
        <v>45.626899999999999</v>
      </c>
      <c r="AJ32" s="32">
        <f>_xlfn.XLOOKUP(Master1[[#This Row],[cu_id]],Revenue_Analysis[cuid],Revenue_Analysis[Q2 Average], 0)</f>
        <v>49.219200000000001</v>
      </c>
      <c r="AK32" s="32">
        <f>_xlfn.XLOOKUP(Master1[[#This Row],[cu_id]],Revenue_Analysis[cuid],Revenue_Analysis[Q3 Average], 0)</f>
        <v>50.737699999999997</v>
      </c>
      <c r="AL32" s="32">
        <f>_xlfn.XLOOKUP(Master1[[#This Row],[cu_id]],Revenue_Analysis[cuid],Revenue_Analysis[Q4 Average], 0)</f>
        <v>44.36</v>
      </c>
      <c r="AM32" s="34">
        <v>0.33333333333333331</v>
      </c>
      <c r="AN32" s="35">
        <v>0.70833333333333337</v>
      </c>
      <c r="AO32" s="35" t="s">
        <v>4592</v>
      </c>
      <c r="AP32" s="35" t="s">
        <v>4592</v>
      </c>
      <c r="AQ32" s="20" t="s">
        <v>0</v>
      </c>
      <c r="AR32" s="20"/>
      <c r="AS32" s="14">
        <f>IFERROR(_xlfn.XLOOKUP(Master1[[#This Row],[cu_id]],StopTimes[cu_ID],StopTimes[Average Stop Time]), 0)</f>
        <v>5.8571428583333338</v>
      </c>
      <c r="AT32" s="14">
        <f>IF(Master1[[#This Row],[RSP StopTime Override]] &lt;&gt; "",Master1[[#This Row],[RSP StopTime Override]],IF(Master1[[#This Row],[Avg Stop Time Helper]] &lt;&gt; 0, Master1[[#This Row],[Avg Stop Time Helper]],Average_Stop_Time))</f>
        <v>5.8571428583333338</v>
      </c>
      <c r="AU32" s="13"/>
    </row>
    <row r="33" spans="1:47" x14ac:dyDescent="0.3">
      <c r="A33" s="18" t="s">
        <v>4143</v>
      </c>
      <c r="B33" s="20">
        <v>51</v>
      </c>
      <c r="C33" s="20" t="s">
        <v>7</v>
      </c>
      <c r="D33" s="19">
        <v>99061</v>
      </c>
      <c r="E33" s="19" t="s">
        <v>93</v>
      </c>
      <c r="F33" s="19" t="s">
        <v>6157</v>
      </c>
      <c r="G33" s="19" t="s">
        <v>6158</v>
      </c>
      <c r="H33" s="19" t="s">
        <v>11</v>
      </c>
      <c r="I33" s="19" t="s">
        <v>4620</v>
      </c>
      <c r="J33" s="19" t="s">
        <v>4</v>
      </c>
      <c r="K33" s="19" t="s">
        <v>5026</v>
      </c>
      <c r="L33" s="21" t="s">
        <v>16</v>
      </c>
      <c r="M33" s="20" t="s">
        <v>3</v>
      </c>
      <c r="N33" s="20" t="s">
        <v>2</v>
      </c>
      <c r="O33" s="20">
        <v>100</v>
      </c>
      <c r="P33" s="20">
        <v>0</v>
      </c>
      <c r="Q33" s="20">
        <v>0</v>
      </c>
      <c r="R33" s="20">
        <v>0</v>
      </c>
      <c r="S33" s="20">
        <v>0</v>
      </c>
      <c r="T33" s="20">
        <v>100</v>
      </c>
      <c r="U33" s="20">
        <v>52</v>
      </c>
      <c r="V33" s="30"/>
      <c r="W33" s="30"/>
      <c r="X33" s="33">
        <f>IFERROR(1 -(Master1[[#This Row],[Avg Garment Scans per Delivery]]/Master1[[#This Row],[Garment Inventory]]), 0)</f>
        <v>0</v>
      </c>
      <c r="Y33" s="30"/>
      <c r="Z33" s="30"/>
      <c r="AA33" s="32">
        <f>_xlfn.XLOOKUP(Master1[[#This Row],[cu_id]], Revenue_Analysis[cuid], Revenue_Analysis[Q1 Low Deviation], 0)</f>
        <v>34.799999999999997</v>
      </c>
      <c r="AB33" s="32">
        <f>_xlfn.XLOOKUP(Master1[[#This Row],[cu_id]],Revenue_Analysis[cuid],Revenue_Analysis[Q1 High Deviation], 0)</f>
        <v>36.049999999999997</v>
      </c>
      <c r="AC33" s="32">
        <f>_xlfn.XLOOKUP(Master1[[#This Row],[cu_id]],Revenue_Analysis[cuid],Revenue_Analysis[Q2 Low Deviation], 0)</f>
        <v>37.299999999999997</v>
      </c>
      <c r="AD33" s="32">
        <f>_xlfn.XLOOKUP(Master1[[#This Row],[cu_id]],Revenue_Analysis[cuid],Revenue_Analysis[Q2 High Deviation], 0)</f>
        <v>37.299999999999997</v>
      </c>
      <c r="AE33" s="32">
        <f>_xlfn.XLOOKUP(Master1[[#This Row],[cu_id]],Revenue_Analysis[cuid],Revenue_Analysis[Q3 Low Deviation], 0)</f>
        <v>37.299999999999997</v>
      </c>
      <c r="AF33" s="32">
        <f>_xlfn.XLOOKUP(Master1[[#This Row],[cu_id]],Revenue_Analysis[cuid],Revenue_Analysis[Q3 High Deviation], 0)</f>
        <v>37.299999999999997</v>
      </c>
      <c r="AG33" s="32">
        <f>_xlfn.XLOOKUP(Master1[[#This Row],[cu_id]],Revenue_Analysis[cuid],Revenue_Analysis[Q4 Low Deviation], 0)</f>
        <v>33.153100000000002</v>
      </c>
      <c r="AH33" s="32">
        <f>_xlfn.XLOOKUP(Master1[[#This Row],[cu_id]],Revenue_Analysis[cuid],Revenue_Analysis[Q4 High Deviation], 0)</f>
        <v>34.532699999999998</v>
      </c>
      <c r="AI33" s="32">
        <f>_xlfn.XLOOKUP(Master1[[#This Row],[cu_id]],Revenue_Analysis[cuid],Revenue_Analysis[Q1 Average], 0)</f>
        <v>35.424999999999997</v>
      </c>
      <c r="AJ33" s="32">
        <f>_xlfn.XLOOKUP(Master1[[#This Row],[cu_id]],Revenue_Analysis[cuid],Revenue_Analysis[Q2 Average], 0)</f>
        <v>37.299999999999997</v>
      </c>
      <c r="AK33" s="32">
        <f>_xlfn.XLOOKUP(Master1[[#This Row],[cu_id]],Revenue_Analysis[cuid],Revenue_Analysis[Q3 Average], 0)</f>
        <v>37.299999999999997</v>
      </c>
      <c r="AL33" s="32">
        <f>_xlfn.XLOOKUP(Master1[[#This Row],[cu_id]],Revenue_Analysis[cuid],Revenue_Analysis[Q4 Average], 0)</f>
        <v>33.8429</v>
      </c>
      <c r="AM33" s="34" t="s">
        <v>4592</v>
      </c>
      <c r="AN33" s="35" t="s">
        <v>4592</v>
      </c>
      <c r="AO33" s="35" t="s">
        <v>4592</v>
      </c>
      <c r="AP33" s="35" t="s">
        <v>4592</v>
      </c>
      <c r="AQ33" s="20" t="s">
        <v>5135</v>
      </c>
      <c r="AR33" s="20"/>
      <c r="AS33" s="14">
        <f>IFERROR(_xlfn.XLOOKUP(Master1[[#This Row],[cu_id]],StopTimes[cu_ID],StopTimes[Average Stop Time]), 0)</f>
        <v>0.12857143000000001</v>
      </c>
      <c r="AT33" s="14">
        <f>IF(Master1[[#This Row],[RSP StopTime Override]] &lt;&gt; "",Master1[[#This Row],[RSP StopTime Override]],IF(Master1[[#This Row],[Avg Stop Time Helper]] &lt;&gt; 0, Master1[[#This Row],[Avg Stop Time Helper]],Average_Stop_Time))</f>
        <v>0.12857143000000001</v>
      </c>
      <c r="AU33" s="13"/>
    </row>
    <row r="34" spans="1:47" x14ac:dyDescent="0.3">
      <c r="A34" s="18" t="s">
        <v>4144</v>
      </c>
      <c r="B34" s="20">
        <v>51</v>
      </c>
      <c r="C34" s="20" t="s">
        <v>7</v>
      </c>
      <c r="D34" s="19">
        <v>99061</v>
      </c>
      <c r="E34" s="19" t="s">
        <v>102</v>
      </c>
      <c r="F34" s="19" t="s">
        <v>6159</v>
      </c>
      <c r="G34" s="19" t="s">
        <v>6158</v>
      </c>
      <c r="H34" s="19" t="s">
        <v>11</v>
      </c>
      <c r="I34" s="19" t="s">
        <v>4620</v>
      </c>
      <c r="J34" s="19" t="s">
        <v>4</v>
      </c>
      <c r="K34" s="19" t="s">
        <v>5026</v>
      </c>
      <c r="L34" s="21" t="s">
        <v>16</v>
      </c>
      <c r="M34" s="20" t="s">
        <v>3</v>
      </c>
      <c r="N34" s="20" t="s">
        <v>2</v>
      </c>
      <c r="O34" s="20">
        <v>70</v>
      </c>
      <c r="P34" s="20">
        <v>0</v>
      </c>
      <c r="Q34" s="20">
        <v>0</v>
      </c>
      <c r="R34" s="20">
        <v>0</v>
      </c>
      <c r="S34" s="20">
        <v>0</v>
      </c>
      <c r="T34" s="20">
        <v>70</v>
      </c>
      <c r="U34" s="20">
        <v>52</v>
      </c>
      <c r="V34" s="30">
        <v>28</v>
      </c>
      <c r="W34" s="30">
        <v>1</v>
      </c>
      <c r="X34" s="33">
        <f>IFERROR(1 -(Master1[[#This Row],[Avg Garment Scans per Delivery]]/Master1[[#This Row],[Garment Inventory]]), 0)</f>
        <v>0.9642857142857143</v>
      </c>
      <c r="Y34" s="30">
        <v>2</v>
      </c>
      <c r="Z34" s="30">
        <v>29</v>
      </c>
      <c r="AA34" s="32">
        <f>_xlfn.XLOOKUP(Master1[[#This Row],[cu_id]], Revenue_Analysis[cuid], Revenue_Analysis[Q1 Low Deviation], 0)</f>
        <v>83.09</v>
      </c>
      <c r="AB34" s="32">
        <f>_xlfn.XLOOKUP(Master1[[#This Row],[cu_id]],Revenue_Analysis[cuid],Revenue_Analysis[Q1 High Deviation], 0)</f>
        <v>84.34</v>
      </c>
      <c r="AC34" s="32">
        <f>_xlfn.XLOOKUP(Master1[[#This Row],[cu_id]],Revenue_Analysis[cuid],Revenue_Analysis[Q2 Low Deviation], 0)</f>
        <v>85.59</v>
      </c>
      <c r="AD34" s="32">
        <f>_xlfn.XLOOKUP(Master1[[#This Row],[cu_id]],Revenue_Analysis[cuid],Revenue_Analysis[Q2 High Deviation], 0)</f>
        <v>85.59</v>
      </c>
      <c r="AE34" s="32">
        <f>_xlfn.XLOOKUP(Master1[[#This Row],[cu_id]],Revenue_Analysis[cuid],Revenue_Analysis[Q3 Low Deviation], 0)</f>
        <v>85.59</v>
      </c>
      <c r="AF34" s="32">
        <f>_xlfn.XLOOKUP(Master1[[#This Row],[cu_id]],Revenue_Analysis[cuid],Revenue_Analysis[Q3 High Deviation], 0)</f>
        <v>85.59</v>
      </c>
      <c r="AG34" s="32">
        <f>_xlfn.XLOOKUP(Master1[[#This Row],[cu_id]],Revenue_Analysis[cuid],Revenue_Analysis[Q4 Low Deviation], 0)</f>
        <v>78.448599999999999</v>
      </c>
      <c r="AH34" s="32">
        <f>_xlfn.XLOOKUP(Master1[[#This Row],[cu_id]],Revenue_Analysis[cuid],Revenue_Analysis[Q4 High Deviation], 0)</f>
        <v>89.831400000000002</v>
      </c>
      <c r="AI34" s="32">
        <f>_xlfn.XLOOKUP(Master1[[#This Row],[cu_id]],Revenue_Analysis[cuid],Revenue_Analysis[Q1 Average], 0)</f>
        <v>83.715000000000003</v>
      </c>
      <c r="AJ34" s="32">
        <f>_xlfn.XLOOKUP(Master1[[#This Row],[cu_id]],Revenue_Analysis[cuid],Revenue_Analysis[Q2 Average], 0)</f>
        <v>85.59</v>
      </c>
      <c r="AK34" s="32">
        <f>_xlfn.XLOOKUP(Master1[[#This Row],[cu_id]],Revenue_Analysis[cuid],Revenue_Analysis[Q3 Average], 0)</f>
        <v>85.59</v>
      </c>
      <c r="AL34" s="32">
        <f>_xlfn.XLOOKUP(Master1[[#This Row],[cu_id]],Revenue_Analysis[cuid],Revenue_Analysis[Q4 Average], 0)</f>
        <v>84.14</v>
      </c>
      <c r="AM34" s="34" t="s">
        <v>4592</v>
      </c>
      <c r="AN34" s="35" t="s">
        <v>4592</v>
      </c>
      <c r="AO34" s="35" t="s">
        <v>4592</v>
      </c>
      <c r="AP34" s="35" t="s">
        <v>4592</v>
      </c>
      <c r="AQ34" s="20" t="s">
        <v>5135</v>
      </c>
      <c r="AR34" s="20"/>
      <c r="AS34" s="14">
        <f>IFERROR(_xlfn.XLOOKUP(Master1[[#This Row],[cu_id]],StopTimes[cu_ID],StopTimes[Average Stop Time]), 0)</f>
        <v>0.114285715</v>
      </c>
      <c r="AT34" s="14">
        <f>IF(Master1[[#This Row],[RSP StopTime Override]] &lt;&gt; "",Master1[[#This Row],[RSP StopTime Override]],IF(Master1[[#This Row],[Avg Stop Time Helper]] &lt;&gt; 0, Master1[[#This Row],[Avg Stop Time Helper]],Average_Stop_Time))</f>
        <v>0.114285715</v>
      </c>
      <c r="AU34" s="13"/>
    </row>
    <row r="35" spans="1:47" x14ac:dyDescent="0.3">
      <c r="A35" s="18" t="s">
        <v>4145</v>
      </c>
      <c r="B35" s="20">
        <v>12</v>
      </c>
      <c r="C35" s="20" t="s">
        <v>9</v>
      </c>
      <c r="D35" s="19">
        <v>512330</v>
      </c>
      <c r="E35" s="19" t="s">
        <v>13</v>
      </c>
      <c r="F35" s="19" t="s">
        <v>4996</v>
      </c>
      <c r="G35" s="19" t="s">
        <v>4997</v>
      </c>
      <c r="H35" s="19" t="s">
        <v>11</v>
      </c>
      <c r="I35" s="19" t="s">
        <v>4620</v>
      </c>
      <c r="J35" s="19" t="s">
        <v>4</v>
      </c>
      <c r="K35" s="19" t="s">
        <v>4978</v>
      </c>
      <c r="L35" s="21" t="s">
        <v>19</v>
      </c>
      <c r="M35" s="20" t="s">
        <v>18</v>
      </c>
      <c r="N35" s="20" t="s">
        <v>2</v>
      </c>
      <c r="O35" s="20">
        <v>35</v>
      </c>
      <c r="P35" s="20">
        <v>35</v>
      </c>
      <c r="Q35" s="20">
        <v>0</v>
      </c>
      <c r="R35" s="20">
        <v>0</v>
      </c>
      <c r="S35" s="20">
        <v>0</v>
      </c>
      <c r="T35" s="20">
        <v>0</v>
      </c>
      <c r="U35" s="20">
        <v>26</v>
      </c>
      <c r="V35" s="30"/>
      <c r="W35" s="30"/>
      <c r="X35" s="33">
        <f>IFERROR(1 -(Master1[[#This Row],[Avg Garment Scans per Delivery]]/Master1[[#This Row],[Garment Inventory]]), 0)</f>
        <v>0</v>
      </c>
      <c r="Y35" s="30"/>
      <c r="Z35" s="30"/>
      <c r="AA35" s="32">
        <f>_xlfn.XLOOKUP(Master1[[#This Row],[cu_id]], Revenue_Analysis[cuid], Revenue_Analysis[Q1 Low Deviation], 0)</f>
        <v>44.854500000000002</v>
      </c>
      <c r="AB35" s="32">
        <f>_xlfn.XLOOKUP(Master1[[#This Row],[cu_id]],Revenue_Analysis[cuid],Revenue_Analysis[Q1 High Deviation], 0)</f>
        <v>46.691299999999998</v>
      </c>
      <c r="AC35" s="32">
        <f>_xlfn.XLOOKUP(Master1[[#This Row],[cu_id]],Revenue_Analysis[cuid],Revenue_Analysis[Q2 Low Deviation], 0)</f>
        <v>47.083300000000001</v>
      </c>
      <c r="AD35" s="32">
        <f>_xlfn.XLOOKUP(Master1[[#This Row],[cu_id]],Revenue_Analysis[cuid],Revenue_Analysis[Q2 High Deviation], 0)</f>
        <v>49.456699999999998</v>
      </c>
      <c r="AE35" s="32">
        <f>_xlfn.XLOOKUP(Master1[[#This Row],[cu_id]],Revenue_Analysis[cuid],Revenue_Analysis[Q3 Low Deviation], 0)</f>
        <v>49.893900000000002</v>
      </c>
      <c r="AF35" s="32">
        <f>_xlfn.XLOOKUP(Master1[[#This Row],[cu_id]],Revenue_Analysis[cuid],Revenue_Analysis[Q3 High Deviation], 0)</f>
        <v>51.774700000000003</v>
      </c>
      <c r="AG35" s="32">
        <f>_xlfn.XLOOKUP(Master1[[#This Row],[cu_id]],Revenue_Analysis[cuid],Revenue_Analysis[Q4 Low Deviation], 0)</f>
        <v>45.13</v>
      </c>
      <c r="AH35" s="32">
        <f>_xlfn.XLOOKUP(Master1[[#This Row],[cu_id]],Revenue_Analysis[cuid],Revenue_Analysis[Q4 High Deviation], 0)</f>
        <v>45.13</v>
      </c>
      <c r="AI35" s="32">
        <f>_xlfn.XLOOKUP(Master1[[#This Row],[cu_id]],Revenue_Analysis[cuid],Revenue_Analysis[Q1 Average], 0)</f>
        <v>45.7729</v>
      </c>
      <c r="AJ35" s="32">
        <f>_xlfn.XLOOKUP(Master1[[#This Row],[cu_id]],Revenue_Analysis[cuid],Revenue_Analysis[Q2 Average], 0)</f>
        <v>48.27</v>
      </c>
      <c r="AK35" s="32">
        <f>_xlfn.XLOOKUP(Master1[[#This Row],[cu_id]],Revenue_Analysis[cuid],Revenue_Analysis[Q3 Average], 0)</f>
        <v>50.834299999999999</v>
      </c>
      <c r="AL35" s="32">
        <f>_xlfn.XLOOKUP(Master1[[#This Row],[cu_id]],Revenue_Analysis[cuid],Revenue_Analysis[Q4 Average], 0)</f>
        <v>45.13</v>
      </c>
      <c r="AM35" s="34">
        <v>0.33333333333333331</v>
      </c>
      <c r="AN35" s="35">
        <v>0.70833333333333337</v>
      </c>
      <c r="AO35" s="35" t="s">
        <v>4592</v>
      </c>
      <c r="AP35" s="35" t="s">
        <v>4592</v>
      </c>
      <c r="AQ35" s="20" t="s">
        <v>0</v>
      </c>
      <c r="AR35" s="20"/>
      <c r="AS35" s="14">
        <f>IFERROR(_xlfn.XLOOKUP(Master1[[#This Row],[cu_id]],StopTimes[cu_ID],StopTimes[Average Stop Time]), 0)</f>
        <v>3.4944444450000001</v>
      </c>
      <c r="AT35" s="14">
        <f>IF(Master1[[#This Row],[RSP StopTime Override]] &lt;&gt; "",Master1[[#This Row],[RSP StopTime Override]],IF(Master1[[#This Row],[Avg Stop Time Helper]] &lt;&gt; 0, Master1[[#This Row],[Avg Stop Time Helper]],Average_Stop_Time))</f>
        <v>3.4944444450000001</v>
      </c>
      <c r="AU35" s="13"/>
    </row>
    <row r="36" spans="1:47" x14ac:dyDescent="0.3">
      <c r="A36" s="18" t="s">
        <v>4146</v>
      </c>
      <c r="B36" s="20">
        <v>50</v>
      </c>
      <c r="C36" s="20" t="s">
        <v>14</v>
      </c>
      <c r="D36" s="19">
        <v>512422</v>
      </c>
      <c r="E36" s="19" t="s">
        <v>13</v>
      </c>
      <c r="F36" s="19" t="s">
        <v>6066</v>
      </c>
      <c r="G36" s="19" t="s">
        <v>6067</v>
      </c>
      <c r="H36" s="19" t="s">
        <v>11</v>
      </c>
      <c r="I36" s="19" t="s">
        <v>6068</v>
      </c>
      <c r="J36" s="19" t="s">
        <v>4</v>
      </c>
      <c r="K36" s="19" t="s">
        <v>5281</v>
      </c>
      <c r="L36" s="21" t="s">
        <v>24</v>
      </c>
      <c r="M36" s="20" t="s">
        <v>23</v>
      </c>
      <c r="N36" s="20" t="s">
        <v>2</v>
      </c>
      <c r="O36" s="20">
        <v>115</v>
      </c>
      <c r="P36" s="20">
        <v>0</v>
      </c>
      <c r="Q36" s="20">
        <v>0</v>
      </c>
      <c r="R36" s="20">
        <v>0</v>
      </c>
      <c r="S36" s="20">
        <v>115</v>
      </c>
      <c r="T36" s="20">
        <v>0</v>
      </c>
      <c r="U36" s="20">
        <v>13</v>
      </c>
      <c r="V36" s="30"/>
      <c r="W36" s="30"/>
      <c r="X36" s="33">
        <f>IFERROR(1 -(Master1[[#This Row],[Avg Garment Scans per Delivery]]/Master1[[#This Row],[Garment Inventory]]), 0)</f>
        <v>0</v>
      </c>
      <c r="Y36" s="30"/>
      <c r="Z36" s="30"/>
      <c r="AA36" s="32">
        <f>_xlfn.XLOOKUP(Master1[[#This Row],[cu_id]], Revenue_Analysis[cuid], Revenue_Analysis[Q1 Low Deviation], 0)</f>
        <v>103.2</v>
      </c>
      <c r="AB36" s="32">
        <f>_xlfn.XLOOKUP(Master1[[#This Row],[cu_id]],Revenue_Analysis[cuid],Revenue_Analysis[Q1 High Deviation], 0)</f>
        <v>108.76</v>
      </c>
      <c r="AC36" s="32">
        <f>_xlfn.XLOOKUP(Master1[[#This Row],[cu_id]],Revenue_Analysis[cuid],Revenue_Analysis[Q2 Low Deviation], 0)</f>
        <v>108.7055</v>
      </c>
      <c r="AD36" s="32">
        <f>_xlfn.XLOOKUP(Master1[[#This Row],[cu_id]],Revenue_Analysis[cuid],Revenue_Analysis[Q2 High Deviation], 0)</f>
        <v>112.58110000000001</v>
      </c>
      <c r="AE36" s="32">
        <f>_xlfn.XLOOKUP(Master1[[#This Row],[cu_id]],Revenue_Analysis[cuid],Revenue_Analysis[Q3 Low Deviation], 0)</f>
        <v>109.19</v>
      </c>
      <c r="AF36" s="32">
        <f>_xlfn.XLOOKUP(Master1[[#This Row],[cu_id]],Revenue_Analysis[cuid],Revenue_Analysis[Q3 High Deviation], 0)</f>
        <v>109.19</v>
      </c>
      <c r="AG36" s="32">
        <f>_xlfn.XLOOKUP(Master1[[#This Row],[cu_id]],Revenue_Analysis[cuid],Revenue_Analysis[Q4 Low Deviation], 0)</f>
        <v>101.81</v>
      </c>
      <c r="AH36" s="32">
        <f>_xlfn.XLOOKUP(Master1[[#This Row],[cu_id]],Revenue_Analysis[cuid],Revenue_Analysis[Q4 High Deviation], 0)</f>
        <v>101.81</v>
      </c>
      <c r="AI36" s="32">
        <f>_xlfn.XLOOKUP(Master1[[#This Row],[cu_id]],Revenue_Analysis[cuid],Revenue_Analysis[Q1 Average], 0)</f>
        <v>105.98</v>
      </c>
      <c r="AJ36" s="32">
        <f>_xlfn.XLOOKUP(Master1[[#This Row],[cu_id]],Revenue_Analysis[cuid],Revenue_Analysis[Q2 Average], 0)</f>
        <v>110.6433</v>
      </c>
      <c r="AK36" s="32">
        <f>_xlfn.XLOOKUP(Master1[[#This Row],[cu_id]],Revenue_Analysis[cuid],Revenue_Analysis[Q3 Average], 0)</f>
        <v>109.19</v>
      </c>
      <c r="AL36" s="32">
        <f>_xlfn.XLOOKUP(Master1[[#This Row],[cu_id]],Revenue_Analysis[cuid],Revenue_Analysis[Q4 Average], 0)</f>
        <v>101.81</v>
      </c>
      <c r="AM36" s="34">
        <v>0.41666666666666669</v>
      </c>
      <c r="AN36" s="35">
        <v>0.58333333333333337</v>
      </c>
      <c r="AO36" s="35" t="s">
        <v>4592</v>
      </c>
      <c r="AP36" s="35" t="s">
        <v>4592</v>
      </c>
      <c r="AQ36" s="20" t="s">
        <v>0</v>
      </c>
      <c r="AR36" s="20"/>
      <c r="AS36" s="14">
        <f>IFERROR(_xlfn.XLOOKUP(Master1[[#This Row],[cu_id]],StopTimes[cu_ID],StopTimes[Average Stop Time]), 0)</f>
        <v>2.6583333333333332</v>
      </c>
      <c r="AT36" s="14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36" s="13">
        <v>5</v>
      </c>
    </row>
    <row r="37" spans="1:47" x14ac:dyDescent="0.3">
      <c r="A37" s="18" t="s">
        <v>4147</v>
      </c>
      <c r="B37" s="20">
        <v>56</v>
      </c>
      <c r="C37" s="20" t="s">
        <v>12</v>
      </c>
      <c r="D37" s="19">
        <v>512548</v>
      </c>
      <c r="E37" s="19" t="s">
        <v>13</v>
      </c>
      <c r="F37" s="19" t="s">
        <v>6893</v>
      </c>
      <c r="G37" s="19" t="s">
        <v>6894</v>
      </c>
      <c r="H37" s="19" t="s">
        <v>11</v>
      </c>
      <c r="I37" s="19" t="s">
        <v>5890</v>
      </c>
      <c r="J37" s="19" t="s">
        <v>4</v>
      </c>
      <c r="K37" s="19" t="s">
        <v>5276</v>
      </c>
      <c r="L37" s="21" t="s">
        <v>16</v>
      </c>
      <c r="M37" s="20" t="s">
        <v>3</v>
      </c>
      <c r="N37" s="20" t="s">
        <v>2</v>
      </c>
      <c r="O37" s="20">
        <v>58</v>
      </c>
      <c r="P37" s="20">
        <v>0</v>
      </c>
      <c r="Q37" s="20">
        <v>58</v>
      </c>
      <c r="R37" s="20">
        <v>0</v>
      </c>
      <c r="S37" s="20">
        <v>0</v>
      </c>
      <c r="T37" s="20">
        <v>0</v>
      </c>
      <c r="U37" s="20">
        <v>52</v>
      </c>
      <c r="V37" s="30">
        <v>102</v>
      </c>
      <c r="W37" s="30">
        <v>13</v>
      </c>
      <c r="X37" s="33">
        <f>IFERROR(1 -(Master1[[#This Row],[Avg Garment Scans per Delivery]]/Master1[[#This Row],[Garment Inventory]]), 0)</f>
        <v>0.87254901960784315</v>
      </c>
      <c r="Y37" s="30">
        <v>6</v>
      </c>
      <c r="Z37" s="30">
        <v>100</v>
      </c>
      <c r="AA37" s="32">
        <f>_xlfn.XLOOKUP(Master1[[#This Row],[cu_id]], Revenue_Analysis[cuid], Revenue_Analysis[Q1 Low Deviation], 0)</f>
        <v>144.05459999999999</v>
      </c>
      <c r="AB37" s="32">
        <f>_xlfn.XLOOKUP(Master1[[#This Row],[cu_id]],Revenue_Analysis[cuid],Revenue_Analysis[Q1 High Deviation], 0)</f>
        <v>150.6438</v>
      </c>
      <c r="AC37" s="32">
        <f>_xlfn.XLOOKUP(Master1[[#This Row],[cu_id]],Revenue_Analysis[cuid],Revenue_Analysis[Q2 Low Deviation], 0)</f>
        <v>147.1078</v>
      </c>
      <c r="AD37" s="32">
        <f>_xlfn.XLOOKUP(Master1[[#This Row],[cu_id]],Revenue_Analysis[cuid],Revenue_Analysis[Q2 High Deviation], 0)</f>
        <v>150.48560000000001</v>
      </c>
      <c r="AE37" s="32">
        <f>_xlfn.XLOOKUP(Master1[[#This Row],[cu_id]],Revenue_Analysis[cuid],Revenue_Analysis[Q3 Low Deviation], 0)</f>
        <v>150.19890000000001</v>
      </c>
      <c r="AF37" s="32">
        <f>_xlfn.XLOOKUP(Master1[[#This Row],[cu_id]],Revenue_Analysis[cuid],Revenue_Analysis[Q3 High Deviation], 0)</f>
        <v>151.37190000000001</v>
      </c>
      <c r="AG37" s="32">
        <f>_xlfn.XLOOKUP(Master1[[#This Row],[cu_id]],Revenue_Analysis[cuid],Revenue_Analysis[Q4 Low Deviation], 0)</f>
        <v>126.67</v>
      </c>
      <c r="AH37" s="32">
        <f>_xlfn.XLOOKUP(Master1[[#This Row],[cu_id]],Revenue_Analysis[cuid],Revenue_Analysis[Q4 High Deviation], 0)</f>
        <v>126.67</v>
      </c>
      <c r="AI37" s="32">
        <f>_xlfn.XLOOKUP(Master1[[#This Row],[cu_id]],Revenue_Analysis[cuid],Revenue_Analysis[Q1 Average], 0)</f>
        <v>147.3492</v>
      </c>
      <c r="AJ37" s="32">
        <f>_xlfn.XLOOKUP(Master1[[#This Row],[cu_id]],Revenue_Analysis[cuid],Revenue_Analysis[Q2 Average], 0)</f>
        <v>148.79669999999999</v>
      </c>
      <c r="AK37" s="32">
        <f>_xlfn.XLOOKUP(Master1[[#This Row],[cu_id]],Revenue_Analysis[cuid],Revenue_Analysis[Q3 Average], 0)</f>
        <v>150.78540000000001</v>
      </c>
      <c r="AL37" s="32">
        <f>_xlfn.XLOOKUP(Master1[[#This Row],[cu_id]],Revenue_Analysis[cuid],Revenue_Analysis[Q4 Average], 0)</f>
        <v>126.67</v>
      </c>
      <c r="AM37" s="34">
        <v>0.29166666666666669</v>
      </c>
      <c r="AN37" s="35" t="s">
        <v>6875</v>
      </c>
      <c r="AO37" s="35" t="s">
        <v>4592</v>
      </c>
      <c r="AP37" s="35" t="s">
        <v>4592</v>
      </c>
      <c r="AQ37" s="20" t="s">
        <v>0</v>
      </c>
      <c r="AR37" s="20"/>
      <c r="AS37" s="14">
        <f>IFERROR(_xlfn.XLOOKUP(Master1[[#This Row],[cu_id]],StopTimes[cu_ID],StopTimes[Average Stop Time]), 0)</f>
        <v>3.6261904766666668</v>
      </c>
      <c r="AT37" s="14">
        <f>IF(Master1[[#This Row],[RSP StopTime Override]] &lt;&gt; "",Master1[[#This Row],[RSP StopTime Override]],IF(Master1[[#This Row],[Avg Stop Time Helper]] &lt;&gt; 0, Master1[[#This Row],[Avg Stop Time Helper]],Average_Stop_Time))</f>
        <v>3.6261904766666668</v>
      </c>
      <c r="AU37" s="13"/>
    </row>
    <row r="38" spans="1:47" x14ac:dyDescent="0.3">
      <c r="A38" s="18" t="s">
        <v>4148</v>
      </c>
      <c r="B38" s="20">
        <v>56</v>
      </c>
      <c r="C38" s="20" t="s">
        <v>12</v>
      </c>
      <c r="D38" s="19">
        <v>512567</v>
      </c>
      <c r="E38" s="19" t="s">
        <v>13</v>
      </c>
      <c r="F38" s="19" t="s">
        <v>6895</v>
      </c>
      <c r="G38" s="19" t="s">
        <v>6896</v>
      </c>
      <c r="H38" s="19" t="s">
        <v>11</v>
      </c>
      <c r="I38" s="19" t="s">
        <v>5890</v>
      </c>
      <c r="J38" s="19" t="s">
        <v>4</v>
      </c>
      <c r="K38" s="19" t="s">
        <v>5276</v>
      </c>
      <c r="L38" s="21" t="s">
        <v>16</v>
      </c>
      <c r="M38" s="20" t="s">
        <v>3</v>
      </c>
      <c r="N38" s="20" t="s">
        <v>2</v>
      </c>
      <c r="O38" s="20">
        <v>40</v>
      </c>
      <c r="P38" s="20">
        <v>0</v>
      </c>
      <c r="Q38" s="20">
        <v>40</v>
      </c>
      <c r="R38" s="20">
        <v>0</v>
      </c>
      <c r="S38" s="20">
        <v>0</v>
      </c>
      <c r="T38" s="20">
        <v>0</v>
      </c>
      <c r="U38" s="20">
        <v>51</v>
      </c>
      <c r="V38" s="30"/>
      <c r="W38" s="30"/>
      <c r="X38" s="33">
        <f>IFERROR(1 -(Master1[[#This Row],[Avg Garment Scans per Delivery]]/Master1[[#This Row],[Garment Inventory]]), 0)</f>
        <v>0</v>
      </c>
      <c r="Y38" s="30"/>
      <c r="Z38" s="30"/>
      <c r="AA38" s="32">
        <f>_xlfn.XLOOKUP(Master1[[#This Row],[cu_id]], Revenue_Analysis[cuid], Revenue_Analysis[Q1 Low Deviation], 0)</f>
        <v>115.0955</v>
      </c>
      <c r="AB38" s="32">
        <f>_xlfn.XLOOKUP(Master1[[#This Row],[cu_id]],Revenue_Analysis[cuid],Revenue_Analysis[Q1 High Deviation], 0)</f>
        <v>136.61070000000001</v>
      </c>
      <c r="AC38" s="32">
        <f>_xlfn.XLOOKUP(Master1[[#This Row],[cu_id]],Revenue_Analysis[cuid],Revenue_Analysis[Q2 Low Deviation], 0)</f>
        <v>127.7144</v>
      </c>
      <c r="AD38" s="32">
        <f>_xlfn.XLOOKUP(Master1[[#This Row],[cu_id]],Revenue_Analysis[cuid],Revenue_Analysis[Q2 High Deviation], 0)</f>
        <v>143.24860000000001</v>
      </c>
      <c r="AE38" s="32">
        <f>_xlfn.XLOOKUP(Master1[[#This Row],[cu_id]],Revenue_Analysis[cuid],Revenue_Analysis[Q3 Low Deviation], 0)</f>
        <v>130.6575</v>
      </c>
      <c r="AF38" s="32">
        <f>_xlfn.XLOOKUP(Master1[[#This Row],[cu_id]],Revenue_Analysis[cuid],Revenue_Analysis[Q3 High Deviation], 0)</f>
        <v>149.02869999999999</v>
      </c>
      <c r="AG38" s="32">
        <f>_xlfn.XLOOKUP(Master1[[#This Row],[cu_id]],Revenue_Analysis[cuid],Revenue_Analysis[Q4 Low Deviation], 0)</f>
        <v>101.8075</v>
      </c>
      <c r="AH38" s="32">
        <f>_xlfn.XLOOKUP(Master1[[#This Row],[cu_id]],Revenue_Analysis[cuid],Revenue_Analysis[Q4 High Deviation], 0)</f>
        <v>118.9559</v>
      </c>
      <c r="AI38" s="32">
        <f>_xlfn.XLOOKUP(Master1[[#This Row],[cu_id]],Revenue_Analysis[cuid],Revenue_Analysis[Q1 Average], 0)</f>
        <v>125.8531</v>
      </c>
      <c r="AJ38" s="32">
        <f>_xlfn.XLOOKUP(Master1[[#This Row],[cu_id]],Revenue_Analysis[cuid],Revenue_Analysis[Q2 Average], 0)</f>
        <v>135.48150000000001</v>
      </c>
      <c r="AK38" s="32">
        <f>_xlfn.XLOOKUP(Master1[[#This Row],[cu_id]],Revenue_Analysis[cuid],Revenue_Analysis[Q3 Average], 0)</f>
        <v>139.84309999999999</v>
      </c>
      <c r="AL38" s="32">
        <f>_xlfn.XLOOKUP(Master1[[#This Row],[cu_id]],Revenue_Analysis[cuid],Revenue_Analysis[Q4 Average], 0)</f>
        <v>110.3817</v>
      </c>
      <c r="AM38" s="34">
        <v>0.29166666666666669</v>
      </c>
      <c r="AN38" s="35">
        <v>0.41666666666666669</v>
      </c>
      <c r="AO38" s="35" t="s">
        <v>4592</v>
      </c>
      <c r="AP38" s="35" t="s">
        <v>4592</v>
      </c>
      <c r="AQ38" s="20" t="s">
        <v>6284</v>
      </c>
      <c r="AR38" s="20"/>
      <c r="AS38" s="14">
        <f>IFERROR(_xlfn.XLOOKUP(Master1[[#This Row],[cu_id]],StopTimes[cu_ID],StopTimes[Average Stop Time]), 0)</f>
        <v>11.509523808333334</v>
      </c>
      <c r="AT38" s="14">
        <f>IF(Master1[[#This Row],[RSP StopTime Override]] &lt;&gt; "",Master1[[#This Row],[RSP StopTime Override]],IF(Master1[[#This Row],[Avg Stop Time Helper]] &lt;&gt; 0, Master1[[#This Row],[Avg Stop Time Helper]],Average_Stop_Time))</f>
        <v>11.509523808333334</v>
      </c>
      <c r="AU38" s="13"/>
    </row>
    <row r="39" spans="1:47" x14ac:dyDescent="0.3">
      <c r="A39" s="18" t="s">
        <v>4149</v>
      </c>
      <c r="B39" s="20">
        <v>56</v>
      </c>
      <c r="C39" s="20" t="s">
        <v>12</v>
      </c>
      <c r="D39" s="19">
        <v>512583</v>
      </c>
      <c r="E39" s="19" t="s">
        <v>13</v>
      </c>
      <c r="F39" s="19" t="s">
        <v>6897</v>
      </c>
      <c r="G39" s="19" t="s">
        <v>6898</v>
      </c>
      <c r="H39" s="19" t="s">
        <v>11</v>
      </c>
      <c r="I39" s="19" t="s">
        <v>5890</v>
      </c>
      <c r="J39" s="19" t="s">
        <v>4</v>
      </c>
      <c r="K39" s="19" t="s">
        <v>5276</v>
      </c>
      <c r="L39" s="21" t="s">
        <v>19</v>
      </c>
      <c r="M39" s="20" t="s">
        <v>18</v>
      </c>
      <c r="N39" s="20" t="s">
        <v>2</v>
      </c>
      <c r="O39" s="20">
        <v>75</v>
      </c>
      <c r="P39" s="20">
        <v>0</v>
      </c>
      <c r="Q39" s="20">
        <v>75</v>
      </c>
      <c r="R39" s="20">
        <v>0</v>
      </c>
      <c r="S39" s="20">
        <v>0</v>
      </c>
      <c r="T39" s="20">
        <v>0</v>
      </c>
      <c r="U39" s="20">
        <v>23</v>
      </c>
      <c r="V39" s="30"/>
      <c r="W39" s="30"/>
      <c r="X39" s="33">
        <f>IFERROR(1 -(Master1[[#This Row],[Avg Garment Scans per Delivery]]/Master1[[#This Row],[Garment Inventory]]), 0)</f>
        <v>0</v>
      </c>
      <c r="Y39" s="30"/>
      <c r="Z39" s="30"/>
      <c r="AA39" s="32">
        <f>_xlfn.XLOOKUP(Master1[[#This Row],[cu_id]], Revenue_Analysis[cuid], Revenue_Analysis[Q1 Low Deviation], 0)</f>
        <v>97.17</v>
      </c>
      <c r="AB39" s="32">
        <f>_xlfn.XLOOKUP(Master1[[#This Row],[cu_id]],Revenue_Analysis[cuid],Revenue_Analysis[Q1 High Deviation], 0)</f>
        <v>98.61</v>
      </c>
      <c r="AC39" s="32">
        <f>_xlfn.XLOOKUP(Master1[[#This Row],[cu_id]],Revenue_Analysis[cuid],Revenue_Analysis[Q2 Low Deviation], 0)</f>
        <v>99.3245</v>
      </c>
      <c r="AD39" s="32">
        <f>_xlfn.XLOOKUP(Master1[[#This Row],[cu_id]],Revenue_Analysis[cuid],Revenue_Analysis[Q2 High Deviation], 0)</f>
        <v>102.24890000000001</v>
      </c>
      <c r="AE39" s="32">
        <f>_xlfn.XLOOKUP(Master1[[#This Row],[cu_id]],Revenue_Analysis[cuid],Revenue_Analysis[Q3 Low Deviation], 0)</f>
        <v>86.152799999999999</v>
      </c>
      <c r="AF39" s="32">
        <f>_xlfn.XLOOKUP(Master1[[#This Row],[cu_id]],Revenue_Analysis[cuid],Revenue_Analysis[Q3 High Deviation], 0)</f>
        <v>106.86320000000001</v>
      </c>
      <c r="AG39" s="32">
        <f>_xlfn.XLOOKUP(Master1[[#This Row],[cu_id]],Revenue_Analysis[cuid],Revenue_Analysis[Q4 Low Deviation], 0)</f>
        <v>93.295500000000004</v>
      </c>
      <c r="AH39" s="32">
        <f>_xlfn.XLOOKUP(Master1[[#This Row],[cu_id]],Revenue_Analysis[cuid],Revenue_Analysis[Q4 High Deviation], 0)</f>
        <v>96.611099999999993</v>
      </c>
      <c r="AI39" s="32">
        <f>_xlfn.XLOOKUP(Master1[[#This Row],[cu_id]],Revenue_Analysis[cuid],Revenue_Analysis[Q1 Average], 0)</f>
        <v>97.89</v>
      </c>
      <c r="AJ39" s="32">
        <f>_xlfn.XLOOKUP(Master1[[#This Row],[cu_id]],Revenue_Analysis[cuid],Revenue_Analysis[Q2 Average], 0)</f>
        <v>100.7867</v>
      </c>
      <c r="AK39" s="32">
        <f>_xlfn.XLOOKUP(Master1[[#This Row],[cu_id]],Revenue_Analysis[cuid],Revenue_Analysis[Q3 Average], 0)</f>
        <v>96.507999999999996</v>
      </c>
      <c r="AL39" s="32">
        <f>_xlfn.XLOOKUP(Master1[[#This Row],[cu_id]],Revenue_Analysis[cuid],Revenue_Analysis[Q4 Average], 0)</f>
        <v>94.953299999999999</v>
      </c>
      <c r="AM39" s="34">
        <v>0.375</v>
      </c>
      <c r="AN39" s="35" t="s">
        <v>6875</v>
      </c>
      <c r="AO39" s="35" t="s">
        <v>4592</v>
      </c>
      <c r="AP39" s="35" t="s">
        <v>4592</v>
      </c>
      <c r="AQ39" s="20" t="s">
        <v>0</v>
      </c>
      <c r="AR39" s="20"/>
      <c r="AS39" s="14">
        <f>IFERROR(_xlfn.XLOOKUP(Master1[[#This Row],[cu_id]],StopTimes[cu_ID],StopTimes[Average Stop Time]), 0)</f>
        <v>3.2277777766666667</v>
      </c>
      <c r="AT39" s="14">
        <f>IF(Master1[[#This Row],[RSP StopTime Override]] &lt;&gt; "",Master1[[#This Row],[RSP StopTime Override]],IF(Master1[[#This Row],[Avg Stop Time Helper]] &lt;&gt; 0, Master1[[#This Row],[Avg Stop Time Helper]],Average_Stop_Time))</f>
        <v>3.2277777766666667</v>
      </c>
      <c r="AU39" s="13"/>
    </row>
    <row r="40" spans="1:47" x14ac:dyDescent="0.3">
      <c r="A40" s="18" t="s">
        <v>4150</v>
      </c>
      <c r="B40" s="20">
        <v>50</v>
      </c>
      <c r="C40" s="20" t="s">
        <v>12</v>
      </c>
      <c r="D40" s="19">
        <v>512618</v>
      </c>
      <c r="E40" s="19" t="s">
        <v>13</v>
      </c>
      <c r="F40" s="19" t="s">
        <v>5888</v>
      </c>
      <c r="G40" s="19" t="s">
        <v>5889</v>
      </c>
      <c r="H40" s="19" t="s">
        <v>11</v>
      </c>
      <c r="I40" s="19" t="s">
        <v>5890</v>
      </c>
      <c r="J40" s="19" t="s">
        <v>4</v>
      </c>
      <c r="K40" s="19" t="s">
        <v>5276</v>
      </c>
      <c r="L40" s="21" t="s">
        <v>31</v>
      </c>
      <c r="M40" s="20" t="s">
        <v>30</v>
      </c>
      <c r="N40" s="20" t="s">
        <v>2</v>
      </c>
      <c r="O40" s="20">
        <v>105</v>
      </c>
      <c r="P40" s="20">
        <v>0</v>
      </c>
      <c r="Q40" s="20">
        <v>105</v>
      </c>
      <c r="R40" s="20">
        <v>0</v>
      </c>
      <c r="S40" s="20">
        <v>0</v>
      </c>
      <c r="T40" s="20">
        <v>0</v>
      </c>
      <c r="U40" s="20">
        <v>13</v>
      </c>
      <c r="V40" s="30"/>
      <c r="W40" s="30"/>
      <c r="X40" s="33">
        <f>IFERROR(1 -(Master1[[#This Row],[Avg Garment Scans per Delivery]]/Master1[[#This Row],[Garment Inventory]]), 0)</f>
        <v>0</v>
      </c>
      <c r="Y40" s="30"/>
      <c r="Z40" s="30"/>
      <c r="AA40" s="32">
        <f>_xlfn.XLOOKUP(Master1[[#This Row],[cu_id]], Revenue_Analysis[cuid], Revenue_Analysis[Q1 Low Deviation], 0)</f>
        <v>36.479999999999997</v>
      </c>
      <c r="AB40" s="32">
        <f>_xlfn.XLOOKUP(Master1[[#This Row],[cu_id]],Revenue_Analysis[cuid],Revenue_Analysis[Q1 High Deviation], 0)</f>
        <v>36.479999999999997</v>
      </c>
      <c r="AC40" s="32">
        <f>_xlfn.XLOOKUP(Master1[[#This Row],[cu_id]],Revenue_Analysis[cuid],Revenue_Analysis[Q2 Low Deviation], 0)</f>
        <v>37.261299999999999</v>
      </c>
      <c r="AD40" s="32">
        <f>_xlfn.XLOOKUP(Master1[[#This Row],[cu_id]],Revenue_Analysis[cuid],Revenue_Analysis[Q2 High Deviation], 0)</f>
        <v>41.783700000000003</v>
      </c>
      <c r="AE40" s="32">
        <f>_xlfn.XLOOKUP(Master1[[#This Row],[cu_id]],Revenue_Analysis[cuid],Revenue_Analysis[Q3 Low Deviation], 0)</f>
        <v>35</v>
      </c>
      <c r="AF40" s="32">
        <f>_xlfn.XLOOKUP(Master1[[#This Row],[cu_id]],Revenue_Analysis[cuid],Revenue_Analysis[Q3 High Deviation], 0)</f>
        <v>35</v>
      </c>
      <c r="AG40" s="32">
        <f>_xlfn.XLOOKUP(Master1[[#This Row],[cu_id]],Revenue_Analysis[cuid],Revenue_Analysis[Q4 Low Deviation], 0)</f>
        <v>36.479999999999997</v>
      </c>
      <c r="AH40" s="32">
        <f>_xlfn.XLOOKUP(Master1[[#This Row],[cu_id]],Revenue_Analysis[cuid],Revenue_Analysis[Q4 High Deviation], 0)</f>
        <v>36.479999999999997</v>
      </c>
      <c r="AI40" s="32">
        <f>_xlfn.XLOOKUP(Master1[[#This Row],[cu_id]],Revenue_Analysis[cuid],Revenue_Analysis[Q1 Average], 0)</f>
        <v>36.479999999999997</v>
      </c>
      <c r="AJ40" s="32">
        <f>_xlfn.XLOOKUP(Master1[[#This Row],[cu_id]],Revenue_Analysis[cuid],Revenue_Analysis[Q2 Average], 0)</f>
        <v>39.522500000000001</v>
      </c>
      <c r="AK40" s="32">
        <f>_xlfn.XLOOKUP(Master1[[#This Row],[cu_id]],Revenue_Analysis[cuid],Revenue_Analysis[Q3 Average], 0)</f>
        <v>35</v>
      </c>
      <c r="AL40" s="32">
        <f>_xlfn.XLOOKUP(Master1[[#This Row],[cu_id]],Revenue_Analysis[cuid],Revenue_Analysis[Q4 Average], 0)</f>
        <v>36.479999999999997</v>
      </c>
      <c r="AM40" s="34">
        <v>0.5</v>
      </c>
      <c r="AN40" s="35">
        <v>0.625</v>
      </c>
      <c r="AO40" s="35" t="s">
        <v>4592</v>
      </c>
      <c r="AP40" s="35" t="s">
        <v>4592</v>
      </c>
      <c r="AQ40" s="20" t="s">
        <v>0</v>
      </c>
      <c r="AR40" s="20"/>
      <c r="AS40" s="14">
        <f>IFERROR(_xlfn.XLOOKUP(Master1[[#This Row],[cu_id]],StopTimes[cu_ID],StopTimes[Average Stop Time]), 0)</f>
        <v>5.8250000000000002</v>
      </c>
      <c r="AT40" s="14">
        <f>IF(Master1[[#This Row],[RSP StopTime Override]] &lt;&gt; "",Master1[[#This Row],[RSP StopTime Override]],IF(Master1[[#This Row],[Avg Stop Time Helper]] &lt;&gt; 0, Master1[[#This Row],[Avg Stop Time Helper]],Average_Stop_Time))</f>
        <v>7</v>
      </c>
      <c r="AU40" s="13">
        <v>7</v>
      </c>
    </row>
    <row r="41" spans="1:47" x14ac:dyDescent="0.3">
      <c r="A41" s="18" t="s">
        <v>4151</v>
      </c>
      <c r="B41" s="20">
        <v>50</v>
      </c>
      <c r="C41" s="20" t="s">
        <v>12</v>
      </c>
      <c r="D41" s="19">
        <v>512791</v>
      </c>
      <c r="E41" s="19" t="s">
        <v>13</v>
      </c>
      <c r="F41" s="19" t="s">
        <v>5891</v>
      </c>
      <c r="G41" s="19" t="s">
        <v>5892</v>
      </c>
      <c r="H41" s="19" t="s">
        <v>11</v>
      </c>
      <c r="I41" s="19" t="s">
        <v>5893</v>
      </c>
      <c r="J41" s="19" t="s">
        <v>4</v>
      </c>
      <c r="K41" s="19" t="s">
        <v>5894</v>
      </c>
      <c r="L41" s="21" t="s">
        <v>17</v>
      </c>
      <c r="M41" s="20" t="s">
        <v>10</v>
      </c>
      <c r="N41" s="20" t="s">
        <v>2</v>
      </c>
      <c r="O41" s="20">
        <v>48</v>
      </c>
      <c r="P41" s="20">
        <v>0</v>
      </c>
      <c r="Q41" s="20">
        <v>48</v>
      </c>
      <c r="R41" s="20">
        <v>0</v>
      </c>
      <c r="S41" s="20">
        <v>0</v>
      </c>
      <c r="T41" s="20">
        <v>0</v>
      </c>
      <c r="U41" s="20">
        <v>23</v>
      </c>
      <c r="V41" s="30"/>
      <c r="W41" s="30"/>
      <c r="X41" s="33">
        <f>IFERROR(1 -(Master1[[#This Row],[Avg Garment Scans per Delivery]]/Master1[[#This Row],[Garment Inventory]]), 0)</f>
        <v>0</v>
      </c>
      <c r="Y41" s="30"/>
      <c r="Z41" s="30"/>
      <c r="AA41" s="32">
        <f>_xlfn.XLOOKUP(Master1[[#This Row],[cu_id]], Revenue_Analysis[cuid], Revenue_Analysis[Q1 Low Deviation], 0)</f>
        <v>35.270000000000003</v>
      </c>
      <c r="AB41" s="32">
        <f>_xlfn.XLOOKUP(Master1[[#This Row],[cu_id]],Revenue_Analysis[cuid],Revenue_Analysis[Q1 High Deviation], 0)</f>
        <v>36.83</v>
      </c>
      <c r="AC41" s="32">
        <f>_xlfn.XLOOKUP(Master1[[#This Row],[cu_id]],Revenue_Analysis[cuid],Revenue_Analysis[Q2 Low Deviation], 0)</f>
        <v>40.037500000000001</v>
      </c>
      <c r="AD41" s="32">
        <f>_xlfn.XLOOKUP(Master1[[#This Row],[cu_id]],Revenue_Analysis[cuid],Revenue_Analysis[Q2 High Deviation], 0)</f>
        <v>41.6539</v>
      </c>
      <c r="AE41" s="32">
        <f>_xlfn.XLOOKUP(Master1[[#This Row],[cu_id]],Revenue_Analysis[cuid],Revenue_Analysis[Q3 Low Deviation], 0)</f>
        <v>41.65</v>
      </c>
      <c r="AF41" s="32">
        <f>_xlfn.XLOOKUP(Master1[[#This Row],[cu_id]],Revenue_Analysis[cuid],Revenue_Analysis[Q3 High Deviation], 0)</f>
        <v>42.26</v>
      </c>
      <c r="AG41" s="32">
        <f>_xlfn.XLOOKUP(Master1[[#This Row],[cu_id]],Revenue_Analysis[cuid],Revenue_Analysis[Q4 Low Deviation], 0)</f>
        <v>35.75</v>
      </c>
      <c r="AH41" s="32">
        <f>_xlfn.XLOOKUP(Master1[[#This Row],[cu_id]],Revenue_Analysis[cuid],Revenue_Analysis[Q4 High Deviation], 0)</f>
        <v>35.75</v>
      </c>
      <c r="AI41" s="32">
        <f>_xlfn.XLOOKUP(Master1[[#This Row],[cu_id]],Revenue_Analysis[cuid],Revenue_Analysis[Q1 Average], 0)</f>
        <v>36.049999999999997</v>
      </c>
      <c r="AJ41" s="32">
        <f>_xlfn.XLOOKUP(Master1[[#This Row],[cu_id]],Revenue_Analysis[cuid],Revenue_Analysis[Q2 Average], 0)</f>
        <v>40.845700000000001</v>
      </c>
      <c r="AK41" s="32">
        <f>_xlfn.XLOOKUP(Master1[[#This Row],[cu_id]],Revenue_Analysis[cuid],Revenue_Analysis[Q3 Average], 0)</f>
        <v>41.954999999999998</v>
      </c>
      <c r="AL41" s="32">
        <f>_xlfn.XLOOKUP(Master1[[#This Row],[cu_id]],Revenue_Analysis[cuid],Revenue_Analysis[Q4 Average], 0)</f>
        <v>35.75</v>
      </c>
      <c r="AM41" s="34">
        <v>0.375</v>
      </c>
      <c r="AN41" s="35">
        <v>0.625</v>
      </c>
      <c r="AO41" s="35" t="s">
        <v>4592</v>
      </c>
      <c r="AP41" s="35" t="s">
        <v>4592</v>
      </c>
      <c r="AQ41" s="20" t="s">
        <v>0</v>
      </c>
      <c r="AR41" s="20"/>
      <c r="AS41" s="14">
        <f>IFERROR(_xlfn.XLOOKUP(Master1[[#This Row],[cu_id]],StopTimes[cu_ID],StopTimes[Average Stop Time]), 0)</f>
        <v>7.3458333333333332</v>
      </c>
      <c r="AT41" s="14">
        <f>IF(Master1[[#This Row],[RSP StopTime Override]] &lt;&gt; "",Master1[[#This Row],[RSP StopTime Override]],IF(Master1[[#This Row],[Avg Stop Time Helper]] &lt;&gt; 0, Master1[[#This Row],[Avg Stop Time Helper]],Average_Stop_Time))</f>
        <v>7</v>
      </c>
      <c r="AU41" s="13">
        <v>7</v>
      </c>
    </row>
    <row r="42" spans="1:47" x14ac:dyDescent="0.3">
      <c r="A42" s="18" t="s">
        <v>4152</v>
      </c>
      <c r="B42" s="20">
        <v>56</v>
      </c>
      <c r="C42" s="20" t="s">
        <v>14</v>
      </c>
      <c r="D42" s="19">
        <v>512907</v>
      </c>
      <c r="E42" s="19" t="s">
        <v>13</v>
      </c>
      <c r="F42" s="19" t="s">
        <v>7100</v>
      </c>
      <c r="G42" s="19" t="s">
        <v>7101</v>
      </c>
      <c r="H42" s="19" t="s">
        <v>11</v>
      </c>
      <c r="I42" s="19" t="s">
        <v>7102</v>
      </c>
      <c r="J42" s="19" t="s">
        <v>4</v>
      </c>
      <c r="K42" s="19" t="s">
        <v>7103</v>
      </c>
      <c r="L42" s="21" t="s">
        <v>16</v>
      </c>
      <c r="M42" s="20" t="s">
        <v>3</v>
      </c>
      <c r="N42" s="20" t="s">
        <v>2</v>
      </c>
      <c r="O42" s="20">
        <v>145</v>
      </c>
      <c r="P42" s="20">
        <v>0</v>
      </c>
      <c r="Q42" s="20">
        <v>0</v>
      </c>
      <c r="R42" s="20">
        <v>0</v>
      </c>
      <c r="S42" s="20">
        <v>145</v>
      </c>
      <c r="T42" s="20">
        <v>0</v>
      </c>
      <c r="U42" s="20">
        <v>53</v>
      </c>
      <c r="V42" s="30"/>
      <c r="W42" s="30"/>
      <c r="X42" s="33">
        <f>IFERROR(1 -(Master1[[#This Row],[Avg Garment Scans per Delivery]]/Master1[[#This Row],[Garment Inventory]]), 0)</f>
        <v>0</v>
      </c>
      <c r="Y42" s="30"/>
      <c r="Z42" s="30"/>
      <c r="AA42" s="32">
        <f>_xlfn.XLOOKUP(Master1[[#This Row],[cu_id]], Revenue_Analysis[cuid], Revenue_Analysis[Q1 Low Deviation], 0)</f>
        <v>120.0733</v>
      </c>
      <c r="AB42" s="32">
        <f>_xlfn.XLOOKUP(Master1[[#This Row],[cu_id]],Revenue_Analysis[cuid],Revenue_Analysis[Q1 High Deviation], 0)</f>
        <v>127.6113</v>
      </c>
      <c r="AC42" s="32">
        <f>_xlfn.XLOOKUP(Master1[[#This Row],[cu_id]],Revenue_Analysis[cuid],Revenue_Analysis[Q2 Low Deviation], 0)</f>
        <v>128.85679999999999</v>
      </c>
      <c r="AD42" s="32">
        <f>_xlfn.XLOOKUP(Master1[[#This Row],[cu_id]],Revenue_Analysis[cuid],Revenue_Analysis[Q2 High Deviation], 0)</f>
        <v>133.05080000000001</v>
      </c>
      <c r="AE42" s="32">
        <f>_xlfn.XLOOKUP(Master1[[#This Row],[cu_id]],Revenue_Analysis[cuid],Revenue_Analysis[Q3 Low Deviation], 0)</f>
        <v>132.26140000000001</v>
      </c>
      <c r="AF42" s="32">
        <f>_xlfn.XLOOKUP(Master1[[#This Row],[cu_id]],Revenue_Analysis[cuid],Revenue_Analysis[Q3 High Deviation], 0)</f>
        <v>133.6232</v>
      </c>
      <c r="AG42" s="32">
        <f>_xlfn.XLOOKUP(Master1[[#This Row],[cu_id]],Revenue_Analysis[cuid],Revenue_Analysis[Q4 Low Deviation], 0)</f>
        <v>116.7647</v>
      </c>
      <c r="AH42" s="32">
        <f>_xlfn.XLOOKUP(Master1[[#This Row],[cu_id]],Revenue_Analysis[cuid],Revenue_Analysis[Q4 High Deviation], 0)</f>
        <v>121.97369999999999</v>
      </c>
      <c r="AI42" s="32">
        <f>_xlfn.XLOOKUP(Master1[[#This Row],[cu_id]],Revenue_Analysis[cuid],Revenue_Analysis[Q1 Average], 0)</f>
        <v>123.84229999999999</v>
      </c>
      <c r="AJ42" s="32">
        <f>_xlfn.XLOOKUP(Master1[[#This Row],[cu_id]],Revenue_Analysis[cuid],Revenue_Analysis[Q2 Average], 0)</f>
        <v>130.9538</v>
      </c>
      <c r="AK42" s="32">
        <f>_xlfn.XLOOKUP(Master1[[#This Row],[cu_id]],Revenue_Analysis[cuid],Revenue_Analysis[Q3 Average], 0)</f>
        <v>132.94229999999999</v>
      </c>
      <c r="AL42" s="32">
        <f>_xlfn.XLOOKUP(Master1[[#This Row],[cu_id]],Revenue_Analysis[cuid],Revenue_Analysis[Q4 Average], 0)</f>
        <v>119.36920000000001</v>
      </c>
      <c r="AM42" s="34">
        <v>0.375</v>
      </c>
      <c r="AN42" s="35">
        <v>0.70833333333333337</v>
      </c>
      <c r="AO42" s="35" t="s">
        <v>4592</v>
      </c>
      <c r="AP42" s="35" t="s">
        <v>4592</v>
      </c>
      <c r="AQ42" s="20" t="s">
        <v>0</v>
      </c>
      <c r="AR42" s="20"/>
      <c r="AS42" s="14">
        <f>IFERROR(_xlfn.XLOOKUP(Master1[[#This Row],[cu_id]],StopTimes[cu_ID],StopTimes[Average Stop Time]), 0)</f>
        <v>8.5541666666666671</v>
      </c>
      <c r="AT42" s="14">
        <f>IF(Master1[[#This Row],[RSP StopTime Override]] &lt;&gt; "",Master1[[#This Row],[RSP StopTime Override]],IF(Master1[[#This Row],[Avg Stop Time Helper]] &lt;&gt; 0, Master1[[#This Row],[Avg Stop Time Helper]],Average_Stop_Time))</f>
        <v>8.5541666666666671</v>
      </c>
      <c r="AU42" s="13"/>
    </row>
    <row r="43" spans="1:47" x14ac:dyDescent="0.3">
      <c r="A43" s="18" t="s">
        <v>4153</v>
      </c>
      <c r="B43" s="20">
        <v>56</v>
      </c>
      <c r="C43" s="20" t="s">
        <v>12</v>
      </c>
      <c r="D43" s="19">
        <v>513087</v>
      </c>
      <c r="E43" s="19" t="s">
        <v>13</v>
      </c>
      <c r="F43" s="19" t="s">
        <v>6899</v>
      </c>
      <c r="G43" s="19" t="s">
        <v>6900</v>
      </c>
      <c r="H43" s="19" t="s">
        <v>11</v>
      </c>
      <c r="I43" s="19" t="s">
        <v>6901</v>
      </c>
      <c r="J43" s="19" t="s">
        <v>4</v>
      </c>
      <c r="K43" s="19" t="s">
        <v>6902</v>
      </c>
      <c r="L43" s="21" t="s">
        <v>16</v>
      </c>
      <c r="M43" s="20" t="s">
        <v>3</v>
      </c>
      <c r="N43" s="20" t="s">
        <v>2</v>
      </c>
      <c r="O43" s="20">
        <v>5</v>
      </c>
      <c r="P43" s="20">
        <v>0</v>
      </c>
      <c r="Q43" s="20">
        <v>5</v>
      </c>
      <c r="R43" s="20">
        <v>0</v>
      </c>
      <c r="S43" s="20">
        <v>0</v>
      </c>
      <c r="T43" s="20">
        <v>0</v>
      </c>
      <c r="U43" s="20">
        <v>53</v>
      </c>
      <c r="V43" s="30"/>
      <c r="W43" s="30"/>
      <c r="X43" s="33">
        <f>IFERROR(1 -(Master1[[#This Row],[Avg Garment Scans per Delivery]]/Master1[[#This Row],[Garment Inventory]]), 0)</f>
        <v>0</v>
      </c>
      <c r="Y43" s="30"/>
      <c r="Z43" s="30"/>
      <c r="AA43" s="32">
        <f>_xlfn.XLOOKUP(Master1[[#This Row],[cu_id]], Revenue_Analysis[cuid], Revenue_Analysis[Q1 Low Deviation], 0)</f>
        <v>246.1326</v>
      </c>
      <c r="AB43" s="32">
        <f>_xlfn.XLOOKUP(Master1[[#This Row],[cu_id]],Revenue_Analysis[cuid],Revenue_Analysis[Q1 High Deviation], 0)</f>
        <v>312.5104</v>
      </c>
      <c r="AC43" s="32">
        <f>_xlfn.XLOOKUP(Master1[[#This Row],[cu_id]],Revenue_Analysis[cuid],Revenue_Analysis[Q2 Low Deviation], 0)</f>
        <v>315.7518</v>
      </c>
      <c r="AD43" s="32">
        <f>_xlfn.XLOOKUP(Master1[[#This Row],[cu_id]],Revenue_Analysis[cuid],Revenue_Analysis[Q2 High Deviation], 0)</f>
        <v>340.63740000000001</v>
      </c>
      <c r="AE43" s="32">
        <f>_xlfn.XLOOKUP(Master1[[#This Row],[cu_id]],Revenue_Analysis[cuid],Revenue_Analysis[Q3 Low Deviation], 0)</f>
        <v>331.1216</v>
      </c>
      <c r="AF43" s="32">
        <f>_xlfn.XLOOKUP(Master1[[#This Row],[cu_id]],Revenue_Analysis[cuid],Revenue_Analysis[Q3 High Deviation], 0)</f>
        <v>629.02700000000004</v>
      </c>
      <c r="AG43" s="32">
        <f>_xlfn.XLOOKUP(Master1[[#This Row],[cu_id]],Revenue_Analysis[cuid],Revenue_Analysis[Q4 Low Deviation], 0)</f>
        <v>221.11199999999999</v>
      </c>
      <c r="AH43" s="32">
        <f>_xlfn.XLOOKUP(Master1[[#This Row],[cu_id]],Revenue_Analysis[cuid],Revenue_Analysis[Q4 High Deviation], 0)</f>
        <v>312.62220000000002</v>
      </c>
      <c r="AI43" s="32">
        <f>_xlfn.XLOOKUP(Master1[[#This Row],[cu_id]],Revenue_Analysis[cuid],Revenue_Analysis[Q1 Average], 0)</f>
        <v>279.32150000000001</v>
      </c>
      <c r="AJ43" s="32">
        <f>_xlfn.XLOOKUP(Master1[[#This Row],[cu_id]],Revenue_Analysis[cuid],Revenue_Analysis[Q2 Average], 0)</f>
        <v>328.19459999999998</v>
      </c>
      <c r="AK43" s="32">
        <f>_xlfn.XLOOKUP(Master1[[#This Row],[cu_id]],Revenue_Analysis[cuid],Revenue_Analysis[Q3 Average], 0)</f>
        <v>480.07429999999999</v>
      </c>
      <c r="AL43" s="32">
        <f>_xlfn.XLOOKUP(Master1[[#This Row],[cu_id]],Revenue_Analysis[cuid],Revenue_Analysis[Q4 Average], 0)</f>
        <v>266.86709999999999</v>
      </c>
      <c r="AM43" s="34">
        <v>0.29166666666666669</v>
      </c>
      <c r="AN43" s="35" t="s">
        <v>6875</v>
      </c>
      <c r="AO43" s="35" t="s">
        <v>4592</v>
      </c>
      <c r="AP43" s="35" t="s">
        <v>4592</v>
      </c>
      <c r="AQ43" s="20" t="s">
        <v>0</v>
      </c>
      <c r="AR43" s="20"/>
      <c r="AS43" s="14">
        <f>IFERROR(_xlfn.XLOOKUP(Master1[[#This Row],[cu_id]],StopTimes[cu_ID],StopTimes[Average Stop Time]), 0)</f>
        <v>21.169047620000001</v>
      </c>
      <c r="AT43" s="14">
        <f>IF(Master1[[#This Row],[RSP StopTime Override]] &lt;&gt; "",Master1[[#This Row],[RSP StopTime Override]],IF(Master1[[#This Row],[Avg Stop Time Helper]] &lt;&gt; 0, Master1[[#This Row],[Avg Stop Time Helper]],Average_Stop_Time))</f>
        <v>21.169047620000001</v>
      </c>
      <c r="AU43" s="13"/>
    </row>
    <row r="44" spans="1:47" x14ac:dyDescent="0.3">
      <c r="A44" s="18" t="s">
        <v>4154</v>
      </c>
      <c r="B44" s="20">
        <v>6</v>
      </c>
      <c r="C44" s="20" t="s">
        <v>9</v>
      </c>
      <c r="D44" s="19">
        <v>513658</v>
      </c>
      <c r="E44" s="19" t="s">
        <v>13</v>
      </c>
      <c r="F44" s="19" t="s">
        <v>4618</v>
      </c>
      <c r="G44" s="19" t="s">
        <v>4619</v>
      </c>
      <c r="H44" s="19" t="s">
        <v>11</v>
      </c>
      <c r="I44" s="19" t="s">
        <v>4620</v>
      </c>
      <c r="J44" s="19" t="s">
        <v>4</v>
      </c>
      <c r="K44" s="19" t="s">
        <v>4608</v>
      </c>
      <c r="L44" s="21" t="s">
        <v>17</v>
      </c>
      <c r="M44" s="20" t="s">
        <v>10</v>
      </c>
      <c r="N44" s="20" t="s">
        <v>2</v>
      </c>
      <c r="O44" s="20">
        <v>130</v>
      </c>
      <c r="P44" s="20">
        <v>130</v>
      </c>
      <c r="Q44" s="20">
        <v>0</v>
      </c>
      <c r="R44" s="20">
        <v>0</v>
      </c>
      <c r="S44" s="20">
        <v>0</v>
      </c>
      <c r="T44" s="20">
        <v>0</v>
      </c>
      <c r="U44" s="20">
        <v>26</v>
      </c>
      <c r="V44" s="30"/>
      <c r="W44" s="30"/>
      <c r="X44" s="33">
        <f>IFERROR(1 -(Master1[[#This Row],[Avg Garment Scans per Delivery]]/Master1[[#This Row],[Garment Inventory]]), 0)</f>
        <v>0</v>
      </c>
      <c r="Y44" s="30"/>
      <c r="Z44" s="30"/>
      <c r="AA44" s="32">
        <f>_xlfn.XLOOKUP(Master1[[#This Row],[cu_id]], Revenue_Analysis[cuid], Revenue_Analysis[Q1 Low Deviation], 0)</f>
        <v>118.06</v>
      </c>
      <c r="AB44" s="32">
        <f>_xlfn.XLOOKUP(Master1[[#This Row],[cu_id]],Revenue_Analysis[cuid],Revenue_Analysis[Q1 High Deviation], 0)</f>
        <v>119.31</v>
      </c>
      <c r="AC44" s="32">
        <f>_xlfn.XLOOKUP(Master1[[#This Row],[cu_id]],Revenue_Analysis[cuid],Revenue_Analysis[Q2 Low Deviation], 0)</f>
        <v>120.20489999999999</v>
      </c>
      <c r="AD44" s="32">
        <f>_xlfn.XLOOKUP(Master1[[#This Row],[cu_id]],Revenue_Analysis[cuid],Revenue_Analysis[Q2 High Deviation], 0)</f>
        <v>122.5723</v>
      </c>
      <c r="AE44" s="32">
        <f>_xlfn.XLOOKUP(Master1[[#This Row],[cu_id]],Revenue_Analysis[cuid],Revenue_Analysis[Q3 Low Deviation], 0)</f>
        <v>122.56</v>
      </c>
      <c r="AF44" s="32">
        <f>_xlfn.XLOOKUP(Master1[[#This Row],[cu_id]],Revenue_Analysis[cuid],Revenue_Analysis[Q3 High Deviation], 0)</f>
        <v>123.46</v>
      </c>
      <c r="AG44" s="32">
        <f>_xlfn.XLOOKUP(Master1[[#This Row],[cu_id]],Revenue_Analysis[cuid],Revenue_Analysis[Q4 Low Deviation], 0)</f>
        <v>118.31</v>
      </c>
      <c r="AH44" s="32">
        <f>_xlfn.XLOOKUP(Master1[[#This Row],[cu_id]],Revenue_Analysis[cuid],Revenue_Analysis[Q4 High Deviation], 0)</f>
        <v>118.31</v>
      </c>
      <c r="AI44" s="32">
        <f>_xlfn.XLOOKUP(Master1[[#This Row],[cu_id]],Revenue_Analysis[cuid],Revenue_Analysis[Q1 Average], 0)</f>
        <v>118.685</v>
      </c>
      <c r="AJ44" s="32">
        <f>_xlfn.XLOOKUP(Master1[[#This Row],[cu_id]],Revenue_Analysis[cuid],Revenue_Analysis[Q2 Average], 0)</f>
        <v>121.3886</v>
      </c>
      <c r="AK44" s="32">
        <f>_xlfn.XLOOKUP(Master1[[#This Row],[cu_id]],Revenue_Analysis[cuid],Revenue_Analysis[Q3 Average], 0)</f>
        <v>123.01</v>
      </c>
      <c r="AL44" s="32">
        <f>_xlfn.XLOOKUP(Master1[[#This Row],[cu_id]],Revenue_Analysis[cuid],Revenue_Analysis[Q4 Average], 0)</f>
        <v>118.31</v>
      </c>
      <c r="AM44" s="34">
        <v>0.375</v>
      </c>
      <c r="AN44" s="35">
        <v>0.625</v>
      </c>
      <c r="AO44" s="35" t="s">
        <v>4592</v>
      </c>
      <c r="AP44" s="35" t="s">
        <v>4592</v>
      </c>
      <c r="AQ44" s="20" t="s">
        <v>0</v>
      </c>
      <c r="AR44" s="20"/>
      <c r="AS44" s="14">
        <f>IFERROR(_xlfn.XLOOKUP(Master1[[#This Row],[cu_id]],StopTimes[cu_ID],StopTimes[Average Stop Time]), 0)</f>
        <v>5.3583333333333334</v>
      </c>
      <c r="AT44" s="14">
        <f>IF(Master1[[#This Row],[RSP StopTime Override]] &lt;&gt; "",Master1[[#This Row],[RSP StopTime Override]],IF(Master1[[#This Row],[Avg Stop Time Helper]] &lt;&gt; 0, Master1[[#This Row],[Avg Stop Time Helper]],Average_Stop_Time))</f>
        <v>5.3583333333333334</v>
      </c>
      <c r="AU44" s="13"/>
    </row>
    <row r="45" spans="1:47" x14ac:dyDescent="0.3">
      <c r="A45" s="18" t="s">
        <v>4155</v>
      </c>
      <c r="B45" s="20">
        <v>56</v>
      </c>
      <c r="C45" s="20" t="s">
        <v>7</v>
      </c>
      <c r="D45" s="19">
        <v>513937</v>
      </c>
      <c r="E45" s="19" t="s">
        <v>13</v>
      </c>
      <c r="F45" s="19" t="s">
        <v>7183</v>
      </c>
      <c r="G45" s="19" t="s">
        <v>7184</v>
      </c>
      <c r="H45" s="19" t="s">
        <v>11</v>
      </c>
      <c r="I45" s="19" t="s">
        <v>5890</v>
      </c>
      <c r="J45" s="19" t="s">
        <v>4</v>
      </c>
      <c r="K45" s="19" t="s">
        <v>5276</v>
      </c>
      <c r="L45" s="21" t="s">
        <v>24</v>
      </c>
      <c r="M45" s="20" t="s">
        <v>23</v>
      </c>
      <c r="N45" s="20" t="s">
        <v>2</v>
      </c>
      <c r="O45" s="20">
        <v>40</v>
      </c>
      <c r="P45" s="20">
        <v>0</v>
      </c>
      <c r="Q45" s="20">
        <v>0</v>
      </c>
      <c r="R45" s="20">
        <v>0</v>
      </c>
      <c r="S45" s="20">
        <v>0</v>
      </c>
      <c r="T45" s="20">
        <v>40</v>
      </c>
      <c r="U45" s="20">
        <v>23</v>
      </c>
      <c r="V45" s="30"/>
      <c r="W45" s="30"/>
      <c r="X45" s="33">
        <f>IFERROR(1 -(Master1[[#This Row],[Avg Garment Scans per Delivery]]/Master1[[#This Row],[Garment Inventory]]), 0)</f>
        <v>0</v>
      </c>
      <c r="Y45" s="30"/>
      <c r="Z45" s="30"/>
      <c r="AA45" s="32">
        <f>_xlfn.XLOOKUP(Master1[[#This Row],[cu_id]], Revenue_Analysis[cuid], Revenue_Analysis[Q1 Low Deviation], 0)</f>
        <v>37.452500000000001</v>
      </c>
      <c r="AB45" s="32">
        <f>_xlfn.XLOOKUP(Master1[[#This Row],[cu_id]],Revenue_Analysis[cuid],Revenue_Analysis[Q1 High Deviation], 0)</f>
        <v>38.577500000000001</v>
      </c>
      <c r="AC45" s="32">
        <f>_xlfn.XLOOKUP(Master1[[#This Row],[cu_id]],Revenue_Analysis[cuid],Revenue_Analysis[Q2 Low Deviation], 0)</f>
        <v>38.683300000000003</v>
      </c>
      <c r="AD45" s="32">
        <f>_xlfn.XLOOKUP(Master1[[#This Row],[cu_id]],Revenue_Analysis[cuid],Revenue_Analysis[Q2 High Deviation], 0)</f>
        <v>42.3367</v>
      </c>
      <c r="AE45" s="32">
        <f>_xlfn.XLOOKUP(Master1[[#This Row],[cu_id]],Revenue_Analysis[cuid],Revenue_Analysis[Q3 Low Deviation], 0)</f>
        <v>42.915599999999998</v>
      </c>
      <c r="AF45" s="32">
        <f>_xlfn.XLOOKUP(Master1[[#This Row],[cu_id]],Revenue_Analysis[cuid],Revenue_Analysis[Q3 High Deviation], 0)</f>
        <v>43.297800000000002</v>
      </c>
      <c r="AG45" s="32">
        <f>_xlfn.XLOOKUP(Master1[[#This Row],[cu_id]],Revenue_Analysis[cuid],Revenue_Analysis[Q4 Low Deviation], 0)</f>
        <v>37.64</v>
      </c>
      <c r="AH45" s="32">
        <f>_xlfn.XLOOKUP(Master1[[#This Row],[cu_id]],Revenue_Analysis[cuid],Revenue_Analysis[Q4 High Deviation], 0)</f>
        <v>37.64</v>
      </c>
      <c r="AI45" s="32">
        <f>_xlfn.XLOOKUP(Master1[[#This Row],[cu_id]],Revenue_Analysis[cuid],Revenue_Analysis[Q1 Average], 0)</f>
        <v>38.015000000000001</v>
      </c>
      <c r="AJ45" s="32">
        <f>_xlfn.XLOOKUP(Master1[[#This Row],[cu_id]],Revenue_Analysis[cuid],Revenue_Analysis[Q2 Average], 0)</f>
        <v>40.51</v>
      </c>
      <c r="AK45" s="32">
        <f>_xlfn.XLOOKUP(Master1[[#This Row],[cu_id]],Revenue_Analysis[cuid],Revenue_Analysis[Q3 Average], 0)</f>
        <v>43.106699999999996</v>
      </c>
      <c r="AL45" s="32">
        <f>_xlfn.XLOOKUP(Master1[[#This Row],[cu_id]],Revenue_Analysis[cuid],Revenue_Analysis[Q4 Average], 0)</f>
        <v>37.64</v>
      </c>
      <c r="AM45" s="34">
        <v>0.39583333333333331</v>
      </c>
      <c r="AN45" s="35">
        <v>0.70833333333333337</v>
      </c>
      <c r="AO45" s="35" t="s">
        <v>4592</v>
      </c>
      <c r="AP45" s="35" t="s">
        <v>4592</v>
      </c>
      <c r="AQ45" s="20" t="s">
        <v>0</v>
      </c>
      <c r="AR45" s="20"/>
      <c r="AS45" s="14">
        <f>IFERROR(_xlfn.XLOOKUP(Master1[[#This Row],[cu_id]],StopTimes[cu_ID],StopTimes[Average Stop Time]), 0)</f>
        <v>2.1333333333333333</v>
      </c>
      <c r="AT45" s="14">
        <f>IF(Master1[[#This Row],[RSP StopTime Override]] &lt;&gt; "",Master1[[#This Row],[RSP StopTime Override]],IF(Master1[[#This Row],[Avg Stop Time Helper]] &lt;&gt; 0, Master1[[#This Row],[Avg Stop Time Helper]],Average_Stop_Time))</f>
        <v>2.1333333333333333</v>
      </c>
      <c r="AU45" s="13"/>
    </row>
    <row r="46" spans="1:47" x14ac:dyDescent="0.3">
      <c r="A46" s="18" t="s">
        <v>4156</v>
      </c>
      <c r="B46" s="20">
        <v>6</v>
      </c>
      <c r="C46" s="20" t="s">
        <v>6</v>
      </c>
      <c r="D46" s="19">
        <v>514008</v>
      </c>
      <c r="E46" s="19" t="s">
        <v>13</v>
      </c>
      <c r="F46" s="19" t="s">
        <v>4777</v>
      </c>
      <c r="G46" s="19" t="s">
        <v>4778</v>
      </c>
      <c r="H46" s="19" t="s">
        <v>11</v>
      </c>
      <c r="I46" s="19" t="s">
        <v>4779</v>
      </c>
      <c r="J46" s="19" t="s">
        <v>4</v>
      </c>
      <c r="K46" s="19" t="s">
        <v>4772</v>
      </c>
      <c r="L46" s="21" t="s">
        <v>16</v>
      </c>
      <c r="M46" s="20" t="s">
        <v>3</v>
      </c>
      <c r="N46" s="20" t="s">
        <v>2</v>
      </c>
      <c r="O46" s="20">
        <v>135</v>
      </c>
      <c r="P46" s="20">
        <v>0</v>
      </c>
      <c r="Q46" s="20">
        <v>0</v>
      </c>
      <c r="R46" s="20">
        <v>135</v>
      </c>
      <c r="S46" s="20">
        <v>0</v>
      </c>
      <c r="T46" s="20">
        <v>0</v>
      </c>
      <c r="U46" s="20">
        <v>50</v>
      </c>
      <c r="V46" s="30"/>
      <c r="W46" s="30"/>
      <c r="X46" s="33">
        <f>IFERROR(1 -(Master1[[#This Row],[Avg Garment Scans per Delivery]]/Master1[[#This Row],[Garment Inventory]]), 0)</f>
        <v>0</v>
      </c>
      <c r="Y46" s="30"/>
      <c r="Z46" s="30"/>
      <c r="AA46" s="32">
        <f>_xlfn.XLOOKUP(Master1[[#This Row],[cu_id]], Revenue_Analysis[cuid], Revenue_Analysis[Q1 Low Deviation], 0)</f>
        <v>102.82040000000001</v>
      </c>
      <c r="AB46" s="32">
        <f>_xlfn.XLOOKUP(Master1[[#This Row],[cu_id]],Revenue_Analysis[cuid],Revenue_Analysis[Q1 High Deviation], 0)</f>
        <v>104.41800000000001</v>
      </c>
      <c r="AC46" s="32">
        <f>_xlfn.XLOOKUP(Master1[[#This Row],[cu_id]],Revenue_Analysis[cuid],Revenue_Analysis[Q2 Low Deviation], 0)</f>
        <v>104.726</v>
      </c>
      <c r="AD46" s="32">
        <f>_xlfn.XLOOKUP(Master1[[#This Row],[cu_id]],Revenue_Analysis[cuid],Revenue_Analysis[Q2 High Deviation], 0)</f>
        <v>111.38160000000001</v>
      </c>
      <c r="AE46" s="32">
        <f>_xlfn.XLOOKUP(Master1[[#This Row],[cu_id]],Revenue_Analysis[cuid],Revenue_Analysis[Q3 Low Deviation], 0)</f>
        <v>111.3652</v>
      </c>
      <c r="AF46" s="32">
        <f>_xlfn.XLOOKUP(Master1[[#This Row],[cu_id]],Revenue_Analysis[cuid],Revenue_Analysis[Q3 High Deviation], 0)</f>
        <v>112.3394</v>
      </c>
      <c r="AG46" s="32">
        <f>_xlfn.XLOOKUP(Master1[[#This Row],[cu_id]],Revenue_Analysis[cuid],Revenue_Analysis[Q4 Low Deviation], 0)</f>
        <v>103.1</v>
      </c>
      <c r="AH46" s="32">
        <f>_xlfn.XLOOKUP(Master1[[#This Row],[cu_id]],Revenue_Analysis[cuid],Revenue_Analysis[Q4 High Deviation], 0)</f>
        <v>103.1</v>
      </c>
      <c r="AI46" s="32">
        <f>_xlfn.XLOOKUP(Master1[[#This Row],[cu_id]],Revenue_Analysis[cuid],Revenue_Analysis[Q1 Average], 0)</f>
        <v>103.61920000000001</v>
      </c>
      <c r="AJ46" s="32">
        <f>_xlfn.XLOOKUP(Master1[[#This Row],[cu_id]],Revenue_Analysis[cuid],Revenue_Analysis[Q2 Average], 0)</f>
        <v>108.0538</v>
      </c>
      <c r="AK46" s="32">
        <f>_xlfn.XLOOKUP(Master1[[#This Row],[cu_id]],Revenue_Analysis[cuid],Revenue_Analysis[Q3 Average], 0)</f>
        <v>111.8523</v>
      </c>
      <c r="AL46" s="32">
        <f>_xlfn.XLOOKUP(Master1[[#This Row],[cu_id]],Revenue_Analysis[cuid],Revenue_Analysis[Q4 Average], 0)</f>
        <v>103.1</v>
      </c>
      <c r="AM46" s="34">
        <v>0.29166666666666669</v>
      </c>
      <c r="AN46" s="35">
        <v>0.20833333333333334</v>
      </c>
      <c r="AO46" s="35" t="s">
        <v>4592</v>
      </c>
      <c r="AP46" s="35" t="s">
        <v>4592</v>
      </c>
      <c r="AQ46" s="20" t="s">
        <v>0</v>
      </c>
      <c r="AR46" s="20"/>
      <c r="AS46" s="14">
        <f>IFERROR(_xlfn.XLOOKUP(Master1[[#This Row],[cu_id]],StopTimes[cu_ID],StopTimes[Average Stop Time]), 0)</f>
        <v>7.416666666666667</v>
      </c>
      <c r="AT46" s="14">
        <f>IF(Master1[[#This Row],[RSP StopTime Override]] &lt;&gt; "",Master1[[#This Row],[RSP StopTime Override]],IF(Master1[[#This Row],[Avg Stop Time Helper]] &lt;&gt; 0, Master1[[#This Row],[Avg Stop Time Helper]],Average_Stop_Time))</f>
        <v>7.416666666666667</v>
      </c>
      <c r="AU46" s="13"/>
    </row>
    <row r="47" spans="1:47" x14ac:dyDescent="0.3">
      <c r="A47" s="18" t="s">
        <v>4157</v>
      </c>
      <c r="B47" s="20">
        <v>6</v>
      </c>
      <c r="C47" s="20" t="s">
        <v>6</v>
      </c>
      <c r="D47" s="19">
        <v>514197</v>
      </c>
      <c r="E47" s="19" t="s">
        <v>13</v>
      </c>
      <c r="F47" s="19" t="s">
        <v>4780</v>
      </c>
      <c r="G47" s="19" t="s">
        <v>4781</v>
      </c>
      <c r="H47" s="19" t="s">
        <v>11</v>
      </c>
      <c r="I47" s="19" t="s">
        <v>4782</v>
      </c>
      <c r="J47" s="19" t="s">
        <v>4</v>
      </c>
      <c r="K47" s="19" t="s">
        <v>4783</v>
      </c>
      <c r="L47" s="21" t="s">
        <v>19</v>
      </c>
      <c r="M47" s="20" t="s">
        <v>18</v>
      </c>
      <c r="N47" s="20" t="s">
        <v>2</v>
      </c>
      <c r="O47" s="20">
        <v>110</v>
      </c>
      <c r="P47" s="20">
        <v>0</v>
      </c>
      <c r="Q47" s="20">
        <v>0</v>
      </c>
      <c r="R47" s="20">
        <v>110</v>
      </c>
      <c r="S47" s="20">
        <v>0</v>
      </c>
      <c r="T47" s="20">
        <v>0</v>
      </c>
      <c r="U47" s="20">
        <v>22</v>
      </c>
      <c r="V47" s="30"/>
      <c r="W47" s="30"/>
      <c r="X47" s="33">
        <f>IFERROR(1 -(Master1[[#This Row],[Avg Garment Scans per Delivery]]/Master1[[#This Row],[Garment Inventory]]), 0)</f>
        <v>0</v>
      </c>
      <c r="Y47" s="30"/>
      <c r="Z47" s="30"/>
      <c r="AA47" s="32">
        <f>_xlfn.XLOOKUP(Master1[[#This Row],[cu_id]], Revenue_Analysis[cuid], Revenue_Analysis[Q1 Low Deviation], 0)</f>
        <v>43.832500000000003</v>
      </c>
      <c r="AB47" s="32">
        <f>_xlfn.XLOOKUP(Master1[[#This Row],[cu_id]],Revenue_Analysis[cuid],Revenue_Analysis[Q1 High Deviation], 0)</f>
        <v>51.337499999999999</v>
      </c>
      <c r="AC47" s="32">
        <f>_xlfn.XLOOKUP(Master1[[#This Row],[cu_id]],Revenue_Analysis[cuid],Revenue_Analysis[Q2 Low Deviation], 0)</f>
        <v>52.802399999999999</v>
      </c>
      <c r="AD47" s="32">
        <f>_xlfn.XLOOKUP(Master1[[#This Row],[cu_id]],Revenue_Analysis[cuid],Revenue_Analysis[Q2 High Deviation], 0)</f>
        <v>53.253599999999999</v>
      </c>
      <c r="AE47" s="32">
        <f>_xlfn.XLOOKUP(Master1[[#This Row],[cu_id]],Revenue_Analysis[cuid],Revenue_Analysis[Q3 Low Deviation], 0)</f>
        <v>36.718800000000002</v>
      </c>
      <c r="AF47" s="32">
        <f>_xlfn.XLOOKUP(Master1[[#This Row],[cu_id]],Revenue_Analysis[cuid],Revenue_Analysis[Q3 High Deviation], 0)</f>
        <v>57.549799999999998</v>
      </c>
      <c r="AG47" s="32">
        <f>_xlfn.XLOOKUP(Master1[[#This Row],[cu_id]],Revenue_Analysis[cuid],Revenue_Analysis[Q4 Low Deviation], 0)</f>
        <v>46.317599999999999</v>
      </c>
      <c r="AH47" s="32">
        <f>_xlfn.XLOOKUP(Master1[[#This Row],[cu_id]],Revenue_Analysis[cuid],Revenue_Analysis[Q4 High Deviation], 0)</f>
        <v>72.266400000000004</v>
      </c>
      <c r="AI47" s="32">
        <f>_xlfn.XLOOKUP(Master1[[#This Row],[cu_id]],Revenue_Analysis[cuid],Revenue_Analysis[Q1 Average], 0)</f>
        <v>47.585000000000001</v>
      </c>
      <c r="AJ47" s="32">
        <f>_xlfn.XLOOKUP(Master1[[#This Row],[cu_id]],Revenue_Analysis[cuid],Revenue_Analysis[Q2 Average], 0)</f>
        <v>53.027999999999999</v>
      </c>
      <c r="AK47" s="32">
        <f>_xlfn.XLOOKUP(Master1[[#This Row],[cu_id]],Revenue_Analysis[cuid],Revenue_Analysis[Q3 Average], 0)</f>
        <v>47.134300000000003</v>
      </c>
      <c r="AL47" s="32">
        <f>_xlfn.XLOOKUP(Master1[[#This Row],[cu_id]],Revenue_Analysis[cuid],Revenue_Analysis[Q4 Average], 0)</f>
        <v>59.292000000000002</v>
      </c>
      <c r="AM47" s="34">
        <v>0.25</v>
      </c>
      <c r="AN47" s="35">
        <v>0.20833333333333334</v>
      </c>
      <c r="AO47" s="35" t="s">
        <v>4592</v>
      </c>
      <c r="AP47" s="35" t="s">
        <v>4592</v>
      </c>
      <c r="AQ47" s="20" t="s">
        <v>0</v>
      </c>
      <c r="AR47" s="20"/>
      <c r="AS47" s="14">
        <f>IFERROR(_xlfn.XLOOKUP(Master1[[#This Row],[cu_id]],StopTimes[cu_ID],StopTimes[Average Stop Time]), 0)</f>
        <v>7.5083333333333337</v>
      </c>
      <c r="AT47" s="14">
        <f>IF(Master1[[#This Row],[RSP StopTime Override]] &lt;&gt; "",Master1[[#This Row],[RSP StopTime Override]],IF(Master1[[#This Row],[Avg Stop Time Helper]] &lt;&gt; 0, Master1[[#This Row],[Avg Stop Time Helper]],Average_Stop_Time))</f>
        <v>7.5083333333333337</v>
      </c>
      <c r="AU47" s="13"/>
    </row>
    <row r="48" spans="1:47" x14ac:dyDescent="0.3">
      <c r="A48" s="18" t="s">
        <v>4158</v>
      </c>
      <c r="B48" s="20">
        <v>56</v>
      </c>
      <c r="C48" s="20" t="s">
        <v>14</v>
      </c>
      <c r="D48" s="19">
        <v>514953</v>
      </c>
      <c r="E48" s="19" t="s">
        <v>13</v>
      </c>
      <c r="F48" s="19" t="s">
        <v>7104</v>
      </c>
      <c r="G48" s="19" t="s">
        <v>7105</v>
      </c>
      <c r="H48" s="19" t="s">
        <v>11</v>
      </c>
      <c r="I48" s="19" t="s">
        <v>7102</v>
      </c>
      <c r="J48" s="19" t="s">
        <v>4</v>
      </c>
      <c r="K48" s="19" t="s">
        <v>7103</v>
      </c>
      <c r="L48" s="21" t="s">
        <v>19</v>
      </c>
      <c r="M48" s="20" t="s">
        <v>18</v>
      </c>
      <c r="N48" s="20" t="s">
        <v>2</v>
      </c>
      <c r="O48" s="20">
        <v>155</v>
      </c>
      <c r="P48" s="20">
        <v>0</v>
      </c>
      <c r="Q48" s="20">
        <v>0</v>
      </c>
      <c r="R48" s="20">
        <v>0</v>
      </c>
      <c r="S48" s="20">
        <v>155</v>
      </c>
      <c r="T48" s="20">
        <v>0</v>
      </c>
      <c r="U48" s="20">
        <v>20</v>
      </c>
      <c r="V48" s="30">
        <v>47</v>
      </c>
      <c r="W48" s="30">
        <v>9</v>
      </c>
      <c r="X48" s="33">
        <f>IFERROR(1 -(Master1[[#This Row],[Avg Garment Scans per Delivery]]/Master1[[#This Row],[Garment Inventory]]), 0)</f>
        <v>0.8085106382978724</v>
      </c>
      <c r="Y48" s="30">
        <v>1</v>
      </c>
      <c r="Z48" s="30">
        <v>49</v>
      </c>
      <c r="AA48" s="32">
        <f>_xlfn.XLOOKUP(Master1[[#This Row],[cu_id]], Revenue_Analysis[cuid], Revenue_Analysis[Q1 Low Deviation], 0)</f>
        <v>52.7211</v>
      </c>
      <c r="AB48" s="32">
        <f>_xlfn.XLOOKUP(Master1[[#This Row],[cu_id]],Revenue_Analysis[cuid],Revenue_Analysis[Q1 High Deviation], 0)</f>
        <v>55.3123</v>
      </c>
      <c r="AC48" s="32">
        <f>_xlfn.XLOOKUP(Master1[[#This Row],[cu_id]],Revenue_Analysis[cuid],Revenue_Analysis[Q2 Low Deviation], 0)</f>
        <v>55.688800000000001</v>
      </c>
      <c r="AD48" s="32">
        <f>_xlfn.XLOOKUP(Master1[[#This Row],[cu_id]],Revenue_Analysis[cuid],Revenue_Analysis[Q2 High Deviation], 0)</f>
        <v>58.943199999999997</v>
      </c>
      <c r="AE48" s="32">
        <f>_xlfn.XLOOKUP(Master1[[#This Row],[cu_id]],Revenue_Analysis[cuid],Revenue_Analysis[Q3 Low Deviation], 0)</f>
        <v>58.183300000000003</v>
      </c>
      <c r="AF48" s="32">
        <f>_xlfn.XLOOKUP(Master1[[#This Row],[cu_id]],Revenue_Analysis[cuid],Revenue_Analysis[Q3 High Deviation], 0)</f>
        <v>59.116700000000002</v>
      </c>
      <c r="AG48" s="32">
        <f>_xlfn.XLOOKUP(Master1[[#This Row],[cu_id]],Revenue_Analysis[cuid],Revenue_Analysis[Q4 Low Deviation], 0)</f>
        <v>51.05</v>
      </c>
      <c r="AH48" s="32">
        <f>_xlfn.XLOOKUP(Master1[[#This Row],[cu_id]],Revenue_Analysis[cuid],Revenue_Analysis[Q4 High Deviation], 0)</f>
        <v>51.05</v>
      </c>
      <c r="AI48" s="32">
        <f>_xlfn.XLOOKUP(Master1[[#This Row],[cu_id]],Revenue_Analysis[cuid],Revenue_Analysis[Q1 Average], 0)</f>
        <v>54.0167</v>
      </c>
      <c r="AJ48" s="32">
        <f>_xlfn.XLOOKUP(Master1[[#This Row],[cu_id]],Revenue_Analysis[cuid],Revenue_Analysis[Q2 Average], 0)</f>
        <v>57.316000000000003</v>
      </c>
      <c r="AK48" s="32">
        <f>_xlfn.XLOOKUP(Master1[[#This Row],[cu_id]],Revenue_Analysis[cuid],Revenue_Analysis[Q3 Average], 0)</f>
        <v>58.65</v>
      </c>
      <c r="AL48" s="32">
        <f>_xlfn.XLOOKUP(Master1[[#This Row],[cu_id]],Revenue_Analysis[cuid],Revenue_Analysis[Q4 Average], 0)</f>
        <v>51.05</v>
      </c>
      <c r="AM48" s="34">
        <v>0.375</v>
      </c>
      <c r="AN48" s="35">
        <v>0.625</v>
      </c>
      <c r="AO48" s="35" t="s">
        <v>4592</v>
      </c>
      <c r="AP48" s="35" t="s">
        <v>4592</v>
      </c>
      <c r="AQ48" s="20" t="s">
        <v>0</v>
      </c>
      <c r="AR48" s="20"/>
      <c r="AS48" s="14">
        <f>IFERROR(_xlfn.XLOOKUP(Master1[[#This Row],[cu_id]],StopTimes[cu_ID],StopTimes[Average Stop Time]), 0)</f>
        <v>0.25</v>
      </c>
      <c r="AT48" s="14">
        <f>IF(Master1[[#This Row],[RSP StopTime Override]] &lt;&gt; "",Master1[[#This Row],[RSP StopTime Override]],IF(Master1[[#This Row],[Avg Stop Time Helper]] &lt;&gt; 0, Master1[[#This Row],[Avg Stop Time Helper]],Average_Stop_Time))</f>
        <v>0.25</v>
      </c>
      <c r="AU48" s="13"/>
    </row>
    <row r="49" spans="1:47" x14ac:dyDescent="0.3">
      <c r="A49" s="18" t="s">
        <v>4159</v>
      </c>
      <c r="B49" s="20">
        <v>6</v>
      </c>
      <c r="C49" s="20" t="s">
        <v>9</v>
      </c>
      <c r="D49" s="19">
        <v>515738</v>
      </c>
      <c r="E49" s="19" t="s">
        <v>13</v>
      </c>
      <c r="F49" s="19" t="s">
        <v>4621</v>
      </c>
      <c r="G49" s="19" t="s">
        <v>4622</v>
      </c>
      <c r="H49" s="19" t="s">
        <v>11</v>
      </c>
      <c r="I49" s="19" t="s">
        <v>4607</v>
      </c>
      <c r="J49" s="19" t="s">
        <v>4</v>
      </c>
      <c r="K49" s="19" t="s">
        <v>4608</v>
      </c>
      <c r="L49" s="21" t="s">
        <v>16</v>
      </c>
      <c r="M49" s="20" t="s">
        <v>3</v>
      </c>
      <c r="N49" s="20" t="s">
        <v>2</v>
      </c>
      <c r="O49" s="20">
        <v>145</v>
      </c>
      <c r="P49" s="20">
        <v>145</v>
      </c>
      <c r="Q49" s="20">
        <v>0</v>
      </c>
      <c r="R49" s="20">
        <v>0</v>
      </c>
      <c r="S49" s="20">
        <v>0</v>
      </c>
      <c r="T49" s="20">
        <v>0</v>
      </c>
      <c r="U49" s="20">
        <v>48</v>
      </c>
      <c r="V49" s="30">
        <v>35</v>
      </c>
      <c r="W49" s="30">
        <v>8</v>
      </c>
      <c r="X49" s="33">
        <f>IFERROR(1 -(Master1[[#This Row],[Avg Garment Scans per Delivery]]/Master1[[#This Row],[Garment Inventory]]), 0)</f>
        <v>0.77142857142857146</v>
      </c>
      <c r="Y49" s="30">
        <v>2</v>
      </c>
      <c r="Z49" s="30">
        <v>37</v>
      </c>
      <c r="AA49" s="32">
        <f>_xlfn.XLOOKUP(Master1[[#This Row],[cu_id]], Revenue_Analysis[cuid], Revenue_Analysis[Q1 Low Deviation], 0)</f>
        <v>35</v>
      </c>
      <c r="AB49" s="32">
        <f>_xlfn.XLOOKUP(Master1[[#This Row],[cu_id]],Revenue_Analysis[cuid],Revenue_Analysis[Q1 High Deviation], 0)</f>
        <v>35</v>
      </c>
      <c r="AC49" s="32">
        <f>_xlfn.XLOOKUP(Master1[[#This Row],[cu_id]],Revenue_Analysis[cuid],Revenue_Analysis[Q2 Low Deviation], 0)</f>
        <v>34.695900000000002</v>
      </c>
      <c r="AD49" s="32">
        <f>_xlfn.XLOOKUP(Master1[[#This Row],[cu_id]],Revenue_Analysis[cuid],Revenue_Analysis[Q2 High Deviation], 0)</f>
        <v>36.8857</v>
      </c>
      <c r="AE49" s="32">
        <f>_xlfn.XLOOKUP(Master1[[#This Row],[cu_id]],Revenue_Analysis[cuid],Revenue_Analysis[Q3 Low Deviation], 0)</f>
        <v>36.659300000000002</v>
      </c>
      <c r="AF49" s="32">
        <f>_xlfn.XLOOKUP(Master1[[#This Row],[cu_id]],Revenue_Analysis[cuid],Revenue_Analysis[Q3 High Deviation], 0)</f>
        <v>37.603700000000003</v>
      </c>
      <c r="AG49" s="32">
        <f>_xlfn.XLOOKUP(Master1[[#This Row],[cu_id]],Revenue_Analysis[cuid],Revenue_Analysis[Q4 Low Deviation], 0)</f>
        <v>35</v>
      </c>
      <c r="AH49" s="32">
        <f>_xlfn.XLOOKUP(Master1[[#This Row],[cu_id]],Revenue_Analysis[cuid],Revenue_Analysis[Q4 High Deviation], 0)</f>
        <v>35</v>
      </c>
      <c r="AI49" s="32">
        <f>_xlfn.XLOOKUP(Master1[[#This Row],[cu_id]],Revenue_Analysis[cuid],Revenue_Analysis[Q1 Average], 0)</f>
        <v>35</v>
      </c>
      <c r="AJ49" s="32">
        <f>_xlfn.XLOOKUP(Master1[[#This Row],[cu_id]],Revenue_Analysis[cuid],Revenue_Analysis[Q2 Average], 0)</f>
        <v>35.790799999999997</v>
      </c>
      <c r="AK49" s="32">
        <f>_xlfn.XLOOKUP(Master1[[#This Row],[cu_id]],Revenue_Analysis[cuid],Revenue_Analysis[Q3 Average], 0)</f>
        <v>37.131500000000003</v>
      </c>
      <c r="AL49" s="32">
        <f>_xlfn.XLOOKUP(Master1[[#This Row],[cu_id]],Revenue_Analysis[cuid],Revenue_Analysis[Q4 Average], 0)</f>
        <v>35</v>
      </c>
      <c r="AM49" s="34">
        <v>0.33333333333333331</v>
      </c>
      <c r="AN49" s="35">
        <v>0.79166666666666663</v>
      </c>
      <c r="AO49" s="35" t="s">
        <v>4592</v>
      </c>
      <c r="AP49" s="35" t="s">
        <v>4592</v>
      </c>
      <c r="AQ49" s="20" t="s">
        <v>0</v>
      </c>
      <c r="AR49" s="20"/>
      <c r="AS49" s="14">
        <f>IFERROR(_xlfn.XLOOKUP(Master1[[#This Row],[cu_id]],StopTimes[cu_ID],StopTimes[Average Stop Time]), 0)</f>
        <v>4.9285714283333331</v>
      </c>
      <c r="AT49" s="14">
        <f>IF(Master1[[#This Row],[RSP StopTime Override]] &lt;&gt; "",Master1[[#This Row],[RSP StopTime Override]],IF(Master1[[#This Row],[Avg Stop Time Helper]] &lt;&gt; 0, Master1[[#This Row],[Avg Stop Time Helper]],Average_Stop_Time))</f>
        <v>4.9285714283333331</v>
      </c>
      <c r="AU49" s="13"/>
    </row>
    <row r="50" spans="1:47" x14ac:dyDescent="0.3">
      <c r="A50" s="18" t="s">
        <v>4160</v>
      </c>
      <c r="B50" s="20">
        <v>50</v>
      </c>
      <c r="C50" s="20" t="s">
        <v>14</v>
      </c>
      <c r="D50" s="19">
        <v>516758</v>
      </c>
      <c r="E50" s="19" t="s">
        <v>13</v>
      </c>
      <c r="F50" s="19" t="s">
        <v>6116</v>
      </c>
      <c r="G50" s="19" t="s">
        <v>6117</v>
      </c>
      <c r="H50" s="19" t="s">
        <v>11</v>
      </c>
      <c r="I50" s="19" t="s">
        <v>4644</v>
      </c>
      <c r="J50" s="19" t="s">
        <v>4</v>
      </c>
      <c r="K50" s="19" t="s">
        <v>5531</v>
      </c>
      <c r="L50" s="21" t="s">
        <v>16</v>
      </c>
      <c r="M50" s="20" t="s">
        <v>3</v>
      </c>
      <c r="N50" s="20" t="s">
        <v>2</v>
      </c>
      <c r="O50" s="20">
        <v>1</v>
      </c>
      <c r="P50" s="20">
        <v>0</v>
      </c>
      <c r="Q50" s="20">
        <v>0</v>
      </c>
      <c r="R50" s="20">
        <v>0</v>
      </c>
      <c r="S50" s="20">
        <v>1</v>
      </c>
      <c r="T50" s="20">
        <v>0</v>
      </c>
      <c r="U50" s="20">
        <v>53</v>
      </c>
      <c r="V50" s="30"/>
      <c r="W50" s="30"/>
      <c r="X50" s="33">
        <f>IFERROR(1 -(Master1[[#This Row],[Avg Garment Scans per Delivery]]/Master1[[#This Row],[Garment Inventory]]), 0)</f>
        <v>0</v>
      </c>
      <c r="Y50" s="30"/>
      <c r="Z50" s="30"/>
      <c r="AA50" s="32">
        <f>_xlfn.XLOOKUP(Master1[[#This Row],[cu_id]], Revenue_Analysis[cuid], Revenue_Analysis[Q1 Low Deviation], 0)</f>
        <v>114.33839999999999</v>
      </c>
      <c r="AB50" s="32">
        <f>_xlfn.XLOOKUP(Master1[[#This Row],[cu_id]],Revenue_Analysis[cuid],Revenue_Analysis[Q1 High Deviation], 0)</f>
        <v>152.97499999999999</v>
      </c>
      <c r="AC50" s="32">
        <f>_xlfn.XLOOKUP(Master1[[#This Row],[cu_id]],Revenue_Analysis[cuid],Revenue_Analysis[Q2 Low Deviation], 0)</f>
        <v>109.541</v>
      </c>
      <c r="AD50" s="32">
        <f>_xlfn.XLOOKUP(Master1[[#This Row],[cu_id]],Revenue_Analysis[cuid],Revenue_Analysis[Q2 High Deviation], 0)</f>
        <v>153.7304</v>
      </c>
      <c r="AE50" s="32">
        <f>_xlfn.XLOOKUP(Master1[[#This Row],[cu_id]],Revenue_Analysis[cuid],Revenue_Analysis[Q3 Low Deviation], 0)</f>
        <v>119.33240000000001</v>
      </c>
      <c r="AF50" s="32">
        <f>_xlfn.XLOOKUP(Master1[[#This Row],[cu_id]],Revenue_Analysis[cuid],Revenue_Analysis[Q3 High Deviation], 0)</f>
        <v>153.5814</v>
      </c>
      <c r="AG50" s="32">
        <f>_xlfn.XLOOKUP(Master1[[#This Row],[cu_id]],Revenue_Analysis[cuid],Revenue_Analysis[Q4 Low Deviation], 0)</f>
        <v>102.8078</v>
      </c>
      <c r="AH50" s="32">
        <f>_xlfn.XLOOKUP(Master1[[#This Row],[cu_id]],Revenue_Analysis[cuid],Revenue_Analysis[Q4 High Deviation], 0)</f>
        <v>158.76939999999999</v>
      </c>
      <c r="AI50" s="32">
        <f>_xlfn.XLOOKUP(Master1[[#This Row],[cu_id]],Revenue_Analysis[cuid],Revenue_Analysis[Q1 Average], 0)</f>
        <v>133.6567</v>
      </c>
      <c r="AJ50" s="32">
        <f>_xlfn.XLOOKUP(Master1[[#This Row],[cu_id]],Revenue_Analysis[cuid],Revenue_Analysis[Q2 Average], 0)</f>
        <v>131.63570000000001</v>
      </c>
      <c r="AK50" s="32">
        <f>_xlfn.XLOOKUP(Master1[[#This Row],[cu_id]],Revenue_Analysis[cuid],Revenue_Analysis[Q3 Average], 0)</f>
        <v>136.45689999999999</v>
      </c>
      <c r="AL50" s="32">
        <f>_xlfn.XLOOKUP(Master1[[#This Row],[cu_id]],Revenue_Analysis[cuid],Revenue_Analysis[Q4 Average], 0)</f>
        <v>130.7886</v>
      </c>
      <c r="AM50" s="34">
        <v>0.27083333333333331</v>
      </c>
      <c r="AN50" s="35">
        <v>0.54166666666666663</v>
      </c>
      <c r="AO50" s="35" t="s">
        <v>4592</v>
      </c>
      <c r="AP50" s="35" t="s">
        <v>4592</v>
      </c>
      <c r="AQ50" s="20" t="s">
        <v>0</v>
      </c>
      <c r="AR50" s="20"/>
      <c r="AS50" s="14">
        <f>IFERROR(_xlfn.XLOOKUP(Master1[[#This Row],[cu_id]],StopTimes[cu_ID],StopTimes[Average Stop Time]), 0)</f>
        <v>8.2083333333333339</v>
      </c>
      <c r="AT50" s="14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50" s="13">
        <v>15</v>
      </c>
    </row>
    <row r="51" spans="1:47" x14ac:dyDescent="0.3">
      <c r="A51" s="18" t="s">
        <v>4161</v>
      </c>
      <c r="B51" s="20">
        <v>51</v>
      </c>
      <c r="C51" s="20" t="s">
        <v>6</v>
      </c>
      <c r="D51" s="19">
        <v>499014</v>
      </c>
      <c r="E51" s="19" t="s">
        <v>4979</v>
      </c>
      <c r="F51" s="19" t="s">
        <v>6160</v>
      </c>
      <c r="G51" s="19" t="s">
        <v>6161</v>
      </c>
      <c r="H51" s="19" t="s">
        <v>11</v>
      </c>
      <c r="I51" s="19" t="s">
        <v>4620</v>
      </c>
      <c r="J51" s="19" t="s">
        <v>4</v>
      </c>
      <c r="K51" s="19" t="s">
        <v>4971</v>
      </c>
      <c r="L51" s="21" t="s">
        <v>24</v>
      </c>
      <c r="M51" s="20" t="s">
        <v>23</v>
      </c>
      <c r="N51" s="20" t="s">
        <v>2</v>
      </c>
      <c r="O51" s="20">
        <v>106</v>
      </c>
      <c r="P51" s="20">
        <v>0</v>
      </c>
      <c r="Q51" s="20">
        <v>0</v>
      </c>
      <c r="R51" s="20">
        <v>106</v>
      </c>
      <c r="S51" s="20">
        <v>0</v>
      </c>
      <c r="T51" s="20">
        <v>0</v>
      </c>
      <c r="U51" s="20">
        <v>32</v>
      </c>
      <c r="V51" s="30"/>
      <c r="W51" s="30">
        <v>5</v>
      </c>
      <c r="X51" s="33">
        <f>IFERROR(1 -(Master1[[#This Row],[Avg Garment Scans per Delivery]]/Master1[[#This Row],[Garment Inventory]]), 0)</f>
        <v>0</v>
      </c>
      <c r="Y51" s="30"/>
      <c r="Z51" s="30"/>
      <c r="AA51" s="32">
        <f>_xlfn.XLOOKUP(Master1[[#This Row],[cu_id]], Revenue_Analysis[cuid], Revenue_Analysis[Q1 Low Deviation], 0)</f>
        <v>41.98</v>
      </c>
      <c r="AB51" s="32">
        <f>_xlfn.XLOOKUP(Master1[[#This Row],[cu_id]],Revenue_Analysis[cuid],Revenue_Analysis[Q1 High Deviation], 0)</f>
        <v>43.98</v>
      </c>
      <c r="AC51" s="32">
        <f>_xlfn.XLOOKUP(Master1[[#This Row],[cu_id]],Revenue_Analysis[cuid],Revenue_Analysis[Q2 Low Deviation], 0)</f>
        <v>43.047800000000002</v>
      </c>
      <c r="AD51" s="32">
        <f>_xlfn.XLOOKUP(Master1[[#This Row],[cu_id]],Revenue_Analysis[cuid],Revenue_Analysis[Q2 High Deviation], 0)</f>
        <v>47.425600000000003</v>
      </c>
      <c r="AE51" s="32">
        <f>_xlfn.XLOOKUP(Master1[[#This Row],[cu_id]],Revenue_Analysis[cuid],Revenue_Analysis[Q3 Low Deviation], 0)</f>
        <v>39.9133</v>
      </c>
      <c r="AF51" s="32">
        <f>_xlfn.XLOOKUP(Master1[[#This Row],[cu_id]],Revenue_Analysis[cuid],Revenue_Analysis[Q3 High Deviation], 0)</f>
        <v>74.926699999999997</v>
      </c>
      <c r="AG51" s="32">
        <f>_xlfn.XLOOKUP(Master1[[#This Row],[cu_id]],Revenue_Analysis[cuid],Revenue_Analysis[Q4 Low Deviation], 0)</f>
        <v>42.23</v>
      </c>
      <c r="AH51" s="32">
        <f>_xlfn.XLOOKUP(Master1[[#This Row],[cu_id]],Revenue_Analysis[cuid],Revenue_Analysis[Q4 High Deviation], 0)</f>
        <v>42.23</v>
      </c>
      <c r="AI51" s="32">
        <f>_xlfn.XLOOKUP(Master1[[#This Row],[cu_id]],Revenue_Analysis[cuid],Revenue_Analysis[Q1 Average], 0)</f>
        <v>42.98</v>
      </c>
      <c r="AJ51" s="32">
        <f>_xlfn.XLOOKUP(Master1[[#This Row],[cu_id]],Revenue_Analysis[cuid],Revenue_Analysis[Q2 Average], 0)</f>
        <v>45.236699999999999</v>
      </c>
      <c r="AK51" s="32">
        <f>_xlfn.XLOOKUP(Master1[[#This Row],[cu_id]],Revenue_Analysis[cuid],Revenue_Analysis[Q3 Average], 0)</f>
        <v>57.42</v>
      </c>
      <c r="AL51" s="32">
        <f>_xlfn.XLOOKUP(Master1[[#This Row],[cu_id]],Revenue_Analysis[cuid],Revenue_Analysis[Q4 Average], 0)</f>
        <v>42.23</v>
      </c>
      <c r="AM51" s="34">
        <v>0.375</v>
      </c>
      <c r="AN51" s="35">
        <v>0.79166666666666663</v>
      </c>
      <c r="AO51" s="35" t="s">
        <v>4592</v>
      </c>
      <c r="AP51" s="35" t="s">
        <v>4592</v>
      </c>
      <c r="AQ51" s="20" t="s">
        <v>0</v>
      </c>
      <c r="AR51" s="20"/>
      <c r="AS51" s="14">
        <f>IFERROR(_xlfn.XLOOKUP(Master1[[#This Row],[cu_id]],StopTimes[cu_ID],StopTimes[Average Stop Time]), 0)</f>
        <v>2.6</v>
      </c>
      <c r="AT51" s="14">
        <f>IF(Master1[[#This Row],[RSP StopTime Override]] &lt;&gt; "",Master1[[#This Row],[RSP StopTime Override]],IF(Master1[[#This Row],[Avg Stop Time Helper]] &lt;&gt; 0, Master1[[#This Row],[Avg Stop Time Helper]],Average_Stop_Time))</f>
        <v>2.6</v>
      </c>
      <c r="AU51" s="13"/>
    </row>
    <row r="52" spans="1:47" x14ac:dyDescent="0.3">
      <c r="A52" s="18" t="s">
        <v>4162</v>
      </c>
      <c r="B52" s="20">
        <v>12</v>
      </c>
      <c r="C52" s="20" t="s">
        <v>7</v>
      </c>
      <c r="D52" s="19">
        <v>499014</v>
      </c>
      <c r="E52" s="19" t="s">
        <v>91</v>
      </c>
      <c r="F52" s="19" t="s">
        <v>44</v>
      </c>
      <c r="G52" s="19" t="s">
        <v>5267</v>
      </c>
      <c r="H52" s="19" t="s">
        <v>5268</v>
      </c>
      <c r="I52" s="19" t="s">
        <v>4620</v>
      </c>
      <c r="J52" s="19" t="s">
        <v>4</v>
      </c>
      <c r="K52" s="19" t="s">
        <v>5064</v>
      </c>
      <c r="L52" s="21" t="s">
        <v>29</v>
      </c>
      <c r="M52" s="20" t="s">
        <v>28</v>
      </c>
      <c r="N52" s="20" t="s">
        <v>2</v>
      </c>
      <c r="O52" s="20">
        <v>5</v>
      </c>
      <c r="P52" s="20">
        <v>0</v>
      </c>
      <c r="Q52" s="20">
        <v>0</v>
      </c>
      <c r="R52" s="20">
        <v>0</v>
      </c>
      <c r="S52" s="20">
        <v>0</v>
      </c>
      <c r="T52" s="20">
        <v>5</v>
      </c>
      <c r="U52" s="20">
        <v>36</v>
      </c>
      <c r="V52" s="30"/>
      <c r="W52" s="30"/>
      <c r="X52" s="33">
        <f>IFERROR(1 -(Master1[[#This Row],[Avg Garment Scans per Delivery]]/Master1[[#This Row],[Garment Inventory]]), 0)</f>
        <v>0</v>
      </c>
      <c r="Y52" s="30"/>
      <c r="Z52" s="30"/>
      <c r="AA52" s="32">
        <f>_xlfn.XLOOKUP(Master1[[#This Row],[cu_id]], Revenue_Analysis[cuid], Revenue_Analysis[Q1 Low Deviation], 0)</f>
        <v>24.68</v>
      </c>
      <c r="AB52" s="32">
        <f>_xlfn.XLOOKUP(Master1[[#This Row],[cu_id]],Revenue_Analysis[cuid],Revenue_Analysis[Q1 High Deviation], 0)</f>
        <v>24.68</v>
      </c>
      <c r="AC52" s="32">
        <f>_xlfn.XLOOKUP(Master1[[#This Row],[cu_id]],Revenue_Analysis[cuid],Revenue_Analysis[Q2 Low Deviation], 0)</f>
        <v>21.857500000000002</v>
      </c>
      <c r="AD52" s="32">
        <f>_xlfn.XLOOKUP(Master1[[#This Row],[cu_id]],Revenue_Analysis[cuid],Revenue_Analysis[Q2 High Deviation], 0)</f>
        <v>52.292499999999997</v>
      </c>
      <c r="AE52" s="32">
        <f>_xlfn.XLOOKUP(Master1[[#This Row],[cu_id]],Revenue_Analysis[cuid],Revenue_Analysis[Q3 Low Deviation], 0)</f>
        <v>21.732199999999999</v>
      </c>
      <c r="AF52" s="32">
        <f>_xlfn.XLOOKUP(Master1[[#This Row],[cu_id]],Revenue_Analysis[cuid],Revenue_Analysis[Q3 High Deviation], 0)</f>
        <v>57.434399999999997</v>
      </c>
      <c r="AG52" s="32">
        <f>_xlfn.XLOOKUP(Master1[[#This Row],[cu_id]],Revenue_Analysis[cuid],Revenue_Analysis[Q4 Low Deviation], 0)</f>
        <v>12.608000000000001</v>
      </c>
      <c r="AH52" s="32">
        <f>_xlfn.XLOOKUP(Master1[[#This Row],[cu_id]],Revenue_Analysis[cuid],Revenue_Analysis[Q4 High Deviation], 0)</f>
        <v>60.712000000000003</v>
      </c>
      <c r="AI52" s="32">
        <f>_xlfn.XLOOKUP(Master1[[#This Row],[cu_id]],Revenue_Analysis[cuid],Revenue_Analysis[Q1 Average], 0)</f>
        <v>24.68</v>
      </c>
      <c r="AJ52" s="32">
        <f>_xlfn.XLOOKUP(Master1[[#This Row],[cu_id]],Revenue_Analysis[cuid],Revenue_Analysis[Q2 Average], 0)</f>
        <v>37.075000000000003</v>
      </c>
      <c r="AK52" s="32">
        <f>_xlfn.XLOOKUP(Master1[[#This Row],[cu_id]],Revenue_Analysis[cuid],Revenue_Analysis[Q3 Average], 0)</f>
        <v>39.583300000000001</v>
      </c>
      <c r="AL52" s="32">
        <f>_xlfn.XLOOKUP(Master1[[#This Row],[cu_id]],Revenue_Analysis[cuid],Revenue_Analysis[Q4 Average], 0)</f>
        <v>36.659999999999997</v>
      </c>
      <c r="AM52" s="34">
        <v>0.33333333333333331</v>
      </c>
      <c r="AN52" s="35">
        <v>0.70833333333333337</v>
      </c>
      <c r="AO52" s="35" t="s">
        <v>4592</v>
      </c>
      <c r="AP52" s="35" t="s">
        <v>4592</v>
      </c>
      <c r="AQ52" s="20" t="s">
        <v>0</v>
      </c>
      <c r="AR52" s="20"/>
      <c r="AS52" s="14">
        <f>IFERROR(_xlfn.XLOOKUP(Master1[[#This Row],[cu_id]],StopTimes[cu_ID],StopTimes[Average Stop Time]), 0)</f>
        <v>2.3166666666666669</v>
      </c>
      <c r="AT52" s="14">
        <f>IF(Master1[[#This Row],[RSP StopTime Override]] &lt;&gt; "",Master1[[#This Row],[RSP StopTime Override]],IF(Master1[[#This Row],[Avg Stop Time Helper]] &lt;&gt; 0, Master1[[#This Row],[Avg Stop Time Helper]],Average_Stop_Time))</f>
        <v>2.3166666666666669</v>
      </c>
      <c r="AU52" s="13"/>
    </row>
    <row r="53" spans="1:47" x14ac:dyDescent="0.3">
      <c r="A53" s="18" t="s">
        <v>4163</v>
      </c>
      <c r="B53" s="20">
        <v>51</v>
      </c>
      <c r="C53" s="20" t="s">
        <v>6</v>
      </c>
      <c r="D53" s="19">
        <v>499014</v>
      </c>
      <c r="E53" s="19" t="s">
        <v>101</v>
      </c>
      <c r="F53" s="19" t="s">
        <v>100</v>
      </c>
      <c r="G53" s="19" t="s">
        <v>6162</v>
      </c>
      <c r="H53" s="19" t="s">
        <v>11</v>
      </c>
      <c r="I53" s="19" t="s">
        <v>4620</v>
      </c>
      <c r="J53" s="19" t="s">
        <v>4</v>
      </c>
      <c r="K53" s="19" t="s">
        <v>5485</v>
      </c>
      <c r="L53" s="21" t="s">
        <v>21</v>
      </c>
      <c r="M53" s="20" t="s">
        <v>20</v>
      </c>
      <c r="N53" s="20" t="s">
        <v>2</v>
      </c>
      <c r="O53" s="20">
        <v>117</v>
      </c>
      <c r="P53" s="20">
        <v>0</v>
      </c>
      <c r="Q53" s="20">
        <v>0</v>
      </c>
      <c r="R53" s="20">
        <v>117</v>
      </c>
      <c r="S53" s="20">
        <v>0</v>
      </c>
      <c r="T53" s="20">
        <v>0</v>
      </c>
      <c r="U53" s="20">
        <v>34</v>
      </c>
      <c r="V53" s="30"/>
      <c r="W53" s="30">
        <v>6</v>
      </c>
      <c r="X53" s="33">
        <f>IFERROR(1 -(Master1[[#This Row],[Avg Garment Scans per Delivery]]/Master1[[#This Row],[Garment Inventory]]), 0)</f>
        <v>0</v>
      </c>
      <c r="Y53" s="30"/>
      <c r="Z53" s="30"/>
      <c r="AA53" s="32">
        <f>_xlfn.XLOOKUP(Master1[[#This Row],[cu_id]], Revenue_Analysis[cuid], Revenue_Analysis[Q1 Low Deviation], 0)</f>
        <v>31.892499999999998</v>
      </c>
      <c r="AB53" s="32">
        <f>_xlfn.XLOOKUP(Master1[[#This Row],[cu_id]],Revenue_Analysis[cuid],Revenue_Analysis[Q1 High Deviation], 0)</f>
        <v>55.577500000000001</v>
      </c>
      <c r="AC53" s="32">
        <f>_xlfn.XLOOKUP(Master1[[#This Row],[cu_id]],Revenue_Analysis[cuid],Revenue_Analysis[Q2 Low Deviation], 0)</f>
        <v>36.052199999999999</v>
      </c>
      <c r="AD53" s="32">
        <f>_xlfn.XLOOKUP(Master1[[#This Row],[cu_id]],Revenue_Analysis[cuid],Revenue_Analysis[Q2 High Deviation], 0)</f>
        <v>67.714399999999998</v>
      </c>
      <c r="AE53" s="32">
        <f>_xlfn.XLOOKUP(Master1[[#This Row],[cu_id]],Revenue_Analysis[cuid],Revenue_Analysis[Q3 Low Deviation], 0)</f>
        <v>39.32</v>
      </c>
      <c r="AF53" s="32">
        <f>_xlfn.XLOOKUP(Master1[[#This Row],[cu_id]],Revenue_Analysis[cuid],Revenue_Analysis[Q3 High Deviation], 0)</f>
        <v>42.06</v>
      </c>
      <c r="AG53" s="32">
        <f>_xlfn.XLOOKUP(Master1[[#This Row],[cu_id]],Revenue_Analysis[cuid],Revenue_Analysis[Q4 Low Deviation], 0)</f>
        <v>32.506300000000003</v>
      </c>
      <c r="AH53" s="32">
        <f>_xlfn.XLOOKUP(Master1[[#This Row],[cu_id]],Revenue_Analysis[cuid],Revenue_Analysis[Q4 High Deviation], 0)</f>
        <v>64.568700000000007</v>
      </c>
      <c r="AI53" s="32">
        <f>_xlfn.XLOOKUP(Master1[[#This Row],[cu_id]],Revenue_Analysis[cuid],Revenue_Analysis[Q1 Average], 0)</f>
        <v>43.734999999999999</v>
      </c>
      <c r="AJ53" s="32">
        <f>_xlfn.XLOOKUP(Master1[[#This Row],[cu_id]],Revenue_Analysis[cuid],Revenue_Analysis[Q2 Average], 0)</f>
        <v>51.883299999999998</v>
      </c>
      <c r="AK53" s="32">
        <f>_xlfn.XLOOKUP(Master1[[#This Row],[cu_id]],Revenue_Analysis[cuid],Revenue_Analysis[Q3 Average], 0)</f>
        <v>40.69</v>
      </c>
      <c r="AL53" s="32">
        <f>_xlfn.XLOOKUP(Master1[[#This Row],[cu_id]],Revenue_Analysis[cuid],Revenue_Analysis[Q4 Average], 0)</f>
        <v>48.537500000000001</v>
      </c>
      <c r="AM53" s="34">
        <v>0.375</v>
      </c>
      <c r="AN53" s="35">
        <v>0.79166666666666663</v>
      </c>
      <c r="AO53" s="35" t="s">
        <v>4592</v>
      </c>
      <c r="AP53" s="35" t="s">
        <v>4592</v>
      </c>
      <c r="AQ53" s="20" t="s">
        <v>0</v>
      </c>
      <c r="AR53" s="20"/>
      <c r="AS53" s="14">
        <f>IFERROR(_xlfn.XLOOKUP(Master1[[#This Row],[cu_id]],StopTimes[cu_ID],StopTimes[Average Stop Time]), 0)</f>
        <v>7.2</v>
      </c>
      <c r="AT53" s="14">
        <f>IF(Master1[[#This Row],[RSP StopTime Override]] &lt;&gt; "",Master1[[#This Row],[RSP StopTime Override]],IF(Master1[[#This Row],[Avg Stop Time Helper]] &lt;&gt; 0, Master1[[#This Row],[Avg Stop Time Helper]],Average_Stop_Time))</f>
        <v>7.2</v>
      </c>
      <c r="AU53" s="13"/>
    </row>
    <row r="54" spans="1:47" x14ac:dyDescent="0.3">
      <c r="A54" s="18" t="s">
        <v>4164</v>
      </c>
      <c r="B54" s="20">
        <v>47</v>
      </c>
      <c r="C54" s="20" t="s">
        <v>12</v>
      </c>
      <c r="D54" s="19">
        <v>518077</v>
      </c>
      <c r="E54" s="19" t="s">
        <v>13</v>
      </c>
      <c r="F54" s="19" t="s">
        <v>5423</v>
      </c>
      <c r="G54" s="19" t="s">
        <v>5424</v>
      </c>
      <c r="H54" s="19" t="s">
        <v>11</v>
      </c>
      <c r="I54" s="19" t="s">
        <v>5425</v>
      </c>
      <c r="J54" s="19" t="s">
        <v>4</v>
      </c>
      <c r="K54" s="19" t="s">
        <v>5385</v>
      </c>
      <c r="L54" s="21" t="s">
        <v>19</v>
      </c>
      <c r="M54" s="20" t="s">
        <v>18</v>
      </c>
      <c r="N54" s="20" t="s">
        <v>2</v>
      </c>
      <c r="O54" s="20">
        <v>20</v>
      </c>
      <c r="P54" s="20">
        <v>0</v>
      </c>
      <c r="Q54" s="20">
        <v>20</v>
      </c>
      <c r="R54" s="20">
        <v>0</v>
      </c>
      <c r="S54" s="20">
        <v>0</v>
      </c>
      <c r="T54" s="20">
        <v>0</v>
      </c>
      <c r="U54" s="20">
        <v>26</v>
      </c>
      <c r="V54" s="30">
        <v>10</v>
      </c>
      <c r="W54" s="30">
        <v>3</v>
      </c>
      <c r="X54" s="33">
        <f>IFERROR(1 -(Master1[[#This Row],[Avg Garment Scans per Delivery]]/Master1[[#This Row],[Garment Inventory]]), 0)</f>
        <v>0.7</v>
      </c>
      <c r="Y54" s="30">
        <v>1</v>
      </c>
      <c r="Z54" s="30">
        <v>23</v>
      </c>
      <c r="AA54" s="32">
        <f>_xlfn.XLOOKUP(Master1[[#This Row],[cu_id]], Revenue_Analysis[cuid], Revenue_Analysis[Q1 Low Deviation], 0)</f>
        <v>61.175899999999999</v>
      </c>
      <c r="AB54" s="32">
        <f>_xlfn.XLOOKUP(Master1[[#This Row],[cu_id]],Revenue_Analysis[cuid],Revenue_Analysis[Q1 High Deviation], 0)</f>
        <v>63.801299999999998</v>
      </c>
      <c r="AC54" s="32">
        <f>_xlfn.XLOOKUP(Master1[[#This Row],[cu_id]],Revenue_Analysis[cuid],Revenue_Analysis[Q2 Low Deviation], 0)</f>
        <v>62.351100000000002</v>
      </c>
      <c r="AD54" s="32">
        <f>_xlfn.XLOOKUP(Master1[[#This Row],[cu_id]],Revenue_Analysis[cuid],Revenue_Analysis[Q2 High Deviation], 0)</f>
        <v>72.262299999999996</v>
      </c>
      <c r="AE54" s="32">
        <f>_xlfn.XLOOKUP(Master1[[#This Row],[cu_id]],Revenue_Analysis[cuid],Revenue_Analysis[Q3 Low Deviation], 0)</f>
        <v>77.738699999999994</v>
      </c>
      <c r="AF54" s="32">
        <f>_xlfn.XLOOKUP(Master1[[#This Row],[cu_id]],Revenue_Analysis[cuid],Revenue_Analysis[Q3 High Deviation], 0)</f>
        <v>78.444100000000006</v>
      </c>
      <c r="AG54" s="32">
        <f>_xlfn.XLOOKUP(Master1[[#This Row],[cu_id]],Revenue_Analysis[cuid],Revenue_Analysis[Q4 Low Deviation], 0)</f>
        <v>69.993300000000005</v>
      </c>
      <c r="AH54" s="32">
        <f>_xlfn.XLOOKUP(Master1[[#This Row],[cu_id]],Revenue_Analysis[cuid],Revenue_Analysis[Q4 High Deviation], 0)</f>
        <v>84.313299999999998</v>
      </c>
      <c r="AI54" s="32">
        <f>_xlfn.XLOOKUP(Master1[[#This Row],[cu_id]],Revenue_Analysis[cuid],Revenue_Analysis[Q1 Average], 0)</f>
        <v>62.488599999999998</v>
      </c>
      <c r="AJ54" s="32">
        <f>_xlfn.XLOOKUP(Master1[[#This Row],[cu_id]],Revenue_Analysis[cuid],Revenue_Analysis[Q2 Average], 0)</f>
        <v>67.306700000000006</v>
      </c>
      <c r="AK54" s="32">
        <f>_xlfn.XLOOKUP(Master1[[#This Row],[cu_id]],Revenue_Analysis[cuid],Revenue_Analysis[Q3 Average], 0)</f>
        <v>78.091399999999993</v>
      </c>
      <c r="AL54" s="32">
        <f>_xlfn.XLOOKUP(Master1[[#This Row],[cu_id]],Revenue_Analysis[cuid],Revenue_Analysis[Q4 Average], 0)</f>
        <v>77.153300000000002</v>
      </c>
      <c r="AM54" s="34">
        <v>0.29166666666666669</v>
      </c>
      <c r="AN54" s="35">
        <v>0.33333333333333331</v>
      </c>
      <c r="AO54" s="35" t="s">
        <v>4592</v>
      </c>
      <c r="AP54" s="35" t="s">
        <v>4592</v>
      </c>
      <c r="AQ54" s="20" t="s">
        <v>0</v>
      </c>
      <c r="AR54" s="20"/>
      <c r="AS54" s="14">
        <f>IFERROR(_xlfn.XLOOKUP(Master1[[#This Row],[cu_id]],StopTimes[cu_ID],StopTimes[Average Stop Time]), 0)</f>
        <v>11.544444443333333</v>
      </c>
      <c r="AT54" s="14">
        <f>IF(Master1[[#This Row],[RSP StopTime Override]] &lt;&gt; "",Master1[[#This Row],[RSP StopTime Override]],IF(Master1[[#This Row],[Avg Stop Time Helper]] &lt;&gt; 0, Master1[[#This Row],[Avg Stop Time Helper]],Average_Stop_Time))</f>
        <v>11.544444443333333</v>
      </c>
      <c r="AU54" s="13"/>
    </row>
    <row r="55" spans="1:47" x14ac:dyDescent="0.3">
      <c r="A55" s="18" t="s">
        <v>4165</v>
      </c>
      <c r="B55" s="20">
        <v>56</v>
      </c>
      <c r="C55" s="20" t="s">
        <v>9</v>
      </c>
      <c r="D55" s="19">
        <v>518116</v>
      </c>
      <c r="E55" s="19" t="s">
        <v>13</v>
      </c>
      <c r="F55" s="19" t="s">
        <v>6834</v>
      </c>
      <c r="G55" s="19" t="s">
        <v>6835</v>
      </c>
      <c r="H55" s="19" t="s">
        <v>11</v>
      </c>
      <c r="I55" s="19" t="s">
        <v>6801</v>
      </c>
      <c r="J55" s="19" t="s">
        <v>4</v>
      </c>
      <c r="K55" s="19" t="s">
        <v>5403</v>
      </c>
      <c r="L55" s="21" t="s">
        <v>29</v>
      </c>
      <c r="M55" s="20" t="s">
        <v>28</v>
      </c>
      <c r="N55" s="20" t="s">
        <v>2</v>
      </c>
      <c r="O55" s="20">
        <v>62</v>
      </c>
      <c r="P55" s="20">
        <v>62</v>
      </c>
      <c r="Q55" s="20">
        <v>0</v>
      </c>
      <c r="R55" s="20">
        <v>0</v>
      </c>
      <c r="S55" s="20">
        <v>0</v>
      </c>
      <c r="T55" s="20">
        <v>0</v>
      </c>
      <c r="U55" s="20">
        <v>13</v>
      </c>
      <c r="V55" s="30"/>
      <c r="W55" s="30"/>
      <c r="X55" s="33">
        <f>IFERROR(1 -(Master1[[#This Row],[Avg Garment Scans per Delivery]]/Master1[[#This Row],[Garment Inventory]]), 0)</f>
        <v>0</v>
      </c>
      <c r="Y55" s="30"/>
      <c r="Z55" s="30"/>
      <c r="AA55" s="32">
        <f>_xlfn.XLOOKUP(Master1[[#This Row],[cu_id]], Revenue_Analysis[cuid], Revenue_Analysis[Q1 Low Deviation], 0)</f>
        <v>37.558700000000002</v>
      </c>
      <c r="AB55" s="32">
        <f>_xlfn.XLOOKUP(Master1[[#This Row],[cu_id]],Revenue_Analysis[cuid],Revenue_Analysis[Q1 High Deviation], 0)</f>
        <v>39.246299999999998</v>
      </c>
      <c r="AC55" s="32">
        <f>_xlfn.XLOOKUP(Master1[[#This Row],[cu_id]],Revenue_Analysis[cuid],Revenue_Analysis[Q2 Low Deviation], 0)</f>
        <v>40.8245</v>
      </c>
      <c r="AD55" s="32">
        <f>_xlfn.XLOOKUP(Master1[[#This Row],[cu_id]],Revenue_Analysis[cuid],Revenue_Analysis[Q2 High Deviation], 0)</f>
        <v>44.548900000000003</v>
      </c>
      <c r="AE55" s="32">
        <f>_xlfn.XLOOKUP(Master1[[#This Row],[cu_id]],Revenue_Analysis[cuid],Revenue_Analysis[Q3 Low Deviation], 0)</f>
        <v>44.756700000000002</v>
      </c>
      <c r="AF55" s="32">
        <f>_xlfn.XLOOKUP(Master1[[#This Row],[cu_id]],Revenue_Analysis[cuid],Revenue_Analysis[Q3 High Deviation], 0)</f>
        <v>45.583300000000001</v>
      </c>
      <c r="AG55" s="32">
        <f>_xlfn.XLOOKUP(Master1[[#This Row],[cu_id]],Revenue_Analysis[cuid],Revenue_Analysis[Q4 Low Deviation], 0)</f>
        <v>37.840000000000003</v>
      </c>
      <c r="AH55" s="32">
        <f>_xlfn.XLOOKUP(Master1[[#This Row],[cu_id]],Revenue_Analysis[cuid],Revenue_Analysis[Q4 High Deviation], 0)</f>
        <v>37.840000000000003</v>
      </c>
      <c r="AI55" s="32">
        <f>_xlfn.XLOOKUP(Master1[[#This Row],[cu_id]],Revenue_Analysis[cuid],Revenue_Analysis[Q1 Average], 0)</f>
        <v>38.402500000000003</v>
      </c>
      <c r="AJ55" s="32">
        <f>_xlfn.XLOOKUP(Master1[[#This Row],[cu_id]],Revenue_Analysis[cuid],Revenue_Analysis[Q2 Average], 0)</f>
        <v>42.686700000000002</v>
      </c>
      <c r="AK55" s="32">
        <f>_xlfn.XLOOKUP(Master1[[#This Row],[cu_id]],Revenue_Analysis[cuid],Revenue_Analysis[Q3 Average], 0)</f>
        <v>45.17</v>
      </c>
      <c r="AL55" s="32">
        <f>_xlfn.XLOOKUP(Master1[[#This Row],[cu_id]],Revenue_Analysis[cuid],Revenue_Analysis[Q4 Average], 0)</f>
        <v>37.840000000000003</v>
      </c>
      <c r="AM55" s="34">
        <v>0.41666666666666669</v>
      </c>
      <c r="AN55" s="35">
        <v>0.70833333333333337</v>
      </c>
      <c r="AO55" s="35" t="s">
        <v>4592</v>
      </c>
      <c r="AP55" s="35" t="s">
        <v>4592</v>
      </c>
      <c r="AQ55" s="20" t="s">
        <v>0</v>
      </c>
      <c r="AR55" s="20"/>
      <c r="AS55" s="14">
        <f>IFERROR(_xlfn.XLOOKUP(Master1[[#This Row],[cu_id]],StopTimes[cu_ID],StopTimes[Average Stop Time]), 0)</f>
        <v>3.0166666666666666</v>
      </c>
      <c r="AT55" s="14">
        <f>IF(Master1[[#This Row],[RSP StopTime Override]] &lt;&gt; "",Master1[[#This Row],[RSP StopTime Override]],IF(Master1[[#This Row],[Avg Stop Time Helper]] &lt;&gt; 0, Master1[[#This Row],[Avg Stop Time Helper]],Average_Stop_Time))</f>
        <v>3.0166666666666666</v>
      </c>
      <c r="AU55" s="13"/>
    </row>
    <row r="56" spans="1:47" x14ac:dyDescent="0.3">
      <c r="A56" s="44" t="s">
        <v>6851</v>
      </c>
      <c r="B56" s="45">
        <v>52</v>
      </c>
      <c r="C56" s="45" t="s">
        <v>12</v>
      </c>
      <c r="D56" s="46">
        <v>518292</v>
      </c>
      <c r="E56" s="46">
        <v>0</v>
      </c>
      <c r="F56" s="46" t="s">
        <v>6852</v>
      </c>
      <c r="G56" s="46" t="s">
        <v>6853</v>
      </c>
      <c r="H56" s="46" t="s">
        <v>11</v>
      </c>
      <c r="I56" s="46" t="s">
        <v>4644</v>
      </c>
      <c r="J56" s="46" t="s">
        <v>4</v>
      </c>
      <c r="K56" s="46" t="s">
        <v>4608</v>
      </c>
      <c r="L56" s="47">
        <v>6</v>
      </c>
      <c r="M56" s="45" t="s">
        <v>10</v>
      </c>
      <c r="N56" s="45" t="s">
        <v>2</v>
      </c>
      <c r="O56" s="45">
        <v>140</v>
      </c>
      <c r="P56" s="45">
        <v>0</v>
      </c>
      <c r="Q56" s="45">
        <v>140</v>
      </c>
      <c r="R56" s="45">
        <v>0</v>
      </c>
      <c r="S56" s="45">
        <v>0</v>
      </c>
      <c r="T56" s="45">
        <v>0</v>
      </c>
      <c r="U56" s="45">
        <v>22</v>
      </c>
      <c r="V56" s="45"/>
      <c r="W56" s="48"/>
      <c r="X56" s="33">
        <f>IFERROR(1 -(Master1[[#This Row],[Avg Garment Scans per Delivery]]/Master1[[#This Row],[Garment Inventory]]), 0)</f>
        <v>0</v>
      </c>
      <c r="Y56" s="49">
        <f>IFERROR(1 -(#REF!/#REF!), 0)</f>
        <v>0</v>
      </c>
      <c r="Z56" s="48"/>
      <c r="AA56" s="32">
        <f>_xlfn.XLOOKUP(Master1[[#This Row],[cu_id]], Revenue_Analysis[cuid], Revenue_Analysis[Q1 Low Deviation], 0)</f>
        <v>54.098399999999998</v>
      </c>
      <c r="AB56" s="32">
        <f>_xlfn.XLOOKUP(Master1[[#This Row],[cu_id]],Revenue_Analysis[cuid],Revenue_Analysis[Q1 High Deviation], 0)</f>
        <v>59.633000000000003</v>
      </c>
      <c r="AC56" s="32">
        <f>_xlfn.XLOOKUP(Master1[[#This Row],[cu_id]],Revenue_Analysis[cuid],Revenue_Analysis[Q2 Low Deviation], 0)</f>
        <v>59.384500000000003</v>
      </c>
      <c r="AD56" s="32">
        <f>_xlfn.XLOOKUP(Master1[[#This Row],[cu_id]],Revenue_Analysis[cuid],Revenue_Analysis[Q2 High Deviation], 0)</f>
        <v>64.148899999999998</v>
      </c>
      <c r="AE56" s="32">
        <f>_xlfn.XLOOKUP(Master1[[#This Row],[cu_id]],Revenue_Analysis[cuid],Revenue_Analysis[Q3 Low Deviation], 0)</f>
        <v>44.58</v>
      </c>
      <c r="AF56" s="32">
        <f>_xlfn.XLOOKUP(Master1[[#This Row],[cu_id]],Revenue_Analysis[cuid],Revenue_Analysis[Q3 High Deviation], 0)</f>
        <v>44.58</v>
      </c>
      <c r="AG56" s="32">
        <f>_xlfn.XLOOKUP(Master1[[#This Row],[cu_id]],Revenue_Analysis[cuid],Revenue_Analysis[Q4 Low Deviation], 0)</f>
        <v>54.507800000000003</v>
      </c>
      <c r="AH56" s="32">
        <f>_xlfn.XLOOKUP(Master1[[#This Row],[cu_id]],Revenue_Analysis[cuid],Revenue_Analysis[Q4 High Deviation], 0)</f>
        <v>80.285600000000002</v>
      </c>
      <c r="AI56" s="32">
        <f>_xlfn.XLOOKUP(Master1[[#This Row],[cu_id]],Revenue_Analysis[cuid],Revenue_Analysis[Q1 Average], 0)</f>
        <v>56.865699999999997</v>
      </c>
      <c r="AJ56" s="32">
        <f>_xlfn.XLOOKUP(Master1[[#This Row],[cu_id]],Revenue_Analysis[cuid],Revenue_Analysis[Q2 Average], 0)</f>
        <v>61.7667</v>
      </c>
      <c r="AK56" s="32">
        <f>_xlfn.XLOOKUP(Master1[[#This Row],[cu_id]],Revenue_Analysis[cuid],Revenue_Analysis[Q3 Average], 0)</f>
        <v>44.58</v>
      </c>
      <c r="AL56" s="32">
        <f>_xlfn.XLOOKUP(Master1[[#This Row],[cu_id]],Revenue_Analysis[cuid],Revenue_Analysis[Q4 Average], 0)</f>
        <v>67.396699999999996</v>
      </c>
      <c r="AM56" s="50" t="s">
        <v>1</v>
      </c>
      <c r="AN56" s="50" t="s">
        <v>1</v>
      </c>
      <c r="AO56" s="51"/>
      <c r="AP56" s="51"/>
      <c r="AQ56" s="50" t="s">
        <v>0</v>
      </c>
      <c r="AR56" s="50"/>
      <c r="AS56" s="14">
        <f>IFERROR(_xlfn.XLOOKUP(Master1[[#This Row],[cu_id]],StopTimes[cu_ID],StopTimes[Average Stop Time]), 0)</f>
        <v>0</v>
      </c>
      <c r="AT56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56" s="11"/>
    </row>
    <row r="57" spans="1:47" x14ac:dyDescent="0.3">
      <c r="A57" s="18" t="s">
        <v>4166</v>
      </c>
      <c r="B57" s="20">
        <v>51</v>
      </c>
      <c r="C57" s="20" t="s">
        <v>9</v>
      </c>
      <c r="D57" s="19">
        <v>99061</v>
      </c>
      <c r="E57" s="19" t="s">
        <v>6163</v>
      </c>
      <c r="F57" s="19" t="s">
        <v>6164</v>
      </c>
      <c r="G57" s="19" t="s">
        <v>6165</v>
      </c>
      <c r="H57" s="19" t="s">
        <v>11</v>
      </c>
      <c r="I57" s="19" t="s">
        <v>5059</v>
      </c>
      <c r="J57" s="19" t="s">
        <v>4</v>
      </c>
      <c r="K57" s="19" t="s">
        <v>5576</v>
      </c>
      <c r="L57" s="21" t="s">
        <v>16</v>
      </c>
      <c r="M57" s="20" t="s">
        <v>3</v>
      </c>
      <c r="N57" s="20" t="s">
        <v>2</v>
      </c>
      <c r="O57" s="20">
        <v>170</v>
      </c>
      <c r="P57" s="20">
        <v>170</v>
      </c>
      <c r="Q57" s="20">
        <v>0</v>
      </c>
      <c r="R57" s="20">
        <v>0</v>
      </c>
      <c r="S57" s="20">
        <v>0</v>
      </c>
      <c r="T57" s="20">
        <v>0</v>
      </c>
      <c r="U57" s="20">
        <v>53</v>
      </c>
      <c r="V57" s="30">
        <v>22</v>
      </c>
      <c r="W57" s="30">
        <v>2</v>
      </c>
      <c r="X57" s="33">
        <f>IFERROR(1 -(Master1[[#This Row],[Avg Garment Scans per Delivery]]/Master1[[#This Row],[Garment Inventory]]), 0)</f>
        <v>0.90909090909090906</v>
      </c>
      <c r="Y57" s="30">
        <v>2</v>
      </c>
      <c r="Z57" s="30">
        <v>22</v>
      </c>
      <c r="AA57" s="32">
        <f>_xlfn.XLOOKUP(Master1[[#This Row],[cu_id]], Revenue_Analysis[cuid], Revenue_Analysis[Q1 Low Deviation], 0)</f>
        <v>1.0854999999999999</v>
      </c>
      <c r="AB57" s="32">
        <f>_xlfn.XLOOKUP(Master1[[#This Row],[cu_id]],Revenue_Analysis[cuid],Revenue_Analysis[Q1 High Deviation], 0)</f>
        <v>222.49170000000001</v>
      </c>
      <c r="AC57" s="32">
        <f>_xlfn.XLOOKUP(Master1[[#This Row],[cu_id]],Revenue_Analysis[cuid],Revenue_Analysis[Q2 Low Deviation], 0)</f>
        <v>41.217399999999998</v>
      </c>
      <c r="AD57" s="32">
        <f>_xlfn.XLOOKUP(Master1[[#This Row],[cu_id]],Revenue_Analysis[cuid],Revenue_Analysis[Q2 High Deviation], 0)</f>
        <v>65.836399999999998</v>
      </c>
      <c r="AE57" s="32">
        <f>_xlfn.XLOOKUP(Master1[[#This Row],[cu_id]],Revenue_Analysis[cuid],Revenue_Analysis[Q3 Low Deviation], 0)</f>
        <v>46.242400000000004</v>
      </c>
      <c r="AF57" s="32">
        <f>_xlfn.XLOOKUP(Master1[[#This Row],[cu_id]],Revenue_Analysis[cuid],Revenue_Analysis[Q3 High Deviation], 0)</f>
        <v>73.580600000000004</v>
      </c>
      <c r="AG57" s="32">
        <f>_xlfn.XLOOKUP(Master1[[#This Row],[cu_id]],Revenue_Analysis[cuid],Revenue_Analysis[Q4 Low Deviation], 0)</f>
        <v>46.047600000000003</v>
      </c>
      <c r="AH57" s="32">
        <f>_xlfn.XLOOKUP(Master1[[#This Row],[cu_id]],Revenue_Analysis[cuid],Revenue_Analysis[Q4 High Deviation], 0)</f>
        <v>54.303199999999997</v>
      </c>
      <c r="AI57" s="32">
        <f>_xlfn.XLOOKUP(Master1[[#This Row],[cu_id]],Revenue_Analysis[cuid],Revenue_Analysis[Q1 Average], 0)</f>
        <v>111.7886</v>
      </c>
      <c r="AJ57" s="32">
        <f>_xlfn.XLOOKUP(Master1[[#This Row],[cu_id]],Revenue_Analysis[cuid],Revenue_Analysis[Q2 Average], 0)</f>
        <v>53.526899999999998</v>
      </c>
      <c r="AK57" s="32">
        <f>_xlfn.XLOOKUP(Master1[[#This Row],[cu_id]],Revenue_Analysis[cuid],Revenue_Analysis[Q3 Average], 0)</f>
        <v>59.911499999999997</v>
      </c>
      <c r="AL57" s="32">
        <f>_xlfn.XLOOKUP(Master1[[#This Row],[cu_id]],Revenue_Analysis[cuid],Revenue_Analysis[Q4 Average], 0)</f>
        <v>50.175400000000003</v>
      </c>
      <c r="AM57" s="34">
        <v>0.41666666666666669</v>
      </c>
      <c r="AN57" s="35">
        <v>0.875</v>
      </c>
      <c r="AO57" s="35" t="s">
        <v>4592</v>
      </c>
      <c r="AP57" s="35" t="s">
        <v>4592</v>
      </c>
      <c r="AQ57" s="20" t="s">
        <v>5135</v>
      </c>
      <c r="AR57" s="20"/>
      <c r="AS57" s="14">
        <f>IFERROR(_xlfn.XLOOKUP(Master1[[#This Row],[cu_id]],StopTimes[cu_ID],StopTimes[Average Stop Time]), 0)</f>
        <v>9.7238095250000001</v>
      </c>
      <c r="AT57" s="14">
        <f>IF(Master1[[#This Row],[RSP StopTime Override]] &lt;&gt; "",Master1[[#This Row],[RSP StopTime Override]],IF(Master1[[#This Row],[Avg Stop Time Helper]] &lt;&gt; 0, Master1[[#This Row],[Avg Stop Time Helper]],Average_Stop_Time))</f>
        <v>9.7238095250000001</v>
      </c>
      <c r="AU57" s="13"/>
    </row>
    <row r="58" spans="1:47" x14ac:dyDescent="0.3">
      <c r="A58" s="18" t="s">
        <v>4167</v>
      </c>
      <c r="B58" s="20">
        <v>6</v>
      </c>
      <c r="C58" s="20" t="s">
        <v>9</v>
      </c>
      <c r="D58" s="19">
        <v>518352</v>
      </c>
      <c r="E58" s="19" t="s">
        <v>13</v>
      </c>
      <c r="F58" s="19" t="s">
        <v>4623</v>
      </c>
      <c r="G58" s="19" t="s">
        <v>4624</v>
      </c>
      <c r="H58" s="19" t="s">
        <v>11</v>
      </c>
      <c r="I58" s="19" t="s">
        <v>4590</v>
      </c>
      <c r="J58" s="19" t="s">
        <v>4</v>
      </c>
      <c r="K58" s="19" t="s">
        <v>4625</v>
      </c>
      <c r="L58" s="21" t="s">
        <v>16</v>
      </c>
      <c r="M58" s="20" t="s">
        <v>3</v>
      </c>
      <c r="N58" s="20" t="s">
        <v>2</v>
      </c>
      <c r="O58" s="20">
        <v>70</v>
      </c>
      <c r="P58" s="20">
        <v>70</v>
      </c>
      <c r="Q58" s="20">
        <v>0</v>
      </c>
      <c r="R58" s="20">
        <v>0</v>
      </c>
      <c r="S58" s="20">
        <v>0</v>
      </c>
      <c r="T58" s="20">
        <v>0</v>
      </c>
      <c r="U58" s="20">
        <v>52</v>
      </c>
      <c r="V58" s="30"/>
      <c r="W58" s="30"/>
      <c r="X58" s="33">
        <f>IFERROR(1 -(Master1[[#This Row],[Avg Garment Scans per Delivery]]/Master1[[#This Row],[Garment Inventory]]), 0)</f>
        <v>0</v>
      </c>
      <c r="Y58" s="30"/>
      <c r="Z58" s="30"/>
      <c r="AA58" s="32">
        <f>_xlfn.XLOOKUP(Master1[[#This Row],[cu_id]], Revenue_Analysis[cuid], Revenue_Analysis[Q1 Low Deviation], 0)</f>
        <v>130.0641</v>
      </c>
      <c r="AB58" s="32">
        <f>_xlfn.XLOOKUP(Master1[[#This Row],[cu_id]],Revenue_Analysis[cuid],Revenue_Analysis[Q1 High Deviation], 0)</f>
        <v>133.99289999999999</v>
      </c>
      <c r="AC58" s="32">
        <f>_xlfn.XLOOKUP(Master1[[#This Row],[cu_id]],Revenue_Analysis[cuid],Revenue_Analysis[Q2 Low Deviation], 0)</f>
        <v>134.47800000000001</v>
      </c>
      <c r="AD58" s="32">
        <f>_xlfn.XLOOKUP(Master1[[#This Row],[cu_id]],Revenue_Analysis[cuid],Revenue_Analysis[Q2 High Deviation], 0)</f>
        <v>142.93440000000001</v>
      </c>
      <c r="AE58" s="32">
        <f>_xlfn.XLOOKUP(Master1[[#This Row],[cu_id]],Revenue_Analysis[cuid],Revenue_Analysis[Q3 Low Deviation], 0)</f>
        <v>143.4126</v>
      </c>
      <c r="AF58" s="32">
        <f>_xlfn.XLOOKUP(Master1[[#This Row],[cu_id]],Revenue_Analysis[cuid],Revenue_Analysis[Q3 High Deviation], 0)</f>
        <v>144.4366</v>
      </c>
      <c r="AG58" s="32">
        <f>_xlfn.XLOOKUP(Master1[[#This Row],[cu_id]],Revenue_Analysis[cuid],Revenue_Analysis[Q4 Low Deviation], 0)</f>
        <v>120.5324</v>
      </c>
      <c r="AH58" s="32">
        <f>_xlfn.XLOOKUP(Master1[[#This Row],[cu_id]],Revenue_Analysis[cuid],Revenue_Analysis[Q4 High Deviation], 0)</f>
        <v>126.7646</v>
      </c>
      <c r="AI58" s="32">
        <f>_xlfn.XLOOKUP(Master1[[#This Row],[cu_id]],Revenue_Analysis[cuid],Revenue_Analysis[Q1 Average], 0)</f>
        <v>132.02850000000001</v>
      </c>
      <c r="AJ58" s="32">
        <f>_xlfn.XLOOKUP(Master1[[#This Row],[cu_id]],Revenue_Analysis[cuid],Revenue_Analysis[Q2 Average], 0)</f>
        <v>138.7062</v>
      </c>
      <c r="AK58" s="32">
        <f>_xlfn.XLOOKUP(Master1[[#This Row],[cu_id]],Revenue_Analysis[cuid],Revenue_Analysis[Q3 Average], 0)</f>
        <v>143.9246</v>
      </c>
      <c r="AL58" s="32">
        <f>_xlfn.XLOOKUP(Master1[[#This Row],[cu_id]],Revenue_Analysis[cuid],Revenue_Analysis[Q4 Average], 0)</f>
        <v>123.6485</v>
      </c>
      <c r="AM58" s="34">
        <v>0.375</v>
      </c>
      <c r="AN58" s="35">
        <v>0.70833333333333337</v>
      </c>
      <c r="AO58" s="35" t="s">
        <v>4592</v>
      </c>
      <c r="AP58" s="35" t="s">
        <v>4592</v>
      </c>
      <c r="AQ58" s="20" t="s">
        <v>0</v>
      </c>
      <c r="AR58" s="20"/>
      <c r="AS58" s="14">
        <f>IFERROR(_xlfn.XLOOKUP(Master1[[#This Row],[cu_id]],StopTimes[cu_ID],StopTimes[Average Stop Time]), 0)</f>
        <v>12.309523808333333</v>
      </c>
      <c r="AT58" s="14">
        <f>IF(Master1[[#This Row],[RSP StopTime Override]] &lt;&gt; "",Master1[[#This Row],[RSP StopTime Override]],IF(Master1[[#This Row],[Avg Stop Time Helper]] &lt;&gt; 0, Master1[[#This Row],[Avg Stop Time Helper]],Average_Stop_Time))</f>
        <v>12.309523808333333</v>
      </c>
      <c r="AU58" s="13"/>
    </row>
    <row r="59" spans="1:47" x14ac:dyDescent="0.3">
      <c r="A59" s="18" t="s">
        <v>4168</v>
      </c>
      <c r="B59" s="20">
        <v>6</v>
      </c>
      <c r="C59" s="20" t="s">
        <v>6</v>
      </c>
      <c r="D59" s="19">
        <v>518364</v>
      </c>
      <c r="E59" s="19" t="s">
        <v>13</v>
      </c>
      <c r="F59" s="19" t="s">
        <v>4784</v>
      </c>
      <c r="G59" s="19" t="s">
        <v>4785</v>
      </c>
      <c r="H59" s="19" t="s">
        <v>11</v>
      </c>
      <c r="I59" s="19" t="s">
        <v>4786</v>
      </c>
      <c r="J59" s="19" t="s">
        <v>4</v>
      </c>
      <c r="K59" s="19" t="s">
        <v>4776</v>
      </c>
      <c r="L59" s="21" t="s">
        <v>16</v>
      </c>
      <c r="M59" s="20" t="s">
        <v>3</v>
      </c>
      <c r="N59" s="20" t="s">
        <v>2</v>
      </c>
      <c r="O59" s="20">
        <v>150</v>
      </c>
      <c r="P59" s="20">
        <v>0</v>
      </c>
      <c r="Q59" s="20">
        <v>0</v>
      </c>
      <c r="R59" s="20">
        <v>150</v>
      </c>
      <c r="S59" s="20">
        <v>0</v>
      </c>
      <c r="T59" s="20">
        <v>0</v>
      </c>
      <c r="U59" s="20">
        <v>96</v>
      </c>
      <c r="V59" s="30"/>
      <c r="W59" s="30"/>
      <c r="X59" s="33">
        <f>IFERROR(1 -(Master1[[#This Row],[Avg Garment Scans per Delivery]]/Master1[[#This Row],[Garment Inventory]]), 0)</f>
        <v>0</v>
      </c>
      <c r="Y59" s="30"/>
      <c r="Z59" s="30"/>
      <c r="AA59" s="32">
        <f>_xlfn.XLOOKUP(Master1[[#This Row],[cu_id]], Revenue_Analysis[cuid], Revenue_Analysis[Q1 Low Deviation], 0)</f>
        <v>77.990899999999996</v>
      </c>
      <c r="AB59" s="32">
        <f>_xlfn.XLOOKUP(Master1[[#This Row],[cu_id]],Revenue_Analysis[cuid],Revenue_Analysis[Q1 High Deviation], 0)</f>
        <v>133.45869999999999</v>
      </c>
      <c r="AC59" s="32">
        <f>_xlfn.XLOOKUP(Master1[[#This Row],[cu_id]],Revenue_Analysis[cuid],Revenue_Analysis[Q2 Low Deviation], 0)</f>
        <v>81.676900000000003</v>
      </c>
      <c r="AD59" s="32">
        <f>_xlfn.XLOOKUP(Master1[[#This Row],[cu_id]],Revenue_Analysis[cuid],Revenue_Analysis[Q2 High Deviation], 0)</f>
        <v>134.69229999999999</v>
      </c>
      <c r="AE59" s="32">
        <f>_xlfn.XLOOKUP(Master1[[#This Row],[cu_id]],Revenue_Analysis[cuid],Revenue_Analysis[Q3 Low Deviation], 0)</f>
        <v>80.075800000000001</v>
      </c>
      <c r="AF59" s="32">
        <f>_xlfn.XLOOKUP(Master1[[#This Row],[cu_id]],Revenue_Analysis[cuid],Revenue_Analysis[Q3 High Deviation], 0)</f>
        <v>148.4434</v>
      </c>
      <c r="AG59" s="32">
        <f>_xlfn.XLOOKUP(Master1[[#This Row],[cu_id]],Revenue_Analysis[cuid],Revenue_Analysis[Q4 Low Deviation], 0)</f>
        <v>55.976500000000001</v>
      </c>
      <c r="AH59" s="32">
        <f>_xlfn.XLOOKUP(Master1[[#This Row],[cu_id]],Revenue_Analysis[cuid],Revenue_Analysis[Q4 High Deviation], 0)</f>
        <v>200.6551</v>
      </c>
      <c r="AI59" s="32">
        <f>_xlfn.XLOOKUP(Master1[[#This Row],[cu_id]],Revenue_Analysis[cuid],Revenue_Analysis[Q1 Average], 0)</f>
        <v>105.7248</v>
      </c>
      <c r="AJ59" s="32">
        <f>_xlfn.XLOOKUP(Master1[[#This Row],[cu_id]],Revenue_Analysis[cuid],Revenue_Analysis[Q2 Average], 0)</f>
        <v>108.1846</v>
      </c>
      <c r="AK59" s="32">
        <f>_xlfn.XLOOKUP(Master1[[#This Row],[cu_id]],Revenue_Analysis[cuid],Revenue_Analysis[Q3 Average], 0)</f>
        <v>114.25960000000001</v>
      </c>
      <c r="AL59" s="32">
        <f>_xlfn.XLOOKUP(Master1[[#This Row],[cu_id]],Revenue_Analysis[cuid],Revenue_Analysis[Q4 Average], 0)</f>
        <v>128.3158</v>
      </c>
      <c r="AM59" s="34">
        <v>0.29166666666666669</v>
      </c>
      <c r="AN59" s="35">
        <v>0.20833333333333334</v>
      </c>
      <c r="AO59" s="35" t="s">
        <v>4592</v>
      </c>
      <c r="AP59" s="35" t="s">
        <v>4592</v>
      </c>
      <c r="AQ59" s="20" t="s">
        <v>0</v>
      </c>
      <c r="AR59" s="20"/>
      <c r="AS59" s="14">
        <f>IFERROR(_xlfn.XLOOKUP(Master1[[#This Row],[cu_id]],StopTimes[cu_ID],StopTimes[Average Stop Time]), 0)</f>
        <v>0</v>
      </c>
      <c r="AT59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59" s="13"/>
    </row>
    <row r="60" spans="1:47" x14ac:dyDescent="0.3">
      <c r="A60" s="18" t="s">
        <v>4169</v>
      </c>
      <c r="B60" s="20">
        <v>6</v>
      </c>
      <c r="C60" s="20" t="s">
        <v>14</v>
      </c>
      <c r="D60" s="19">
        <v>518364</v>
      </c>
      <c r="E60" s="19" t="s">
        <v>39</v>
      </c>
      <c r="F60" s="19" t="s">
        <v>4879</v>
      </c>
      <c r="G60" s="19" t="s">
        <v>4880</v>
      </c>
      <c r="H60" s="19" t="s">
        <v>11</v>
      </c>
      <c r="I60" s="19" t="s">
        <v>4590</v>
      </c>
      <c r="J60" s="19" t="s">
        <v>4</v>
      </c>
      <c r="K60" s="19" t="s">
        <v>4881</v>
      </c>
      <c r="L60" s="21" t="s">
        <v>19</v>
      </c>
      <c r="M60" s="20" t="s">
        <v>18</v>
      </c>
      <c r="N60" s="20" t="s">
        <v>2</v>
      </c>
      <c r="O60" s="20">
        <v>35</v>
      </c>
      <c r="P60" s="20">
        <v>0</v>
      </c>
      <c r="Q60" s="20">
        <v>0</v>
      </c>
      <c r="R60" s="20">
        <v>0</v>
      </c>
      <c r="S60" s="20">
        <v>35</v>
      </c>
      <c r="T60" s="20">
        <v>0</v>
      </c>
      <c r="U60" s="20">
        <v>26</v>
      </c>
      <c r="V60" s="30"/>
      <c r="W60" s="30"/>
      <c r="X60" s="33">
        <f>IFERROR(1 -(Master1[[#This Row],[Avg Garment Scans per Delivery]]/Master1[[#This Row],[Garment Inventory]]), 0)</f>
        <v>0</v>
      </c>
      <c r="Y60" s="30"/>
      <c r="Z60" s="30"/>
      <c r="AA60" s="32">
        <f>_xlfn.XLOOKUP(Master1[[#This Row],[cu_id]], Revenue_Analysis[cuid], Revenue_Analysis[Q1 Low Deviation], 0)</f>
        <v>66.14</v>
      </c>
      <c r="AB60" s="32">
        <f>_xlfn.XLOOKUP(Master1[[#This Row],[cu_id]],Revenue_Analysis[cuid],Revenue_Analysis[Q1 High Deviation], 0)</f>
        <v>68.14</v>
      </c>
      <c r="AC60" s="32">
        <f>_xlfn.XLOOKUP(Master1[[#This Row],[cu_id]],Revenue_Analysis[cuid],Revenue_Analysis[Q2 Low Deviation], 0)</f>
        <v>50.685699999999997</v>
      </c>
      <c r="AD60" s="32">
        <f>_xlfn.XLOOKUP(Master1[[#This Row],[cu_id]],Revenue_Analysis[cuid],Revenue_Analysis[Q2 High Deviation], 0)</f>
        <v>173.87430000000001</v>
      </c>
      <c r="AE60" s="32">
        <f>_xlfn.XLOOKUP(Master1[[#This Row],[cu_id]],Revenue_Analysis[cuid],Revenue_Analysis[Q3 Low Deviation], 0)</f>
        <v>30.8567</v>
      </c>
      <c r="AF60" s="32">
        <f>_xlfn.XLOOKUP(Master1[[#This Row],[cu_id]],Revenue_Analysis[cuid],Revenue_Analysis[Q3 High Deviation], 0)</f>
        <v>73.297499999999999</v>
      </c>
      <c r="AG60" s="32">
        <f>_xlfn.XLOOKUP(Master1[[#This Row],[cu_id]],Revenue_Analysis[cuid],Revenue_Analysis[Q4 Low Deviation], 0)</f>
        <v>61.545499999999997</v>
      </c>
      <c r="AH60" s="32">
        <f>_xlfn.XLOOKUP(Master1[[#This Row],[cu_id]],Revenue_Analysis[cuid],Revenue_Analysis[Q4 High Deviation], 0)</f>
        <v>65.421099999999996</v>
      </c>
      <c r="AI60" s="32">
        <f>_xlfn.XLOOKUP(Master1[[#This Row],[cu_id]],Revenue_Analysis[cuid],Revenue_Analysis[Q1 Average], 0)</f>
        <v>67.14</v>
      </c>
      <c r="AJ60" s="32">
        <f>_xlfn.XLOOKUP(Master1[[#This Row],[cu_id]],Revenue_Analysis[cuid],Revenue_Analysis[Q2 Average], 0)</f>
        <v>112.28</v>
      </c>
      <c r="AK60" s="32">
        <f>_xlfn.XLOOKUP(Master1[[#This Row],[cu_id]],Revenue_Analysis[cuid],Revenue_Analysis[Q3 Average], 0)</f>
        <v>52.077100000000002</v>
      </c>
      <c r="AL60" s="32">
        <f>_xlfn.XLOOKUP(Master1[[#This Row],[cu_id]],Revenue_Analysis[cuid],Revenue_Analysis[Q4 Average], 0)</f>
        <v>63.4833</v>
      </c>
      <c r="AM60" s="34">
        <v>0.20833333333333334</v>
      </c>
      <c r="AN60" s="35">
        <v>0.70833333333333337</v>
      </c>
      <c r="AO60" s="35" t="s">
        <v>4592</v>
      </c>
      <c r="AP60" s="35" t="s">
        <v>4592</v>
      </c>
      <c r="AQ60" s="20" t="s">
        <v>0</v>
      </c>
      <c r="AR60" s="20"/>
      <c r="AS60" s="14">
        <f>IFERROR(_xlfn.XLOOKUP(Master1[[#This Row],[cu_id]],StopTimes[cu_ID],StopTimes[Average Stop Time]), 0)</f>
        <v>6.96</v>
      </c>
      <c r="AT60" s="14">
        <f>IF(Master1[[#This Row],[RSP StopTime Override]] &lt;&gt; "",Master1[[#This Row],[RSP StopTime Override]],IF(Master1[[#This Row],[Avg Stop Time Helper]] &lt;&gt; 0, Master1[[#This Row],[Avg Stop Time Helper]],Average_Stop_Time))</f>
        <v>6.96</v>
      </c>
      <c r="AU60" s="13"/>
    </row>
    <row r="61" spans="1:47" x14ac:dyDescent="0.3">
      <c r="A61" s="18" t="s">
        <v>4170</v>
      </c>
      <c r="B61" s="20">
        <v>6</v>
      </c>
      <c r="C61" s="20" t="s">
        <v>9</v>
      </c>
      <c r="D61" s="19">
        <v>518392</v>
      </c>
      <c r="E61" s="19" t="s">
        <v>13</v>
      </c>
      <c r="F61" s="19" t="s">
        <v>4626</v>
      </c>
      <c r="G61" s="19" t="s">
        <v>4627</v>
      </c>
      <c r="H61" s="19" t="s">
        <v>11</v>
      </c>
      <c r="I61" s="19" t="s">
        <v>4590</v>
      </c>
      <c r="J61" s="19" t="s">
        <v>4</v>
      </c>
      <c r="K61" s="19" t="s">
        <v>4611</v>
      </c>
      <c r="L61" s="21" t="s">
        <v>16</v>
      </c>
      <c r="M61" s="20" t="s">
        <v>3</v>
      </c>
      <c r="N61" s="20" t="s">
        <v>2</v>
      </c>
      <c r="O61" s="20">
        <v>15</v>
      </c>
      <c r="P61" s="20">
        <v>15</v>
      </c>
      <c r="Q61" s="20">
        <v>0</v>
      </c>
      <c r="R61" s="20">
        <v>0</v>
      </c>
      <c r="S61" s="20">
        <v>0</v>
      </c>
      <c r="T61" s="20">
        <v>0</v>
      </c>
      <c r="U61" s="20">
        <v>55</v>
      </c>
      <c r="V61" s="30">
        <v>66</v>
      </c>
      <c r="W61" s="30">
        <v>21</v>
      </c>
      <c r="X61" s="33">
        <f>IFERROR(1 -(Master1[[#This Row],[Avg Garment Scans per Delivery]]/Master1[[#This Row],[Garment Inventory]]), 0)</f>
        <v>0.68181818181818188</v>
      </c>
      <c r="Y61" s="30">
        <v>4</v>
      </c>
      <c r="Z61" s="30">
        <v>68</v>
      </c>
      <c r="AA61" s="32">
        <f>_xlfn.XLOOKUP(Master1[[#This Row],[cu_id]], Revenue_Analysis[cuid], Revenue_Analysis[Q1 Low Deviation], 0)</f>
        <v>110.2906</v>
      </c>
      <c r="AB61" s="32">
        <f>_xlfn.XLOOKUP(Master1[[#This Row],[cu_id]],Revenue_Analysis[cuid],Revenue_Analysis[Q1 High Deviation], 0)</f>
        <v>180.874</v>
      </c>
      <c r="AC61" s="32">
        <f>_xlfn.XLOOKUP(Master1[[#This Row],[cu_id]],Revenue_Analysis[cuid],Revenue_Analysis[Q2 Low Deviation], 0)</f>
        <v>146.0402</v>
      </c>
      <c r="AD61" s="32">
        <f>_xlfn.XLOOKUP(Master1[[#This Row],[cu_id]],Revenue_Analysis[cuid],Revenue_Analysis[Q2 High Deviation], 0)</f>
        <v>182.85220000000001</v>
      </c>
      <c r="AE61" s="32">
        <f>_xlfn.XLOOKUP(Master1[[#This Row],[cu_id]],Revenue_Analysis[cuid],Revenue_Analysis[Q3 Low Deviation], 0)</f>
        <v>126.99339999999999</v>
      </c>
      <c r="AF61" s="32">
        <f>_xlfn.XLOOKUP(Master1[[#This Row],[cu_id]],Revenue_Analysis[cuid],Revenue_Analysis[Q3 High Deviation], 0)</f>
        <v>193.88239999999999</v>
      </c>
      <c r="AG61" s="32">
        <f>_xlfn.XLOOKUP(Master1[[#This Row],[cu_id]],Revenue_Analysis[cuid],Revenue_Analysis[Q4 Low Deviation], 0)</f>
        <v>93.217299999999994</v>
      </c>
      <c r="AH61" s="32">
        <f>_xlfn.XLOOKUP(Master1[[#This Row],[cu_id]],Revenue_Analysis[cuid],Revenue_Analysis[Q4 High Deviation], 0)</f>
        <v>175.5001</v>
      </c>
      <c r="AI61" s="32">
        <f>_xlfn.XLOOKUP(Master1[[#This Row],[cu_id]],Revenue_Analysis[cuid],Revenue_Analysis[Q1 Average], 0)</f>
        <v>145.5823</v>
      </c>
      <c r="AJ61" s="32">
        <f>_xlfn.XLOOKUP(Master1[[#This Row],[cu_id]],Revenue_Analysis[cuid],Revenue_Analysis[Q2 Average], 0)</f>
        <v>164.4462</v>
      </c>
      <c r="AK61" s="32">
        <f>_xlfn.XLOOKUP(Master1[[#This Row],[cu_id]],Revenue_Analysis[cuid],Revenue_Analysis[Q3 Average], 0)</f>
        <v>160.43790000000001</v>
      </c>
      <c r="AL61" s="32">
        <f>_xlfn.XLOOKUP(Master1[[#This Row],[cu_id]],Revenue_Analysis[cuid],Revenue_Analysis[Q4 Average], 0)</f>
        <v>134.3587</v>
      </c>
      <c r="AM61" s="34">
        <v>0.20833333333333334</v>
      </c>
      <c r="AN61" s="35">
        <v>0.79166666666666663</v>
      </c>
      <c r="AO61" s="35" t="s">
        <v>4592</v>
      </c>
      <c r="AP61" s="35" t="s">
        <v>4592</v>
      </c>
      <c r="AQ61" s="20" t="s">
        <v>0</v>
      </c>
      <c r="AR61" s="20"/>
      <c r="AS61" s="14">
        <f>IFERROR(_xlfn.XLOOKUP(Master1[[#This Row],[cu_id]],StopTimes[cu_ID],StopTimes[Average Stop Time]), 0)</f>
        <v>8.7041666666666675</v>
      </c>
      <c r="AT61" s="14">
        <f>IF(Master1[[#This Row],[RSP StopTime Override]] &lt;&gt; "",Master1[[#This Row],[RSP StopTime Override]],IF(Master1[[#This Row],[Avg Stop Time Helper]] &lt;&gt; 0, Master1[[#This Row],[Avg Stop Time Helper]],Average_Stop_Time))</f>
        <v>8.7041666666666675</v>
      </c>
      <c r="AU61" s="13"/>
    </row>
    <row r="62" spans="1:47" x14ac:dyDescent="0.3">
      <c r="A62" s="18" t="s">
        <v>4172</v>
      </c>
      <c r="B62" s="20">
        <v>51</v>
      </c>
      <c r="C62" s="20" t="s">
        <v>9</v>
      </c>
      <c r="D62" s="19">
        <v>518596</v>
      </c>
      <c r="E62" s="19" t="s">
        <v>13</v>
      </c>
      <c r="F62" s="19" t="s">
        <v>6166</v>
      </c>
      <c r="G62" s="19" t="s">
        <v>6167</v>
      </c>
      <c r="H62" s="19" t="s">
        <v>11</v>
      </c>
      <c r="I62" s="19" t="s">
        <v>4620</v>
      </c>
      <c r="J62" s="19" t="s">
        <v>4</v>
      </c>
      <c r="K62" s="19" t="s">
        <v>5576</v>
      </c>
      <c r="L62" s="21" t="s">
        <v>16</v>
      </c>
      <c r="M62" s="20" t="s">
        <v>3</v>
      </c>
      <c r="N62" s="20" t="s">
        <v>2</v>
      </c>
      <c r="O62" s="20">
        <v>60</v>
      </c>
      <c r="P62" s="20">
        <v>60</v>
      </c>
      <c r="Q62" s="20">
        <v>0</v>
      </c>
      <c r="R62" s="20">
        <v>0</v>
      </c>
      <c r="S62" s="20">
        <v>0</v>
      </c>
      <c r="T62" s="20">
        <v>0</v>
      </c>
      <c r="U62" s="20">
        <v>67</v>
      </c>
      <c r="V62" s="30"/>
      <c r="W62" s="30">
        <v>0</v>
      </c>
      <c r="X62" s="33">
        <f>IFERROR(1 -(Master1[[#This Row],[Avg Garment Scans per Delivery]]/Master1[[#This Row],[Garment Inventory]]), 0)</f>
        <v>0</v>
      </c>
      <c r="Y62" s="30"/>
      <c r="Z62" s="30"/>
      <c r="AA62" s="32">
        <f>_xlfn.XLOOKUP(Master1[[#This Row],[cu_id]], Revenue_Analysis[cuid], Revenue_Analysis[Q1 Low Deviation], 0)</f>
        <v>36.650700000000001</v>
      </c>
      <c r="AB62" s="32">
        <f>_xlfn.XLOOKUP(Master1[[#This Row],[cu_id]],Revenue_Analysis[cuid],Revenue_Analysis[Q1 High Deviation], 0)</f>
        <v>127.75490000000001</v>
      </c>
      <c r="AC62" s="32">
        <f>_xlfn.XLOOKUP(Master1[[#This Row],[cu_id]],Revenue_Analysis[cuid],Revenue_Analysis[Q2 Low Deviation], 0)</f>
        <v>51.613999999999997</v>
      </c>
      <c r="AD62" s="32">
        <f>_xlfn.XLOOKUP(Master1[[#This Row],[cu_id]],Revenue_Analysis[cuid],Revenue_Analysis[Q2 High Deviation], 0)</f>
        <v>135.4794</v>
      </c>
      <c r="AE62" s="32">
        <f>_xlfn.XLOOKUP(Master1[[#This Row],[cu_id]],Revenue_Analysis[cuid],Revenue_Analysis[Q3 Low Deviation], 0)</f>
        <v>43.497500000000002</v>
      </c>
      <c r="AF62" s="32">
        <f>_xlfn.XLOOKUP(Master1[[#This Row],[cu_id]],Revenue_Analysis[cuid],Revenue_Analysis[Q3 High Deviation], 0)</f>
        <v>154.88489999999999</v>
      </c>
      <c r="AG62" s="32">
        <f>_xlfn.XLOOKUP(Master1[[#This Row],[cu_id]],Revenue_Analysis[cuid],Revenue_Analysis[Q4 Low Deviation], 0)</f>
        <v>21.5001</v>
      </c>
      <c r="AH62" s="32">
        <f>_xlfn.XLOOKUP(Master1[[#This Row],[cu_id]],Revenue_Analysis[cuid],Revenue_Analysis[Q4 High Deviation], 0)</f>
        <v>245.73410000000001</v>
      </c>
      <c r="AI62" s="32">
        <f>_xlfn.XLOOKUP(Master1[[#This Row],[cu_id]],Revenue_Analysis[cuid],Revenue_Analysis[Q1 Average], 0)</f>
        <v>82.202799999999996</v>
      </c>
      <c r="AJ62" s="32">
        <f>_xlfn.XLOOKUP(Master1[[#This Row],[cu_id]],Revenue_Analysis[cuid],Revenue_Analysis[Q2 Average], 0)</f>
        <v>93.546700000000001</v>
      </c>
      <c r="AK62" s="32">
        <f>_xlfn.XLOOKUP(Master1[[#This Row],[cu_id]],Revenue_Analysis[cuid],Revenue_Analysis[Q3 Average], 0)</f>
        <v>99.191199999999995</v>
      </c>
      <c r="AL62" s="32">
        <f>_xlfn.XLOOKUP(Master1[[#This Row],[cu_id]],Revenue_Analysis[cuid],Revenue_Analysis[Q4 Average], 0)</f>
        <v>133.61709999999999</v>
      </c>
      <c r="AM62" s="34">
        <v>0.25</v>
      </c>
      <c r="AN62" s="35">
        <v>0.83333333333333337</v>
      </c>
      <c r="AO62" s="35" t="s">
        <v>4592</v>
      </c>
      <c r="AP62" s="35" t="s">
        <v>4592</v>
      </c>
      <c r="AQ62" s="20" t="s">
        <v>4869</v>
      </c>
      <c r="AR62" s="20"/>
      <c r="AS62" s="14">
        <f>IFERROR(_xlfn.XLOOKUP(Master1[[#This Row],[cu_id]],StopTimes[cu_ID],StopTimes[Average Stop Time]), 0)</f>
        <v>4.0791666666666666</v>
      </c>
      <c r="AT62" s="14">
        <f>IF(Master1[[#This Row],[RSP StopTime Override]] &lt;&gt; "",Master1[[#This Row],[RSP StopTime Override]],IF(Master1[[#This Row],[Avg Stop Time Helper]] &lt;&gt; 0, Master1[[#This Row],[Avg Stop Time Helper]],Average_Stop_Time))</f>
        <v>4.0791666666666666</v>
      </c>
      <c r="AU62" s="13"/>
    </row>
    <row r="63" spans="1:47" x14ac:dyDescent="0.3">
      <c r="A63" s="18" t="s">
        <v>4173</v>
      </c>
      <c r="B63" s="20">
        <v>56</v>
      </c>
      <c r="C63" s="20" t="s">
        <v>12</v>
      </c>
      <c r="D63" s="19">
        <v>518644</v>
      </c>
      <c r="E63" s="19" t="s">
        <v>13</v>
      </c>
      <c r="F63" s="19" t="s">
        <v>6903</v>
      </c>
      <c r="G63" s="19" t="s">
        <v>6904</v>
      </c>
      <c r="H63" s="19" t="s">
        <v>11</v>
      </c>
      <c r="I63" s="19" t="s">
        <v>6905</v>
      </c>
      <c r="J63" s="19" t="s">
        <v>4</v>
      </c>
      <c r="K63" s="19" t="s">
        <v>6906</v>
      </c>
      <c r="L63" s="21" t="s">
        <v>31</v>
      </c>
      <c r="M63" s="20" t="s">
        <v>30</v>
      </c>
      <c r="N63" s="20" t="s">
        <v>2</v>
      </c>
      <c r="O63" s="20">
        <v>118</v>
      </c>
      <c r="P63" s="20">
        <v>0</v>
      </c>
      <c r="Q63" s="20">
        <v>118</v>
      </c>
      <c r="R63" s="20">
        <v>0</v>
      </c>
      <c r="S63" s="20">
        <v>0</v>
      </c>
      <c r="T63" s="20">
        <v>0</v>
      </c>
      <c r="U63" s="20">
        <v>11</v>
      </c>
      <c r="V63" s="30"/>
      <c r="W63" s="30"/>
      <c r="X63" s="33">
        <f>IFERROR(1 -(Master1[[#This Row],[Avg Garment Scans per Delivery]]/Master1[[#This Row],[Garment Inventory]]), 0)</f>
        <v>0</v>
      </c>
      <c r="Y63" s="30"/>
      <c r="Z63" s="30"/>
      <c r="AA63" s="32">
        <f>_xlfn.XLOOKUP(Master1[[#This Row],[cu_id]], Revenue_Analysis[cuid], Revenue_Analysis[Q1 Low Deviation], 0)</f>
        <v>162.5</v>
      </c>
      <c r="AB63" s="32">
        <f>_xlfn.XLOOKUP(Master1[[#This Row],[cu_id]],Revenue_Analysis[cuid],Revenue_Analysis[Q1 High Deviation], 0)</f>
        <v>162.5</v>
      </c>
      <c r="AC63" s="32">
        <f>_xlfn.XLOOKUP(Master1[[#This Row],[cu_id]],Revenue_Analysis[cuid],Revenue_Analysis[Q2 Low Deviation], 0)</f>
        <v>175.8888</v>
      </c>
      <c r="AD63" s="32">
        <f>_xlfn.XLOOKUP(Master1[[#This Row],[cu_id]],Revenue_Analysis[cuid],Revenue_Analysis[Q2 High Deviation], 0)</f>
        <v>178.05619999999999</v>
      </c>
      <c r="AE63" s="32">
        <f>_xlfn.XLOOKUP(Master1[[#This Row],[cu_id]],Revenue_Analysis[cuid],Revenue_Analysis[Q3 Low Deviation], 0)</f>
        <v>178.24</v>
      </c>
      <c r="AF63" s="32">
        <f>_xlfn.XLOOKUP(Master1[[#This Row],[cu_id]],Revenue_Analysis[cuid],Revenue_Analysis[Q3 High Deviation], 0)</f>
        <v>179.14</v>
      </c>
      <c r="AG63" s="32">
        <f>_xlfn.XLOOKUP(Master1[[#This Row],[cu_id]],Revenue_Analysis[cuid],Revenue_Analysis[Q4 Low Deviation], 0)</f>
        <v>116.16</v>
      </c>
      <c r="AH63" s="32">
        <f>_xlfn.XLOOKUP(Master1[[#This Row],[cu_id]],Revenue_Analysis[cuid],Revenue_Analysis[Q4 High Deviation], 0)</f>
        <v>208.04</v>
      </c>
      <c r="AI63" s="32">
        <f>_xlfn.XLOOKUP(Master1[[#This Row],[cu_id]],Revenue_Analysis[cuid],Revenue_Analysis[Q1 Average], 0)</f>
        <v>162.5</v>
      </c>
      <c r="AJ63" s="32">
        <f>_xlfn.XLOOKUP(Master1[[#This Row],[cu_id]],Revenue_Analysis[cuid],Revenue_Analysis[Q2 Average], 0)</f>
        <v>176.9725</v>
      </c>
      <c r="AK63" s="32">
        <f>_xlfn.XLOOKUP(Master1[[#This Row],[cu_id]],Revenue_Analysis[cuid],Revenue_Analysis[Q3 Average], 0)</f>
        <v>178.69</v>
      </c>
      <c r="AL63" s="32">
        <f>_xlfn.XLOOKUP(Master1[[#This Row],[cu_id]],Revenue_Analysis[cuid],Revenue_Analysis[Q4 Average], 0)</f>
        <v>162.1</v>
      </c>
      <c r="AM63" s="34">
        <v>0.29166666666666669</v>
      </c>
      <c r="AN63" s="35">
        <v>0.58333333333333337</v>
      </c>
      <c r="AO63" s="35" t="s">
        <v>4592</v>
      </c>
      <c r="AP63" s="35" t="s">
        <v>4592</v>
      </c>
      <c r="AQ63" s="20" t="s">
        <v>0</v>
      </c>
      <c r="AR63" s="20"/>
      <c r="AS63" s="14">
        <f>IFERROR(_xlfn.XLOOKUP(Master1[[#This Row],[cu_id]],StopTimes[cu_ID],StopTimes[Average Stop Time]), 0)</f>
        <v>7.4916666666666671</v>
      </c>
      <c r="AT63" s="14">
        <f>IF(Master1[[#This Row],[RSP StopTime Override]] &lt;&gt; "",Master1[[#This Row],[RSP StopTime Override]],IF(Master1[[#This Row],[Avg Stop Time Helper]] &lt;&gt; 0, Master1[[#This Row],[Avg Stop Time Helper]],Average_Stop_Time))</f>
        <v>7.4916666666666671</v>
      </c>
      <c r="AU63" s="13"/>
    </row>
    <row r="64" spans="1:47" x14ac:dyDescent="0.3">
      <c r="A64" s="18" t="s">
        <v>4174</v>
      </c>
      <c r="B64" s="20">
        <v>52</v>
      </c>
      <c r="C64" s="20" t="s">
        <v>12</v>
      </c>
      <c r="D64" s="19">
        <v>518681</v>
      </c>
      <c r="E64" s="19" t="s">
        <v>13</v>
      </c>
      <c r="F64" s="19" t="s">
        <v>6597</v>
      </c>
      <c r="G64" s="19" t="s">
        <v>6598</v>
      </c>
      <c r="H64" s="19" t="s">
        <v>11</v>
      </c>
      <c r="I64" s="19" t="s">
        <v>4620</v>
      </c>
      <c r="J64" s="19" t="s">
        <v>4</v>
      </c>
      <c r="K64" s="19" t="s">
        <v>5245</v>
      </c>
      <c r="L64" s="21" t="s">
        <v>16</v>
      </c>
      <c r="M64" s="20" t="s">
        <v>3</v>
      </c>
      <c r="N64" s="20" t="s">
        <v>2</v>
      </c>
      <c r="O64" s="20">
        <v>65</v>
      </c>
      <c r="P64" s="20">
        <v>0</v>
      </c>
      <c r="Q64" s="20">
        <v>65</v>
      </c>
      <c r="R64" s="20">
        <v>0</v>
      </c>
      <c r="S64" s="20">
        <v>0</v>
      </c>
      <c r="T64" s="20">
        <v>0</v>
      </c>
      <c r="U64" s="20">
        <v>55</v>
      </c>
      <c r="V64" s="30"/>
      <c r="W64" s="30"/>
      <c r="X64" s="33">
        <f>IFERROR(1 -(Master1[[#This Row],[Avg Garment Scans per Delivery]]/Master1[[#This Row],[Garment Inventory]]), 0)</f>
        <v>0</v>
      </c>
      <c r="Y64" s="30"/>
      <c r="Z64" s="30"/>
      <c r="AA64" s="32">
        <f>_xlfn.XLOOKUP(Master1[[#This Row],[cu_id]], Revenue_Analysis[cuid], Revenue_Analysis[Q1 Low Deviation], 0)</f>
        <v>183.11150000000001</v>
      </c>
      <c r="AB64" s="32">
        <f>_xlfn.XLOOKUP(Master1[[#This Row],[cu_id]],Revenue_Analysis[cuid],Revenue_Analysis[Q1 High Deviation], 0)</f>
        <v>412.69470000000001</v>
      </c>
      <c r="AC64" s="32">
        <f>_xlfn.XLOOKUP(Master1[[#This Row],[cu_id]],Revenue_Analysis[cuid],Revenue_Analysis[Q2 Low Deviation], 0)</f>
        <v>103.2894</v>
      </c>
      <c r="AD64" s="32">
        <f>_xlfn.XLOOKUP(Master1[[#This Row],[cu_id]],Revenue_Analysis[cuid],Revenue_Analysis[Q2 High Deviation], 0)</f>
        <v>342.52600000000001</v>
      </c>
      <c r="AE64" s="32">
        <f>_xlfn.XLOOKUP(Master1[[#This Row],[cu_id]],Revenue_Analysis[cuid],Revenue_Analysis[Q3 Low Deviation], 0)</f>
        <v>124.8678</v>
      </c>
      <c r="AF64" s="32">
        <f>_xlfn.XLOOKUP(Master1[[#This Row],[cu_id]],Revenue_Analysis[cuid],Revenue_Analysis[Q3 High Deviation], 0)</f>
        <v>389.27839999999998</v>
      </c>
      <c r="AG64" s="32">
        <f>_xlfn.XLOOKUP(Master1[[#This Row],[cu_id]],Revenue_Analysis[cuid],Revenue_Analysis[Q4 Low Deviation], 0)</f>
        <v>100.3382</v>
      </c>
      <c r="AH64" s="32">
        <f>_xlfn.XLOOKUP(Master1[[#This Row],[cu_id]],Revenue_Analysis[cuid],Revenue_Analysis[Q4 High Deviation], 0)</f>
        <v>333.25240000000002</v>
      </c>
      <c r="AI64" s="32">
        <f>_xlfn.XLOOKUP(Master1[[#This Row],[cu_id]],Revenue_Analysis[cuid],Revenue_Analysis[Q1 Average], 0)</f>
        <v>297.90309999999999</v>
      </c>
      <c r="AJ64" s="32">
        <f>_xlfn.XLOOKUP(Master1[[#This Row],[cu_id]],Revenue_Analysis[cuid],Revenue_Analysis[Q2 Average], 0)</f>
        <v>222.90770000000001</v>
      </c>
      <c r="AK64" s="32">
        <f>_xlfn.XLOOKUP(Master1[[#This Row],[cu_id]],Revenue_Analysis[cuid],Revenue_Analysis[Q3 Average], 0)</f>
        <v>257.07310000000001</v>
      </c>
      <c r="AL64" s="32">
        <f>_xlfn.XLOOKUP(Master1[[#This Row],[cu_id]],Revenue_Analysis[cuid],Revenue_Analysis[Q4 Average], 0)</f>
        <v>216.7953</v>
      </c>
      <c r="AM64" s="34" t="s">
        <v>1</v>
      </c>
      <c r="AN64" s="35" t="s">
        <v>1</v>
      </c>
      <c r="AO64" s="35" t="s">
        <v>4592</v>
      </c>
      <c r="AP64" s="35" t="s">
        <v>4592</v>
      </c>
      <c r="AQ64" s="20" t="s">
        <v>0</v>
      </c>
      <c r="AR64" s="20"/>
      <c r="AS64" s="14">
        <f>IFERROR(_xlfn.XLOOKUP(Master1[[#This Row],[cu_id]],StopTimes[cu_ID],StopTimes[Average Stop Time]), 0)</f>
        <v>6</v>
      </c>
      <c r="AT64" s="14">
        <f>IF(Master1[[#This Row],[RSP StopTime Override]] &lt;&gt; "",Master1[[#This Row],[RSP StopTime Override]],IF(Master1[[#This Row],[Avg Stop Time Helper]] &lt;&gt; 0, Master1[[#This Row],[Avg Stop Time Helper]],Average_Stop_Time))</f>
        <v>6</v>
      </c>
      <c r="AU64" s="13"/>
    </row>
    <row r="65" spans="1:47" x14ac:dyDescent="0.3">
      <c r="A65" s="18" t="s">
        <v>4175</v>
      </c>
      <c r="B65" s="20">
        <v>52</v>
      </c>
      <c r="C65" s="20" t="s">
        <v>7</v>
      </c>
      <c r="D65" s="19">
        <v>518724</v>
      </c>
      <c r="E65" s="19" t="s">
        <v>13</v>
      </c>
      <c r="F65" s="19" t="s">
        <v>6757</v>
      </c>
      <c r="G65" s="19" t="s">
        <v>6758</v>
      </c>
      <c r="H65" s="19" t="s">
        <v>6759</v>
      </c>
      <c r="I65" s="19" t="s">
        <v>4620</v>
      </c>
      <c r="J65" s="19" t="s">
        <v>4</v>
      </c>
      <c r="K65" s="19" t="s">
        <v>5531</v>
      </c>
      <c r="L65" s="21" t="s">
        <v>16</v>
      </c>
      <c r="M65" s="20" t="s">
        <v>3</v>
      </c>
      <c r="N65" s="20" t="s">
        <v>2</v>
      </c>
      <c r="O65" s="20">
        <v>10</v>
      </c>
      <c r="P65" s="20">
        <v>0</v>
      </c>
      <c r="Q65" s="20">
        <v>0</v>
      </c>
      <c r="R65" s="20">
        <v>0</v>
      </c>
      <c r="S65" s="20">
        <v>0</v>
      </c>
      <c r="T65" s="20">
        <v>10</v>
      </c>
      <c r="U65" s="20">
        <v>54</v>
      </c>
      <c r="V65" s="30">
        <v>16</v>
      </c>
      <c r="W65" s="30"/>
      <c r="X65" s="33">
        <f>IFERROR(1 -(Master1[[#This Row],[Avg Garment Scans per Delivery]]/Master1[[#This Row],[Garment Inventory]]), 0)</f>
        <v>1</v>
      </c>
      <c r="Y65" s="30"/>
      <c r="Z65" s="30"/>
      <c r="AA65" s="32">
        <f>_xlfn.XLOOKUP(Master1[[#This Row],[cu_id]], Revenue_Analysis[cuid], Revenue_Analysis[Q1 Low Deviation], 0)</f>
        <v>219.49</v>
      </c>
      <c r="AB65" s="32">
        <f>_xlfn.XLOOKUP(Master1[[#This Row],[cu_id]],Revenue_Analysis[cuid],Revenue_Analysis[Q1 High Deviation], 0)</f>
        <v>220.74</v>
      </c>
      <c r="AC65" s="32">
        <f>_xlfn.XLOOKUP(Master1[[#This Row],[cu_id]],Revenue_Analysis[cuid],Revenue_Analysis[Q2 Low Deviation], 0)</f>
        <v>217.4984</v>
      </c>
      <c r="AD65" s="32">
        <f>_xlfn.XLOOKUP(Master1[[#This Row],[cu_id]],Revenue_Analysis[cuid],Revenue_Analysis[Q2 High Deviation], 0)</f>
        <v>224.4324</v>
      </c>
      <c r="AE65" s="32">
        <f>_xlfn.XLOOKUP(Master1[[#This Row],[cu_id]],Revenue_Analysis[cuid],Revenue_Analysis[Q3 Low Deviation], 0)</f>
        <v>229.69</v>
      </c>
      <c r="AF65" s="32">
        <f>_xlfn.XLOOKUP(Master1[[#This Row],[cu_id]],Revenue_Analysis[cuid],Revenue_Analysis[Q3 High Deviation], 0)</f>
        <v>230.49</v>
      </c>
      <c r="AG65" s="32">
        <f>_xlfn.XLOOKUP(Master1[[#This Row],[cu_id]],Revenue_Analysis[cuid],Revenue_Analysis[Q4 Low Deviation], 0)</f>
        <v>209.78290000000001</v>
      </c>
      <c r="AH65" s="32">
        <f>_xlfn.XLOOKUP(Master1[[#This Row],[cu_id]],Revenue_Analysis[cuid],Revenue_Analysis[Q4 High Deviation], 0)</f>
        <v>250.53710000000001</v>
      </c>
      <c r="AI65" s="32">
        <f>_xlfn.XLOOKUP(Master1[[#This Row],[cu_id]],Revenue_Analysis[cuid],Revenue_Analysis[Q1 Average], 0)</f>
        <v>220.11500000000001</v>
      </c>
      <c r="AJ65" s="32">
        <f>_xlfn.XLOOKUP(Master1[[#This Row],[cu_id]],Revenue_Analysis[cuid],Revenue_Analysis[Q2 Average], 0)</f>
        <v>220.96539999999999</v>
      </c>
      <c r="AK65" s="32">
        <f>_xlfn.XLOOKUP(Master1[[#This Row],[cu_id]],Revenue_Analysis[cuid],Revenue_Analysis[Q3 Average], 0)</f>
        <v>230.09</v>
      </c>
      <c r="AL65" s="32">
        <f>_xlfn.XLOOKUP(Master1[[#This Row],[cu_id]],Revenue_Analysis[cuid],Revenue_Analysis[Q4 Average], 0)</f>
        <v>230.16</v>
      </c>
      <c r="AM65" s="34">
        <v>0.25</v>
      </c>
      <c r="AN65" s="35">
        <v>0.70833333333333337</v>
      </c>
      <c r="AO65" s="35" t="s">
        <v>4592</v>
      </c>
      <c r="AP65" s="35" t="s">
        <v>4592</v>
      </c>
      <c r="AQ65" s="20" t="s">
        <v>0</v>
      </c>
      <c r="AR65" s="20"/>
      <c r="AS65" s="14">
        <f>IFERROR(_xlfn.XLOOKUP(Master1[[#This Row],[cu_id]],StopTimes[cu_ID],StopTimes[Average Stop Time]), 0)</f>
        <v>0.1</v>
      </c>
      <c r="AT65" s="14">
        <f>IF(Master1[[#This Row],[RSP StopTime Override]] &lt;&gt; "",Master1[[#This Row],[RSP StopTime Override]],IF(Master1[[#This Row],[Avg Stop Time Helper]] &lt;&gt; 0, Master1[[#This Row],[Avg Stop Time Helper]],Average_Stop_Time))</f>
        <v>0.1</v>
      </c>
      <c r="AU65" s="13"/>
    </row>
    <row r="66" spans="1:47" x14ac:dyDescent="0.3">
      <c r="A66" s="18" t="s">
        <v>4176</v>
      </c>
      <c r="B66" s="20">
        <v>50</v>
      </c>
      <c r="C66" s="20" t="s">
        <v>14</v>
      </c>
      <c r="D66" s="19">
        <v>518970</v>
      </c>
      <c r="E66" s="19" t="s">
        <v>13</v>
      </c>
      <c r="F66" s="19" t="s">
        <v>6022</v>
      </c>
      <c r="G66" s="19" t="s">
        <v>6023</v>
      </c>
      <c r="H66" s="19" t="s">
        <v>11</v>
      </c>
      <c r="I66" s="19" t="s">
        <v>6024</v>
      </c>
      <c r="J66" s="19" t="s">
        <v>4</v>
      </c>
      <c r="K66" s="19" t="s">
        <v>6025</v>
      </c>
      <c r="L66" s="21" t="s">
        <v>16</v>
      </c>
      <c r="M66" s="20" t="s">
        <v>3</v>
      </c>
      <c r="N66" s="20" t="s">
        <v>2</v>
      </c>
      <c r="O66" s="20">
        <v>5</v>
      </c>
      <c r="P66" s="20">
        <v>0</v>
      </c>
      <c r="Q66" s="20">
        <v>0</v>
      </c>
      <c r="R66" s="20">
        <v>0</v>
      </c>
      <c r="S66" s="20">
        <v>5</v>
      </c>
      <c r="T66" s="20">
        <v>0</v>
      </c>
      <c r="U66" s="20">
        <v>53</v>
      </c>
      <c r="V66" s="30"/>
      <c r="W66" s="30"/>
      <c r="X66" s="33">
        <f>IFERROR(1 -(Master1[[#This Row],[Avg Garment Scans per Delivery]]/Master1[[#This Row],[Garment Inventory]]), 0)</f>
        <v>0</v>
      </c>
      <c r="Y66" s="30"/>
      <c r="Z66" s="30"/>
      <c r="AA66" s="32">
        <f>_xlfn.XLOOKUP(Master1[[#This Row],[cu_id]], Revenue_Analysis[cuid], Revenue_Analysis[Q1 Low Deviation], 0)</f>
        <v>179.9479</v>
      </c>
      <c r="AB66" s="32">
        <f>_xlfn.XLOOKUP(Master1[[#This Row],[cu_id]],Revenue_Analysis[cuid],Revenue_Analysis[Q1 High Deviation], 0)</f>
        <v>232.15969999999999</v>
      </c>
      <c r="AC66" s="32">
        <f>_xlfn.XLOOKUP(Master1[[#This Row],[cu_id]],Revenue_Analysis[cuid],Revenue_Analysis[Q2 Low Deviation], 0)</f>
        <v>190.4229</v>
      </c>
      <c r="AD66" s="32">
        <f>_xlfn.XLOOKUP(Master1[[#This Row],[cu_id]],Revenue_Analysis[cuid],Revenue_Analysis[Q2 High Deviation], 0)</f>
        <v>210.9341</v>
      </c>
      <c r="AE66" s="32">
        <f>_xlfn.XLOOKUP(Master1[[#This Row],[cu_id]],Revenue_Analysis[cuid],Revenue_Analysis[Q3 Low Deviation], 0)</f>
        <v>198.5634</v>
      </c>
      <c r="AF66" s="32">
        <f>_xlfn.XLOOKUP(Master1[[#This Row],[cu_id]],Revenue_Analysis[cuid],Revenue_Analysis[Q3 High Deviation], 0)</f>
        <v>199.309</v>
      </c>
      <c r="AG66" s="32">
        <f>_xlfn.XLOOKUP(Master1[[#This Row],[cu_id]],Revenue_Analysis[cuid],Revenue_Analysis[Q4 Low Deviation], 0)</f>
        <v>202.0316</v>
      </c>
      <c r="AH66" s="32">
        <f>_xlfn.XLOOKUP(Master1[[#This Row],[cu_id]],Revenue_Analysis[cuid],Revenue_Analysis[Q4 High Deviation], 0)</f>
        <v>335.07119999999998</v>
      </c>
      <c r="AI66" s="32">
        <f>_xlfn.XLOOKUP(Master1[[#This Row],[cu_id]],Revenue_Analysis[cuid],Revenue_Analysis[Q1 Average], 0)</f>
        <v>206.0538</v>
      </c>
      <c r="AJ66" s="32">
        <f>_xlfn.XLOOKUP(Master1[[#This Row],[cu_id]],Revenue_Analysis[cuid],Revenue_Analysis[Q2 Average], 0)</f>
        <v>200.67850000000001</v>
      </c>
      <c r="AK66" s="32">
        <f>_xlfn.XLOOKUP(Master1[[#This Row],[cu_id]],Revenue_Analysis[cuid],Revenue_Analysis[Q3 Average], 0)</f>
        <v>198.93620000000001</v>
      </c>
      <c r="AL66" s="32">
        <f>_xlfn.XLOOKUP(Master1[[#This Row],[cu_id]],Revenue_Analysis[cuid],Revenue_Analysis[Q4 Average], 0)</f>
        <v>268.5514</v>
      </c>
      <c r="AM66" s="34">
        <v>0.29166666666666669</v>
      </c>
      <c r="AN66" s="35">
        <v>0.70833333333333337</v>
      </c>
      <c r="AO66" s="35" t="s">
        <v>4592</v>
      </c>
      <c r="AP66" s="35" t="s">
        <v>4592</v>
      </c>
      <c r="AQ66" s="20" t="s">
        <v>0</v>
      </c>
      <c r="AR66" s="20"/>
      <c r="AS66" s="14">
        <f>IFERROR(_xlfn.XLOOKUP(Master1[[#This Row],[cu_id]],StopTimes[cu_ID],StopTimes[Average Stop Time]), 0)</f>
        <v>18.891666666666666</v>
      </c>
      <c r="AT66" s="14">
        <f>IF(Master1[[#This Row],[RSP StopTime Override]] &lt;&gt; "",Master1[[#This Row],[RSP StopTime Override]],IF(Master1[[#This Row],[Avg Stop Time Helper]] &lt;&gt; 0, Master1[[#This Row],[Avg Stop Time Helper]],Average_Stop_Time))</f>
        <v>20</v>
      </c>
      <c r="AU66" s="13">
        <v>20</v>
      </c>
    </row>
    <row r="67" spans="1:47" x14ac:dyDescent="0.3">
      <c r="A67" s="18" t="s">
        <v>4177</v>
      </c>
      <c r="B67" s="20">
        <v>12</v>
      </c>
      <c r="C67" s="20" t="s">
        <v>9</v>
      </c>
      <c r="D67" s="19">
        <v>99098</v>
      </c>
      <c r="E67" s="19" t="s">
        <v>39</v>
      </c>
      <c r="F67" s="19" t="s">
        <v>4985</v>
      </c>
      <c r="G67" s="19" t="s">
        <v>4986</v>
      </c>
      <c r="H67" s="19" t="s">
        <v>11</v>
      </c>
      <c r="I67" s="19" t="s">
        <v>4620</v>
      </c>
      <c r="J67" s="19" t="s">
        <v>4</v>
      </c>
      <c r="K67" s="19" t="s">
        <v>4978</v>
      </c>
      <c r="L67" s="21" t="s">
        <v>16</v>
      </c>
      <c r="M67" s="20" t="s">
        <v>3</v>
      </c>
      <c r="N67" s="20" t="s">
        <v>2</v>
      </c>
      <c r="O67" s="20">
        <v>180</v>
      </c>
      <c r="P67" s="20">
        <v>180</v>
      </c>
      <c r="Q67" s="20">
        <v>0</v>
      </c>
      <c r="R67" s="20">
        <v>0</v>
      </c>
      <c r="S67" s="20">
        <v>0</v>
      </c>
      <c r="T67" s="20">
        <v>0</v>
      </c>
      <c r="U67" s="20">
        <v>52</v>
      </c>
      <c r="V67" s="30"/>
      <c r="W67" s="30"/>
      <c r="X67" s="33">
        <f>IFERROR(1 -(Master1[[#This Row],[Avg Garment Scans per Delivery]]/Master1[[#This Row],[Garment Inventory]]), 0)</f>
        <v>0</v>
      </c>
      <c r="Y67" s="30"/>
      <c r="Z67" s="30"/>
      <c r="AA67" s="32">
        <f>_xlfn.XLOOKUP(Master1[[#This Row],[cu_id]], Revenue_Analysis[cuid], Revenue_Analysis[Q1 Low Deviation], 0)</f>
        <v>126.2479</v>
      </c>
      <c r="AB67" s="32">
        <f>_xlfn.XLOOKUP(Master1[[#This Row],[cu_id]],Revenue_Analysis[cuid],Revenue_Analysis[Q1 High Deviation], 0)</f>
        <v>133.76750000000001</v>
      </c>
      <c r="AC67" s="32">
        <f>_xlfn.XLOOKUP(Master1[[#This Row],[cu_id]],Revenue_Analysis[cuid],Revenue_Analysis[Q2 Low Deviation], 0)</f>
        <v>133.85210000000001</v>
      </c>
      <c r="AD67" s="32">
        <f>_xlfn.XLOOKUP(Master1[[#This Row],[cu_id]],Revenue_Analysis[cuid],Revenue_Analysis[Q2 High Deviation], 0)</f>
        <v>134.9171</v>
      </c>
      <c r="AE67" s="32">
        <f>_xlfn.XLOOKUP(Master1[[#This Row],[cu_id]],Revenue_Analysis[cuid],Revenue_Analysis[Q3 Low Deviation], 0)</f>
        <v>134.87620000000001</v>
      </c>
      <c r="AF67" s="32">
        <f>_xlfn.XLOOKUP(Master1[[#This Row],[cu_id]],Revenue_Analysis[cuid],Revenue_Analysis[Q3 High Deviation], 0)</f>
        <v>135.2638</v>
      </c>
      <c r="AG67" s="32">
        <f>_xlfn.XLOOKUP(Master1[[#This Row],[cu_id]],Revenue_Analysis[cuid],Revenue_Analysis[Q4 Low Deviation], 0)</f>
        <v>125.12</v>
      </c>
      <c r="AH67" s="32">
        <f>_xlfn.XLOOKUP(Master1[[#This Row],[cu_id]],Revenue_Analysis[cuid],Revenue_Analysis[Q4 High Deviation], 0)</f>
        <v>125.12</v>
      </c>
      <c r="AI67" s="32">
        <f>_xlfn.XLOOKUP(Master1[[#This Row],[cu_id]],Revenue_Analysis[cuid],Revenue_Analysis[Q1 Average], 0)</f>
        <v>130.0077</v>
      </c>
      <c r="AJ67" s="32">
        <f>_xlfn.XLOOKUP(Master1[[#This Row],[cu_id]],Revenue_Analysis[cuid],Revenue_Analysis[Q2 Average], 0)</f>
        <v>134.38460000000001</v>
      </c>
      <c r="AK67" s="32">
        <f>_xlfn.XLOOKUP(Master1[[#This Row],[cu_id]],Revenue_Analysis[cuid],Revenue_Analysis[Q3 Average], 0)</f>
        <v>135.07</v>
      </c>
      <c r="AL67" s="32">
        <f>_xlfn.XLOOKUP(Master1[[#This Row],[cu_id]],Revenue_Analysis[cuid],Revenue_Analysis[Q4 Average], 0)</f>
        <v>125.12</v>
      </c>
      <c r="AM67" s="34">
        <v>0.25</v>
      </c>
      <c r="AN67" s="35">
        <v>0.70833333333333337</v>
      </c>
      <c r="AO67" s="35" t="s">
        <v>4592</v>
      </c>
      <c r="AP67" s="35" t="s">
        <v>4592</v>
      </c>
      <c r="AQ67" s="20" t="s">
        <v>0</v>
      </c>
      <c r="AR67" s="20"/>
      <c r="AS67" s="14">
        <f>IFERROR(_xlfn.XLOOKUP(Master1[[#This Row],[cu_id]],StopTimes[cu_ID],StopTimes[Average Stop Time]), 0)</f>
        <v>0.38571428499999999</v>
      </c>
      <c r="AT67" s="14">
        <f>IF(Master1[[#This Row],[RSP StopTime Override]] &lt;&gt; "",Master1[[#This Row],[RSP StopTime Override]],IF(Master1[[#This Row],[Avg Stop Time Helper]] &lt;&gt; 0, Master1[[#This Row],[Avg Stop Time Helper]],Average_Stop_Time))</f>
        <v>0.38571428499999999</v>
      </c>
      <c r="AU67" s="13"/>
    </row>
    <row r="68" spans="1:47" x14ac:dyDescent="0.3">
      <c r="A68" s="18" t="s">
        <v>4178</v>
      </c>
      <c r="B68" s="20">
        <v>50</v>
      </c>
      <c r="C68" s="20" t="s">
        <v>7</v>
      </c>
      <c r="D68" s="19">
        <v>519572</v>
      </c>
      <c r="E68" s="19" t="s">
        <v>13</v>
      </c>
      <c r="F68" s="19" t="s">
        <v>6015</v>
      </c>
      <c r="G68" s="19" t="s">
        <v>6016</v>
      </c>
      <c r="H68" s="19" t="s">
        <v>11</v>
      </c>
      <c r="I68" s="19" t="s">
        <v>6017</v>
      </c>
      <c r="J68" s="19" t="s">
        <v>4</v>
      </c>
      <c r="K68" s="19" t="s">
        <v>5339</v>
      </c>
      <c r="L68" s="21" t="s">
        <v>16</v>
      </c>
      <c r="M68" s="20" t="s">
        <v>3</v>
      </c>
      <c r="N68" s="20" t="s">
        <v>2</v>
      </c>
      <c r="O68" s="20">
        <v>115</v>
      </c>
      <c r="P68" s="20">
        <v>0</v>
      </c>
      <c r="Q68" s="20">
        <v>0</v>
      </c>
      <c r="R68" s="20">
        <v>0</v>
      </c>
      <c r="S68" s="20">
        <v>0</v>
      </c>
      <c r="T68" s="20">
        <v>115</v>
      </c>
      <c r="U68" s="20">
        <v>46</v>
      </c>
      <c r="V68" s="30">
        <v>11</v>
      </c>
      <c r="W68" s="30">
        <v>1</v>
      </c>
      <c r="X68" s="33">
        <f>IFERROR(1 -(Master1[[#This Row],[Avg Garment Scans per Delivery]]/Master1[[#This Row],[Garment Inventory]]), 0)</f>
        <v>0.90909090909090906</v>
      </c>
      <c r="Y68" s="30">
        <v>1</v>
      </c>
      <c r="Z68" s="30">
        <v>11</v>
      </c>
      <c r="AA68" s="32">
        <f>_xlfn.XLOOKUP(Master1[[#This Row],[cu_id]], Revenue_Analysis[cuid], Revenue_Analysis[Q1 Low Deviation], 0)</f>
        <v>52.437199999999997</v>
      </c>
      <c r="AB68" s="32">
        <f>_xlfn.XLOOKUP(Master1[[#This Row],[cu_id]],Revenue_Analysis[cuid],Revenue_Analysis[Q1 High Deviation], 0)</f>
        <v>65.826800000000006</v>
      </c>
      <c r="AC68" s="32">
        <f>_xlfn.XLOOKUP(Master1[[#This Row],[cu_id]],Revenue_Analysis[cuid],Revenue_Analysis[Q2 Low Deviation], 0)</f>
        <v>48.281799999999997</v>
      </c>
      <c r="AD68" s="32">
        <f>_xlfn.XLOOKUP(Master1[[#This Row],[cu_id]],Revenue_Analysis[cuid],Revenue_Analysis[Q2 High Deviation], 0)</f>
        <v>59.8202</v>
      </c>
      <c r="AE68" s="32">
        <f>_xlfn.XLOOKUP(Master1[[#This Row],[cu_id]],Revenue_Analysis[cuid],Revenue_Analysis[Q3 Low Deviation], 0)</f>
        <v>51.936100000000003</v>
      </c>
      <c r="AF68" s="32">
        <f>_xlfn.XLOOKUP(Master1[[#This Row],[cu_id]],Revenue_Analysis[cuid],Revenue_Analysis[Q3 High Deviation], 0)</f>
        <v>61.9129</v>
      </c>
      <c r="AG68" s="32">
        <f>_xlfn.XLOOKUP(Master1[[#This Row],[cu_id]],Revenue_Analysis[cuid],Revenue_Analysis[Q4 Low Deviation], 0)</f>
        <v>51.744799999999998</v>
      </c>
      <c r="AH68" s="32">
        <f>_xlfn.XLOOKUP(Master1[[#This Row],[cu_id]],Revenue_Analysis[cuid],Revenue_Analysis[Q4 High Deviation], 0)</f>
        <v>64.306200000000004</v>
      </c>
      <c r="AI68" s="32">
        <f>_xlfn.XLOOKUP(Master1[[#This Row],[cu_id]],Revenue_Analysis[cuid],Revenue_Analysis[Q1 Average], 0)</f>
        <v>59.131999999999998</v>
      </c>
      <c r="AJ68" s="32">
        <f>_xlfn.XLOOKUP(Master1[[#This Row],[cu_id]],Revenue_Analysis[cuid],Revenue_Analysis[Q2 Average], 0)</f>
        <v>54.051000000000002</v>
      </c>
      <c r="AK68" s="32">
        <f>_xlfn.XLOOKUP(Master1[[#This Row],[cu_id]],Revenue_Analysis[cuid],Revenue_Analysis[Q3 Average], 0)</f>
        <v>56.924500000000002</v>
      </c>
      <c r="AL68" s="32">
        <f>_xlfn.XLOOKUP(Master1[[#This Row],[cu_id]],Revenue_Analysis[cuid],Revenue_Analysis[Q4 Average], 0)</f>
        <v>58.025500000000001</v>
      </c>
      <c r="AM68" s="34">
        <v>0.4375</v>
      </c>
      <c r="AN68" s="35">
        <v>0.9375</v>
      </c>
      <c r="AO68" s="35" t="s">
        <v>4592</v>
      </c>
      <c r="AP68" s="35" t="s">
        <v>4592</v>
      </c>
      <c r="AQ68" s="20" t="s">
        <v>0</v>
      </c>
      <c r="AR68" s="20"/>
      <c r="AS68" s="14">
        <f>IFERROR(_xlfn.XLOOKUP(Master1[[#This Row],[cu_id]],StopTimes[cu_ID],StopTimes[Average Stop Time]), 0)</f>
        <v>4.3809523800000001</v>
      </c>
      <c r="AT68" s="14">
        <f>IF(Master1[[#This Row],[RSP StopTime Override]] &lt;&gt; "",Master1[[#This Row],[RSP StopTime Override]],IF(Master1[[#This Row],[Avg Stop Time Helper]] &lt;&gt; 0, Master1[[#This Row],[Avg Stop Time Helper]],Average_Stop_Time))</f>
        <v>7</v>
      </c>
      <c r="AU68" s="13">
        <v>7</v>
      </c>
    </row>
    <row r="69" spans="1:47" x14ac:dyDescent="0.3">
      <c r="A69" s="18" t="s">
        <v>4179</v>
      </c>
      <c r="B69" s="20">
        <v>51</v>
      </c>
      <c r="C69" s="20" t="s">
        <v>9</v>
      </c>
      <c r="D69" s="19">
        <v>519669</v>
      </c>
      <c r="E69" s="19" t="s">
        <v>13</v>
      </c>
      <c r="F69" s="19" t="s">
        <v>6168</v>
      </c>
      <c r="G69" s="19" t="s">
        <v>5097</v>
      </c>
      <c r="H69" s="19" t="s">
        <v>11</v>
      </c>
      <c r="I69" s="19" t="s">
        <v>6169</v>
      </c>
      <c r="J69" s="19" t="s">
        <v>4</v>
      </c>
      <c r="K69" s="19" t="s">
        <v>5349</v>
      </c>
      <c r="L69" s="21" t="s">
        <v>16</v>
      </c>
      <c r="M69" s="20" t="s">
        <v>3</v>
      </c>
      <c r="N69" s="20" t="s">
        <v>2</v>
      </c>
      <c r="O69" s="20">
        <v>145</v>
      </c>
      <c r="P69" s="20">
        <v>145</v>
      </c>
      <c r="Q69" s="20">
        <v>0</v>
      </c>
      <c r="R69" s="20">
        <v>0</v>
      </c>
      <c r="S69" s="20">
        <v>0</v>
      </c>
      <c r="T69" s="20">
        <v>0</v>
      </c>
      <c r="U69" s="20">
        <v>51</v>
      </c>
      <c r="V69" s="30">
        <v>284</v>
      </c>
      <c r="W69" s="30">
        <v>53</v>
      </c>
      <c r="X69" s="33">
        <f>IFERROR(1 -(Master1[[#This Row],[Avg Garment Scans per Delivery]]/Master1[[#This Row],[Garment Inventory]]), 0)</f>
        <v>0.81338028169014087</v>
      </c>
      <c r="Y69" s="30">
        <v>18</v>
      </c>
      <c r="Z69" s="30">
        <v>250</v>
      </c>
      <c r="AA69" s="32">
        <f>_xlfn.XLOOKUP(Master1[[#This Row],[cu_id]], Revenue_Analysis[cuid], Revenue_Analysis[Q1 Low Deviation], 0)</f>
        <v>73.237799999999993</v>
      </c>
      <c r="AB69" s="32">
        <f>_xlfn.XLOOKUP(Master1[[#This Row],[cu_id]],Revenue_Analysis[cuid],Revenue_Analysis[Q1 High Deviation], 0)</f>
        <v>87.659199999999998</v>
      </c>
      <c r="AC69" s="32">
        <f>_xlfn.XLOOKUP(Master1[[#This Row],[cu_id]],Revenue_Analysis[cuid],Revenue_Analysis[Q2 Low Deviation], 0)</f>
        <v>90.150199999999998</v>
      </c>
      <c r="AD69" s="32">
        <f>_xlfn.XLOOKUP(Master1[[#This Row],[cu_id]],Revenue_Analysis[cuid],Revenue_Analysis[Q2 High Deviation], 0)</f>
        <v>126.0022</v>
      </c>
      <c r="AE69" s="32">
        <f>_xlfn.XLOOKUP(Master1[[#This Row],[cu_id]],Revenue_Analysis[cuid],Revenue_Analysis[Q3 Low Deviation], 0)</f>
        <v>115.03449999999999</v>
      </c>
      <c r="AF69" s="32">
        <f>_xlfn.XLOOKUP(Master1[[#This Row],[cu_id]],Revenue_Analysis[cuid],Revenue_Analysis[Q3 High Deviation], 0)</f>
        <v>153.94710000000001</v>
      </c>
      <c r="AG69" s="32">
        <f>_xlfn.XLOOKUP(Master1[[#This Row],[cu_id]],Revenue_Analysis[cuid],Revenue_Analysis[Q4 Low Deviation], 0)</f>
        <v>75.561599999999999</v>
      </c>
      <c r="AH69" s="32">
        <f>_xlfn.XLOOKUP(Master1[[#This Row],[cu_id]],Revenue_Analysis[cuid],Revenue_Analysis[Q4 High Deviation], 0)</f>
        <v>84.62</v>
      </c>
      <c r="AI69" s="32">
        <f>_xlfn.XLOOKUP(Master1[[#This Row],[cu_id]],Revenue_Analysis[cuid],Revenue_Analysis[Q1 Average], 0)</f>
        <v>80.448499999999996</v>
      </c>
      <c r="AJ69" s="32">
        <f>_xlfn.XLOOKUP(Master1[[#This Row],[cu_id]],Revenue_Analysis[cuid],Revenue_Analysis[Q2 Average], 0)</f>
        <v>108.0762</v>
      </c>
      <c r="AK69" s="32">
        <f>_xlfn.XLOOKUP(Master1[[#This Row],[cu_id]],Revenue_Analysis[cuid],Revenue_Analysis[Q3 Average], 0)</f>
        <v>134.49080000000001</v>
      </c>
      <c r="AL69" s="32">
        <f>_xlfn.XLOOKUP(Master1[[#This Row],[cu_id]],Revenue_Analysis[cuid],Revenue_Analysis[Q4 Average], 0)</f>
        <v>80.090800000000002</v>
      </c>
      <c r="AM69" s="34">
        <v>0.20833333333333334</v>
      </c>
      <c r="AN69" s="35">
        <v>0.83333333333333337</v>
      </c>
      <c r="AO69" s="35" t="s">
        <v>4592</v>
      </c>
      <c r="AP69" s="35" t="s">
        <v>4592</v>
      </c>
      <c r="AQ69" s="20" t="s">
        <v>5135</v>
      </c>
      <c r="AR69" s="20"/>
      <c r="AS69" s="14">
        <f>IFERROR(_xlfn.XLOOKUP(Master1[[#This Row],[cu_id]],StopTimes[cu_ID],StopTimes[Average Stop Time]), 0)</f>
        <v>10.090476191666667</v>
      </c>
      <c r="AT69" s="14">
        <f>IF(Master1[[#This Row],[RSP StopTime Override]] &lt;&gt; "",Master1[[#This Row],[RSP StopTime Override]],IF(Master1[[#This Row],[Avg Stop Time Helper]] &lt;&gt; 0, Master1[[#This Row],[Avg Stop Time Helper]],Average_Stop_Time))</f>
        <v>10.090476191666667</v>
      </c>
      <c r="AU69" s="13"/>
    </row>
    <row r="70" spans="1:47" x14ac:dyDescent="0.3">
      <c r="A70" s="18" t="s">
        <v>4180</v>
      </c>
      <c r="B70" s="20">
        <v>51</v>
      </c>
      <c r="C70" s="20" t="s">
        <v>9</v>
      </c>
      <c r="D70" s="19">
        <v>519676</v>
      </c>
      <c r="E70" s="19" t="s">
        <v>13</v>
      </c>
      <c r="F70" s="19" t="s">
        <v>6170</v>
      </c>
      <c r="G70" s="19" t="s">
        <v>6171</v>
      </c>
      <c r="H70" s="19" t="s">
        <v>11</v>
      </c>
      <c r="I70" s="19" t="s">
        <v>6169</v>
      </c>
      <c r="J70" s="19" t="s">
        <v>4</v>
      </c>
      <c r="K70" s="19" t="s">
        <v>5349</v>
      </c>
      <c r="L70" s="21" t="s">
        <v>16</v>
      </c>
      <c r="M70" s="20" t="s">
        <v>3</v>
      </c>
      <c r="N70" s="20" t="s">
        <v>2</v>
      </c>
      <c r="O70" s="20">
        <v>140</v>
      </c>
      <c r="P70" s="20">
        <v>140</v>
      </c>
      <c r="Q70" s="20">
        <v>0</v>
      </c>
      <c r="R70" s="20">
        <v>0</v>
      </c>
      <c r="S70" s="20">
        <v>0</v>
      </c>
      <c r="T70" s="20">
        <v>0</v>
      </c>
      <c r="U70" s="20">
        <v>51</v>
      </c>
      <c r="V70" s="30"/>
      <c r="W70" s="30"/>
      <c r="X70" s="33">
        <f>IFERROR(1 -(Master1[[#This Row],[Avg Garment Scans per Delivery]]/Master1[[#This Row],[Garment Inventory]]), 0)</f>
        <v>0</v>
      </c>
      <c r="Y70" s="30"/>
      <c r="Z70" s="30"/>
      <c r="AA70" s="32">
        <f>_xlfn.XLOOKUP(Master1[[#This Row],[cu_id]], Revenue_Analysis[cuid], Revenue_Analysis[Q1 Low Deviation], 0)</f>
        <v>46.087600000000002</v>
      </c>
      <c r="AB70" s="32">
        <f>_xlfn.XLOOKUP(Master1[[#This Row],[cu_id]],Revenue_Analysis[cuid],Revenue_Analysis[Q1 High Deviation], 0)</f>
        <v>68.497</v>
      </c>
      <c r="AC70" s="32">
        <f>_xlfn.XLOOKUP(Master1[[#This Row],[cu_id]],Revenue_Analysis[cuid],Revenue_Analysis[Q2 Low Deviation], 0)</f>
        <v>45.905099999999997</v>
      </c>
      <c r="AD70" s="32">
        <f>_xlfn.XLOOKUP(Master1[[#This Row],[cu_id]],Revenue_Analysis[cuid],Revenue_Analysis[Q2 High Deviation], 0)</f>
        <v>65.940299999999993</v>
      </c>
      <c r="AE70" s="32">
        <f>_xlfn.XLOOKUP(Master1[[#This Row],[cu_id]],Revenue_Analysis[cuid],Revenue_Analysis[Q3 Low Deviation], 0)</f>
        <v>48.0931</v>
      </c>
      <c r="AF70" s="32">
        <f>_xlfn.XLOOKUP(Master1[[#This Row],[cu_id]],Revenue_Analysis[cuid],Revenue_Analysis[Q3 High Deviation], 0)</f>
        <v>85.559299999999993</v>
      </c>
      <c r="AG70" s="32">
        <f>_xlfn.XLOOKUP(Master1[[#This Row],[cu_id]],Revenue_Analysis[cuid],Revenue_Analysis[Q4 Low Deviation], 0)</f>
        <v>44.412500000000001</v>
      </c>
      <c r="AH70" s="32">
        <f>_xlfn.XLOOKUP(Master1[[#This Row],[cu_id]],Revenue_Analysis[cuid],Revenue_Analysis[Q4 High Deviation], 0)</f>
        <v>63.957500000000003</v>
      </c>
      <c r="AI70" s="32">
        <f>_xlfn.XLOOKUP(Master1[[#This Row],[cu_id]],Revenue_Analysis[cuid],Revenue_Analysis[Q1 Average], 0)</f>
        <v>57.292299999999997</v>
      </c>
      <c r="AJ70" s="32">
        <f>_xlfn.XLOOKUP(Master1[[#This Row],[cu_id]],Revenue_Analysis[cuid],Revenue_Analysis[Q2 Average], 0)</f>
        <v>55.922699999999999</v>
      </c>
      <c r="AK70" s="32">
        <f>_xlfn.XLOOKUP(Master1[[#This Row],[cu_id]],Revenue_Analysis[cuid],Revenue_Analysis[Q3 Average], 0)</f>
        <v>66.8262</v>
      </c>
      <c r="AL70" s="32">
        <f>_xlfn.XLOOKUP(Master1[[#This Row],[cu_id]],Revenue_Analysis[cuid],Revenue_Analysis[Q4 Average], 0)</f>
        <v>54.185000000000002</v>
      </c>
      <c r="AM70" s="34">
        <v>0.20833333333333334</v>
      </c>
      <c r="AN70" s="35">
        <v>0.83333333333333337</v>
      </c>
      <c r="AO70" s="35" t="s">
        <v>4592</v>
      </c>
      <c r="AP70" s="35" t="s">
        <v>4592</v>
      </c>
      <c r="AQ70" s="20" t="s">
        <v>5135</v>
      </c>
      <c r="AR70" s="20"/>
      <c r="AS70" s="14">
        <f>IFERROR(_xlfn.XLOOKUP(Master1[[#This Row],[cu_id]],StopTimes[cu_ID],StopTimes[Average Stop Time]), 0)</f>
        <v>0.2</v>
      </c>
      <c r="AT70" s="14">
        <f>IF(Master1[[#This Row],[RSP StopTime Override]] &lt;&gt; "",Master1[[#This Row],[RSP StopTime Override]],IF(Master1[[#This Row],[Avg Stop Time Helper]] &lt;&gt; 0, Master1[[#This Row],[Avg Stop Time Helper]],Average_Stop_Time))</f>
        <v>0.2</v>
      </c>
      <c r="AU70" s="13"/>
    </row>
    <row r="71" spans="1:47" x14ac:dyDescent="0.3">
      <c r="A71" s="18" t="s">
        <v>4181</v>
      </c>
      <c r="B71" s="20">
        <v>56</v>
      </c>
      <c r="C71" s="20" t="s">
        <v>6</v>
      </c>
      <c r="D71" s="19">
        <v>519693</v>
      </c>
      <c r="E71" s="19" t="s">
        <v>13</v>
      </c>
      <c r="F71" s="19" t="s">
        <v>7027</v>
      </c>
      <c r="G71" s="19" t="s">
        <v>7028</v>
      </c>
      <c r="H71" s="19" t="s">
        <v>11</v>
      </c>
      <c r="I71" s="19" t="s">
        <v>7029</v>
      </c>
      <c r="J71" s="19" t="s">
        <v>4</v>
      </c>
      <c r="K71" s="19" t="s">
        <v>6504</v>
      </c>
      <c r="L71" s="21" t="s">
        <v>19</v>
      </c>
      <c r="M71" s="20" t="s">
        <v>18</v>
      </c>
      <c r="N71" s="20" t="s">
        <v>2</v>
      </c>
      <c r="O71" s="20">
        <v>100</v>
      </c>
      <c r="P71" s="20">
        <v>0</v>
      </c>
      <c r="Q71" s="20">
        <v>0</v>
      </c>
      <c r="R71" s="20">
        <v>100</v>
      </c>
      <c r="S71" s="20">
        <v>0</v>
      </c>
      <c r="T71" s="20">
        <v>0</v>
      </c>
      <c r="U71" s="20">
        <v>26</v>
      </c>
      <c r="V71" s="30"/>
      <c r="W71" s="30"/>
      <c r="X71" s="33">
        <f>IFERROR(1 -(Master1[[#This Row],[Avg Garment Scans per Delivery]]/Master1[[#This Row],[Garment Inventory]]), 0)</f>
        <v>0</v>
      </c>
      <c r="Y71" s="30"/>
      <c r="Z71" s="30"/>
      <c r="AA71" s="32">
        <f>_xlfn.XLOOKUP(Master1[[#This Row],[cu_id]], Revenue_Analysis[cuid], Revenue_Analysis[Q1 Low Deviation], 0)</f>
        <v>55.5886</v>
      </c>
      <c r="AB71" s="32">
        <f>_xlfn.XLOOKUP(Master1[[#This Row],[cu_id]],Revenue_Analysis[cuid],Revenue_Analysis[Q1 High Deviation], 0)</f>
        <v>65.171400000000006</v>
      </c>
      <c r="AC71" s="32">
        <f>_xlfn.XLOOKUP(Master1[[#This Row],[cu_id]],Revenue_Analysis[cuid],Revenue_Analysis[Q2 Low Deviation], 0)</f>
        <v>54.21</v>
      </c>
      <c r="AD71" s="32">
        <f>_xlfn.XLOOKUP(Master1[[#This Row],[cu_id]],Revenue_Analysis[cuid],Revenue_Analysis[Q2 High Deviation], 0)</f>
        <v>63.85</v>
      </c>
      <c r="AE71" s="32">
        <f>_xlfn.XLOOKUP(Master1[[#This Row],[cu_id]],Revenue_Analysis[cuid],Revenue_Analysis[Q3 Low Deviation], 0)</f>
        <v>53.9024</v>
      </c>
      <c r="AF71" s="32">
        <f>_xlfn.XLOOKUP(Master1[[#This Row],[cu_id]],Revenue_Analysis[cuid],Revenue_Analysis[Q3 High Deviation], 0)</f>
        <v>67.0518</v>
      </c>
      <c r="AG71" s="32">
        <f>_xlfn.XLOOKUP(Master1[[#This Row],[cu_id]],Revenue_Analysis[cuid],Revenue_Analysis[Q4 Low Deviation], 0)</f>
        <v>50.06</v>
      </c>
      <c r="AH71" s="32">
        <f>_xlfn.XLOOKUP(Master1[[#This Row],[cu_id]],Revenue_Analysis[cuid],Revenue_Analysis[Q4 High Deviation], 0)</f>
        <v>59.3</v>
      </c>
      <c r="AI71" s="32">
        <f>_xlfn.XLOOKUP(Master1[[#This Row],[cu_id]],Revenue_Analysis[cuid],Revenue_Analysis[Q1 Average], 0)</f>
        <v>60.38</v>
      </c>
      <c r="AJ71" s="32">
        <f>_xlfn.XLOOKUP(Master1[[#This Row],[cu_id]],Revenue_Analysis[cuid],Revenue_Analysis[Q2 Average], 0)</f>
        <v>59.03</v>
      </c>
      <c r="AK71" s="32">
        <f>_xlfn.XLOOKUP(Master1[[#This Row],[cu_id]],Revenue_Analysis[cuid],Revenue_Analysis[Q3 Average], 0)</f>
        <v>60.4771</v>
      </c>
      <c r="AL71" s="32">
        <f>_xlfn.XLOOKUP(Master1[[#This Row],[cu_id]],Revenue_Analysis[cuid],Revenue_Analysis[Q4 Average], 0)</f>
        <v>54.68</v>
      </c>
      <c r="AM71" s="34">
        <v>0.375</v>
      </c>
      <c r="AN71" s="35">
        <v>0.70833333333333337</v>
      </c>
      <c r="AO71" s="35" t="s">
        <v>4592</v>
      </c>
      <c r="AP71" s="35" t="s">
        <v>4592</v>
      </c>
      <c r="AQ71" s="20" t="s">
        <v>0</v>
      </c>
      <c r="AR71" s="20"/>
      <c r="AS71" s="14">
        <f>IFERROR(_xlfn.XLOOKUP(Master1[[#This Row],[cu_id]],StopTimes[cu_ID],StopTimes[Average Stop Time]), 0)</f>
        <v>0</v>
      </c>
      <c r="AT71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71" s="13"/>
    </row>
    <row r="72" spans="1:47" x14ac:dyDescent="0.3">
      <c r="A72" s="18" t="s">
        <v>4182</v>
      </c>
      <c r="B72" s="20">
        <v>51</v>
      </c>
      <c r="C72" s="20" t="s">
        <v>9</v>
      </c>
      <c r="D72" s="19">
        <v>519711</v>
      </c>
      <c r="E72" s="19" t="s">
        <v>13</v>
      </c>
      <c r="F72" s="19" t="s">
        <v>6172</v>
      </c>
      <c r="G72" s="19" t="s">
        <v>5097</v>
      </c>
      <c r="H72" s="19" t="s">
        <v>11</v>
      </c>
      <c r="I72" s="19" t="s">
        <v>6169</v>
      </c>
      <c r="J72" s="19" t="s">
        <v>4</v>
      </c>
      <c r="K72" s="19" t="s">
        <v>5349</v>
      </c>
      <c r="L72" s="21" t="s">
        <v>16</v>
      </c>
      <c r="M72" s="20" t="s">
        <v>3</v>
      </c>
      <c r="N72" s="20" t="s">
        <v>2</v>
      </c>
      <c r="O72" s="20">
        <v>144</v>
      </c>
      <c r="P72" s="20">
        <v>144</v>
      </c>
      <c r="Q72" s="20">
        <v>0</v>
      </c>
      <c r="R72" s="20">
        <v>0</v>
      </c>
      <c r="S72" s="20">
        <v>0</v>
      </c>
      <c r="T72" s="20">
        <v>0</v>
      </c>
      <c r="U72" s="20">
        <v>51</v>
      </c>
      <c r="V72" s="30">
        <v>54</v>
      </c>
      <c r="W72" s="30">
        <v>1</v>
      </c>
      <c r="X72" s="33">
        <f>IFERROR(1 -(Master1[[#This Row],[Avg Garment Scans per Delivery]]/Master1[[#This Row],[Garment Inventory]]), 0)</f>
        <v>0.98148148148148151</v>
      </c>
      <c r="Y72" s="30">
        <v>4</v>
      </c>
      <c r="Z72" s="30">
        <v>50</v>
      </c>
      <c r="AA72" s="32">
        <f>_xlfn.XLOOKUP(Master1[[#This Row],[cu_id]], Revenue_Analysis[cuid], Revenue_Analysis[Q1 Low Deviation], 0)</f>
        <v>20.988600000000002</v>
      </c>
      <c r="AB72" s="32">
        <f>_xlfn.XLOOKUP(Master1[[#This Row],[cu_id]],Revenue_Analysis[cuid],Revenue_Analysis[Q1 High Deviation], 0)</f>
        <v>21.9344</v>
      </c>
      <c r="AC72" s="32">
        <f>_xlfn.XLOOKUP(Master1[[#This Row],[cu_id]],Revenue_Analysis[cuid],Revenue_Analysis[Q2 Low Deviation], 0)</f>
        <v>21.4907</v>
      </c>
      <c r="AD72" s="32">
        <f>_xlfn.XLOOKUP(Master1[[#This Row],[cu_id]],Revenue_Analysis[cuid],Revenue_Analysis[Q2 High Deviation], 0)</f>
        <v>25.715499999999999</v>
      </c>
      <c r="AE72" s="32">
        <f>_xlfn.XLOOKUP(Master1[[#This Row],[cu_id]],Revenue_Analysis[cuid],Revenue_Analysis[Q3 Low Deviation], 0)</f>
        <v>19.8233</v>
      </c>
      <c r="AF72" s="32">
        <f>_xlfn.XLOOKUP(Master1[[#This Row],[cu_id]],Revenue_Analysis[cuid],Revenue_Analysis[Q3 High Deviation], 0)</f>
        <v>24.481300000000001</v>
      </c>
      <c r="AG72" s="32">
        <f>_xlfn.XLOOKUP(Master1[[#This Row],[cu_id]],Revenue_Analysis[cuid],Revenue_Analysis[Q4 Low Deviation], 0)</f>
        <v>21.12</v>
      </c>
      <c r="AH72" s="32">
        <f>_xlfn.XLOOKUP(Master1[[#This Row],[cu_id]],Revenue_Analysis[cuid],Revenue_Analysis[Q4 High Deviation], 0)</f>
        <v>21.12</v>
      </c>
      <c r="AI72" s="32">
        <f>_xlfn.XLOOKUP(Master1[[#This Row],[cu_id]],Revenue_Analysis[cuid],Revenue_Analysis[Q1 Average], 0)</f>
        <v>21.461500000000001</v>
      </c>
      <c r="AJ72" s="32">
        <f>_xlfn.XLOOKUP(Master1[[#This Row],[cu_id]],Revenue_Analysis[cuid],Revenue_Analysis[Q2 Average], 0)</f>
        <v>23.603100000000001</v>
      </c>
      <c r="AK72" s="32">
        <f>_xlfn.XLOOKUP(Master1[[#This Row],[cu_id]],Revenue_Analysis[cuid],Revenue_Analysis[Q3 Average], 0)</f>
        <v>22.1523</v>
      </c>
      <c r="AL72" s="32">
        <f>_xlfn.XLOOKUP(Master1[[#This Row],[cu_id]],Revenue_Analysis[cuid],Revenue_Analysis[Q4 Average], 0)</f>
        <v>21.12</v>
      </c>
      <c r="AM72" s="34">
        <v>0.20833333333333334</v>
      </c>
      <c r="AN72" s="35">
        <v>0.83333333333333337</v>
      </c>
      <c r="AO72" s="35" t="s">
        <v>4592</v>
      </c>
      <c r="AP72" s="35" t="s">
        <v>4592</v>
      </c>
      <c r="AQ72" s="20" t="s">
        <v>5135</v>
      </c>
      <c r="AR72" s="20"/>
      <c r="AS72" s="14">
        <f>IFERROR(_xlfn.XLOOKUP(Master1[[#This Row],[cu_id]],StopTimes[cu_ID],StopTimes[Average Stop Time]), 0)</f>
        <v>0.14523809666666668</v>
      </c>
      <c r="AT72" s="14">
        <f>IF(Master1[[#This Row],[RSP StopTime Override]] &lt;&gt; "",Master1[[#This Row],[RSP StopTime Override]],IF(Master1[[#This Row],[Avg Stop Time Helper]] &lt;&gt; 0, Master1[[#This Row],[Avg Stop Time Helper]],Average_Stop_Time))</f>
        <v>0.14523809666666668</v>
      </c>
      <c r="AU72" s="13"/>
    </row>
    <row r="73" spans="1:47" x14ac:dyDescent="0.3">
      <c r="A73" s="18" t="s">
        <v>4183</v>
      </c>
      <c r="B73" s="20">
        <v>12</v>
      </c>
      <c r="C73" s="20" t="s">
        <v>9</v>
      </c>
      <c r="D73" s="19">
        <v>519763</v>
      </c>
      <c r="E73" s="19" t="s">
        <v>13</v>
      </c>
      <c r="F73" s="19" t="s">
        <v>4998</v>
      </c>
      <c r="G73" s="19" t="s">
        <v>4999</v>
      </c>
      <c r="H73" s="19" t="s">
        <v>11</v>
      </c>
      <c r="I73" s="19" t="s">
        <v>4620</v>
      </c>
      <c r="J73" s="19" t="s">
        <v>4</v>
      </c>
      <c r="K73" s="19" t="s">
        <v>4978</v>
      </c>
      <c r="L73" s="21" t="s">
        <v>17</v>
      </c>
      <c r="M73" s="20" t="s">
        <v>10</v>
      </c>
      <c r="N73" s="20" t="s">
        <v>2</v>
      </c>
      <c r="O73" s="20">
        <v>40</v>
      </c>
      <c r="P73" s="20">
        <v>40</v>
      </c>
      <c r="Q73" s="20">
        <v>0</v>
      </c>
      <c r="R73" s="20">
        <v>0</v>
      </c>
      <c r="S73" s="20">
        <v>0</v>
      </c>
      <c r="T73" s="20">
        <v>0</v>
      </c>
      <c r="U73" s="20">
        <v>26</v>
      </c>
      <c r="V73" s="30"/>
      <c r="W73" s="30"/>
      <c r="X73" s="33">
        <f>IFERROR(1 -(Master1[[#This Row],[Avg Garment Scans per Delivery]]/Master1[[#This Row],[Garment Inventory]]), 0)</f>
        <v>0</v>
      </c>
      <c r="Y73" s="30"/>
      <c r="Z73" s="30"/>
      <c r="AA73" s="32">
        <f>_xlfn.XLOOKUP(Master1[[#This Row],[cu_id]], Revenue_Analysis[cuid], Revenue_Analysis[Q1 Low Deviation], 0)</f>
        <v>96.51</v>
      </c>
      <c r="AB73" s="32">
        <f>_xlfn.XLOOKUP(Master1[[#This Row],[cu_id]],Revenue_Analysis[cuid],Revenue_Analysis[Q1 High Deviation], 0)</f>
        <v>97.76</v>
      </c>
      <c r="AC73" s="32">
        <f>_xlfn.XLOOKUP(Master1[[#This Row],[cu_id]],Revenue_Analysis[cuid],Revenue_Analysis[Q2 Low Deviation], 0)</f>
        <v>103.7196</v>
      </c>
      <c r="AD73" s="32">
        <f>_xlfn.XLOOKUP(Master1[[#This Row],[cu_id]],Revenue_Analysis[cuid],Revenue_Analysis[Q2 High Deviation], 0)</f>
        <v>123.2462</v>
      </c>
      <c r="AE73" s="32">
        <f>_xlfn.XLOOKUP(Master1[[#This Row],[cu_id]],Revenue_Analysis[cuid],Revenue_Analysis[Q3 Low Deviation], 0)</f>
        <v>124.96</v>
      </c>
      <c r="AF73" s="32">
        <f>_xlfn.XLOOKUP(Master1[[#This Row],[cu_id]],Revenue_Analysis[cuid],Revenue_Analysis[Q3 High Deviation], 0)</f>
        <v>126.06</v>
      </c>
      <c r="AG73" s="32">
        <f>_xlfn.XLOOKUP(Master1[[#This Row],[cu_id]],Revenue_Analysis[cuid],Revenue_Analysis[Q4 Low Deviation], 0)</f>
        <v>96.76</v>
      </c>
      <c r="AH73" s="32">
        <f>_xlfn.XLOOKUP(Master1[[#This Row],[cu_id]],Revenue_Analysis[cuid],Revenue_Analysis[Q4 High Deviation], 0)</f>
        <v>96.76</v>
      </c>
      <c r="AI73" s="32">
        <f>_xlfn.XLOOKUP(Master1[[#This Row],[cu_id]],Revenue_Analysis[cuid],Revenue_Analysis[Q1 Average], 0)</f>
        <v>97.135000000000005</v>
      </c>
      <c r="AJ73" s="32">
        <f>_xlfn.XLOOKUP(Master1[[#This Row],[cu_id]],Revenue_Analysis[cuid],Revenue_Analysis[Q2 Average], 0)</f>
        <v>113.4829</v>
      </c>
      <c r="AK73" s="32">
        <f>_xlfn.XLOOKUP(Master1[[#This Row],[cu_id]],Revenue_Analysis[cuid],Revenue_Analysis[Q3 Average], 0)</f>
        <v>125.51</v>
      </c>
      <c r="AL73" s="32">
        <f>_xlfn.XLOOKUP(Master1[[#This Row],[cu_id]],Revenue_Analysis[cuid],Revenue_Analysis[Q4 Average], 0)</f>
        <v>96.76</v>
      </c>
      <c r="AM73" s="34">
        <v>0.35416666666666669</v>
      </c>
      <c r="AN73" s="35">
        <v>0.6875</v>
      </c>
      <c r="AO73" s="35" t="s">
        <v>4592</v>
      </c>
      <c r="AP73" s="35" t="s">
        <v>4592</v>
      </c>
      <c r="AQ73" s="20" t="s">
        <v>0</v>
      </c>
      <c r="AR73" s="20"/>
      <c r="AS73" s="14">
        <f>IFERROR(_xlfn.XLOOKUP(Master1[[#This Row],[cu_id]],StopTimes[cu_ID],StopTimes[Average Stop Time]), 0)</f>
        <v>8.6041666666666661</v>
      </c>
      <c r="AT73" s="14">
        <f>IF(Master1[[#This Row],[RSP StopTime Override]] &lt;&gt; "",Master1[[#This Row],[RSP StopTime Override]],IF(Master1[[#This Row],[Avg Stop Time Helper]] &lt;&gt; 0, Master1[[#This Row],[Avg Stop Time Helper]],Average_Stop_Time))</f>
        <v>8.6041666666666661</v>
      </c>
      <c r="AU73" s="13"/>
    </row>
    <row r="74" spans="1:47" x14ac:dyDescent="0.3">
      <c r="A74" s="18" t="s">
        <v>4184</v>
      </c>
      <c r="B74" s="20">
        <v>51</v>
      </c>
      <c r="C74" s="20" t="s">
        <v>9</v>
      </c>
      <c r="D74" s="19">
        <v>519792</v>
      </c>
      <c r="E74" s="19" t="s">
        <v>13</v>
      </c>
      <c r="F74" s="19" t="s">
        <v>6173</v>
      </c>
      <c r="G74" s="19" t="s">
        <v>6174</v>
      </c>
      <c r="H74" s="19" t="s">
        <v>11</v>
      </c>
      <c r="I74" s="19" t="s">
        <v>6169</v>
      </c>
      <c r="J74" s="19" t="s">
        <v>4</v>
      </c>
      <c r="K74" s="19" t="s">
        <v>5349</v>
      </c>
      <c r="L74" s="21" t="s">
        <v>16</v>
      </c>
      <c r="M74" s="20" t="s">
        <v>3</v>
      </c>
      <c r="N74" s="20" t="s">
        <v>2</v>
      </c>
      <c r="O74" s="20">
        <v>141</v>
      </c>
      <c r="P74" s="20">
        <v>141</v>
      </c>
      <c r="Q74" s="20">
        <v>0</v>
      </c>
      <c r="R74" s="20">
        <v>0</v>
      </c>
      <c r="S74" s="20">
        <v>0</v>
      </c>
      <c r="T74" s="20">
        <v>0</v>
      </c>
      <c r="U74" s="20">
        <v>51</v>
      </c>
      <c r="V74" s="30"/>
      <c r="W74" s="30"/>
      <c r="X74" s="33">
        <f>IFERROR(1 -(Master1[[#This Row],[Avg Garment Scans per Delivery]]/Master1[[#This Row],[Garment Inventory]]), 0)</f>
        <v>0</v>
      </c>
      <c r="Y74" s="30"/>
      <c r="Z74" s="30"/>
      <c r="AA74" s="32">
        <f>_xlfn.XLOOKUP(Master1[[#This Row],[cu_id]], Revenue_Analysis[cuid], Revenue_Analysis[Q1 Low Deviation], 0)</f>
        <v>11.823</v>
      </c>
      <c r="AB74" s="32">
        <f>_xlfn.XLOOKUP(Master1[[#This Row],[cu_id]],Revenue_Analysis[cuid],Revenue_Analysis[Q1 High Deviation], 0)</f>
        <v>12.521599999999999</v>
      </c>
      <c r="AC74" s="32">
        <f>_xlfn.XLOOKUP(Master1[[#This Row],[cu_id]],Revenue_Analysis[cuid],Revenue_Analysis[Q2 Low Deviation], 0)</f>
        <v>12.74</v>
      </c>
      <c r="AD74" s="32">
        <f>_xlfn.XLOOKUP(Master1[[#This Row],[cu_id]],Revenue_Analysis[cuid],Revenue_Analysis[Q2 High Deviation], 0)</f>
        <v>12.74</v>
      </c>
      <c r="AE74" s="32">
        <f>_xlfn.XLOOKUP(Master1[[#This Row],[cu_id]],Revenue_Analysis[cuid],Revenue_Analysis[Q3 Low Deviation], 0)</f>
        <v>12.74</v>
      </c>
      <c r="AF74" s="32">
        <f>_xlfn.XLOOKUP(Master1[[#This Row],[cu_id]],Revenue_Analysis[cuid],Revenue_Analysis[Q3 High Deviation], 0)</f>
        <v>12.74</v>
      </c>
      <c r="AG74" s="32">
        <f>_xlfn.XLOOKUP(Master1[[#This Row],[cu_id]],Revenue_Analysis[cuid],Revenue_Analysis[Q4 Low Deviation], 0)</f>
        <v>11.92</v>
      </c>
      <c r="AH74" s="32">
        <f>_xlfn.XLOOKUP(Master1[[#This Row],[cu_id]],Revenue_Analysis[cuid],Revenue_Analysis[Q4 High Deviation], 0)</f>
        <v>11.92</v>
      </c>
      <c r="AI74" s="32">
        <f>_xlfn.XLOOKUP(Master1[[#This Row],[cu_id]],Revenue_Analysis[cuid],Revenue_Analysis[Q1 Average], 0)</f>
        <v>12.1723</v>
      </c>
      <c r="AJ74" s="32">
        <f>_xlfn.XLOOKUP(Master1[[#This Row],[cu_id]],Revenue_Analysis[cuid],Revenue_Analysis[Q2 Average], 0)</f>
        <v>12.74</v>
      </c>
      <c r="AK74" s="32">
        <f>_xlfn.XLOOKUP(Master1[[#This Row],[cu_id]],Revenue_Analysis[cuid],Revenue_Analysis[Q3 Average], 0)</f>
        <v>12.74</v>
      </c>
      <c r="AL74" s="32">
        <f>_xlfn.XLOOKUP(Master1[[#This Row],[cu_id]],Revenue_Analysis[cuid],Revenue_Analysis[Q4 Average], 0)</f>
        <v>11.92</v>
      </c>
      <c r="AM74" s="34">
        <v>0.20833333333333334</v>
      </c>
      <c r="AN74" s="35">
        <v>0.83333333333333337</v>
      </c>
      <c r="AO74" s="35" t="s">
        <v>4592</v>
      </c>
      <c r="AP74" s="35" t="s">
        <v>4592</v>
      </c>
      <c r="AQ74" s="20" t="s">
        <v>5135</v>
      </c>
      <c r="AR74" s="20"/>
      <c r="AS74" s="14">
        <f>IFERROR(_xlfn.XLOOKUP(Master1[[#This Row],[cu_id]],StopTimes[cu_ID],StopTimes[Average Stop Time]), 0)</f>
        <v>0.13809523666666668</v>
      </c>
      <c r="AT74" s="14">
        <f>IF(Master1[[#This Row],[RSP StopTime Override]] &lt;&gt; "",Master1[[#This Row],[RSP StopTime Override]],IF(Master1[[#This Row],[Avg Stop Time Helper]] &lt;&gt; 0, Master1[[#This Row],[Avg Stop Time Helper]],Average_Stop_Time))</f>
        <v>0.13809523666666668</v>
      </c>
      <c r="AU74" s="13"/>
    </row>
    <row r="75" spans="1:47" x14ac:dyDescent="0.3">
      <c r="A75" s="18" t="s">
        <v>4185</v>
      </c>
      <c r="B75" s="20">
        <v>56</v>
      </c>
      <c r="C75" s="20" t="s">
        <v>7</v>
      </c>
      <c r="D75" s="19">
        <v>519821</v>
      </c>
      <c r="E75" s="19" t="s">
        <v>13</v>
      </c>
      <c r="F75" s="19" t="s">
        <v>7185</v>
      </c>
      <c r="G75" s="19" t="s">
        <v>7186</v>
      </c>
      <c r="H75" s="19" t="s">
        <v>11</v>
      </c>
      <c r="I75" s="19" t="s">
        <v>6905</v>
      </c>
      <c r="J75" s="19" t="s">
        <v>4</v>
      </c>
      <c r="K75" s="19" t="s">
        <v>5770</v>
      </c>
      <c r="L75" s="21" t="s">
        <v>16</v>
      </c>
      <c r="M75" s="20" t="s">
        <v>3</v>
      </c>
      <c r="N75" s="20" t="s">
        <v>2</v>
      </c>
      <c r="O75" s="20">
        <v>125</v>
      </c>
      <c r="P75" s="20">
        <v>0</v>
      </c>
      <c r="Q75" s="20">
        <v>0</v>
      </c>
      <c r="R75" s="20">
        <v>0</v>
      </c>
      <c r="S75" s="20">
        <v>0</v>
      </c>
      <c r="T75" s="20">
        <v>125</v>
      </c>
      <c r="U75" s="20">
        <v>52</v>
      </c>
      <c r="V75" s="30"/>
      <c r="W75" s="30">
        <v>16</v>
      </c>
      <c r="X75" s="33">
        <f>IFERROR(1 -(Master1[[#This Row],[Avg Garment Scans per Delivery]]/Master1[[#This Row],[Garment Inventory]]), 0)</f>
        <v>0</v>
      </c>
      <c r="Y75" s="30"/>
      <c r="Z75" s="30"/>
      <c r="AA75" s="32">
        <f>_xlfn.XLOOKUP(Master1[[#This Row],[cu_id]], Revenue_Analysis[cuid], Revenue_Analysis[Q1 Low Deviation], 0)</f>
        <v>129.39840000000001</v>
      </c>
      <c r="AB75" s="32">
        <f>_xlfn.XLOOKUP(Master1[[#This Row],[cu_id]],Revenue_Analysis[cuid],Revenue_Analysis[Q1 High Deviation], 0)</f>
        <v>135.40960000000001</v>
      </c>
      <c r="AC75" s="32">
        <f>_xlfn.XLOOKUP(Master1[[#This Row],[cu_id]],Revenue_Analysis[cuid],Revenue_Analysis[Q2 Low Deviation], 0)</f>
        <v>129.2063</v>
      </c>
      <c r="AD75" s="32">
        <f>_xlfn.XLOOKUP(Master1[[#This Row],[cu_id]],Revenue_Analysis[cuid],Revenue_Analysis[Q2 High Deviation], 0)</f>
        <v>138.0829</v>
      </c>
      <c r="AE75" s="32">
        <f>_xlfn.XLOOKUP(Master1[[#This Row],[cu_id]],Revenue_Analysis[cuid],Revenue_Analysis[Q3 Low Deviation], 0)</f>
        <v>135.8443</v>
      </c>
      <c r="AF75" s="32">
        <f>_xlfn.XLOOKUP(Master1[[#This Row],[cu_id]],Revenue_Analysis[cuid],Revenue_Analysis[Q3 High Deviation], 0)</f>
        <v>144.96289999999999</v>
      </c>
      <c r="AG75" s="32">
        <f>_xlfn.XLOOKUP(Master1[[#This Row],[cu_id]],Revenue_Analysis[cuid],Revenue_Analysis[Q4 Low Deviation], 0)</f>
        <v>110.361</v>
      </c>
      <c r="AH75" s="32">
        <f>_xlfn.XLOOKUP(Master1[[#This Row],[cu_id]],Revenue_Analysis[cuid],Revenue_Analysis[Q4 High Deviation], 0)</f>
        <v>176.6704</v>
      </c>
      <c r="AI75" s="32">
        <f>_xlfn.XLOOKUP(Master1[[#This Row],[cu_id]],Revenue_Analysis[cuid],Revenue_Analysis[Q1 Average], 0)</f>
        <v>132.404</v>
      </c>
      <c r="AJ75" s="32">
        <f>_xlfn.XLOOKUP(Master1[[#This Row],[cu_id]],Revenue_Analysis[cuid],Revenue_Analysis[Q2 Average], 0)</f>
        <v>133.6446</v>
      </c>
      <c r="AK75" s="32">
        <f>_xlfn.XLOOKUP(Master1[[#This Row],[cu_id]],Revenue_Analysis[cuid],Revenue_Analysis[Q3 Average], 0)</f>
        <v>140.40360000000001</v>
      </c>
      <c r="AL75" s="32">
        <f>_xlfn.XLOOKUP(Master1[[#This Row],[cu_id]],Revenue_Analysis[cuid],Revenue_Analysis[Q4 Average], 0)</f>
        <v>143.51570000000001</v>
      </c>
      <c r="AM75" s="34">
        <v>0.375</v>
      </c>
      <c r="AN75" s="35">
        <v>0.70833333333333337</v>
      </c>
      <c r="AO75" s="35" t="s">
        <v>4592</v>
      </c>
      <c r="AP75" s="35" t="s">
        <v>4592</v>
      </c>
      <c r="AQ75" s="20" t="s">
        <v>0</v>
      </c>
      <c r="AR75" s="20"/>
      <c r="AS75" s="14">
        <f>IFERROR(_xlfn.XLOOKUP(Master1[[#This Row],[cu_id]],StopTimes[cu_ID],StopTimes[Average Stop Time]), 0)</f>
        <v>14.1</v>
      </c>
      <c r="AT75" s="14">
        <f>IF(Master1[[#This Row],[RSP StopTime Override]] &lt;&gt; "",Master1[[#This Row],[RSP StopTime Override]],IF(Master1[[#This Row],[Avg Stop Time Helper]] &lt;&gt; 0, Master1[[#This Row],[Avg Stop Time Helper]],Average_Stop_Time))</f>
        <v>14.1</v>
      </c>
      <c r="AU75" s="13"/>
    </row>
    <row r="76" spans="1:47" x14ac:dyDescent="0.3">
      <c r="A76" s="18" t="s">
        <v>4186</v>
      </c>
      <c r="B76" s="20">
        <v>51</v>
      </c>
      <c r="C76" s="20" t="s">
        <v>9</v>
      </c>
      <c r="D76" s="19">
        <v>519988</v>
      </c>
      <c r="E76" s="19" t="s">
        <v>13</v>
      </c>
      <c r="F76" s="19" t="s">
        <v>6175</v>
      </c>
      <c r="G76" s="19" t="s">
        <v>6176</v>
      </c>
      <c r="H76" s="19" t="s">
        <v>11</v>
      </c>
      <c r="I76" s="19" t="s">
        <v>6169</v>
      </c>
      <c r="J76" s="19" t="s">
        <v>4</v>
      </c>
      <c r="K76" s="19" t="s">
        <v>4984</v>
      </c>
      <c r="L76" s="21" t="s">
        <v>16</v>
      </c>
      <c r="M76" s="20" t="s">
        <v>3</v>
      </c>
      <c r="N76" s="20" t="s">
        <v>2</v>
      </c>
      <c r="O76" s="20">
        <v>142</v>
      </c>
      <c r="P76" s="20">
        <v>142</v>
      </c>
      <c r="Q76" s="20">
        <v>0</v>
      </c>
      <c r="R76" s="20">
        <v>0</v>
      </c>
      <c r="S76" s="20">
        <v>0</v>
      </c>
      <c r="T76" s="20">
        <v>0</v>
      </c>
      <c r="U76" s="20">
        <v>56</v>
      </c>
      <c r="V76" s="30"/>
      <c r="W76" s="30"/>
      <c r="X76" s="33">
        <f>IFERROR(1 -(Master1[[#This Row],[Avg Garment Scans per Delivery]]/Master1[[#This Row],[Garment Inventory]]), 0)</f>
        <v>0</v>
      </c>
      <c r="Y76" s="30"/>
      <c r="Z76" s="30"/>
      <c r="AA76" s="32">
        <f>_xlfn.XLOOKUP(Master1[[#This Row],[cu_id]], Revenue_Analysis[cuid], Revenue_Analysis[Q1 Low Deviation], 0)</f>
        <v>24.153300000000002</v>
      </c>
      <c r="AB76" s="32">
        <f>_xlfn.XLOOKUP(Master1[[#This Row],[cu_id]],Revenue_Analysis[cuid],Revenue_Analysis[Q1 High Deviation], 0)</f>
        <v>42.509700000000002</v>
      </c>
      <c r="AC76" s="32">
        <f>_xlfn.XLOOKUP(Master1[[#This Row],[cu_id]],Revenue_Analysis[cuid],Revenue_Analysis[Q2 Low Deviation], 0)</f>
        <v>24.171099999999999</v>
      </c>
      <c r="AD76" s="32">
        <f>_xlfn.XLOOKUP(Master1[[#This Row],[cu_id]],Revenue_Analysis[cuid],Revenue_Analysis[Q2 High Deviation], 0)</f>
        <v>47.042299999999997</v>
      </c>
      <c r="AE76" s="32">
        <f>_xlfn.XLOOKUP(Master1[[#This Row],[cu_id]],Revenue_Analysis[cuid],Revenue_Analysis[Q3 Low Deviation], 0)</f>
        <v>21.0274</v>
      </c>
      <c r="AF76" s="32">
        <f>_xlfn.XLOOKUP(Master1[[#This Row],[cu_id]],Revenue_Analysis[cuid],Revenue_Analysis[Q3 High Deviation], 0)</f>
        <v>50.110999999999997</v>
      </c>
      <c r="AG76" s="32">
        <f>_xlfn.XLOOKUP(Master1[[#This Row],[cu_id]],Revenue_Analysis[cuid],Revenue_Analysis[Q4 Low Deviation], 0)</f>
        <v>23.277999999999999</v>
      </c>
      <c r="AH76" s="32">
        <f>_xlfn.XLOOKUP(Master1[[#This Row],[cu_id]],Revenue_Analysis[cuid],Revenue_Analysis[Q4 High Deviation], 0)</f>
        <v>44.489199999999997</v>
      </c>
      <c r="AI76" s="32">
        <f>_xlfn.XLOOKUP(Master1[[#This Row],[cu_id]],Revenue_Analysis[cuid],Revenue_Analysis[Q1 Average], 0)</f>
        <v>33.331499999999998</v>
      </c>
      <c r="AJ76" s="32">
        <f>_xlfn.XLOOKUP(Master1[[#This Row],[cu_id]],Revenue_Analysis[cuid],Revenue_Analysis[Q2 Average], 0)</f>
        <v>35.606699999999996</v>
      </c>
      <c r="AK76" s="32">
        <f>_xlfn.XLOOKUP(Master1[[#This Row],[cu_id]],Revenue_Analysis[cuid],Revenue_Analysis[Q3 Average], 0)</f>
        <v>35.569200000000002</v>
      </c>
      <c r="AL76" s="32">
        <f>_xlfn.XLOOKUP(Master1[[#This Row],[cu_id]],Revenue_Analysis[cuid],Revenue_Analysis[Q4 Average], 0)</f>
        <v>33.883600000000001</v>
      </c>
      <c r="AM76" s="34">
        <v>0.20833333333333334</v>
      </c>
      <c r="AN76" s="35">
        <v>0.83333333333333337</v>
      </c>
      <c r="AO76" s="35" t="s">
        <v>4592</v>
      </c>
      <c r="AP76" s="35" t="s">
        <v>4592</v>
      </c>
      <c r="AQ76" s="20" t="s">
        <v>5135</v>
      </c>
      <c r="AR76" s="20"/>
      <c r="AS76" s="14">
        <f>IFERROR(_xlfn.XLOOKUP(Master1[[#This Row],[cu_id]],StopTimes[cu_ID],StopTimes[Average Stop Time]), 0)</f>
        <v>9.3928571416666671</v>
      </c>
      <c r="AT76" s="14">
        <f>IF(Master1[[#This Row],[RSP StopTime Override]] &lt;&gt; "",Master1[[#This Row],[RSP StopTime Override]],IF(Master1[[#This Row],[Avg Stop Time Helper]] &lt;&gt; 0, Master1[[#This Row],[Avg Stop Time Helper]],Average_Stop_Time))</f>
        <v>9.3928571416666671</v>
      </c>
      <c r="AU76" s="13"/>
    </row>
    <row r="77" spans="1:47" x14ac:dyDescent="0.3">
      <c r="A77" s="18" t="s">
        <v>4187</v>
      </c>
      <c r="B77" s="20">
        <v>56</v>
      </c>
      <c r="C77" s="20" t="s">
        <v>9</v>
      </c>
      <c r="D77" s="19">
        <v>520030</v>
      </c>
      <c r="E77" s="19" t="s">
        <v>13</v>
      </c>
      <c r="F77" s="19" t="s">
        <v>6836</v>
      </c>
      <c r="G77" s="19" t="s">
        <v>6837</v>
      </c>
      <c r="H77" s="19" t="s">
        <v>5</v>
      </c>
      <c r="I77" s="19" t="s">
        <v>6801</v>
      </c>
      <c r="J77" s="19" t="s">
        <v>4</v>
      </c>
      <c r="K77" s="19" t="s">
        <v>5764</v>
      </c>
      <c r="L77" s="21" t="s">
        <v>16</v>
      </c>
      <c r="M77" s="20" t="s">
        <v>3</v>
      </c>
      <c r="N77" s="20" t="s">
        <v>2</v>
      </c>
      <c r="O77" s="20">
        <v>10</v>
      </c>
      <c r="P77" s="20">
        <v>10</v>
      </c>
      <c r="Q77" s="20">
        <v>0</v>
      </c>
      <c r="R77" s="20">
        <v>0</v>
      </c>
      <c r="S77" s="20">
        <v>0</v>
      </c>
      <c r="T77" s="20">
        <v>0</v>
      </c>
      <c r="U77" s="20">
        <v>50</v>
      </c>
      <c r="V77" s="30"/>
      <c r="W77" s="30"/>
      <c r="X77" s="33">
        <f>IFERROR(1 -(Master1[[#This Row],[Avg Garment Scans per Delivery]]/Master1[[#This Row],[Garment Inventory]]), 0)</f>
        <v>0</v>
      </c>
      <c r="Y77" s="30"/>
      <c r="Z77" s="30"/>
      <c r="AA77" s="32">
        <f>_xlfn.XLOOKUP(Master1[[#This Row],[cu_id]], Revenue_Analysis[cuid], Revenue_Analysis[Q1 Low Deviation], 0)</f>
        <v>116.331</v>
      </c>
      <c r="AB77" s="32">
        <f>_xlfn.XLOOKUP(Master1[[#This Row],[cu_id]],Revenue_Analysis[cuid],Revenue_Analysis[Q1 High Deviation], 0)</f>
        <v>118.11620000000001</v>
      </c>
      <c r="AC77" s="32">
        <f>_xlfn.XLOOKUP(Master1[[#This Row],[cu_id]],Revenue_Analysis[cuid],Revenue_Analysis[Q2 Low Deviation], 0)</f>
        <v>121.74039999999999</v>
      </c>
      <c r="AD77" s="32">
        <f>_xlfn.XLOOKUP(Master1[[#This Row],[cu_id]],Revenue_Analysis[cuid],Revenue_Analysis[Q2 High Deviation], 0)</f>
        <v>130.958</v>
      </c>
      <c r="AE77" s="32">
        <f>_xlfn.XLOOKUP(Master1[[#This Row],[cu_id]],Revenue_Analysis[cuid],Revenue_Analysis[Q3 Low Deviation], 0)</f>
        <v>130.47970000000001</v>
      </c>
      <c r="AF77" s="32">
        <f>_xlfn.XLOOKUP(Master1[[#This Row],[cu_id]],Revenue_Analysis[cuid],Revenue_Analysis[Q3 High Deviation], 0)</f>
        <v>131.4341</v>
      </c>
      <c r="AG77" s="32">
        <f>_xlfn.XLOOKUP(Master1[[#This Row],[cu_id]],Revenue_Analysis[cuid],Revenue_Analysis[Q4 Low Deviation], 0)</f>
        <v>116.61</v>
      </c>
      <c r="AH77" s="32">
        <f>_xlfn.XLOOKUP(Master1[[#This Row],[cu_id]],Revenue_Analysis[cuid],Revenue_Analysis[Q4 High Deviation], 0)</f>
        <v>116.61</v>
      </c>
      <c r="AI77" s="32">
        <f>_xlfn.XLOOKUP(Master1[[#This Row],[cu_id]],Revenue_Analysis[cuid],Revenue_Analysis[Q1 Average], 0)</f>
        <v>117.2236</v>
      </c>
      <c r="AJ77" s="32">
        <f>_xlfn.XLOOKUP(Master1[[#This Row],[cu_id]],Revenue_Analysis[cuid],Revenue_Analysis[Q2 Average], 0)</f>
        <v>126.3492</v>
      </c>
      <c r="AK77" s="32">
        <f>_xlfn.XLOOKUP(Master1[[#This Row],[cu_id]],Revenue_Analysis[cuid],Revenue_Analysis[Q3 Average], 0)</f>
        <v>130.95689999999999</v>
      </c>
      <c r="AL77" s="32">
        <f>_xlfn.XLOOKUP(Master1[[#This Row],[cu_id]],Revenue_Analysis[cuid],Revenue_Analysis[Q4 Average], 0)</f>
        <v>116.61</v>
      </c>
      <c r="AM77" s="34">
        <v>0.29166666666666669</v>
      </c>
      <c r="AN77" s="35">
        <v>0.70833333333333337</v>
      </c>
      <c r="AO77" s="35" t="s">
        <v>4592</v>
      </c>
      <c r="AP77" s="35" t="s">
        <v>4592</v>
      </c>
      <c r="AQ77" s="20" t="s">
        <v>0</v>
      </c>
      <c r="AR77" s="20"/>
      <c r="AS77" s="14">
        <f>IFERROR(_xlfn.XLOOKUP(Master1[[#This Row],[cu_id]],StopTimes[cu_ID],StopTimes[Average Stop Time]), 0)</f>
        <v>8.4666666666666668</v>
      </c>
      <c r="AT77" s="14">
        <f>IF(Master1[[#This Row],[RSP StopTime Override]] &lt;&gt; "",Master1[[#This Row],[RSP StopTime Override]],IF(Master1[[#This Row],[Avg Stop Time Helper]] &lt;&gt; 0, Master1[[#This Row],[Avg Stop Time Helper]],Average_Stop_Time))</f>
        <v>8.4666666666666668</v>
      </c>
      <c r="AU77" s="13"/>
    </row>
    <row r="78" spans="1:47" x14ac:dyDescent="0.3">
      <c r="A78" s="18" t="s">
        <v>4188</v>
      </c>
      <c r="B78" s="20">
        <v>51</v>
      </c>
      <c r="C78" s="20" t="s">
        <v>6</v>
      </c>
      <c r="D78" s="19">
        <v>520318</v>
      </c>
      <c r="E78" s="19" t="s">
        <v>13</v>
      </c>
      <c r="F78" s="19" t="s">
        <v>6177</v>
      </c>
      <c r="G78" s="19" t="s">
        <v>6178</v>
      </c>
      <c r="H78" s="19" t="s">
        <v>11</v>
      </c>
      <c r="I78" s="19" t="s">
        <v>4620</v>
      </c>
      <c r="J78" s="19" t="s">
        <v>4</v>
      </c>
      <c r="K78" s="19" t="s">
        <v>5576</v>
      </c>
      <c r="L78" s="21" t="s">
        <v>31</v>
      </c>
      <c r="M78" s="20" t="s">
        <v>30</v>
      </c>
      <c r="N78" s="20" t="s">
        <v>2</v>
      </c>
      <c r="O78" s="20">
        <v>127</v>
      </c>
      <c r="P78" s="20">
        <v>0</v>
      </c>
      <c r="Q78" s="20">
        <v>0</v>
      </c>
      <c r="R78" s="20">
        <v>127</v>
      </c>
      <c r="S78" s="20">
        <v>0</v>
      </c>
      <c r="T78" s="20">
        <v>0</v>
      </c>
      <c r="U78" s="20">
        <v>13</v>
      </c>
      <c r="V78" s="30"/>
      <c r="W78" s="30"/>
      <c r="X78" s="33">
        <f>IFERROR(1 -(Master1[[#This Row],[Avg Garment Scans per Delivery]]/Master1[[#This Row],[Garment Inventory]]), 0)</f>
        <v>0</v>
      </c>
      <c r="Y78" s="30"/>
      <c r="Z78" s="30"/>
      <c r="AA78" s="32">
        <f>_xlfn.XLOOKUP(Master1[[#This Row],[cu_id]], Revenue_Analysis[cuid], Revenue_Analysis[Q1 Low Deviation], 0)</f>
        <v>56.72</v>
      </c>
      <c r="AB78" s="32">
        <f>_xlfn.XLOOKUP(Master1[[#This Row],[cu_id]],Revenue_Analysis[cuid],Revenue_Analysis[Q1 High Deviation], 0)</f>
        <v>56.72</v>
      </c>
      <c r="AC78" s="32">
        <f>_xlfn.XLOOKUP(Master1[[#This Row],[cu_id]],Revenue_Analysis[cuid],Revenue_Analysis[Q2 Low Deviation], 0)</f>
        <v>58.97</v>
      </c>
      <c r="AD78" s="32">
        <f>_xlfn.XLOOKUP(Master1[[#This Row],[cu_id]],Revenue_Analysis[cuid],Revenue_Analysis[Q2 High Deviation], 0)</f>
        <v>68.22</v>
      </c>
      <c r="AE78" s="32">
        <f>_xlfn.XLOOKUP(Master1[[#This Row],[cu_id]],Revenue_Analysis[cuid],Revenue_Analysis[Q3 Low Deviation], 0)</f>
        <v>66.453299999999999</v>
      </c>
      <c r="AF78" s="32">
        <f>_xlfn.XLOOKUP(Master1[[#This Row],[cu_id]],Revenue_Analysis[cuid],Revenue_Analysis[Q3 High Deviation], 0)</f>
        <v>67.866699999999994</v>
      </c>
      <c r="AG78" s="32">
        <f>_xlfn.XLOOKUP(Master1[[#This Row],[cu_id]],Revenue_Analysis[cuid],Revenue_Analysis[Q4 Low Deviation], 0)</f>
        <v>56.72</v>
      </c>
      <c r="AH78" s="32">
        <f>_xlfn.XLOOKUP(Master1[[#This Row],[cu_id]],Revenue_Analysis[cuid],Revenue_Analysis[Q4 High Deviation], 0)</f>
        <v>56.72</v>
      </c>
      <c r="AI78" s="32">
        <f>_xlfn.XLOOKUP(Master1[[#This Row],[cu_id]],Revenue_Analysis[cuid],Revenue_Analysis[Q1 Average], 0)</f>
        <v>56.72</v>
      </c>
      <c r="AJ78" s="32">
        <f>_xlfn.XLOOKUP(Master1[[#This Row],[cu_id]],Revenue_Analysis[cuid],Revenue_Analysis[Q2 Average], 0)</f>
        <v>63.594999999999999</v>
      </c>
      <c r="AK78" s="32">
        <f>_xlfn.XLOOKUP(Master1[[#This Row],[cu_id]],Revenue_Analysis[cuid],Revenue_Analysis[Q3 Average], 0)</f>
        <v>67.16</v>
      </c>
      <c r="AL78" s="32">
        <f>_xlfn.XLOOKUP(Master1[[#This Row],[cu_id]],Revenue_Analysis[cuid],Revenue_Analysis[Q4 Average], 0)</f>
        <v>56.72</v>
      </c>
      <c r="AM78" s="34">
        <v>0.375</v>
      </c>
      <c r="AN78" s="35">
        <v>0.70833333333333337</v>
      </c>
      <c r="AO78" s="35" t="s">
        <v>4592</v>
      </c>
      <c r="AP78" s="35" t="s">
        <v>4592</v>
      </c>
      <c r="AQ78" s="20" t="s">
        <v>0</v>
      </c>
      <c r="AR78" s="20"/>
      <c r="AS78" s="14">
        <f>IFERROR(_xlfn.XLOOKUP(Master1[[#This Row],[cu_id]],StopTimes[cu_ID],StopTimes[Average Stop Time]), 0)</f>
        <v>6.416666666666667</v>
      </c>
      <c r="AT78" s="14">
        <f>IF(Master1[[#This Row],[RSP StopTime Override]] &lt;&gt; "",Master1[[#This Row],[RSP StopTime Override]],IF(Master1[[#This Row],[Avg Stop Time Helper]] &lt;&gt; 0, Master1[[#This Row],[Avg Stop Time Helper]],Average_Stop_Time))</f>
        <v>6.416666666666667</v>
      </c>
      <c r="AU78" s="13"/>
    </row>
    <row r="79" spans="1:47" x14ac:dyDescent="0.3">
      <c r="A79" s="18" t="s">
        <v>4189</v>
      </c>
      <c r="B79" s="20">
        <v>52</v>
      </c>
      <c r="C79" s="20" t="s">
        <v>6</v>
      </c>
      <c r="D79" s="19">
        <v>520376</v>
      </c>
      <c r="E79" s="19" t="s">
        <v>13</v>
      </c>
      <c r="F79" s="19" t="s">
        <v>6653</v>
      </c>
      <c r="G79" s="19" t="s">
        <v>6654</v>
      </c>
      <c r="H79" s="19" t="s">
        <v>11</v>
      </c>
      <c r="I79" s="19" t="s">
        <v>4620</v>
      </c>
      <c r="J79" s="19" t="s">
        <v>4</v>
      </c>
      <c r="K79" s="19" t="s">
        <v>6655</v>
      </c>
      <c r="L79" s="21" t="s">
        <v>16</v>
      </c>
      <c r="M79" s="20" t="s">
        <v>3</v>
      </c>
      <c r="N79" s="20" t="s">
        <v>2</v>
      </c>
      <c r="O79" s="20">
        <v>20</v>
      </c>
      <c r="P79" s="20">
        <v>0</v>
      </c>
      <c r="Q79" s="20">
        <v>0</v>
      </c>
      <c r="R79" s="20">
        <v>20</v>
      </c>
      <c r="S79" s="20">
        <v>0</v>
      </c>
      <c r="T79" s="20">
        <v>0</v>
      </c>
      <c r="U79" s="20">
        <v>52</v>
      </c>
      <c r="V79" s="30">
        <v>60</v>
      </c>
      <c r="W79" s="30">
        <v>19</v>
      </c>
      <c r="X79" s="33">
        <f>IFERROR(1 -(Master1[[#This Row],[Avg Garment Scans per Delivery]]/Master1[[#This Row],[Garment Inventory]]), 0)</f>
        <v>0.68333333333333335</v>
      </c>
      <c r="Y79" s="30">
        <v>3</v>
      </c>
      <c r="Z79" s="30">
        <v>65</v>
      </c>
      <c r="AA79" s="32">
        <f>_xlfn.XLOOKUP(Master1[[#This Row],[cu_id]], Revenue_Analysis[cuid], Revenue_Analysis[Q1 Low Deviation], 0)</f>
        <v>86.876800000000003</v>
      </c>
      <c r="AB79" s="32">
        <f>_xlfn.XLOOKUP(Master1[[#This Row],[cu_id]],Revenue_Analysis[cuid],Revenue_Analysis[Q1 High Deviation], 0)</f>
        <v>97.941599999999994</v>
      </c>
      <c r="AC79" s="32">
        <f>_xlfn.XLOOKUP(Master1[[#This Row],[cu_id]],Revenue_Analysis[cuid],Revenue_Analysis[Q2 Low Deviation], 0)</f>
        <v>90.687299999999993</v>
      </c>
      <c r="AD79" s="32">
        <f>_xlfn.XLOOKUP(Master1[[#This Row],[cu_id]],Revenue_Analysis[cuid],Revenue_Analysis[Q2 High Deviation], 0)</f>
        <v>95.089699999999993</v>
      </c>
      <c r="AE79" s="32">
        <f>_xlfn.XLOOKUP(Master1[[#This Row],[cu_id]],Revenue_Analysis[cuid],Revenue_Analysis[Q3 Low Deviation], 0)</f>
        <v>94.942300000000003</v>
      </c>
      <c r="AF79" s="32">
        <f>_xlfn.XLOOKUP(Master1[[#This Row],[cu_id]],Revenue_Analysis[cuid],Revenue_Analysis[Q3 High Deviation], 0)</f>
        <v>95.717699999999994</v>
      </c>
      <c r="AG79" s="32">
        <f>_xlfn.XLOOKUP(Master1[[#This Row],[cu_id]],Revenue_Analysis[cuid],Revenue_Analysis[Q4 Low Deviation], 0)</f>
        <v>82.557000000000002</v>
      </c>
      <c r="AH79" s="32">
        <f>_xlfn.XLOOKUP(Master1[[#This Row],[cu_id]],Revenue_Analysis[cuid],Revenue_Analysis[Q4 High Deviation], 0)</f>
        <v>88.029200000000003</v>
      </c>
      <c r="AI79" s="32">
        <f>_xlfn.XLOOKUP(Master1[[#This Row],[cu_id]],Revenue_Analysis[cuid],Revenue_Analysis[Q1 Average], 0)</f>
        <v>92.409199999999998</v>
      </c>
      <c r="AJ79" s="32">
        <f>_xlfn.XLOOKUP(Master1[[#This Row],[cu_id]],Revenue_Analysis[cuid],Revenue_Analysis[Q2 Average], 0)</f>
        <v>92.888499999999993</v>
      </c>
      <c r="AK79" s="32">
        <f>_xlfn.XLOOKUP(Master1[[#This Row],[cu_id]],Revenue_Analysis[cuid],Revenue_Analysis[Q3 Average], 0)</f>
        <v>95.33</v>
      </c>
      <c r="AL79" s="32">
        <f>_xlfn.XLOOKUP(Master1[[#This Row],[cu_id]],Revenue_Analysis[cuid],Revenue_Analysis[Q4 Average], 0)</f>
        <v>85.293099999999995</v>
      </c>
      <c r="AM79" s="34">
        <v>0.33333333333333331</v>
      </c>
      <c r="AN79" s="35">
        <v>0.70833333333333337</v>
      </c>
      <c r="AO79" s="35" t="s">
        <v>4592</v>
      </c>
      <c r="AP79" s="35" t="s">
        <v>4592</v>
      </c>
      <c r="AQ79" s="20" t="s">
        <v>0</v>
      </c>
      <c r="AR79" s="20"/>
      <c r="AS79" s="14">
        <f>IFERROR(_xlfn.XLOOKUP(Master1[[#This Row],[cu_id]],StopTimes[cu_ID],StopTimes[Average Stop Time]), 0)</f>
        <v>9.1895833333333332</v>
      </c>
      <c r="AT79" s="14">
        <f>IF(Master1[[#This Row],[RSP StopTime Override]] &lt;&gt; "",Master1[[#This Row],[RSP StopTime Override]],IF(Master1[[#This Row],[Avg Stop Time Helper]] &lt;&gt; 0, Master1[[#This Row],[Avg Stop Time Helper]],Average_Stop_Time))</f>
        <v>9.1895833333333332</v>
      </c>
      <c r="AU79" s="13"/>
    </row>
    <row r="80" spans="1:47" x14ac:dyDescent="0.3">
      <c r="A80" s="18" t="s">
        <v>4190</v>
      </c>
      <c r="B80" s="20">
        <v>12</v>
      </c>
      <c r="C80" s="20" t="s">
        <v>12</v>
      </c>
      <c r="D80" s="19">
        <v>520421</v>
      </c>
      <c r="E80" s="19" t="s">
        <v>13</v>
      </c>
      <c r="F80" s="19" t="s">
        <v>5078</v>
      </c>
      <c r="G80" s="19" t="s">
        <v>5079</v>
      </c>
      <c r="H80" s="19" t="s">
        <v>11</v>
      </c>
      <c r="I80" s="19" t="s">
        <v>4620</v>
      </c>
      <c r="J80" s="19" t="s">
        <v>4</v>
      </c>
      <c r="K80" s="19" t="s">
        <v>5026</v>
      </c>
      <c r="L80" s="21" t="s">
        <v>24</v>
      </c>
      <c r="M80" s="20" t="s">
        <v>23</v>
      </c>
      <c r="N80" s="20" t="s">
        <v>2</v>
      </c>
      <c r="O80" s="20">
        <v>55</v>
      </c>
      <c r="P80" s="20">
        <v>0</v>
      </c>
      <c r="Q80" s="20">
        <v>55</v>
      </c>
      <c r="R80" s="20">
        <v>0</v>
      </c>
      <c r="S80" s="20">
        <v>0</v>
      </c>
      <c r="T80" s="20">
        <v>0</v>
      </c>
      <c r="U80" s="20">
        <v>14</v>
      </c>
      <c r="V80" s="30"/>
      <c r="W80" s="30"/>
      <c r="X80" s="33">
        <f>IFERROR(1 -(Master1[[#This Row],[Avg Garment Scans per Delivery]]/Master1[[#This Row],[Garment Inventory]]), 0)</f>
        <v>0</v>
      </c>
      <c r="Y80" s="30"/>
      <c r="Z80" s="30"/>
      <c r="AA80" s="32">
        <f>_xlfn.XLOOKUP(Master1[[#This Row],[cu_id]], Revenue_Analysis[cuid], Revenue_Analysis[Q1 Low Deviation], 0)</f>
        <v>108.9255</v>
      </c>
      <c r="AB80" s="32">
        <f>_xlfn.XLOOKUP(Master1[[#This Row],[cu_id]],Revenue_Analysis[cuid],Revenue_Analysis[Q1 High Deviation], 0)</f>
        <v>173.80109999999999</v>
      </c>
      <c r="AC80" s="32">
        <f>_xlfn.XLOOKUP(Master1[[#This Row],[cu_id]],Revenue_Analysis[cuid],Revenue_Analysis[Q2 Low Deviation], 0)</f>
        <v>107.5467</v>
      </c>
      <c r="AD80" s="32">
        <f>_xlfn.XLOOKUP(Master1[[#This Row],[cu_id]],Revenue_Analysis[cuid],Revenue_Analysis[Q2 High Deviation], 0)</f>
        <v>192.45330000000001</v>
      </c>
      <c r="AE80" s="32">
        <f>_xlfn.XLOOKUP(Master1[[#This Row],[cu_id]],Revenue_Analysis[cuid],Revenue_Analysis[Q3 Low Deviation], 0)</f>
        <v>123.05110000000001</v>
      </c>
      <c r="AF80" s="32">
        <f>_xlfn.XLOOKUP(Master1[[#This Row],[cu_id]],Revenue_Analysis[cuid],Revenue_Analysis[Q3 High Deviation], 0)</f>
        <v>130.2955</v>
      </c>
      <c r="AG80" s="32">
        <f>_xlfn.XLOOKUP(Master1[[#This Row],[cu_id]],Revenue_Analysis[cuid],Revenue_Analysis[Q4 Low Deviation], 0)</f>
        <v>89.037499999999994</v>
      </c>
      <c r="AH80" s="32">
        <f>_xlfn.XLOOKUP(Master1[[#This Row],[cu_id]],Revenue_Analysis[cuid],Revenue_Analysis[Q4 High Deviation], 0)</f>
        <v>250.27250000000001</v>
      </c>
      <c r="AI80" s="32">
        <f>_xlfn.XLOOKUP(Master1[[#This Row],[cu_id]],Revenue_Analysis[cuid],Revenue_Analysis[Q1 Average], 0)</f>
        <v>141.36330000000001</v>
      </c>
      <c r="AJ80" s="32">
        <f>_xlfn.XLOOKUP(Master1[[#This Row],[cu_id]],Revenue_Analysis[cuid],Revenue_Analysis[Q2 Average], 0)</f>
        <v>150</v>
      </c>
      <c r="AK80" s="32">
        <f>_xlfn.XLOOKUP(Master1[[#This Row],[cu_id]],Revenue_Analysis[cuid],Revenue_Analysis[Q3 Average], 0)</f>
        <v>126.6733</v>
      </c>
      <c r="AL80" s="32">
        <f>_xlfn.XLOOKUP(Master1[[#This Row],[cu_id]],Revenue_Analysis[cuid],Revenue_Analysis[Q4 Average], 0)</f>
        <v>169.655</v>
      </c>
      <c r="AM80" s="34">
        <v>0.375</v>
      </c>
      <c r="AN80" s="35">
        <v>0.70833333333333337</v>
      </c>
      <c r="AO80" s="35" t="s">
        <v>4592</v>
      </c>
      <c r="AP80" s="35" t="s">
        <v>4592</v>
      </c>
      <c r="AQ80" s="20" t="s">
        <v>0</v>
      </c>
      <c r="AR80" s="20"/>
      <c r="AS80" s="14">
        <f>IFERROR(_xlfn.XLOOKUP(Master1[[#This Row],[cu_id]],StopTimes[cu_ID],StopTimes[Average Stop Time]), 0)</f>
        <v>5.916666666666667</v>
      </c>
      <c r="AT80" s="14">
        <f>IF(Master1[[#This Row],[RSP StopTime Override]] &lt;&gt; "",Master1[[#This Row],[RSP StopTime Override]],IF(Master1[[#This Row],[Avg Stop Time Helper]] &lt;&gt; 0, Master1[[#This Row],[Avg Stop Time Helper]],Average_Stop_Time))</f>
        <v>5.916666666666667</v>
      </c>
      <c r="AU80" s="13"/>
    </row>
    <row r="81" spans="1:47" x14ac:dyDescent="0.3">
      <c r="A81" s="18" t="s">
        <v>4191</v>
      </c>
      <c r="B81" s="20">
        <v>51</v>
      </c>
      <c r="C81" s="20" t="s">
        <v>7</v>
      </c>
      <c r="D81" s="19">
        <v>99061</v>
      </c>
      <c r="E81" s="19" t="s">
        <v>6179</v>
      </c>
      <c r="F81" s="19" t="s">
        <v>6180</v>
      </c>
      <c r="G81" s="19" t="s">
        <v>6181</v>
      </c>
      <c r="H81" s="19" t="s">
        <v>11</v>
      </c>
      <c r="I81" s="19" t="s">
        <v>4620</v>
      </c>
      <c r="J81" s="19" t="s">
        <v>4</v>
      </c>
      <c r="K81" s="19" t="s">
        <v>6182</v>
      </c>
      <c r="L81" s="21" t="s">
        <v>16</v>
      </c>
      <c r="M81" s="20" t="s">
        <v>3</v>
      </c>
      <c r="N81" s="20" t="s">
        <v>2</v>
      </c>
      <c r="O81" s="20">
        <v>60</v>
      </c>
      <c r="P81" s="20">
        <v>0</v>
      </c>
      <c r="Q81" s="20">
        <v>0</v>
      </c>
      <c r="R81" s="20">
        <v>0</v>
      </c>
      <c r="S81" s="20">
        <v>0</v>
      </c>
      <c r="T81" s="20">
        <v>60</v>
      </c>
      <c r="U81" s="20">
        <v>52</v>
      </c>
      <c r="V81" s="30"/>
      <c r="W81" s="30"/>
      <c r="X81" s="33">
        <f>IFERROR(1 -(Master1[[#This Row],[Avg Garment Scans per Delivery]]/Master1[[#This Row],[Garment Inventory]]), 0)</f>
        <v>0</v>
      </c>
      <c r="Y81" s="30"/>
      <c r="Z81" s="30"/>
      <c r="AA81" s="32">
        <f>_xlfn.XLOOKUP(Master1[[#This Row],[cu_id]], Revenue_Analysis[cuid], Revenue_Analysis[Q1 Low Deviation], 0)</f>
        <v>15</v>
      </c>
      <c r="AB81" s="32">
        <f>_xlfn.XLOOKUP(Master1[[#This Row],[cu_id]],Revenue_Analysis[cuid],Revenue_Analysis[Q1 High Deviation], 0)</f>
        <v>15</v>
      </c>
      <c r="AC81" s="32">
        <f>_xlfn.XLOOKUP(Master1[[#This Row],[cu_id]],Revenue_Analysis[cuid],Revenue_Analysis[Q2 Low Deviation], 0)</f>
        <v>15</v>
      </c>
      <c r="AD81" s="32">
        <f>_xlfn.XLOOKUP(Master1[[#This Row],[cu_id]],Revenue_Analysis[cuid],Revenue_Analysis[Q2 High Deviation], 0)</f>
        <v>15</v>
      </c>
      <c r="AE81" s="32">
        <f>_xlfn.XLOOKUP(Master1[[#This Row],[cu_id]],Revenue_Analysis[cuid],Revenue_Analysis[Q3 Low Deviation], 0)</f>
        <v>15</v>
      </c>
      <c r="AF81" s="32">
        <f>_xlfn.XLOOKUP(Master1[[#This Row],[cu_id]],Revenue_Analysis[cuid],Revenue_Analysis[Q3 High Deviation], 0)</f>
        <v>15</v>
      </c>
      <c r="AG81" s="32">
        <f>_xlfn.XLOOKUP(Master1[[#This Row],[cu_id]],Revenue_Analysis[cuid],Revenue_Analysis[Q4 Low Deviation], 0)</f>
        <v>15</v>
      </c>
      <c r="AH81" s="32">
        <f>_xlfn.XLOOKUP(Master1[[#This Row],[cu_id]],Revenue_Analysis[cuid],Revenue_Analysis[Q4 High Deviation], 0)</f>
        <v>15</v>
      </c>
      <c r="AI81" s="32">
        <f>_xlfn.XLOOKUP(Master1[[#This Row],[cu_id]],Revenue_Analysis[cuid],Revenue_Analysis[Q1 Average], 0)</f>
        <v>15</v>
      </c>
      <c r="AJ81" s="32">
        <f>_xlfn.XLOOKUP(Master1[[#This Row],[cu_id]],Revenue_Analysis[cuid],Revenue_Analysis[Q2 Average], 0)</f>
        <v>15</v>
      </c>
      <c r="AK81" s="32">
        <f>_xlfn.XLOOKUP(Master1[[#This Row],[cu_id]],Revenue_Analysis[cuid],Revenue_Analysis[Q3 Average], 0)</f>
        <v>15</v>
      </c>
      <c r="AL81" s="32">
        <f>_xlfn.XLOOKUP(Master1[[#This Row],[cu_id]],Revenue_Analysis[cuid],Revenue_Analysis[Q4 Average], 0)</f>
        <v>15</v>
      </c>
      <c r="AM81" s="34" t="s">
        <v>4592</v>
      </c>
      <c r="AN81" s="35" t="s">
        <v>4592</v>
      </c>
      <c r="AO81" s="35" t="s">
        <v>4592</v>
      </c>
      <c r="AP81" s="35" t="s">
        <v>4592</v>
      </c>
      <c r="AQ81" s="20" t="s">
        <v>5135</v>
      </c>
      <c r="AR81" s="20"/>
      <c r="AS81" s="14">
        <f>IFERROR(_xlfn.XLOOKUP(Master1[[#This Row],[cu_id]],StopTimes[cu_ID],StopTimes[Average Stop Time]), 0)</f>
        <v>0.10952381</v>
      </c>
      <c r="AT81" s="14">
        <f>IF(Master1[[#This Row],[RSP StopTime Override]] &lt;&gt; "",Master1[[#This Row],[RSP StopTime Override]],IF(Master1[[#This Row],[Avg Stop Time Helper]] &lt;&gt; 0, Master1[[#This Row],[Avg Stop Time Helper]],Average_Stop_Time))</f>
        <v>0.10952381</v>
      </c>
      <c r="AU81" s="13"/>
    </row>
    <row r="82" spans="1:47" x14ac:dyDescent="0.3">
      <c r="A82" s="18" t="s">
        <v>4192</v>
      </c>
      <c r="B82" s="20">
        <v>51</v>
      </c>
      <c r="C82" s="20" t="s">
        <v>7</v>
      </c>
      <c r="D82" s="19">
        <v>99061</v>
      </c>
      <c r="E82" s="19" t="s">
        <v>6183</v>
      </c>
      <c r="F82" s="19" t="s">
        <v>6184</v>
      </c>
      <c r="G82" s="19" t="s">
        <v>6181</v>
      </c>
      <c r="H82" s="19" t="s">
        <v>11</v>
      </c>
      <c r="I82" s="19" t="s">
        <v>4620</v>
      </c>
      <c r="J82" s="19" t="s">
        <v>4</v>
      </c>
      <c r="K82" s="19" t="s">
        <v>6182</v>
      </c>
      <c r="L82" s="21" t="s">
        <v>16</v>
      </c>
      <c r="M82" s="20" t="s">
        <v>3</v>
      </c>
      <c r="N82" s="20" t="s">
        <v>2</v>
      </c>
      <c r="O82" s="20">
        <v>85</v>
      </c>
      <c r="P82" s="20">
        <v>0</v>
      </c>
      <c r="Q82" s="20">
        <v>0</v>
      </c>
      <c r="R82" s="20">
        <v>0</v>
      </c>
      <c r="S82" s="20">
        <v>0</v>
      </c>
      <c r="T82" s="20">
        <v>85</v>
      </c>
      <c r="U82" s="20">
        <v>52</v>
      </c>
      <c r="V82" s="30"/>
      <c r="W82" s="30"/>
      <c r="X82" s="33">
        <f>IFERROR(1 -(Master1[[#This Row],[Avg Garment Scans per Delivery]]/Master1[[#This Row],[Garment Inventory]]), 0)</f>
        <v>0</v>
      </c>
      <c r="Y82" s="30"/>
      <c r="Z82" s="30"/>
      <c r="AA82" s="32">
        <f>_xlfn.XLOOKUP(Master1[[#This Row],[cu_id]], Revenue_Analysis[cuid], Revenue_Analysis[Q1 Low Deviation], 0)</f>
        <v>37.28</v>
      </c>
      <c r="AB82" s="32">
        <f>_xlfn.XLOOKUP(Master1[[#This Row],[cu_id]],Revenue_Analysis[cuid],Revenue_Analysis[Q1 High Deviation], 0)</f>
        <v>38.53</v>
      </c>
      <c r="AC82" s="32">
        <f>_xlfn.XLOOKUP(Master1[[#This Row],[cu_id]],Revenue_Analysis[cuid],Revenue_Analysis[Q2 Low Deviation], 0)</f>
        <v>39.78</v>
      </c>
      <c r="AD82" s="32">
        <f>_xlfn.XLOOKUP(Master1[[#This Row],[cu_id]],Revenue_Analysis[cuid],Revenue_Analysis[Q2 High Deviation], 0)</f>
        <v>39.78</v>
      </c>
      <c r="AE82" s="32">
        <f>_xlfn.XLOOKUP(Master1[[#This Row],[cu_id]],Revenue_Analysis[cuid],Revenue_Analysis[Q3 Low Deviation], 0)</f>
        <v>39.78</v>
      </c>
      <c r="AF82" s="32">
        <f>_xlfn.XLOOKUP(Master1[[#This Row],[cu_id]],Revenue_Analysis[cuid],Revenue_Analysis[Q3 High Deviation], 0)</f>
        <v>39.78</v>
      </c>
      <c r="AG82" s="32">
        <f>_xlfn.XLOOKUP(Master1[[#This Row],[cu_id]],Revenue_Analysis[cuid],Revenue_Analysis[Q4 Low Deviation], 0)</f>
        <v>35.520800000000001</v>
      </c>
      <c r="AH82" s="32">
        <f>_xlfn.XLOOKUP(Master1[[#This Row],[cu_id]],Revenue_Analysis[cuid],Revenue_Analysis[Q4 High Deviation], 0)</f>
        <v>36.981999999999999</v>
      </c>
      <c r="AI82" s="32">
        <f>_xlfn.XLOOKUP(Master1[[#This Row],[cu_id]],Revenue_Analysis[cuid],Revenue_Analysis[Q1 Average], 0)</f>
        <v>37.905000000000001</v>
      </c>
      <c r="AJ82" s="32">
        <f>_xlfn.XLOOKUP(Master1[[#This Row],[cu_id]],Revenue_Analysis[cuid],Revenue_Analysis[Q2 Average], 0)</f>
        <v>39.78</v>
      </c>
      <c r="AK82" s="32">
        <f>_xlfn.XLOOKUP(Master1[[#This Row],[cu_id]],Revenue_Analysis[cuid],Revenue_Analysis[Q3 Average], 0)</f>
        <v>39.78</v>
      </c>
      <c r="AL82" s="32">
        <f>_xlfn.XLOOKUP(Master1[[#This Row],[cu_id]],Revenue_Analysis[cuid],Revenue_Analysis[Q4 Average], 0)</f>
        <v>36.251399999999997</v>
      </c>
      <c r="AM82" s="34" t="s">
        <v>4592</v>
      </c>
      <c r="AN82" s="35" t="s">
        <v>4592</v>
      </c>
      <c r="AO82" s="35" t="s">
        <v>4592</v>
      </c>
      <c r="AP82" s="35" t="s">
        <v>4592</v>
      </c>
      <c r="AQ82" s="20" t="s">
        <v>5135</v>
      </c>
      <c r="AR82" s="20"/>
      <c r="AS82" s="14">
        <f>IFERROR(_xlfn.XLOOKUP(Master1[[#This Row],[cu_id]],StopTimes[cu_ID],StopTimes[Average Stop Time]), 0)</f>
        <v>0.11666666666666667</v>
      </c>
      <c r="AT82" s="14">
        <f>IF(Master1[[#This Row],[RSP StopTime Override]] &lt;&gt; "",Master1[[#This Row],[RSP StopTime Override]],IF(Master1[[#This Row],[Avg Stop Time Helper]] &lt;&gt; 0, Master1[[#This Row],[Avg Stop Time Helper]],Average_Stop_Time))</f>
        <v>0.11666666666666667</v>
      </c>
      <c r="AU82" s="13"/>
    </row>
    <row r="83" spans="1:47" x14ac:dyDescent="0.3">
      <c r="A83" s="18" t="s">
        <v>4193</v>
      </c>
      <c r="B83" s="20">
        <v>51</v>
      </c>
      <c r="C83" s="20" t="s">
        <v>7</v>
      </c>
      <c r="D83" s="19">
        <v>99061</v>
      </c>
      <c r="E83" s="19" t="s">
        <v>99</v>
      </c>
      <c r="F83" s="19" t="s">
        <v>6185</v>
      </c>
      <c r="G83" s="19" t="s">
        <v>6181</v>
      </c>
      <c r="H83" s="19" t="s">
        <v>11</v>
      </c>
      <c r="I83" s="19" t="s">
        <v>4620</v>
      </c>
      <c r="J83" s="19" t="s">
        <v>4</v>
      </c>
      <c r="K83" s="19" t="s">
        <v>6182</v>
      </c>
      <c r="L83" s="21" t="s">
        <v>16</v>
      </c>
      <c r="M83" s="20" t="s">
        <v>3</v>
      </c>
      <c r="N83" s="20" t="s">
        <v>2</v>
      </c>
      <c r="O83" s="20">
        <v>50</v>
      </c>
      <c r="P83" s="20">
        <v>0</v>
      </c>
      <c r="Q83" s="20">
        <v>0</v>
      </c>
      <c r="R83" s="20">
        <v>0</v>
      </c>
      <c r="S83" s="20">
        <v>0</v>
      </c>
      <c r="T83" s="20">
        <v>50</v>
      </c>
      <c r="U83" s="20">
        <v>53</v>
      </c>
      <c r="V83" s="30"/>
      <c r="W83" s="30"/>
      <c r="X83" s="33">
        <f>IFERROR(1 -(Master1[[#This Row],[Avg Garment Scans per Delivery]]/Master1[[#This Row],[Garment Inventory]]), 0)</f>
        <v>0</v>
      </c>
      <c r="Y83" s="30"/>
      <c r="Z83" s="30"/>
      <c r="AA83" s="32">
        <f>_xlfn.XLOOKUP(Master1[[#This Row],[cu_id]], Revenue_Analysis[cuid], Revenue_Analysis[Q1 Low Deviation], 0)</f>
        <v>169.0651</v>
      </c>
      <c r="AB83" s="32">
        <f>_xlfn.XLOOKUP(Master1[[#This Row],[cu_id]],Revenue_Analysis[cuid],Revenue_Analysis[Q1 High Deviation], 0)</f>
        <v>222.30109999999999</v>
      </c>
      <c r="AC83" s="32">
        <f>_xlfn.XLOOKUP(Master1[[#This Row],[cu_id]],Revenue_Analysis[cuid],Revenue_Analysis[Q2 Low Deviation], 0)</f>
        <v>190.29</v>
      </c>
      <c r="AD83" s="32">
        <f>_xlfn.XLOOKUP(Master1[[#This Row],[cu_id]],Revenue_Analysis[cuid],Revenue_Analysis[Q2 High Deviation], 0)</f>
        <v>190.29</v>
      </c>
      <c r="AE83" s="32">
        <f>_xlfn.XLOOKUP(Master1[[#This Row],[cu_id]],Revenue_Analysis[cuid],Revenue_Analysis[Q3 Low Deviation], 0)</f>
        <v>194.77889999999999</v>
      </c>
      <c r="AF83" s="32">
        <f>_xlfn.XLOOKUP(Master1[[#This Row],[cu_id]],Revenue_Analysis[cuid],Revenue_Analysis[Q3 High Deviation], 0)</f>
        <v>196.27529999999999</v>
      </c>
      <c r="AG83" s="32">
        <f>_xlfn.XLOOKUP(Master1[[#This Row],[cu_id]],Revenue_Analysis[cuid],Revenue_Analysis[Q4 Low Deviation], 0)</f>
        <v>170.60939999999999</v>
      </c>
      <c r="AH83" s="32">
        <f>_xlfn.XLOOKUP(Master1[[#This Row],[cu_id]],Revenue_Analysis[cuid],Revenue_Analysis[Q4 High Deviation], 0)</f>
        <v>177.61340000000001</v>
      </c>
      <c r="AI83" s="32">
        <f>_xlfn.XLOOKUP(Master1[[#This Row],[cu_id]],Revenue_Analysis[cuid],Revenue_Analysis[Q1 Average], 0)</f>
        <v>195.6831</v>
      </c>
      <c r="AJ83" s="32">
        <f>_xlfn.XLOOKUP(Master1[[#This Row],[cu_id]],Revenue_Analysis[cuid],Revenue_Analysis[Q2 Average], 0)</f>
        <v>190.29</v>
      </c>
      <c r="AK83" s="32">
        <f>_xlfn.XLOOKUP(Master1[[#This Row],[cu_id]],Revenue_Analysis[cuid],Revenue_Analysis[Q3 Average], 0)</f>
        <v>195.52709999999999</v>
      </c>
      <c r="AL83" s="32">
        <f>_xlfn.XLOOKUP(Master1[[#This Row],[cu_id]],Revenue_Analysis[cuid],Revenue_Analysis[Q4 Average], 0)</f>
        <v>174.1114</v>
      </c>
      <c r="AM83" s="34" t="s">
        <v>4592</v>
      </c>
      <c r="AN83" s="35" t="s">
        <v>4592</v>
      </c>
      <c r="AO83" s="35" t="s">
        <v>4592</v>
      </c>
      <c r="AP83" s="35" t="s">
        <v>4592</v>
      </c>
      <c r="AQ83" s="20" t="s">
        <v>5135</v>
      </c>
      <c r="AR83" s="20"/>
      <c r="AS83" s="14">
        <f>IFERROR(_xlfn.XLOOKUP(Master1[[#This Row],[cu_id]],StopTimes[cu_ID],StopTimes[Average Stop Time]), 0)</f>
        <v>0.18333333333333335</v>
      </c>
      <c r="AT83" s="14">
        <f>IF(Master1[[#This Row],[RSP StopTime Override]] &lt;&gt; "",Master1[[#This Row],[RSP StopTime Override]],IF(Master1[[#This Row],[Avg Stop Time Helper]] &lt;&gt; 0, Master1[[#This Row],[Avg Stop Time Helper]],Average_Stop_Time))</f>
        <v>0.18333333333333335</v>
      </c>
      <c r="AU83" s="13"/>
    </row>
    <row r="84" spans="1:47" x14ac:dyDescent="0.3">
      <c r="A84" s="18" t="s">
        <v>4194</v>
      </c>
      <c r="B84" s="20">
        <v>51</v>
      </c>
      <c r="C84" s="20" t="s">
        <v>7</v>
      </c>
      <c r="D84" s="19">
        <v>99061</v>
      </c>
      <c r="E84" s="19" t="s">
        <v>6186</v>
      </c>
      <c r="F84" s="19" t="s">
        <v>6187</v>
      </c>
      <c r="G84" s="19" t="s">
        <v>6181</v>
      </c>
      <c r="H84" s="19" t="s">
        <v>11</v>
      </c>
      <c r="I84" s="19" t="s">
        <v>4620</v>
      </c>
      <c r="J84" s="19" t="s">
        <v>4</v>
      </c>
      <c r="K84" s="19" t="s">
        <v>6182</v>
      </c>
      <c r="L84" s="21" t="s">
        <v>16</v>
      </c>
      <c r="M84" s="20" t="s">
        <v>3</v>
      </c>
      <c r="N84" s="20" t="s">
        <v>2</v>
      </c>
      <c r="O84" s="20">
        <v>20</v>
      </c>
      <c r="P84" s="20">
        <v>0</v>
      </c>
      <c r="Q84" s="20">
        <v>0</v>
      </c>
      <c r="R84" s="20">
        <v>0</v>
      </c>
      <c r="S84" s="20">
        <v>0</v>
      </c>
      <c r="T84" s="20">
        <v>20</v>
      </c>
      <c r="U84" s="20">
        <v>52</v>
      </c>
      <c r="V84" s="30"/>
      <c r="W84" s="30"/>
      <c r="X84" s="33">
        <f>IFERROR(1 -(Master1[[#This Row],[Avg Garment Scans per Delivery]]/Master1[[#This Row],[Garment Inventory]]), 0)</f>
        <v>0</v>
      </c>
      <c r="Y84" s="30"/>
      <c r="Z84" s="30"/>
      <c r="AA84" s="32">
        <f>_xlfn.XLOOKUP(Master1[[#This Row],[cu_id]], Revenue_Analysis[cuid], Revenue_Analysis[Q1 Low Deviation], 0)</f>
        <v>23.96</v>
      </c>
      <c r="AB84" s="32">
        <f>_xlfn.XLOOKUP(Master1[[#This Row],[cu_id]],Revenue_Analysis[cuid],Revenue_Analysis[Q1 High Deviation], 0)</f>
        <v>23.96</v>
      </c>
      <c r="AC84" s="32">
        <f>_xlfn.XLOOKUP(Master1[[#This Row],[cu_id]],Revenue_Analysis[cuid],Revenue_Analysis[Q2 Low Deviation], 0)</f>
        <v>23.96</v>
      </c>
      <c r="AD84" s="32">
        <f>_xlfn.XLOOKUP(Master1[[#This Row],[cu_id]],Revenue_Analysis[cuid],Revenue_Analysis[Q2 High Deviation], 0)</f>
        <v>23.96</v>
      </c>
      <c r="AE84" s="32">
        <f>_xlfn.XLOOKUP(Master1[[#This Row],[cu_id]],Revenue_Analysis[cuid],Revenue_Analysis[Q3 Low Deviation], 0)</f>
        <v>23.96</v>
      </c>
      <c r="AF84" s="32">
        <f>_xlfn.XLOOKUP(Master1[[#This Row],[cu_id]],Revenue_Analysis[cuid],Revenue_Analysis[Q3 High Deviation], 0)</f>
        <v>23.96</v>
      </c>
      <c r="AG84" s="32">
        <f>_xlfn.XLOOKUP(Master1[[#This Row],[cu_id]],Revenue_Analysis[cuid],Revenue_Analysis[Q4 Low Deviation], 0)</f>
        <v>22.6692</v>
      </c>
      <c r="AH84" s="32">
        <f>_xlfn.XLOOKUP(Master1[[#This Row],[cu_id]],Revenue_Analysis[cuid],Revenue_Analysis[Q4 High Deviation], 0)</f>
        <v>23.608000000000001</v>
      </c>
      <c r="AI84" s="32">
        <f>_xlfn.XLOOKUP(Master1[[#This Row],[cu_id]],Revenue_Analysis[cuid],Revenue_Analysis[Q1 Average], 0)</f>
        <v>23.96</v>
      </c>
      <c r="AJ84" s="32">
        <f>_xlfn.XLOOKUP(Master1[[#This Row],[cu_id]],Revenue_Analysis[cuid],Revenue_Analysis[Q2 Average], 0)</f>
        <v>23.96</v>
      </c>
      <c r="AK84" s="32">
        <f>_xlfn.XLOOKUP(Master1[[#This Row],[cu_id]],Revenue_Analysis[cuid],Revenue_Analysis[Q3 Average], 0)</f>
        <v>23.96</v>
      </c>
      <c r="AL84" s="32">
        <f>_xlfn.XLOOKUP(Master1[[#This Row],[cu_id]],Revenue_Analysis[cuid],Revenue_Analysis[Q4 Average], 0)</f>
        <v>23.1386</v>
      </c>
      <c r="AM84" s="34" t="s">
        <v>4592</v>
      </c>
      <c r="AN84" s="35" t="s">
        <v>4592</v>
      </c>
      <c r="AO84" s="35" t="s">
        <v>4592</v>
      </c>
      <c r="AP84" s="35" t="s">
        <v>4592</v>
      </c>
      <c r="AQ84" s="20" t="s">
        <v>5135</v>
      </c>
      <c r="AR84" s="20"/>
      <c r="AS84" s="14">
        <f>IFERROR(_xlfn.XLOOKUP(Master1[[#This Row],[cu_id]],StopTimes[cu_ID],StopTimes[Average Stop Time]), 0)</f>
        <v>1.6</v>
      </c>
      <c r="AT84" s="14">
        <f>IF(Master1[[#This Row],[RSP StopTime Override]] &lt;&gt; "",Master1[[#This Row],[RSP StopTime Override]],IF(Master1[[#This Row],[Avg Stop Time Helper]] &lt;&gt; 0, Master1[[#This Row],[Avg Stop Time Helper]],Average_Stop_Time))</f>
        <v>1.6</v>
      </c>
      <c r="AU84" s="13"/>
    </row>
    <row r="85" spans="1:47" x14ac:dyDescent="0.3">
      <c r="A85" s="18" t="s">
        <v>4195</v>
      </c>
      <c r="B85" s="20">
        <v>12</v>
      </c>
      <c r="C85" s="20" t="s">
        <v>9</v>
      </c>
      <c r="D85" s="19">
        <v>520445</v>
      </c>
      <c r="E85" s="19" t="s">
        <v>13</v>
      </c>
      <c r="F85" s="19" t="s">
        <v>5000</v>
      </c>
      <c r="G85" s="19" t="s">
        <v>5001</v>
      </c>
      <c r="H85" s="19" t="s">
        <v>11</v>
      </c>
      <c r="I85" s="19" t="s">
        <v>4974</v>
      </c>
      <c r="J85" s="19" t="s">
        <v>4</v>
      </c>
      <c r="K85" s="19" t="s">
        <v>4971</v>
      </c>
      <c r="L85" s="21" t="s">
        <v>16</v>
      </c>
      <c r="M85" s="20" t="s">
        <v>3</v>
      </c>
      <c r="N85" s="20" t="s">
        <v>2</v>
      </c>
      <c r="O85" s="20">
        <v>105</v>
      </c>
      <c r="P85" s="20">
        <v>105</v>
      </c>
      <c r="Q85" s="20">
        <v>0</v>
      </c>
      <c r="R85" s="20">
        <v>0</v>
      </c>
      <c r="S85" s="20">
        <v>0</v>
      </c>
      <c r="T85" s="20">
        <v>0</v>
      </c>
      <c r="U85" s="20">
        <v>52</v>
      </c>
      <c r="V85" s="30"/>
      <c r="W85" s="30"/>
      <c r="X85" s="33">
        <f>IFERROR(1 -(Master1[[#This Row],[Avg Garment Scans per Delivery]]/Master1[[#This Row],[Garment Inventory]]), 0)</f>
        <v>0</v>
      </c>
      <c r="Y85" s="30"/>
      <c r="Z85" s="30"/>
      <c r="AA85" s="32">
        <f>_xlfn.XLOOKUP(Master1[[#This Row],[cu_id]], Revenue_Analysis[cuid], Revenue_Analysis[Q1 Low Deviation], 0)</f>
        <v>139.8004</v>
      </c>
      <c r="AB85" s="32">
        <f>_xlfn.XLOOKUP(Master1[[#This Row],[cu_id]],Revenue_Analysis[cuid],Revenue_Analysis[Q1 High Deviation], 0)</f>
        <v>141.398</v>
      </c>
      <c r="AC85" s="32">
        <f>_xlfn.XLOOKUP(Master1[[#This Row],[cu_id]],Revenue_Analysis[cuid],Revenue_Analysis[Q2 Low Deviation], 0)</f>
        <v>142.80080000000001</v>
      </c>
      <c r="AD85" s="32">
        <f>_xlfn.XLOOKUP(Master1[[#This Row],[cu_id]],Revenue_Analysis[cuid],Revenue_Analysis[Q2 High Deviation], 0)</f>
        <v>146.73920000000001</v>
      </c>
      <c r="AE85" s="32">
        <f>_xlfn.XLOOKUP(Master1[[#This Row],[cu_id]],Revenue_Analysis[cuid],Revenue_Analysis[Q3 Low Deviation], 0)</f>
        <v>146.97309999999999</v>
      </c>
      <c r="AF85" s="32">
        <f>_xlfn.XLOOKUP(Master1[[#This Row],[cu_id]],Revenue_Analysis[cuid],Revenue_Analysis[Q3 High Deviation], 0)</f>
        <v>148.0069</v>
      </c>
      <c r="AG85" s="32">
        <f>_xlfn.XLOOKUP(Master1[[#This Row],[cu_id]],Revenue_Analysis[cuid],Revenue_Analysis[Q4 Low Deviation], 0)</f>
        <v>121.4735</v>
      </c>
      <c r="AH85" s="32">
        <f>_xlfn.XLOOKUP(Master1[[#This Row],[cu_id]],Revenue_Analysis[cuid],Revenue_Analysis[Q4 High Deviation], 0)</f>
        <v>133.22489999999999</v>
      </c>
      <c r="AI85" s="32">
        <f>_xlfn.XLOOKUP(Master1[[#This Row],[cu_id]],Revenue_Analysis[cuid],Revenue_Analysis[Q1 Average], 0)</f>
        <v>140.5992</v>
      </c>
      <c r="AJ85" s="32">
        <f>_xlfn.XLOOKUP(Master1[[#This Row],[cu_id]],Revenue_Analysis[cuid],Revenue_Analysis[Q2 Average], 0)</f>
        <v>144.77000000000001</v>
      </c>
      <c r="AK85" s="32">
        <f>_xlfn.XLOOKUP(Master1[[#This Row],[cu_id]],Revenue_Analysis[cuid],Revenue_Analysis[Q3 Average], 0)</f>
        <v>147.49</v>
      </c>
      <c r="AL85" s="32">
        <f>_xlfn.XLOOKUP(Master1[[#This Row],[cu_id]],Revenue_Analysis[cuid],Revenue_Analysis[Q4 Average], 0)</f>
        <v>127.3492</v>
      </c>
      <c r="AM85" s="34">
        <v>0.3125</v>
      </c>
      <c r="AN85" s="35">
        <v>0.6875</v>
      </c>
      <c r="AO85" s="35" t="s">
        <v>4592</v>
      </c>
      <c r="AP85" s="35" t="s">
        <v>4592</v>
      </c>
      <c r="AQ85" s="20" t="s">
        <v>0</v>
      </c>
      <c r="AR85" s="20"/>
      <c r="AS85" s="14">
        <f>IFERROR(_xlfn.XLOOKUP(Master1[[#This Row],[cu_id]],StopTimes[cu_ID],StopTimes[Average Stop Time]), 0)</f>
        <v>16.019047618333335</v>
      </c>
      <c r="AT85" s="14">
        <f>IF(Master1[[#This Row],[RSP StopTime Override]] &lt;&gt; "",Master1[[#This Row],[RSP StopTime Override]],IF(Master1[[#This Row],[Avg Stop Time Helper]] &lt;&gt; 0, Master1[[#This Row],[Avg Stop Time Helper]],Average_Stop_Time))</f>
        <v>16.019047618333335</v>
      </c>
      <c r="AU85" s="13"/>
    </row>
    <row r="86" spans="1:47" x14ac:dyDescent="0.3">
      <c r="A86" s="18" t="s">
        <v>4196</v>
      </c>
      <c r="B86" s="20">
        <v>56</v>
      </c>
      <c r="C86" s="20" t="s">
        <v>14</v>
      </c>
      <c r="D86" s="19">
        <v>99061</v>
      </c>
      <c r="E86" s="19" t="s">
        <v>7078</v>
      </c>
      <c r="F86" s="19" t="s">
        <v>7079</v>
      </c>
      <c r="G86" s="19" t="s">
        <v>7080</v>
      </c>
      <c r="H86" s="19" t="s">
        <v>11</v>
      </c>
      <c r="I86" s="19" t="s">
        <v>7081</v>
      </c>
      <c r="J86" s="19" t="s">
        <v>4</v>
      </c>
      <c r="K86" s="19" t="s">
        <v>7082</v>
      </c>
      <c r="L86" s="21" t="s">
        <v>16</v>
      </c>
      <c r="M86" s="20" t="s">
        <v>3</v>
      </c>
      <c r="N86" s="20" t="s">
        <v>2</v>
      </c>
      <c r="O86" s="20">
        <v>5</v>
      </c>
      <c r="P86" s="20">
        <v>0</v>
      </c>
      <c r="Q86" s="20">
        <v>0</v>
      </c>
      <c r="R86" s="20">
        <v>0</v>
      </c>
      <c r="S86" s="20">
        <v>5</v>
      </c>
      <c r="T86" s="20">
        <v>0</v>
      </c>
      <c r="U86" s="20">
        <v>53</v>
      </c>
      <c r="V86" s="30">
        <v>22</v>
      </c>
      <c r="W86" s="30">
        <v>7</v>
      </c>
      <c r="X86" s="33">
        <f>IFERROR(1 -(Master1[[#This Row],[Avg Garment Scans per Delivery]]/Master1[[#This Row],[Garment Inventory]]), 0)</f>
        <v>0.68181818181818188</v>
      </c>
      <c r="Y86" s="30">
        <v>2</v>
      </c>
      <c r="Z86" s="30">
        <v>23</v>
      </c>
      <c r="AA86" s="32">
        <f>_xlfn.XLOOKUP(Master1[[#This Row],[cu_id]], Revenue_Analysis[cuid], Revenue_Analysis[Q1 Low Deviation], 0)</f>
        <v>58.617400000000004</v>
      </c>
      <c r="AB86" s="32">
        <f>_xlfn.XLOOKUP(Master1[[#This Row],[cu_id]],Revenue_Analysis[cuid],Revenue_Analysis[Q1 High Deviation], 0)</f>
        <v>71.501000000000005</v>
      </c>
      <c r="AC86" s="32">
        <f>_xlfn.XLOOKUP(Master1[[#This Row],[cu_id]],Revenue_Analysis[cuid],Revenue_Analysis[Q2 Low Deviation], 0)</f>
        <v>50.177300000000002</v>
      </c>
      <c r="AD86" s="32">
        <f>_xlfn.XLOOKUP(Master1[[#This Row],[cu_id]],Revenue_Analysis[cuid],Revenue_Analysis[Q2 High Deviation], 0)</f>
        <v>116.0843</v>
      </c>
      <c r="AE86" s="32">
        <f>_xlfn.XLOOKUP(Master1[[#This Row],[cu_id]],Revenue_Analysis[cuid],Revenue_Analysis[Q3 Low Deviation], 0)</f>
        <v>50.563200000000002</v>
      </c>
      <c r="AF86" s="32">
        <f>_xlfn.XLOOKUP(Master1[[#This Row],[cu_id]],Revenue_Analysis[cuid],Revenue_Analysis[Q3 High Deviation], 0)</f>
        <v>85.398399999999995</v>
      </c>
      <c r="AG86" s="32">
        <f>_xlfn.XLOOKUP(Master1[[#This Row],[cu_id]],Revenue_Analysis[cuid],Revenue_Analysis[Q4 Low Deviation], 0)</f>
        <v>48.161099999999998</v>
      </c>
      <c r="AH86" s="32">
        <f>_xlfn.XLOOKUP(Master1[[#This Row],[cu_id]],Revenue_Analysis[cuid],Revenue_Analysis[Q4 High Deviation], 0)</f>
        <v>66.921899999999994</v>
      </c>
      <c r="AI86" s="32">
        <f>_xlfn.XLOOKUP(Master1[[#This Row],[cu_id]],Revenue_Analysis[cuid],Revenue_Analysis[Q1 Average], 0)</f>
        <v>65.059200000000004</v>
      </c>
      <c r="AJ86" s="32">
        <f>_xlfn.XLOOKUP(Master1[[#This Row],[cu_id]],Revenue_Analysis[cuid],Revenue_Analysis[Q2 Average], 0)</f>
        <v>83.130799999999994</v>
      </c>
      <c r="AK86" s="32">
        <f>_xlfn.XLOOKUP(Master1[[#This Row],[cu_id]],Revenue_Analysis[cuid],Revenue_Analysis[Q3 Average], 0)</f>
        <v>67.980800000000002</v>
      </c>
      <c r="AL86" s="32">
        <f>_xlfn.XLOOKUP(Master1[[#This Row],[cu_id]],Revenue_Analysis[cuid],Revenue_Analysis[Q4 Average], 0)</f>
        <v>57.541499999999999</v>
      </c>
      <c r="AM86" s="34">
        <v>0.20833333333333334</v>
      </c>
      <c r="AN86" s="35">
        <v>0.70833333333333337</v>
      </c>
      <c r="AO86" s="35" t="s">
        <v>4592</v>
      </c>
      <c r="AP86" s="35" t="s">
        <v>4592</v>
      </c>
      <c r="AQ86" s="20" t="s">
        <v>0</v>
      </c>
      <c r="AR86" s="20"/>
      <c r="AS86" s="14">
        <f>IFERROR(_xlfn.XLOOKUP(Master1[[#This Row],[cu_id]],StopTimes[cu_ID],StopTimes[Average Stop Time]), 0)</f>
        <v>17.650000000000002</v>
      </c>
      <c r="AT86" s="14">
        <f>IF(Master1[[#This Row],[RSP StopTime Override]] &lt;&gt; "",Master1[[#This Row],[RSP StopTime Override]],IF(Master1[[#This Row],[Avg Stop Time Helper]] &lt;&gt; 0, Master1[[#This Row],[Avg Stop Time Helper]],Average_Stop_Time))</f>
        <v>17.650000000000002</v>
      </c>
      <c r="AU86" s="13"/>
    </row>
    <row r="87" spans="1:47" x14ac:dyDescent="0.3">
      <c r="A87" s="18" t="s">
        <v>4197</v>
      </c>
      <c r="B87" s="20">
        <v>51</v>
      </c>
      <c r="C87" s="20" t="s">
        <v>7</v>
      </c>
      <c r="D87" s="19">
        <v>99061</v>
      </c>
      <c r="E87" s="19" t="s">
        <v>5386</v>
      </c>
      <c r="F87" s="19" t="s">
        <v>6188</v>
      </c>
      <c r="G87" s="19" t="s">
        <v>6189</v>
      </c>
      <c r="H87" s="19" t="s">
        <v>11</v>
      </c>
      <c r="I87" s="19" t="s">
        <v>4620</v>
      </c>
      <c r="J87" s="19" t="s">
        <v>4</v>
      </c>
      <c r="K87" s="19" t="s">
        <v>4984</v>
      </c>
      <c r="L87" s="21" t="s">
        <v>16</v>
      </c>
      <c r="M87" s="20" t="s">
        <v>3</v>
      </c>
      <c r="N87" s="20" t="s">
        <v>2</v>
      </c>
      <c r="O87" s="20">
        <v>55</v>
      </c>
      <c r="P87" s="20">
        <v>0</v>
      </c>
      <c r="Q87" s="20">
        <v>0</v>
      </c>
      <c r="R87" s="20">
        <v>0</v>
      </c>
      <c r="S87" s="20">
        <v>0</v>
      </c>
      <c r="T87" s="20">
        <v>55</v>
      </c>
      <c r="U87" s="20">
        <v>52</v>
      </c>
      <c r="V87" s="30"/>
      <c r="W87" s="30"/>
      <c r="X87" s="33">
        <f>IFERROR(1 -(Master1[[#This Row],[Avg Garment Scans per Delivery]]/Master1[[#This Row],[Garment Inventory]]), 0)</f>
        <v>0</v>
      </c>
      <c r="Y87" s="30"/>
      <c r="Z87" s="30"/>
      <c r="AA87" s="32">
        <f>_xlfn.XLOOKUP(Master1[[#This Row],[cu_id]], Revenue_Analysis[cuid], Revenue_Analysis[Q1 Low Deviation], 0)</f>
        <v>12.6</v>
      </c>
      <c r="AB87" s="32">
        <f>_xlfn.XLOOKUP(Master1[[#This Row],[cu_id]],Revenue_Analysis[cuid],Revenue_Analysis[Q1 High Deviation], 0)</f>
        <v>12.6</v>
      </c>
      <c r="AC87" s="32">
        <f>_xlfn.XLOOKUP(Master1[[#This Row],[cu_id]],Revenue_Analysis[cuid],Revenue_Analysis[Q2 Low Deviation], 0)</f>
        <v>12.6</v>
      </c>
      <c r="AD87" s="32">
        <f>_xlfn.XLOOKUP(Master1[[#This Row],[cu_id]],Revenue_Analysis[cuid],Revenue_Analysis[Q2 High Deviation], 0)</f>
        <v>12.6</v>
      </c>
      <c r="AE87" s="32">
        <f>_xlfn.XLOOKUP(Master1[[#This Row],[cu_id]],Revenue_Analysis[cuid],Revenue_Analysis[Q3 Low Deviation], 0)</f>
        <v>12.6</v>
      </c>
      <c r="AF87" s="32">
        <f>_xlfn.XLOOKUP(Master1[[#This Row],[cu_id]],Revenue_Analysis[cuid],Revenue_Analysis[Q3 High Deviation], 0)</f>
        <v>12.6</v>
      </c>
      <c r="AG87" s="32">
        <f>_xlfn.XLOOKUP(Master1[[#This Row],[cu_id]],Revenue_Analysis[cuid],Revenue_Analysis[Q4 Low Deviation], 0)</f>
        <v>15.368399999999999</v>
      </c>
      <c r="AH87" s="32">
        <f>_xlfn.XLOOKUP(Master1[[#This Row],[cu_id]],Revenue_Analysis[cuid],Revenue_Analysis[Q4 High Deviation], 0)</f>
        <v>17.582999999999998</v>
      </c>
      <c r="AI87" s="32">
        <f>_xlfn.XLOOKUP(Master1[[#This Row],[cu_id]],Revenue_Analysis[cuid],Revenue_Analysis[Q1 Average], 0)</f>
        <v>12.6</v>
      </c>
      <c r="AJ87" s="32">
        <f>_xlfn.XLOOKUP(Master1[[#This Row],[cu_id]],Revenue_Analysis[cuid],Revenue_Analysis[Q2 Average], 0)</f>
        <v>12.6</v>
      </c>
      <c r="AK87" s="32">
        <f>_xlfn.XLOOKUP(Master1[[#This Row],[cu_id]],Revenue_Analysis[cuid],Revenue_Analysis[Q3 Average], 0)</f>
        <v>12.6</v>
      </c>
      <c r="AL87" s="32">
        <f>_xlfn.XLOOKUP(Master1[[#This Row],[cu_id]],Revenue_Analysis[cuid],Revenue_Analysis[Q4 Average], 0)</f>
        <v>16.4757</v>
      </c>
      <c r="AM87" s="34" t="s">
        <v>4592</v>
      </c>
      <c r="AN87" s="35" t="s">
        <v>4592</v>
      </c>
      <c r="AO87" s="35" t="s">
        <v>4592</v>
      </c>
      <c r="AP87" s="35" t="s">
        <v>4592</v>
      </c>
      <c r="AQ87" s="20" t="s">
        <v>5135</v>
      </c>
      <c r="AR87" s="20"/>
      <c r="AS87" s="14">
        <f>IFERROR(_xlfn.XLOOKUP(Master1[[#This Row],[cu_id]],StopTimes[cu_ID],StopTimes[Average Stop Time]), 0)</f>
        <v>0.104761905</v>
      </c>
      <c r="AT87" s="14">
        <f>IF(Master1[[#This Row],[RSP StopTime Override]] &lt;&gt; "",Master1[[#This Row],[RSP StopTime Override]],IF(Master1[[#This Row],[Avg Stop Time Helper]] &lt;&gt; 0, Master1[[#This Row],[Avg Stop Time Helper]],Average_Stop_Time))</f>
        <v>0.104761905</v>
      </c>
      <c r="AU87" s="13"/>
    </row>
    <row r="88" spans="1:47" x14ac:dyDescent="0.3">
      <c r="A88" s="18" t="s">
        <v>4198</v>
      </c>
      <c r="B88" s="20">
        <v>6</v>
      </c>
      <c r="C88" s="20" t="s">
        <v>9</v>
      </c>
      <c r="D88" s="19">
        <v>99061</v>
      </c>
      <c r="E88" s="19" t="s">
        <v>4598</v>
      </c>
      <c r="F88" s="19" t="s">
        <v>4599</v>
      </c>
      <c r="G88" s="19" t="s">
        <v>4600</v>
      </c>
      <c r="H88" s="19" t="s">
        <v>11</v>
      </c>
      <c r="I88" s="19" t="s">
        <v>4595</v>
      </c>
      <c r="J88" s="19" t="s">
        <v>4</v>
      </c>
      <c r="K88" s="19" t="s">
        <v>4591</v>
      </c>
      <c r="L88" s="21" t="s">
        <v>16</v>
      </c>
      <c r="M88" s="20" t="s">
        <v>3</v>
      </c>
      <c r="N88" s="20" t="s">
        <v>2</v>
      </c>
      <c r="O88" s="20">
        <v>35</v>
      </c>
      <c r="P88" s="20">
        <v>35</v>
      </c>
      <c r="Q88" s="20">
        <v>0</v>
      </c>
      <c r="R88" s="20">
        <v>0</v>
      </c>
      <c r="S88" s="20">
        <v>0</v>
      </c>
      <c r="T88" s="20">
        <v>0</v>
      </c>
      <c r="U88" s="20">
        <v>52</v>
      </c>
      <c r="V88" s="30">
        <v>52</v>
      </c>
      <c r="W88" s="30">
        <v>12</v>
      </c>
      <c r="X88" s="33">
        <f>IFERROR(1 -(Master1[[#This Row],[Avg Garment Scans per Delivery]]/Master1[[#This Row],[Garment Inventory]]), 0)</f>
        <v>0.76923076923076916</v>
      </c>
      <c r="Y88" s="30">
        <v>2</v>
      </c>
      <c r="Z88" s="30">
        <v>66</v>
      </c>
      <c r="AA88" s="32">
        <f>_xlfn.XLOOKUP(Master1[[#This Row],[cu_id]], Revenue_Analysis[cuid], Revenue_Analysis[Q1 Low Deviation], 0)</f>
        <v>20.344200000000001</v>
      </c>
      <c r="AB88" s="32">
        <f>_xlfn.XLOOKUP(Master1[[#This Row],[cu_id]],Revenue_Analysis[cuid],Revenue_Analysis[Q1 High Deviation], 0)</f>
        <v>36.548200000000001</v>
      </c>
      <c r="AC88" s="32">
        <f>_xlfn.XLOOKUP(Master1[[#This Row],[cu_id]],Revenue_Analysis[cuid],Revenue_Analysis[Q2 Low Deviation], 0)</f>
        <v>23.453700000000001</v>
      </c>
      <c r="AD88" s="32">
        <f>_xlfn.XLOOKUP(Master1[[#This Row],[cu_id]],Revenue_Analysis[cuid],Revenue_Analysis[Q2 High Deviation], 0)</f>
        <v>39.421700000000001</v>
      </c>
      <c r="AE88" s="32">
        <f>_xlfn.XLOOKUP(Master1[[#This Row],[cu_id]],Revenue_Analysis[cuid],Revenue_Analysis[Q3 Low Deviation], 0)</f>
        <v>21.306899999999999</v>
      </c>
      <c r="AF88" s="32">
        <f>_xlfn.XLOOKUP(Master1[[#This Row],[cu_id]],Revenue_Analysis[cuid],Revenue_Analysis[Q3 High Deviation], 0)</f>
        <v>33.105499999999999</v>
      </c>
      <c r="AG88" s="32">
        <f>_xlfn.XLOOKUP(Master1[[#This Row],[cu_id]],Revenue_Analysis[cuid],Revenue_Analysis[Q4 Low Deviation], 0)</f>
        <v>22.2958</v>
      </c>
      <c r="AH88" s="32">
        <f>_xlfn.XLOOKUP(Master1[[#This Row],[cu_id]],Revenue_Analysis[cuid],Revenue_Analysis[Q4 High Deviation], 0)</f>
        <v>29.5504</v>
      </c>
      <c r="AI88" s="32">
        <f>_xlfn.XLOOKUP(Master1[[#This Row],[cu_id]],Revenue_Analysis[cuid],Revenue_Analysis[Q1 Average], 0)</f>
        <v>28.446200000000001</v>
      </c>
      <c r="AJ88" s="32">
        <f>_xlfn.XLOOKUP(Master1[[#This Row],[cu_id]],Revenue_Analysis[cuid],Revenue_Analysis[Q2 Average], 0)</f>
        <v>31.4377</v>
      </c>
      <c r="AK88" s="32">
        <f>_xlfn.XLOOKUP(Master1[[#This Row],[cu_id]],Revenue_Analysis[cuid],Revenue_Analysis[Q3 Average], 0)</f>
        <v>27.206199999999999</v>
      </c>
      <c r="AL88" s="32">
        <f>_xlfn.XLOOKUP(Master1[[#This Row],[cu_id]],Revenue_Analysis[cuid],Revenue_Analysis[Q4 Average], 0)</f>
        <v>25.923100000000002</v>
      </c>
      <c r="AM88" s="34">
        <v>0.25</v>
      </c>
      <c r="AN88" s="35">
        <v>0.5</v>
      </c>
      <c r="AO88" s="35" t="s">
        <v>4592</v>
      </c>
      <c r="AP88" s="35" t="s">
        <v>4592</v>
      </c>
      <c r="AQ88" s="20" t="s">
        <v>0</v>
      </c>
      <c r="AR88" s="20"/>
      <c r="AS88" s="14">
        <f>IFERROR(_xlfn.XLOOKUP(Master1[[#This Row],[cu_id]],StopTimes[cu_ID],StopTimes[Average Stop Time]), 0)</f>
        <v>25.704761905000002</v>
      </c>
      <c r="AT88" s="14">
        <f>IF(Master1[[#This Row],[RSP StopTime Override]] &lt;&gt; "",Master1[[#This Row],[RSP StopTime Override]],IF(Master1[[#This Row],[Avg Stop Time Helper]] &lt;&gt; 0, Master1[[#This Row],[Avg Stop Time Helper]],Average_Stop_Time))</f>
        <v>25.704761905000002</v>
      </c>
      <c r="AU88" s="13"/>
    </row>
    <row r="89" spans="1:47" x14ac:dyDescent="0.3">
      <c r="A89" s="18" t="s">
        <v>4199</v>
      </c>
      <c r="B89" s="20">
        <v>6</v>
      </c>
      <c r="C89" s="20" t="s">
        <v>9</v>
      </c>
      <c r="D89" s="19">
        <v>99061</v>
      </c>
      <c r="E89" s="19" t="s">
        <v>4601</v>
      </c>
      <c r="F89" s="19" t="s">
        <v>4602</v>
      </c>
      <c r="G89" s="19" t="s">
        <v>4600</v>
      </c>
      <c r="H89" s="19" t="s">
        <v>11</v>
      </c>
      <c r="I89" s="19" t="s">
        <v>4595</v>
      </c>
      <c r="J89" s="19" t="s">
        <v>4</v>
      </c>
      <c r="K89" s="19" t="s">
        <v>4591</v>
      </c>
      <c r="L89" s="21" t="s">
        <v>16</v>
      </c>
      <c r="M89" s="20" t="s">
        <v>3</v>
      </c>
      <c r="N89" s="20" t="s">
        <v>2</v>
      </c>
      <c r="O89" s="20">
        <v>36</v>
      </c>
      <c r="P89" s="20">
        <v>36</v>
      </c>
      <c r="Q89" s="20">
        <v>0</v>
      </c>
      <c r="R89" s="20">
        <v>0</v>
      </c>
      <c r="S89" s="20">
        <v>0</v>
      </c>
      <c r="T89" s="20">
        <v>0</v>
      </c>
      <c r="U89" s="20">
        <v>53</v>
      </c>
      <c r="V89" s="30"/>
      <c r="W89" s="30"/>
      <c r="X89" s="33">
        <f>IFERROR(1 -(Master1[[#This Row],[Avg Garment Scans per Delivery]]/Master1[[#This Row],[Garment Inventory]]), 0)</f>
        <v>0</v>
      </c>
      <c r="Y89" s="30"/>
      <c r="Z89" s="30"/>
      <c r="AA89" s="32">
        <f>_xlfn.XLOOKUP(Master1[[#This Row],[cu_id]], Revenue_Analysis[cuid], Revenue_Analysis[Q1 Low Deviation], 0)</f>
        <v>208.87700000000001</v>
      </c>
      <c r="AB89" s="32">
        <f>_xlfn.XLOOKUP(Master1[[#This Row],[cu_id]],Revenue_Analysis[cuid],Revenue_Analysis[Q1 High Deviation], 0)</f>
        <v>234.45160000000001</v>
      </c>
      <c r="AC89" s="32">
        <f>_xlfn.XLOOKUP(Master1[[#This Row],[cu_id]],Revenue_Analysis[cuid],Revenue_Analysis[Q2 Low Deviation], 0)</f>
        <v>205.01480000000001</v>
      </c>
      <c r="AD89" s="32">
        <f>_xlfn.XLOOKUP(Master1[[#This Row],[cu_id]],Revenue_Analysis[cuid],Revenue_Analysis[Q2 High Deviation], 0)</f>
        <v>286.12979999999999</v>
      </c>
      <c r="AE89" s="32">
        <f>_xlfn.XLOOKUP(Master1[[#This Row],[cu_id]],Revenue_Analysis[cuid],Revenue_Analysis[Q3 Low Deviation], 0)</f>
        <v>211.2841</v>
      </c>
      <c r="AF89" s="32">
        <f>_xlfn.XLOOKUP(Master1[[#This Row],[cu_id]],Revenue_Analysis[cuid],Revenue_Analysis[Q3 High Deviation], 0)</f>
        <v>298.16969999999998</v>
      </c>
      <c r="AG89" s="32">
        <f>_xlfn.XLOOKUP(Master1[[#This Row],[cu_id]],Revenue_Analysis[cuid],Revenue_Analysis[Q4 Low Deviation], 0)</f>
        <v>180.82470000000001</v>
      </c>
      <c r="AH89" s="32">
        <f>_xlfn.XLOOKUP(Master1[[#This Row],[cu_id]],Revenue_Analysis[cuid],Revenue_Analysis[Q4 High Deviation], 0)</f>
        <v>204.8999</v>
      </c>
      <c r="AI89" s="32">
        <f>_xlfn.XLOOKUP(Master1[[#This Row],[cu_id]],Revenue_Analysis[cuid],Revenue_Analysis[Q1 Average], 0)</f>
        <v>221.6643</v>
      </c>
      <c r="AJ89" s="32">
        <f>_xlfn.XLOOKUP(Master1[[#This Row],[cu_id]],Revenue_Analysis[cuid],Revenue_Analysis[Q2 Average], 0)</f>
        <v>245.57230000000001</v>
      </c>
      <c r="AK89" s="32">
        <f>_xlfn.XLOOKUP(Master1[[#This Row],[cu_id]],Revenue_Analysis[cuid],Revenue_Analysis[Q3 Average], 0)</f>
        <v>254.7269</v>
      </c>
      <c r="AL89" s="32">
        <f>_xlfn.XLOOKUP(Master1[[#This Row],[cu_id]],Revenue_Analysis[cuid],Revenue_Analysis[Q4 Average], 0)</f>
        <v>192.8623</v>
      </c>
      <c r="AM89" s="34">
        <v>0.25</v>
      </c>
      <c r="AN89" s="35">
        <v>0.5</v>
      </c>
      <c r="AO89" s="35" t="s">
        <v>4592</v>
      </c>
      <c r="AP89" s="35" t="s">
        <v>4592</v>
      </c>
      <c r="AQ89" s="20" t="s">
        <v>0</v>
      </c>
      <c r="AR89" s="20"/>
      <c r="AS89" s="14">
        <f>IFERROR(_xlfn.XLOOKUP(Master1[[#This Row],[cu_id]],StopTimes[cu_ID],StopTimes[Average Stop Time]), 0)</f>
        <v>0.23095238000000001</v>
      </c>
      <c r="AT89" s="14">
        <f>IF(Master1[[#This Row],[RSP StopTime Override]] &lt;&gt; "",Master1[[#This Row],[RSP StopTime Override]],IF(Master1[[#This Row],[Avg Stop Time Helper]] &lt;&gt; 0, Master1[[#This Row],[Avg Stop Time Helper]],Average_Stop_Time))</f>
        <v>0.23095238000000001</v>
      </c>
      <c r="AU89" s="13"/>
    </row>
    <row r="90" spans="1:47" x14ac:dyDescent="0.3">
      <c r="A90" s="18" t="s">
        <v>4200</v>
      </c>
      <c r="B90" s="20">
        <v>52</v>
      </c>
      <c r="C90" s="20" t="s">
        <v>7</v>
      </c>
      <c r="D90" s="19">
        <v>99061</v>
      </c>
      <c r="E90" s="19" t="s">
        <v>6738</v>
      </c>
      <c r="F90" s="19" t="s">
        <v>6739</v>
      </c>
      <c r="G90" s="19" t="s">
        <v>6740</v>
      </c>
      <c r="H90" s="19" t="s">
        <v>11</v>
      </c>
      <c r="I90" s="19" t="s">
        <v>5059</v>
      </c>
      <c r="J90" s="19" t="s">
        <v>4</v>
      </c>
      <c r="K90" s="19" t="s">
        <v>5485</v>
      </c>
      <c r="L90" s="21" t="s">
        <v>16</v>
      </c>
      <c r="M90" s="20" t="s">
        <v>3</v>
      </c>
      <c r="N90" s="20" t="s">
        <v>2</v>
      </c>
      <c r="O90" s="20">
        <v>20</v>
      </c>
      <c r="P90" s="20">
        <v>0</v>
      </c>
      <c r="Q90" s="20">
        <v>0</v>
      </c>
      <c r="R90" s="20">
        <v>0</v>
      </c>
      <c r="S90" s="20">
        <v>0</v>
      </c>
      <c r="T90" s="20">
        <v>20</v>
      </c>
      <c r="U90" s="20">
        <v>52</v>
      </c>
      <c r="V90" s="30"/>
      <c r="W90" s="30"/>
      <c r="X90" s="33">
        <f>IFERROR(1 -(Master1[[#This Row],[Avg Garment Scans per Delivery]]/Master1[[#This Row],[Garment Inventory]]), 0)</f>
        <v>0</v>
      </c>
      <c r="Y90" s="30"/>
      <c r="Z90" s="30"/>
      <c r="AA90" s="32">
        <f>_xlfn.XLOOKUP(Master1[[#This Row],[cu_id]], Revenue_Analysis[cuid], Revenue_Analysis[Q1 Low Deviation], 0)</f>
        <v>45.699399999999997</v>
      </c>
      <c r="AB90" s="32">
        <f>_xlfn.XLOOKUP(Master1[[#This Row],[cu_id]],Revenue_Analysis[cuid],Revenue_Analysis[Q1 High Deviation], 0)</f>
        <v>51.997199999999999</v>
      </c>
      <c r="AC90" s="32">
        <f>_xlfn.XLOOKUP(Master1[[#This Row],[cu_id]],Revenue_Analysis[cuid],Revenue_Analysis[Q2 Low Deviation], 0)</f>
        <v>39.924100000000003</v>
      </c>
      <c r="AD90" s="32">
        <f>_xlfn.XLOOKUP(Master1[[#This Row],[cu_id]],Revenue_Analysis[cuid],Revenue_Analysis[Q2 High Deviation], 0)</f>
        <v>65.729699999999994</v>
      </c>
      <c r="AE90" s="32">
        <f>_xlfn.XLOOKUP(Master1[[#This Row],[cu_id]],Revenue_Analysis[cuid],Revenue_Analysis[Q3 Low Deviation], 0)</f>
        <v>41.611400000000003</v>
      </c>
      <c r="AF90" s="32">
        <f>_xlfn.XLOOKUP(Master1[[#This Row],[cu_id]],Revenue_Analysis[cuid],Revenue_Analysis[Q3 High Deviation], 0)</f>
        <v>67.202799999999996</v>
      </c>
      <c r="AG90" s="32">
        <f>_xlfn.XLOOKUP(Master1[[#This Row],[cu_id]],Revenue_Analysis[cuid],Revenue_Analysis[Q4 Low Deviation], 0)</f>
        <v>28.313500000000001</v>
      </c>
      <c r="AH90" s="32">
        <f>_xlfn.XLOOKUP(Master1[[#This Row],[cu_id]],Revenue_Analysis[cuid],Revenue_Analysis[Q4 High Deviation], 0)</f>
        <v>41.433700000000002</v>
      </c>
      <c r="AI90" s="32">
        <f>_xlfn.XLOOKUP(Master1[[#This Row],[cu_id]],Revenue_Analysis[cuid],Revenue_Analysis[Q1 Average], 0)</f>
        <v>48.848300000000002</v>
      </c>
      <c r="AJ90" s="32">
        <f>_xlfn.XLOOKUP(Master1[[#This Row],[cu_id]],Revenue_Analysis[cuid],Revenue_Analysis[Q2 Average], 0)</f>
        <v>52.826900000000002</v>
      </c>
      <c r="AK90" s="32">
        <f>_xlfn.XLOOKUP(Master1[[#This Row],[cu_id]],Revenue_Analysis[cuid],Revenue_Analysis[Q3 Average], 0)</f>
        <v>54.4071</v>
      </c>
      <c r="AL90" s="32">
        <f>_xlfn.XLOOKUP(Master1[[#This Row],[cu_id]],Revenue_Analysis[cuid],Revenue_Analysis[Q4 Average], 0)</f>
        <v>34.873600000000003</v>
      </c>
      <c r="AM90" s="34">
        <v>0.25</v>
      </c>
      <c r="AN90" s="35">
        <v>0.70833333333333337</v>
      </c>
      <c r="AO90" s="35" t="s">
        <v>4592</v>
      </c>
      <c r="AP90" s="35" t="s">
        <v>4592</v>
      </c>
      <c r="AQ90" s="20" t="s">
        <v>0</v>
      </c>
      <c r="AR90" s="20"/>
      <c r="AS90" s="14">
        <f>IFERROR(_xlfn.XLOOKUP(Master1[[#This Row],[cu_id]],StopTimes[cu_ID],StopTimes[Average Stop Time]), 0)</f>
        <v>11.073809523333333</v>
      </c>
      <c r="AT90" s="14">
        <f>IF(Master1[[#This Row],[RSP StopTime Override]] &lt;&gt; "",Master1[[#This Row],[RSP StopTime Override]],IF(Master1[[#This Row],[Avg Stop Time Helper]] &lt;&gt; 0, Master1[[#This Row],[Avg Stop Time Helper]],Average_Stop_Time))</f>
        <v>11.073809523333333</v>
      </c>
      <c r="AU90" s="13"/>
    </row>
    <row r="91" spans="1:47" x14ac:dyDescent="0.3">
      <c r="A91" s="18" t="s">
        <v>4201</v>
      </c>
      <c r="B91" s="20">
        <v>52</v>
      </c>
      <c r="C91" s="20" t="s">
        <v>7</v>
      </c>
      <c r="D91" s="19">
        <v>99061</v>
      </c>
      <c r="E91" s="19" t="s">
        <v>81</v>
      </c>
      <c r="F91" s="19" t="s">
        <v>6741</v>
      </c>
      <c r="G91" s="19" t="s">
        <v>6740</v>
      </c>
      <c r="H91" s="19" t="s">
        <v>11</v>
      </c>
      <c r="I91" s="19" t="s">
        <v>5059</v>
      </c>
      <c r="J91" s="19" t="s">
        <v>4</v>
      </c>
      <c r="K91" s="19" t="s">
        <v>5485</v>
      </c>
      <c r="L91" s="21" t="s">
        <v>16</v>
      </c>
      <c r="M91" s="20" t="s">
        <v>3</v>
      </c>
      <c r="N91" s="20" t="s">
        <v>2</v>
      </c>
      <c r="O91" s="20">
        <v>20</v>
      </c>
      <c r="P91" s="20">
        <v>0</v>
      </c>
      <c r="Q91" s="20">
        <v>0</v>
      </c>
      <c r="R91" s="20">
        <v>0</v>
      </c>
      <c r="S91" s="20">
        <v>0</v>
      </c>
      <c r="T91" s="20">
        <v>20</v>
      </c>
      <c r="U91" s="20">
        <v>52</v>
      </c>
      <c r="V91" s="30">
        <v>25</v>
      </c>
      <c r="W91" s="30">
        <v>3</v>
      </c>
      <c r="X91" s="33">
        <f>IFERROR(1 -(Master1[[#This Row],[Avg Garment Scans per Delivery]]/Master1[[#This Row],[Garment Inventory]]), 0)</f>
        <v>0.88</v>
      </c>
      <c r="Y91" s="30">
        <v>2</v>
      </c>
      <c r="Z91" s="30">
        <v>27</v>
      </c>
      <c r="AA91" s="32">
        <f>_xlfn.XLOOKUP(Master1[[#This Row],[cu_id]], Revenue_Analysis[cuid], Revenue_Analysis[Q1 Low Deviation], 0)</f>
        <v>32.604999999999997</v>
      </c>
      <c r="AB91" s="32">
        <f>_xlfn.XLOOKUP(Master1[[#This Row],[cu_id]],Revenue_Analysis[cuid],Revenue_Analysis[Q1 High Deviation], 0)</f>
        <v>43.515000000000001</v>
      </c>
      <c r="AC91" s="32">
        <f>_xlfn.XLOOKUP(Master1[[#This Row],[cu_id]],Revenue_Analysis[cuid],Revenue_Analysis[Q2 Low Deviation], 0)</f>
        <v>35.394799999999996</v>
      </c>
      <c r="AD91" s="32">
        <f>_xlfn.XLOOKUP(Master1[[#This Row],[cu_id]],Revenue_Analysis[cuid],Revenue_Analysis[Q2 High Deviation], 0)</f>
        <v>44.342199999999998</v>
      </c>
      <c r="AE91" s="32">
        <f>_xlfn.XLOOKUP(Master1[[#This Row],[cu_id]],Revenue_Analysis[cuid],Revenue_Analysis[Q3 Low Deviation], 0)</f>
        <v>37.751199999999997</v>
      </c>
      <c r="AF91" s="32">
        <f>_xlfn.XLOOKUP(Master1[[#This Row],[cu_id]],Revenue_Analysis[cuid],Revenue_Analysis[Q3 High Deviation], 0)</f>
        <v>52.243000000000002</v>
      </c>
      <c r="AG91" s="32">
        <f>_xlfn.XLOOKUP(Master1[[#This Row],[cu_id]],Revenue_Analysis[cuid],Revenue_Analysis[Q4 Low Deviation], 0)</f>
        <v>24.685600000000001</v>
      </c>
      <c r="AH91" s="32">
        <f>_xlfn.XLOOKUP(Master1[[#This Row],[cu_id]],Revenue_Analysis[cuid],Revenue_Analysis[Q4 High Deviation], 0)</f>
        <v>38.453000000000003</v>
      </c>
      <c r="AI91" s="32">
        <f>_xlfn.XLOOKUP(Master1[[#This Row],[cu_id]],Revenue_Analysis[cuid],Revenue_Analysis[Q1 Average], 0)</f>
        <v>38.06</v>
      </c>
      <c r="AJ91" s="32">
        <f>_xlfn.XLOOKUP(Master1[[#This Row],[cu_id]],Revenue_Analysis[cuid],Revenue_Analysis[Q2 Average], 0)</f>
        <v>39.868499999999997</v>
      </c>
      <c r="AK91" s="32">
        <f>_xlfn.XLOOKUP(Master1[[#This Row],[cu_id]],Revenue_Analysis[cuid],Revenue_Analysis[Q3 Average], 0)</f>
        <v>44.997100000000003</v>
      </c>
      <c r="AL91" s="32">
        <f>_xlfn.XLOOKUP(Master1[[#This Row],[cu_id]],Revenue_Analysis[cuid],Revenue_Analysis[Q4 Average], 0)</f>
        <v>31.569299999999998</v>
      </c>
      <c r="AM91" s="34">
        <v>0.25</v>
      </c>
      <c r="AN91" s="35">
        <v>0.70833333333333337</v>
      </c>
      <c r="AO91" s="35" t="s">
        <v>4592</v>
      </c>
      <c r="AP91" s="35" t="s">
        <v>4592</v>
      </c>
      <c r="AQ91" s="20" t="s">
        <v>0</v>
      </c>
      <c r="AR91" s="20"/>
      <c r="AS91" s="14">
        <f>IFERROR(_xlfn.XLOOKUP(Master1[[#This Row],[cu_id]],StopTimes[cu_ID],StopTimes[Average Stop Time]), 0)</f>
        <v>0.18095238</v>
      </c>
      <c r="AT91" s="14">
        <f>IF(Master1[[#This Row],[RSP StopTime Override]] &lt;&gt; "",Master1[[#This Row],[RSP StopTime Override]],IF(Master1[[#This Row],[Avg Stop Time Helper]] &lt;&gt; 0, Master1[[#This Row],[Avg Stop Time Helper]],Average_Stop_Time))</f>
        <v>0.18095238</v>
      </c>
      <c r="AU91" s="13"/>
    </row>
    <row r="92" spans="1:47" x14ac:dyDescent="0.3">
      <c r="A92" s="18" t="s">
        <v>4202</v>
      </c>
      <c r="B92" s="20">
        <v>52</v>
      </c>
      <c r="C92" s="20" t="s">
        <v>7</v>
      </c>
      <c r="D92" s="19">
        <v>99061</v>
      </c>
      <c r="E92" s="19" t="s">
        <v>6742</v>
      </c>
      <c r="F92" s="19" t="s">
        <v>6743</v>
      </c>
      <c r="G92" s="19" t="s">
        <v>6740</v>
      </c>
      <c r="H92" s="19" t="s">
        <v>11</v>
      </c>
      <c r="I92" s="19" t="s">
        <v>5059</v>
      </c>
      <c r="J92" s="19" t="s">
        <v>4</v>
      </c>
      <c r="K92" s="19" t="s">
        <v>5485</v>
      </c>
      <c r="L92" s="21" t="s">
        <v>16</v>
      </c>
      <c r="M92" s="20" t="s">
        <v>3</v>
      </c>
      <c r="N92" s="20" t="s">
        <v>2</v>
      </c>
      <c r="O92" s="20">
        <v>20</v>
      </c>
      <c r="P92" s="20">
        <v>0</v>
      </c>
      <c r="Q92" s="20">
        <v>0</v>
      </c>
      <c r="R92" s="20">
        <v>0</v>
      </c>
      <c r="S92" s="20">
        <v>0</v>
      </c>
      <c r="T92" s="20">
        <v>20</v>
      </c>
      <c r="U92" s="20">
        <v>52</v>
      </c>
      <c r="V92" s="30"/>
      <c r="W92" s="30"/>
      <c r="X92" s="33">
        <f>IFERROR(1 -(Master1[[#This Row],[Avg Garment Scans per Delivery]]/Master1[[#This Row],[Garment Inventory]]), 0)</f>
        <v>0</v>
      </c>
      <c r="Y92" s="30"/>
      <c r="Z92" s="30"/>
      <c r="AA92" s="32">
        <f>_xlfn.XLOOKUP(Master1[[#This Row],[cu_id]], Revenue_Analysis[cuid], Revenue_Analysis[Q1 Low Deviation], 0)</f>
        <v>2.2555000000000001</v>
      </c>
      <c r="AB92" s="32">
        <f>_xlfn.XLOOKUP(Master1[[#This Row],[cu_id]],Revenue_Analysis[cuid],Revenue_Analysis[Q1 High Deviation], 0)</f>
        <v>4.1910999999999996</v>
      </c>
      <c r="AC92" s="32">
        <f>_xlfn.XLOOKUP(Master1[[#This Row],[cu_id]],Revenue_Analysis[cuid],Revenue_Analysis[Q2 Low Deviation], 0)</f>
        <v>2.8494000000000002</v>
      </c>
      <c r="AD92" s="32">
        <f>_xlfn.XLOOKUP(Master1[[#This Row],[cu_id]],Revenue_Analysis[cuid],Revenue_Analysis[Q2 High Deviation], 0)</f>
        <v>5.0060000000000002</v>
      </c>
      <c r="AE92" s="32">
        <f>_xlfn.XLOOKUP(Master1[[#This Row],[cu_id]],Revenue_Analysis[cuid],Revenue_Analysis[Q3 Low Deviation], 0)</f>
        <v>5.1056999999999997</v>
      </c>
      <c r="AF92" s="32">
        <f>_xlfn.XLOOKUP(Master1[[#This Row],[cu_id]],Revenue_Analysis[cuid],Revenue_Analysis[Q3 High Deviation], 0)</f>
        <v>9.3470999999999993</v>
      </c>
      <c r="AG92" s="32">
        <f>_xlfn.XLOOKUP(Master1[[#This Row],[cu_id]],Revenue_Analysis[cuid],Revenue_Analysis[Q4 Low Deviation], 0)</f>
        <v>2.4028999999999998</v>
      </c>
      <c r="AH92" s="32">
        <f>_xlfn.XLOOKUP(Master1[[#This Row],[cu_id]],Revenue_Analysis[cuid],Revenue_Analysis[Q4 High Deviation], 0)</f>
        <v>3.9184999999999999</v>
      </c>
      <c r="AI92" s="32">
        <f>_xlfn.XLOOKUP(Master1[[#This Row],[cu_id]],Revenue_Analysis[cuid],Revenue_Analysis[Q1 Average], 0)</f>
        <v>3.2233000000000001</v>
      </c>
      <c r="AJ92" s="32">
        <f>_xlfn.XLOOKUP(Master1[[#This Row],[cu_id]],Revenue_Analysis[cuid],Revenue_Analysis[Q2 Average], 0)</f>
        <v>3.9277000000000002</v>
      </c>
      <c r="AK92" s="32">
        <f>_xlfn.XLOOKUP(Master1[[#This Row],[cu_id]],Revenue_Analysis[cuid],Revenue_Analysis[Q3 Average], 0)</f>
        <v>7.2263999999999999</v>
      </c>
      <c r="AL92" s="32">
        <f>_xlfn.XLOOKUP(Master1[[#This Row],[cu_id]],Revenue_Analysis[cuid],Revenue_Analysis[Q4 Average], 0)</f>
        <v>3.1606999999999998</v>
      </c>
      <c r="AM92" s="34">
        <v>0.25</v>
      </c>
      <c r="AN92" s="35">
        <v>0.70833333333333337</v>
      </c>
      <c r="AO92" s="35" t="s">
        <v>4592</v>
      </c>
      <c r="AP92" s="35" t="s">
        <v>4592</v>
      </c>
      <c r="AQ92" s="20" t="s">
        <v>0</v>
      </c>
      <c r="AR92" s="20"/>
      <c r="AS92" s="14">
        <f>IFERROR(_xlfn.XLOOKUP(Master1[[#This Row],[cu_id]],StopTimes[cu_ID],StopTimes[Average Stop Time]), 0)</f>
        <v>0.15952380833333335</v>
      </c>
      <c r="AT92" s="14">
        <f>IF(Master1[[#This Row],[RSP StopTime Override]] &lt;&gt; "",Master1[[#This Row],[RSP StopTime Override]],IF(Master1[[#This Row],[Avg Stop Time Helper]] &lt;&gt; 0, Master1[[#This Row],[Avg Stop Time Helper]],Average_Stop_Time))</f>
        <v>0.15952380833333335</v>
      </c>
      <c r="AU92" s="13"/>
    </row>
    <row r="93" spans="1:47" x14ac:dyDescent="0.3">
      <c r="A93" s="18" t="s">
        <v>4203</v>
      </c>
      <c r="B93" s="20">
        <v>52</v>
      </c>
      <c r="C93" s="20" t="s">
        <v>7</v>
      </c>
      <c r="D93" s="19">
        <v>99061</v>
      </c>
      <c r="E93" s="19" t="s">
        <v>80</v>
      </c>
      <c r="F93" s="19" t="s">
        <v>6744</v>
      </c>
      <c r="G93" s="19" t="s">
        <v>6740</v>
      </c>
      <c r="H93" s="19" t="s">
        <v>11</v>
      </c>
      <c r="I93" s="19" t="s">
        <v>5059</v>
      </c>
      <c r="J93" s="19" t="s">
        <v>4</v>
      </c>
      <c r="K93" s="19" t="s">
        <v>5485</v>
      </c>
      <c r="L93" s="21" t="s">
        <v>16</v>
      </c>
      <c r="M93" s="20" t="s">
        <v>3</v>
      </c>
      <c r="N93" s="20" t="s">
        <v>2</v>
      </c>
      <c r="O93" s="20">
        <v>20</v>
      </c>
      <c r="P93" s="20">
        <v>0</v>
      </c>
      <c r="Q93" s="20">
        <v>0</v>
      </c>
      <c r="R93" s="20">
        <v>0</v>
      </c>
      <c r="S93" s="20">
        <v>0</v>
      </c>
      <c r="T93" s="20">
        <v>20</v>
      </c>
      <c r="U93" s="20">
        <v>52</v>
      </c>
      <c r="V93" s="30"/>
      <c r="W93" s="30"/>
      <c r="X93" s="33">
        <f>IFERROR(1 -(Master1[[#This Row],[Avg Garment Scans per Delivery]]/Master1[[#This Row],[Garment Inventory]]), 0)</f>
        <v>0</v>
      </c>
      <c r="Y93" s="30"/>
      <c r="Z93" s="30"/>
      <c r="AA93" s="32">
        <f>_xlfn.XLOOKUP(Master1[[#This Row],[cu_id]], Revenue_Analysis[cuid], Revenue_Analysis[Q1 Low Deviation], 0)</f>
        <v>15.798299999999999</v>
      </c>
      <c r="AB93" s="32">
        <f>_xlfn.XLOOKUP(Master1[[#This Row],[cu_id]],Revenue_Analysis[cuid],Revenue_Analysis[Q1 High Deviation], 0)</f>
        <v>20.6417</v>
      </c>
      <c r="AC93" s="32">
        <f>_xlfn.XLOOKUP(Master1[[#This Row],[cu_id]],Revenue_Analysis[cuid],Revenue_Analysis[Q2 Low Deviation], 0)</f>
        <v>17.606400000000001</v>
      </c>
      <c r="AD93" s="32">
        <f>_xlfn.XLOOKUP(Master1[[#This Row],[cu_id]],Revenue_Analysis[cuid],Revenue_Analysis[Q2 High Deviation], 0)</f>
        <v>24.424399999999999</v>
      </c>
      <c r="AE93" s="32">
        <f>_xlfn.XLOOKUP(Master1[[#This Row],[cu_id]],Revenue_Analysis[cuid],Revenue_Analysis[Q3 Low Deviation], 0)</f>
        <v>7.7961</v>
      </c>
      <c r="AF93" s="32">
        <f>_xlfn.XLOOKUP(Master1[[#This Row],[cu_id]],Revenue_Analysis[cuid],Revenue_Analysis[Q3 High Deviation], 0)</f>
        <v>70.706699999999998</v>
      </c>
      <c r="AG93" s="32">
        <f>_xlfn.XLOOKUP(Master1[[#This Row],[cu_id]],Revenue_Analysis[cuid],Revenue_Analysis[Q4 Low Deviation], 0)</f>
        <v>15.270899999999999</v>
      </c>
      <c r="AH93" s="32">
        <f>_xlfn.XLOOKUP(Master1[[#This Row],[cu_id]],Revenue_Analysis[cuid],Revenue_Analysis[Q4 High Deviation], 0)</f>
        <v>20.1419</v>
      </c>
      <c r="AI93" s="32">
        <f>_xlfn.XLOOKUP(Master1[[#This Row],[cu_id]],Revenue_Analysis[cuid],Revenue_Analysis[Q1 Average], 0)</f>
        <v>18.22</v>
      </c>
      <c r="AJ93" s="32">
        <f>_xlfn.XLOOKUP(Master1[[#This Row],[cu_id]],Revenue_Analysis[cuid],Revenue_Analysis[Q2 Average], 0)</f>
        <v>21.0154</v>
      </c>
      <c r="AK93" s="32">
        <f>_xlfn.XLOOKUP(Master1[[#This Row],[cu_id]],Revenue_Analysis[cuid],Revenue_Analysis[Q3 Average], 0)</f>
        <v>39.251399999999997</v>
      </c>
      <c r="AL93" s="32">
        <f>_xlfn.XLOOKUP(Master1[[#This Row],[cu_id]],Revenue_Analysis[cuid],Revenue_Analysis[Q4 Average], 0)</f>
        <v>17.706399999999999</v>
      </c>
      <c r="AM93" s="34">
        <v>0.25</v>
      </c>
      <c r="AN93" s="35">
        <v>0.70833333333333337</v>
      </c>
      <c r="AO93" s="35" t="s">
        <v>4592</v>
      </c>
      <c r="AP93" s="35" t="s">
        <v>4592</v>
      </c>
      <c r="AQ93" s="20" t="s">
        <v>0</v>
      </c>
      <c r="AR93" s="20"/>
      <c r="AS93" s="14">
        <f>IFERROR(_xlfn.XLOOKUP(Master1[[#This Row],[cu_id]],StopTimes[cu_ID],StopTimes[Average Stop Time]), 0)</f>
        <v>0.18571428500000001</v>
      </c>
      <c r="AT93" s="14">
        <f>IF(Master1[[#This Row],[RSP StopTime Override]] &lt;&gt; "",Master1[[#This Row],[RSP StopTime Override]],IF(Master1[[#This Row],[Avg Stop Time Helper]] &lt;&gt; 0, Master1[[#This Row],[Avg Stop Time Helper]],Average_Stop_Time))</f>
        <v>0.18571428500000001</v>
      </c>
      <c r="AU93" s="13"/>
    </row>
    <row r="94" spans="1:47" x14ac:dyDescent="0.3">
      <c r="A94" s="18" t="s">
        <v>4204</v>
      </c>
      <c r="B94" s="20">
        <v>52</v>
      </c>
      <c r="C94" s="20" t="s">
        <v>7</v>
      </c>
      <c r="D94" s="19">
        <v>99061</v>
      </c>
      <c r="E94" s="19" t="s">
        <v>6745</v>
      </c>
      <c r="F94" s="19" t="s">
        <v>6746</v>
      </c>
      <c r="G94" s="19" t="s">
        <v>6740</v>
      </c>
      <c r="H94" s="19" t="s">
        <v>11</v>
      </c>
      <c r="I94" s="19" t="s">
        <v>5059</v>
      </c>
      <c r="J94" s="19" t="s">
        <v>4</v>
      </c>
      <c r="K94" s="19" t="s">
        <v>5485</v>
      </c>
      <c r="L94" s="21" t="s">
        <v>16</v>
      </c>
      <c r="M94" s="20" t="s">
        <v>3</v>
      </c>
      <c r="N94" s="20" t="s">
        <v>2</v>
      </c>
      <c r="O94" s="20">
        <v>20</v>
      </c>
      <c r="P94" s="20">
        <v>0</v>
      </c>
      <c r="Q94" s="20">
        <v>0</v>
      </c>
      <c r="R94" s="20">
        <v>0</v>
      </c>
      <c r="S94" s="20">
        <v>0</v>
      </c>
      <c r="T94" s="20">
        <v>20</v>
      </c>
      <c r="U94" s="20">
        <v>53</v>
      </c>
      <c r="V94" s="30"/>
      <c r="W94" s="30"/>
      <c r="X94" s="33">
        <f>IFERROR(1 -(Master1[[#This Row],[Avg Garment Scans per Delivery]]/Master1[[#This Row],[Garment Inventory]]), 0)</f>
        <v>0</v>
      </c>
      <c r="Y94" s="30"/>
      <c r="Z94" s="30"/>
      <c r="AA94" s="32">
        <f>_xlfn.XLOOKUP(Master1[[#This Row],[cu_id]], Revenue_Analysis[cuid], Revenue_Analysis[Q1 Low Deviation], 0)</f>
        <v>31.589600000000001</v>
      </c>
      <c r="AB94" s="32">
        <f>_xlfn.XLOOKUP(Master1[[#This Row],[cu_id]],Revenue_Analysis[cuid],Revenue_Analysis[Q1 High Deviation], 0)</f>
        <v>38.295400000000001</v>
      </c>
      <c r="AC94" s="32">
        <f>_xlfn.XLOOKUP(Master1[[#This Row],[cu_id]],Revenue_Analysis[cuid],Revenue_Analysis[Q2 Low Deviation], 0)</f>
        <v>33.037300000000002</v>
      </c>
      <c r="AD94" s="32">
        <f>_xlfn.XLOOKUP(Master1[[#This Row],[cu_id]],Revenue_Analysis[cuid],Revenue_Analysis[Q2 High Deviation], 0)</f>
        <v>38.145699999999998</v>
      </c>
      <c r="AE94" s="32">
        <f>_xlfn.XLOOKUP(Master1[[#This Row],[cu_id]],Revenue_Analysis[cuid],Revenue_Analysis[Q3 Low Deviation], 0)</f>
        <v>33.099600000000002</v>
      </c>
      <c r="AF94" s="32">
        <f>_xlfn.XLOOKUP(Master1[[#This Row],[cu_id]],Revenue_Analysis[cuid],Revenue_Analysis[Q3 High Deviation], 0)</f>
        <v>47.681800000000003</v>
      </c>
      <c r="AG94" s="32">
        <f>_xlfn.XLOOKUP(Master1[[#This Row],[cu_id]],Revenue_Analysis[cuid],Revenue_Analysis[Q4 Low Deviation], 0)</f>
        <v>29.341999999999999</v>
      </c>
      <c r="AH94" s="32">
        <f>_xlfn.XLOOKUP(Master1[[#This Row],[cu_id]],Revenue_Analysis[cuid],Revenue_Analysis[Q4 High Deviation], 0)</f>
        <v>36.198</v>
      </c>
      <c r="AI94" s="32">
        <f>_xlfn.XLOOKUP(Master1[[#This Row],[cu_id]],Revenue_Analysis[cuid],Revenue_Analysis[Q1 Average], 0)</f>
        <v>34.942500000000003</v>
      </c>
      <c r="AJ94" s="32">
        <f>_xlfn.XLOOKUP(Master1[[#This Row],[cu_id]],Revenue_Analysis[cuid],Revenue_Analysis[Q2 Average], 0)</f>
        <v>35.591500000000003</v>
      </c>
      <c r="AK94" s="32">
        <f>_xlfn.XLOOKUP(Master1[[#This Row],[cu_id]],Revenue_Analysis[cuid],Revenue_Analysis[Q3 Average], 0)</f>
        <v>40.390700000000002</v>
      </c>
      <c r="AL94" s="32">
        <f>_xlfn.XLOOKUP(Master1[[#This Row],[cu_id]],Revenue_Analysis[cuid],Revenue_Analysis[Q4 Average], 0)</f>
        <v>32.770000000000003</v>
      </c>
      <c r="AM94" s="34">
        <v>0.25</v>
      </c>
      <c r="AN94" s="35">
        <v>0.70833333333333337</v>
      </c>
      <c r="AO94" s="35" t="s">
        <v>4592</v>
      </c>
      <c r="AP94" s="35" t="s">
        <v>4592</v>
      </c>
      <c r="AQ94" s="20" t="s">
        <v>0</v>
      </c>
      <c r="AR94" s="20"/>
      <c r="AS94" s="14">
        <f>IFERROR(_xlfn.XLOOKUP(Master1[[#This Row],[cu_id]],StopTimes[cu_ID],StopTimes[Average Stop Time]), 0)</f>
        <v>0.195238095</v>
      </c>
      <c r="AT94" s="14">
        <f>IF(Master1[[#This Row],[RSP StopTime Override]] &lt;&gt; "",Master1[[#This Row],[RSP StopTime Override]],IF(Master1[[#This Row],[Avg Stop Time Helper]] &lt;&gt; 0, Master1[[#This Row],[Avg Stop Time Helper]],Average_Stop_Time))</f>
        <v>0.195238095</v>
      </c>
      <c r="AU94" s="13"/>
    </row>
    <row r="95" spans="1:47" x14ac:dyDescent="0.3">
      <c r="A95" s="18" t="s">
        <v>4205</v>
      </c>
      <c r="B95" s="20">
        <v>6</v>
      </c>
      <c r="C95" s="20" t="s">
        <v>14</v>
      </c>
      <c r="D95" s="19">
        <v>99061</v>
      </c>
      <c r="E95" s="19" t="s">
        <v>4847</v>
      </c>
      <c r="F95" s="19" t="s">
        <v>4848</v>
      </c>
      <c r="G95" s="19" t="s">
        <v>4849</v>
      </c>
      <c r="H95" s="19" t="s">
        <v>11</v>
      </c>
      <c r="I95" s="19" t="s">
        <v>4654</v>
      </c>
      <c r="J95" s="19" t="s">
        <v>4</v>
      </c>
      <c r="K95" s="19" t="s">
        <v>4611</v>
      </c>
      <c r="L95" s="21" t="s">
        <v>16</v>
      </c>
      <c r="M95" s="20" t="s">
        <v>3</v>
      </c>
      <c r="N95" s="20" t="s">
        <v>2</v>
      </c>
      <c r="O95" s="20">
        <v>6</v>
      </c>
      <c r="P95" s="20">
        <v>0</v>
      </c>
      <c r="Q95" s="20">
        <v>0</v>
      </c>
      <c r="R95" s="20">
        <v>0</v>
      </c>
      <c r="S95" s="20">
        <v>6</v>
      </c>
      <c r="T95" s="20">
        <v>0</v>
      </c>
      <c r="U95" s="20">
        <v>53</v>
      </c>
      <c r="V95" s="30"/>
      <c r="W95" s="30"/>
      <c r="X95" s="33">
        <f>IFERROR(1 -(Master1[[#This Row],[Avg Garment Scans per Delivery]]/Master1[[#This Row],[Garment Inventory]]), 0)</f>
        <v>0</v>
      </c>
      <c r="Y95" s="30"/>
      <c r="Z95" s="30"/>
      <c r="AA95" s="32">
        <f>_xlfn.XLOOKUP(Master1[[#This Row],[cu_id]], Revenue_Analysis[cuid], Revenue_Analysis[Q1 Low Deviation], 0)</f>
        <v>100.0431</v>
      </c>
      <c r="AB95" s="32">
        <f>_xlfn.XLOOKUP(Master1[[#This Row],[cu_id]],Revenue_Analysis[cuid],Revenue_Analysis[Q1 High Deviation], 0)</f>
        <v>118.15689999999999</v>
      </c>
      <c r="AC95" s="32">
        <f>_xlfn.XLOOKUP(Master1[[#This Row],[cu_id]],Revenue_Analysis[cuid],Revenue_Analysis[Q2 Low Deviation], 0)</f>
        <v>63.272100000000002</v>
      </c>
      <c r="AD95" s="32">
        <f>_xlfn.XLOOKUP(Master1[[#This Row],[cu_id]],Revenue_Analysis[cuid],Revenue_Analysis[Q2 High Deviation], 0)</f>
        <v>100.1203</v>
      </c>
      <c r="AE95" s="32">
        <f>_xlfn.XLOOKUP(Master1[[#This Row],[cu_id]],Revenue_Analysis[cuid],Revenue_Analysis[Q3 Low Deviation], 0)</f>
        <v>60.779000000000003</v>
      </c>
      <c r="AF95" s="32">
        <f>_xlfn.XLOOKUP(Master1[[#This Row],[cu_id]],Revenue_Analysis[cuid],Revenue_Analysis[Q3 High Deviation], 0)</f>
        <v>93.845600000000005</v>
      </c>
      <c r="AG95" s="32">
        <f>_xlfn.XLOOKUP(Master1[[#This Row],[cu_id]],Revenue_Analysis[cuid],Revenue_Analysis[Q4 Low Deviation], 0)</f>
        <v>50.085099999999997</v>
      </c>
      <c r="AH95" s="32">
        <f>_xlfn.XLOOKUP(Master1[[#This Row],[cu_id]],Revenue_Analysis[cuid],Revenue_Analysis[Q4 High Deviation], 0)</f>
        <v>245.8811</v>
      </c>
      <c r="AI95" s="32">
        <f>_xlfn.XLOOKUP(Master1[[#This Row],[cu_id]],Revenue_Analysis[cuid],Revenue_Analysis[Q1 Average], 0)</f>
        <v>109.1</v>
      </c>
      <c r="AJ95" s="32">
        <f>_xlfn.XLOOKUP(Master1[[#This Row],[cu_id]],Revenue_Analysis[cuid],Revenue_Analysis[Q2 Average], 0)</f>
        <v>81.696200000000005</v>
      </c>
      <c r="AK95" s="32">
        <f>_xlfn.XLOOKUP(Master1[[#This Row],[cu_id]],Revenue_Analysis[cuid],Revenue_Analysis[Q3 Average], 0)</f>
        <v>77.312299999999993</v>
      </c>
      <c r="AL95" s="32">
        <f>_xlfn.XLOOKUP(Master1[[#This Row],[cu_id]],Revenue_Analysis[cuid],Revenue_Analysis[Q4 Average], 0)</f>
        <v>147.98310000000001</v>
      </c>
      <c r="AM95" s="34">
        <v>0.25</v>
      </c>
      <c r="AN95" s="35">
        <v>0.5</v>
      </c>
      <c r="AO95" s="35" t="s">
        <v>4592</v>
      </c>
      <c r="AP95" s="35" t="s">
        <v>4592</v>
      </c>
      <c r="AQ95" s="20" t="s">
        <v>0</v>
      </c>
      <c r="AR95" s="20"/>
      <c r="AS95" s="14">
        <f>IFERROR(_xlfn.XLOOKUP(Master1[[#This Row],[cu_id]],StopTimes[cu_ID],StopTimes[Average Stop Time]), 0)</f>
        <v>0.10625</v>
      </c>
      <c r="AT95" s="14">
        <f>IF(Master1[[#This Row],[RSP StopTime Override]] &lt;&gt; "",Master1[[#This Row],[RSP StopTime Override]],IF(Master1[[#This Row],[Avg Stop Time Helper]] &lt;&gt; 0, Master1[[#This Row],[Avg Stop Time Helper]],Average_Stop_Time))</f>
        <v>0.10625</v>
      </c>
      <c r="AU95" s="13"/>
    </row>
    <row r="96" spans="1:47" x14ac:dyDescent="0.3">
      <c r="A96" s="18" t="s">
        <v>4206</v>
      </c>
      <c r="B96" s="20">
        <v>6</v>
      </c>
      <c r="C96" s="20" t="s">
        <v>14</v>
      </c>
      <c r="D96" s="19">
        <v>99061</v>
      </c>
      <c r="E96" s="19" t="s">
        <v>4850</v>
      </c>
      <c r="F96" s="19" t="s">
        <v>4851</v>
      </c>
      <c r="G96" s="19" t="s">
        <v>4849</v>
      </c>
      <c r="H96" s="19" t="s">
        <v>11</v>
      </c>
      <c r="I96" s="19" t="s">
        <v>4654</v>
      </c>
      <c r="J96" s="19" t="s">
        <v>4</v>
      </c>
      <c r="K96" s="19" t="s">
        <v>4611</v>
      </c>
      <c r="L96" s="21" t="s">
        <v>16</v>
      </c>
      <c r="M96" s="20" t="s">
        <v>3</v>
      </c>
      <c r="N96" s="20" t="s">
        <v>2</v>
      </c>
      <c r="O96" s="20">
        <v>5</v>
      </c>
      <c r="P96" s="20">
        <v>0</v>
      </c>
      <c r="Q96" s="20">
        <v>0</v>
      </c>
      <c r="R96" s="20">
        <v>0</v>
      </c>
      <c r="S96" s="20">
        <v>5</v>
      </c>
      <c r="T96" s="20">
        <v>0</v>
      </c>
      <c r="U96" s="20">
        <v>53</v>
      </c>
      <c r="V96" s="30"/>
      <c r="W96" s="30"/>
      <c r="X96" s="33">
        <f>IFERROR(1 -(Master1[[#This Row],[Avg Garment Scans per Delivery]]/Master1[[#This Row],[Garment Inventory]]), 0)</f>
        <v>0</v>
      </c>
      <c r="Y96" s="30"/>
      <c r="Z96" s="30"/>
      <c r="AA96" s="32">
        <f>_xlfn.XLOOKUP(Master1[[#This Row],[cu_id]], Revenue_Analysis[cuid], Revenue_Analysis[Q1 Low Deviation], 0)</f>
        <v>29.512499999999999</v>
      </c>
      <c r="AB96" s="32">
        <f>_xlfn.XLOOKUP(Master1[[#This Row],[cu_id]],Revenue_Analysis[cuid],Revenue_Analysis[Q1 High Deviation], 0)</f>
        <v>34.633699999999997</v>
      </c>
      <c r="AC96" s="32">
        <f>_xlfn.XLOOKUP(Master1[[#This Row],[cu_id]],Revenue_Analysis[cuid],Revenue_Analysis[Q2 Low Deviation], 0)</f>
        <v>33.669199999999996</v>
      </c>
      <c r="AD96" s="32">
        <f>_xlfn.XLOOKUP(Master1[[#This Row],[cu_id]],Revenue_Analysis[cuid],Revenue_Analysis[Q2 High Deviation], 0)</f>
        <v>41.090800000000002</v>
      </c>
      <c r="AE96" s="32">
        <f>_xlfn.XLOOKUP(Master1[[#This Row],[cu_id]],Revenue_Analysis[cuid],Revenue_Analysis[Q3 Low Deviation], 0)</f>
        <v>40.028300000000002</v>
      </c>
      <c r="AF96" s="32">
        <f>_xlfn.XLOOKUP(Master1[[#This Row],[cu_id]],Revenue_Analysis[cuid],Revenue_Analysis[Q3 High Deviation], 0)</f>
        <v>41.947099999999999</v>
      </c>
      <c r="AG96" s="32">
        <f>_xlfn.XLOOKUP(Master1[[#This Row],[cu_id]],Revenue_Analysis[cuid],Revenue_Analysis[Q4 Low Deviation], 0)</f>
        <v>29.5032</v>
      </c>
      <c r="AH96" s="32">
        <f>_xlfn.XLOOKUP(Master1[[#This Row],[cu_id]],Revenue_Analysis[cuid],Revenue_Analysis[Q4 High Deviation], 0)</f>
        <v>30.1706</v>
      </c>
      <c r="AI96" s="32">
        <f>_xlfn.XLOOKUP(Master1[[#This Row],[cu_id]],Revenue_Analysis[cuid],Revenue_Analysis[Q1 Average], 0)</f>
        <v>32.073099999999997</v>
      </c>
      <c r="AJ96" s="32">
        <f>_xlfn.XLOOKUP(Master1[[#This Row],[cu_id]],Revenue_Analysis[cuid],Revenue_Analysis[Q2 Average], 0)</f>
        <v>37.380000000000003</v>
      </c>
      <c r="AK96" s="32">
        <f>_xlfn.XLOOKUP(Master1[[#This Row],[cu_id]],Revenue_Analysis[cuid],Revenue_Analysis[Q3 Average], 0)</f>
        <v>40.987699999999997</v>
      </c>
      <c r="AL96" s="32">
        <f>_xlfn.XLOOKUP(Master1[[#This Row],[cu_id]],Revenue_Analysis[cuid],Revenue_Analysis[Q4 Average], 0)</f>
        <v>29.8369</v>
      </c>
      <c r="AM96" s="34">
        <v>0.25</v>
      </c>
      <c r="AN96" s="35">
        <v>0.5</v>
      </c>
      <c r="AO96" s="35" t="s">
        <v>4592</v>
      </c>
      <c r="AP96" s="35" t="s">
        <v>4592</v>
      </c>
      <c r="AQ96" s="20" t="s">
        <v>0</v>
      </c>
      <c r="AR96" s="20"/>
      <c r="AS96" s="14">
        <f>IFERROR(_xlfn.XLOOKUP(Master1[[#This Row],[cu_id]],StopTimes[cu_ID],StopTimes[Average Stop Time]), 0)</f>
        <v>0.10833333333333334</v>
      </c>
      <c r="AT96" s="14">
        <f>IF(Master1[[#This Row],[RSP StopTime Override]] &lt;&gt; "",Master1[[#This Row],[RSP StopTime Override]],IF(Master1[[#This Row],[Avg Stop Time Helper]] &lt;&gt; 0, Master1[[#This Row],[Avg Stop Time Helper]],Average_Stop_Time))</f>
        <v>0.10833333333333334</v>
      </c>
      <c r="AU96" s="13"/>
    </row>
    <row r="97" spans="1:47" x14ac:dyDescent="0.3">
      <c r="A97" s="18" t="s">
        <v>4207</v>
      </c>
      <c r="B97" s="20">
        <v>6</v>
      </c>
      <c r="C97" s="20" t="s">
        <v>14</v>
      </c>
      <c r="D97" s="19">
        <v>99061</v>
      </c>
      <c r="E97" s="19" t="s">
        <v>4852</v>
      </c>
      <c r="F97" s="19" t="s">
        <v>4853</v>
      </c>
      <c r="G97" s="19" t="s">
        <v>4849</v>
      </c>
      <c r="H97" s="19" t="s">
        <v>11</v>
      </c>
      <c r="I97" s="19" t="s">
        <v>4654</v>
      </c>
      <c r="J97" s="19" t="s">
        <v>4</v>
      </c>
      <c r="K97" s="19" t="s">
        <v>4611</v>
      </c>
      <c r="L97" s="21" t="s">
        <v>16</v>
      </c>
      <c r="M97" s="20" t="s">
        <v>3</v>
      </c>
      <c r="N97" s="20" t="s">
        <v>2</v>
      </c>
      <c r="O97" s="20">
        <v>3</v>
      </c>
      <c r="P97" s="20">
        <v>0</v>
      </c>
      <c r="Q97" s="20">
        <v>0</v>
      </c>
      <c r="R97" s="20">
        <v>0</v>
      </c>
      <c r="S97" s="20">
        <v>3</v>
      </c>
      <c r="T97" s="20">
        <v>0</v>
      </c>
      <c r="U97" s="20">
        <v>53</v>
      </c>
      <c r="V97" s="30">
        <v>110</v>
      </c>
      <c r="W97" s="30">
        <v>18</v>
      </c>
      <c r="X97" s="33">
        <f>IFERROR(1 -(Master1[[#This Row],[Avg Garment Scans per Delivery]]/Master1[[#This Row],[Garment Inventory]]), 0)</f>
        <v>0.83636363636363642</v>
      </c>
      <c r="Y97" s="30">
        <v>4</v>
      </c>
      <c r="Z97" s="30">
        <v>110</v>
      </c>
      <c r="AA97" s="32">
        <f>_xlfn.XLOOKUP(Master1[[#This Row],[cu_id]], Revenue_Analysis[cuid], Revenue_Analysis[Q1 Low Deviation], 0)</f>
        <v>44.102400000000003</v>
      </c>
      <c r="AB97" s="32">
        <f>_xlfn.XLOOKUP(Master1[[#This Row],[cu_id]],Revenue_Analysis[cuid],Revenue_Analysis[Q1 High Deviation], 0)</f>
        <v>55.119199999999999</v>
      </c>
      <c r="AC97" s="32">
        <f>_xlfn.XLOOKUP(Master1[[#This Row],[cu_id]],Revenue_Analysis[cuid],Revenue_Analysis[Q2 Low Deviation], 0)</f>
        <v>47.554200000000002</v>
      </c>
      <c r="AD97" s="32">
        <f>_xlfn.XLOOKUP(Master1[[#This Row],[cu_id]],Revenue_Analysis[cuid],Revenue_Analysis[Q2 High Deviation], 0)</f>
        <v>63.5182</v>
      </c>
      <c r="AE97" s="32">
        <f>_xlfn.XLOOKUP(Master1[[#This Row],[cu_id]],Revenue_Analysis[cuid],Revenue_Analysis[Q3 Low Deviation], 0)</f>
        <v>49.580500000000001</v>
      </c>
      <c r="AF97" s="32">
        <f>_xlfn.XLOOKUP(Master1[[#This Row],[cu_id]],Revenue_Analysis[cuid],Revenue_Analysis[Q3 High Deviation], 0)</f>
        <v>56.2271</v>
      </c>
      <c r="AG97" s="32">
        <f>_xlfn.XLOOKUP(Master1[[#This Row],[cu_id]],Revenue_Analysis[cuid],Revenue_Analysis[Q4 Low Deviation], 0)</f>
        <v>37.601300000000002</v>
      </c>
      <c r="AH97" s="32">
        <f>_xlfn.XLOOKUP(Master1[[#This Row],[cu_id]],Revenue_Analysis[cuid],Revenue_Analysis[Q4 High Deviation], 0)</f>
        <v>51.7911</v>
      </c>
      <c r="AI97" s="32">
        <f>_xlfn.XLOOKUP(Master1[[#This Row],[cu_id]],Revenue_Analysis[cuid],Revenue_Analysis[Q1 Average], 0)</f>
        <v>49.610799999999998</v>
      </c>
      <c r="AJ97" s="32">
        <f>_xlfn.XLOOKUP(Master1[[#This Row],[cu_id]],Revenue_Analysis[cuid],Revenue_Analysis[Q2 Average], 0)</f>
        <v>55.536200000000001</v>
      </c>
      <c r="AK97" s="32">
        <f>_xlfn.XLOOKUP(Master1[[#This Row],[cu_id]],Revenue_Analysis[cuid],Revenue_Analysis[Q3 Average], 0)</f>
        <v>52.903799999999997</v>
      </c>
      <c r="AL97" s="32">
        <f>_xlfn.XLOOKUP(Master1[[#This Row],[cu_id]],Revenue_Analysis[cuid],Revenue_Analysis[Q4 Average], 0)</f>
        <v>44.696199999999997</v>
      </c>
      <c r="AM97" s="34">
        <v>0.25</v>
      </c>
      <c r="AN97" s="35">
        <v>0.5</v>
      </c>
      <c r="AO97" s="35" t="s">
        <v>4592</v>
      </c>
      <c r="AP97" s="35" t="s">
        <v>4592</v>
      </c>
      <c r="AQ97" s="20" t="s">
        <v>0</v>
      </c>
      <c r="AR97" s="20"/>
      <c r="AS97" s="14">
        <f>IFERROR(_xlfn.XLOOKUP(Master1[[#This Row],[cu_id]],StopTimes[cu_ID],StopTimes[Average Stop Time]), 0)</f>
        <v>24.860416666666666</v>
      </c>
      <c r="AT97" s="14">
        <f>IF(Master1[[#This Row],[RSP StopTime Override]] &lt;&gt; "",Master1[[#This Row],[RSP StopTime Override]],IF(Master1[[#This Row],[Avg Stop Time Helper]] &lt;&gt; 0, Master1[[#This Row],[Avg Stop Time Helper]],Average_Stop_Time))</f>
        <v>24.860416666666666</v>
      </c>
      <c r="AU97" s="13"/>
    </row>
    <row r="98" spans="1:47" x14ac:dyDescent="0.3">
      <c r="A98" s="18" t="s">
        <v>4208</v>
      </c>
      <c r="B98" s="20">
        <v>6</v>
      </c>
      <c r="C98" s="20" t="s">
        <v>14</v>
      </c>
      <c r="D98" s="19">
        <v>99061</v>
      </c>
      <c r="E98" s="19" t="s">
        <v>123</v>
      </c>
      <c r="F98" s="19" t="s">
        <v>4854</v>
      </c>
      <c r="G98" s="19" t="s">
        <v>4849</v>
      </c>
      <c r="H98" s="19" t="s">
        <v>11</v>
      </c>
      <c r="I98" s="19" t="s">
        <v>4654</v>
      </c>
      <c r="J98" s="19" t="s">
        <v>4</v>
      </c>
      <c r="K98" s="19" t="s">
        <v>4611</v>
      </c>
      <c r="L98" s="21" t="s">
        <v>16</v>
      </c>
      <c r="M98" s="20" t="s">
        <v>3</v>
      </c>
      <c r="N98" s="20" t="s">
        <v>2</v>
      </c>
      <c r="O98" s="20">
        <v>4</v>
      </c>
      <c r="P98" s="20">
        <v>0</v>
      </c>
      <c r="Q98" s="20">
        <v>0</v>
      </c>
      <c r="R98" s="20">
        <v>0</v>
      </c>
      <c r="S98" s="20">
        <v>4</v>
      </c>
      <c r="T98" s="20">
        <v>0</v>
      </c>
      <c r="U98" s="20">
        <v>53</v>
      </c>
      <c r="V98" s="30"/>
      <c r="W98" s="30"/>
      <c r="X98" s="33">
        <f>IFERROR(1 -(Master1[[#This Row],[Avg Garment Scans per Delivery]]/Master1[[#This Row],[Garment Inventory]]), 0)</f>
        <v>0</v>
      </c>
      <c r="Y98" s="30"/>
      <c r="Z98" s="30"/>
      <c r="AA98" s="32">
        <f>_xlfn.XLOOKUP(Master1[[#This Row],[cu_id]], Revenue_Analysis[cuid], Revenue_Analysis[Q1 Low Deviation], 0)</f>
        <v>57.651699999999998</v>
      </c>
      <c r="AB98" s="32">
        <f>_xlfn.XLOOKUP(Master1[[#This Row],[cu_id]],Revenue_Analysis[cuid],Revenue_Analysis[Q1 High Deviation], 0)</f>
        <v>68.034499999999994</v>
      </c>
      <c r="AC98" s="32">
        <f>_xlfn.XLOOKUP(Master1[[#This Row],[cu_id]],Revenue_Analysis[cuid],Revenue_Analysis[Q2 Low Deviation], 0)</f>
        <v>69.760900000000007</v>
      </c>
      <c r="AD98" s="32">
        <f>_xlfn.XLOOKUP(Master1[[#This Row],[cu_id]],Revenue_Analysis[cuid],Revenue_Analysis[Q2 High Deviation], 0)</f>
        <v>83.297499999999999</v>
      </c>
      <c r="AE98" s="32">
        <f>_xlfn.XLOOKUP(Master1[[#This Row],[cu_id]],Revenue_Analysis[cuid],Revenue_Analysis[Q3 Low Deviation], 0)</f>
        <v>79.271799999999999</v>
      </c>
      <c r="AF98" s="32">
        <f>_xlfn.XLOOKUP(Master1[[#This Row],[cu_id]],Revenue_Analysis[cuid],Revenue_Analysis[Q3 High Deviation], 0)</f>
        <v>84.251199999999997</v>
      </c>
      <c r="AG98" s="32">
        <f>_xlfn.XLOOKUP(Master1[[#This Row],[cu_id]],Revenue_Analysis[cuid],Revenue_Analysis[Q4 Low Deviation], 0)</f>
        <v>54.633699999999997</v>
      </c>
      <c r="AH98" s="32">
        <f>_xlfn.XLOOKUP(Master1[[#This Row],[cu_id]],Revenue_Analysis[cuid],Revenue_Analysis[Q4 High Deviation], 0)</f>
        <v>55.869300000000003</v>
      </c>
      <c r="AI98" s="32">
        <f>_xlfn.XLOOKUP(Master1[[#This Row],[cu_id]],Revenue_Analysis[cuid],Revenue_Analysis[Q1 Average], 0)</f>
        <v>62.8431</v>
      </c>
      <c r="AJ98" s="32">
        <f>_xlfn.XLOOKUP(Master1[[#This Row],[cu_id]],Revenue_Analysis[cuid],Revenue_Analysis[Q2 Average], 0)</f>
        <v>76.529200000000003</v>
      </c>
      <c r="AK98" s="32">
        <f>_xlfn.XLOOKUP(Master1[[#This Row],[cu_id]],Revenue_Analysis[cuid],Revenue_Analysis[Q3 Average], 0)</f>
        <v>81.761499999999998</v>
      </c>
      <c r="AL98" s="32">
        <f>_xlfn.XLOOKUP(Master1[[#This Row],[cu_id]],Revenue_Analysis[cuid],Revenue_Analysis[Q4 Average], 0)</f>
        <v>55.2515</v>
      </c>
      <c r="AM98" s="34">
        <v>0.25</v>
      </c>
      <c r="AN98" s="35">
        <v>0.5</v>
      </c>
      <c r="AO98" s="35" t="s">
        <v>4592</v>
      </c>
      <c r="AP98" s="35" t="s">
        <v>4592</v>
      </c>
      <c r="AQ98" s="20" t="s">
        <v>0</v>
      </c>
      <c r="AR98" s="20"/>
      <c r="AS98" s="14">
        <f>IFERROR(_xlfn.XLOOKUP(Master1[[#This Row],[cu_id]],StopTimes[cu_ID],StopTimes[Average Stop Time]), 0)</f>
        <v>0.14166666666666666</v>
      </c>
      <c r="AT98" s="14">
        <f>IF(Master1[[#This Row],[RSP StopTime Override]] &lt;&gt; "",Master1[[#This Row],[RSP StopTime Override]],IF(Master1[[#This Row],[Avg Stop Time Helper]] &lt;&gt; 0, Master1[[#This Row],[Avg Stop Time Helper]],Average_Stop_Time))</f>
        <v>0.14166666666666666</v>
      </c>
      <c r="AU98" s="13"/>
    </row>
    <row r="99" spans="1:47" x14ac:dyDescent="0.3">
      <c r="A99" s="18" t="s">
        <v>4209</v>
      </c>
      <c r="B99" s="20">
        <v>6</v>
      </c>
      <c r="C99" s="20" t="s">
        <v>14</v>
      </c>
      <c r="D99" s="19">
        <v>99061</v>
      </c>
      <c r="E99" s="19" t="s">
        <v>122</v>
      </c>
      <c r="F99" s="19" t="s">
        <v>4855</v>
      </c>
      <c r="G99" s="19" t="s">
        <v>4849</v>
      </c>
      <c r="H99" s="19" t="s">
        <v>11</v>
      </c>
      <c r="I99" s="19" t="s">
        <v>4654</v>
      </c>
      <c r="J99" s="19" t="s">
        <v>4</v>
      </c>
      <c r="K99" s="19" t="s">
        <v>4611</v>
      </c>
      <c r="L99" s="21" t="s">
        <v>16</v>
      </c>
      <c r="M99" s="20" t="s">
        <v>3</v>
      </c>
      <c r="N99" s="20" t="s">
        <v>2</v>
      </c>
      <c r="O99" s="20">
        <v>7</v>
      </c>
      <c r="P99" s="20">
        <v>0</v>
      </c>
      <c r="Q99" s="20">
        <v>0</v>
      </c>
      <c r="R99" s="20">
        <v>0</v>
      </c>
      <c r="S99" s="20">
        <v>7</v>
      </c>
      <c r="T99" s="20">
        <v>0</v>
      </c>
      <c r="U99" s="20">
        <v>53</v>
      </c>
      <c r="V99" s="30"/>
      <c r="W99" s="30"/>
      <c r="X99" s="33">
        <f>IFERROR(1 -(Master1[[#This Row],[Avg Garment Scans per Delivery]]/Master1[[#This Row],[Garment Inventory]]), 0)</f>
        <v>0</v>
      </c>
      <c r="Y99" s="30"/>
      <c r="Z99" s="30"/>
      <c r="AA99" s="32">
        <f>_xlfn.XLOOKUP(Master1[[#This Row],[cu_id]], Revenue_Analysis[cuid], Revenue_Analysis[Q1 Low Deviation], 0)</f>
        <v>98.881399999999999</v>
      </c>
      <c r="AB99" s="32">
        <f>_xlfn.XLOOKUP(Master1[[#This Row],[cu_id]],Revenue_Analysis[cuid],Revenue_Analysis[Q1 High Deviation], 0)</f>
        <v>106.20780000000001</v>
      </c>
      <c r="AC99" s="32">
        <f>_xlfn.XLOOKUP(Master1[[#This Row],[cu_id]],Revenue_Analysis[cuid],Revenue_Analysis[Q2 Low Deviation], 0)</f>
        <v>103.9045</v>
      </c>
      <c r="AD99" s="32">
        <f>_xlfn.XLOOKUP(Master1[[#This Row],[cu_id]],Revenue_Analysis[cuid],Revenue_Analysis[Q2 High Deviation], 0)</f>
        <v>144.99250000000001</v>
      </c>
      <c r="AE99" s="32">
        <f>_xlfn.XLOOKUP(Master1[[#This Row],[cu_id]],Revenue_Analysis[cuid],Revenue_Analysis[Q3 Low Deviation], 0)</f>
        <v>129.20580000000001</v>
      </c>
      <c r="AF99" s="32">
        <f>_xlfn.XLOOKUP(Master1[[#This Row],[cu_id]],Revenue_Analysis[cuid],Revenue_Analysis[Q3 High Deviation], 0)</f>
        <v>137.00800000000001</v>
      </c>
      <c r="AG99" s="32">
        <f>_xlfn.XLOOKUP(Master1[[#This Row],[cu_id]],Revenue_Analysis[cuid],Revenue_Analysis[Q4 Low Deviation], 0)</f>
        <v>96.861099999999993</v>
      </c>
      <c r="AH99" s="32">
        <f>_xlfn.XLOOKUP(Master1[[#This Row],[cu_id]],Revenue_Analysis[cuid],Revenue_Analysis[Q4 High Deviation], 0)</f>
        <v>99.083500000000001</v>
      </c>
      <c r="AI99" s="32">
        <f>_xlfn.XLOOKUP(Master1[[#This Row],[cu_id]],Revenue_Analysis[cuid],Revenue_Analysis[Q1 Average], 0)</f>
        <v>102.5446</v>
      </c>
      <c r="AJ99" s="32">
        <f>_xlfn.XLOOKUP(Master1[[#This Row],[cu_id]],Revenue_Analysis[cuid],Revenue_Analysis[Q2 Average], 0)</f>
        <v>124.4485</v>
      </c>
      <c r="AK99" s="32">
        <f>_xlfn.XLOOKUP(Master1[[#This Row],[cu_id]],Revenue_Analysis[cuid],Revenue_Analysis[Q3 Average], 0)</f>
        <v>133.1069</v>
      </c>
      <c r="AL99" s="32">
        <f>_xlfn.XLOOKUP(Master1[[#This Row],[cu_id]],Revenue_Analysis[cuid],Revenue_Analysis[Q4 Average], 0)</f>
        <v>97.972300000000004</v>
      </c>
      <c r="AM99" s="34">
        <v>0.25</v>
      </c>
      <c r="AN99" s="35">
        <v>0.5</v>
      </c>
      <c r="AO99" s="35" t="s">
        <v>4592</v>
      </c>
      <c r="AP99" s="35" t="s">
        <v>4592</v>
      </c>
      <c r="AQ99" s="20" t="s">
        <v>0</v>
      </c>
      <c r="AR99" s="20"/>
      <c r="AS99" s="14">
        <f>IFERROR(_xlfn.XLOOKUP(Master1[[#This Row],[cu_id]],StopTimes[cu_ID],StopTimes[Average Stop Time]), 0)</f>
        <v>0.1125</v>
      </c>
      <c r="AT99" s="14">
        <f>IF(Master1[[#This Row],[RSP StopTime Override]] &lt;&gt; "",Master1[[#This Row],[RSP StopTime Override]],IF(Master1[[#This Row],[Avg Stop Time Helper]] &lt;&gt; 0, Master1[[#This Row],[Avg Stop Time Helper]],Average_Stop_Time))</f>
        <v>0.1125</v>
      </c>
      <c r="AU99" s="13"/>
    </row>
    <row r="100" spans="1:47" x14ac:dyDescent="0.3">
      <c r="A100" s="18" t="s">
        <v>4210</v>
      </c>
      <c r="B100" s="20">
        <v>51</v>
      </c>
      <c r="C100" s="20" t="s">
        <v>7</v>
      </c>
      <c r="D100" s="19">
        <v>99061</v>
      </c>
      <c r="E100" s="19" t="s">
        <v>6190</v>
      </c>
      <c r="F100" s="19" t="s">
        <v>6191</v>
      </c>
      <c r="G100" s="19" t="s">
        <v>6181</v>
      </c>
      <c r="H100" s="19" t="s">
        <v>11</v>
      </c>
      <c r="I100" s="19" t="s">
        <v>4620</v>
      </c>
      <c r="J100" s="19" t="s">
        <v>4</v>
      </c>
      <c r="K100" s="19" t="s">
        <v>6182</v>
      </c>
      <c r="L100" s="21" t="s">
        <v>16</v>
      </c>
      <c r="M100" s="20" t="s">
        <v>3</v>
      </c>
      <c r="N100" s="20" t="s">
        <v>2</v>
      </c>
      <c r="O100" s="20">
        <v>40</v>
      </c>
      <c r="P100" s="20">
        <v>0</v>
      </c>
      <c r="Q100" s="20">
        <v>0</v>
      </c>
      <c r="R100" s="20">
        <v>0</v>
      </c>
      <c r="S100" s="20">
        <v>0</v>
      </c>
      <c r="T100" s="20">
        <v>40</v>
      </c>
      <c r="U100" s="20">
        <v>52</v>
      </c>
      <c r="V100" s="30"/>
      <c r="W100" s="30"/>
      <c r="X100" s="33">
        <f>IFERROR(1 -(Master1[[#This Row],[Avg Garment Scans per Delivery]]/Master1[[#This Row],[Garment Inventory]]), 0)</f>
        <v>0</v>
      </c>
      <c r="Y100" s="30"/>
      <c r="Z100" s="30"/>
      <c r="AA100" s="32">
        <f>_xlfn.XLOOKUP(Master1[[#This Row],[cu_id]], Revenue_Analysis[cuid], Revenue_Analysis[Q1 Low Deviation], 0)</f>
        <v>96.7</v>
      </c>
      <c r="AB100" s="32">
        <f>_xlfn.XLOOKUP(Master1[[#This Row],[cu_id]],Revenue_Analysis[cuid],Revenue_Analysis[Q1 High Deviation], 0)</f>
        <v>96.7</v>
      </c>
      <c r="AC100" s="32">
        <f>_xlfn.XLOOKUP(Master1[[#This Row],[cu_id]],Revenue_Analysis[cuid],Revenue_Analysis[Q2 Low Deviation], 0)</f>
        <v>96.756699999999995</v>
      </c>
      <c r="AD100" s="32">
        <f>_xlfn.XLOOKUP(Master1[[#This Row],[cu_id]],Revenue_Analysis[cuid],Revenue_Analysis[Q2 High Deviation], 0)</f>
        <v>98.117099999999994</v>
      </c>
      <c r="AE100" s="32">
        <f>_xlfn.XLOOKUP(Master1[[#This Row],[cu_id]],Revenue_Analysis[cuid],Revenue_Analysis[Q3 Low Deviation], 0)</f>
        <v>99.035499999999999</v>
      </c>
      <c r="AF100" s="32">
        <f>_xlfn.XLOOKUP(Master1[[#This Row],[cu_id]],Revenue_Analysis[cuid],Revenue_Analysis[Q3 High Deviation], 0)</f>
        <v>101.94589999999999</v>
      </c>
      <c r="AG100" s="32">
        <f>_xlfn.XLOOKUP(Master1[[#This Row],[cu_id]],Revenue_Analysis[cuid],Revenue_Analysis[Q4 Low Deviation], 0)</f>
        <v>91.501000000000005</v>
      </c>
      <c r="AH100" s="32">
        <f>_xlfn.XLOOKUP(Master1[[#This Row],[cu_id]],Revenue_Analysis[cuid],Revenue_Analysis[Q4 High Deviation], 0)</f>
        <v>95.427599999999998</v>
      </c>
      <c r="AI100" s="32">
        <f>_xlfn.XLOOKUP(Master1[[#This Row],[cu_id]],Revenue_Analysis[cuid],Revenue_Analysis[Q1 Average], 0)</f>
        <v>96.7</v>
      </c>
      <c r="AJ100" s="32">
        <f>_xlfn.XLOOKUP(Master1[[#This Row],[cu_id]],Revenue_Analysis[cuid],Revenue_Analysis[Q2 Average], 0)</f>
        <v>97.436899999999994</v>
      </c>
      <c r="AK100" s="32">
        <f>_xlfn.XLOOKUP(Master1[[#This Row],[cu_id]],Revenue_Analysis[cuid],Revenue_Analysis[Q3 Average], 0)</f>
        <v>100.4907</v>
      </c>
      <c r="AL100" s="32">
        <f>_xlfn.XLOOKUP(Master1[[#This Row],[cu_id]],Revenue_Analysis[cuid],Revenue_Analysis[Q4 Average], 0)</f>
        <v>93.464299999999994</v>
      </c>
      <c r="AM100" s="34" t="s">
        <v>4592</v>
      </c>
      <c r="AN100" s="35" t="s">
        <v>4592</v>
      </c>
      <c r="AO100" s="35" t="s">
        <v>4592</v>
      </c>
      <c r="AP100" s="35" t="s">
        <v>4592</v>
      </c>
      <c r="AQ100" s="20" t="s">
        <v>5135</v>
      </c>
      <c r="AR100" s="20"/>
      <c r="AS100" s="14">
        <f>IFERROR(_xlfn.XLOOKUP(Master1[[#This Row],[cu_id]],StopTimes[cu_ID],StopTimes[Average Stop Time]), 0)</f>
        <v>0.11904762000000001</v>
      </c>
      <c r="AT100" s="14">
        <f>IF(Master1[[#This Row],[RSP StopTime Override]] &lt;&gt; "",Master1[[#This Row],[RSP StopTime Override]],IF(Master1[[#This Row],[Avg Stop Time Helper]] &lt;&gt; 0, Master1[[#This Row],[Avg Stop Time Helper]],Average_Stop_Time))</f>
        <v>0.11904762000000001</v>
      </c>
      <c r="AU100" s="13"/>
    </row>
    <row r="101" spans="1:47" x14ac:dyDescent="0.3">
      <c r="A101" s="18" t="s">
        <v>4211</v>
      </c>
      <c r="B101" s="20">
        <v>56</v>
      </c>
      <c r="C101" s="20" t="s">
        <v>7</v>
      </c>
      <c r="D101" s="19">
        <v>520553</v>
      </c>
      <c r="E101" s="19" t="s">
        <v>13</v>
      </c>
      <c r="F101" s="19" t="s">
        <v>7106</v>
      </c>
      <c r="G101" s="19" t="s">
        <v>7107</v>
      </c>
      <c r="H101" s="19" t="s">
        <v>11</v>
      </c>
      <c r="I101" s="19" t="s">
        <v>7108</v>
      </c>
      <c r="J101" s="19" t="s">
        <v>4</v>
      </c>
      <c r="K101" s="19" t="s">
        <v>7082</v>
      </c>
      <c r="L101" s="21" t="s">
        <v>29</v>
      </c>
      <c r="M101" s="20" t="s">
        <v>28</v>
      </c>
      <c r="N101" s="20" t="s">
        <v>2</v>
      </c>
      <c r="O101" s="20">
        <v>20</v>
      </c>
      <c r="P101" s="20">
        <v>0</v>
      </c>
      <c r="Q101" s="20">
        <v>0</v>
      </c>
      <c r="R101" s="20">
        <v>0</v>
      </c>
      <c r="S101" s="20">
        <v>20</v>
      </c>
      <c r="T101" s="20">
        <v>0</v>
      </c>
      <c r="U101" s="20">
        <v>13</v>
      </c>
      <c r="V101" s="30"/>
      <c r="W101" s="30"/>
      <c r="X101" s="33">
        <f>IFERROR(1 -(Master1[[#This Row],[Avg Garment Scans per Delivery]]/Master1[[#This Row],[Garment Inventory]]), 0)</f>
        <v>0</v>
      </c>
      <c r="Y101" s="30"/>
      <c r="Z101" s="30"/>
      <c r="AA101" s="32">
        <f>_xlfn.XLOOKUP(Master1[[#This Row],[cu_id]], Revenue_Analysis[cuid], Revenue_Analysis[Q1 Low Deviation], 0)</f>
        <v>35.443300000000001</v>
      </c>
      <c r="AB101" s="32">
        <f>_xlfn.XLOOKUP(Master1[[#This Row],[cu_id]],Revenue_Analysis[cuid],Revenue_Analysis[Q1 High Deviation], 0)</f>
        <v>37.0167</v>
      </c>
      <c r="AC101" s="32">
        <f>_xlfn.XLOOKUP(Master1[[#This Row],[cu_id]],Revenue_Analysis[cuid],Revenue_Analysis[Q2 Low Deviation], 0)</f>
        <v>38.648699999999998</v>
      </c>
      <c r="AD101" s="32">
        <f>_xlfn.XLOOKUP(Master1[[#This Row],[cu_id]],Revenue_Analysis[cuid],Revenue_Analysis[Q2 High Deviation], 0)</f>
        <v>41.176299999999998</v>
      </c>
      <c r="AE101" s="32">
        <f>_xlfn.XLOOKUP(Master1[[#This Row],[cu_id]],Revenue_Analysis[cuid],Revenue_Analysis[Q3 Low Deviation], 0)</f>
        <v>41.284500000000001</v>
      </c>
      <c r="AF101" s="32">
        <f>_xlfn.XLOOKUP(Master1[[#This Row],[cu_id]],Revenue_Analysis[cuid],Revenue_Analysis[Q3 High Deviation], 0)</f>
        <v>42.2089</v>
      </c>
      <c r="AG101" s="32">
        <f>_xlfn.XLOOKUP(Master1[[#This Row],[cu_id]],Revenue_Analysis[cuid],Revenue_Analysis[Q4 Low Deviation], 0)</f>
        <v>35.049999999999997</v>
      </c>
      <c r="AH101" s="32">
        <f>_xlfn.XLOOKUP(Master1[[#This Row],[cu_id]],Revenue_Analysis[cuid],Revenue_Analysis[Q4 High Deviation], 0)</f>
        <v>35.049999999999997</v>
      </c>
      <c r="AI101" s="32">
        <f>_xlfn.XLOOKUP(Master1[[#This Row],[cu_id]],Revenue_Analysis[cuid],Revenue_Analysis[Q1 Average], 0)</f>
        <v>36.229999999999997</v>
      </c>
      <c r="AJ101" s="32">
        <f>_xlfn.XLOOKUP(Master1[[#This Row],[cu_id]],Revenue_Analysis[cuid],Revenue_Analysis[Q2 Average], 0)</f>
        <v>39.912500000000001</v>
      </c>
      <c r="AK101" s="32">
        <f>_xlfn.XLOOKUP(Master1[[#This Row],[cu_id]],Revenue_Analysis[cuid],Revenue_Analysis[Q3 Average], 0)</f>
        <v>41.746699999999997</v>
      </c>
      <c r="AL101" s="32">
        <f>_xlfn.XLOOKUP(Master1[[#This Row],[cu_id]],Revenue_Analysis[cuid],Revenue_Analysis[Q4 Average], 0)</f>
        <v>35.049999999999997</v>
      </c>
      <c r="AM101" s="34">
        <v>0.29166666666666669</v>
      </c>
      <c r="AN101" s="35">
        <v>0</v>
      </c>
      <c r="AO101" s="35">
        <v>0.54166666666666663</v>
      </c>
      <c r="AP101" s="35">
        <v>0.66666666666666663</v>
      </c>
      <c r="AQ101" s="20" t="s">
        <v>7023</v>
      </c>
      <c r="AR101" s="20"/>
      <c r="AS101" s="14">
        <f>IFERROR(_xlfn.XLOOKUP(Master1[[#This Row],[cu_id]],StopTimes[cu_ID],StopTimes[Average Stop Time]), 0)</f>
        <v>3.1750000000000003</v>
      </c>
      <c r="AT101" s="14">
        <f>IF(Master1[[#This Row],[RSP StopTime Override]] &lt;&gt; "",Master1[[#This Row],[RSP StopTime Override]],IF(Master1[[#This Row],[Avg Stop Time Helper]] &lt;&gt; 0, Master1[[#This Row],[Avg Stop Time Helper]],Average_Stop_Time))</f>
        <v>3.1750000000000003</v>
      </c>
      <c r="AU101" s="13"/>
    </row>
    <row r="102" spans="1:47" x14ac:dyDescent="0.3">
      <c r="A102" s="18" t="s">
        <v>4212</v>
      </c>
      <c r="B102" s="20">
        <v>12</v>
      </c>
      <c r="C102" s="20" t="s">
        <v>12</v>
      </c>
      <c r="D102" s="19">
        <v>99061</v>
      </c>
      <c r="E102" s="19" t="s">
        <v>5044</v>
      </c>
      <c r="F102" s="19" t="s">
        <v>5045</v>
      </c>
      <c r="G102" s="19" t="s">
        <v>5046</v>
      </c>
      <c r="H102" s="19" t="s">
        <v>11</v>
      </c>
      <c r="I102" s="19" t="s">
        <v>5012</v>
      </c>
      <c r="J102" s="19" t="s">
        <v>4</v>
      </c>
      <c r="K102" s="19" t="s">
        <v>5026</v>
      </c>
      <c r="L102" s="21" t="s">
        <v>16</v>
      </c>
      <c r="M102" s="20" t="s">
        <v>3</v>
      </c>
      <c r="N102" s="20" t="s">
        <v>2</v>
      </c>
      <c r="O102" s="20">
        <v>100</v>
      </c>
      <c r="P102" s="20">
        <v>0</v>
      </c>
      <c r="Q102" s="20">
        <v>100</v>
      </c>
      <c r="R102" s="20">
        <v>0</v>
      </c>
      <c r="S102" s="20">
        <v>0</v>
      </c>
      <c r="T102" s="20">
        <v>0</v>
      </c>
      <c r="U102" s="20">
        <v>53</v>
      </c>
      <c r="V102" s="30">
        <v>34</v>
      </c>
      <c r="W102" s="30">
        <v>7</v>
      </c>
      <c r="X102" s="33">
        <f>IFERROR(1 -(Master1[[#This Row],[Avg Garment Scans per Delivery]]/Master1[[#This Row],[Garment Inventory]]), 0)</f>
        <v>0.79411764705882359</v>
      </c>
      <c r="Y102" s="30">
        <v>3</v>
      </c>
      <c r="Z102" s="30">
        <v>45</v>
      </c>
      <c r="AA102" s="32">
        <f>_xlfn.XLOOKUP(Master1[[#This Row],[cu_id]], Revenue_Analysis[cuid], Revenue_Analysis[Q1 Low Deviation], 0)</f>
        <v>79.597999999999999</v>
      </c>
      <c r="AB102" s="32">
        <f>_xlfn.XLOOKUP(Master1[[#This Row],[cu_id]],Revenue_Analysis[cuid],Revenue_Analysis[Q1 High Deviation], 0)</f>
        <v>102.7106</v>
      </c>
      <c r="AC102" s="32">
        <f>_xlfn.XLOOKUP(Master1[[#This Row],[cu_id]],Revenue_Analysis[cuid],Revenue_Analysis[Q2 Low Deviation], 0)</f>
        <v>83.281999999999996</v>
      </c>
      <c r="AD102" s="32">
        <f>_xlfn.XLOOKUP(Master1[[#This Row],[cu_id]],Revenue_Analysis[cuid],Revenue_Analysis[Q2 High Deviation], 0)</f>
        <v>122.5318</v>
      </c>
      <c r="AE102" s="32">
        <f>_xlfn.XLOOKUP(Master1[[#This Row],[cu_id]],Revenue_Analysis[cuid],Revenue_Analysis[Q3 Low Deviation], 0)</f>
        <v>88.2483</v>
      </c>
      <c r="AF102" s="32">
        <f>_xlfn.XLOOKUP(Master1[[#This Row],[cu_id]],Revenue_Analysis[cuid],Revenue_Analysis[Q3 High Deviation], 0)</f>
        <v>124.7363</v>
      </c>
      <c r="AG102" s="32">
        <f>_xlfn.XLOOKUP(Master1[[#This Row],[cu_id]],Revenue_Analysis[cuid],Revenue_Analysis[Q4 Low Deviation], 0)</f>
        <v>85.6995</v>
      </c>
      <c r="AH102" s="32">
        <f>_xlfn.XLOOKUP(Master1[[#This Row],[cu_id]],Revenue_Analysis[cuid],Revenue_Analysis[Q4 High Deviation], 0)</f>
        <v>98.748099999999994</v>
      </c>
      <c r="AI102" s="32">
        <f>_xlfn.XLOOKUP(Master1[[#This Row],[cu_id]],Revenue_Analysis[cuid],Revenue_Analysis[Q1 Average], 0)</f>
        <v>91.154300000000006</v>
      </c>
      <c r="AJ102" s="32">
        <f>_xlfn.XLOOKUP(Master1[[#This Row],[cu_id]],Revenue_Analysis[cuid],Revenue_Analysis[Q2 Average], 0)</f>
        <v>102.90689999999999</v>
      </c>
      <c r="AK102" s="32">
        <f>_xlfn.XLOOKUP(Master1[[#This Row],[cu_id]],Revenue_Analysis[cuid],Revenue_Analysis[Q3 Average], 0)</f>
        <v>106.4923</v>
      </c>
      <c r="AL102" s="32">
        <f>_xlfn.XLOOKUP(Master1[[#This Row],[cu_id]],Revenue_Analysis[cuid],Revenue_Analysis[Q4 Average], 0)</f>
        <v>92.223799999999997</v>
      </c>
      <c r="AM102" s="34">
        <v>0.25</v>
      </c>
      <c r="AN102" s="35">
        <v>0</v>
      </c>
      <c r="AO102" s="35" t="s">
        <v>4592</v>
      </c>
      <c r="AP102" s="35" t="s">
        <v>4592</v>
      </c>
      <c r="AQ102" s="20" t="s">
        <v>32</v>
      </c>
      <c r="AR102" s="20"/>
      <c r="AS102" s="14">
        <f>IFERROR(_xlfn.XLOOKUP(Master1[[#This Row],[cu_id]],StopTimes[cu_ID],StopTimes[Average Stop Time]), 0)</f>
        <v>13.478571428333334</v>
      </c>
      <c r="AT102" s="14">
        <f>IF(Master1[[#This Row],[RSP StopTime Override]] &lt;&gt; "",Master1[[#This Row],[RSP StopTime Override]],IF(Master1[[#This Row],[Avg Stop Time Helper]] &lt;&gt; 0, Master1[[#This Row],[Avg Stop Time Helper]],Average_Stop_Time))</f>
        <v>13.478571428333334</v>
      </c>
      <c r="AU102" s="13"/>
    </row>
    <row r="103" spans="1:47" x14ac:dyDescent="0.3">
      <c r="A103" s="18" t="s">
        <v>4213</v>
      </c>
      <c r="B103" s="20">
        <v>50</v>
      </c>
      <c r="C103" s="20" t="s">
        <v>6</v>
      </c>
      <c r="D103" s="19">
        <v>99061</v>
      </c>
      <c r="E103" s="19" t="s">
        <v>5935</v>
      </c>
      <c r="F103" s="19" t="s">
        <v>5936</v>
      </c>
      <c r="G103" s="19" t="s">
        <v>5937</v>
      </c>
      <c r="H103" s="19" t="s">
        <v>11</v>
      </c>
      <c r="I103" s="19" t="s">
        <v>5934</v>
      </c>
      <c r="J103" s="19" t="s">
        <v>4</v>
      </c>
      <c r="K103" s="19" t="s">
        <v>5024</v>
      </c>
      <c r="L103" s="21" t="s">
        <v>16</v>
      </c>
      <c r="M103" s="20" t="s">
        <v>3</v>
      </c>
      <c r="N103" s="20" t="s">
        <v>2</v>
      </c>
      <c r="O103" s="20">
        <v>17</v>
      </c>
      <c r="P103" s="20">
        <v>0</v>
      </c>
      <c r="Q103" s="20">
        <v>0</v>
      </c>
      <c r="R103" s="20">
        <v>17</v>
      </c>
      <c r="S103" s="20">
        <v>0</v>
      </c>
      <c r="T103" s="20">
        <v>0</v>
      </c>
      <c r="U103" s="20">
        <v>53</v>
      </c>
      <c r="V103" s="30"/>
      <c r="W103" s="30"/>
      <c r="X103" s="33">
        <f>IFERROR(1 -(Master1[[#This Row],[Avg Garment Scans per Delivery]]/Master1[[#This Row],[Garment Inventory]]), 0)</f>
        <v>0</v>
      </c>
      <c r="Y103" s="30"/>
      <c r="Z103" s="30"/>
      <c r="AA103" s="32">
        <f>_xlfn.XLOOKUP(Master1[[#This Row],[cu_id]], Revenue_Analysis[cuid], Revenue_Analysis[Q1 Low Deviation], 0)</f>
        <v>13.3531</v>
      </c>
      <c r="AB103" s="32">
        <f>_xlfn.XLOOKUP(Master1[[#This Row],[cu_id]],Revenue_Analysis[cuid],Revenue_Analysis[Q1 High Deviation], 0)</f>
        <v>13.9069</v>
      </c>
      <c r="AC103" s="32">
        <f>_xlfn.XLOOKUP(Master1[[#This Row],[cu_id]],Revenue_Analysis[cuid],Revenue_Analysis[Q2 Low Deviation], 0)</f>
        <v>14.693899999999999</v>
      </c>
      <c r="AD103" s="32">
        <f>_xlfn.XLOOKUP(Master1[[#This Row],[cu_id]],Revenue_Analysis[cuid],Revenue_Analysis[Q2 High Deviation], 0)</f>
        <v>19.7547</v>
      </c>
      <c r="AE103" s="32">
        <f>_xlfn.XLOOKUP(Master1[[#This Row],[cu_id]],Revenue_Analysis[cuid],Revenue_Analysis[Q3 Low Deviation], 0)</f>
        <v>17.966999999999999</v>
      </c>
      <c r="AF103" s="32">
        <f>_xlfn.XLOOKUP(Master1[[#This Row],[cu_id]],Revenue_Analysis[cuid],Revenue_Analysis[Q3 High Deviation], 0)</f>
        <v>24.2468</v>
      </c>
      <c r="AG103" s="32">
        <f>_xlfn.XLOOKUP(Master1[[#This Row],[cu_id]],Revenue_Analysis[cuid],Revenue_Analysis[Q4 Low Deviation], 0)</f>
        <v>12.8256</v>
      </c>
      <c r="AH103" s="32">
        <f>_xlfn.XLOOKUP(Master1[[#This Row],[cu_id]],Revenue_Analysis[cuid],Revenue_Analysis[Q4 High Deviation], 0)</f>
        <v>15.472799999999999</v>
      </c>
      <c r="AI103" s="32">
        <f>_xlfn.XLOOKUP(Master1[[#This Row],[cu_id]],Revenue_Analysis[cuid],Revenue_Analysis[Q1 Average], 0)</f>
        <v>13.63</v>
      </c>
      <c r="AJ103" s="32">
        <f>_xlfn.XLOOKUP(Master1[[#This Row],[cu_id]],Revenue_Analysis[cuid],Revenue_Analysis[Q2 Average], 0)</f>
        <v>17.224299999999999</v>
      </c>
      <c r="AK103" s="32">
        <f>_xlfn.XLOOKUP(Master1[[#This Row],[cu_id]],Revenue_Analysis[cuid],Revenue_Analysis[Q3 Average], 0)</f>
        <v>21.1069</v>
      </c>
      <c r="AL103" s="32">
        <f>_xlfn.XLOOKUP(Master1[[#This Row],[cu_id]],Revenue_Analysis[cuid],Revenue_Analysis[Q4 Average], 0)</f>
        <v>14.1492</v>
      </c>
      <c r="AM103" s="34">
        <v>0.25</v>
      </c>
      <c r="AN103" s="35">
        <v>0.5</v>
      </c>
      <c r="AO103" s="35" t="s">
        <v>4592</v>
      </c>
      <c r="AP103" s="35" t="s">
        <v>4592</v>
      </c>
      <c r="AQ103" s="20" t="s">
        <v>0</v>
      </c>
      <c r="AR103" s="20"/>
      <c r="AS103" s="14">
        <f>IFERROR(_xlfn.XLOOKUP(Master1[[#This Row],[cu_id]],StopTimes[cu_ID],StopTimes[Average Stop Time]), 0)</f>
        <v>0.46875</v>
      </c>
      <c r="AT103" s="14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103" s="13">
        <v>5</v>
      </c>
    </row>
    <row r="104" spans="1:47" x14ac:dyDescent="0.3">
      <c r="A104" s="18" t="s">
        <v>4214</v>
      </c>
      <c r="B104" s="20">
        <v>50</v>
      </c>
      <c r="C104" s="20" t="s">
        <v>6</v>
      </c>
      <c r="D104" s="19">
        <v>99061</v>
      </c>
      <c r="E104" s="19" t="s">
        <v>5938</v>
      </c>
      <c r="F104" s="19" t="s">
        <v>5939</v>
      </c>
      <c r="G104" s="19" t="s">
        <v>5937</v>
      </c>
      <c r="H104" s="19" t="s">
        <v>11</v>
      </c>
      <c r="I104" s="19" t="s">
        <v>5934</v>
      </c>
      <c r="J104" s="19" t="s">
        <v>4</v>
      </c>
      <c r="K104" s="19" t="s">
        <v>5024</v>
      </c>
      <c r="L104" s="21" t="s">
        <v>16</v>
      </c>
      <c r="M104" s="20" t="s">
        <v>3</v>
      </c>
      <c r="N104" s="20" t="s">
        <v>2</v>
      </c>
      <c r="O104" s="20">
        <v>19</v>
      </c>
      <c r="P104" s="20">
        <v>0</v>
      </c>
      <c r="Q104" s="20">
        <v>0</v>
      </c>
      <c r="R104" s="20">
        <v>19</v>
      </c>
      <c r="S104" s="20">
        <v>0</v>
      </c>
      <c r="T104" s="20">
        <v>0</v>
      </c>
      <c r="U104" s="20">
        <v>53</v>
      </c>
      <c r="V104" s="30"/>
      <c r="W104" s="30"/>
      <c r="X104" s="33">
        <f>IFERROR(1 -(Master1[[#This Row],[Avg Garment Scans per Delivery]]/Master1[[#This Row],[Garment Inventory]]), 0)</f>
        <v>0</v>
      </c>
      <c r="Y104" s="30"/>
      <c r="Z104" s="30"/>
      <c r="AA104" s="32">
        <f>_xlfn.XLOOKUP(Master1[[#This Row],[cu_id]], Revenue_Analysis[cuid], Revenue_Analysis[Q1 Low Deviation], 0)</f>
        <v>9.1251999999999995</v>
      </c>
      <c r="AB104" s="32">
        <f>_xlfn.XLOOKUP(Master1[[#This Row],[cu_id]],Revenue_Analysis[cuid],Revenue_Analysis[Q1 High Deviation], 0)</f>
        <v>10.2424</v>
      </c>
      <c r="AC104" s="32">
        <f>_xlfn.XLOOKUP(Master1[[#This Row],[cu_id]],Revenue_Analysis[cuid],Revenue_Analysis[Q2 Low Deviation], 0)</f>
        <v>3.0175999999999998</v>
      </c>
      <c r="AD104" s="32">
        <f>_xlfn.XLOOKUP(Master1[[#This Row],[cu_id]],Revenue_Analysis[cuid],Revenue_Analysis[Q2 High Deviation], 0)</f>
        <v>19.519400000000001</v>
      </c>
      <c r="AE104" s="32">
        <f>_xlfn.XLOOKUP(Master1[[#This Row],[cu_id]],Revenue_Analysis[cuid],Revenue_Analysis[Q3 Low Deviation], 0)</f>
        <v>4.4108000000000001</v>
      </c>
      <c r="AF104" s="32">
        <f>_xlfn.XLOOKUP(Master1[[#This Row],[cu_id]],Revenue_Analysis[cuid],Revenue_Analysis[Q3 High Deviation], 0)</f>
        <v>18.5092</v>
      </c>
      <c r="AG104" s="32">
        <f>_xlfn.XLOOKUP(Master1[[#This Row],[cu_id]],Revenue_Analysis[cuid],Revenue_Analysis[Q4 Low Deviation], 0)</f>
        <v>7.9555999999999996</v>
      </c>
      <c r="AH104" s="32">
        <f>_xlfn.XLOOKUP(Master1[[#This Row],[cu_id]],Revenue_Analysis[cuid],Revenue_Analysis[Q4 High Deviation], 0)</f>
        <v>16.3398</v>
      </c>
      <c r="AI104" s="32">
        <f>_xlfn.XLOOKUP(Master1[[#This Row],[cu_id]],Revenue_Analysis[cuid],Revenue_Analysis[Q1 Average], 0)</f>
        <v>9.6837999999999997</v>
      </c>
      <c r="AJ104" s="32">
        <f>_xlfn.XLOOKUP(Master1[[#This Row],[cu_id]],Revenue_Analysis[cuid],Revenue_Analysis[Q2 Average], 0)</f>
        <v>11.2685</v>
      </c>
      <c r="AK104" s="32">
        <f>_xlfn.XLOOKUP(Master1[[#This Row],[cu_id]],Revenue_Analysis[cuid],Revenue_Analysis[Q3 Average], 0)</f>
        <v>11.46</v>
      </c>
      <c r="AL104" s="32">
        <f>_xlfn.XLOOKUP(Master1[[#This Row],[cu_id]],Revenue_Analysis[cuid],Revenue_Analysis[Q4 Average], 0)</f>
        <v>12.1477</v>
      </c>
      <c r="AM104" s="34">
        <v>0.25</v>
      </c>
      <c r="AN104" s="35">
        <v>0.5</v>
      </c>
      <c r="AO104" s="35" t="s">
        <v>4592</v>
      </c>
      <c r="AP104" s="35" t="s">
        <v>4592</v>
      </c>
      <c r="AQ104" s="20" t="s">
        <v>0</v>
      </c>
      <c r="AR104" s="20"/>
      <c r="AS104" s="14">
        <f>IFERROR(_xlfn.XLOOKUP(Master1[[#This Row],[cu_id]],StopTimes[cu_ID],StopTimes[Average Stop Time]), 0)</f>
        <v>0.46666666666666667</v>
      </c>
      <c r="AT104" s="14">
        <f>IF(Master1[[#This Row],[RSP StopTime Override]] &lt;&gt; "",Master1[[#This Row],[RSP StopTime Override]],IF(Master1[[#This Row],[Avg Stop Time Helper]] &lt;&gt; 0, Master1[[#This Row],[Avg Stop Time Helper]],Average_Stop_Time))</f>
        <v>7</v>
      </c>
      <c r="AU104" s="13">
        <v>7</v>
      </c>
    </row>
    <row r="105" spans="1:47" x14ac:dyDescent="0.3">
      <c r="A105" s="18" t="s">
        <v>4215</v>
      </c>
      <c r="B105" s="20">
        <v>50</v>
      </c>
      <c r="C105" s="20" t="s">
        <v>6</v>
      </c>
      <c r="D105" s="19">
        <v>99061</v>
      </c>
      <c r="E105" s="19" t="s">
        <v>5940</v>
      </c>
      <c r="F105" s="19" t="s">
        <v>5941</v>
      </c>
      <c r="G105" s="19" t="s">
        <v>5937</v>
      </c>
      <c r="H105" s="19" t="s">
        <v>11</v>
      </c>
      <c r="I105" s="19" t="s">
        <v>5934</v>
      </c>
      <c r="J105" s="19" t="s">
        <v>4</v>
      </c>
      <c r="K105" s="19" t="s">
        <v>5024</v>
      </c>
      <c r="L105" s="21" t="s">
        <v>16</v>
      </c>
      <c r="M105" s="20" t="s">
        <v>3</v>
      </c>
      <c r="N105" s="20" t="s">
        <v>2</v>
      </c>
      <c r="O105" s="20">
        <v>18</v>
      </c>
      <c r="P105" s="20">
        <v>0</v>
      </c>
      <c r="Q105" s="20">
        <v>0</v>
      </c>
      <c r="R105" s="20">
        <v>18</v>
      </c>
      <c r="S105" s="20">
        <v>0</v>
      </c>
      <c r="T105" s="20">
        <v>0</v>
      </c>
      <c r="U105" s="20">
        <v>53</v>
      </c>
      <c r="V105" s="30">
        <v>29</v>
      </c>
      <c r="W105" s="30">
        <v>3</v>
      </c>
      <c r="X105" s="33">
        <f>IFERROR(1 -(Master1[[#This Row],[Avg Garment Scans per Delivery]]/Master1[[#This Row],[Garment Inventory]]), 0)</f>
        <v>0.89655172413793105</v>
      </c>
      <c r="Y105" s="30">
        <v>2</v>
      </c>
      <c r="Z105" s="30">
        <v>29</v>
      </c>
      <c r="AA105" s="32">
        <f>_xlfn.XLOOKUP(Master1[[#This Row],[cu_id]], Revenue_Analysis[cuid], Revenue_Analysis[Q1 Low Deviation], 0)</f>
        <v>13.6403</v>
      </c>
      <c r="AB105" s="32">
        <f>_xlfn.XLOOKUP(Master1[[#This Row],[cu_id]],Revenue_Analysis[cuid],Revenue_Analysis[Q1 High Deviation], 0)</f>
        <v>25.0059</v>
      </c>
      <c r="AC105" s="32">
        <f>_xlfn.XLOOKUP(Master1[[#This Row],[cu_id]],Revenue_Analysis[cuid],Revenue_Analysis[Q2 Low Deviation], 0)</f>
        <v>13.646100000000001</v>
      </c>
      <c r="AD105" s="32">
        <f>_xlfn.XLOOKUP(Master1[[#This Row],[cu_id]],Revenue_Analysis[cuid],Revenue_Analysis[Q2 High Deviation], 0)</f>
        <v>16.807700000000001</v>
      </c>
      <c r="AE105" s="32">
        <f>_xlfn.XLOOKUP(Master1[[#This Row],[cu_id]],Revenue_Analysis[cuid],Revenue_Analysis[Q3 Low Deviation], 0)</f>
        <v>15.554500000000001</v>
      </c>
      <c r="AF105" s="32">
        <f>_xlfn.XLOOKUP(Master1[[#This Row],[cu_id]],Revenue_Analysis[cuid],Revenue_Analysis[Q3 High Deviation], 0)</f>
        <v>24.267099999999999</v>
      </c>
      <c r="AG105" s="32">
        <f>_xlfn.XLOOKUP(Master1[[#This Row],[cu_id]],Revenue_Analysis[cuid],Revenue_Analysis[Q4 Low Deviation], 0)</f>
        <v>15.4575</v>
      </c>
      <c r="AH105" s="32">
        <f>_xlfn.XLOOKUP(Master1[[#This Row],[cu_id]],Revenue_Analysis[cuid],Revenue_Analysis[Q4 High Deviation], 0)</f>
        <v>32.950099999999999</v>
      </c>
      <c r="AI105" s="32">
        <f>_xlfn.XLOOKUP(Master1[[#This Row],[cu_id]],Revenue_Analysis[cuid],Revenue_Analysis[Q1 Average], 0)</f>
        <v>19.3231</v>
      </c>
      <c r="AJ105" s="32">
        <f>_xlfn.XLOOKUP(Master1[[#This Row],[cu_id]],Revenue_Analysis[cuid],Revenue_Analysis[Q2 Average], 0)</f>
        <v>15.226900000000001</v>
      </c>
      <c r="AK105" s="32">
        <f>_xlfn.XLOOKUP(Master1[[#This Row],[cu_id]],Revenue_Analysis[cuid],Revenue_Analysis[Q3 Average], 0)</f>
        <v>19.910799999999998</v>
      </c>
      <c r="AL105" s="32">
        <f>_xlfn.XLOOKUP(Master1[[#This Row],[cu_id]],Revenue_Analysis[cuid],Revenue_Analysis[Q4 Average], 0)</f>
        <v>24.203800000000001</v>
      </c>
      <c r="AM105" s="34">
        <v>0.25</v>
      </c>
      <c r="AN105" s="35">
        <v>0.5</v>
      </c>
      <c r="AO105" s="35" t="s">
        <v>4592</v>
      </c>
      <c r="AP105" s="35" t="s">
        <v>4592</v>
      </c>
      <c r="AQ105" s="20" t="s">
        <v>0</v>
      </c>
      <c r="AR105" s="20"/>
      <c r="AS105" s="14">
        <f>IFERROR(_xlfn.XLOOKUP(Master1[[#This Row],[cu_id]],StopTimes[cu_ID],StopTimes[Average Stop Time]), 0)</f>
        <v>0.98125000000000007</v>
      </c>
      <c r="AT105" s="14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05" s="13">
        <v>3</v>
      </c>
    </row>
    <row r="106" spans="1:47" x14ac:dyDescent="0.3">
      <c r="A106" s="18" t="s">
        <v>4216</v>
      </c>
      <c r="B106" s="20">
        <v>50</v>
      </c>
      <c r="C106" s="20" t="s">
        <v>6</v>
      </c>
      <c r="D106" s="19">
        <v>99061</v>
      </c>
      <c r="E106" s="19" t="s">
        <v>5942</v>
      </c>
      <c r="F106" s="19" t="s">
        <v>5943</v>
      </c>
      <c r="G106" s="19" t="s">
        <v>5937</v>
      </c>
      <c r="H106" s="19" t="s">
        <v>11</v>
      </c>
      <c r="I106" s="19" t="s">
        <v>5934</v>
      </c>
      <c r="J106" s="19" t="s">
        <v>4</v>
      </c>
      <c r="K106" s="19" t="s">
        <v>5024</v>
      </c>
      <c r="L106" s="21" t="s">
        <v>16</v>
      </c>
      <c r="M106" s="20" t="s">
        <v>3</v>
      </c>
      <c r="N106" s="20" t="s">
        <v>2</v>
      </c>
      <c r="O106" s="20">
        <v>16</v>
      </c>
      <c r="P106" s="20">
        <v>0</v>
      </c>
      <c r="Q106" s="20">
        <v>0</v>
      </c>
      <c r="R106" s="20">
        <v>16</v>
      </c>
      <c r="S106" s="20">
        <v>0</v>
      </c>
      <c r="T106" s="20">
        <v>0</v>
      </c>
      <c r="U106" s="20">
        <v>53</v>
      </c>
      <c r="V106" s="30"/>
      <c r="W106" s="30"/>
      <c r="X106" s="33">
        <f>IFERROR(1 -(Master1[[#This Row],[Avg Garment Scans per Delivery]]/Master1[[#This Row],[Garment Inventory]]), 0)</f>
        <v>0</v>
      </c>
      <c r="Y106" s="30"/>
      <c r="Z106" s="30"/>
      <c r="AA106" s="32">
        <f>_xlfn.XLOOKUP(Master1[[#This Row],[cu_id]], Revenue_Analysis[cuid], Revenue_Analysis[Q1 Low Deviation], 0)</f>
        <v>12.23</v>
      </c>
      <c r="AB106" s="32">
        <f>_xlfn.XLOOKUP(Master1[[#This Row],[cu_id]],Revenue_Analysis[cuid],Revenue_Analysis[Q1 High Deviation], 0)</f>
        <v>12.23</v>
      </c>
      <c r="AC106" s="32">
        <f>_xlfn.XLOOKUP(Master1[[#This Row],[cu_id]],Revenue_Analysis[cuid],Revenue_Analysis[Q2 Low Deviation], 0)</f>
        <v>13.2646</v>
      </c>
      <c r="AD106" s="32">
        <f>_xlfn.XLOOKUP(Master1[[#This Row],[cu_id]],Revenue_Analysis[cuid],Revenue_Analysis[Q2 High Deviation], 0)</f>
        <v>16.455400000000001</v>
      </c>
      <c r="AE106" s="32">
        <f>_xlfn.XLOOKUP(Master1[[#This Row],[cu_id]],Revenue_Analysis[cuid],Revenue_Analysis[Q3 Low Deviation], 0)</f>
        <v>14.414400000000001</v>
      </c>
      <c r="AF106" s="32">
        <f>_xlfn.XLOOKUP(Master1[[#This Row],[cu_id]],Revenue_Analysis[cuid],Revenue_Analysis[Q3 High Deviation], 0)</f>
        <v>20.2502</v>
      </c>
      <c r="AG106" s="32">
        <f>_xlfn.XLOOKUP(Master1[[#This Row],[cu_id]],Revenue_Analysis[cuid],Revenue_Analysis[Q4 Low Deviation], 0)</f>
        <v>11.530099999999999</v>
      </c>
      <c r="AH106" s="32">
        <f>_xlfn.XLOOKUP(Master1[[#This Row],[cu_id]],Revenue_Analysis[cuid],Revenue_Analysis[Q4 High Deviation], 0)</f>
        <v>14.7453</v>
      </c>
      <c r="AI106" s="32">
        <f>_xlfn.XLOOKUP(Master1[[#This Row],[cu_id]],Revenue_Analysis[cuid],Revenue_Analysis[Q1 Average], 0)</f>
        <v>12.23</v>
      </c>
      <c r="AJ106" s="32">
        <f>_xlfn.XLOOKUP(Master1[[#This Row],[cu_id]],Revenue_Analysis[cuid],Revenue_Analysis[Q2 Average], 0)</f>
        <v>14.86</v>
      </c>
      <c r="AK106" s="32">
        <f>_xlfn.XLOOKUP(Master1[[#This Row],[cu_id]],Revenue_Analysis[cuid],Revenue_Analysis[Q3 Average], 0)</f>
        <v>17.3323</v>
      </c>
      <c r="AL106" s="32">
        <f>_xlfn.XLOOKUP(Master1[[#This Row],[cu_id]],Revenue_Analysis[cuid],Revenue_Analysis[Q4 Average], 0)</f>
        <v>13.137700000000001</v>
      </c>
      <c r="AM106" s="34">
        <v>0.25</v>
      </c>
      <c r="AN106" s="35">
        <v>0.5</v>
      </c>
      <c r="AO106" s="35" t="s">
        <v>4592</v>
      </c>
      <c r="AP106" s="35" t="s">
        <v>4592</v>
      </c>
      <c r="AQ106" s="20" t="s">
        <v>0</v>
      </c>
      <c r="AR106" s="20"/>
      <c r="AS106" s="14">
        <f>IFERROR(_xlfn.XLOOKUP(Master1[[#This Row],[cu_id]],StopTimes[cu_ID],StopTimes[Average Stop Time]), 0)</f>
        <v>1.10625</v>
      </c>
      <c r="AT106" s="14">
        <f>IF(Master1[[#This Row],[RSP StopTime Override]] &lt;&gt; "",Master1[[#This Row],[RSP StopTime Override]],IF(Master1[[#This Row],[Avg Stop Time Helper]] &lt;&gt; 0, Master1[[#This Row],[Avg Stop Time Helper]],Average_Stop_Time))</f>
        <v>4</v>
      </c>
      <c r="AU106" s="13">
        <v>4</v>
      </c>
    </row>
    <row r="107" spans="1:47" x14ac:dyDescent="0.3">
      <c r="A107" s="18" t="s">
        <v>4217</v>
      </c>
      <c r="B107" s="20">
        <v>50</v>
      </c>
      <c r="C107" s="20" t="s">
        <v>6</v>
      </c>
      <c r="D107" s="19">
        <v>99061</v>
      </c>
      <c r="E107" s="19" t="s">
        <v>5944</v>
      </c>
      <c r="F107" s="19" t="s">
        <v>5945</v>
      </c>
      <c r="G107" s="19" t="s">
        <v>5937</v>
      </c>
      <c r="H107" s="19" t="s">
        <v>11</v>
      </c>
      <c r="I107" s="19" t="s">
        <v>5934</v>
      </c>
      <c r="J107" s="19" t="s">
        <v>4</v>
      </c>
      <c r="K107" s="19" t="s">
        <v>5024</v>
      </c>
      <c r="L107" s="21" t="s">
        <v>16</v>
      </c>
      <c r="M107" s="20" t="s">
        <v>3</v>
      </c>
      <c r="N107" s="20" t="s">
        <v>2</v>
      </c>
      <c r="O107" s="20">
        <v>15</v>
      </c>
      <c r="P107" s="20">
        <v>0</v>
      </c>
      <c r="Q107" s="20">
        <v>0</v>
      </c>
      <c r="R107" s="20">
        <v>15</v>
      </c>
      <c r="S107" s="20">
        <v>0</v>
      </c>
      <c r="T107" s="20">
        <v>0</v>
      </c>
      <c r="U107" s="20">
        <v>53</v>
      </c>
      <c r="V107" s="30"/>
      <c r="W107" s="30"/>
      <c r="X107" s="33">
        <f>IFERROR(1 -(Master1[[#This Row],[Avg Garment Scans per Delivery]]/Master1[[#This Row],[Garment Inventory]]), 0)</f>
        <v>0</v>
      </c>
      <c r="Y107" s="30"/>
      <c r="Z107" s="30"/>
      <c r="AA107" s="32">
        <f>_xlfn.XLOOKUP(Master1[[#This Row],[cu_id]], Revenue_Analysis[cuid], Revenue_Analysis[Q1 Low Deviation], 0)</f>
        <v>10.64</v>
      </c>
      <c r="AB107" s="32">
        <f>_xlfn.XLOOKUP(Master1[[#This Row],[cu_id]],Revenue_Analysis[cuid],Revenue_Analysis[Q1 High Deviation], 0)</f>
        <v>10.64</v>
      </c>
      <c r="AC107" s="32">
        <f>_xlfn.XLOOKUP(Master1[[#This Row],[cu_id]],Revenue_Analysis[cuid],Revenue_Analysis[Q2 Low Deviation], 0)</f>
        <v>11.4567</v>
      </c>
      <c r="AD107" s="32">
        <f>_xlfn.XLOOKUP(Master1[[#This Row],[cu_id]],Revenue_Analysis[cuid],Revenue_Analysis[Q2 High Deviation], 0)</f>
        <v>13.3279</v>
      </c>
      <c r="AE107" s="32">
        <f>_xlfn.XLOOKUP(Master1[[#This Row],[cu_id]],Revenue_Analysis[cuid],Revenue_Analysis[Q3 Low Deviation], 0)</f>
        <v>12.745200000000001</v>
      </c>
      <c r="AF107" s="32">
        <f>_xlfn.XLOOKUP(Master1[[#This Row],[cu_id]],Revenue_Analysis[cuid],Revenue_Analysis[Q3 High Deviation], 0)</f>
        <v>18.120999999999999</v>
      </c>
      <c r="AG107" s="32">
        <f>_xlfn.XLOOKUP(Master1[[#This Row],[cu_id]],Revenue_Analysis[cuid],Revenue_Analysis[Q4 Low Deviation], 0)</f>
        <v>9.9969000000000001</v>
      </c>
      <c r="AH107" s="32">
        <f>_xlfn.XLOOKUP(Master1[[#This Row],[cu_id]],Revenue_Analysis[cuid],Revenue_Analysis[Q4 High Deviation], 0)</f>
        <v>13.0907</v>
      </c>
      <c r="AI107" s="32">
        <f>_xlfn.XLOOKUP(Master1[[#This Row],[cu_id]],Revenue_Analysis[cuid],Revenue_Analysis[Q1 Average], 0)</f>
        <v>10.64</v>
      </c>
      <c r="AJ107" s="32">
        <f>_xlfn.XLOOKUP(Master1[[#This Row],[cu_id]],Revenue_Analysis[cuid],Revenue_Analysis[Q2 Average], 0)</f>
        <v>12.392300000000001</v>
      </c>
      <c r="AK107" s="32">
        <f>_xlfn.XLOOKUP(Master1[[#This Row],[cu_id]],Revenue_Analysis[cuid],Revenue_Analysis[Q3 Average], 0)</f>
        <v>15.4331</v>
      </c>
      <c r="AL107" s="32">
        <f>_xlfn.XLOOKUP(Master1[[#This Row],[cu_id]],Revenue_Analysis[cuid],Revenue_Analysis[Q4 Average], 0)</f>
        <v>11.543799999999999</v>
      </c>
      <c r="AM107" s="34">
        <v>0.25</v>
      </c>
      <c r="AN107" s="35">
        <v>0.5</v>
      </c>
      <c r="AO107" s="35" t="s">
        <v>4592</v>
      </c>
      <c r="AP107" s="35" t="s">
        <v>4592</v>
      </c>
      <c r="AQ107" s="20" t="s">
        <v>0</v>
      </c>
      <c r="AR107" s="20"/>
      <c r="AS107" s="14">
        <f>IFERROR(_xlfn.XLOOKUP(Master1[[#This Row],[cu_id]],StopTimes[cu_ID],StopTimes[Average Stop Time]), 0)</f>
        <v>17.34375</v>
      </c>
      <c r="AT107" s="14">
        <f>IF(Master1[[#This Row],[RSP StopTime Override]] &lt;&gt; "",Master1[[#This Row],[RSP StopTime Override]],IF(Master1[[#This Row],[Avg Stop Time Helper]] &lt;&gt; 0, Master1[[#This Row],[Avg Stop Time Helper]],Average_Stop_Time))</f>
        <v>2</v>
      </c>
      <c r="AU107" s="13">
        <v>2</v>
      </c>
    </row>
    <row r="108" spans="1:47" x14ac:dyDescent="0.3">
      <c r="A108" s="18" t="s">
        <v>4218</v>
      </c>
      <c r="B108" s="20">
        <v>50</v>
      </c>
      <c r="C108" s="20" t="s">
        <v>12</v>
      </c>
      <c r="D108" s="19">
        <v>99061</v>
      </c>
      <c r="E108" s="19" t="s">
        <v>5864</v>
      </c>
      <c r="F108" s="19" t="s">
        <v>5865</v>
      </c>
      <c r="G108" s="19" t="s">
        <v>5866</v>
      </c>
      <c r="H108" s="19" t="s">
        <v>11</v>
      </c>
      <c r="I108" s="19" t="s">
        <v>5849</v>
      </c>
      <c r="J108" s="19" t="s">
        <v>4</v>
      </c>
      <c r="K108" s="19" t="s">
        <v>4746</v>
      </c>
      <c r="L108" s="21" t="s">
        <v>16</v>
      </c>
      <c r="M108" s="20" t="s">
        <v>3</v>
      </c>
      <c r="N108" s="20" t="s">
        <v>2</v>
      </c>
      <c r="O108" s="20">
        <v>70</v>
      </c>
      <c r="P108" s="20">
        <v>0</v>
      </c>
      <c r="Q108" s="20">
        <v>70</v>
      </c>
      <c r="R108" s="20">
        <v>0</v>
      </c>
      <c r="S108" s="20">
        <v>0</v>
      </c>
      <c r="T108" s="20">
        <v>0</v>
      </c>
      <c r="U108" s="20">
        <v>53</v>
      </c>
      <c r="V108" s="30">
        <v>44</v>
      </c>
      <c r="W108" s="30">
        <v>11</v>
      </c>
      <c r="X108" s="33">
        <f>IFERROR(1 -(Master1[[#This Row],[Avg Garment Scans per Delivery]]/Master1[[#This Row],[Garment Inventory]]), 0)</f>
        <v>0.75</v>
      </c>
      <c r="Y108" s="30">
        <v>1</v>
      </c>
      <c r="Z108" s="30">
        <v>44</v>
      </c>
      <c r="AA108" s="32">
        <f>_xlfn.XLOOKUP(Master1[[#This Row],[cu_id]], Revenue_Analysis[cuid], Revenue_Analysis[Q1 Low Deviation], 0)</f>
        <v>77.3125</v>
      </c>
      <c r="AB108" s="32">
        <f>_xlfn.XLOOKUP(Master1[[#This Row],[cu_id]],Revenue_Analysis[cuid],Revenue_Analysis[Q1 High Deviation], 0)</f>
        <v>101.08329999999999</v>
      </c>
      <c r="AC108" s="32">
        <f>_xlfn.XLOOKUP(Master1[[#This Row],[cu_id]],Revenue_Analysis[cuid],Revenue_Analysis[Q2 Low Deviation], 0)</f>
        <v>104.2068</v>
      </c>
      <c r="AD108" s="32">
        <f>_xlfn.XLOOKUP(Master1[[#This Row],[cu_id]],Revenue_Analysis[cuid],Revenue_Analysis[Q2 High Deviation], 0)</f>
        <v>129.21899999999999</v>
      </c>
      <c r="AE108" s="32">
        <f>_xlfn.XLOOKUP(Master1[[#This Row],[cu_id]],Revenue_Analysis[cuid],Revenue_Analysis[Q3 Low Deviation], 0)</f>
        <v>106.15349999999999</v>
      </c>
      <c r="AF108" s="32">
        <f>_xlfn.XLOOKUP(Master1[[#This Row],[cu_id]],Revenue_Analysis[cuid],Revenue_Analysis[Q3 High Deviation], 0)</f>
        <v>136.2141</v>
      </c>
      <c r="AG108" s="32">
        <f>_xlfn.XLOOKUP(Master1[[#This Row],[cu_id]],Revenue_Analysis[cuid],Revenue_Analysis[Q4 Low Deviation], 0)</f>
        <v>83.703699999999998</v>
      </c>
      <c r="AH108" s="32">
        <f>_xlfn.XLOOKUP(Master1[[#This Row],[cu_id]],Revenue_Analysis[cuid],Revenue_Analysis[Q4 High Deviation], 0)</f>
        <v>108.1793</v>
      </c>
      <c r="AI108" s="32">
        <f>_xlfn.XLOOKUP(Master1[[#This Row],[cu_id]],Revenue_Analysis[cuid],Revenue_Analysis[Q1 Average], 0)</f>
        <v>89.197900000000004</v>
      </c>
      <c r="AJ108" s="32">
        <f>_xlfn.XLOOKUP(Master1[[#This Row],[cu_id]],Revenue_Analysis[cuid],Revenue_Analysis[Q2 Average], 0)</f>
        <v>116.7129</v>
      </c>
      <c r="AK108" s="32">
        <f>_xlfn.XLOOKUP(Master1[[#This Row],[cu_id]],Revenue_Analysis[cuid],Revenue_Analysis[Q3 Average], 0)</f>
        <v>121.18380000000001</v>
      </c>
      <c r="AL108" s="32">
        <f>_xlfn.XLOOKUP(Master1[[#This Row],[cu_id]],Revenue_Analysis[cuid],Revenue_Analysis[Q4 Average], 0)</f>
        <v>95.941500000000005</v>
      </c>
      <c r="AM108" s="34">
        <v>0.25</v>
      </c>
      <c r="AN108" s="35">
        <v>0.5</v>
      </c>
      <c r="AO108" s="35" t="s">
        <v>4592</v>
      </c>
      <c r="AP108" s="35" t="s">
        <v>4592</v>
      </c>
      <c r="AQ108" s="20" t="s">
        <v>0</v>
      </c>
      <c r="AR108" s="20"/>
      <c r="AS108" s="14">
        <f>IFERROR(_xlfn.XLOOKUP(Master1[[#This Row],[cu_id]],StopTimes[cu_ID],StopTimes[Average Stop Time]), 0)</f>
        <v>13.214285713333334</v>
      </c>
      <c r="AT108" s="14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08" s="13">
        <v>3</v>
      </c>
    </row>
    <row r="109" spans="1:47" x14ac:dyDescent="0.3">
      <c r="A109" s="18" t="s">
        <v>4219</v>
      </c>
      <c r="B109" s="20">
        <v>6</v>
      </c>
      <c r="C109" s="20" t="s">
        <v>12</v>
      </c>
      <c r="D109" s="19">
        <v>99061</v>
      </c>
      <c r="E109" s="19" t="s">
        <v>4673</v>
      </c>
      <c r="F109" s="19" t="s">
        <v>4674</v>
      </c>
      <c r="G109" s="19" t="s">
        <v>4675</v>
      </c>
      <c r="H109" s="19" t="s">
        <v>11</v>
      </c>
      <c r="I109" s="19" t="s">
        <v>4676</v>
      </c>
      <c r="J109" s="19" t="s">
        <v>4</v>
      </c>
      <c r="K109" s="19" t="s">
        <v>4665</v>
      </c>
      <c r="L109" s="21" t="s">
        <v>16</v>
      </c>
      <c r="M109" s="20" t="s">
        <v>3</v>
      </c>
      <c r="N109" s="20" t="s">
        <v>2</v>
      </c>
      <c r="O109" s="20">
        <v>55</v>
      </c>
      <c r="P109" s="20">
        <v>0</v>
      </c>
      <c r="Q109" s="20">
        <v>55</v>
      </c>
      <c r="R109" s="20">
        <v>0</v>
      </c>
      <c r="S109" s="20">
        <v>0</v>
      </c>
      <c r="T109" s="20">
        <v>0</v>
      </c>
      <c r="U109" s="20">
        <v>52</v>
      </c>
      <c r="V109" s="30"/>
      <c r="W109" s="30"/>
      <c r="X109" s="33">
        <f>IFERROR(1 -(Master1[[#This Row],[Avg Garment Scans per Delivery]]/Master1[[#This Row],[Garment Inventory]]), 0)</f>
        <v>0</v>
      </c>
      <c r="Y109" s="30"/>
      <c r="Z109" s="30"/>
      <c r="AA109" s="32">
        <f>_xlfn.XLOOKUP(Master1[[#This Row],[cu_id]], Revenue_Analysis[cuid], Revenue_Analysis[Q1 Low Deviation], 0)</f>
        <v>63.066099999999999</v>
      </c>
      <c r="AB109" s="32">
        <f>_xlfn.XLOOKUP(Master1[[#This Row],[cu_id]],Revenue_Analysis[cuid],Revenue_Analysis[Q1 High Deviation], 0)</f>
        <v>72.206299999999999</v>
      </c>
      <c r="AC109" s="32">
        <f>_xlfn.XLOOKUP(Master1[[#This Row],[cu_id]],Revenue_Analysis[cuid],Revenue_Analysis[Q2 Low Deviation], 0)</f>
        <v>44.030299999999997</v>
      </c>
      <c r="AD109" s="32">
        <f>_xlfn.XLOOKUP(Master1[[#This Row],[cu_id]],Revenue_Analysis[cuid],Revenue_Analysis[Q2 High Deviation], 0)</f>
        <v>77.675899999999999</v>
      </c>
      <c r="AE109" s="32">
        <f>_xlfn.XLOOKUP(Master1[[#This Row],[cu_id]],Revenue_Analysis[cuid],Revenue_Analysis[Q3 Low Deviation], 0)</f>
        <v>41.404299999999999</v>
      </c>
      <c r="AF109" s="32">
        <f>_xlfn.XLOOKUP(Master1[[#This Row],[cu_id]],Revenue_Analysis[cuid],Revenue_Analysis[Q3 High Deviation], 0)</f>
        <v>84.163300000000007</v>
      </c>
      <c r="AG109" s="32">
        <f>_xlfn.XLOOKUP(Master1[[#This Row],[cu_id]],Revenue_Analysis[cuid],Revenue_Analysis[Q4 Low Deviation], 0)</f>
        <v>43.453200000000002</v>
      </c>
      <c r="AH109" s="32">
        <f>_xlfn.XLOOKUP(Master1[[#This Row],[cu_id]],Revenue_Analysis[cuid],Revenue_Analysis[Q4 High Deviation], 0)</f>
        <v>58.279200000000003</v>
      </c>
      <c r="AI109" s="32">
        <f>_xlfn.XLOOKUP(Master1[[#This Row],[cu_id]],Revenue_Analysis[cuid],Revenue_Analysis[Q1 Average], 0)</f>
        <v>67.636200000000002</v>
      </c>
      <c r="AJ109" s="32">
        <f>_xlfn.XLOOKUP(Master1[[#This Row],[cu_id]],Revenue_Analysis[cuid],Revenue_Analysis[Q2 Average], 0)</f>
        <v>60.853099999999998</v>
      </c>
      <c r="AK109" s="32">
        <f>_xlfn.XLOOKUP(Master1[[#This Row],[cu_id]],Revenue_Analysis[cuid],Revenue_Analysis[Q3 Average], 0)</f>
        <v>62.783799999999999</v>
      </c>
      <c r="AL109" s="32">
        <f>_xlfn.XLOOKUP(Master1[[#This Row],[cu_id]],Revenue_Analysis[cuid],Revenue_Analysis[Q4 Average], 0)</f>
        <v>50.866199999999999</v>
      </c>
      <c r="AM109" s="34">
        <v>0.25</v>
      </c>
      <c r="AN109" s="35">
        <v>0.5</v>
      </c>
      <c r="AO109" s="35" t="s">
        <v>4592</v>
      </c>
      <c r="AP109" s="35" t="s">
        <v>4592</v>
      </c>
      <c r="AQ109" s="20" t="s">
        <v>0</v>
      </c>
      <c r="AR109" s="20"/>
      <c r="AS109" s="14">
        <f>IFERROR(_xlfn.XLOOKUP(Master1[[#This Row],[cu_id]],StopTimes[cu_ID],StopTimes[Average Stop Time]), 0)</f>
        <v>0.126190475</v>
      </c>
      <c r="AT109" s="14">
        <f>IF(Master1[[#This Row],[RSP StopTime Override]] &lt;&gt; "",Master1[[#This Row],[RSP StopTime Override]],IF(Master1[[#This Row],[Avg Stop Time Helper]] &lt;&gt; 0, Master1[[#This Row],[Avg Stop Time Helper]],Average_Stop_Time))</f>
        <v>0.126190475</v>
      </c>
      <c r="AU109" s="13"/>
    </row>
    <row r="110" spans="1:47" x14ac:dyDescent="0.3">
      <c r="A110" s="18" t="s">
        <v>4220</v>
      </c>
      <c r="B110" s="20">
        <v>6</v>
      </c>
      <c r="C110" s="20" t="s">
        <v>12</v>
      </c>
      <c r="D110" s="19">
        <v>99061</v>
      </c>
      <c r="E110" s="19" t="s">
        <v>4677</v>
      </c>
      <c r="F110" s="19" t="s">
        <v>4678</v>
      </c>
      <c r="G110" s="19" t="s">
        <v>4675</v>
      </c>
      <c r="H110" s="19" t="s">
        <v>11</v>
      </c>
      <c r="I110" s="19" t="s">
        <v>4676</v>
      </c>
      <c r="J110" s="19" t="s">
        <v>4</v>
      </c>
      <c r="K110" s="19" t="s">
        <v>4665</v>
      </c>
      <c r="L110" s="21" t="s">
        <v>16</v>
      </c>
      <c r="M110" s="20" t="s">
        <v>3</v>
      </c>
      <c r="N110" s="20" t="s">
        <v>2</v>
      </c>
      <c r="O110" s="20">
        <v>35</v>
      </c>
      <c r="P110" s="20">
        <v>0</v>
      </c>
      <c r="Q110" s="20">
        <v>35</v>
      </c>
      <c r="R110" s="20">
        <v>0</v>
      </c>
      <c r="S110" s="20">
        <v>0</v>
      </c>
      <c r="T110" s="20">
        <v>0</v>
      </c>
      <c r="U110" s="20">
        <v>52</v>
      </c>
      <c r="V110" s="30">
        <v>44</v>
      </c>
      <c r="W110" s="30">
        <v>6</v>
      </c>
      <c r="X110" s="33">
        <f>IFERROR(1 -(Master1[[#This Row],[Avg Garment Scans per Delivery]]/Master1[[#This Row],[Garment Inventory]]), 0)</f>
        <v>0.86363636363636365</v>
      </c>
      <c r="Y110" s="30">
        <v>2</v>
      </c>
      <c r="Z110" s="30">
        <v>48</v>
      </c>
      <c r="AA110" s="32">
        <f>_xlfn.XLOOKUP(Master1[[#This Row],[cu_id]], Revenue_Analysis[cuid], Revenue_Analysis[Q1 Low Deviation], 0)</f>
        <v>15.596500000000001</v>
      </c>
      <c r="AB110" s="32">
        <f>_xlfn.XLOOKUP(Master1[[#This Row],[cu_id]],Revenue_Analysis[cuid],Revenue_Analysis[Q1 High Deviation], 0)</f>
        <v>29.717300000000002</v>
      </c>
      <c r="AC110" s="32">
        <f>_xlfn.XLOOKUP(Master1[[#This Row],[cu_id]],Revenue_Analysis[cuid],Revenue_Analysis[Q2 Low Deviation], 0)</f>
        <v>18.932099999999998</v>
      </c>
      <c r="AD110" s="32">
        <f>_xlfn.XLOOKUP(Master1[[#This Row],[cu_id]],Revenue_Analysis[cuid],Revenue_Analysis[Q2 High Deviation], 0)</f>
        <v>34.940300000000001</v>
      </c>
      <c r="AE110" s="32">
        <f>_xlfn.XLOOKUP(Master1[[#This Row],[cu_id]],Revenue_Analysis[cuid],Revenue_Analysis[Q3 Low Deviation], 0)</f>
        <v>23.8795</v>
      </c>
      <c r="AF110" s="32">
        <f>_xlfn.XLOOKUP(Master1[[#This Row],[cu_id]],Revenue_Analysis[cuid],Revenue_Analysis[Q3 High Deviation], 0)</f>
        <v>38.986699999999999</v>
      </c>
      <c r="AG110" s="32">
        <f>_xlfn.XLOOKUP(Master1[[#This Row],[cu_id]],Revenue_Analysis[cuid],Revenue_Analysis[Q4 Low Deviation], 0)</f>
        <v>18.117799999999999</v>
      </c>
      <c r="AH110" s="32">
        <f>_xlfn.XLOOKUP(Master1[[#This Row],[cu_id]],Revenue_Analysis[cuid],Revenue_Analysis[Q4 High Deviation], 0)</f>
        <v>29.797599999999999</v>
      </c>
      <c r="AI110" s="32">
        <f>_xlfn.XLOOKUP(Master1[[#This Row],[cu_id]],Revenue_Analysis[cuid],Revenue_Analysis[Q1 Average], 0)</f>
        <v>22.6569</v>
      </c>
      <c r="AJ110" s="32">
        <f>_xlfn.XLOOKUP(Master1[[#This Row],[cu_id]],Revenue_Analysis[cuid],Revenue_Analysis[Q2 Average], 0)</f>
        <v>26.936199999999999</v>
      </c>
      <c r="AK110" s="32">
        <f>_xlfn.XLOOKUP(Master1[[#This Row],[cu_id]],Revenue_Analysis[cuid],Revenue_Analysis[Q3 Average], 0)</f>
        <v>31.4331</v>
      </c>
      <c r="AL110" s="32">
        <f>_xlfn.XLOOKUP(Master1[[#This Row],[cu_id]],Revenue_Analysis[cuid],Revenue_Analysis[Q4 Average], 0)</f>
        <v>23.957699999999999</v>
      </c>
      <c r="AM110" s="34">
        <v>0.25</v>
      </c>
      <c r="AN110" s="35">
        <v>0.5</v>
      </c>
      <c r="AO110" s="35" t="s">
        <v>4592</v>
      </c>
      <c r="AP110" s="35" t="s">
        <v>4592</v>
      </c>
      <c r="AQ110" s="20" t="s">
        <v>0</v>
      </c>
      <c r="AR110" s="20"/>
      <c r="AS110" s="14">
        <f>IFERROR(_xlfn.XLOOKUP(Master1[[#This Row],[cu_id]],StopTimes[cu_ID],StopTimes[Average Stop Time]), 0)</f>
        <v>20.030952381666665</v>
      </c>
      <c r="AT110" s="14">
        <f>IF(Master1[[#This Row],[RSP StopTime Override]] &lt;&gt; "",Master1[[#This Row],[RSP StopTime Override]],IF(Master1[[#This Row],[Avg Stop Time Helper]] &lt;&gt; 0, Master1[[#This Row],[Avg Stop Time Helper]],Average_Stop_Time))</f>
        <v>20.030952381666665</v>
      </c>
      <c r="AU110" s="13"/>
    </row>
    <row r="111" spans="1:47" x14ac:dyDescent="0.3">
      <c r="A111" s="18" t="s">
        <v>4221</v>
      </c>
      <c r="B111" s="20">
        <v>6</v>
      </c>
      <c r="C111" s="20" t="s">
        <v>12</v>
      </c>
      <c r="D111" s="19">
        <v>99061</v>
      </c>
      <c r="E111" s="19" t="s">
        <v>4679</v>
      </c>
      <c r="F111" s="19" t="s">
        <v>4680</v>
      </c>
      <c r="G111" s="19" t="s">
        <v>4675</v>
      </c>
      <c r="H111" s="19" t="s">
        <v>11</v>
      </c>
      <c r="I111" s="19" t="s">
        <v>4676</v>
      </c>
      <c r="J111" s="19" t="s">
        <v>4</v>
      </c>
      <c r="K111" s="19" t="s">
        <v>4665</v>
      </c>
      <c r="L111" s="21" t="s">
        <v>16</v>
      </c>
      <c r="M111" s="20" t="s">
        <v>3</v>
      </c>
      <c r="N111" s="20" t="s">
        <v>2</v>
      </c>
      <c r="O111" s="20">
        <v>45</v>
      </c>
      <c r="P111" s="20">
        <v>0</v>
      </c>
      <c r="Q111" s="20">
        <v>45</v>
      </c>
      <c r="R111" s="20">
        <v>0</v>
      </c>
      <c r="S111" s="20">
        <v>0</v>
      </c>
      <c r="T111" s="20">
        <v>0</v>
      </c>
      <c r="U111" s="20">
        <v>53</v>
      </c>
      <c r="V111" s="30"/>
      <c r="W111" s="30"/>
      <c r="X111" s="33">
        <f>IFERROR(1 -(Master1[[#This Row],[Avg Garment Scans per Delivery]]/Master1[[#This Row],[Garment Inventory]]), 0)</f>
        <v>0</v>
      </c>
      <c r="Y111" s="30"/>
      <c r="Z111" s="30"/>
      <c r="AA111" s="32">
        <f>_xlfn.XLOOKUP(Master1[[#This Row],[cu_id]], Revenue_Analysis[cuid], Revenue_Analysis[Q1 Low Deviation], 0)</f>
        <v>27.231400000000001</v>
      </c>
      <c r="AB111" s="32">
        <f>_xlfn.XLOOKUP(Master1[[#This Row],[cu_id]],Revenue_Analysis[cuid],Revenue_Analysis[Q1 High Deviation], 0)</f>
        <v>34.308599999999998</v>
      </c>
      <c r="AC111" s="32">
        <f>_xlfn.XLOOKUP(Master1[[#This Row],[cu_id]],Revenue_Analysis[cuid],Revenue_Analysis[Q2 Low Deviation], 0)</f>
        <v>40.320599999999999</v>
      </c>
      <c r="AD111" s="32">
        <f>_xlfn.XLOOKUP(Master1[[#This Row],[cu_id]],Revenue_Analysis[cuid],Revenue_Analysis[Q2 High Deviation], 0)</f>
        <v>46.822400000000002</v>
      </c>
      <c r="AE111" s="32">
        <f>_xlfn.XLOOKUP(Master1[[#This Row],[cu_id]],Revenue_Analysis[cuid],Revenue_Analysis[Q3 Low Deviation], 0)</f>
        <v>40.966900000000003</v>
      </c>
      <c r="AF111" s="32">
        <f>_xlfn.XLOOKUP(Master1[[#This Row],[cu_id]],Revenue_Analysis[cuid],Revenue_Analysis[Q3 High Deviation], 0)</f>
        <v>46.279299999999999</v>
      </c>
      <c r="AG111" s="32">
        <f>_xlfn.XLOOKUP(Master1[[#This Row],[cu_id]],Revenue_Analysis[cuid],Revenue_Analysis[Q4 Low Deviation], 0)</f>
        <v>30.410699999999999</v>
      </c>
      <c r="AH111" s="32">
        <f>_xlfn.XLOOKUP(Master1[[#This Row],[cu_id]],Revenue_Analysis[cuid],Revenue_Analysis[Q4 High Deviation], 0)</f>
        <v>31.092300000000002</v>
      </c>
      <c r="AI111" s="32">
        <f>_xlfn.XLOOKUP(Master1[[#This Row],[cu_id]],Revenue_Analysis[cuid],Revenue_Analysis[Q1 Average], 0)</f>
        <v>30.77</v>
      </c>
      <c r="AJ111" s="32">
        <f>_xlfn.XLOOKUP(Master1[[#This Row],[cu_id]],Revenue_Analysis[cuid],Revenue_Analysis[Q2 Average], 0)</f>
        <v>43.5715</v>
      </c>
      <c r="AK111" s="32">
        <f>_xlfn.XLOOKUP(Master1[[#This Row],[cu_id]],Revenue_Analysis[cuid],Revenue_Analysis[Q3 Average], 0)</f>
        <v>43.623100000000001</v>
      </c>
      <c r="AL111" s="32">
        <f>_xlfn.XLOOKUP(Master1[[#This Row],[cu_id]],Revenue_Analysis[cuid],Revenue_Analysis[Q4 Average], 0)</f>
        <v>30.7515</v>
      </c>
      <c r="AM111" s="34">
        <v>0.25</v>
      </c>
      <c r="AN111" s="35">
        <v>0.5</v>
      </c>
      <c r="AO111" s="35" t="s">
        <v>4592</v>
      </c>
      <c r="AP111" s="35" t="s">
        <v>4592</v>
      </c>
      <c r="AQ111" s="20" t="s">
        <v>0</v>
      </c>
      <c r="AR111" s="20"/>
      <c r="AS111" s="14">
        <f>IFERROR(_xlfn.XLOOKUP(Master1[[#This Row],[cu_id]],StopTimes[cu_ID],StopTimes[Average Stop Time]), 0)</f>
        <v>0.123809525</v>
      </c>
      <c r="AT111" s="14">
        <f>IF(Master1[[#This Row],[RSP StopTime Override]] &lt;&gt; "",Master1[[#This Row],[RSP StopTime Override]],IF(Master1[[#This Row],[Avg Stop Time Helper]] &lt;&gt; 0, Master1[[#This Row],[Avg Stop Time Helper]],Average_Stop_Time))</f>
        <v>0.123809525</v>
      </c>
      <c r="AU111" s="13"/>
    </row>
    <row r="112" spans="1:47" x14ac:dyDescent="0.3">
      <c r="A112" s="18" t="s">
        <v>4222</v>
      </c>
      <c r="B112" s="20">
        <v>6</v>
      </c>
      <c r="C112" s="20" t="s">
        <v>12</v>
      </c>
      <c r="D112" s="19">
        <v>99061</v>
      </c>
      <c r="E112" s="19" t="s">
        <v>4681</v>
      </c>
      <c r="F112" s="19" t="s">
        <v>4682</v>
      </c>
      <c r="G112" s="19" t="s">
        <v>4675</v>
      </c>
      <c r="H112" s="19" t="s">
        <v>11</v>
      </c>
      <c r="I112" s="19" t="s">
        <v>4676</v>
      </c>
      <c r="J112" s="19" t="s">
        <v>4</v>
      </c>
      <c r="K112" s="19" t="s">
        <v>4665</v>
      </c>
      <c r="L112" s="21" t="s">
        <v>16</v>
      </c>
      <c r="M112" s="20" t="s">
        <v>3</v>
      </c>
      <c r="N112" s="20" t="s">
        <v>2</v>
      </c>
      <c r="O112" s="20">
        <v>50</v>
      </c>
      <c r="P112" s="20">
        <v>0</v>
      </c>
      <c r="Q112" s="20">
        <v>50</v>
      </c>
      <c r="R112" s="20">
        <v>0</v>
      </c>
      <c r="S112" s="20">
        <v>0</v>
      </c>
      <c r="T112" s="20">
        <v>0</v>
      </c>
      <c r="U112" s="20">
        <v>52</v>
      </c>
      <c r="V112" s="30"/>
      <c r="W112" s="30"/>
      <c r="X112" s="33">
        <f>IFERROR(1 -(Master1[[#This Row],[Avg Garment Scans per Delivery]]/Master1[[#This Row],[Garment Inventory]]), 0)</f>
        <v>0</v>
      </c>
      <c r="Y112" s="30"/>
      <c r="Z112" s="30"/>
      <c r="AA112" s="32">
        <f>_xlfn.XLOOKUP(Master1[[#This Row],[cu_id]], Revenue_Analysis[cuid], Revenue_Analysis[Q1 Low Deviation], 0)</f>
        <v>30.398199999999999</v>
      </c>
      <c r="AB112" s="32">
        <f>_xlfn.XLOOKUP(Master1[[#This Row],[cu_id]],Revenue_Analysis[cuid],Revenue_Analysis[Q1 High Deviation], 0)</f>
        <v>35.980200000000004</v>
      </c>
      <c r="AC112" s="32">
        <f>_xlfn.XLOOKUP(Master1[[#This Row],[cu_id]],Revenue_Analysis[cuid],Revenue_Analysis[Q2 Low Deviation], 0)</f>
        <v>33.890999999999998</v>
      </c>
      <c r="AD112" s="32">
        <f>_xlfn.XLOOKUP(Master1[[#This Row],[cu_id]],Revenue_Analysis[cuid],Revenue_Analysis[Q2 High Deviation], 0)</f>
        <v>52.9998</v>
      </c>
      <c r="AE112" s="32">
        <f>_xlfn.XLOOKUP(Master1[[#This Row],[cu_id]],Revenue_Analysis[cuid],Revenue_Analysis[Q3 Low Deviation], 0)</f>
        <v>36.463999999999999</v>
      </c>
      <c r="AF112" s="32">
        <f>_xlfn.XLOOKUP(Master1[[#This Row],[cu_id]],Revenue_Analysis[cuid],Revenue_Analysis[Q3 High Deviation], 0)</f>
        <v>43.108400000000003</v>
      </c>
      <c r="AG112" s="32">
        <f>_xlfn.XLOOKUP(Master1[[#This Row],[cu_id]],Revenue_Analysis[cuid],Revenue_Analysis[Q4 Low Deviation], 0)</f>
        <v>30.438300000000002</v>
      </c>
      <c r="AH112" s="32">
        <f>_xlfn.XLOOKUP(Master1[[#This Row],[cu_id]],Revenue_Analysis[cuid],Revenue_Analysis[Q4 High Deviation], 0)</f>
        <v>31.1341</v>
      </c>
      <c r="AI112" s="32">
        <f>_xlfn.XLOOKUP(Master1[[#This Row],[cu_id]],Revenue_Analysis[cuid],Revenue_Analysis[Q1 Average], 0)</f>
        <v>33.1892</v>
      </c>
      <c r="AJ112" s="32">
        <f>_xlfn.XLOOKUP(Master1[[#This Row],[cu_id]],Revenue_Analysis[cuid],Revenue_Analysis[Q2 Average], 0)</f>
        <v>43.445399999999999</v>
      </c>
      <c r="AK112" s="32">
        <f>_xlfn.XLOOKUP(Master1[[#This Row],[cu_id]],Revenue_Analysis[cuid],Revenue_Analysis[Q3 Average], 0)</f>
        <v>39.786200000000001</v>
      </c>
      <c r="AL112" s="32">
        <f>_xlfn.XLOOKUP(Master1[[#This Row],[cu_id]],Revenue_Analysis[cuid],Revenue_Analysis[Q4 Average], 0)</f>
        <v>30.786200000000001</v>
      </c>
      <c r="AM112" s="34">
        <v>0.25</v>
      </c>
      <c r="AN112" s="35">
        <v>0.5</v>
      </c>
      <c r="AO112" s="35" t="s">
        <v>4592</v>
      </c>
      <c r="AP112" s="35" t="s">
        <v>4592</v>
      </c>
      <c r="AQ112" s="20" t="s">
        <v>0</v>
      </c>
      <c r="AR112" s="20"/>
      <c r="AS112" s="14">
        <f>IFERROR(_xlfn.XLOOKUP(Master1[[#This Row],[cu_id]],StopTimes[cu_ID],StopTimes[Average Stop Time]), 0)</f>
        <v>0.123809525</v>
      </c>
      <c r="AT112" s="14">
        <f>IF(Master1[[#This Row],[RSP StopTime Override]] &lt;&gt; "",Master1[[#This Row],[RSP StopTime Override]],IF(Master1[[#This Row],[Avg Stop Time Helper]] &lt;&gt; 0, Master1[[#This Row],[Avg Stop Time Helper]],Average_Stop_Time))</f>
        <v>0.123809525</v>
      </c>
      <c r="AU112" s="13"/>
    </row>
    <row r="113" spans="1:47" x14ac:dyDescent="0.3">
      <c r="A113" s="18" t="s">
        <v>4223</v>
      </c>
      <c r="B113" s="20">
        <v>6</v>
      </c>
      <c r="C113" s="20" t="s">
        <v>12</v>
      </c>
      <c r="D113" s="19">
        <v>99061</v>
      </c>
      <c r="E113" s="19" t="s">
        <v>4683</v>
      </c>
      <c r="F113" s="19" t="s">
        <v>4684</v>
      </c>
      <c r="G113" s="19" t="s">
        <v>4675</v>
      </c>
      <c r="H113" s="19" t="s">
        <v>11</v>
      </c>
      <c r="I113" s="19" t="s">
        <v>4676</v>
      </c>
      <c r="J113" s="19" t="s">
        <v>4</v>
      </c>
      <c r="K113" s="19" t="s">
        <v>4665</v>
      </c>
      <c r="L113" s="21" t="s">
        <v>16</v>
      </c>
      <c r="M113" s="20" t="s">
        <v>3</v>
      </c>
      <c r="N113" s="20" t="s">
        <v>2</v>
      </c>
      <c r="O113" s="20">
        <v>40</v>
      </c>
      <c r="P113" s="20">
        <v>0</v>
      </c>
      <c r="Q113" s="20">
        <v>40</v>
      </c>
      <c r="R113" s="20">
        <v>0</v>
      </c>
      <c r="S113" s="20">
        <v>0</v>
      </c>
      <c r="T113" s="20">
        <v>0</v>
      </c>
      <c r="U113" s="20">
        <v>52</v>
      </c>
      <c r="V113" s="30"/>
      <c r="W113" s="30"/>
      <c r="X113" s="33">
        <f>IFERROR(1 -(Master1[[#This Row],[Avg Garment Scans per Delivery]]/Master1[[#This Row],[Garment Inventory]]), 0)</f>
        <v>0</v>
      </c>
      <c r="Y113" s="30"/>
      <c r="Z113" s="30"/>
      <c r="AA113" s="32">
        <f>_xlfn.XLOOKUP(Master1[[#This Row],[cu_id]], Revenue_Analysis[cuid], Revenue_Analysis[Q1 Low Deviation], 0)</f>
        <v>12.7735</v>
      </c>
      <c r="AB113" s="32">
        <f>_xlfn.XLOOKUP(Master1[[#This Row],[cu_id]],Revenue_Analysis[cuid],Revenue_Analysis[Q1 High Deviation], 0)</f>
        <v>15.738899999999999</v>
      </c>
      <c r="AC113" s="32">
        <f>_xlfn.XLOOKUP(Master1[[#This Row],[cu_id]],Revenue_Analysis[cuid],Revenue_Analysis[Q2 Low Deviation], 0)</f>
        <v>14.910299999999999</v>
      </c>
      <c r="AD113" s="32">
        <f>_xlfn.XLOOKUP(Master1[[#This Row],[cu_id]],Revenue_Analysis[cuid],Revenue_Analysis[Q2 High Deviation], 0)</f>
        <v>18.240500000000001</v>
      </c>
      <c r="AE113" s="32">
        <f>_xlfn.XLOOKUP(Master1[[#This Row],[cu_id]],Revenue_Analysis[cuid],Revenue_Analysis[Q3 Low Deviation], 0)</f>
        <v>15.707100000000001</v>
      </c>
      <c r="AF113" s="32">
        <f>_xlfn.XLOOKUP(Master1[[#This Row],[cu_id]],Revenue_Analysis[cuid],Revenue_Analysis[Q3 High Deviation], 0)</f>
        <v>19.402100000000001</v>
      </c>
      <c r="AG113" s="32">
        <f>_xlfn.XLOOKUP(Master1[[#This Row],[cu_id]],Revenue_Analysis[cuid],Revenue_Analysis[Q4 Low Deviation], 0)</f>
        <v>12.6219</v>
      </c>
      <c r="AH113" s="32">
        <f>_xlfn.XLOOKUP(Master1[[#This Row],[cu_id]],Revenue_Analysis[cuid],Revenue_Analysis[Q4 High Deviation], 0)</f>
        <v>14.5227</v>
      </c>
      <c r="AI113" s="32">
        <f>_xlfn.XLOOKUP(Master1[[#This Row],[cu_id]],Revenue_Analysis[cuid],Revenue_Analysis[Q1 Average], 0)</f>
        <v>14.2562</v>
      </c>
      <c r="AJ113" s="32">
        <f>_xlfn.XLOOKUP(Master1[[#This Row],[cu_id]],Revenue_Analysis[cuid],Revenue_Analysis[Q2 Average], 0)</f>
        <v>16.575399999999998</v>
      </c>
      <c r="AK113" s="32">
        <f>_xlfn.XLOOKUP(Master1[[#This Row],[cu_id]],Revenue_Analysis[cuid],Revenue_Analysis[Q3 Average], 0)</f>
        <v>17.554600000000001</v>
      </c>
      <c r="AL113" s="32">
        <f>_xlfn.XLOOKUP(Master1[[#This Row],[cu_id]],Revenue_Analysis[cuid],Revenue_Analysis[Q4 Average], 0)</f>
        <v>13.5723</v>
      </c>
      <c r="AM113" s="34">
        <v>0.25</v>
      </c>
      <c r="AN113" s="35">
        <v>0.5</v>
      </c>
      <c r="AO113" s="35" t="s">
        <v>4592</v>
      </c>
      <c r="AP113" s="35" t="s">
        <v>4592</v>
      </c>
      <c r="AQ113" s="20" t="s">
        <v>0</v>
      </c>
      <c r="AR113" s="20"/>
      <c r="AS113" s="14">
        <f>IFERROR(_xlfn.XLOOKUP(Master1[[#This Row],[cu_id]],StopTimes[cu_ID],StopTimes[Average Stop Time]), 0)</f>
        <v>0.12142857</v>
      </c>
      <c r="AT113" s="14">
        <f>IF(Master1[[#This Row],[RSP StopTime Override]] &lt;&gt; "",Master1[[#This Row],[RSP StopTime Override]],IF(Master1[[#This Row],[Avg Stop Time Helper]] &lt;&gt; 0, Master1[[#This Row],[Avg Stop Time Helper]],Average_Stop_Time))</f>
        <v>0.12142857</v>
      </c>
      <c r="AU113" s="13"/>
    </row>
    <row r="114" spans="1:47" x14ac:dyDescent="0.3">
      <c r="A114" s="18" t="s">
        <v>4224</v>
      </c>
      <c r="B114" s="20">
        <v>51</v>
      </c>
      <c r="C114" s="20" t="s">
        <v>12</v>
      </c>
      <c r="D114" s="19">
        <v>99061</v>
      </c>
      <c r="E114" s="19" t="s">
        <v>6192</v>
      </c>
      <c r="F114" s="19" t="s">
        <v>6193</v>
      </c>
      <c r="G114" s="19" t="s">
        <v>6194</v>
      </c>
      <c r="H114" s="19" t="s">
        <v>11</v>
      </c>
      <c r="I114" s="19" t="s">
        <v>5481</v>
      </c>
      <c r="J114" s="19" t="s">
        <v>4</v>
      </c>
      <c r="K114" s="19" t="s">
        <v>5740</v>
      </c>
      <c r="L114" s="21" t="s">
        <v>16</v>
      </c>
      <c r="M114" s="20" t="s">
        <v>3</v>
      </c>
      <c r="N114" s="20" t="s">
        <v>2</v>
      </c>
      <c r="O114" s="20">
        <v>5</v>
      </c>
      <c r="P114" s="20">
        <v>0</v>
      </c>
      <c r="Q114" s="20">
        <v>5</v>
      </c>
      <c r="R114" s="20">
        <v>0</v>
      </c>
      <c r="S114" s="20">
        <v>0</v>
      </c>
      <c r="T114" s="20">
        <v>0</v>
      </c>
      <c r="U114" s="20">
        <v>52</v>
      </c>
      <c r="V114" s="30">
        <v>19</v>
      </c>
      <c r="W114" s="30">
        <v>3</v>
      </c>
      <c r="X114" s="33">
        <f>IFERROR(1 -(Master1[[#This Row],[Avg Garment Scans per Delivery]]/Master1[[#This Row],[Garment Inventory]]), 0)</f>
        <v>0.84210526315789469</v>
      </c>
      <c r="Y114" s="30">
        <v>3</v>
      </c>
      <c r="Z114" s="30">
        <v>33</v>
      </c>
      <c r="AA114" s="32">
        <f>_xlfn.XLOOKUP(Master1[[#This Row],[cu_id]], Revenue_Analysis[cuid], Revenue_Analysis[Q1 Low Deviation], 0)</f>
        <v>115.8777</v>
      </c>
      <c r="AB114" s="32">
        <f>_xlfn.XLOOKUP(Master1[[#This Row],[cu_id]],Revenue_Analysis[cuid],Revenue_Analysis[Q1 High Deviation], 0)</f>
        <v>126.2085</v>
      </c>
      <c r="AC114" s="32">
        <f>_xlfn.XLOOKUP(Master1[[#This Row],[cu_id]],Revenue_Analysis[cuid],Revenue_Analysis[Q2 Low Deviation], 0)</f>
        <v>119.1485</v>
      </c>
      <c r="AD114" s="32">
        <f>_xlfn.XLOOKUP(Master1[[#This Row],[cu_id]],Revenue_Analysis[cuid],Revenue_Analysis[Q2 High Deviation], 0)</f>
        <v>139.63149999999999</v>
      </c>
      <c r="AE114" s="32">
        <f>_xlfn.XLOOKUP(Master1[[#This Row],[cu_id]],Revenue_Analysis[cuid],Revenue_Analysis[Q3 Low Deviation], 0)</f>
        <v>130.68620000000001</v>
      </c>
      <c r="AF114" s="32">
        <f>_xlfn.XLOOKUP(Master1[[#This Row],[cu_id]],Revenue_Analysis[cuid],Revenue_Analysis[Q3 High Deviation], 0)</f>
        <v>154.41999999999999</v>
      </c>
      <c r="AG114" s="32">
        <f>_xlfn.XLOOKUP(Master1[[#This Row],[cu_id]],Revenue_Analysis[cuid],Revenue_Analysis[Q4 Low Deviation], 0)</f>
        <v>115.0085</v>
      </c>
      <c r="AH114" s="32">
        <f>_xlfn.XLOOKUP(Master1[[#This Row],[cu_id]],Revenue_Analysis[cuid],Revenue_Analysis[Q4 High Deviation], 0)</f>
        <v>125.8961</v>
      </c>
      <c r="AI114" s="32">
        <f>_xlfn.XLOOKUP(Master1[[#This Row],[cu_id]],Revenue_Analysis[cuid],Revenue_Analysis[Q1 Average], 0)</f>
        <v>121.0431</v>
      </c>
      <c r="AJ114" s="32">
        <f>_xlfn.XLOOKUP(Master1[[#This Row],[cu_id]],Revenue_Analysis[cuid],Revenue_Analysis[Q2 Average], 0)</f>
        <v>129.38999999999999</v>
      </c>
      <c r="AK114" s="32">
        <f>_xlfn.XLOOKUP(Master1[[#This Row],[cu_id]],Revenue_Analysis[cuid],Revenue_Analysis[Q3 Average], 0)</f>
        <v>142.5531</v>
      </c>
      <c r="AL114" s="32">
        <f>_xlfn.XLOOKUP(Master1[[#This Row],[cu_id]],Revenue_Analysis[cuid],Revenue_Analysis[Q4 Average], 0)</f>
        <v>120.45229999999999</v>
      </c>
      <c r="AM114" s="34">
        <v>0.20833333333333334</v>
      </c>
      <c r="AN114" s="35">
        <v>0.91666666666666663</v>
      </c>
      <c r="AO114" s="35" t="s">
        <v>4592</v>
      </c>
      <c r="AP114" s="35" t="s">
        <v>4592</v>
      </c>
      <c r="AQ114" s="20" t="s">
        <v>5135</v>
      </c>
      <c r="AR114" s="20"/>
      <c r="AS114" s="14">
        <f>IFERROR(_xlfn.XLOOKUP(Master1[[#This Row],[cu_id]],StopTimes[cu_ID],StopTimes[Average Stop Time]), 0)</f>
        <v>17.778571428333333</v>
      </c>
      <c r="AT114" s="14">
        <f>IF(Master1[[#This Row],[RSP StopTime Override]] &lt;&gt; "",Master1[[#This Row],[RSP StopTime Override]],IF(Master1[[#This Row],[Avg Stop Time Helper]] &lt;&gt; 0, Master1[[#This Row],[Avg Stop Time Helper]],Average_Stop_Time))</f>
        <v>17.778571428333333</v>
      </c>
      <c r="AU114" s="13"/>
    </row>
    <row r="115" spans="1:47" x14ac:dyDescent="0.3">
      <c r="A115" s="18" t="s">
        <v>4225</v>
      </c>
      <c r="B115" s="20">
        <v>50</v>
      </c>
      <c r="C115" s="20" t="s">
        <v>12</v>
      </c>
      <c r="D115" s="19">
        <v>99061</v>
      </c>
      <c r="E115" s="19" t="s">
        <v>5867</v>
      </c>
      <c r="F115" s="19" t="s">
        <v>5868</v>
      </c>
      <c r="G115" s="19" t="s">
        <v>5869</v>
      </c>
      <c r="H115" s="19" t="s">
        <v>11</v>
      </c>
      <c r="I115" s="19" t="s">
        <v>5059</v>
      </c>
      <c r="J115" s="19" t="s">
        <v>4</v>
      </c>
      <c r="K115" s="19" t="s">
        <v>5531</v>
      </c>
      <c r="L115" s="21" t="s">
        <v>16</v>
      </c>
      <c r="M115" s="20" t="s">
        <v>3</v>
      </c>
      <c r="N115" s="20" t="s">
        <v>2</v>
      </c>
      <c r="O115" s="20">
        <v>15</v>
      </c>
      <c r="P115" s="20">
        <v>0</v>
      </c>
      <c r="Q115" s="20">
        <v>15</v>
      </c>
      <c r="R115" s="20">
        <v>0</v>
      </c>
      <c r="S115" s="20">
        <v>0</v>
      </c>
      <c r="T115" s="20">
        <v>0</v>
      </c>
      <c r="U115" s="20">
        <v>54</v>
      </c>
      <c r="V115" s="30">
        <v>33</v>
      </c>
      <c r="W115" s="30">
        <v>6</v>
      </c>
      <c r="X115" s="33">
        <f>IFERROR(1 -(Master1[[#This Row],[Avg Garment Scans per Delivery]]/Master1[[#This Row],[Garment Inventory]]), 0)</f>
        <v>0.81818181818181812</v>
      </c>
      <c r="Y115" s="30">
        <v>2</v>
      </c>
      <c r="Z115" s="30">
        <v>58</v>
      </c>
      <c r="AA115" s="32">
        <f>_xlfn.XLOOKUP(Master1[[#This Row],[cu_id]], Revenue_Analysis[cuid], Revenue_Analysis[Q1 Low Deviation], 0)</f>
        <v>163.35550000000001</v>
      </c>
      <c r="AB115" s="32">
        <f>_xlfn.XLOOKUP(Master1[[#This Row],[cu_id]],Revenue_Analysis[cuid],Revenue_Analysis[Q1 High Deviation], 0)</f>
        <v>211.77250000000001</v>
      </c>
      <c r="AC115" s="32">
        <f>_xlfn.XLOOKUP(Master1[[#This Row],[cu_id]],Revenue_Analysis[cuid],Revenue_Analysis[Q2 Low Deviation], 0)</f>
        <v>197.6651</v>
      </c>
      <c r="AD115" s="32">
        <f>_xlfn.XLOOKUP(Master1[[#This Row],[cu_id]],Revenue_Analysis[cuid],Revenue_Analysis[Q2 High Deviation], 0)</f>
        <v>225.38409999999999</v>
      </c>
      <c r="AE115" s="32">
        <f>_xlfn.XLOOKUP(Master1[[#This Row],[cu_id]],Revenue_Analysis[cuid],Revenue_Analysis[Q3 Low Deviation], 0)</f>
        <v>226.07509999999999</v>
      </c>
      <c r="AF115" s="32">
        <f>_xlfn.XLOOKUP(Master1[[#This Row],[cu_id]],Revenue_Analysis[cuid],Revenue_Analysis[Q3 High Deviation], 0)</f>
        <v>291.2833</v>
      </c>
      <c r="AG115" s="32">
        <f>_xlfn.XLOOKUP(Master1[[#This Row],[cu_id]],Revenue_Analysis[cuid],Revenue_Analysis[Q4 Low Deviation], 0)</f>
        <v>183.5889</v>
      </c>
      <c r="AH115" s="32">
        <f>_xlfn.XLOOKUP(Master1[[#This Row],[cu_id]],Revenue_Analysis[cuid],Revenue_Analysis[Q4 High Deviation], 0)</f>
        <v>206.2603</v>
      </c>
      <c r="AI115" s="32">
        <f>_xlfn.XLOOKUP(Master1[[#This Row],[cu_id]],Revenue_Analysis[cuid],Revenue_Analysis[Q1 Average], 0)</f>
        <v>187.56399999999999</v>
      </c>
      <c r="AJ115" s="32">
        <f>_xlfn.XLOOKUP(Master1[[#This Row],[cu_id]],Revenue_Analysis[cuid],Revenue_Analysis[Q2 Average], 0)</f>
        <v>211.52459999999999</v>
      </c>
      <c r="AK115" s="32">
        <f>_xlfn.XLOOKUP(Master1[[#This Row],[cu_id]],Revenue_Analysis[cuid],Revenue_Analysis[Q3 Average], 0)</f>
        <v>258.67919999999998</v>
      </c>
      <c r="AL115" s="32">
        <f>_xlfn.XLOOKUP(Master1[[#This Row],[cu_id]],Revenue_Analysis[cuid],Revenue_Analysis[Q4 Average], 0)</f>
        <v>194.9246</v>
      </c>
      <c r="AM115" s="34">
        <v>0.25</v>
      </c>
      <c r="AN115" s="35">
        <v>0.5</v>
      </c>
      <c r="AO115" s="35" t="s">
        <v>4592</v>
      </c>
      <c r="AP115" s="35" t="s">
        <v>4592</v>
      </c>
      <c r="AQ115" s="20" t="s">
        <v>0</v>
      </c>
      <c r="AR115" s="20"/>
      <c r="AS115" s="14">
        <f>IFERROR(_xlfn.XLOOKUP(Master1[[#This Row],[cu_id]],StopTimes[cu_ID],StopTimes[Average Stop Time]), 0)</f>
        <v>17.264285715</v>
      </c>
      <c r="AT115" s="14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15" s="13">
        <v>3</v>
      </c>
    </row>
    <row r="116" spans="1:47" x14ac:dyDescent="0.3">
      <c r="A116" s="36" t="s">
        <v>4226</v>
      </c>
      <c r="B116" s="37">
        <v>51</v>
      </c>
      <c r="C116" s="37" t="s">
        <v>6</v>
      </c>
      <c r="D116" s="38">
        <v>520888</v>
      </c>
      <c r="E116" s="38" t="s">
        <v>13</v>
      </c>
      <c r="F116" s="38" t="s">
        <v>5096</v>
      </c>
      <c r="G116" s="19" t="s">
        <v>5097</v>
      </c>
      <c r="H116" s="19" t="s">
        <v>11</v>
      </c>
      <c r="I116" s="19" t="s">
        <v>4620</v>
      </c>
      <c r="J116" s="19" t="s">
        <v>4</v>
      </c>
      <c r="K116" s="19" t="s">
        <v>4984</v>
      </c>
      <c r="L116" s="21" t="s">
        <v>4614</v>
      </c>
      <c r="M116" s="20" t="s">
        <v>3</v>
      </c>
      <c r="N116" s="20" t="s">
        <v>2</v>
      </c>
      <c r="O116" s="20">
        <v>105</v>
      </c>
      <c r="P116" s="20">
        <v>105</v>
      </c>
      <c r="Q116" s="20">
        <v>0</v>
      </c>
      <c r="R116" s="20">
        <v>70</v>
      </c>
      <c r="S116" s="20">
        <v>0</v>
      </c>
      <c r="T116" s="20">
        <v>280</v>
      </c>
      <c r="U116" s="20">
        <v>28</v>
      </c>
      <c r="V116" s="30"/>
      <c r="W116" s="30"/>
      <c r="X116" s="33">
        <f>IFERROR(1 -(Master1[[#This Row],[Avg Garment Scans per Delivery]]/Master1[[#This Row],[Garment Inventory]]), 0)</f>
        <v>0</v>
      </c>
      <c r="Y116" s="30"/>
      <c r="Z116" s="30"/>
      <c r="AA116" s="32">
        <f>_xlfn.XLOOKUP(Master1[[#This Row],[cu_id]], Revenue_Analysis[cuid], Revenue_Analysis[Q1 Low Deviation], 0)</f>
        <v>0</v>
      </c>
      <c r="AB116" s="32">
        <f>_xlfn.XLOOKUP(Master1[[#This Row],[cu_id]],Revenue_Analysis[cuid],Revenue_Analysis[Q1 High Deviation], 0)</f>
        <v>0</v>
      </c>
      <c r="AC116" s="32">
        <f>_xlfn.XLOOKUP(Master1[[#This Row],[cu_id]],Revenue_Analysis[cuid],Revenue_Analysis[Q2 Low Deviation], 0)</f>
        <v>0</v>
      </c>
      <c r="AD116" s="32">
        <f>_xlfn.XLOOKUP(Master1[[#This Row],[cu_id]],Revenue_Analysis[cuid],Revenue_Analysis[Q2 High Deviation], 0)</f>
        <v>0</v>
      </c>
      <c r="AE116" s="32">
        <f>_xlfn.XLOOKUP(Master1[[#This Row],[cu_id]],Revenue_Analysis[cuid],Revenue_Analysis[Q3 Low Deviation], 0)</f>
        <v>0</v>
      </c>
      <c r="AF116" s="32">
        <f>_xlfn.XLOOKUP(Master1[[#This Row],[cu_id]],Revenue_Analysis[cuid],Revenue_Analysis[Q3 High Deviation], 0)</f>
        <v>0</v>
      </c>
      <c r="AG116" s="32">
        <f>_xlfn.XLOOKUP(Master1[[#This Row],[cu_id]],Revenue_Analysis[cuid],Revenue_Analysis[Q4 Low Deviation], 0)</f>
        <v>0</v>
      </c>
      <c r="AH116" s="32">
        <f>_xlfn.XLOOKUP(Master1[[#This Row],[cu_id]],Revenue_Analysis[cuid],Revenue_Analysis[Q4 High Deviation], 0)</f>
        <v>0</v>
      </c>
      <c r="AI116" s="32">
        <f>_xlfn.XLOOKUP(Master1[[#This Row],[cu_id]],Revenue_Analysis[cuid],Revenue_Analysis[Q1 Average], 0)</f>
        <v>0</v>
      </c>
      <c r="AJ116" s="32">
        <f>_xlfn.XLOOKUP(Master1[[#This Row],[cu_id]],Revenue_Analysis[cuid],Revenue_Analysis[Q2 Average], 0)</f>
        <v>0</v>
      </c>
      <c r="AK116" s="32">
        <f>_xlfn.XLOOKUP(Master1[[#This Row],[cu_id]],Revenue_Analysis[cuid],Revenue_Analysis[Q3 Average], 0)</f>
        <v>0</v>
      </c>
      <c r="AL116" s="32">
        <f>_xlfn.XLOOKUP(Master1[[#This Row],[cu_id]],Revenue_Analysis[cuid],Revenue_Analysis[Q4 Average], 0)</f>
        <v>0</v>
      </c>
      <c r="AM116" s="34">
        <v>0.25</v>
      </c>
      <c r="AN116" s="35">
        <v>0.83333333333333337</v>
      </c>
      <c r="AO116" s="35" t="s">
        <v>4592</v>
      </c>
      <c r="AP116" s="35" t="s">
        <v>4592</v>
      </c>
      <c r="AQ116" s="29" t="s">
        <v>4869</v>
      </c>
      <c r="AR116" s="29"/>
      <c r="AS116" s="14">
        <f>IFERROR(_xlfn.XLOOKUP(Master1[[#This Row],[cu_id]],StopTimes[cu_ID],StopTimes[Average Stop Time]), 0)</f>
        <v>5.96111111</v>
      </c>
      <c r="AT116" s="14">
        <f>IF(Master1[[#This Row],[RSP StopTime Override]] &lt;&gt; "",Master1[[#This Row],[RSP StopTime Override]],IF(Master1[[#This Row],[Avg Stop Time Helper]] &lt;&gt; 0, Master1[[#This Row],[Avg Stop Time Helper]],Average_Stop_Time))</f>
        <v>0</v>
      </c>
      <c r="AU116" s="13">
        <v>0</v>
      </c>
    </row>
    <row r="117" spans="1:47" x14ac:dyDescent="0.3">
      <c r="A117" s="18" t="s">
        <v>4227</v>
      </c>
      <c r="B117" s="20">
        <v>56</v>
      </c>
      <c r="C117" s="20" t="s">
        <v>7</v>
      </c>
      <c r="D117" s="19">
        <v>520889</v>
      </c>
      <c r="E117" s="19" t="s">
        <v>13</v>
      </c>
      <c r="F117" s="19" t="s">
        <v>7187</v>
      </c>
      <c r="G117" s="19" t="s">
        <v>7188</v>
      </c>
      <c r="H117" s="19" t="s">
        <v>7189</v>
      </c>
      <c r="I117" s="19" t="s">
        <v>6905</v>
      </c>
      <c r="J117" s="19" t="s">
        <v>4</v>
      </c>
      <c r="K117" s="19" t="s">
        <v>5770</v>
      </c>
      <c r="L117" s="21" t="s">
        <v>16</v>
      </c>
      <c r="M117" s="20" t="s">
        <v>3</v>
      </c>
      <c r="N117" s="20" t="s">
        <v>2</v>
      </c>
      <c r="O117" s="20">
        <v>95</v>
      </c>
      <c r="P117" s="20">
        <v>0</v>
      </c>
      <c r="Q117" s="20">
        <v>0</v>
      </c>
      <c r="R117" s="20">
        <v>0</v>
      </c>
      <c r="S117" s="20">
        <v>0</v>
      </c>
      <c r="T117" s="20">
        <v>95</v>
      </c>
      <c r="U117" s="20">
        <v>90</v>
      </c>
      <c r="V117" s="30"/>
      <c r="W117" s="30"/>
      <c r="X117" s="33">
        <f>IFERROR(1 -(Master1[[#This Row],[Avg Garment Scans per Delivery]]/Master1[[#This Row],[Garment Inventory]]), 0)</f>
        <v>0</v>
      </c>
      <c r="Y117" s="30"/>
      <c r="Z117" s="30"/>
      <c r="AA117" s="32">
        <f>_xlfn.XLOOKUP(Master1[[#This Row],[cu_id]], Revenue_Analysis[cuid], Revenue_Analysis[Q1 Low Deviation], 0)</f>
        <v>239.9667</v>
      </c>
      <c r="AB117" s="32">
        <f>_xlfn.XLOOKUP(Master1[[#This Row],[cu_id]],Revenue_Analysis[cuid],Revenue_Analysis[Q1 High Deviation], 0)</f>
        <v>282.22669999999999</v>
      </c>
      <c r="AC117" s="32">
        <f>_xlfn.XLOOKUP(Master1[[#This Row],[cu_id]],Revenue_Analysis[cuid],Revenue_Analysis[Q2 Low Deviation], 0)</f>
        <v>200.0172</v>
      </c>
      <c r="AD117" s="32">
        <f>_xlfn.XLOOKUP(Master1[[#This Row],[cu_id]],Revenue_Analysis[cuid],Revenue_Analysis[Q2 High Deviation], 0)</f>
        <v>701.21699999999998</v>
      </c>
      <c r="AE117" s="32">
        <f>_xlfn.XLOOKUP(Master1[[#This Row],[cu_id]],Revenue_Analysis[cuid],Revenue_Analysis[Q3 Low Deviation], 0)</f>
        <v>312.26600000000002</v>
      </c>
      <c r="AF117" s="32">
        <f>_xlfn.XLOOKUP(Master1[[#This Row],[cu_id]],Revenue_Analysis[cuid],Revenue_Analysis[Q3 High Deviation], 0)</f>
        <v>868.46879999999999</v>
      </c>
      <c r="AG117" s="32">
        <f>_xlfn.XLOOKUP(Master1[[#This Row],[cu_id]],Revenue_Analysis[cuid],Revenue_Analysis[Q4 Low Deviation], 0)</f>
        <v>152.50559999999999</v>
      </c>
      <c r="AH117" s="32">
        <f>_xlfn.XLOOKUP(Master1[[#This Row],[cu_id]],Revenue_Analysis[cuid],Revenue_Analysis[Q4 High Deviation], 0)</f>
        <v>411.92919999999998</v>
      </c>
      <c r="AI117" s="32">
        <f>_xlfn.XLOOKUP(Master1[[#This Row],[cu_id]],Revenue_Analysis[cuid],Revenue_Analysis[Q1 Average], 0)</f>
        <v>261.0967</v>
      </c>
      <c r="AJ117" s="32">
        <f>_xlfn.XLOOKUP(Master1[[#This Row],[cu_id]],Revenue_Analysis[cuid],Revenue_Analysis[Q2 Average], 0)</f>
        <v>450.61709999999999</v>
      </c>
      <c r="AK117" s="32">
        <f>_xlfn.XLOOKUP(Master1[[#This Row],[cu_id]],Revenue_Analysis[cuid],Revenue_Analysis[Q3 Average], 0)</f>
        <v>590.36739999999998</v>
      </c>
      <c r="AL117" s="32">
        <f>_xlfn.XLOOKUP(Master1[[#This Row],[cu_id]],Revenue_Analysis[cuid],Revenue_Analysis[Q4 Average], 0)</f>
        <v>282.2174</v>
      </c>
      <c r="AM117" s="34">
        <v>0.29166666666666669</v>
      </c>
      <c r="AN117" s="35">
        <v>0.70833333333333337</v>
      </c>
      <c r="AO117" s="35" t="s">
        <v>4592</v>
      </c>
      <c r="AP117" s="35" t="s">
        <v>4592</v>
      </c>
      <c r="AQ117" s="20" t="s">
        <v>0</v>
      </c>
      <c r="AR117" s="20"/>
      <c r="AS117" s="14">
        <f>IFERROR(_xlfn.XLOOKUP(Master1[[#This Row],[cu_id]],StopTimes[cu_ID],StopTimes[Average Stop Time]), 0)</f>
        <v>10.498148148333334</v>
      </c>
      <c r="AT117" s="14">
        <f>IF(Master1[[#This Row],[RSP StopTime Override]] &lt;&gt; "",Master1[[#This Row],[RSP StopTime Override]],IF(Master1[[#This Row],[Avg Stop Time Helper]] &lt;&gt; 0, Master1[[#This Row],[Avg Stop Time Helper]],Average_Stop_Time))</f>
        <v>10.498148148333334</v>
      </c>
      <c r="AU117" s="13"/>
    </row>
    <row r="118" spans="1:47" x14ac:dyDescent="0.3">
      <c r="A118" s="18" t="s">
        <v>4228</v>
      </c>
      <c r="B118" s="20">
        <v>6</v>
      </c>
      <c r="C118" s="20" t="s">
        <v>6</v>
      </c>
      <c r="D118" s="19">
        <v>521028</v>
      </c>
      <c r="E118" s="19" t="s">
        <v>13</v>
      </c>
      <c r="F118" s="19" t="s">
        <v>4787</v>
      </c>
      <c r="G118" s="19" t="s">
        <v>4788</v>
      </c>
      <c r="H118" s="19" t="s">
        <v>11</v>
      </c>
      <c r="I118" s="19" t="s">
        <v>4590</v>
      </c>
      <c r="J118" s="19" t="s">
        <v>4</v>
      </c>
      <c r="K118" s="19" t="s">
        <v>4611</v>
      </c>
      <c r="L118" s="21" t="s">
        <v>26</v>
      </c>
      <c r="M118" s="20" t="s">
        <v>20</v>
      </c>
      <c r="N118" s="20" t="s">
        <v>25</v>
      </c>
      <c r="O118" s="20">
        <v>30</v>
      </c>
      <c r="P118" s="20">
        <v>0</v>
      </c>
      <c r="Q118" s="20">
        <v>0</v>
      </c>
      <c r="R118" s="20">
        <v>30</v>
      </c>
      <c r="S118" s="20">
        <v>0</v>
      </c>
      <c r="T118" s="20">
        <v>0</v>
      </c>
      <c r="U118" s="20">
        <v>10</v>
      </c>
      <c r="V118" s="30"/>
      <c r="W118" s="30"/>
      <c r="X118" s="33">
        <f>IFERROR(1 -(Master1[[#This Row],[Avg Garment Scans per Delivery]]/Master1[[#This Row],[Garment Inventory]]), 0)</f>
        <v>0</v>
      </c>
      <c r="Y118" s="30"/>
      <c r="Z118" s="30"/>
      <c r="AA118" s="32">
        <f>_xlfn.XLOOKUP(Master1[[#This Row],[cu_id]], Revenue_Analysis[cuid], Revenue_Analysis[Q1 Low Deviation], 0)</f>
        <v>247.19</v>
      </c>
      <c r="AB118" s="32">
        <f>_xlfn.XLOOKUP(Master1[[#This Row],[cu_id]],Revenue_Analysis[cuid],Revenue_Analysis[Q1 High Deviation], 0)</f>
        <v>509.95</v>
      </c>
      <c r="AC118" s="32">
        <f>_xlfn.XLOOKUP(Master1[[#This Row],[cu_id]],Revenue_Analysis[cuid],Revenue_Analysis[Q2 Low Deviation], 0)</f>
        <v>176.55</v>
      </c>
      <c r="AD118" s="32">
        <f>_xlfn.XLOOKUP(Master1[[#This Row],[cu_id]],Revenue_Analysis[cuid],Revenue_Analysis[Q2 High Deviation], 0)</f>
        <v>278.58999999999997</v>
      </c>
      <c r="AE118" s="32">
        <f>_xlfn.XLOOKUP(Master1[[#This Row],[cu_id]],Revenue_Analysis[cuid],Revenue_Analysis[Q3 Low Deviation], 0)</f>
        <v>118.6386</v>
      </c>
      <c r="AF118" s="32">
        <f>_xlfn.XLOOKUP(Master1[[#This Row],[cu_id]],Revenue_Analysis[cuid],Revenue_Analysis[Q3 High Deviation], 0)</f>
        <v>228.3014</v>
      </c>
      <c r="AG118" s="32">
        <f>_xlfn.XLOOKUP(Master1[[#This Row],[cu_id]],Revenue_Analysis[cuid],Revenue_Analysis[Q4 Low Deviation], 0)</f>
        <v>231.49</v>
      </c>
      <c r="AH118" s="32">
        <f>_xlfn.XLOOKUP(Master1[[#This Row],[cu_id]],Revenue_Analysis[cuid],Revenue_Analysis[Q4 High Deviation], 0)</f>
        <v>344.4</v>
      </c>
      <c r="AI118" s="32">
        <f>_xlfn.XLOOKUP(Master1[[#This Row],[cu_id]],Revenue_Analysis[cuid],Revenue_Analysis[Q1 Average], 0)</f>
        <v>378.57</v>
      </c>
      <c r="AJ118" s="32">
        <f>_xlfn.XLOOKUP(Master1[[#This Row],[cu_id]],Revenue_Analysis[cuid],Revenue_Analysis[Q2 Average], 0)</f>
        <v>227.57</v>
      </c>
      <c r="AK118" s="32">
        <f>_xlfn.XLOOKUP(Master1[[#This Row],[cu_id]],Revenue_Analysis[cuid],Revenue_Analysis[Q3 Average], 0)</f>
        <v>173.47</v>
      </c>
      <c r="AL118" s="32">
        <f>_xlfn.XLOOKUP(Master1[[#This Row],[cu_id]],Revenue_Analysis[cuid],Revenue_Analysis[Q4 Average], 0)</f>
        <v>287.94499999999999</v>
      </c>
      <c r="AM118" s="34">
        <v>0.29166666666666669</v>
      </c>
      <c r="AN118" s="35">
        <v>0.20833333333333334</v>
      </c>
      <c r="AO118" s="35" t="s">
        <v>4592</v>
      </c>
      <c r="AP118" s="35" t="s">
        <v>4592</v>
      </c>
      <c r="AQ118" s="20" t="s">
        <v>0</v>
      </c>
      <c r="AR118" s="20"/>
      <c r="AS118" s="14">
        <f>IFERROR(_xlfn.XLOOKUP(Master1[[#This Row],[cu_id]],StopTimes[cu_ID],StopTimes[Average Stop Time]), 0)</f>
        <v>7.53888889</v>
      </c>
      <c r="AT118" s="14">
        <f>IF(Master1[[#This Row],[RSP StopTime Override]] &lt;&gt; "",Master1[[#This Row],[RSP StopTime Override]],IF(Master1[[#This Row],[Avg Stop Time Helper]] &lt;&gt; 0, Master1[[#This Row],[Avg Stop Time Helper]],Average_Stop_Time))</f>
        <v>7.53888889</v>
      </c>
      <c r="AU118" s="13"/>
    </row>
    <row r="119" spans="1:47" x14ac:dyDescent="0.3">
      <c r="A119" s="18" t="s">
        <v>4229</v>
      </c>
      <c r="B119" s="20">
        <v>6</v>
      </c>
      <c r="C119" s="20" t="s">
        <v>9</v>
      </c>
      <c r="D119" s="19">
        <v>521059</v>
      </c>
      <c r="E119" s="19" t="s">
        <v>13</v>
      </c>
      <c r="F119" s="19" t="s">
        <v>4628</v>
      </c>
      <c r="G119" s="19" t="s">
        <v>4629</v>
      </c>
      <c r="H119" s="19" t="s">
        <v>11</v>
      </c>
      <c r="I119" s="19" t="s">
        <v>4590</v>
      </c>
      <c r="J119" s="19" t="s">
        <v>4</v>
      </c>
      <c r="K119" s="19" t="s">
        <v>4591</v>
      </c>
      <c r="L119" s="21" t="s">
        <v>16</v>
      </c>
      <c r="M119" s="20" t="s">
        <v>3</v>
      </c>
      <c r="N119" s="20" t="s">
        <v>2</v>
      </c>
      <c r="O119" s="20">
        <v>25</v>
      </c>
      <c r="P119" s="20">
        <v>25</v>
      </c>
      <c r="Q119" s="20">
        <v>0</v>
      </c>
      <c r="R119" s="20">
        <v>0</v>
      </c>
      <c r="S119" s="20">
        <v>0</v>
      </c>
      <c r="T119" s="20">
        <v>0</v>
      </c>
      <c r="U119" s="20">
        <v>51</v>
      </c>
      <c r="V119" s="30"/>
      <c r="W119" s="30"/>
      <c r="X119" s="33">
        <f>IFERROR(1 -(Master1[[#This Row],[Avg Garment Scans per Delivery]]/Master1[[#This Row],[Garment Inventory]]), 0)</f>
        <v>0</v>
      </c>
      <c r="Y119" s="30"/>
      <c r="Z119" s="30"/>
      <c r="AA119" s="32">
        <f>_xlfn.XLOOKUP(Master1[[#This Row],[cu_id]], Revenue_Analysis[cuid], Revenue_Analysis[Q1 Low Deviation], 0)</f>
        <v>129.35740000000001</v>
      </c>
      <c r="AB119" s="32">
        <f>_xlfn.XLOOKUP(Master1[[#This Row],[cu_id]],Revenue_Analysis[cuid],Revenue_Analysis[Q1 High Deviation], 0)</f>
        <v>134.6934</v>
      </c>
      <c r="AC119" s="32">
        <f>_xlfn.XLOOKUP(Master1[[#This Row],[cu_id]],Revenue_Analysis[cuid],Revenue_Analysis[Q2 Low Deviation], 0)</f>
        <v>142.3081</v>
      </c>
      <c r="AD119" s="32">
        <f>_xlfn.XLOOKUP(Master1[[#This Row],[cu_id]],Revenue_Analysis[cuid],Revenue_Analysis[Q2 High Deviation], 0)</f>
        <v>147.83949999999999</v>
      </c>
      <c r="AE119" s="32">
        <f>_xlfn.XLOOKUP(Master1[[#This Row],[cu_id]],Revenue_Analysis[cuid],Revenue_Analysis[Q3 Low Deviation], 0)</f>
        <v>144.6618</v>
      </c>
      <c r="AF119" s="32">
        <f>_xlfn.XLOOKUP(Master1[[#This Row],[cu_id]],Revenue_Analysis[cuid],Revenue_Analysis[Q3 High Deviation], 0)</f>
        <v>150.10579999999999</v>
      </c>
      <c r="AG119" s="32">
        <f>_xlfn.XLOOKUP(Master1[[#This Row],[cu_id]],Revenue_Analysis[cuid],Revenue_Analysis[Q4 Low Deviation], 0)</f>
        <v>128.76</v>
      </c>
      <c r="AH119" s="32">
        <f>_xlfn.XLOOKUP(Master1[[#This Row],[cu_id]],Revenue_Analysis[cuid],Revenue_Analysis[Q4 High Deviation], 0)</f>
        <v>134.20339999999999</v>
      </c>
      <c r="AI119" s="32">
        <f>_xlfn.XLOOKUP(Master1[[#This Row],[cu_id]],Revenue_Analysis[cuid],Revenue_Analysis[Q1 Average], 0)</f>
        <v>132.02539999999999</v>
      </c>
      <c r="AJ119" s="32">
        <f>_xlfn.XLOOKUP(Master1[[#This Row],[cu_id]],Revenue_Analysis[cuid],Revenue_Analysis[Q2 Average], 0)</f>
        <v>145.07380000000001</v>
      </c>
      <c r="AK119" s="32">
        <f>_xlfn.XLOOKUP(Master1[[#This Row],[cu_id]],Revenue_Analysis[cuid],Revenue_Analysis[Q3 Average], 0)</f>
        <v>147.38380000000001</v>
      </c>
      <c r="AL119" s="32">
        <f>_xlfn.XLOOKUP(Master1[[#This Row],[cu_id]],Revenue_Analysis[cuid],Revenue_Analysis[Q4 Average], 0)</f>
        <v>131.48169999999999</v>
      </c>
      <c r="AM119" s="34">
        <v>0.29166666666666669</v>
      </c>
      <c r="AN119" s="35">
        <v>0.70833333333333337</v>
      </c>
      <c r="AO119" s="35" t="s">
        <v>4592</v>
      </c>
      <c r="AP119" s="35" t="s">
        <v>4592</v>
      </c>
      <c r="AQ119" s="20" t="s">
        <v>0</v>
      </c>
      <c r="AR119" s="20"/>
      <c r="AS119" s="14">
        <f>IFERROR(_xlfn.XLOOKUP(Master1[[#This Row],[cu_id]],StopTimes[cu_ID],StopTimes[Average Stop Time]), 0)</f>
        <v>15.002380951666668</v>
      </c>
      <c r="AT119" s="14">
        <f>IF(Master1[[#This Row],[RSP StopTime Override]] &lt;&gt; "",Master1[[#This Row],[RSP StopTime Override]],IF(Master1[[#This Row],[Avg Stop Time Helper]] &lt;&gt; 0, Master1[[#This Row],[Avg Stop Time Helper]],Average_Stop_Time))</f>
        <v>15.002380951666668</v>
      </c>
      <c r="AU119" s="13"/>
    </row>
    <row r="120" spans="1:47" x14ac:dyDescent="0.3">
      <c r="A120" s="18" t="s">
        <v>4230</v>
      </c>
      <c r="B120" s="20">
        <v>47</v>
      </c>
      <c r="C120" s="20" t="s">
        <v>14</v>
      </c>
      <c r="D120" s="19">
        <v>99062</v>
      </c>
      <c r="E120" s="19" t="s">
        <v>49</v>
      </c>
      <c r="F120" s="19" t="s">
        <v>5627</v>
      </c>
      <c r="G120" s="19" t="s">
        <v>5628</v>
      </c>
      <c r="H120" s="19" t="s">
        <v>11</v>
      </c>
      <c r="I120" s="19" t="s">
        <v>5629</v>
      </c>
      <c r="J120" s="19" t="s">
        <v>4</v>
      </c>
      <c r="K120" s="19" t="s">
        <v>5630</v>
      </c>
      <c r="L120" s="21" t="s">
        <v>16</v>
      </c>
      <c r="M120" s="20" t="s">
        <v>3</v>
      </c>
      <c r="N120" s="20" t="s">
        <v>2</v>
      </c>
      <c r="O120" s="20">
        <v>190</v>
      </c>
      <c r="P120" s="20">
        <v>0</v>
      </c>
      <c r="Q120" s="20">
        <v>0</v>
      </c>
      <c r="R120" s="20">
        <v>0</v>
      </c>
      <c r="S120" s="20">
        <v>190</v>
      </c>
      <c r="T120" s="20">
        <v>0</v>
      </c>
      <c r="U120" s="20">
        <v>53</v>
      </c>
      <c r="V120" s="30"/>
      <c r="W120" s="30"/>
      <c r="X120" s="33">
        <f>IFERROR(1 -(Master1[[#This Row],[Avg Garment Scans per Delivery]]/Master1[[#This Row],[Garment Inventory]]), 0)</f>
        <v>0</v>
      </c>
      <c r="Y120" s="30"/>
      <c r="Z120" s="30"/>
      <c r="AA120" s="32">
        <f>_xlfn.XLOOKUP(Master1[[#This Row],[cu_id]], Revenue_Analysis[cuid], Revenue_Analysis[Q1 Low Deviation], 0)</f>
        <v>45.435499999999998</v>
      </c>
      <c r="AB120" s="32">
        <f>_xlfn.XLOOKUP(Master1[[#This Row],[cu_id]],Revenue_Analysis[cuid],Revenue_Analysis[Q1 High Deviation], 0)</f>
        <v>52.046100000000003</v>
      </c>
      <c r="AC120" s="32">
        <f>_xlfn.XLOOKUP(Master1[[#This Row],[cu_id]],Revenue_Analysis[cuid],Revenue_Analysis[Q2 Low Deviation], 0)</f>
        <v>51.684800000000003</v>
      </c>
      <c r="AD120" s="32">
        <f>_xlfn.XLOOKUP(Master1[[#This Row],[cu_id]],Revenue_Analysis[cuid],Revenue_Analysis[Q2 High Deviation], 0)</f>
        <v>53.019799999999996</v>
      </c>
      <c r="AE120" s="32">
        <f>_xlfn.XLOOKUP(Master1[[#This Row],[cu_id]],Revenue_Analysis[cuid],Revenue_Analysis[Q3 Low Deviation], 0)</f>
        <v>52.764400000000002</v>
      </c>
      <c r="AF120" s="32">
        <f>_xlfn.XLOOKUP(Master1[[#This Row],[cu_id]],Revenue_Analysis[cuid],Revenue_Analysis[Q3 High Deviation], 0)</f>
        <v>53.201799999999999</v>
      </c>
      <c r="AG120" s="32">
        <f>_xlfn.XLOOKUP(Master1[[#This Row],[cu_id]],Revenue_Analysis[cuid],Revenue_Analysis[Q4 Low Deviation], 0)</f>
        <v>42.832799999999999</v>
      </c>
      <c r="AH120" s="32">
        <f>_xlfn.XLOOKUP(Master1[[#This Row],[cu_id]],Revenue_Analysis[cuid],Revenue_Analysis[Q4 High Deviation], 0)</f>
        <v>44.302599999999998</v>
      </c>
      <c r="AI120" s="32">
        <f>_xlfn.XLOOKUP(Master1[[#This Row],[cu_id]],Revenue_Analysis[cuid],Revenue_Analysis[Q1 Average], 0)</f>
        <v>48.7408</v>
      </c>
      <c r="AJ120" s="32">
        <f>_xlfn.XLOOKUP(Master1[[#This Row],[cu_id]],Revenue_Analysis[cuid],Revenue_Analysis[Q2 Average], 0)</f>
        <v>52.3523</v>
      </c>
      <c r="AK120" s="32">
        <f>_xlfn.XLOOKUP(Master1[[#This Row],[cu_id]],Revenue_Analysis[cuid],Revenue_Analysis[Q3 Average], 0)</f>
        <v>52.9831</v>
      </c>
      <c r="AL120" s="32">
        <f>_xlfn.XLOOKUP(Master1[[#This Row],[cu_id]],Revenue_Analysis[cuid],Revenue_Analysis[Q4 Average], 0)</f>
        <v>43.567700000000002</v>
      </c>
      <c r="AM120" s="34">
        <v>0.29166666666666669</v>
      </c>
      <c r="AN120" s="35">
        <v>0.5</v>
      </c>
      <c r="AO120" s="35" t="s">
        <v>4592</v>
      </c>
      <c r="AP120" s="35" t="s">
        <v>4592</v>
      </c>
      <c r="AQ120" s="20" t="s">
        <v>0</v>
      </c>
      <c r="AR120" s="20"/>
      <c r="AS120" s="14">
        <f>IFERROR(_xlfn.XLOOKUP(Master1[[#This Row],[cu_id]],StopTimes[cu_ID],StopTimes[Average Stop Time]), 0)</f>
        <v>0.12291666666666667</v>
      </c>
      <c r="AT120" s="14">
        <f>IF(Master1[[#This Row],[RSP StopTime Override]] &lt;&gt; "",Master1[[#This Row],[RSP StopTime Override]],IF(Master1[[#This Row],[Avg Stop Time Helper]] &lt;&gt; 0, Master1[[#This Row],[Avg Stop Time Helper]],Average_Stop_Time))</f>
        <v>0.12291666666666667</v>
      </c>
      <c r="AU120" s="13"/>
    </row>
    <row r="121" spans="1:47" x14ac:dyDescent="0.3">
      <c r="A121" s="18" t="s">
        <v>4231</v>
      </c>
      <c r="B121" s="20">
        <v>47</v>
      </c>
      <c r="C121" s="20" t="s">
        <v>14</v>
      </c>
      <c r="D121" s="19">
        <v>99062</v>
      </c>
      <c r="E121" s="19" t="s">
        <v>40</v>
      </c>
      <c r="F121" s="19" t="s">
        <v>5631</v>
      </c>
      <c r="G121" s="19" t="s">
        <v>5628</v>
      </c>
      <c r="H121" s="19" t="s">
        <v>11</v>
      </c>
      <c r="I121" s="19" t="s">
        <v>5629</v>
      </c>
      <c r="J121" s="19" t="s">
        <v>4</v>
      </c>
      <c r="K121" s="19" t="s">
        <v>5630</v>
      </c>
      <c r="L121" s="21" t="s">
        <v>16</v>
      </c>
      <c r="M121" s="20" t="s">
        <v>3</v>
      </c>
      <c r="N121" s="20" t="s">
        <v>2</v>
      </c>
      <c r="O121" s="20">
        <v>195</v>
      </c>
      <c r="P121" s="20">
        <v>0</v>
      </c>
      <c r="Q121" s="20">
        <v>0</v>
      </c>
      <c r="R121" s="20">
        <v>0</v>
      </c>
      <c r="S121" s="20">
        <v>195</v>
      </c>
      <c r="T121" s="20">
        <v>0</v>
      </c>
      <c r="U121" s="20">
        <v>53</v>
      </c>
      <c r="V121" s="30">
        <v>29</v>
      </c>
      <c r="W121" s="30">
        <v>8</v>
      </c>
      <c r="X121" s="33">
        <f>IFERROR(1 -(Master1[[#This Row],[Avg Garment Scans per Delivery]]/Master1[[#This Row],[Garment Inventory]]), 0)</f>
        <v>0.72413793103448276</v>
      </c>
      <c r="Y121" s="30">
        <v>3</v>
      </c>
      <c r="Z121" s="30">
        <v>37</v>
      </c>
      <c r="AA121" s="32">
        <f>_xlfn.XLOOKUP(Master1[[#This Row],[cu_id]], Revenue_Analysis[cuid], Revenue_Analysis[Q1 Low Deviation], 0)</f>
        <v>52.210799999999999</v>
      </c>
      <c r="AB121" s="32">
        <f>_xlfn.XLOOKUP(Master1[[#This Row],[cu_id]],Revenue_Analysis[cuid],Revenue_Analysis[Q1 High Deviation], 0)</f>
        <v>82.269199999999998</v>
      </c>
      <c r="AC121" s="32">
        <f>_xlfn.XLOOKUP(Master1[[#This Row],[cu_id]],Revenue_Analysis[cuid],Revenue_Analysis[Q2 Low Deviation], 0)</f>
        <v>54.128500000000003</v>
      </c>
      <c r="AD121" s="32">
        <f>_xlfn.XLOOKUP(Master1[[#This Row],[cu_id]],Revenue_Analysis[cuid],Revenue_Analysis[Q2 High Deviation], 0)</f>
        <v>63.691499999999998</v>
      </c>
      <c r="AE121" s="32">
        <f>_xlfn.XLOOKUP(Master1[[#This Row],[cu_id]],Revenue_Analysis[cuid],Revenue_Analysis[Q3 Low Deviation], 0)</f>
        <v>55.408099999999997</v>
      </c>
      <c r="AF121" s="32">
        <f>_xlfn.XLOOKUP(Master1[[#This Row],[cu_id]],Revenue_Analysis[cuid],Revenue_Analysis[Q3 High Deviation], 0)</f>
        <v>59.974899999999998</v>
      </c>
      <c r="AG121" s="32">
        <f>_xlfn.XLOOKUP(Master1[[#This Row],[cu_id]],Revenue_Analysis[cuid],Revenue_Analysis[Q4 Low Deviation], 0)</f>
        <v>81.589100000000002</v>
      </c>
      <c r="AH121" s="32">
        <f>_xlfn.XLOOKUP(Master1[[#This Row],[cu_id]],Revenue_Analysis[cuid],Revenue_Analysis[Q4 High Deviation], 0)</f>
        <v>118.3879</v>
      </c>
      <c r="AI121" s="32">
        <f>_xlfn.XLOOKUP(Master1[[#This Row],[cu_id]],Revenue_Analysis[cuid],Revenue_Analysis[Q1 Average], 0)</f>
        <v>67.239999999999995</v>
      </c>
      <c r="AJ121" s="32">
        <f>_xlfn.XLOOKUP(Master1[[#This Row],[cu_id]],Revenue_Analysis[cuid],Revenue_Analysis[Q2 Average], 0)</f>
        <v>58.91</v>
      </c>
      <c r="AK121" s="32">
        <f>_xlfn.XLOOKUP(Master1[[#This Row],[cu_id]],Revenue_Analysis[cuid],Revenue_Analysis[Q3 Average], 0)</f>
        <v>57.691499999999998</v>
      </c>
      <c r="AL121" s="32">
        <f>_xlfn.XLOOKUP(Master1[[#This Row],[cu_id]],Revenue_Analysis[cuid],Revenue_Analysis[Q4 Average], 0)</f>
        <v>99.988500000000002</v>
      </c>
      <c r="AM121" s="34">
        <v>0.29166666666666669</v>
      </c>
      <c r="AN121" s="35">
        <v>0.5</v>
      </c>
      <c r="AO121" s="35" t="s">
        <v>4592</v>
      </c>
      <c r="AP121" s="35" t="s">
        <v>4592</v>
      </c>
      <c r="AQ121" s="20" t="s">
        <v>0</v>
      </c>
      <c r="AR121" s="20"/>
      <c r="AS121" s="14">
        <f>IFERROR(_xlfn.XLOOKUP(Master1[[#This Row],[cu_id]],StopTimes[cu_ID],StopTimes[Average Stop Time]), 0)</f>
        <v>0.11458333333333334</v>
      </c>
      <c r="AT121" s="14">
        <f>IF(Master1[[#This Row],[RSP StopTime Override]] &lt;&gt; "",Master1[[#This Row],[RSP StopTime Override]],IF(Master1[[#This Row],[Avg Stop Time Helper]] &lt;&gt; 0, Master1[[#This Row],[Avg Stop Time Helper]],Average_Stop_Time))</f>
        <v>0.11458333333333334</v>
      </c>
      <c r="AU121" s="13"/>
    </row>
    <row r="122" spans="1:47" x14ac:dyDescent="0.3">
      <c r="A122" s="18" t="s">
        <v>4232</v>
      </c>
      <c r="B122" s="20">
        <v>47</v>
      </c>
      <c r="C122" s="20" t="s">
        <v>14</v>
      </c>
      <c r="D122" s="19">
        <v>99062</v>
      </c>
      <c r="E122" s="19" t="s">
        <v>38</v>
      </c>
      <c r="F122" s="19" t="s">
        <v>5632</v>
      </c>
      <c r="G122" s="19" t="s">
        <v>5628</v>
      </c>
      <c r="H122" s="19" t="s">
        <v>11</v>
      </c>
      <c r="I122" s="19" t="s">
        <v>5629</v>
      </c>
      <c r="J122" s="19" t="s">
        <v>4</v>
      </c>
      <c r="K122" s="19" t="s">
        <v>5630</v>
      </c>
      <c r="L122" s="21" t="s">
        <v>16</v>
      </c>
      <c r="M122" s="20" t="s">
        <v>3</v>
      </c>
      <c r="N122" s="20" t="s">
        <v>2</v>
      </c>
      <c r="O122" s="20">
        <v>202</v>
      </c>
      <c r="P122" s="20">
        <v>0</v>
      </c>
      <c r="Q122" s="20">
        <v>0</v>
      </c>
      <c r="R122" s="20">
        <v>0</v>
      </c>
      <c r="S122" s="20">
        <v>202</v>
      </c>
      <c r="T122" s="20">
        <v>0</v>
      </c>
      <c r="U122" s="20">
        <v>53</v>
      </c>
      <c r="V122" s="30"/>
      <c r="W122" s="30"/>
      <c r="X122" s="33">
        <f>IFERROR(1 -(Master1[[#This Row],[Avg Garment Scans per Delivery]]/Master1[[#This Row],[Garment Inventory]]), 0)</f>
        <v>0</v>
      </c>
      <c r="Y122" s="30"/>
      <c r="Z122" s="30"/>
      <c r="AA122" s="32">
        <f>_xlfn.XLOOKUP(Master1[[#This Row],[cu_id]], Revenue_Analysis[cuid], Revenue_Analysis[Q1 Low Deviation], 0)</f>
        <v>64.290000000000006</v>
      </c>
      <c r="AB122" s="32">
        <f>_xlfn.XLOOKUP(Master1[[#This Row],[cu_id]],Revenue_Analysis[cuid],Revenue_Analysis[Q1 High Deviation], 0)</f>
        <v>64.290000000000006</v>
      </c>
      <c r="AC122" s="32">
        <f>_xlfn.XLOOKUP(Master1[[#This Row],[cu_id]],Revenue_Analysis[cuid],Revenue_Analysis[Q2 Low Deviation], 0)</f>
        <v>64.1648</v>
      </c>
      <c r="AD122" s="32">
        <f>_xlfn.XLOOKUP(Master1[[#This Row],[cu_id]],Revenue_Analysis[cuid],Revenue_Analysis[Q2 High Deviation], 0)</f>
        <v>65.499799999999993</v>
      </c>
      <c r="AE122" s="32">
        <f>_xlfn.XLOOKUP(Master1[[#This Row],[cu_id]],Revenue_Analysis[cuid],Revenue_Analysis[Q3 Low Deviation], 0)</f>
        <v>65.244399999999999</v>
      </c>
      <c r="AF122" s="32">
        <f>_xlfn.XLOOKUP(Master1[[#This Row],[cu_id]],Revenue_Analysis[cuid],Revenue_Analysis[Q3 High Deviation], 0)</f>
        <v>65.681799999999996</v>
      </c>
      <c r="AG122" s="32">
        <f>_xlfn.XLOOKUP(Master1[[#This Row],[cu_id]],Revenue_Analysis[cuid],Revenue_Analysis[Q4 Low Deviation], 0)</f>
        <v>60.939700000000002</v>
      </c>
      <c r="AH122" s="32">
        <f>_xlfn.XLOOKUP(Master1[[#This Row],[cu_id]],Revenue_Analysis[cuid],Revenue_Analysis[Q4 High Deviation], 0)</f>
        <v>63.055700000000002</v>
      </c>
      <c r="AI122" s="32">
        <f>_xlfn.XLOOKUP(Master1[[#This Row],[cu_id]],Revenue_Analysis[cuid],Revenue_Analysis[Q1 Average], 0)</f>
        <v>64.290000000000006</v>
      </c>
      <c r="AJ122" s="32">
        <f>_xlfn.XLOOKUP(Master1[[#This Row],[cu_id]],Revenue_Analysis[cuid],Revenue_Analysis[Q2 Average], 0)</f>
        <v>64.832300000000004</v>
      </c>
      <c r="AK122" s="32">
        <f>_xlfn.XLOOKUP(Master1[[#This Row],[cu_id]],Revenue_Analysis[cuid],Revenue_Analysis[Q3 Average], 0)</f>
        <v>65.463099999999997</v>
      </c>
      <c r="AL122" s="32">
        <f>_xlfn.XLOOKUP(Master1[[#This Row],[cu_id]],Revenue_Analysis[cuid],Revenue_Analysis[Q4 Average], 0)</f>
        <v>61.997700000000002</v>
      </c>
      <c r="AM122" s="34">
        <v>0.29166666666666669</v>
      </c>
      <c r="AN122" s="35">
        <v>0.5</v>
      </c>
      <c r="AO122" s="35" t="s">
        <v>4592</v>
      </c>
      <c r="AP122" s="35" t="s">
        <v>4592</v>
      </c>
      <c r="AQ122" s="20" t="s">
        <v>0</v>
      </c>
      <c r="AR122" s="20"/>
      <c r="AS122" s="14">
        <f>IFERROR(_xlfn.XLOOKUP(Master1[[#This Row],[cu_id]],StopTimes[cu_ID],StopTimes[Average Stop Time]), 0)</f>
        <v>0.13125000000000001</v>
      </c>
      <c r="AT122" s="14">
        <f>IF(Master1[[#This Row],[RSP StopTime Override]] &lt;&gt; "",Master1[[#This Row],[RSP StopTime Override]],IF(Master1[[#This Row],[Avg Stop Time Helper]] &lt;&gt; 0, Master1[[#This Row],[Avg Stop Time Helper]],Average_Stop_Time))</f>
        <v>0.13125000000000001</v>
      </c>
      <c r="AU122" s="13"/>
    </row>
    <row r="123" spans="1:47" x14ac:dyDescent="0.3">
      <c r="A123" s="18" t="s">
        <v>4233</v>
      </c>
      <c r="B123" s="20">
        <v>56</v>
      </c>
      <c r="C123" s="20" t="s">
        <v>6</v>
      </c>
      <c r="D123" s="19">
        <v>521127</v>
      </c>
      <c r="E123" s="19" t="s">
        <v>13</v>
      </c>
      <c r="F123" s="19" t="s">
        <v>7030</v>
      </c>
      <c r="G123" s="19" t="s">
        <v>7031</v>
      </c>
      <c r="H123" s="19" t="s">
        <v>11</v>
      </c>
      <c r="I123" s="19" t="s">
        <v>7026</v>
      </c>
      <c r="J123" s="19" t="s">
        <v>4</v>
      </c>
      <c r="K123" s="19" t="s">
        <v>6983</v>
      </c>
      <c r="L123" s="21" t="s">
        <v>16</v>
      </c>
      <c r="M123" s="20" t="s">
        <v>3</v>
      </c>
      <c r="N123" s="20" t="s">
        <v>2</v>
      </c>
      <c r="O123" s="20">
        <v>20</v>
      </c>
      <c r="P123" s="20">
        <v>0</v>
      </c>
      <c r="Q123" s="20">
        <v>0</v>
      </c>
      <c r="R123" s="20">
        <v>20</v>
      </c>
      <c r="S123" s="20">
        <v>0</v>
      </c>
      <c r="T123" s="20">
        <v>0</v>
      </c>
      <c r="U123" s="20">
        <v>51</v>
      </c>
      <c r="V123" s="30"/>
      <c r="W123" s="30"/>
      <c r="X123" s="33">
        <f>IFERROR(1 -(Master1[[#This Row],[Avg Garment Scans per Delivery]]/Master1[[#This Row],[Garment Inventory]]), 0)</f>
        <v>0</v>
      </c>
      <c r="Y123" s="30"/>
      <c r="Z123" s="30"/>
      <c r="AA123" s="32">
        <f>_xlfn.XLOOKUP(Master1[[#This Row],[cu_id]], Revenue_Analysis[cuid], Revenue_Analysis[Q1 Low Deviation], 0)</f>
        <v>35</v>
      </c>
      <c r="AB123" s="32">
        <f>_xlfn.XLOOKUP(Master1[[#This Row],[cu_id]],Revenue_Analysis[cuid],Revenue_Analysis[Q1 High Deviation], 0)</f>
        <v>35</v>
      </c>
      <c r="AC123" s="32">
        <f>_xlfn.XLOOKUP(Master1[[#This Row],[cu_id]],Revenue_Analysis[cuid],Revenue_Analysis[Q2 Low Deviation], 0)</f>
        <v>36.248899999999999</v>
      </c>
      <c r="AD123" s="32">
        <f>_xlfn.XLOOKUP(Master1[[#This Row],[cu_id]],Revenue_Analysis[cuid],Revenue_Analysis[Q2 High Deviation], 0)</f>
        <v>39.780299999999997</v>
      </c>
      <c r="AE123" s="32">
        <f>_xlfn.XLOOKUP(Master1[[#This Row],[cu_id]],Revenue_Analysis[cuid],Revenue_Analysis[Q3 Low Deviation], 0)</f>
        <v>39.119199999999999</v>
      </c>
      <c r="AF123" s="32">
        <f>_xlfn.XLOOKUP(Master1[[#This Row],[cu_id]],Revenue_Analysis[cuid],Revenue_Analysis[Q3 High Deviation], 0)</f>
        <v>40.2624</v>
      </c>
      <c r="AG123" s="32">
        <f>_xlfn.XLOOKUP(Master1[[#This Row],[cu_id]],Revenue_Analysis[cuid],Revenue_Analysis[Q4 Low Deviation], 0)</f>
        <v>33.382100000000001</v>
      </c>
      <c r="AH123" s="32">
        <f>_xlfn.XLOOKUP(Master1[[#This Row],[cu_id]],Revenue_Analysis[cuid],Revenue_Analysis[Q4 High Deviation], 0)</f>
        <v>57.033700000000003</v>
      </c>
      <c r="AI123" s="32">
        <f>_xlfn.XLOOKUP(Master1[[#This Row],[cu_id]],Revenue_Analysis[cuid],Revenue_Analysis[Q1 Average], 0)</f>
        <v>35</v>
      </c>
      <c r="AJ123" s="32">
        <f>_xlfn.XLOOKUP(Master1[[#This Row],[cu_id]],Revenue_Analysis[cuid],Revenue_Analysis[Q2 Average], 0)</f>
        <v>38.014600000000002</v>
      </c>
      <c r="AK123" s="32">
        <f>_xlfn.XLOOKUP(Master1[[#This Row],[cu_id]],Revenue_Analysis[cuid],Revenue_Analysis[Q3 Average], 0)</f>
        <v>39.690800000000003</v>
      </c>
      <c r="AL123" s="32">
        <f>_xlfn.XLOOKUP(Master1[[#This Row],[cu_id]],Revenue_Analysis[cuid],Revenue_Analysis[Q4 Average], 0)</f>
        <v>45.207900000000002</v>
      </c>
      <c r="AM123" s="34">
        <v>0.33333333333333331</v>
      </c>
      <c r="AN123" s="35">
        <v>0.70833333333333337</v>
      </c>
      <c r="AO123" s="35" t="s">
        <v>4592</v>
      </c>
      <c r="AP123" s="35" t="s">
        <v>4592</v>
      </c>
      <c r="AQ123" s="20" t="s">
        <v>0</v>
      </c>
      <c r="AR123" s="20"/>
      <c r="AS123" s="14">
        <f>IFERROR(_xlfn.XLOOKUP(Master1[[#This Row],[cu_id]],StopTimes[cu_ID],StopTimes[Average Stop Time]), 0)</f>
        <v>2.2854166666666669</v>
      </c>
      <c r="AT123" s="14">
        <f>IF(Master1[[#This Row],[RSP StopTime Override]] &lt;&gt; "",Master1[[#This Row],[RSP StopTime Override]],IF(Master1[[#This Row],[Avg Stop Time Helper]] &lt;&gt; 0, Master1[[#This Row],[Avg Stop Time Helper]],Average_Stop_Time))</f>
        <v>2.2854166666666669</v>
      </c>
      <c r="AU123" s="13"/>
    </row>
    <row r="124" spans="1:47" x14ac:dyDescent="0.3">
      <c r="A124" s="18" t="s">
        <v>4234</v>
      </c>
      <c r="B124" s="20">
        <v>51</v>
      </c>
      <c r="C124" s="20" t="s">
        <v>9</v>
      </c>
      <c r="D124" s="19">
        <v>521268</v>
      </c>
      <c r="E124" s="19" t="s">
        <v>13</v>
      </c>
      <c r="F124" s="19" t="s">
        <v>6195</v>
      </c>
      <c r="G124" s="19" t="s">
        <v>6196</v>
      </c>
      <c r="H124" s="19" t="s">
        <v>11</v>
      </c>
      <c r="I124" s="19" t="s">
        <v>4620</v>
      </c>
      <c r="J124" s="19" t="s">
        <v>4</v>
      </c>
      <c r="K124" s="19" t="s">
        <v>5576</v>
      </c>
      <c r="L124" s="21" t="s">
        <v>16</v>
      </c>
      <c r="M124" s="20" t="s">
        <v>3</v>
      </c>
      <c r="N124" s="20" t="s">
        <v>2</v>
      </c>
      <c r="O124" s="20">
        <v>110</v>
      </c>
      <c r="P124" s="20">
        <v>110</v>
      </c>
      <c r="Q124" s="20">
        <v>0</v>
      </c>
      <c r="R124" s="20">
        <v>0</v>
      </c>
      <c r="S124" s="20">
        <v>0</v>
      </c>
      <c r="T124" s="20">
        <v>0</v>
      </c>
      <c r="U124" s="20">
        <v>52</v>
      </c>
      <c r="V124" s="30"/>
      <c r="W124" s="30"/>
      <c r="X124" s="33">
        <f>IFERROR(1 -(Master1[[#This Row],[Avg Garment Scans per Delivery]]/Master1[[#This Row],[Garment Inventory]]), 0)</f>
        <v>0</v>
      </c>
      <c r="Y124" s="30"/>
      <c r="Z124" s="30"/>
      <c r="AA124" s="32">
        <f>_xlfn.XLOOKUP(Master1[[#This Row],[cu_id]], Revenue_Analysis[cuid], Revenue_Analysis[Q1 Low Deviation], 0)</f>
        <v>46.122999999999998</v>
      </c>
      <c r="AB124" s="32">
        <f>_xlfn.XLOOKUP(Master1[[#This Row],[cu_id]],Revenue_Analysis[cuid],Revenue_Analysis[Q1 High Deviation], 0)</f>
        <v>80.755399999999995</v>
      </c>
      <c r="AC124" s="32">
        <f>_xlfn.XLOOKUP(Master1[[#This Row],[cu_id]],Revenue_Analysis[cuid],Revenue_Analysis[Q2 Low Deviation], 0)</f>
        <v>47.626899999999999</v>
      </c>
      <c r="AD124" s="32">
        <f>_xlfn.XLOOKUP(Master1[[#This Row],[cu_id]],Revenue_Analysis[cuid],Revenue_Analysis[Q2 High Deviation], 0)</f>
        <v>81.553100000000001</v>
      </c>
      <c r="AE124" s="32">
        <f>_xlfn.XLOOKUP(Master1[[#This Row],[cu_id]],Revenue_Analysis[cuid],Revenue_Analysis[Q3 Low Deviation], 0)</f>
        <v>54.421300000000002</v>
      </c>
      <c r="AF124" s="32">
        <f>_xlfn.XLOOKUP(Master1[[#This Row],[cu_id]],Revenue_Analysis[cuid],Revenue_Analysis[Q3 High Deviation], 0)</f>
        <v>88.891099999999994</v>
      </c>
      <c r="AG124" s="32">
        <f>_xlfn.XLOOKUP(Master1[[#This Row],[cu_id]],Revenue_Analysis[cuid],Revenue_Analysis[Q4 Low Deviation], 0)</f>
        <v>40.778700000000001</v>
      </c>
      <c r="AH124" s="32">
        <f>_xlfn.XLOOKUP(Master1[[#This Row],[cu_id]],Revenue_Analysis[cuid],Revenue_Analysis[Q4 High Deviation], 0)</f>
        <v>73.295100000000005</v>
      </c>
      <c r="AI124" s="32">
        <f>_xlfn.XLOOKUP(Master1[[#This Row],[cu_id]],Revenue_Analysis[cuid],Revenue_Analysis[Q1 Average], 0)</f>
        <v>63.4392</v>
      </c>
      <c r="AJ124" s="32">
        <f>_xlfn.XLOOKUP(Master1[[#This Row],[cu_id]],Revenue_Analysis[cuid],Revenue_Analysis[Q2 Average], 0)</f>
        <v>64.59</v>
      </c>
      <c r="AK124" s="32">
        <f>_xlfn.XLOOKUP(Master1[[#This Row],[cu_id]],Revenue_Analysis[cuid],Revenue_Analysis[Q3 Average], 0)</f>
        <v>71.656199999999998</v>
      </c>
      <c r="AL124" s="32">
        <f>_xlfn.XLOOKUP(Master1[[#This Row],[cu_id]],Revenue_Analysis[cuid],Revenue_Analysis[Q4 Average], 0)</f>
        <v>57.036900000000003</v>
      </c>
      <c r="AM124" s="34">
        <v>0.3125</v>
      </c>
      <c r="AN124" s="35">
        <v>0.54166666666666663</v>
      </c>
      <c r="AO124" s="35" t="s">
        <v>4592</v>
      </c>
      <c r="AP124" s="35" t="s">
        <v>4592</v>
      </c>
      <c r="AQ124" s="20" t="s">
        <v>0</v>
      </c>
      <c r="AR124" s="20"/>
      <c r="AS124" s="14">
        <f>IFERROR(_xlfn.XLOOKUP(Master1[[#This Row],[cu_id]],StopTimes[cu_ID],StopTimes[Average Stop Time]), 0)</f>
        <v>5.1761904766666671</v>
      </c>
      <c r="AT124" s="14">
        <f>IF(Master1[[#This Row],[RSP StopTime Override]] &lt;&gt; "",Master1[[#This Row],[RSP StopTime Override]],IF(Master1[[#This Row],[Avg Stop Time Helper]] &lt;&gt; 0, Master1[[#This Row],[Avg Stop Time Helper]],Average_Stop_Time))</f>
        <v>5.1761904766666671</v>
      </c>
      <c r="AU124" s="13"/>
    </row>
    <row r="125" spans="1:47" x14ac:dyDescent="0.3">
      <c r="A125" s="18" t="s">
        <v>4235</v>
      </c>
      <c r="B125" s="20">
        <v>47</v>
      </c>
      <c r="C125" s="20" t="s">
        <v>7</v>
      </c>
      <c r="D125" s="19">
        <v>521296</v>
      </c>
      <c r="E125" s="19" t="s">
        <v>13</v>
      </c>
      <c r="F125" s="19" t="s">
        <v>5723</v>
      </c>
      <c r="G125" s="19" t="s">
        <v>5724</v>
      </c>
      <c r="H125" s="19" t="s">
        <v>11</v>
      </c>
      <c r="I125" s="19" t="s">
        <v>5306</v>
      </c>
      <c r="J125" s="19" t="s">
        <v>4</v>
      </c>
      <c r="K125" s="19" t="s">
        <v>5298</v>
      </c>
      <c r="L125" s="21" t="s">
        <v>24</v>
      </c>
      <c r="M125" s="20" t="s">
        <v>23</v>
      </c>
      <c r="N125" s="20" t="s">
        <v>2</v>
      </c>
      <c r="O125" s="20">
        <v>140</v>
      </c>
      <c r="P125" s="20">
        <v>0</v>
      </c>
      <c r="Q125" s="20">
        <v>0</v>
      </c>
      <c r="R125" s="20">
        <v>0</v>
      </c>
      <c r="S125" s="20">
        <v>0</v>
      </c>
      <c r="T125" s="20">
        <v>140</v>
      </c>
      <c r="U125" s="20">
        <v>13</v>
      </c>
      <c r="V125" s="30"/>
      <c r="W125" s="30"/>
      <c r="X125" s="33">
        <f>IFERROR(1 -(Master1[[#This Row],[Avg Garment Scans per Delivery]]/Master1[[#This Row],[Garment Inventory]]), 0)</f>
        <v>0</v>
      </c>
      <c r="Y125" s="30"/>
      <c r="Z125" s="30"/>
      <c r="AA125" s="32">
        <f>_xlfn.XLOOKUP(Master1[[#This Row],[cu_id]], Revenue_Analysis[cuid], Revenue_Analysis[Q1 Low Deviation], 0)</f>
        <v>91.322199999999995</v>
      </c>
      <c r="AB125" s="32">
        <f>_xlfn.XLOOKUP(Master1[[#This Row],[cu_id]],Revenue_Analysis[cuid],Revenue_Analysis[Q1 High Deviation], 0)</f>
        <v>94.264399999999995</v>
      </c>
      <c r="AC125" s="32">
        <f>_xlfn.XLOOKUP(Master1[[#This Row],[cu_id]],Revenue_Analysis[cuid],Revenue_Analysis[Q2 Low Deviation], 0)</f>
        <v>64.503299999999996</v>
      </c>
      <c r="AD125" s="32">
        <f>_xlfn.XLOOKUP(Master1[[#This Row],[cu_id]],Revenue_Analysis[cuid],Revenue_Analysis[Q2 High Deviation], 0)</f>
        <v>99.356700000000004</v>
      </c>
      <c r="AE125" s="32">
        <f>_xlfn.XLOOKUP(Master1[[#This Row],[cu_id]],Revenue_Analysis[cuid],Revenue_Analysis[Q3 Low Deviation], 0)</f>
        <v>70.988900000000001</v>
      </c>
      <c r="AF125" s="32">
        <f>_xlfn.XLOOKUP(Master1[[#This Row],[cu_id]],Revenue_Analysis[cuid],Revenue_Analysis[Q3 High Deviation], 0)</f>
        <v>131.95769999999999</v>
      </c>
      <c r="AG125" s="32">
        <f>_xlfn.XLOOKUP(Master1[[#This Row],[cu_id]],Revenue_Analysis[cuid],Revenue_Analysis[Q4 Low Deviation], 0)</f>
        <v>71.947500000000005</v>
      </c>
      <c r="AH125" s="32">
        <f>_xlfn.XLOOKUP(Master1[[#This Row],[cu_id]],Revenue_Analysis[cuid],Revenue_Analysis[Q4 High Deviation], 0)</f>
        <v>113.02249999999999</v>
      </c>
      <c r="AI125" s="32">
        <f>_xlfn.XLOOKUP(Master1[[#This Row],[cu_id]],Revenue_Analysis[cuid],Revenue_Analysis[Q1 Average], 0)</f>
        <v>92.793300000000002</v>
      </c>
      <c r="AJ125" s="32">
        <f>_xlfn.XLOOKUP(Master1[[#This Row],[cu_id]],Revenue_Analysis[cuid],Revenue_Analysis[Q2 Average], 0)</f>
        <v>81.93</v>
      </c>
      <c r="AK125" s="32">
        <f>_xlfn.XLOOKUP(Master1[[#This Row],[cu_id]],Revenue_Analysis[cuid],Revenue_Analysis[Q3 Average], 0)</f>
        <v>101.47329999999999</v>
      </c>
      <c r="AL125" s="32">
        <f>_xlfn.XLOOKUP(Master1[[#This Row],[cu_id]],Revenue_Analysis[cuid],Revenue_Analysis[Q4 Average], 0)</f>
        <v>92.484999999999999</v>
      </c>
      <c r="AM125" s="34">
        <v>0.41666666666666669</v>
      </c>
      <c r="AN125" s="35">
        <v>0.875</v>
      </c>
      <c r="AO125" s="35" t="s">
        <v>4592</v>
      </c>
      <c r="AP125" s="35" t="s">
        <v>4592</v>
      </c>
      <c r="AQ125" s="20" t="s">
        <v>0</v>
      </c>
      <c r="AR125" s="20"/>
      <c r="AS125" s="14">
        <f>IFERROR(_xlfn.XLOOKUP(Master1[[#This Row],[cu_id]],StopTimes[cu_ID],StopTimes[Average Stop Time]), 0)</f>
        <v>11.25</v>
      </c>
      <c r="AT125" s="14">
        <f>IF(Master1[[#This Row],[RSP StopTime Override]] &lt;&gt; "",Master1[[#This Row],[RSP StopTime Override]],IF(Master1[[#This Row],[Avg Stop Time Helper]] &lt;&gt; 0, Master1[[#This Row],[Avg Stop Time Helper]],Average_Stop_Time))</f>
        <v>11.25</v>
      </c>
      <c r="AU125" s="13"/>
    </row>
    <row r="126" spans="1:47" x14ac:dyDescent="0.3">
      <c r="A126" s="18" t="s">
        <v>4236</v>
      </c>
      <c r="B126" s="20">
        <v>50</v>
      </c>
      <c r="C126" s="20" t="s">
        <v>14</v>
      </c>
      <c r="D126" s="19">
        <v>521337</v>
      </c>
      <c r="E126" s="19" t="s">
        <v>13</v>
      </c>
      <c r="F126" s="19" t="s">
        <v>6069</v>
      </c>
      <c r="G126" s="19" t="s">
        <v>6070</v>
      </c>
      <c r="H126" s="19" t="s">
        <v>11</v>
      </c>
      <c r="I126" s="19" t="s">
        <v>6068</v>
      </c>
      <c r="J126" s="19" t="s">
        <v>4</v>
      </c>
      <c r="K126" s="19" t="s">
        <v>5281</v>
      </c>
      <c r="L126" s="21" t="s">
        <v>26</v>
      </c>
      <c r="M126" s="20" t="s">
        <v>20</v>
      </c>
      <c r="N126" s="20" t="s">
        <v>25</v>
      </c>
      <c r="O126" s="20">
        <v>65</v>
      </c>
      <c r="P126" s="20">
        <v>0</v>
      </c>
      <c r="Q126" s="20">
        <v>0</v>
      </c>
      <c r="R126" s="20">
        <v>0</v>
      </c>
      <c r="S126" s="20">
        <v>65</v>
      </c>
      <c r="T126" s="20">
        <v>0</v>
      </c>
      <c r="U126" s="20">
        <v>6</v>
      </c>
      <c r="V126" s="30"/>
      <c r="W126" s="30"/>
      <c r="X126" s="33">
        <f>IFERROR(1 -(Master1[[#This Row],[Avg Garment Scans per Delivery]]/Master1[[#This Row],[Garment Inventory]]), 0)</f>
        <v>0</v>
      </c>
      <c r="Y126" s="30"/>
      <c r="Z126" s="30"/>
      <c r="AA126" s="32">
        <f>_xlfn.XLOOKUP(Master1[[#This Row],[cu_id]], Revenue_Analysis[cuid], Revenue_Analysis[Q1 Low Deviation], 0)</f>
        <v>0</v>
      </c>
      <c r="AB126" s="32">
        <f>_xlfn.XLOOKUP(Master1[[#This Row],[cu_id]],Revenue_Analysis[cuid],Revenue_Analysis[Q1 High Deviation], 0)</f>
        <v>0</v>
      </c>
      <c r="AC126" s="32">
        <f>_xlfn.XLOOKUP(Master1[[#This Row],[cu_id]],Revenue_Analysis[cuid],Revenue_Analysis[Q2 Low Deviation], 0)</f>
        <v>34.44</v>
      </c>
      <c r="AD126" s="32">
        <f>_xlfn.XLOOKUP(Master1[[#This Row],[cu_id]],Revenue_Analysis[cuid],Revenue_Analysis[Q2 High Deviation], 0)</f>
        <v>46.11</v>
      </c>
      <c r="AE126" s="32">
        <f>_xlfn.XLOOKUP(Master1[[#This Row],[cu_id]],Revenue_Analysis[cuid],Revenue_Analysis[Q3 Low Deviation], 0)</f>
        <v>39.96</v>
      </c>
      <c r="AF126" s="32">
        <f>_xlfn.XLOOKUP(Master1[[#This Row],[cu_id]],Revenue_Analysis[cuid],Revenue_Analysis[Q3 High Deviation], 0)</f>
        <v>39.96</v>
      </c>
      <c r="AG126" s="32">
        <f>_xlfn.XLOOKUP(Master1[[#This Row],[cu_id]],Revenue_Analysis[cuid],Revenue_Analysis[Q4 Low Deviation], 0)</f>
        <v>34.44</v>
      </c>
      <c r="AH126" s="32">
        <f>_xlfn.XLOOKUP(Master1[[#This Row],[cu_id]],Revenue_Analysis[cuid],Revenue_Analysis[Q4 High Deviation], 0)</f>
        <v>52.44</v>
      </c>
      <c r="AI126" s="32">
        <f>_xlfn.XLOOKUP(Master1[[#This Row],[cu_id]],Revenue_Analysis[cuid],Revenue_Analysis[Q1 Average], 0)</f>
        <v>0</v>
      </c>
      <c r="AJ126" s="32">
        <f>_xlfn.XLOOKUP(Master1[[#This Row],[cu_id]],Revenue_Analysis[cuid],Revenue_Analysis[Q2 Average], 0)</f>
        <v>40.274999999999999</v>
      </c>
      <c r="AK126" s="32">
        <f>_xlfn.XLOOKUP(Master1[[#This Row],[cu_id]],Revenue_Analysis[cuid],Revenue_Analysis[Q3 Average], 0)</f>
        <v>39.96</v>
      </c>
      <c r="AL126" s="32">
        <f>_xlfn.XLOOKUP(Master1[[#This Row],[cu_id]],Revenue_Analysis[cuid],Revenue_Analysis[Q4 Average], 0)</f>
        <v>43.44</v>
      </c>
      <c r="AM126" s="34">
        <v>0.375</v>
      </c>
      <c r="AN126" s="35">
        <v>0.5</v>
      </c>
      <c r="AO126" s="35" t="s">
        <v>4592</v>
      </c>
      <c r="AP126" s="35" t="s">
        <v>4592</v>
      </c>
      <c r="AQ126" s="20" t="s">
        <v>0</v>
      </c>
      <c r="AR126" s="20"/>
      <c r="AS126" s="14">
        <f>IFERROR(_xlfn.XLOOKUP(Master1[[#This Row],[cu_id]],StopTimes[cu_ID],StopTimes[Average Stop Time]), 0)</f>
        <v>12.466666666666667</v>
      </c>
      <c r="AT126" s="14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126" s="13">
        <v>5</v>
      </c>
    </row>
    <row r="127" spans="1:47" x14ac:dyDescent="0.3">
      <c r="A127" s="18" t="s">
        <v>4237</v>
      </c>
      <c r="B127" s="20">
        <v>6</v>
      </c>
      <c r="C127" s="20" t="s">
        <v>9</v>
      </c>
      <c r="D127" s="19">
        <v>521344</v>
      </c>
      <c r="E127" s="19" t="s">
        <v>13</v>
      </c>
      <c r="F127" s="19" t="s">
        <v>4630</v>
      </c>
      <c r="G127" s="19" t="s">
        <v>4631</v>
      </c>
      <c r="H127" s="19" t="s">
        <v>11</v>
      </c>
      <c r="I127" s="19" t="s">
        <v>4590</v>
      </c>
      <c r="J127" s="19" t="s">
        <v>4</v>
      </c>
      <c r="K127" s="19" t="s">
        <v>4632</v>
      </c>
      <c r="L127" s="21" t="s">
        <v>16</v>
      </c>
      <c r="M127" s="20" t="s">
        <v>3</v>
      </c>
      <c r="N127" s="20" t="s">
        <v>2</v>
      </c>
      <c r="O127" s="20">
        <v>5</v>
      </c>
      <c r="P127" s="20">
        <v>5</v>
      </c>
      <c r="Q127" s="20">
        <v>0</v>
      </c>
      <c r="R127" s="20">
        <v>0</v>
      </c>
      <c r="S127" s="20">
        <v>0</v>
      </c>
      <c r="T127" s="20">
        <v>0</v>
      </c>
      <c r="U127" s="20">
        <v>53</v>
      </c>
      <c r="V127" s="30"/>
      <c r="W127" s="30"/>
      <c r="X127" s="33">
        <f>IFERROR(1 -(Master1[[#This Row],[Avg Garment Scans per Delivery]]/Master1[[#This Row],[Garment Inventory]]), 0)</f>
        <v>0</v>
      </c>
      <c r="Y127" s="30"/>
      <c r="Z127" s="30"/>
      <c r="AA127" s="32">
        <f>_xlfn.XLOOKUP(Master1[[#This Row],[cu_id]], Revenue_Analysis[cuid], Revenue_Analysis[Q1 Low Deviation], 0)</f>
        <v>110.28570000000001</v>
      </c>
      <c r="AB127" s="32">
        <f>_xlfn.XLOOKUP(Master1[[#This Row],[cu_id]],Revenue_Analysis[cuid],Revenue_Analysis[Q1 High Deviation], 0)</f>
        <v>139.20570000000001</v>
      </c>
      <c r="AC127" s="32">
        <f>_xlfn.XLOOKUP(Master1[[#This Row],[cu_id]],Revenue_Analysis[cuid],Revenue_Analysis[Q2 Low Deviation], 0)</f>
        <v>125.2478</v>
      </c>
      <c r="AD127" s="32">
        <f>_xlfn.XLOOKUP(Master1[[#This Row],[cu_id]],Revenue_Analysis[cuid],Revenue_Analysis[Q2 High Deviation], 0)</f>
        <v>140.03380000000001</v>
      </c>
      <c r="AE127" s="32">
        <f>_xlfn.XLOOKUP(Master1[[#This Row],[cu_id]],Revenue_Analysis[cuid],Revenue_Analysis[Q3 Low Deviation], 0)</f>
        <v>130.90940000000001</v>
      </c>
      <c r="AF127" s="32">
        <f>_xlfn.XLOOKUP(Master1[[#This Row],[cu_id]],Revenue_Analysis[cuid],Revenue_Analysis[Q3 High Deviation], 0)</f>
        <v>138.85220000000001</v>
      </c>
      <c r="AG127" s="32">
        <f>_xlfn.XLOOKUP(Master1[[#This Row],[cu_id]],Revenue_Analysis[cuid],Revenue_Analysis[Q4 Low Deviation], 0)</f>
        <v>123.489</v>
      </c>
      <c r="AH127" s="32">
        <f>_xlfn.XLOOKUP(Master1[[#This Row],[cu_id]],Revenue_Analysis[cuid],Revenue_Analysis[Q4 High Deviation], 0)</f>
        <v>139.35560000000001</v>
      </c>
      <c r="AI127" s="32">
        <f>_xlfn.XLOOKUP(Master1[[#This Row],[cu_id]],Revenue_Analysis[cuid],Revenue_Analysis[Q1 Average], 0)</f>
        <v>124.7457</v>
      </c>
      <c r="AJ127" s="32">
        <f>_xlfn.XLOOKUP(Master1[[#This Row],[cu_id]],Revenue_Analysis[cuid],Revenue_Analysis[Q2 Average], 0)</f>
        <v>132.64080000000001</v>
      </c>
      <c r="AK127" s="32">
        <f>_xlfn.XLOOKUP(Master1[[#This Row],[cu_id]],Revenue_Analysis[cuid],Revenue_Analysis[Q3 Average], 0)</f>
        <v>134.88079999999999</v>
      </c>
      <c r="AL127" s="32">
        <f>_xlfn.XLOOKUP(Master1[[#This Row],[cu_id]],Revenue_Analysis[cuid],Revenue_Analysis[Q4 Average], 0)</f>
        <v>131.42230000000001</v>
      </c>
      <c r="AM127" s="34">
        <v>0.3125</v>
      </c>
      <c r="AN127" s="35">
        <v>0.66666666666666663</v>
      </c>
      <c r="AO127" s="35" t="s">
        <v>4592</v>
      </c>
      <c r="AP127" s="35" t="s">
        <v>4592</v>
      </c>
      <c r="AQ127" s="20" t="s">
        <v>0</v>
      </c>
      <c r="AR127" s="20"/>
      <c r="AS127" s="14">
        <f>IFERROR(_xlfn.XLOOKUP(Master1[[#This Row],[cu_id]],StopTimes[cu_ID],StopTimes[Average Stop Time]), 0)</f>
        <v>10.259523808333334</v>
      </c>
      <c r="AT127" s="14">
        <f>IF(Master1[[#This Row],[RSP StopTime Override]] &lt;&gt; "",Master1[[#This Row],[RSP StopTime Override]],IF(Master1[[#This Row],[Avg Stop Time Helper]] &lt;&gt; 0, Master1[[#This Row],[Avg Stop Time Helper]],Average_Stop_Time))</f>
        <v>10.259523808333334</v>
      </c>
      <c r="AU127" s="13"/>
    </row>
    <row r="128" spans="1:47" x14ac:dyDescent="0.3">
      <c r="A128" s="18" t="s">
        <v>4238</v>
      </c>
      <c r="B128" s="20">
        <v>56</v>
      </c>
      <c r="C128" s="20" t="s">
        <v>14</v>
      </c>
      <c r="D128" s="19">
        <v>521497</v>
      </c>
      <c r="E128" s="19" t="s">
        <v>13</v>
      </c>
      <c r="F128" s="19" t="s">
        <v>7109</v>
      </c>
      <c r="G128" s="19" t="s">
        <v>7110</v>
      </c>
      <c r="H128" s="19" t="s">
        <v>11</v>
      </c>
      <c r="I128" s="19" t="s">
        <v>7108</v>
      </c>
      <c r="J128" s="19" t="s">
        <v>4</v>
      </c>
      <c r="K128" s="19" t="s">
        <v>7082</v>
      </c>
      <c r="L128" s="21" t="s">
        <v>17</v>
      </c>
      <c r="M128" s="20" t="s">
        <v>10</v>
      </c>
      <c r="N128" s="20" t="s">
        <v>2</v>
      </c>
      <c r="O128" s="20">
        <v>110</v>
      </c>
      <c r="P128" s="20">
        <v>0</v>
      </c>
      <c r="Q128" s="20">
        <v>0</v>
      </c>
      <c r="R128" s="20">
        <v>0</v>
      </c>
      <c r="S128" s="20">
        <v>110</v>
      </c>
      <c r="T128" s="20">
        <v>0</v>
      </c>
      <c r="U128" s="20">
        <v>24</v>
      </c>
      <c r="V128" s="30"/>
      <c r="W128" s="30"/>
      <c r="X128" s="33">
        <f>IFERROR(1 -(Master1[[#This Row],[Avg Garment Scans per Delivery]]/Master1[[#This Row],[Garment Inventory]]), 0)</f>
        <v>0</v>
      </c>
      <c r="Y128" s="30"/>
      <c r="Z128" s="30"/>
      <c r="AA128" s="32">
        <f>_xlfn.XLOOKUP(Master1[[#This Row],[cu_id]], Revenue_Analysis[cuid], Revenue_Analysis[Q1 Low Deviation], 0)</f>
        <v>70.3</v>
      </c>
      <c r="AB128" s="32">
        <f>_xlfn.XLOOKUP(Master1[[#This Row],[cu_id]],Revenue_Analysis[cuid],Revenue_Analysis[Q1 High Deviation], 0)</f>
        <v>71.55</v>
      </c>
      <c r="AC128" s="32">
        <f>_xlfn.XLOOKUP(Master1[[#This Row],[cu_id]],Revenue_Analysis[cuid],Revenue_Analysis[Q2 Low Deviation], 0)</f>
        <v>72.354299999999995</v>
      </c>
      <c r="AD128" s="32">
        <f>_xlfn.XLOOKUP(Master1[[#This Row],[cu_id]],Revenue_Analysis[cuid],Revenue_Analysis[Q2 High Deviation], 0)</f>
        <v>79.485699999999994</v>
      </c>
      <c r="AE128" s="32">
        <f>_xlfn.XLOOKUP(Master1[[#This Row],[cu_id]],Revenue_Analysis[cuid],Revenue_Analysis[Q3 Low Deviation], 0)</f>
        <v>79.180000000000007</v>
      </c>
      <c r="AF128" s="32">
        <f>_xlfn.XLOOKUP(Master1[[#This Row],[cu_id]],Revenue_Analysis[cuid],Revenue_Analysis[Q3 High Deviation], 0)</f>
        <v>80.08</v>
      </c>
      <c r="AG128" s="32">
        <f>_xlfn.XLOOKUP(Master1[[#This Row],[cu_id]],Revenue_Analysis[cuid],Revenue_Analysis[Q4 Low Deviation], 0)</f>
        <v>70.55</v>
      </c>
      <c r="AH128" s="32">
        <f>_xlfn.XLOOKUP(Master1[[#This Row],[cu_id]],Revenue_Analysis[cuid],Revenue_Analysis[Q4 High Deviation], 0)</f>
        <v>70.55</v>
      </c>
      <c r="AI128" s="32">
        <f>_xlfn.XLOOKUP(Master1[[#This Row],[cu_id]],Revenue_Analysis[cuid],Revenue_Analysis[Q1 Average], 0)</f>
        <v>70.924999999999997</v>
      </c>
      <c r="AJ128" s="32">
        <f>_xlfn.XLOOKUP(Master1[[#This Row],[cu_id]],Revenue_Analysis[cuid],Revenue_Analysis[Q2 Average], 0)</f>
        <v>75.92</v>
      </c>
      <c r="AK128" s="32">
        <f>_xlfn.XLOOKUP(Master1[[#This Row],[cu_id]],Revenue_Analysis[cuid],Revenue_Analysis[Q3 Average], 0)</f>
        <v>79.63</v>
      </c>
      <c r="AL128" s="32">
        <f>_xlfn.XLOOKUP(Master1[[#This Row],[cu_id]],Revenue_Analysis[cuid],Revenue_Analysis[Q4 Average], 0)</f>
        <v>70.55</v>
      </c>
      <c r="AM128" s="34">
        <v>0.375</v>
      </c>
      <c r="AN128" s="35">
        <v>0.70833333333333337</v>
      </c>
      <c r="AO128" s="35" t="s">
        <v>4592</v>
      </c>
      <c r="AP128" s="35" t="s">
        <v>4592</v>
      </c>
      <c r="AQ128" s="20" t="s">
        <v>0</v>
      </c>
      <c r="AR128" s="20"/>
      <c r="AS128" s="14">
        <f>IFERROR(_xlfn.XLOOKUP(Master1[[#This Row],[cu_id]],StopTimes[cu_ID],StopTimes[Average Stop Time]), 0)</f>
        <v>8</v>
      </c>
      <c r="AT128" s="14">
        <f>IF(Master1[[#This Row],[RSP StopTime Override]] &lt;&gt; "",Master1[[#This Row],[RSP StopTime Override]],IF(Master1[[#This Row],[Avg Stop Time Helper]] &lt;&gt; 0, Master1[[#This Row],[Avg Stop Time Helper]],Average_Stop_Time))</f>
        <v>8</v>
      </c>
      <c r="AU128" s="13"/>
    </row>
    <row r="129" spans="1:47" x14ac:dyDescent="0.3">
      <c r="A129" s="18" t="s">
        <v>4239</v>
      </c>
      <c r="B129" s="20">
        <v>6</v>
      </c>
      <c r="C129" s="20" t="s">
        <v>12</v>
      </c>
      <c r="D129" s="19">
        <v>521551</v>
      </c>
      <c r="E129" s="19" t="s">
        <v>13</v>
      </c>
      <c r="F129" s="19" t="s">
        <v>4721</v>
      </c>
      <c r="G129" s="19" t="s">
        <v>4722</v>
      </c>
      <c r="H129" s="19" t="s">
        <v>11</v>
      </c>
      <c r="I129" s="19" t="s">
        <v>4669</v>
      </c>
      <c r="J129" s="19" t="s">
        <v>4</v>
      </c>
      <c r="K129" s="19" t="s">
        <v>4670</v>
      </c>
      <c r="L129" s="21" t="s">
        <v>17</v>
      </c>
      <c r="M129" s="20" t="s">
        <v>10</v>
      </c>
      <c r="N129" s="20" t="s">
        <v>2</v>
      </c>
      <c r="O129" s="20">
        <v>180</v>
      </c>
      <c r="P129" s="20">
        <v>0</v>
      </c>
      <c r="Q129" s="20">
        <v>180</v>
      </c>
      <c r="R129" s="20">
        <v>0</v>
      </c>
      <c r="S129" s="20">
        <v>0</v>
      </c>
      <c r="T129" s="20">
        <v>0</v>
      </c>
      <c r="U129" s="20">
        <v>26</v>
      </c>
      <c r="V129" s="30"/>
      <c r="W129" s="30"/>
      <c r="X129" s="33">
        <f>IFERROR(1 -(Master1[[#This Row],[Avg Garment Scans per Delivery]]/Master1[[#This Row],[Garment Inventory]]), 0)</f>
        <v>0</v>
      </c>
      <c r="Y129" s="30"/>
      <c r="Z129" s="30"/>
      <c r="AA129" s="32">
        <f>_xlfn.XLOOKUP(Master1[[#This Row],[cu_id]], Revenue_Analysis[cuid], Revenue_Analysis[Q1 Low Deviation], 0)</f>
        <v>37.869999999999997</v>
      </c>
      <c r="AB129" s="32">
        <f>_xlfn.XLOOKUP(Master1[[#This Row],[cu_id]],Revenue_Analysis[cuid],Revenue_Analysis[Q1 High Deviation], 0)</f>
        <v>39.119999999999997</v>
      </c>
      <c r="AC129" s="32">
        <f>_xlfn.XLOOKUP(Master1[[#This Row],[cu_id]],Revenue_Analysis[cuid],Revenue_Analysis[Q2 Low Deviation], 0)</f>
        <v>39.992899999999999</v>
      </c>
      <c r="AD129" s="32">
        <f>_xlfn.XLOOKUP(Master1[[#This Row],[cu_id]],Revenue_Analysis[cuid],Revenue_Analysis[Q2 High Deviation], 0)</f>
        <v>42.507100000000001</v>
      </c>
      <c r="AE129" s="32">
        <f>_xlfn.XLOOKUP(Master1[[#This Row],[cu_id]],Revenue_Analysis[cuid],Revenue_Analysis[Q3 Low Deviation], 0)</f>
        <v>42.49</v>
      </c>
      <c r="AF129" s="32">
        <f>_xlfn.XLOOKUP(Master1[[#This Row],[cu_id]],Revenue_Analysis[cuid],Revenue_Analysis[Q3 High Deviation], 0)</f>
        <v>43.45</v>
      </c>
      <c r="AG129" s="32">
        <f>_xlfn.XLOOKUP(Master1[[#This Row],[cu_id]],Revenue_Analysis[cuid],Revenue_Analysis[Q4 Low Deviation], 0)</f>
        <v>36.458799999999997</v>
      </c>
      <c r="AH129" s="32">
        <f>_xlfn.XLOOKUP(Master1[[#This Row],[cu_id]],Revenue_Analysis[cuid],Revenue_Analysis[Q4 High Deviation], 0)</f>
        <v>37.667000000000002</v>
      </c>
      <c r="AI129" s="32">
        <f>_xlfn.XLOOKUP(Master1[[#This Row],[cu_id]],Revenue_Analysis[cuid],Revenue_Analysis[Q1 Average], 0)</f>
        <v>38.494999999999997</v>
      </c>
      <c r="AJ129" s="32">
        <f>_xlfn.XLOOKUP(Master1[[#This Row],[cu_id]],Revenue_Analysis[cuid],Revenue_Analysis[Q2 Average], 0)</f>
        <v>41.25</v>
      </c>
      <c r="AK129" s="32">
        <f>_xlfn.XLOOKUP(Master1[[#This Row],[cu_id]],Revenue_Analysis[cuid],Revenue_Analysis[Q3 Average], 0)</f>
        <v>42.97</v>
      </c>
      <c r="AL129" s="32">
        <f>_xlfn.XLOOKUP(Master1[[#This Row],[cu_id]],Revenue_Analysis[cuid],Revenue_Analysis[Q4 Average], 0)</f>
        <v>37.062899999999999</v>
      </c>
      <c r="AM129" s="34">
        <v>0.33333333333333331</v>
      </c>
      <c r="AN129" s="35">
        <v>0.66666666666666663</v>
      </c>
      <c r="AO129" s="35" t="s">
        <v>4592</v>
      </c>
      <c r="AP129" s="35" t="s">
        <v>4592</v>
      </c>
      <c r="AQ129" s="20" t="s">
        <v>0</v>
      </c>
      <c r="AR129" s="20"/>
      <c r="AS129" s="14">
        <f>IFERROR(_xlfn.XLOOKUP(Master1[[#This Row],[cu_id]],StopTimes[cu_ID],StopTimes[Average Stop Time]), 0)</f>
        <v>1.35</v>
      </c>
      <c r="AT129" s="14">
        <f>IF(Master1[[#This Row],[RSP StopTime Override]] &lt;&gt; "",Master1[[#This Row],[RSP StopTime Override]],IF(Master1[[#This Row],[Avg Stop Time Helper]] &lt;&gt; 0, Master1[[#This Row],[Avg Stop Time Helper]],Average_Stop_Time))</f>
        <v>1.35</v>
      </c>
      <c r="AU129" s="13"/>
    </row>
    <row r="130" spans="1:47" x14ac:dyDescent="0.3">
      <c r="A130" s="18" t="s">
        <v>4240</v>
      </c>
      <c r="B130" s="20">
        <v>56</v>
      </c>
      <c r="C130" s="20" t="s">
        <v>12</v>
      </c>
      <c r="D130" s="19">
        <v>521600</v>
      </c>
      <c r="E130" s="19" t="s">
        <v>13</v>
      </c>
      <c r="F130" s="19" t="s">
        <v>6907</v>
      </c>
      <c r="G130" s="19" t="s">
        <v>6908</v>
      </c>
      <c r="H130" s="19" t="s">
        <v>11</v>
      </c>
      <c r="I130" s="19" t="s">
        <v>5890</v>
      </c>
      <c r="J130" s="19" t="s">
        <v>4</v>
      </c>
      <c r="K130" s="19" t="s">
        <v>5276</v>
      </c>
      <c r="L130" s="21" t="s">
        <v>24</v>
      </c>
      <c r="M130" s="20" t="s">
        <v>23</v>
      </c>
      <c r="N130" s="20" t="s">
        <v>2</v>
      </c>
      <c r="O130" s="20">
        <v>89</v>
      </c>
      <c r="P130" s="20">
        <v>0</v>
      </c>
      <c r="Q130" s="20">
        <v>89</v>
      </c>
      <c r="R130" s="20">
        <v>0</v>
      </c>
      <c r="S130" s="20">
        <v>0</v>
      </c>
      <c r="T130" s="20">
        <v>0</v>
      </c>
      <c r="U130" s="20">
        <v>13</v>
      </c>
      <c r="V130" s="30"/>
      <c r="W130" s="30"/>
      <c r="X130" s="33">
        <f>IFERROR(1 -(Master1[[#This Row],[Avg Garment Scans per Delivery]]/Master1[[#This Row],[Garment Inventory]]), 0)</f>
        <v>0</v>
      </c>
      <c r="Y130" s="30"/>
      <c r="Z130" s="30"/>
      <c r="AA130" s="32">
        <f>_xlfn.XLOOKUP(Master1[[#This Row],[cu_id]], Revenue_Analysis[cuid], Revenue_Analysis[Q1 Low Deviation], 0)</f>
        <v>82.64</v>
      </c>
      <c r="AB130" s="32">
        <f>_xlfn.XLOOKUP(Master1[[#This Row],[cu_id]],Revenue_Analysis[cuid],Revenue_Analysis[Q1 High Deviation], 0)</f>
        <v>84.64</v>
      </c>
      <c r="AC130" s="32">
        <f>_xlfn.XLOOKUP(Master1[[#This Row],[cu_id]],Revenue_Analysis[cuid],Revenue_Analysis[Q2 Low Deviation], 0)</f>
        <v>84.72</v>
      </c>
      <c r="AD130" s="32">
        <f>_xlfn.XLOOKUP(Master1[[#This Row],[cu_id]],Revenue_Analysis[cuid],Revenue_Analysis[Q2 High Deviation], 0)</f>
        <v>88.08</v>
      </c>
      <c r="AE130" s="32">
        <f>_xlfn.XLOOKUP(Master1[[#This Row],[cu_id]],Revenue_Analysis[cuid],Revenue_Analysis[Q3 Low Deviation], 0)</f>
        <v>88.818899999999999</v>
      </c>
      <c r="AF130" s="32">
        <f>_xlfn.XLOOKUP(Master1[[#This Row],[cu_id]],Revenue_Analysis[cuid],Revenue_Analysis[Q3 High Deviation], 0)</f>
        <v>94.027699999999996</v>
      </c>
      <c r="AG130" s="32">
        <f>_xlfn.XLOOKUP(Master1[[#This Row],[cu_id]],Revenue_Analysis[cuid],Revenue_Analysis[Q4 Low Deviation], 0)</f>
        <v>82.89</v>
      </c>
      <c r="AH130" s="32">
        <f>_xlfn.XLOOKUP(Master1[[#This Row],[cu_id]],Revenue_Analysis[cuid],Revenue_Analysis[Q4 High Deviation], 0)</f>
        <v>82.89</v>
      </c>
      <c r="AI130" s="32">
        <f>_xlfn.XLOOKUP(Master1[[#This Row],[cu_id]],Revenue_Analysis[cuid],Revenue_Analysis[Q1 Average], 0)</f>
        <v>83.64</v>
      </c>
      <c r="AJ130" s="32">
        <f>_xlfn.XLOOKUP(Master1[[#This Row],[cu_id]],Revenue_Analysis[cuid],Revenue_Analysis[Q2 Average], 0)</f>
        <v>86.4</v>
      </c>
      <c r="AK130" s="32">
        <f>_xlfn.XLOOKUP(Master1[[#This Row],[cu_id]],Revenue_Analysis[cuid],Revenue_Analysis[Q3 Average], 0)</f>
        <v>91.423299999999998</v>
      </c>
      <c r="AL130" s="32">
        <f>_xlfn.XLOOKUP(Master1[[#This Row],[cu_id]],Revenue_Analysis[cuid],Revenue_Analysis[Q4 Average], 0)</f>
        <v>82.89</v>
      </c>
      <c r="AM130" s="34" t="s">
        <v>4592</v>
      </c>
      <c r="AN130" s="35" t="s">
        <v>4592</v>
      </c>
      <c r="AO130" s="35" t="s">
        <v>4592</v>
      </c>
      <c r="AP130" s="35" t="s">
        <v>4592</v>
      </c>
      <c r="AQ130" s="20" t="s">
        <v>0</v>
      </c>
      <c r="AR130" s="20"/>
      <c r="AS130" s="14">
        <f>IFERROR(_xlfn.XLOOKUP(Master1[[#This Row],[cu_id]],StopTimes[cu_ID],StopTimes[Average Stop Time]), 0)</f>
        <v>0.17500000000000002</v>
      </c>
      <c r="AT130" s="14">
        <f>IF(Master1[[#This Row],[RSP StopTime Override]] &lt;&gt; "",Master1[[#This Row],[RSP StopTime Override]],IF(Master1[[#This Row],[Avg Stop Time Helper]] &lt;&gt; 0, Master1[[#This Row],[Avg Stop Time Helper]],Average_Stop_Time))</f>
        <v>0.17500000000000002</v>
      </c>
      <c r="AU130" s="13"/>
    </row>
    <row r="131" spans="1:47" x14ac:dyDescent="0.3">
      <c r="A131" s="18" t="s">
        <v>4241</v>
      </c>
      <c r="B131" s="20">
        <v>6</v>
      </c>
      <c r="C131" s="20" t="s">
        <v>9</v>
      </c>
      <c r="D131" s="19">
        <v>521637</v>
      </c>
      <c r="E131" s="19" t="s">
        <v>13</v>
      </c>
      <c r="F131" s="19" t="s">
        <v>4633</v>
      </c>
      <c r="G131" s="19" t="s">
        <v>4634</v>
      </c>
      <c r="H131" s="19" t="s">
        <v>11</v>
      </c>
      <c r="I131" s="19" t="s">
        <v>4590</v>
      </c>
      <c r="J131" s="19" t="s">
        <v>4</v>
      </c>
      <c r="K131" s="19" t="s">
        <v>4611</v>
      </c>
      <c r="L131" s="21" t="s">
        <v>19</v>
      </c>
      <c r="M131" s="20" t="s">
        <v>18</v>
      </c>
      <c r="N131" s="20" t="s">
        <v>2</v>
      </c>
      <c r="O131" s="20">
        <v>113</v>
      </c>
      <c r="P131" s="20">
        <v>113</v>
      </c>
      <c r="Q131" s="20">
        <v>0</v>
      </c>
      <c r="R131" s="20">
        <v>0</v>
      </c>
      <c r="S131" s="20">
        <v>0</v>
      </c>
      <c r="T131" s="20">
        <v>0</v>
      </c>
      <c r="U131" s="20">
        <v>30</v>
      </c>
      <c r="V131" s="30"/>
      <c r="W131" s="30"/>
      <c r="X131" s="33">
        <f>IFERROR(1 -(Master1[[#This Row],[Avg Garment Scans per Delivery]]/Master1[[#This Row],[Garment Inventory]]), 0)</f>
        <v>0</v>
      </c>
      <c r="Y131" s="30"/>
      <c r="Z131" s="30"/>
      <c r="AA131" s="32">
        <f>_xlfn.XLOOKUP(Master1[[#This Row],[cu_id]], Revenue_Analysis[cuid], Revenue_Analysis[Q1 Low Deviation], 0)</f>
        <v>48.612900000000003</v>
      </c>
      <c r="AB131" s="32">
        <f>_xlfn.XLOOKUP(Master1[[#This Row],[cu_id]],Revenue_Analysis[cuid],Revenue_Analysis[Q1 High Deviation], 0)</f>
        <v>92.104699999999994</v>
      </c>
      <c r="AC131" s="32">
        <f>_xlfn.XLOOKUP(Master1[[#This Row],[cu_id]],Revenue_Analysis[cuid],Revenue_Analysis[Q2 Low Deviation], 0)</f>
        <v>50</v>
      </c>
      <c r="AD131" s="32">
        <f>_xlfn.XLOOKUP(Master1[[#This Row],[cu_id]],Revenue_Analysis[cuid],Revenue_Analysis[Q2 High Deviation], 0)</f>
        <v>119.06659999999999</v>
      </c>
      <c r="AE131" s="32">
        <f>_xlfn.XLOOKUP(Master1[[#This Row],[cu_id]],Revenue_Analysis[cuid],Revenue_Analysis[Q3 Low Deviation], 0)</f>
        <v>55.877600000000001</v>
      </c>
      <c r="AF131" s="32">
        <f>_xlfn.XLOOKUP(Master1[[#This Row],[cu_id]],Revenue_Analysis[cuid],Revenue_Analysis[Q3 High Deviation], 0)</f>
        <v>126.40819999999999</v>
      </c>
      <c r="AG131" s="32">
        <f>_xlfn.XLOOKUP(Master1[[#This Row],[cu_id]],Revenue_Analysis[cuid],Revenue_Analysis[Q4 Low Deviation], 0)</f>
        <v>50</v>
      </c>
      <c r="AH131" s="32">
        <f>_xlfn.XLOOKUP(Master1[[#This Row],[cu_id]],Revenue_Analysis[cuid],Revenue_Analysis[Q4 High Deviation], 0)</f>
        <v>95.18</v>
      </c>
      <c r="AI131" s="32">
        <f>_xlfn.XLOOKUP(Master1[[#This Row],[cu_id]],Revenue_Analysis[cuid],Revenue_Analysis[Q1 Average], 0)</f>
        <v>70.358800000000002</v>
      </c>
      <c r="AJ131" s="32">
        <f>_xlfn.XLOOKUP(Master1[[#This Row],[cu_id]],Revenue_Analysis[cuid],Revenue_Analysis[Q2 Average], 0)</f>
        <v>84.533299999999997</v>
      </c>
      <c r="AK131" s="32">
        <f>_xlfn.XLOOKUP(Master1[[#This Row],[cu_id]],Revenue_Analysis[cuid],Revenue_Analysis[Q3 Average], 0)</f>
        <v>91.142899999999997</v>
      </c>
      <c r="AL131" s="32">
        <f>_xlfn.XLOOKUP(Master1[[#This Row],[cu_id]],Revenue_Analysis[cuid],Revenue_Analysis[Q4 Average], 0)</f>
        <v>72.59</v>
      </c>
      <c r="AM131" s="34">
        <v>0.375</v>
      </c>
      <c r="AN131" s="35">
        <v>0.70833333333333337</v>
      </c>
      <c r="AO131" s="35" t="s">
        <v>4592</v>
      </c>
      <c r="AP131" s="35" t="s">
        <v>4592</v>
      </c>
      <c r="AQ131" s="20" t="s">
        <v>0</v>
      </c>
      <c r="AR131" s="20"/>
      <c r="AS131" s="14">
        <f>IFERROR(_xlfn.XLOOKUP(Master1[[#This Row],[cu_id]],StopTimes[cu_ID],StopTimes[Average Stop Time]), 0)</f>
        <v>11.288888890000001</v>
      </c>
      <c r="AT131" s="14">
        <f>IF(Master1[[#This Row],[RSP StopTime Override]] &lt;&gt; "",Master1[[#This Row],[RSP StopTime Override]],IF(Master1[[#This Row],[Avg Stop Time Helper]] &lt;&gt; 0, Master1[[#This Row],[Avg Stop Time Helper]],Average_Stop_Time))</f>
        <v>11.288888890000001</v>
      </c>
      <c r="AU131" s="13"/>
    </row>
    <row r="132" spans="1:47" x14ac:dyDescent="0.3">
      <c r="A132" s="18" t="s">
        <v>4242</v>
      </c>
      <c r="B132" s="20">
        <v>12</v>
      </c>
      <c r="C132" s="20" t="s">
        <v>6</v>
      </c>
      <c r="D132" s="19">
        <v>521644</v>
      </c>
      <c r="E132" s="19" t="s">
        <v>13</v>
      </c>
      <c r="F132" s="19" t="s">
        <v>5123</v>
      </c>
      <c r="G132" s="19" t="s">
        <v>5124</v>
      </c>
      <c r="H132" s="19" t="s">
        <v>11</v>
      </c>
      <c r="I132" s="19" t="s">
        <v>5012</v>
      </c>
      <c r="J132" s="19" t="s">
        <v>4</v>
      </c>
      <c r="K132" s="19" t="s">
        <v>5088</v>
      </c>
      <c r="L132" s="21" t="s">
        <v>21</v>
      </c>
      <c r="M132" s="20" t="s">
        <v>20</v>
      </c>
      <c r="N132" s="20" t="s">
        <v>2</v>
      </c>
      <c r="O132" s="20">
        <v>142</v>
      </c>
      <c r="P132" s="20">
        <v>0</v>
      </c>
      <c r="Q132" s="20">
        <v>0</v>
      </c>
      <c r="R132" s="20">
        <v>142</v>
      </c>
      <c r="S132" s="20">
        <v>0</v>
      </c>
      <c r="T132" s="20">
        <v>0</v>
      </c>
      <c r="U132" s="20">
        <v>13</v>
      </c>
      <c r="V132" s="30"/>
      <c r="W132" s="30"/>
      <c r="X132" s="33">
        <f>IFERROR(1 -(Master1[[#This Row],[Avg Garment Scans per Delivery]]/Master1[[#This Row],[Garment Inventory]]), 0)</f>
        <v>0</v>
      </c>
      <c r="Y132" s="30"/>
      <c r="Z132" s="30"/>
      <c r="AA132" s="32">
        <f>_xlfn.XLOOKUP(Master1[[#This Row],[cu_id]], Revenue_Analysis[cuid], Revenue_Analysis[Q1 Low Deviation], 0)</f>
        <v>63.6556</v>
      </c>
      <c r="AB132" s="32">
        <f>_xlfn.XLOOKUP(Master1[[#This Row],[cu_id]],Revenue_Analysis[cuid],Revenue_Analysis[Q1 High Deviation], 0)</f>
        <v>67.437799999999996</v>
      </c>
      <c r="AC132" s="32">
        <f>_xlfn.XLOOKUP(Master1[[#This Row],[cu_id]],Revenue_Analysis[cuid],Revenue_Analysis[Q2 Low Deviation], 0)</f>
        <v>67.715500000000006</v>
      </c>
      <c r="AD132" s="32">
        <f>_xlfn.XLOOKUP(Master1[[#This Row],[cu_id]],Revenue_Analysis[cuid],Revenue_Analysis[Q2 High Deviation], 0)</f>
        <v>70.711100000000002</v>
      </c>
      <c r="AE132" s="32">
        <f>_xlfn.XLOOKUP(Master1[[#This Row],[cu_id]],Revenue_Analysis[cuid],Revenue_Analysis[Q3 Low Deviation], 0)</f>
        <v>70.42</v>
      </c>
      <c r="AF132" s="32">
        <f>_xlfn.XLOOKUP(Master1[[#This Row],[cu_id]],Revenue_Analysis[cuid],Revenue_Analysis[Q3 High Deviation], 0)</f>
        <v>71.459999999999994</v>
      </c>
      <c r="AG132" s="32">
        <f>_xlfn.XLOOKUP(Master1[[#This Row],[cu_id]],Revenue_Analysis[cuid],Revenue_Analysis[Q4 Low Deviation], 0)</f>
        <v>62.71</v>
      </c>
      <c r="AH132" s="32">
        <f>_xlfn.XLOOKUP(Master1[[#This Row],[cu_id]],Revenue_Analysis[cuid],Revenue_Analysis[Q4 High Deviation], 0)</f>
        <v>62.71</v>
      </c>
      <c r="AI132" s="32">
        <f>_xlfn.XLOOKUP(Master1[[#This Row],[cu_id]],Revenue_Analysis[cuid],Revenue_Analysis[Q1 Average], 0)</f>
        <v>65.546700000000001</v>
      </c>
      <c r="AJ132" s="32">
        <f>_xlfn.XLOOKUP(Master1[[#This Row],[cu_id]],Revenue_Analysis[cuid],Revenue_Analysis[Q2 Average], 0)</f>
        <v>69.213300000000004</v>
      </c>
      <c r="AK132" s="32">
        <f>_xlfn.XLOOKUP(Master1[[#This Row],[cu_id]],Revenue_Analysis[cuid],Revenue_Analysis[Q3 Average], 0)</f>
        <v>70.94</v>
      </c>
      <c r="AL132" s="32">
        <f>_xlfn.XLOOKUP(Master1[[#This Row],[cu_id]],Revenue_Analysis[cuid],Revenue_Analysis[Q4 Average], 0)</f>
        <v>62.71</v>
      </c>
      <c r="AM132" s="34">
        <v>0.375</v>
      </c>
      <c r="AN132" s="35">
        <v>0.70833333333333337</v>
      </c>
      <c r="AO132" s="35" t="s">
        <v>4592</v>
      </c>
      <c r="AP132" s="35" t="s">
        <v>4592</v>
      </c>
      <c r="AQ132" s="20" t="s">
        <v>0</v>
      </c>
      <c r="AR132" s="20"/>
      <c r="AS132" s="14">
        <f>IFERROR(_xlfn.XLOOKUP(Master1[[#This Row],[cu_id]],StopTimes[cu_ID],StopTimes[Average Stop Time]), 0)</f>
        <v>2.4333333333333336</v>
      </c>
      <c r="AT132" s="14">
        <f>IF(Master1[[#This Row],[RSP StopTime Override]] &lt;&gt; "",Master1[[#This Row],[RSP StopTime Override]],IF(Master1[[#This Row],[Avg Stop Time Helper]] &lt;&gt; 0, Master1[[#This Row],[Avg Stop Time Helper]],Average_Stop_Time))</f>
        <v>2.4333333333333336</v>
      </c>
      <c r="AU132" s="13"/>
    </row>
    <row r="133" spans="1:47" x14ac:dyDescent="0.3">
      <c r="A133" s="18" t="s">
        <v>4243</v>
      </c>
      <c r="B133" s="20">
        <v>50</v>
      </c>
      <c r="C133" s="20" t="s">
        <v>14</v>
      </c>
      <c r="D133" s="19">
        <v>521739</v>
      </c>
      <c r="E133" s="19" t="s">
        <v>13</v>
      </c>
      <c r="F133" s="19" t="s">
        <v>6128</v>
      </c>
      <c r="G133" s="19" t="s">
        <v>6129</v>
      </c>
      <c r="H133" s="19" t="s">
        <v>11</v>
      </c>
      <c r="I133" s="19" t="s">
        <v>4620</v>
      </c>
      <c r="J133" s="19" t="s">
        <v>4</v>
      </c>
      <c r="K133" s="19" t="s">
        <v>5531</v>
      </c>
      <c r="L133" s="21" t="s">
        <v>19</v>
      </c>
      <c r="M133" s="20" t="s">
        <v>18</v>
      </c>
      <c r="N133" s="20" t="s">
        <v>2</v>
      </c>
      <c r="O133" s="20">
        <v>145</v>
      </c>
      <c r="P133" s="20">
        <v>0</v>
      </c>
      <c r="Q133" s="20">
        <v>0</v>
      </c>
      <c r="R133" s="20">
        <v>0</v>
      </c>
      <c r="S133" s="20">
        <v>145</v>
      </c>
      <c r="T133" s="20">
        <v>0</v>
      </c>
      <c r="U133" s="20">
        <v>25</v>
      </c>
      <c r="V133" s="30"/>
      <c r="W133" s="30"/>
      <c r="X133" s="33">
        <f>IFERROR(1 -(Master1[[#This Row],[Avg Garment Scans per Delivery]]/Master1[[#This Row],[Garment Inventory]]), 0)</f>
        <v>0</v>
      </c>
      <c r="Y133" s="30"/>
      <c r="Z133" s="30"/>
      <c r="AA133" s="32">
        <f>_xlfn.XLOOKUP(Master1[[#This Row],[cu_id]], Revenue_Analysis[cuid], Revenue_Analysis[Q1 Low Deviation], 0)</f>
        <v>53.270200000000003</v>
      </c>
      <c r="AB133" s="32">
        <f>_xlfn.XLOOKUP(Master1[[#This Row],[cu_id]],Revenue_Analysis[cuid],Revenue_Analysis[Q1 High Deviation], 0)</f>
        <v>58.587000000000003</v>
      </c>
      <c r="AC133" s="32">
        <f>_xlfn.XLOOKUP(Master1[[#This Row],[cu_id]],Revenue_Analysis[cuid],Revenue_Analysis[Q2 Low Deviation], 0)</f>
        <v>52.014400000000002</v>
      </c>
      <c r="AD133" s="32">
        <f>_xlfn.XLOOKUP(Master1[[#This Row],[cu_id]],Revenue_Analysis[cuid],Revenue_Analysis[Q2 High Deviation], 0)</f>
        <v>94.752200000000002</v>
      </c>
      <c r="AE133" s="32">
        <f>_xlfn.XLOOKUP(Master1[[#This Row],[cu_id]],Revenue_Analysis[cuid],Revenue_Analysis[Q3 Low Deviation], 0)</f>
        <v>52.707299999999996</v>
      </c>
      <c r="AF133" s="32">
        <f>_xlfn.XLOOKUP(Master1[[#This Row],[cu_id]],Revenue_Analysis[cuid],Revenue_Analysis[Q3 High Deviation], 0)</f>
        <v>60.686900000000001</v>
      </c>
      <c r="AG133" s="32">
        <f>_xlfn.XLOOKUP(Master1[[#This Row],[cu_id]],Revenue_Analysis[cuid],Revenue_Analysis[Q4 Low Deviation], 0)</f>
        <v>50.85</v>
      </c>
      <c r="AH133" s="32">
        <f>_xlfn.XLOOKUP(Master1[[#This Row],[cu_id]],Revenue_Analysis[cuid],Revenue_Analysis[Q4 High Deviation], 0)</f>
        <v>50.85</v>
      </c>
      <c r="AI133" s="32">
        <f>_xlfn.XLOOKUP(Master1[[#This Row],[cu_id]],Revenue_Analysis[cuid],Revenue_Analysis[Q1 Average], 0)</f>
        <v>55.928600000000003</v>
      </c>
      <c r="AJ133" s="32">
        <f>_xlfn.XLOOKUP(Master1[[#This Row],[cu_id]],Revenue_Analysis[cuid],Revenue_Analysis[Q2 Average], 0)</f>
        <v>73.383300000000006</v>
      </c>
      <c r="AK133" s="32">
        <f>_xlfn.XLOOKUP(Master1[[#This Row],[cu_id]],Revenue_Analysis[cuid],Revenue_Analysis[Q3 Average], 0)</f>
        <v>56.697099999999999</v>
      </c>
      <c r="AL133" s="32">
        <f>_xlfn.XLOOKUP(Master1[[#This Row],[cu_id]],Revenue_Analysis[cuid],Revenue_Analysis[Q4 Average], 0)</f>
        <v>50.85</v>
      </c>
      <c r="AM133" s="34">
        <v>0.375</v>
      </c>
      <c r="AN133" s="35">
        <v>0.75</v>
      </c>
      <c r="AO133" s="35" t="s">
        <v>4592</v>
      </c>
      <c r="AP133" s="35" t="s">
        <v>4592</v>
      </c>
      <c r="AQ133" s="20" t="s">
        <v>0</v>
      </c>
      <c r="AR133" s="20"/>
      <c r="AS133" s="14">
        <f>IFERROR(_xlfn.XLOOKUP(Master1[[#This Row],[cu_id]],StopTimes[cu_ID],StopTimes[Average Stop Time]), 0)</f>
        <v>5.4733333333333336</v>
      </c>
      <c r="AT133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33" s="13">
        <v>10</v>
      </c>
    </row>
    <row r="134" spans="1:47" x14ac:dyDescent="0.3">
      <c r="A134" s="18" t="s">
        <v>4244</v>
      </c>
      <c r="B134" s="20">
        <v>47</v>
      </c>
      <c r="C134" s="20" t="s">
        <v>14</v>
      </c>
      <c r="D134" s="19">
        <v>521740</v>
      </c>
      <c r="E134" s="19" t="s">
        <v>13</v>
      </c>
      <c r="F134" s="19" t="s">
        <v>5665</v>
      </c>
      <c r="G134" s="19" t="s">
        <v>5666</v>
      </c>
      <c r="H134" s="19" t="s">
        <v>11</v>
      </c>
      <c r="I134" s="19" t="s">
        <v>5131</v>
      </c>
      <c r="J134" s="19" t="s">
        <v>4</v>
      </c>
      <c r="K134" s="19" t="s">
        <v>5132</v>
      </c>
      <c r="L134" s="21" t="s">
        <v>29</v>
      </c>
      <c r="M134" s="20" t="s">
        <v>28</v>
      </c>
      <c r="N134" s="20" t="s">
        <v>2</v>
      </c>
      <c r="O134" s="20">
        <v>237</v>
      </c>
      <c r="P134" s="20">
        <v>0</v>
      </c>
      <c r="Q134" s="20">
        <v>0</v>
      </c>
      <c r="R134" s="20">
        <v>0</v>
      </c>
      <c r="S134" s="20">
        <v>237</v>
      </c>
      <c r="T134" s="20">
        <v>0</v>
      </c>
      <c r="U134" s="20">
        <v>14</v>
      </c>
      <c r="V134" s="30"/>
      <c r="W134" s="30"/>
      <c r="X134" s="33">
        <f>IFERROR(1 -(Master1[[#This Row],[Avg Garment Scans per Delivery]]/Master1[[#This Row],[Garment Inventory]]), 0)</f>
        <v>0</v>
      </c>
      <c r="Y134" s="30"/>
      <c r="Z134" s="30"/>
      <c r="AA134" s="32">
        <f>_xlfn.XLOOKUP(Master1[[#This Row],[cu_id]], Revenue_Analysis[cuid], Revenue_Analysis[Q1 Low Deviation], 0)</f>
        <v>128.06870000000001</v>
      </c>
      <c r="AB134" s="32">
        <f>_xlfn.XLOOKUP(Master1[[#This Row],[cu_id]],Revenue_Analysis[cuid],Revenue_Analysis[Q1 High Deviation], 0)</f>
        <v>129.75630000000001</v>
      </c>
      <c r="AC134" s="32">
        <f>_xlfn.XLOOKUP(Master1[[#This Row],[cu_id]],Revenue_Analysis[cuid],Revenue_Analysis[Q2 Low Deviation], 0)</f>
        <v>137.01669999999999</v>
      </c>
      <c r="AD134" s="32">
        <f>_xlfn.XLOOKUP(Master1[[#This Row],[cu_id]],Revenue_Analysis[cuid],Revenue_Analysis[Q2 High Deviation], 0)</f>
        <v>162.6833</v>
      </c>
      <c r="AE134" s="32">
        <f>_xlfn.XLOOKUP(Master1[[#This Row],[cu_id]],Revenue_Analysis[cuid],Revenue_Analysis[Q3 Low Deviation], 0)</f>
        <v>160.1267</v>
      </c>
      <c r="AF134" s="32">
        <f>_xlfn.XLOOKUP(Master1[[#This Row],[cu_id]],Revenue_Analysis[cuid],Revenue_Analysis[Q3 High Deviation], 0)</f>
        <v>161.27330000000001</v>
      </c>
      <c r="AG134" s="32">
        <f>_xlfn.XLOOKUP(Master1[[#This Row],[cu_id]],Revenue_Analysis[cuid],Revenue_Analysis[Q4 Low Deviation], 0)</f>
        <v>128.35</v>
      </c>
      <c r="AH134" s="32">
        <f>_xlfn.XLOOKUP(Master1[[#This Row],[cu_id]],Revenue_Analysis[cuid],Revenue_Analysis[Q4 High Deviation], 0)</f>
        <v>128.35</v>
      </c>
      <c r="AI134" s="32">
        <f>_xlfn.XLOOKUP(Master1[[#This Row],[cu_id]],Revenue_Analysis[cuid],Revenue_Analysis[Q1 Average], 0)</f>
        <v>128.91249999999999</v>
      </c>
      <c r="AJ134" s="32">
        <f>_xlfn.XLOOKUP(Master1[[#This Row],[cu_id]],Revenue_Analysis[cuid],Revenue_Analysis[Q2 Average], 0)</f>
        <v>149.85</v>
      </c>
      <c r="AK134" s="32">
        <f>_xlfn.XLOOKUP(Master1[[#This Row],[cu_id]],Revenue_Analysis[cuid],Revenue_Analysis[Q3 Average], 0)</f>
        <v>160.69999999999999</v>
      </c>
      <c r="AL134" s="32">
        <f>_xlfn.XLOOKUP(Master1[[#This Row],[cu_id]],Revenue_Analysis[cuid],Revenue_Analysis[Q4 Average], 0)</f>
        <v>128.35</v>
      </c>
      <c r="AM134" s="34">
        <v>0.375</v>
      </c>
      <c r="AN134" s="35">
        <v>0.70833333333333337</v>
      </c>
      <c r="AO134" s="35" t="s">
        <v>4592</v>
      </c>
      <c r="AP134" s="35" t="s">
        <v>4592</v>
      </c>
      <c r="AQ134" s="20" t="s">
        <v>0</v>
      </c>
      <c r="AR134" s="20"/>
      <c r="AS134" s="14">
        <f>IFERROR(_xlfn.XLOOKUP(Master1[[#This Row],[cu_id]],StopTimes[cu_ID],StopTimes[Average Stop Time]), 0)</f>
        <v>12.333333333333334</v>
      </c>
      <c r="AT134" s="14">
        <f>IF(Master1[[#This Row],[RSP StopTime Override]] &lt;&gt; "",Master1[[#This Row],[RSP StopTime Override]],IF(Master1[[#This Row],[Avg Stop Time Helper]] &lt;&gt; 0, Master1[[#This Row],[Avg Stop Time Helper]],Average_Stop_Time))</f>
        <v>12.333333333333334</v>
      </c>
      <c r="AU134" s="13"/>
    </row>
    <row r="135" spans="1:47" x14ac:dyDescent="0.3">
      <c r="A135" s="18" t="s">
        <v>4245</v>
      </c>
      <c r="B135" s="20">
        <v>47</v>
      </c>
      <c r="C135" s="20" t="s">
        <v>14</v>
      </c>
      <c r="D135" s="19">
        <v>521749</v>
      </c>
      <c r="E135" s="19" t="s">
        <v>13</v>
      </c>
      <c r="F135" s="19" t="s">
        <v>5667</v>
      </c>
      <c r="G135" s="19" t="s">
        <v>5668</v>
      </c>
      <c r="H135" s="19" t="s">
        <v>11</v>
      </c>
      <c r="I135" s="19" t="s">
        <v>5131</v>
      </c>
      <c r="J135" s="19" t="s">
        <v>4</v>
      </c>
      <c r="K135" s="19" t="s">
        <v>5669</v>
      </c>
      <c r="L135" s="21" t="s">
        <v>19</v>
      </c>
      <c r="M135" s="20" t="s">
        <v>18</v>
      </c>
      <c r="N135" s="20" t="s">
        <v>2</v>
      </c>
      <c r="O135" s="20">
        <v>85</v>
      </c>
      <c r="P135" s="20">
        <v>0</v>
      </c>
      <c r="Q135" s="20">
        <v>0</v>
      </c>
      <c r="R135" s="20">
        <v>0</v>
      </c>
      <c r="S135" s="20">
        <v>85</v>
      </c>
      <c r="T135" s="20">
        <v>0</v>
      </c>
      <c r="U135" s="20">
        <v>27</v>
      </c>
      <c r="V135" s="30"/>
      <c r="W135" s="30"/>
      <c r="X135" s="33">
        <f>IFERROR(1 -(Master1[[#This Row],[Avg Garment Scans per Delivery]]/Master1[[#This Row],[Garment Inventory]]), 0)</f>
        <v>0</v>
      </c>
      <c r="Y135" s="30"/>
      <c r="Z135" s="30"/>
      <c r="AA135" s="32">
        <f>_xlfn.XLOOKUP(Master1[[#This Row],[cu_id]], Revenue_Analysis[cuid], Revenue_Analysis[Q1 Low Deviation], 0)</f>
        <v>110.9545</v>
      </c>
      <c r="AB135" s="32">
        <f>_xlfn.XLOOKUP(Master1[[#This Row],[cu_id]],Revenue_Analysis[cuid],Revenue_Analysis[Q1 High Deviation], 0)</f>
        <v>112.79130000000001</v>
      </c>
      <c r="AC135" s="32">
        <f>_xlfn.XLOOKUP(Master1[[#This Row],[cu_id]],Revenue_Analysis[cuid],Revenue_Analysis[Q2 Low Deviation], 0)</f>
        <v>113.0322</v>
      </c>
      <c r="AD135" s="32">
        <f>_xlfn.XLOOKUP(Master1[[#This Row],[cu_id]],Revenue_Analysis[cuid],Revenue_Analysis[Q2 High Deviation], 0)</f>
        <v>116.6144</v>
      </c>
      <c r="AE135" s="32">
        <f>_xlfn.XLOOKUP(Master1[[#This Row],[cu_id]],Revenue_Analysis[cuid],Revenue_Analysis[Q3 Low Deviation], 0)</f>
        <v>116.1835</v>
      </c>
      <c r="AF135" s="32">
        <f>_xlfn.XLOOKUP(Master1[[#This Row],[cu_id]],Revenue_Analysis[cuid],Revenue_Analysis[Q3 High Deviation], 0)</f>
        <v>117.4079</v>
      </c>
      <c r="AG135" s="32">
        <f>_xlfn.XLOOKUP(Master1[[#This Row],[cu_id]],Revenue_Analysis[cuid],Revenue_Analysis[Q4 Low Deviation], 0)</f>
        <v>93.478899999999996</v>
      </c>
      <c r="AH135" s="32">
        <f>_xlfn.XLOOKUP(Master1[[#This Row],[cu_id]],Revenue_Analysis[cuid],Revenue_Analysis[Q4 High Deviation], 0)</f>
        <v>115.6677</v>
      </c>
      <c r="AI135" s="32">
        <f>_xlfn.XLOOKUP(Master1[[#This Row],[cu_id]],Revenue_Analysis[cuid],Revenue_Analysis[Q1 Average], 0)</f>
        <v>111.8729</v>
      </c>
      <c r="AJ135" s="32">
        <f>_xlfn.XLOOKUP(Master1[[#This Row],[cu_id]],Revenue_Analysis[cuid],Revenue_Analysis[Q2 Average], 0)</f>
        <v>114.8233</v>
      </c>
      <c r="AK135" s="32">
        <f>_xlfn.XLOOKUP(Master1[[#This Row],[cu_id]],Revenue_Analysis[cuid],Revenue_Analysis[Q3 Average], 0)</f>
        <v>116.7957</v>
      </c>
      <c r="AL135" s="32">
        <f>_xlfn.XLOOKUP(Master1[[#This Row],[cu_id]],Revenue_Analysis[cuid],Revenue_Analysis[Q4 Average], 0)</f>
        <v>104.5733</v>
      </c>
      <c r="AM135" s="34" t="s">
        <v>4592</v>
      </c>
      <c r="AN135" s="35" t="s">
        <v>4592</v>
      </c>
      <c r="AO135" s="35" t="s">
        <v>4592</v>
      </c>
      <c r="AP135" s="35" t="s">
        <v>4592</v>
      </c>
      <c r="AQ135" s="20" t="s">
        <v>0</v>
      </c>
      <c r="AR135" s="20"/>
      <c r="AS135" s="14">
        <f>IFERROR(_xlfn.XLOOKUP(Master1[[#This Row],[cu_id]],StopTimes[cu_ID],StopTimes[Average Stop Time]), 0)</f>
        <v>11.904166666666667</v>
      </c>
      <c r="AT135" s="14">
        <f>IF(Master1[[#This Row],[RSP StopTime Override]] &lt;&gt; "",Master1[[#This Row],[RSP StopTime Override]],IF(Master1[[#This Row],[Avg Stop Time Helper]] &lt;&gt; 0, Master1[[#This Row],[Avg Stop Time Helper]],Average_Stop_Time))</f>
        <v>11.904166666666667</v>
      </c>
      <c r="AU135" s="13"/>
    </row>
    <row r="136" spans="1:47" x14ac:dyDescent="0.3">
      <c r="A136" s="18" t="s">
        <v>4246</v>
      </c>
      <c r="B136" s="20">
        <v>6</v>
      </c>
      <c r="C136" s="20" t="s">
        <v>6</v>
      </c>
      <c r="D136" s="19">
        <v>521782</v>
      </c>
      <c r="E136" s="19" t="s">
        <v>13</v>
      </c>
      <c r="F136" s="19" t="s">
        <v>4789</v>
      </c>
      <c r="G136" s="19" t="s">
        <v>4790</v>
      </c>
      <c r="H136" s="19" t="s">
        <v>11</v>
      </c>
      <c r="I136" s="19" t="s">
        <v>4791</v>
      </c>
      <c r="J136" s="19" t="s">
        <v>4</v>
      </c>
      <c r="K136" s="19" t="s">
        <v>4792</v>
      </c>
      <c r="L136" s="21" t="s">
        <v>31</v>
      </c>
      <c r="M136" s="20" t="s">
        <v>30</v>
      </c>
      <c r="N136" s="20" t="s">
        <v>2</v>
      </c>
      <c r="O136" s="20">
        <v>45</v>
      </c>
      <c r="P136" s="20">
        <v>0</v>
      </c>
      <c r="Q136" s="20">
        <v>0</v>
      </c>
      <c r="R136" s="20">
        <v>45</v>
      </c>
      <c r="S136" s="20">
        <v>0</v>
      </c>
      <c r="T136" s="20">
        <v>0</v>
      </c>
      <c r="U136" s="20">
        <v>30</v>
      </c>
      <c r="V136" s="30"/>
      <c r="W136" s="30"/>
      <c r="X136" s="33">
        <f>IFERROR(1 -(Master1[[#This Row],[Avg Garment Scans per Delivery]]/Master1[[#This Row],[Garment Inventory]]), 0)</f>
        <v>0</v>
      </c>
      <c r="Y136" s="30"/>
      <c r="Z136" s="30"/>
      <c r="AA136" s="32">
        <f>_xlfn.XLOOKUP(Master1[[#This Row],[cu_id]], Revenue_Analysis[cuid], Revenue_Analysis[Q1 Low Deviation], 0)</f>
        <v>15.4511</v>
      </c>
      <c r="AB136" s="32">
        <f>_xlfn.XLOOKUP(Master1[[#This Row],[cu_id]],Revenue_Analysis[cuid],Revenue_Analysis[Q1 High Deviation], 0)</f>
        <v>16.535499999999999</v>
      </c>
      <c r="AC136" s="32">
        <f>_xlfn.XLOOKUP(Master1[[#This Row],[cu_id]],Revenue_Analysis[cuid],Revenue_Analysis[Q2 Low Deviation], 0)</f>
        <v>18.585000000000001</v>
      </c>
      <c r="AD136" s="32">
        <f>_xlfn.XLOOKUP(Master1[[#This Row],[cu_id]],Revenue_Analysis[cuid],Revenue_Analysis[Q2 High Deviation], 0)</f>
        <v>135.51740000000001</v>
      </c>
      <c r="AE136" s="32">
        <f>_xlfn.XLOOKUP(Master1[[#This Row],[cu_id]],Revenue_Analysis[cuid],Revenue_Analysis[Q3 Low Deviation], 0)</f>
        <v>62.202100000000002</v>
      </c>
      <c r="AF136" s="32">
        <f>_xlfn.XLOOKUP(Master1[[#This Row],[cu_id]],Revenue_Analysis[cuid],Revenue_Analysis[Q3 High Deviation], 0)</f>
        <v>180.83969999999999</v>
      </c>
      <c r="AG136" s="32">
        <f>_xlfn.XLOOKUP(Master1[[#This Row],[cu_id]],Revenue_Analysis[cuid],Revenue_Analysis[Q4 Low Deviation], 0)</f>
        <v>41.4163</v>
      </c>
      <c r="AH136" s="32">
        <f>_xlfn.XLOOKUP(Master1[[#This Row],[cu_id]],Revenue_Analysis[cuid],Revenue_Analysis[Q4 High Deviation], 0)</f>
        <v>146.36150000000001</v>
      </c>
      <c r="AI136" s="32">
        <f>_xlfn.XLOOKUP(Master1[[#This Row],[cu_id]],Revenue_Analysis[cuid],Revenue_Analysis[Q1 Average], 0)</f>
        <v>15.9933</v>
      </c>
      <c r="AJ136" s="32">
        <f>_xlfn.XLOOKUP(Master1[[#This Row],[cu_id]],Revenue_Analysis[cuid],Revenue_Analysis[Q2 Average], 0)</f>
        <v>77.051199999999994</v>
      </c>
      <c r="AK136" s="32">
        <f>_xlfn.XLOOKUP(Master1[[#This Row],[cu_id]],Revenue_Analysis[cuid],Revenue_Analysis[Q3 Average], 0)</f>
        <v>121.5209</v>
      </c>
      <c r="AL136" s="32">
        <f>_xlfn.XLOOKUP(Master1[[#This Row],[cu_id]],Revenue_Analysis[cuid],Revenue_Analysis[Q4 Average], 0)</f>
        <v>93.888900000000007</v>
      </c>
      <c r="AM136" s="34" t="s">
        <v>4592</v>
      </c>
      <c r="AN136" s="35" t="s">
        <v>4592</v>
      </c>
      <c r="AO136" s="35" t="s">
        <v>4592</v>
      </c>
      <c r="AP136" s="35" t="s">
        <v>4592</v>
      </c>
      <c r="AQ136" s="20" t="s">
        <v>0</v>
      </c>
      <c r="AR136" s="20"/>
      <c r="AS136" s="14">
        <f>IFERROR(_xlfn.XLOOKUP(Master1[[#This Row],[cu_id]],StopTimes[cu_ID],StopTimes[Average Stop Time]), 0)</f>
        <v>3.9458333333333333</v>
      </c>
      <c r="AT136" s="14">
        <f>IF(Master1[[#This Row],[RSP StopTime Override]] &lt;&gt; "",Master1[[#This Row],[RSP StopTime Override]],IF(Master1[[#This Row],[Avg Stop Time Helper]] &lt;&gt; 0, Master1[[#This Row],[Avg Stop Time Helper]],Average_Stop_Time))</f>
        <v>3.9458333333333333</v>
      </c>
      <c r="AU136" s="13"/>
    </row>
    <row r="137" spans="1:47" x14ac:dyDescent="0.3">
      <c r="A137" s="18" t="s">
        <v>4247</v>
      </c>
      <c r="B137" s="20">
        <v>56</v>
      </c>
      <c r="C137" s="20" t="s">
        <v>14</v>
      </c>
      <c r="D137" s="19">
        <v>521854</v>
      </c>
      <c r="E137" s="19" t="s">
        <v>13</v>
      </c>
      <c r="F137" s="19" t="s">
        <v>7111</v>
      </c>
      <c r="G137" s="19" t="s">
        <v>7112</v>
      </c>
      <c r="H137" s="19" t="s">
        <v>11</v>
      </c>
      <c r="I137" s="19" t="s">
        <v>7108</v>
      </c>
      <c r="J137" s="19" t="s">
        <v>4</v>
      </c>
      <c r="K137" s="19" t="s">
        <v>7082</v>
      </c>
      <c r="L137" s="21" t="s">
        <v>26</v>
      </c>
      <c r="M137" s="20" t="s">
        <v>20</v>
      </c>
      <c r="N137" s="20" t="s">
        <v>25</v>
      </c>
      <c r="O137" s="20">
        <v>115</v>
      </c>
      <c r="P137" s="20">
        <v>0</v>
      </c>
      <c r="Q137" s="20">
        <v>0</v>
      </c>
      <c r="R137" s="20">
        <v>0</v>
      </c>
      <c r="S137" s="20">
        <v>115</v>
      </c>
      <c r="T137" s="20">
        <v>0</v>
      </c>
      <c r="U137" s="20">
        <v>4</v>
      </c>
      <c r="V137" s="30"/>
      <c r="W137" s="30"/>
      <c r="X137" s="33">
        <f>IFERROR(1 -(Master1[[#This Row],[Avg Garment Scans per Delivery]]/Master1[[#This Row],[Garment Inventory]]), 0)</f>
        <v>0</v>
      </c>
      <c r="Y137" s="30"/>
      <c r="Z137" s="30"/>
      <c r="AA137" s="32">
        <f>_xlfn.XLOOKUP(Master1[[#This Row],[cu_id]], Revenue_Analysis[cuid], Revenue_Analysis[Q1 Low Deviation], 0)</f>
        <v>221.97</v>
      </c>
      <c r="AB137" s="32">
        <f>_xlfn.XLOOKUP(Master1[[#This Row],[cu_id]],Revenue_Analysis[cuid],Revenue_Analysis[Q1 High Deviation], 0)</f>
        <v>221.97</v>
      </c>
      <c r="AC137" s="32">
        <f>_xlfn.XLOOKUP(Master1[[#This Row],[cu_id]],Revenue_Analysis[cuid],Revenue_Analysis[Q2 Low Deviation], 0)</f>
        <v>208.51</v>
      </c>
      <c r="AD137" s="32">
        <f>_xlfn.XLOOKUP(Master1[[#This Row],[cu_id]],Revenue_Analysis[cuid],Revenue_Analysis[Q2 High Deviation], 0)</f>
        <v>208.51</v>
      </c>
      <c r="AE137" s="32">
        <f>_xlfn.XLOOKUP(Master1[[#This Row],[cu_id]],Revenue_Analysis[cuid],Revenue_Analysis[Q3 Low Deviation], 0)</f>
        <v>178.06</v>
      </c>
      <c r="AF137" s="32">
        <f>_xlfn.XLOOKUP(Master1[[#This Row],[cu_id]],Revenue_Analysis[cuid],Revenue_Analysis[Q3 High Deviation], 0)</f>
        <v>178.06</v>
      </c>
      <c r="AG137" s="32">
        <f>_xlfn.XLOOKUP(Master1[[#This Row],[cu_id]],Revenue_Analysis[cuid],Revenue_Analysis[Q4 Low Deviation], 0)</f>
        <v>0</v>
      </c>
      <c r="AH137" s="32">
        <f>_xlfn.XLOOKUP(Master1[[#This Row],[cu_id]],Revenue_Analysis[cuid],Revenue_Analysis[Q4 High Deviation], 0)</f>
        <v>0</v>
      </c>
      <c r="AI137" s="32">
        <f>_xlfn.XLOOKUP(Master1[[#This Row],[cu_id]],Revenue_Analysis[cuid],Revenue_Analysis[Q1 Average], 0)</f>
        <v>221.97</v>
      </c>
      <c r="AJ137" s="32">
        <f>_xlfn.XLOOKUP(Master1[[#This Row],[cu_id]],Revenue_Analysis[cuid],Revenue_Analysis[Q2 Average], 0)</f>
        <v>208.51</v>
      </c>
      <c r="AK137" s="32">
        <f>_xlfn.XLOOKUP(Master1[[#This Row],[cu_id]],Revenue_Analysis[cuid],Revenue_Analysis[Q3 Average], 0)</f>
        <v>178.06</v>
      </c>
      <c r="AL137" s="32">
        <f>_xlfn.XLOOKUP(Master1[[#This Row],[cu_id]],Revenue_Analysis[cuid],Revenue_Analysis[Q4 Average], 0)</f>
        <v>0</v>
      </c>
      <c r="AM137" s="34">
        <v>0.375</v>
      </c>
      <c r="AN137" s="35">
        <v>0.70833333333333337</v>
      </c>
      <c r="AO137" s="35" t="s">
        <v>4592</v>
      </c>
      <c r="AP137" s="35" t="s">
        <v>4592</v>
      </c>
      <c r="AQ137" s="20" t="s">
        <v>0</v>
      </c>
      <c r="AR137" s="20"/>
      <c r="AS137" s="14">
        <f>IFERROR(_xlfn.XLOOKUP(Master1[[#This Row],[cu_id]],StopTimes[cu_ID],StopTimes[Average Stop Time]), 0)</f>
        <v>0</v>
      </c>
      <c r="AT137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137" s="13"/>
    </row>
    <row r="138" spans="1:47" x14ac:dyDescent="0.3">
      <c r="A138" s="18" t="s">
        <v>4248</v>
      </c>
      <c r="B138" s="20">
        <v>12</v>
      </c>
      <c r="C138" s="20" t="s">
        <v>9</v>
      </c>
      <c r="D138" s="19">
        <v>99098</v>
      </c>
      <c r="E138" s="19" t="s">
        <v>68</v>
      </c>
      <c r="F138" s="19" t="s">
        <v>4987</v>
      </c>
      <c r="G138" s="19" t="s">
        <v>4988</v>
      </c>
      <c r="H138" s="19" t="s">
        <v>11</v>
      </c>
      <c r="I138" s="19" t="s">
        <v>4970</v>
      </c>
      <c r="J138" s="19" t="s">
        <v>4</v>
      </c>
      <c r="K138" s="19" t="s">
        <v>4978</v>
      </c>
      <c r="L138" s="21" t="s">
        <v>16</v>
      </c>
      <c r="M138" s="20" t="s">
        <v>3</v>
      </c>
      <c r="N138" s="20" t="s">
        <v>2</v>
      </c>
      <c r="O138" s="20">
        <v>175</v>
      </c>
      <c r="P138" s="20">
        <v>175</v>
      </c>
      <c r="Q138" s="20">
        <v>0</v>
      </c>
      <c r="R138" s="20">
        <v>0</v>
      </c>
      <c r="S138" s="20">
        <v>0</v>
      </c>
      <c r="T138" s="20">
        <v>0</v>
      </c>
      <c r="U138" s="20">
        <v>54</v>
      </c>
      <c r="V138" s="30"/>
      <c r="W138" s="30"/>
      <c r="X138" s="33">
        <f>IFERROR(1 -(Master1[[#This Row],[Avg Garment Scans per Delivery]]/Master1[[#This Row],[Garment Inventory]]), 0)</f>
        <v>0</v>
      </c>
      <c r="Y138" s="30"/>
      <c r="Z138" s="30"/>
      <c r="AA138" s="32">
        <f>_xlfn.XLOOKUP(Master1[[#This Row],[cu_id]], Revenue_Analysis[cuid], Revenue_Analysis[Q1 Low Deviation], 0)</f>
        <v>511.13619999999997</v>
      </c>
      <c r="AB138" s="32">
        <f>_xlfn.XLOOKUP(Master1[[#This Row],[cu_id]],Revenue_Analysis[cuid],Revenue_Analysis[Q1 High Deviation], 0)</f>
        <v>639.55759999999998</v>
      </c>
      <c r="AC138" s="32">
        <f>_xlfn.XLOOKUP(Master1[[#This Row],[cu_id]],Revenue_Analysis[cuid],Revenue_Analysis[Q2 Low Deviation], 0)</f>
        <v>527.41899999999998</v>
      </c>
      <c r="AD138" s="32">
        <f>_xlfn.XLOOKUP(Master1[[#This Row],[cu_id]],Revenue_Analysis[cuid],Revenue_Analysis[Q2 High Deviation], 0)</f>
        <v>622.85019999999997</v>
      </c>
      <c r="AE138" s="32">
        <f>_xlfn.XLOOKUP(Master1[[#This Row],[cu_id]],Revenue_Analysis[cuid],Revenue_Analysis[Q3 Low Deviation], 0)</f>
        <v>525.56730000000005</v>
      </c>
      <c r="AF138" s="32">
        <f>_xlfn.XLOOKUP(Master1[[#This Row],[cu_id]],Revenue_Analysis[cuid],Revenue_Analysis[Q3 High Deviation], 0)</f>
        <v>615.65110000000004</v>
      </c>
      <c r="AG138" s="32">
        <f>_xlfn.XLOOKUP(Master1[[#This Row],[cu_id]],Revenue_Analysis[cuid],Revenue_Analysis[Q4 Low Deviation], 0)</f>
        <v>505.34890000000001</v>
      </c>
      <c r="AH138" s="32">
        <f>_xlfn.XLOOKUP(Master1[[#This Row],[cu_id]],Revenue_Analysis[cuid],Revenue_Analysis[Q4 High Deviation], 0)</f>
        <v>618.32650000000001</v>
      </c>
      <c r="AI138" s="32">
        <f>_xlfn.XLOOKUP(Master1[[#This Row],[cu_id]],Revenue_Analysis[cuid],Revenue_Analysis[Q1 Average], 0)</f>
        <v>575.34690000000001</v>
      </c>
      <c r="AJ138" s="32">
        <f>_xlfn.XLOOKUP(Master1[[#This Row],[cu_id]],Revenue_Analysis[cuid],Revenue_Analysis[Q2 Average], 0)</f>
        <v>575.13459999999998</v>
      </c>
      <c r="AK138" s="32">
        <f>_xlfn.XLOOKUP(Master1[[#This Row],[cu_id]],Revenue_Analysis[cuid],Revenue_Analysis[Q3 Average], 0)</f>
        <v>570.60919999999999</v>
      </c>
      <c r="AL138" s="32">
        <f>_xlfn.XLOOKUP(Master1[[#This Row],[cu_id]],Revenue_Analysis[cuid],Revenue_Analysis[Q4 Average], 0)</f>
        <v>561.83770000000004</v>
      </c>
      <c r="AM138" s="34">
        <v>0.25</v>
      </c>
      <c r="AN138" s="35">
        <v>0.70833333333333337</v>
      </c>
      <c r="AO138" s="35" t="s">
        <v>4592</v>
      </c>
      <c r="AP138" s="35" t="s">
        <v>4592</v>
      </c>
      <c r="AQ138" s="20" t="s">
        <v>0</v>
      </c>
      <c r="AR138" s="20"/>
      <c r="AS138" s="14">
        <f>IFERROR(_xlfn.XLOOKUP(Master1[[#This Row],[cu_id]],StopTimes[cu_ID],StopTimes[Average Stop Time]), 0)</f>
        <v>40.704761904999998</v>
      </c>
      <c r="AT138" s="14">
        <f>IF(Master1[[#This Row],[RSP StopTime Override]] &lt;&gt; "",Master1[[#This Row],[RSP StopTime Override]],IF(Master1[[#This Row],[Avg Stop Time Helper]] &lt;&gt; 0, Master1[[#This Row],[Avg Stop Time Helper]],Average_Stop_Time))</f>
        <v>40.704761904999998</v>
      </c>
      <c r="AU138" s="13"/>
    </row>
    <row r="139" spans="1:47" x14ac:dyDescent="0.3">
      <c r="A139" s="18" t="s">
        <v>4249</v>
      </c>
      <c r="B139" s="20">
        <v>47</v>
      </c>
      <c r="C139" s="20" t="s">
        <v>14</v>
      </c>
      <c r="D139" s="19">
        <v>521900</v>
      </c>
      <c r="E139" s="19" t="s">
        <v>13</v>
      </c>
      <c r="F139" s="19" t="s">
        <v>5670</v>
      </c>
      <c r="G139" s="19" t="s">
        <v>5671</v>
      </c>
      <c r="H139" s="19" t="s">
        <v>11</v>
      </c>
      <c r="I139" s="19" t="s">
        <v>4620</v>
      </c>
      <c r="J139" s="19" t="s">
        <v>4</v>
      </c>
      <c r="K139" s="19" t="s">
        <v>5064</v>
      </c>
      <c r="L139" s="21" t="s">
        <v>19</v>
      </c>
      <c r="M139" s="20" t="s">
        <v>18</v>
      </c>
      <c r="N139" s="20" t="s">
        <v>2</v>
      </c>
      <c r="O139" s="20">
        <v>245</v>
      </c>
      <c r="P139" s="20">
        <v>0</v>
      </c>
      <c r="Q139" s="20">
        <v>0</v>
      </c>
      <c r="R139" s="20">
        <v>0</v>
      </c>
      <c r="S139" s="20">
        <v>245</v>
      </c>
      <c r="T139" s="20">
        <v>0</v>
      </c>
      <c r="U139" s="20">
        <v>28</v>
      </c>
      <c r="V139" s="30">
        <v>93</v>
      </c>
      <c r="W139" s="30">
        <v>15</v>
      </c>
      <c r="X139" s="33">
        <f>IFERROR(1 -(Master1[[#This Row],[Avg Garment Scans per Delivery]]/Master1[[#This Row],[Garment Inventory]]), 0)</f>
        <v>0.83870967741935487</v>
      </c>
      <c r="Y139" s="30">
        <v>9</v>
      </c>
      <c r="Z139" s="30">
        <v>84</v>
      </c>
      <c r="AA139" s="32">
        <f>_xlfn.XLOOKUP(Master1[[#This Row],[cu_id]], Revenue_Analysis[cuid], Revenue_Analysis[Q1 Low Deviation], 0)</f>
        <v>391.10509999999999</v>
      </c>
      <c r="AB139" s="32">
        <f>_xlfn.XLOOKUP(Master1[[#This Row],[cu_id]],Revenue_Analysis[cuid],Revenue_Analysis[Q1 High Deviation], 0)</f>
        <v>428.48070000000001</v>
      </c>
      <c r="AC139" s="32">
        <f>_xlfn.XLOOKUP(Master1[[#This Row],[cu_id]],Revenue_Analysis[cuid],Revenue_Analysis[Q2 Low Deviation], 0)</f>
        <v>282.19839999999999</v>
      </c>
      <c r="AD139" s="32">
        <f>_xlfn.XLOOKUP(Master1[[#This Row],[cu_id]],Revenue_Analysis[cuid],Revenue_Analysis[Q2 High Deviation], 0)</f>
        <v>478.89299999999997</v>
      </c>
      <c r="AE139" s="32">
        <f>_xlfn.XLOOKUP(Master1[[#This Row],[cu_id]],Revenue_Analysis[cuid],Revenue_Analysis[Q3 Low Deviation], 0)</f>
        <v>447.1465</v>
      </c>
      <c r="AF139" s="32">
        <f>_xlfn.XLOOKUP(Master1[[#This Row],[cu_id]],Revenue_Analysis[cuid],Revenue_Analysis[Q3 High Deviation], 0)</f>
        <v>511.14490000000001</v>
      </c>
      <c r="AG139" s="32">
        <f>_xlfn.XLOOKUP(Master1[[#This Row],[cu_id]],Revenue_Analysis[cuid],Revenue_Analysis[Q4 Low Deviation], 0)</f>
        <v>356.34</v>
      </c>
      <c r="AH139" s="32">
        <f>_xlfn.XLOOKUP(Master1[[#This Row],[cu_id]],Revenue_Analysis[cuid],Revenue_Analysis[Q4 High Deviation], 0)</f>
        <v>450.6</v>
      </c>
      <c r="AI139" s="32">
        <f>_xlfn.XLOOKUP(Master1[[#This Row],[cu_id]],Revenue_Analysis[cuid],Revenue_Analysis[Q1 Average], 0)</f>
        <v>409.79289999999997</v>
      </c>
      <c r="AJ139" s="32">
        <f>_xlfn.XLOOKUP(Master1[[#This Row],[cu_id]],Revenue_Analysis[cuid],Revenue_Analysis[Q2 Average], 0)</f>
        <v>380.54570000000001</v>
      </c>
      <c r="AK139" s="32">
        <f>_xlfn.XLOOKUP(Master1[[#This Row],[cu_id]],Revenue_Analysis[cuid],Revenue_Analysis[Q3 Average], 0)</f>
        <v>479.14569999999998</v>
      </c>
      <c r="AL139" s="32">
        <f>_xlfn.XLOOKUP(Master1[[#This Row],[cu_id]],Revenue_Analysis[cuid],Revenue_Analysis[Q4 Average], 0)</f>
        <v>403.47</v>
      </c>
      <c r="AM139" s="34">
        <v>0.375</v>
      </c>
      <c r="AN139" s="35">
        <v>0.70833333333333337</v>
      </c>
      <c r="AO139" s="35" t="s">
        <v>4592</v>
      </c>
      <c r="AP139" s="35" t="s">
        <v>4592</v>
      </c>
      <c r="AQ139" s="20" t="s">
        <v>0</v>
      </c>
      <c r="AR139" s="20"/>
      <c r="AS139" s="14">
        <f>IFERROR(_xlfn.XLOOKUP(Master1[[#This Row],[cu_id]],StopTimes[cu_ID],StopTimes[Average Stop Time]), 0)</f>
        <v>18.5</v>
      </c>
      <c r="AT139" s="14">
        <f>IF(Master1[[#This Row],[RSP StopTime Override]] &lt;&gt; "",Master1[[#This Row],[RSP StopTime Override]],IF(Master1[[#This Row],[Avg Stop Time Helper]] &lt;&gt; 0, Master1[[#This Row],[Avg Stop Time Helper]],Average_Stop_Time))</f>
        <v>18.5</v>
      </c>
      <c r="AU139" s="13"/>
    </row>
    <row r="140" spans="1:47" x14ac:dyDescent="0.3">
      <c r="A140" s="18" t="s">
        <v>4250</v>
      </c>
      <c r="B140" s="20">
        <v>56</v>
      </c>
      <c r="C140" s="20" t="s">
        <v>12</v>
      </c>
      <c r="D140" s="19">
        <v>522035</v>
      </c>
      <c r="E140" s="19" t="s">
        <v>13</v>
      </c>
      <c r="F140" s="19" t="s">
        <v>6909</v>
      </c>
      <c r="G140" s="19" t="s">
        <v>6910</v>
      </c>
      <c r="H140" s="19" t="s">
        <v>11</v>
      </c>
      <c r="I140" s="19" t="s">
        <v>5890</v>
      </c>
      <c r="J140" s="19" t="s">
        <v>4</v>
      </c>
      <c r="K140" s="19" t="s">
        <v>5276</v>
      </c>
      <c r="L140" s="21" t="s">
        <v>19</v>
      </c>
      <c r="M140" s="20" t="s">
        <v>18</v>
      </c>
      <c r="N140" s="20" t="s">
        <v>2</v>
      </c>
      <c r="O140" s="20">
        <v>57</v>
      </c>
      <c r="P140" s="20">
        <v>0</v>
      </c>
      <c r="Q140" s="20">
        <v>57</v>
      </c>
      <c r="R140" s="20">
        <v>0</v>
      </c>
      <c r="S140" s="20">
        <v>0</v>
      </c>
      <c r="T140" s="20">
        <v>0</v>
      </c>
      <c r="U140" s="20">
        <v>26</v>
      </c>
      <c r="V140" s="30"/>
      <c r="W140" s="30"/>
      <c r="X140" s="33">
        <f>IFERROR(1 -(Master1[[#This Row],[Avg Garment Scans per Delivery]]/Master1[[#This Row],[Garment Inventory]]), 0)</f>
        <v>0</v>
      </c>
      <c r="Y140" s="30"/>
      <c r="Z140" s="30"/>
      <c r="AA140" s="32">
        <f>_xlfn.XLOOKUP(Master1[[#This Row],[cu_id]], Revenue_Analysis[cuid], Revenue_Analysis[Q1 Low Deviation], 0)</f>
        <v>112.7839</v>
      </c>
      <c r="AB140" s="32">
        <f>_xlfn.XLOOKUP(Master1[[#This Row],[cu_id]],Revenue_Analysis[cuid],Revenue_Analysis[Q1 High Deviation], 0)</f>
        <v>119.6019</v>
      </c>
      <c r="AC140" s="32">
        <f>_xlfn.XLOOKUP(Master1[[#This Row],[cu_id]],Revenue_Analysis[cuid],Revenue_Analysis[Q2 Low Deviation], 0)</f>
        <v>120.6022</v>
      </c>
      <c r="AD140" s="32">
        <f>_xlfn.XLOOKUP(Master1[[#This Row],[cu_id]],Revenue_Analysis[cuid],Revenue_Analysis[Q2 High Deviation], 0)</f>
        <v>122.34439999999999</v>
      </c>
      <c r="AE140" s="32">
        <f>_xlfn.XLOOKUP(Master1[[#This Row],[cu_id]],Revenue_Analysis[cuid],Revenue_Analysis[Q3 Low Deviation], 0)</f>
        <v>122.21980000000001</v>
      </c>
      <c r="AF140" s="32">
        <f>_xlfn.XLOOKUP(Master1[[#This Row],[cu_id]],Revenue_Analysis[cuid],Revenue_Analysis[Q3 High Deviation], 0)</f>
        <v>122.81740000000001</v>
      </c>
      <c r="AG140" s="32">
        <f>_xlfn.XLOOKUP(Master1[[#This Row],[cu_id]],Revenue_Analysis[cuid],Revenue_Analysis[Q4 Low Deviation], 0)</f>
        <v>113.21</v>
      </c>
      <c r="AH140" s="32">
        <f>_xlfn.XLOOKUP(Master1[[#This Row],[cu_id]],Revenue_Analysis[cuid],Revenue_Analysis[Q4 High Deviation], 0)</f>
        <v>113.21</v>
      </c>
      <c r="AI140" s="32">
        <f>_xlfn.XLOOKUP(Master1[[#This Row],[cu_id]],Revenue_Analysis[cuid],Revenue_Analysis[Q1 Average], 0)</f>
        <v>116.19289999999999</v>
      </c>
      <c r="AJ140" s="32">
        <f>_xlfn.XLOOKUP(Master1[[#This Row],[cu_id]],Revenue_Analysis[cuid],Revenue_Analysis[Q2 Average], 0)</f>
        <v>121.47329999999999</v>
      </c>
      <c r="AK140" s="32">
        <f>_xlfn.XLOOKUP(Master1[[#This Row],[cu_id]],Revenue_Analysis[cuid],Revenue_Analysis[Q3 Average], 0)</f>
        <v>122.51860000000001</v>
      </c>
      <c r="AL140" s="32">
        <f>_xlfn.XLOOKUP(Master1[[#This Row],[cu_id]],Revenue_Analysis[cuid],Revenue_Analysis[Q4 Average], 0)</f>
        <v>113.21</v>
      </c>
      <c r="AM140" s="34" t="s">
        <v>4592</v>
      </c>
      <c r="AN140" s="35" t="s">
        <v>4592</v>
      </c>
      <c r="AO140" s="35" t="s">
        <v>4592</v>
      </c>
      <c r="AP140" s="35" t="s">
        <v>4592</v>
      </c>
      <c r="AQ140" s="20" t="s">
        <v>0</v>
      </c>
      <c r="AR140" s="20"/>
      <c r="AS140" s="14">
        <f>IFERROR(_xlfn.XLOOKUP(Master1[[#This Row],[cu_id]],StopTimes[cu_ID],StopTimes[Average Stop Time]), 0)</f>
        <v>2.8000000000000003</v>
      </c>
      <c r="AT140" s="14">
        <f>IF(Master1[[#This Row],[RSP StopTime Override]] &lt;&gt; "",Master1[[#This Row],[RSP StopTime Override]],IF(Master1[[#This Row],[Avg Stop Time Helper]] &lt;&gt; 0, Master1[[#This Row],[Avg Stop Time Helper]],Average_Stop_Time))</f>
        <v>2.8000000000000003</v>
      </c>
      <c r="AU140" s="13"/>
    </row>
    <row r="141" spans="1:47" x14ac:dyDescent="0.3">
      <c r="A141" s="18" t="s">
        <v>4251</v>
      </c>
      <c r="B141" s="20">
        <v>56</v>
      </c>
      <c r="C141" s="20" t="s">
        <v>7</v>
      </c>
      <c r="D141" s="19">
        <v>522135</v>
      </c>
      <c r="E141" s="19" t="s">
        <v>13</v>
      </c>
      <c r="F141" s="19" t="s">
        <v>7191</v>
      </c>
      <c r="G141" s="19" t="s">
        <v>7192</v>
      </c>
      <c r="H141" s="19" t="s">
        <v>11</v>
      </c>
      <c r="I141" s="19" t="s">
        <v>5890</v>
      </c>
      <c r="J141" s="19" t="s">
        <v>4</v>
      </c>
      <c r="K141" s="19" t="s">
        <v>5276</v>
      </c>
      <c r="L141" s="21" t="s">
        <v>26</v>
      </c>
      <c r="M141" s="20" t="s">
        <v>20</v>
      </c>
      <c r="N141" s="20" t="s">
        <v>25</v>
      </c>
      <c r="O141" s="20">
        <v>30</v>
      </c>
      <c r="P141" s="20">
        <v>0</v>
      </c>
      <c r="Q141" s="20">
        <v>0</v>
      </c>
      <c r="R141" s="20">
        <v>0</v>
      </c>
      <c r="S141" s="20">
        <v>0</v>
      </c>
      <c r="T141" s="20">
        <v>30</v>
      </c>
      <c r="U141" s="20">
        <v>2</v>
      </c>
      <c r="V141" s="30"/>
      <c r="W141" s="30"/>
      <c r="X141" s="33">
        <f>IFERROR(1 -(Master1[[#This Row],[Avg Garment Scans per Delivery]]/Master1[[#This Row],[Garment Inventory]]), 0)</f>
        <v>0</v>
      </c>
      <c r="Y141" s="30"/>
      <c r="Z141" s="30"/>
      <c r="AA141" s="32">
        <f>_xlfn.XLOOKUP(Master1[[#This Row],[cu_id]], Revenue_Analysis[cuid], Revenue_Analysis[Q1 Low Deviation], 0)</f>
        <v>0</v>
      </c>
      <c r="AB141" s="32">
        <f>_xlfn.XLOOKUP(Master1[[#This Row],[cu_id]],Revenue_Analysis[cuid],Revenue_Analysis[Q1 High Deviation], 0)</f>
        <v>0</v>
      </c>
      <c r="AC141" s="32">
        <f>_xlfn.XLOOKUP(Master1[[#This Row],[cu_id]],Revenue_Analysis[cuid],Revenue_Analysis[Q2 Low Deviation], 0)</f>
        <v>101.43</v>
      </c>
      <c r="AD141" s="32">
        <f>_xlfn.XLOOKUP(Master1[[#This Row],[cu_id]],Revenue_Analysis[cuid],Revenue_Analysis[Q2 High Deviation], 0)</f>
        <v>200.7</v>
      </c>
      <c r="AE141" s="32">
        <f>_xlfn.XLOOKUP(Master1[[#This Row],[cu_id]],Revenue_Analysis[cuid],Revenue_Analysis[Q3 Low Deviation], 0)</f>
        <v>100.35</v>
      </c>
      <c r="AF141" s="32">
        <f>_xlfn.XLOOKUP(Master1[[#This Row],[cu_id]],Revenue_Analysis[cuid],Revenue_Analysis[Q3 High Deviation], 0)</f>
        <v>242.97</v>
      </c>
      <c r="AG141" s="32">
        <f>_xlfn.XLOOKUP(Master1[[#This Row],[cu_id]],Revenue_Analysis[cuid],Revenue_Analysis[Q4 Low Deviation], 0)</f>
        <v>0</v>
      </c>
      <c r="AH141" s="32">
        <f>_xlfn.XLOOKUP(Master1[[#This Row],[cu_id]],Revenue_Analysis[cuid],Revenue_Analysis[Q4 High Deviation], 0)</f>
        <v>0</v>
      </c>
      <c r="AI141" s="32">
        <f>_xlfn.XLOOKUP(Master1[[#This Row],[cu_id]],Revenue_Analysis[cuid],Revenue_Analysis[Q1 Average], 0)</f>
        <v>0</v>
      </c>
      <c r="AJ141" s="32">
        <f>_xlfn.XLOOKUP(Master1[[#This Row],[cu_id]],Revenue_Analysis[cuid],Revenue_Analysis[Q2 Average], 0)</f>
        <v>151.065</v>
      </c>
      <c r="AK141" s="32">
        <f>_xlfn.XLOOKUP(Master1[[#This Row],[cu_id]],Revenue_Analysis[cuid],Revenue_Analysis[Q3 Average], 0)</f>
        <v>171.66</v>
      </c>
      <c r="AL141" s="32">
        <f>_xlfn.XLOOKUP(Master1[[#This Row],[cu_id]],Revenue_Analysis[cuid],Revenue_Analysis[Q4 Average], 0)</f>
        <v>0</v>
      </c>
      <c r="AM141" s="34" t="s">
        <v>4592</v>
      </c>
      <c r="AN141" s="35" t="s">
        <v>4592</v>
      </c>
      <c r="AO141" s="35" t="s">
        <v>4592</v>
      </c>
      <c r="AP141" s="35" t="s">
        <v>4592</v>
      </c>
      <c r="AQ141" s="20" t="s">
        <v>0</v>
      </c>
      <c r="AR141" s="20"/>
      <c r="AS141" s="14">
        <f>IFERROR(_xlfn.XLOOKUP(Master1[[#This Row],[cu_id]],StopTimes[cu_ID],StopTimes[Average Stop Time]), 0)</f>
        <v>0.15</v>
      </c>
      <c r="AT141" s="14">
        <f>IF(Master1[[#This Row],[RSP StopTime Override]] &lt;&gt; "",Master1[[#This Row],[RSP StopTime Override]],IF(Master1[[#This Row],[Avg Stop Time Helper]] &lt;&gt; 0, Master1[[#This Row],[Avg Stop Time Helper]],Average_Stop_Time))</f>
        <v>0.15</v>
      </c>
      <c r="AU141" s="13"/>
    </row>
    <row r="142" spans="1:47" x14ac:dyDescent="0.3">
      <c r="A142" s="18" t="s">
        <v>4252</v>
      </c>
      <c r="B142" s="20">
        <v>52</v>
      </c>
      <c r="C142" s="20" t="s">
        <v>9</v>
      </c>
      <c r="D142" s="19">
        <v>522441</v>
      </c>
      <c r="E142" s="19" t="s">
        <v>13</v>
      </c>
      <c r="F142" s="19" t="s">
        <v>6540</v>
      </c>
      <c r="G142" s="19" t="s">
        <v>6541</v>
      </c>
      <c r="H142" s="19" t="s">
        <v>11</v>
      </c>
      <c r="I142" s="19" t="s">
        <v>4620</v>
      </c>
      <c r="J142" s="19" t="s">
        <v>4</v>
      </c>
      <c r="K142" s="19" t="s">
        <v>5531</v>
      </c>
      <c r="L142" s="21" t="s">
        <v>21</v>
      </c>
      <c r="M142" s="20" t="s">
        <v>20</v>
      </c>
      <c r="N142" s="20" t="s">
        <v>2</v>
      </c>
      <c r="O142" s="20">
        <v>160</v>
      </c>
      <c r="P142" s="20">
        <v>160</v>
      </c>
      <c r="Q142" s="20">
        <v>0</v>
      </c>
      <c r="R142" s="20">
        <v>0</v>
      </c>
      <c r="S142" s="20">
        <v>0</v>
      </c>
      <c r="T142" s="20">
        <v>0</v>
      </c>
      <c r="U142" s="20">
        <v>11</v>
      </c>
      <c r="V142" s="30"/>
      <c r="W142" s="30"/>
      <c r="X142" s="33">
        <f>IFERROR(1 -(Master1[[#This Row],[Avg Garment Scans per Delivery]]/Master1[[#This Row],[Garment Inventory]]), 0)</f>
        <v>0</v>
      </c>
      <c r="Y142" s="30"/>
      <c r="Z142" s="30"/>
      <c r="AA142" s="32">
        <f>_xlfn.XLOOKUP(Master1[[#This Row],[cu_id]], Revenue_Analysis[cuid], Revenue_Analysis[Q1 Low Deviation], 0)</f>
        <v>36.409999999999997</v>
      </c>
      <c r="AB142" s="32">
        <f>_xlfn.XLOOKUP(Master1[[#This Row],[cu_id]],Revenue_Analysis[cuid],Revenue_Analysis[Q1 High Deviation], 0)</f>
        <v>38.659999999999997</v>
      </c>
      <c r="AC142" s="32">
        <f>_xlfn.XLOOKUP(Master1[[#This Row],[cu_id]],Revenue_Analysis[cuid],Revenue_Analysis[Q2 Low Deviation], 0)</f>
        <v>39.64</v>
      </c>
      <c r="AD142" s="32">
        <f>_xlfn.XLOOKUP(Master1[[#This Row],[cu_id]],Revenue_Analysis[cuid],Revenue_Analysis[Q2 High Deviation], 0)</f>
        <v>43.56</v>
      </c>
      <c r="AE142" s="32">
        <f>_xlfn.XLOOKUP(Master1[[#This Row],[cu_id]],Revenue_Analysis[cuid],Revenue_Analysis[Q3 Low Deviation], 0)</f>
        <v>38.512799999999999</v>
      </c>
      <c r="AF142" s="32">
        <f>_xlfn.XLOOKUP(Master1[[#This Row],[cu_id]],Revenue_Analysis[cuid],Revenue_Analysis[Q3 High Deviation], 0)</f>
        <v>45.223199999999999</v>
      </c>
      <c r="AG142" s="32">
        <f>_xlfn.XLOOKUP(Master1[[#This Row],[cu_id]],Revenue_Analysis[cuid],Revenue_Analysis[Q4 Low Deviation], 0)</f>
        <v>32.965499999999999</v>
      </c>
      <c r="AH142" s="32">
        <f>_xlfn.XLOOKUP(Master1[[#This Row],[cu_id]],Revenue_Analysis[cuid],Revenue_Analysis[Q4 High Deviation], 0)</f>
        <v>60.521099999999997</v>
      </c>
      <c r="AI142" s="32">
        <f>_xlfn.XLOOKUP(Master1[[#This Row],[cu_id]],Revenue_Analysis[cuid],Revenue_Analysis[Q1 Average], 0)</f>
        <v>37.534999999999997</v>
      </c>
      <c r="AJ142" s="32">
        <f>_xlfn.XLOOKUP(Master1[[#This Row],[cu_id]],Revenue_Analysis[cuid],Revenue_Analysis[Q2 Average], 0)</f>
        <v>41.6</v>
      </c>
      <c r="AK142" s="32">
        <f>_xlfn.XLOOKUP(Master1[[#This Row],[cu_id]],Revenue_Analysis[cuid],Revenue_Analysis[Q3 Average], 0)</f>
        <v>41.868000000000002</v>
      </c>
      <c r="AL142" s="32">
        <f>_xlfn.XLOOKUP(Master1[[#This Row],[cu_id]],Revenue_Analysis[cuid],Revenue_Analysis[Q4 Average], 0)</f>
        <v>46.743299999999998</v>
      </c>
      <c r="AM142" s="34">
        <v>0.33333333333333331</v>
      </c>
      <c r="AN142" s="35">
        <v>0.70833333333333337</v>
      </c>
      <c r="AO142" s="35" t="s">
        <v>4592</v>
      </c>
      <c r="AP142" s="35" t="s">
        <v>4592</v>
      </c>
      <c r="AQ142" s="20" t="s">
        <v>0</v>
      </c>
      <c r="AR142" s="20"/>
      <c r="AS142" s="14">
        <f>IFERROR(_xlfn.XLOOKUP(Master1[[#This Row],[cu_id]],StopTimes[cu_ID],StopTimes[Average Stop Time]), 0)</f>
        <v>5.1416666666666666</v>
      </c>
      <c r="AT142" s="14">
        <f>IF(Master1[[#This Row],[RSP StopTime Override]] &lt;&gt; "",Master1[[#This Row],[RSP StopTime Override]],IF(Master1[[#This Row],[Avg Stop Time Helper]] &lt;&gt; 0, Master1[[#This Row],[Avg Stop Time Helper]],Average_Stop_Time))</f>
        <v>5.1416666666666666</v>
      </c>
      <c r="AU142" s="13"/>
    </row>
    <row r="143" spans="1:47" x14ac:dyDescent="0.3">
      <c r="A143" s="18" t="s">
        <v>4253</v>
      </c>
      <c r="B143" s="20">
        <v>6</v>
      </c>
      <c r="C143" s="20" t="s">
        <v>9</v>
      </c>
      <c r="D143" s="19">
        <v>522456</v>
      </c>
      <c r="E143" s="19" t="s">
        <v>13</v>
      </c>
      <c r="F143" s="19" t="s">
        <v>4635</v>
      </c>
      <c r="G143" s="19" t="s">
        <v>4636</v>
      </c>
      <c r="H143" s="19" t="s">
        <v>11</v>
      </c>
      <c r="I143" s="19" t="s">
        <v>4590</v>
      </c>
      <c r="J143" s="19" t="s">
        <v>4</v>
      </c>
      <c r="K143" s="19" t="s">
        <v>4611</v>
      </c>
      <c r="L143" s="21" t="s">
        <v>16</v>
      </c>
      <c r="M143" s="20" t="s">
        <v>3</v>
      </c>
      <c r="N143" s="20" t="s">
        <v>2</v>
      </c>
      <c r="O143" s="20">
        <v>100</v>
      </c>
      <c r="P143" s="20">
        <v>100</v>
      </c>
      <c r="Q143" s="20">
        <v>0</v>
      </c>
      <c r="R143" s="20">
        <v>0</v>
      </c>
      <c r="S143" s="20">
        <v>0</v>
      </c>
      <c r="T143" s="20">
        <v>0</v>
      </c>
      <c r="U143" s="20">
        <v>60</v>
      </c>
      <c r="V143" s="30"/>
      <c r="W143" s="30"/>
      <c r="X143" s="33">
        <f>IFERROR(1 -(Master1[[#This Row],[Avg Garment Scans per Delivery]]/Master1[[#This Row],[Garment Inventory]]), 0)</f>
        <v>0</v>
      </c>
      <c r="Y143" s="30"/>
      <c r="Z143" s="30"/>
      <c r="AA143" s="32">
        <f>_xlfn.XLOOKUP(Master1[[#This Row],[cu_id]], Revenue_Analysis[cuid], Revenue_Analysis[Q1 Low Deviation], 0)</f>
        <v>733.55039999999997</v>
      </c>
      <c r="AB143" s="32">
        <f>_xlfn.XLOOKUP(Master1[[#This Row],[cu_id]],Revenue_Analysis[cuid],Revenue_Analysis[Q1 High Deviation], 0)</f>
        <v>961.83240000000001</v>
      </c>
      <c r="AC143" s="32">
        <f>_xlfn.XLOOKUP(Master1[[#This Row],[cu_id]],Revenue_Analysis[cuid],Revenue_Analysis[Q2 Low Deviation], 0)</f>
        <v>265.79770000000002</v>
      </c>
      <c r="AD143" s="32">
        <f>_xlfn.XLOOKUP(Master1[[#This Row],[cu_id]],Revenue_Analysis[cuid],Revenue_Analysis[Q2 High Deviation], 0)</f>
        <v>1008.2868999999999</v>
      </c>
      <c r="AE143" s="32">
        <f>_xlfn.XLOOKUP(Master1[[#This Row],[cu_id]],Revenue_Analysis[cuid],Revenue_Analysis[Q3 Low Deviation], 0)</f>
        <v>338.57170000000002</v>
      </c>
      <c r="AF143" s="32">
        <f>_xlfn.XLOOKUP(Master1[[#This Row],[cu_id]],Revenue_Analysis[cuid],Revenue_Analysis[Q3 High Deviation], 0)</f>
        <v>1130.2541000000001</v>
      </c>
      <c r="AG143" s="32">
        <f>_xlfn.XLOOKUP(Master1[[#This Row],[cu_id]],Revenue_Analysis[cuid],Revenue_Analysis[Q4 Low Deviation], 0)</f>
        <v>883.21540000000005</v>
      </c>
      <c r="AH143" s="32">
        <f>_xlfn.XLOOKUP(Master1[[#This Row],[cu_id]],Revenue_Analysis[cuid],Revenue_Analysis[Q4 High Deviation], 0)</f>
        <v>993.1046</v>
      </c>
      <c r="AI143" s="32">
        <f>_xlfn.XLOOKUP(Master1[[#This Row],[cu_id]],Revenue_Analysis[cuid],Revenue_Analysis[Q1 Average], 0)</f>
        <v>847.69140000000004</v>
      </c>
      <c r="AJ143" s="32">
        <f>_xlfn.XLOOKUP(Master1[[#This Row],[cu_id]],Revenue_Analysis[cuid],Revenue_Analysis[Q2 Average], 0)</f>
        <v>637.04229999999995</v>
      </c>
      <c r="AK143" s="32">
        <f>_xlfn.XLOOKUP(Master1[[#This Row],[cu_id]],Revenue_Analysis[cuid],Revenue_Analysis[Q3 Average], 0)</f>
        <v>734.41290000000004</v>
      </c>
      <c r="AL143" s="32">
        <f>_xlfn.XLOOKUP(Master1[[#This Row],[cu_id]],Revenue_Analysis[cuid],Revenue_Analysis[Q4 Average], 0)</f>
        <v>938.16</v>
      </c>
      <c r="AM143" s="34">
        <v>0.375</v>
      </c>
      <c r="AN143" s="35">
        <v>0.70833333333333337</v>
      </c>
      <c r="AO143" s="35" t="s">
        <v>4592</v>
      </c>
      <c r="AP143" s="35" t="s">
        <v>4592</v>
      </c>
      <c r="AQ143" s="20" t="s">
        <v>9</v>
      </c>
      <c r="AR143" s="20"/>
      <c r="AS143" s="14">
        <f>IFERROR(_xlfn.XLOOKUP(Master1[[#This Row],[cu_id]],StopTimes[cu_ID],StopTimes[Average Stop Time]), 0)</f>
        <v>18.196666666666665</v>
      </c>
      <c r="AT143" s="14">
        <f>IF(Master1[[#This Row],[RSP StopTime Override]] &lt;&gt; "",Master1[[#This Row],[RSP StopTime Override]],IF(Master1[[#This Row],[Avg Stop Time Helper]] &lt;&gt; 0, Master1[[#This Row],[Avg Stop Time Helper]],Average_Stop_Time))</f>
        <v>18.196666666666665</v>
      </c>
      <c r="AU143" s="13"/>
    </row>
    <row r="144" spans="1:47" x14ac:dyDescent="0.3">
      <c r="A144" s="18" t="s">
        <v>4254</v>
      </c>
      <c r="B144" s="20">
        <v>6</v>
      </c>
      <c r="C144" s="20" t="s">
        <v>12</v>
      </c>
      <c r="D144" s="19">
        <v>99061</v>
      </c>
      <c r="E144" s="19" t="s">
        <v>4685</v>
      </c>
      <c r="F144" s="19" t="s">
        <v>4686</v>
      </c>
      <c r="G144" s="19" t="s">
        <v>4687</v>
      </c>
      <c r="H144" s="19" t="s">
        <v>11</v>
      </c>
      <c r="I144" s="19" t="s">
        <v>4688</v>
      </c>
      <c r="J144" s="19" t="s">
        <v>4</v>
      </c>
      <c r="K144" s="19" t="s">
        <v>4670</v>
      </c>
      <c r="L144" s="21" t="s">
        <v>16</v>
      </c>
      <c r="M144" s="20" t="s">
        <v>3</v>
      </c>
      <c r="N144" s="20" t="s">
        <v>2</v>
      </c>
      <c r="O144" s="20">
        <v>118</v>
      </c>
      <c r="P144" s="20">
        <v>0</v>
      </c>
      <c r="Q144" s="20">
        <v>118</v>
      </c>
      <c r="R144" s="20">
        <v>0</v>
      </c>
      <c r="S144" s="20">
        <v>0</v>
      </c>
      <c r="T144" s="20">
        <v>0</v>
      </c>
      <c r="U144" s="20">
        <v>52</v>
      </c>
      <c r="V144" s="30">
        <v>53</v>
      </c>
      <c r="W144" s="30">
        <v>11</v>
      </c>
      <c r="X144" s="33">
        <f>IFERROR(1 -(Master1[[#This Row],[Avg Garment Scans per Delivery]]/Master1[[#This Row],[Garment Inventory]]), 0)</f>
        <v>0.79245283018867929</v>
      </c>
      <c r="Y144" s="30">
        <v>2</v>
      </c>
      <c r="Z144" s="30">
        <v>65</v>
      </c>
      <c r="AA144" s="32">
        <f>_xlfn.XLOOKUP(Master1[[#This Row],[cu_id]], Revenue_Analysis[cuid], Revenue_Analysis[Q1 Low Deviation], 0)</f>
        <v>40.077500000000001</v>
      </c>
      <c r="AB144" s="32">
        <f>_xlfn.XLOOKUP(Master1[[#This Row],[cu_id]],Revenue_Analysis[cuid],Revenue_Analysis[Q1 High Deviation], 0)</f>
        <v>54.865499999999997</v>
      </c>
      <c r="AC144" s="32">
        <f>_xlfn.XLOOKUP(Master1[[#This Row],[cu_id]],Revenue_Analysis[cuid],Revenue_Analysis[Q2 Low Deviation], 0)</f>
        <v>54.924199999999999</v>
      </c>
      <c r="AD144" s="32">
        <f>_xlfn.XLOOKUP(Master1[[#This Row],[cu_id]],Revenue_Analysis[cuid],Revenue_Analysis[Q2 High Deviation], 0)</f>
        <v>67.465000000000003</v>
      </c>
      <c r="AE144" s="32">
        <f>_xlfn.XLOOKUP(Master1[[#This Row],[cu_id]],Revenue_Analysis[cuid],Revenue_Analysis[Q3 Low Deviation], 0)</f>
        <v>49.927300000000002</v>
      </c>
      <c r="AF144" s="32">
        <f>_xlfn.XLOOKUP(Master1[[#This Row],[cu_id]],Revenue_Analysis[cuid],Revenue_Analysis[Q3 High Deviation], 0)</f>
        <v>59.245100000000001</v>
      </c>
      <c r="AG144" s="32">
        <f>_xlfn.XLOOKUP(Master1[[#This Row],[cu_id]],Revenue_Analysis[cuid],Revenue_Analysis[Q4 Low Deviation], 0)</f>
        <v>44.093400000000003</v>
      </c>
      <c r="AH144" s="32">
        <f>_xlfn.XLOOKUP(Master1[[#This Row],[cu_id]],Revenue_Analysis[cuid],Revenue_Analysis[Q4 High Deviation], 0)</f>
        <v>58.320399999999999</v>
      </c>
      <c r="AI144" s="32">
        <f>_xlfn.XLOOKUP(Master1[[#This Row],[cu_id]],Revenue_Analysis[cuid],Revenue_Analysis[Q1 Average], 0)</f>
        <v>47.471499999999999</v>
      </c>
      <c r="AJ144" s="32">
        <f>_xlfn.XLOOKUP(Master1[[#This Row],[cu_id]],Revenue_Analysis[cuid],Revenue_Analysis[Q2 Average], 0)</f>
        <v>61.194600000000001</v>
      </c>
      <c r="AK144" s="32">
        <f>_xlfn.XLOOKUP(Master1[[#This Row],[cu_id]],Revenue_Analysis[cuid],Revenue_Analysis[Q3 Average], 0)</f>
        <v>54.586199999999998</v>
      </c>
      <c r="AL144" s="32">
        <f>_xlfn.XLOOKUP(Master1[[#This Row],[cu_id]],Revenue_Analysis[cuid],Revenue_Analysis[Q4 Average], 0)</f>
        <v>51.206899999999997</v>
      </c>
      <c r="AM144" s="34">
        <v>0.25</v>
      </c>
      <c r="AN144" s="35">
        <v>0.5</v>
      </c>
      <c r="AO144" s="35" t="s">
        <v>4592</v>
      </c>
      <c r="AP144" s="35" t="s">
        <v>4592</v>
      </c>
      <c r="AQ144" s="20" t="s">
        <v>0</v>
      </c>
      <c r="AR144" s="20"/>
      <c r="AS144" s="14">
        <f>IFERROR(_xlfn.XLOOKUP(Master1[[#This Row],[cu_id]],StopTimes[cu_ID],StopTimes[Average Stop Time]), 0)</f>
        <v>15.378571430000001</v>
      </c>
      <c r="AT144" s="14">
        <f>IF(Master1[[#This Row],[RSP StopTime Override]] &lt;&gt; "",Master1[[#This Row],[RSP StopTime Override]],IF(Master1[[#This Row],[Avg Stop Time Helper]] &lt;&gt; 0, Master1[[#This Row],[Avg Stop Time Helper]],Average_Stop_Time))</f>
        <v>15.378571430000001</v>
      </c>
      <c r="AU144" s="13"/>
    </row>
    <row r="145" spans="1:47" x14ac:dyDescent="0.3">
      <c r="A145" s="18" t="s">
        <v>4255</v>
      </c>
      <c r="B145" s="20">
        <v>6</v>
      </c>
      <c r="C145" s="20" t="s">
        <v>12</v>
      </c>
      <c r="D145" s="19">
        <v>99061</v>
      </c>
      <c r="E145" s="19" t="s">
        <v>4689</v>
      </c>
      <c r="F145" s="19" t="s">
        <v>4690</v>
      </c>
      <c r="G145" s="19" t="s">
        <v>4687</v>
      </c>
      <c r="H145" s="19" t="s">
        <v>11</v>
      </c>
      <c r="I145" s="19" t="s">
        <v>4688</v>
      </c>
      <c r="J145" s="19" t="s">
        <v>4</v>
      </c>
      <c r="K145" s="19" t="s">
        <v>4670</v>
      </c>
      <c r="L145" s="21" t="s">
        <v>16</v>
      </c>
      <c r="M145" s="20" t="s">
        <v>3</v>
      </c>
      <c r="N145" s="20" t="s">
        <v>2</v>
      </c>
      <c r="O145" s="20">
        <v>120</v>
      </c>
      <c r="P145" s="20">
        <v>0</v>
      </c>
      <c r="Q145" s="20">
        <v>120</v>
      </c>
      <c r="R145" s="20">
        <v>0</v>
      </c>
      <c r="S145" s="20">
        <v>0</v>
      </c>
      <c r="T145" s="20">
        <v>0</v>
      </c>
      <c r="U145" s="20">
        <v>52</v>
      </c>
      <c r="V145" s="30"/>
      <c r="W145" s="30"/>
      <c r="X145" s="33">
        <f>IFERROR(1 -(Master1[[#This Row],[Avg Garment Scans per Delivery]]/Master1[[#This Row],[Garment Inventory]]), 0)</f>
        <v>0</v>
      </c>
      <c r="Y145" s="30"/>
      <c r="Z145" s="30"/>
      <c r="AA145" s="32">
        <f>_xlfn.XLOOKUP(Master1[[#This Row],[cu_id]], Revenue_Analysis[cuid], Revenue_Analysis[Q1 Low Deviation], 0)</f>
        <v>29.9343</v>
      </c>
      <c r="AB145" s="32">
        <f>_xlfn.XLOOKUP(Master1[[#This Row],[cu_id]],Revenue_Analysis[cuid],Revenue_Analysis[Q1 High Deviation], 0)</f>
        <v>37.784100000000002</v>
      </c>
      <c r="AC145" s="32">
        <f>_xlfn.XLOOKUP(Master1[[#This Row],[cu_id]],Revenue_Analysis[cuid],Revenue_Analysis[Q2 Low Deviation], 0)</f>
        <v>32.880000000000003</v>
      </c>
      <c r="AD145" s="32">
        <f>_xlfn.XLOOKUP(Master1[[#This Row],[cu_id]],Revenue_Analysis[cuid],Revenue_Analysis[Q2 High Deviation], 0)</f>
        <v>43.6</v>
      </c>
      <c r="AE145" s="32">
        <f>_xlfn.XLOOKUP(Master1[[#This Row],[cu_id]],Revenue_Analysis[cuid],Revenue_Analysis[Q3 Low Deviation], 0)</f>
        <v>34.826599999999999</v>
      </c>
      <c r="AF145" s="32">
        <f>_xlfn.XLOOKUP(Master1[[#This Row],[cu_id]],Revenue_Analysis[cuid],Revenue_Analysis[Q3 High Deviation], 0)</f>
        <v>43.199599999999997</v>
      </c>
      <c r="AG145" s="32">
        <f>_xlfn.XLOOKUP(Master1[[#This Row],[cu_id]],Revenue_Analysis[cuid],Revenue_Analysis[Q4 Low Deviation], 0)</f>
        <v>30.438300000000002</v>
      </c>
      <c r="AH145" s="32">
        <f>_xlfn.XLOOKUP(Master1[[#This Row],[cu_id]],Revenue_Analysis[cuid],Revenue_Analysis[Q4 High Deviation], 0)</f>
        <v>31.1341</v>
      </c>
      <c r="AI145" s="32">
        <f>_xlfn.XLOOKUP(Master1[[#This Row],[cu_id]],Revenue_Analysis[cuid],Revenue_Analysis[Q1 Average], 0)</f>
        <v>33.859200000000001</v>
      </c>
      <c r="AJ145" s="32">
        <f>_xlfn.XLOOKUP(Master1[[#This Row],[cu_id]],Revenue_Analysis[cuid],Revenue_Analysis[Q2 Average], 0)</f>
        <v>38.24</v>
      </c>
      <c r="AK145" s="32">
        <f>_xlfn.XLOOKUP(Master1[[#This Row],[cu_id]],Revenue_Analysis[cuid],Revenue_Analysis[Q3 Average], 0)</f>
        <v>39.013100000000001</v>
      </c>
      <c r="AL145" s="32">
        <f>_xlfn.XLOOKUP(Master1[[#This Row],[cu_id]],Revenue_Analysis[cuid],Revenue_Analysis[Q4 Average], 0)</f>
        <v>30.786200000000001</v>
      </c>
      <c r="AM145" s="34">
        <v>0.25</v>
      </c>
      <c r="AN145" s="35">
        <v>0.5</v>
      </c>
      <c r="AO145" s="35" t="s">
        <v>4592</v>
      </c>
      <c r="AP145" s="35" t="s">
        <v>4592</v>
      </c>
      <c r="AQ145" s="20" t="s">
        <v>0</v>
      </c>
      <c r="AR145" s="20"/>
      <c r="AS145" s="14">
        <f>IFERROR(_xlfn.XLOOKUP(Master1[[#This Row],[cu_id]],StopTimes[cu_ID],StopTimes[Average Stop Time]), 0)</f>
        <v>0.2880952366666667</v>
      </c>
      <c r="AT145" s="14">
        <f>IF(Master1[[#This Row],[RSP StopTime Override]] &lt;&gt; "",Master1[[#This Row],[RSP StopTime Override]],IF(Master1[[#This Row],[Avg Stop Time Helper]] &lt;&gt; 0, Master1[[#This Row],[Avg Stop Time Helper]],Average_Stop_Time))</f>
        <v>0.2880952366666667</v>
      </c>
      <c r="AU145" s="13"/>
    </row>
    <row r="146" spans="1:47" x14ac:dyDescent="0.3">
      <c r="A146" s="18" t="s">
        <v>4256</v>
      </c>
      <c r="B146" s="20">
        <v>6</v>
      </c>
      <c r="C146" s="20" t="s">
        <v>12</v>
      </c>
      <c r="D146" s="19">
        <v>99061</v>
      </c>
      <c r="E146" s="19" t="s">
        <v>4691</v>
      </c>
      <c r="F146" s="19" t="s">
        <v>4692</v>
      </c>
      <c r="G146" s="19" t="s">
        <v>4687</v>
      </c>
      <c r="H146" s="19" t="s">
        <v>11</v>
      </c>
      <c r="I146" s="19" t="s">
        <v>4688</v>
      </c>
      <c r="J146" s="19" t="s">
        <v>4</v>
      </c>
      <c r="K146" s="19" t="s">
        <v>4670</v>
      </c>
      <c r="L146" s="21" t="s">
        <v>16</v>
      </c>
      <c r="M146" s="20" t="s">
        <v>3</v>
      </c>
      <c r="N146" s="20" t="s">
        <v>2</v>
      </c>
      <c r="O146" s="20">
        <v>130</v>
      </c>
      <c r="P146" s="20">
        <v>0</v>
      </c>
      <c r="Q146" s="20">
        <v>130</v>
      </c>
      <c r="R146" s="20">
        <v>0</v>
      </c>
      <c r="S146" s="20">
        <v>0</v>
      </c>
      <c r="T146" s="20">
        <v>0</v>
      </c>
      <c r="U146" s="20">
        <v>52</v>
      </c>
      <c r="V146" s="30"/>
      <c r="W146" s="30"/>
      <c r="X146" s="33">
        <f>IFERROR(1 -(Master1[[#This Row],[Avg Garment Scans per Delivery]]/Master1[[#This Row],[Garment Inventory]]), 0)</f>
        <v>0</v>
      </c>
      <c r="Y146" s="30"/>
      <c r="Z146" s="30"/>
      <c r="AA146" s="32">
        <f>_xlfn.XLOOKUP(Master1[[#This Row],[cu_id]], Revenue_Analysis[cuid], Revenue_Analysis[Q1 Low Deviation], 0)</f>
        <v>71.629099999999994</v>
      </c>
      <c r="AB146" s="32">
        <f>_xlfn.XLOOKUP(Master1[[#This Row],[cu_id]],Revenue_Analysis[cuid],Revenue_Analysis[Q1 High Deviation], 0)</f>
        <v>89.493899999999996</v>
      </c>
      <c r="AC146" s="32">
        <f>_xlfn.XLOOKUP(Master1[[#This Row],[cu_id]],Revenue_Analysis[cuid],Revenue_Analysis[Q2 Low Deviation], 0)</f>
        <v>78.616100000000003</v>
      </c>
      <c r="AD146" s="32">
        <f>_xlfn.XLOOKUP(Master1[[#This Row],[cu_id]],Revenue_Analysis[cuid],Revenue_Analysis[Q2 High Deviation], 0)</f>
        <v>114.68089999999999</v>
      </c>
      <c r="AE146" s="32">
        <f>_xlfn.XLOOKUP(Master1[[#This Row],[cu_id]],Revenue_Analysis[cuid],Revenue_Analysis[Q3 Low Deviation], 0)</f>
        <v>79.3001</v>
      </c>
      <c r="AF146" s="32">
        <f>_xlfn.XLOOKUP(Master1[[#This Row],[cu_id]],Revenue_Analysis[cuid],Revenue_Analysis[Q3 High Deviation], 0)</f>
        <v>116.0461</v>
      </c>
      <c r="AG146" s="32">
        <f>_xlfn.XLOOKUP(Master1[[#This Row],[cu_id]],Revenue_Analysis[cuid],Revenue_Analysis[Q4 Low Deviation], 0)</f>
        <v>64.719499999999996</v>
      </c>
      <c r="AH146" s="32">
        <f>_xlfn.XLOOKUP(Master1[[#This Row],[cu_id]],Revenue_Analysis[cuid],Revenue_Analysis[Q4 High Deviation], 0)</f>
        <v>74.248099999999994</v>
      </c>
      <c r="AI146" s="32">
        <f>_xlfn.XLOOKUP(Master1[[#This Row],[cu_id]],Revenue_Analysis[cuid],Revenue_Analysis[Q1 Average], 0)</f>
        <v>80.561499999999995</v>
      </c>
      <c r="AJ146" s="32">
        <f>_xlfn.XLOOKUP(Master1[[#This Row],[cu_id]],Revenue_Analysis[cuid],Revenue_Analysis[Q2 Average], 0)</f>
        <v>96.648499999999999</v>
      </c>
      <c r="AK146" s="32">
        <f>_xlfn.XLOOKUP(Master1[[#This Row],[cu_id]],Revenue_Analysis[cuid],Revenue_Analysis[Q3 Average], 0)</f>
        <v>97.673100000000005</v>
      </c>
      <c r="AL146" s="32">
        <f>_xlfn.XLOOKUP(Master1[[#This Row],[cu_id]],Revenue_Analysis[cuid],Revenue_Analysis[Q4 Average], 0)</f>
        <v>69.483800000000002</v>
      </c>
      <c r="AM146" s="34">
        <v>0.25</v>
      </c>
      <c r="AN146" s="35">
        <v>0.5</v>
      </c>
      <c r="AO146" s="35" t="s">
        <v>4592</v>
      </c>
      <c r="AP146" s="35" t="s">
        <v>4592</v>
      </c>
      <c r="AQ146" s="20" t="s">
        <v>0</v>
      </c>
      <c r="AR146" s="20"/>
      <c r="AS146" s="14">
        <f>IFERROR(_xlfn.XLOOKUP(Master1[[#This Row],[cu_id]],StopTimes[cu_ID],StopTimes[Average Stop Time]), 0)</f>
        <v>0.12619047666666666</v>
      </c>
      <c r="AT146" s="14">
        <f>IF(Master1[[#This Row],[RSP StopTime Override]] &lt;&gt; "",Master1[[#This Row],[RSP StopTime Override]],IF(Master1[[#This Row],[Avg Stop Time Helper]] &lt;&gt; 0, Master1[[#This Row],[Avg Stop Time Helper]],Average_Stop_Time))</f>
        <v>0.12619047666666666</v>
      </c>
      <c r="AU146" s="13"/>
    </row>
    <row r="147" spans="1:47" x14ac:dyDescent="0.3">
      <c r="A147" s="18" t="s">
        <v>4257</v>
      </c>
      <c r="B147" s="20">
        <v>6</v>
      </c>
      <c r="C147" s="20" t="s">
        <v>12</v>
      </c>
      <c r="D147" s="19">
        <v>99061</v>
      </c>
      <c r="E147" s="19" t="s">
        <v>4693</v>
      </c>
      <c r="F147" s="19" t="s">
        <v>4694</v>
      </c>
      <c r="G147" s="19" t="s">
        <v>4687</v>
      </c>
      <c r="H147" s="19" t="s">
        <v>11</v>
      </c>
      <c r="I147" s="19" t="s">
        <v>4688</v>
      </c>
      <c r="J147" s="19" t="s">
        <v>4</v>
      </c>
      <c r="K147" s="19" t="s">
        <v>4670</v>
      </c>
      <c r="L147" s="21" t="s">
        <v>16</v>
      </c>
      <c r="M147" s="20" t="s">
        <v>3</v>
      </c>
      <c r="N147" s="20" t="s">
        <v>2</v>
      </c>
      <c r="O147" s="20">
        <v>125</v>
      </c>
      <c r="P147" s="20">
        <v>0</v>
      </c>
      <c r="Q147" s="20">
        <v>125</v>
      </c>
      <c r="R147" s="20">
        <v>0</v>
      </c>
      <c r="S147" s="20">
        <v>0</v>
      </c>
      <c r="T147" s="20">
        <v>0</v>
      </c>
      <c r="U147" s="20">
        <v>52</v>
      </c>
      <c r="V147" s="30"/>
      <c r="W147" s="30"/>
      <c r="X147" s="33">
        <f>IFERROR(1 -(Master1[[#This Row],[Avg Garment Scans per Delivery]]/Master1[[#This Row],[Garment Inventory]]), 0)</f>
        <v>0</v>
      </c>
      <c r="Y147" s="30"/>
      <c r="Z147" s="30"/>
      <c r="AA147" s="32">
        <f>_xlfn.XLOOKUP(Master1[[#This Row],[cu_id]], Revenue_Analysis[cuid], Revenue_Analysis[Q1 Low Deviation], 0)</f>
        <v>56.5625</v>
      </c>
      <c r="AB147" s="32">
        <f>_xlfn.XLOOKUP(Master1[[#This Row],[cu_id]],Revenue_Analysis[cuid],Revenue_Analysis[Q1 High Deviation], 0)</f>
        <v>61.700499999999998</v>
      </c>
      <c r="AC147" s="32">
        <f>_xlfn.XLOOKUP(Master1[[#This Row],[cu_id]],Revenue_Analysis[cuid],Revenue_Analysis[Q2 Low Deviation], 0)</f>
        <v>61.6648</v>
      </c>
      <c r="AD147" s="32">
        <f>_xlfn.XLOOKUP(Master1[[#This Row],[cu_id]],Revenue_Analysis[cuid],Revenue_Analysis[Q2 High Deviation], 0)</f>
        <v>80.409000000000006</v>
      </c>
      <c r="AE147" s="32">
        <f>_xlfn.XLOOKUP(Master1[[#This Row],[cu_id]],Revenue_Analysis[cuid],Revenue_Analysis[Q3 Low Deviation], 0)</f>
        <v>63.881</v>
      </c>
      <c r="AF147" s="32">
        <f>_xlfn.XLOOKUP(Master1[[#This Row],[cu_id]],Revenue_Analysis[cuid],Revenue_Analysis[Q3 High Deviation], 0)</f>
        <v>73.348200000000006</v>
      </c>
      <c r="AG147" s="32">
        <f>_xlfn.XLOOKUP(Master1[[#This Row],[cu_id]],Revenue_Analysis[cuid],Revenue_Analysis[Q4 Low Deviation], 0)</f>
        <v>55.750100000000003</v>
      </c>
      <c r="AH147" s="32">
        <f>_xlfn.XLOOKUP(Master1[[#This Row],[cu_id]],Revenue_Analysis[cuid],Revenue_Analysis[Q4 High Deviation], 0)</f>
        <v>57.006900000000002</v>
      </c>
      <c r="AI147" s="32">
        <f>_xlfn.XLOOKUP(Master1[[#This Row],[cu_id]],Revenue_Analysis[cuid],Revenue_Analysis[Q1 Average], 0)</f>
        <v>59.131500000000003</v>
      </c>
      <c r="AJ147" s="32">
        <f>_xlfn.XLOOKUP(Master1[[#This Row],[cu_id]],Revenue_Analysis[cuid],Revenue_Analysis[Q2 Average], 0)</f>
        <v>71.036900000000003</v>
      </c>
      <c r="AK147" s="32">
        <f>_xlfn.XLOOKUP(Master1[[#This Row],[cu_id]],Revenue_Analysis[cuid],Revenue_Analysis[Q3 Average], 0)</f>
        <v>68.614599999999996</v>
      </c>
      <c r="AL147" s="32">
        <f>_xlfn.XLOOKUP(Master1[[#This Row],[cu_id]],Revenue_Analysis[cuid],Revenue_Analysis[Q4 Average], 0)</f>
        <v>56.378500000000003</v>
      </c>
      <c r="AM147" s="34">
        <v>0.25</v>
      </c>
      <c r="AN147" s="35">
        <v>0.5</v>
      </c>
      <c r="AO147" s="35" t="s">
        <v>4592</v>
      </c>
      <c r="AP147" s="35" t="s">
        <v>4592</v>
      </c>
      <c r="AQ147" s="20" t="s">
        <v>0</v>
      </c>
      <c r="AR147" s="20"/>
      <c r="AS147" s="14">
        <f>IFERROR(_xlfn.XLOOKUP(Master1[[#This Row],[cu_id]],StopTimes[cu_ID],StopTimes[Average Stop Time]), 0)</f>
        <v>0.12857142833333335</v>
      </c>
      <c r="AT147" s="14">
        <f>IF(Master1[[#This Row],[RSP StopTime Override]] &lt;&gt; "",Master1[[#This Row],[RSP StopTime Override]],IF(Master1[[#This Row],[Avg Stop Time Helper]] &lt;&gt; 0, Master1[[#This Row],[Avg Stop Time Helper]],Average_Stop_Time))</f>
        <v>0.12857142833333335</v>
      </c>
      <c r="AU147" s="13"/>
    </row>
    <row r="148" spans="1:47" x14ac:dyDescent="0.3">
      <c r="A148" s="18" t="s">
        <v>4258</v>
      </c>
      <c r="B148" s="20">
        <v>12</v>
      </c>
      <c r="C148" s="20" t="s">
        <v>7</v>
      </c>
      <c r="D148" s="19">
        <v>522624</v>
      </c>
      <c r="E148" s="19" t="s">
        <v>13</v>
      </c>
      <c r="F148" s="19" t="s">
        <v>5269</v>
      </c>
      <c r="G148" s="19" t="s">
        <v>5270</v>
      </c>
      <c r="H148" s="19" t="s">
        <v>11</v>
      </c>
      <c r="I148" s="19" t="s">
        <v>5106</v>
      </c>
      <c r="J148" s="19" t="s">
        <v>4</v>
      </c>
      <c r="K148" s="19" t="s">
        <v>5088</v>
      </c>
      <c r="L148" s="21" t="s">
        <v>17</v>
      </c>
      <c r="M148" s="20" t="s">
        <v>10</v>
      </c>
      <c r="N148" s="20" t="s">
        <v>2</v>
      </c>
      <c r="O148" s="20">
        <v>40</v>
      </c>
      <c r="P148" s="20">
        <v>0</v>
      </c>
      <c r="Q148" s="20">
        <v>0</v>
      </c>
      <c r="R148" s="20">
        <v>0</v>
      </c>
      <c r="S148" s="20">
        <v>0</v>
      </c>
      <c r="T148" s="20">
        <v>40</v>
      </c>
      <c r="U148" s="20">
        <v>22</v>
      </c>
      <c r="V148" s="30"/>
      <c r="W148" s="30"/>
      <c r="X148" s="33">
        <f>IFERROR(1 -(Master1[[#This Row],[Avg Garment Scans per Delivery]]/Master1[[#This Row],[Garment Inventory]]), 0)</f>
        <v>0</v>
      </c>
      <c r="Y148" s="30"/>
      <c r="Z148" s="30"/>
      <c r="AA148" s="32">
        <f>_xlfn.XLOOKUP(Master1[[#This Row],[cu_id]], Revenue_Analysis[cuid], Revenue_Analysis[Q1 Low Deviation], 0)</f>
        <v>131.41999999999999</v>
      </c>
      <c r="AB148" s="32">
        <f>_xlfn.XLOOKUP(Master1[[#This Row],[cu_id]],Revenue_Analysis[cuid],Revenue_Analysis[Q1 High Deviation], 0)</f>
        <v>237.9</v>
      </c>
      <c r="AC148" s="32">
        <f>_xlfn.XLOOKUP(Master1[[#This Row],[cu_id]],Revenue_Analysis[cuid],Revenue_Analysis[Q2 Low Deviation], 0)</f>
        <v>146.50389999999999</v>
      </c>
      <c r="AD148" s="32">
        <f>_xlfn.XLOOKUP(Master1[[#This Row],[cu_id]],Revenue_Analysis[cuid],Revenue_Analysis[Q2 High Deviation], 0)</f>
        <v>194.4127</v>
      </c>
      <c r="AE148" s="32">
        <f>_xlfn.XLOOKUP(Master1[[#This Row],[cu_id]],Revenue_Analysis[cuid],Revenue_Analysis[Q3 Low Deviation], 0)</f>
        <v>133.05080000000001</v>
      </c>
      <c r="AF148" s="32">
        <f>_xlfn.XLOOKUP(Master1[[#This Row],[cu_id]],Revenue_Analysis[cuid],Revenue_Analysis[Q3 High Deviation], 0)</f>
        <v>246.03200000000001</v>
      </c>
      <c r="AG148" s="32">
        <f>_xlfn.XLOOKUP(Master1[[#This Row],[cu_id]],Revenue_Analysis[cuid],Revenue_Analysis[Q4 Low Deviation], 0)</f>
        <v>104.5322</v>
      </c>
      <c r="AH148" s="32">
        <f>_xlfn.XLOOKUP(Master1[[#This Row],[cu_id]],Revenue_Analysis[cuid],Revenue_Analysis[Q4 High Deviation], 0)</f>
        <v>280.2106</v>
      </c>
      <c r="AI148" s="32">
        <f>_xlfn.XLOOKUP(Master1[[#This Row],[cu_id]],Revenue_Analysis[cuid],Revenue_Analysis[Q1 Average], 0)</f>
        <v>184.66</v>
      </c>
      <c r="AJ148" s="32">
        <f>_xlfn.XLOOKUP(Master1[[#This Row],[cu_id]],Revenue_Analysis[cuid],Revenue_Analysis[Q2 Average], 0)</f>
        <v>170.45830000000001</v>
      </c>
      <c r="AK148" s="32">
        <f>_xlfn.XLOOKUP(Master1[[#This Row],[cu_id]],Revenue_Analysis[cuid],Revenue_Analysis[Q3 Average], 0)</f>
        <v>189.54140000000001</v>
      </c>
      <c r="AL148" s="32">
        <f>_xlfn.XLOOKUP(Master1[[#This Row],[cu_id]],Revenue_Analysis[cuid],Revenue_Analysis[Q4 Average], 0)</f>
        <v>192.37139999999999</v>
      </c>
      <c r="AM148" s="34">
        <v>0.33333333333333331</v>
      </c>
      <c r="AN148" s="35">
        <v>0.66666666666666663</v>
      </c>
      <c r="AO148" s="35" t="s">
        <v>4592</v>
      </c>
      <c r="AP148" s="35" t="s">
        <v>4592</v>
      </c>
      <c r="AQ148" s="20" t="s">
        <v>0</v>
      </c>
      <c r="AR148" s="20"/>
      <c r="AS148" s="14">
        <f>IFERROR(_xlfn.XLOOKUP(Master1[[#This Row],[cu_id]],StopTimes[cu_ID],StopTimes[Average Stop Time]), 0)</f>
        <v>15.827777776666666</v>
      </c>
      <c r="AT148" s="14">
        <f>IF(Master1[[#This Row],[RSP StopTime Override]] &lt;&gt; "",Master1[[#This Row],[RSP StopTime Override]],IF(Master1[[#This Row],[Avg Stop Time Helper]] &lt;&gt; 0, Master1[[#This Row],[Avg Stop Time Helper]],Average_Stop_Time))</f>
        <v>15.827777776666666</v>
      </c>
      <c r="AU148" s="13"/>
    </row>
    <row r="149" spans="1:47" x14ac:dyDescent="0.3">
      <c r="A149" s="18" t="s">
        <v>4259</v>
      </c>
      <c r="B149" s="20">
        <v>51</v>
      </c>
      <c r="C149" s="20" t="s">
        <v>12</v>
      </c>
      <c r="D149" s="19">
        <v>522634</v>
      </c>
      <c r="E149" s="19" t="s">
        <v>13</v>
      </c>
      <c r="F149" s="19" t="s">
        <v>6197</v>
      </c>
      <c r="G149" s="19" t="s">
        <v>6198</v>
      </c>
      <c r="H149" s="19" t="s">
        <v>11</v>
      </c>
      <c r="I149" s="19" t="s">
        <v>6199</v>
      </c>
      <c r="J149" s="19" t="s">
        <v>4</v>
      </c>
      <c r="K149" s="19" t="s">
        <v>6200</v>
      </c>
      <c r="L149" s="21" t="s">
        <v>19</v>
      </c>
      <c r="M149" s="20" t="s">
        <v>18</v>
      </c>
      <c r="N149" s="20" t="s">
        <v>2</v>
      </c>
      <c r="O149" s="20">
        <v>110</v>
      </c>
      <c r="P149" s="20">
        <v>0</v>
      </c>
      <c r="Q149" s="20">
        <v>110</v>
      </c>
      <c r="R149" s="20">
        <v>0</v>
      </c>
      <c r="S149" s="20">
        <v>0</v>
      </c>
      <c r="T149" s="20">
        <v>0</v>
      </c>
      <c r="U149" s="20">
        <v>26</v>
      </c>
      <c r="V149" s="30"/>
      <c r="W149" s="30"/>
      <c r="X149" s="33">
        <f>IFERROR(1 -(Master1[[#This Row],[Avg Garment Scans per Delivery]]/Master1[[#This Row],[Garment Inventory]]), 0)</f>
        <v>0</v>
      </c>
      <c r="Y149" s="30"/>
      <c r="Z149" s="30"/>
      <c r="AA149" s="32">
        <f>_xlfn.XLOOKUP(Master1[[#This Row],[cu_id]], Revenue_Analysis[cuid], Revenue_Analysis[Q1 Low Deviation], 0)</f>
        <v>110.6343</v>
      </c>
      <c r="AB149" s="32">
        <f>_xlfn.XLOOKUP(Master1[[#This Row],[cu_id]],Revenue_Analysis[cuid],Revenue_Analysis[Q1 High Deviation], 0)</f>
        <v>118.48569999999999</v>
      </c>
      <c r="AC149" s="32">
        <f>_xlfn.XLOOKUP(Master1[[#This Row],[cu_id]],Revenue_Analysis[cuid],Revenue_Analysis[Q2 Low Deviation], 0)</f>
        <v>118.80549999999999</v>
      </c>
      <c r="AD149" s="32">
        <f>_xlfn.XLOOKUP(Master1[[#This Row],[cu_id]],Revenue_Analysis[cuid],Revenue_Analysis[Q2 High Deviation], 0)</f>
        <v>121.3211</v>
      </c>
      <c r="AE149" s="32">
        <f>_xlfn.XLOOKUP(Master1[[#This Row],[cu_id]],Revenue_Analysis[cuid],Revenue_Analysis[Q3 Low Deviation], 0)</f>
        <v>121.151</v>
      </c>
      <c r="AF149" s="32">
        <f>_xlfn.XLOOKUP(Master1[[#This Row],[cu_id]],Revenue_Analysis[cuid],Revenue_Analysis[Q3 High Deviation], 0)</f>
        <v>122.00320000000001</v>
      </c>
      <c r="AG149" s="32">
        <f>_xlfn.XLOOKUP(Master1[[#This Row],[cu_id]],Revenue_Analysis[cuid],Revenue_Analysis[Q4 Low Deviation], 0)</f>
        <v>101.9067</v>
      </c>
      <c r="AH149" s="32">
        <f>_xlfn.XLOOKUP(Master1[[#This Row],[cu_id]],Revenue_Analysis[cuid],Revenue_Analysis[Q4 High Deviation], 0)</f>
        <v>113.6733</v>
      </c>
      <c r="AI149" s="32">
        <f>_xlfn.XLOOKUP(Master1[[#This Row],[cu_id]],Revenue_Analysis[cuid],Revenue_Analysis[Q1 Average], 0)</f>
        <v>114.56</v>
      </c>
      <c r="AJ149" s="32">
        <f>_xlfn.XLOOKUP(Master1[[#This Row],[cu_id]],Revenue_Analysis[cuid],Revenue_Analysis[Q2 Average], 0)</f>
        <v>120.0633</v>
      </c>
      <c r="AK149" s="32">
        <f>_xlfn.XLOOKUP(Master1[[#This Row],[cu_id]],Revenue_Analysis[cuid],Revenue_Analysis[Q3 Average], 0)</f>
        <v>121.5771</v>
      </c>
      <c r="AL149" s="32">
        <f>_xlfn.XLOOKUP(Master1[[#This Row],[cu_id]],Revenue_Analysis[cuid],Revenue_Analysis[Q4 Average], 0)</f>
        <v>107.79</v>
      </c>
      <c r="AM149" s="34">
        <v>0.4375</v>
      </c>
      <c r="AN149" s="35">
        <v>0</v>
      </c>
      <c r="AO149" s="35" t="s">
        <v>4592</v>
      </c>
      <c r="AP149" s="35" t="s">
        <v>4592</v>
      </c>
      <c r="AQ149" s="20" t="s">
        <v>5135</v>
      </c>
      <c r="AR149" s="20"/>
      <c r="AS149" s="14">
        <f>IFERROR(_xlfn.XLOOKUP(Master1[[#This Row],[cu_id]],StopTimes[cu_ID],StopTimes[Average Stop Time]), 0)</f>
        <v>10.166666666666666</v>
      </c>
      <c r="AT149" s="14">
        <f>IF(Master1[[#This Row],[RSP StopTime Override]] &lt;&gt; "",Master1[[#This Row],[RSP StopTime Override]],IF(Master1[[#This Row],[Avg Stop Time Helper]] &lt;&gt; 0, Master1[[#This Row],[Avg Stop Time Helper]],Average_Stop_Time))</f>
        <v>10.166666666666666</v>
      </c>
      <c r="AU149" s="13"/>
    </row>
    <row r="150" spans="1:47" x14ac:dyDescent="0.3">
      <c r="A150" s="18" t="s">
        <v>4260</v>
      </c>
      <c r="B150" s="20">
        <v>51</v>
      </c>
      <c r="C150" s="20" t="s">
        <v>7</v>
      </c>
      <c r="D150" s="19">
        <v>99061</v>
      </c>
      <c r="E150" s="19" t="s">
        <v>5391</v>
      </c>
      <c r="F150" s="19" t="s">
        <v>6201</v>
      </c>
      <c r="G150" s="19" t="s">
        <v>6202</v>
      </c>
      <c r="H150" s="19" t="s">
        <v>11</v>
      </c>
      <c r="I150" s="19" t="s">
        <v>4620</v>
      </c>
      <c r="J150" s="19" t="s">
        <v>4</v>
      </c>
      <c r="K150" s="19" t="s">
        <v>4665</v>
      </c>
      <c r="L150" s="21" t="s">
        <v>16</v>
      </c>
      <c r="M150" s="20" t="s">
        <v>3</v>
      </c>
      <c r="N150" s="20" t="s">
        <v>2</v>
      </c>
      <c r="O150" s="20">
        <v>125</v>
      </c>
      <c r="P150" s="20">
        <v>0</v>
      </c>
      <c r="Q150" s="20">
        <v>0</v>
      </c>
      <c r="R150" s="20">
        <v>0</v>
      </c>
      <c r="S150" s="20">
        <v>0</v>
      </c>
      <c r="T150" s="20">
        <v>125</v>
      </c>
      <c r="U150" s="20">
        <v>52</v>
      </c>
      <c r="V150" s="30"/>
      <c r="W150" s="30"/>
      <c r="X150" s="33">
        <f>IFERROR(1 -(Master1[[#This Row],[Avg Garment Scans per Delivery]]/Master1[[#This Row],[Garment Inventory]]), 0)</f>
        <v>0</v>
      </c>
      <c r="Y150" s="30"/>
      <c r="Z150" s="30"/>
      <c r="AA150" s="32">
        <f>_xlfn.XLOOKUP(Master1[[#This Row],[cu_id]], Revenue_Analysis[cuid], Revenue_Analysis[Q1 Low Deviation], 0)</f>
        <v>14.95</v>
      </c>
      <c r="AB150" s="32">
        <f>_xlfn.XLOOKUP(Master1[[#This Row],[cu_id]],Revenue_Analysis[cuid],Revenue_Analysis[Q1 High Deviation], 0)</f>
        <v>15.2</v>
      </c>
      <c r="AC150" s="32">
        <f>_xlfn.XLOOKUP(Master1[[#This Row],[cu_id]],Revenue_Analysis[cuid],Revenue_Analysis[Q2 Low Deviation], 0)</f>
        <v>15</v>
      </c>
      <c r="AD150" s="32">
        <f>_xlfn.XLOOKUP(Master1[[#This Row],[cu_id]],Revenue_Analysis[cuid],Revenue_Analysis[Q2 High Deviation], 0)</f>
        <v>15</v>
      </c>
      <c r="AE150" s="32">
        <f>_xlfn.XLOOKUP(Master1[[#This Row],[cu_id]],Revenue_Analysis[cuid],Revenue_Analysis[Q3 Low Deviation], 0)</f>
        <v>15</v>
      </c>
      <c r="AF150" s="32">
        <f>_xlfn.XLOOKUP(Master1[[#This Row],[cu_id]],Revenue_Analysis[cuid],Revenue_Analysis[Q3 High Deviation], 0)</f>
        <v>15</v>
      </c>
      <c r="AG150" s="32">
        <f>_xlfn.XLOOKUP(Master1[[#This Row],[cu_id]],Revenue_Analysis[cuid],Revenue_Analysis[Q4 Low Deviation], 0)</f>
        <v>15</v>
      </c>
      <c r="AH150" s="32">
        <f>_xlfn.XLOOKUP(Master1[[#This Row],[cu_id]],Revenue_Analysis[cuid],Revenue_Analysis[Q4 High Deviation], 0)</f>
        <v>15</v>
      </c>
      <c r="AI150" s="32">
        <f>_xlfn.XLOOKUP(Master1[[#This Row],[cu_id]],Revenue_Analysis[cuid],Revenue_Analysis[Q1 Average], 0)</f>
        <v>15.074999999999999</v>
      </c>
      <c r="AJ150" s="32">
        <f>_xlfn.XLOOKUP(Master1[[#This Row],[cu_id]],Revenue_Analysis[cuid],Revenue_Analysis[Q2 Average], 0)</f>
        <v>15</v>
      </c>
      <c r="AK150" s="32">
        <f>_xlfn.XLOOKUP(Master1[[#This Row],[cu_id]],Revenue_Analysis[cuid],Revenue_Analysis[Q3 Average], 0)</f>
        <v>15</v>
      </c>
      <c r="AL150" s="32">
        <f>_xlfn.XLOOKUP(Master1[[#This Row],[cu_id]],Revenue_Analysis[cuid],Revenue_Analysis[Q4 Average], 0)</f>
        <v>15</v>
      </c>
      <c r="AM150" s="34" t="s">
        <v>4592</v>
      </c>
      <c r="AN150" s="35" t="s">
        <v>4592</v>
      </c>
      <c r="AO150" s="35" t="s">
        <v>4592</v>
      </c>
      <c r="AP150" s="35" t="s">
        <v>4592</v>
      </c>
      <c r="AQ150" s="20" t="s">
        <v>5135</v>
      </c>
      <c r="AR150" s="20"/>
      <c r="AS150" s="14">
        <f>IFERROR(_xlfn.XLOOKUP(Master1[[#This Row],[cu_id]],StopTimes[cu_ID],StopTimes[Average Stop Time]), 0)</f>
        <v>0.1</v>
      </c>
      <c r="AT150" s="14">
        <f>IF(Master1[[#This Row],[RSP StopTime Override]] &lt;&gt; "",Master1[[#This Row],[RSP StopTime Override]],IF(Master1[[#This Row],[Avg Stop Time Helper]] &lt;&gt; 0, Master1[[#This Row],[Avg Stop Time Helper]],Average_Stop_Time))</f>
        <v>0.1</v>
      </c>
      <c r="AU150" s="13"/>
    </row>
    <row r="151" spans="1:47" x14ac:dyDescent="0.3">
      <c r="A151" s="18" t="s">
        <v>4261</v>
      </c>
      <c r="B151" s="20">
        <v>6</v>
      </c>
      <c r="C151" s="20" t="s">
        <v>6</v>
      </c>
      <c r="D151" s="19">
        <v>522854</v>
      </c>
      <c r="E151" s="19" t="s">
        <v>13</v>
      </c>
      <c r="F151" s="19" t="s">
        <v>4796</v>
      </c>
      <c r="G151" s="19" t="s">
        <v>4797</v>
      </c>
      <c r="H151" s="19" t="s">
        <v>11</v>
      </c>
      <c r="I151" s="19" t="s">
        <v>4782</v>
      </c>
      <c r="J151" s="19" t="s">
        <v>4</v>
      </c>
      <c r="K151" s="19" t="s">
        <v>4783</v>
      </c>
      <c r="L151" s="21" t="s">
        <v>17</v>
      </c>
      <c r="M151" s="20" t="s">
        <v>10</v>
      </c>
      <c r="N151" s="20" t="s">
        <v>2</v>
      </c>
      <c r="O151" s="20">
        <v>85</v>
      </c>
      <c r="P151" s="20">
        <v>0</v>
      </c>
      <c r="Q151" s="20">
        <v>0</v>
      </c>
      <c r="R151" s="20">
        <v>85</v>
      </c>
      <c r="S151" s="20">
        <v>0</v>
      </c>
      <c r="T151" s="20">
        <v>0</v>
      </c>
      <c r="U151" s="20">
        <v>26</v>
      </c>
      <c r="V151" s="30"/>
      <c r="W151" s="30"/>
      <c r="X151" s="33">
        <f>IFERROR(1 -(Master1[[#This Row],[Avg Garment Scans per Delivery]]/Master1[[#This Row],[Garment Inventory]]), 0)</f>
        <v>0</v>
      </c>
      <c r="Y151" s="30"/>
      <c r="Z151" s="30"/>
      <c r="AA151" s="32">
        <f>_xlfn.XLOOKUP(Master1[[#This Row],[cu_id]], Revenue_Analysis[cuid], Revenue_Analysis[Q1 Low Deviation], 0)</f>
        <v>218.30719999999999</v>
      </c>
      <c r="AB151" s="32">
        <f>_xlfn.XLOOKUP(Master1[[#This Row],[cu_id]],Revenue_Analysis[cuid],Revenue_Analysis[Q1 High Deviation], 0)</f>
        <v>252.1694</v>
      </c>
      <c r="AC151" s="32">
        <f>_xlfn.XLOOKUP(Master1[[#This Row],[cu_id]],Revenue_Analysis[cuid],Revenue_Analysis[Q2 Low Deviation], 0)</f>
        <v>294.6302</v>
      </c>
      <c r="AD151" s="32">
        <f>_xlfn.XLOOKUP(Master1[[#This Row],[cu_id]],Revenue_Analysis[cuid],Revenue_Analysis[Q2 High Deviation], 0)</f>
        <v>353.86700000000002</v>
      </c>
      <c r="AE151" s="32">
        <f>_xlfn.XLOOKUP(Master1[[#This Row],[cu_id]],Revenue_Analysis[cuid],Revenue_Analysis[Q3 Low Deviation], 0)</f>
        <v>73.391199999999998</v>
      </c>
      <c r="AF151" s="32">
        <f>_xlfn.XLOOKUP(Master1[[#This Row],[cu_id]],Revenue_Analysis[cuid],Revenue_Analysis[Q3 High Deviation], 0)</f>
        <v>127.6002</v>
      </c>
      <c r="AG151" s="32">
        <f>_xlfn.XLOOKUP(Master1[[#This Row],[cu_id]],Revenue_Analysis[cuid],Revenue_Analysis[Q4 Low Deviation], 0)</f>
        <v>230.92189999999999</v>
      </c>
      <c r="AH151" s="32">
        <f>_xlfn.XLOOKUP(Master1[[#This Row],[cu_id]],Revenue_Analysis[cuid],Revenue_Analysis[Q4 High Deviation], 0)</f>
        <v>261.54390000000001</v>
      </c>
      <c r="AI151" s="32">
        <f>_xlfn.XLOOKUP(Master1[[#This Row],[cu_id]],Revenue_Analysis[cuid],Revenue_Analysis[Q1 Average], 0)</f>
        <v>235.23830000000001</v>
      </c>
      <c r="AJ151" s="32">
        <f>_xlfn.XLOOKUP(Master1[[#This Row],[cu_id]],Revenue_Analysis[cuid],Revenue_Analysis[Q2 Average], 0)</f>
        <v>324.24860000000001</v>
      </c>
      <c r="AK151" s="32">
        <f>_xlfn.XLOOKUP(Master1[[#This Row],[cu_id]],Revenue_Analysis[cuid],Revenue_Analysis[Q3 Average], 0)</f>
        <v>100.4957</v>
      </c>
      <c r="AL151" s="32">
        <f>_xlfn.XLOOKUP(Master1[[#This Row],[cu_id]],Revenue_Analysis[cuid],Revenue_Analysis[Q4 Average], 0)</f>
        <v>246.2329</v>
      </c>
      <c r="AM151" s="34">
        <v>0.375</v>
      </c>
      <c r="AN151" s="35">
        <v>0.20833333333333334</v>
      </c>
      <c r="AO151" s="35" t="s">
        <v>4592</v>
      </c>
      <c r="AP151" s="35" t="s">
        <v>4592</v>
      </c>
      <c r="AQ151" s="20" t="s">
        <v>0</v>
      </c>
      <c r="AR151" s="20"/>
      <c r="AS151" s="14">
        <f>IFERROR(_xlfn.XLOOKUP(Master1[[#This Row],[cu_id]],StopTimes[cu_ID],StopTimes[Average Stop Time]), 0)</f>
        <v>7.2566666666666668</v>
      </c>
      <c r="AT151" s="14">
        <f>IF(Master1[[#This Row],[RSP StopTime Override]] &lt;&gt; "",Master1[[#This Row],[RSP StopTime Override]],IF(Master1[[#This Row],[Avg Stop Time Helper]] &lt;&gt; 0, Master1[[#This Row],[Avg Stop Time Helper]],Average_Stop_Time))</f>
        <v>7.2566666666666668</v>
      </c>
      <c r="AU151" s="13"/>
    </row>
    <row r="152" spans="1:47" x14ac:dyDescent="0.3">
      <c r="A152" s="18" t="s">
        <v>4262</v>
      </c>
      <c r="B152" s="20">
        <v>6</v>
      </c>
      <c r="C152" s="20" t="s">
        <v>9</v>
      </c>
      <c r="D152" s="19">
        <v>523097</v>
      </c>
      <c r="E152" s="19" t="s">
        <v>13</v>
      </c>
      <c r="F152" s="19" t="s">
        <v>4638</v>
      </c>
      <c r="G152" s="19" t="s">
        <v>4639</v>
      </c>
      <c r="H152" s="19" t="s">
        <v>11</v>
      </c>
      <c r="I152" s="19" t="s">
        <v>4620</v>
      </c>
      <c r="J152" s="19" t="s">
        <v>4</v>
      </c>
      <c r="K152" s="19" t="s">
        <v>4608</v>
      </c>
      <c r="L152" s="21" t="s">
        <v>16</v>
      </c>
      <c r="M152" s="20" t="s">
        <v>3</v>
      </c>
      <c r="N152" s="20" t="s">
        <v>2</v>
      </c>
      <c r="O152" s="20">
        <v>120</v>
      </c>
      <c r="P152" s="20">
        <v>120</v>
      </c>
      <c r="Q152" s="20">
        <v>0</v>
      </c>
      <c r="R152" s="20">
        <v>0</v>
      </c>
      <c r="S152" s="20">
        <v>0</v>
      </c>
      <c r="T152" s="20">
        <v>0</v>
      </c>
      <c r="U152" s="20">
        <v>52</v>
      </c>
      <c r="V152" s="30"/>
      <c r="W152" s="30"/>
      <c r="X152" s="33">
        <f>IFERROR(1 -(Master1[[#This Row],[Avg Garment Scans per Delivery]]/Master1[[#This Row],[Garment Inventory]]), 0)</f>
        <v>0</v>
      </c>
      <c r="Y152" s="30"/>
      <c r="Z152" s="30"/>
      <c r="AA152" s="32">
        <f>_xlfn.XLOOKUP(Master1[[#This Row],[cu_id]], Revenue_Analysis[cuid], Revenue_Analysis[Q1 Low Deviation], 0)</f>
        <v>29.580400000000001</v>
      </c>
      <c r="AB152" s="32">
        <f>_xlfn.XLOOKUP(Master1[[#This Row],[cu_id]],Revenue_Analysis[cuid],Revenue_Analysis[Q1 High Deviation], 0)</f>
        <v>31.178000000000001</v>
      </c>
      <c r="AC152" s="32">
        <f>_xlfn.XLOOKUP(Master1[[#This Row],[cu_id]],Revenue_Analysis[cuid],Revenue_Analysis[Q2 Low Deviation], 0)</f>
        <v>31.778600000000001</v>
      </c>
      <c r="AD152" s="32">
        <f>_xlfn.XLOOKUP(Master1[[#This Row],[cu_id]],Revenue_Analysis[cuid],Revenue_Analysis[Q2 High Deviation], 0)</f>
        <v>34.164400000000001</v>
      </c>
      <c r="AE152" s="32">
        <f>_xlfn.XLOOKUP(Master1[[#This Row],[cu_id]],Revenue_Analysis[cuid],Revenue_Analysis[Q3 Low Deviation], 0)</f>
        <v>34.624699999999997</v>
      </c>
      <c r="AF152" s="32">
        <f>_xlfn.XLOOKUP(Master1[[#This Row],[cu_id]],Revenue_Analysis[cuid],Revenue_Analysis[Q3 High Deviation], 0)</f>
        <v>36.5107</v>
      </c>
      <c r="AG152" s="32">
        <f>_xlfn.XLOOKUP(Master1[[#This Row],[cu_id]],Revenue_Analysis[cuid],Revenue_Analysis[Q4 Low Deviation], 0)</f>
        <v>29.86</v>
      </c>
      <c r="AH152" s="32">
        <f>_xlfn.XLOOKUP(Master1[[#This Row],[cu_id]],Revenue_Analysis[cuid],Revenue_Analysis[Q4 High Deviation], 0)</f>
        <v>29.86</v>
      </c>
      <c r="AI152" s="32">
        <f>_xlfn.XLOOKUP(Master1[[#This Row],[cu_id]],Revenue_Analysis[cuid],Revenue_Analysis[Q1 Average], 0)</f>
        <v>30.379200000000001</v>
      </c>
      <c r="AJ152" s="32">
        <f>_xlfn.XLOOKUP(Master1[[#This Row],[cu_id]],Revenue_Analysis[cuid],Revenue_Analysis[Q2 Average], 0)</f>
        <v>32.971499999999999</v>
      </c>
      <c r="AK152" s="32">
        <f>_xlfn.XLOOKUP(Master1[[#This Row],[cu_id]],Revenue_Analysis[cuid],Revenue_Analysis[Q3 Average], 0)</f>
        <v>35.567700000000002</v>
      </c>
      <c r="AL152" s="32">
        <f>_xlfn.XLOOKUP(Master1[[#This Row],[cu_id]],Revenue_Analysis[cuid],Revenue_Analysis[Q4 Average], 0)</f>
        <v>29.86</v>
      </c>
      <c r="AM152" s="34">
        <v>0.33333333333333331</v>
      </c>
      <c r="AN152" s="35">
        <v>0.70833333333333337</v>
      </c>
      <c r="AO152" s="35" t="s">
        <v>4592</v>
      </c>
      <c r="AP152" s="35" t="s">
        <v>4592</v>
      </c>
      <c r="AQ152" s="20" t="s">
        <v>0</v>
      </c>
      <c r="AR152" s="20"/>
      <c r="AS152" s="14">
        <f>IFERROR(_xlfn.XLOOKUP(Master1[[#This Row],[cu_id]],StopTimes[cu_ID],StopTimes[Average Stop Time]), 0)</f>
        <v>3.5</v>
      </c>
      <c r="AT152" s="14">
        <f>IF(Master1[[#This Row],[RSP StopTime Override]] &lt;&gt; "",Master1[[#This Row],[RSP StopTime Override]],IF(Master1[[#This Row],[Avg Stop Time Helper]] &lt;&gt; 0, Master1[[#This Row],[Avg Stop Time Helper]],Average_Stop_Time))</f>
        <v>3.5</v>
      </c>
      <c r="AU152" s="13"/>
    </row>
    <row r="153" spans="1:47" x14ac:dyDescent="0.3">
      <c r="A153" s="18" t="s">
        <v>4263</v>
      </c>
      <c r="B153" s="20">
        <v>6</v>
      </c>
      <c r="C153" s="20" t="s">
        <v>9</v>
      </c>
      <c r="D153" s="19">
        <v>523291</v>
      </c>
      <c r="E153" s="19" t="s">
        <v>13</v>
      </c>
      <c r="F153" s="19" t="s">
        <v>4640</v>
      </c>
      <c r="G153" s="19" t="s">
        <v>4641</v>
      </c>
      <c r="H153" s="19" t="s">
        <v>11</v>
      </c>
      <c r="I153" s="19" t="s">
        <v>4590</v>
      </c>
      <c r="J153" s="19" t="s">
        <v>4</v>
      </c>
      <c r="K153" s="19" t="s">
        <v>76</v>
      </c>
      <c r="L153" s="21" t="s">
        <v>16</v>
      </c>
      <c r="M153" s="20" t="s">
        <v>3</v>
      </c>
      <c r="N153" s="20" t="s">
        <v>2</v>
      </c>
      <c r="O153" s="20">
        <v>80</v>
      </c>
      <c r="P153" s="20">
        <v>80</v>
      </c>
      <c r="Q153" s="20">
        <v>0</v>
      </c>
      <c r="R153" s="20">
        <v>0</v>
      </c>
      <c r="S153" s="20">
        <v>0</v>
      </c>
      <c r="T153" s="20">
        <v>0</v>
      </c>
      <c r="U153" s="20">
        <v>53</v>
      </c>
      <c r="V153" s="30"/>
      <c r="W153" s="30"/>
      <c r="X153" s="33">
        <f>IFERROR(1 -(Master1[[#This Row],[Avg Garment Scans per Delivery]]/Master1[[#This Row],[Garment Inventory]]), 0)</f>
        <v>0</v>
      </c>
      <c r="Y153" s="30"/>
      <c r="Z153" s="30"/>
      <c r="AA153" s="32">
        <f>_xlfn.XLOOKUP(Master1[[#This Row],[cu_id]], Revenue_Analysis[cuid], Revenue_Analysis[Q1 Low Deviation], 0)</f>
        <v>93.580399999999997</v>
      </c>
      <c r="AB153" s="32">
        <f>_xlfn.XLOOKUP(Master1[[#This Row],[cu_id]],Revenue_Analysis[cuid],Revenue_Analysis[Q1 High Deviation], 0)</f>
        <v>95.177999999999997</v>
      </c>
      <c r="AC153" s="32">
        <f>_xlfn.XLOOKUP(Master1[[#This Row],[cu_id]],Revenue_Analysis[cuid],Revenue_Analysis[Q2 Low Deviation], 0)</f>
        <v>98.344099999999997</v>
      </c>
      <c r="AD153" s="32">
        <f>_xlfn.XLOOKUP(Master1[[#This Row],[cu_id]],Revenue_Analysis[cuid],Revenue_Analysis[Q2 High Deviation], 0)</f>
        <v>105.49290000000001</v>
      </c>
      <c r="AE153" s="32">
        <f>_xlfn.XLOOKUP(Master1[[#This Row],[cu_id]],Revenue_Analysis[cuid],Revenue_Analysis[Q3 Low Deviation], 0)</f>
        <v>105.4785</v>
      </c>
      <c r="AF153" s="32">
        <f>_xlfn.XLOOKUP(Master1[[#This Row],[cu_id]],Revenue_Analysis[cuid],Revenue_Analysis[Q3 High Deviation], 0)</f>
        <v>106.64149999999999</v>
      </c>
      <c r="AG153" s="32">
        <f>_xlfn.XLOOKUP(Master1[[#This Row],[cu_id]],Revenue_Analysis[cuid],Revenue_Analysis[Q4 Low Deviation], 0)</f>
        <v>93.86</v>
      </c>
      <c r="AH153" s="32">
        <f>_xlfn.XLOOKUP(Master1[[#This Row],[cu_id]],Revenue_Analysis[cuid],Revenue_Analysis[Q4 High Deviation], 0)</f>
        <v>93.86</v>
      </c>
      <c r="AI153" s="32">
        <f>_xlfn.XLOOKUP(Master1[[#This Row],[cu_id]],Revenue_Analysis[cuid],Revenue_Analysis[Q1 Average], 0)</f>
        <v>94.379199999999997</v>
      </c>
      <c r="AJ153" s="32">
        <f>_xlfn.XLOOKUP(Master1[[#This Row],[cu_id]],Revenue_Analysis[cuid],Revenue_Analysis[Q2 Average], 0)</f>
        <v>101.91849999999999</v>
      </c>
      <c r="AK153" s="32">
        <f>_xlfn.XLOOKUP(Master1[[#This Row],[cu_id]],Revenue_Analysis[cuid],Revenue_Analysis[Q3 Average], 0)</f>
        <v>106.06</v>
      </c>
      <c r="AL153" s="32">
        <f>_xlfn.XLOOKUP(Master1[[#This Row],[cu_id]],Revenue_Analysis[cuid],Revenue_Analysis[Q4 Average], 0)</f>
        <v>93.86</v>
      </c>
      <c r="AM153" s="34">
        <v>0.25</v>
      </c>
      <c r="AN153" s="35">
        <v>0.70833333333333337</v>
      </c>
      <c r="AO153" s="35" t="s">
        <v>4592</v>
      </c>
      <c r="AP153" s="35" t="s">
        <v>4592</v>
      </c>
      <c r="AQ153" s="20" t="s">
        <v>0</v>
      </c>
      <c r="AR153" s="20"/>
      <c r="AS153" s="14">
        <f>IFERROR(_xlfn.XLOOKUP(Master1[[#This Row],[cu_id]],StopTimes[cu_ID],StopTimes[Average Stop Time]), 0)</f>
        <v>3.8357142866666667</v>
      </c>
      <c r="AT153" s="14">
        <f>IF(Master1[[#This Row],[RSP StopTime Override]] &lt;&gt; "",Master1[[#This Row],[RSP StopTime Override]],IF(Master1[[#This Row],[Avg Stop Time Helper]] &lt;&gt; 0, Master1[[#This Row],[Avg Stop Time Helper]],Average_Stop_Time))</f>
        <v>3.8357142866666667</v>
      </c>
      <c r="AU153" s="13"/>
    </row>
    <row r="154" spans="1:47" x14ac:dyDescent="0.3">
      <c r="A154" s="18" t="s">
        <v>4264</v>
      </c>
      <c r="B154" s="20">
        <v>52</v>
      </c>
      <c r="C154" s="20" t="s">
        <v>7</v>
      </c>
      <c r="D154" s="19">
        <v>523413</v>
      </c>
      <c r="E154" s="19" t="s">
        <v>13</v>
      </c>
      <c r="F154" s="19" t="s">
        <v>6760</v>
      </c>
      <c r="G154" s="19" t="s">
        <v>6761</v>
      </c>
      <c r="H154" s="19" t="s">
        <v>11</v>
      </c>
      <c r="I154" s="19" t="s">
        <v>4620</v>
      </c>
      <c r="J154" s="19" t="s">
        <v>4</v>
      </c>
      <c r="K154" s="19" t="s">
        <v>5245</v>
      </c>
      <c r="L154" s="21" t="s">
        <v>16</v>
      </c>
      <c r="M154" s="20" t="s">
        <v>3</v>
      </c>
      <c r="N154" s="20" t="s">
        <v>2</v>
      </c>
      <c r="O154" s="20">
        <v>55</v>
      </c>
      <c r="P154" s="20">
        <v>0</v>
      </c>
      <c r="Q154" s="20">
        <v>0</v>
      </c>
      <c r="R154" s="20">
        <v>0</v>
      </c>
      <c r="S154" s="20">
        <v>0</v>
      </c>
      <c r="T154" s="20">
        <v>55</v>
      </c>
      <c r="U154" s="20">
        <v>52</v>
      </c>
      <c r="V154" s="30">
        <v>68</v>
      </c>
      <c r="W154" s="30">
        <v>20</v>
      </c>
      <c r="X154" s="33">
        <f>IFERROR(1 -(Master1[[#This Row],[Avg Garment Scans per Delivery]]/Master1[[#This Row],[Garment Inventory]]), 0)</f>
        <v>0.70588235294117641</v>
      </c>
      <c r="Y154" s="30">
        <v>5</v>
      </c>
      <c r="Z154" s="30">
        <v>71</v>
      </c>
      <c r="AA154" s="32">
        <f>_xlfn.XLOOKUP(Master1[[#This Row],[cu_id]], Revenue_Analysis[cuid], Revenue_Analysis[Q1 Low Deviation], 0)</f>
        <v>100.5722</v>
      </c>
      <c r="AB154" s="32">
        <f>_xlfn.XLOOKUP(Master1[[#This Row],[cu_id]],Revenue_Analysis[cuid],Revenue_Analysis[Q1 High Deviation], 0)</f>
        <v>105.8344</v>
      </c>
      <c r="AC154" s="32">
        <f>_xlfn.XLOOKUP(Master1[[#This Row],[cu_id]],Revenue_Analysis[cuid],Revenue_Analysis[Q2 Low Deviation], 0)</f>
        <v>107.66759999999999</v>
      </c>
      <c r="AD154" s="32">
        <f>_xlfn.XLOOKUP(Master1[[#This Row],[cu_id]],Revenue_Analysis[cuid],Revenue_Analysis[Q2 High Deviation], 0)</f>
        <v>110.7094</v>
      </c>
      <c r="AE154" s="32">
        <f>_xlfn.XLOOKUP(Master1[[#This Row],[cu_id]],Revenue_Analysis[cuid],Revenue_Analysis[Q3 Low Deviation], 0)</f>
        <v>115.24</v>
      </c>
      <c r="AF154" s="32">
        <f>_xlfn.XLOOKUP(Master1[[#This Row],[cu_id]],Revenue_Analysis[cuid],Revenue_Analysis[Q3 High Deviation], 0)</f>
        <v>115.96</v>
      </c>
      <c r="AG154" s="32">
        <f>_xlfn.XLOOKUP(Master1[[#This Row],[cu_id]],Revenue_Analysis[cuid],Revenue_Analysis[Q4 Low Deviation], 0)</f>
        <v>119.0766</v>
      </c>
      <c r="AH154" s="32">
        <f>_xlfn.XLOOKUP(Master1[[#This Row],[cu_id]],Revenue_Analysis[cuid],Revenue_Analysis[Q4 High Deviation], 0)</f>
        <v>133.58199999999999</v>
      </c>
      <c r="AI154" s="32">
        <f>_xlfn.XLOOKUP(Master1[[#This Row],[cu_id]],Revenue_Analysis[cuid],Revenue_Analysis[Q1 Average], 0)</f>
        <v>103.2033</v>
      </c>
      <c r="AJ154" s="32">
        <f>_xlfn.XLOOKUP(Master1[[#This Row],[cu_id]],Revenue_Analysis[cuid],Revenue_Analysis[Q2 Average], 0)</f>
        <v>109.1885</v>
      </c>
      <c r="AK154" s="32">
        <f>_xlfn.XLOOKUP(Master1[[#This Row],[cu_id]],Revenue_Analysis[cuid],Revenue_Analysis[Q3 Average], 0)</f>
        <v>115.6</v>
      </c>
      <c r="AL154" s="32">
        <f>_xlfn.XLOOKUP(Master1[[#This Row],[cu_id]],Revenue_Analysis[cuid],Revenue_Analysis[Q4 Average], 0)</f>
        <v>126.3293</v>
      </c>
      <c r="AM154" s="34">
        <v>0.375</v>
      </c>
      <c r="AN154" s="35">
        <v>0.70833333333333337</v>
      </c>
      <c r="AO154" s="35" t="s">
        <v>4592</v>
      </c>
      <c r="AP154" s="35" t="s">
        <v>4592</v>
      </c>
      <c r="AQ154" s="20" t="s">
        <v>0</v>
      </c>
      <c r="AR154" s="20"/>
      <c r="AS154" s="14">
        <f>IFERROR(_xlfn.XLOOKUP(Master1[[#This Row],[cu_id]],StopTimes[cu_ID],StopTimes[Average Stop Time]), 0)</f>
        <v>0.05</v>
      </c>
      <c r="AT154" s="14">
        <f>IF(Master1[[#This Row],[RSP StopTime Override]] &lt;&gt; "",Master1[[#This Row],[RSP StopTime Override]],IF(Master1[[#This Row],[Avg Stop Time Helper]] &lt;&gt; 0, Master1[[#This Row],[Avg Stop Time Helper]],Average_Stop_Time))</f>
        <v>0.05</v>
      </c>
      <c r="AU154" s="13"/>
    </row>
    <row r="155" spans="1:47" x14ac:dyDescent="0.3">
      <c r="A155" s="18" t="s">
        <v>4265</v>
      </c>
      <c r="B155" s="20">
        <v>52</v>
      </c>
      <c r="C155" s="20" t="s">
        <v>7</v>
      </c>
      <c r="D155" s="19">
        <v>523413</v>
      </c>
      <c r="E155" s="19" t="s">
        <v>78</v>
      </c>
      <c r="F155" s="19" t="s">
        <v>6762</v>
      </c>
      <c r="G155" s="19" t="s">
        <v>6763</v>
      </c>
      <c r="H155" s="19" t="s">
        <v>11</v>
      </c>
      <c r="I155" s="19" t="s">
        <v>4620</v>
      </c>
      <c r="J155" s="19" t="s">
        <v>4</v>
      </c>
      <c r="K155" s="19" t="s">
        <v>5245</v>
      </c>
      <c r="L155" s="21" t="s">
        <v>16</v>
      </c>
      <c r="M155" s="20" t="s">
        <v>3</v>
      </c>
      <c r="N155" s="20" t="s">
        <v>2</v>
      </c>
      <c r="O155" s="20">
        <v>65</v>
      </c>
      <c r="P155" s="20">
        <v>0</v>
      </c>
      <c r="Q155" s="20">
        <v>0</v>
      </c>
      <c r="R155" s="20">
        <v>0</v>
      </c>
      <c r="S155" s="20">
        <v>0</v>
      </c>
      <c r="T155" s="20">
        <v>65</v>
      </c>
      <c r="U155" s="20">
        <v>52</v>
      </c>
      <c r="V155" s="30">
        <v>53</v>
      </c>
      <c r="W155" s="30">
        <v>7</v>
      </c>
      <c r="X155" s="33">
        <f>IFERROR(1 -(Master1[[#This Row],[Avg Garment Scans per Delivery]]/Master1[[#This Row],[Garment Inventory]]), 0)</f>
        <v>0.86792452830188682</v>
      </c>
      <c r="Y155" s="30">
        <v>5</v>
      </c>
      <c r="Z155" s="30">
        <v>66</v>
      </c>
      <c r="AA155" s="32">
        <f>_xlfn.XLOOKUP(Master1[[#This Row],[cu_id]], Revenue_Analysis[cuid], Revenue_Analysis[Q1 Low Deviation], 0)</f>
        <v>84.67</v>
      </c>
      <c r="AB155" s="32">
        <f>_xlfn.XLOOKUP(Master1[[#This Row],[cu_id]],Revenue_Analysis[cuid],Revenue_Analysis[Q1 High Deviation], 0)</f>
        <v>89.23</v>
      </c>
      <c r="AC155" s="32">
        <f>_xlfn.XLOOKUP(Master1[[#This Row],[cu_id]],Revenue_Analysis[cuid],Revenue_Analysis[Q2 Low Deviation], 0)</f>
        <v>91.035399999999996</v>
      </c>
      <c r="AD155" s="32">
        <f>_xlfn.XLOOKUP(Master1[[#This Row],[cu_id]],Revenue_Analysis[cuid],Revenue_Analysis[Q2 High Deviation], 0)</f>
        <v>93.012200000000007</v>
      </c>
      <c r="AE155" s="32">
        <f>_xlfn.XLOOKUP(Master1[[#This Row],[cu_id]],Revenue_Analysis[cuid],Revenue_Analysis[Q3 Low Deviation], 0)</f>
        <v>92.91</v>
      </c>
      <c r="AF155" s="32">
        <f>_xlfn.XLOOKUP(Master1[[#This Row],[cu_id]],Revenue_Analysis[cuid],Revenue_Analysis[Q3 High Deviation], 0)</f>
        <v>93.63</v>
      </c>
      <c r="AG155" s="32">
        <f>_xlfn.XLOOKUP(Master1[[#This Row],[cu_id]],Revenue_Analysis[cuid],Revenue_Analysis[Q4 Low Deviation], 0)</f>
        <v>84.088899999999995</v>
      </c>
      <c r="AH155" s="32">
        <f>_xlfn.XLOOKUP(Master1[[#This Row],[cu_id]],Revenue_Analysis[cuid],Revenue_Analysis[Q4 High Deviation], 0)</f>
        <v>85.585300000000004</v>
      </c>
      <c r="AI155" s="32">
        <f>_xlfn.XLOOKUP(Master1[[#This Row],[cu_id]],Revenue_Analysis[cuid],Revenue_Analysis[Q1 Average], 0)</f>
        <v>86.95</v>
      </c>
      <c r="AJ155" s="32">
        <f>_xlfn.XLOOKUP(Master1[[#This Row],[cu_id]],Revenue_Analysis[cuid],Revenue_Analysis[Q2 Average], 0)</f>
        <v>92.023799999999994</v>
      </c>
      <c r="AK155" s="32">
        <f>_xlfn.XLOOKUP(Master1[[#This Row],[cu_id]],Revenue_Analysis[cuid],Revenue_Analysis[Q3 Average], 0)</f>
        <v>93.27</v>
      </c>
      <c r="AL155" s="32">
        <f>_xlfn.XLOOKUP(Master1[[#This Row],[cu_id]],Revenue_Analysis[cuid],Revenue_Analysis[Q4 Average], 0)</f>
        <v>84.837100000000007</v>
      </c>
      <c r="AM155" s="34">
        <v>0.33333333333333331</v>
      </c>
      <c r="AN155" s="35">
        <v>0.70833333333333337</v>
      </c>
      <c r="AO155" s="35" t="s">
        <v>4592</v>
      </c>
      <c r="AP155" s="35" t="s">
        <v>4592</v>
      </c>
      <c r="AQ155" s="20" t="s">
        <v>0</v>
      </c>
      <c r="AR155" s="20"/>
      <c r="AS155" s="14">
        <f>IFERROR(_xlfn.XLOOKUP(Master1[[#This Row],[cu_id]],StopTimes[cu_ID],StopTimes[Average Stop Time]), 0)</f>
        <v>0.05</v>
      </c>
      <c r="AT155" s="14">
        <f>IF(Master1[[#This Row],[RSP StopTime Override]] &lt;&gt; "",Master1[[#This Row],[RSP StopTime Override]],IF(Master1[[#This Row],[Avg Stop Time Helper]] &lt;&gt; 0, Master1[[#This Row],[Avg Stop Time Helper]],Average_Stop_Time))</f>
        <v>0.05</v>
      </c>
      <c r="AU155" s="13"/>
    </row>
    <row r="156" spans="1:47" x14ac:dyDescent="0.3">
      <c r="A156" s="18" t="s">
        <v>4266</v>
      </c>
      <c r="B156" s="20">
        <v>52</v>
      </c>
      <c r="C156" s="20" t="s">
        <v>7</v>
      </c>
      <c r="D156" s="19">
        <v>523413</v>
      </c>
      <c r="E156" s="19" t="s">
        <v>77</v>
      </c>
      <c r="F156" s="19" t="s">
        <v>6764</v>
      </c>
      <c r="G156" s="19" t="s">
        <v>6765</v>
      </c>
      <c r="H156" s="19" t="s">
        <v>11</v>
      </c>
      <c r="I156" s="19" t="s">
        <v>4620</v>
      </c>
      <c r="J156" s="19" t="s">
        <v>4</v>
      </c>
      <c r="K156" s="19" t="s">
        <v>5245</v>
      </c>
      <c r="L156" s="21" t="s">
        <v>16</v>
      </c>
      <c r="M156" s="20" t="s">
        <v>3</v>
      </c>
      <c r="N156" s="20" t="s">
        <v>2</v>
      </c>
      <c r="O156" s="20">
        <v>65</v>
      </c>
      <c r="P156" s="20">
        <v>0</v>
      </c>
      <c r="Q156" s="20">
        <v>0</v>
      </c>
      <c r="R156" s="20">
        <v>0</v>
      </c>
      <c r="S156" s="20">
        <v>0</v>
      </c>
      <c r="T156" s="20">
        <v>65</v>
      </c>
      <c r="U156" s="20">
        <v>52</v>
      </c>
      <c r="V156" s="30">
        <v>84</v>
      </c>
      <c r="W156" s="30">
        <v>13</v>
      </c>
      <c r="X156" s="33">
        <f>IFERROR(1 -(Master1[[#This Row],[Avg Garment Scans per Delivery]]/Master1[[#This Row],[Garment Inventory]]), 0)</f>
        <v>0.84523809523809523</v>
      </c>
      <c r="Y156" s="30">
        <v>8</v>
      </c>
      <c r="Z156" s="30">
        <v>86</v>
      </c>
      <c r="AA156" s="32">
        <f>_xlfn.XLOOKUP(Master1[[#This Row],[cu_id]], Revenue_Analysis[cuid], Revenue_Analysis[Q1 Low Deviation], 0)</f>
        <v>106.8139</v>
      </c>
      <c r="AB156" s="32">
        <f>_xlfn.XLOOKUP(Master1[[#This Row],[cu_id]],Revenue_Analysis[cuid],Revenue_Analysis[Q1 High Deviation], 0)</f>
        <v>112.3827</v>
      </c>
      <c r="AC156" s="32">
        <f>_xlfn.XLOOKUP(Master1[[#This Row],[cu_id]],Revenue_Analysis[cuid],Revenue_Analysis[Q2 Low Deviation], 0)</f>
        <v>114.6944</v>
      </c>
      <c r="AD156" s="32">
        <f>_xlfn.XLOOKUP(Master1[[#This Row],[cu_id]],Revenue_Analysis[cuid],Revenue_Analysis[Q2 High Deviation], 0)</f>
        <v>115.09480000000001</v>
      </c>
      <c r="AE156" s="32">
        <f>_xlfn.XLOOKUP(Master1[[#This Row],[cu_id]],Revenue_Analysis[cuid],Revenue_Analysis[Q3 Low Deviation], 0)</f>
        <v>61.9253</v>
      </c>
      <c r="AF156" s="32">
        <f>_xlfn.XLOOKUP(Master1[[#This Row],[cu_id]],Revenue_Analysis[cuid],Revenue_Analysis[Q3 High Deviation], 0)</f>
        <v>111.12050000000001</v>
      </c>
      <c r="AG156" s="32">
        <f>_xlfn.XLOOKUP(Master1[[#This Row],[cu_id]],Revenue_Analysis[cuid],Revenue_Analysis[Q4 Low Deviation], 0)</f>
        <v>107.51</v>
      </c>
      <c r="AH156" s="32">
        <f>_xlfn.XLOOKUP(Master1[[#This Row],[cu_id]],Revenue_Analysis[cuid],Revenue_Analysis[Q4 High Deviation], 0)</f>
        <v>107.51</v>
      </c>
      <c r="AI156" s="32">
        <f>_xlfn.XLOOKUP(Master1[[#This Row],[cu_id]],Revenue_Analysis[cuid],Revenue_Analysis[Q1 Average], 0)</f>
        <v>109.59829999999999</v>
      </c>
      <c r="AJ156" s="32">
        <f>_xlfn.XLOOKUP(Master1[[#This Row],[cu_id]],Revenue_Analysis[cuid],Revenue_Analysis[Q2 Average], 0)</f>
        <v>114.8946</v>
      </c>
      <c r="AK156" s="32">
        <f>_xlfn.XLOOKUP(Master1[[#This Row],[cu_id]],Revenue_Analysis[cuid],Revenue_Analysis[Q3 Average], 0)</f>
        <v>86.522900000000007</v>
      </c>
      <c r="AL156" s="32">
        <f>_xlfn.XLOOKUP(Master1[[#This Row],[cu_id]],Revenue_Analysis[cuid],Revenue_Analysis[Q4 Average], 0)</f>
        <v>107.51</v>
      </c>
      <c r="AM156" s="34">
        <v>0.33333333333333331</v>
      </c>
      <c r="AN156" s="35">
        <v>0.70833333333333337</v>
      </c>
      <c r="AO156" s="35" t="s">
        <v>4592</v>
      </c>
      <c r="AP156" s="35" t="s">
        <v>4592</v>
      </c>
      <c r="AQ156" s="20" t="s">
        <v>0</v>
      </c>
      <c r="AR156" s="20"/>
      <c r="AS156" s="14">
        <f>IFERROR(_xlfn.XLOOKUP(Master1[[#This Row],[cu_id]],StopTimes[cu_ID],StopTimes[Average Stop Time]), 0)</f>
        <v>0.05</v>
      </c>
      <c r="AT156" s="14">
        <f>IF(Master1[[#This Row],[RSP StopTime Override]] &lt;&gt; "",Master1[[#This Row],[RSP StopTime Override]],IF(Master1[[#This Row],[Avg Stop Time Helper]] &lt;&gt; 0, Master1[[#This Row],[Avg Stop Time Helper]],Average_Stop_Time))</f>
        <v>0.05</v>
      </c>
      <c r="AU156" s="13"/>
    </row>
    <row r="157" spans="1:47" x14ac:dyDescent="0.3">
      <c r="A157" s="18" t="s">
        <v>4267</v>
      </c>
      <c r="B157" s="20">
        <v>6</v>
      </c>
      <c r="C157" s="20" t="s">
        <v>9</v>
      </c>
      <c r="D157" s="19">
        <v>523574</v>
      </c>
      <c r="E157" s="19" t="s">
        <v>13</v>
      </c>
      <c r="F157" s="19" t="s">
        <v>4638</v>
      </c>
      <c r="G157" s="19" t="s">
        <v>4639</v>
      </c>
      <c r="H157" s="19" t="s">
        <v>11</v>
      </c>
      <c r="I157" s="19" t="s">
        <v>4620</v>
      </c>
      <c r="J157" s="19" t="s">
        <v>4</v>
      </c>
      <c r="K157" s="19" t="s">
        <v>4608</v>
      </c>
      <c r="L157" s="21" t="s">
        <v>16</v>
      </c>
      <c r="M157" s="20" t="s">
        <v>3</v>
      </c>
      <c r="N157" s="20" t="s">
        <v>2</v>
      </c>
      <c r="O157" s="20">
        <v>125</v>
      </c>
      <c r="P157" s="20">
        <v>125</v>
      </c>
      <c r="Q157" s="20">
        <v>0</v>
      </c>
      <c r="R157" s="20">
        <v>0</v>
      </c>
      <c r="S157" s="20">
        <v>0</v>
      </c>
      <c r="T157" s="20">
        <v>0</v>
      </c>
      <c r="U157" s="20">
        <v>52</v>
      </c>
      <c r="V157" s="30">
        <v>25</v>
      </c>
      <c r="W157" s="30">
        <v>9</v>
      </c>
      <c r="X157" s="33">
        <f>IFERROR(1 -(Master1[[#This Row],[Avg Garment Scans per Delivery]]/Master1[[#This Row],[Garment Inventory]]), 0)</f>
        <v>0.64</v>
      </c>
      <c r="Y157" s="30">
        <v>1</v>
      </c>
      <c r="Z157" s="30">
        <v>29</v>
      </c>
      <c r="AA157" s="32">
        <f>_xlfn.XLOOKUP(Master1[[#This Row],[cu_id]], Revenue_Analysis[cuid], Revenue_Analysis[Q1 Low Deviation], 0)</f>
        <v>19.579999999999998</v>
      </c>
      <c r="AB157" s="32">
        <f>_xlfn.XLOOKUP(Master1[[#This Row],[cu_id]],Revenue_Analysis[cuid],Revenue_Analysis[Q1 High Deviation], 0)</f>
        <v>19.579999999999998</v>
      </c>
      <c r="AC157" s="32">
        <f>_xlfn.XLOOKUP(Master1[[#This Row],[cu_id]],Revenue_Analysis[cuid],Revenue_Analysis[Q2 Low Deviation], 0)</f>
        <v>19.579999999999998</v>
      </c>
      <c r="AD157" s="32">
        <f>_xlfn.XLOOKUP(Master1[[#This Row],[cu_id]],Revenue_Analysis[cuid],Revenue_Analysis[Q2 High Deviation], 0)</f>
        <v>19.579999999999998</v>
      </c>
      <c r="AE157" s="32">
        <f>_xlfn.XLOOKUP(Master1[[#This Row],[cu_id]],Revenue_Analysis[cuid],Revenue_Analysis[Q3 Low Deviation], 0)</f>
        <v>19.535299999999999</v>
      </c>
      <c r="AF157" s="32">
        <f>_xlfn.XLOOKUP(Master1[[#This Row],[cu_id]],Revenue_Analysis[cuid],Revenue_Analysis[Q3 High Deviation], 0)</f>
        <v>21.0093</v>
      </c>
      <c r="AG157" s="32">
        <f>_xlfn.XLOOKUP(Master1[[#This Row],[cu_id]],Revenue_Analysis[cuid],Revenue_Analysis[Q4 Low Deviation], 0)</f>
        <v>19.8994</v>
      </c>
      <c r="AH157" s="32">
        <f>_xlfn.XLOOKUP(Master1[[#This Row],[cu_id]],Revenue_Analysis[cuid],Revenue_Analysis[Q4 High Deviation], 0)</f>
        <v>21.5976</v>
      </c>
      <c r="AI157" s="32">
        <f>_xlfn.XLOOKUP(Master1[[#This Row],[cu_id]],Revenue_Analysis[cuid],Revenue_Analysis[Q1 Average], 0)</f>
        <v>19.579999999999998</v>
      </c>
      <c r="AJ157" s="32">
        <f>_xlfn.XLOOKUP(Master1[[#This Row],[cu_id]],Revenue_Analysis[cuid],Revenue_Analysis[Q2 Average], 0)</f>
        <v>19.579999999999998</v>
      </c>
      <c r="AK157" s="32">
        <f>_xlfn.XLOOKUP(Master1[[#This Row],[cu_id]],Revenue_Analysis[cuid],Revenue_Analysis[Q3 Average], 0)</f>
        <v>20.272300000000001</v>
      </c>
      <c r="AL157" s="32">
        <f>_xlfn.XLOOKUP(Master1[[#This Row],[cu_id]],Revenue_Analysis[cuid],Revenue_Analysis[Q4 Average], 0)</f>
        <v>20.7485</v>
      </c>
      <c r="AM157" s="34">
        <v>0.33333333333333331</v>
      </c>
      <c r="AN157" s="35">
        <v>0.70833333333333337</v>
      </c>
      <c r="AO157" s="35" t="s">
        <v>4592</v>
      </c>
      <c r="AP157" s="35" t="s">
        <v>4592</v>
      </c>
      <c r="AQ157" s="20" t="s">
        <v>0</v>
      </c>
      <c r="AR157" s="20"/>
      <c r="AS157" s="14">
        <f>IFERROR(_xlfn.XLOOKUP(Master1[[#This Row],[cu_id]],StopTimes[cu_ID],StopTimes[Average Stop Time]), 0)</f>
        <v>0.12857142833333335</v>
      </c>
      <c r="AT157" s="14">
        <f>IF(Master1[[#This Row],[RSP StopTime Override]] &lt;&gt; "",Master1[[#This Row],[RSP StopTime Override]],IF(Master1[[#This Row],[Avg Stop Time Helper]] &lt;&gt; 0, Master1[[#This Row],[Avg Stop Time Helper]],Average_Stop_Time))</f>
        <v>0.12857142833333335</v>
      </c>
      <c r="AU157" s="13"/>
    </row>
    <row r="158" spans="1:47" x14ac:dyDescent="0.3">
      <c r="A158" s="18" t="s">
        <v>4268</v>
      </c>
      <c r="B158" s="20">
        <v>52</v>
      </c>
      <c r="C158" s="20" t="s">
        <v>9</v>
      </c>
      <c r="D158" s="19">
        <v>99063</v>
      </c>
      <c r="E158" s="19" t="s">
        <v>68</v>
      </c>
      <c r="F158" s="19" t="s">
        <v>6524</v>
      </c>
      <c r="G158" s="19" t="s">
        <v>6525</v>
      </c>
      <c r="H158" s="19" t="s">
        <v>5</v>
      </c>
      <c r="I158" s="19" t="s">
        <v>4620</v>
      </c>
      <c r="J158" s="19" t="s">
        <v>4</v>
      </c>
      <c r="K158" s="19" t="s">
        <v>5245</v>
      </c>
      <c r="L158" s="21" t="s">
        <v>31</v>
      </c>
      <c r="M158" s="20" t="s">
        <v>30</v>
      </c>
      <c r="N158" s="20" t="s">
        <v>2</v>
      </c>
      <c r="O158" s="20">
        <v>130</v>
      </c>
      <c r="P158" s="20">
        <v>130</v>
      </c>
      <c r="Q158" s="20">
        <v>0</v>
      </c>
      <c r="R158" s="20">
        <v>0</v>
      </c>
      <c r="S158" s="20">
        <v>0</v>
      </c>
      <c r="T158" s="20">
        <v>0</v>
      </c>
      <c r="U158" s="20">
        <v>13</v>
      </c>
      <c r="V158" s="30"/>
      <c r="W158" s="30"/>
      <c r="X158" s="33">
        <f>IFERROR(1 -(Master1[[#This Row],[Avg Garment Scans per Delivery]]/Master1[[#This Row],[Garment Inventory]]), 0)</f>
        <v>0</v>
      </c>
      <c r="Y158" s="30"/>
      <c r="Z158" s="30"/>
      <c r="AA158" s="32">
        <f>_xlfn.XLOOKUP(Master1[[#This Row],[cu_id]], Revenue_Analysis[cuid], Revenue_Analysis[Q1 Low Deviation], 0)</f>
        <v>284.29000000000002</v>
      </c>
      <c r="AB158" s="32">
        <f>_xlfn.XLOOKUP(Master1[[#This Row],[cu_id]],Revenue_Analysis[cuid],Revenue_Analysis[Q1 High Deviation], 0)</f>
        <v>284.29000000000002</v>
      </c>
      <c r="AC158" s="32">
        <f>_xlfn.XLOOKUP(Master1[[#This Row],[cu_id]],Revenue_Analysis[cuid],Revenue_Analysis[Q2 Low Deviation], 0)</f>
        <v>297.24369999999999</v>
      </c>
      <c r="AD158" s="32">
        <f>_xlfn.XLOOKUP(Master1[[#This Row],[cu_id]],Revenue_Analysis[cuid],Revenue_Analysis[Q2 High Deviation], 0)</f>
        <v>308.87130000000002</v>
      </c>
      <c r="AE158" s="32">
        <f>_xlfn.XLOOKUP(Master1[[#This Row],[cu_id]],Revenue_Analysis[cuid],Revenue_Analysis[Q3 Low Deviation], 0)</f>
        <v>307.7978</v>
      </c>
      <c r="AF158" s="32">
        <f>_xlfn.XLOOKUP(Master1[[#This Row],[cu_id]],Revenue_Analysis[cuid],Revenue_Analysis[Q3 High Deviation], 0)</f>
        <v>308.53559999999999</v>
      </c>
      <c r="AG158" s="32">
        <f>_xlfn.XLOOKUP(Master1[[#This Row],[cu_id]],Revenue_Analysis[cuid],Revenue_Analysis[Q4 Low Deviation], 0)</f>
        <v>284.29000000000002</v>
      </c>
      <c r="AH158" s="32">
        <f>_xlfn.XLOOKUP(Master1[[#This Row],[cu_id]],Revenue_Analysis[cuid],Revenue_Analysis[Q4 High Deviation], 0)</f>
        <v>284.29000000000002</v>
      </c>
      <c r="AI158" s="32">
        <f>_xlfn.XLOOKUP(Master1[[#This Row],[cu_id]],Revenue_Analysis[cuid],Revenue_Analysis[Q1 Average], 0)</f>
        <v>284.29000000000002</v>
      </c>
      <c r="AJ158" s="32">
        <f>_xlfn.XLOOKUP(Master1[[#This Row],[cu_id]],Revenue_Analysis[cuid],Revenue_Analysis[Q2 Average], 0)</f>
        <v>303.0575</v>
      </c>
      <c r="AK158" s="32">
        <f>_xlfn.XLOOKUP(Master1[[#This Row],[cu_id]],Revenue_Analysis[cuid],Revenue_Analysis[Q3 Average], 0)</f>
        <v>308.16669999999999</v>
      </c>
      <c r="AL158" s="32">
        <f>_xlfn.XLOOKUP(Master1[[#This Row],[cu_id]],Revenue_Analysis[cuid],Revenue_Analysis[Q4 Average], 0)</f>
        <v>284.29000000000002</v>
      </c>
      <c r="AM158" s="34">
        <v>0.33333333333333331</v>
      </c>
      <c r="AN158" s="35">
        <v>0.70833333333333337</v>
      </c>
      <c r="AO158" s="35" t="s">
        <v>4592</v>
      </c>
      <c r="AP158" s="35" t="s">
        <v>4592</v>
      </c>
      <c r="AQ158" s="20" t="s">
        <v>0</v>
      </c>
      <c r="AR158" s="20"/>
      <c r="AS158" s="14">
        <f>IFERROR(_xlfn.XLOOKUP(Master1[[#This Row],[cu_id]],StopTimes[cu_ID],StopTimes[Average Stop Time]), 0)</f>
        <v>13.808333333333334</v>
      </c>
      <c r="AT158" s="14">
        <f>IF(Master1[[#This Row],[RSP StopTime Override]] &lt;&gt; "",Master1[[#This Row],[RSP StopTime Override]],IF(Master1[[#This Row],[Avg Stop Time Helper]] &lt;&gt; 0, Master1[[#This Row],[Avg Stop Time Helper]],Average_Stop_Time))</f>
        <v>13.808333333333334</v>
      </c>
      <c r="AU158" s="13"/>
    </row>
    <row r="159" spans="1:47" x14ac:dyDescent="0.3">
      <c r="A159" s="18" t="s">
        <v>4269</v>
      </c>
      <c r="B159" s="20">
        <v>12</v>
      </c>
      <c r="C159" s="20" t="s">
        <v>6</v>
      </c>
      <c r="D159" s="19">
        <v>524057</v>
      </c>
      <c r="E159" s="19" t="s">
        <v>13</v>
      </c>
      <c r="F159" s="19" t="s">
        <v>5127</v>
      </c>
      <c r="G159" s="19" t="s">
        <v>5128</v>
      </c>
      <c r="H159" s="19" t="s">
        <v>11</v>
      </c>
      <c r="I159" s="19" t="s">
        <v>4620</v>
      </c>
      <c r="J159" s="19" t="s">
        <v>4</v>
      </c>
      <c r="K159" s="19" t="s">
        <v>5088</v>
      </c>
      <c r="L159" s="21" t="s">
        <v>24</v>
      </c>
      <c r="M159" s="20" t="s">
        <v>23</v>
      </c>
      <c r="N159" s="20" t="s">
        <v>2</v>
      </c>
      <c r="O159" s="20">
        <v>40</v>
      </c>
      <c r="P159" s="20">
        <v>0</v>
      </c>
      <c r="Q159" s="20">
        <v>0</v>
      </c>
      <c r="R159" s="20">
        <v>40</v>
      </c>
      <c r="S159" s="20">
        <v>0</v>
      </c>
      <c r="T159" s="20">
        <v>0</v>
      </c>
      <c r="U159" s="20">
        <v>13</v>
      </c>
      <c r="V159" s="30"/>
      <c r="W159" s="30"/>
      <c r="X159" s="33">
        <f>IFERROR(1 -(Master1[[#This Row],[Avg Garment Scans per Delivery]]/Master1[[#This Row],[Garment Inventory]]), 0)</f>
        <v>0</v>
      </c>
      <c r="Y159" s="30"/>
      <c r="Z159" s="30"/>
      <c r="AA159" s="32">
        <f>_xlfn.XLOOKUP(Master1[[#This Row],[cu_id]], Revenue_Analysis[cuid], Revenue_Analysis[Q1 Low Deviation], 0)</f>
        <v>137.49</v>
      </c>
      <c r="AB159" s="32">
        <f>_xlfn.XLOOKUP(Master1[[#This Row],[cu_id]],Revenue_Analysis[cuid],Revenue_Analysis[Q1 High Deviation], 0)</f>
        <v>139.49</v>
      </c>
      <c r="AC159" s="32">
        <f>_xlfn.XLOOKUP(Master1[[#This Row],[cu_id]],Revenue_Analysis[cuid],Revenue_Analysis[Q2 Low Deviation], 0)</f>
        <v>139.42779999999999</v>
      </c>
      <c r="AD159" s="32">
        <f>_xlfn.XLOOKUP(Master1[[#This Row],[cu_id]],Revenue_Analysis[cuid],Revenue_Analysis[Q2 High Deviation], 0)</f>
        <v>143.9256</v>
      </c>
      <c r="AE159" s="32">
        <f>_xlfn.XLOOKUP(Master1[[#This Row],[cu_id]],Revenue_Analysis[cuid],Revenue_Analysis[Q3 Low Deviation], 0)</f>
        <v>144.07</v>
      </c>
      <c r="AF159" s="32">
        <f>_xlfn.XLOOKUP(Master1[[#This Row],[cu_id]],Revenue_Analysis[cuid],Revenue_Analysis[Q3 High Deviation], 0)</f>
        <v>145.19</v>
      </c>
      <c r="AG159" s="32">
        <f>_xlfn.XLOOKUP(Master1[[#This Row],[cu_id]],Revenue_Analysis[cuid],Revenue_Analysis[Q4 Low Deviation], 0)</f>
        <v>137.74</v>
      </c>
      <c r="AH159" s="32">
        <f>_xlfn.XLOOKUP(Master1[[#This Row],[cu_id]],Revenue_Analysis[cuid],Revenue_Analysis[Q4 High Deviation], 0)</f>
        <v>137.74</v>
      </c>
      <c r="AI159" s="32">
        <f>_xlfn.XLOOKUP(Master1[[#This Row],[cu_id]],Revenue_Analysis[cuid],Revenue_Analysis[Q1 Average], 0)</f>
        <v>138.49</v>
      </c>
      <c r="AJ159" s="32">
        <f>_xlfn.XLOOKUP(Master1[[#This Row],[cu_id]],Revenue_Analysis[cuid],Revenue_Analysis[Q2 Average], 0)</f>
        <v>141.67670000000001</v>
      </c>
      <c r="AK159" s="32">
        <f>_xlfn.XLOOKUP(Master1[[#This Row],[cu_id]],Revenue_Analysis[cuid],Revenue_Analysis[Q3 Average], 0)</f>
        <v>144.63</v>
      </c>
      <c r="AL159" s="32">
        <f>_xlfn.XLOOKUP(Master1[[#This Row],[cu_id]],Revenue_Analysis[cuid],Revenue_Analysis[Q4 Average], 0)</f>
        <v>137.74</v>
      </c>
      <c r="AM159" s="34">
        <v>0.33333333333333331</v>
      </c>
      <c r="AN159" s="35">
        <v>0.66666666666666663</v>
      </c>
      <c r="AO159" s="35" t="s">
        <v>4592</v>
      </c>
      <c r="AP159" s="35" t="s">
        <v>4592</v>
      </c>
      <c r="AQ159" s="20" t="s">
        <v>0</v>
      </c>
      <c r="AR159" s="20"/>
      <c r="AS159" s="14">
        <f>IFERROR(_xlfn.XLOOKUP(Master1[[#This Row],[cu_id]],StopTimes[cu_ID],StopTimes[Average Stop Time]), 0)</f>
        <v>0.57500000000000007</v>
      </c>
      <c r="AT159" s="14">
        <f>IF(Master1[[#This Row],[RSP StopTime Override]] &lt;&gt; "",Master1[[#This Row],[RSP StopTime Override]],IF(Master1[[#This Row],[Avg Stop Time Helper]] &lt;&gt; 0, Master1[[#This Row],[Avg Stop Time Helper]],Average_Stop_Time))</f>
        <v>0.57500000000000007</v>
      </c>
      <c r="AU159" s="13"/>
    </row>
    <row r="160" spans="1:47" x14ac:dyDescent="0.3">
      <c r="A160" s="18" t="s">
        <v>4270</v>
      </c>
      <c r="B160" s="20">
        <v>12</v>
      </c>
      <c r="C160" s="20" t="s">
        <v>6</v>
      </c>
      <c r="D160" s="19">
        <v>524079</v>
      </c>
      <c r="E160" s="19" t="s">
        <v>13</v>
      </c>
      <c r="F160" s="19" t="s">
        <v>5129</v>
      </c>
      <c r="G160" s="19" t="s">
        <v>5130</v>
      </c>
      <c r="H160" s="19" t="s">
        <v>11</v>
      </c>
      <c r="I160" s="19" t="s">
        <v>5131</v>
      </c>
      <c r="J160" s="19" t="s">
        <v>4</v>
      </c>
      <c r="K160" s="19" t="s">
        <v>5132</v>
      </c>
      <c r="L160" s="21" t="s">
        <v>16</v>
      </c>
      <c r="M160" s="20" t="s">
        <v>3</v>
      </c>
      <c r="N160" s="20" t="s">
        <v>2</v>
      </c>
      <c r="O160" s="20">
        <v>21</v>
      </c>
      <c r="P160" s="20">
        <v>0</v>
      </c>
      <c r="Q160" s="20">
        <v>0</v>
      </c>
      <c r="R160" s="20">
        <v>21</v>
      </c>
      <c r="S160" s="20">
        <v>0</v>
      </c>
      <c r="T160" s="20">
        <v>0</v>
      </c>
      <c r="U160" s="20">
        <v>50</v>
      </c>
      <c r="V160" s="30">
        <v>545</v>
      </c>
      <c r="W160" s="30">
        <v>103</v>
      </c>
      <c r="X160" s="33">
        <f>IFERROR(1 -(Master1[[#This Row],[Avg Garment Scans per Delivery]]/Master1[[#This Row],[Garment Inventory]]), 0)</f>
        <v>0.81100917431192654</v>
      </c>
      <c r="Y160" s="30">
        <v>24</v>
      </c>
      <c r="Z160" s="30">
        <v>570</v>
      </c>
      <c r="AA160" s="32">
        <f>_xlfn.XLOOKUP(Master1[[#This Row],[cu_id]], Revenue_Analysis[cuid], Revenue_Analysis[Q1 Low Deviation], 0)</f>
        <v>282.81189999999998</v>
      </c>
      <c r="AB160" s="32">
        <f>_xlfn.XLOOKUP(Master1[[#This Row],[cu_id]],Revenue_Analysis[cuid],Revenue_Analysis[Q1 High Deviation], 0)</f>
        <v>328.23910000000001</v>
      </c>
      <c r="AC160" s="32">
        <f>_xlfn.XLOOKUP(Master1[[#This Row],[cu_id]],Revenue_Analysis[cuid],Revenue_Analysis[Q2 Low Deviation], 0)</f>
        <v>317.47579999999999</v>
      </c>
      <c r="AD160" s="32">
        <f>_xlfn.XLOOKUP(Master1[[#This Row],[cu_id]],Revenue_Analysis[cuid],Revenue_Analysis[Q2 High Deviation], 0)</f>
        <v>338.3596</v>
      </c>
      <c r="AE160" s="32">
        <f>_xlfn.XLOOKUP(Master1[[#This Row],[cu_id]],Revenue_Analysis[cuid],Revenue_Analysis[Q3 Low Deviation], 0)</f>
        <v>301.358</v>
      </c>
      <c r="AF160" s="32">
        <f>_xlfn.XLOOKUP(Master1[[#This Row],[cu_id]],Revenue_Analysis[cuid],Revenue_Analysis[Q3 High Deviation], 0)</f>
        <v>313.73439999999999</v>
      </c>
      <c r="AG160" s="32">
        <f>_xlfn.XLOOKUP(Master1[[#This Row],[cu_id]],Revenue_Analysis[cuid],Revenue_Analysis[Q4 Low Deviation], 0)</f>
        <v>286.67</v>
      </c>
      <c r="AH160" s="32">
        <f>_xlfn.XLOOKUP(Master1[[#This Row],[cu_id]],Revenue_Analysis[cuid],Revenue_Analysis[Q4 High Deviation], 0)</f>
        <v>286.67</v>
      </c>
      <c r="AI160" s="32">
        <f>_xlfn.XLOOKUP(Master1[[#This Row],[cu_id]],Revenue_Analysis[cuid],Revenue_Analysis[Q1 Average], 0)</f>
        <v>305.52550000000002</v>
      </c>
      <c r="AJ160" s="32">
        <f>_xlfn.XLOOKUP(Master1[[#This Row],[cu_id]],Revenue_Analysis[cuid],Revenue_Analysis[Q2 Average], 0)</f>
        <v>327.91770000000002</v>
      </c>
      <c r="AK160" s="32">
        <f>_xlfn.XLOOKUP(Master1[[#This Row],[cu_id]],Revenue_Analysis[cuid],Revenue_Analysis[Q3 Average], 0)</f>
        <v>307.5462</v>
      </c>
      <c r="AL160" s="32">
        <f>_xlfn.XLOOKUP(Master1[[#This Row],[cu_id]],Revenue_Analysis[cuid],Revenue_Analysis[Q4 Average], 0)</f>
        <v>286.67</v>
      </c>
      <c r="AM160" s="34">
        <v>0.29166666666666669</v>
      </c>
      <c r="AN160" s="35">
        <v>0.70833333333333337</v>
      </c>
      <c r="AO160" s="35" t="s">
        <v>4592</v>
      </c>
      <c r="AP160" s="35" t="s">
        <v>4592</v>
      </c>
      <c r="AQ160" s="20" t="s">
        <v>0</v>
      </c>
      <c r="AR160" s="20"/>
      <c r="AS160" s="14">
        <f>IFERROR(_xlfn.XLOOKUP(Master1[[#This Row],[cu_id]],StopTimes[cu_ID],StopTimes[Average Stop Time]), 0)</f>
        <v>20.625</v>
      </c>
      <c r="AT160" s="14">
        <f>IF(Master1[[#This Row],[RSP StopTime Override]] &lt;&gt; "",Master1[[#This Row],[RSP StopTime Override]],IF(Master1[[#This Row],[Avg Stop Time Helper]] &lt;&gt; 0, Master1[[#This Row],[Avg Stop Time Helper]],Average_Stop_Time))</f>
        <v>20.625</v>
      </c>
      <c r="AU160" s="13"/>
    </row>
    <row r="161" spans="1:47" x14ac:dyDescent="0.3">
      <c r="A161" s="18" t="s">
        <v>4271</v>
      </c>
      <c r="B161" s="20">
        <v>12</v>
      </c>
      <c r="C161" s="20" t="s">
        <v>6</v>
      </c>
      <c r="D161" s="19">
        <v>524080</v>
      </c>
      <c r="E161" s="19" t="s">
        <v>13</v>
      </c>
      <c r="F161" s="19" t="s">
        <v>5133</v>
      </c>
      <c r="G161" s="19" t="s">
        <v>5130</v>
      </c>
      <c r="H161" s="19" t="s">
        <v>11</v>
      </c>
      <c r="I161" s="19" t="s">
        <v>5131</v>
      </c>
      <c r="J161" s="19" t="s">
        <v>4</v>
      </c>
      <c r="K161" s="19" t="s">
        <v>5132</v>
      </c>
      <c r="L161" s="21" t="s">
        <v>16</v>
      </c>
      <c r="M161" s="20" t="s">
        <v>3</v>
      </c>
      <c r="N161" s="20" t="s">
        <v>2</v>
      </c>
      <c r="O161" s="20">
        <v>20</v>
      </c>
      <c r="P161" s="20">
        <v>0</v>
      </c>
      <c r="Q161" s="20">
        <v>0</v>
      </c>
      <c r="R161" s="20">
        <v>20</v>
      </c>
      <c r="S161" s="20">
        <v>0</v>
      </c>
      <c r="T161" s="20">
        <v>0</v>
      </c>
      <c r="U161" s="20">
        <v>52</v>
      </c>
      <c r="V161" s="30"/>
      <c r="W161" s="30"/>
      <c r="X161" s="33">
        <f>IFERROR(1 -(Master1[[#This Row],[Avg Garment Scans per Delivery]]/Master1[[#This Row],[Garment Inventory]]), 0)</f>
        <v>0</v>
      </c>
      <c r="Y161" s="30"/>
      <c r="Z161" s="30"/>
      <c r="AA161" s="32">
        <f>_xlfn.XLOOKUP(Master1[[#This Row],[cu_id]], Revenue_Analysis[cuid], Revenue_Analysis[Q1 Low Deviation], 0)</f>
        <v>21.558399999999999</v>
      </c>
      <c r="AB161" s="32">
        <f>_xlfn.XLOOKUP(Master1[[#This Row],[cu_id]],Revenue_Analysis[cuid],Revenue_Analysis[Q1 High Deviation], 0)</f>
        <v>23.4954</v>
      </c>
      <c r="AC161" s="32">
        <f>_xlfn.XLOOKUP(Master1[[#This Row],[cu_id]],Revenue_Analysis[cuid],Revenue_Analysis[Q2 Low Deviation], 0)</f>
        <v>24.2027</v>
      </c>
      <c r="AD161" s="32">
        <f>_xlfn.XLOOKUP(Master1[[#This Row],[cu_id]],Revenue_Analysis[cuid],Revenue_Analysis[Q2 High Deviation], 0)</f>
        <v>26.086500000000001</v>
      </c>
      <c r="AE161" s="32">
        <f>_xlfn.XLOOKUP(Master1[[#This Row],[cu_id]],Revenue_Analysis[cuid],Revenue_Analysis[Q3 Low Deviation], 0)</f>
        <v>17.899999999999999</v>
      </c>
      <c r="AF161" s="32">
        <f>_xlfn.XLOOKUP(Master1[[#This Row],[cu_id]],Revenue_Analysis[cuid],Revenue_Analysis[Q3 High Deviation], 0)</f>
        <v>17.899999999999999</v>
      </c>
      <c r="AG161" s="32">
        <f>_xlfn.XLOOKUP(Master1[[#This Row],[cu_id]],Revenue_Analysis[cuid],Revenue_Analysis[Q4 Low Deviation], 0)</f>
        <v>21.74</v>
      </c>
      <c r="AH161" s="32">
        <f>_xlfn.XLOOKUP(Master1[[#This Row],[cu_id]],Revenue_Analysis[cuid],Revenue_Analysis[Q4 High Deviation], 0)</f>
        <v>21.74</v>
      </c>
      <c r="AI161" s="32">
        <f>_xlfn.XLOOKUP(Master1[[#This Row],[cu_id]],Revenue_Analysis[cuid],Revenue_Analysis[Q1 Average], 0)</f>
        <v>22.526900000000001</v>
      </c>
      <c r="AJ161" s="32">
        <f>_xlfn.XLOOKUP(Master1[[#This Row],[cu_id]],Revenue_Analysis[cuid],Revenue_Analysis[Q2 Average], 0)</f>
        <v>25.144600000000001</v>
      </c>
      <c r="AK161" s="32">
        <f>_xlfn.XLOOKUP(Master1[[#This Row],[cu_id]],Revenue_Analysis[cuid],Revenue_Analysis[Q3 Average], 0)</f>
        <v>17.899999999999999</v>
      </c>
      <c r="AL161" s="32">
        <f>_xlfn.XLOOKUP(Master1[[#This Row],[cu_id]],Revenue_Analysis[cuid],Revenue_Analysis[Q4 Average], 0)</f>
        <v>21.74</v>
      </c>
      <c r="AM161" s="34">
        <v>0.29166666666666669</v>
      </c>
      <c r="AN161" s="35">
        <v>0.70833333333333337</v>
      </c>
      <c r="AO161" s="35" t="s">
        <v>4592</v>
      </c>
      <c r="AP161" s="35" t="s">
        <v>4592</v>
      </c>
      <c r="AQ161" s="20" t="s">
        <v>0</v>
      </c>
      <c r="AR161" s="20"/>
      <c r="AS161" s="14">
        <f>IFERROR(_xlfn.XLOOKUP(Master1[[#This Row],[cu_id]],StopTimes[cu_ID],StopTimes[Average Stop Time]), 0)</f>
        <v>1.3770833333333334</v>
      </c>
      <c r="AT161" s="14">
        <f>IF(Master1[[#This Row],[RSP StopTime Override]] &lt;&gt; "",Master1[[#This Row],[RSP StopTime Override]],IF(Master1[[#This Row],[Avg Stop Time Helper]] &lt;&gt; 0, Master1[[#This Row],[Avg Stop Time Helper]],Average_Stop_Time))</f>
        <v>1.3770833333333334</v>
      </c>
      <c r="AU161" s="13"/>
    </row>
    <row r="162" spans="1:47" x14ac:dyDescent="0.3">
      <c r="A162" s="36" t="s">
        <v>4272</v>
      </c>
      <c r="B162" s="37">
        <v>12</v>
      </c>
      <c r="C162" s="37" t="s">
        <v>7</v>
      </c>
      <c r="D162" s="38">
        <v>524081</v>
      </c>
      <c r="E162" s="38" t="s">
        <v>13</v>
      </c>
      <c r="F162" s="38" t="s">
        <v>5129</v>
      </c>
      <c r="G162" s="19" t="s">
        <v>5130</v>
      </c>
      <c r="H162" s="19" t="s">
        <v>11</v>
      </c>
      <c r="I162" s="19" t="s">
        <v>5131</v>
      </c>
      <c r="J162" s="19" t="s">
        <v>4</v>
      </c>
      <c r="K162" s="19" t="s">
        <v>5132</v>
      </c>
      <c r="L162" s="21" t="s">
        <v>4614</v>
      </c>
      <c r="M162" s="20" t="s">
        <v>3</v>
      </c>
      <c r="N162" s="20" t="s">
        <v>2</v>
      </c>
      <c r="O162" s="20">
        <v>23</v>
      </c>
      <c r="P162" s="20">
        <v>23</v>
      </c>
      <c r="Q162" s="20">
        <v>0</v>
      </c>
      <c r="R162" s="20">
        <v>23</v>
      </c>
      <c r="S162" s="20">
        <v>0</v>
      </c>
      <c r="T162" s="20">
        <v>20</v>
      </c>
      <c r="U162" s="20">
        <v>231</v>
      </c>
      <c r="V162" s="30"/>
      <c r="W162" s="30"/>
      <c r="X162" s="33">
        <f>IFERROR(1 -(Master1[[#This Row],[Avg Garment Scans per Delivery]]/Master1[[#This Row],[Garment Inventory]]), 0)</f>
        <v>0</v>
      </c>
      <c r="Y162" s="30"/>
      <c r="Z162" s="30"/>
      <c r="AA162" s="32">
        <f>_xlfn.XLOOKUP(Master1[[#This Row],[cu_id]], Revenue_Analysis[cuid], Revenue_Analysis[Q1 Low Deviation], 0)</f>
        <v>0</v>
      </c>
      <c r="AB162" s="32">
        <f>_xlfn.XLOOKUP(Master1[[#This Row],[cu_id]],Revenue_Analysis[cuid],Revenue_Analysis[Q1 High Deviation], 0)</f>
        <v>0</v>
      </c>
      <c r="AC162" s="32">
        <f>_xlfn.XLOOKUP(Master1[[#This Row],[cu_id]],Revenue_Analysis[cuid],Revenue_Analysis[Q2 Low Deviation], 0)</f>
        <v>0</v>
      </c>
      <c r="AD162" s="32">
        <f>_xlfn.XLOOKUP(Master1[[#This Row],[cu_id]],Revenue_Analysis[cuid],Revenue_Analysis[Q2 High Deviation], 0)</f>
        <v>0</v>
      </c>
      <c r="AE162" s="32">
        <f>_xlfn.XLOOKUP(Master1[[#This Row],[cu_id]],Revenue_Analysis[cuid],Revenue_Analysis[Q3 Low Deviation], 0)</f>
        <v>0</v>
      </c>
      <c r="AF162" s="32">
        <f>_xlfn.XLOOKUP(Master1[[#This Row],[cu_id]],Revenue_Analysis[cuid],Revenue_Analysis[Q3 High Deviation], 0)</f>
        <v>0</v>
      </c>
      <c r="AG162" s="32">
        <f>_xlfn.XLOOKUP(Master1[[#This Row],[cu_id]],Revenue_Analysis[cuid],Revenue_Analysis[Q4 Low Deviation], 0)</f>
        <v>0</v>
      </c>
      <c r="AH162" s="32">
        <f>_xlfn.XLOOKUP(Master1[[#This Row],[cu_id]],Revenue_Analysis[cuid],Revenue_Analysis[Q4 High Deviation], 0)</f>
        <v>0</v>
      </c>
      <c r="AI162" s="32">
        <f>_xlfn.XLOOKUP(Master1[[#This Row],[cu_id]],Revenue_Analysis[cuid],Revenue_Analysis[Q1 Average], 0)</f>
        <v>0</v>
      </c>
      <c r="AJ162" s="32">
        <f>_xlfn.XLOOKUP(Master1[[#This Row],[cu_id]],Revenue_Analysis[cuid],Revenue_Analysis[Q2 Average], 0)</f>
        <v>0</v>
      </c>
      <c r="AK162" s="32">
        <f>_xlfn.XLOOKUP(Master1[[#This Row],[cu_id]],Revenue_Analysis[cuid],Revenue_Analysis[Q3 Average], 0)</f>
        <v>0</v>
      </c>
      <c r="AL162" s="32">
        <f>_xlfn.XLOOKUP(Master1[[#This Row],[cu_id]],Revenue_Analysis[cuid],Revenue_Analysis[Q4 Average], 0)</f>
        <v>0</v>
      </c>
      <c r="AM162" s="34">
        <v>0.29166666666666669</v>
      </c>
      <c r="AN162" s="35">
        <v>0.70833333333333337</v>
      </c>
      <c r="AO162" s="35" t="s">
        <v>4592</v>
      </c>
      <c r="AP162" s="35" t="s">
        <v>4592</v>
      </c>
      <c r="AQ162" s="29" t="s">
        <v>0</v>
      </c>
      <c r="AR162" s="29"/>
      <c r="AS162" s="14">
        <f>IFERROR(_xlfn.XLOOKUP(Master1[[#This Row],[cu_id]],StopTimes[cu_ID],StopTimes[Average Stop Time]), 0)</f>
        <v>63.583333333333336</v>
      </c>
      <c r="AT162" s="14">
        <f>IF(Master1[[#This Row],[RSP StopTime Override]] &lt;&gt; "",Master1[[#This Row],[RSP StopTime Override]],IF(Master1[[#This Row],[Avg Stop Time Helper]] &lt;&gt; 0, Master1[[#This Row],[Avg Stop Time Helper]],Average_Stop_Time))</f>
        <v>0</v>
      </c>
      <c r="AU162" s="13">
        <v>0</v>
      </c>
    </row>
    <row r="163" spans="1:47" x14ac:dyDescent="0.3">
      <c r="A163" s="18" t="s">
        <v>4273</v>
      </c>
      <c r="B163" s="20">
        <v>12</v>
      </c>
      <c r="C163" s="20" t="s">
        <v>6</v>
      </c>
      <c r="D163" s="19">
        <v>524082</v>
      </c>
      <c r="E163" s="19" t="s">
        <v>13</v>
      </c>
      <c r="F163" s="19" t="s">
        <v>5136</v>
      </c>
      <c r="G163" s="19" t="s">
        <v>5137</v>
      </c>
      <c r="H163" s="19" t="s">
        <v>11</v>
      </c>
      <c r="I163" s="19" t="s">
        <v>5131</v>
      </c>
      <c r="J163" s="19" t="s">
        <v>4</v>
      </c>
      <c r="K163" s="19" t="s">
        <v>5132</v>
      </c>
      <c r="L163" s="21" t="s">
        <v>16</v>
      </c>
      <c r="M163" s="20" t="s">
        <v>3</v>
      </c>
      <c r="N163" s="20" t="s">
        <v>2</v>
      </c>
      <c r="O163" s="20">
        <v>22</v>
      </c>
      <c r="P163" s="20">
        <v>0</v>
      </c>
      <c r="Q163" s="20">
        <v>0</v>
      </c>
      <c r="R163" s="20">
        <v>22</v>
      </c>
      <c r="S163" s="20">
        <v>0</v>
      </c>
      <c r="T163" s="20">
        <v>0</v>
      </c>
      <c r="U163" s="20">
        <v>52</v>
      </c>
      <c r="V163" s="30">
        <v>88</v>
      </c>
      <c r="W163" s="30">
        <v>14</v>
      </c>
      <c r="X163" s="33">
        <f>IFERROR(1 -(Master1[[#This Row],[Avg Garment Scans per Delivery]]/Master1[[#This Row],[Garment Inventory]]), 0)</f>
        <v>0.84090909090909094</v>
      </c>
      <c r="Y163" s="30">
        <v>4</v>
      </c>
      <c r="Z163" s="30">
        <v>88</v>
      </c>
      <c r="AA163" s="32">
        <f>_xlfn.XLOOKUP(Master1[[#This Row],[cu_id]], Revenue_Analysis[cuid], Revenue_Analysis[Q1 Low Deviation], 0)</f>
        <v>43.356900000000003</v>
      </c>
      <c r="AB163" s="32">
        <f>_xlfn.XLOOKUP(Master1[[#This Row],[cu_id]],Revenue_Analysis[cuid],Revenue_Analysis[Q1 High Deviation], 0)</f>
        <v>46.803100000000001</v>
      </c>
      <c r="AC163" s="32">
        <f>_xlfn.XLOOKUP(Master1[[#This Row],[cu_id]],Revenue_Analysis[cuid],Revenue_Analysis[Q2 Low Deviation], 0)</f>
        <v>19.098600000000001</v>
      </c>
      <c r="AD163" s="32">
        <f>_xlfn.XLOOKUP(Master1[[#This Row],[cu_id]],Revenue_Analysis[cuid],Revenue_Analysis[Q2 High Deviation], 0)</f>
        <v>208.10140000000001</v>
      </c>
      <c r="AE163" s="32">
        <f>_xlfn.XLOOKUP(Master1[[#This Row],[cu_id]],Revenue_Analysis[cuid],Revenue_Analysis[Q3 Low Deviation], 0)</f>
        <v>45.832099999999997</v>
      </c>
      <c r="AF163" s="32">
        <f>_xlfn.XLOOKUP(Master1[[#This Row],[cu_id]],Revenue_Analysis[cuid],Revenue_Analysis[Q3 High Deviation], 0)</f>
        <v>55.943300000000001</v>
      </c>
      <c r="AG163" s="32">
        <f>_xlfn.XLOOKUP(Master1[[#This Row],[cu_id]],Revenue_Analysis[cuid],Revenue_Analysis[Q4 Low Deviation], 0)</f>
        <v>43.68</v>
      </c>
      <c r="AH163" s="32">
        <f>_xlfn.XLOOKUP(Master1[[#This Row],[cu_id]],Revenue_Analysis[cuid],Revenue_Analysis[Q4 High Deviation], 0)</f>
        <v>43.68</v>
      </c>
      <c r="AI163" s="32">
        <f>_xlfn.XLOOKUP(Master1[[#This Row],[cu_id]],Revenue_Analysis[cuid],Revenue_Analysis[Q1 Average], 0)</f>
        <v>45.08</v>
      </c>
      <c r="AJ163" s="32">
        <f>_xlfn.XLOOKUP(Master1[[#This Row],[cu_id]],Revenue_Analysis[cuid],Revenue_Analysis[Q2 Average], 0)</f>
        <v>113.6</v>
      </c>
      <c r="AK163" s="32">
        <f>_xlfn.XLOOKUP(Master1[[#This Row],[cu_id]],Revenue_Analysis[cuid],Revenue_Analysis[Q3 Average], 0)</f>
        <v>50.887700000000002</v>
      </c>
      <c r="AL163" s="32">
        <f>_xlfn.XLOOKUP(Master1[[#This Row],[cu_id]],Revenue_Analysis[cuid],Revenue_Analysis[Q4 Average], 0)</f>
        <v>43.68</v>
      </c>
      <c r="AM163" s="34">
        <v>0.29166666666666669</v>
      </c>
      <c r="AN163" s="35">
        <v>0.70833333333333337</v>
      </c>
      <c r="AO163" s="35" t="s">
        <v>4592</v>
      </c>
      <c r="AP163" s="35" t="s">
        <v>4592</v>
      </c>
      <c r="AQ163" s="20" t="s">
        <v>0</v>
      </c>
      <c r="AR163" s="20"/>
      <c r="AS163" s="14">
        <f>IFERROR(_xlfn.XLOOKUP(Master1[[#This Row],[cu_id]],StopTimes[cu_ID],StopTimes[Average Stop Time]), 0)</f>
        <v>0.28958333333333336</v>
      </c>
      <c r="AT163" s="14">
        <f>IF(Master1[[#This Row],[RSP StopTime Override]] &lt;&gt; "",Master1[[#This Row],[RSP StopTime Override]],IF(Master1[[#This Row],[Avg Stop Time Helper]] &lt;&gt; 0, Master1[[#This Row],[Avg Stop Time Helper]],Average_Stop_Time))</f>
        <v>0.28958333333333336</v>
      </c>
      <c r="AU163" s="13"/>
    </row>
    <row r="164" spans="1:47" x14ac:dyDescent="0.3">
      <c r="A164" s="18" t="s">
        <v>4274</v>
      </c>
      <c r="B164" s="20">
        <v>6</v>
      </c>
      <c r="C164" s="20" t="s">
        <v>6</v>
      </c>
      <c r="D164" s="19">
        <v>524205</v>
      </c>
      <c r="E164" s="19" t="s">
        <v>13</v>
      </c>
      <c r="F164" s="19" t="s">
        <v>4800</v>
      </c>
      <c r="G164" s="19" t="s">
        <v>4801</v>
      </c>
      <c r="H164" s="19" t="s">
        <v>11</v>
      </c>
      <c r="I164" s="19" t="s">
        <v>4779</v>
      </c>
      <c r="J164" s="19" t="s">
        <v>4</v>
      </c>
      <c r="K164" s="19" t="s">
        <v>4772</v>
      </c>
      <c r="L164" s="21" t="s">
        <v>26</v>
      </c>
      <c r="M164" s="20" t="s">
        <v>20</v>
      </c>
      <c r="N164" s="20" t="s">
        <v>25</v>
      </c>
      <c r="O164" s="20">
        <v>125</v>
      </c>
      <c r="P164" s="20">
        <v>0</v>
      </c>
      <c r="Q164" s="20">
        <v>0</v>
      </c>
      <c r="R164" s="20">
        <v>125</v>
      </c>
      <c r="S164" s="20">
        <v>0</v>
      </c>
      <c r="T164" s="20">
        <v>0</v>
      </c>
      <c r="U164" s="20">
        <v>16</v>
      </c>
      <c r="V164" s="30"/>
      <c r="W164" s="30"/>
      <c r="X164" s="33">
        <f>IFERROR(1 -(Master1[[#This Row],[Avg Garment Scans per Delivery]]/Master1[[#This Row],[Garment Inventory]]), 0)</f>
        <v>0</v>
      </c>
      <c r="Y164" s="30"/>
      <c r="Z164" s="30"/>
      <c r="AA164" s="32">
        <f>_xlfn.XLOOKUP(Master1[[#This Row],[cu_id]], Revenue_Analysis[cuid], Revenue_Analysis[Q1 Low Deviation], 0)</f>
        <v>69.9084</v>
      </c>
      <c r="AB164" s="32">
        <f>_xlfn.XLOOKUP(Master1[[#This Row],[cu_id]],Revenue_Analysis[cuid],Revenue_Analysis[Q1 High Deviation], 0)</f>
        <v>360.4076</v>
      </c>
      <c r="AC164" s="32">
        <f>_xlfn.XLOOKUP(Master1[[#This Row],[cu_id]],Revenue_Analysis[cuid],Revenue_Analysis[Q2 Low Deviation], 0)</f>
        <v>34.713299999999997</v>
      </c>
      <c r="AD164" s="32">
        <f>_xlfn.XLOOKUP(Master1[[#This Row],[cu_id]],Revenue_Analysis[cuid],Revenue_Analysis[Q2 High Deviation], 0)</f>
        <v>163.6267</v>
      </c>
      <c r="AE164" s="32">
        <f>_xlfn.XLOOKUP(Master1[[#This Row],[cu_id]],Revenue_Analysis[cuid],Revenue_Analysis[Q3 Low Deviation], 0)</f>
        <v>263.94240000000002</v>
      </c>
      <c r="AF164" s="32">
        <f>_xlfn.XLOOKUP(Master1[[#This Row],[cu_id]],Revenue_Analysis[cuid],Revenue_Analysis[Q3 High Deviation], 0)</f>
        <v>379.83359999999999</v>
      </c>
      <c r="AG164" s="32">
        <f>_xlfn.XLOOKUP(Master1[[#This Row],[cu_id]],Revenue_Analysis[cuid],Revenue_Analysis[Q4 Low Deviation], 0)</f>
        <v>55.86</v>
      </c>
      <c r="AH164" s="32">
        <f>_xlfn.XLOOKUP(Master1[[#This Row],[cu_id]],Revenue_Analysis[cuid],Revenue_Analysis[Q4 High Deviation], 0)</f>
        <v>181.10659999999999</v>
      </c>
      <c r="AI164" s="32">
        <f>_xlfn.XLOOKUP(Master1[[#This Row],[cu_id]],Revenue_Analysis[cuid],Revenue_Analysis[Q1 Average], 0)</f>
        <v>215.15799999999999</v>
      </c>
      <c r="AJ164" s="32">
        <f>_xlfn.XLOOKUP(Master1[[#This Row],[cu_id]],Revenue_Analysis[cuid],Revenue_Analysis[Q2 Average], 0)</f>
        <v>99.17</v>
      </c>
      <c r="AK164" s="32">
        <f>_xlfn.XLOOKUP(Master1[[#This Row],[cu_id]],Revenue_Analysis[cuid],Revenue_Analysis[Q3 Average], 0)</f>
        <v>321.88799999999998</v>
      </c>
      <c r="AL164" s="32">
        <f>_xlfn.XLOOKUP(Master1[[#This Row],[cu_id]],Revenue_Analysis[cuid],Revenue_Analysis[Q4 Average], 0)</f>
        <v>118.4833</v>
      </c>
      <c r="AM164" s="34">
        <v>0.375</v>
      </c>
      <c r="AN164" s="35">
        <v>0.125</v>
      </c>
      <c r="AO164" s="35" t="s">
        <v>4592</v>
      </c>
      <c r="AP164" s="35" t="s">
        <v>4592</v>
      </c>
      <c r="AQ164" s="20" t="s">
        <v>0</v>
      </c>
      <c r="AR164" s="20"/>
      <c r="AS164" s="14">
        <f>IFERROR(_xlfn.XLOOKUP(Master1[[#This Row],[cu_id]],StopTimes[cu_ID],StopTimes[Average Stop Time]), 0)</f>
        <v>8.0541666666666671</v>
      </c>
      <c r="AT164" s="14">
        <f>IF(Master1[[#This Row],[RSP StopTime Override]] &lt;&gt; "",Master1[[#This Row],[RSP StopTime Override]],IF(Master1[[#This Row],[Avg Stop Time Helper]] &lt;&gt; 0, Master1[[#This Row],[Avg Stop Time Helper]],Average_Stop_Time))</f>
        <v>8.0541666666666671</v>
      </c>
      <c r="AU164" s="13"/>
    </row>
    <row r="165" spans="1:47" x14ac:dyDescent="0.3">
      <c r="A165" s="18" t="s">
        <v>4275</v>
      </c>
      <c r="B165" s="20">
        <v>12</v>
      </c>
      <c r="C165" s="20" t="s">
        <v>12</v>
      </c>
      <c r="D165" s="19">
        <v>524327</v>
      </c>
      <c r="E165" s="19" t="s">
        <v>67</v>
      </c>
      <c r="F165" s="19" t="s">
        <v>5080</v>
      </c>
      <c r="G165" s="19" t="s">
        <v>5081</v>
      </c>
      <c r="H165" s="19" t="s">
        <v>11</v>
      </c>
      <c r="I165" s="19" t="s">
        <v>4620</v>
      </c>
      <c r="J165" s="19" t="s">
        <v>4</v>
      </c>
      <c r="K165" s="19" t="s">
        <v>5043</v>
      </c>
      <c r="L165" s="21" t="s">
        <v>16</v>
      </c>
      <c r="M165" s="20" t="s">
        <v>3</v>
      </c>
      <c r="N165" s="20" t="s">
        <v>2</v>
      </c>
      <c r="O165" s="20">
        <v>40</v>
      </c>
      <c r="P165" s="20">
        <v>0</v>
      </c>
      <c r="Q165" s="20">
        <v>40</v>
      </c>
      <c r="R165" s="20">
        <v>0</v>
      </c>
      <c r="S165" s="20">
        <v>0</v>
      </c>
      <c r="T165" s="20">
        <v>0</v>
      </c>
      <c r="U165" s="20">
        <v>52</v>
      </c>
      <c r="V165" s="30"/>
      <c r="W165" s="30"/>
      <c r="X165" s="33">
        <f>IFERROR(1 -(Master1[[#This Row],[Avg Garment Scans per Delivery]]/Master1[[#This Row],[Garment Inventory]]), 0)</f>
        <v>0</v>
      </c>
      <c r="Y165" s="30"/>
      <c r="Z165" s="30"/>
      <c r="AA165" s="32">
        <f>_xlfn.XLOOKUP(Master1[[#This Row],[cu_id]], Revenue_Analysis[cuid], Revenue_Analysis[Q1 Low Deviation], 0)</f>
        <v>100.2804</v>
      </c>
      <c r="AB165" s="32">
        <f>_xlfn.XLOOKUP(Master1[[#This Row],[cu_id]],Revenue_Analysis[cuid],Revenue_Analysis[Q1 High Deviation], 0)</f>
        <v>101.878</v>
      </c>
      <c r="AC165" s="32">
        <f>_xlfn.XLOOKUP(Master1[[#This Row],[cu_id]],Revenue_Analysis[cuid],Revenue_Analysis[Q2 Low Deviation], 0)</f>
        <v>102.4277</v>
      </c>
      <c r="AD165" s="32">
        <f>_xlfn.XLOOKUP(Master1[[#This Row],[cu_id]],Revenue_Analysis[cuid],Revenue_Analysis[Q2 High Deviation], 0)</f>
        <v>105.1799</v>
      </c>
      <c r="AE165" s="32">
        <f>_xlfn.XLOOKUP(Master1[[#This Row],[cu_id]],Revenue_Analysis[cuid],Revenue_Analysis[Q3 Low Deviation], 0)</f>
        <v>108.1463</v>
      </c>
      <c r="AF165" s="32">
        <f>_xlfn.XLOOKUP(Master1[[#This Row],[cu_id]],Revenue_Analysis[cuid],Revenue_Analysis[Q3 High Deviation], 0)</f>
        <v>114.8861</v>
      </c>
      <c r="AG165" s="32">
        <f>_xlfn.XLOOKUP(Master1[[#This Row],[cu_id]],Revenue_Analysis[cuid],Revenue_Analysis[Q4 Low Deviation], 0)</f>
        <v>100.56</v>
      </c>
      <c r="AH165" s="32">
        <f>_xlfn.XLOOKUP(Master1[[#This Row],[cu_id]],Revenue_Analysis[cuid],Revenue_Analysis[Q4 High Deviation], 0)</f>
        <v>100.56</v>
      </c>
      <c r="AI165" s="32">
        <f>_xlfn.XLOOKUP(Master1[[#This Row],[cu_id]],Revenue_Analysis[cuid],Revenue_Analysis[Q1 Average], 0)</f>
        <v>101.0792</v>
      </c>
      <c r="AJ165" s="32">
        <f>_xlfn.XLOOKUP(Master1[[#This Row],[cu_id]],Revenue_Analysis[cuid],Revenue_Analysis[Q2 Average], 0)</f>
        <v>103.8038</v>
      </c>
      <c r="AK165" s="32">
        <f>_xlfn.XLOOKUP(Master1[[#This Row],[cu_id]],Revenue_Analysis[cuid],Revenue_Analysis[Q3 Average], 0)</f>
        <v>111.5162</v>
      </c>
      <c r="AL165" s="32">
        <f>_xlfn.XLOOKUP(Master1[[#This Row],[cu_id]],Revenue_Analysis[cuid],Revenue_Analysis[Q4 Average], 0)</f>
        <v>100.56</v>
      </c>
      <c r="AM165" s="34">
        <v>0.375</v>
      </c>
      <c r="AN165" s="35">
        <v>0.70833333333333337</v>
      </c>
      <c r="AO165" s="35" t="s">
        <v>4592</v>
      </c>
      <c r="AP165" s="35" t="s">
        <v>4592</v>
      </c>
      <c r="AQ165" s="20" t="s">
        <v>0</v>
      </c>
      <c r="AR165" s="20"/>
      <c r="AS165" s="14">
        <f>IFERROR(_xlfn.XLOOKUP(Master1[[#This Row],[cu_id]],StopTimes[cu_ID],StopTimes[Average Stop Time]), 0)</f>
        <v>2.8666666666666667</v>
      </c>
      <c r="AT165" s="14">
        <f>IF(Master1[[#This Row],[RSP StopTime Override]] &lt;&gt; "",Master1[[#This Row],[RSP StopTime Override]],IF(Master1[[#This Row],[Avg Stop Time Helper]] &lt;&gt; 0, Master1[[#This Row],[Avg Stop Time Helper]],Average_Stop_Time))</f>
        <v>2.8666666666666667</v>
      </c>
      <c r="AU165" s="13"/>
    </row>
    <row r="166" spans="1:47" x14ac:dyDescent="0.3">
      <c r="A166" s="18" t="s">
        <v>4276</v>
      </c>
      <c r="B166" s="20">
        <v>56</v>
      </c>
      <c r="C166" s="20" t="s">
        <v>14</v>
      </c>
      <c r="D166" s="19">
        <v>524527</v>
      </c>
      <c r="E166" s="19" t="s">
        <v>13</v>
      </c>
      <c r="F166" s="19" t="s">
        <v>7113</v>
      </c>
      <c r="G166" s="19" t="s">
        <v>7114</v>
      </c>
      <c r="H166" s="19" t="s">
        <v>11</v>
      </c>
      <c r="I166" s="19" t="s">
        <v>7115</v>
      </c>
      <c r="J166" s="19" t="s">
        <v>4</v>
      </c>
      <c r="K166" s="19" t="s">
        <v>5403</v>
      </c>
      <c r="L166" s="21">
        <v>6</v>
      </c>
      <c r="M166" s="20" t="s">
        <v>3</v>
      </c>
      <c r="N166" s="20" t="s">
        <v>2</v>
      </c>
      <c r="O166" s="20">
        <v>90</v>
      </c>
      <c r="P166" s="20">
        <v>0</v>
      </c>
      <c r="Q166" s="20">
        <v>0</v>
      </c>
      <c r="R166" s="20">
        <v>0</v>
      </c>
      <c r="S166" s="20">
        <v>90</v>
      </c>
      <c r="T166" s="20">
        <v>0</v>
      </c>
      <c r="U166" s="20">
        <v>51</v>
      </c>
      <c r="V166" s="30">
        <v>66</v>
      </c>
      <c r="W166" s="30">
        <v>0</v>
      </c>
      <c r="X166" s="33">
        <f>IFERROR(1 -(Master1[[#This Row],[Avg Garment Scans per Delivery]]/Master1[[#This Row],[Garment Inventory]]), 0)</f>
        <v>1</v>
      </c>
      <c r="Y166" s="30">
        <v>3</v>
      </c>
      <c r="Z166" s="30">
        <v>66</v>
      </c>
      <c r="AA166" s="32">
        <f>_xlfn.XLOOKUP(Master1[[#This Row],[cu_id]], Revenue_Analysis[cuid], Revenue_Analysis[Q1 Low Deviation], 0)</f>
        <v>46.590499999999999</v>
      </c>
      <c r="AB166" s="32">
        <f>_xlfn.XLOOKUP(Master1[[#This Row],[cu_id]],Revenue_Analysis[cuid],Revenue_Analysis[Q1 High Deviation], 0)</f>
        <v>100.5187</v>
      </c>
      <c r="AC166" s="32">
        <f>_xlfn.XLOOKUP(Master1[[#This Row],[cu_id]],Revenue_Analysis[cuid],Revenue_Analysis[Q2 Low Deviation], 0)</f>
        <v>47.79</v>
      </c>
      <c r="AD166" s="32">
        <f>_xlfn.XLOOKUP(Master1[[#This Row],[cu_id]],Revenue_Analysis[cuid],Revenue_Analysis[Q2 High Deviation], 0)</f>
        <v>108.4066</v>
      </c>
      <c r="AE166" s="32">
        <f>_xlfn.XLOOKUP(Master1[[#This Row],[cu_id]],Revenue_Analysis[cuid],Revenue_Analysis[Q3 Low Deviation], 0)</f>
        <v>48.87</v>
      </c>
      <c r="AF166" s="32">
        <f>_xlfn.XLOOKUP(Master1[[#This Row],[cu_id]],Revenue_Analysis[cuid],Revenue_Analysis[Q3 High Deviation], 0)</f>
        <v>108.6234</v>
      </c>
      <c r="AG166" s="32">
        <f>_xlfn.XLOOKUP(Master1[[#This Row],[cu_id]],Revenue_Analysis[cuid],Revenue_Analysis[Q4 Low Deviation], 0)</f>
        <v>53.242100000000001</v>
      </c>
      <c r="AH166" s="32">
        <f>_xlfn.XLOOKUP(Master1[[#This Row],[cu_id]],Revenue_Analysis[cuid],Revenue_Analysis[Q4 High Deviation], 0)</f>
        <v>103.2851</v>
      </c>
      <c r="AI166" s="32">
        <f>_xlfn.XLOOKUP(Master1[[#This Row],[cu_id]],Revenue_Analysis[cuid],Revenue_Analysis[Q1 Average], 0)</f>
        <v>73.554599999999994</v>
      </c>
      <c r="AJ166" s="32">
        <f>_xlfn.XLOOKUP(Master1[[#This Row],[cu_id]],Revenue_Analysis[cuid],Revenue_Analysis[Q2 Average], 0)</f>
        <v>78.098299999999995</v>
      </c>
      <c r="AK166" s="32">
        <f>_xlfn.XLOOKUP(Master1[[#This Row],[cu_id]],Revenue_Analysis[cuid],Revenue_Analysis[Q3 Average], 0)</f>
        <v>78.746700000000004</v>
      </c>
      <c r="AL166" s="32">
        <f>_xlfn.XLOOKUP(Master1[[#This Row],[cu_id]],Revenue_Analysis[cuid],Revenue_Analysis[Q4 Average], 0)</f>
        <v>78.263599999999997</v>
      </c>
      <c r="AM166" s="34">
        <v>0.29166666666666669</v>
      </c>
      <c r="AN166" s="35">
        <v>0.70833333333333337</v>
      </c>
      <c r="AO166" s="35" t="s">
        <v>4592</v>
      </c>
      <c r="AP166" s="35" t="s">
        <v>4592</v>
      </c>
      <c r="AQ166" s="20" t="s">
        <v>0</v>
      </c>
      <c r="AR166" s="20"/>
      <c r="AS166" s="14">
        <f>IFERROR(_xlfn.XLOOKUP(Master1[[#This Row],[cu_id]],StopTimes[cu_ID],StopTimes[Average Stop Time]), 0)</f>
        <v>7.8958333333333339</v>
      </c>
      <c r="AT166" s="14">
        <f>IF(Master1[[#This Row],[RSP StopTime Override]] &lt;&gt; "",Master1[[#This Row],[RSP StopTime Override]],IF(Master1[[#This Row],[Avg Stop Time Helper]] &lt;&gt; 0, Master1[[#This Row],[Avg Stop Time Helper]],Average_Stop_Time))</f>
        <v>7.8958333333333339</v>
      </c>
      <c r="AU166" s="13"/>
    </row>
    <row r="167" spans="1:47" x14ac:dyDescent="0.3">
      <c r="A167" s="18" t="s">
        <v>4277</v>
      </c>
      <c r="B167" s="20">
        <v>12</v>
      </c>
      <c r="C167" s="20" t="s">
        <v>14</v>
      </c>
      <c r="D167" s="19">
        <v>524609</v>
      </c>
      <c r="E167" s="19" t="s">
        <v>13</v>
      </c>
      <c r="F167" s="19" t="s">
        <v>5199</v>
      </c>
      <c r="G167" s="19" t="s">
        <v>5200</v>
      </c>
      <c r="H167" s="19" t="s">
        <v>11</v>
      </c>
      <c r="I167" s="19" t="s">
        <v>4974</v>
      </c>
      <c r="J167" s="19" t="s">
        <v>4</v>
      </c>
      <c r="K167" s="19" t="s">
        <v>4971</v>
      </c>
      <c r="L167" s="21" t="s">
        <v>16</v>
      </c>
      <c r="M167" s="20" t="s">
        <v>3</v>
      </c>
      <c r="N167" s="20" t="s">
        <v>2</v>
      </c>
      <c r="O167" s="20">
        <v>126</v>
      </c>
      <c r="P167" s="20">
        <v>0</v>
      </c>
      <c r="Q167" s="20">
        <v>0</v>
      </c>
      <c r="R167" s="20">
        <v>0</v>
      </c>
      <c r="S167" s="20">
        <v>126</v>
      </c>
      <c r="T167" s="20">
        <v>0</v>
      </c>
      <c r="U167" s="20">
        <v>53</v>
      </c>
      <c r="V167" s="30"/>
      <c r="W167" s="30"/>
      <c r="X167" s="33">
        <f>IFERROR(1 -(Master1[[#This Row],[Avg Garment Scans per Delivery]]/Master1[[#This Row],[Garment Inventory]]), 0)</f>
        <v>0</v>
      </c>
      <c r="Y167" s="30"/>
      <c r="Z167" s="30"/>
      <c r="AA167" s="32">
        <f>_xlfn.XLOOKUP(Master1[[#This Row],[cu_id]], Revenue_Analysis[cuid], Revenue_Analysis[Q1 Low Deviation], 0)</f>
        <v>117.4538</v>
      </c>
      <c r="AB167" s="32">
        <f>_xlfn.XLOOKUP(Master1[[#This Row],[cu_id]],Revenue_Analysis[cuid],Revenue_Analysis[Q1 High Deviation], 0)</f>
        <v>182.9186</v>
      </c>
      <c r="AC167" s="32">
        <f>_xlfn.XLOOKUP(Master1[[#This Row],[cu_id]],Revenue_Analysis[cuid],Revenue_Analysis[Q2 Low Deviation], 0)</f>
        <v>140.3271</v>
      </c>
      <c r="AD167" s="32">
        <f>_xlfn.XLOOKUP(Master1[[#This Row],[cu_id]],Revenue_Analysis[cuid],Revenue_Analysis[Q2 High Deviation], 0)</f>
        <v>236.6559</v>
      </c>
      <c r="AE167" s="32">
        <f>_xlfn.XLOOKUP(Master1[[#This Row],[cu_id]],Revenue_Analysis[cuid],Revenue_Analysis[Q3 Low Deviation], 0)</f>
        <v>131.70439999999999</v>
      </c>
      <c r="AF167" s="32">
        <f>_xlfn.XLOOKUP(Master1[[#This Row],[cu_id]],Revenue_Analysis[cuid],Revenue_Analysis[Q3 High Deviation], 0)</f>
        <v>235.52799999999999</v>
      </c>
      <c r="AG167" s="32">
        <f>_xlfn.XLOOKUP(Master1[[#This Row],[cu_id]],Revenue_Analysis[cuid],Revenue_Analysis[Q4 Low Deviation], 0)</f>
        <v>126.7467</v>
      </c>
      <c r="AH167" s="32">
        <f>_xlfn.XLOOKUP(Master1[[#This Row],[cu_id]],Revenue_Analysis[cuid],Revenue_Analysis[Q4 High Deviation], 0)</f>
        <v>175.15170000000001</v>
      </c>
      <c r="AI167" s="32">
        <f>_xlfn.XLOOKUP(Master1[[#This Row],[cu_id]],Revenue_Analysis[cuid],Revenue_Analysis[Q1 Average], 0)</f>
        <v>150.18620000000001</v>
      </c>
      <c r="AJ167" s="32">
        <f>_xlfn.XLOOKUP(Master1[[#This Row],[cu_id]],Revenue_Analysis[cuid],Revenue_Analysis[Q2 Average], 0)</f>
        <v>188.4915</v>
      </c>
      <c r="AK167" s="32">
        <f>_xlfn.XLOOKUP(Master1[[#This Row],[cu_id]],Revenue_Analysis[cuid],Revenue_Analysis[Q3 Average], 0)</f>
        <v>183.61619999999999</v>
      </c>
      <c r="AL167" s="32">
        <f>_xlfn.XLOOKUP(Master1[[#This Row],[cu_id]],Revenue_Analysis[cuid],Revenue_Analysis[Q4 Average], 0)</f>
        <v>150.94919999999999</v>
      </c>
      <c r="AM167" s="34">
        <v>0.375</v>
      </c>
      <c r="AN167" s="35">
        <v>0.70833333333333337</v>
      </c>
      <c r="AO167" s="35" t="s">
        <v>4592</v>
      </c>
      <c r="AP167" s="35" t="s">
        <v>4592</v>
      </c>
      <c r="AQ167" s="20" t="s">
        <v>0</v>
      </c>
      <c r="AR167" s="20"/>
      <c r="AS167" s="14">
        <f>IFERROR(_xlfn.XLOOKUP(Master1[[#This Row],[cu_id]],StopTimes[cu_ID],StopTimes[Average Stop Time]), 0)</f>
        <v>6.3187500000000005</v>
      </c>
      <c r="AT167" s="14">
        <f>IF(Master1[[#This Row],[RSP StopTime Override]] &lt;&gt; "",Master1[[#This Row],[RSP StopTime Override]],IF(Master1[[#This Row],[Avg Stop Time Helper]] &lt;&gt; 0, Master1[[#This Row],[Avg Stop Time Helper]],Average_Stop_Time))</f>
        <v>6.3187500000000005</v>
      </c>
      <c r="AU167" s="13"/>
    </row>
    <row r="168" spans="1:47" x14ac:dyDescent="0.3">
      <c r="A168" s="18" t="s">
        <v>4278</v>
      </c>
      <c r="B168" s="20">
        <v>12</v>
      </c>
      <c r="C168" s="20" t="s">
        <v>6</v>
      </c>
      <c r="D168" s="19">
        <v>525341</v>
      </c>
      <c r="E168" s="19" t="s">
        <v>13</v>
      </c>
      <c r="F168" s="19" t="s">
        <v>5138</v>
      </c>
      <c r="G168" s="19" t="s">
        <v>5139</v>
      </c>
      <c r="H168" s="19" t="s">
        <v>11</v>
      </c>
      <c r="I168" s="19" t="s">
        <v>4620</v>
      </c>
      <c r="J168" s="19" t="s">
        <v>4</v>
      </c>
      <c r="K168" s="19" t="s">
        <v>5026</v>
      </c>
      <c r="L168" s="21" t="s">
        <v>16</v>
      </c>
      <c r="M168" s="20" t="s">
        <v>3</v>
      </c>
      <c r="N168" s="20" t="s">
        <v>2</v>
      </c>
      <c r="O168" s="20">
        <v>170</v>
      </c>
      <c r="P168" s="20">
        <v>0</v>
      </c>
      <c r="Q168" s="20">
        <v>0</v>
      </c>
      <c r="R168" s="20">
        <v>170</v>
      </c>
      <c r="S168" s="20">
        <v>0</v>
      </c>
      <c r="T168" s="20">
        <v>0</v>
      </c>
      <c r="U168" s="20">
        <v>54</v>
      </c>
      <c r="V168" s="30"/>
      <c r="W168" s="30"/>
      <c r="X168" s="33">
        <f>IFERROR(1 -(Master1[[#This Row],[Avg Garment Scans per Delivery]]/Master1[[#This Row],[Garment Inventory]]), 0)</f>
        <v>0</v>
      </c>
      <c r="Y168" s="30"/>
      <c r="Z168" s="30"/>
      <c r="AA168" s="32">
        <f>_xlfn.XLOOKUP(Master1[[#This Row],[cu_id]], Revenue_Analysis[cuid], Revenue_Analysis[Q1 Low Deviation], 0)</f>
        <v>237.7535</v>
      </c>
      <c r="AB168" s="32">
        <f>_xlfn.XLOOKUP(Master1[[#This Row],[cu_id]],Revenue_Analysis[cuid],Revenue_Analysis[Q1 High Deviation], 0)</f>
        <v>242.0635</v>
      </c>
      <c r="AC168" s="32">
        <f>_xlfn.XLOOKUP(Master1[[#This Row],[cu_id]],Revenue_Analysis[cuid],Revenue_Analysis[Q2 Low Deviation], 0)</f>
        <v>239.1644</v>
      </c>
      <c r="AD168" s="32">
        <f>_xlfn.XLOOKUP(Master1[[#This Row],[cu_id]],Revenue_Analysis[cuid],Revenue_Analysis[Q2 High Deviation], 0)</f>
        <v>241.47559999999999</v>
      </c>
      <c r="AE168" s="32">
        <f>_xlfn.XLOOKUP(Master1[[#This Row],[cu_id]],Revenue_Analysis[cuid],Revenue_Analysis[Q3 Low Deviation], 0)</f>
        <v>240.07079999999999</v>
      </c>
      <c r="AF168" s="32">
        <f>_xlfn.XLOOKUP(Master1[[#This Row],[cu_id]],Revenue_Analysis[cuid],Revenue_Analysis[Q3 High Deviation], 0)</f>
        <v>241.19839999999999</v>
      </c>
      <c r="AG168" s="32">
        <f>_xlfn.XLOOKUP(Master1[[#This Row],[cu_id]],Revenue_Analysis[cuid],Revenue_Analysis[Q4 Low Deviation], 0)</f>
        <v>219.06979999999999</v>
      </c>
      <c r="AH168" s="32">
        <f>_xlfn.XLOOKUP(Master1[[#This Row],[cu_id]],Revenue_Analysis[cuid],Revenue_Analysis[Q4 High Deviation], 0)</f>
        <v>235.4178</v>
      </c>
      <c r="AI168" s="32">
        <f>_xlfn.XLOOKUP(Master1[[#This Row],[cu_id]],Revenue_Analysis[cuid],Revenue_Analysis[Q1 Average], 0)</f>
        <v>239.9085</v>
      </c>
      <c r="AJ168" s="32">
        <f>_xlfn.XLOOKUP(Master1[[#This Row],[cu_id]],Revenue_Analysis[cuid],Revenue_Analysis[Q2 Average], 0)</f>
        <v>240.32</v>
      </c>
      <c r="AK168" s="32">
        <f>_xlfn.XLOOKUP(Master1[[#This Row],[cu_id]],Revenue_Analysis[cuid],Revenue_Analysis[Q3 Average], 0)</f>
        <v>240.63460000000001</v>
      </c>
      <c r="AL168" s="32">
        <f>_xlfn.XLOOKUP(Master1[[#This Row],[cu_id]],Revenue_Analysis[cuid],Revenue_Analysis[Q4 Average], 0)</f>
        <v>227.24379999999999</v>
      </c>
      <c r="AM168" s="34">
        <v>0.41666666666666669</v>
      </c>
      <c r="AN168" s="35">
        <v>0.70833333333333337</v>
      </c>
      <c r="AO168" s="35" t="s">
        <v>4592</v>
      </c>
      <c r="AP168" s="35" t="s">
        <v>4592</v>
      </c>
      <c r="AQ168" s="20" t="s">
        <v>0</v>
      </c>
      <c r="AR168" s="20"/>
      <c r="AS168" s="14">
        <f>IFERROR(_xlfn.XLOOKUP(Master1[[#This Row],[cu_id]],StopTimes[cu_ID],StopTimes[Average Stop Time]), 0)</f>
        <v>8.8708333333333336</v>
      </c>
      <c r="AT168" s="14">
        <f>IF(Master1[[#This Row],[RSP StopTime Override]] &lt;&gt; "",Master1[[#This Row],[RSP StopTime Override]],IF(Master1[[#This Row],[Avg Stop Time Helper]] &lt;&gt; 0, Master1[[#This Row],[Avg Stop Time Helper]],Average_Stop_Time))</f>
        <v>8.8708333333333336</v>
      </c>
      <c r="AU168" s="13"/>
    </row>
    <row r="169" spans="1:47" x14ac:dyDescent="0.3">
      <c r="A169" s="18" t="s">
        <v>4279</v>
      </c>
      <c r="B169" s="20">
        <v>6</v>
      </c>
      <c r="C169" s="20" t="s">
        <v>14</v>
      </c>
      <c r="D169" s="19">
        <v>525346</v>
      </c>
      <c r="E169" s="19" t="s">
        <v>13</v>
      </c>
      <c r="F169" s="19" t="s">
        <v>4882</v>
      </c>
      <c r="G169" s="19" t="s">
        <v>4883</v>
      </c>
      <c r="H169" s="19" t="s">
        <v>11</v>
      </c>
      <c r="I169" s="19" t="s">
        <v>4590</v>
      </c>
      <c r="J169" s="19" t="s">
        <v>4</v>
      </c>
      <c r="K169" s="19" t="s">
        <v>4611</v>
      </c>
      <c r="L169" s="21" t="s">
        <v>19</v>
      </c>
      <c r="M169" s="20" t="s">
        <v>18</v>
      </c>
      <c r="N169" s="20" t="s">
        <v>2</v>
      </c>
      <c r="O169" s="20">
        <v>75</v>
      </c>
      <c r="P169" s="20">
        <v>0</v>
      </c>
      <c r="Q169" s="20">
        <v>0</v>
      </c>
      <c r="R169" s="20">
        <v>0</v>
      </c>
      <c r="S169" s="20">
        <v>75</v>
      </c>
      <c r="T169" s="20">
        <v>0</v>
      </c>
      <c r="U169" s="20">
        <v>27</v>
      </c>
      <c r="V169" s="30"/>
      <c r="W169" s="30"/>
      <c r="X169" s="33">
        <f>IFERROR(1 -(Master1[[#This Row],[Avg Garment Scans per Delivery]]/Master1[[#This Row],[Garment Inventory]]), 0)</f>
        <v>0</v>
      </c>
      <c r="Y169" s="30"/>
      <c r="Z169" s="30"/>
      <c r="AA169" s="32">
        <f>_xlfn.XLOOKUP(Master1[[#This Row],[cu_id]], Revenue_Analysis[cuid], Revenue_Analysis[Q1 Low Deviation], 0)</f>
        <v>170.37450000000001</v>
      </c>
      <c r="AB169" s="32">
        <f>_xlfn.XLOOKUP(Master1[[#This Row],[cu_id]],Revenue_Analysis[cuid],Revenue_Analysis[Q1 High Deviation], 0)</f>
        <v>172.21129999999999</v>
      </c>
      <c r="AC169" s="32">
        <f>_xlfn.XLOOKUP(Master1[[#This Row],[cu_id]],Revenue_Analysis[cuid],Revenue_Analysis[Q2 Low Deviation], 0)</f>
        <v>172.67449999999999</v>
      </c>
      <c r="AD169" s="32">
        <f>_xlfn.XLOOKUP(Master1[[#This Row],[cu_id]],Revenue_Analysis[cuid],Revenue_Analysis[Q2 High Deviation], 0)</f>
        <v>174.47890000000001</v>
      </c>
      <c r="AE169" s="32">
        <f>_xlfn.XLOOKUP(Master1[[#This Row],[cu_id]],Revenue_Analysis[cuid],Revenue_Analysis[Q3 Low Deviation], 0)</f>
        <v>174.3</v>
      </c>
      <c r="AF169" s="32">
        <f>_xlfn.XLOOKUP(Master1[[#This Row],[cu_id]],Revenue_Analysis[cuid],Revenue_Analysis[Q3 High Deviation], 0)</f>
        <v>174.93</v>
      </c>
      <c r="AG169" s="32">
        <f>_xlfn.XLOOKUP(Master1[[#This Row],[cu_id]],Revenue_Analysis[cuid],Revenue_Analysis[Q4 Low Deviation], 0)</f>
        <v>165.68770000000001</v>
      </c>
      <c r="AH169" s="32">
        <f>_xlfn.XLOOKUP(Master1[[#This Row],[cu_id]],Revenue_Analysis[cuid],Revenue_Analysis[Q4 High Deviation], 0)</f>
        <v>171.35890000000001</v>
      </c>
      <c r="AI169" s="32">
        <f>_xlfn.XLOOKUP(Master1[[#This Row],[cu_id]],Revenue_Analysis[cuid],Revenue_Analysis[Q1 Average], 0)</f>
        <v>171.2929</v>
      </c>
      <c r="AJ169" s="32">
        <f>_xlfn.XLOOKUP(Master1[[#This Row],[cu_id]],Revenue_Analysis[cuid],Revenue_Analysis[Q2 Average], 0)</f>
        <v>173.57669999999999</v>
      </c>
      <c r="AK169" s="32">
        <f>_xlfn.XLOOKUP(Master1[[#This Row],[cu_id]],Revenue_Analysis[cuid],Revenue_Analysis[Q3 Average], 0)</f>
        <v>174.61500000000001</v>
      </c>
      <c r="AL169" s="32">
        <f>_xlfn.XLOOKUP(Master1[[#This Row],[cu_id]],Revenue_Analysis[cuid],Revenue_Analysis[Q4 Average], 0)</f>
        <v>168.52330000000001</v>
      </c>
      <c r="AM169" s="34">
        <v>0.375</v>
      </c>
      <c r="AN169" s="35">
        <v>0.70833333333333337</v>
      </c>
      <c r="AO169" s="35" t="s">
        <v>4592</v>
      </c>
      <c r="AP169" s="35" t="s">
        <v>4592</v>
      </c>
      <c r="AQ169" s="20" t="s">
        <v>0</v>
      </c>
      <c r="AR169" s="20"/>
      <c r="AS169" s="14">
        <f>IFERROR(_xlfn.XLOOKUP(Master1[[#This Row],[cu_id]],StopTimes[cu_ID],StopTimes[Average Stop Time]), 0)</f>
        <v>6.0750000000000002</v>
      </c>
      <c r="AT169" s="14">
        <f>IF(Master1[[#This Row],[RSP StopTime Override]] &lt;&gt; "",Master1[[#This Row],[RSP StopTime Override]],IF(Master1[[#This Row],[Avg Stop Time Helper]] &lt;&gt; 0, Master1[[#This Row],[Avg Stop Time Helper]],Average_Stop_Time))</f>
        <v>6.0750000000000002</v>
      </c>
      <c r="AU169" s="13"/>
    </row>
    <row r="170" spans="1:47" x14ac:dyDescent="0.3">
      <c r="A170" s="18" t="s">
        <v>4280</v>
      </c>
      <c r="B170" s="20">
        <v>6</v>
      </c>
      <c r="C170" s="20" t="s">
        <v>12</v>
      </c>
      <c r="D170" s="19">
        <v>99061</v>
      </c>
      <c r="E170" s="19" t="s">
        <v>4695</v>
      </c>
      <c r="F170" s="19" t="s">
        <v>4696</v>
      </c>
      <c r="G170" s="19" t="s">
        <v>4697</v>
      </c>
      <c r="H170" s="19" t="s">
        <v>11</v>
      </c>
      <c r="I170" s="19" t="s">
        <v>4688</v>
      </c>
      <c r="J170" s="19" t="s">
        <v>4</v>
      </c>
      <c r="K170" s="19" t="s">
        <v>4670</v>
      </c>
      <c r="L170" s="21" t="s">
        <v>16</v>
      </c>
      <c r="M170" s="20" t="s">
        <v>3</v>
      </c>
      <c r="N170" s="20" t="s">
        <v>2</v>
      </c>
      <c r="O170" s="20">
        <v>115</v>
      </c>
      <c r="P170" s="20">
        <v>0</v>
      </c>
      <c r="Q170" s="20">
        <v>115</v>
      </c>
      <c r="R170" s="20">
        <v>0</v>
      </c>
      <c r="S170" s="20">
        <v>0</v>
      </c>
      <c r="T170" s="20">
        <v>0</v>
      </c>
      <c r="U170" s="20">
        <v>52</v>
      </c>
      <c r="V170" s="30"/>
      <c r="W170" s="30"/>
      <c r="X170" s="33">
        <f>IFERROR(1 -(Master1[[#This Row],[Avg Garment Scans per Delivery]]/Master1[[#This Row],[Garment Inventory]]), 0)</f>
        <v>0</v>
      </c>
      <c r="Y170" s="30"/>
      <c r="Z170" s="30"/>
      <c r="AA170" s="32">
        <f>_xlfn.XLOOKUP(Master1[[#This Row],[cu_id]], Revenue_Analysis[cuid], Revenue_Analysis[Q1 Low Deviation], 0)</f>
        <v>27.8536</v>
      </c>
      <c r="AB170" s="32">
        <f>_xlfn.XLOOKUP(Master1[[#This Row],[cu_id]],Revenue_Analysis[cuid],Revenue_Analysis[Q1 High Deviation], 0)</f>
        <v>29.614000000000001</v>
      </c>
      <c r="AC170" s="32">
        <f>_xlfn.XLOOKUP(Master1[[#This Row],[cu_id]],Revenue_Analysis[cuid],Revenue_Analysis[Q2 Low Deviation], 0)</f>
        <v>26.584199999999999</v>
      </c>
      <c r="AD170" s="32">
        <f>_xlfn.XLOOKUP(Master1[[#This Row],[cu_id]],Revenue_Analysis[cuid],Revenue_Analysis[Q2 High Deviation], 0)</f>
        <v>32.528199999999998</v>
      </c>
      <c r="AE170" s="32">
        <f>_xlfn.XLOOKUP(Master1[[#This Row],[cu_id]],Revenue_Analysis[cuid],Revenue_Analysis[Q3 Low Deviation], 0)</f>
        <v>27.732700000000001</v>
      </c>
      <c r="AF170" s="32">
        <f>_xlfn.XLOOKUP(Master1[[#This Row],[cu_id]],Revenue_Analysis[cuid],Revenue_Analysis[Q3 High Deviation], 0)</f>
        <v>30.6981</v>
      </c>
      <c r="AG170" s="32">
        <f>_xlfn.XLOOKUP(Master1[[#This Row],[cu_id]],Revenue_Analysis[cuid],Revenue_Analysis[Q4 Low Deviation], 0)</f>
        <v>25.498899999999999</v>
      </c>
      <c r="AH170" s="32">
        <f>_xlfn.XLOOKUP(Master1[[#This Row],[cu_id]],Revenue_Analysis[cuid],Revenue_Analysis[Q4 High Deviation], 0)</f>
        <v>30.450299999999999</v>
      </c>
      <c r="AI170" s="32">
        <f>_xlfn.XLOOKUP(Master1[[#This Row],[cu_id]],Revenue_Analysis[cuid],Revenue_Analysis[Q1 Average], 0)</f>
        <v>28.733799999999999</v>
      </c>
      <c r="AJ170" s="32">
        <f>_xlfn.XLOOKUP(Master1[[#This Row],[cu_id]],Revenue_Analysis[cuid],Revenue_Analysis[Q2 Average], 0)</f>
        <v>29.5562</v>
      </c>
      <c r="AK170" s="32">
        <f>_xlfn.XLOOKUP(Master1[[#This Row],[cu_id]],Revenue_Analysis[cuid],Revenue_Analysis[Q3 Average], 0)</f>
        <v>29.215399999999999</v>
      </c>
      <c r="AL170" s="32">
        <f>_xlfn.XLOOKUP(Master1[[#This Row],[cu_id]],Revenue_Analysis[cuid],Revenue_Analysis[Q4 Average], 0)</f>
        <v>27.974599999999999</v>
      </c>
      <c r="AM170" s="34">
        <v>0.25</v>
      </c>
      <c r="AN170" s="35">
        <v>0.5</v>
      </c>
      <c r="AO170" s="35" t="s">
        <v>4592</v>
      </c>
      <c r="AP170" s="35" t="s">
        <v>4592</v>
      </c>
      <c r="AQ170" s="20" t="s">
        <v>0</v>
      </c>
      <c r="AR170" s="20"/>
      <c r="AS170" s="14">
        <f>IFERROR(_xlfn.XLOOKUP(Master1[[#This Row],[cu_id]],StopTimes[cu_ID],StopTimes[Average Stop Time]), 0)</f>
        <v>4.7738095249999999</v>
      </c>
      <c r="AT170" s="14">
        <f>IF(Master1[[#This Row],[RSP StopTime Override]] &lt;&gt; "",Master1[[#This Row],[RSP StopTime Override]],IF(Master1[[#This Row],[Avg Stop Time Helper]] &lt;&gt; 0, Master1[[#This Row],[Avg Stop Time Helper]],Average_Stop_Time))</f>
        <v>4.7738095249999999</v>
      </c>
      <c r="AU170" s="13"/>
    </row>
    <row r="171" spans="1:47" x14ac:dyDescent="0.3">
      <c r="A171" s="18" t="s">
        <v>4281</v>
      </c>
      <c r="B171" s="20">
        <v>51</v>
      </c>
      <c r="C171" s="20" t="s">
        <v>7</v>
      </c>
      <c r="D171" s="19">
        <v>99061</v>
      </c>
      <c r="E171" s="19" t="s">
        <v>5039</v>
      </c>
      <c r="F171" s="19" t="s">
        <v>6203</v>
      </c>
      <c r="G171" s="19" t="s">
        <v>6204</v>
      </c>
      <c r="H171" s="19" t="s">
        <v>11</v>
      </c>
      <c r="I171" s="19" t="s">
        <v>6205</v>
      </c>
      <c r="J171" s="19" t="s">
        <v>4</v>
      </c>
      <c r="K171" s="19" t="s">
        <v>5024</v>
      </c>
      <c r="L171" s="21" t="s">
        <v>16</v>
      </c>
      <c r="M171" s="20" t="s">
        <v>3</v>
      </c>
      <c r="N171" s="20" t="s">
        <v>2</v>
      </c>
      <c r="O171" s="20">
        <v>1</v>
      </c>
      <c r="P171" s="20">
        <v>0</v>
      </c>
      <c r="Q171" s="20">
        <v>0</v>
      </c>
      <c r="R171" s="20">
        <v>0</v>
      </c>
      <c r="S171" s="20">
        <v>0</v>
      </c>
      <c r="T171" s="20">
        <v>1</v>
      </c>
      <c r="U171" s="20">
        <v>52</v>
      </c>
      <c r="V171" s="30"/>
      <c r="W171" s="30"/>
      <c r="X171" s="33">
        <f>IFERROR(1 -(Master1[[#This Row],[Avg Garment Scans per Delivery]]/Master1[[#This Row],[Garment Inventory]]), 0)</f>
        <v>0</v>
      </c>
      <c r="Y171" s="30"/>
      <c r="Z171" s="30"/>
      <c r="AA171" s="32">
        <f>_xlfn.XLOOKUP(Master1[[#This Row],[cu_id]], Revenue_Analysis[cuid], Revenue_Analysis[Q1 Low Deviation], 0)</f>
        <v>54.082299999999996</v>
      </c>
      <c r="AB171" s="32">
        <f>_xlfn.XLOOKUP(Master1[[#This Row],[cu_id]],Revenue_Analysis[cuid],Revenue_Analysis[Q1 High Deviation], 0)</f>
        <v>55.951099999999997</v>
      </c>
      <c r="AC171" s="32">
        <f>_xlfn.XLOOKUP(Master1[[#This Row],[cu_id]],Revenue_Analysis[cuid],Revenue_Analysis[Q2 Low Deviation], 0)</f>
        <v>51.915799999999997</v>
      </c>
      <c r="AD171" s="32">
        <f>_xlfn.XLOOKUP(Master1[[#This Row],[cu_id]],Revenue_Analysis[cuid],Revenue_Analysis[Q2 High Deviation], 0)</f>
        <v>54.695</v>
      </c>
      <c r="AE171" s="32">
        <f>_xlfn.XLOOKUP(Master1[[#This Row],[cu_id]],Revenue_Analysis[cuid],Revenue_Analysis[Q3 Low Deviation], 0)</f>
        <v>55.259399999999999</v>
      </c>
      <c r="AF171" s="32">
        <f>_xlfn.XLOOKUP(Master1[[#This Row],[cu_id]],Revenue_Analysis[cuid],Revenue_Analysis[Q3 High Deviation], 0)</f>
        <v>59.156399999999998</v>
      </c>
      <c r="AG171" s="32">
        <f>_xlfn.XLOOKUP(Master1[[#This Row],[cu_id]],Revenue_Analysis[cuid],Revenue_Analysis[Q4 Low Deviation], 0)</f>
        <v>32.209000000000003</v>
      </c>
      <c r="AH171" s="32">
        <f>_xlfn.XLOOKUP(Master1[[#This Row],[cu_id]],Revenue_Analysis[cuid],Revenue_Analysis[Q4 High Deviation], 0)</f>
        <v>48.482399999999998</v>
      </c>
      <c r="AI171" s="32">
        <f>_xlfn.XLOOKUP(Master1[[#This Row],[cu_id]],Revenue_Analysis[cuid],Revenue_Analysis[Q1 Average], 0)</f>
        <v>55.0167</v>
      </c>
      <c r="AJ171" s="32">
        <f>_xlfn.XLOOKUP(Master1[[#This Row],[cu_id]],Revenue_Analysis[cuid],Revenue_Analysis[Q2 Average], 0)</f>
        <v>53.305399999999999</v>
      </c>
      <c r="AK171" s="32">
        <f>_xlfn.XLOOKUP(Master1[[#This Row],[cu_id]],Revenue_Analysis[cuid],Revenue_Analysis[Q3 Average], 0)</f>
        <v>57.207900000000002</v>
      </c>
      <c r="AL171" s="32">
        <f>_xlfn.XLOOKUP(Master1[[#This Row],[cu_id]],Revenue_Analysis[cuid],Revenue_Analysis[Q4 Average], 0)</f>
        <v>40.345700000000001</v>
      </c>
      <c r="AM171" s="34">
        <v>0.22916666666666666</v>
      </c>
      <c r="AN171" s="35">
        <v>0.91666666666666663</v>
      </c>
      <c r="AO171" s="35" t="s">
        <v>4592</v>
      </c>
      <c r="AP171" s="35" t="s">
        <v>4592</v>
      </c>
      <c r="AQ171" s="20" t="s">
        <v>5135</v>
      </c>
      <c r="AR171" s="20"/>
      <c r="AS171" s="14">
        <f>IFERROR(_xlfn.XLOOKUP(Master1[[#This Row],[cu_id]],StopTimes[cu_ID],StopTimes[Average Stop Time]), 0)</f>
        <v>21.859523808333332</v>
      </c>
      <c r="AT171" s="14">
        <f>IF(Master1[[#This Row],[RSP StopTime Override]] &lt;&gt; "",Master1[[#This Row],[RSP StopTime Override]],IF(Master1[[#This Row],[Avg Stop Time Helper]] &lt;&gt; 0, Master1[[#This Row],[Avg Stop Time Helper]],Average_Stop_Time))</f>
        <v>21.859523808333332</v>
      </c>
      <c r="AU171" s="13"/>
    </row>
    <row r="172" spans="1:47" x14ac:dyDescent="0.3">
      <c r="A172" s="18" t="s">
        <v>4282</v>
      </c>
      <c r="B172" s="20">
        <v>56</v>
      </c>
      <c r="C172" s="20" t="s">
        <v>6</v>
      </c>
      <c r="D172" s="19">
        <v>525789</v>
      </c>
      <c r="E172" s="19" t="s">
        <v>13</v>
      </c>
      <c r="F172" s="19" t="s">
        <v>7032</v>
      </c>
      <c r="G172" s="19" t="s">
        <v>7033</v>
      </c>
      <c r="H172" s="19" t="s">
        <v>11</v>
      </c>
      <c r="I172" s="19" t="s">
        <v>7034</v>
      </c>
      <c r="J172" s="19" t="s">
        <v>4</v>
      </c>
      <c r="K172" s="19" t="s">
        <v>7008</v>
      </c>
      <c r="L172" s="21" t="s">
        <v>16</v>
      </c>
      <c r="M172" s="20" t="s">
        <v>3</v>
      </c>
      <c r="N172" s="20" t="s">
        <v>2</v>
      </c>
      <c r="O172" s="20">
        <v>80</v>
      </c>
      <c r="P172" s="20">
        <v>0</v>
      </c>
      <c r="Q172" s="20">
        <v>0</v>
      </c>
      <c r="R172" s="20">
        <v>80</v>
      </c>
      <c r="S172" s="20">
        <v>0</v>
      </c>
      <c r="T172" s="20">
        <v>0</v>
      </c>
      <c r="U172" s="20">
        <v>51</v>
      </c>
      <c r="V172" s="30">
        <v>4</v>
      </c>
      <c r="W172" s="30"/>
      <c r="X172" s="33">
        <f>IFERROR(1 -(Master1[[#This Row],[Avg Garment Scans per Delivery]]/Master1[[#This Row],[Garment Inventory]]), 0)</f>
        <v>1</v>
      </c>
      <c r="Y172" s="30"/>
      <c r="Z172" s="30"/>
      <c r="AA172" s="32">
        <f>_xlfn.XLOOKUP(Master1[[#This Row],[cu_id]], Revenue_Analysis[cuid], Revenue_Analysis[Q1 Low Deviation], 0)</f>
        <v>101.71129999999999</v>
      </c>
      <c r="AB172" s="32">
        <f>_xlfn.XLOOKUP(Master1[[#This Row],[cu_id]],Revenue_Analysis[cuid],Revenue_Analysis[Q1 High Deviation], 0)</f>
        <v>142.02709999999999</v>
      </c>
      <c r="AC172" s="32">
        <f>_xlfn.XLOOKUP(Master1[[#This Row],[cu_id]],Revenue_Analysis[cuid],Revenue_Analysis[Q2 Low Deviation], 0)</f>
        <v>83.654399999999995</v>
      </c>
      <c r="AD172" s="32">
        <f>_xlfn.XLOOKUP(Master1[[#This Row],[cu_id]],Revenue_Analysis[cuid],Revenue_Analysis[Q2 High Deviation], 0)</f>
        <v>158.661</v>
      </c>
      <c r="AE172" s="32">
        <f>_xlfn.XLOOKUP(Master1[[#This Row],[cu_id]],Revenue_Analysis[cuid],Revenue_Analysis[Q3 Low Deviation], 0)</f>
        <v>98.265799999999999</v>
      </c>
      <c r="AF172" s="32">
        <f>_xlfn.XLOOKUP(Master1[[#This Row],[cu_id]],Revenue_Analysis[cuid],Revenue_Analysis[Q3 High Deviation], 0)</f>
        <v>130.57259999999999</v>
      </c>
      <c r="AG172" s="32">
        <f>_xlfn.XLOOKUP(Master1[[#This Row],[cu_id]],Revenue_Analysis[cuid],Revenue_Analysis[Q4 Low Deviation], 0)</f>
        <v>76.929599999999994</v>
      </c>
      <c r="AH172" s="32">
        <f>_xlfn.XLOOKUP(Master1[[#This Row],[cu_id]],Revenue_Analysis[cuid],Revenue_Analysis[Q4 High Deviation], 0)</f>
        <v>129.98419999999999</v>
      </c>
      <c r="AI172" s="32">
        <f>_xlfn.XLOOKUP(Master1[[#This Row],[cu_id]],Revenue_Analysis[cuid],Revenue_Analysis[Q1 Average], 0)</f>
        <v>121.86920000000001</v>
      </c>
      <c r="AJ172" s="32">
        <f>_xlfn.XLOOKUP(Master1[[#This Row],[cu_id]],Revenue_Analysis[cuid],Revenue_Analysis[Q2 Average], 0)</f>
        <v>121.15770000000001</v>
      </c>
      <c r="AK172" s="32">
        <f>_xlfn.XLOOKUP(Master1[[#This Row],[cu_id]],Revenue_Analysis[cuid],Revenue_Analysis[Q3 Average], 0)</f>
        <v>114.4192</v>
      </c>
      <c r="AL172" s="32">
        <f>_xlfn.XLOOKUP(Master1[[#This Row],[cu_id]],Revenue_Analysis[cuid],Revenue_Analysis[Q4 Average], 0)</f>
        <v>103.4569</v>
      </c>
      <c r="AM172" s="34">
        <v>0.33333333333333331</v>
      </c>
      <c r="AN172" s="35">
        <v>0.70833333333333337</v>
      </c>
      <c r="AO172" s="35" t="s">
        <v>4592</v>
      </c>
      <c r="AP172" s="35" t="s">
        <v>4592</v>
      </c>
      <c r="AQ172" s="20" t="s">
        <v>0</v>
      </c>
      <c r="AR172" s="20"/>
      <c r="AS172" s="14">
        <f>IFERROR(_xlfn.XLOOKUP(Master1[[#This Row],[cu_id]],StopTimes[cu_ID],StopTimes[Average Stop Time]), 0)</f>
        <v>2.3374999999999999</v>
      </c>
      <c r="AT172" s="14">
        <f>IF(Master1[[#This Row],[RSP StopTime Override]] &lt;&gt; "",Master1[[#This Row],[RSP StopTime Override]],IF(Master1[[#This Row],[Avg Stop Time Helper]] &lt;&gt; 0, Master1[[#This Row],[Avg Stop Time Helper]],Average_Stop_Time))</f>
        <v>2.3374999999999999</v>
      </c>
      <c r="AU172" s="13"/>
    </row>
    <row r="173" spans="1:47" x14ac:dyDescent="0.3">
      <c r="A173" s="18" t="s">
        <v>4283</v>
      </c>
      <c r="B173" s="20">
        <v>51</v>
      </c>
      <c r="C173" s="20" t="s">
        <v>7</v>
      </c>
      <c r="D173" s="19">
        <v>99061</v>
      </c>
      <c r="E173" s="19" t="s">
        <v>6206</v>
      </c>
      <c r="F173" s="19" t="s">
        <v>6207</v>
      </c>
      <c r="G173" s="19" t="s">
        <v>6208</v>
      </c>
      <c r="H173" s="19" t="s">
        <v>11</v>
      </c>
      <c r="I173" s="19" t="s">
        <v>4620</v>
      </c>
      <c r="J173" s="19" t="s">
        <v>4</v>
      </c>
      <c r="K173" s="19" t="s">
        <v>6182</v>
      </c>
      <c r="L173" s="21" t="s">
        <v>16</v>
      </c>
      <c r="M173" s="20" t="s">
        <v>3</v>
      </c>
      <c r="N173" s="20" t="s">
        <v>2</v>
      </c>
      <c r="O173" s="20">
        <v>5</v>
      </c>
      <c r="P173" s="20">
        <v>0</v>
      </c>
      <c r="Q173" s="20">
        <v>0</v>
      </c>
      <c r="R173" s="20">
        <v>0</v>
      </c>
      <c r="S173" s="20">
        <v>0</v>
      </c>
      <c r="T173" s="20">
        <v>5</v>
      </c>
      <c r="U173" s="20">
        <v>52</v>
      </c>
      <c r="V173" s="30">
        <v>479</v>
      </c>
      <c r="W173" s="30">
        <v>57</v>
      </c>
      <c r="X173" s="33">
        <f>IFERROR(1 -(Master1[[#This Row],[Avg Garment Scans per Delivery]]/Master1[[#This Row],[Garment Inventory]]), 0)</f>
        <v>0.88100208768267219</v>
      </c>
      <c r="Y173" s="30">
        <v>15</v>
      </c>
      <c r="Z173" s="30">
        <v>516</v>
      </c>
      <c r="AA173" s="32">
        <f>_xlfn.XLOOKUP(Master1[[#This Row],[cu_id]], Revenue_Analysis[cuid], Revenue_Analysis[Q1 Low Deviation], 0)</f>
        <v>253.1653</v>
      </c>
      <c r="AB173" s="32">
        <f>_xlfn.XLOOKUP(Master1[[#This Row],[cu_id]],Revenue_Analysis[cuid],Revenue_Analysis[Q1 High Deviation], 0)</f>
        <v>696.48310000000004</v>
      </c>
      <c r="AC173" s="32">
        <f>_xlfn.XLOOKUP(Master1[[#This Row],[cu_id]],Revenue_Analysis[cuid],Revenue_Analysis[Q2 Low Deviation], 0)</f>
        <v>321.40480000000002</v>
      </c>
      <c r="AD173" s="32">
        <f>_xlfn.XLOOKUP(Master1[[#This Row],[cu_id]],Revenue_Analysis[cuid],Revenue_Analysis[Q2 High Deviation], 0)</f>
        <v>381.03359999999998</v>
      </c>
      <c r="AE173" s="32">
        <f>_xlfn.XLOOKUP(Master1[[#This Row],[cu_id]],Revenue_Analysis[cuid],Revenue_Analysis[Q3 Low Deviation], 0)</f>
        <v>294.63409999999999</v>
      </c>
      <c r="AF173" s="32">
        <f>_xlfn.XLOOKUP(Master1[[#This Row],[cu_id]],Revenue_Analysis[cuid],Revenue_Analysis[Q3 High Deviation], 0)</f>
        <v>440.41449999999998</v>
      </c>
      <c r="AG173" s="32">
        <f>_xlfn.XLOOKUP(Master1[[#This Row],[cu_id]],Revenue_Analysis[cuid],Revenue_Analysis[Q4 Low Deviation], 0)</f>
        <v>149.01390000000001</v>
      </c>
      <c r="AH173" s="32">
        <f>_xlfn.XLOOKUP(Master1[[#This Row],[cu_id]],Revenue_Analysis[cuid],Revenue_Analysis[Q4 High Deviation], 0)</f>
        <v>974.23749999999995</v>
      </c>
      <c r="AI173" s="32">
        <f>_xlfn.XLOOKUP(Master1[[#This Row],[cu_id]],Revenue_Analysis[cuid],Revenue_Analysis[Q1 Average], 0)</f>
        <v>474.82420000000002</v>
      </c>
      <c r="AJ173" s="32">
        <f>_xlfn.XLOOKUP(Master1[[#This Row],[cu_id]],Revenue_Analysis[cuid],Revenue_Analysis[Q2 Average], 0)</f>
        <v>351.2192</v>
      </c>
      <c r="AK173" s="32">
        <f>_xlfn.XLOOKUP(Master1[[#This Row],[cu_id]],Revenue_Analysis[cuid],Revenue_Analysis[Q3 Average], 0)</f>
        <v>367.52429999999998</v>
      </c>
      <c r="AL173" s="32">
        <f>_xlfn.XLOOKUP(Master1[[#This Row],[cu_id]],Revenue_Analysis[cuid],Revenue_Analysis[Q4 Average], 0)</f>
        <v>561.62570000000005</v>
      </c>
      <c r="AM173" s="34" t="s">
        <v>4592</v>
      </c>
      <c r="AN173" s="35" t="s">
        <v>4592</v>
      </c>
      <c r="AO173" s="35" t="s">
        <v>4592</v>
      </c>
      <c r="AP173" s="35" t="s">
        <v>4592</v>
      </c>
      <c r="AQ173" s="20" t="s">
        <v>5135</v>
      </c>
      <c r="AR173" s="20"/>
      <c r="AS173" s="14">
        <f>IFERROR(_xlfn.XLOOKUP(Master1[[#This Row],[cu_id]],StopTimes[cu_ID],StopTimes[Average Stop Time]), 0)</f>
        <v>28.814285713333334</v>
      </c>
      <c r="AT173" s="14">
        <f>IF(Master1[[#This Row],[RSP StopTime Override]] &lt;&gt; "",Master1[[#This Row],[RSP StopTime Override]],IF(Master1[[#This Row],[Avg Stop Time Helper]] &lt;&gt; 0, Master1[[#This Row],[Avg Stop Time Helper]],Average_Stop_Time))</f>
        <v>28.814285713333334</v>
      </c>
      <c r="AU173" s="13"/>
    </row>
    <row r="174" spans="1:47" x14ac:dyDescent="0.3">
      <c r="A174" s="18" t="s">
        <v>4284</v>
      </c>
      <c r="B174" s="20">
        <v>51</v>
      </c>
      <c r="C174" s="20" t="s">
        <v>7</v>
      </c>
      <c r="D174" s="19">
        <v>99061</v>
      </c>
      <c r="E174" s="19" t="s">
        <v>6209</v>
      </c>
      <c r="F174" s="19" t="s">
        <v>6210</v>
      </c>
      <c r="G174" s="19" t="s">
        <v>6208</v>
      </c>
      <c r="H174" s="19" t="s">
        <v>11</v>
      </c>
      <c r="I174" s="19" t="s">
        <v>4620</v>
      </c>
      <c r="J174" s="19" t="s">
        <v>4</v>
      </c>
      <c r="K174" s="19" t="s">
        <v>6182</v>
      </c>
      <c r="L174" s="21" t="s">
        <v>16</v>
      </c>
      <c r="M174" s="20" t="s">
        <v>3</v>
      </c>
      <c r="N174" s="20" t="s">
        <v>2</v>
      </c>
      <c r="O174" s="20">
        <v>45</v>
      </c>
      <c r="P174" s="20">
        <v>0</v>
      </c>
      <c r="Q174" s="20">
        <v>0</v>
      </c>
      <c r="R174" s="20">
        <v>0</v>
      </c>
      <c r="S174" s="20">
        <v>0</v>
      </c>
      <c r="T174" s="20">
        <v>45</v>
      </c>
      <c r="U174" s="20">
        <v>52</v>
      </c>
      <c r="V174" s="30">
        <v>228</v>
      </c>
      <c r="W174" s="30">
        <v>68</v>
      </c>
      <c r="X174" s="33">
        <f>IFERROR(1 -(Master1[[#This Row],[Avg Garment Scans per Delivery]]/Master1[[#This Row],[Garment Inventory]]), 0)</f>
        <v>0.70175438596491224</v>
      </c>
      <c r="Y174" s="30">
        <v>13</v>
      </c>
      <c r="Z174" s="30">
        <v>238</v>
      </c>
      <c r="AA174" s="32">
        <f>_xlfn.XLOOKUP(Master1[[#This Row],[cu_id]], Revenue_Analysis[cuid], Revenue_Analysis[Q1 Low Deviation], 0)</f>
        <v>579.11590000000001</v>
      </c>
      <c r="AB174" s="32">
        <f>_xlfn.XLOOKUP(Master1[[#This Row],[cu_id]],Revenue_Analysis[cuid],Revenue_Analysis[Q1 High Deviation], 0)</f>
        <v>634.76750000000004</v>
      </c>
      <c r="AC174" s="32">
        <f>_xlfn.XLOOKUP(Master1[[#This Row],[cu_id]],Revenue_Analysis[cuid],Revenue_Analysis[Q2 Low Deviation], 0)</f>
        <v>587.42989999999998</v>
      </c>
      <c r="AD174" s="32">
        <f>_xlfn.XLOOKUP(Master1[[#This Row],[cu_id]],Revenue_Analysis[cuid],Revenue_Analysis[Q2 High Deviation], 0)</f>
        <v>683.47929999999997</v>
      </c>
      <c r="AE174" s="32">
        <f>_xlfn.XLOOKUP(Master1[[#This Row],[cu_id]],Revenue_Analysis[cuid],Revenue_Analysis[Q3 Low Deviation], 0)</f>
        <v>611.90610000000004</v>
      </c>
      <c r="AF174" s="32">
        <f>_xlfn.XLOOKUP(Master1[[#This Row],[cu_id]],Revenue_Analysis[cuid],Revenue_Analysis[Q3 High Deviation], 0)</f>
        <v>625.64670000000001</v>
      </c>
      <c r="AG174" s="32">
        <f>_xlfn.XLOOKUP(Master1[[#This Row],[cu_id]],Revenue_Analysis[cuid],Revenue_Analysis[Q4 Low Deviation], 0)</f>
        <v>566.73739999999998</v>
      </c>
      <c r="AH174" s="32">
        <f>_xlfn.XLOOKUP(Master1[[#This Row],[cu_id]],Revenue_Analysis[cuid],Revenue_Analysis[Q4 High Deviation], 0)</f>
        <v>594.85979999999995</v>
      </c>
      <c r="AI174" s="32">
        <f>_xlfn.XLOOKUP(Master1[[#This Row],[cu_id]],Revenue_Analysis[cuid],Revenue_Analysis[Q1 Average], 0)</f>
        <v>606.94169999999997</v>
      </c>
      <c r="AJ174" s="32">
        <f>_xlfn.XLOOKUP(Master1[[#This Row],[cu_id]],Revenue_Analysis[cuid],Revenue_Analysis[Q2 Average], 0)</f>
        <v>635.45460000000003</v>
      </c>
      <c r="AK174" s="32">
        <f>_xlfn.XLOOKUP(Master1[[#This Row],[cu_id]],Revenue_Analysis[cuid],Revenue_Analysis[Q3 Average], 0)</f>
        <v>618.77639999999997</v>
      </c>
      <c r="AL174" s="32">
        <f>_xlfn.XLOOKUP(Master1[[#This Row],[cu_id]],Revenue_Analysis[cuid],Revenue_Analysis[Q4 Average], 0)</f>
        <v>580.79859999999996</v>
      </c>
      <c r="AM174" s="34" t="s">
        <v>4592</v>
      </c>
      <c r="AN174" s="35" t="s">
        <v>4592</v>
      </c>
      <c r="AO174" s="35" t="s">
        <v>4592</v>
      </c>
      <c r="AP174" s="35" t="s">
        <v>4592</v>
      </c>
      <c r="AQ174" s="20" t="s">
        <v>5135</v>
      </c>
      <c r="AR174" s="20"/>
      <c r="AS174" s="14">
        <f>IFERROR(_xlfn.XLOOKUP(Master1[[#This Row],[cu_id]],StopTimes[cu_ID],StopTimes[Average Stop Time]), 0)</f>
        <v>18.961904763333333</v>
      </c>
      <c r="AT174" s="14">
        <f>IF(Master1[[#This Row],[RSP StopTime Override]] &lt;&gt; "",Master1[[#This Row],[RSP StopTime Override]],IF(Master1[[#This Row],[Avg Stop Time Helper]] &lt;&gt; 0, Master1[[#This Row],[Avg Stop Time Helper]],Average_Stop_Time))</f>
        <v>18.961904763333333</v>
      </c>
      <c r="AU174" s="13"/>
    </row>
    <row r="175" spans="1:47" x14ac:dyDescent="0.3">
      <c r="A175" s="18" t="s">
        <v>4285</v>
      </c>
      <c r="B175" s="20">
        <v>51</v>
      </c>
      <c r="C175" s="20" t="s">
        <v>7</v>
      </c>
      <c r="D175" s="19">
        <v>99061</v>
      </c>
      <c r="E175" s="19" t="s">
        <v>6211</v>
      </c>
      <c r="F175" s="19" t="s">
        <v>6212</v>
      </c>
      <c r="G175" s="19" t="s">
        <v>6208</v>
      </c>
      <c r="H175" s="19" t="s">
        <v>11</v>
      </c>
      <c r="I175" s="19" t="s">
        <v>4620</v>
      </c>
      <c r="J175" s="19" t="s">
        <v>4</v>
      </c>
      <c r="K175" s="19" t="s">
        <v>6182</v>
      </c>
      <c r="L175" s="21" t="s">
        <v>16</v>
      </c>
      <c r="M175" s="20" t="s">
        <v>3</v>
      </c>
      <c r="N175" s="20" t="s">
        <v>2</v>
      </c>
      <c r="O175" s="20">
        <v>135</v>
      </c>
      <c r="P175" s="20">
        <v>0</v>
      </c>
      <c r="Q175" s="20">
        <v>0</v>
      </c>
      <c r="R175" s="20">
        <v>0</v>
      </c>
      <c r="S175" s="20">
        <v>0</v>
      </c>
      <c r="T175" s="20">
        <v>135</v>
      </c>
      <c r="U175" s="20">
        <v>52</v>
      </c>
      <c r="V175" s="30">
        <v>345</v>
      </c>
      <c r="W175" s="30">
        <v>60</v>
      </c>
      <c r="X175" s="33">
        <f>IFERROR(1 -(Master1[[#This Row],[Avg Garment Scans per Delivery]]/Master1[[#This Row],[Garment Inventory]]), 0)</f>
        <v>0.82608695652173914</v>
      </c>
      <c r="Y175" s="30">
        <v>10</v>
      </c>
      <c r="Z175" s="30">
        <v>339</v>
      </c>
      <c r="AA175" s="32">
        <f>_xlfn.XLOOKUP(Master1[[#This Row],[cu_id]], Revenue_Analysis[cuid], Revenue_Analysis[Q1 Low Deviation], 0)</f>
        <v>202.05330000000001</v>
      </c>
      <c r="AB175" s="32">
        <f>_xlfn.XLOOKUP(Master1[[#This Row],[cu_id]],Revenue_Analysis[cuid],Revenue_Analysis[Q1 High Deviation], 0)</f>
        <v>279.98669999999998</v>
      </c>
      <c r="AC175" s="32">
        <f>_xlfn.XLOOKUP(Master1[[#This Row],[cu_id]],Revenue_Analysis[cuid],Revenue_Analysis[Q2 Low Deviation], 0)</f>
        <v>192.57419999999999</v>
      </c>
      <c r="AD175" s="32">
        <f>_xlfn.XLOOKUP(Master1[[#This Row],[cu_id]],Revenue_Analysis[cuid],Revenue_Analysis[Q2 High Deviation], 0)</f>
        <v>296.76740000000001</v>
      </c>
      <c r="AE175" s="32">
        <f>_xlfn.XLOOKUP(Master1[[#This Row],[cu_id]],Revenue_Analysis[cuid],Revenue_Analysis[Q3 Low Deviation], 0)</f>
        <v>193.61500000000001</v>
      </c>
      <c r="AF175" s="32">
        <f>_xlfn.XLOOKUP(Master1[[#This Row],[cu_id]],Revenue_Analysis[cuid],Revenue_Analysis[Q3 High Deviation], 0)</f>
        <v>279.07499999999999</v>
      </c>
      <c r="AG175" s="32">
        <f>_xlfn.XLOOKUP(Master1[[#This Row],[cu_id]],Revenue_Analysis[cuid],Revenue_Analysis[Q4 Low Deviation], 0)</f>
        <v>111.5175</v>
      </c>
      <c r="AH175" s="32">
        <f>_xlfn.XLOOKUP(Master1[[#This Row],[cu_id]],Revenue_Analysis[cuid],Revenue_Analysis[Q4 High Deviation], 0)</f>
        <v>639.02110000000005</v>
      </c>
      <c r="AI175" s="32">
        <f>_xlfn.XLOOKUP(Master1[[#This Row],[cu_id]],Revenue_Analysis[cuid],Revenue_Analysis[Q1 Average], 0)</f>
        <v>241.02</v>
      </c>
      <c r="AJ175" s="32">
        <f>_xlfn.XLOOKUP(Master1[[#This Row],[cu_id]],Revenue_Analysis[cuid],Revenue_Analysis[Q2 Average], 0)</f>
        <v>244.67080000000001</v>
      </c>
      <c r="AK175" s="32">
        <f>_xlfn.XLOOKUP(Master1[[#This Row],[cu_id]],Revenue_Analysis[cuid],Revenue_Analysis[Q3 Average], 0)</f>
        <v>236.345</v>
      </c>
      <c r="AL175" s="32">
        <f>_xlfn.XLOOKUP(Master1[[#This Row],[cu_id]],Revenue_Analysis[cuid],Revenue_Analysis[Q4 Average], 0)</f>
        <v>375.26929999999999</v>
      </c>
      <c r="AM175" s="34" t="s">
        <v>4592</v>
      </c>
      <c r="AN175" s="35" t="s">
        <v>4592</v>
      </c>
      <c r="AO175" s="35" t="s">
        <v>4592</v>
      </c>
      <c r="AP175" s="35" t="s">
        <v>4592</v>
      </c>
      <c r="AQ175" s="20" t="s">
        <v>5135</v>
      </c>
      <c r="AR175" s="20"/>
      <c r="AS175" s="14">
        <f>IFERROR(_xlfn.XLOOKUP(Master1[[#This Row],[cu_id]],StopTimes[cu_ID],StopTimes[Average Stop Time]), 0)</f>
        <v>5.8</v>
      </c>
      <c r="AT175" s="14">
        <f>IF(Master1[[#This Row],[RSP StopTime Override]] &lt;&gt; "",Master1[[#This Row],[RSP StopTime Override]],IF(Master1[[#This Row],[Avg Stop Time Helper]] &lt;&gt; 0, Master1[[#This Row],[Avg Stop Time Helper]],Average_Stop_Time))</f>
        <v>5.8</v>
      </c>
      <c r="AU175" s="13"/>
    </row>
    <row r="176" spans="1:47" x14ac:dyDescent="0.3">
      <c r="A176" s="18" t="s">
        <v>4286</v>
      </c>
      <c r="B176" s="20">
        <v>51</v>
      </c>
      <c r="C176" s="20" t="s">
        <v>7</v>
      </c>
      <c r="D176" s="19">
        <v>99061</v>
      </c>
      <c r="E176" s="19" t="s">
        <v>6213</v>
      </c>
      <c r="F176" s="19" t="s">
        <v>6214</v>
      </c>
      <c r="G176" s="19" t="s">
        <v>6215</v>
      </c>
      <c r="H176" s="19" t="s">
        <v>11</v>
      </c>
      <c r="I176" s="19" t="s">
        <v>4620</v>
      </c>
      <c r="J176" s="19" t="s">
        <v>4</v>
      </c>
      <c r="K176" s="19" t="s">
        <v>6182</v>
      </c>
      <c r="L176" s="21" t="s">
        <v>16</v>
      </c>
      <c r="M176" s="20" t="s">
        <v>3</v>
      </c>
      <c r="N176" s="20" t="s">
        <v>2</v>
      </c>
      <c r="O176" s="20">
        <v>10</v>
      </c>
      <c r="P176" s="20">
        <v>0</v>
      </c>
      <c r="Q176" s="20">
        <v>0</v>
      </c>
      <c r="R176" s="20">
        <v>0</v>
      </c>
      <c r="S176" s="20">
        <v>0</v>
      </c>
      <c r="T176" s="20">
        <v>10</v>
      </c>
      <c r="U176" s="20">
        <v>52</v>
      </c>
      <c r="V176" s="30">
        <v>166</v>
      </c>
      <c r="W176" s="30">
        <v>4</v>
      </c>
      <c r="X176" s="33">
        <f>IFERROR(1 -(Master1[[#This Row],[Avg Garment Scans per Delivery]]/Master1[[#This Row],[Garment Inventory]]), 0)</f>
        <v>0.97590361445783136</v>
      </c>
      <c r="Y176" s="30">
        <v>9</v>
      </c>
      <c r="Z176" s="30">
        <v>167</v>
      </c>
      <c r="AA176" s="32">
        <f>_xlfn.XLOOKUP(Master1[[#This Row],[cu_id]], Revenue_Analysis[cuid], Revenue_Analysis[Q1 Low Deviation], 0)</f>
        <v>59.520400000000002</v>
      </c>
      <c r="AB176" s="32">
        <f>_xlfn.XLOOKUP(Master1[[#This Row],[cu_id]],Revenue_Analysis[cuid],Revenue_Analysis[Q1 High Deviation], 0)</f>
        <v>63.277999999999999</v>
      </c>
      <c r="AC176" s="32">
        <f>_xlfn.XLOOKUP(Master1[[#This Row],[cu_id]],Revenue_Analysis[cuid],Revenue_Analysis[Q2 Low Deviation], 0)</f>
        <v>68.540000000000006</v>
      </c>
      <c r="AD176" s="32">
        <f>_xlfn.XLOOKUP(Master1[[#This Row],[cu_id]],Revenue_Analysis[cuid],Revenue_Analysis[Q2 High Deviation], 0)</f>
        <v>68.540000000000006</v>
      </c>
      <c r="AE176" s="32">
        <f>_xlfn.XLOOKUP(Master1[[#This Row],[cu_id]],Revenue_Analysis[cuid],Revenue_Analysis[Q3 Low Deviation], 0)</f>
        <v>68.540000000000006</v>
      </c>
      <c r="AF176" s="32">
        <f>_xlfn.XLOOKUP(Master1[[#This Row],[cu_id]],Revenue_Analysis[cuid],Revenue_Analysis[Q3 High Deviation], 0)</f>
        <v>68.540000000000006</v>
      </c>
      <c r="AG176" s="32">
        <f>_xlfn.XLOOKUP(Master1[[#This Row],[cu_id]],Revenue_Analysis[cuid],Revenue_Analysis[Q4 Low Deviation], 0)</f>
        <v>44.041499999999999</v>
      </c>
      <c r="AH176" s="32">
        <f>_xlfn.XLOOKUP(Master1[[#This Row],[cu_id]],Revenue_Analysis[cuid],Revenue_Analysis[Q4 High Deviation], 0)</f>
        <v>57.4771</v>
      </c>
      <c r="AI176" s="32">
        <f>_xlfn.XLOOKUP(Master1[[#This Row],[cu_id]],Revenue_Analysis[cuid],Revenue_Analysis[Q1 Average], 0)</f>
        <v>61.3992</v>
      </c>
      <c r="AJ176" s="32">
        <f>_xlfn.XLOOKUP(Master1[[#This Row],[cu_id]],Revenue_Analysis[cuid],Revenue_Analysis[Q2 Average], 0)</f>
        <v>68.540000000000006</v>
      </c>
      <c r="AK176" s="32">
        <f>_xlfn.XLOOKUP(Master1[[#This Row],[cu_id]],Revenue_Analysis[cuid],Revenue_Analysis[Q3 Average], 0)</f>
        <v>68.540000000000006</v>
      </c>
      <c r="AL176" s="32">
        <f>_xlfn.XLOOKUP(Master1[[#This Row],[cu_id]],Revenue_Analysis[cuid],Revenue_Analysis[Q4 Average], 0)</f>
        <v>50.759300000000003</v>
      </c>
      <c r="AM176" s="34" t="s">
        <v>4592</v>
      </c>
      <c r="AN176" s="35" t="s">
        <v>4592</v>
      </c>
      <c r="AO176" s="35" t="s">
        <v>4592</v>
      </c>
      <c r="AP176" s="35" t="s">
        <v>4592</v>
      </c>
      <c r="AQ176" s="20" t="s">
        <v>5135</v>
      </c>
      <c r="AR176" s="20"/>
      <c r="AS176" s="14">
        <f>IFERROR(_xlfn.XLOOKUP(Master1[[#This Row],[cu_id]],StopTimes[cu_ID],StopTimes[Average Stop Time]), 0)</f>
        <v>0.35714285833333337</v>
      </c>
      <c r="AT176" s="14">
        <f>IF(Master1[[#This Row],[RSP StopTime Override]] &lt;&gt; "",Master1[[#This Row],[RSP StopTime Override]],IF(Master1[[#This Row],[Avg Stop Time Helper]] &lt;&gt; 0, Master1[[#This Row],[Avg Stop Time Helper]],Average_Stop_Time))</f>
        <v>0.35714285833333337</v>
      </c>
      <c r="AU176" s="13"/>
    </row>
    <row r="177" spans="1:47" x14ac:dyDescent="0.3">
      <c r="A177" s="18" t="s">
        <v>4287</v>
      </c>
      <c r="B177" s="20">
        <v>51</v>
      </c>
      <c r="C177" s="20" t="s">
        <v>7</v>
      </c>
      <c r="D177" s="19">
        <v>99061</v>
      </c>
      <c r="E177" s="19" t="s">
        <v>6216</v>
      </c>
      <c r="F177" s="19" t="s">
        <v>6217</v>
      </c>
      <c r="G177" s="19" t="s">
        <v>6215</v>
      </c>
      <c r="H177" s="19" t="s">
        <v>11</v>
      </c>
      <c r="I177" s="19" t="s">
        <v>4620</v>
      </c>
      <c r="J177" s="19" t="s">
        <v>4</v>
      </c>
      <c r="K177" s="19" t="s">
        <v>6182</v>
      </c>
      <c r="L177" s="21" t="s">
        <v>16</v>
      </c>
      <c r="M177" s="20" t="s">
        <v>3</v>
      </c>
      <c r="N177" s="20" t="s">
        <v>2</v>
      </c>
      <c r="O177" s="20">
        <v>115</v>
      </c>
      <c r="P177" s="20">
        <v>0</v>
      </c>
      <c r="Q177" s="20">
        <v>0</v>
      </c>
      <c r="R177" s="20">
        <v>0</v>
      </c>
      <c r="S177" s="20">
        <v>0</v>
      </c>
      <c r="T177" s="20">
        <v>115</v>
      </c>
      <c r="U177" s="20">
        <v>52</v>
      </c>
      <c r="V177" s="30">
        <v>38</v>
      </c>
      <c r="W177" s="30">
        <v>8</v>
      </c>
      <c r="X177" s="33">
        <f>IFERROR(1 -(Master1[[#This Row],[Avg Garment Scans per Delivery]]/Master1[[#This Row],[Garment Inventory]]), 0)</f>
        <v>0.78947368421052633</v>
      </c>
      <c r="Y177" s="30">
        <v>1</v>
      </c>
      <c r="Z177" s="30">
        <v>38</v>
      </c>
      <c r="AA177" s="32">
        <f>_xlfn.XLOOKUP(Master1[[#This Row],[cu_id]], Revenue_Analysis[cuid], Revenue_Analysis[Q1 Low Deviation], 0)</f>
        <v>15</v>
      </c>
      <c r="AB177" s="32">
        <f>_xlfn.XLOOKUP(Master1[[#This Row],[cu_id]],Revenue_Analysis[cuid],Revenue_Analysis[Q1 High Deviation], 0)</f>
        <v>15</v>
      </c>
      <c r="AC177" s="32">
        <f>_xlfn.XLOOKUP(Master1[[#This Row],[cu_id]],Revenue_Analysis[cuid],Revenue_Analysis[Q2 Low Deviation], 0)</f>
        <v>13.6974</v>
      </c>
      <c r="AD177" s="32">
        <f>_xlfn.XLOOKUP(Master1[[#This Row],[cu_id]],Revenue_Analysis[cuid],Revenue_Analysis[Q2 High Deviation], 0)</f>
        <v>20.0656</v>
      </c>
      <c r="AE177" s="32">
        <f>_xlfn.XLOOKUP(Master1[[#This Row],[cu_id]],Revenue_Analysis[cuid],Revenue_Analysis[Q3 Low Deviation], 0)</f>
        <v>15</v>
      </c>
      <c r="AF177" s="32">
        <f>_xlfn.XLOOKUP(Master1[[#This Row],[cu_id]],Revenue_Analysis[cuid],Revenue_Analysis[Q3 High Deviation], 0)</f>
        <v>15</v>
      </c>
      <c r="AG177" s="32">
        <f>_xlfn.XLOOKUP(Master1[[#This Row],[cu_id]],Revenue_Analysis[cuid],Revenue_Analysis[Q4 Low Deviation], 0)</f>
        <v>15</v>
      </c>
      <c r="AH177" s="32">
        <f>_xlfn.XLOOKUP(Master1[[#This Row],[cu_id]],Revenue_Analysis[cuid],Revenue_Analysis[Q4 High Deviation], 0)</f>
        <v>15</v>
      </c>
      <c r="AI177" s="32">
        <f>_xlfn.XLOOKUP(Master1[[#This Row],[cu_id]],Revenue_Analysis[cuid],Revenue_Analysis[Q1 Average], 0)</f>
        <v>15</v>
      </c>
      <c r="AJ177" s="32">
        <f>_xlfn.XLOOKUP(Master1[[#This Row],[cu_id]],Revenue_Analysis[cuid],Revenue_Analysis[Q2 Average], 0)</f>
        <v>16.881499999999999</v>
      </c>
      <c r="AK177" s="32">
        <f>_xlfn.XLOOKUP(Master1[[#This Row],[cu_id]],Revenue_Analysis[cuid],Revenue_Analysis[Q3 Average], 0)</f>
        <v>15</v>
      </c>
      <c r="AL177" s="32">
        <f>_xlfn.XLOOKUP(Master1[[#This Row],[cu_id]],Revenue_Analysis[cuid],Revenue_Analysis[Q4 Average], 0)</f>
        <v>15</v>
      </c>
      <c r="AM177" s="34" t="s">
        <v>4592</v>
      </c>
      <c r="AN177" s="35" t="s">
        <v>4592</v>
      </c>
      <c r="AO177" s="35" t="s">
        <v>4592</v>
      </c>
      <c r="AP177" s="35" t="s">
        <v>4592</v>
      </c>
      <c r="AQ177" s="20" t="s">
        <v>5135</v>
      </c>
      <c r="AR177" s="20"/>
      <c r="AS177" s="14">
        <f>IFERROR(_xlfn.XLOOKUP(Master1[[#This Row],[cu_id]],StopTimes[cu_ID],StopTimes[Average Stop Time]), 0)</f>
        <v>0.13095238166666667</v>
      </c>
      <c r="AT177" s="14">
        <f>IF(Master1[[#This Row],[RSP StopTime Override]] &lt;&gt; "",Master1[[#This Row],[RSP StopTime Override]],IF(Master1[[#This Row],[Avg Stop Time Helper]] &lt;&gt; 0, Master1[[#This Row],[Avg Stop Time Helper]],Average_Stop_Time))</f>
        <v>0.13095238166666667</v>
      </c>
      <c r="AU177" s="13"/>
    </row>
    <row r="178" spans="1:47" x14ac:dyDescent="0.3">
      <c r="A178" s="18" t="s">
        <v>4288</v>
      </c>
      <c r="B178" s="20">
        <v>52</v>
      </c>
      <c r="C178" s="20" t="s">
        <v>7</v>
      </c>
      <c r="D178" s="19">
        <v>526003</v>
      </c>
      <c r="E178" s="19" t="s">
        <v>13</v>
      </c>
      <c r="F178" s="19" t="s">
        <v>6767</v>
      </c>
      <c r="G178" s="19" t="s">
        <v>6768</v>
      </c>
      <c r="H178" s="19" t="s">
        <v>11</v>
      </c>
      <c r="I178" s="19" t="s">
        <v>4620</v>
      </c>
      <c r="J178" s="19" t="s">
        <v>4</v>
      </c>
      <c r="K178" s="19" t="s">
        <v>5043</v>
      </c>
      <c r="L178" s="21" t="s">
        <v>16</v>
      </c>
      <c r="M178" s="20" t="s">
        <v>3</v>
      </c>
      <c r="N178" s="20" t="s">
        <v>2</v>
      </c>
      <c r="O178" s="20">
        <v>32</v>
      </c>
      <c r="P178" s="20">
        <v>0</v>
      </c>
      <c r="Q178" s="20">
        <v>0</v>
      </c>
      <c r="R178" s="20">
        <v>0</v>
      </c>
      <c r="S178" s="20">
        <v>0</v>
      </c>
      <c r="T178" s="20">
        <v>32</v>
      </c>
      <c r="U178" s="20">
        <v>56</v>
      </c>
      <c r="V178" s="30">
        <v>66</v>
      </c>
      <c r="W178" s="30">
        <v>18</v>
      </c>
      <c r="X178" s="33">
        <f>IFERROR(1 -(Master1[[#This Row],[Avg Garment Scans per Delivery]]/Master1[[#This Row],[Garment Inventory]]), 0)</f>
        <v>0.72727272727272729</v>
      </c>
      <c r="Y178" s="30">
        <v>4</v>
      </c>
      <c r="Z178" s="30">
        <v>57</v>
      </c>
      <c r="AA178" s="32">
        <f>_xlfn.XLOOKUP(Master1[[#This Row],[cu_id]], Revenue_Analysis[cuid], Revenue_Analysis[Q1 Low Deviation], 0)</f>
        <v>264.38380000000001</v>
      </c>
      <c r="AB178" s="32">
        <f>_xlfn.XLOOKUP(Master1[[#This Row],[cu_id]],Revenue_Analysis[cuid],Revenue_Analysis[Q1 High Deviation], 0)</f>
        <v>419.31619999999998</v>
      </c>
      <c r="AC178" s="32">
        <f>_xlfn.XLOOKUP(Master1[[#This Row],[cu_id]],Revenue_Analysis[cuid],Revenue_Analysis[Q2 Low Deviation], 0)</f>
        <v>204.18680000000001</v>
      </c>
      <c r="AD178" s="32">
        <f>_xlfn.XLOOKUP(Master1[[#This Row],[cu_id]],Revenue_Analysis[cuid],Revenue_Analysis[Q2 High Deviation], 0)</f>
        <v>358.84199999999998</v>
      </c>
      <c r="AE178" s="32">
        <f>_xlfn.XLOOKUP(Master1[[#This Row],[cu_id]],Revenue_Analysis[cuid],Revenue_Analysis[Q3 Low Deviation], 0)</f>
        <v>121.70820000000001</v>
      </c>
      <c r="AF178" s="32">
        <f>_xlfn.XLOOKUP(Master1[[#This Row],[cu_id]],Revenue_Analysis[cuid],Revenue_Analysis[Q3 High Deviation], 0)</f>
        <v>350.9486</v>
      </c>
      <c r="AG178" s="32">
        <f>_xlfn.XLOOKUP(Master1[[#This Row],[cu_id]],Revenue_Analysis[cuid],Revenue_Analysis[Q4 Low Deviation], 0)</f>
        <v>403.58479999999997</v>
      </c>
      <c r="AH178" s="32">
        <f>_xlfn.XLOOKUP(Master1[[#This Row],[cu_id]],Revenue_Analysis[cuid],Revenue_Analysis[Q4 High Deviation], 0)</f>
        <v>458.3768</v>
      </c>
      <c r="AI178" s="32">
        <f>_xlfn.XLOOKUP(Master1[[#This Row],[cu_id]],Revenue_Analysis[cuid],Revenue_Analysis[Q1 Average], 0)</f>
        <v>341.85</v>
      </c>
      <c r="AJ178" s="32">
        <f>_xlfn.XLOOKUP(Master1[[#This Row],[cu_id]],Revenue_Analysis[cuid],Revenue_Analysis[Q2 Average], 0)</f>
        <v>281.51440000000002</v>
      </c>
      <c r="AK178" s="32">
        <f>_xlfn.XLOOKUP(Master1[[#This Row],[cu_id]],Revenue_Analysis[cuid],Revenue_Analysis[Q3 Average], 0)</f>
        <v>236.32839999999999</v>
      </c>
      <c r="AL178" s="32">
        <f>_xlfn.XLOOKUP(Master1[[#This Row],[cu_id]],Revenue_Analysis[cuid],Revenue_Analysis[Q4 Average], 0)</f>
        <v>430.98079999999999</v>
      </c>
      <c r="AM178" s="34" t="s">
        <v>4592</v>
      </c>
      <c r="AN178" s="35" t="s">
        <v>4592</v>
      </c>
      <c r="AO178" s="35" t="s">
        <v>4592</v>
      </c>
      <c r="AP178" s="35" t="s">
        <v>4592</v>
      </c>
      <c r="AQ178" s="20" t="s">
        <v>0</v>
      </c>
      <c r="AR178" s="20"/>
      <c r="AS178" s="14">
        <f>IFERROR(_xlfn.XLOOKUP(Master1[[#This Row],[cu_id]],StopTimes[cu_ID],StopTimes[Average Stop Time]), 0)</f>
        <v>6.6666666666666666E-2</v>
      </c>
      <c r="AT178" s="14">
        <f>IF(Master1[[#This Row],[RSP StopTime Override]] &lt;&gt; "",Master1[[#This Row],[RSP StopTime Override]],IF(Master1[[#This Row],[Avg Stop Time Helper]] &lt;&gt; 0, Master1[[#This Row],[Avg Stop Time Helper]],Average_Stop_Time))</f>
        <v>6.6666666666666666E-2</v>
      </c>
      <c r="AU178" s="13"/>
    </row>
    <row r="179" spans="1:47" x14ac:dyDescent="0.3">
      <c r="A179" s="18" t="s">
        <v>4289</v>
      </c>
      <c r="B179" s="20">
        <v>52</v>
      </c>
      <c r="C179" s="20" t="s">
        <v>14</v>
      </c>
      <c r="D179" s="19">
        <v>99079</v>
      </c>
      <c r="E179" s="19" t="s">
        <v>55</v>
      </c>
      <c r="F179" s="19" t="s">
        <v>6713</v>
      </c>
      <c r="G179" s="19" t="s">
        <v>6714</v>
      </c>
      <c r="H179" s="19" t="s">
        <v>11</v>
      </c>
      <c r="I179" s="19" t="s">
        <v>6652</v>
      </c>
      <c r="J179" s="19" t="s">
        <v>4</v>
      </c>
      <c r="K179" s="19" t="s">
        <v>5972</v>
      </c>
      <c r="L179" s="21" t="s">
        <v>16</v>
      </c>
      <c r="M179" s="20" t="s">
        <v>3</v>
      </c>
      <c r="N179" s="20" t="s">
        <v>2</v>
      </c>
      <c r="O179" s="20">
        <v>40</v>
      </c>
      <c r="P179" s="20">
        <v>0</v>
      </c>
      <c r="Q179" s="20">
        <v>0</v>
      </c>
      <c r="R179" s="20">
        <v>0</v>
      </c>
      <c r="S179" s="20">
        <v>40</v>
      </c>
      <c r="T179" s="20">
        <v>0</v>
      </c>
      <c r="U179" s="20">
        <v>55</v>
      </c>
      <c r="V179" s="30"/>
      <c r="W179" s="30"/>
      <c r="X179" s="33">
        <f>IFERROR(1 -(Master1[[#This Row],[Avg Garment Scans per Delivery]]/Master1[[#This Row],[Garment Inventory]]), 0)</f>
        <v>0</v>
      </c>
      <c r="Y179" s="30"/>
      <c r="Z179" s="30"/>
      <c r="AA179" s="32">
        <f>_xlfn.XLOOKUP(Master1[[#This Row],[cu_id]], Revenue_Analysis[cuid], Revenue_Analysis[Q1 Low Deviation], 0)</f>
        <v>127.30800000000001</v>
      </c>
      <c r="AB179" s="32">
        <f>_xlfn.XLOOKUP(Master1[[#This Row],[cu_id]],Revenue_Analysis[cuid],Revenue_Analysis[Q1 High Deviation], 0)</f>
        <v>140.69820000000001</v>
      </c>
      <c r="AC179" s="32">
        <f>_xlfn.XLOOKUP(Master1[[#This Row],[cu_id]],Revenue_Analysis[cuid],Revenue_Analysis[Q2 Low Deviation], 0)</f>
        <v>95.356499999999997</v>
      </c>
      <c r="AD179" s="32">
        <f>_xlfn.XLOOKUP(Master1[[#This Row],[cu_id]],Revenue_Analysis[cuid],Revenue_Analysis[Q2 High Deviation], 0)</f>
        <v>133.72630000000001</v>
      </c>
      <c r="AE179" s="32">
        <f>_xlfn.XLOOKUP(Master1[[#This Row],[cu_id]],Revenue_Analysis[cuid],Revenue_Analysis[Q3 Low Deviation], 0)</f>
        <v>89.476500000000001</v>
      </c>
      <c r="AF179" s="32">
        <f>_xlfn.XLOOKUP(Master1[[#This Row],[cu_id]],Revenue_Analysis[cuid],Revenue_Analysis[Q3 High Deviation], 0)</f>
        <v>93.415899999999993</v>
      </c>
      <c r="AG179" s="32">
        <f>_xlfn.XLOOKUP(Master1[[#This Row],[cu_id]],Revenue_Analysis[cuid],Revenue_Analysis[Q4 Low Deviation], 0)</f>
        <v>110.4106</v>
      </c>
      <c r="AH179" s="32">
        <f>_xlfn.XLOOKUP(Master1[[#This Row],[cu_id]],Revenue_Analysis[cuid],Revenue_Analysis[Q4 High Deviation], 0)</f>
        <v>124.43859999999999</v>
      </c>
      <c r="AI179" s="32">
        <f>_xlfn.XLOOKUP(Master1[[#This Row],[cu_id]],Revenue_Analysis[cuid],Revenue_Analysis[Q1 Average], 0)</f>
        <v>134.00309999999999</v>
      </c>
      <c r="AJ179" s="32">
        <f>_xlfn.XLOOKUP(Master1[[#This Row],[cu_id]],Revenue_Analysis[cuid],Revenue_Analysis[Q2 Average], 0)</f>
        <v>114.5414</v>
      </c>
      <c r="AK179" s="32">
        <f>_xlfn.XLOOKUP(Master1[[#This Row],[cu_id]],Revenue_Analysis[cuid],Revenue_Analysis[Q3 Average], 0)</f>
        <v>91.446200000000005</v>
      </c>
      <c r="AL179" s="32">
        <f>_xlfn.XLOOKUP(Master1[[#This Row],[cu_id]],Revenue_Analysis[cuid],Revenue_Analysis[Q4 Average], 0)</f>
        <v>117.4246</v>
      </c>
      <c r="AM179" s="34">
        <v>0.33333333333333331</v>
      </c>
      <c r="AN179" s="35">
        <v>0.70833333333333337</v>
      </c>
      <c r="AO179" s="35" t="s">
        <v>4592</v>
      </c>
      <c r="AP179" s="35" t="s">
        <v>4592</v>
      </c>
      <c r="AQ179" s="20" t="s">
        <v>0</v>
      </c>
      <c r="AR179" s="20"/>
      <c r="AS179" s="14">
        <f>IFERROR(_xlfn.XLOOKUP(Master1[[#This Row],[cu_id]],StopTimes[cu_ID],StopTimes[Average Stop Time]), 0)</f>
        <v>8.7625000000000011</v>
      </c>
      <c r="AT179" s="14">
        <f>IF(Master1[[#This Row],[RSP StopTime Override]] &lt;&gt; "",Master1[[#This Row],[RSP StopTime Override]],IF(Master1[[#This Row],[Avg Stop Time Helper]] &lt;&gt; 0, Master1[[#This Row],[Avg Stop Time Helper]],Average_Stop_Time))</f>
        <v>8.7625000000000011</v>
      </c>
      <c r="AU179" s="13"/>
    </row>
    <row r="180" spans="1:47" x14ac:dyDescent="0.3">
      <c r="A180" s="18" t="s">
        <v>4290</v>
      </c>
      <c r="B180" s="20">
        <v>52</v>
      </c>
      <c r="C180" s="20" t="s">
        <v>7</v>
      </c>
      <c r="D180" s="19">
        <v>526072</v>
      </c>
      <c r="E180" s="19" t="s">
        <v>13</v>
      </c>
      <c r="F180" s="19" t="s">
        <v>6769</v>
      </c>
      <c r="G180" s="19" t="s">
        <v>6770</v>
      </c>
      <c r="H180" s="19" t="s">
        <v>11</v>
      </c>
      <c r="I180" s="19" t="s">
        <v>4620</v>
      </c>
      <c r="J180" s="19" t="s">
        <v>4</v>
      </c>
      <c r="K180" s="19" t="s">
        <v>5531</v>
      </c>
      <c r="L180" s="21" t="s">
        <v>16</v>
      </c>
      <c r="M180" s="20" t="s">
        <v>3</v>
      </c>
      <c r="N180" s="20" t="s">
        <v>2</v>
      </c>
      <c r="O180" s="20">
        <v>30</v>
      </c>
      <c r="P180" s="20">
        <v>0</v>
      </c>
      <c r="Q180" s="20">
        <v>0</v>
      </c>
      <c r="R180" s="20">
        <v>0</v>
      </c>
      <c r="S180" s="20">
        <v>0</v>
      </c>
      <c r="T180" s="20">
        <v>30</v>
      </c>
      <c r="U180" s="20">
        <v>52</v>
      </c>
      <c r="V180" s="30"/>
      <c r="W180" s="30"/>
      <c r="X180" s="33">
        <f>IFERROR(1 -(Master1[[#This Row],[Avg Garment Scans per Delivery]]/Master1[[#This Row],[Garment Inventory]]), 0)</f>
        <v>0</v>
      </c>
      <c r="Y180" s="30"/>
      <c r="Z180" s="30"/>
      <c r="AA180" s="32">
        <f>_xlfn.XLOOKUP(Master1[[#This Row],[cu_id]], Revenue_Analysis[cuid], Revenue_Analysis[Q1 Low Deviation], 0)</f>
        <v>149.1361</v>
      </c>
      <c r="AB180" s="32">
        <f>_xlfn.XLOOKUP(Master1[[#This Row],[cu_id]],Revenue_Analysis[cuid],Revenue_Analysis[Q1 High Deviation], 0)</f>
        <v>288.40730000000002</v>
      </c>
      <c r="AC180" s="32">
        <f>_xlfn.XLOOKUP(Master1[[#This Row],[cu_id]],Revenue_Analysis[cuid],Revenue_Analysis[Q2 Low Deviation], 0)</f>
        <v>140.5403</v>
      </c>
      <c r="AD180" s="32">
        <f>_xlfn.XLOOKUP(Master1[[#This Row],[cu_id]],Revenue_Analysis[cuid],Revenue_Analysis[Q2 High Deviation], 0)</f>
        <v>338.65809999999999</v>
      </c>
      <c r="AE180" s="32">
        <f>_xlfn.XLOOKUP(Master1[[#This Row],[cu_id]],Revenue_Analysis[cuid],Revenue_Analysis[Q3 Low Deviation], 0)</f>
        <v>163.44380000000001</v>
      </c>
      <c r="AF180" s="32">
        <f>_xlfn.XLOOKUP(Master1[[#This Row],[cu_id]],Revenue_Analysis[cuid],Revenue_Analysis[Q3 High Deviation], 0)</f>
        <v>282.34339999999997</v>
      </c>
      <c r="AG180" s="32">
        <f>_xlfn.XLOOKUP(Master1[[#This Row],[cu_id]],Revenue_Analysis[cuid],Revenue_Analysis[Q4 Low Deviation], 0)</f>
        <v>167.6857</v>
      </c>
      <c r="AH180" s="32">
        <f>_xlfn.XLOOKUP(Master1[[#This Row],[cu_id]],Revenue_Analysis[cuid],Revenue_Analysis[Q4 High Deviation], 0)</f>
        <v>364.1343</v>
      </c>
      <c r="AI180" s="32">
        <f>_xlfn.XLOOKUP(Master1[[#This Row],[cu_id]],Revenue_Analysis[cuid],Revenue_Analysis[Q1 Average], 0)</f>
        <v>218.77170000000001</v>
      </c>
      <c r="AJ180" s="32">
        <f>_xlfn.XLOOKUP(Master1[[#This Row],[cu_id]],Revenue_Analysis[cuid],Revenue_Analysis[Q2 Average], 0)</f>
        <v>239.5992</v>
      </c>
      <c r="AK180" s="32">
        <f>_xlfn.XLOOKUP(Master1[[#This Row],[cu_id]],Revenue_Analysis[cuid],Revenue_Analysis[Q3 Average], 0)</f>
        <v>222.89359999999999</v>
      </c>
      <c r="AL180" s="32">
        <f>_xlfn.XLOOKUP(Master1[[#This Row],[cu_id]],Revenue_Analysis[cuid],Revenue_Analysis[Q4 Average], 0)</f>
        <v>265.91000000000003</v>
      </c>
      <c r="AM180" s="34">
        <v>0.33333333333333331</v>
      </c>
      <c r="AN180" s="35">
        <v>0.70833333333333337</v>
      </c>
      <c r="AO180" s="35" t="s">
        <v>4592</v>
      </c>
      <c r="AP180" s="35" t="s">
        <v>4592</v>
      </c>
      <c r="AQ180" s="20" t="s">
        <v>0</v>
      </c>
      <c r="AR180" s="20"/>
      <c r="AS180" s="14">
        <f>IFERROR(_xlfn.XLOOKUP(Master1[[#This Row],[cu_id]],StopTimes[cu_ID],StopTimes[Average Stop Time]), 0)</f>
        <v>6.7166666666666668</v>
      </c>
      <c r="AT180" s="14">
        <f>IF(Master1[[#This Row],[RSP StopTime Override]] &lt;&gt; "",Master1[[#This Row],[RSP StopTime Override]],IF(Master1[[#This Row],[Avg Stop Time Helper]] &lt;&gt; 0, Master1[[#This Row],[Avg Stop Time Helper]],Average_Stop_Time))</f>
        <v>6.7166666666666668</v>
      </c>
      <c r="AU180" s="13"/>
    </row>
    <row r="181" spans="1:47" x14ac:dyDescent="0.3">
      <c r="A181" s="18" t="s">
        <v>4291</v>
      </c>
      <c r="B181" s="20">
        <v>6</v>
      </c>
      <c r="C181" s="20" t="s">
        <v>9</v>
      </c>
      <c r="D181" s="19">
        <v>99061</v>
      </c>
      <c r="E181" s="19" t="s">
        <v>4603</v>
      </c>
      <c r="F181" s="19" t="s">
        <v>4604</v>
      </c>
      <c r="G181" s="19" t="s">
        <v>4600</v>
      </c>
      <c r="H181" s="19" t="s">
        <v>11</v>
      </c>
      <c r="I181" s="19" t="s">
        <v>4595</v>
      </c>
      <c r="J181" s="19" t="s">
        <v>4</v>
      </c>
      <c r="K181" s="19" t="s">
        <v>4591</v>
      </c>
      <c r="L181" s="21" t="s">
        <v>16</v>
      </c>
      <c r="M181" s="20" t="s">
        <v>3</v>
      </c>
      <c r="N181" s="20" t="s">
        <v>2</v>
      </c>
      <c r="O181" s="20">
        <v>55</v>
      </c>
      <c r="P181" s="20">
        <v>55</v>
      </c>
      <c r="Q181" s="20">
        <v>0</v>
      </c>
      <c r="R181" s="20">
        <v>0</v>
      </c>
      <c r="S181" s="20">
        <v>0</v>
      </c>
      <c r="T181" s="20">
        <v>0</v>
      </c>
      <c r="U181" s="20">
        <v>52</v>
      </c>
      <c r="V181" s="30"/>
      <c r="W181" s="30"/>
      <c r="X181" s="33">
        <f>IFERROR(1 -(Master1[[#This Row],[Avg Garment Scans per Delivery]]/Master1[[#This Row],[Garment Inventory]]), 0)</f>
        <v>0</v>
      </c>
      <c r="Y181" s="30"/>
      <c r="Z181" s="30"/>
      <c r="AA181" s="32">
        <f>_xlfn.XLOOKUP(Master1[[#This Row],[cu_id]], Revenue_Analysis[cuid], Revenue_Analysis[Q1 Low Deviation], 0)</f>
        <v>21.5623</v>
      </c>
      <c r="AB181" s="32">
        <f>_xlfn.XLOOKUP(Master1[[#This Row],[cu_id]],Revenue_Analysis[cuid],Revenue_Analysis[Q1 High Deviation], 0)</f>
        <v>23.5547</v>
      </c>
      <c r="AC181" s="32">
        <f>_xlfn.XLOOKUP(Master1[[#This Row],[cu_id]],Revenue_Analysis[cuid],Revenue_Analysis[Q2 Low Deviation], 0)</f>
        <v>27.5288</v>
      </c>
      <c r="AD181" s="32">
        <f>_xlfn.XLOOKUP(Master1[[#This Row],[cu_id]],Revenue_Analysis[cuid],Revenue_Analysis[Q2 High Deviation], 0)</f>
        <v>31.9374</v>
      </c>
      <c r="AE181" s="32">
        <f>_xlfn.XLOOKUP(Master1[[#This Row],[cu_id]],Revenue_Analysis[cuid],Revenue_Analysis[Q3 Low Deviation], 0)</f>
        <v>27.715199999999999</v>
      </c>
      <c r="AF181" s="32">
        <f>_xlfn.XLOOKUP(Master1[[#This Row],[cu_id]],Revenue_Analysis[cuid],Revenue_Analysis[Q3 High Deviation], 0)</f>
        <v>33.091000000000001</v>
      </c>
      <c r="AG181" s="32">
        <f>_xlfn.XLOOKUP(Master1[[#This Row],[cu_id]],Revenue_Analysis[cuid],Revenue_Analysis[Q4 Low Deviation], 0)</f>
        <v>18.6983</v>
      </c>
      <c r="AH181" s="32">
        <f>_xlfn.XLOOKUP(Master1[[#This Row],[cu_id]],Revenue_Analysis[cuid],Revenue_Analysis[Q4 High Deviation], 0)</f>
        <v>20.723299999999998</v>
      </c>
      <c r="AI181" s="32">
        <f>_xlfn.XLOOKUP(Master1[[#This Row],[cu_id]],Revenue_Analysis[cuid],Revenue_Analysis[Q1 Average], 0)</f>
        <v>22.558499999999999</v>
      </c>
      <c r="AJ181" s="32">
        <f>_xlfn.XLOOKUP(Master1[[#This Row],[cu_id]],Revenue_Analysis[cuid],Revenue_Analysis[Q2 Average], 0)</f>
        <v>29.7331</v>
      </c>
      <c r="AK181" s="32">
        <f>_xlfn.XLOOKUP(Master1[[#This Row],[cu_id]],Revenue_Analysis[cuid],Revenue_Analysis[Q3 Average], 0)</f>
        <v>30.403099999999998</v>
      </c>
      <c r="AL181" s="32">
        <f>_xlfn.XLOOKUP(Master1[[#This Row],[cu_id]],Revenue_Analysis[cuid],Revenue_Analysis[Q4 Average], 0)</f>
        <v>19.710799999999999</v>
      </c>
      <c r="AM181" s="34">
        <v>0.25</v>
      </c>
      <c r="AN181" s="35">
        <v>0.5</v>
      </c>
      <c r="AO181" s="35" t="s">
        <v>4592</v>
      </c>
      <c r="AP181" s="35" t="s">
        <v>4592</v>
      </c>
      <c r="AQ181" s="20" t="s">
        <v>0</v>
      </c>
      <c r="AR181" s="20"/>
      <c r="AS181" s="14">
        <f>IFERROR(_xlfn.XLOOKUP(Master1[[#This Row],[cu_id]],StopTimes[cu_ID],StopTimes[Average Stop Time]), 0)</f>
        <v>3.0047619050000001</v>
      </c>
      <c r="AT181" s="14">
        <f>IF(Master1[[#This Row],[RSP StopTime Override]] &lt;&gt; "",Master1[[#This Row],[RSP StopTime Override]],IF(Master1[[#This Row],[Avg Stop Time Helper]] &lt;&gt; 0, Master1[[#This Row],[Avg Stop Time Helper]],Average_Stop_Time))</f>
        <v>3.0047619050000001</v>
      </c>
      <c r="AU181" s="13"/>
    </row>
    <row r="182" spans="1:47" x14ac:dyDescent="0.3">
      <c r="A182" s="18" t="s">
        <v>4292</v>
      </c>
      <c r="B182" s="20">
        <v>6</v>
      </c>
      <c r="C182" s="20" t="s">
        <v>14</v>
      </c>
      <c r="D182" s="19">
        <v>99061</v>
      </c>
      <c r="E182" s="19" t="s">
        <v>4856</v>
      </c>
      <c r="F182" s="19" t="s">
        <v>4857</v>
      </c>
      <c r="G182" s="19" t="s">
        <v>4858</v>
      </c>
      <c r="H182" s="19" t="s">
        <v>11</v>
      </c>
      <c r="I182" s="19" t="s">
        <v>4654</v>
      </c>
      <c r="J182" s="19" t="s">
        <v>4</v>
      </c>
      <c r="K182" s="19" t="s">
        <v>4611</v>
      </c>
      <c r="L182" s="21" t="s">
        <v>16</v>
      </c>
      <c r="M182" s="20" t="s">
        <v>3</v>
      </c>
      <c r="N182" s="20" t="s">
        <v>2</v>
      </c>
      <c r="O182" s="20">
        <v>8</v>
      </c>
      <c r="P182" s="20">
        <v>0</v>
      </c>
      <c r="Q182" s="20">
        <v>0</v>
      </c>
      <c r="R182" s="20">
        <v>0</v>
      </c>
      <c r="S182" s="20">
        <v>8</v>
      </c>
      <c r="T182" s="20">
        <v>0</v>
      </c>
      <c r="U182" s="20">
        <v>53</v>
      </c>
      <c r="V182" s="30"/>
      <c r="W182" s="30"/>
      <c r="X182" s="33">
        <f>IFERROR(1 -(Master1[[#This Row],[Avg Garment Scans per Delivery]]/Master1[[#This Row],[Garment Inventory]]), 0)</f>
        <v>0</v>
      </c>
      <c r="Y182" s="30"/>
      <c r="Z182" s="30"/>
      <c r="AA182" s="32">
        <f>_xlfn.XLOOKUP(Master1[[#This Row],[cu_id]], Revenue_Analysis[cuid], Revenue_Analysis[Q1 Low Deviation], 0)</f>
        <v>16.388500000000001</v>
      </c>
      <c r="AB182" s="32">
        <f>_xlfn.XLOOKUP(Master1[[#This Row],[cu_id]],Revenue_Analysis[cuid],Revenue_Analysis[Q1 High Deviation], 0)</f>
        <v>19.671500000000002</v>
      </c>
      <c r="AC182" s="32">
        <f>_xlfn.XLOOKUP(Master1[[#This Row],[cu_id]],Revenue_Analysis[cuid],Revenue_Analysis[Q2 Low Deviation], 0)</f>
        <v>20.264500000000002</v>
      </c>
      <c r="AD182" s="32">
        <f>_xlfn.XLOOKUP(Master1[[#This Row],[cu_id]],Revenue_Analysis[cuid],Revenue_Analysis[Q2 High Deviation], 0)</f>
        <v>23.261700000000001</v>
      </c>
      <c r="AE182" s="32">
        <f>_xlfn.XLOOKUP(Master1[[#This Row],[cu_id]],Revenue_Analysis[cuid],Revenue_Analysis[Q3 Low Deviation], 0)</f>
        <v>22.1873</v>
      </c>
      <c r="AF182" s="32">
        <f>_xlfn.XLOOKUP(Master1[[#This Row],[cu_id]],Revenue_Analysis[cuid],Revenue_Analysis[Q3 High Deviation], 0)</f>
        <v>24.9465</v>
      </c>
      <c r="AG182" s="32">
        <f>_xlfn.XLOOKUP(Master1[[#This Row],[cu_id]],Revenue_Analysis[cuid],Revenue_Analysis[Q4 Low Deviation], 0)</f>
        <v>15.962199999999999</v>
      </c>
      <c r="AH182" s="32">
        <f>_xlfn.XLOOKUP(Master1[[#This Row],[cu_id]],Revenue_Analysis[cuid],Revenue_Analysis[Q4 High Deviation], 0)</f>
        <v>17.859400000000001</v>
      </c>
      <c r="AI182" s="32">
        <f>_xlfn.XLOOKUP(Master1[[#This Row],[cu_id]],Revenue_Analysis[cuid],Revenue_Analysis[Q1 Average], 0)</f>
        <v>18.03</v>
      </c>
      <c r="AJ182" s="32">
        <f>_xlfn.XLOOKUP(Master1[[#This Row],[cu_id]],Revenue_Analysis[cuid],Revenue_Analysis[Q2 Average], 0)</f>
        <v>21.763100000000001</v>
      </c>
      <c r="AK182" s="32">
        <f>_xlfn.XLOOKUP(Master1[[#This Row],[cu_id]],Revenue_Analysis[cuid],Revenue_Analysis[Q3 Average], 0)</f>
        <v>23.5669</v>
      </c>
      <c r="AL182" s="32">
        <f>_xlfn.XLOOKUP(Master1[[#This Row],[cu_id]],Revenue_Analysis[cuid],Revenue_Analysis[Q4 Average], 0)</f>
        <v>16.910799999999998</v>
      </c>
      <c r="AM182" s="34">
        <v>0.25</v>
      </c>
      <c r="AN182" s="35">
        <v>0.5</v>
      </c>
      <c r="AO182" s="35" t="s">
        <v>4592</v>
      </c>
      <c r="AP182" s="35" t="s">
        <v>4592</v>
      </c>
      <c r="AQ182" s="20" t="s">
        <v>0</v>
      </c>
      <c r="AR182" s="20"/>
      <c r="AS182" s="14">
        <f>IFERROR(_xlfn.XLOOKUP(Master1[[#This Row],[cu_id]],StopTimes[cu_ID],StopTimes[Average Stop Time]), 0)</f>
        <v>2.5520833333333335</v>
      </c>
      <c r="AT182" s="14">
        <f>IF(Master1[[#This Row],[RSP StopTime Override]] &lt;&gt; "",Master1[[#This Row],[RSP StopTime Override]],IF(Master1[[#This Row],[Avg Stop Time Helper]] &lt;&gt; 0, Master1[[#This Row],[Avg Stop Time Helper]],Average_Stop_Time))</f>
        <v>2.5520833333333335</v>
      </c>
      <c r="AU182" s="13"/>
    </row>
    <row r="183" spans="1:47" x14ac:dyDescent="0.3">
      <c r="A183" s="18" t="s">
        <v>4293</v>
      </c>
      <c r="B183" s="20">
        <v>52</v>
      </c>
      <c r="C183" s="20" t="s">
        <v>14</v>
      </c>
      <c r="D183" s="19">
        <v>99051</v>
      </c>
      <c r="E183" s="19" t="s">
        <v>5185</v>
      </c>
      <c r="F183" s="19" t="s">
        <v>6703</v>
      </c>
      <c r="G183" s="19" t="s">
        <v>6704</v>
      </c>
      <c r="H183" s="19" t="s">
        <v>11</v>
      </c>
      <c r="I183" s="19" t="s">
        <v>6652</v>
      </c>
      <c r="J183" s="19" t="s">
        <v>4</v>
      </c>
      <c r="K183" s="19" t="s">
        <v>5972</v>
      </c>
      <c r="L183" s="21" t="s">
        <v>16</v>
      </c>
      <c r="M183" s="20" t="s">
        <v>3</v>
      </c>
      <c r="N183" s="20" t="s">
        <v>2</v>
      </c>
      <c r="O183" s="20">
        <v>20</v>
      </c>
      <c r="P183" s="20">
        <v>0</v>
      </c>
      <c r="Q183" s="20">
        <v>0</v>
      </c>
      <c r="R183" s="20">
        <v>0</v>
      </c>
      <c r="S183" s="20">
        <v>20</v>
      </c>
      <c r="T183" s="20">
        <v>0</v>
      </c>
      <c r="U183" s="20">
        <v>53</v>
      </c>
      <c r="V183" s="30"/>
      <c r="W183" s="30"/>
      <c r="X183" s="33">
        <f>IFERROR(1 -(Master1[[#This Row],[Avg Garment Scans per Delivery]]/Master1[[#This Row],[Garment Inventory]]), 0)</f>
        <v>0</v>
      </c>
      <c r="Y183" s="30"/>
      <c r="Z183" s="30"/>
      <c r="AA183" s="32">
        <f>_xlfn.XLOOKUP(Master1[[#This Row],[cu_id]], Revenue_Analysis[cuid], Revenue_Analysis[Q1 Low Deviation], 0)</f>
        <v>94.935500000000005</v>
      </c>
      <c r="AB183" s="32">
        <f>_xlfn.XLOOKUP(Master1[[#This Row],[cu_id]],Revenue_Analysis[cuid],Revenue_Analysis[Q1 High Deviation], 0)</f>
        <v>139.60910000000001</v>
      </c>
      <c r="AC183" s="32">
        <f>_xlfn.XLOOKUP(Master1[[#This Row],[cu_id]],Revenue_Analysis[cuid],Revenue_Analysis[Q2 Low Deviation], 0)</f>
        <v>108.7484</v>
      </c>
      <c r="AD183" s="32">
        <f>_xlfn.XLOOKUP(Master1[[#This Row],[cu_id]],Revenue_Analysis[cuid],Revenue_Analysis[Q2 High Deviation], 0)</f>
        <v>143.1686</v>
      </c>
      <c r="AE183" s="32">
        <f>_xlfn.XLOOKUP(Master1[[#This Row],[cu_id]],Revenue_Analysis[cuid],Revenue_Analysis[Q3 Low Deviation], 0)</f>
        <v>136.191</v>
      </c>
      <c r="AF183" s="32">
        <f>_xlfn.XLOOKUP(Master1[[#This Row],[cu_id]],Revenue_Analysis[cuid],Revenue_Analysis[Q3 High Deviation], 0)</f>
        <v>164.8306</v>
      </c>
      <c r="AG183" s="32">
        <f>_xlfn.XLOOKUP(Master1[[#This Row],[cu_id]],Revenue_Analysis[cuid],Revenue_Analysis[Q4 Low Deviation], 0)</f>
        <v>87.035899999999998</v>
      </c>
      <c r="AH183" s="32">
        <f>_xlfn.XLOOKUP(Master1[[#This Row],[cu_id]],Revenue_Analysis[cuid],Revenue_Analysis[Q4 High Deviation], 0)</f>
        <v>136.11490000000001</v>
      </c>
      <c r="AI183" s="32">
        <f>_xlfn.XLOOKUP(Master1[[#This Row],[cu_id]],Revenue_Analysis[cuid],Revenue_Analysis[Q1 Average], 0)</f>
        <v>117.2723</v>
      </c>
      <c r="AJ183" s="32">
        <f>_xlfn.XLOOKUP(Master1[[#This Row],[cu_id]],Revenue_Analysis[cuid],Revenue_Analysis[Q2 Average], 0)</f>
        <v>125.9585</v>
      </c>
      <c r="AK183" s="32">
        <f>_xlfn.XLOOKUP(Master1[[#This Row],[cu_id]],Revenue_Analysis[cuid],Revenue_Analysis[Q3 Average], 0)</f>
        <v>150.51079999999999</v>
      </c>
      <c r="AL183" s="32">
        <f>_xlfn.XLOOKUP(Master1[[#This Row],[cu_id]],Revenue_Analysis[cuid],Revenue_Analysis[Q4 Average], 0)</f>
        <v>111.5754</v>
      </c>
      <c r="AM183" s="34">
        <v>0.39583333333333331</v>
      </c>
      <c r="AN183" s="35">
        <v>0.70833333333333337</v>
      </c>
      <c r="AO183" s="35" t="s">
        <v>4592</v>
      </c>
      <c r="AP183" s="35" t="s">
        <v>4592</v>
      </c>
      <c r="AQ183" s="20" t="s">
        <v>0</v>
      </c>
      <c r="AR183" s="20"/>
      <c r="AS183" s="14">
        <f>IFERROR(_xlfn.XLOOKUP(Master1[[#This Row],[cu_id]],StopTimes[cu_ID],StopTimes[Average Stop Time]), 0)</f>
        <v>5.1749999999999998</v>
      </c>
      <c r="AT183" s="14">
        <f>IF(Master1[[#This Row],[RSP StopTime Override]] &lt;&gt; "",Master1[[#This Row],[RSP StopTime Override]],IF(Master1[[#This Row],[Avg Stop Time Helper]] &lt;&gt; 0, Master1[[#This Row],[Avg Stop Time Helper]],Average_Stop_Time))</f>
        <v>5.1749999999999998</v>
      </c>
      <c r="AU183" s="13"/>
    </row>
    <row r="184" spans="1:47" x14ac:dyDescent="0.3">
      <c r="A184" s="18" t="s">
        <v>4294</v>
      </c>
      <c r="B184" s="20">
        <v>12</v>
      </c>
      <c r="C184" s="20" t="s">
        <v>14</v>
      </c>
      <c r="D184" s="19">
        <v>526302</v>
      </c>
      <c r="E184" s="19" t="s">
        <v>13</v>
      </c>
      <c r="F184" s="19" t="s">
        <v>121</v>
      </c>
      <c r="G184" s="19" t="s">
        <v>5201</v>
      </c>
      <c r="H184" s="19" t="s">
        <v>11</v>
      </c>
      <c r="I184" s="19" t="s">
        <v>4974</v>
      </c>
      <c r="J184" s="19" t="s">
        <v>4</v>
      </c>
      <c r="K184" s="19" t="s">
        <v>4978</v>
      </c>
      <c r="L184" s="21" t="s">
        <v>16</v>
      </c>
      <c r="M184" s="20" t="s">
        <v>3</v>
      </c>
      <c r="N184" s="20" t="s">
        <v>2</v>
      </c>
      <c r="O184" s="20">
        <v>40</v>
      </c>
      <c r="P184" s="20">
        <v>0</v>
      </c>
      <c r="Q184" s="20">
        <v>0</v>
      </c>
      <c r="R184" s="20">
        <v>0</v>
      </c>
      <c r="S184" s="20">
        <v>40</v>
      </c>
      <c r="T184" s="20">
        <v>0</v>
      </c>
      <c r="U184" s="20">
        <v>57</v>
      </c>
      <c r="V184" s="30">
        <v>322</v>
      </c>
      <c r="W184" s="30">
        <v>29</v>
      </c>
      <c r="X184" s="33">
        <f>IFERROR(1 -(Master1[[#This Row],[Avg Garment Scans per Delivery]]/Master1[[#This Row],[Garment Inventory]]), 0)</f>
        <v>0.90993788819875776</v>
      </c>
      <c r="Y184" s="30">
        <v>16</v>
      </c>
      <c r="Z184" s="30">
        <v>325</v>
      </c>
      <c r="AA184" s="32">
        <f>_xlfn.XLOOKUP(Master1[[#This Row],[cu_id]], Revenue_Analysis[cuid], Revenue_Analysis[Q1 Low Deviation], 0)</f>
        <v>332.33199999999999</v>
      </c>
      <c r="AB184" s="32">
        <f>_xlfn.XLOOKUP(Master1[[#This Row],[cu_id]],Revenue_Analysis[cuid],Revenue_Analysis[Q1 High Deviation], 0)</f>
        <v>505.65199999999999</v>
      </c>
      <c r="AC184" s="32">
        <f>_xlfn.XLOOKUP(Master1[[#This Row],[cu_id]],Revenue_Analysis[cuid],Revenue_Analysis[Q2 Low Deviation], 0)</f>
        <v>441.8775</v>
      </c>
      <c r="AD184" s="32">
        <f>_xlfn.XLOOKUP(Master1[[#This Row],[cu_id]],Revenue_Analysis[cuid],Revenue_Analysis[Q2 High Deviation], 0)</f>
        <v>573.09169999999995</v>
      </c>
      <c r="AE184" s="32">
        <f>_xlfn.XLOOKUP(Master1[[#This Row],[cu_id]],Revenue_Analysis[cuid],Revenue_Analysis[Q3 Low Deviation], 0)</f>
        <v>425.52749999999997</v>
      </c>
      <c r="AF184" s="32">
        <f>_xlfn.XLOOKUP(Master1[[#This Row],[cu_id]],Revenue_Analysis[cuid],Revenue_Analysis[Q3 High Deviation], 0)</f>
        <v>517.99869999999999</v>
      </c>
      <c r="AG184" s="32">
        <f>_xlfn.XLOOKUP(Master1[[#This Row],[cu_id]],Revenue_Analysis[cuid],Revenue_Analysis[Q4 Low Deviation], 0)</f>
        <v>370.04270000000002</v>
      </c>
      <c r="AH184" s="32">
        <f>_xlfn.XLOOKUP(Master1[[#This Row],[cu_id]],Revenue_Analysis[cuid],Revenue_Analysis[Q4 High Deviation], 0)</f>
        <v>494.10309999999998</v>
      </c>
      <c r="AI184" s="32">
        <f>_xlfn.XLOOKUP(Master1[[#This Row],[cu_id]],Revenue_Analysis[cuid],Revenue_Analysis[Q1 Average], 0)</f>
        <v>418.99200000000002</v>
      </c>
      <c r="AJ184" s="32">
        <f>_xlfn.XLOOKUP(Master1[[#This Row],[cu_id]],Revenue_Analysis[cuid],Revenue_Analysis[Q2 Average], 0)</f>
        <v>507.4846</v>
      </c>
      <c r="AK184" s="32">
        <f>_xlfn.XLOOKUP(Master1[[#This Row],[cu_id]],Revenue_Analysis[cuid],Revenue_Analysis[Q3 Average], 0)</f>
        <v>471.76310000000001</v>
      </c>
      <c r="AL184" s="32">
        <f>_xlfn.XLOOKUP(Master1[[#This Row],[cu_id]],Revenue_Analysis[cuid],Revenue_Analysis[Q4 Average], 0)</f>
        <v>432.0729</v>
      </c>
      <c r="AM184" s="34">
        <v>0.25</v>
      </c>
      <c r="AN184" s="35">
        <v>0.625</v>
      </c>
      <c r="AO184" s="35" t="s">
        <v>4592</v>
      </c>
      <c r="AP184" s="35" t="s">
        <v>4592</v>
      </c>
      <c r="AQ184" s="20" t="s">
        <v>0</v>
      </c>
      <c r="AR184" s="20"/>
      <c r="AS184" s="14">
        <f>IFERROR(_xlfn.XLOOKUP(Master1[[#This Row],[cu_id]],StopTimes[cu_ID],StopTimes[Average Stop Time]), 0)</f>
        <v>10.05625</v>
      </c>
      <c r="AT184" s="14">
        <f>IF(Master1[[#This Row],[RSP StopTime Override]] &lt;&gt; "",Master1[[#This Row],[RSP StopTime Override]],IF(Master1[[#This Row],[Avg Stop Time Helper]] &lt;&gt; 0, Master1[[#This Row],[Avg Stop Time Helper]],Average_Stop_Time))</f>
        <v>10.05625</v>
      </c>
      <c r="AU184" s="13"/>
    </row>
    <row r="185" spans="1:47" x14ac:dyDescent="0.3">
      <c r="A185" s="18" t="s">
        <v>4295</v>
      </c>
      <c r="B185" s="20">
        <v>56</v>
      </c>
      <c r="C185" s="20" t="s">
        <v>7</v>
      </c>
      <c r="D185" s="19">
        <v>99061</v>
      </c>
      <c r="E185" s="19" t="s">
        <v>45</v>
      </c>
      <c r="F185" s="19" t="s">
        <v>7164</v>
      </c>
      <c r="G185" s="19" t="s">
        <v>7165</v>
      </c>
      <c r="H185" s="19" t="s">
        <v>11</v>
      </c>
      <c r="I185" s="19" t="s">
        <v>5275</v>
      </c>
      <c r="J185" s="19" t="s">
        <v>4</v>
      </c>
      <c r="K185" s="19" t="s">
        <v>5276</v>
      </c>
      <c r="L185" s="21" t="s">
        <v>16</v>
      </c>
      <c r="M185" s="20" t="s">
        <v>3</v>
      </c>
      <c r="N185" s="20" t="s">
        <v>2</v>
      </c>
      <c r="O185" s="20">
        <v>10</v>
      </c>
      <c r="P185" s="20">
        <v>0</v>
      </c>
      <c r="Q185" s="20">
        <v>0</v>
      </c>
      <c r="R185" s="20">
        <v>0</v>
      </c>
      <c r="S185" s="20">
        <v>0</v>
      </c>
      <c r="T185" s="20">
        <v>10</v>
      </c>
      <c r="U185" s="20">
        <v>52</v>
      </c>
      <c r="V185" s="30">
        <v>11</v>
      </c>
      <c r="W185" s="30">
        <v>1</v>
      </c>
      <c r="X185" s="33">
        <f>IFERROR(1 -(Master1[[#This Row],[Avg Garment Scans per Delivery]]/Master1[[#This Row],[Garment Inventory]]), 0)</f>
        <v>0.90909090909090906</v>
      </c>
      <c r="Y185" s="30">
        <v>1</v>
      </c>
      <c r="Z185" s="30">
        <v>11</v>
      </c>
      <c r="AA185" s="32">
        <f>_xlfn.XLOOKUP(Master1[[#This Row],[cu_id]], Revenue_Analysis[cuid], Revenue_Analysis[Q1 Low Deviation], 0)</f>
        <v>57.66</v>
      </c>
      <c r="AB185" s="32">
        <f>_xlfn.XLOOKUP(Master1[[#This Row],[cu_id]],Revenue_Analysis[cuid],Revenue_Analysis[Q1 High Deviation], 0)</f>
        <v>58.84</v>
      </c>
      <c r="AC185" s="32">
        <f>_xlfn.XLOOKUP(Master1[[#This Row],[cu_id]],Revenue_Analysis[cuid],Revenue_Analysis[Q2 Low Deviation], 0)</f>
        <v>58.020800000000001</v>
      </c>
      <c r="AD185" s="32">
        <f>_xlfn.XLOOKUP(Master1[[#This Row],[cu_id]],Revenue_Analysis[cuid],Revenue_Analysis[Q2 High Deviation], 0)</f>
        <v>62.077599999999997</v>
      </c>
      <c r="AE185" s="32">
        <f>_xlfn.XLOOKUP(Master1[[#This Row],[cu_id]],Revenue_Analysis[cuid],Revenue_Analysis[Q3 Low Deviation], 0)</f>
        <v>50.997900000000001</v>
      </c>
      <c r="AF185" s="32">
        <f>_xlfn.XLOOKUP(Master1[[#This Row],[cu_id]],Revenue_Analysis[cuid],Revenue_Analysis[Q3 High Deviation], 0)</f>
        <v>92.723500000000001</v>
      </c>
      <c r="AG185" s="32">
        <f>_xlfn.XLOOKUP(Master1[[#This Row],[cu_id]],Revenue_Analysis[cuid],Revenue_Analysis[Q4 Low Deviation], 0)</f>
        <v>56.190899999999999</v>
      </c>
      <c r="AH185" s="32">
        <f>_xlfn.XLOOKUP(Master1[[#This Row],[cu_id]],Revenue_Analysis[cuid],Revenue_Analysis[Q4 High Deviation], 0)</f>
        <v>57.744900000000001</v>
      </c>
      <c r="AI185" s="32">
        <f>_xlfn.XLOOKUP(Master1[[#This Row],[cu_id]],Revenue_Analysis[cuid],Revenue_Analysis[Q1 Average], 0)</f>
        <v>58.25</v>
      </c>
      <c r="AJ185" s="32">
        <f>_xlfn.XLOOKUP(Master1[[#This Row],[cu_id]],Revenue_Analysis[cuid],Revenue_Analysis[Q2 Average], 0)</f>
        <v>60.049199999999999</v>
      </c>
      <c r="AK185" s="32">
        <f>_xlfn.XLOOKUP(Master1[[#This Row],[cu_id]],Revenue_Analysis[cuid],Revenue_Analysis[Q3 Average], 0)</f>
        <v>71.860699999999994</v>
      </c>
      <c r="AL185" s="32">
        <f>_xlfn.XLOOKUP(Master1[[#This Row],[cu_id]],Revenue_Analysis[cuid],Revenue_Analysis[Q4 Average], 0)</f>
        <v>56.9679</v>
      </c>
      <c r="AM185" s="34">
        <v>0.29166666666666669</v>
      </c>
      <c r="AN185" s="35">
        <v>0.5</v>
      </c>
      <c r="AO185" s="35" t="s">
        <v>4592</v>
      </c>
      <c r="AP185" s="35" t="s">
        <v>4592</v>
      </c>
      <c r="AQ185" s="20" t="s">
        <v>0</v>
      </c>
      <c r="AR185" s="20"/>
      <c r="AS185" s="14">
        <f>IFERROR(_xlfn.XLOOKUP(Master1[[#This Row],[cu_id]],StopTimes[cu_ID],StopTimes[Average Stop Time]), 0)</f>
        <v>11.94047619</v>
      </c>
      <c r="AT185" s="14">
        <f>IF(Master1[[#This Row],[RSP StopTime Override]] &lt;&gt; "",Master1[[#This Row],[RSP StopTime Override]],IF(Master1[[#This Row],[Avg Stop Time Helper]] &lt;&gt; 0, Master1[[#This Row],[Avg Stop Time Helper]],Average_Stop_Time))</f>
        <v>11.94047619</v>
      </c>
      <c r="AU185" s="13"/>
    </row>
    <row r="186" spans="1:47" x14ac:dyDescent="0.3">
      <c r="A186" s="18" t="s">
        <v>4296</v>
      </c>
      <c r="B186" s="20">
        <v>56</v>
      </c>
      <c r="C186" s="20" t="s">
        <v>7</v>
      </c>
      <c r="D186" s="19">
        <v>99061</v>
      </c>
      <c r="E186" s="19" t="s">
        <v>52</v>
      </c>
      <c r="F186" s="19" t="s">
        <v>7166</v>
      </c>
      <c r="G186" s="19" t="s">
        <v>7165</v>
      </c>
      <c r="H186" s="19" t="s">
        <v>11</v>
      </c>
      <c r="I186" s="19" t="s">
        <v>5275</v>
      </c>
      <c r="J186" s="19" t="s">
        <v>4</v>
      </c>
      <c r="K186" s="19" t="s">
        <v>5276</v>
      </c>
      <c r="L186" s="21" t="s">
        <v>16</v>
      </c>
      <c r="M186" s="20" t="s">
        <v>3</v>
      </c>
      <c r="N186" s="20" t="s">
        <v>2</v>
      </c>
      <c r="O186" s="20">
        <v>10</v>
      </c>
      <c r="P186" s="20">
        <v>0</v>
      </c>
      <c r="Q186" s="20">
        <v>0</v>
      </c>
      <c r="R186" s="20">
        <v>0</v>
      </c>
      <c r="S186" s="20">
        <v>0</v>
      </c>
      <c r="T186" s="20">
        <v>10</v>
      </c>
      <c r="U186" s="20">
        <v>53</v>
      </c>
      <c r="V186" s="30"/>
      <c r="W186" s="30"/>
      <c r="X186" s="33">
        <f>IFERROR(1 -(Master1[[#This Row],[Avg Garment Scans per Delivery]]/Master1[[#This Row],[Garment Inventory]]), 0)</f>
        <v>0</v>
      </c>
      <c r="Y186" s="30"/>
      <c r="Z186" s="30"/>
      <c r="AA186" s="32">
        <f>_xlfn.XLOOKUP(Master1[[#This Row],[cu_id]], Revenue_Analysis[cuid], Revenue_Analysis[Q1 Low Deviation], 0)</f>
        <v>26.49</v>
      </c>
      <c r="AB186" s="32">
        <f>_xlfn.XLOOKUP(Master1[[#This Row],[cu_id]],Revenue_Analysis[cuid],Revenue_Analysis[Q1 High Deviation], 0)</f>
        <v>33.940800000000003</v>
      </c>
      <c r="AC186" s="32">
        <f>_xlfn.XLOOKUP(Master1[[#This Row],[cu_id]],Revenue_Analysis[cuid],Revenue_Analysis[Q2 Low Deviation], 0)</f>
        <v>38.596899999999998</v>
      </c>
      <c r="AD186" s="32">
        <f>_xlfn.XLOOKUP(Master1[[#This Row],[cu_id]],Revenue_Analysis[cuid],Revenue_Analysis[Q2 High Deviation], 0)</f>
        <v>42.763100000000001</v>
      </c>
      <c r="AE186" s="32">
        <f>_xlfn.XLOOKUP(Master1[[#This Row],[cu_id]],Revenue_Analysis[cuid],Revenue_Analysis[Q3 Low Deviation], 0)</f>
        <v>43.363199999999999</v>
      </c>
      <c r="AF186" s="32">
        <f>_xlfn.XLOOKUP(Master1[[#This Row],[cu_id]],Revenue_Analysis[cuid],Revenue_Analysis[Q3 High Deviation], 0)</f>
        <v>57.250999999999998</v>
      </c>
      <c r="AG186" s="32">
        <f>_xlfn.XLOOKUP(Master1[[#This Row],[cu_id]],Revenue_Analysis[cuid],Revenue_Analysis[Q4 Low Deviation], 0)</f>
        <v>31.057500000000001</v>
      </c>
      <c r="AH186" s="32">
        <f>_xlfn.XLOOKUP(Master1[[#This Row],[cu_id]],Revenue_Analysis[cuid],Revenue_Analysis[Q4 High Deviation], 0)</f>
        <v>31.873899999999999</v>
      </c>
      <c r="AI186" s="32">
        <f>_xlfn.XLOOKUP(Master1[[#This Row],[cu_id]],Revenue_Analysis[cuid],Revenue_Analysis[Q1 Average], 0)</f>
        <v>30.215399999999999</v>
      </c>
      <c r="AJ186" s="32">
        <f>_xlfn.XLOOKUP(Master1[[#This Row],[cu_id]],Revenue_Analysis[cuid],Revenue_Analysis[Q2 Average], 0)</f>
        <v>40.68</v>
      </c>
      <c r="AK186" s="32">
        <f>_xlfn.XLOOKUP(Master1[[#This Row],[cu_id]],Revenue_Analysis[cuid],Revenue_Analysis[Q3 Average], 0)</f>
        <v>50.307099999999998</v>
      </c>
      <c r="AL186" s="32">
        <f>_xlfn.XLOOKUP(Master1[[#This Row],[cu_id]],Revenue_Analysis[cuid],Revenue_Analysis[Q4 Average], 0)</f>
        <v>31.465699999999998</v>
      </c>
      <c r="AM186" s="34">
        <v>0.29166666666666669</v>
      </c>
      <c r="AN186" s="35">
        <v>0.5</v>
      </c>
      <c r="AO186" s="35" t="s">
        <v>4592</v>
      </c>
      <c r="AP186" s="35" t="s">
        <v>4592</v>
      </c>
      <c r="AQ186" s="20" t="s">
        <v>0</v>
      </c>
      <c r="AR186" s="20"/>
      <c r="AS186" s="14">
        <f>IFERROR(_xlfn.XLOOKUP(Master1[[#This Row],[cu_id]],StopTimes[cu_ID],StopTimes[Average Stop Time]), 0)</f>
        <v>0.22142856999999999</v>
      </c>
      <c r="AT186" s="14">
        <f>IF(Master1[[#This Row],[RSP StopTime Override]] &lt;&gt; "",Master1[[#This Row],[RSP StopTime Override]],IF(Master1[[#This Row],[Avg Stop Time Helper]] &lt;&gt; 0, Master1[[#This Row],[Avg Stop Time Helper]],Average_Stop_Time))</f>
        <v>0.22142856999999999</v>
      </c>
      <c r="AU186" s="13"/>
    </row>
    <row r="187" spans="1:47" x14ac:dyDescent="0.3">
      <c r="A187" s="18" t="s">
        <v>4297</v>
      </c>
      <c r="B187" s="20">
        <v>56</v>
      </c>
      <c r="C187" s="20" t="s">
        <v>7</v>
      </c>
      <c r="D187" s="19">
        <v>99061</v>
      </c>
      <c r="E187" s="19" t="s">
        <v>51</v>
      </c>
      <c r="F187" s="19" t="s">
        <v>7167</v>
      </c>
      <c r="G187" s="19" t="s">
        <v>7165</v>
      </c>
      <c r="H187" s="19" t="s">
        <v>11</v>
      </c>
      <c r="I187" s="19" t="s">
        <v>5275</v>
      </c>
      <c r="J187" s="19" t="s">
        <v>4</v>
      </c>
      <c r="K187" s="19" t="s">
        <v>5276</v>
      </c>
      <c r="L187" s="21" t="s">
        <v>16</v>
      </c>
      <c r="M187" s="20" t="s">
        <v>3</v>
      </c>
      <c r="N187" s="20" t="s">
        <v>2</v>
      </c>
      <c r="O187" s="20">
        <v>10</v>
      </c>
      <c r="P187" s="20">
        <v>0</v>
      </c>
      <c r="Q187" s="20">
        <v>0</v>
      </c>
      <c r="R187" s="20">
        <v>0</v>
      </c>
      <c r="S187" s="20">
        <v>0</v>
      </c>
      <c r="T187" s="20">
        <v>10</v>
      </c>
      <c r="U187" s="20">
        <v>52</v>
      </c>
      <c r="V187" s="30"/>
      <c r="W187" s="30"/>
      <c r="X187" s="33">
        <f>IFERROR(1 -(Master1[[#This Row],[Avg Garment Scans per Delivery]]/Master1[[#This Row],[Garment Inventory]]), 0)</f>
        <v>0</v>
      </c>
      <c r="Y187" s="30"/>
      <c r="Z187" s="30"/>
      <c r="AA187" s="32">
        <f>_xlfn.XLOOKUP(Master1[[#This Row],[cu_id]], Revenue_Analysis[cuid], Revenue_Analysis[Q1 Low Deviation], 0)</f>
        <v>41.319600000000001</v>
      </c>
      <c r="AB187" s="32">
        <f>_xlfn.XLOOKUP(Master1[[#This Row],[cu_id]],Revenue_Analysis[cuid],Revenue_Analysis[Q1 High Deviation], 0)</f>
        <v>48.185400000000001</v>
      </c>
      <c r="AC187" s="32">
        <f>_xlfn.XLOOKUP(Master1[[#This Row],[cu_id]],Revenue_Analysis[cuid],Revenue_Analysis[Q2 Low Deviation], 0)</f>
        <v>43.124000000000002</v>
      </c>
      <c r="AD187" s="32">
        <f>_xlfn.XLOOKUP(Master1[[#This Row],[cu_id]],Revenue_Analysis[cuid],Revenue_Analysis[Q2 High Deviation], 0)</f>
        <v>47.683599999999998</v>
      </c>
      <c r="AE187" s="32">
        <f>_xlfn.XLOOKUP(Master1[[#This Row],[cu_id]],Revenue_Analysis[cuid],Revenue_Analysis[Q3 Low Deviation], 0)</f>
        <v>42.983699999999999</v>
      </c>
      <c r="AF187" s="32">
        <f>_xlfn.XLOOKUP(Master1[[#This Row],[cu_id]],Revenue_Analysis[cuid],Revenue_Analysis[Q3 High Deviation], 0)</f>
        <v>47.686900000000001</v>
      </c>
      <c r="AG187" s="32">
        <f>_xlfn.XLOOKUP(Master1[[#This Row],[cu_id]],Revenue_Analysis[cuid],Revenue_Analysis[Q4 Low Deviation], 0)</f>
        <v>41.364699999999999</v>
      </c>
      <c r="AH187" s="32">
        <f>_xlfn.XLOOKUP(Master1[[#This Row],[cu_id]],Revenue_Analysis[cuid],Revenue_Analysis[Q4 High Deviation], 0)</f>
        <v>42.466700000000003</v>
      </c>
      <c r="AI187" s="32">
        <f>_xlfn.XLOOKUP(Master1[[#This Row],[cu_id]],Revenue_Analysis[cuid],Revenue_Analysis[Q1 Average], 0)</f>
        <v>44.752499999999998</v>
      </c>
      <c r="AJ187" s="32">
        <f>_xlfn.XLOOKUP(Master1[[#This Row],[cu_id]],Revenue_Analysis[cuid],Revenue_Analysis[Q2 Average], 0)</f>
        <v>45.403799999999997</v>
      </c>
      <c r="AK187" s="32">
        <f>_xlfn.XLOOKUP(Master1[[#This Row],[cu_id]],Revenue_Analysis[cuid],Revenue_Analysis[Q3 Average], 0)</f>
        <v>45.335299999999997</v>
      </c>
      <c r="AL187" s="32">
        <f>_xlfn.XLOOKUP(Master1[[#This Row],[cu_id]],Revenue_Analysis[cuid],Revenue_Analysis[Q4 Average], 0)</f>
        <v>41.915700000000001</v>
      </c>
      <c r="AM187" s="34">
        <v>0.29166666666666669</v>
      </c>
      <c r="AN187" s="35">
        <v>0.5</v>
      </c>
      <c r="AO187" s="35" t="s">
        <v>4592</v>
      </c>
      <c r="AP187" s="35" t="s">
        <v>4592</v>
      </c>
      <c r="AQ187" s="20" t="s">
        <v>0</v>
      </c>
      <c r="AR187" s="20"/>
      <c r="AS187" s="14">
        <f>IFERROR(_xlfn.XLOOKUP(Master1[[#This Row],[cu_id]],StopTimes[cu_ID],StopTimes[Average Stop Time]), 0)</f>
        <v>0.23958333333333334</v>
      </c>
      <c r="AT187" s="14">
        <f>IF(Master1[[#This Row],[RSP StopTime Override]] &lt;&gt; "",Master1[[#This Row],[RSP StopTime Override]],IF(Master1[[#This Row],[Avg Stop Time Helper]] &lt;&gt; 0, Master1[[#This Row],[Avg Stop Time Helper]],Average_Stop_Time))</f>
        <v>0.23958333333333334</v>
      </c>
      <c r="AU187" s="13"/>
    </row>
    <row r="188" spans="1:47" x14ac:dyDescent="0.3">
      <c r="A188" s="18" t="s">
        <v>4298</v>
      </c>
      <c r="B188" s="20">
        <v>56</v>
      </c>
      <c r="C188" s="20" t="s">
        <v>7</v>
      </c>
      <c r="D188" s="19">
        <v>99061</v>
      </c>
      <c r="E188" s="19" t="s">
        <v>50</v>
      </c>
      <c r="F188" s="19" t="s">
        <v>7168</v>
      </c>
      <c r="G188" s="19" t="s">
        <v>7165</v>
      </c>
      <c r="H188" s="19" t="s">
        <v>11</v>
      </c>
      <c r="I188" s="19" t="s">
        <v>5275</v>
      </c>
      <c r="J188" s="19" t="s">
        <v>4</v>
      </c>
      <c r="K188" s="19" t="s">
        <v>5276</v>
      </c>
      <c r="L188" s="21" t="s">
        <v>16</v>
      </c>
      <c r="M188" s="20" t="s">
        <v>3</v>
      </c>
      <c r="N188" s="20" t="s">
        <v>2</v>
      </c>
      <c r="O188" s="20">
        <v>10</v>
      </c>
      <c r="P188" s="20">
        <v>0</v>
      </c>
      <c r="Q188" s="20">
        <v>0</v>
      </c>
      <c r="R188" s="20">
        <v>0</v>
      </c>
      <c r="S188" s="20">
        <v>0</v>
      </c>
      <c r="T188" s="20">
        <v>10</v>
      </c>
      <c r="U188" s="20">
        <v>52</v>
      </c>
      <c r="V188" s="30"/>
      <c r="W188" s="30"/>
      <c r="X188" s="33">
        <f>IFERROR(1 -(Master1[[#This Row],[Avg Garment Scans per Delivery]]/Master1[[#This Row],[Garment Inventory]]), 0)</f>
        <v>0</v>
      </c>
      <c r="Y188" s="30"/>
      <c r="Z188" s="30"/>
      <c r="AA188" s="32">
        <f>_xlfn.XLOOKUP(Master1[[#This Row],[cu_id]], Revenue_Analysis[cuid], Revenue_Analysis[Q1 Low Deviation], 0)</f>
        <v>14.312900000000001</v>
      </c>
      <c r="AB188" s="32">
        <f>_xlfn.XLOOKUP(Master1[[#This Row],[cu_id]],Revenue_Analysis[cuid],Revenue_Analysis[Q1 High Deviation], 0)</f>
        <v>15.5321</v>
      </c>
      <c r="AC188" s="32">
        <f>_xlfn.XLOOKUP(Master1[[#This Row],[cu_id]],Revenue_Analysis[cuid],Revenue_Analysis[Q2 Low Deviation], 0)</f>
        <v>12.035500000000001</v>
      </c>
      <c r="AD188" s="32">
        <f>_xlfn.XLOOKUP(Master1[[#This Row],[cu_id]],Revenue_Analysis[cuid],Revenue_Analysis[Q2 High Deviation], 0)</f>
        <v>15.6061</v>
      </c>
      <c r="AE188" s="32">
        <f>_xlfn.XLOOKUP(Master1[[#This Row],[cu_id]],Revenue_Analysis[cuid],Revenue_Analysis[Q3 Low Deviation], 0)</f>
        <v>15.6027</v>
      </c>
      <c r="AF188" s="32">
        <f>_xlfn.XLOOKUP(Master1[[#This Row],[cu_id]],Revenue_Analysis[cuid],Revenue_Analysis[Q3 High Deviation], 0)</f>
        <v>17.954499999999999</v>
      </c>
      <c r="AG188" s="32">
        <f>_xlfn.XLOOKUP(Master1[[#This Row],[cu_id]],Revenue_Analysis[cuid],Revenue_Analysis[Q4 Low Deviation], 0)</f>
        <v>14.0625</v>
      </c>
      <c r="AH188" s="32">
        <f>_xlfn.XLOOKUP(Master1[[#This Row],[cu_id]],Revenue_Analysis[cuid],Revenue_Analysis[Q4 High Deviation], 0)</f>
        <v>14.446099999999999</v>
      </c>
      <c r="AI188" s="32">
        <f>_xlfn.XLOOKUP(Master1[[#This Row],[cu_id]],Revenue_Analysis[cuid],Revenue_Analysis[Q1 Average], 0)</f>
        <v>14.922499999999999</v>
      </c>
      <c r="AJ188" s="32">
        <f>_xlfn.XLOOKUP(Master1[[#This Row],[cu_id]],Revenue_Analysis[cuid],Revenue_Analysis[Q2 Average], 0)</f>
        <v>13.8208</v>
      </c>
      <c r="AK188" s="32">
        <f>_xlfn.XLOOKUP(Master1[[#This Row],[cu_id]],Revenue_Analysis[cuid],Revenue_Analysis[Q3 Average], 0)</f>
        <v>16.778600000000001</v>
      </c>
      <c r="AL188" s="32">
        <f>_xlfn.XLOOKUP(Master1[[#This Row],[cu_id]],Revenue_Analysis[cuid],Revenue_Analysis[Q4 Average], 0)</f>
        <v>14.254300000000001</v>
      </c>
      <c r="AM188" s="34">
        <v>0.29166666666666669</v>
      </c>
      <c r="AN188" s="35">
        <v>0.5</v>
      </c>
      <c r="AO188" s="35" t="s">
        <v>4592</v>
      </c>
      <c r="AP188" s="35" t="s">
        <v>4592</v>
      </c>
      <c r="AQ188" s="20" t="s">
        <v>0</v>
      </c>
      <c r="AR188" s="20"/>
      <c r="AS188" s="14">
        <f>IFERROR(_xlfn.XLOOKUP(Master1[[#This Row],[cu_id]],StopTimes[cu_ID],StopTimes[Average Stop Time]), 0)</f>
        <v>0.23809523666666668</v>
      </c>
      <c r="AT188" s="14">
        <f>IF(Master1[[#This Row],[RSP StopTime Override]] &lt;&gt; "",Master1[[#This Row],[RSP StopTime Override]],IF(Master1[[#This Row],[Avg Stop Time Helper]] &lt;&gt; 0, Master1[[#This Row],[Avg Stop Time Helper]],Average_Stop_Time))</f>
        <v>0.23809523666666668</v>
      </c>
      <c r="AU188" s="13"/>
    </row>
    <row r="189" spans="1:47" x14ac:dyDescent="0.3">
      <c r="A189" s="18" t="s">
        <v>4299</v>
      </c>
      <c r="B189" s="20">
        <v>56</v>
      </c>
      <c r="C189" s="20" t="s">
        <v>7</v>
      </c>
      <c r="D189" s="19">
        <v>99061</v>
      </c>
      <c r="E189" s="19" t="s">
        <v>49</v>
      </c>
      <c r="F189" s="19" t="s">
        <v>7169</v>
      </c>
      <c r="G189" s="19" t="s">
        <v>7165</v>
      </c>
      <c r="H189" s="19" t="s">
        <v>11</v>
      </c>
      <c r="I189" s="19" t="s">
        <v>5275</v>
      </c>
      <c r="J189" s="19" t="s">
        <v>4</v>
      </c>
      <c r="K189" s="19" t="s">
        <v>5276</v>
      </c>
      <c r="L189" s="21" t="s">
        <v>16</v>
      </c>
      <c r="M189" s="20" t="s">
        <v>3</v>
      </c>
      <c r="N189" s="20" t="s">
        <v>2</v>
      </c>
      <c r="O189" s="20">
        <v>10</v>
      </c>
      <c r="P189" s="20">
        <v>0</v>
      </c>
      <c r="Q189" s="20">
        <v>0</v>
      </c>
      <c r="R189" s="20">
        <v>0</v>
      </c>
      <c r="S189" s="20">
        <v>0</v>
      </c>
      <c r="T189" s="20">
        <v>10</v>
      </c>
      <c r="U189" s="20">
        <v>52</v>
      </c>
      <c r="V189" s="30"/>
      <c r="W189" s="30"/>
      <c r="X189" s="33">
        <f>IFERROR(1 -(Master1[[#This Row],[Avg Garment Scans per Delivery]]/Master1[[#This Row],[Garment Inventory]]), 0)</f>
        <v>0</v>
      </c>
      <c r="Y189" s="30"/>
      <c r="Z189" s="30"/>
      <c r="AA189" s="32">
        <f>_xlfn.XLOOKUP(Master1[[#This Row],[cu_id]], Revenue_Analysis[cuid], Revenue_Analysis[Q1 Low Deviation], 0)</f>
        <v>14.312900000000001</v>
      </c>
      <c r="AB189" s="32">
        <f>_xlfn.XLOOKUP(Master1[[#This Row],[cu_id]],Revenue_Analysis[cuid],Revenue_Analysis[Q1 High Deviation], 0)</f>
        <v>15.5321</v>
      </c>
      <c r="AC189" s="32">
        <f>_xlfn.XLOOKUP(Master1[[#This Row],[cu_id]],Revenue_Analysis[cuid],Revenue_Analysis[Q2 Low Deviation], 0)</f>
        <v>15.1586</v>
      </c>
      <c r="AD189" s="32">
        <f>_xlfn.XLOOKUP(Master1[[#This Row],[cu_id]],Revenue_Analysis[cuid],Revenue_Analysis[Q2 High Deviation], 0)</f>
        <v>17.1568</v>
      </c>
      <c r="AE189" s="32">
        <f>_xlfn.XLOOKUP(Master1[[#This Row],[cu_id]],Revenue_Analysis[cuid],Revenue_Analysis[Q3 Low Deviation], 0)</f>
        <v>15.558199999999999</v>
      </c>
      <c r="AF189" s="32">
        <f>_xlfn.XLOOKUP(Master1[[#This Row],[cu_id]],Revenue_Analysis[cuid],Revenue_Analysis[Q3 High Deviation], 0)</f>
        <v>18.3476</v>
      </c>
      <c r="AG189" s="32">
        <f>_xlfn.XLOOKUP(Master1[[#This Row],[cu_id]],Revenue_Analysis[cuid],Revenue_Analysis[Q4 Low Deviation], 0)</f>
        <v>14.0625</v>
      </c>
      <c r="AH189" s="32">
        <f>_xlfn.XLOOKUP(Master1[[#This Row],[cu_id]],Revenue_Analysis[cuid],Revenue_Analysis[Q4 High Deviation], 0)</f>
        <v>14.446099999999999</v>
      </c>
      <c r="AI189" s="32">
        <f>_xlfn.XLOOKUP(Master1[[#This Row],[cu_id]],Revenue_Analysis[cuid],Revenue_Analysis[Q1 Average], 0)</f>
        <v>14.922499999999999</v>
      </c>
      <c r="AJ189" s="32">
        <f>_xlfn.XLOOKUP(Master1[[#This Row],[cu_id]],Revenue_Analysis[cuid],Revenue_Analysis[Q2 Average], 0)</f>
        <v>16.157699999999998</v>
      </c>
      <c r="AK189" s="32">
        <f>_xlfn.XLOOKUP(Master1[[#This Row],[cu_id]],Revenue_Analysis[cuid],Revenue_Analysis[Q3 Average], 0)</f>
        <v>16.9529</v>
      </c>
      <c r="AL189" s="32">
        <f>_xlfn.XLOOKUP(Master1[[#This Row],[cu_id]],Revenue_Analysis[cuid],Revenue_Analysis[Q4 Average], 0)</f>
        <v>14.254300000000001</v>
      </c>
      <c r="AM189" s="34">
        <v>0.29166666666666669</v>
      </c>
      <c r="AN189" s="35">
        <v>0.5</v>
      </c>
      <c r="AO189" s="35" t="s">
        <v>4592</v>
      </c>
      <c r="AP189" s="35" t="s">
        <v>4592</v>
      </c>
      <c r="AQ189" s="20" t="s">
        <v>0</v>
      </c>
      <c r="AR189" s="20"/>
      <c r="AS189" s="14">
        <f>IFERROR(_xlfn.XLOOKUP(Master1[[#This Row],[cu_id]],StopTimes[cu_ID],StopTimes[Average Stop Time]), 0)</f>
        <v>0.20952380833333334</v>
      </c>
      <c r="AT189" s="14">
        <f>IF(Master1[[#This Row],[RSP StopTime Override]] &lt;&gt; "",Master1[[#This Row],[RSP StopTime Override]],IF(Master1[[#This Row],[Avg Stop Time Helper]] &lt;&gt; 0, Master1[[#This Row],[Avg Stop Time Helper]],Average_Stop_Time))</f>
        <v>0.20952380833333334</v>
      </c>
      <c r="AU189" s="13"/>
    </row>
    <row r="190" spans="1:47" x14ac:dyDescent="0.3">
      <c r="A190" s="18" t="s">
        <v>4300</v>
      </c>
      <c r="B190" s="20">
        <v>56</v>
      </c>
      <c r="C190" s="20" t="s">
        <v>7</v>
      </c>
      <c r="D190" s="19">
        <v>99061</v>
      </c>
      <c r="E190" s="19" t="s">
        <v>40</v>
      </c>
      <c r="F190" s="19" t="s">
        <v>7170</v>
      </c>
      <c r="G190" s="19" t="s">
        <v>7165</v>
      </c>
      <c r="H190" s="19" t="s">
        <v>11</v>
      </c>
      <c r="I190" s="19" t="s">
        <v>5275</v>
      </c>
      <c r="J190" s="19" t="s">
        <v>4</v>
      </c>
      <c r="K190" s="19" t="s">
        <v>5276</v>
      </c>
      <c r="L190" s="21" t="s">
        <v>16</v>
      </c>
      <c r="M190" s="20" t="s">
        <v>3</v>
      </c>
      <c r="N190" s="20" t="s">
        <v>2</v>
      </c>
      <c r="O190" s="20">
        <v>10</v>
      </c>
      <c r="P190" s="20">
        <v>0</v>
      </c>
      <c r="Q190" s="20">
        <v>0</v>
      </c>
      <c r="R190" s="20">
        <v>0</v>
      </c>
      <c r="S190" s="20">
        <v>0</v>
      </c>
      <c r="T190" s="20">
        <v>10</v>
      </c>
      <c r="U190" s="20">
        <v>52</v>
      </c>
      <c r="V190" s="30"/>
      <c r="W190" s="30"/>
      <c r="X190" s="33">
        <f>IFERROR(1 -(Master1[[#This Row],[Avg Garment Scans per Delivery]]/Master1[[#This Row],[Garment Inventory]]), 0)</f>
        <v>0</v>
      </c>
      <c r="Y190" s="30"/>
      <c r="Z190" s="30"/>
      <c r="AA190" s="32">
        <f>_xlfn.XLOOKUP(Master1[[#This Row],[cu_id]], Revenue_Analysis[cuid], Revenue_Analysis[Q1 Low Deviation], 0)</f>
        <v>77.572199999999995</v>
      </c>
      <c r="AB190" s="32">
        <f>_xlfn.XLOOKUP(Master1[[#This Row],[cu_id]],Revenue_Analysis[cuid],Revenue_Analysis[Q1 High Deviation], 0)</f>
        <v>78.354399999999998</v>
      </c>
      <c r="AC190" s="32">
        <f>_xlfn.XLOOKUP(Master1[[#This Row],[cu_id]],Revenue_Analysis[cuid],Revenue_Analysis[Q2 Low Deviation], 0)</f>
        <v>49.5745</v>
      </c>
      <c r="AD190" s="32">
        <f>_xlfn.XLOOKUP(Master1[[#This Row],[cu_id]],Revenue_Analysis[cuid],Revenue_Analysis[Q2 High Deviation], 0)</f>
        <v>73.662499999999994</v>
      </c>
      <c r="AE190" s="32">
        <f>_xlfn.XLOOKUP(Master1[[#This Row],[cu_id]],Revenue_Analysis[cuid],Revenue_Analysis[Q3 Low Deviation], 0)</f>
        <v>23.104299999999999</v>
      </c>
      <c r="AF190" s="32">
        <f>_xlfn.XLOOKUP(Master1[[#This Row],[cu_id]],Revenue_Analysis[cuid],Revenue_Analysis[Q3 High Deviation], 0)</f>
        <v>52.517099999999999</v>
      </c>
      <c r="AG190" s="32">
        <f>_xlfn.XLOOKUP(Master1[[#This Row],[cu_id]],Revenue_Analysis[cuid],Revenue_Analysis[Q4 Low Deviation], 0)</f>
        <v>10.651899999999999</v>
      </c>
      <c r="AH190" s="32">
        <f>_xlfn.XLOOKUP(Master1[[#This Row],[cu_id]],Revenue_Analysis[cuid],Revenue_Analysis[Q4 High Deviation], 0)</f>
        <v>67.345299999999995</v>
      </c>
      <c r="AI190" s="32">
        <f>_xlfn.XLOOKUP(Master1[[#This Row],[cu_id]],Revenue_Analysis[cuid],Revenue_Analysis[Q1 Average], 0)</f>
        <v>77.963300000000004</v>
      </c>
      <c r="AJ190" s="32">
        <f>_xlfn.XLOOKUP(Master1[[#This Row],[cu_id]],Revenue_Analysis[cuid],Revenue_Analysis[Q2 Average], 0)</f>
        <v>61.618499999999997</v>
      </c>
      <c r="AK190" s="32">
        <f>_xlfn.XLOOKUP(Master1[[#This Row],[cu_id]],Revenue_Analysis[cuid],Revenue_Analysis[Q3 Average], 0)</f>
        <v>37.810699999999997</v>
      </c>
      <c r="AL190" s="32">
        <f>_xlfn.XLOOKUP(Master1[[#This Row],[cu_id]],Revenue_Analysis[cuid],Revenue_Analysis[Q4 Average], 0)</f>
        <v>38.998600000000003</v>
      </c>
      <c r="AM190" s="34">
        <v>0.29166666666666669</v>
      </c>
      <c r="AN190" s="35">
        <v>0.5</v>
      </c>
      <c r="AO190" s="35" t="s">
        <v>4592</v>
      </c>
      <c r="AP190" s="35" t="s">
        <v>4592</v>
      </c>
      <c r="AQ190" s="20" t="s">
        <v>0</v>
      </c>
      <c r="AR190" s="20"/>
      <c r="AS190" s="14">
        <f>IFERROR(_xlfn.XLOOKUP(Master1[[#This Row],[cu_id]],StopTimes[cu_ID],StopTimes[Average Stop Time]), 0)</f>
        <v>5.5690476200000001</v>
      </c>
      <c r="AT190" s="14">
        <f>IF(Master1[[#This Row],[RSP StopTime Override]] &lt;&gt; "",Master1[[#This Row],[RSP StopTime Override]],IF(Master1[[#This Row],[Avg Stop Time Helper]] &lt;&gt; 0, Master1[[#This Row],[Avg Stop Time Helper]],Average_Stop_Time))</f>
        <v>5.5690476200000001</v>
      </c>
      <c r="AU190" s="13"/>
    </row>
    <row r="191" spans="1:47" x14ac:dyDescent="0.3">
      <c r="A191" s="18" t="s">
        <v>4301</v>
      </c>
      <c r="B191" s="20">
        <v>6</v>
      </c>
      <c r="C191" s="20" t="s">
        <v>7</v>
      </c>
      <c r="D191" s="19">
        <v>99061</v>
      </c>
      <c r="E191" s="19" t="s">
        <v>38</v>
      </c>
      <c r="F191" s="19" t="s">
        <v>4921</v>
      </c>
      <c r="G191" s="19" t="s">
        <v>4922</v>
      </c>
      <c r="H191" s="19" t="s">
        <v>11</v>
      </c>
      <c r="I191" s="19" t="s">
        <v>4595</v>
      </c>
      <c r="J191" s="19" t="s">
        <v>4</v>
      </c>
      <c r="K191" s="19" t="s">
        <v>4591</v>
      </c>
      <c r="L191" s="21" t="s">
        <v>16</v>
      </c>
      <c r="M191" s="20" t="s">
        <v>3</v>
      </c>
      <c r="N191" s="20" t="s">
        <v>2</v>
      </c>
      <c r="O191" s="20">
        <v>20</v>
      </c>
      <c r="P191" s="20">
        <v>0</v>
      </c>
      <c r="Q191" s="20">
        <v>0</v>
      </c>
      <c r="R191" s="20">
        <v>0</v>
      </c>
      <c r="S191" s="20">
        <v>0</v>
      </c>
      <c r="T191" s="20">
        <v>20</v>
      </c>
      <c r="U191" s="20">
        <v>52</v>
      </c>
      <c r="V191" s="30"/>
      <c r="W191" s="30"/>
      <c r="X191" s="33">
        <f>IFERROR(1 -(Master1[[#This Row],[Avg Garment Scans per Delivery]]/Master1[[#This Row],[Garment Inventory]]), 0)</f>
        <v>0</v>
      </c>
      <c r="Y191" s="30"/>
      <c r="Z191" s="30"/>
      <c r="AA191" s="32">
        <f>_xlfn.XLOOKUP(Master1[[#This Row],[cu_id]], Revenue_Analysis[cuid], Revenue_Analysis[Q1 Low Deviation], 0)</f>
        <v>78.3</v>
      </c>
      <c r="AB191" s="32">
        <f>_xlfn.XLOOKUP(Master1[[#This Row],[cu_id]],Revenue_Analysis[cuid],Revenue_Analysis[Q1 High Deviation], 0)</f>
        <v>84.204999999999998</v>
      </c>
      <c r="AC191" s="32">
        <f>_xlfn.XLOOKUP(Master1[[#This Row],[cu_id]],Revenue_Analysis[cuid],Revenue_Analysis[Q2 Low Deviation], 0)</f>
        <v>13.9969</v>
      </c>
      <c r="AD191" s="32">
        <f>_xlfn.XLOOKUP(Master1[[#This Row],[cu_id]],Revenue_Analysis[cuid],Revenue_Analysis[Q2 High Deviation], 0)</f>
        <v>118.60469999999999</v>
      </c>
      <c r="AE191" s="32">
        <f>_xlfn.XLOOKUP(Master1[[#This Row],[cu_id]],Revenue_Analysis[cuid],Revenue_Analysis[Q3 Low Deviation], 0)</f>
        <v>20.604299999999999</v>
      </c>
      <c r="AF191" s="32">
        <f>_xlfn.XLOOKUP(Master1[[#This Row],[cu_id]],Revenue_Analysis[cuid],Revenue_Analysis[Q3 High Deviation], 0)</f>
        <v>109.0685</v>
      </c>
      <c r="AG191" s="32">
        <f>_xlfn.XLOOKUP(Master1[[#This Row],[cu_id]],Revenue_Analysis[cuid],Revenue_Analysis[Q4 Low Deviation], 0)</f>
        <v>42.291800000000002</v>
      </c>
      <c r="AH191" s="32">
        <f>_xlfn.XLOOKUP(Master1[[#This Row],[cu_id]],Revenue_Analysis[cuid],Revenue_Analysis[Q4 High Deviation], 0)</f>
        <v>82.479600000000005</v>
      </c>
      <c r="AI191" s="32">
        <f>_xlfn.XLOOKUP(Master1[[#This Row],[cu_id]],Revenue_Analysis[cuid],Revenue_Analysis[Q1 Average], 0)</f>
        <v>81.252499999999998</v>
      </c>
      <c r="AJ191" s="32">
        <f>_xlfn.XLOOKUP(Master1[[#This Row],[cu_id]],Revenue_Analysis[cuid],Revenue_Analysis[Q2 Average], 0)</f>
        <v>66.300799999999995</v>
      </c>
      <c r="AK191" s="32">
        <f>_xlfn.XLOOKUP(Master1[[#This Row],[cu_id]],Revenue_Analysis[cuid],Revenue_Analysis[Q3 Average], 0)</f>
        <v>64.836399999999998</v>
      </c>
      <c r="AL191" s="32">
        <f>_xlfn.XLOOKUP(Master1[[#This Row],[cu_id]],Revenue_Analysis[cuid],Revenue_Analysis[Q4 Average], 0)</f>
        <v>62.3857</v>
      </c>
      <c r="AM191" s="34">
        <v>0.25</v>
      </c>
      <c r="AN191" s="35">
        <v>0.5</v>
      </c>
      <c r="AO191" s="35" t="s">
        <v>4592</v>
      </c>
      <c r="AP191" s="35" t="s">
        <v>4592</v>
      </c>
      <c r="AQ191" s="20" t="s">
        <v>0</v>
      </c>
      <c r="AR191" s="20"/>
      <c r="AS191" s="14">
        <f>IFERROR(_xlfn.XLOOKUP(Master1[[#This Row],[cu_id]],StopTimes[cu_ID],StopTimes[Average Stop Time]), 0)</f>
        <v>0.13095238166666667</v>
      </c>
      <c r="AT191" s="14">
        <f>IF(Master1[[#This Row],[RSP StopTime Override]] &lt;&gt; "",Master1[[#This Row],[RSP StopTime Override]],IF(Master1[[#This Row],[Avg Stop Time Helper]] &lt;&gt; 0, Master1[[#This Row],[Avg Stop Time Helper]],Average_Stop_Time))</f>
        <v>0.13095238166666667</v>
      </c>
      <c r="AU191" s="13"/>
    </row>
    <row r="192" spans="1:47" x14ac:dyDescent="0.3">
      <c r="A192" s="18" t="s">
        <v>4302</v>
      </c>
      <c r="B192" s="20">
        <v>6</v>
      </c>
      <c r="C192" s="20" t="s">
        <v>7</v>
      </c>
      <c r="D192" s="19">
        <v>99061</v>
      </c>
      <c r="E192" s="19" t="s">
        <v>62</v>
      </c>
      <c r="F192" s="19" t="s">
        <v>4923</v>
      </c>
      <c r="G192" s="19" t="s">
        <v>4922</v>
      </c>
      <c r="H192" s="19" t="s">
        <v>11</v>
      </c>
      <c r="I192" s="19" t="s">
        <v>4595</v>
      </c>
      <c r="J192" s="19" t="s">
        <v>4</v>
      </c>
      <c r="K192" s="19" t="s">
        <v>4591</v>
      </c>
      <c r="L192" s="21" t="s">
        <v>16</v>
      </c>
      <c r="M192" s="20" t="s">
        <v>3</v>
      </c>
      <c r="N192" s="20" t="s">
        <v>2</v>
      </c>
      <c r="O192" s="20">
        <v>25</v>
      </c>
      <c r="P192" s="20">
        <v>0</v>
      </c>
      <c r="Q192" s="20">
        <v>0</v>
      </c>
      <c r="R192" s="20">
        <v>0</v>
      </c>
      <c r="S192" s="20">
        <v>0</v>
      </c>
      <c r="T192" s="20">
        <v>25</v>
      </c>
      <c r="U192" s="20">
        <v>52</v>
      </c>
      <c r="V192" s="30"/>
      <c r="W192" s="30"/>
      <c r="X192" s="33">
        <f>IFERROR(1 -(Master1[[#This Row],[Avg Garment Scans per Delivery]]/Master1[[#This Row],[Garment Inventory]]), 0)</f>
        <v>0</v>
      </c>
      <c r="Y192" s="30"/>
      <c r="Z192" s="30"/>
      <c r="AA192" s="32">
        <f>_xlfn.XLOOKUP(Master1[[#This Row],[cu_id]], Revenue_Analysis[cuid], Revenue_Analysis[Q1 Low Deviation], 0)</f>
        <v>20.634699999999999</v>
      </c>
      <c r="AB192" s="32">
        <f>_xlfn.XLOOKUP(Master1[[#This Row],[cu_id]],Revenue_Analysis[cuid],Revenue_Analysis[Q1 High Deviation], 0)</f>
        <v>22.681899999999999</v>
      </c>
      <c r="AC192" s="32">
        <f>_xlfn.XLOOKUP(Master1[[#This Row],[cu_id]],Revenue_Analysis[cuid],Revenue_Analysis[Q2 Low Deviation], 0)</f>
        <v>23.351800000000001</v>
      </c>
      <c r="AD192" s="32">
        <f>_xlfn.XLOOKUP(Master1[[#This Row],[cu_id]],Revenue_Analysis[cuid],Revenue_Analysis[Q2 High Deviation], 0)</f>
        <v>27.919</v>
      </c>
      <c r="AE192" s="32">
        <f>_xlfn.XLOOKUP(Master1[[#This Row],[cu_id]],Revenue_Analysis[cuid],Revenue_Analysis[Q3 Low Deviation], 0)</f>
        <v>25.707899999999999</v>
      </c>
      <c r="AF192" s="32">
        <f>_xlfn.XLOOKUP(Master1[[#This Row],[cu_id]],Revenue_Analysis[cuid],Revenue_Analysis[Q3 High Deviation], 0)</f>
        <v>28.264900000000001</v>
      </c>
      <c r="AG192" s="32">
        <f>_xlfn.XLOOKUP(Master1[[#This Row],[cu_id]],Revenue_Analysis[cuid],Revenue_Analysis[Q4 Low Deviation], 0)</f>
        <v>20.3704</v>
      </c>
      <c r="AH192" s="32">
        <f>_xlfn.XLOOKUP(Master1[[#This Row],[cu_id]],Revenue_Analysis[cuid],Revenue_Analysis[Q4 High Deviation], 0)</f>
        <v>20.901</v>
      </c>
      <c r="AI192" s="32">
        <f>_xlfn.XLOOKUP(Master1[[#This Row],[cu_id]],Revenue_Analysis[cuid],Revenue_Analysis[Q1 Average], 0)</f>
        <v>21.658300000000001</v>
      </c>
      <c r="AJ192" s="32">
        <f>_xlfn.XLOOKUP(Master1[[#This Row],[cu_id]],Revenue_Analysis[cuid],Revenue_Analysis[Q2 Average], 0)</f>
        <v>25.635400000000001</v>
      </c>
      <c r="AK192" s="32">
        <f>_xlfn.XLOOKUP(Master1[[#This Row],[cu_id]],Revenue_Analysis[cuid],Revenue_Analysis[Q3 Average], 0)</f>
        <v>26.9864</v>
      </c>
      <c r="AL192" s="32">
        <f>_xlfn.XLOOKUP(Master1[[#This Row],[cu_id]],Revenue_Analysis[cuid],Revenue_Analysis[Q4 Average], 0)</f>
        <v>20.6357</v>
      </c>
      <c r="AM192" s="34">
        <v>0.25</v>
      </c>
      <c r="AN192" s="35">
        <v>0.5</v>
      </c>
      <c r="AO192" s="35" t="s">
        <v>4592</v>
      </c>
      <c r="AP192" s="35" t="s">
        <v>4592</v>
      </c>
      <c r="AQ192" s="20" t="s">
        <v>0</v>
      </c>
      <c r="AR192" s="20"/>
      <c r="AS192" s="14">
        <f>IFERROR(_xlfn.XLOOKUP(Master1[[#This Row],[cu_id]],StopTimes[cu_ID],StopTimes[Average Stop Time]), 0)</f>
        <v>0.14285714333333333</v>
      </c>
      <c r="AT192" s="14">
        <f>IF(Master1[[#This Row],[RSP StopTime Override]] &lt;&gt; "",Master1[[#This Row],[RSP StopTime Override]],IF(Master1[[#This Row],[Avg Stop Time Helper]] &lt;&gt; 0, Master1[[#This Row],[Avg Stop Time Helper]],Average_Stop_Time))</f>
        <v>0.14285714333333333</v>
      </c>
      <c r="AU192" s="13"/>
    </row>
    <row r="193" spans="1:47" x14ac:dyDescent="0.3">
      <c r="A193" s="18" t="s">
        <v>4303</v>
      </c>
      <c r="B193" s="20">
        <v>6</v>
      </c>
      <c r="C193" s="20" t="s">
        <v>7</v>
      </c>
      <c r="D193" s="19">
        <v>99061</v>
      </c>
      <c r="E193" s="19" t="s">
        <v>61</v>
      </c>
      <c r="F193" s="19" t="s">
        <v>4924</v>
      </c>
      <c r="G193" s="19" t="s">
        <v>4922</v>
      </c>
      <c r="H193" s="19" t="s">
        <v>11</v>
      </c>
      <c r="I193" s="19" t="s">
        <v>4595</v>
      </c>
      <c r="J193" s="19" t="s">
        <v>4</v>
      </c>
      <c r="K193" s="19" t="s">
        <v>4591</v>
      </c>
      <c r="L193" s="21" t="s">
        <v>16</v>
      </c>
      <c r="M193" s="20" t="s">
        <v>3</v>
      </c>
      <c r="N193" s="20" t="s">
        <v>2</v>
      </c>
      <c r="O193" s="20">
        <v>5</v>
      </c>
      <c r="P193" s="20">
        <v>0</v>
      </c>
      <c r="Q193" s="20">
        <v>0</v>
      </c>
      <c r="R193" s="20">
        <v>0</v>
      </c>
      <c r="S193" s="20">
        <v>0</v>
      </c>
      <c r="T193" s="20">
        <v>5</v>
      </c>
      <c r="U193" s="20">
        <v>52</v>
      </c>
      <c r="V193" s="30">
        <v>37</v>
      </c>
      <c r="W193" s="30">
        <v>12</v>
      </c>
      <c r="X193" s="33">
        <f>IFERROR(1 -(Master1[[#This Row],[Avg Garment Scans per Delivery]]/Master1[[#This Row],[Garment Inventory]]), 0)</f>
        <v>0.67567567567567566</v>
      </c>
      <c r="Y193" s="30">
        <v>2</v>
      </c>
      <c r="Z193" s="30">
        <v>40</v>
      </c>
      <c r="AA193" s="32">
        <f>_xlfn.XLOOKUP(Master1[[#This Row],[cu_id]], Revenue_Analysis[cuid], Revenue_Analysis[Q1 Low Deviation], 0)</f>
        <v>26.349399999999999</v>
      </c>
      <c r="AB193" s="32">
        <f>_xlfn.XLOOKUP(Master1[[#This Row],[cu_id]],Revenue_Analysis[cuid],Revenue_Analysis[Q1 High Deviation], 0)</f>
        <v>42.397199999999998</v>
      </c>
      <c r="AC193" s="32">
        <f>_xlfn.XLOOKUP(Master1[[#This Row],[cu_id]],Revenue_Analysis[cuid],Revenue_Analysis[Q2 Low Deviation], 0)</f>
        <v>35.095500000000001</v>
      </c>
      <c r="AD193" s="32">
        <f>_xlfn.XLOOKUP(Master1[[#This Row],[cu_id]],Revenue_Analysis[cuid],Revenue_Analysis[Q2 High Deviation], 0)</f>
        <v>49.387500000000003</v>
      </c>
      <c r="AE193" s="32">
        <f>_xlfn.XLOOKUP(Master1[[#This Row],[cu_id]],Revenue_Analysis[cuid],Revenue_Analysis[Q3 Low Deviation], 0)</f>
        <v>39.547699999999999</v>
      </c>
      <c r="AF193" s="32">
        <f>_xlfn.XLOOKUP(Master1[[#This Row],[cu_id]],Revenue_Analysis[cuid],Revenue_Analysis[Q3 High Deviation], 0)</f>
        <v>48.326500000000003</v>
      </c>
      <c r="AG193" s="32">
        <f>_xlfn.XLOOKUP(Master1[[#This Row],[cu_id]],Revenue_Analysis[cuid],Revenue_Analysis[Q4 Low Deviation], 0)</f>
        <v>29.1145</v>
      </c>
      <c r="AH193" s="32">
        <f>_xlfn.XLOOKUP(Master1[[#This Row],[cu_id]],Revenue_Analysis[cuid],Revenue_Analysis[Q4 High Deviation], 0)</f>
        <v>41.666899999999998</v>
      </c>
      <c r="AI193" s="32">
        <f>_xlfn.XLOOKUP(Master1[[#This Row],[cu_id]],Revenue_Analysis[cuid],Revenue_Analysis[Q1 Average], 0)</f>
        <v>34.3733</v>
      </c>
      <c r="AJ193" s="32">
        <f>_xlfn.XLOOKUP(Master1[[#This Row],[cu_id]],Revenue_Analysis[cuid],Revenue_Analysis[Q2 Average], 0)</f>
        <v>42.241500000000002</v>
      </c>
      <c r="AK193" s="32">
        <f>_xlfn.XLOOKUP(Master1[[#This Row],[cu_id]],Revenue_Analysis[cuid],Revenue_Analysis[Q3 Average], 0)</f>
        <v>43.937100000000001</v>
      </c>
      <c r="AL193" s="32">
        <f>_xlfn.XLOOKUP(Master1[[#This Row],[cu_id]],Revenue_Analysis[cuid],Revenue_Analysis[Q4 Average], 0)</f>
        <v>35.390700000000002</v>
      </c>
      <c r="AM193" s="34">
        <v>0.25</v>
      </c>
      <c r="AN193" s="35">
        <v>0.5</v>
      </c>
      <c r="AO193" s="35" t="s">
        <v>4592</v>
      </c>
      <c r="AP193" s="35" t="s">
        <v>4592</v>
      </c>
      <c r="AQ193" s="20" t="s">
        <v>0</v>
      </c>
      <c r="AR193" s="20"/>
      <c r="AS193" s="14">
        <f>IFERROR(_xlfn.XLOOKUP(Master1[[#This Row],[cu_id]],StopTimes[cu_ID],StopTimes[Average Stop Time]), 0)</f>
        <v>26.428571428333335</v>
      </c>
      <c r="AT193" s="14">
        <f>IF(Master1[[#This Row],[RSP StopTime Override]] &lt;&gt; "",Master1[[#This Row],[RSP StopTime Override]],IF(Master1[[#This Row],[Avg Stop Time Helper]] &lt;&gt; 0, Master1[[#This Row],[Avg Stop Time Helper]],Average_Stop_Time))</f>
        <v>26.428571428333335</v>
      </c>
      <c r="AU193" s="13"/>
    </row>
    <row r="194" spans="1:47" x14ac:dyDescent="0.3">
      <c r="A194" s="18" t="s">
        <v>4304</v>
      </c>
      <c r="B194" s="20">
        <v>12</v>
      </c>
      <c r="C194" s="20" t="s">
        <v>7</v>
      </c>
      <c r="D194" s="19">
        <v>99061</v>
      </c>
      <c r="E194" s="19" t="s">
        <v>41</v>
      </c>
      <c r="F194" s="19" t="s">
        <v>5248</v>
      </c>
      <c r="G194" s="19" t="s">
        <v>5249</v>
      </c>
      <c r="H194" s="19" t="s">
        <v>11</v>
      </c>
      <c r="I194" s="19" t="s">
        <v>5049</v>
      </c>
      <c r="J194" s="19" t="s">
        <v>4</v>
      </c>
      <c r="K194" s="19" t="s">
        <v>5064</v>
      </c>
      <c r="L194" s="21" t="s">
        <v>16</v>
      </c>
      <c r="M194" s="20" t="s">
        <v>3</v>
      </c>
      <c r="N194" s="20" t="s">
        <v>2</v>
      </c>
      <c r="O194" s="20">
        <v>200</v>
      </c>
      <c r="P194" s="20">
        <v>0</v>
      </c>
      <c r="Q194" s="20">
        <v>0</v>
      </c>
      <c r="R194" s="20">
        <v>0</v>
      </c>
      <c r="S194" s="20">
        <v>0</v>
      </c>
      <c r="T194" s="20">
        <v>200</v>
      </c>
      <c r="U194" s="20">
        <v>52</v>
      </c>
      <c r="V194" s="30">
        <v>44</v>
      </c>
      <c r="W194" s="30">
        <v>9</v>
      </c>
      <c r="X194" s="33">
        <f>IFERROR(1 -(Master1[[#This Row],[Avg Garment Scans per Delivery]]/Master1[[#This Row],[Garment Inventory]]), 0)</f>
        <v>0.79545454545454541</v>
      </c>
      <c r="Y194" s="30">
        <v>2</v>
      </c>
      <c r="Z194" s="30">
        <v>45</v>
      </c>
      <c r="AA194" s="32">
        <f>_xlfn.XLOOKUP(Master1[[#This Row],[cu_id]], Revenue_Analysis[cuid], Revenue_Analysis[Q1 Low Deviation], 0)</f>
        <v>64.496099999999998</v>
      </c>
      <c r="AB194" s="32">
        <f>_xlfn.XLOOKUP(Master1[[#This Row],[cu_id]],Revenue_Analysis[cuid],Revenue_Analysis[Q1 High Deviation], 0)</f>
        <v>64.777299999999997</v>
      </c>
      <c r="AC194" s="32">
        <f>_xlfn.XLOOKUP(Master1[[#This Row],[cu_id]],Revenue_Analysis[cuid],Revenue_Analysis[Q2 Low Deviation], 0)</f>
        <v>59.7639</v>
      </c>
      <c r="AD194" s="32">
        <f>_xlfn.XLOOKUP(Master1[[#This Row],[cu_id]],Revenue_Analysis[cuid],Revenue_Analysis[Q2 High Deviation], 0)</f>
        <v>68.940700000000007</v>
      </c>
      <c r="AE194" s="32">
        <f>_xlfn.XLOOKUP(Master1[[#This Row],[cu_id]],Revenue_Analysis[cuid],Revenue_Analysis[Q3 Low Deviation], 0)</f>
        <v>63.049700000000001</v>
      </c>
      <c r="AF194" s="32">
        <f>_xlfn.XLOOKUP(Master1[[#This Row],[cu_id]],Revenue_Analysis[cuid],Revenue_Analysis[Q3 High Deviation], 0)</f>
        <v>69.714500000000001</v>
      </c>
      <c r="AG194" s="32">
        <f>_xlfn.XLOOKUP(Master1[[#This Row],[cu_id]],Revenue_Analysis[cuid],Revenue_Analysis[Q4 Low Deviation], 0)</f>
        <v>62.3598</v>
      </c>
      <c r="AH194" s="32">
        <f>_xlfn.XLOOKUP(Master1[[#This Row],[cu_id]],Revenue_Analysis[cuid],Revenue_Analysis[Q4 High Deviation], 0)</f>
        <v>64.611599999999996</v>
      </c>
      <c r="AI194" s="32">
        <f>_xlfn.XLOOKUP(Master1[[#This Row],[cu_id]],Revenue_Analysis[cuid],Revenue_Analysis[Q1 Average], 0)</f>
        <v>64.636700000000005</v>
      </c>
      <c r="AJ194" s="32">
        <f>_xlfn.XLOOKUP(Master1[[#This Row],[cu_id]],Revenue_Analysis[cuid],Revenue_Analysis[Q2 Average], 0)</f>
        <v>64.3523</v>
      </c>
      <c r="AK194" s="32">
        <f>_xlfn.XLOOKUP(Master1[[#This Row],[cu_id]],Revenue_Analysis[cuid],Revenue_Analysis[Q3 Average], 0)</f>
        <v>66.382099999999994</v>
      </c>
      <c r="AL194" s="32">
        <f>_xlfn.XLOOKUP(Master1[[#This Row],[cu_id]],Revenue_Analysis[cuid],Revenue_Analysis[Q4 Average], 0)</f>
        <v>63.485700000000001</v>
      </c>
      <c r="AM194" s="34">
        <v>0.25</v>
      </c>
      <c r="AN194" s="35">
        <v>0</v>
      </c>
      <c r="AO194" s="35" t="s">
        <v>4592</v>
      </c>
      <c r="AP194" s="35" t="s">
        <v>4592</v>
      </c>
      <c r="AQ194" s="20" t="s">
        <v>32</v>
      </c>
      <c r="AR194" s="20"/>
      <c r="AS194" s="14">
        <f>IFERROR(_xlfn.XLOOKUP(Master1[[#This Row],[cu_id]],StopTimes[cu_ID],StopTimes[Average Stop Time]), 0)</f>
        <v>12.471428571666667</v>
      </c>
      <c r="AT194" s="14">
        <f>IF(Master1[[#This Row],[RSP StopTime Override]] &lt;&gt; "",Master1[[#This Row],[RSP StopTime Override]],IF(Master1[[#This Row],[Avg Stop Time Helper]] &lt;&gt; 0, Master1[[#This Row],[Avg Stop Time Helper]],Average_Stop_Time))</f>
        <v>12.471428571666667</v>
      </c>
      <c r="AU194" s="13"/>
    </row>
    <row r="195" spans="1:47" x14ac:dyDescent="0.3">
      <c r="A195" s="18" t="s">
        <v>4305</v>
      </c>
      <c r="B195" s="20">
        <v>12</v>
      </c>
      <c r="C195" s="20" t="s">
        <v>7</v>
      </c>
      <c r="D195" s="19">
        <v>99061</v>
      </c>
      <c r="E195" s="19" t="s">
        <v>60</v>
      </c>
      <c r="F195" s="19" t="s">
        <v>5250</v>
      </c>
      <c r="G195" s="19" t="s">
        <v>5249</v>
      </c>
      <c r="H195" s="19" t="s">
        <v>11</v>
      </c>
      <c r="I195" s="19" t="s">
        <v>5049</v>
      </c>
      <c r="J195" s="19" t="s">
        <v>4</v>
      </c>
      <c r="K195" s="19" t="s">
        <v>5064</v>
      </c>
      <c r="L195" s="21" t="s">
        <v>16</v>
      </c>
      <c r="M195" s="20" t="s">
        <v>3</v>
      </c>
      <c r="N195" s="20" t="s">
        <v>2</v>
      </c>
      <c r="O195" s="20">
        <v>200</v>
      </c>
      <c r="P195" s="20">
        <v>0</v>
      </c>
      <c r="Q195" s="20">
        <v>0</v>
      </c>
      <c r="R195" s="20">
        <v>0</v>
      </c>
      <c r="S195" s="20">
        <v>0</v>
      </c>
      <c r="T195" s="20">
        <v>200</v>
      </c>
      <c r="U195" s="20">
        <v>55</v>
      </c>
      <c r="V195" s="30"/>
      <c r="W195" s="30"/>
      <c r="X195" s="33">
        <f>IFERROR(1 -(Master1[[#This Row],[Avg Garment Scans per Delivery]]/Master1[[#This Row],[Garment Inventory]]), 0)</f>
        <v>0</v>
      </c>
      <c r="Y195" s="30"/>
      <c r="Z195" s="30"/>
      <c r="AA195" s="32">
        <f>_xlfn.XLOOKUP(Master1[[#This Row],[cu_id]], Revenue_Analysis[cuid], Revenue_Analysis[Q1 Low Deviation], 0)</f>
        <v>154.02549999999999</v>
      </c>
      <c r="AB195" s="32">
        <f>_xlfn.XLOOKUP(Master1[[#This Row],[cu_id]],Revenue_Analysis[cuid],Revenue_Analysis[Q1 High Deviation], 0)</f>
        <v>155.9811</v>
      </c>
      <c r="AC195" s="32">
        <f>_xlfn.XLOOKUP(Master1[[#This Row],[cu_id]],Revenue_Analysis[cuid],Revenue_Analysis[Q2 Low Deviation], 0)</f>
        <v>111.1461</v>
      </c>
      <c r="AD195" s="32">
        <f>_xlfn.XLOOKUP(Master1[[#This Row],[cu_id]],Revenue_Analysis[cuid],Revenue_Analysis[Q2 High Deviation], 0)</f>
        <v>179.6497</v>
      </c>
      <c r="AE195" s="32">
        <f>_xlfn.XLOOKUP(Master1[[#This Row],[cu_id]],Revenue_Analysis[cuid],Revenue_Analysis[Q3 Low Deviation], 0)</f>
        <v>112.3514</v>
      </c>
      <c r="AF195" s="32">
        <f>_xlfn.XLOOKUP(Master1[[#This Row],[cu_id]],Revenue_Analysis[cuid],Revenue_Analysis[Q3 High Deviation], 0)</f>
        <v>184.80279999999999</v>
      </c>
      <c r="AG195" s="32">
        <f>_xlfn.XLOOKUP(Master1[[#This Row],[cu_id]],Revenue_Analysis[cuid],Revenue_Analysis[Q4 Low Deviation], 0)</f>
        <v>135.2414</v>
      </c>
      <c r="AH195" s="32">
        <f>_xlfn.XLOOKUP(Master1[[#This Row],[cu_id]],Revenue_Analysis[cuid],Revenue_Analysis[Q4 High Deviation], 0)</f>
        <v>168.7586</v>
      </c>
      <c r="AI195" s="32">
        <f>_xlfn.XLOOKUP(Master1[[#This Row],[cu_id]],Revenue_Analysis[cuid],Revenue_Analysis[Q1 Average], 0)</f>
        <v>155.0033</v>
      </c>
      <c r="AJ195" s="32">
        <f>_xlfn.XLOOKUP(Master1[[#This Row],[cu_id]],Revenue_Analysis[cuid],Revenue_Analysis[Q2 Average], 0)</f>
        <v>145.39789999999999</v>
      </c>
      <c r="AK195" s="32">
        <f>_xlfn.XLOOKUP(Master1[[#This Row],[cu_id]],Revenue_Analysis[cuid],Revenue_Analysis[Q3 Average], 0)</f>
        <v>148.5771</v>
      </c>
      <c r="AL195" s="32">
        <f>_xlfn.XLOOKUP(Master1[[#This Row],[cu_id]],Revenue_Analysis[cuid],Revenue_Analysis[Q4 Average], 0)</f>
        <v>152</v>
      </c>
      <c r="AM195" s="34">
        <v>0.25</v>
      </c>
      <c r="AN195" s="35">
        <v>0</v>
      </c>
      <c r="AO195" s="35" t="s">
        <v>4592</v>
      </c>
      <c r="AP195" s="35" t="s">
        <v>4592</v>
      </c>
      <c r="AQ195" s="20" t="s">
        <v>32</v>
      </c>
      <c r="AR195" s="20"/>
      <c r="AS195" s="14">
        <f>IFERROR(_xlfn.XLOOKUP(Master1[[#This Row],[cu_id]],StopTimes[cu_ID],StopTimes[Average Stop Time]), 0)</f>
        <v>3.4083333333333332</v>
      </c>
      <c r="AT195" s="14">
        <f>IF(Master1[[#This Row],[RSP StopTime Override]] &lt;&gt; "",Master1[[#This Row],[RSP StopTime Override]],IF(Master1[[#This Row],[Avg Stop Time Helper]] &lt;&gt; 0, Master1[[#This Row],[Avg Stop Time Helper]],Average_Stop_Time))</f>
        <v>3.4083333333333332</v>
      </c>
      <c r="AU195" s="13"/>
    </row>
    <row r="196" spans="1:47" x14ac:dyDescent="0.3">
      <c r="A196" s="18" t="s">
        <v>4306</v>
      </c>
      <c r="B196" s="20">
        <v>47</v>
      </c>
      <c r="C196" s="20" t="s">
        <v>6</v>
      </c>
      <c r="D196" s="19">
        <v>99061</v>
      </c>
      <c r="E196" s="19" t="s">
        <v>84</v>
      </c>
      <c r="F196" s="19" t="s">
        <v>5490</v>
      </c>
      <c r="G196" s="19" t="s">
        <v>5491</v>
      </c>
      <c r="H196" s="19" t="s">
        <v>11</v>
      </c>
      <c r="I196" s="19" t="s">
        <v>5311</v>
      </c>
      <c r="J196" s="19" t="s">
        <v>4</v>
      </c>
      <c r="K196" s="19" t="s">
        <v>5312</v>
      </c>
      <c r="L196" s="21" t="s">
        <v>16</v>
      </c>
      <c r="M196" s="20" t="s">
        <v>3</v>
      </c>
      <c r="N196" s="20" t="s">
        <v>2</v>
      </c>
      <c r="O196" s="20">
        <v>70</v>
      </c>
      <c r="P196" s="20">
        <v>0</v>
      </c>
      <c r="Q196" s="20">
        <v>0</v>
      </c>
      <c r="R196" s="20">
        <v>70</v>
      </c>
      <c r="S196" s="20">
        <v>0</v>
      </c>
      <c r="T196" s="20">
        <v>0</v>
      </c>
      <c r="U196" s="20">
        <v>52</v>
      </c>
      <c r="V196" s="30"/>
      <c r="W196" s="30"/>
      <c r="X196" s="33">
        <f>IFERROR(1 -(Master1[[#This Row],[Avg Garment Scans per Delivery]]/Master1[[#This Row],[Garment Inventory]]), 0)</f>
        <v>0</v>
      </c>
      <c r="Y196" s="30"/>
      <c r="Z196" s="30"/>
      <c r="AA196" s="32">
        <f>_xlfn.XLOOKUP(Master1[[#This Row],[cu_id]], Revenue_Analysis[cuid], Revenue_Analysis[Q1 Low Deviation], 0)</f>
        <v>6.75</v>
      </c>
      <c r="AB196" s="32">
        <f>_xlfn.XLOOKUP(Master1[[#This Row],[cu_id]],Revenue_Analysis[cuid],Revenue_Analysis[Q1 High Deviation], 0)</f>
        <v>6.75</v>
      </c>
      <c r="AC196" s="32">
        <f>_xlfn.XLOOKUP(Master1[[#This Row],[cu_id]],Revenue_Analysis[cuid],Revenue_Analysis[Q2 Low Deviation], 0)</f>
        <v>7.0157999999999996</v>
      </c>
      <c r="AD196" s="32">
        <f>_xlfn.XLOOKUP(Master1[[#This Row],[cu_id]],Revenue_Analysis[cuid],Revenue_Analysis[Q2 High Deviation], 0)</f>
        <v>16.917999999999999</v>
      </c>
      <c r="AE196" s="32">
        <f>_xlfn.XLOOKUP(Master1[[#This Row],[cu_id]],Revenue_Analysis[cuid],Revenue_Analysis[Q3 Low Deviation], 0)</f>
        <v>7.3367000000000004</v>
      </c>
      <c r="AF196" s="32">
        <f>_xlfn.XLOOKUP(Master1[[#This Row],[cu_id]],Revenue_Analysis[cuid],Revenue_Analysis[Q3 High Deviation], 0)</f>
        <v>7.8125</v>
      </c>
      <c r="AG196" s="32">
        <f>_xlfn.XLOOKUP(Master1[[#This Row],[cu_id]],Revenue_Analysis[cuid],Revenue_Analysis[Q4 Low Deviation], 0)</f>
        <v>6.5138999999999996</v>
      </c>
      <c r="AH196" s="32">
        <f>_xlfn.XLOOKUP(Master1[[#This Row],[cu_id]],Revenue_Analysis[cuid],Revenue_Analysis[Q4 High Deviation], 0)</f>
        <v>6.6631</v>
      </c>
      <c r="AI196" s="32">
        <f>_xlfn.XLOOKUP(Master1[[#This Row],[cu_id]],Revenue_Analysis[cuid],Revenue_Analysis[Q1 Average], 0)</f>
        <v>6.75</v>
      </c>
      <c r="AJ196" s="32">
        <f>_xlfn.XLOOKUP(Master1[[#This Row],[cu_id]],Revenue_Analysis[cuid],Revenue_Analysis[Q2 Average], 0)</f>
        <v>11.966900000000001</v>
      </c>
      <c r="AK196" s="32">
        <f>_xlfn.XLOOKUP(Master1[[#This Row],[cu_id]],Revenue_Analysis[cuid],Revenue_Analysis[Q3 Average], 0)</f>
        <v>7.5746000000000002</v>
      </c>
      <c r="AL196" s="32">
        <f>_xlfn.XLOOKUP(Master1[[#This Row],[cu_id]],Revenue_Analysis[cuid],Revenue_Analysis[Q4 Average], 0)</f>
        <v>6.5884999999999998</v>
      </c>
      <c r="AM196" s="34">
        <v>0.25</v>
      </c>
      <c r="AN196" s="35">
        <v>0.5</v>
      </c>
      <c r="AO196" s="35" t="s">
        <v>4592</v>
      </c>
      <c r="AP196" s="35" t="s">
        <v>4592</v>
      </c>
      <c r="AQ196" s="20" t="s">
        <v>0</v>
      </c>
      <c r="AR196" s="20"/>
      <c r="AS196" s="14">
        <f>IFERROR(_xlfn.XLOOKUP(Master1[[#This Row],[cu_id]],StopTimes[cu_ID],StopTimes[Average Stop Time]), 0)</f>
        <v>0.13750000000000001</v>
      </c>
      <c r="AT196" s="14">
        <f>IF(Master1[[#This Row],[RSP StopTime Override]] &lt;&gt; "",Master1[[#This Row],[RSP StopTime Override]],IF(Master1[[#This Row],[Avg Stop Time Helper]] &lt;&gt; 0, Master1[[#This Row],[Avg Stop Time Helper]],Average_Stop_Time))</f>
        <v>0.13750000000000001</v>
      </c>
      <c r="AU196" s="13"/>
    </row>
    <row r="197" spans="1:47" x14ac:dyDescent="0.3">
      <c r="A197" s="18" t="s">
        <v>4307</v>
      </c>
      <c r="B197" s="20">
        <v>47</v>
      </c>
      <c r="C197" s="20" t="s">
        <v>6</v>
      </c>
      <c r="D197" s="19">
        <v>99061</v>
      </c>
      <c r="E197" s="19" t="s">
        <v>66</v>
      </c>
      <c r="F197" s="19" t="s">
        <v>5492</v>
      </c>
      <c r="G197" s="19" t="s">
        <v>5491</v>
      </c>
      <c r="H197" s="19" t="s">
        <v>11</v>
      </c>
      <c r="I197" s="19" t="s">
        <v>5311</v>
      </c>
      <c r="J197" s="19" t="s">
        <v>4</v>
      </c>
      <c r="K197" s="19" t="s">
        <v>5312</v>
      </c>
      <c r="L197" s="21" t="s">
        <v>16</v>
      </c>
      <c r="M197" s="20" t="s">
        <v>3</v>
      </c>
      <c r="N197" s="20" t="s">
        <v>2</v>
      </c>
      <c r="O197" s="20">
        <v>55</v>
      </c>
      <c r="P197" s="20">
        <v>0</v>
      </c>
      <c r="Q197" s="20">
        <v>0</v>
      </c>
      <c r="R197" s="20">
        <v>55</v>
      </c>
      <c r="S197" s="20">
        <v>0</v>
      </c>
      <c r="T197" s="20">
        <v>0</v>
      </c>
      <c r="U197" s="20">
        <v>52</v>
      </c>
      <c r="V197" s="30"/>
      <c r="W197" s="30"/>
      <c r="X197" s="33">
        <f>IFERROR(1 -(Master1[[#This Row],[Avg Garment Scans per Delivery]]/Master1[[#This Row],[Garment Inventory]]), 0)</f>
        <v>0</v>
      </c>
      <c r="Y197" s="30"/>
      <c r="Z197" s="30"/>
      <c r="AA197" s="32">
        <f>_xlfn.XLOOKUP(Master1[[#This Row],[cu_id]], Revenue_Analysis[cuid], Revenue_Analysis[Q1 Low Deviation], 0)</f>
        <v>20.38</v>
      </c>
      <c r="AB197" s="32">
        <f>_xlfn.XLOOKUP(Master1[[#This Row],[cu_id]],Revenue_Analysis[cuid],Revenue_Analysis[Q1 High Deviation], 0)</f>
        <v>20.38</v>
      </c>
      <c r="AC197" s="32">
        <f>_xlfn.XLOOKUP(Master1[[#This Row],[cu_id]],Revenue_Analysis[cuid],Revenue_Analysis[Q2 Low Deviation], 0)</f>
        <v>18.941600000000001</v>
      </c>
      <c r="AD197" s="32">
        <f>_xlfn.XLOOKUP(Master1[[#This Row],[cu_id]],Revenue_Analysis[cuid],Revenue_Analysis[Q2 High Deviation], 0)</f>
        <v>39.225999999999999</v>
      </c>
      <c r="AE197" s="32">
        <f>_xlfn.XLOOKUP(Master1[[#This Row],[cu_id]],Revenue_Analysis[cuid],Revenue_Analysis[Q3 Low Deviation], 0)</f>
        <v>22.722999999999999</v>
      </c>
      <c r="AF197" s="32">
        <f>_xlfn.XLOOKUP(Master1[[#This Row],[cu_id]],Revenue_Analysis[cuid],Revenue_Analysis[Q3 High Deviation], 0)</f>
        <v>23.5</v>
      </c>
      <c r="AG197" s="32">
        <f>_xlfn.XLOOKUP(Master1[[#This Row],[cu_id]],Revenue_Analysis[cuid],Revenue_Analysis[Q4 Low Deviation], 0)</f>
        <v>19.671700000000001</v>
      </c>
      <c r="AH197" s="32">
        <f>_xlfn.XLOOKUP(Master1[[#This Row],[cu_id]],Revenue_Analysis[cuid],Revenue_Analysis[Q4 High Deviation], 0)</f>
        <v>20.1191</v>
      </c>
      <c r="AI197" s="32">
        <f>_xlfn.XLOOKUP(Master1[[#This Row],[cu_id]],Revenue_Analysis[cuid],Revenue_Analysis[Q1 Average], 0)</f>
        <v>20.38</v>
      </c>
      <c r="AJ197" s="32">
        <f>_xlfn.XLOOKUP(Master1[[#This Row],[cu_id]],Revenue_Analysis[cuid],Revenue_Analysis[Q2 Average], 0)</f>
        <v>29.0838</v>
      </c>
      <c r="AK197" s="32">
        <f>_xlfn.XLOOKUP(Master1[[#This Row],[cu_id]],Revenue_Analysis[cuid],Revenue_Analysis[Q3 Average], 0)</f>
        <v>23.111499999999999</v>
      </c>
      <c r="AL197" s="32">
        <f>_xlfn.XLOOKUP(Master1[[#This Row],[cu_id]],Revenue_Analysis[cuid],Revenue_Analysis[Q4 Average], 0)</f>
        <v>19.895399999999999</v>
      </c>
      <c r="AM197" s="34">
        <v>0.25</v>
      </c>
      <c r="AN197" s="35">
        <v>0.5</v>
      </c>
      <c r="AO197" s="35" t="s">
        <v>4592</v>
      </c>
      <c r="AP197" s="35" t="s">
        <v>4592</v>
      </c>
      <c r="AQ197" s="20" t="s">
        <v>0</v>
      </c>
      <c r="AR197" s="20"/>
      <c r="AS197" s="14">
        <f>IFERROR(_xlfn.XLOOKUP(Master1[[#This Row],[cu_id]],StopTimes[cu_ID],StopTimes[Average Stop Time]), 0)</f>
        <v>0.15625</v>
      </c>
      <c r="AT197" s="14">
        <f>IF(Master1[[#This Row],[RSP StopTime Override]] &lt;&gt; "",Master1[[#This Row],[RSP StopTime Override]],IF(Master1[[#This Row],[Avg Stop Time Helper]] &lt;&gt; 0, Master1[[#This Row],[Avg Stop Time Helper]],Average_Stop_Time))</f>
        <v>0.15625</v>
      </c>
      <c r="AU197" s="13"/>
    </row>
    <row r="198" spans="1:47" x14ac:dyDescent="0.3">
      <c r="A198" s="18" t="s">
        <v>4308</v>
      </c>
      <c r="B198" s="20">
        <v>47</v>
      </c>
      <c r="C198" s="20" t="s">
        <v>6</v>
      </c>
      <c r="D198" s="19">
        <v>99061</v>
      </c>
      <c r="E198" s="19" t="s">
        <v>58</v>
      </c>
      <c r="F198" s="19" t="s">
        <v>5493</v>
      </c>
      <c r="G198" s="19" t="s">
        <v>5491</v>
      </c>
      <c r="H198" s="19" t="s">
        <v>11</v>
      </c>
      <c r="I198" s="19" t="s">
        <v>5311</v>
      </c>
      <c r="J198" s="19" t="s">
        <v>4</v>
      </c>
      <c r="K198" s="19" t="s">
        <v>5312</v>
      </c>
      <c r="L198" s="21" t="s">
        <v>16</v>
      </c>
      <c r="M198" s="20" t="s">
        <v>3</v>
      </c>
      <c r="N198" s="20" t="s">
        <v>2</v>
      </c>
      <c r="O198" s="20">
        <v>50</v>
      </c>
      <c r="P198" s="20">
        <v>0</v>
      </c>
      <c r="Q198" s="20">
        <v>0</v>
      </c>
      <c r="R198" s="20">
        <v>50</v>
      </c>
      <c r="S198" s="20">
        <v>0</v>
      </c>
      <c r="T198" s="20">
        <v>0</v>
      </c>
      <c r="U198" s="20">
        <v>52</v>
      </c>
      <c r="V198" s="30"/>
      <c r="W198" s="30"/>
      <c r="X198" s="33">
        <f>IFERROR(1 -(Master1[[#This Row],[Avg Garment Scans per Delivery]]/Master1[[#This Row],[Garment Inventory]]), 0)</f>
        <v>0</v>
      </c>
      <c r="Y198" s="30"/>
      <c r="Z198" s="30"/>
      <c r="AA198" s="32">
        <f>_xlfn.XLOOKUP(Master1[[#This Row],[cu_id]], Revenue_Analysis[cuid], Revenue_Analysis[Q1 Low Deviation], 0)</f>
        <v>29.22</v>
      </c>
      <c r="AB198" s="32">
        <f>_xlfn.XLOOKUP(Master1[[#This Row],[cu_id]],Revenue_Analysis[cuid],Revenue_Analysis[Q1 High Deviation], 0)</f>
        <v>29.22</v>
      </c>
      <c r="AC198" s="32">
        <f>_xlfn.XLOOKUP(Master1[[#This Row],[cu_id]],Revenue_Analysis[cuid],Revenue_Analysis[Q2 Low Deviation], 0)</f>
        <v>28.6404</v>
      </c>
      <c r="AD198" s="32">
        <f>_xlfn.XLOOKUP(Master1[[#This Row],[cu_id]],Revenue_Analysis[cuid],Revenue_Analysis[Q2 High Deviation], 0)</f>
        <v>49.116599999999998</v>
      </c>
      <c r="AE198" s="32">
        <f>_xlfn.XLOOKUP(Master1[[#This Row],[cu_id]],Revenue_Analysis[cuid],Revenue_Analysis[Q3 Low Deviation], 0)</f>
        <v>32.486699999999999</v>
      </c>
      <c r="AF198" s="32">
        <f>_xlfn.XLOOKUP(Master1[[#This Row],[cu_id]],Revenue_Analysis[cuid],Revenue_Analysis[Q3 High Deviation], 0)</f>
        <v>32.962499999999999</v>
      </c>
      <c r="AG198" s="32">
        <f>_xlfn.XLOOKUP(Master1[[#This Row],[cu_id]],Revenue_Analysis[cuid],Revenue_Analysis[Q4 Low Deviation], 0)</f>
        <v>28.208200000000001</v>
      </c>
      <c r="AH198" s="32">
        <f>_xlfn.XLOOKUP(Master1[[#This Row],[cu_id]],Revenue_Analysis[cuid],Revenue_Analysis[Q4 High Deviation], 0)</f>
        <v>28.847200000000001</v>
      </c>
      <c r="AI198" s="32">
        <f>_xlfn.XLOOKUP(Master1[[#This Row],[cu_id]],Revenue_Analysis[cuid],Revenue_Analysis[Q1 Average], 0)</f>
        <v>29.22</v>
      </c>
      <c r="AJ198" s="32">
        <f>_xlfn.XLOOKUP(Master1[[#This Row],[cu_id]],Revenue_Analysis[cuid],Revenue_Analysis[Q2 Average], 0)</f>
        <v>38.878500000000003</v>
      </c>
      <c r="AK198" s="32">
        <f>_xlfn.XLOOKUP(Master1[[#This Row],[cu_id]],Revenue_Analysis[cuid],Revenue_Analysis[Q3 Average], 0)</f>
        <v>32.724600000000002</v>
      </c>
      <c r="AL198" s="32">
        <f>_xlfn.XLOOKUP(Master1[[#This Row],[cu_id]],Revenue_Analysis[cuid],Revenue_Analysis[Q4 Average], 0)</f>
        <v>28.527699999999999</v>
      </c>
      <c r="AM198" s="34">
        <v>0.25</v>
      </c>
      <c r="AN198" s="35">
        <v>0.5</v>
      </c>
      <c r="AO198" s="35" t="s">
        <v>4592</v>
      </c>
      <c r="AP198" s="35" t="s">
        <v>4592</v>
      </c>
      <c r="AQ198" s="20" t="s">
        <v>0</v>
      </c>
      <c r="AR198" s="20"/>
      <c r="AS198" s="14">
        <f>IFERROR(_xlfn.XLOOKUP(Master1[[#This Row],[cu_id]],StopTimes[cu_ID],StopTimes[Average Stop Time]), 0)</f>
        <v>0.13125000000000001</v>
      </c>
      <c r="AT198" s="14">
        <f>IF(Master1[[#This Row],[RSP StopTime Override]] &lt;&gt; "",Master1[[#This Row],[RSP StopTime Override]],IF(Master1[[#This Row],[Avg Stop Time Helper]] &lt;&gt; 0, Master1[[#This Row],[Avg Stop Time Helper]],Average_Stop_Time))</f>
        <v>0.13125000000000001</v>
      </c>
      <c r="AU198" s="13"/>
    </row>
    <row r="199" spans="1:47" x14ac:dyDescent="0.3">
      <c r="A199" s="18" t="s">
        <v>4309</v>
      </c>
      <c r="B199" s="20">
        <v>47</v>
      </c>
      <c r="C199" s="20" t="s">
        <v>6</v>
      </c>
      <c r="D199" s="19">
        <v>99061</v>
      </c>
      <c r="E199" s="19" t="s">
        <v>57</v>
      </c>
      <c r="F199" s="19" t="s">
        <v>5494</v>
      </c>
      <c r="G199" s="19" t="s">
        <v>5491</v>
      </c>
      <c r="H199" s="19" t="s">
        <v>11</v>
      </c>
      <c r="I199" s="19" t="s">
        <v>5311</v>
      </c>
      <c r="J199" s="19" t="s">
        <v>4</v>
      </c>
      <c r="K199" s="19" t="s">
        <v>5312</v>
      </c>
      <c r="L199" s="21" t="s">
        <v>16</v>
      </c>
      <c r="M199" s="20" t="s">
        <v>3</v>
      </c>
      <c r="N199" s="20" t="s">
        <v>2</v>
      </c>
      <c r="O199" s="20">
        <v>45</v>
      </c>
      <c r="P199" s="20">
        <v>0</v>
      </c>
      <c r="Q199" s="20">
        <v>0</v>
      </c>
      <c r="R199" s="20">
        <v>45</v>
      </c>
      <c r="S199" s="20">
        <v>0</v>
      </c>
      <c r="T199" s="20">
        <v>0</v>
      </c>
      <c r="U199" s="20">
        <v>52</v>
      </c>
      <c r="V199" s="30">
        <v>35</v>
      </c>
      <c r="W199" s="30">
        <v>8</v>
      </c>
      <c r="X199" s="33">
        <f>IFERROR(1 -(Master1[[#This Row],[Avg Garment Scans per Delivery]]/Master1[[#This Row],[Garment Inventory]]), 0)</f>
        <v>0.77142857142857146</v>
      </c>
      <c r="Y199" s="30">
        <v>2</v>
      </c>
      <c r="Z199" s="30">
        <v>36</v>
      </c>
      <c r="AA199" s="32">
        <f>_xlfn.XLOOKUP(Master1[[#This Row],[cu_id]], Revenue_Analysis[cuid], Revenue_Analysis[Q1 Low Deviation], 0)</f>
        <v>63.575299999999999</v>
      </c>
      <c r="AB199" s="32">
        <f>_xlfn.XLOOKUP(Master1[[#This Row],[cu_id]],Revenue_Analysis[cuid],Revenue_Analysis[Q1 High Deviation], 0)</f>
        <v>67.069299999999998</v>
      </c>
      <c r="AC199" s="32">
        <f>_xlfn.XLOOKUP(Master1[[#This Row],[cu_id]],Revenue_Analysis[cuid],Revenue_Analysis[Q2 Low Deviation], 0)</f>
        <v>60.606699999999996</v>
      </c>
      <c r="AD199" s="32">
        <f>_xlfn.XLOOKUP(Master1[[#This Row],[cu_id]],Revenue_Analysis[cuid],Revenue_Analysis[Q2 High Deviation], 0)</f>
        <v>126.14570000000001</v>
      </c>
      <c r="AE199" s="32">
        <f>_xlfn.XLOOKUP(Master1[[#This Row],[cu_id]],Revenue_Analysis[cuid],Revenue_Analysis[Q3 Low Deviation], 0)</f>
        <v>69.882499999999993</v>
      </c>
      <c r="AF199" s="32">
        <f>_xlfn.XLOOKUP(Master1[[#This Row],[cu_id]],Revenue_Analysis[cuid],Revenue_Analysis[Q3 High Deviation], 0)</f>
        <v>79.803700000000006</v>
      </c>
      <c r="AG199" s="32">
        <f>_xlfn.XLOOKUP(Master1[[#This Row],[cu_id]],Revenue_Analysis[cuid],Revenue_Analysis[Q4 Low Deviation], 0)</f>
        <v>53.101399999999998</v>
      </c>
      <c r="AH199" s="32">
        <f>_xlfn.XLOOKUP(Master1[[#This Row],[cu_id]],Revenue_Analysis[cuid],Revenue_Analysis[Q4 High Deviation], 0)</f>
        <v>64.924800000000005</v>
      </c>
      <c r="AI199" s="32">
        <f>_xlfn.XLOOKUP(Master1[[#This Row],[cu_id]],Revenue_Analysis[cuid],Revenue_Analysis[Q1 Average], 0)</f>
        <v>65.322299999999998</v>
      </c>
      <c r="AJ199" s="32">
        <f>_xlfn.XLOOKUP(Master1[[#This Row],[cu_id]],Revenue_Analysis[cuid],Revenue_Analysis[Q2 Average], 0)</f>
        <v>93.376199999999997</v>
      </c>
      <c r="AK199" s="32">
        <f>_xlfn.XLOOKUP(Master1[[#This Row],[cu_id]],Revenue_Analysis[cuid],Revenue_Analysis[Q3 Average], 0)</f>
        <v>74.843100000000007</v>
      </c>
      <c r="AL199" s="32">
        <f>_xlfn.XLOOKUP(Master1[[#This Row],[cu_id]],Revenue_Analysis[cuid],Revenue_Analysis[Q4 Average], 0)</f>
        <v>59.013100000000001</v>
      </c>
      <c r="AM199" s="34">
        <v>0.25</v>
      </c>
      <c r="AN199" s="35">
        <v>0.5</v>
      </c>
      <c r="AO199" s="35" t="s">
        <v>4592</v>
      </c>
      <c r="AP199" s="35" t="s">
        <v>4592</v>
      </c>
      <c r="AQ199" s="20" t="s">
        <v>0</v>
      </c>
      <c r="AR199" s="20"/>
      <c r="AS199" s="14">
        <f>IFERROR(_xlfn.XLOOKUP(Master1[[#This Row],[cu_id]],StopTimes[cu_ID],StopTimes[Average Stop Time]), 0)</f>
        <v>34.854166666666664</v>
      </c>
      <c r="AT199" s="14">
        <f>IF(Master1[[#This Row],[RSP StopTime Override]] &lt;&gt; "",Master1[[#This Row],[RSP StopTime Override]],IF(Master1[[#This Row],[Avg Stop Time Helper]] &lt;&gt; 0, Master1[[#This Row],[Avg Stop Time Helper]],Average_Stop_Time))</f>
        <v>34.854166666666664</v>
      </c>
      <c r="AU199" s="13"/>
    </row>
    <row r="200" spans="1:47" x14ac:dyDescent="0.3">
      <c r="A200" s="18" t="s">
        <v>4310</v>
      </c>
      <c r="B200" s="20">
        <v>47</v>
      </c>
      <c r="C200" s="20" t="s">
        <v>6</v>
      </c>
      <c r="D200" s="19">
        <v>99061</v>
      </c>
      <c r="E200" s="19" t="s">
        <v>90</v>
      </c>
      <c r="F200" s="19" t="s">
        <v>5495</v>
      </c>
      <c r="G200" s="19" t="s">
        <v>5491</v>
      </c>
      <c r="H200" s="19" t="s">
        <v>11</v>
      </c>
      <c r="I200" s="19" t="s">
        <v>5311</v>
      </c>
      <c r="J200" s="19" t="s">
        <v>4</v>
      </c>
      <c r="K200" s="19" t="s">
        <v>5312</v>
      </c>
      <c r="L200" s="21" t="s">
        <v>16</v>
      </c>
      <c r="M200" s="20" t="s">
        <v>3</v>
      </c>
      <c r="N200" s="20" t="s">
        <v>2</v>
      </c>
      <c r="O200" s="20">
        <v>65</v>
      </c>
      <c r="P200" s="20">
        <v>0</v>
      </c>
      <c r="Q200" s="20">
        <v>0</v>
      </c>
      <c r="R200" s="20">
        <v>65</v>
      </c>
      <c r="S200" s="20">
        <v>0</v>
      </c>
      <c r="T200" s="20">
        <v>0</v>
      </c>
      <c r="U200" s="20">
        <v>53</v>
      </c>
      <c r="V200" s="30"/>
      <c r="W200" s="30"/>
      <c r="X200" s="33">
        <f>IFERROR(1 -(Master1[[#This Row],[Avg Garment Scans per Delivery]]/Master1[[#This Row],[Garment Inventory]]), 0)</f>
        <v>0</v>
      </c>
      <c r="Y200" s="30"/>
      <c r="Z200" s="30"/>
      <c r="AA200" s="32">
        <f>_xlfn.XLOOKUP(Master1[[#This Row],[cu_id]], Revenue_Analysis[cuid], Revenue_Analysis[Q1 Low Deviation], 0)</f>
        <v>36.645099999999999</v>
      </c>
      <c r="AB200" s="32">
        <f>_xlfn.XLOOKUP(Master1[[#This Row],[cu_id]],Revenue_Analysis[cuid],Revenue_Analysis[Q1 High Deviation], 0)</f>
        <v>47.793500000000002</v>
      </c>
      <c r="AC200" s="32">
        <f>_xlfn.XLOOKUP(Master1[[#This Row],[cu_id]],Revenue_Analysis[cuid],Revenue_Analysis[Q2 Low Deviation], 0)</f>
        <v>31.752199999999998</v>
      </c>
      <c r="AD200" s="32">
        <f>_xlfn.XLOOKUP(Master1[[#This Row],[cu_id]],Revenue_Analysis[cuid],Revenue_Analysis[Q2 High Deviation], 0)</f>
        <v>75.734399999999994</v>
      </c>
      <c r="AE200" s="32">
        <f>_xlfn.XLOOKUP(Master1[[#This Row],[cu_id]],Revenue_Analysis[cuid],Revenue_Analysis[Q3 Low Deviation], 0)</f>
        <v>104.1604</v>
      </c>
      <c r="AF200" s="32">
        <f>_xlfn.XLOOKUP(Master1[[#This Row],[cu_id]],Revenue_Analysis[cuid],Revenue_Analysis[Q3 High Deviation], 0)</f>
        <v>135.3468</v>
      </c>
      <c r="AG200" s="32">
        <f>_xlfn.XLOOKUP(Master1[[#This Row],[cu_id]],Revenue_Analysis[cuid],Revenue_Analysis[Q4 Low Deviation], 0)</f>
        <v>37.050699999999999</v>
      </c>
      <c r="AH200" s="32">
        <f>_xlfn.XLOOKUP(Master1[[#This Row],[cu_id]],Revenue_Analysis[cuid],Revenue_Analysis[Q4 High Deviation], 0)</f>
        <v>52.384700000000002</v>
      </c>
      <c r="AI200" s="32">
        <f>_xlfn.XLOOKUP(Master1[[#This Row],[cu_id]],Revenue_Analysis[cuid],Revenue_Analysis[Q1 Average], 0)</f>
        <v>42.219299999999997</v>
      </c>
      <c r="AJ200" s="32">
        <f>_xlfn.XLOOKUP(Master1[[#This Row],[cu_id]],Revenue_Analysis[cuid],Revenue_Analysis[Q2 Average], 0)</f>
        <v>53.743299999999998</v>
      </c>
      <c r="AK200" s="32">
        <f>_xlfn.XLOOKUP(Master1[[#This Row],[cu_id]],Revenue_Analysis[cuid],Revenue_Analysis[Q3 Average], 0)</f>
        <v>119.75360000000001</v>
      </c>
      <c r="AL200" s="32">
        <f>_xlfn.XLOOKUP(Master1[[#This Row],[cu_id]],Revenue_Analysis[cuid],Revenue_Analysis[Q4 Average], 0)</f>
        <v>44.717700000000001</v>
      </c>
      <c r="AM200" s="34">
        <v>0.25</v>
      </c>
      <c r="AN200" s="35">
        <v>0.5</v>
      </c>
      <c r="AO200" s="35" t="s">
        <v>4592</v>
      </c>
      <c r="AP200" s="35" t="s">
        <v>4592</v>
      </c>
      <c r="AQ200" s="20" t="s">
        <v>0</v>
      </c>
      <c r="AR200" s="20"/>
      <c r="AS200" s="14">
        <f>IFERROR(_xlfn.XLOOKUP(Master1[[#This Row],[cu_id]],StopTimes[cu_ID],StopTimes[Average Stop Time]), 0)</f>
        <v>0.16666666666666666</v>
      </c>
      <c r="AT200" s="14">
        <f>IF(Master1[[#This Row],[RSP StopTime Override]] &lt;&gt; "",Master1[[#This Row],[RSP StopTime Override]],IF(Master1[[#This Row],[Avg Stop Time Helper]] &lt;&gt; 0, Master1[[#This Row],[Avg Stop Time Helper]],Average_Stop_Time))</f>
        <v>0.16666666666666666</v>
      </c>
      <c r="AU200" s="13"/>
    </row>
    <row r="201" spans="1:47" x14ac:dyDescent="0.3">
      <c r="A201" s="18" t="s">
        <v>4311</v>
      </c>
      <c r="B201" s="20">
        <v>12</v>
      </c>
      <c r="C201" s="20" t="s">
        <v>12</v>
      </c>
      <c r="D201" s="19">
        <v>99061</v>
      </c>
      <c r="E201" s="19" t="s">
        <v>83</v>
      </c>
      <c r="F201" s="19" t="s">
        <v>5047</v>
      </c>
      <c r="G201" s="19" t="s">
        <v>5048</v>
      </c>
      <c r="H201" s="19" t="s">
        <v>11</v>
      </c>
      <c r="I201" s="19" t="s">
        <v>5049</v>
      </c>
      <c r="J201" s="19" t="s">
        <v>4</v>
      </c>
      <c r="K201" s="19" t="s">
        <v>5043</v>
      </c>
      <c r="L201" s="21" t="s">
        <v>16</v>
      </c>
      <c r="M201" s="20" t="s">
        <v>3</v>
      </c>
      <c r="N201" s="20" t="s">
        <v>2</v>
      </c>
      <c r="O201" s="20">
        <v>76</v>
      </c>
      <c r="P201" s="20">
        <v>0</v>
      </c>
      <c r="Q201" s="20">
        <v>76</v>
      </c>
      <c r="R201" s="20">
        <v>0</v>
      </c>
      <c r="S201" s="20">
        <v>0</v>
      </c>
      <c r="T201" s="20">
        <v>0</v>
      </c>
      <c r="U201" s="20">
        <v>52</v>
      </c>
      <c r="V201" s="30"/>
      <c r="W201" s="30"/>
      <c r="X201" s="33">
        <f>IFERROR(1 -(Master1[[#This Row],[Avg Garment Scans per Delivery]]/Master1[[#This Row],[Garment Inventory]]), 0)</f>
        <v>0</v>
      </c>
      <c r="Y201" s="30"/>
      <c r="Z201" s="30"/>
      <c r="AA201" s="32">
        <f>_xlfn.XLOOKUP(Master1[[#This Row],[cu_id]], Revenue_Analysis[cuid], Revenue_Analysis[Q1 Low Deviation], 0)</f>
        <v>40.146299999999997</v>
      </c>
      <c r="AB201" s="32">
        <f>_xlfn.XLOOKUP(Master1[[#This Row],[cu_id]],Revenue_Analysis[cuid],Revenue_Analysis[Q1 High Deviation], 0)</f>
        <v>51.189100000000003</v>
      </c>
      <c r="AC201" s="32">
        <f>_xlfn.XLOOKUP(Master1[[#This Row],[cu_id]],Revenue_Analysis[cuid],Revenue_Analysis[Q2 Low Deviation], 0)</f>
        <v>48.734099999999998</v>
      </c>
      <c r="AD201" s="32">
        <f>_xlfn.XLOOKUP(Master1[[#This Row],[cu_id]],Revenue_Analysis[cuid],Revenue_Analysis[Q2 High Deviation], 0)</f>
        <v>55.915100000000002</v>
      </c>
      <c r="AE201" s="32">
        <f>_xlfn.XLOOKUP(Master1[[#This Row],[cu_id]],Revenue_Analysis[cuid],Revenue_Analysis[Q3 Low Deviation], 0)</f>
        <v>57.462899999999998</v>
      </c>
      <c r="AF201" s="32">
        <f>_xlfn.XLOOKUP(Master1[[#This Row],[cu_id]],Revenue_Analysis[cuid],Revenue_Analysis[Q3 High Deviation], 0)</f>
        <v>63.1355</v>
      </c>
      <c r="AG201" s="32">
        <f>_xlfn.XLOOKUP(Master1[[#This Row],[cu_id]],Revenue_Analysis[cuid],Revenue_Analysis[Q4 Low Deviation], 0)</f>
        <v>40.308399999999999</v>
      </c>
      <c r="AH201" s="32">
        <f>_xlfn.XLOOKUP(Master1[[#This Row],[cu_id]],Revenue_Analysis[cuid],Revenue_Analysis[Q4 High Deviation], 0)</f>
        <v>41.174599999999998</v>
      </c>
      <c r="AI201" s="32">
        <f>_xlfn.XLOOKUP(Master1[[#This Row],[cu_id]],Revenue_Analysis[cuid],Revenue_Analysis[Q1 Average], 0)</f>
        <v>45.667700000000004</v>
      </c>
      <c r="AJ201" s="32">
        <f>_xlfn.XLOOKUP(Master1[[#This Row],[cu_id]],Revenue_Analysis[cuid],Revenue_Analysis[Q2 Average], 0)</f>
        <v>52.324599999999997</v>
      </c>
      <c r="AK201" s="32">
        <f>_xlfn.XLOOKUP(Master1[[#This Row],[cu_id]],Revenue_Analysis[cuid],Revenue_Analysis[Q3 Average], 0)</f>
        <v>60.299199999999999</v>
      </c>
      <c r="AL201" s="32">
        <f>_xlfn.XLOOKUP(Master1[[#This Row],[cu_id]],Revenue_Analysis[cuid],Revenue_Analysis[Q4 Average], 0)</f>
        <v>40.741500000000002</v>
      </c>
      <c r="AM201" s="34">
        <v>0.25</v>
      </c>
      <c r="AN201" s="35">
        <v>0</v>
      </c>
      <c r="AO201" s="35" t="s">
        <v>4592</v>
      </c>
      <c r="AP201" s="35" t="s">
        <v>4592</v>
      </c>
      <c r="AQ201" s="20" t="s">
        <v>32</v>
      </c>
      <c r="AR201" s="20"/>
      <c r="AS201" s="14">
        <f>IFERROR(_xlfn.XLOOKUP(Master1[[#This Row],[cu_id]],StopTimes[cu_ID],StopTimes[Average Stop Time]), 0)</f>
        <v>0.414285715</v>
      </c>
      <c r="AT201" s="14">
        <f>IF(Master1[[#This Row],[RSP StopTime Override]] &lt;&gt; "",Master1[[#This Row],[RSP StopTime Override]],IF(Master1[[#This Row],[Avg Stop Time Helper]] &lt;&gt; 0, Master1[[#This Row],[Avg Stop Time Helper]],Average_Stop_Time))</f>
        <v>0.414285715</v>
      </c>
      <c r="AU201" s="13"/>
    </row>
    <row r="202" spans="1:47" x14ac:dyDescent="0.3">
      <c r="A202" s="18" t="s">
        <v>4312</v>
      </c>
      <c r="B202" s="20">
        <v>12</v>
      </c>
      <c r="C202" s="20" t="s">
        <v>12</v>
      </c>
      <c r="D202" s="19">
        <v>99061</v>
      </c>
      <c r="E202" s="19" t="s">
        <v>104</v>
      </c>
      <c r="F202" s="19" t="s">
        <v>5050</v>
      </c>
      <c r="G202" s="19" t="s">
        <v>5048</v>
      </c>
      <c r="H202" s="19" t="s">
        <v>11</v>
      </c>
      <c r="I202" s="19" t="s">
        <v>5049</v>
      </c>
      <c r="J202" s="19" t="s">
        <v>4</v>
      </c>
      <c r="K202" s="19" t="s">
        <v>5043</v>
      </c>
      <c r="L202" s="21" t="s">
        <v>16</v>
      </c>
      <c r="M202" s="20" t="s">
        <v>3</v>
      </c>
      <c r="N202" s="20" t="s">
        <v>2</v>
      </c>
      <c r="O202" s="20">
        <v>73</v>
      </c>
      <c r="P202" s="20">
        <v>0</v>
      </c>
      <c r="Q202" s="20">
        <v>73</v>
      </c>
      <c r="R202" s="20">
        <v>0</v>
      </c>
      <c r="S202" s="20">
        <v>0</v>
      </c>
      <c r="T202" s="20">
        <v>0</v>
      </c>
      <c r="U202" s="20">
        <v>52</v>
      </c>
      <c r="V202" s="30"/>
      <c r="W202" s="30"/>
      <c r="X202" s="33">
        <f>IFERROR(1 -(Master1[[#This Row],[Avg Garment Scans per Delivery]]/Master1[[#This Row],[Garment Inventory]]), 0)</f>
        <v>0</v>
      </c>
      <c r="Y202" s="30"/>
      <c r="Z202" s="30"/>
      <c r="AA202" s="32">
        <f>_xlfn.XLOOKUP(Master1[[#This Row],[cu_id]], Revenue_Analysis[cuid], Revenue_Analysis[Q1 Low Deviation], 0)</f>
        <v>104.57</v>
      </c>
      <c r="AB202" s="32">
        <f>_xlfn.XLOOKUP(Master1[[#This Row],[cu_id]],Revenue_Analysis[cuid],Revenue_Analysis[Q1 High Deviation], 0)</f>
        <v>104.57</v>
      </c>
      <c r="AC202" s="32">
        <f>_xlfn.XLOOKUP(Master1[[#This Row],[cu_id]],Revenue_Analysis[cuid],Revenue_Analysis[Q2 Low Deviation], 0)</f>
        <v>46.068300000000001</v>
      </c>
      <c r="AD202" s="32">
        <f>_xlfn.XLOOKUP(Master1[[#This Row],[cu_id]],Revenue_Analysis[cuid],Revenue_Analysis[Q2 High Deviation], 0)</f>
        <v>96.939300000000003</v>
      </c>
      <c r="AE202" s="32">
        <f>_xlfn.XLOOKUP(Master1[[#This Row],[cu_id]],Revenue_Analysis[cuid],Revenue_Analysis[Q3 Low Deviation], 0)</f>
        <v>59.424799999999998</v>
      </c>
      <c r="AF202" s="32">
        <f>_xlfn.XLOOKUP(Master1[[#This Row],[cu_id]],Revenue_Analysis[cuid],Revenue_Analysis[Q3 High Deviation], 0)</f>
        <v>68.904399999999995</v>
      </c>
      <c r="AG202" s="32">
        <f>_xlfn.XLOOKUP(Master1[[#This Row],[cu_id]],Revenue_Analysis[cuid],Revenue_Analysis[Q4 Low Deviation], 0)</f>
        <v>100.8937</v>
      </c>
      <c r="AH202" s="32">
        <f>_xlfn.XLOOKUP(Master1[[#This Row],[cu_id]],Revenue_Analysis[cuid],Revenue_Analysis[Q4 High Deviation], 0)</f>
        <v>103.21550000000001</v>
      </c>
      <c r="AI202" s="32">
        <f>_xlfn.XLOOKUP(Master1[[#This Row],[cu_id]],Revenue_Analysis[cuid],Revenue_Analysis[Q1 Average], 0)</f>
        <v>104.57</v>
      </c>
      <c r="AJ202" s="32">
        <f>_xlfn.XLOOKUP(Master1[[#This Row],[cu_id]],Revenue_Analysis[cuid],Revenue_Analysis[Q2 Average], 0)</f>
        <v>71.503799999999998</v>
      </c>
      <c r="AK202" s="32">
        <f>_xlfn.XLOOKUP(Master1[[#This Row],[cu_id]],Revenue_Analysis[cuid],Revenue_Analysis[Q3 Average], 0)</f>
        <v>64.164599999999993</v>
      </c>
      <c r="AL202" s="32">
        <f>_xlfn.XLOOKUP(Master1[[#This Row],[cu_id]],Revenue_Analysis[cuid],Revenue_Analysis[Q4 Average], 0)</f>
        <v>102.05459999999999</v>
      </c>
      <c r="AM202" s="34">
        <v>0.25</v>
      </c>
      <c r="AN202" s="35">
        <v>0</v>
      </c>
      <c r="AO202" s="35" t="s">
        <v>4592</v>
      </c>
      <c r="AP202" s="35" t="s">
        <v>4592</v>
      </c>
      <c r="AQ202" s="20" t="s">
        <v>32</v>
      </c>
      <c r="AR202" s="20"/>
      <c r="AS202" s="14">
        <f>IFERROR(_xlfn.XLOOKUP(Master1[[#This Row],[cu_id]],StopTimes[cu_ID],StopTimes[Average Stop Time]), 0)</f>
        <v>0.41904761833333332</v>
      </c>
      <c r="AT202" s="14">
        <f>IF(Master1[[#This Row],[RSP StopTime Override]] &lt;&gt; "",Master1[[#This Row],[RSP StopTime Override]],IF(Master1[[#This Row],[Avg Stop Time Helper]] &lt;&gt; 0, Master1[[#This Row],[Avg Stop Time Helper]],Average_Stop_Time))</f>
        <v>0.41904761833333332</v>
      </c>
      <c r="AU202" s="13"/>
    </row>
    <row r="203" spans="1:47" x14ac:dyDescent="0.3">
      <c r="A203" s="18" t="s">
        <v>4313</v>
      </c>
      <c r="B203" s="20">
        <v>12</v>
      </c>
      <c r="C203" s="20" t="s">
        <v>12</v>
      </c>
      <c r="D203" s="19">
        <v>99061</v>
      </c>
      <c r="E203" s="19" t="s">
        <v>56</v>
      </c>
      <c r="F203" s="19" t="s">
        <v>5051</v>
      </c>
      <c r="G203" s="19" t="s">
        <v>5048</v>
      </c>
      <c r="H203" s="19" t="s">
        <v>11</v>
      </c>
      <c r="I203" s="19" t="s">
        <v>5049</v>
      </c>
      <c r="J203" s="19" t="s">
        <v>4</v>
      </c>
      <c r="K203" s="19" t="s">
        <v>5043</v>
      </c>
      <c r="L203" s="21" t="s">
        <v>16</v>
      </c>
      <c r="M203" s="20" t="s">
        <v>3</v>
      </c>
      <c r="N203" s="20" t="s">
        <v>2</v>
      </c>
      <c r="O203" s="20">
        <v>72</v>
      </c>
      <c r="P203" s="20">
        <v>0</v>
      </c>
      <c r="Q203" s="20">
        <v>72</v>
      </c>
      <c r="R203" s="20">
        <v>0</v>
      </c>
      <c r="S203" s="20">
        <v>0</v>
      </c>
      <c r="T203" s="20">
        <v>0</v>
      </c>
      <c r="U203" s="20">
        <v>53</v>
      </c>
      <c r="V203" s="30"/>
      <c r="W203" s="30"/>
      <c r="X203" s="33">
        <f>IFERROR(1 -(Master1[[#This Row],[Avg Garment Scans per Delivery]]/Master1[[#This Row],[Garment Inventory]]), 0)</f>
        <v>0</v>
      </c>
      <c r="Y203" s="30"/>
      <c r="Z203" s="30"/>
      <c r="AA203" s="32">
        <f>_xlfn.XLOOKUP(Master1[[#This Row],[cu_id]], Revenue_Analysis[cuid], Revenue_Analysis[Q1 Low Deviation], 0)</f>
        <v>39.064300000000003</v>
      </c>
      <c r="AB203" s="32">
        <f>_xlfn.XLOOKUP(Master1[[#This Row],[cu_id]],Revenue_Analysis[cuid],Revenue_Analysis[Q1 High Deviation], 0)</f>
        <v>50.085700000000003</v>
      </c>
      <c r="AC203" s="32">
        <f>_xlfn.XLOOKUP(Master1[[#This Row],[cu_id]],Revenue_Analysis[cuid],Revenue_Analysis[Q2 Low Deviation], 0)</f>
        <v>32.797800000000002</v>
      </c>
      <c r="AD203" s="32">
        <f>_xlfn.XLOOKUP(Master1[[#This Row],[cu_id]],Revenue_Analysis[cuid],Revenue_Analysis[Q2 High Deviation], 0)</f>
        <v>53.539200000000001</v>
      </c>
      <c r="AE203" s="32">
        <f>_xlfn.XLOOKUP(Master1[[#This Row],[cu_id]],Revenue_Analysis[cuid],Revenue_Analysis[Q3 Low Deviation], 0)</f>
        <v>38.849899999999998</v>
      </c>
      <c r="AF203" s="32">
        <f>_xlfn.XLOOKUP(Master1[[#This Row],[cu_id]],Revenue_Analysis[cuid],Revenue_Analysis[Q3 High Deviation], 0)</f>
        <v>45.423900000000003</v>
      </c>
      <c r="AG203" s="32">
        <f>_xlfn.XLOOKUP(Master1[[#This Row],[cu_id]],Revenue_Analysis[cuid],Revenue_Analysis[Q4 Low Deviation], 0)</f>
        <v>45.419800000000002</v>
      </c>
      <c r="AH203" s="32">
        <f>_xlfn.XLOOKUP(Master1[[#This Row],[cu_id]],Revenue_Analysis[cuid],Revenue_Analysis[Q4 High Deviation], 0)</f>
        <v>46.449399999999997</v>
      </c>
      <c r="AI203" s="32">
        <f>_xlfn.XLOOKUP(Master1[[#This Row],[cu_id]],Revenue_Analysis[cuid],Revenue_Analysis[Q1 Average], 0)</f>
        <v>44.575000000000003</v>
      </c>
      <c r="AJ203" s="32">
        <f>_xlfn.XLOOKUP(Master1[[#This Row],[cu_id]],Revenue_Analysis[cuid],Revenue_Analysis[Q2 Average], 0)</f>
        <v>43.168500000000002</v>
      </c>
      <c r="AK203" s="32">
        <f>_xlfn.XLOOKUP(Master1[[#This Row],[cu_id]],Revenue_Analysis[cuid],Revenue_Analysis[Q3 Average], 0)</f>
        <v>42.136899999999997</v>
      </c>
      <c r="AL203" s="32">
        <f>_xlfn.XLOOKUP(Master1[[#This Row],[cu_id]],Revenue_Analysis[cuid],Revenue_Analysis[Q4 Average], 0)</f>
        <v>45.934600000000003</v>
      </c>
      <c r="AM203" s="34">
        <v>0.25</v>
      </c>
      <c r="AN203" s="35">
        <v>0</v>
      </c>
      <c r="AO203" s="35" t="s">
        <v>4592</v>
      </c>
      <c r="AP203" s="35" t="s">
        <v>4592</v>
      </c>
      <c r="AQ203" s="20" t="s">
        <v>32</v>
      </c>
      <c r="AR203" s="20"/>
      <c r="AS203" s="14">
        <f>IFERROR(_xlfn.XLOOKUP(Master1[[#This Row],[cu_id]],StopTimes[cu_ID],StopTimes[Average Stop Time]), 0)</f>
        <v>0.51190476166666665</v>
      </c>
      <c r="AT203" s="14">
        <f>IF(Master1[[#This Row],[RSP StopTime Override]] &lt;&gt; "",Master1[[#This Row],[RSP StopTime Override]],IF(Master1[[#This Row],[Avg Stop Time Helper]] &lt;&gt; 0, Master1[[#This Row],[Avg Stop Time Helper]],Average_Stop_Time))</f>
        <v>0.51190476166666665</v>
      </c>
      <c r="AU203" s="13"/>
    </row>
    <row r="204" spans="1:47" x14ac:dyDescent="0.3">
      <c r="A204" s="18" t="s">
        <v>4314</v>
      </c>
      <c r="B204" s="20">
        <v>12</v>
      </c>
      <c r="C204" s="20" t="s">
        <v>12</v>
      </c>
      <c r="D204" s="19">
        <v>99061</v>
      </c>
      <c r="E204" s="19" t="s">
        <v>97</v>
      </c>
      <c r="F204" s="19" t="s">
        <v>5052</v>
      </c>
      <c r="G204" s="19" t="s">
        <v>5048</v>
      </c>
      <c r="H204" s="19" t="s">
        <v>11</v>
      </c>
      <c r="I204" s="19" t="s">
        <v>5049</v>
      </c>
      <c r="J204" s="19" t="s">
        <v>4</v>
      </c>
      <c r="K204" s="19" t="s">
        <v>5043</v>
      </c>
      <c r="L204" s="21" t="s">
        <v>16</v>
      </c>
      <c r="M204" s="20" t="s">
        <v>3</v>
      </c>
      <c r="N204" s="20" t="s">
        <v>2</v>
      </c>
      <c r="O204" s="20">
        <v>71</v>
      </c>
      <c r="P204" s="20">
        <v>0</v>
      </c>
      <c r="Q204" s="20">
        <v>71</v>
      </c>
      <c r="R204" s="20">
        <v>0</v>
      </c>
      <c r="S204" s="20">
        <v>0</v>
      </c>
      <c r="T204" s="20">
        <v>0</v>
      </c>
      <c r="U204" s="20">
        <v>52</v>
      </c>
      <c r="V204" s="30">
        <v>21</v>
      </c>
      <c r="W204" s="30">
        <v>3</v>
      </c>
      <c r="X204" s="33">
        <f>IFERROR(1 -(Master1[[#This Row],[Avg Garment Scans per Delivery]]/Master1[[#This Row],[Garment Inventory]]), 0)</f>
        <v>0.85714285714285721</v>
      </c>
      <c r="Y204" s="30">
        <v>1</v>
      </c>
      <c r="Z204" s="30">
        <v>22</v>
      </c>
      <c r="AA204" s="32">
        <f>_xlfn.XLOOKUP(Master1[[#This Row],[cu_id]], Revenue_Analysis[cuid], Revenue_Analysis[Q1 Low Deviation], 0)</f>
        <v>83.03</v>
      </c>
      <c r="AB204" s="32">
        <f>_xlfn.XLOOKUP(Master1[[#This Row],[cu_id]],Revenue_Analysis[cuid],Revenue_Analysis[Q1 High Deviation], 0)</f>
        <v>83.03</v>
      </c>
      <c r="AC204" s="32">
        <f>_xlfn.XLOOKUP(Master1[[#This Row],[cu_id]],Revenue_Analysis[cuid],Revenue_Analysis[Q2 Low Deviation], 0)</f>
        <v>53.594000000000001</v>
      </c>
      <c r="AD204" s="32">
        <f>_xlfn.XLOOKUP(Master1[[#This Row],[cu_id]],Revenue_Analysis[cuid],Revenue_Analysis[Q2 High Deviation], 0)</f>
        <v>79.203000000000003</v>
      </c>
      <c r="AE204" s="32">
        <f>_xlfn.XLOOKUP(Master1[[#This Row],[cu_id]],Revenue_Analysis[cuid],Revenue_Analysis[Q3 Low Deviation], 0)</f>
        <v>63.421199999999999</v>
      </c>
      <c r="AF204" s="32">
        <f>_xlfn.XLOOKUP(Master1[[#This Row],[cu_id]],Revenue_Analysis[cuid],Revenue_Analysis[Q3 High Deviation], 0)</f>
        <v>75.847999999999999</v>
      </c>
      <c r="AG204" s="32">
        <f>_xlfn.XLOOKUP(Master1[[#This Row],[cu_id]],Revenue_Analysis[cuid],Revenue_Analysis[Q4 Low Deviation], 0)</f>
        <v>69.7654</v>
      </c>
      <c r="AH204" s="32">
        <f>_xlfn.XLOOKUP(Master1[[#This Row],[cu_id]],Revenue_Analysis[cuid],Revenue_Analysis[Q4 High Deviation], 0)</f>
        <v>82.7346</v>
      </c>
      <c r="AI204" s="32">
        <f>_xlfn.XLOOKUP(Master1[[#This Row],[cu_id]],Revenue_Analysis[cuid],Revenue_Analysis[Q1 Average], 0)</f>
        <v>83.03</v>
      </c>
      <c r="AJ204" s="32">
        <f>_xlfn.XLOOKUP(Master1[[#This Row],[cu_id]],Revenue_Analysis[cuid],Revenue_Analysis[Q2 Average], 0)</f>
        <v>66.398499999999999</v>
      </c>
      <c r="AK204" s="32">
        <f>_xlfn.XLOOKUP(Master1[[#This Row],[cu_id]],Revenue_Analysis[cuid],Revenue_Analysis[Q3 Average], 0)</f>
        <v>69.634600000000006</v>
      </c>
      <c r="AL204" s="32">
        <f>_xlfn.XLOOKUP(Master1[[#This Row],[cu_id]],Revenue_Analysis[cuid],Revenue_Analysis[Q4 Average], 0)</f>
        <v>76.25</v>
      </c>
      <c r="AM204" s="34">
        <v>0.25</v>
      </c>
      <c r="AN204" s="35">
        <v>0</v>
      </c>
      <c r="AO204" s="35" t="s">
        <v>4592</v>
      </c>
      <c r="AP204" s="35" t="s">
        <v>4592</v>
      </c>
      <c r="AQ204" s="20" t="s">
        <v>32</v>
      </c>
      <c r="AR204" s="20"/>
      <c r="AS204" s="14">
        <f>IFERROR(_xlfn.XLOOKUP(Master1[[#This Row],[cu_id]],StopTimes[cu_ID],StopTimes[Average Stop Time]), 0)</f>
        <v>22.554761904999999</v>
      </c>
      <c r="AT204" s="14">
        <f>IF(Master1[[#This Row],[RSP StopTime Override]] &lt;&gt; "",Master1[[#This Row],[RSP StopTime Override]],IF(Master1[[#This Row],[Avg Stop Time Helper]] &lt;&gt; 0, Master1[[#This Row],[Avg Stop Time Helper]],Average_Stop_Time))</f>
        <v>22.554761904999999</v>
      </c>
      <c r="AU204" s="13"/>
    </row>
    <row r="205" spans="1:47" x14ac:dyDescent="0.3">
      <c r="A205" s="18" t="s">
        <v>4315</v>
      </c>
      <c r="B205" s="20">
        <v>12</v>
      </c>
      <c r="C205" s="20" t="s">
        <v>12</v>
      </c>
      <c r="D205" s="19">
        <v>99061</v>
      </c>
      <c r="E205" s="19" t="s">
        <v>95</v>
      </c>
      <c r="F205" s="19" t="s">
        <v>5053</v>
      </c>
      <c r="G205" s="19" t="s">
        <v>5048</v>
      </c>
      <c r="H205" s="19" t="s">
        <v>11</v>
      </c>
      <c r="I205" s="19" t="s">
        <v>5049</v>
      </c>
      <c r="J205" s="19" t="s">
        <v>4</v>
      </c>
      <c r="K205" s="19" t="s">
        <v>5043</v>
      </c>
      <c r="L205" s="21" t="s">
        <v>16</v>
      </c>
      <c r="M205" s="20" t="s">
        <v>3</v>
      </c>
      <c r="N205" s="20" t="s">
        <v>2</v>
      </c>
      <c r="O205" s="20">
        <v>75</v>
      </c>
      <c r="P205" s="20">
        <v>0</v>
      </c>
      <c r="Q205" s="20">
        <v>75</v>
      </c>
      <c r="R205" s="20">
        <v>0</v>
      </c>
      <c r="S205" s="20">
        <v>0</v>
      </c>
      <c r="T205" s="20">
        <v>0</v>
      </c>
      <c r="U205" s="20">
        <v>52</v>
      </c>
      <c r="V205" s="30"/>
      <c r="W205" s="30"/>
      <c r="X205" s="33">
        <f>IFERROR(1 -(Master1[[#This Row],[Avg Garment Scans per Delivery]]/Master1[[#This Row],[Garment Inventory]]), 0)</f>
        <v>0</v>
      </c>
      <c r="Y205" s="30"/>
      <c r="Z205" s="30"/>
      <c r="AA205" s="32">
        <f>_xlfn.XLOOKUP(Master1[[#This Row],[cu_id]], Revenue_Analysis[cuid], Revenue_Analysis[Q1 Low Deviation], 0)</f>
        <v>58.966900000000003</v>
      </c>
      <c r="AB205" s="32">
        <f>_xlfn.XLOOKUP(Master1[[#This Row],[cu_id]],Revenue_Analysis[cuid],Revenue_Analysis[Q1 High Deviation], 0)</f>
        <v>64.973100000000002</v>
      </c>
      <c r="AC205" s="32">
        <f>_xlfn.XLOOKUP(Master1[[#This Row],[cu_id]],Revenue_Analysis[cuid],Revenue_Analysis[Q2 Low Deviation], 0)</f>
        <v>56.151400000000002</v>
      </c>
      <c r="AD205" s="32">
        <f>_xlfn.XLOOKUP(Master1[[#This Row],[cu_id]],Revenue_Analysis[cuid],Revenue_Analysis[Q2 High Deviation], 0)</f>
        <v>101.26860000000001</v>
      </c>
      <c r="AE205" s="32">
        <f>_xlfn.XLOOKUP(Master1[[#This Row],[cu_id]],Revenue_Analysis[cuid],Revenue_Analysis[Q3 Low Deviation], 0)</f>
        <v>74.046999999999997</v>
      </c>
      <c r="AF205" s="32">
        <f>_xlfn.XLOOKUP(Master1[[#This Row],[cu_id]],Revenue_Analysis[cuid],Revenue_Analysis[Q3 High Deviation], 0)</f>
        <v>198.66159999999999</v>
      </c>
      <c r="AG205" s="32">
        <f>_xlfn.XLOOKUP(Master1[[#This Row],[cu_id]],Revenue_Analysis[cuid],Revenue_Analysis[Q4 Low Deviation], 0)</f>
        <v>42.819000000000003</v>
      </c>
      <c r="AH205" s="32">
        <f>_xlfn.XLOOKUP(Master1[[#This Row],[cu_id]],Revenue_Analysis[cuid],Revenue_Analysis[Q4 High Deviation], 0)</f>
        <v>55.422600000000003</v>
      </c>
      <c r="AI205" s="32">
        <f>_xlfn.XLOOKUP(Master1[[#This Row],[cu_id]],Revenue_Analysis[cuid],Revenue_Analysis[Q1 Average], 0)</f>
        <v>61.97</v>
      </c>
      <c r="AJ205" s="32">
        <f>_xlfn.XLOOKUP(Master1[[#This Row],[cu_id]],Revenue_Analysis[cuid],Revenue_Analysis[Q2 Average], 0)</f>
        <v>78.709999999999994</v>
      </c>
      <c r="AK205" s="32">
        <f>_xlfn.XLOOKUP(Master1[[#This Row],[cu_id]],Revenue_Analysis[cuid],Revenue_Analysis[Q3 Average], 0)</f>
        <v>136.35429999999999</v>
      </c>
      <c r="AL205" s="32">
        <f>_xlfn.XLOOKUP(Master1[[#This Row],[cu_id]],Revenue_Analysis[cuid],Revenue_Analysis[Q4 Average], 0)</f>
        <v>49.120800000000003</v>
      </c>
      <c r="AM205" s="34">
        <v>0.25</v>
      </c>
      <c r="AN205" s="35">
        <v>0</v>
      </c>
      <c r="AO205" s="35" t="s">
        <v>4592</v>
      </c>
      <c r="AP205" s="35" t="s">
        <v>4592</v>
      </c>
      <c r="AQ205" s="20" t="s">
        <v>32</v>
      </c>
      <c r="AR205" s="20"/>
      <c r="AS205" s="14">
        <f>IFERROR(_xlfn.XLOOKUP(Master1[[#This Row],[cu_id]],StopTimes[cu_ID],StopTimes[Average Stop Time]), 0)</f>
        <v>0.33124999999999999</v>
      </c>
      <c r="AT205" s="14">
        <f>IF(Master1[[#This Row],[RSP StopTime Override]] &lt;&gt; "",Master1[[#This Row],[RSP StopTime Override]],IF(Master1[[#This Row],[Avg Stop Time Helper]] &lt;&gt; 0, Master1[[#This Row],[Avg Stop Time Helper]],Average_Stop_Time))</f>
        <v>0.33124999999999999</v>
      </c>
      <c r="AU205" s="13"/>
    </row>
    <row r="206" spans="1:47" x14ac:dyDescent="0.3">
      <c r="A206" s="18" t="s">
        <v>4316</v>
      </c>
      <c r="B206" s="20">
        <v>50</v>
      </c>
      <c r="C206" s="20" t="s">
        <v>7</v>
      </c>
      <c r="D206" s="19">
        <v>99061</v>
      </c>
      <c r="E206" s="19" t="s">
        <v>5335</v>
      </c>
      <c r="F206" s="19" t="s">
        <v>6050</v>
      </c>
      <c r="G206" s="19" t="s">
        <v>5337</v>
      </c>
      <c r="H206" s="19" t="s">
        <v>11</v>
      </c>
      <c r="I206" s="19" t="s">
        <v>5338</v>
      </c>
      <c r="J206" s="19" t="s">
        <v>4</v>
      </c>
      <c r="K206" s="19" t="s">
        <v>5339</v>
      </c>
      <c r="L206" s="21" t="s">
        <v>16</v>
      </c>
      <c r="M206" s="20" t="s">
        <v>3</v>
      </c>
      <c r="N206" s="20" t="s">
        <v>2</v>
      </c>
      <c r="O206" s="20">
        <v>35</v>
      </c>
      <c r="P206" s="20">
        <v>0</v>
      </c>
      <c r="Q206" s="20">
        <v>0</v>
      </c>
      <c r="R206" s="20">
        <v>0</v>
      </c>
      <c r="S206" s="20">
        <v>0</v>
      </c>
      <c r="T206" s="20">
        <v>35</v>
      </c>
      <c r="U206" s="20">
        <v>52</v>
      </c>
      <c r="V206" s="30">
        <v>28</v>
      </c>
      <c r="W206" s="30">
        <v>2</v>
      </c>
      <c r="X206" s="33">
        <f>IFERROR(1 -(Master1[[#This Row],[Avg Garment Scans per Delivery]]/Master1[[#This Row],[Garment Inventory]]), 0)</f>
        <v>0.9285714285714286</v>
      </c>
      <c r="Y206" s="30">
        <v>2</v>
      </c>
      <c r="Z206" s="30">
        <v>28</v>
      </c>
      <c r="AA206" s="32">
        <f>_xlfn.XLOOKUP(Master1[[#This Row],[cu_id]], Revenue_Analysis[cuid], Revenue_Analysis[Q1 Low Deviation], 0)</f>
        <v>23.375599999999999</v>
      </c>
      <c r="AB206" s="32">
        <f>_xlfn.XLOOKUP(Master1[[#This Row],[cu_id]],Revenue_Analysis[cuid],Revenue_Analysis[Q1 High Deviation], 0)</f>
        <v>118.70780000000001</v>
      </c>
      <c r="AC206" s="32">
        <f>_xlfn.XLOOKUP(Master1[[#This Row],[cu_id]],Revenue_Analysis[cuid],Revenue_Analysis[Q2 Low Deviation], 0)</f>
        <v>48.7746</v>
      </c>
      <c r="AD206" s="32">
        <f>_xlfn.XLOOKUP(Master1[[#This Row],[cu_id]],Revenue_Analysis[cuid],Revenue_Analysis[Q2 High Deviation], 0)</f>
        <v>82.046999999999997</v>
      </c>
      <c r="AE206" s="32">
        <f>_xlfn.XLOOKUP(Master1[[#This Row],[cu_id]],Revenue_Analysis[cuid],Revenue_Analysis[Q3 Low Deviation], 0)</f>
        <v>52.325400000000002</v>
      </c>
      <c r="AF206" s="32">
        <f>_xlfn.XLOOKUP(Master1[[#This Row],[cu_id]],Revenue_Analysis[cuid],Revenue_Analysis[Q3 High Deviation], 0)</f>
        <v>71.997200000000007</v>
      </c>
      <c r="AG206" s="32">
        <f>_xlfn.XLOOKUP(Master1[[#This Row],[cu_id]],Revenue_Analysis[cuid],Revenue_Analysis[Q4 Low Deviation], 0)</f>
        <v>32.238599999999998</v>
      </c>
      <c r="AH206" s="32">
        <f>_xlfn.XLOOKUP(Master1[[#This Row],[cu_id]],Revenue_Analysis[cuid],Revenue_Analysis[Q4 High Deviation], 0)</f>
        <v>68.502799999999993</v>
      </c>
      <c r="AI206" s="32">
        <f>_xlfn.XLOOKUP(Master1[[#This Row],[cu_id]],Revenue_Analysis[cuid],Revenue_Analysis[Q1 Average], 0)</f>
        <v>71.041700000000006</v>
      </c>
      <c r="AJ206" s="32">
        <f>_xlfn.XLOOKUP(Master1[[#This Row],[cu_id]],Revenue_Analysis[cuid],Revenue_Analysis[Q2 Average], 0)</f>
        <v>65.410799999999995</v>
      </c>
      <c r="AK206" s="32">
        <f>_xlfn.XLOOKUP(Master1[[#This Row],[cu_id]],Revenue_Analysis[cuid],Revenue_Analysis[Q3 Average], 0)</f>
        <v>62.161299999999997</v>
      </c>
      <c r="AL206" s="32">
        <f>_xlfn.XLOOKUP(Master1[[#This Row],[cu_id]],Revenue_Analysis[cuid],Revenue_Analysis[Q4 Average], 0)</f>
        <v>50.370699999999999</v>
      </c>
      <c r="AM206" s="34">
        <v>0.25</v>
      </c>
      <c r="AN206" s="35">
        <v>0.5</v>
      </c>
      <c r="AO206" s="35" t="s">
        <v>4592</v>
      </c>
      <c r="AP206" s="35" t="s">
        <v>4592</v>
      </c>
      <c r="AQ206" s="20" t="s">
        <v>0</v>
      </c>
      <c r="AR206" s="20"/>
      <c r="AS206" s="14">
        <f>IFERROR(_xlfn.XLOOKUP(Master1[[#This Row],[cu_id]],StopTimes[cu_ID],StopTimes[Average Stop Time]), 0)</f>
        <v>0.59761904833333335</v>
      </c>
      <c r="AT206" s="14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206" s="13">
        <v>5</v>
      </c>
    </row>
    <row r="207" spans="1:47" x14ac:dyDescent="0.3">
      <c r="A207" s="18" t="s">
        <v>4317</v>
      </c>
      <c r="B207" s="20">
        <v>50</v>
      </c>
      <c r="C207" s="20" t="s">
        <v>7</v>
      </c>
      <c r="D207" s="19">
        <v>99061</v>
      </c>
      <c r="E207" s="19" t="s">
        <v>59</v>
      </c>
      <c r="F207" s="19" t="s">
        <v>6049</v>
      </c>
      <c r="G207" s="19" t="s">
        <v>5337</v>
      </c>
      <c r="H207" s="19" t="s">
        <v>11</v>
      </c>
      <c r="I207" s="19" t="s">
        <v>5338</v>
      </c>
      <c r="J207" s="19" t="s">
        <v>4</v>
      </c>
      <c r="K207" s="19" t="s">
        <v>5339</v>
      </c>
      <c r="L207" s="21" t="s">
        <v>16</v>
      </c>
      <c r="M207" s="20" t="s">
        <v>3</v>
      </c>
      <c r="N207" s="20" t="s">
        <v>2</v>
      </c>
      <c r="O207" s="20">
        <v>30</v>
      </c>
      <c r="P207" s="20">
        <v>0</v>
      </c>
      <c r="Q207" s="20">
        <v>0</v>
      </c>
      <c r="R207" s="20">
        <v>0</v>
      </c>
      <c r="S207" s="20">
        <v>0</v>
      </c>
      <c r="T207" s="20">
        <v>30</v>
      </c>
      <c r="U207" s="20">
        <v>54</v>
      </c>
      <c r="V207" s="30"/>
      <c r="W207" s="30"/>
      <c r="X207" s="33">
        <f>IFERROR(1 -(Master1[[#This Row],[Avg Garment Scans per Delivery]]/Master1[[#This Row],[Garment Inventory]]), 0)</f>
        <v>0</v>
      </c>
      <c r="Y207" s="30"/>
      <c r="Z207" s="30"/>
      <c r="AA207" s="32">
        <f>_xlfn.XLOOKUP(Master1[[#This Row],[cu_id]], Revenue_Analysis[cuid], Revenue_Analysis[Q1 Low Deviation], 0)</f>
        <v>21.741900000000001</v>
      </c>
      <c r="AB207" s="32">
        <f>_xlfn.XLOOKUP(Master1[[#This Row],[cu_id]],Revenue_Analysis[cuid],Revenue_Analysis[Q1 High Deviation], 0)</f>
        <v>95.336699999999993</v>
      </c>
      <c r="AC207" s="32">
        <f>_xlfn.XLOOKUP(Master1[[#This Row],[cu_id]],Revenue_Analysis[cuid],Revenue_Analysis[Q2 Low Deviation], 0)</f>
        <v>142.1421</v>
      </c>
      <c r="AD207" s="32">
        <f>_xlfn.XLOOKUP(Master1[[#This Row],[cu_id]],Revenue_Analysis[cuid],Revenue_Analysis[Q2 High Deviation], 0)</f>
        <v>153.04409999999999</v>
      </c>
      <c r="AE207" s="32">
        <f>_xlfn.XLOOKUP(Master1[[#This Row],[cu_id]],Revenue_Analysis[cuid],Revenue_Analysis[Q3 Low Deviation], 0)</f>
        <v>88.447500000000005</v>
      </c>
      <c r="AF207" s="32">
        <f>_xlfn.XLOOKUP(Master1[[#This Row],[cu_id]],Revenue_Analysis[cuid],Revenue_Analysis[Q3 High Deviation], 0)</f>
        <v>379.96850000000001</v>
      </c>
      <c r="AG207" s="32">
        <f>_xlfn.XLOOKUP(Master1[[#This Row],[cu_id]],Revenue_Analysis[cuid],Revenue_Analysis[Q4 Low Deviation], 0)</f>
        <v>32.485500000000002</v>
      </c>
      <c r="AH207" s="32">
        <f>_xlfn.XLOOKUP(Master1[[#This Row],[cu_id]],Revenue_Analysis[cuid],Revenue_Analysis[Q4 High Deviation], 0)</f>
        <v>37.668700000000001</v>
      </c>
      <c r="AI207" s="32">
        <f>_xlfn.XLOOKUP(Master1[[#This Row],[cu_id]],Revenue_Analysis[cuid],Revenue_Analysis[Q1 Average], 0)</f>
        <v>58.539299999999997</v>
      </c>
      <c r="AJ207" s="32">
        <f>_xlfn.XLOOKUP(Master1[[#This Row],[cu_id]],Revenue_Analysis[cuid],Revenue_Analysis[Q2 Average], 0)</f>
        <v>147.59309999999999</v>
      </c>
      <c r="AK207" s="32">
        <f>_xlfn.XLOOKUP(Master1[[#This Row],[cu_id]],Revenue_Analysis[cuid],Revenue_Analysis[Q3 Average], 0)</f>
        <v>234.208</v>
      </c>
      <c r="AL207" s="32">
        <f>_xlfn.XLOOKUP(Master1[[#This Row],[cu_id]],Revenue_Analysis[cuid],Revenue_Analysis[Q4 Average], 0)</f>
        <v>35.077100000000002</v>
      </c>
      <c r="AM207" s="34">
        <v>0.25</v>
      </c>
      <c r="AN207" s="35">
        <v>0.5</v>
      </c>
      <c r="AO207" s="35" t="s">
        <v>4592</v>
      </c>
      <c r="AP207" s="35" t="s">
        <v>4592</v>
      </c>
      <c r="AQ207" s="20" t="s">
        <v>0</v>
      </c>
      <c r="AR207" s="20"/>
      <c r="AS207" s="14">
        <f>IFERROR(_xlfn.XLOOKUP(Master1[[#This Row],[cu_id]],StopTimes[cu_ID],StopTimes[Average Stop Time]), 0)</f>
        <v>3.6</v>
      </c>
      <c r="AT207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207" s="13">
        <v>10</v>
      </c>
    </row>
    <row r="208" spans="1:47" x14ac:dyDescent="0.3">
      <c r="A208" s="18" t="s">
        <v>4318</v>
      </c>
      <c r="B208" s="20">
        <v>52</v>
      </c>
      <c r="C208" s="20" t="s">
        <v>9</v>
      </c>
      <c r="D208" s="19">
        <v>99061</v>
      </c>
      <c r="E208" s="19" t="s">
        <v>5653</v>
      </c>
      <c r="F208" s="19" t="s">
        <v>6512</v>
      </c>
      <c r="G208" s="19" t="s">
        <v>6513</v>
      </c>
      <c r="H208" s="19" t="s">
        <v>11</v>
      </c>
      <c r="I208" s="19" t="s">
        <v>5049</v>
      </c>
      <c r="J208" s="19" t="s">
        <v>4</v>
      </c>
      <c r="K208" s="19" t="s">
        <v>5043</v>
      </c>
      <c r="L208" s="21" t="s">
        <v>16</v>
      </c>
      <c r="M208" s="20" t="s">
        <v>3</v>
      </c>
      <c r="N208" s="20" t="s">
        <v>2</v>
      </c>
      <c r="O208" s="20">
        <v>95</v>
      </c>
      <c r="P208" s="20">
        <v>95</v>
      </c>
      <c r="Q208" s="20">
        <v>0</v>
      </c>
      <c r="R208" s="20">
        <v>0</v>
      </c>
      <c r="S208" s="20">
        <v>0</v>
      </c>
      <c r="T208" s="20">
        <v>0</v>
      </c>
      <c r="U208" s="20">
        <v>52</v>
      </c>
      <c r="V208" s="30"/>
      <c r="W208" s="30"/>
      <c r="X208" s="33">
        <f>IFERROR(1 -(Master1[[#This Row],[Avg Garment Scans per Delivery]]/Master1[[#This Row],[Garment Inventory]]), 0)</f>
        <v>0</v>
      </c>
      <c r="Y208" s="30"/>
      <c r="Z208" s="30"/>
      <c r="AA208" s="32">
        <f>_xlfn.XLOOKUP(Master1[[#This Row],[cu_id]], Revenue_Analysis[cuid], Revenue_Analysis[Q1 Low Deviation], 0)</f>
        <v>25.759699999999999</v>
      </c>
      <c r="AB208" s="32">
        <f>_xlfn.XLOOKUP(Master1[[#This Row],[cu_id]],Revenue_Analysis[cuid],Revenue_Analysis[Q1 High Deviation], 0)</f>
        <v>29.438700000000001</v>
      </c>
      <c r="AC208" s="32">
        <f>_xlfn.XLOOKUP(Master1[[#This Row],[cu_id]],Revenue_Analysis[cuid],Revenue_Analysis[Q2 Low Deviation], 0)</f>
        <v>19.633700000000001</v>
      </c>
      <c r="AD208" s="32">
        <f>_xlfn.XLOOKUP(Master1[[#This Row],[cu_id]],Revenue_Analysis[cuid],Revenue_Analysis[Q2 High Deviation], 0)</f>
        <v>36.6417</v>
      </c>
      <c r="AE208" s="32">
        <f>_xlfn.XLOOKUP(Master1[[#This Row],[cu_id]],Revenue_Analysis[cuid],Revenue_Analysis[Q3 Low Deviation], 0)</f>
        <v>17.8048</v>
      </c>
      <c r="AF208" s="32">
        <f>_xlfn.XLOOKUP(Master1[[#This Row],[cu_id]],Revenue_Analysis[cuid],Revenue_Analysis[Q3 High Deviation], 0)</f>
        <v>37.112200000000001</v>
      </c>
      <c r="AG208" s="32">
        <f>_xlfn.XLOOKUP(Master1[[#This Row],[cu_id]],Revenue_Analysis[cuid],Revenue_Analysis[Q4 Low Deviation], 0)</f>
        <v>23.3978</v>
      </c>
      <c r="AH208" s="32">
        <f>_xlfn.XLOOKUP(Master1[[#This Row],[cu_id]],Revenue_Analysis[cuid],Revenue_Analysis[Q4 High Deviation], 0)</f>
        <v>32.905200000000001</v>
      </c>
      <c r="AI208" s="32">
        <f>_xlfn.XLOOKUP(Master1[[#This Row],[cu_id]],Revenue_Analysis[cuid],Revenue_Analysis[Q1 Average], 0)</f>
        <v>27.5992</v>
      </c>
      <c r="AJ208" s="32">
        <f>_xlfn.XLOOKUP(Master1[[#This Row],[cu_id]],Revenue_Analysis[cuid],Revenue_Analysis[Q2 Average], 0)</f>
        <v>28.137699999999999</v>
      </c>
      <c r="AK208" s="32">
        <f>_xlfn.XLOOKUP(Master1[[#This Row],[cu_id]],Revenue_Analysis[cuid],Revenue_Analysis[Q3 Average], 0)</f>
        <v>27.458500000000001</v>
      </c>
      <c r="AL208" s="32">
        <f>_xlfn.XLOOKUP(Master1[[#This Row],[cu_id]],Revenue_Analysis[cuid],Revenue_Analysis[Q4 Average], 0)</f>
        <v>28.151499999999999</v>
      </c>
      <c r="AM208" s="34">
        <v>0.29166666666666669</v>
      </c>
      <c r="AN208" s="35">
        <v>0.70833333333333337</v>
      </c>
      <c r="AO208" s="35" t="s">
        <v>4592</v>
      </c>
      <c r="AP208" s="35" t="s">
        <v>4592</v>
      </c>
      <c r="AQ208" s="20" t="s">
        <v>0</v>
      </c>
      <c r="AR208" s="20"/>
      <c r="AS208" s="14">
        <f>IFERROR(_xlfn.XLOOKUP(Master1[[#This Row],[cu_id]],StopTimes[cu_ID],StopTimes[Average Stop Time]), 0)</f>
        <v>6.7809523800000004</v>
      </c>
      <c r="AT208" s="14">
        <f>IF(Master1[[#This Row],[RSP StopTime Override]] &lt;&gt; "",Master1[[#This Row],[RSP StopTime Override]],IF(Master1[[#This Row],[Avg Stop Time Helper]] &lt;&gt; 0, Master1[[#This Row],[Avg Stop Time Helper]],Average_Stop_Time))</f>
        <v>6.7809523800000004</v>
      </c>
      <c r="AU208" s="13"/>
    </row>
    <row r="209" spans="1:47" x14ac:dyDescent="0.3">
      <c r="A209" s="18" t="s">
        <v>4319</v>
      </c>
      <c r="B209" s="20">
        <v>52</v>
      </c>
      <c r="C209" s="20" t="s">
        <v>9</v>
      </c>
      <c r="D209" s="19">
        <v>99061</v>
      </c>
      <c r="E209" s="19" t="s">
        <v>88</v>
      </c>
      <c r="F209" s="19" t="s">
        <v>6514</v>
      </c>
      <c r="G209" s="19" t="s">
        <v>6513</v>
      </c>
      <c r="H209" s="19" t="s">
        <v>11</v>
      </c>
      <c r="I209" s="19" t="s">
        <v>5049</v>
      </c>
      <c r="J209" s="19" t="s">
        <v>4</v>
      </c>
      <c r="K209" s="19" t="s">
        <v>5043</v>
      </c>
      <c r="L209" s="21" t="s">
        <v>16</v>
      </c>
      <c r="M209" s="20" t="s">
        <v>3</v>
      </c>
      <c r="N209" s="20" t="s">
        <v>2</v>
      </c>
      <c r="O209" s="20">
        <v>95</v>
      </c>
      <c r="P209" s="20">
        <v>95</v>
      </c>
      <c r="Q209" s="20">
        <v>0</v>
      </c>
      <c r="R209" s="20">
        <v>0</v>
      </c>
      <c r="S209" s="20">
        <v>0</v>
      </c>
      <c r="T209" s="20">
        <v>0</v>
      </c>
      <c r="U209" s="20">
        <v>52</v>
      </c>
      <c r="V209" s="30"/>
      <c r="W209" s="30"/>
      <c r="X209" s="33">
        <f>IFERROR(1 -(Master1[[#This Row],[Avg Garment Scans per Delivery]]/Master1[[#This Row],[Garment Inventory]]), 0)</f>
        <v>0</v>
      </c>
      <c r="Y209" s="30"/>
      <c r="Z209" s="30"/>
      <c r="AA209" s="32">
        <f>_xlfn.XLOOKUP(Master1[[#This Row],[cu_id]], Revenue_Analysis[cuid], Revenue_Analysis[Q1 Low Deviation], 0)</f>
        <v>1.0710000000000099</v>
      </c>
      <c r="AB209" s="32">
        <f>_xlfn.XLOOKUP(Master1[[#This Row],[cu_id]],Revenue_Analysis[cuid],Revenue_Analysis[Q1 High Deviation], 0)</f>
        <v>172.62280000000001</v>
      </c>
      <c r="AC209" s="32">
        <f>_xlfn.XLOOKUP(Master1[[#This Row],[cu_id]],Revenue_Analysis[cuid],Revenue_Analysis[Q2 Low Deviation], 0)</f>
        <v>41.059699999999999</v>
      </c>
      <c r="AD209" s="32">
        <f>_xlfn.XLOOKUP(Master1[[#This Row],[cu_id]],Revenue_Analysis[cuid],Revenue_Analysis[Q2 High Deviation], 0)</f>
        <v>49.049500000000002</v>
      </c>
      <c r="AE209" s="32">
        <f>_xlfn.XLOOKUP(Master1[[#This Row],[cu_id]],Revenue_Analysis[cuid],Revenue_Analysis[Q3 Low Deviation], 0)</f>
        <v>40.7149</v>
      </c>
      <c r="AF209" s="32">
        <f>_xlfn.XLOOKUP(Master1[[#This Row],[cu_id]],Revenue_Analysis[cuid],Revenue_Analysis[Q3 High Deviation], 0)</f>
        <v>45.575899999999997</v>
      </c>
      <c r="AG209" s="32">
        <f>_xlfn.XLOOKUP(Master1[[#This Row],[cu_id]],Revenue_Analysis[cuid],Revenue_Analysis[Q4 Low Deviation], 0)</f>
        <v>37.822600000000001</v>
      </c>
      <c r="AH209" s="32">
        <f>_xlfn.XLOOKUP(Master1[[#This Row],[cu_id]],Revenue_Analysis[cuid],Revenue_Analysis[Q4 High Deviation], 0)</f>
        <v>42.815800000000003</v>
      </c>
      <c r="AI209" s="32">
        <f>_xlfn.XLOOKUP(Master1[[#This Row],[cu_id]],Revenue_Analysis[cuid],Revenue_Analysis[Q1 Average], 0)</f>
        <v>86.846900000000005</v>
      </c>
      <c r="AJ209" s="32">
        <f>_xlfn.XLOOKUP(Master1[[#This Row],[cu_id]],Revenue_Analysis[cuid],Revenue_Analysis[Q2 Average], 0)</f>
        <v>45.054600000000001</v>
      </c>
      <c r="AK209" s="32">
        <f>_xlfn.XLOOKUP(Master1[[#This Row],[cu_id]],Revenue_Analysis[cuid],Revenue_Analysis[Q3 Average], 0)</f>
        <v>43.145400000000002</v>
      </c>
      <c r="AL209" s="32">
        <f>_xlfn.XLOOKUP(Master1[[#This Row],[cu_id]],Revenue_Analysis[cuid],Revenue_Analysis[Q4 Average], 0)</f>
        <v>40.319200000000002</v>
      </c>
      <c r="AM209" s="34">
        <v>0.29166666666666669</v>
      </c>
      <c r="AN209" s="35">
        <v>0.70833333333333337</v>
      </c>
      <c r="AO209" s="35" t="s">
        <v>4592</v>
      </c>
      <c r="AP209" s="35" t="s">
        <v>4592</v>
      </c>
      <c r="AQ209" s="20" t="s">
        <v>0</v>
      </c>
      <c r="AR209" s="20"/>
      <c r="AS209" s="14">
        <f>IFERROR(_xlfn.XLOOKUP(Master1[[#This Row],[cu_id]],StopTimes[cu_ID],StopTimes[Average Stop Time]), 0)</f>
        <v>0.33809523666666669</v>
      </c>
      <c r="AT209" s="14">
        <f>IF(Master1[[#This Row],[RSP StopTime Override]] &lt;&gt; "",Master1[[#This Row],[RSP StopTime Override]],IF(Master1[[#This Row],[Avg Stop Time Helper]] &lt;&gt; 0, Master1[[#This Row],[Avg Stop Time Helper]],Average_Stop_Time))</f>
        <v>0.33809523666666669</v>
      </c>
      <c r="AU209" s="13"/>
    </row>
    <row r="210" spans="1:47" x14ac:dyDescent="0.3">
      <c r="A210" s="18" t="s">
        <v>4320</v>
      </c>
      <c r="B210" s="20">
        <v>52</v>
      </c>
      <c r="C210" s="20" t="s">
        <v>9</v>
      </c>
      <c r="D210" s="19">
        <v>99061</v>
      </c>
      <c r="E210" s="19" t="s">
        <v>5113</v>
      </c>
      <c r="F210" s="19" t="s">
        <v>6515</v>
      </c>
      <c r="G210" s="19" t="s">
        <v>6513</v>
      </c>
      <c r="H210" s="19" t="s">
        <v>11</v>
      </c>
      <c r="I210" s="19" t="s">
        <v>5049</v>
      </c>
      <c r="J210" s="19" t="s">
        <v>4</v>
      </c>
      <c r="K210" s="19" t="s">
        <v>5043</v>
      </c>
      <c r="L210" s="21" t="s">
        <v>16</v>
      </c>
      <c r="M210" s="20" t="s">
        <v>3</v>
      </c>
      <c r="N210" s="20" t="s">
        <v>2</v>
      </c>
      <c r="O210" s="20">
        <v>95</v>
      </c>
      <c r="P210" s="20">
        <v>95</v>
      </c>
      <c r="Q210" s="20">
        <v>0</v>
      </c>
      <c r="R210" s="20">
        <v>0</v>
      </c>
      <c r="S210" s="20">
        <v>0</v>
      </c>
      <c r="T210" s="20">
        <v>0</v>
      </c>
      <c r="U210" s="20">
        <v>53</v>
      </c>
      <c r="V210" s="30"/>
      <c r="W210" s="30"/>
      <c r="X210" s="33">
        <f>IFERROR(1 -(Master1[[#This Row],[Avg Garment Scans per Delivery]]/Master1[[#This Row],[Garment Inventory]]), 0)</f>
        <v>0</v>
      </c>
      <c r="Y210" s="30"/>
      <c r="Z210" s="30"/>
      <c r="AA210" s="32">
        <f>_xlfn.XLOOKUP(Master1[[#This Row],[cu_id]], Revenue_Analysis[cuid], Revenue_Analysis[Q1 Low Deviation], 0)</f>
        <v>26.322900000000001</v>
      </c>
      <c r="AB210" s="32">
        <f>_xlfn.XLOOKUP(Master1[[#This Row],[cu_id]],Revenue_Analysis[cuid],Revenue_Analysis[Q1 High Deviation], 0)</f>
        <v>36.317100000000003</v>
      </c>
      <c r="AC210" s="32">
        <f>_xlfn.XLOOKUP(Master1[[#This Row],[cu_id]],Revenue_Analysis[cuid],Revenue_Analysis[Q2 Low Deviation], 0)</f>
        <v>38.394799999999996</v>
      </c>
      <c r="AD210" s="32">
        <f>_xlfn.XLOOKUP(Master1[[#This Row],[cu_id]],Revenue_Analysis[cuid],Revenue_Analysis[Q2 High Deviation], 0)</f>
        <v>43.489800000000002</v>
      </c>
      <c r="AE210" s="32">
        <f>_xlfn.XLOOKUP(Master1[[#This Row],[cu_id]],Revenue_Analysis[cuid],Revenue_Analysis[Q3 Low Deviation], 0)</f>
        <v>37.522100000000002</v>
      </c>
      <c r="AF210" s="32">
        <f>_xlfn.XLOOKUP(Master1[[#This Row],[cu_id]],Revenue_Analysis[cuid],Revenue_Analysis[Q3 High Deviation], 0)</f>
        <v>43.850299999999997</v>
      </c>
      <c r="AG210" s="32">
        <f>_xlfn.XLOOKUP(Master1[[#This Row],[cu_id]],Revenue_Analysis[cuid],Revenue_Analysis[Q4 Low Deviation], 0)</f>
        <v>31.331</v>
      </c>
      <c r="AH210" s="32">
        <f>_xlfn.XLOOKUP(Master1[[#This Row],[cu_id]],Revenue_Analysis[cuid],Revenue_Analysis[Q4 High Deviation], 0)</f>
        <v>35.838200000000001</v>
      </c>
      <c r="AI210" s="32">
        <f>_xlfn.XLOOKUP(Master1[[#This Row],[cu_id]],Revenue_Analysis[cuid],Revenue_Analysis[Q1 Average], 0)</f>
        <v>31.32</v>
      </c>
      <c r="AJ210" s="32">
        <f>_xlfn.XLOOKUP(Master1[[#This Row],[cu_id]],Revenue_Analysis[cuid],Revenue_Analysis[Q2 Average], 0)</f>
        <v>40.942300000000003</v>
      </c>
      <c r="AK210" s="32">
        <f>_xlfn.XLOOKUP(Master1[[#This Row],[cu_id]],Revenue_Analysis[cuid],Revenue_Analysis[Q3 Average], 0)</f>
        <v>40.686199999999999</v>
      </c>
      <c r="AL210" s="32">
        <f>_xlfn.XLOOKUP(Master1[[#This Row],[cu_id]],Revenue_Analysis[cuid],Revenue_Analysis[Q4 Average], 0)</f>
        <v>33.584600000000002</v>
      </c>
      <c r="AM210" s="34">
        <v>0.29166666666666669</v>
      </c>
      <c r="AN210" s="35">
        <v>0.70833333333333337</v>
      </c>
      <c r="AO210" s="35" t="s">
        <v>4592</v>
      </c>
      <c r="AP210" s="35" t="s">
        <v>4592</v>
      </c>
      <c r="AQ210" s="20" t="s">
        <v>0</v>
      </c>
      <c r="AR210" s="20"/>
      <c r="AS210" s="14">
        <f>IFERROR(_xlfn.XLOOKUP(Master1[[#This Row],[cu_id]],StopTimes[cu_ID],StopTimes[Average Stop Time]), 0)</f>
        <v>0.25476190333333332</v>
      </c>
      <c r="AT210" s="14">
        <f>IF(Master1[[#This Row],[RSP StopTime Override]] &lt;&gt; "",Master1[[#This Row],[RSP StopTime Override]],IF(Master1[[#This Row],[Avg Stop Time Helper]] &lt;&gt; 0, Master1[[#This Row],[Avg Stop Time Helper]],Average_Stop_Time))</f>
        <v>0.25476190333333332</v>
      </c>
      <c r="AU210" s="13"/>
    </row>
    <row r="211" spans="1:47" x14ac:dyDescent="0.3">
      <c r="A211" s="18" t="s">
        <v>4321</v>
      </c>
      <c r="B211" s="20">
        <v>52</v>
      </c>
      <c r="C211" s="20" t="s">
        <v>9</v>
      </c>
      <c r="D211" s="19">
        <v>99061</v>
      </c>
      <c r="E211" s="19" t="s">
        <v>4666</v>
      </c>
      <c r="F211" s="19" t="s">
        <v>6516</v>
      </c>
      <c r="G211" s="19" t="s">
        <v>6513</v>
      </c>
      <c r="H211" s="19" t="s">
        <v>11</v>
      </c>
      <c r="I211" s="19" t="s">
        <v>5049</v>
      </c>
      <c r="J211" s="19" t="s">
        <v>4</v>
      </c>
      <c r="K211" s="19" t="s">
        <v>5043</v>
      </c>
      <c r="L211" s="21" t="s">
        <v>16</v>
      </c>
      <c r="M211" s="20" t="s">
        <v>3</v>
      </c>
      <c r="N211" s="20" t="s">
        <v>2</v>
      </c>
      <c r="O211" s="20">
        <v>95</v>
      </c>
      <c r="P211" s="20">
        <v>95</v>
      </c>
      <c r="Q211" s="20">
        <v>0</v>
      </c>
      <c r="R211" s="20">
        <v>0</v>
      </c>
      <c r="S211" s="20">
        <v>0</v>
      </c>
      <c r="T211" s="20">
        <v>0</v>
      </c>
      <c r="U211" s="20">
        <v>52</v>
      </c>
      <c r="V211" s="30">
        <v>77</v>
      </c>
      <c r="W211" s="30">
        <v>5</v>
      </c>
      <c r="X211" s="33">
        <f>IFERROR(1 -(Master1[[#This Row],[Avg Garment Scans per Delivery]]/Master1[[#This Row],[Garment Inventory]]), 0)</f>
        <v>0.93506493506493504</v>
      </c>
      <c r="Y211" s="30">
        <v>2</v>
      </c>
      <c r="Z211" s="30">
        <v>76</v>
      </c>
      <c r="AA211" s="32">
        <f>_xlfn.XLOOKUP(Master1[[#This Row],[cu_id]], Revenue_Analysis[cuid], Revenue_Analysis[Q1 Low Deviation], 0)</f>
        <v>45.069299999999998</v>
      </c>
      <c r="AB211" s="32">
        <f>_xlfn.XLOOKUP(Master1[[#This Row],[cu_id]],Revenue_Analysis[cuid],Revenue_Analysis[Q1 High Deviation], 0)</f>
        <v>50.493699999999997</v>
      </c>
      <c r="AC211" s="32">
        <f>_xlfn.XLOOKUP(Master1[[#This Row],[cu_id]],Revenue_Analysis[cuid],Revenue_Analysis[Q2 Low Deviation], 0)</f>
        <v>52.6967</v>
      </c>
      <c r="AD211" s="32">
        <f>_xlfn.XLOOKUP(Master1[[#This Row],[cu_id]],Revenue_Analysis[cuid],Revenue_Analysis[Q2 High Deviation], 0)</f>
        <v>59.878700000000002</v>
      </c>
      <c r="AE211" s="32">
        <f>_xlfn.XLOOKUP(Master1[[#This Row],[cu_id]],Revenue_Analysis[cuid],Revenue_Analysis[Q3 Low Deviation], 0)</f>
        <v>53.593699999999998</v>
      </c>
      <c r="AF211" s="32">
        <f>_xlfn.XLOOKUP(Master1[[#This Row],[cu_id]],Revenue_Analysis[cuid],Revenue_Analysis[Q3 High Deviation], 0)</f>
        <v>62.703299999999999</v>
      </c>
      <c r="AG211" s="32">
        <f>_xlfn.XLOOKUP(Master1[[#This Row],[cu_id]],Revenue_Analysis[cuid],Revenue_Analysis[Q4 Low Deviation], 0)</f>
        <v>46.435299999999998</v>
      </c>
      <c r="AH211" s="32">
        <f>_xlfn.XLOOKUP(Master1[[#This Row],[cu_id]],Revenue_Analysis[cuid],Revenue_Analysis[Q4 High Deviation], 0)</f>
        <v>50.698500000000003</v>
      </c>
      <c r="AI211" s="32">
        <f>_xlfn.XLOOKUP(Master1[[#This Row],[cu_id]],Revenue_Analysis[cuid],Revenue_Analysis[Q1 Average], 0)</f>
        <v>47.781500000000001</v>
      </c>
      <c r="AJ211" s="32">
        <f>_xlfn.XLOOKUP(Master1[[#This Row],[cu_id]],Revenue_Analysis[cuid],Revenue_Analysis[Q2 Average], 0)</f>
        <v>56.287700000000001</v>
      </c>
      <c r="AK211" s="32">
        <f>_xlfn.XLOOKUP(Master1[[#This Row],[cu_id]],Revenue_Analysis[cuid],Revenue_Analysis[Q3 Average], 0)</f>
        <v>58.148499999999999</v>
      </c>
      <c r="AL211" s="32">
        <f>_xlfn.XLOOKUP(Master1[[#This Row],[cu_id]],Revenue_Analysis[cuid],Revenue_Analysis[Q4 Average], 0)</f>
        <v>48.566899999999997</v>
      </c>
      <c r="AM211" s="34">
        <v>0.29166666666666669</v>
      </c>
      <c r="AN211" s="35">
        <v>0.70833333333333337</v>
      </c>
      <c r="AO211" s="35" t="s">
        <v>4592</v>
      </c>
      <c r="AP211" s="35" t="s">
        <v>4592</v>
      </c>
      <c r="AQ211" s="20" t="s">
        <v>0</v>
      </c>
      <c r="AR211" s="20"/>
      <c r="AS211" s="14">
        <f>IFERROR(_xlfn.XLOOKUP(Master1[[#This Row],[cu_id]],StopTimes[cu_ID],StopTimes[Average Stop Time]), 0)</f>
        <v>0.29047619000000002</v>
      </c>
      <c r="AT211" s="14">
        <f>IF(Master1[[#This Row],[RSP StopTime Override]] &lt;&gt; "",Master1[[#This Row],[RSP StopTime Override]],IF(Master1[[#This Row],[Avg Stop Time Helper]] &lt;&gt; 0, Master1[[#This Row],[Avg Stop Time Helper]],Average_Stop_Time))</f>
        <v>0.29047619000000002</v>
      </c>
      <c r="AU211" s="13"/>
    </row>
    <row r="212" spans="1:47" x14ac:dyDescent="0.3">
      <c r="A212" s="18" t="s">
        <v>4322</v>
      </c>
      <c r="B212" s="20">
        <v>52</v>
      </c>
      <c r="C212" s="20" t="s">
        <v>9</v>
      </c>
      <c r="D212" s="19">
        <v>99061</v>
      </c>
      <c r="E212" s="19" t="s">
        <v>4941</v>
      </c>
      <c r="F212" s="19" t="s">
        <v>6517</v>
      </c>
      <c r="G212" s="19" t="s">
        <v>6513</v>
      </c>
      <c r="H212" s="19" t="s">
        <v>11</v>
      </c>
      <c r="I212" s="19" t="s">
        <v>5049</v>
      </c>
      <c r="J212" s="19" t="s">
        <v>4</v>
      </c>
      <c r="K212" s="19" t="s">
        <v>5043</v>
      </c>
      <c r="L212" s="21" t="s">
        <v>16</v>
      </c>
      <c r="M212" s="20" t="s">
        <v>3</v>
      </c>
      <c r="N212" s="20" t="s">
        <v>2</v>
      </c>
      <c r="O212" s="20">
        <v>95</v>
      </c>
      <c r="P212" s="20">
        <v>95</v>
      </c>
      <c r="Q212" s="20">
        <v>0</v>
      </c>
      <c r="R212" s="20">
        <v>0</v>
      </c>
      <c r="S212" s="20">
        <v>0</v>
      </c>
      <c r="T212" s="20">
        <v>0</v>
      </c>
      <c r="U212" s="20">
        <v>52</v>
      </c>
      <c r="V212" s="30"/>
      <c r="W212" s="30"/>
      <c r="X212" s="33">
        <f>IFERROR(1 -(Master1[[#This Row],[Avg Garment Scans per Delivery]]/Master1[[#This Row],[Garment Inventory]]), 0)</f>
        <v>0</v>
      </c>
      <c r="Y212" s="30"/>
      <c r="Z212" s="30"/>
      <c r="AA212" s="32">
        <f>_xlfn.XLOOKUP(Master1[[#This Row],[cu_id]], Revenue_Analysis[cuid], Revenue_Analysis[Q1 Low Deviation], 0)</f>
        <v>37.2729</v>
      </c>
      <c r="AB212" s="32">
        <f>_xlfn.XLOOKUP(Master1[[#This Row],[cu_id]],Revenue_Analysis[cuid],Revenue_Analysis[Q1 High Deviation], 0)</f>
        <v>44.150100000000002</v>
      </c>
      <c r="AC212" s="32">
        <f>_xlfn.XLOOKUP(Master1[[#This Row],[cu_id]],Revenue_Analysis[cuid],Revenue_Analysis[Q2 Low Deviation], 0)</f>
        <v>46.460299999999997</v>
      </c>
      <c r="AD212" s="32">
        <f>_xlfn.XLOOKUP(Master1[[#This Row],[cu_id]],Revenue_Analysis[cuid],Revenue_Analysis[Q2 High Deviation], 0)</f>
        <v>52.985900000000001</v>
      </c>
      <c r="AE212" s="32">
        <f>_xlfn.XLOOKUP(Master1[[#This Row],[cu_id]],Revenue_Analysis[cuid],Revenue_Analysis[Q3 Low Deviation], 0)</f>
        <v>45.874400000000001</v>
      </c>
      <c r="AF212" s="32">
        <f>_xlfn.XLOOKUP(Master1[[#This Row],[cu_id]],Revenue_Analysis[cuid],Revenue_Analysis[Q3 High Deviation], 0)</f>
        <v>52.431800000000003</v>
      </c>
      <c r="AG212" s="32">
        <f>_xlfn.XLOOKUP(Master1[[#This Row],[cu_id]],Revenue_Analysis[cuid],Revenue_Analysis[Q4 Low Deviation], 0)</f>
        <v>36.895099999999999</v>
      </c>
      <c r="AH212" s="32">
        <f>_xlfn.XLOOKUP(Master1[[#This Row],[cu_id]],Revenue_Analysis[cuid],Revenue_Analysis[Q4 High Deviation], 0)</f>
        <v>42.581899999999997</v>
      </c>
      <c r="AI212" s="32">
        <f>_xlfn.XLOOKUP(Master1[[#This Row],[cu_id]],Revenue_Analysis[cuid],Revenue_Analysis[Q1 Average], 0)</f>
        <v>40.711500000000001</v>
      </c>
      <c r="AJ212" s="32">
        <f>_xlfn.XLOOKUP(Master1[[#This Row],[cu_id]],Revenue_Analysis[cuid],Revenue_Analysis[Q2 Average], 0)</f>
        <v>49.723100000000002</v>
      </c>
      <c r="AK212" s="32">
        <f>_xlfn.XLOOKUP(Master1[[#This Row],[cu_id]],Revenue_Analysis[cuid],Revenue_Analysis[Q3 Average], 0)</f>
        <v>49.153100000000002</v>
      </c>
      <c r="AL212" s="32">
        <f>_xlfn.XLOOKUP(Master1[[#This Row],[cu_id]],Revenue_Analysis[cuid],Revenue_Analysis[Q4 Average], 0)</f>
        <v>39.738500000000002</v>
      </c>
      <c r="AM212" s="34">
        <v>0.29166666666666669</v>
      </c>
      <c r="AN212" s="35">
        <v>0.70833333333333337</v>
      </c>
      <c r="AO212" s="35" t="s">
        <v>4592</v>
      </c>
      <c r="AP212" s="35" t="s">
        <v>4592</v>
      </c>
      <c r="AQ212" s="20" t="s">
        <v>0</v>
      </c>
      <c r="AR212" s="20"/>
      <c r="AS212" s="14">
        <f>IFERROR(_xlfn.XLOOKUP(Master1[[#This Row],[cu_id]],StopTimes[cu_ID],StopTimes[Average Stop Time]), 0)</f>
        <v>0.32142857000000002</v>
      </c>
      <c r="AT212" s="14">
        <f>IF(Master1[[#This Row],[RSP StopTime Override]] &lt;&gt; "",Master1[[#This Row],[RSP StopTime Override]],IF(Master1[[#This Row],[Avg Stop Time Helper]] &lt;&gt; 0, Master1[[#This Row],[Avg Stop Time Helper]],Average_Stop_Time))</f>
        <v>0.32142857000000002</v>
      </c>
      <c r="AU212" s="13"/>
    </row>
    <row r="213" spans="1:47" x14ac:dyDescent="0.3">
      <c r="A213" s="18" t="s">
        <v>4323</v>
      </c>
      <c r="B213" s="20">
        <v>12</v>
      </c>
      <c r="C213" s="20" t="s">
        <v>14</v>
      </c>
      <c r="D213" s="19">
        <v>99061</v>
      </c>
      <c r="E213" s="19" t="s">
        <v>101</v>
      </c>
      <c r="F213" s="19" t="s">
        <v>5180</v>
      </c>
      <c r="G213" s="19" t="s">
        <v>5181</v>
      </c>
      <c r="H213" s="19" t="s">
        <v>11</v>
      </c>
      <c r="I213" s="19" t="s">
        <v>5182</v>
      </c>
      <c r="J213" s="19" t="s">
        <v>4</v>
      </c>
      <c r="K213" s="19" t="s">
        <v>4971</v>
      </c>
      <c r="L213" s="21" t="s">
        <v>16</v>
      </c>
      <c r="M213" s="20" t="s">
        <v>3</v>
      </c>
      <c r="N213" s="20" t="s">
        <v>2</v>
      </c>
      <c r="O213" s="20">
        <v>122</v>
      </c>
      <c r="P213" s="20">
        <v>0</v>
      </c>
      <c r="Q213" s="20">
        <v>0</v>
      </c>
      <c r="R213" s="20">
        <v>0</v>
      </c>
      <c r="S213" s="20">
        <v>122</v>
      </c>
      <c r="T213" s="20">
        <v>0</v>
      </c>
      <c r="U213" s="20">
        <v>38</v>
      </c>
      <c r="V213" s="30"/>
      <c r="W213" s="30"/>
      <c r="X213" s="33">
        <f>IFERROR(1 -(Master1[[#This Row],[Avg Garment Scans per Delivery]]/Master1[[#This Row],[Garment Inventory]]), 0)</f>
        <v>0</v>
      </c>
      <c r="Y213" s="30"/>
      <c r="Z213" s="30"/>
      <c r="AA213" s="32">
        <f>_xlfn.XLOOKUP(Master1[[#This Row],[cu_id]], Revenue_Analysis[cuid], Revenue_Analysis[Q1 Low Deviation], 0)</f>
        <v>8.5152000000000001</v>
      </c>
      <c r="AB213" s="32">
        <f>_xlfn.XLOOKUP(Master1[[#This Row],[cu_id]],Revenue_Analysis[cuid],Revenue_Analysis[Q1 High Deviation], 0)</f>
        <v>22.0078</v>
      </c>
      <c r="AC213" s="32">
        <f>_xlfn.XLOOKUP(Master1[[#This Row],[cu_id]],Revenue_Analysis[cuid],Revenue_Analysis[Q2 Low Deviation], 0)</f>
        <v>27.703199999999999</v>
      </c>
      <c r="AD213" s="32">
        <f>_xlfn.XLOOKUP(Master1[[#This Row],[cu_id]],Revenue_Analysis[cuid],Revenue_Analysis[Q2 High Deviation], 0)</f>
        <v>32.051000000000002</v>
      </c>
      <c r="AE213" s="32">
        <f>_xlfn.XLOOKUP(Master1[[#This Row],[cu_id]],Revenue_Analysis[cuid],Revenue_Analysis[Q3 Low Deviation], 0)</f>
        <v>30.956600000000002</v>
      </c>
      <c r="AF213" s="32">
        <f>_xlfn.XLOOKUP(Master1[[#This Row],[cu_id]],Revenue_Analysis[cuid],Revenue_Analysis[Q3 High Deviation], 0)</f>
        <v>36.22</v>
      </c>
      <c r="AG213" s="32">
        <f>_xlfn.XLOOKUP(Master1[[#This Row],[cu_id]],Revenue_Analysis[cuid],Revenue_Analysis[Q4 Low Deviation], 0)</f>
        <v>10.474500000000001</v>
      </c>
      <c r="AH213" s="32">
        <f>_xlfn.XLOOKUP(Master1[[#This Row],[cu_id]],Revenue_Analysis[cuid],Revenue_Analysis[Q4 High Deviation], 0)</f>
        <v>24.485499999999998</v>
      </c>
      <c r="AI213" s="32">
        <f>_xlfn.XLOOKUP(Master1[[#This Row],[cu_id]],Revenue_Analysis[cuid],Revenue_Analysis[Q1 Average], 0)</f>
        <v>15.2615</v>
      </c>
      <c r="AJ213" s="32">
        <f>_xlfn.XLOOKUP(Master1[[#This Row],[cu_id]],Revenue_Analysis[cuid],Revenue_Analysis[Q2 Average], 0)</f>
        <v>29.877099999999999</v>
      </c>
      <c r="AK213" s="32">
        <f>_xlfn.XLOOKUP(Master1[[#This Row],[cu_id]],Revenue_Analysis[cuid],Revenue_Analysis[Q3 Average], 0)</f>
        <v>33.588299999999997</v>
      </c>
      <c r="AL213" s="32">
        <f>_xlfn.XLOOKUP(Master1[[#This Row],[cu_id]],Revenue_Analysis[cuid],Revenue_Analysis[Q4 Average], 0)</f>
        <v>17.48</v>
      </c>
      <c r="AM213" s="34">
        <v>0.25</v>
      </c>
      <c r="AN213" s="35">
        <v>0.5</v>
      </c>
      <c r="AO213" s="35" t="s">
        <v>4592</v>
      </c>
      <c r="AP213" s="35" t="s">
        <v>4592</v>
      </c>
      <c r="AQ213" s="20" t="s">
        <v>32</v>
      </c>
      <c r="AR213" s="20"/>
      <c r="AS213" s="14">
        <f>IFERROR(_xlfn.XLOOKUP(Master1[[#This Row],[cu_id]],StopTimes[cu_ID],StopTimes[Average Stop Time]), 0)</f>
        <v>0.23750000000000002</v>
      </c>
      <c r="AT213" s="14">
        <f>IF(Master1[[#This Row],[RSP StopTime Override]] &lt;&gt; "",Master1[[#This Row],[RSP StopTime Override]],IF(Master1[[#This Row],[Avg Stop Time Helper]] &lt;&gt; 0, Master1[[#This Row],[Avg Stop Time Helper]],Average_Stop_Time))</f>
        <v>0.23750000000000002</v>
      </c>
      <c r="AU213" s="13"/>
    </row>
    <row r="214" spans="1:47" x14ac:dyDescent="0.3">
      <c r="A214" s="18" t="s">
        <v>4324</v>
      </c>
      <c r="B214" s="20">
        <v>12</v>
      </c>
      <c r="C214" s="20" t="s">
        <v>14</v>
      </c>
      <c r="D214" s="19">
        <v>99061</v>
      </c>
      <c r="E214" s="19" t="s">
        <v>5170</v>
      </c>
      <c r="F214" s="19" t="s">
        <v>5183</v>
      </c>
      <c r="G214" s="19" t="s">
        <v>5181</v>
      </c>
      <c r="H214" s="19" t="s">
        <v>11</v>
      </c>
      <c r="I214" s="19" t="s">
        <v>5182</v>
      </c>
      <c r="J214" s="19" t="s">
        <v>4</v>
      </c>
      <c r="K214" s="19" t="s">
        <v>4971</v>
      </c>
      <c r="L214" s="21" t="s">
        <v>16</v>
      </c>
      <c r="M214" s="20" t="s">
        <v>3</v>
      </c>
      <c r="N214" s="20" t="s">
        <v>2</v>
      </c>
      <c r="O214" s="20">
        <v>121</v>
      </c>
      <c r="P214" s="20">
        <v>0</v>
      </c>
      <c r="Q214" s="20">
        <v>0</v>
      </c>
      <c r="R214" s="20">
        <v>0</v>
      </c>
      <c r="S214" s="20">
        <v>121</v>
      </c>
      <c r="T214" s="20">
        <v>0</v>
      </c>
      <c r="U214" s="20">
        <v>53</v>
      </c>
      <c r="V214" s="30"/>
      <c r="W214" s="30"/>
      <c r="X214" s="33">
        <f>IFERROR(1 -(Master1[[#This Row],[Avg Garment Scans per Delivery]]/Master1[[#This Row],[Garment Inventory]]), 0)</f>
        <v>0</v>
      </c>
      <c r="Y214" s="30"/>
      <c r="Z214" s="30"/>
      <c r="AA214" s="32">
        <f>_xlfn.XLOOKUP(Master1[[#This Row],[cu_id]], Revenue_Analysis[cuid], Revenue_Analysis[Q1 Low Deviation], 0)</f>
        <v>30.29</v>
      </c>
      <c r="AB214" s="32">
        <f>_xlfn.XLOOKUP(Master1[[#This Row],[cu_id]],Revenue_Analysis[cuid],Revenue_Analysis[Q1 High Deviation], 0)</f>
        <v>30.29</v>
      </c>
      <c r="AC214" s="32">
        <f>_xlfn.XLOOKUP(Master1[[#This Row],[cu_id]],Revenue_Analysis[cuid],Revenue_Analysis[Q2 Low Deviation], 0)</f>
        <v>29.651800000000001</v>
      </c>
      <c r="AD214" s="32">
        <f>_xlfn.XLOOKUP(Master1[[#This Row],[cu_id]],Revenue_Analysis[cuid],Revenue_Analysis[Q2 High Deviation], 0)</f>
        <v>35.319000000000003</v>
      </c>
      <c r="AE214" s="32">
        <f>_xlfn.XLOOKUP(Master1[[#This Row],[cu_id]],Revenue_Analysis[cuid],Revenue_Analysis[Q3 Low Deviation], 0)</f>
        <v>33.325000000000003</v>
      </c>
      <c r="AF214" s="32">
        <f>_xlfn.XLOOKUP(Master1[[#This Row],[cu_id]],Revenue_Analysis[cuid],Revenue_Analysis[Q3 High Deviation], 0)</f>
        <v>39.7074</v>
      </c>
      <c r="AG214" s="32">
        <f>_xlfn.XLOOKUP(Master1[[#This Row],[cu_id]],Revenue_Analysis[cuid],Revenue_Analysis[Q4 Low Deviation], 0)</f>
        <v>29.244399999999999</v>
      </c>
      <c r="AH214" s="32">
        <f>_xlfn.XLOOKUP(Master1[[#This Row],[cu_id]],Revenue_Analysis[cuid],Revenue_Analysis[Q4 High Deviation], 0)</f>
        <v>29.904800000000002</v>
      </c>
      <c r="AI214" s="32">
        <f>_xlfn.XLOOKUP(Master1[[#This Row],[cu_id]],Revenue_Analysis[cuid],Revenue_Analysis[Q1 Average], 0)</f>
        <v>30.29</v>
      </c>
      <c r="AJ214" s="32">
        <f>_xlfn.XLOOKUP(Master1[[#This Row],[cu_id]],Revenue_Analysis[cuid],Revenue_Analysis[Q2 Average], 0)</f>
        <v>32.485399999999998</v>
      </c>
      <c r="AK214" s="32">
        <f>_xlfn.XLOOKUP(Master1[[#This Row],[cu_id]],Revenue_Analysis[cuid],Revenue_Analysis[Q3 Average], 0)</f>
        <v>36.516199999999998</v>
      </c>
      <c r="AL214" s="32">
        <f>_xlfn.XLOOKUP(Master1[[#This Row],[cu_id]],Revenue_Analysis[cuid],Revenue_Analysis[Q4 Average], 0)</f>
        <v>29.5746</v>
      </c>
      <c r="AM214" s="34">
        <v>0.25</v>
      </c>
      <c r="AN214" s="35">
        <v>0.5</v>
      </c>
      <c r="AO214" s="35" t="s">
        <v>4592</v>
      </c>
      <c r="AP214" s="35" t="s">
        <v>4592</v>
      </c>
      <c r="AQ214" s="20" t="s">
        <v>32</v>
      </c>
      <c r="AR214" s="20"/>
      <c r="AS214" s="14">
        <f>IFERROR(_xlfn.XLOOKUP(Master1[[#This Row],[cu_id]],StopTimes[cu_ID],StopTimes[Average Stop Time]), 0)</f>
        <v>0.32916666666666666</v>
      </c>
      <c r="AT214" s="14">
        <f>IF(Master1[[#This Row],[RSP StopTime Override]] &lt;&gt; "",Master1[[#This Row],[RSP StopTime Override]],IF(Master1[[#This Row],[Avg Stop Time Helper]] &lt;&gt; 0, Master1[[#This Row],[Avg Stop Time Helper]],Average_Stop_Time))</f>
        <v>0.32916666666666666</v>
      </c>
      <c r="AU214" s="13"/>
    </row>
    <row r="215" spans="1:47" x14ac:dyDescent="0.3">
      <c r="A215" s="18" t="s">
        <v>4325</v>
      </c>
      <c r="B215" s="20">
        <v>12</v>
      </c>
      <c r="C215" s="20" t="s">
        <v>14</v>
      </c>
      <c r="D215" s="19">
        <v>99061</v>
      </c>
      <c r="E215" s="19" t="s">
        <v>5174</v>
      </c>
      <c r="F215" s="19" t="s">
        <v>5184</v>
      </c>
      <c r="G215" s="19" t="s">
        <v>5181</v>
      </c>
      <c r="H215" s="19" t="s">
        <v>11</v>
      </c>
      <c r="I215" s="19" t="s">
        <v>5182</v>
      </c>
      <c r="J215" s="19" t="s">
        <v>4</v>
      </c>
      <c r="K215" s="19" t="s">
        <v>4971</v>
      </c>
      <c r="L215" s="21" t="s">
        <v>16</v>
      </c>
      <c r="M215" s="20" t="s">
        <v>3</v>
      </c>
      <c r="N215" s="20" t="s">
        <v>2</v>
      </c>
      <c r="O215" s="20">
        <v>124</v>
      </c>
      <c r="P215" s="20">
        <v>0</v>
      </c>
      <c r="Q215" s="20">
        <v>0</v>
      </c>
      <c r="R215" s="20">
        <v>0</v>
      </c>
      <c r="S215" s="20">
        <v>124</v>
      </c>
      <c r="T215" s="20">
        <v>0</v>
      </c>
      <c r="U215" s="20">
        <v>53</v>
      </c>
      <c r="V215" s="30"/>
      <c r="W215" s="30"/>
      <c r="X215" s="33">
        <f>IFERROR(1 -(Master1[[#This Row],[Avg Garment Scans per Delivery]]/Master1[[#This Row],[Garment Inventory]]), 0)</f>
        <v>0</v>
      </c>
      <c r="Y215" s="30"/>
      <c r="Z215" s="30"/>
      <c r="AA215" s="32">
        <f>_xlfn.XLOOKUP(Master1[[#This Row],[cu_id]], Revenue_Analysis[cuid], Revenue_Analysis[Q1 Low Deviation], 0)</f>
        <v>21.02</v>
      </c>
      <c r="AB215" s="32">
        <f>_xlfn.XLOOKUP(Master1[[#This Row],[cu_id]],Revenue_Analysis[cuid],Revenue_Analysis[Q1 High Deviation], 0)</f>
        <v>21.02</v>
      </c>
      <c r="AC215" s="32">
        <f>_xlfn.XLOOKUP(Master1[[#This Row],[cu_id]],Revenue_Analysis[cuid],Revenue_Analysis[Q2 Low Deviation], 0)</f>
        <v>20.280899999999999</v>
      </c>
      <c r="AD215" s="32">
        <f>_xlfn.XLOOKUP(Master1[[#This Row],[cu_id]],Revenue_Analysis[cuid],Revenue_Analysis[Q2 High Deviation], 0)</f>
        <v>28.165299999999998</v>
      </c>
      <c r="AE215" s="32">
        <f>_xlfn.XLOOKUP(Master1[[#This Row],[cu_id]],Revenue_Analysis[cuid],Revenue_Analysis[Q3 Low Deviation], 0)</f>
        <v>23.039000000000001</v>
      </c>
      <c r="AF215" s="32">
        <f>_xlfn.XLOOKUP(Master1[[#This Row],[cu_id]],Revenue_Analysis[cuid],Revenue_Analysis[Q3 High Deviation], 0)</f>
        <v>29.165600000000001</v>
      </c>
      <c r="AG215" s="32">
        <f>_xlfn.XLOOKUP(Master1[[#This Row],[cu_id]],Revenue_Analysis[cuid],Revenue_Analysis[Q4 Low Deviation], 0)</f>
        <v>20.277999999999999</v>
      </c>
      <c r="AH215" s="32">
        <f>_xlfn.XLOOKUP(Master1[[#This Row],[cu_id]],Revenue_Analysis[cuid],Revenue_Analysis[Q4 High Deviation], 0)</f>
        <v>20.746600000000001</v>
      </c>
      <c r="AI215" s="32">
        <f>_xlfn.XLOOKUP(Master1[[#This Row],[cu_id]],Revenue_Analysis[cuid],Revenue_Analysis[Q1 Average], 0)</f>
        <v>21.02</v>
      </c>
      <c r="AJ215" s="32">
        <f>_xlfn.XLOOKUP(Master1[[#This Row],[cu_id]],Revenue_Analysis[cuid],Revenue_Analysis[Q2 Average], 0)</f>
        <v>24.223099999999999</v>
      </c>
      <c r="AK215" s="32">
        <f>_xlfn.XLOOKUP(Master1[[#This Row],[cu_id]],Revenue_Analysis[cuid],Revenue_Analysis[Q3 Average], 0)</f>
        <v>26.1023</v>
      </c>
      <c r="AL215" s="32">
        <f>_xlfn.XLOOKUP(Master1[[#This Row],[cu_id]],Revenue_Analysis[cuid],Revenue_Analysis[Q4 Average], 0)</f>
        <v>20.5123</v>
      </c>
      <c r="AM215" s="34">
        <v>0.25</v>
      </c>
      <c r="AN215" s="35">
        <v>0.5</v>
      </c>
      <c r="AO215" s="35" t="s">
        <v>4592</v>
      </c>
      <c r="AP215" s="35" t="s">
        <v>4592</v>
      </c>
      <c r="AQ215" s="20" t="s">
        <v>32</v>
      </c>
      <c r="AR215" s="20"/>
      <c r="AS215" s="14">
        <f>IFERROR(_xlfn.XLOOKUP(Master1[[#This Row],[cu_id]],StopTimes[cu_ID],StopTimes[Average Stop Time]), 0)</f>
        <v>0.26250000000000001</v>
      </c>
      <c r="AT215" s="14">
        <f>IF(Master1[[#This Row],[RSP StopTime Override]] &lt;&gt; "",Master1[[#This Row],[RSP StopTime Override]],IF(Master1[[#This Row],[Avg Stop Time Helper]] &lt;&gt; 0, Master1[[#This Row],[Avg Stop Time Helper]],Average_Stop_Time))</f>
        <v>0.26250000000000001</v>
      </c>
      <c r="AU215" s="13"/>
    </row>
    <row r="216" spans="1:47" x14ac:dyDescent="0.3">
      <c r="A216" s="18" t="s">
        <v>4326</v>
      </c>
      <c r="B216" s="20">
        <v>12</v>
      </c>
      <c r="C216" s="20" t="s">
        <v>14</v>
      </c>
      <c r="D216" s="19">
        <v>99061</v>
      </c>
      <c r="E216" s="19" t="s">
        <v>5185</v>
      </c>
      <c r="F216" s="19" t="s">
        <v>5186</v>
      </c>
      <c r="G216" s="19" t="s">
        <v>5181</v>
      </c>
      <c r="H216" s="19" t="s">
        <v>11</v>
      </c>
      <c r="I216" s="19" t="s">
        <v>5182</v>
      </c>
      <c r="J216" s="19" t="s">
        <v>4</v>
      </c>
      <c r="K216" s="19" t="s">
        <v>4971</v>
      </c>
      <c r="L216" s="21" t="s">
        <v>16</v>
      </c>
      <c r="M216" s="20" t="s">
        <v>3</v>
      </c>
      <c r="N216" s="20" t="s">
        <v>2</v>
      </c>
      <c r="O216" s="20">
        <v>120</v>
      </c>
      <c r="P216" s="20">
        <v>0</v>
      </c>
      <c r="Q216" s="20">
        <v>0</v>
      </c>
      <c r="R216" s="20">
        <v>0</v>
      </c>
      <c r="S216" s="20">
        <v>120</v>
      </c>
      <c r="T216" s="20">
        <v>0</v>
      </c>
      <c r="U216" s="20">
        <v>53</v>
      </c>
      <c r="V216" s="30">
        <v>44</v>
      </c>
      <c r="W216" s="30">
        <v>17</v>
      </c>
      <c r="X216" s="33">
        <f>IFERROR(1 -(Master1[[#This Row],[Avg Garment Scans per Delivery]]/Master1[[#This Row],[Garment Inventory]]), 0)</f>
        <v>0.61363636363636365</v>
      </c>
      <c r="Y216" s="30">
        <v>4</v>
      </c>
      <c r="Z216" s="30">
        <v>69</v>
      </c>
      <c r="AA216" s="32">
        <f>_xlfn.XLOOKUP(Master1[[#This Row],[cu_id]], Revenue_Analysis[cuid], Revenue_Analysis[Q1 Low Deviation], 0)</f>
        <v>48.122</v>
      </c>
      <c r="AB216" s="32">
        <f>_xlfn.XLOOKUP(Master1[[#This Row],[cu_id]],Revenue_Analysis[cuid],Revenue_Analysis[Q1 High Deviation], 0)</f>
        <v>50.299599999999998</v>
      </c>
      <c r="AC216" s="32">
        <f>_xlfn.XLOOKUP(Master1[[#This Row],[cu_id]],Revenue_Analysis[cuid],Revenue_Analysis[Q2 Low Deviation], 0)</f>
        <v>48.424799999999998</v>
      </c>
      <c r="AD216" s="32">
        <f>_xlfn.XLOOKUP(Master1[[#This Row],[cu_id]],Revenue_Analysis[cuid],Revenue_Analysis[Q2 High Deviation], 0)</f>
        <v>52.038200000000003</v>
      </c>
      <c r="AE216" s="32">
        <f>_xlfn.XLOOKUP(Master1[[#This Row],[cu_id]],Revenue_Analysis[cuid],Revenue_Analysis[Q3 Low Deviation], 0)</f>
        <v>51.463900000000002</v>
      </c>
      <c r="AF216" s="32">
        <f>_xlfn.XLOOKUP(Master1[[#This Row],[cu_id]],Revenue_Analysis[cuid],Revenue_Analysis[Q3 High Deviation], 0)</f>
        <v>70.893100000000004</v>
      </c>
      <c r="AG216" s="32">
        <f>_xlfn.XLOOKUP(Master1[[#This Row],[cu_id]],Revenue_Analysis[cuid],Revenue_Analysis[Q4 Low Deviation], 0)</f>
        <v>46.907899999999998</v>
      </c>
      <c r="AH216" s="32">
        <f>_xlfn.XLOOKUP(Master1[[#This Row],[cu_id]],Revenue_Analysis[cuid],Revenue_Analysis[Q4 High Deviation], 0)</f>
        <v>49.0167</v>
      </c>
      <c r="AI216" s="32">
        <f>_xlfn.XLOOKUP(Master1[[#This Row],[cu_id]],Revenue_Analysis[cuid],Revenue_Analysis[Q1 Average], 0)</f>
        <v>49.210799999999999</v>
      </c>
      <c r="AJ216" s="32">
        <f>_xlfn.XLOOKUP(Master1[[#This Row],[cu_id]],Revenue_Analysis[cuid],Revenue_Analysis[Q2 Average], 0)</f>
        <v>50.231499999999997</v>
      </c>
      <c r="AK216" s="32">
        <f>_xlfn.XLOOKUP(Master1[[#This Row],[cu_id]],Revenue_Analysis[cuid],Revenue_Analysis[Q3 Average], 0)</f>
        <v>61.1785</v>
      </c>
      <c r="AL216" s="32">
        <f>_xlfn.XLOOKUP(Master1[[#This Row],[cu_id]],Revenue_Analysis[cuid],Revenue_Analysis[Q4 Average], 0)</f>
        <v>47.962299999999999</v>
      </c>
      <c r="AM216" s="34">
        <v>0.25</v>
      </c>
      <c r="AN216" s="35">
        <v>0.5</v>
      </c>
      <c r="AO216" s="35" t="s">
        <v>4592</v>
      </c>
      <c r="AP216" s="35" t="s">
        <v>4592</v>
      </c>
      <c r="AQ216" s="20" t="s">
        <v>32</v>
      </c>
      <c r="AR216" s="20"/>
      <c r="AS216" s="14">
        <f>IFERROR(_xlfn.XLOOKUP(Master1[[#This Row],[cu_id]],StopTimes[cu_ID],StopTimes[Average Stop Time]), 0)</f>
        <v>15.416666666666668</v>
      </c>
      <c r="AT216" s="14">
        <f>IF(Master1[[#This Row],[RSP StopTime Override]] &lt;&gt; "",Master1[[#This Row],[RSP StopTime Override]],IF(Master1[[#This Row],[Avg Stop Time Helper]] &lt;&gt; 0, Master1[[#This Row],[Avg Stop Time Helper]],Average_Stop_Time))</f>
        <v>15.416666666666668</v>
      </c>
      <c r="AU216" s="13"/>
    </row>
    <row r="217" spans="1:47" x14ac:dyDescent="0.3">
      <c r="A217" s="18" t="s">
        <v>4327</v>
      </c>
      <c r="B217" s="20">
        <v>12</v>
      </c>
      <c r="C217" s="20" t="s">
        <v>14</v>
      </c>
      <c r="D217" s="19">
        <v>99061</v>
      </c>
      <c r="E217" s="19" t="s">
        <v>4708</v>
      </c>
      <c r="F217" s="19" t="s">
        <v>5187</v>
      </c>
      <c r="G217" s="19" t="s">
        <v>5181</v>
      </c>
      <c r="H217" s="19" t="s">
        <v>11</v>
      </c>
      <c r="I217" s="19" t="s">
        <v>5182</v>
      </c>
      <c r="J217" s="19" t="s">
        <v>4</v>
      </c>
      <c r="K217" s="19" t="s">
        <v>4971</v>
      </c>
      <c r="L217" s="21" t="s">
        <v>16</v>
      </c>
      <c r="M217" s="20" t="s">
        <v>3</v>
      </c>
      <c r="N217" s="20" t="s">
        <v>2</v>
      </c>
      <c r="O217" s="20">
        <v>123</v>
      </c>
      <c r="P217" s="20">
        <v>0</v>
      </c>
      <c r="Q217" s="20">
        <v>0</v>
      </c>
      <c r="R217" s="20">
        <v>0</v>
      </c>
      <c r="S217" s="20">
        <v>123</v>
      </c>
      <c r="T217" s="20">
        <v>0</v>
      </c>
      <c r="U217" s="20">
        <v>53</v>
      </c>
      <c r="V217" s="30"/>
      <c r="W217" s="30"/>
      <c r="X217" s="33">
        <f>IFERROR(1 -(Master1[[#This Row],[Avg Garment Scans per Delivery]]/Master1[[#This Row],[Garment Inventory]]), 0)</f>
        <v>0</v>
      </c>
      <c r="Y217" s="30"/>
      <c r="Z217" s="30"/>
      <c r="AA217" s="32">
        <f>_xlfn.XLOOKUP(Master1[[#This Row],[cu_id]], Revenue_Analysis[cuid], Revenue_Analysis[Q1 Low Deviation], 0)</f>
        <v>38.160699999999999</v>
      </c>
      <c r="AB217" s="32">
        <f>_xlfn.XLOOKUP(Master1[[#This Row],[cu_id]],Revenue_Analysis[cuid],Revenue_Analysis[Q1 High Deviation], 0)</f>
        <v>48.7363</v>
      </c>
      <c r="AC217" s="32">
        <f>_xlfn.XLOOKUP(Master1[[#This Row],[cu_id]],Revenue_Analysis[cuid],Revenue_Analysis[Q2 Low Deviation], 0)</f>
        <v>40.772199999999998</v>
      </c>
      <c r="AD217" s="32">
        <f>_xlfn.XLOOKUP(Master1[[#This Row],[cu_id]],Revenue_Analysis[cuid],Revenue_Analysis[Q2 High Deviation], 0)</f>
        <v>87.936999999999998</v>
      </c>
      <c r="AE217" s="32">
        <f>_xlfn.XLOOKUP(Master1[[#This Row],[cu_id]],Revenue_Analysis[cuid],Revenue_Analysis[Q3 Low Deviation], 0)</f>
        <v>41.125300000000003</v>
      </c>
      <c r="AF217" s="32">
        <f>_xlfn.XLOOKUP(Master1[[#This Row],[cu_id]],Revenue_Analysis[cuid],Revenue_Analysis[Q3 High Deviation], 0)</f>
        <v>68.600499999999997</v>
      </c>
      <c r="AG217" s="32">
        <f>_xlfn.XLOOKUP(Master1[[#This Row],[cu_id]],Revenue_Analysis[cuid],Revenue_Analysis[Q4 Low Deviation], 0)</f>
        <v>36.142899999999997</v>
      </c>
      <c r="AH217" s="32">
        <f>_xlfn.XLOOKUP(Master1[[#This Row],[cu_id]],Revenue_Analysis[cuid],Revenue_Analysis[Q4 High Deviation], 0)</f>
        <v>38.060099999999998</v>
      </c>
      <c r="AI217" s="32">
        <f>_xlfn.XLOOKUP(Master1[[#This Row],[cu_id]],Revenue_Analysis[cuid],Revenue_Analysis[Q1 Average], 0)</f>
        <v>43.448500000000003</v>
      </c>
      <c r="AJ217" s="32">
        <f>_xlfn.XLOOKUP(Master1[[#This Row],[cu_id]],Revenue_Analysis[cuid],Revenue_Analysis[Q2 Average], 0)</f>
        <v>64.354600000000005</v>
      </c>
      <c r="AK217" s="32">
        <f>_xlfn.XLOOKUP(Master1[[#This Row],[cu_id]],Revenue_Analysis[cuid],Revenue_Analysis[Q3 Average], 0)</f>
        <v>54.862900000000003</v>
      </c>
      <c r="AL217" s="32">
        <f>_xlfn.XLOOKUP(Master1[[#This Row],[cu_id]],Revenue_Analysis[cuid],Revenue_Analysis[Q4 Average], 0)</f>
        <v>37.101500000000001</v>
      </c>
      <c r="AM217" s="34">
        <v>0.25</v>
      </c>
      <c r="AN217" s="35">
        <v>0.5</v>
      </c>
      <c r="AO217" s="35" t="s">
        <v>4592</v>
      </c>
      <c r="AP217" s="35" t="s">
        <v>4592</v>
      </c>
      <c r="AQ217" s="20" t="s">
        <v>32</v>
      </c>
      <c r="AR217" s="20"/>
      <c r="AS217" s="14">
        <f>IFERROR(_xlfn.XLOOKUP(Master1[[#This Row],[cu_id]],StopTimes[cu_ID],StopTimes[Average Stop Time]), 0)</f>
        <v>0.24074074166666667</v>
      </c>
      <c r="AT217" s="14">
        <f>IF(Master1[[#This Row],[RSP StopTime Override]] &lt;&gt; "",Master1[[#This Row],[RSP StopTime Override]],IF(Master1[[#This Row],[Avg Stop Time Helper]] &lt;&gt; 0, Master1[[#This Row],[Avg Stop Time Helper]],Average_Stop_Time))</f>
        <v>0.24074074166666667</v>
      </c>
      <c r="AU217" s="13"/>
    </row>
    <row r="218" spans="1:47" x14ac:dyDescent="0.3">
      <c r="A218" s="18" t="s">
        <v>4328</v>
      </c>
      <c r="B218" s="20">
        <v>6</v>
      </c>
      <c r="C218" s="20" t="s">
        <v>12</v>
      </c>
      <c r="D218" s="19">
        <v>99061</v>
      </c>
      <c r="E218" s="19" t="s">
        <v>4698</v>
      </c>
      <c r="F218" s="19" t="s">
        <v>4699</v>
      </c>
      <c r="G218" s="19" t="s">
        <v>4700</v>
      </c>
      <c r="H218" s="19" t="s">
        <v>11</v>
      </c>
      <c r="I218" s="19" t="s">
        <v>4701</v>
      </c>
      <c r="J218" s="19" t="s">
        <v>4</v>
      </c>
      <c r="K218" s="19" t="s">
        <v>4702</v>
      </c>
      <c r="L218" s="21" t="s">
        <v>16</v>
      </c>
      <c r="M218" s="20" t="s">
        <v>3</v>
      </c>
      <c r="N218" s="20" t="s">
        <v>2</v>
      </c>
      <c r="O218" s="20">
        <v>85</v>
      </c>
      <c r="P218" s="20">
        <v>0</v>
      </c>
      <c r="Q218" s="20">
        <v>85</v>
      </c>
      <c r="R218" s="20">
        <v>0</v>
      </c>
      <c r="S218" s="20">
        <v>0</v>
      </c>
      <c r="T218" s="20">
        <v>0</v>
      </c>
      <c r="U218" s="20">
        <v>52</v>
      </c>
      <c r="V218" s="30">
        <v>13</v>
      </c>
      <c r="W218" s="30">
        <v>2</v>
      </c>
      <c r="X218" s="33">
        <f>IFERROR(1 -(Master1[[#This Row],[Avg Garment Scans per Delivery]]/Master1[[#This Row],[Garment Inventory]]), 0)</f>
        <v>0.84615384615384615</v>
      </c>
      <c r="Y218" s="30">
        <v>1</v>
      </c>
      <c r="Z218" s="30">
        <v>13</v>
      </c>
      <c r="AA218" s="32">
        <f>_xlfn.XLOOKUP(Master1[[#This Row],[cu_id]], Revenue_Analysis[cuid], Revenue_Analysis[Q1 Low Deviation], 0)</f>
        <v>34.993400000000001</v>
      </c>
      <c r="AB218" s="32">
        <f>_xlfn.XLOOKUP(Master1[[#This Row],[cu_id]],Revenue_Analysis[cuid],Revenue_Analysis[Q1 High Deviation], 0)</f>
        <v>48.717399999999998</v>
      </c>
      <c r="AC218" s="32">
        <f>_xlfn.XLOOKUP(Master1[[#This Row],[cu_id]],Revenue_Analysis[cuid],Revenue_Analysis[Q2 Low Deviation], 0)</f>
        <v>43.682099999999998</v>
      </c>
      <c r="AD218" s="32">
        <f>_xlfn.XLOOKUP(Master1[[#This Row],[cu_id]],Revenue_Analysis[cuid],Revenue_Analysis[Q2 High Deviation], 0)</f>
        <v>56.336300000000001</v>
      </c>
      <c r="AE218" s="32">
        <f>_xlfn.XLOOKUP(Master1[[#This Row],[cu_id]],Revenue_Analysis[cuid],Revenue_Analysis[Q3 Low Deviation], 0)</f>
        <v>47.320700000000002</v>
      </c>
      <c r="AF218" s="32">
        <f>_xlfn.XLOOKUP(Master1[[#This Row],[cu_id]],Revenue_Analysis[cuid],Revenue_Analysis[Q3 High Deviation], 0)</f>
        <v>55.791699999999999</v>
      </c>
      <c r="AG218" s="32">
        <f>_xlfn.XLOOKUP(Master1[[#This Row],[cu_id]],Revenue_Analysis[cuid],Revenue_Analysis[Q4 Low Deviation], 0)</f>
        <v>33.398299999999999</v>
      </c>
      <c r="AH218" s="32">
        <f>_xlfn.XLOOKUP(Master1[[#This Row],[cu_id]],Revenue_Analysis[cuid],Revenue_Analysis[Q4 High Deviation], 0)</f>
        <v>40.997100000000003</v>
      </c>
      <c r="AI218" s="32">
        <f>_xlfn.XLOOKUP(Master1[[#This Row],[cu_id]],Revenue_Analysis[cuid],Revenue_Analysis[Q1 Average], 0)</f>
        <v>41.855400000000003</v>
      </c>
      <c r="AJ218" s="32">
        <f>_xlfn.XLOOKUP(Master1[[#This Row],[cu_id]],Revenue_Analysis[cuid],Revenue_Analysis[Q2 Average], 0)</f>
        <v>50.0092</v>
      </c>
      <c r="AK218" s="32">
        <f>_xlfn.XLOOKUP(Master1[[#This Row],[cu_id]],Revenue_Analysis[cuid],Revenue_Analysis[Q3 Average], 0)</f>
        <v>51.556199999999997</v>
      </c>
      <c r="AL218" s="32">
        <f>_xlfn.XLOOKUP(Master1[[#This Row],[cu_id]],Revenue_Analysis[cuid],Revenue_Analysis[Q4 Average], 0)</f>
        <v>37.197699999999998</v>
      </c>
      <c r="AM218" s="34">
        <v>0.25</v>
      </c>
      <c r="AN218" s="35">
        <v>0.70833333333333337</v>
      </c>
      <c r="AO218" s="35" t="s">
        <v>4592</v>
      </c>
      <c r="AP218" s="35" t="s">
        <v>4592</v>
      </c>
      <c r="AQ218" s="20" t="s">
        <v>0</v>
      </c>
      <c r="AR218" s="20"/>
      <c r="AS218" s="14">
        <f>IFERROR(_xlfn.XLOOKUP(Master1[[#This Row],[cu_id]],StopTimes[cu_ID],StopTimes[Average Stop Time]), 0)</f>
        <v>0.19285714166666668</v>
      </c>
      <c r="AT218" s="14">
        <f>IF(Master1[[#This Row],[RSP StopTime Override]] &lt;&gt; "",Master1[[#This Row],[RSP StopTime Override]],IF(Master1[[#This Row],[Avg Stop Time Helper]] &lt;&gt; 0, Master1[[#This Row],[Avg Stop Time Helper]],Average_Stop_Time))</f>
        <v>0.19285714166666668</v>
      </c>
      <c r="AU218" s="13"/>
    </row>
    <row r="219" spans="1:47" x14ac:dyDescent="0.3">
      <c r="A219" s="18" t="s">
        <v>4329</v>
      </c>
      <c r="B219" s="20">
        <v>6</v>
      </c>
      <c r="C219" s="20" t="s">
        <v>12</v>
      </c>
      <c r="D219" s="19">
        <v>99061</v>
      </c>
      <c r="E219" s="19" t="s">
        <v>4703</v>
      </c>
      <c r="F219" s="19" t="s">
        <v>4704</v>
      </c>
      <c r="G219" s="19" t="s">
        <v>4700</v>
      </c>
      <c r="H219" s="19" t="s">
        <v>11</v>
      </c>
      <c r="I219" s="19" t="s">
        <v>4701</v>
      </c>
      <c r="J219" s="19" t="s">
        <v>4</v>
      </c>
      <c r="K219" s="19" t="s">
        <v>4702</v>
      </c>
      <c r="L219" s="21" t="s">
        <v>16</v>
      </c>
      <c r="M219" s="20" t="s">
        <v>3</v>
      </c>
      <c r="N219" s="20" t="s">
        <v>2</v>
      </c>
      <c r="O219" s="20">
        <v>80</v>
      </c>
      <c r="P219" s="20">
        <v>0</v>
      </c>
      <c r="Q219" s="20">
        <v>80</v>
      </c>
      <c r="R219" s="20">
        <v>0</v>
      </c>
      <c r="S219" s="20">
        <v>0</v>
      </c>
      <c r="T219" s="20">
        <v>0</v>
      </c>
      <c r="U219" s="20">
        <v>52</v>
      </c>
      <c r="V219" s="30"/>
      <c r="W219" s="30"/>
      <c r="X219" s="33">
        <f>IFERROR(1 -(Master1[[#This Row],[Avg Garment Scans per Delivery]]/Master1[[#This Row],[Garment Inventory]]), 0)</f>
        <v>0</v>
      </c>
      <c r="Y219" s="30"/>
      <c r="Z219" s="30"/>
      <c r="AA219" s="32">
        <f>_xlfn.XLOOKUP(Master1[[#This Row],[cu_id]], Revenue_Analysis[cuid], Revenue_Analysis[Q1 Low Deviation], 0)</f>
        <v>45.989199999999997</v>
      </c>
      <c r="AB219" s="32">
        <f>_xlfn.XLOOKUP(Master1[[#This Row],[cu_id]],Revenue_Analysis[cuid],Revenue_Analysis[Q1 High Deviation], 0)</f>
        <v>47.526200000000003</v>
      </c>
      <c r="AC219" s="32">
        <f>_xlfn.XLOOKUP(Master1[[#This Row],[cu_id]],Revenue_Analysis[cuid],Revenue_Analysis[Q2 Low Deviation], 0)</f>
        <v>19.8398</v>
      </c>
      <c r="AD219" s="32">
        <f>_xlfn.XLOOKUP(Master1[[#This Row],[cu_id]],Revenue_Analysis[cuid],Revenue_Analysis[Q2 High Deviation], 0)</f>
        <v>118.58880000000001</v>
      </c>
      <c r="AE219" s="32">
        <f>_xlfn.XLOOKUP(Master1[[#This Row],[cu_id]],Revenue_Analysis[cuid],Revenue_Analysis[Q3 Low Deviation], 0)</f>
        <v>20.459800000000001</v>
      </c>
      <c r="AF219" s="32">
        <f>_xlfn.XLOOKUP(Master1[[#This Row],[cu_id]],Revenue_Analysis[cuid],Revenue_Analysis[Q3 High Deviation], 0)</f>
        <v>61.746400000000001</v>
      </c>
      <c r="AG219" s="32">
        <f>_xlfn.XLOOKUP(Master1[[#This Row],[cu_id]],Revenue_Analysis[cuid],Revenue_Analysis[Q4 Low Deviation], 0)</f>
        <v>24.505400000000002</v>
      </c>
      <c r="AH219" s="32">
        <f>_xlfn.XLOOKUP(Master1[[#This Row],[cu_id]],Revenue_Analysis[cuid],Revenue_Analysis[Q4 High Deviation], 0)</f>
        <v>40.4084</v>
      </c>
      <c r="AI219" s="32">
        <f>_xlfn.XLOOKUP(Master1[[#This Row],[cu_id]],Revenue_Analysis[cuid],Revenue_Analysis[Q1 Average], 0)</f>
        <v>46.7577</v>
      </c>
      <c r="AJ219" s="32">
        <f>_xlfn.XLOOKUP(Master1[[#This Row],[cu_id]],Revenue_Analysis[cuid],Revenue_Analysis[Q2 Average], 0)</f>
        <v>69.214299999999994</v>
      </c>
      <c r="AK219" s="32">
        <f>_xlfn.XLOOKUP(Master1[[#This Row],[cu_id]],Revenue_Analysis[cuid],Revenue_Analysis[Q3 Average], 0)</f>
        <v>41.103099999999998</v>
      </c>
      <c r="AL219" s="32">
        <f>_xlfn.XLOOKUP(Master1[[#This Row],[cu_id]],Revenue_Analysis[cuid],Revenue_Analysis[Q4 Average], 0)</f>
        <v>32.456899999999997</v>
      </c>
      <c r="AM219" s="34">
        <v>0.25</v>
      </c>
      <c r="AN219" s="35">
        <v>0.5</v>
      </c>
      <c r="AO219" s="35" t="s">
        <v>4592</v>
      </c>
      <c r="AP219" s="35" t="s">
        <v>4592</v>
      </c>
      <c r="AQ219" s="20" t="s">
        <v>0</v>
      </c>
      <c r="AR219" s="20"/>
      <c r="AS219" s="14">
        <f>IFERROR(_xlfn.XLOOKUP(Master1[[#This Row],[cu_id]],StopTimes[cu_ID],StopTimes[Average Stop Time]), 0)</f>
        <v>13.695238096666667</v>
      </c>
      <c r="AT219" s="14">
        <f>IF(Master1[[#This Row],[RSP StopTime Override]] &lt;&gt; "",Master1[[#This Row],[RSP StopTime Override]],IF(Master1[[#This Row],[Avg Stop Time Helper]] &lt;&gt; 0, Master1[[#This Row],[Avg Stop Time Helper]],Average_Stop_Time))</f>
        <v>13.695238096666667</v>
      </c>
      <c r="AU219" s="13"/>
    </row>
    <row r="220" spans="1:47" x14ac:dyDescent="0.3">
      <c r="A220" s="18" t="s">
        <v>4330</v>
      </c>
      <c r="B220" s="20">
        <v>52</v>
      </c>
      <c r="C220" s="20" t="s">
        <v>14</v>
      </c>
      <c r="D220" s="19">
        <v>99061</v>
      </c>
      <c r="E220" s="19" t="s">
        <v>53</v>
      </c>
      <c r="F220" s="19" t="s">
        <v>6707</v>
      </c>
      <c r="G220" s="19" t="s">
        <v>6708</v>
      </c>
      <c r="H220" s="19" t="s">
        <v>11</v>
      </c>
      <c r="I220" s="19" t="s">
        <v>6648</v>
      </c>
      <c r="J220" s="19" t="s">
        <v>4</v>
      </c>
      <c r="K220" s="19" t="s">
        <v>5972</v>
      </c>
      <c r="L220" s="21" t="s">
        <v>16</v>
      </c>
      <c r="M220" s="20" t="s">
        <v>3</v>
      </c>
      <c r="N220" s="20" t="s">
        <v>2</v>
      </c>
      <c r="O220" s="20">
        <v>35</v>
      </c>
      <c r="P220" s="20">
        <v>0</v>
      </c>
      <c r="Q220" s="20">
        <v>0</v>
      </c>
      <c r="R220" s="20">
        <v>0</v>
      </c>
      <c r="S220" s="20">
        <v>35</v>
      </c>
      <c r="T220" s="20">
        <v>0</v>
      </c>
      <c r="U220" s="20">
        <v>53</v>
      </c>
      <c r="V220" s="30"/>
      <c r="W220" s="30"/>
      <c r="X220" s="33">
        <f>IFERROR(1 -(Master1[[#This Row],[Avg Garment Scans per Delivery]]/Master1[[#This Row],[Garment Inventory]]), 0)</f>
        <v>0</v>
      </c>
      <c r="Y220" s="30"/>
      <c r="Z220" s="30"/>
      <c r="AA220" s="32">
        <f>_xlfn.XLOOKUP(Master1[[#This Row],[cu_id]], Revenue_Analysis[cuid], Revenue_Analysis[Q1 Low Deviation], 0)</f>
        <v>7.7866999999999997</v>
      </c>
      <c r="AB220" s="32">
        <f>_xlfn.XLOOKUP(Master1[[#This Row],[cu_id]],Revenue_Analysis[cuid],Revenue_Analysis[Q1 High Deviation], 0)</f>
        <v>14.4625</v>
      </c>
      <c r="AC220" s="32">
        <f>_xlfn.XLOOKUP(Master1[[#This Row],[cu_id]],Revenue_Analysis[cuid],Revenue_Analysis[Q2 Low Deviation], 0)</f>
        <v>9.9384999999999994</v>
      </c>
      <c r="AD220" s="32">
        <f>_xlfn.XLOOKUP(Master1[[#This Row],[cu_id]],Revenue_Analysis[cuid],Revenue_Analysis[Q2 High Deviation], 0)</f>
        <v>14.7845</v>
      </c>
      <c r="AE220" s="32">
        <f>_xlfn.XLOOKUP(Master1[[#This Row],[cu_id]],Revenue_Analysis[cuid],Revenue_Analysis[Q3 Low Deviation], 0)</f>
        <v>9.1361000000000008</v>
      </c>
      <c r="AF220" s="32">
        <f>_xlfn.XLOOKUP(Master1[[#This Row],[cu_id]],Revenue_Analysis[cuid],Revenue_Analysis[Q3 High Deviation], 0)</f>
        <v>17.290099999999999</v>
      </c>
      <c r="AG220" s="32">
        <f>_xlfn.XLOOKUP(Master1[[#This Row],[cu_id]],Revenue_Analysis[cuid],Revenue_Analysis[Q4 Low Deviation], 0)</f>
        <v>8.7395999999999994</v>
      </c>
      <c r="AH220" s="32">
        <f>_xlfn.XLOOKUP(Master1[[#This Row],[cu_id]],Revenue_Analysis[cuid],Revenue_Analysis[Q4 High Deviation], 0)</f>
        <v>10.594200000000001</v>
      </c>
      <c r="AI220" s="32">
        <f>_xlfn.XLOOKUP(Master1[[#This Row],[cu_id]],Revenue_Analysis[cuid],Revenue_Analysis[Q1 Average], 0)</f>
        <v>11.124599999999999</v>
      </c>
      <c r="AJ220" s="32">
        <f>_xlfn.XLOOKUP(Master1[[#This Row],[cu_id]],Revenue_Analysis[cuid],Revenue_Analysis[Q2 Average], 0)</f>
        <v>12.361499999999999</v>
      </c>
      <c r="AK220" s="32">
        <f>_xlfn.XLOOKUP(Master1[[#This Row],[cu_id]],Revenue_Analysis[cuid],Revenue_Analysis[Q3 Average], 0)</f>
        <v>13.213100000000001</v>
      </c>
      <c r="AL220" s="32">
        <f>_xlfn.XLOOKUP(Master1[[#This Row],[cu_id]],Revenue_Analysis[cuid],Revenue_Analysis[Q4 Average], 0)</f>
        <v>9.6669</v>
      </c>
      <c r="AM220" s="34">
        <v>0.25</v>
      </c>
      <c r="AN220" s="35">
        <v>0.70833333333333337</v>
      </c>
      <c r="AO220" s="35" t="s">
        <v>4592</v>
      </c>
      <c r="AP220" s="35" t="s">
        <v>4592</v>
      </c>
      <c r="AQ220" s="20" t="s">
        <v>0</v>
      </c>
      <c r="AR220" s="20"/>
      <c r="AS220" s="14">
        <f>IFERROR(_xlfn.XLOOKUP(Master1[[#This Row],[cu_id]],StopTimes[cu_ID],StopTimes[Average Stop Time]), 0)</f>
        <v>12.427083333333334</v>
      </c>
      <c r="AT220" s="14">
        <f>IF(Master1[[#This Row],[RSP StopTime Override]] &lt;&gt; "",Master1[[#This Row],[RSP StopTime Override]],IF(Master1[[#This Row],[Avg Stop Time Helper]] &lt;&gt; 0, Master1[[#This Row],[Avg Stop Time Helper]],Average_Stop_Time))</f>
        <v>12.427083333333334</v>
      </c>
      <c r="AU220" s="13"/>
    </row>
    <row r="221" spans="1:47" x14ac:dyDescent="0.3">
      <c r="A221" s="18" t="s">
        <v>4331</v>
      </c>
      <c r="B221" s="20">
        <v>52</v>
      </c>
      <c r="C221" s="20" t="s">
        <v>14</v>
      </c>
      <c r="D221" s="19">
        <v>99061</v>
      </c>
      <c r="E221" s="19" t="s">
        <v>5850</v>
      </c>
      <c r="F221" s="19" t="s">
        <v>6709</v>
      </c>
      <c r="G221" s="19" t="s">
        <v>6708</v>
      </c>
      <c r="H221" s="19" t="s">
        <v>11</v>
      </c>
      <c r="I221" s="19" t="s">
        <v>6648</v>
      </c>
      <c r="J221" s="19" t="s">
        <v>4</v>
      </c>
      <c r="K221" s="19" t="s">
        <v>5972</v>
      </c>
      <c r="L221" s="21" t="s">
        <v>16</v>
      </c>
      <c r="M221" s="20" t="s">
        <v>3</v>
      </c>
      <c r="N221" s="20" t="s">
        <v>2</v>
      </c>
      <c r="O221" s="20">
        <v>35</v>
      </c>
      <c r="P221" s="20">
        <v>0</v>
      </c>
      <c r="Q221" s="20">
        <v>0</v>
      </c>
      <c r="R221" s="20">
        <v>0</v>
      </c>
      <c r="S221" s="20">
        <v>35</v>
      </c>
      <c r="T221" s="20">
        <v>0</v>
      </c>
      <c r="U221" s="20">
        <v>53</v>
      </c>
      <c r="V221" s="30"/>
      <c r="W221" s="30"/>
      <c r="X221" s="33">
        <f>IFERROR(1 -(Master1[[#This Row],[Avg Garment Scans per Delivery]]/Master1[[#This Row],[Garment Inventory]]), 0)</f>
        <v>0</v>
      </c>
      <c r="Y221" s="30"/>
      <c r="Z221" s="30"/>
      <c r="AA221" s="32">
        <f>_xlfn.XLOOKUP(Master1[[#This Row],[cu_id]], Revenue_Analysis[cuid], Revenue_Analysis[Q1 Low Deviation], 0)</f>
        <v>20.7759</v>
      </c>
      <c r="AB221" s="32">
        <f>_xlfn.XLOOKUP(Master1[[#This Row],[cu_id]],Revenue_Analysis[cuid],Revenue_Analysis[Q1 High Deviation], 0)</f>
        <v>24.654900000000001</v>
      </c>
      <c r="AC221" s="32">
        <f>_xlfn.XLOOKUP(Master1[[#This Row],[cu_id]],Revenue_Analysis[cuid],Revenue_Analysis[Q2 Low Deviation], 0)</f>
        <v>21.849699999999999</v>
      </c>
      <c r="AD221" s="32">
        <f>_xlfn.XLOOKUP(Master1[[#This Row],[cu_id]],Revenue_Analysis[cuid],Revenue_Analysis[Q2 High Deviation], 0)</f>
        <v>27.1965</v>
      </c>
      <c r="AE221" s="32">
        <f>_xlfn.XLOOKUP(Master1[[#This Row],[cu_id]],Revenue_Analysis[cuid],Revenue_Analysis[Q3 Low Deviation], 0)</f>
        <v>20.706299999999999</v>
      </c>
      <c r="AF221" s="32">
        <f>_xlfn.XLOOKUP(Master1[[#This Row],[cu_id]],Revenue_Analysis[cuid],Revenue_Analysis[Q3 High Deviation], 0)</f>
        <v>25.4983</v>
      </c>
      <c r="AG221" s="32">
        <f>_xlfn.XLOOKUP(Master1[[#This Row],[cu_id]],Revenue_Analysis[cuid],Revenue_Analysis[Q4 Low Deviation], 0)</f>
        <v>20.372599999999998</v>
      </c>
      <c r="AH221" s="32">
        <f>_xlfn.XLOOKUP(Master1[[#This Row],[cu_id]],Revenue_Analysis[cuid],Revenue_Analysis[Q4 High Deviation], 0)</f>
        <v>23.139800000000001</v>
      </c>
      <c r="AI221" s="32">
        <f>_xlfn.XLOOKUP(Master1[[#This Row],[cu_id]],Revenue_Analysis[cuid],Revenue_Analysis[Q1 Average], 0)</f>
        <v>22.715399999999999</v>
      </c>
      <c r="AJ221" s="32">
        <f>_xlfn.XLOOKUP(Master1[[#This Row],[cu_id]],Revenue_Analysis[cuid],Revenue_Analysis[Q2 Average], 0)</f>
        <v>24.523099999999999</v>
      </c>
      <c r="AK221" s="32">
        <f>_xlfn.XLOOKUP(Master1[[#This Row],[cu_id]],Revenue_Analysis[cuid],Revenue_Analysis[Q3 Average], 0)</f>
        <v>23.1023</v>
      </c>
      <c r="AL221" s="32">
        <f>_xlfn.XLOOKUP(Master1[[#This Row],[cu_id]],Revenue_Analysis[cuid],Revenue_Analysis[Q4 Average], 0)</f>
        <v>21.7562</v>
      </c>
      <c r="AM221" s="34">
        <v>0.25</v>
      </c>
      <c r="AN221" s="35">
        <v>0.70833333333333337</v>
      </c>
      <c r="AO221" s="35" t="s">
        <v>4592</v>
      </c>
      <c r="AP221" s="35" t="s">
        <v>4592</v>
      </c>
      <c r="AQ221" s="20" t="s">
        <v>0</v>
      </c>
      <c r="AR221" s="20"/>
      <c r="AS221" s="14">
        <f>IFERROR(_xlfn.XLOOKUP(Master1[[#This Row],[cu_id]],StopTimes[cu_ID],StopTimes[Average Stop Time]), 0)</f>
        <v>9.583333333333334E-2</v>
      </c>
      <c r="AT221" s="14">
        <f>IF(Master1[[#This Row],[RSP StopTime Override]] &lt;&gt; "",Master1[[#This Row],[RSP StopTime Override]],IF(Master1[[#This Row],[Avg Stop Time Helper]] &lt;&gt; 0, Master1[[#This Row],[Avg Stop Time Helper]],Average_Stop_Time))</f>
        <v>9.583333333333334E-2</v>
      </c>
      <c r="AU221" s="13"/>
    </row>
    <row r="222" spans="1:47" x14ac:dyDescent="0.3">
      <c r="A222" s="18" t="s">
        <v>4332</v>
      </c>
      <c r="B222" s="20">
        <v>52</v>
      </c>
      <c r="C222" s="20" t="s">
        <v>14</v>
      </c>
      <c r="D222" s="19">
        <v>99061</v>
      </c>
      <c r="E222" s="19" t="s">
        <v>5507</v>
      </c>
      <c r="F222" s="19" t="s">
        <v>6710</v>
      </c>
      <c r="G222" s="19" t="s">
        <v>6708</v>
      </c>
      <c r="H222" s="19" t="s">
        <v>11</v>
      </c>
      <c r="I222" s="19" t="s">
        <v>6648</v>
      </c>
      <c r="J222" s="19" t="s">
        <v>4</v>
      </c>
      <c r="K222" s="19" t="s">
        <v>5972</v>
      </c>
      <c r="L222" s="21" t="s">
        <v>16</v>
      </c>
      <c r="M222" s="20" t="s">
        <v>3</v>
      </c>
      <c r="N222" s="20" t="s">
        <v>2</v>
      </c>
      <c r="O222" s="20">
        <v>35</v>
      </c>
      <c r="P222" s="20">
        <v>0</v>
      </c>
      <c r="Q222" s="20">
        <v>0</v>
      </c>
      <c r="R222" s="20">
        <v>0</v>
      </c>
      <c r="S222" s="20">
        <v>35</v>
      </c>
      <c r="T222" s="20">
        <v>0</v>
      </c>
      <c r="U222" s="20">
        <v>53</v>
      </c>
      <c r="V222" s="30"/>
      <c r="W222" s="30"/>
      <c r="X222" s="33">
        <f>IFERROR(1 -(Master1[[#This Row],[Avg Garment Scans per Delivery]]/Master1[[#This Row],[Garment Inventory]]), 0)</f>
        <v>0</v>
      </c>
      <c r="Y222" s="30"/>
      <c r="Z222" s="30"/>
      <c r="AA222" s="32">
        <f>_xlfn.XLOOKUP(Master1[[#This Row],[cu_id]], Revenue_Analysis[cuid], Revenue_Analysis[Q1 Low Deviation], 0)</f>
        <v>27.1221</v>
      </c>
      <c r="AB222" s="32">
        <f>_xlfn.XLOOKUP(Master1[[#This Row],[cu_id]],Revenue_Analysis[cuid],Revenue_Analysis[Q1 High Deviation], 0)</f>
        <v>31.802499999999998</v>
      </c>
      <c r="AC222" s="32">
        <f>_xlfn.XLOOKUP(Master1[[#This Row],[cu_id]],Revenue_Analysis[cuid],Revenue_Analysis[Q2 Low Deviation], 0)</f>
        <v>26.403500000000001</v>
      </c>
      <c r="AD222" s="32">
        <f>_xlfn.XLOOKUP(Master1[[#This Row],[cu_id]],Revenue_Analysis[cuid],Revenue_Analysis[Q2 High Deviation], 0)</f>
        <v>46.599499999999999</v>
      </c>
      <c r="AE222" s="32">
        <f>_xlfn.XLOOKUP(Master1[[#This Row],[cu_id]],Revenue_Analysis[cuid],Revenue_Analysis[Q3 Low Deviation], 0)</f>
        <v>28.697399999999998</v>
      </c>
      <c r="AF222" s="32">
        <f>_xlfn.XLOOKUP(Master1[[#This Row],[cu_id]],Revenue_Analysis[cuid],Revenue_Analysis[Q3 High Deviation], 0)</f>
        <v>33.941000000000003</v>
      </c>
      <c r="AG222" s="32">
        <f>_xlfn.XLOOKUP(Master1[[#This Row],[cu_id]],Revenue_Analysis[cuid],Revenue_Analysis[Q4 Low Deviation], 0)</f>
        <v>27.874600000000001</v>
      </c>
      <c r="AH222" s="32">
        <f>_xlfn.XLOOKUP(Master1[[#This Row],[cu_id]],Revenue_Analysis[cuid],Revenue_Analysis[Q4 High Deviation], 0)</f>
        <v>29.971599999999999</v>
      </c>
      <c r="AI222" s="32">
        <f>_xlfn.XLOOKUP(Master1[[#This Row],[cu_id]],Revenue_Analysis[cuid],Revenue_Analysis[Q1 Average], 0)</f>
        <v>29.462299999999999</v>
      </c>
      <c r="AJ222" s="32">
        <f>_xlfn.XLOOKUP(Master1[[#This Row],[cu_id]],Revenue_Analysis[cuid],Revenue_Analysis[Q2 Average], 0)</f>
        <v>36.5015</v>
      </c>
      <c r="AK222" s="32">
        <f>_xlfn.XLOOKUP(Master1[[#This Row],[cu_id]],Revenue_Analysis[cuid],Revenue_Analysis[Q3 Average], 0)</f>
        <v>31.319199999999999</v>
      </c>
      <c r="AL222" s="32">
        <f>_xlfn.XLOOKUP(Master1[[#This Row],[cu_id]],Revenue_Analysis[cuid],Revenue_Analysis[Q4 Average], 0)</f>
        <v>28.923100000000002</v>
      </c>
      <c r="AM222" s="34">
        <v>0.25</v>
      </c>
      <c r="AN222" s="35">
        <v>0.70833333333333337</v>
      </c>
      <c r="AO222" s="35" t="s">
        <v>4592</v>
      </c>
      <c r="AP222" s="35" t="s">
        <v>4592</v>
      </c>
      <c r="AQ222" s="20" t="s">
        <v>0</v>
      </c>
      <c r="AR222" s="20"/>
      <c r="AS222" s="14">
        <f>IFERROR(_xlfn.XLOOKUP(Master1[[#This Row],[cu_id]],StopTimes[cu_ID],StopTimes[Average Stop Time]), 0)</f>
        <v>0.17500000000000002</v>
      </c>
      <c r="AT222" s="14">
        <f>IF(Master1[[#This Row],[RSP StopTime Override]] &lt;&gt; "",Master1[[#This Row],[RSP StopTime Override]],IF(Master1[[#This Row],[Avg Stop Time Helper]] &lt;&gt; 0, Master1[[#This Row],[Avg Stop Time Helper]],Average_Stop_Time))</f>
        <v>0.17500000000000002</v>
      </c>
      <c r="AU222" s="13"/>
    </row>
    <row r="223" spans="1:47" x14ac:dyDescent="0.3">
      <c r="A223" s="18" t="s">
        <v>4333</v>
      </c>
      <c r="B223" s="20">
        <v>52</v>
      </c>
      <c r="C223" s="20" t="s">
        <v>14</v>
      </c>
      <c r="D223" s="19">
        <v>99061</v>
      </c>
      <c r="E223" s="19" t="s">
        <v>63</v>
      </c>
      <c r="F223" s="19" t="s">
        <v>6711</v>
      </c>
      <c r="G223" s="19" t="s">
        <v>6708</v>
      </c>
      <c r="H223" s="19" t="s">
        <v>11</v>
      </c>
      <c r="I223" s="19" t="s">
        <v>6648</v>
      </c>
      <c r="J223" s="19" t="s">
        <v>4</v>
      </c>
      <c r="K223" s="19" t="s">
        <v>5972</v>
      </c>
      <c r="L223" s="21" t="s">
        <v>16</v>
      </c>
      <c r="M223" s="20" t="s">
        <v>3</v>
      </c>
      <c r="N223" s="20" t="s">
        <v>2</v>
      </c>
      <c r="O223" s="20">
        <v>35</v>
      </c>
      <c r="P223" s="20">
        <v>0</v>
      </c>
      <c r="Q223" s="20">
        <v>0</v>
      </c>
      <c r="R223" s="20">
        <v>0</v>
      </c>
      <c r="S223" s="20">
        <v>35</v>
      </c>
      <c r="T223" s="20">
        <v>0</v>
      </c>
      <c r="U223" s="20">
        <v>53</v>
      </c>
      <c r="V223" s="30">
        <v>22</v>
      </c>
      <c r="W223" s="30">
        <v>4</v>
      </c>
      <c r="X223" s="33">
        <f>IFERROR(1 -(Master1[[#This Row],[Avg Garment Scans per Delivery]]/Master1[[#This Row],[Garment Inventory]]), 0)</f>
        <v>0.81818181818181812</v>
      </c>
      <c r="Y223" s="30">
        <v>2</v>
      </c>
      <c r="Z223" s="30">
        <v>21</v>
      </c>
      <c r="AA223" s="32">
        <f>_xlfn.XLOOKUP(Master1[[#This Row],[cu_id]], Revenue_Analysis[cuid], Revenue_Analysis[Q1 Low Deviation], 0)</f>
        <v>7.5281000000000002</v>
      </c>
      <c r="AB223" s="32">
        <f>_xlfn.XLOOKUP(Master1[[#This Row],[cu_id]],Revenue_Analysis[cuid],Revenue_Analysis[Q1 High Deviation], 0)</f>
        <v>9.3994999999999997</v>
      </c>
      <c r="AC223" s="32">
        <f>_xlfn.XLOOKUP(Master1[[#This Row],[cu_id]],Revenue_Analysis[cuid],Revenue_Analysis[Q2 Low Deviation], 0)</f>
        <v>9.6084999999999994</v>
      </c>
      <c r="AD223" s="32">
        <f>_xlfn.XLOOKUP(Master1[[#This Row],[cu_id]],Revenue_Analysis[cuid],Revenue_Analysis[Q2 High Deviation], 0)</f>
        <v>13.7315</v>
      </c>
      <c r="AE223" s="32">
        <f>_xlfn.XLOOKUP(Master1[[#This Row],[cu_id]],Revenue_Analysis[cuid],Revenue_Analysis[Q3 Low Deviation], 0)</f>
        <v>9.0551999999999992</v>
      </c>
      <c r="AF223" s="32">
        <f>_xlfn.XLOOKUP(Master1[[#This Row],[cu_id]],Revenue_Analysis[cuid],Revenue_Analysis[Q3 High Deviation], 0)</f>
        <v>13.0078</v>
      </c>
      <c r="AG223" s="32">
        <f>_xlfn.XLOOKUP(Master1[[#This Row],[cu_id]],Revenue_Analysis[cuid],Revenue_Analysis[Q4 Low Deviation], 0)</f>
        <v>7.6176000000000004</v>
      </c>
      <c r="AH223" s="32">
        <f>_xlfn.XLOOKUP(Master1[[#This Row],[cu_id]],Revenue_Analysis[cuid],Revenue_Analysis[Q4 High Deviation], 0)</f>
        <v>7.7454000000000001</v>
      </c>
      <c r="AI223" s="32">
        <f>_xlfn.XLOOKUP(Master1[[#This Row],[cu_id]],Revenue_Analysis[cuid],Revenue_Analysis[Q1 Average], 0)</f>
        <v>8.4638000000000009</v>
      </c>
      <c r="AJ223" s="32">
        <f>_xlfn.XLOOKUP(Master1[[#This Row],[cu_id]],Revenue_Analysis[cuid],Revenue_Analysis[Q2 Average], 0)</f>
        <v>11.67</v>
      </c>
      <c r="AK223" s="32">
        <f>_xlfn.XLOOKUP(Master1[[#This Row],[cu_id]],Revenue_Analysis[cuid],Revenue_Analysis[Q3 Average], 0)</f>
        <v>11.031499999999999</v>
      </c>
      <c r="AL223" s="32">
        <f>_xlfn.XLOOKUP(Master1[[#This Row],[cu_id]],Revenue_Analysis[cuid],Revenue_Analysis[Q4 Average], 0)</f>
        <v>7.6814999999999998</v>
      </c>
      <c r="AM223" s="34">
        <v>0.25</v>
      </c>
      <c r="AN223" s="35">
        <v>0.70833333333333337</v>
      </c>
      <c r="AO223" s="35" t="s">
        <v>4592</v>
      </c>
      <c r="AP223" s="35" t="s">
        <v>4592</v>
      </c>
      <c r="AQ223" s="20" t="s">
        <v>0</v>
      </c>
      <c r="AR223" s="20"/>
      <c r="AS223" s="14">
        <f>IFERROR(_xlfn.XLOOKUP(Master1[[#This Row],[cu_id]],StopTimes[cu_ID],StopTimes[Average Stop Time]), 0)</f>
        <v>0.10208333333333333</v>
      </c>
      <c r="AT223" s="14">
        <f>IF(Master1[[#This Row],[RSP StopTime Override]] &lt;&gt; "",Master1[[#This Row],[RSP StopTime Override]],IF(Master1[[#This Row],[Avg Stop Time Helper]] &lt;&gt; 0, Master1[[#This Row],[Avg Stop Time Helper]],Average_Stop_Time))</f>
        <v>0.10208333333333333</v>
      </c>
      <c r="AU223" s="13"/>
    </row>
    <row r="224" spans="1:47" x14ac:dyDescent="0.3">
      <c r="A224" s="18" t="s">
        <v>4334</v>
      </c>
      <c r="B224" s="20">
        <v>52</v>
      </c>
      <c r="C224" s="20" t="s">
        <v>14</v>
      </c>
      <c r="D224" s="19">
        <v>99061</v>
      </c>
      <c r="E224" s="19" t="s">
        <v>65</v>
      </c>
      <c r="F224" s="19" t="s">
        <v>6712</v>
      </c>
      <c r="G224" s="19" t="s">
        <v>6708</v>
      </c>
      <c r="H224" s="19" t="s">
        <v>11</v>
      </c>
      <c r="I224" s="19" t="s">
        <v>6648</v>
      </c>
      <c r="J224" s="19" t="s">
        <v>4</v>
      </c>
      <c r="K224" s="19" t="s">
        <v>5972</v>
      </c>
      <c r="L224" s="21" t="s">
        <v>16</v>
      </c>
      <c r="M224" s="20" t="s">
        <v>3</v>
      </c>
      <c r="N224" s="20" t="s">
        <v>2</v>
      </c>
      <c r="O224" s="20">
        <v>35</v>
      </c>
      <c r="P224" s="20">
        <v>0</v>
      </c>
      <c r="Q224" s="20">
        <v>0</v>
      </c>
      <c r="R224" s="20">
        <v>0</v>
      </c>
      <c r="S224" s="20">
        <v>35</v>
      </c>
      <c r="T224" s="20">
        <v>0</v>
      </c>
      <c r="U224" s="20">
        <v>53</v>
      </c>
      <c r="V224" s="30"/>
      <c r="W224" s="30"/>
      <c r="X224" s="33">
        <f>IFERROR(1 -(Master1[[#This Row],[Avg Garment Scans per Delivery]]/Master1[[#This Row],[Garment Inventory]]), 0)</f>
        <v>0</v>
      </c>
      <c r="Y224" s="30"/>
      <c r="Z224" s="30"/>
      <c r="AA224" s="32">
        <f>_xlfn.XLOOKUP(Master1[[#This Row],[cu_id]], Revenue_Analysis[cuid], Revenue_Analysis[Q1 Low Deviation], 0)</f>
        <v>99.517600000000002</v>
      </c>
      <c r="AB224" s="32">
        <f>_xlfn.XLOOKUP(Master1[[#This Row],[cu_id]],Revenue_Analysis[cuid],Revenue_Analysis[Q1 High Deviation], 0)</f>
        <v>155.87</v>
      </c>
      <c r="AC224" s="32">
        <f>_xlfn.XLOOKUP(Master1[[#This Row],[cu_id]],Revenue_Analysis[cuid],Revenue_Analysis[Q2 Low Deviation], 0)</f>
        <v>86.462699999999998</v>
      </c>
      <c r="AD224" s="32">
        <f>_xlfn.XLOOKUP(Master1[[#This Row],[cu_id]],Revenue_Analysis[cuid],Revenue_Analysis[Q2 High Deviation], 0)</f>
        <v>165.1849</v>
      </c>
      <c r="AE224" s="32">
        <f>_xlfn.XLOOKUP(Master1[[#This Row],[cu_id]],Revenue_Analysis[cuid],Revenue_Analysis[Q3 Low Deviation], 0)</f>
        <v>96.605599999999995</v>
      </c>
      <c r="AF224" s="32">
        <f>_xlfn.XLOOKUP(Master1[[#This Row],[cu_id]],Revenue_Analysis[cuid],Revenue_Analysis[Q3 High Deviation], 0)</f>
        <v>142.62200000000001</v>
      </c>
      <c r="AG224" s="32">
        <f>_xlfn.XLOOKUP(Master1[[#This Row],[cu_id]],Revenue_Analysis[cuid],Revenue_Analysis[Q4 Low Deviation], 0)</f>
        <v>66.353899999999996</v>
      </c>
      <c r="AH224" s="32">
        <f>_xlfn.XLOOKUP(Master1[[#This Row],[cu_id]],Revenue_Analysis[cuid],Revenue_Analysis[Q4 High Deviation], 0)</f>
        <v>74.484499999999997</v>
      </c>
      <c r="AI224" s="32">
        <f>_xlfn.XLOOKUP(Master1[[#This Row],[cu_id]],Revenue_Analysis[cuid],Revenue_Analysis[Q1 Average], 0)</f>
        <v>127.6938</v>
      </c>
      <c r="AJ224" s="32">
        <f>_xlfn.XLOOKUP(Master1[[#This Row],[cu_id]],Revenue_Analysis[cuid],Revenue_Analysis[Q2 Average], 0)</f>
        <v>125.82380000000001</v>
      </c>
      <c r="AK224" s="32">
        <f>_xlfn.XLOOKUP(Master1[[#This Row],[cu_id]],Revenue_Analysis[cuid],Revenue_Analysis[Q3 Average], 0)</f>
        <v>119.6138</v>
      </c>
      <c r="AL224" s="32">
        <f>_xlfn.XLOOKUP(Master1[[#This Row],[cu_id]],Revenue_Analysis[cuid],Revenue_Analysis[Q4 Average], 0)</f>
        <v>70.419200000000004</v>
      </c>
      <c r="AM224" s="34">
        <v>0.25</v>
      </c>
      <c r="AN224" s="35">
        <v>0.70833333333333337</v>
      </c>
      <c r="AO224" s="35" t="s">
        <v>4592</v>
      </c>
      <c r="AP224" s="35" t="s">
        <v>4592</v>
      </c>
      <c r="AQ224" s="20" t="s">
        <v>0</v>
      </c>
      <c r="AR224" s="20"/>
      <c r="AS224" s="14">
        <f>IFERROR(_xlfn.XLOOKUP(Master1[[#This Row],[cu_id]],StopTimes[cu_ID],StopTimes[Average Stop Time]), 0)</f>
        <v>2.1375000000000002</v>
      </c>
      <c r="AT224" s="14">
        <f>IF(Master1[[#This Row],[RSP StopTime Override]] &lt;&gt; "",Master1[[#This Row],[RSP StopTime Override]],IF(Master1[[#This Row],[Avg Stop Time Helper]] &lt;&gt; 0, Master1[[#This Row],[Avg Stop Time Helper]],Average_Stop_Time))</f>
        <v>2.1375000000000002</v>
      </c>
      <c r="AU224" s="13"/>
    </row>
    <row r="225" spans="1:47" x14ac:dyDescent="0.3">
      <c r="A225" s="18" t="s">
        <v>4335</v>
      </c>
      <c r="B225" s="20">
        <v>52</v>
      </c>
      <c r="C225" s="20" t="s">
        <v>9</v>
      </c>
      <c r="D225" s="19">
        <v>99061</v>
      </c>
      <c r="E225" s="19" t="s">
        <v>5573</v>
      </c>
      <c r="F225" s="19" t="s">
        <v>6518</v>
      </c>
      <c r="G225" s="19" t="s">
        <v>6519</v>
      </c>
      <c r="H225" s="19" t="s">
        <v>11</v>
      </c>
      <c r="I225" s="19" t="s">
        <v>5059</v>
      </c>
      <c r="J225" s="19" t="s">
        <v>4</v>
      </c>
      <c r="K225" s="19" t="s">
        <v>5245</v>
      </c>
      <c r="L225" s="21" t="s">
        <v>16</v>
      </c>
      <c r="M225" s="20" t="s">
        <v>3</v>
      </c>
      <c r="N225" s="20" t="s">
        <v>2</v>
      </c>
      <c r="O225" s="20">
        <v>80</v>
      </c>
      <c r="P225" s="20">
        <v>80</v>
      </c>
      <c r="Q225" s="20">
        <v>0</v>
      </c>
      <c r="R225" s="20">
        <v>0</v>
      </c>
      <c r="S225" s="20">
        <v>0</v>
      </c>
      <c r="T225" s="20">
        <v>0</v>
      </c>
      <c r="U225" s="20">
        <v>37</v>
      </c>
      <c r="V225" s="30"/>
      <c r="W225" s="30"/>
      <c r="X225" s="33">
        <f>IFERROR(1 -(Master1[[#This Row],[Avg Garment Scans per Delivery]]/Master1[[#This Row],[Garment Inventory]]), 0)</f>
        <v>0</v>
      </c>
      <c r="Y225" s="30"/>
      <c r="Z225" s="30"/>
      <c r="AA225" s="32">
        <f>_xlfn.XLOOKUP(Master1[[#This Row],[cu_id]], Revenue_Analysis[cuid], Revenue_Analysis[Q1 Low Deviation], 0)</f>
        <v>16.813300000000002</v>
      </c>
      <c r="AB225" s="32">
        <f>_xlfn.XLOOKUP(Master1[[#This Row],[cu_id]],Revenue_Analysis[cuid],Revenue_Analysis[Q1 High Deviation], 0)</f>
        <v>24.840499999999999</v>
      </c>
      <c r="AC225" s="32">
        <f>_xlfn.XLOOKUP(Master1[[#This Row],[cu_id]],Revenue_Analysis[cuid],Revenue_Analysis[Q2 Low Deviation], 0)</f>
        <v>35.976199999999999</v>
      </c>
      <c r="AD225" s="32">
        <f>_xlfn.XLOOKUP(Master1[[#This Row],[cu_id]],Revenue_Analysis[cuid],Revenue_Analysis[Q2 High Deviation], 0)</f>
        <v>37.780999999999999</v>
      </c>
      <c r="AE225" s="32">
        <f>_xlfn.XLOOKUP(Master1[[#This Row],[cu_id]],Revenue_Analysis[cuid],Revenue_Analysis[Q3 Low Deviation], 0)</f>
        <v>36.251100000000001</v>
      </c>
      <c r="AF225" s="32">
        <f>_xlfn.XLOOKUP(Master1[[#This Row],[cu_id]],Revenue_Analysis[cuid],Revenue_Analysis[Q3 High Deviation], 0)</f>
        <v>38.782299999999999</v>
      </c>
      <c r="AG225" s="32">
        <f>_xlfn.XLOOKUP(Master1[[#This Row],[cu_id]],Revenue_Analysis[cuid],Revenue_Analysis[Q4 Low Deviation], 0)</f>
        <v>18.044599999999999</v>
      </c>
      <c r="AH225" s="32">
        <f>_xlfn.XLOOKUP(Master1[[#This Row],[cu_id]],Revenue_Analysis[cuid],Revenue_Analysis[Q4 High Deviation], 0)</f>
        <v>26.937200000000001</v>
      </c>
      <c r="AI225" s="32">
        <f>_xlfn.XLOOKUP(Master1[[#This Row],[cu_id]],Revenue_Analysis[cuid],Revenue_Analysis[Q1 Average], 0)</f>
        <v>20.826899999999998</v>
      </c>
      <c r="AJ225" s="32">
        <f>_xlfn.XLOOKUP(Master1[[#This Row],[cu_id]],Revenue_Analysis[cuid],Revenue_Analysis[Q2 Average], 0)</f>
        <v>36.878599999999999</v>
      </c>
      <c r="AK225" s="32">
        <f>_xlfn.XLOOKUP(Master1[[#This Row],[cu_id]],Revenue_Analysis[cuid],Revenue_Analysis[Q3 Average], 0)</f>
        <v>37.5167</v>
      </c>
      <c r="AL225" s="32">
        <f>_xlfn.XLOOKUP(Master1[[#This Row],[cu_id]],Revenue_Analysis[cuid],Revenue_Analysis[Q4 Average], 0)</f>
        <v>22.4909</v>
      </c>
      <c r="AM225" s="34">
        <v>0.25</v>
      </c>
      <c r="AN225" s="35">
        <v>0.70833333333333337</v>
      </c>
      <c r="AO225" s="35" t="s">
        <v>4592</v>
      </c>
      <c r="AP225" s="35" t="s">
        <v>4592</v>
      </c>
      <c r="AQ225" s="20" t="s">
        <v>0</v>
      </c>
      <c r="AR225" s="20"/>
      <c r="AS225" s="14">
        <f>IFERROR(_xlfn.XLOOKUP(Master1[[#This Row],[cu_id]],StopTimes[cu_ID],StopTimes[Average Stop Time]), 0)</f>
        <v>10.092857141666666</v>
      </c>
      <c r="AT225" s="14">
        <f>IF(Master1[[#This Row],[RSP StopTime Override]] &lt;&gt; "",Master1[[#This Row],[RSP StopTime Override]],IF(Master1[[#This Row],[Avg Stop Time Helper]] &lt;&gt; 0, Master1[[#This Row],[Avg Stop Time Helper]],Average_Stop_Time))</f>
        <v>10.092857141666666</v>
      </c>
      <c r="AU225" s="13"/>
    </row>
    <row r="226" spans="1:47" x14ac:dyDescent="0.3">
      <c r="A226" s="18" t="s">
        <v>4336</v>
      </c>
      <c r="B226" s="20">
        <v>52</v>
      </c>
      <c r="C226" s="20" t="s">
        <v>9</v>
      </c>
      <c r="D226" s="19">
        <v>99061</v>
      </c>
      <c r="E226" s="19" t="s">
        <v>87</v>
      </c>
      <c r="F226" s="19" t="s">
        <v>6520</v>
      </c>
      <c r="G226" s="19" t="s">
        <v>6519</v>
      </c>
      <c r="H226" s="19" t="s">
        <v>11</v>
      </c>
      <c r="I226" s="19" t="s">
        <v>5059</v>
      </c>
      <c r="J226" s="19" t="s">
        <v>4</v>
      </c>
      <c r="K226" s="19" t="s">
        <v>5245</v>
      </c>
      <c r="L226" s="21" t="s">
        <v>16</v>
      </c>
      <c r="M226" s="20" t="s">
        <v>3</v>
      </c>
      <c r="N226" s="20" t="s">
        <v>2</v>
      </c>
      <c r="O226" s="20">
        <v>80</v>
      </c>
      <c r="P226" s="20">
        <v>80</v>
      </c>
      <c r="Q226" s="20">
        <v>0</v>
      </c>
      <c r="R226" s="20">
        <v>0</v>
      </c>
      <c r="S226" s="20">
        <v>0</v>
      </c>
      <c r="T226" s="20">
        <v>0</v>
      </c>
      <c r="U226" s="20">
        <v>52</v>
      </c>
      <c r="V226" s="30"/>
      <c r="W226" s="30"/>
      <c r="X226" s="33">
        <f>IFERROR(1 -(Master1[[#This Row],[Avg Garment Scans per Delivery]]/Master1[[#This Row],[Garment Inventory]]), 0)</f>
        <v>0</v>
      </c>
      <c r="Y226" s="30"/>
      <c r="Z226" s="30"/>
      <c r="AA226" s="32">
        <f>_xlfn.XLOOKUP(Master1[[#This Row],[cu_id]], Revenue_Analysis[cuid], Revenue_Analysis[Q1 Low Deviation], 0)</f>
        <v>18.776599999999998</v>
      </c>
      <c r="AB226" s="32">
        <f>_xlfn.XLOOKUP(Master1[[#This Row],[cu_id]],Revenue_Analysis[cuid],Revenue_Analysis[Q1 High Deviation], 0)</f>
        <v>23.4742</v>
      </c>
      <c r="AC226" s="32">
        <f>_xlfn.XLOOKUP(Master1[[#This Row],[cu_id]],Revenue_Analysis[cuid],Revenue_Analysis[Q2 Low Deviation], 0)</f>
        <v>22.420200000000001</v>
      </c>
      <c r="AD226" s="32">
        <f>_xlfn.XLOOKUP(Master1[[#This Row],[cu_id]],Revenue_Analysis[cuid],Revenue_Analysis[Q2 High Deviation], 0)</f>
        <v>30.293600000000001</v>
      </c>
      <c r="AE226" s="32">
        <f>_xlfn.XLOOKUP(Master1[[#This Row],[cu_id]],Revenue_Analysis[cuid],Revenue_Analysis[Q3 Low Deviation], 0)</f>
        <v>21.285499999999999</v>
      </c>
      <c r="AF226" s="32">
        <f>_xlfn.XLOOKUP(Master1[[#This Row],[cu_id]],Revenue_Analysis[cuid],Revenue_Analysis[Q3 High Deviation], 0)</f>
        <v>33.191499999999998</v>
      </c>
      <c r="AG226" s="32">
        <f>_xlfn.XLOOKUP(Master1[[#This Row],[cu_id]],Revenue_Analysis[cuid],Revenue_Analysis[Q4 Low Deviation], 0)</f>
        <v>18.8157</v>
      </c>
      <c r="AH226" s="32">
        <f>_xlfn.XLOOKUP(Master1[[#This Row],[cu_id]],Revenue_Analysis[cuid],Revenue_Analysis[Q4 High Deviation], 0)</f>
        <v>25.748899999999999</v>
      </c>
      <c r="AI226" s="32">
        <f>_xlfn.XLOOKUP(Master1[[#This Row],[cu_id]],Revenue_Analysis[cuid],Revenue_Analysis[Q1 Average], 0)</f>
        <v>21.125399999999999</v>
      </c>
      <c r="AJ226" s="32">
        <f>_xlfn.XLOOKUP(Master1[[#This Row],[cu_id]],Revenue_Analysis[cuid],Revenue_Analysis[Q2 Average], 0)</f>
        <v>26.3569</v>
      </c>
      <c r="AK226" s="32">
        <f>_xlfn.XLOOKUP(Master1[[#This Row],[cu_id]],Revenue_Analysis[cuid],Revenue_Analysis[Q3 Average], 0)</f>
        <v>27.238499999999998</v>
      </c>
      <c r="AL226" s="32">
        <f>_xlfn.XLOOKUP(Master1[[#This Row],[cu_id]],Revenue_Analysis[cuid],Revenue_Analysis[Q4 Average], 0)</f>
        <v>22.282299999999999</v>
      </c>
      <c r="AM226" s="34">
        <v>0.25</v>
      </c>
      <c r="AN226" s="35">
        <v>0.70833333333333337</v>
      </c>
      <c r="AO226" s="35" t="s">
        <v>4592</v>
      </c>
      <c r="AP226" s="35" t="s">
        <v>4592</v>
      </c>
      <c r="AQ226" s="20" t="s">
        <v>0</v>
      </c>
      <c r="AR226" s="20"/>
      <c r="AS226" s="14">
        <f>IFERROR(_xlfn.XLOOKUP(Master1[[#This Row],[cu_id]],StopTimes[cu_ID],StopTimes[Average Stop Time]), 0)</f>
        <v>2.1404761900000002</v>
      </c>
      <c r="AT226" s="14">
        <f>IF(Master1[[#This Row],[RSP StopTime Override]] &lt;&gt; "",Master1[[#This Row],[RSP StopTime Override]],IF(Master1[[#This Row],[Avg Stop Time Helper]] &lt;&gt; 0, Master1[[#This Row],[Avg Stop Time Helper]],Average_Stop_Time))</f>
        <v>2.1404761900000002</v>
      </c>
      <c r="AU226" s="13"/>
    </row>
    <row r="227" spans="1:47" x14ac:dyDescent="0.3">
      <c r="A227" s="18" t="s">
        <v>4337</v>
      </c>
      <c r="B227" s="20">
        <v>52</v>
      </c>
      <c r="C227" s="20" t="s">
        <v>9</v>
      </c>
      <c r="D227" s="19">
        <v>99061</v>
      </c>
      <c r="E227" s="19" t="s">
        <v>86</v>
      </c>
      <c r="F227" s="19" t="s">
        <v>6521</v>
      </c>
      <c r="G227" s="19" t="s">
        <v>6519</v>
      </c>
      <c r="H227" s="19" t="s">
        <v>11</v>
      </c>
      <c r="I227" s="19" t="s">
        <v>5059</v>
      </c>
      <c r="J227" s="19" t="s">
        <v>4</v>
      </c>
      <c r="K227" s="19" t="s">
        <v>5245</v>
      </c>
      <c r="L227" s="21" t="s">
        <v>16</v>
      </c>
      <c r="M227" s="20" t="s">
        <v>3</v>
      </c>
      <c r="N227" s="20" t="s">
        <v>2</v>
      </c>
      <c r="O227" s="20">
        <v>80</v>
      </c>
      <c r="P227" s="20">
        <v>80</v>
      </c>
      <c r="Q227" s="20">
        <v>0</v>
      </c>
      <c r="R227" s="20">
        <v>0</v>
      </c>
      <c r="S227" s="20">
        <v>0</v>
      </c>
      <c r="T227" s="20">
        <v>0</v>
      </c>
      <c r="U227" s="20">
        <v>52</v>
      </c>
      <c r="V227" s="30"/>
      <c r="W227" s="30">
        <v>3</v>
      </c>
      <c r="X227" s="33">
        <f>IFERROR(1 -(Master1[[#This Row],[Avg Garment Scans per Delivery]]/Master1[[#This Row],[Garment Inventory]]), 0)</f>
        <v>0</v>
      </c>
      <c r="Y227" s="30"/>
      <c r="Z227" s="30"/>
      <c r="AA227" s="32">
        <f>_xlfn.XLOOKUP(Master1[[#This Row],[cu_id]], Revenue_Analysis[cuid], Revenue_Analysis[Q1 Low Deviation], 0)</f>
        <v>24.876000000000001</v>
      </c>
      <c r="AB227" s="32">
        <f>_xlfn.XLOOKUP(Master1[[#This Row],[cu_id]],Revenue_Analysis[cuid],Revenue_Analysis[Q1 High Deviation], 0)</f>
        <v>44.116399999999999</v>
      </c>
      <c r="AC227" s="32">
        <f>_xlfn.XLOOKUP(Master1[[#This Row],[cu_id]],Revenue_Analysis[cuid],Revenue_Analysis[Q2 Low Deviation], 0)</f>
        <v>-4.7191999999999998</v>
      </c>
      <c r="AD227" s="32">
        <f>_xlfn.XLOOKUP(Master1[[#This Row],[cu_id]],Revenue_Analysis[cuid],Revenue_Analysis[Q2 High Deviation], 0)</f>
        <v>144.15</v>
      </c>
      <c r="AE227" s="32">
        <f>_xlfn.XLOOKUP(Master1[[#This Row],[cu_id]],Revenue_Analysis[cuid],Revenue_Analysis[Q3 Low Deviation], 0)</f>
        <v>20.088200000000001</v>
      </c>
      <c r="AF227" s="32">
        <f>_xlfn.XLOOKUP(Master1[[#This Row],[cu_id]],Revenue_Analysis[cuid],Revenue_Analysis[Q3 High Deviation], 0)</f>
        <v>28.300999999999998</v>
      </c>
      <c r="AG227" s="32">
        <f>_xlfn.XLOOKUP(Master1[[#This Row],[cu_id]],Revenue_Analysis[cuid],Revenue_Analysis[Q4 Low Deviation], 0)</f>
        <v>26.881499999999999</v>
      </c>
      <c r="AH227" s="32">
        <f>_xlfn.XLOOKUP(Master1[[#This Row],[cu_id]],Revenue_Analysis[cuid],Revenue_Analysis[Q4 High Deviation], 0)</f>
        <v>31.400099999999998</v>
      </c>
      <c r="AI227" s="32">
        <f>_xlfn.XLOOKUP(Master1[[#This Row],[cu_id]],Revenue_Analysis[cuid],Revenue_Analysis[Q1 Average], 0)</f>
        <v>34.496200000000002</v>
      </c>
      <c r="AJ227" s="32">
        <f>_xlfn.XLOOKUP(Master1[[#This Row],[cu_id]],Revenue_Analysis[cuid],Revenue_Analysis[Q2 Average], 0)</f>
        <v>69.715400000000002</v>
      </c>
      <c r="AK227" s="32">
        <f>_xlfn.XLOOKUP(Master1[[#This Row],[cu_id]],Revenue_Analysis[cuid],Revenue_Analysis[Q3 Average], 0)</f>
        <v>24.194600000000001</v>
      </c>
      <c r="AL227" s="32">
        <f>_xlfn.XLOOKUP(Master1[[#This Row],[cu_id]],Revenue_Analysis[cuid],Revenue_Analysis[Q4 Average], 0)</f>
        <v>29.140799999999999</v>
      </c>
      <c r="AM227" s="34">
        <v>0.25</v>
      </c>
      <c r="AN227" s="35">
        <v>0.70833333333333337</v>
      </c>
      <c r="AO227" s="35" t="s">
        <v>4592</v>
      </c>
      <c r="AP227" s="35" t="s">
        <v>4592</v>
      </c>
      <c r="AQ227" s="20" t="s">
        <v>0</v>
      </c>
      <c r="AR227" s="20"/>
      <c r="AS227" s="14">
        <f>IFERROR(_xlfn.XLOOKUP(Master1[[#This Row],[cu_id]],StopTimes[cu_ID],StopTimes[Average Stop Time]), 0)</f>
        <v>3.3666666666666667</v>
      </c>
      <c r="AT227" s="14">
        <f>IF(Master1[[#This Row],[RSP StopTime Override]] &lt;&gt; "",Master1[[#This Row],[RSP StopTime Override]],IF(Master1[[#This Row],[Avg Stop Time Helper]] &lt;&gt; 0, Master1[[#This Row],[Avg Stop Time Helper]],Average_Stop_Time))</f>
        <v>3.3666666666666667</v>
      </c>
      <c r="AU227" s="13"/>
    </row>
    <row r="228" spans="1:47" x14ac:dyDescent="0.3">
      <c r="A228" s="18" t="s">
        <v>4338</v>
      </c>
      <c r="B228" s="20">
        <v>52</v>
      </c>
      <c r="C228" s="20" t="s">
        <v>9</v>
      </c>
      <c r="D228" s="19">
        <v>99061</v>
      </c>
      <c r="E228" s="19" t="s">
        <v>85</v>
      </c>
      <c r="F228" s="19" t="s">
        <v>6522</v>
      </c>
      <c r="G228" s="19" t="s">
        <v>6519</v>
      </c>
      <c r="H228" s="19" t="s">
        <v>11</v>
      </c>
      <c r="I228" s="19" t="s">
        <v>5059</v>
      </c>
      <c r="J228" s="19" t="s">
        <v>4</v>
      </c>
      <c r="K228" s="19" t="s">
        <v>5245</v>
      </c>
      <c r="L228" s="21" t="s">
        <v>16</v>
      </c>
      <c r="M228" s="20" t="s">
        <v>3</v>
      </c>
      <c r="N228" s="20" t="s">
        <v>2</v>
      </c>
      <c r="O228" s="20">
        <v>80</v>
      </c>
      <c r="P228" s="20">
        <v>80</v>
      </c>
      <c r="Q228" s="20">
        <v>0</v>
      </c>
      <c r="R228" s="20">
        <v>0</v>
      </c>
      <c r="S228" s="20">
        <v>0</v>
      </c>
      <c r="T228" s="20">
        <v>0</v>
      </c>
      <c r="U228" s="20">
        <v>52</v>
      </c>
      <c r="V228" s="30"/>
      <c r="W228" s="30"/>
      <c r="X228" s="33">
        <f>IFERROR(1 -(Master1[[#This Row],[Avg Garment Scans per Delivery]]/Master1[[#This Row],[Garment Inventory]]), 0)</f>
        <v>0</v>
      </c>
      <c r="Y228" s="30"/>
      <c r="Z228" s="30"/>
      <c r="AA228" s="32">
        <f>_xlfn.XLOOKUP(Master1[[#This Row],[cu_id]], Revenue_Analysis[cuid], Revenue_Analysis[Q1 Low Deviation], 0)</f>
        <v>32.186700000000002</v>
      </c>
      <c r="AB228" s="32">
        <f>_xlfn.XLOOKUP(Master1[[#This Row],[cu_id]],Revenue_Analysis[cuid],Revenue_Analysis[Q1 High Deviation], 0)</f>
        <v>36.145699999999998</v>
      </c>
      <c r="AC228" s="32">
        <f>_xlfn.XLOOKUP(Master1[[#This Row],[cu_id]],Revenue_Analysis[cuid],Revenue_Analysis[Q2 Low Deviation], 0)</f>
        <v>26.4376</v>
      </c>
      <c r="AD228" s="32">
        <f>_xlfn.XLOOKUP(Master1[[#This Row],[cu_id]],Revenue_Analysis[cuid],Revenue_Analysis[Q2 High Deviation], 0)</f>
        <v>40.7408</v>
      </c>
      <c r="AE228" s="32">
        <f>_xlfn.XLOOKUP(Master1[[#This Row],[cu_id]],Revenue_Analysis[cuid],Revenue_Analysis[Q3 Low Deviation], 0)</f>
        <v>24.6144</v>
      </c>
      <c r="AF228" s="32">
        <f>_xlfn.XLOOKUP(Master1[[#This Row],[cu_id]],Revenue_Analysis[cuid],Revenue_Analysis[Q3 High Deviation], 0)</f>
        <v>37.091799999999999</v>
      </c>
      <c r="AG228" s="32">
        <f>_xlfn.XLOOKUP(Master1[[#This Row],[cu_id]],Revenue_Analysis[cuid],Revenue_Analysis[Q4 Low Deviation], 0)</f>
        <v>26.373000000000001</v>
      </c>
      <c r="AH228" s="32">
        <f>_xlfn.XLOOKUP(Master1[[#This Row],[cu_id]],Revenue_Analysis[cuid],Revenue_Analysis[Q4 High Deviation], 0)</f>
        <v>34.862400000000001</v>
      </c>
      <c r="AI228" s="32">
        <f>_xlfn.XLOOKUP(Master1[[#This Row],[cu_id]],Revenue_Analysis[cuid],Revenue_Analysis[Q1 Average], 0)</f>
        <v>34.166200000000003</v>
      </c>
      <c r="AJ228" s="32">
        <f>_xlfn.XLOOKUP(Master1[[#This Row],[cu_id]],Revenue_Analysis[cuid],Revenue_Analysis[Q2 Average], 0)</f>
        <v>33.589199999999998</v>
      </c>
      <c r="AK228" s="32">
        <f>_xlfn.XLOOKUP(Master1[[#This Row],[cu_id]],Revenue_Analysis[cuid],Revenue_Analysis[Q3 Average], 0)</f>
        <v>30.853100000000001</v>
      </c>
      <c r="AL228" s="32">
        <f>_xlfn.XLOOKUP(Master1[[#This Row],[cu_id]],Revenue_Analysis[cuid],Revenue_Analysis[Q4 Average], 0)</f>
        <v>30.617699999999999</v>
      </c>
      <c r="AM228" s="34">
        <v>0.25</v>
      </c>
      <c r="AN228" s="35">
        <v>0.70833333333333337</v>
      </c>
      <c r="AO228" s="35" t="s">
        <v>4592</v>
      </c>
      <c r="AP228" s="35" t="s">
        <v>4592</v>
      </c>
      <c r="AQ228" s="20" t="s">
        <v>0</v>
      </c>
      <c r="AR228" s="20"/>
      <c r="AS228" s="14">
        <f>IFERROR(_xlfn.XLOOKUP(Master1[[#This Row],[cu_id]],StopTimes[cu_ID],StopTimes[Average Stop Time]), 0)</f>
        <v>0.11904761833333334</v>
      </c>
      <c r="AT228" s="14">
        <f>IF(Master1[[#This Row],[RSP StopTime Override]] &lt;&gt; "",Master1[[#This Row],[RSP StopTime Override]],IF(Master1[[#This Row],[Avg Stop Time Helper]] &lt;&gt; 0, Master1[[#This Row],[Avg Stop Time Helper]],Average_Stop_Time))</f>
        <v>0.11904761833333334</v>
      </c>
      <c r="AU228" s="13"/>
    </row>
    <row r="229" spans="1:47" x14ac:dyDescent="0.3">
      <c r="A229" s="18" t="s">
        <v>4339</v>
      </c>
      <c r="B229" s="20">
        <v>12</v>
      </c>
      <c r="C229" s="20" t="s">
        <v>12</v>
      </c>
      <c r="D229" s="19">
        <v>99061</v>
      </c>
      <c r="E229" s="19" t="s">
        <v>5054</v>
      </c>
      <c r="F229" s="19" t="s">
        <v>5055</v>
      </c>
      <c r="G229" s="19" t="s">
        <v>5048</v>
      </c>
      <c r="H229" s="19" t="s">
        <v>11</v>
      </c>
      <c r="I229" s="19" t="s">
        <v>5049</v>
      </c>
      <c r="J229" s="19" t="s">
        <v>4</v>
      </c>
      <c r="K229" s="19" t="s">
        <v>5043</v>
      </c>
      <c r="L229" s="21" t="s">
        <v>16</v>
      </c>
      <c r="M229" s="20" t="s">
        <v>3</v>
      </c>
      <c r="N229" s="20" t="s">
        <v>2</v>
      </c>
      <c r="O229" s="20">
        <v>74</v>
      </c>
      <c r="P229" s="20">
        <v>0</v>
      </c>
      <c r="Q229" s="20">
        <v>74</v>
      </c>
      <c r="R229" s="20">
        <v>0</v>
      </c>
      <c r="S229" s="20">
        <v>0</v>
      </c>
      <c r="T229" s="20">
        <v>0</v>
      </c>
      <c r="U229" s="20">
        <v>52</v>
      </c>
      <c r="V229" s="30"/>
      <c r="W229" s="30"/>
      <c r="X229" s="33">
        <f>IFERROR(1 -(Master1[[#This Row],[Avg Garment Scans per Delivery]]/Master1[[#This Row],[Garment Inventory]]), 0)</f>
        <v>0</v>
      </c>
      <c r="Y229" s="30"/>
      <c r="Z229" s="30"/>
      <c r="AA229" s="32">
        <f>_xlfn.XLOOKUP(Master1[[#This Row],[cu_id]], Revenue_Analysis[cuid], Revenue_Analysis[Q1 Low Deviation], 0)</f>
        <v>18.600000000000001</v>
      </c>
      <c r="AB229" s="32">
        <f>_xlfn.XLOOKUP(Master1[[#This Row],[cu_id]],Revenue_Analysis[cuid],Revenue_Analysis[Q1 High Deviation], 0)</f>
        <v>18.600000000000001</v>
      </c>
      <c r="AC229" s="32">
        <f>_xlfn.XLOOKUP(Master1[[#This Row],[cu_id]],Revenue_Analysis[cuid],Revenue_Analysis[Q2 Low Deviation], 0)</f>
        <v>10.7219</v>
      </c>
      <c r="AD229" s="32">
        <f>_xlfn.XLOOKUP(Master1[[#This Row],[cu_id]],Revenue_Analysis[cuid],Revenue_Analysis[Q2 High Deviation], 0)</f>
        <v>18.827300000000001</v>
      </c>
      <c r="AE229" s="32">
        <f>_xlfn.XLOOKUP(Master1[[#This Row],[cu_id]],Revenue_Analysis[cuid],Revenue_Analysis[Q3 Low Deviation], 0)</f>
        <v>14.719099999999999</v>
      </c>
      <c r="AF229" s="32">
        <f>_xlfn.XLOOKUP(Master1[[#This Row],[cu_id]],Revenue_Analysis[cuid],Revenue_Analysis[Q3 High Deviation], 0)</f>
        <v>15.6547</v>
      </c>
      <c r="AG229" s="32">
        <f>_xlfn.XLOOKUP(Master1[[#This Row],[cu_id]],Revenue_Analysis[cuid],Revenue_Analysis[Q4 Low Deviation], 0)</f>
        <v>17.9255</v>
      </c>
      <c r="AH229" s="32">
        <f>_xlfn.XLOOKUP(Master1[[#This Row],[cu_id]],Revenue_Analysis[cuid],Revenue_Analysis[Q4 High Deviation], 0)</f>
        <v>18.351500000000001</v>
      </c>
      <c r="AI229" s="32">
        <f>_xlfn.XLOOKUP(Master1[[#This Row],[cu_id]],Revenue_Analysis[cuid],Revenue_Analysis[Q1 Average], 0)</f>
        <v>18.600000000000001</v>
      </c>
      <c r="AJ229" s="32">
        <f>_xlfn.XLOOKUP(Master1[[#This Row],[cu_id]],Revenue_Analysis[cuid],Revenue_Analysis[Q2 Average], 0)</f>
        <v>14.7746</v>
      </c>
      <c r="AK229" s="32">
        <f>_xlfn.XLOOKUP(Master1[[#This Row],[cu_id]],Revenue_Analysis[cuid],Revenue_Analysis[Q3 Average], 0)</f>
        <v>15.1869</v>
      </c>
      <c r="AL229" s="32">
        <f>_xlfn.XLOOKUP(Master1[[#This Row],[cu_id]],Revenue_Analysis[cuid],Revenue_Analysis[Q4 Average], 0)</f>
        <v>18.138500000000001</v>
      </c>
      <c r="AM229" s="34">
        <v>0.25</v>
      </c>
      <c r="AN229" s="35">
        <v>0</v>
      </c>
      <c r="AO229" s="35" t="s">
        <v>4592</v>
      </c>
      <c r="AP229" s="35" t="s">
        <v>4592</v>
      </c>
      <c r="AQ229" s="20" t="s">
        <v>32</v>
      </c>
      <c r="AR229" s="20"/>
      <c r="AS229" s="14">
        <f>IFERROR(_xlfn.XLOOKUP(Master1[[#This Row],[cu_id]],StopTimes[cu_ID],StopTimes[Average Stop Time]), 0)</f>
        <v>0.32142857000000002</v>
      </c>
      <c r="AT229" s="14">
        <f>IF(Master1[[#This Row],[RSP StopTime Override]] &lt;&gt; "",Master1[[#This Row],[RSP StopTime Override]],IF(Master1[[#This Row],[Avg Stop Time Helper]] &lt;&gt; 0, Master1[[#This Row],[Avg Stop Time Helper]],Average_Stop_Time))</f>
        <v>0.32142857000000002</v>
      </c>
      <c r="AU229" s="13"/>
    </row>
    <row r="230" spans="1:47" x14ac:dyDescent="0.3">
      <c r="A230" s="18" t="s">
        <v>4340</v>
      </c>
      <c r="B230" s="20">
        <v>56</v>
      </c>
      <c r="C230" s="20" t="s">
        <v>9</v>
      </c>
      <c r="D230" s="19">
        <v>526541</v>
      </c>
      <c r="E230" s="19" t="s">
        <v>13</v>
      </c>
      <c r="F230" s="19" t="s">
        <v>6838</v>
      </c>
      <c r="G230" s="19" t="s">
        <v>6839</v>
      </c>
      <c r="H230" s="19" t="s">
        <v>11</v>
      </c>
      <c r="I230" s="19" t="s">
        <v>4644</v>
      </c>
      <c r="J230" s="19" t="s">
        <v>4</v>
      </c>
      <c r="K230" s="19" t="s">
        <v>4608</v>
      </c>
      <c r="L230" s="21" t="s">
        <v>17</v>
      </c>
      <c r="M230" s="20" t="s">
        <v>10</v>
      </c>
      <c r="N230" s="20" t="s">
        <v>2</v>
      </c>
      <c r="O230" s="20">
        <v>1</v>
      </c>
      <c r="P230" s="20">
        <v>1</v>
      </c>
      <c r="Q230" s="20">
        <v>0</v>
      </c>
      <c r="R230" s="20">
        <v>0</v>
      </c>
      <c r="S230" s="20">
        <v>0</v>
      </c>
      <c r="T230" s="20">
        <v>0</v>
      </c>
      <c r="U230" s="20">
        <v>26</v>
      </c>
      <c r="V230" s="30"/>
      <c r="W230" s="30"/>
      <c r="X230" s="33">
        <f>IFERROR(1 -(Master1[[#This Row],[Avg Garment Scans per Delivery]]/Master1[[#This Row],[Garment Inventory]]), 0)</f>
        <v>0</v>
      </c>
      <c r="Y230" s="30"/>
      <c r="Z230" s="30"/>
      <c r="AA230" s="32">
        <f>_xlfn.XLOOKUP(Master1[[#This Row],[cu_id]], Revenue_Analysis[cuid], Revenue_Analysis[Q1 Low Deviation], 0)</f>
        <v>47.974400000000003</v>
      </c>
      <c r="AB230" s="32">
        <f>_xlfn.XLOOKUP(Master1[[#This Row],[cu_id]],Revenue_Analysis[cuid],Revenue_Analysis[Q1 High Deviation], 0)</f>
        <v>84.952200000000005</v>
      </c>
      <c r="AC230" s="32">
        <f>_xlfn.XLOOKUP(Master1[[#This Row],[cu_id]],Revenue_Analysis[cuid],Revenue_Analysis[Q2 Low Deviation], 0)</f>
        <v>48.895299999999999</v>
      </c>
      <c r="AD230" s="32">
        <f>_xlfn.XLOOKUP(Master1[[#This Row],[cu_id]],Revenue_Analysis[cuid],Revenue_Analysis[Q2 High Deviation], 0)</f>
        <v>82.021900000000002</v>
      </c>
      <c r="AE230" s="32">
        <f>_xlfn.XLOOKUP(Master1[[#This Row],[cu_id]],Revenue_Analysis[cuid],Revenue_Analysis[Q3 Low Deviation], 0)</f>
        <v>56.39</v>
      </c>
      <c r="AF230" s="32">
        <f>_xlfn.XLOOKUP(Master1[[#This Row],[cu_id]],Revenue_Analysis[cuid],Revenue_Analysis[Q3 High Deviation], 0)</f>
        <v>59.72</v>
      </c>
      <c r="AG230" s="32">
        <f>_xlfn.XLOOKUP(Master1[[#This Row],[cu_id]],Revenue_Analysis[cuid],Revenue_Analysis[Q4 Low Deviation], 0)</f>
        <v>53.201999999999998</v>
      </c>
      <c r="AH230" s="32">
        <f>_xlfn.XLOOKUP(Master1[[#This Row],[cu_id]],Revenue_Analysis[cuid],Revenue_Analysis[Q4 High Deviation], 0)</f>
        <v>57.169400000000003</v>
      </c>
      <c r="AI230" s="32">
        <f>_xlfn.XLOOKUP(Master1[[#This Row],[cu_id]],Revenue_Analysis[cuid],Revenue_Analysis[Q1 Average], 0)</f>
        <v>66.463300000000004</v>
      </c>
      <c r="AJ230" s="32">
        <f>_xlfn.XLOOKUP(Master1[[#This Row],[cu_id]],Revenue_Analysis[cuid],Revenue_Analysis[Q2 Average], 0)</f>
        <v>65.458600000000004</v>
      </c>
      <c r="AK230" s="32">
        <f>_xlfn.XLOOKUP(Master1[[#This Row],[cu_id]],Revenue_Analysis[cuid],Revenue_Analysis[Q3 Average], 0)</f>
        <v>58.055</v>
      </c>
      <c r="AL230" s="32">
        <f>_xlfn.XLOOKUP(Master1[[#This Row],[cu_id]],Revenue_Analysis[cuid],Revenue_Analysis[Q4 Average], 0)</f>
        <v>55.185699999999997</v>
      </c>
      <c r="AM230" s="34">
        <v>0.25</v>
      </c>
      <c r="AN230" s="35">
        <v>0.70833333333333337</v>
      </c>
      <c r="AO230" s="35" t="s">
        <v>4592</v>
      </c>
      <c r="AP230" s="35" t="s">
        <v>4592</v>
      </c>
      <c r="AQ230" s="20" t="s">
        <v>0</v>
      </c>
      <c r="AR230" s="20"/>
      <c r="AS230" s="14">
        <f>IFERROR(_xlfn.XLOOKUP(Master1[[#This Row],[cu_id]],StopTimes[cu_ID],StopTimes[Average Stop Time]), 0)</f>
        <v>5.7041666666666666</v>
      </c>
      <c r="AT230" s="14">
        <f>IF(Master1[[#This Row],[RSP StopTime Override]] &lt;&gt; "",Master1[[#This Row],[RSP StopTime Override]],IF(Master1[[#This Row],[Avg Stop Time Helper]] &lt;&gt; 0, Master1[[#This Row],[Avg Stop Time Helper]],Average_Stop_Time))</f>
        <v>5.7041666666666666</v>
      </c>
      <c r="AU230" s="13"/>
    </row>
    <row r="231" spans="1:47" x14ac:dyDescent="0.3">
      <c r="A231" s="18" t="s">
        <v>4341</v>
      </c>
      <c r="B231" s="20">
        <v>12</v>
      </c>
      <c r="C231" s="20" t="s">
        <v>6</v>
      </c>
      <c r="D231" s="19">
        <v>99079</v>
      </c>
      <c r="E231" s="19" t="s">
        <v>79</v>
      </c>
      <c r="F231" s="19" t="s">
        <v>5107</v>
      </c>
      <c r="G231" s="19" t="s">
        <v>5108</v>
      </c>
      <c r="H231" s="19" t="s">
        <v>11</v>
      </c>
      <c r="I231" s="19" t="s">
        <v>5106</v>
      </c>
      <c r="J231" s="19" t="s">
        <v>4</v>
      </c>
      <c r="K231" s="19" t="s">
        <v>5088</v>
      </c>
      <c r="L231" s="21" t="s">
        <v>16</v>
      </c>
      <c r="M231" s="20" t="s">
        <v>3</v>
      </c>
      <c r="N231" s="20" t="s">
        <v>2</v>
      </c>
      <c r="O231" s="20">
        <v>40</v>
      </c>
      <c r="P231" s="20">
        <v>0</v>
      </c>
      <c r="Q231" s="20">
        <v>0</v>
      </c>
      <c r="R231" s="20">
        <v>40</v>
      </c>
      <c r="S231" s="20">
        <v>0</v>
      </c>
      <c r="T231" s="20">
        <v>0</v>
      </c>
      <c r="U231" s="20">
        <v>52</v>
      </c>
      <c r="V231" s="30"/>
      <c r="W231" s="30"/>
      <c r="X231" s="33">
        <f>IFERROR(1 -(Master1[[#This Row],[Avg Garment Scans per Delivery]]/Master1[[#This Row],[Garment Inventory]]), 0)</f>
        <v>0</v>
      </c>
      <c r="Y231" s="30"/>
      <c r="Z231" s="30"/>
      <c r="AA231" s="32">
        <f>_xlfn.XLOOKUP(Master1[[#This Row],[cu_id]], Revenue_Analysis[cuid], Revenue_Analysis[Q1 Low Deviation], 0)</f>
        <v>88.861000000000004</v>
      </c>
      <c r="AB231" s="32">
        <f>_xlfn.XLOOKUP(Master1[[#This Row],[cu_id]],Revenue_Analysis[cuid],Revenue_Analysis[Q1 High Deviation], 0)</f>
        <v>94.016000000000005</v>
      </c>
      <c r="AC231" s="32">
        <f>_xlfn.XLOOKUP(Master1[[#This Row],[cu_id]],Revenue_Analysis[cuid],Revenue_Analysis[Q2 Low Deviation], 0)</f>
        <v>91.410499999999999</v>
      </c>
      <c r="AD231" s="32">
        <f>_xlfn.XLOOKUP(Master1[[#This Row],[cu_id]],Revenue_Analysis[cuid],Revenue_Analysis[Q2 High Deviation], 0)</f>
        <v>99.655699999999996</v>
      </c>
      <c r="AE231" s="32">
        <f>_xlfn.XLOOKUP(Master1[[#This Row],[cu_id]],Revenue_Analysis[cuid],Revenue_Analysis[Q3 Low Deviation], 0)</f>
        <v>83.97</v>
      </c>
      <c r="AF231" s="32">
        <f>_xlfn.XLOOKUP(Master1[[#This Row],[cu_id]],Revenue_Analysis[cuid],Revenue_Analysis[Q3 High Deviation], 0)</f>
        <v>83.97</v>
      </c>
      <c r="AG231" s="32">
        <f>_xlfn.XLOOKUP(Master1[[#This Row],[cu_id]],Revenue_Analysis[cuid],Revenue_Analysis[Q4 Low Deviation], 0)</f>
        <v>87.25</v>
      </c>
      <c r="AH231" s="32">
        <f>_xlfn.XLOOKUP(Master1[[#This Row],[cu_id]],Revenue_Analysis[cuid],Revenue_Analysis[Q4 High Deviation], 0)</f>
        <v>87.25</v>
      </c>
      <c r="AI231" s="32">
        <f>_xlfn.XLOOKUP(Master1[[#This Row],[cu_id]],Revenue_Analysis[cuid],Revenue_Analysis[Q1 Average], 0)</f>
        <v>91.438500000000005</v>
      </c>
      <c r="AJ231" s="32">
        <f>_xlfn.XLOOKUP(Master1[[#This Row],[cu_id]],Revenue_Analysis[cuid],Revenue_Analysis[Q2 Average], 0)</f>
        <v>95.533100000000005</v>
      </c>
      <c r="AK231" s="32">
        <f>_xlfn.XLOOKUP(Master1[[#This Row],[cu_id]],Revenue_Analysis[cuid],Revenue_Analysis[Q3 Average], 0)</f>
        <v>83.97</v>
      </c>
      <c r="AL231" s="32">
        <f>_xlfn.XLOOKUP(Master1[[#This Row],[cu_id]],Revenue_Analysis[cuid],Revenue_Analysis[Q4 Average], 0)</f>
        <v>87.25</v>
      </c>
      <c r="AM231" s="34">
        <v>0.39583333333333331</v>
      </c>
      <c r="AN231" s="35">
        <v>0.70833333333333337</v>
      </c>
      <c r="AO231" s="35" t="s">
        <v>4592</v>
      </c>
      <c r="AP231" s="35" t="s">
        <v>4592</v>
      </c>
      <c r="AQ231" s="20" t="s">
        <v>0</v>
      </c>
      <c r="AR231" s="20"/>
      <c r="AS231" s="14">
        <f>IFERROR(_xlfn.XLOOKUP(Master1[[#This Row],[cu_id]],StopTimes[cu_ID],StopTimes[Average Stop Time]), 0)</f>
        <v>8.5916666666666668</v>
      </c>
      <c r="AT231" s="14">
        <f>IF(Master1[[#This Row],[RSP StopTime Override]] &lt;&gt; "",Master1[[#This Row],[RSP StopTime Override]],IF(Master1[[#This Row],[Avg Stop Time Helper]] &lt;&gt; 0, Master1[[#This Row],[Avg Stop Time Helper]],Average_Stop_Time))</f>
        <v>8.5916666666666668</v>
      </c>
      <c r="AU231" s="13"/>
    </row>
    <row r="232" spans="1:47" x14ac:dyDescent="0.3">
      <c r="A232" s="18" t="s">
        <v>4342</v>
      </c>
      <c r="B232" s="20">
        <v>12</v>
      </c>
      <c r="C232" s="20" t="s">
        <v>12</v>
      </c>
      <c r="D232" s="19">
        <v>526639</v>
      </c>
      <c r="E232" s="19" t="s">
        <v>13</v>
      </c>
      <c r="F232" s="19" t="s">
        <v>4723</v>
      </c>
      <c r="G232" s="19" t="s">
        <v>4724</v>
      </c>
      <c r="H232" s="19" t="s">
        <v>11</v>
      </c>
      <c r="I232" s="19" t="s">
        <v>4725</v>
      </c>
      <c r="J232" s="19" t="s">
        <v>4</v>
      </c>
      <c r="K232" s="19">
        <v>49548</v>
      </c>
      <c r="L232" s="21" t="s">
        <v>26</v>
      </c>
      <c r="M232" s="20" t="s">
        <v>20</v>
      </c>
      <c r="N232" s="20" t="s">
        <v>25</v>
      </c>
      <c r="O232" s="20">
        <v>1</v>
      </c>
      <c r="P232" s="20">
        <v>0</v>
      </c>
      <c r="Q232" s="20">
        <v>1</v>
      </c>
      <c r="R232" s="20">
        <v>0</v>
      </c>
      <c r="S232" s="20">
        <v>0</v>
      </c>
      <c r="T232" s="20">
        <v>0</v>
      </c>
      <c r="U232" s="20">
        <v>2</v>
      </c>
      <c r="V232" s="30"/>
      <c r="W232" s="30"/>
      <c r="X232" s="33">
        <f>IFERROR(1 -(Master1[[#This Row],[Avg Garment Scans per Delivery]]/Master1[[#This Row],[Garment Inventory]]), 0)</f>
        <v>0</v>
      </c>
      <c r="Y232" s="30"/>
      <c r="Z232" s="30"/>
      <c r="AA232" s="32">
        <f>_xlfn.XLOOKUP(Master1[[#This Row],[cu_id]], Revenue_Analysis[cuid], Revenue_Analysis[Q1 Low Deviation], 0)</f>
        <v>259.22000000000003</v>
      </c>
      <c r="AB232" s="32">
        <f>_xlfn.XLOOKUP(Master1[[#This Row],[cu_id]],Revenue_Analysis[cuid],Revenue_Analysis[Q1 High Deviation], 0)</f>
        <v>259.22000000000003</v>
      </c>
      <c r="AC232" s="32">
        <f>_xlfn.XLOOKUP(Master1[[#This Row],[cu_id]],Revenue_Analysis[cuid],Revenue_Analysis[Q2 Low Deviation], 0)</f>
        <v>427.22</v>
      </c>
      <c r="AD232" s="32">
        <f>_xlfn.XLOOKUP(Master1[[#This Row],[cu_id]],Revenue_Analysis[cuid],Revenue_Analysis[Q2 High Deviation], 0)</f>
        <v>427.22</v>
      </c>
      <c r="AE232" s="32">
        <f>_xlfn.XLOOKUP(Master1[[#This Row],[cu_id]],Revenue_Analysis[cuid],Revenue_Analysis[Q3 Low Deviation], 0)</f>
        <v>144.09</v>
      </c>
      <c r="AF232" s="32">
        <f>_xlfn.XLOOKUP(Master1[[#This Row],[cu_id]],Revenue_Analysis[cuid],Revenue_Analysis[Q3 High Deviation], 0)</f>
        <v>144.09</v>
      </c>
      <c r="AG232" s="32">
        <f>_xlfn.XLOOKUP(Master1[[#This Row],[cu_id]],Revenue_Analysis[cuid],Revenue_Analysis[Q4 Low Deviation], 0)</f>
        <v>0</v>
      </c>
      <c r="AH232" s="32">
        <f>_xlfn.XLOOKUP(Master1[[#This Row],[cu_id]],Revenue_Analysis[cuid],Revenue_Analysis[Q4 High Deviation], 0)</f>
        <v>0</v>
      </c>
      <c r="AI232" s="32">
        <f>_xlfn.XLOOKUP(Master1[[#This Row],[cu_id]],Revenue_Analysis[cuid],Revenue_Analysis[Q1 Average], 0)</f>
        <v>259.22000000000003</v>
      </c>
      <c r="AJ232" s="32">
        <f>_xlfn.XLOOKUP(Master1[[#This Row],[cu_id]],Revenue_Analysis[cuid],Revenue_Analysis[Q2 Average], 0)</f>
        <v>427.22</v>
      </c>
      <c r="AK232" s="32">
        <f>_xlfn.XLOOKUP(Master1[[#This Row],[cu_id]],Revenue_Analysis[cuid],Revenue_Analysis[Q3 Average], 0)</f>
        <v>144.09</v>
      </c>
      <c r="AL232" s="32">
        <f>_xlfn.XLOOKUP(Master1[[#This Row],[cu_id]],Revenue_Analysis[cuid],Revenue_Analysis[Q4 Average], 0)</f>
        <v>0</v>
      </c>
      <c r="AM232" s="34" t="s">
        <v>4592</v>
      </c>
      <c r="AN232" s="35" t="s">
        <v>4592</v>
      </c>
      <c r="AO232" s="35" t="s">
        <v>4592</v>
      </c>
      <c r="AP232" s="35" t="s">
        <v>4592</v>
      </c>
      <c r="AQ232" s="20" t="s">
        <v>0</v>
      </c>
      <c r="AR232" s="20"/>
      <c r="AS232" s="14">
        <f>IFERROR(_xlfn.XLOOKUP(Master1[[#This Row],[cu_id]],StopTimes[cu_ID],StopTimes[Average Stop Time]), 0)</f>
        <v>0</v>
      </c>
      <c r="AT232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232" s="13"/>
    </row>
    <row r="233" spans="1:47" x14ac:dyDescent="0.3">
      <c r="A233" s="18" t="s">
        <v>4343</v>
      </c>
      <c r="B233" s="20">
        <v>8010</v>
      </c>
      <c r="C233" s="20" t="s">
        <v>7</v>
      </c>
      <c r="D233" s="19">
        <v>526647</v>
      </c>
      <c r="E233" s="19" t="s">
        <v>13</v>
      </c>
      <c r="F233" s="19" t="s">
        <v>7652</v>
      </c>
      <c r="G233" s="19" t="s">
        <v>7653</v>
      </c>
      <c r="H233" s="19" t="s">
        <v>11</v>
      </c>
      <c r="I233" s="19" t="s">
        <v>6801</v>
      </c>
      <c r="J233" s="19" t="s">
        <v>4</v>
      </c>
      <c r="K233" s="19" t="s">
        <v>6805</v>
      </c>
      <c r="L233" s="21" t="s">
        <v>16</v>
      </c>
      <c r="M233" s="20" t="s">
        <v>3</v>
      </c>
      <c r="N233" s="20" t="s">
        <v>2</v>
      </c>
      <c r="O233" s="20">
        <v>67</v>
      </c>
      <c r="P233" s="20">
        <v>0</v>
      </c>
      <c r="Q233" s="20">
        <v>0</v>
      </c>
      <c r="R233" s="20">
        <v>0</v>
      </c>
      <c r="S233" s="20">
        <v>0</v>
      </c>
      <c r="T233" s="20">
        <v>67</v>
      </c>
      <c r="U233" s="20">
        <v>52</v>
      </c>
      <c r="V233" s="30"/>
      <c r="W233" s="30"/>
      <c r="X233" s="33">
        <f>IFERROR(1 -(Master1[[#This Row],[Avg Garment Scans per Delivery]]/Master1[[#This Row],[Garment Inventory]]), 0)</f>
        <v>0</v>
      </c>
      <c r="Y233" s="30"/>
      <c r="Z233" s="30"/>
      <c r="AA233" s="32">
        <f>_xlfn.XLOOKUP(Master1[[#This Row],[cu_id]], Revenue_Analysis[cuid], Revenue_Analysis[Q1 Low Deviation], 0)</f>
        <v>57.445099999999996</v>
      </c>
      <c r="AB233" s="32">
        <f>_xlfn.XLOOKUP(Master1[[#This Row],[cu_id]],Revenue_Analysis[cuid],Revenue_Analysis[Q1 High Deviation], 0)</f>
        <v>89.330299999999994</v>
      </c>
      <c r="AC233" s="32">
        <f>_xlfn.XLOOKUP(Master1[[#This Row],[cu_id]],Revenue_Analysis[cuid],Revenue_Analysis[Q2 Low Deviation], 0)</f>
        <v>59.967799999999997</v>
      </c>
      <c r="AD233" s="32">
        <f>_xlfn.XLOOKUP(Master1[[#This Row],[cu_id]],Revenue_Analysis[cuid],Revenue_Analysis[Q2 High Deviation], 0)</f>
        <v>98.647599999999997</v>
      </c>
      <c r="AE233" s="32">
        <f>_xlfn.XLOOKUP(Master1[[#This Row],[cu_id]],Revenue_Analysis[cuid],Revenue_Analysis[Q3 Low Deviation], 0)</f>
        <v>63.566400000000002</v>
      </c>
      <c r="AF233" s="32">
        <f>_xlfn.XLOOKUP(Master1[[#This Row],[cu_id]],Revenue_Analysis[cuid],Revenue_Analysis[Q3 High Deviation], 0)</f>
        <v>88.050799999999995</v>
      </c>
      <c r="AG233" s="32">
        <f>_xlfn.XLOOKUP(Master1[[#This Row],[cu_id]],Revenue_Analysis[cuid],Revenue_Analysis[Q4 Low Deviation], 0)</f>
        <v>51.3232</v>
      </c>
      <c r="AH233" s="32">
        <f>_xlfn.XLOOKUP(Master1[[#This Row],[cu_id]],Revenue_Analysis[cuid],Revenue_Analysis[Q4 High Deviation], 0)</f>
        <v>90.333799999999997</v>
      </c>
      <c r="AI233" s="32">
        <f>_xlfn.XLOOKUP(Master1[[#This Row],[cu_id]],Revenue_Analysis[cuid],Revenue_Analysis[Q1 Average], 0)</f>
        <v>73.387699999999995</v>
      </c>
      <c r="AJ233" s="32">
        <f>_xlfn.XLOOKUP(Master1[[#This Row],[cu_id]],Revenue_Analysis[cuid],Revenue_Analysis[Q2 Average], 0)</f>
        <v>79.307699999999997</v>
      </c>
      <c r="AK233" s="32">
        <f>_xlfn.XLOOKUP(Master1[[#This Row],[cu_id]],Revenue_Analysis[cuid],Revenue_Analysis[Q3 Average], 0)</f>
        <v>75.808599999999998</v>
      </c>
      <c r="AL233" s="32">
        <f>_xlfn.XLOOKUP(Master1[[#This Row],[cu_id]],Revenue_Analysis[cuid],Revenue_Analysis[Q4 Average], 0)</f>
        <v>70.828500000000005</v>
      </c>
      <c r="AM233" s="34">
        <v>0.39583333333333331</v>
      </c>
      <c r="AN233" s="35">
        <v>0.79166666666666663</v>
      </c>
      <c r="AO233" s="35" t="s">
        <v>4592</v>
      </c>
      <c r="AP233" s="35" t="s">
        <v>4592</v>
      </c>
      <c r="AQ233" s="20" t="s">
        <v>6287</v>
      </c>
      <c r="AR233" s="20"/>
      <c r="AS233" s="14">
        <f>IFERROR(_xlfn.XLOOKUP(Master1[[#This Row],[cu_id]],StopTimes[cu_ID],StopTimes[Average Stop Time]), 0)</f>
        <v>8.6285714283333341</v>
      </c>
      <c r="AT233" s="14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233" s="13">
        <v>15</v>
      </c>
    </row>
    <row r="234" spans="1:47" x14ac:dyDescent="0.3">
      <c r="A234" s="18" t="s">
        <v>4344</v>
      </c>
      <c r="B234" s="20">
        <v>52</v>
      </c>
      <c r="C234" s="20" t="s">
        <v>9</v>
      </c>
      <c r="D234" s="19">
        <v>526653</v>
      </c>
      <c r="E234" s="19" t="s">
        <v>13</v>
      </c>
      <c r="F234" s="19" t="s">
        <v>6544</v>
      </c>
      <c r="G234" s="19" t="s">
        <v>6545</v>
      </c>
      <c r="H234" s="19" t="s">
        <v>11</v>
      </c>
      <c r="I234" s="19" t="s">
        <v>4644</v>
      </c>
      <c r="J234" s="19" t="s">
        <v>4</v>
      </c>
      <c r="K234" s="19" t="s">
        <v>4608</v>
      </c>
      <c r="L234" s="21" t="s">
        <v>19</v>
      </c>
      <c r="M234" s="20" t="s">
        <v>18</v>
      </c>
      <c r="N234" s="20" t="s">
        <v>2</v>
      </c>
      <c r="O234" s="20">
        <v>5</v>
      </c>
      <c r="P234" s="20">
        <v>5</v>
      </c>
      <c r="Q234" s="20">
        <v>0</v>
      </c>
      <c r="R234" s="20">
        <v>0</v>
      </c>
      <c r="S234" s="20">
        <v>0</v>
      </c>
      <c r="T234" s="20">
        <v>0</v>
      </c>
      <c r="U234" s="20">
        <v>21</v>
      </c>
      <c r="V234" s="30"/>
      <c r="W234" s="30"/>
      <c r="X234" s="33">
        <f>IFERROR(1 -(Master1[[#This Row],[Avg Garment Scans per Delivery]]/Master1[[#This Row],[Garment Inventory]]), 0)</f>
        <v>0</v>
      </c>
      <c r="Y234" s="30"/>
      <c r="Z234" s="30"/>
      <c r="AA234" s="32">
        <f>_xlfn.XLOOKUP(Master1[[#This Row],[cu_id]], Revenue_Analysis[cuid], Revenue_Analysis[Q1 Low Deviation], 0)</f>
        <v>22.884499999999999</v>
      </c>
      <c r="AB234" s="32">
        <f>_xlfn.XLOOKUP(Master1[[#This Row],[cu_id]],Revenue_Analysis[cuid],Revenue_Analysis[Q1 High Deviation], 0)</f>
        <v>23.808900000000001</v>
      </c>
      <c r="AC234" s="32">
        <f>_xlfn.XLOOKUP(Master1[[#This Row],[cu_id]],Revenue_Analysis[cuid],Revenue_Analysis[Q2 Low Deviation], 0)</f>
        <v>23.756799999999998</v>
      </c>
      <c r="AD234" s="32">
        <f>_xlfn.XLOOKUP(Master1[[#This Row],[cu_id]],Revenue_Analysis[cuid],Revenue_Analysis[Q2 High Deviation], 0)</f>
        <v>25.267199999999999</v>
      </c>
      <c r="AE234" s="32">
        <f>_xlfn.XLOOKUP(Master1[[#This Row],[cu_id]],Revenue_Analysis[cuid],Revenue_Analysis[Q3 Low Deviation], 0)</f>
        <v>30.462499999999999</v>
      </c>
      <c r="AF234" s="32">
        <f>_xlfn.XLOOKUP(Master1[[#This Row],[cu_id]],Revenue_Analysis[cuid],Revenue_Analysis[Q3 High Deviation], 0)</f>
        <v>35.907499999999999</v>
      </c>
      <c r="AG234" s="32">
        <f>_xlfn.XLOOKUP(Master1[[#This Row],[cu_id]],Revenue_Analysis[cuid],Revenue_Analysis[Q4 Low Deviation], 0)</f>
        <v>23</v>
      </c>
      <c r="AH234" s="32">
        <f>_xlfn.XLOOKUP(Master1[[#This Row],[cu_id]],Revenue_Analysis[cuid],Revenue_Analysis[Q4 High Deviation], 0)</f>
        <v>23</v>
      </c>
      <c r="AI234" s="32">
        <f>_xlfn.XLOOKUP(Master1[[#This Row],[cu_id]],Revenue_Analysis[cuid],Revenue_Analysis[Q1 Average], 0)</f>
        <v>23.346699999999998</v>
      </c>
      <c r="AJ234" s="32">
        <f>_xlfn.XLOOKUP(Master1[[#This Row],[cu_id]],Revenue_Analysis[cuid],Revenue_Analysis[Q2 Average], 0)</f>
        <v>24.512</v>
      </c>
      <c r="AK234" s="32">
        <f>_xlfn.XLOOKUP(Master1[[#This Row],[cu_id]],Revenue_Analysis[cuid],Revenue_Analysis[Q3 Average], 0)</f>
        <v>33.185000000000002</v>
      </c>
      <c r="AL234" s="32">
        <f>_xlfn.XLOOKUP(Master1[[#This Row],[cu_id]],Revenue_Analysis[cuid],Revenue_Analysis[Q4 Average], 0)</f>
        <v>23</v>
      </c>
      <c r="AM234" s="34">
        <v>0.29166666666666669</v>
      </c>
      <c r="AN234" s="35">
        <v>0.70833333333333337</v>
      </c>
      <c r="AO234" s="35" t="s">
        <v>4592</v>
      </c>
      <c r="AP234" s="35" t="s">
        <v>4592</v>
      </c>
      <c r="AQ234" s="20" t="s">
        <v>0</v>
      </c>
      <c r="AR234" s="20"/>
      <c r="AS234" s="14">
        <f>IFERROR(_xlfn.XLOOKUP(Master1[[#This Row],[cu_id]],StopTimes[cu_ID],StopTimes[Average Stop Time]), 0)</f>
        <v>0.11666666666666667</v>
      </c>
      <c r="AT234" s="14">
        <f>IF(Master1[[#This Row],[RSP StopTime Override]] &lt;&gt; "",Master1[[#This Row],[RSP StopTime Override]],IF(Master1[[#This Row],[Avg Stop Time Helper]] &lt;&gt; 0, Master1[[#This Row],[Avg Stop Time Helper]],Average_Stop_Time))</f>
        <v>0.11666666666666667</v>
      </c>
      <c r="AU234" s="13"/>
    </row>
    <row r="235" spans="1:47" x14ac:dyDescent="0.3">
      <c r="A235" s="18" t="s">
        <v>4345</v>
      </c>
      <c r="B235" s="20">
        <v>56</v>
      </c>
      <c r="C235" s="20" t="s">
        <v>7</v>
      </c>
      <c r="D235" s="19">
        <v>526659</v>
      </c>
      <c r="E235" s="19" t="s">
        <v>13</v>
      </c>
      <c r="F235" s="19" t="s">
        <v>7193</v>
      </c>
      <c r="G235" s="19" t="s">
        <v>7194</v>
      </c>
      <c r="H235" s="19" t="s">
        <v>11</v>
      </c>
      <c r="I235" s="19" t="s">
        <v>6905</v>
      </c>
      <c r="J235" s="19" t="s">
        <v>4</v>
      </c>
      <c r="K235" s="19" t="s">
        <v>5770</v>
      </c>
      <c r="L235" s="21" t="s">
        <v>16</v>
      </c>
      <c r="M235" s="20" t="s">
        <v>3</v>
      </c>
      <c r="N235" s="20" t="s">
        <v>2</v>
      </c>
      <c r="O235" s="20">
        <v>115</v>
      </c>
      <c r="P235" s="20">
        <v>0</v>
      </c>
      <c r="Q235" s="20">
        <v>0</v>
      </c>
      <c r="R235" s="20">
        <v>0</v>
      </c>
      <c r="S235" s="20">
        <v>0</v>
      </c>
      <c r="T235" s="20">
        <v>115</v>
      </c>
      <c r="U235" s="20">
        <v>53</v>
      </c>
      <c r="V235" s="30"/>
      <c r="W235" s="30"/>
      <c r="X235" s="33">
        <f>IFERROR(1 -(Master1[[#This Row],[Avg Garment Scans per Delivery]]/Master1[[#This Row],[Garment Inventory]]), 0)</f>
        <v>0</v>
      </c>
      <c r="Y235" s="30"/>
      <c r="Z235" s="30"/>
      <c r="AA235" s="32">
        <f>_xlfn.XLOOKUP(Master1[[#This Row],[cu_id]], Revenue_Analysis[cuid], Revenue_Analysis[Q1 Low Deviation], 0)</f>
        <v>241.07169999999999</v>
      </c>
      <c r="AB235" s="32">
        <f>_xlfn.XLOOKUP(Master1[[#This Row],[cu_id]],Revenue_Analysis[cuid],Revenue_Analysis[Q1 High Deviation], 0)</f>
        <v>364.63170000000002</v>
      </c>
      <c r="AC235" s="32">
        <f>_xlfn.XLOOKUP(Master1[[#This Row],[cu_id]],Revenue_Analysis[cuid],Revenue_Analysis[Q2 Low Deviation], 0)</f>
        <v>251.62200000000001</v>
      </c>
      <c r="AD235" s="32">
        <f>_xlfn.XLOOKUP(Master1[[#This Row],[cu_id]],Revenue_Analysis[cuid],Revenue_Analysis[Q2 High Deviation], 0)</f>
        <v>338.00420000000003</v>
      </c>
      <c r="AE235" s="32">
        <f>_xlfn.XLOOKUP(Master1[[#This Row],[cu_id]],Revenue_Analysis[cuid],Revenue_Analysis[Q3 Low Deviation], 0)</f>
        <v>287.6866</v>
      </c>
      <c r="AF235" s="32">
        <f>_xlfn.XLOOKUP(Master1[[#This Row],[cu_id]],Revenue_Analysis[cuid],Revenue_Analysis[Q3 High Deviation], 0)</f>
        <v>309.75200000000001</v>
      </c>
      <c r="AG235" s="32">
        <f>_xlfn.XLOOKUP(Master1[[#This Row],[cu_id]],Revenue_Analysis[cuid],Revenue_Analysis[Q4 Low Deviation], 0)</f>
        <v>198.8691</v>
      </c>
      <c r="AH235" s="32">
        <f>_xlfn.XLOOKUP(Master1[[#This Row],[cu_id]],Revenue_Analysis[cuid],Revenue_Analysis[Q4 High Deviation], 0)</f>
        <v>289.50029999999998</v>
      </c>
      <c r="AI235" s="32">
        <f>_xlfn.XLOOKUP(Master1[[#This Row],[cu_id]],Revenue_Analysis[cuid],Revenue_Analysis[Q1 Average], 0)</f>
        <v>302.85169999999999</v>
      </c>
      <c r="AJ235" s="32">
        <f>_xlfn.XLOOKUP(Master1[[#This Row],[cu_id]],Revenue_Analysis[cuid],Revenue_Analysis[Q2 Average], 0)</f>
        <v>294.81310000000002</v>
      </c>
      <c r="AK235" s="32">
        <f>_xlfn.XLOOKUP(Master1[[#This Row],[cu_id]],Revenue_Analysis[cuid],Revenue_Analysis[Q3 Average], 0)</f>
        <v>298.71929999999998</v>
      </c>
      <c r="AL235" s="32">
        <f>_xlfn.XLOOKUP(Master1[[#This Row],[cu_id]],Revenue_Analysis[cuid],Revenue_Analysis[Q4 Average], 0)</f>
        <v>244.18469999999999</v>
      </c>
      <c r="AM235" s="34">
        <v>0.41666666666666669</v>
      </c>
      <c r="AN235" s="35">
        <v>0.70833333333333337</v>
      </c>
      <c r="AO235" s="35" t="s">
        <v>4592</v>
      </c>
      <c r="AP235" s="35" t="s">
        <v>4592</v>
      </c>
      <c r="AQ235" s="20" t="s">
        <v>0</v>
      </c>
      <c r="AR235" s="20"/>
      <c r="AS235" s="14">
        <f>IFERROR(_xlfn.XLOOKUP(Master1[[#This Row],[cu_id]],StopTimes[cu_ID],StopTimes[Average Stop Time]), 0)</f>
        <v>17.25</v>
      </c>
      <c r="AT235" s="14">
        <f>IF(Master1[[#This Row],[RSP StopTime Override]] &lt;&gt; "",Master1[[#This Row],[RSP StopTime Override]],IF(Master1[[#This Row],[Avg Stop Time Helper]] &lt;&gt; 0, Master1[[#This Row],[Avg Stop Time Helper]],Average_Stop_Time))</f>
        <v>17.25</v>
      </c>
      <c r="AU235" s="13"/>
    </row>
    <row r="236" spans="1:47" x14ac:dyDescent="0.3">
      <c r="A236" s="18" t="s">
        <v>4346</v>
      </c>
      <c r="B236" s="20">
        <v>52</v>
      </c>
      <c r="C236" s="20" t="s">
        <v>7</v>
      </c>
      <c r="D236" s="19">
        <v>99061</v>
      </c>
      <c r="E236" s="19" t="s">
        <v>6747</v>
      </c>
      <c r="F236" s="19" t="s">
        <v>6748</v>
      </c>
      <c r="G236" s="19" t="s">
        <v>6749</v>
      </c>
      <c r="H236" s="19" t="s">
        <v>11</v>
      </c>
      <c r="I236" s="19" t="s">
        <v>6382</v>
      </c>
      <c r="J236" s="19" t="s">
        <v>4</v>
      </c>
      <c r="K236" s="19" t="s">
        <v>5485</v>
      </c>
      <c r="L236" s="21" t="s">
        <v>16</v>
      </c>
      <c r="M236" s="20" t="s">
        <v>3</v>
      </c>
      <c r="N236" s="20" t="s">
        <v>2</v>
      </c>
      <c r="O236" s="20">
        <v>15</v>
      </c>
      <c r="P236" s="20">
        <v>0</v>
      </c>
      <c r="Q236" s="20">
        <v>0</v>
      </c>
      <c r="R236" s="20">
        <v>0</v>
      </c>
      <c r="S236" s="20">
        <v>0</v>
      </c>
      <c r="T236" s="20">
        <v>15</v>
      </c>
      <c r="U236" s="20">
        <v>52</v>
      </c>
      <c r="V236" s="30"/>
      <c r="W236" s="30"/>
      <c r="X236" s="33">
        <f>IFERROR(1 -(Master1[[#This Row],[Avg Garment Scans per Delivery]]/Master1[[#This Row],[Garment Inventory]]), 0)</f>
        <v>0</v>
      </c>
      <c r="Y236" s="30"/>
      <c r="Z236" s="30"/>
      <c r="AA236" s="32">
        <f>_xlfn.XLOOKUP(Master1[[#This Row],[cu_id]], Revenue_Analysis[cuid], Revenue_Analysis[Q1 Low Deviation], 0)</f>
        <v>27.110199999999999</v>
      </c>
      <c r="AB236" s="32">
        <f>_xlfn.XLOOKUP(Master1[[#This Row],[cu_id]],Revenue_Analysis[cuid],Revenue_Analysis[Q1 High Deviation], 0)</f>
        <v>33.9514</v>
      </c>
      <c r="AC236" s="32">
        <f>_xlfn.XLOOKUP(Master1[[#This Row],[cu_id]],Revenue_Analysis[cuid],Revenue_Analysis[Q2 Low Deviation], 0)</f>
        <v>27.9331</v>
      </c>
      <c r="AD236" s="32">
        <f>_xlfn.XLOOKUP(Master1[[#This Row],[cu_id]],Revenue_Analysis[cuid],Revenue_Analysis[Q2 High Deviation], 0)</f>
        <v>30.4069</v>
      </c>
      <c r="AE236" s="32">
        <f>_xlfn.XLOOKUP(Master1[[#This Row],[cu_id]],Revenue_Analysis[cuid],Revenue_Analysis[Q3 Low Deviation], 0)</f>
        <v>28.650500000000001</v>
      </c>
      <c r="AF236" s="32">
        <f>_xlfn.XLOOKUP(Master1[[#This Row],[cu_id]],Revenue_Analysis[cuid],Revenue_Analysis[Q3 High Deviation], 0)</f>
        <v>33.135300000000001</v>
      </c>
      <c r="AG236" s="32">
        <f>_xlfn.XLOOKUP(Master1[[#This Row],[cu_id]],Revenue_Analysis[cuid],Revenue_Analysis[Q4 Low Deviation], 0)</f>
        <v>22.0809</v>
      </c>
      <c r="AH236" s="32">
        <f>_xlfn.XLOOKUP(Master1[[#This Row],[cu_id]],Revenue_Analysis[cuid],Revenue_Analysis[Q4 High Deviation], 0)</f>
        <v>28.111899999999999</v>
      </c>
      <c r="AI236" s="32">
        <f>_xlfn.XLOOKUP(Master1[[#This Row],[cu_id]],Revenue_Analysis[cuid],Revenue_Analysis[Q1 Average], 0)</f>
        <v>30.530799999999999</v>
      </c>
      <c r="AJ236" s="32">
        <f>_xlfn.XLOOKUP(Master1[[#This Row],[cu_id]],Revenue_Analysis[cuid],Revenue_Analysis[Q2 Average], 0)</f>
        <v>29.17</v>
      </c>
      <c r="AK236" s="32">
        <f>_xlfn.XLOOKUP(Master1[[#This Row],[cu_id]],Revenue_Analysis[cuid],Revenue_Analysis[Q3 Average], 0)</f>
        <v>30.892900000000001</v>
      </c>
      <c r="AL236" s="32">
        <f>_xlfn.XLOOKUP(Master1[[#This Row],[cu_id]],Revenue_Analysis[cuid],Revenue_Analysis[Q4 Average], 0)</f>
        <v>25.096399999999999</v>
      </c>
      <c r="AM236" s="34">
        <v>0.25</v>
      </c>
      <c r="AN236" s="35">
        <v>0.70833333333333337</v>
      </c>
      <c r="AO236" s="35" t="s">
        <v>4592</v>
      </c>
      <c r="AP236" s="35" t="s">
        <v>4592</v>
      </c>
      <c r="AQ236" s="20" t="s">
        <v>0</v>
      </c>
      <c r="AR236" s="20"/>
      <c r="AS236" s="14">
        <f>IFERROR(_xlfn.XLOOKUP(Master1[[#This Row],[cu_id]],StopTimes[cu_ID],StopTimes[Average Stop Time]), 0)</f>
        <v>5.0880952383333335</v>
      </c>
      <c r="AT236" s="14">
        <f>IF(Master1[[#This Row],[RSP StopTime Override]] &lt;&gt; "",Master1[[#This Row],[RSP StopTime Override]],IF(Master1[[#This Row],[Avg Stop Time Helper]] &lt;&gt; 0, Master1[[#This Row],[Avg Stop Time Helper]],Average_Stop_Time))</f>
        <v>5.0880952383333335</v>
      </c>
      <c r="AU236" s="13"/>
    </row>
    <row r="237" spans="1:47" x14ac:dyDescent="0.3">
      <c r="A237" s="18" t="s">
        <v>4347</v>
      </c>
      <c r="B237" s="20">
        <v>6</v>
      </c>
      <c r="C237" s="20" t="s">
        <v>7</v>
      </c>
      <c r="D237" s="19">
        <v>99079</v>
      </c>
      <c r="E237" s="19" t="s">
        <v>71</v>
      </c>
      <c r="F237" s="19" t="s">
        <v>4928</v>
      </c>
      <c r="G237" s="19" t="s">
        <v>4929</v>
      </c>
      <c r="H237" s="19" t="s">
        <v>11</v>
      </c>
      <c r="I237" s="19" t="s">
        <v>4590</v>
      </c>
      <c r="J237" s="19" t="s">
        <v>4</v>
      </c>
      <c r="K237" s="19" t="s">
        <v>4591</v>
      </c>
      <c r="L237" s="21" t="s">
        <v>16</v>
      </c>
      <c r="M237" s="20" t="s">
        <v>3</v>
      </c>
      <c r="N237" s="20" t="s">
        <v>2</v>
      </c>
      <c r="O237" s="20">
        <v>70</v>
      </c>
      <c r="P237" s="20">
        <v>0</v>
      </c>
      <c r="Q237" s="20">
        <v>0</v>
      </c>
      <c r="R237" s="20">
        <v>0</v>
      </c>
      <c r="S237" s="20">
        <v>0</v>
      </c>
      <c r="T237" s="20">
        <v>70</v>
      </c>
      <c r="U237" s="20">
        <v>52</v>
      </c>
      <c r="V237" s="30"/>
      <c r="W237" s="30"/>
      <c r="X237" s="33">
        <f>IFERROR(1 -(Master1[[#This Row],[Avg Garment Scans per Delivery]]/Master1[[#This Row],[Garment Inventory]]), 0)</f>
        <v>0</v>
      </c>
      <c r="Y237" s="30"/>
      <c r="Z237" s="30"/>
      <c r="AA237" s="32">
        <f>_xlfn.XLOOKUP(Master1[[#This Row],[cu_id]], Revenue_Analysis[cuid], Revenue_Analysis[Q1 Low Deviation], 0)</f>
        <v>83.402000000000001</v>
      </c>
      <c r="AB237" s="32">
        <f>_xlfn.XLOOKUP(Master1[[#This Row],[cu_id]],Revenue_Analysis[cuid],Revenue_Analysis[Q1 High Deviation], 0)</f>
        <v>88.676400000000001</v>
      </c>
      <c r="AC237" s="32">
        <f>_xlfn.XLOOKUP(Master1[[#This Row],[cu_id]],Revenue_Analysis[cuid],Revenue_Analysis[Q2 Low Deviation], 0)</f>
        <v>79.708699999999993</v>
      </c>
      <c r="AD237" s="32">
        <f>_xlfn.XLOOKUP(Master1[[#This Row],[cu_id]],Revenue_Analysis[cuid],Revenue_Analysis[Q2 High Deviation], 0)</f>
        <v>94.777500000000003</v>
      </c>
      <c r="AE237" s="32">
        <f>_xlfn.XLOOKUP(Master1[[#This Row],[cu_id]],Revenue_Analysis[cuid],Revenue_Analysis[Q3 Low Deviation], 0)</f>
        <v>86.016300000000001</v>
      </c>
      <c r="AF237" s="32">
        <f>_xlfn.XLOOKUP(Master1[[#This Row],[cu_id]],Revenue_Analysis[cuid],Revenue_Analysis[Q3 High Deviation], 0)</f>
        <v>92.686499999999995</v>
      </c>
      <c r="AG237" s="32">
        <f>_xlfn.XLOOKUP(Master1[[#This Row],[cu_id]],Revenue_Analysis[cuid],Revenue_Analysis[Q4 Low Deviation], 0)</f>
        <v>83.532399999999996</v>
      </c>
      <c r="AH237" s="32">
        <f>_xlfn.XLOOKUP(Master1[[#This Row],[cu_id]],Revenue_Analysis[cuid],Revenue_Analysis[Q4 High Deviation], 0)</f>
        <v>85.081800000000001</v>
      </c>
      <c r="AI237" s="32">
        <f>_xlfn.XLOOKUP(Master1[[#This Row],[cu_id]],Revenue_Analysis[cuid],Revenue_Analysis[Q1 Average], 0)</f>
        <v>86.039199999999994</v>
      </c>
      <c r="AJ237" s="32">
        <f>_xlfn.XLOOKUP(Master1[[#This Row],[cu_id]],Revenue_Analysis[cuid],Revenue_Analysis[Q2 Average], 0)</f>
        <v>87.243099999999998</v>
      </c>
      <c r="AK237" s="32">
        <f>_xlfn.XLOOKUP(Master1[[#This Row],[cu_id]],Revenue_Analysis[cuid],Revenue_Analysis[Q3 Average], 0)</f>
        <v>89.351399999999998</v>
      </c>
      <c r="AL237" s="32">
        <f>_xlfn.XLOOKUP(Master1[[#This Row],[cu_id]],Revenue_Analysis[cuid],Revenue_Analysis[Q4 Average], 0)</f>
        <v>84.307100000000005</v>
      </c>
      <c r="AM237" s="34">
        <v>0.375</v>
      </c>
      <c r="AN237" s="35">
        <v>0.625</v>
      </c>
      <c r="AO237" s="35" t="s">
        <v>4592</v>
      </c>
      <c r="AP237" s="35" t="s">
        <v>4592</v>
      </c>
      <c r="AQ237" s="20" t="s">
        <v>0</v>
      </c>
      <c r="AR237" s="20"/>
      <c r="AS237" s="14">
        <f>IFERROR(_xlfn.XLOOKUP(Master1[[#This Row],[cu_id]],StopTimes[cu_ID],StopTimes[Average Stop Time]), 0)</f>
        <v>13.030952381666667</v>
      </c>
      <c r="AT237" s="14">
        <f>IF(Master1[[#This Row],[RSP StopTime Override]] &lt;&gt; "",Master1[[#This Row],[RSP StopTime Override]],IF(Master1[[#This Row],[Avg Stop Time Helper]] &lt;&gt; 0, Master1[[#This Row],[Avg Stop Time Helper]],Average_Stop_Time))</f>
        <v>13.030952381666667</v>
      </c>
      <c r="AU237" s="13"/>
    </row>
    <row r="238" spans="1:47" x14ac:dyDescent="0.3">
      <c r="A238" s="18" t="s">
        <v>4348</v>
      </c>
      <c r="B238" s="20">
        <v>52</v>
      </c>
      <c r="C238" s="20" t="s">
        <v>6</v>
      </c>
      <c r="D238" s="19">
        <v>526762</v>
      </c>
      <c r="E238" s="19" t="s">
        <v>13</v>
      </c>
      <c r="F238" s="19" t="s">
        <v>6656</v>
      </c>
      <c r="G238" s="19" t="s">
        <v>6657</v>
      </c>
      <c r="H238" s="19" t="s">
        <v>11</v>
      </c>
      <c r="I238" s="19" t="s">
        <v>6652</v>
      </c>
      <c r="J238" s="19" t="s">
        <v>4</v>
      </c>
      <c r="K238" s="19" t="s">
        <v>5972</v>
      </c>
      <c r="L238" s="21" t="s">
        <v>24</v>
      </c>
      <c r="M238" s="20" t="s">
        <v>23</v>
      </c>
      <c r="N238" s="20" t="s">
        <v>2</v>
      </c>
      <c r="O238" s="20">
        <v>130</v>
      </c>
      <c r="P238" s="20">
        <v>0</v>
      </c>
      <c r="Q238" s="20">
        <v>0</v>
      </c>
      <c r="R238" s="20">
        <v>130</v>
      </c>
      <c r="S238" s="20">
        <v>0</v>
      </c>
      <c r="T238" s="20">
        <v>0</v>
      </c>
      <c r="U238" s="20">
        <v>13</v>
      </c>
      <c r="V238" s="30"/>
      <c r="W238" s="30"/>
      <c r="X238" s="33">
        <f>IFERROR(1 -(Master1[[#This Row],[Avg Garment Scans per Delivery]]/Master1[[#This Row],[Garment Inventory]]), 0)</f>
        <v>0</v>
      </c>
      <c r="Y238" s="30"/>
      <c r="Z238" s="30"/>
      <c r="AA238" s="32">
        <f>_xlfn.XLOOKUP(Master1[[#This Row],[cu_id]], Revenue_Analysis[cuid], Revenue_Analysis[Q1 Low Deviation], 0)</f>
        <v>48.3</v>
      </c>
      <c r="AB238" s="32">
        <f>_xlfn.XLOOKUP(Master1[[#This Row],[cu_id]],Revenue_Analysis[cuid],Revenue_Analysis[Q1 High Deviation], 0)</f>
        <v>50.3</v>
      </c>
      <c r="AC238" s="32">
        <f>_xlfn.XLOOKUP(Master1[[#This Row],[cu_id]],Revenue_Analysis[cuid],Revenue_Analysis[Q2 Low Deviation], 0)</f>
        <v>50.536700000000003</v>
      </c>
      <c r="AD238" s="32">
        <f>_xlfn.XLOOKUP(Master1[[#This Row],[cu_id]],Revenue_Analysis[cuid],Revenue_Analysis[Q2 High Deviation], 0)</f>
        <v>52.643300000000004</v>
      </c>
      <c r="AE238" s="32">
        <f>_xlfn.XLOOKUP(Master1[[#This Row],[cu_id]],Revenue_Analysis[cuid],Revenue_Analysis[Q3 Low Deviation], 0)</f>
        <v>49.15</v>
      </c>
      <c r="AF238" s="32">
        <f>_xlfn.XLOOKUP(Master1[[#This Row],[cu_id]],Revenue_Analysis[cuid],Revenue_Analysis[Q3 High Deviation], 0)</f>
        <v>49.15</v>
      </c>
      <c r="AG238" s="32">
        <f>_xlfn.XLOOKUP(Master1[[#This Row],[cu_id]],Revenue_Analysis[cuid],Revenue_Analysis[Q4 Low Deviation], 0)</f>
        <v>48.55</v>
      </c>
      <c r="AH238" s="32">
        <f>_xlfn.XLOOKUP(Master1[[#This Row],[cu_id]],Revenue_Analysis[cuid],Revenue_Analysis[Q4 High Deviation], 0)</f>
        <v>48.55</v>
      </c>
      <c r="AI238" s="32">
        <f>_xlfn.XLOOKUP(Master1[[#This Row],[cu_id]],Revenue_Analysis[cuid],Revenue_Analysis[Q1 Average], 0)</f>
        <v>49.3</v>
      </c>
      <c r="AJ238" s="32">
        <f>_xlfn.XLOOKUP(Master1[[#This Row],[cu_id]],Revenue_Analysis[cuid],Revenue_Analysis[Q2 Average], 0)</f>
        <v>51.59</v>
      </c>
      <c r="AK238" s="32">
        <f>_xlfn.XLOOKUP(Master1[[#This Row],[cu_id]],Revenue_Analysis[cuid],Revenue_Analysis[Q3 Average], 0)</f>
        <v>49.15</v>
      </c>
      <c r="AL238" s="32">
        <f>_xlfn.XLOOKUP(Master1[[#This Row],[cu_id]],Revenue_Analysis[cuid],Revenue_Analysis[Q4 Average], 0)</f>
        <v>48.55</v>
      </c>
      <c r="AM238" s="34">
        <v>0.33333333333333331</v>
      </c>
      <c r="AN238" s="35">
        <v>0.70833333333333337</v>
      </c>
      <c r="AO238" s="35" t="s">
        <v>4592</v>
      </c>
      <c r="AP238" s="35" t="s">
        <v>4592</v>
      </c>
      <c r="AQ238" s="20" t="s">
        <v>0</v>
      </c>
      <c r="AR238" s="20"/>
      <c r="AS238" s="14">
        <f>IFERROR(_xlfn.XLOOKUP(Master1[[#This Row],[cu_id]],StopTimes[cu_ID],StopTimes[Average Stop Time]), 0)</f>
        <v>5.4833333333333334</v>
      </c>
      <c r="AT238" s="14">
        <f>IF(Master1[[#This Row],[RSP StopTime Override]] &lt;&gt; "",Master1[[#This Row],[RSP StopTime Override]],IF(Master1[[#This Row],[Avg Stop Time Helper]] &lt;&gt; 0, Master1[[#This Row],[Avg Stop Time Helper]],Average_Stop_Time))</f>
        <v>5.4833333333333334</v>
      </c>
      <c r="AU238" s="13"/>
    </row>
    <row r="239" spans="1:47" x14ac:dyDescent="0.3">
      <c r="A239" s="18" t="s">
        <v>4349</v>
      </c>
      <c r="B239" s="20">
        <v>52</v>
      </c>
      <c r="C239" s="20" t="s">
        <v>6</v>
      </c>
      <c r="D239" s="19">
        <v>526770</v>
      </c>
      <c r="E239" s="19" t="s">
        <v>13</v>
      </c>
      <c r="F239" s="19" t="s">
        <v>6658</v>
      </c>
      <c r="G239" s="19" t="s">
        <v>6659</v>
      </c>
      <c r="H239" s="19" t="s">
        <v>11</v>
      </c>
      <c r="I239" s="19" t="s">
        <v>6652</v>
      </c>
      <c r="J239" s="19" t="s">
        <v>4</v>
      </c>
      <c r="K239" s="19" t="s">
        <v>5972</v>
      </c>
      <c r="L239" s="21" t="s">
        <v>16</v>
      </c>
      <c r="M239" s="20" t="s">
        <v>3</v>
      </c>
      <c r="N239" s="20" t="s">
        <v>2</v>
      </c>
      <c r="O239" s="20">
        <v>120</v>
      </c>
      <c r="P239" s="20">
        <v>0</v>
      </c>
      <c r="Q239" s="20">
        <v>0</v>
      </c>
      <c r="R239" s="20">
        <v>120</v>
      </c>
      <c r="S239" s="20">
        <v>0</v>
      </c>
      <c r="T239" s="20">
        <v>0</v>
      </c>
      <c r="U239" s="20">
        <v>53</v>
      </c>
      <c r="V239" s="30"/>
      <c r="W239" s="30"/>
      <c r="X239" s="33">
        <f>IFERROR(1 -(Master1[[#This Row],[Avg Garment Scans per Delivery]]/Master1[[#This Row],[Garment Inventory]]), 0)</f>
        <v>0</v>
      </c>
      <c r="Y239" s="30"/>
      <c r="Z239" s="30"/>
      <c r="AA239" s="32">
        <f>_xlfn.XLOOKUP(Master1[[#This Row],[cu_id]], Revenue_Analysis[cuid], Revenue_Analysis[Q1 Low Deviation], 0)</f>
        <v>66.016900000000007</v>
      </c>
      <c r="AB239" s="32">
        <f>_xlfn.XLOOKUP(Master1[[#This Row],[cu_id]],Revenue_Analysis[cuid],Revenue_Analysis[Q1 High Deviation], 0)</f>
        <v>89.304500000000004</v>
      </c>
      <c r="AC239" s="32">
        <f>_xlfn.XLOOKUP(Master1[[#This Row],[cu_id]],Revenue_Analysis[cuid],Revenue_Analysis[Q2 Low Deviation], 0)</f>
        <v>94.145799999999994</v>
      </c>
      <c r="AD239" s="32">
        <f>_xlfn.XLOOKUP(Master1[[#This Row],[cu_id]],Revenue_Analysis[cuid],Revenue_Analysis[Q2 High Deviation], 0)</f>
        <v>97.497200000000007</v>
      </c>
      <c r="AE239" s="32">
        <f>_xlfn.XLOOKUP(Master1[[#This Row],[cu_id]],Revenue_Analysis[cuid],Revenue_Analysis[Q3 Low Deviation], 0)</f>
        <v>96.974299999999999</v>
      </c>
      <c r="AF239" s="32">
        <f>_xlfn.XLOOKUP(Master1[[#This Row],[cu_id]],Revenue_Analysis[cuid],Revenue_Analysis[Q3 High Deviation], 0)</f>
        <v>98.460300000000004</v>
      </c>
      <c r="AG239" s="32">
        <f>_xlfn.XLOOKUP(Master1[[#This Row],[cu_id]],Revenue_Analysis[cuid],Revenue_Analysis[Q4 Low Deviation], 0)</f>
        <v>75.72</v>
      </c>
      <c r="AH239" s="32">
        <f>_xlfn.XLOOKUP(Master1[[#This Row],[cu_id]],Revenue_Analysis[cuid],Revenue_Analysis[Q4 High Deviation], 0)</f>
        <v>75.72</v>
      </c>
      <c r="AI239" s="32">
        <f>_xlfn.XLOOKUP(Master1[[#This Row],[cu_id]],Revenue_Analysis[cuid],Revenue_Analysis[Q1 Average], 0)</f>
        <v>77.660700000000006</v>
      </c>
      <c r="AJ239" s="32">
        <f>_xlfn.XLOOKUP(Master1[[#This Row],[cu_id]],Revenue_Analysis[cuid],Revenue_Analysis[Q2 Average], 0)</f>
        <v>95.8215</v>
      </c>
      <c r="AK239" s="32">
        <f>_xlfn.XLOOKUP(Master1[[#This Row],[cu_id]],Revenue_Analysis[cuid],Revenue_Analysis[Q3 Average], 0)</f>
        <v>97.717299999999994</v>
      </c>
      <c r="AL239" s="32">
        <f>_xlfn.XLOOKUP(Master1[[#This Row],[cu_id]],Revenue_Analysis[cuid],Revenue_Analysis[Q4 Average], 0)</f>
        <v>75.72</v>
      </c>
      <c r="AM239" s="34">
        <v>0.33333333333333331</v>
      </c>
      <c r="AN239" s="35">
        <v>0.70833333333333337</v>
      </c>
      <c r="AO239" s="35" t="s">
        <v>4592</v>
      </c>
      <c r="AP239" s="35" t="s">
        <v>4592</v>
      </c>
      <c r="AQ239" s="20" t="s">
        <v>0</v>
      </c>
      <c r="AR239" s="20"/>
      <c r="AS239" s="14">
        <f>IFERROR(_xlfn.XLOOKUP(Master1[[#This Row],[cu_id]],StopTimes[cu_ID],StopTimes[Average Stop Time]), 0)</f>
        <v>2.625</v>
      </c>
      <c r="AT239" s="14">
        <f>IF(Master1[[#This Row],[RSP StopTime Override]] &lt;&gt; "",Master1[[#This Row],[RSP StopTime Override]],IF(Master1[[#This Row],[Avg Stop Time Helper]] &lt;&gt; 0, Master1[[#This Row],[Avg Stop Time Helper]],Average_Stop_Time))</f>
        <v>2.625</v>
      </c>
      <c r="AU239" s="13"/>
    </row>
    <row r="240" spans="1:47" x14ac:dyDescent="0.3">
      <c r="A240" s="18" t="s">
        <v>4350</v>
      </c>
      <c r="B240" s="20">
        <v>50</v>
      </c>
      <c r="C240" s="20" t="s">
        <v>7</v>
      </c>
      <c r="D240" s="19">
        <v>99061</v>
      </c>
      <c r="E240" s="19" t="s">
        <v>6055</v>
      </c>
      <c r="F240" s="19" t="s">
        <v>6058</v>
      </c>
      <c r="G240" s="19" t="s">
        <v>6057</v>
      </c>
      <c r="H240" s="19" t="s">
        <v>11</v>
      </c>
      <c r="I240" s="19" t="s">
        <v>5338</v>
      </c>
      <c r="J240" s="19" t="s">
        <v>4</v>
      </c>
      <c r="K240" s="19" t="s">
        <v>5339</v>
      </c>
      <c r="L240" s="21" t="s">
        <v>16</v>
      </c>
      <c r="M240" s="20" t="s">
        <v>3</v>
      </c>
      <c r="N240" s="20" t="s">
        <v>2</v>
      </c>
      <c r="O240" s="20">
        <v>10</v>
      </c>
      <c r="P240" s="20">
        <v>0</v>
      </c>
      <c r="Q240" s="20">
        <v>0</v>
      </c>
      <c r="R240" s="20">
        <v>0</v>
      </c>
      <c r="S240" s="20">
        <v>0</v>
      </c>
      <c r="T240" s="20">
        <v>10</v>
      </c>
      <c r="U240" s="20">
        <v>52</v>
      </c>
      <c r="V240" s="30"/>
      <c r="W240" s="30"/>
      <c r="X240" s="33">
        <f>IFERROR(1 -(Master1[[#This Row],[Avg Garment Scans per Delivery]]/Master1[[#This Row],[Garment Inventory]]), 0)</f>
        <v>0</v>
      </c>
      <c r="Y240" s="30"/>
      <c r="Z240" s="30"/>
      <c r="AA240" s="32">
        <f>_xlfn.XLOOKUP(Master1[[#This Row],[cu_id]], Revenue_Analysis[cuid], Revenue_Analysis[Q1 Low Deviation], 0)</f>
        <v>17.3855</v>
      </c>
      <c r="AB240" s="32">
        <f>_xlfn.XLOOKUP(Master1[[#This Row],[cu_id]],Revenue_Analysis[cuid],Revenue_Analysis[Q1 High Deviation], 0)</f>
        <v>17.581099999999999</v>
      </c>
      <c r="AC240" s="32">
        <f>_xlfn.XLOOKUP(Master1[[#This Row],[cu_id]],Revenue_Analysis[cuid],Revenue_Analysis[Q2 Low Deviation], 0)</f>
        <v>19.845600000000001</v>
      </c>
      <c r="AD240" s="32">
        <f>_xlfn.XLOOKUP(Master1[[#This Row],[cu_id]],Revenue_Analysis[cuid],Revenue_Analysis[Q2 High Deviation], 0)</f>
        <v>20.6068</v>
      </c>
      <c r="AE240" s="32">
        <f>_xlfn.XLOOKUP(Master1[[#This Row],[cu_id]],Revenue_Analysis[cuid],Revenue_Analysis[Q3 Low Deviation], 0)</f>
        <v>18.974</v>
      </c>
      <c r="AF240" s="32">
        <f>_xlfn.XLOOKUP(Master1[[#This Row],[cu_id]],Revenue_Analysis[cuid],Revenue_Analysis[Q3 High Deviation], 0)</f>
        <v>27.287400000000002</v>
      </c>
      <c r="AG240" s="32">
        <f>_xlfn.XLOOKUP(Master1[[#This Row],[cu_id]],Revenue_Analysis[cuid],Revenue_Analysis[Q4 Low Deviation], 0)</f>
        <v>16.0656</v>
      </c>
      <c r="AH240" s="32">
        <f>_xlfn.XLOOKUP(Master1[[#This Row],[cu_id]],Revenue_Analysis[cuid],Revenue_Analysis[Q4 High Deviation], 0)</f>
        <v>17.915800000000001</v>
      </c>
      <c r="AI240" s="32">
        <f>_xlfn.XLOOKUP(Master1[[#This Row],[cu_id]],Revenue_Analysis[cuid],Revenue_Analysis[Q1 Average], 0)</f>
        <v>17.4833</v>
      </c>
      <c r="AJ240" s="32">
        <f>_xlfn.XLOOKUP(Master1[[#This Row],[cu_id]],Revenue_Analysis[cuid],Revenue_Analysis[Q2 Average], 0)</f>
        <v>20.226199999999999</v>
      </c>
      <c r="AK240" s="32">
        <f>_xlfn.XLOOKUP(Master1[[#This Row],[cu_id]],Revenue_Analysis[cuid],Revenue_Analysis[Q3 Average], 0)</f>
        <v>23.130700000000001</v>
      </c>
      <c r="AL240" s="32">
        <f>_xlfn.XLOOKUP(Master1[[#This Row],[cu_id]],Revenue_Analysis[cuid],Revenue_Analysis[Q4 Average], 0)</f>
        <v>16.9907</v>
      </c>
      <c r="AM240" s="34">
        <v>0.25</v>
      </c>
      <c r="AN240" s="35">
        <v>0.5</v>
      </c>
      <c r="AO240" s="35" t="s">
        <v>4592</v>
      </c>
      <c r="AP240" s="35" t="s">
        <v>4592</v>
      </c>
      <c r="AQ240" s="20" t="s">
        <v>0</v>
      </c>
      <c r="AR240" s="20"/>
      <c r="AS240" s="14">
        <f>IFERROR(_xlfn.XLOOKUP(Master1[[#This Row],[cu_id]],StopTimes[cu_ID],StopTimes[Average Stop Time]), 0)</f>
        <v>3.5833333333333335</v>
      </c>
      <c r="AT240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240" s="13">
        <v>10</v>
      </c>
    </row>
    <row r="241" spans="1:47" x14ac:dyDescent="0.3">
      <c r="A241" s="18" t="s">
        <v>4351</v>
      </c>
      <c r="B241" s="20">
        <v>52</v>
      </c>
      <c r="C241" s="20" t="s">
        <v>9</v>
      </c>
      <c r="D241" s="19">
        <v>526840</v>
      </c>
      <c r="E241" s="19" t="s">
        <v>13</v>
      </c>
      <c r="F241" s="19" t="s">
        <v>6546</v>
      </c>
      <c r="G241" s="19" t="s">
        <v>6547</v>
      </c>
      <c r="H241" s="19" t="s">
        <v>11</v>
      </c>
      <c r="I241" s="19" t="s">
        <v>4620</v>
      </c>
      <c r="J241" s="19" t="s">
        <v>4</v>
      </c>
      <c r="K241" s="19" t="s">
        <v>5531</v>
      </c>
      <c r="L241" s="21" t="s">
        <v>17</v>
      </c>
      <c r="M241" s="20" t="s">
        <v>10</v>
      </c>
      <c r="N241" s="20" t="s">
        <v>2</v>
      </c>
      <c r="O241" s="20">
        <v>125</v>
      </c>
      <c r="P241" s="20">
        <v>125</v>
      </c>
      <c r="Q241" s="20">
        <v>0</v>
      </c>
      <c r="R241" s="20">
        <v>0</v>
      </c>
      <c r="S241" s="20">
        <v>0</v>
      </c>
      <c r="T241" s="20">
        <v>0</v>
      </c>
      <c r="U241" s="20">
        <v>25</v>
      </c>
      <c r="V241" s="30"/>
      <c r="W241" s="30"/>
      <c r="X241" s="33">
        <f>IFERROR(1 -(Master1[[#This Row],[Avg Garment Scans per Delivery]]/Master1[[#This Row],[Garment Inventory]]), 0)</f>
        <v>0</v>
      </c>
      <c r="Y241" s="30"/>
      <c r="Z241" s="30"/>
      <c r="AA241" s="32">
        <f>_xlfn.XLOOKUP(Master1[[#This Row],[cu_id]], Revenue_Analysis[cuid], Revenue_Analysis[Q1 Low Deviation], 0)</f>
        <v>48.296700000000001</v>
      </c>
      <c r="AB241" s="32">
        <f>_xlfn.XLOOKUP(Master1[[#This Row],[cu_id]],Revenue_Analysis[cuid],Revenue_Analysis[Q1 High Deviation], 0)</f>
        <v>65.713300000000004</v>
      </c>
      <c r="AC241" s="32">
        <f>_xlfn.XLOOKUP(Master1[[#This Row],[cu_id]],Revenue_Analysis[cuid],Revenue_Analysis[Q2 Low Deviation], 0)</f>
        <v>57.091200000000001</v>
      </c>
      <c r="AD241" s="32">
        <f>_xlfn.XLOOKUP(Master1[[#This Row],[cu_id]],Revenue_Analysis[cuid],Revenue_Analysis[Q2 High Deviation], 0)</f>
        <v>58.683</v>
      </c>
      <c r="AE241" s="32">
        <f>_xlfn.XLOOKUP(Master1[[#This Row],[cu_id]],Revenue_Analysis[cuid],Revenue_Analysis[Q3 Low Deviation], 0)</f>
        <v>58.68</v>
      </c>
      <c r="AF241" s="32">
        <f>_xlfn.XLOOKUP(Master1[[#This Row],[cu_id]],Revenue_Analysis[cuid],Revenue_Analysis[Q3 High Deviation], 0)</f>
        <v>59.28</v>
      </c>
      <c r="AG241" s="32">
        <f>_xlfn.XLOOKUP(Master1[[#This Row],[cu_id]],Revenue_Analysis[cuid],Revenue_Analysis[Q4 Low Deviation], 0)</f>
        <v>51.33</v>
      </c>
      <c r="AH241" s="32">
        <f>_xlfn.XLOOKUP(Master1[[#This Row],[cu_id]],Revenue_Analysis[cuid],Revenue_Analysis[Q4 High Deviation], 0)</f>
        <v>51.33</v>
      </c>
      <c r="AI241" s="32">
        <f>_xlfn.XLOOKUP(Master1[[#This Row],[cu_id]],Revenue_Analysis[cuid],Revenue_Analysis[Q1 Average], 0)</f>
        <v>57.005000000000003</v>
      </c>
      <c r="AJ241" s="32">
        <f>_xlfn.XLOOKUP(Master1[[#This Row],[cu_id]],Revenue_Analysis[cuid],Revenue_Analysis[Q2 Average], 0)</f>
        <v>57.887099999999997</v>
      </c>
      <c r="AK241" s="32">
        <f>_xlfn.XLOOKUP(Master1[[#This Row],[cu_id]],Revenue_Analysis[cuid],Revenue_Analysis[Q3 Average], 0)</f>
        <v>58.98</v>
      </c>
      <c r="AL241" s="32">
        <f>_xlfn.XLOOKUP(Master1[[#This Row],[cu_id]],Revenue_Analysis[cuid],Revenue_Analysis[Q4 Average], 0)</f>
        <v>51.33</v>
      </c>
      <c r="AM241" s="34">
        <v>0.375</v>
      </c>
      <c r="AN241" s="35">
        <v>0.70833333333333337</v>
      </c>
      <c r="AO241" s="35" t="s">
        <v>4592</v>
      </c>
      <c r="AP241" s="35" t="s">
        <v>4592</v>
      </c>
      <c r="AQ241" s="20" t="s">
        <v>0</v>
      </c>
      <c r="AR241" s="20"/>
      <c r="AS241" s="14">
        <f>IFERROR(_xlfn.XLOOKUP(Master1[[#This Row],[cu_id]],StopTimes[cu_ID],StopTimes[Average Stop Time]), 0)</f>
        <v>5.2583333333333337</v>
      </c>
      <c r="AT241" s="14">
        <f>IF(Master1[[#This Row],[RSP StopTime Override]] &lt;&gt; "",Master1[[#This Row],[RSP StopTime Override]],IF(Master1[[#This Row],[Avg Stop Time Helper]] &lt;&gt; 0, Master1[[#This Row],[Avg Stop Time Helper]],Average_Stop_Time))</f>
        <v>5.2583333333333337</v>
      </c>
      <c r="AU241" s="13"/>
    </row>
    <row r="242" spans="1:47" x14ac:dyDescent="0.3">
      <c r="A242" s="18" t="s">
        <v>4352</v>
      </c>
      <c r="B242" s="20">
        <v>12</v>
      </c>
      <c r="C242" s="20" t="s">
        <v>12</v>
      </c>
      <c r="D242" s="19">
        <v>99061</v>
      </c>
      <c r="E242" s="19" t="s">
        <v>5056</v>
      </c>
      <c r="F242" s="19" t="s">
        <v>5057</v>
      </c>
      <c r="G242" s="19" t="s">
        <v>5058</v>
      </c>
      <c r="H242" s="19" t="s">
        <v>11</v>
      </c>
      <c r="I242" s="19" t="s">
        <v>5059</v>
      </c>
      <c r="J242" s="19" t="s">
        <v>4</v>
      </c>
      <c r="K242" s="19" t="s">
        <v>5043</v>
      </c>
      <c r="L242" s="21" t="s">
        <v>16</v>
      </c>
      <c r="M242" s="20" t="s">
        <v>3</v>
      </c>
      <c r="N242" s="20" t="s">
        <v>2</v>
      </c>
      <c r="O242" s="20">
        <v>60</v>
      </c>
      <c r="P242" s="20">
        <v>0</v>
      </c>
      <c r="Q242" s="20">
        <v>60</v>
      </c>
      <c r="R242" s="20">
        <v>0</v>
      </c>
      <c r="S242" s="20">
        <v>0</v>
      </c>
      <c r="T242" s="20">
        <v>0</v>
      </c>
      <c r="U242" s="20">
        <v>52</v>
      </c>
      <c r="V242" s="30"/>
      <c r="W242" s="30"/>
      <c r="X242" s="33">
        <f>IFERROR(1 -(Master1[[#This Row],[Avg Garment Scans per Delivery]]/Master1[[#This Row],[Garment Inventory]]), 0)</f>
        <v>0</v>
      </c>
      <c r="Y242" s="30"/>
      <c r="Z242" s="30"/>
      <c r="AA242" s="32">
        <f>_xlfn.XLOOKUP(Master1[[#This Row],[cu_id]], Revenue_Analysis[cuid], Revenue_Analysis[Q1 Low Deviation], 0)</f>
        <v>26.2319</v>
      </c>
      <c r="AB242" s="32">
        <f>_xlfn.XLOOKUP(Master1[[#This Row],[cu_id]],Revenue_Analysis[cuid],Revenue_Analysis[Q1 High Deviation], 0)</f>
        <v>26.565100000000001</v>
      </c>
      <c r="AC242" s="32">
        <f>_xlfn.XLOOKUP(Master1[[#This Row],[cu_id]],Revenue_Analysis[cuid],Revenue_Analysis[Q2 Low Deviation], 0)</f>
        <v>29.6419</v>
      </c>
      <c r="AD242" s="32">
        <f>_xlfn.XLOOKUP(Master1[[#This Row],[cu_id]],Revenue_Analysis[cuid],Revenue_Analysis[Q2 High Deviation], 0)</f>
        <v>30.445699999999999</v>
      </c>
      <c r="AE242" s="32">
        <f>_xlfn.XLOOKUP(Master1[[#This Row],[cu_id]],Revenue_Analysis[cuid],Revenue_Analysis[Q3 Low Deviation], 0)</f>
        <v>29.8782</v>
      </c>
      <c r="AF242" s="32">
        <f>_xlfn.XLOOKUP(Master1[[#This Row],[cu_id]],Revenue_Analysis[cuid],Revenue_Analysis[Q3 High Deviation], 0)</f>
        <v>34.043399999999998</v>
      </c>
      <c r="AG242" s="32">
        <f>_xlfn.XLOOKUP(Master1[[#This Row],[cu_id]],Revenue_Analysis[cuid],Revenue_Analysis[Q4 Low Deviation], 0)</f>
        <v>21.932600000000001</v>
      </c>
      <c r="AH242" s="32">
        <f>_xlfn.XLOOKUP(Master1[[#This Row],[cu_id]],Revenue_Analysis[cuid],Revenue_Analysis[Q4 High Deviation], 0)</f>
        <v>28.094999999999999</v>
      </c>
      <c r="AI242" s="32">
        <f>_xlfn.XLOOKUP(Master1[[#This Row],[cu_id]],Revenue_Analysis[cuid],Revenue_Analysis[Q1 Average], 0)</f>
        <v>26.398499999999999</v>
      </c>
      <c r="AJ242" s="32">
        <f>_xlfn.XLOOKUP(Master1[[#This Row],[cu_id]],Revenue_Analysis[cuid],Revenue_Analysis[Q2 Average], 0)</f>
        <v>30.043800000000001</v>
      </c>
      <c r="AK242" s="32">
        <f>_xlfn.XLOOKUP(Master1[[#This Row],[cu_id]],Revenue_Analysis[cuid],Revenue_Analysis[Q3 Average], 0)</f>
        <v>31.960799999999999</v>
      </c>
      <c r="AL242" s="32">
        <f>_xlfn.XLOOKUP(Master1[[#This Row],[cu_id]],Revenue_Analysis[cuid],Revenue_Analysis[Q4 Average], 0)</f>
        <v>25.0138</v>
      </c>
      <c r="AM242" s="34">
        <v>0.25</v>
      </c>
      <c r="AN242" s="35">
        <v>0</v>
      </c>
      <c r="AO242" s="35" t="s">
        <v>4592</v>
      </c>
      <c r="AP242" s="35" t="s">
        <v>4592</v>
      </c>
      <c r="AQ242" s="20" t="s">
        <v>32</v>
      </c>
      <c r="AR242" s="20"/>
      <c r="AS242" s="14">
        <f>IFERROR(_xlfn.XLOOKUP(Master1[[#This Row],[cu_id]],StopTimes[cu_ID],StopTimes[Average Stop Time]), 0)</f>
        <v>13.390476190000001</v>
      </c>
      <c r="AT242" s="14">
        <f>IF(Master1[[#This Row],[RSP StopTime Override]] &lt;&gt; "",Master1[[#This Row],[RSP StopTime Override]],IF(Master1[[#This Row],[Avg Stop Time Helper]] &lt;&gt; 0, Master1[[#This Row],[Avg Stop Time Helper]],Average_Stop_Time))</f>
        <v>13.390476190000001</v>
      </c>
      <c r="AU242" s="13"/>
    </row>
    <row r="243" spans="1:47" x14ac:dyDescent="0.3">
      <c r="A243" s="18" t="s">
        <v>4353</v>
      </c>
      <c r="B243" s="20">
        <v>51</v>
      </c>
      <c r="C243" s="20" t="s">
        <v>12</v>
      </c>
      <c r="D243" s="19">
        <v>526992</v>
      </c>
      <c r="E243" s="19" t="s">
        <v>13</v>
      </c>
      <c r="F243" s="19" t="s">
        <v>6218</v>
      </c>
      <c r="G243" s="19" t="s">
        <v>6219</v>
      </c>
      <c r="H243" s="19" t="s">
        <v>11</v>
      </c>
      <c r="I243" s="19" t="s">
        <v>6220</v>
      </c>
      <c r="J243" s="19" t="s">
        <v>4</v>
      </c>
      <c r="K243" s="19" t="s">
        <v>6221</v>
      </c>
      <c r="L243" s="21" t="s">
        <v>29</v>
      </c>
      <c r="M243" s="20" t="s">
        <v>28</v>
      </c>
      <c r="N243" s="20" t="s">
        <v>2</v>
      </c>
      <c r="O243" s="20">
        <v>33</v>
      </c>
      <c r="P243" s="20">
        <v>0</v>
      </c>
      <c r="Q243" s="20">
        <v>33</v>
      </c>
      <c r="R243" s="20">
        <v>0</v>
      </c>
      <c r="S243" s="20">
        <v>0</v>
      </c>
      <c r="T243" s="20">
        <v>0</v>
      </c>
      <c r="U243" s="20">
        <v>13</v>
      </c>
      <c r="V243" s="30"/>
      <c r="W243" s="30"/>
      <c r="X243" s="33">
        <f>IFERROR(1 -(Master1[[#This Row],[Avg Garment Scans per Delivery]]/Master1[[#This Row],[Garment Inventory]]), 0)</f>
        <v>0</v>
      </c>
      <c r="Y243" s="30"/>
      <c r="Z243" s="30"/>
      <c r="AA243" s="32">
        <f>_xlfn.XLOOKUP(Master1[[#This Row],[cu_id]], Revenue_Analysis[cuid], Revenue_Analysis[Q1 Low Deviation], 0)</f>
        <v>94.188699999999997</v>
      </c>
      <c r="AB243" s="32">
        <f>_xlfn.XLOOKUP(Master1[[#This Row],[cu_id]],Revenue_Analysis[cuid],Revenue_Analysis[Q1 High Deviation], 0)</f>
        <v>95.876300000000001</v>
      </c>
      <c r="AC243" s="32">
        <f>_xlfn.XLOOKUP(Master1[[#This Row],[cu_id]],Revenue_Analysis[cuid],Revenue_Analysis[Q2 Low Deviation], 0)</f>
        <v>89.228899999999996</v>
      </c>
      <c r="AD243" s="32">
        <f>_xlfn.XLOOKUP(Master1[[#This Row],[cu_id]],Revenue_Analysis[cuid],Revenue_Analysis[Q2 High Deviation], 0)</f>
        <v>102.1845</v>
      </c>
      <c r="AE243" s="32">
        <f>_xlfn.XLOOKUP(Master1[[#This Row],[cu_id]],Revenue_Analysis[cuid],Revenue_Analysis[Q3 Low Deviation], 0)</f>
        <v>83.377799999999993</v>
      </c>
      <c r="AF243" s="32">
        <f>_xlfn.XLOOKUP(Master1[[#This Row],[cu_id]],Revenue_Analysis[cuid],Revenue_Analysis[Q3 High Deviation], 0)</f>
        <v>101.79559999999999</v>
      </c>
      <c r="AG243" s="32">
        <f>_xlfn.XLOOKUP(Master1[[#This Row],[cu_id]],Revenue_Analysis[cuid],Revenue_Analysis[Q4 Low Deviation], 0)</f>
        <v>94.47</v>
      </c>
      <c r="AH243" s="32">
        <f>_xlfn.XLOOKUP(Master1[[#This Row],[cu_id]],Revenue_Analysis[cuid],Revenue_Analysis[Q4 High Deviation], 0)</f>
        <v>94.47</v>
      </c>
      <c r="AI243" s="32">
        <f>_xlfn.XLOOKUP(Master1[[#This Row],[cu_id]],Revenue_Analysis[cuid],Revenue_Analysis[Q1 Average], 0)</f>
        <v>95.032499999999999</v>
      </c>
      <c r="AJ243" s="32">
        <f>_xlfn.XLOOKUP(Master1[[#This Row],[cu_id]],Revenue_Analysis[cuid],Revenue_Analysis[Q2 Average], 0)</f>
        <v>95.706699999999998</v>
      </c>
      <c r="AK243" s="32">
        <f>_xlfn.XLOOKUP(Master1[[#This Row],[cu_id]],Revenue_Analysis[cuid],Revenue_Analysis[Q3 Average], 0)</f>
        <v>92.586699999999993</v>
      </c>
      <c r="AL243" s="32">
        <f>_xlfn.XLOOKUP(Master1[[#This Row],[cu_id]],Revenue_Analysis[cuid],Revenue_Analysis[Q4 Average], 0)</f>
        <v>94.47</v>
      </c>
      <c r="AM243" s="34">
        <v>0.375</v>
      </c>
      <c r="AN243" s="35">
        <v>0.58333333333333337</v>
      </c>
      <c r="AO243" s="35" t="s">
        <v>4592</v>
      </c>
      <c r="AP243" s="35" t="s">
        <v>4592</v>
      </c>
      <c r="AQ243" s="20" t="s">
        <v>0</v>
      </c>
      <c r="AR243" s="20"/>
      <c r="AS243" s="14">
        <f>IFERROR(_xlfn.XLOOKUP(Master1[[#This Row],[cu_id]],StopTimes[cu_ID],StopTimes[Average Stop Time]), 0)</f>
        <v>13.466666666666667</v>
      </c>
      <c r="AT243" s="14">
        <f>IF(Master1[[#This Row],[RSP StopTime Override]] &lt;&gt; "",Master1[[#This Row],[RSP StopTime Override]],IF(Master1[[#This Row],[Avg Stop Time Helper]] &lt;&gt; 0, Master1[[#This Row],[Avg Stop Time Helper]],Average_Stop_Time))</f>
        <v>13.466666666666667</v>
      </c>
      <c r="AU243" s="13"/>
    </row>
    <row r="244" spans="1:47" x14ac:dyDescent="0.3">
      <c r="A244" s="18" t="s">
        <v>4354</v>
      </c>
      <c r="B244" s="20">
        <v>50</v>
      </c>
      <c r="C244" s="20" t="s">
        <v>12</v>
      </c>
      <c r="D244" s="19">
        <v>599000</v>
      </c>
      <c r="E244" s="19" t="s">
        <v>79</v>
      </c>
      <c r="F244" s="19" t="s">
        <v>5027</v>
      </c>
      <c r="G244" s="19" t="s">
        <v>5921</v>
      </c>
      <c r="H244" s="19" t="s">
        <v>11</v>
      </c>
      <c r="I244" s="19" t="s">
        <v>5887</v>
      </c>
      <c r="J244" s="19" t="s">
        <v>4</v>
      </c>
      <c r="K244" s="19" t="s">
        <v>4651</v>
      </c>
      <c r="L244" s="21" t="s">
        <v>16</v>
      </c>
      <c r="M244" s="20" t="s">
        <v>3</v>
      </c>
      <c r="N244" s="20" t="s">
        <v>2</v>
      </c>
      <c r="O244" s="20">
        <v>20</v>
      </c>
      <c r="P244" s="20">
        <v>0</v>
      </c>
      <c r="Q244" s="20">
        <v>20</v>
      </c>
      <c r="R244" s="20">
        <v>0</v>
      </c>
      <c r="S244" s="20">
        <v>0</v>
      </c>
      <c r="T244" s="20">
        <v>0</v>
      </c>
      <c r="U244" s="20">
        <v>52</v>
      </c>
      <c r="V244" s="30">
        <v>30</v>
      </c>
      <c r="W244" s="30">
        <v>16</v>
      </c>
      <c r="X244" s="33">
        <f>IFERROR(1 -(Master1[[#This Row],[Avg Garment Scans per Delivery]]/Master1[[#This Row],[Garment Inventory]]), 0)</f>
        <v>0.46666666666666667</v>
      </c>
      <c r="Y244" s="30">
        <v>1</v>
      </c>
      <c r="Z244" s="30">
        <v>54</v>
      </c>
      <c r="AA244" s="32">
        <f>_xlfn.XLOOKUP(Master1[[#This Row],[cu_id]], Revenue_Analysis[cuid], Revenue_Analysis[Q1 Low Deviation], 0)</f>
        <v>53.489400000000003</v>
      </c>
      <c r="AB244" s="32">
        <f>_xlfn.XLOOKUP(Master1[[#This Row],[cu_id]],Revenue_Analysis[cuid],Revenue_Analysis[Q1 High Deviation], 0)</f>
        <v>56.404400000000003</v>
      </c>
      <c r="AC244" s="32">
        <f>_xlfn.XLOOKUP(Master1[[#This Row],[cu_id]],Revenue_Analysis[cuid],Revenue_Analysis[Q2 Low Deviation], 0)</f>
        <v>50.021299999999997</v>
      </c>
      <c r="AD244" s="32">
        <f>_xlfn.XLOOKUP(Master1[[#This Row],[cu_id]],Revenue_Analysis[cuid],Revenue_Analysis[Q2 High Deviation], 0)</f>
        <v>52.034100000000002</v>
      </c>
      <c r="AE244" s="32">
        <f>_xlfn.XLOOKUP(Master1[[#This Row],[cu_id]],Revenue_Analysis[cuid],Revenue_Analysis[Q3 Low Deviation], 0)</f>
        <v>51.2286</v>
      </c>
      <c r="AF244" s="32">
        <f>_xlfn.XLOOKUP(Master1[[#This Row],[cu_id]],Revenue_Analysis[cuid],Revenue_Analysis[Q3 High Deviation], 0)</f>
        <v>51.676000000000002</v>
      </c>
      <c r="AG244" s="32">
        <f>_xlfn.XLOOKUP(Master1[[#This Row],[cu_id]],Revenue_Analysis[cuid],Revenue_Analysis[Q4 Low Deviation], 0)</f>
        <v>55.194200000000002</v>
      </c>
      <c r="AH244" s="32">
        <f>_xlfn.XLOOKUP(Master1[[#This Row],[cu_id]],Revenue_Analysis[cuid],Revenue_Analysis[Q4 High Deviation], 0)</f>
        <v>56.8688</v>
      </c>
      <c r="AI244" s="32">
        <f>_xlfn.XLOOKUP(Master1[[#This Row],[cu_id]],Revenue_Analysis[cuid],Revenue_Analysis[Q1 Average], 0)</f>
        <v>54.946899999999999</v>
      </c>
      <c r="AJ244" s="32">
        <f>_xlfn.XLOOKUP(Master1[[#This Row],[cu_id]],Revenue_Analysis[cuid],Revenue_Analysis[Q2 Average], 0)</f>
        <v>51.027700000000003</v>
      </c>
      <c r="AK244" s="32">
        <f>_xlfn.XLOOKUP(Master1[[#This Row],[cu_id]],Revenue_Analysis[cuid],Revenue_Analysis[Q3 Average], 0)</f>
        <v>51.452300000000001</v>
      </c>
      <c r="AL244" s="32">
        <f>_xlfn.XLOOKUP(Master1[[#This Row],[cu_id]],Revenue_Analysis[cuid],Revenue_Analysis[Q4 Average], 0)</f>
        <v>56.031500000000001</v>
      </c>
      <c r="AM244" s="34">
        <v>0.375</v>
      </c>
      <c r="AN244" s="35">
        <v>0.58333333333333337</v>
      </c>
      <c r="AO244" s="35" t="s">
        <v>4592</v>
      </c>
      <c r="AP244" s="35" t="s">
        <v>4592</v>
      </c>
      <c r="AQ244" s="20" t="s">
        <v>0</v>
      </c>
      <c r="AR244" s="20"/>
      <c r="AS244" s="14">
        <f>IFERROR(_xlfn.XLOOKUP(Master1[[#This Row],[cu_id]],StopTimes[cu_ID],StopTimes[Average Stop Time]), 0)</f>
        <v>9.8309523799999994</v>
      </c>
      <c r="AT244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244" s="13">
        <v>10</v>
      </c>
    </row>
    <row r="245" spans="1:47" x14ac:dyDescent="0.3">
      <c r="A245" s="18" t="s">
        <v>4355</v>
      </c>
      <c r="B245" s="20">
        <v>50</v>
      </c>
      <c r="C245" s="20" t="s">
        <v>14</v>
      </c>
      <c r="D245" s="19">
        <v>99061</v>
      </c>
      <c r="E245" s="19" t="s">
        <v>6135</v>
      </c>
      <c r="F245" s="19" t="s">
        <v>6137</v>
      </c>
      <c r="G245" s="19" t="s">
        <v>6132</v>
      </c>
      <c r="H245" s="19" t="s">
        <v>11</v>
      </c>
      <c r="I245" s="19" t="s">
        <v>6061</v>
      </c>
      <c r="J245" s="19" t="s">
        <v>4</v>
      </c>
      <c r="K245" s="19" t="s">
        <v>5281</v>
      </c>
      <c r="L245" s="21" t="s">
        <v>16</v>
      </c>
      <c r="M245" s="20" t="s">
        <v>3</v>
      </c>
      <c r="N245" s="20" t="s">
        <v>2</v>
      </c>
      <c r="O245" s="20">
        <v>85</v>
      </c>
      <c r="P245" s="20">
        <v>0</v>
      </c>
      <c r="Q245" s="20">
        <v>0</v>
      </c>
      <c r="R245" s="20">
        <v>0</v>
      </c>
      <c r="S245" s="20">
        <v>85</v>
      </c>
      <c r="T245" s="20">
        <v>0</v>
      </c>
      <c r="U245" s="20">
        <v>54</v>
      </c>
      <c r="V245" s="30"/>
      <c r="W245" s="30"/>
      <c r="X245" s="33">
        <f>IFERROR(1 -(Master1[[#This Row],[Avg Garment Scans per Delivery]]/Master1[[#This Row],[Garment Inventory]]), 0)</f>
        <v>0</v>
      </c>
      <c r="Y245" s="30"/>
      <c r="Z245" s="30"/>
      <c r="AA245" s="32">
        <f>_xlfn.XLOOKUP(Master1[[#This Row],[cu_id]], Revenue_Analysis[cuid], Revenue_Analysis[Q1 Low Deviation], 0)</f>
        <v>12.914099999999999</v>
      </c>
      <c r="AB245" s="32">
        <f>_xlfn.XLOOKUP(Master1[[#This Row],[cu_id]],Revenue_Analysis[cuid],Revenue_Analysis[Q1 High Deviation], 0)</f>
        <v>18.474499999999999</v>
      </c>
      <c r="AC245" s="32">
        <f>_xlfn.XLOOKUP(Master1[[#This Row],[cu_id]],Revenue_Analysis[cuid],Revenue_Analysis[Q2 Low Deviation], 0)</f>
        <v>21.8582</v>
      </c>
      <c r="AD245" s="32">
        <f>_xlfn.XLOOKUP(Master1[[#This Row],[cu_id]],Revenue_Analysis[cuid],Revenue_Analysis[Q2 High Deviation], 0)</f>
        <v>30.288</v>
      </c>
      <c r="AE245" s="32">
        <f>_xlfn.XLOOKUP(Master1[[#This Row],[cu_id]],Revenue_Analysis[cuid],Revenue_Analysis[Q3 Low Deviation], 0)</f>
        <v>24.828700000000001</v>
      </c>
      <c r="AF245" s="32">
        <f>_xlfn.XLOOKUP(Master1[[#This Row],[cu_id]],Revenue_Analysis[cuid],Revenue_Analysis[Q3 High Deviation], 0)</f>
        <v>42.382100000000001</v>
      </c>
      <c r="AG245" s="32">
        <f>_xlfn.XLOOKUP(Master1[[#This Row],[cu_id]],Revenue_Analysis[cuid],Revenue_Analysis[Q4 Low Deviation], 0)</f>
        <v>14.2424</v>
      </c>
      <c r="AH245" s="32">
        <f>_xlfn.XLOOKUP(Master1[[#This Row],[cu_id]],Revenue_Analysis[cuid],Revenue_Analysis[Q4 High Deviation], 0)</f>
        <v>14.558999999999999</v>
      </c>
      <c r="AI245" s="32">
        <f>_xlfn.XLOOKUP(Master1[[#This Row],[cu_id]],Revenue_Analysis[cuid],Revenue_Analysis[Q1 Average], 0)</f>
        <v>15.6943</v>
      </c>
      <c r="AJ245" s="32">
        <f>_xlfn.XLOOKUP(Master1[[#This Row],[cu_id]],Revenue_Analysis[cuid],Revenue_Analysis[Q2 Average], 0)</f>
        <v>26.0731</v>
      </c>
      <c r="AK245" s="32">
        <f>_xlfn.XLOOKUP(Master1[[#This Row],[cu_id]],Revenue_Analysis[cuid],Revenue_Analysis[Q3 Average], 0)</f>
        <v>33.605400000000003</v>
      </c>
      <c r="AL245" s="32">
        <f>_xlfn.XLOOKUP(Master1[[#This Row],[cu_id]],Revenue_Analysis[cuid],Revenue_Analysis[Q4 Average], 0)</f>
        <v>14.400700000000001</v>
      </c>
      <c r="AM245" s="34">
        <v>0.25</v>
      </c>
      <c r="AN245" s="35">
        <v>0.5</v>
      </c>
      <c r="AO245" s="35" t="s">
        <v>4592</v>
      </c>
      <c r="AP245" s="35" t="s">
        <v>4592</v>
      </c>
      <c r="AQ245" s="20" t="s">
        <v>0</v>
      </c>
      <c r="AR245" s="20"/>
      <c r="AS245" s="14">
        <f>IFERROR(_xlfn.XLOOKUP(Master1[[#This Row],[cu_id]],StopTimes[cu_ID],StopTimes[Average Stop Time]), 0)</f>
        <v>10.672916666666667</v>
      </c>
      <c r="AT245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245" s="13">
        <v>10</v>
      </c>
    </row>
    <row r="246" spans="1:47" x14ac:dyDescent="0.3">
      <c r="A246" s="18" t="s">
        <v>4356</v>
      </c>
      <c r="B246" s="20">
        <v>50</v>
      </c>
      <c r="C246" s="20" t="s">
        <v>14</v>
      </c>
      <c r="D246" s="19">
        <v>99061</v>
      </c>
      <c r="E246" s="19" t="s">
        <v>6138</v>
      </c>
      <c r="F246" s="19" t="s">
        <v>6139</v>
      </c>
      <c r="G246" s="19" t="s">
        <v>6132</v>
      </c>
      <c r="H246" s="19" t="s">
        <v>11</v>
      </c>
      <c r="I246" s="19" t="s">
        <v>6061</v>
      </c>
      <c r="J246" s="19" t="s">
        <v>4</v>
      </c>
      <c r="K246" s="19" t="s">
        <v>5281</v>
      </c>
      <c r="L246" s="21" t="s">
        <v>16</v>
      </c>
      <c r="M246" s="20" t="s">
        <v>3</v>
      </c>
      <c r="N246" s="20" t="s">
        <v>2</v>
      </c>
      <c r="O246" s="20">
        <v>90</v>
      </c>
      <c r="P246" s="20">
        <v>0</v>
      </c>
      <c r="Q246" s="20">
        <v>0</v>
      </c>
      <c r="R246" s="20">
        <v>0</v>
      </c>
      <c r="S246" s="20">
        <v>90</v>
      </c>
      <c r="T246" s="20">
        <v>0</v>
      </c>
      <c r="U246" s="20">
        <v>53</v>
      </c>
      <c r="V246" s="30">
        <v>42</v>
      </c>
      <c r="W246" s="30">
        <v>4</v>
      </c>
      <c r="X246" s="33">
        <f>IFERROR(1 -(Master1[[#This Row],[Avg Garment Scans per Delivery]]/Master1[[#This Row],[Garment Inventory]]), 0)</f>
        <v>0.90476190476190477</v>
      </c>
      <c r="Y246" s="30">
        <v>2</v>
      </c>
      <c r="Z246" s="30">
        <v>75</v>
      </c>
      <c r="AA246" s="32">
        <f>_xlfn.XLOOKUP(Master1[[#This Row],[cu_id]], Revenue_Analysis[cuid], Revenue_Analysis[Q1 Low Deviation], 0)</f>
        <v>26.8614</v>
      </c>
      <c r="AB246" s="32">
        <f>_xlfn.XLOOKUP(Master1[[#This Row],[cu_id]],Revenue_Analysis[cuid],Revenue_Analysis[Q1 High Deviation], 0)</f>
        <v>54.366199999999999</v>
      </c>
      <c r="AC246" s="32">
        <f>_xlfn.XLOOKUP(Master1[[#This Row],[cu_id]],Revenue_Analysis[cuid],Revenue_Analysis[Q2 Low Deviation], 0)</f>
        <v>43.192900000000002</v>
      </c>
      <c r="AD246" s="32">
        <f>_xlfn.XLOOKUP(Master1[[#This Row],[cu_id]],Revenue_Analysis[cuid],Revenue_Analysis[Q2 High Deviation], 0)</f>
        <v>71.945499999999996</v>
      </c>
      <c r="AE246" s="32">
        <f>_xlfn.XLOOKUP(Master1[[#This Row],[cu_id]],Revenue_Analysis[cuid],Revenue_Analysis[Q3 Low Deviation], 0)</f>
        <v>48.139499999999998</v>
      </c>
      <c r="AF246" s="32">
        <f>_xlfn.XLOOKUP(Master1[[#This Row],[cu_id]],Revenue_Analysis[cuid],Revenue_Analysis[Q3 High Deviation], 0)</f>
        <v>69.043499999999995</v>
      </c>
      <c r="AG246" s="32">
        <f>_xlfn.XLOOKUP(Master1[[#This Row],[cu_id]],Revenue_Analysis[cuid],Revenue_Analysis[Q4 Low Deviation], 0)</f>
        <v>33.209000000000003</v>
      </c>
      <c r="AH246" s="32">
        <f>_xlfn.XLOOKUP(Master1[[#This Row],[cu_id]],Revenue_Analysis[cuid],Revenue_Analysis[Q4 High Deviation], 0)</f>
        <v>58.336799999999997</v>
      </c>
      <c r="AI246" s="32">
        <f>_xlfn.XLOOKUP(Master1[[#This Row],[cu_id]],Revenue_Analysis[cuid],Revenue_Analysis[Q1 Average], 0)</f>
        <v>40.613799999999998</v>
      </c>
      <c r="AJ246" s="32">
        <f>_xlfn.XLOOKUP(Master1[[#This Row],[cu_id]],Revenue_Analysis[cuid],Revenue_Analysis[Q2 Average], 0)</f>
        <v>57.569200000000002</v>
      </c>
      <c r="AK246" s="32">
        <f>_xlfn.XLOOKUP(Master1[[#This Row],[cu_id]],Revenue_Analysis[cuid],Revenue_Analysis[Q3 Average], 0)</f>
        <v>58.591500000000003</v>
      </c>
      <c r="AL246" s="32">
        <f>_xlfn.XLOOKUP(Master1[[#This Row],[cu_id]],Revenue_Analysis[cuid],Revenue_Analysis[Q4 Average], 0)</f>
        <v>45.7729</v>
      </c>
      <c r="AM246" s="34">
        <v>0.25</v>
      </c>
      <c r="AN246" s="35">
        <v>0.5</v>
      </c>
      <c r="AO246" s="35" t="s">
        <v>4592</v>
      </c>
      <c r="AP246" s="35" t="s">
        <v>4592</v>
      </c>
      <c r="AQ246" s="20" t="s">
        <v>0</v>
      </c>
      <c r="AR246" s="20"/>
      <c r="AS246" s="14">
        <f>IFERROR(_xlfn.XLOOKUP(Master1[[#This Row],[cu_id]],StopTimes[cu_ID],StopTimes[Average Stop Time]), 0)</f>
        <v>4.177083333333333</v>
      </c>
      <c r="AT246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246" s="13">
        <v>10</v>
      </c>
    </row>
    <row r="247" spans="1:47" x14ac:dyDescent="0.3">
      <c r="A247" s="18" t="s">
        <v>4357</v>
      </c>
      <c r="B247" s="20">
        <v>50</v>
      </c>
      <c r="C247" s="20" t="s">
        <v>14</v>
      </c>
      <c r="D247" s="19">
        <v>99061</v>
      </c>
      <c r="E247" s="19" t="s">
        <v>6140</v>
      </c>
      <c r="F247" s="19" t="s">
        <v>6141</v>
      </c>
      <c r="G247" s="19" t="s">
        <v>6132</v>
      </c>
      <c r="H247" s="19" t="s">
        <v>11</v>
      </c>
      <c r="I247" s="19" t="s">
        <v>6061</v>
      </c>
      <c r="J247" s="19" t="s">
        <v>4</v>
      </c>
      <c r="K247" s="19" t="s">
        <v>5281</v>
      </c>
      <c r="L247" s="21" t="s">
        <v>16</v>
      </c>
      <c r="M247" s="20" t="s">
        <v>3</v>
      </c>
      <c r="N247" s="20" t="s">
        <v>2</v>
      </c>
      <c r="O247" s="20">
        <v>105</v>
      </c>
      <c r="P247" s="20">
        <v>0</v>
      </c>
      <c r="Q247" s="20">
        <v>0</v>
      </c>
      <c r="R247" s="20">
        <v>0</v>
      </c>
      <c r="S247" s="20">
        <v>105</v>
      </c>
      <c r="T247" s="20">
        <v>0</v>
      </c>
      <c r="U247" s="20">
        <v>53</v>
      </c>
      <c r="V247" s="30"/>
      <c r="W247" s="30"/>
      <c r="X247" s="33">
        <f>IFERROR(1 -(Master1[[#This Row],[Avg Garment Scans per Delivery]]/Master1[[#This Row],[Garment Inventory]]), 0)</f>
        <v>0</v>
      </c>
      <c r="Y247" s="30"/>
      <c r="Z247" s="30"/>
      <c r="AA247" s="32">
        <f>_xlfn.XLOOKUP(Master1[[#This Row],[cu_id]], Revenue_Analysis[cuid], Revenue_Analysis[Q1 Low Deviation], 0)</f>
        <v>33.165799999999997</v>
      </c>
      <c r="AB247" s="32">
        <f>_xlfn.XLOOKUP(Master1[[#This Row],[cu_id]],Revenue_Analysis[cuid],Revenue_Analysis[Q1 High Deviation], 0)</f>
        <v>35.741799999999998</v>
      </c>
      <c r="AC247" s="32">
        <f>_xlfn.XLOOKUP(Master1[[#This Row],[cu_id]],Revenue_Analysis[cuid],Revenue_Analysis[Q2 Low Deviation], 0)</f>
        <v>12.373200000000001</v>
      </c>
      <c r="AD247" s="32">
        <f>_xlfn.XLOOKUP(Master1[[#This Row],[cu_id]],Revenue_Analysis[cuid],Revenue_Analysis[Q2 High Deviation], 0)</f>
        <v>53.371400000000001</v>
      </c>
      <c r="AE247" s="32">
        <f>_xlfn.XLOOKUP(Master1[[#This Row],[cu_id]],Revenue_Analysis[cuid],Revenue_Analysis[Q3 Low Deviation], 0)</f>
        <v>14.841200000000001</v>
      </c>
      <c r="AF247" s="32">
        <f>_xlfn.XLOOKUP(Master1[[#This Row],[cu_id]],Revenue_Analysis[cuid],Revenue_Analysis[Q3 High Deviation], 0)</f>
        <v>53.406399999999998</v>
      </c>
      <c r="AG247" s="32">
        <f>_xlfn.XLOOKUP(Master1[[#This Row],[cu_id]],Revenue_Analysis[cuid],Revenue_Analysis[Q4 Low Deviation], 0)</f>
        <v>21.810600000000001</v>
      </c>
      <c r="AH247" s="32">
        <f>_xlfn.XLOOKUP(Master1[[#This Row],[cu_id]],Revenue_Analysis[cuid],Revenue_Analysis[Q4 High Deviation], 0)</f>
        <v>38.026600000000002</v>
      </c>
      <c r="AI247" s="32">
        <f>_xlfn.XLOOKUP(Master1[[#This Row],[cu_id]],Revenue_Analysis[cuid],Revenue_Analysis[Q1 Average], 0)</f>
        <v>34.453800000000001</v>
      </c>
      <c r="AJ247" s="32">
        <f>_xlfn.XLOOKUP(Master1[[#This Row],[cu_id]],Revenue_Analysis[cuid],Revenue_Analysis[Q2 Average], 0)</f>
        <v>32.872300000000003</v>
      </c>
      <c r="AK247" s="32">
        <f>_xlfn.XLOOKUP(Master1[[#This Row],[cu_id]],Revenue_Analysis[cuid],Revenue_Analysis[Q3 Average], 0)</f>
        <v>34.123800000000003</v>
      </c>
      <c r="AL247" s="32">
        <f>_xlfn.XLOOKUP(Master1[[#This Row],[cu_id]],Revenue_Analysis[cuid],Revenue_Analysis[Q4 Average], 0)</f>
        <v>29.918600000000001</v>
      </c>
      <c r="AM247" s="34">
        <v>0.25</v>
      </c>
      <c r="AN247" s="35">
        <v>0.5</v>
      </c>
      <c r="AO247" s="35" t="s">
        <v>4592</v>
      </c>
      <c r="AP247" s="35" t="s">
        <v>4592</v>
      </c>
      <c r="AQ247" s="20" t="s">
        <v>0</v>
      </c>
      <c r="AR247" s="20"/>
      <c r="AS247" s="14">
        <f>IFERROR(_xlfn.XLOOKUP(Master1[[#This Row],[cu_id]],StopTimes[cu_ID],StopTimes[Average Stop Time]), 0)</f>
        <v>0.6791666666666667</v>
      </c>
      <c r="AT247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247" s="13">
        <v>10</v>
      </c>
    </row>
    <row r="248" spans="1:47" x14ac:dyDescent="0.3">
      <c r="A248" s="18" t="s">
        <v>4358</v>
      </c>
      <c r="B248" s="20">
        <v>50</v>
      </c>
      <c r="C248" s="20" t="s">
        <v>14</v>
      </c>
      <c r="D248" s="19">
        <v>99061</v>
      </c>
      <c r="E248" s="19" t="s">
        <v>6133</v>
      </c>
      <c r="F248" s="19" t="s">
        <v>6134</v>
      </c>
      <c r="G248" s="19" t="s">
        <v>6132</v>
      </c>
      <c r="H248" s="19" t="s">
        <v>11</v>
      </c>
      <c r="I248" s="19" t="s">
        <v>6061</v>
      </c>
      <c r="J248" s="19" t="s">
        <v>4</v>
      </c>
      <c r="K248" s="19" t="s">
        <v>5281</v>
      </c>
      <c r="L248" s="21" t="s">
        <v>16</v>
      </c>
      <c r="M248" s="20" t="s">
        <v>3</v>
      </c>
      <c r="N248" s="20" t="s">
        <v>2</v>
      </c>
      <c r="O248" s="20">
        <v>95</v>
      </c>
      <c r="P248" s="20">
        <v>0</v>
      </c>
      <c r="Q248" s="20">
        <v>0</v>
      </c>
      <c r="R248" s="20">
        <v>0</v>
      </c>
      <c r="S248" s="20">
        <v>95</v>
      </c>
      <c r="T248" s="20">
        <v>0</v>
      </c>
      <c r="U248" s="20">
        <v>53</v>
      </c>
      <c r="V248" s="30"/>
      <c r="W248" s="30"/>
      <c r="X248" s="33">
        <f>IFERROR(1 -(Master1[[#This Row],[Avg Garment Scans per Delivery]]/Master1[[#This Row],[Garment Inventory]]), 0)</f>
        <v>0</v>
      </c>
      <c r="Y248" s="30"/>
      <c r="Z248" s="30"/>
      <c r="AA248" s="32">
        <f>_xlfn.XLOOKUP(Master1[[#This Row],[cu_id]], Revenue_Analysis[cuid], Revenue_Analysis[Q1 Low Deviation], 0)</f>
        <v>39.03</v>
      </c>
      <c r="AB248" s="32">
        <f>_xlfn.XLOOKUP(Master1[[#This Row],[cu_id]],Revenue_Analysis[cuid],Revenue_Analysis[Q1 High Deviation], 0)</f>
        <v>39.03</v>
      </c>
      <c r="AC248" s="32">
        <f>_xlfn.XLOOKUP(Master1[[#This Row],[cu_id]],Revenue_Analysis[cuid],Revenue_Analysis[Q2 Low Deviation], 0)</f>
        <v>40.258600000000001</v>
      </c>
      <c r="AD248" s="32">
        <f>_xlfn.XLOOKUP(Master1[[#This Row],[cu_id]],Revenue_Analysis[cuid],Revenue_Analysis[Q2 High Deviation], 0)</f>
        <v>48.738399999999999</v>
      </c>
      <c r="AE248" s="32">
        <f>_xlfn.XLOOKUP(Master1[[#This Row],[cu_id]],Revenue_Analysis[cuid],Revenue_Analysis[Q3 Low Deviation], 0)</f>
        <v>43.759700000000002</v>
      </c>
      <c r="AF248" s="32">
        <f>_xlfn.XLOOKUP(Master1[[#This Row],[cu_id]],Revenue_Analysis[cuid],Revenue_Analysis[Q3 High Deviation], 0)</f>
        <v>55.801900000000003</v>
      </c>
      <c r="AG248" s="32">
        <f>_xlfn.XLOOKUP(Master1[[#This Row],[cu_id]],Revenue_Analysis[cuid],Revenue_Analysis[Q4 Low Deviation], 0)</f>
        <v>37.629300000000001</v>
      </c>
      <c r="AH248" s="32">
        <f>_xlfn.XLOOKUP(Master1[[#This Row],[cu_id]],Revenue_Analysis[cuid],Revenue_Analysis[Q4 High Deviation], 0)</f>
        <v>38.900700000000001</v>
      </c>
      <c r="AI248" s="32">
        <f>_xlfn.XLOOKUP(Master1[[#This Row],[cu_id]],Revenue_Analysis[cuid],Revenue_Analysis[Q1 Average], 0)</f>
        <v>39.03</v>
      </c>
      <c r="AJ248" s="32">
        <f>_xlfn.XLOOKUP(Master1[[#This Row],[cu_id]],Revenue_Analysis[cuid],Revenue_Analysis[Q2 Average], 0)</f>
        <v>44.4985</v>
      </c>
      <c r="AK248" s="32">
        <f>_xlfn.XLOOKUP(Master1[[#This Row],[cu_id]],Revenue_Analysis[cuid],Revenue_Analysis[Q3 Average], 0)</f>
        <v>49.780799999999999</v>
      </c>
      <c r="AL248" s="32">
        <f>_xlfn.XLOOKUP(Master1[[#This Row],[cu_id]],Revenue_Analysis[cuid],Revenue_Analysis[Q4 Average], 0)</f>
        <v>38.265000000000001</v>
      </c>
      <c r="AM248" s="34">
        <v>0.25</v>
      </c>
      <c r="AN248" s="35">
        <v>0.5</v>
      </c>
      <c r="AO248" s="35" t="s">
        <v>4592</v>
      </c>
      <c r="AP248" s="35" t="s">
        <v>4592</v>
      </c>
      <c r="AQ248" s="20" t="s">
        <v>0</v>
      </c>
      <c r="AR248" s="20"/>
      <c r="AS248" s="14">
        <f>IFERROR(_xlfn.XLOOKUP(Master1[[#This Row],[cu_id]],StopTimes[cu_ID],StopTimes[Average Stop Time]), 0)</f>
        <v>1.675</v>
      </c>
      <c r="AT248" s="14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248" s="13">
        <v>5</v>
      </c>
    </row>
    <row r="249" spans="1:47" x14ac:dyDescent="0.3">
      <c r="A249" s="18" t="s">
        <v>4359</v>
      </c>
      <c r="B249" s="20">
        <v>50</v>
      </c>
      <c r="C249" s="20" t="s">
        <v>14</v>
      </c>
      <c r="D249" s="19">
        <v>99061</v>
      </c>
      <c r="E249" s="19" t="s">
        <v>6130</v>
      </c>
      <c r="F249" s="19" t="s">
        <v>6131</v>
      </c>
      <c r="G249" s="19" t="s">
        <v>6132</v>
      </c>
      <c r="H249" s="19" t="s">
        <v>11</v>
      </c>
      <c r="I249" s="19" t="s">
        <v>6061</v>
      </c>
      <c r="J249" s="19" t="s">
        <v>4</v>
      </c>
      <c r="K249" s="19" t="s">
        <v>5281</v>
      </c>
      <c r="L249" s="21" t="s">
        <v>16</v>
      </c>
      <c r="M249" s="20" t="s">
        <v>3</v>
      </c>
      <c r="N249" s="20" t="s">
        <v>2</v>
      </c>
      <c r="O249" s="20">
        <v>100</v>
      </c>
      <c r="P249" s="20">
        <v>0</v>
      </c>
      <c r="Q249" s="20">
        <v>0</v>
      </c>
      <c r="R249" s="20">
        <v>0</v>
      </c>
      <c r="S249" s="20">
        <v>100</v>
      </c>
      <c r="T249" s="20">
        <v>0</v>
      </c>
      <c r="U249" s="20">
        <v>53</v>
      </c>
      <c r="V249" s="30"/>
      <c r="W249" s="30"/>
      <c r="X249" s="33">
        <f>IFERROR(1 -(Master1[[#This Row],[Avg Garment Scans per Delivery]]/Master1[[#This Row],[Garment Inventory]]), 0)</f>
        <v>0</v>
      </c>
      <c r="Y249" s="30"/>
      <c r="Z249" s="30"/>
      <c r="AA249" s="32">
        <f>_xlfn.XLOOKUP(Master1[[#This Row],[cu_id]], Revenue_Analysis[cuid], Revenue_Analysis[Q1 Low Deviation], 0)</f>
        <v>15.54</v>
      </c>
      <c r="AB249" s="32">
        <f>_xlfn.XLOOKUP(Master1[[#This Row],[cu_id]],Revenue_Analysis[cuid],Revenue_Analysis[Q1 High Deviation], 0)</f>
        <v>15.54</v>
      </c>
      <c r="AC249" s="32">
        <f>_xlfn.XLOOKUP(Master1[[#This Row],[cu_id]],Revenue_Analysis[cuid],Revenue_Analysis[Q2 Low Deviation], 0)</f>
        <v>14.8795</v>
      </c>
      <c r="AD249" s="32">
        <f>_xlfn.XLOOKUP(Master1[[#This Row],[cu_id]],Revenue_Analysis[cuid],Revenue_Analysis[Q2 High Deviation], 0)</f>
        <v>27.042100000000001</v>
      </c>
      <c r="AE249" s="32">
        <f>_xlfn.XLOOKUP(Master1[[#This Row],[cu_id]],Revenue_Analysis[cuid],Revenue_Analysis[Q3 Low Deviation], 0)</f>
        <v>18.356200000000001</v>
      </c>
      <c r="AF249" s="32">
        <f>_xlfn.XLOOKUP(Master1[[#This Row],[cu_id]],Revenue_Analysis[cuid],Revenue_Analysis[Q3 High Deviation], 0)</f>
        <v>24.9438</v>
      </c>
      <c r="AG249" s="32">
        <f>_xlfn.XLOOKUP(Master1[[#This Row],[cu_id]],Revenue_Analysis[cuid],Revenue_Analysis[Q4 Low Deviation], 0)</f>
        <v>14.0747</v>
      </c>
      <c r="AH249" s="32">
        <f>_xlfn.XLOOKUP(Master1[[#This Row],[cu_id]],Revenue_Analysis[cuid],Revenue_Analysis[Q4 High Deviation], 0)</f>
        <v>18.891100000000002</v>
      </c>
      <c r="AI249" s="32">
        <f>_xlfn.XLOOKUP(Master1[[#This Row],[cu_id]],Revenue_Analysis[cuid],Revenue_Analysis[Q1 Average], 0)</f>
        <v>15.54</v>
      </c>
      <c r="AJ249" s="32">
        <f>_xlfn.XLOOKUP(Master1[[#This Row],[cu_id]],Revenue_Analysis[cuid],Revenue_Analysis[Q2 Average], 0)</f>
        <v>20.960799999999999</v>
      </c>
      <c r="AK249" s="32">
        <f>_xlfn.XLOOKUP(Master1[[#This Row],[cu_id]],Revenue_Analysis[cuid],Revenue_Analysis[Q3 Average], 0)</f>
        <v>21.65</v>
      </c>
      <c r="AL249" s="32">
        <f>_xlfn.XLOOKUP(Master1[[#This Row],[cu_id]],Revenue_Analysis[cuid],Revenue_Analysis[Q4 Average], 0)</f>
        <v>16.482900000000001</v>
      </c>
      <c r="AM249" s="34">
        <v>0.25</v>
      </c>
      <c r="AN249" s="35">
        <v>0.5</v>
      </c>
      <c r="AO249" s="35" t="s">
        <v>4592</v>
      </c>
      <c r="AP249" s="35" t="s">
        <v>4592</v>
      </c>
      <c r="AQ249" s="20" t="s">
        <v>0</v>
      </c>
      <c r="AR249" s="20"/>
      <c r="AS249" s="14">
        <f>IFERROR(_xlfn.XLOOKUP(Master1[[#This Row],[cu_id]],StopTimes[cu_ID],StopTimes[Average Stop Time]), 0)</f>
        <v>1.5375000000000001</v>
      </c>
      <c r="AT249" s="14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249" s="13">
        <v>5</v>
      </c>
    </row>
    <row r="250" spans="1:47" x14ac:dyDescent="0.3">
      <c r="A250" s="18" t="s">
        <v>4360</v>
      </c>
      <c r="B250" s="20">
        <v>52</v>
      </c>
      <c r="C250" s="20" t="s">
        <v>9</v>
      </c>
      <c r="D250" s="19">
        <v>527167</v>
      </c>
      <c r="E250" s="19" t="s">
        <v>13</v>
      </c>
      <c r="F250" s="19" t="s">
        <v>6548</v>
      </c>
      <c r="G250" s="19" t="s">
        <v>6549</v>
      </c>
      <c r="H250" s="19" t="s">
        <v>11</v>
      </c>
      <c r="I250" s="19" t="s">
        <v>4620</v>
      </c>
      <c r="J250" s="19" t="s">
        <v>4</v>
      </c>
      <c r="K250" s="19" t="s">
        <v>5531</v>
      </c>
      <c r="L250" s="21" t="s">
        <v>16</v>
      </c>
      <c r="M250" s="20" t="s">
        <v>3</v>
      </c>
      <c r="N250" s="20" t="s">
        <v>2</v>
      </c>
      <c r="O250" s="20">
        <v>15</v>
      </c>
      <c r="P250" s="20">
        <v>15</v>
      </c>
      <c r="Q250" s="20">
        <v>0</v>
      </c>
      <c r="R250" s="20">
        <v>0</v>
      </c>
      <c r="S250" s="20">
        <v>0</v>
      </c>
      <c r="T250" s="20">
        <v>0</v>
      </c>
      <c r="U250" s="20">
        <v>52</v>
      </c>
      <c r="V250" s="30">
        <v>29</v>
      </c>
      <c r="W250" s="30">
        <v>2</v>
      </c>
      <c r="X250" s="33">
        <f>IFERROR(1 -(Master1[[#This Row],[Avg Garment Scans per Delivery]]/Master1[[#This Row],[Garment Inventory]]), 0)</f>
        <v>0.93103448275862066</v>
      </c>
      <c r="Y250" s="30">
        <v>3</v>
      </c>
      <c r="Z250" s="30">
        <v>31</v>
      </c>
      <c r="AA250" s="32">
        <f>_xlfn.XLOOKUP(Master1[[#This Row],[cu_id]], Revenue_Analysis[cuid], Revenue_Analysis[Q1 Low Deviation], 0)</f>
        <v>61.308500000000002</v>
      </c>
      <c r="AB250" s="32">
        <f>_xlfn.XLOOKUP(Master1[[#This Row],[cu_id]],Revenue_Analysis[cuid],Revenue_Analysis[Q1 High Deviation], 0)</f>
        <v>68.231499999999997</v>
      </c>
      <c r="AC250" s="32">
        <f>_xlfn.XLOOKUP(Master1[[#This Row],[cu_id]],Revenue_Analysis[cuid],Revenue_Analysis[Q2 Low Deviation], 0)</f>
        <v>64.483599999999996</v>
      </c>
      <c r="AD250" s="32">
        <f>_xlfn.XLOOKUP(Master1[[#This Row],[cu_id]],Revenue_Analysis[cuid],Revenue_Analysis[Q2 High Deviation], 0)</f>
        <v>66.545599999999993</v>
      </c>
      <c r="AE250" s="32">
        <f>_xlfn.XLOOKUP(Master1[[#This Row],[cu_id]],Revenue_Analysis[cuid],Revenue_Analysis[Q3 Low Deviation], 0)</f>
        <v>66.471000000000004</v>
      </c>
      <c r="AF250" s="32">
        <f>_xlfn.XLOOKUP(Master1[[#This Row],[cu_id]],Revenue_Analysis[cuid],Revenue_Analysis[Q3 High Deviation], 0)</f>
        <v>67.2166</v>
      </c>
      <c r="AG250" s="32">
        <f>_xlfn.XLOOKUP(Master1[[#This Row],[cu_id]],Revenue_Analysis[cuid],Revenue_Analysis[Q4 Low Deviation], 0)</f>
        <v>62.52</v>
      </c>
      <c r="AH250" s="32">
        <f>_xlfn.XLOOKUP(Master1[[#This Row],[cu_id]],Revenue_Analysis[cuid],Revenue_Analysis[Q4 High Deviation], 0)</f>
        <v>62.52</v>
      </c>
      <c r="AI250" s="32">
        <f>_xlfn.XLOOKUP(Master1[[#This Row],[cu_id]],Revenue_Analysis[cuid],Revenue_Analysis[Q1 Average], 0)</f>
        <v>64.77</v>
      </c>
      <c r="AJ250" s="32">
        <f>_xlfn.XLOOKUP(Master1[[#This Row],[cu_id]],Revenue_Analysis[cuid],Revenue_Analysis[Q2 Average], 0)</f>
        <v>65.514600000000002</v>
      </c>
      <c r="AK250" s="32">
        <f>_xlfn.XLOOKUP(Master1[[#This Row],[cu_id]],Revenue_Analysis[cuid],Revenue_Analysis[Q3 Average], 0)</f>
        <v>66.843800000000002</v>
      </c>
      <c r="AL250" s="32">
        <f>_xlfn.XLOOKUP(Master1[[#This Row],[cu_id]],Revenue_Analysis[cuid],Revenue_Analysis[Q4 Average], 0)</f>
        <v>62.52</v>
      </c>
      <c r="AM250" s="34">
        <v>0.375</v>
      </c>
      <c r="AN250" s="35">
        <v>0.70833333333333337</v>
      </c>
      <c r="AO250" s="35" t="s">
        <v>4592</v>
      </c>
      <c r="AP250" s="35" t="s">
        <v>4592</v>
      </c>
      <c r="AQ250" s="20" t="s">
        <v>0</v>
      </c>
      <c r="AR250" s="20"/>
      <c r="AS250" s="14">
        <f>IFERROR(_xlfn.XLOOKUP(Master1[[#This Row],[cu_id]],StopTimes[cu_ID],StopTimes[Average Stop Time]), 0)</f>
        <v>5.7666666666666666</v>
      </c>
      <c r="AT250" s="14">
        <f>IF(Master1[[#This Row],[RSP StopTime Override]] &lt;&gt; "",Master1[[#This Row],[RSP StopTime Override]],IF(Master1[[#This Row],[Avg Stop Time Helper]] &lt;&gt; 0, Master1[[#This Row],[Avg Stop Time Helper]],Average_Stop_Time))</f>
        <v>5.7666666666666666</v>
      </c>
      <c r="AU250" s="13"/>
    </row>
    <row r="251" spans="1:47" x14ac:dyDescent="0.3">
      <c r="A251" s="18" t="s">
        <v>4361</v>
      </c>
      <c r="B251" s="20">
        <v>50</v>
      </c>
      <c r="C251" s="20" t="s">
        <v>6</v>
      </c>
      <c r="D251" s="19">
        <v>99061</v>
      </c>
      <c r="E251" s="19" t="s">
        <v>106</v>
      </c>
      <c r="F251" s="19" t="s">
        <v>5946</v>
      </c>
      <c r="G251" s="19" t="s">
        <v>5937</v>
      </c>
      <c r="H251" s="19" t="s">
        <v>11</v>
      </c>
      <c r="I251" s="19" t="s">
        <v>5934</v>
      </c>
      <c r="J251" s="19" t="s">
        <v>4</v>
      </c>
      <c r="K251" s="19" t="s">
        <v>5024</v>
      </c>
      <c r="L251" s="21" t="s">
        <v>16</v>
      </c>
      <c r="M251" s="20" t="s">
        <v>3</v>
      </c>
      <c r="N251" s="20" t="s">
        <v>2</v>
      </c>
      <c r="O251" s="20">
        <v>10</v>
      </c>
      <c r="P251" s="20">
        <v>0</v>
      </c>
      <c r="Q251" s="20">
        <v>0</v>
      </c>
      <c r="R251" s="20">
        <v>10</v>
      </c>
      <c r="S251" s="20">
        <v>0</v>
      </c>
      <c r="T251" s="20">
        <v>0</v>
      </c>
      <c r="U251" s="20">
        <v>53</v>
      </c>
      <c r="V251" s="30"/>
      <c r="W251" s="30"/>
      <c r="X251" s="33">
        <f>IFERROR(1 -(Master1[[#This Row],[Avg Garment Scans per Delivery]]/Master1[[#This Row],[Garment Inventory]]), 0)</f>
        <v>0</v>
      </c>
      <c r="Y251" s="30"/>
      <c r="Z251" s="30"/>
      <c r="AA251" s="32">
        <f>_xlfn.XLOOKUP(Master1[[#This Row],[cu_id]], Revenue_Analysis[cuid], Revenue_Analysis[Q1 Low Deviation], 0)</f>
        <v>14.9518</v>
      </c>
      <c r="AB251" s="32">
        <f>_xlfn.XLOOKUP(Master1[[#This Row],[cu_id]],Revenue_Analysis[cuid],Revenue_Analysis[Q1 High Deviation], 0)</f>
        <v>15.162000000000001</v>
      </c>
      <c r="AC251" s="32">
        <f>_xlfn.XLOOKUP(Master1[[#This Row],[cu_id]],Revenue_Analysis[cuid],Revenue_Analysis[Q2 Low Deviation], 0)</f>
        <v>15.632899999999999</v>
      </c>
      <c r="AD251" s="32">
        <f>_xlfn.XLOOKUP(Master1[[#This Row],[cu_id]],Revenue_Analysis[cuid],Revenue_Analysis[Q2 High Deviation], 0)</f>
        <v>16.156300000000002</v>
      </c>
      <c r="AE251" s="32">
        <f>_xlfn.XLOOKUP(Master1[[#This Row],[cu_id]],Revenue_Analysis[cuid],Revenue_Analysis[Q3 Low Deviation], 0)</f>
        <v>15.276199999999999</v>
      </c>
      <c r="AF251" s="32">
        <f>_xlfn.XLOOKUP(Master1[[#This Row],[cu_id]],Revenue_Analysis[cuid],Revenue_Analysis[Q3 High Deviation], 0)</f>
        <v>17.543800000000001</v>
      </c>
      <c r="AG251" s="32">
        <f>_xlfn.XLOOKUP(Master1[[#This Row],[cu_id]],Revenue_Analysis[cuid],Revenue_Analysis[Q4 Low Deviation], 0)</f>
        <v>14.7539</v>
      </c>
      <c r="AH251" s="32">
        <f>_xlfn.XLOOKUP(Master1[[#This Row],[cu_id]],Revenue_Analysis[cuid],Revenue_Analysis[Q4 High Deviation], 0)</f>
        <v>16.1599</v>
      </c>
      <c r="AI251" s="32">
        <f>_xlfn.XLOOKUP(Master1[[#This Row],[cu_id]],Revenue_Analysis[cuid],Revenue_Analysis[Q1 Average], 0)</f>
        <v>15.056900000000001</v>
      </c>
      <c r="AJ251" s="32">
        <f>_xlfn.XLOOKUP(Master1[[#This Row],[cu_id]],Revenue_Analysis[cuid],Revenue_Analysis[Q2 Average], 0)</f>
        <v>15.894600000000001</v>
      </c>
      <c r="AK251" s="32">
        <f>_xlfn.XLOOKUP(Master1[[#This Row],[cu_id]],Revenue_Analysis[cuid],Revenue_Analysis[Q3 Average], 0)</f>
        <v>16.41</v>
      </c>
      <c r="AL251" s="32">
        <f>_xlfn.XLOOKUP(Master1[[#This Row],[cu_id]],Revenue_Analysis[cuid],Revenue_Analysis[Q4 Average], 0)</f>
        <v>15.456899999999999</v>
      </c>
      <c r="AM251" s="34">
        <v>0.25</v>
      </c>
      <c r="AN251" s="35">
        <v>0.5</v>
      </c>
      <c r="AO251" s="35" t="s">
        <v>4592</v>
      </c>
      <c r="AP251" s="35" t="s">
        <v>4592</v>
      </c>
      <c r="AQ251" s="20" t="s">
        <v>0</v>
      </c>
      <c r="AR251" s="20"/>
      <c r="AS251" s="14">
        <f>IFERROR(_xlfn.XLOOKUP(Master1[[#This Row],[cu_id]],StopTimes[cu_ID],StopTimes[Average Stop Time]), 0)</f>
        <v>4.2666666666666666</v>
      </c>
      <c r="AT251" s="14">
        <f>IF(Master1[[#This Row],[RSP StopTime Override]] &lt;&gt; "",Master1[[#This Row],[RSP StopTime Override]],IF(Master1[[#This Row],[Avg Stop Time Helper]] &lt;&gt; 0, Master1[[#This Row],[Avg Stop Time Helper]],Average_Stop_Time))</f>
        <v>2</v>
      </c>
      <c r="AU251" s="13">
        <v>2</v>
      </c>
    </row>
    <row r="252" spans="1:47" x14ac:dyDescent="0.3">
      <c r="A252" s="18" t="s">
        <v>4364</v>
      </c>
      <c r="B252" s="20">
        <v>56</v>
      </c>
      <c r="C252" s="20" t="s">
        <v>14</v>
      </c>
      <c r="D252" s="19">
        <v>99079</v>
      </c>
      <c r="E252" s="19" t="s">
        <v>45</v>
      </c>
      <c r="F252" s="19" t="s">
        <v>7083</v>
      </c>
      <c r="G252" s="19" t="s">
        <v>7084</v>
      </c>
      <c r="H252" s="19" t="s">
        <v>11</v>
      </c>
      <c r="I252" s="19" t="s">
        <v>7085</v>
      </c>
      <c r="J252" s="19" t="s">
        <v>4</v>
      </c>
      <c r="K252" s="19" t="s">
        <v>5403</v>
      </c>
      <c r="L252" s="21" t="s">
        <v>16</v>
      </c>
      <c r="M252" s="20" t="s">
        <v>3</v>
      </c>
      <c r="N252" s="20" t="s">
        <v>2</v>
      </c>
      <c r="O252" s="20">
        <v>65</v>
      </c>
      <c r="P252" s="20">
        <v>0</v>
      </c>
      <c r="Q252" s="20">
        <v>0</v>
      </c>
      <c r="R252" s="20">
        <v>0</v>
      </c>
      <c r="S252" s="20">
        <v>65</v>
      </c>
      <c r="T252" s="20">
        <v>0</v>
      </c>
      <c r="U252" s="20">
        <v>53</v>
      </c>
      <c r="V252" s="30"/>
      <c r="W252" s="30"/>
      <c r="X252" s="33">
        <f>IFERROR(1 -(Master1[[#This Row],[Avg Garment Scans per Delivery]]/Master1[[#This Row],[Garment Inventory]]), 0)</f>
        <v>0</v>
      </c>
      <c r="Y252" s="30"/>
      <c r="Z252" s="30"/>
      <c r="AA252" s="32">
        <f>_xlfn.XLOOKUP(Master1[[#This Row],[cu_id]], Revenue_Analysis[cuid], Revenue_Analysis[Q1 Low Deviation], 0)</f>
        <v>111.242</v>
      </c>
      <c r="AB252" s="32">
        <f>_xlfn.XLOOKUP(Master1[[#This Row],[cu_id]],Revenue_Analysis[cuid],Revenue_Analysis[Q1 High Deviation], 0)</f>
        <v>120.541</v>
      </c>
      <c r="AC252" s="32">
        <f>_xlfn.XLOOKUP(Master1[[#This Row],[cu_id]],Revenue_Analysis[cuid],Revenue_Analysis[Q2 Low Deviation], 0)</f>
        <v>71.555000000000007</v>
      </c>
      <c r="AD252" s="32">
        <f>_xlfn.XLOOKUP(Master1[[#This Row],[cu_id]],Revenue_Analysis[cuid],Revenue_Analysis[Q2 High Deviation], 0)</f>
        <v>97.175799999999995</v>
      </c>
      <c r="AE252" s="32">
        <f>_xlfn.XLOOKUP(Master1[[#This Row],[cu_id]],Revenue_Analysis[cuid],Revenue_Analysis[Q3 Low Deviation], 0)</f>
        <v>70.613699999999994</v>
      </c>
      <c r="AF252" s="32">
        <f>_xlfn.XLOOKUP(Master1[[#This Row],[cu_id]],Revenue_Analysis[cuid],Revenue_Analysis[Q3 High Deviation], 0)</f>
        <v>77.550899999999999</v>
      </c>
      <c r="AG252" s="32">
        <f>_xlfn.XLOOKUP(Master1[[#This Row],[cu_id]],Revenue_Analysis[cuid],Revenue_Analysis[Q4 Low Deviation], 0)</f>
        <v>118.41</v>
      </c>
      <c r="AH252" s="32">
        <f>_xlfn.XLOOKUP(Master1[[#This Row],[cu_id]],Revenue_Analysis[cuid],Revenue_Analysis[Q4 High Deviation], 0)</f>
        <v>118.41</v>
      </c>
      <c r="AI252" s="32">
        <f>_xlfn.XLOOKUP(Master1[[#This Row],[cu_id]],Revenue_Analysis[cuid],Revenue_Analysis[Q1 Average], 0)</f>
        <v>115.89149999999999</v>
      </c>
      <c r="AJ252" s="32">
        <f>_xlfn.XLOOKUP(Master1[[#This Row],[cu_id]],Revenue_Analysis[cuid],Revenue_Analysis[Q2 Average], 0)</f>
        <v>84.365399999999994</v>
      </c>
      <c r="AK252" s="32">
        <f>_xlfn.XLOOKUP(Master1[[#This Row],[cu_id]],Revenue_Analysis[cuid],Revenue_Analysis[Q3 Average], 0)</f>
        <v>74.082300000000004</v>
      </c>
      <c r="AL252" s="32">
        <f>_xlfn.XLOOKUP(Master1[[#This Row],[cu_id]],Revenue_Analysis[cuid],Revenue_Analysis[Q4 Average], 0)</f>
        <v>118.41</v>
      </c>
      <c r="AM252" s="34">
        <v>0.375</v>
      </c>
      <c r="AN252" s="35">
        <v>0.70833333333333337</v>
      </c>
      <c r="AO252" s="35" t="s">
        <v>4592</v>
      </c>
      <c r="AP252" s="35" t="s">
        <v>4592</v>
      </c>
      <c r="AQ252" s="20" t="s">
        <v>0</v>
      </c>
      <c r="AR252" s="20"/>
      <c r="AS252" s="14">
        <f>IFERROR(_xlfn.XLOOKUP(Master1[[#This Row],[cu_id]],StopTimes[cu_ID],StopTimes[Average Stop Time]), 0)</f>
        <v>27.520833333333332</v>
      </c>
      <c r="AT252" s="14">
        <f>IF(Master1[[#This Row],[RSP StopTime Override]] &lt;&gt; "",Master1[[#This Row],[RSP StopTime Override]],IF(Master1[[#This Row],[Avg Stop Time Helper]] &lt;&gt; 0, Master1[[#This Row],[Avg Stop Time Helper]],Average_Stop_Time))</f>
        <v>27.520833333333332</v>
      </c>
      <c r="AU252" s="13"/>
    </row>
    <row r="253" spans="1:47" x14ac:dyDescent="0.3">
      <c r="A253" s="18" t="s">
        <v>4365</v>
      </c>
      <c r="B253" s="20">
        <v>12</v>
      </c>
      <c r="C253" s="20" t="s">
        <v>9</v>
      </c>
      <c r="D253" s="19">
        <v>527395</v>
      </c>
      <c r="E253" s="19" t="s">
        <v>13</v>
      </c>
      <c r="F253" s="19" t="s">
        <v>5004</v>
      </c>
      <c r="G253" s="19" t="s">
        <v>5005</v>
      </c>
      <c r="H253" s="19" t="s">
        <v>11</v>
      </c>
      <c r="I253" s="19" t="s">
        <v>4620</v>
      </c>
      <c r="J253" s="19" t="s">
        <v>4</v>
      </c>
      <c r="K253" s="19" t="s">
        <v>4971</v>
      </c>
      <c r="L253" s="21" t="s">
        <v>17</v>
      </c>
      <c r="M253" s="20" t="s">
        <v>10</v>
      </c>
      <c r="N253" s="20" t="s">
        <v>2</v>
      </c>
      <c r="O253" s="20">
        <v>73</v>
      </c>
      <c r="P253" s="20">
        <v>73</v>
      </c>
      <c r="Q253" s="20">
        <v>0</v>
      </c>
      <c r="R253" s="20">
        <v>0</v>
      </c>
      <c r="S253" s="20">
        <v>0</v>
      </c>
      <c r="T253" s="20">
        <v>0</v>
      </c>
      <c r="U253" s="20">
        <v>25</v>
      </c>
      <c r="V253" s="30"/>
      <c r="W253" s="30"/>
      <c r="X253" s="33">
        <f>IFERROR(1 -(Master1[[#This Row],[Avg Garment Scans per Delivery]]/Master1[[#This Row],[Garment Inventory]]), 0)</f>
        <v>0</v>
      </c>
      <c r="Y253" s="30"/>
      <c r="Z253" s="30"/>
      <c r="AA253" s="32">
        <f>_xlfn.XLOOKUP(Master1[[#This Row],[cu_id]], Revenue_Analysis[cuid], Revenue_Analysis[Q1 Low Deviation], 0)</f>
        <v>77.567700000000002</v>
      </c>
      <c r="AB253" s="32">
        <f>_xlfn.XLOOKUP(Master1[[#This Row],[cu_id]],Revenue_Analysis[cuid],Revenue_Analysis[Q1 High Deviation], 0)</f>
        <v>101.6789</v>
      </c>
      <c r="AC253" s="32">
        <f>_xlfn.XLOOKUP(Master1[[#This Row],[cu_id]],Revenue_Analysis[cuid],Revenue_Analysis[Q2 Low Deviation], 0)</f>
        <v>80.369600000000005</v>
      </c>
      <c r="AD253" s="32">
        <f>_xlfn.XLOOKUP(Master1[[#This Row],[cu_id]],Revenue_Analysis[cuid],Revenue_Analysis[Q2 High Deviation], 0)</f>
        <v>115.039</v>
      </c>
      <c r="AE253" s="32">
        <f>_xlfn.XLOOKUP(Master1[[#This Row],[cu_id]],Revenue_Analysis[cuid],Revenue_Analysis[Q3 Low Deviation], 0)</f>
        <v>82.054400000000001</v>
      </c>
      <c r="AF253" s="32">
        <f>_xlfn.XLOOKUP(Master1[[#This Row],[cu_id]],Revenue_Analysis[cuid],Revenue_Analysis[Q3 High Deviation], 0)</f>
        <v>106.7722</v>
      </c>
      <c r="AG253" s="32">
        <f>_xlfn.XLOOKUP(Master1[[#This Row],[cu_id]],Revenue_Analysis[cuid],Revenue_Analysis[Q4 Low Deviation], 0)</f>
        <v>76.570599999999999</v>
      </c>
      <c r="AH253" s="32">
        <f>_xlfn.XLOOKUP(Master1[[#This Row],[cu_id]],Revenue_Analysis[cuid],Revenue_Analysis[Q4 High Deviation], 0)</f>
        <v>112.36660000000001</v>
      </c>
      <c r="AI253" s="32">
        <f>_xlfn.XLOOKUP(Master1[[#This Row],[cu_id]],Revenue_Analysis[cuid],Revenue_Analysis[Q1 Average], 0)</f>
        <v>89.6233</v>
      </c>
      <c r="AJ253" s="32">
        <f>_xlfn.XLOOKUP(Master1[[#This Row],[cu_id]],Revenue_Analysis[cuid],Revenue_Analysis[Q2 Average], 0)</f>
        <v>97.704300000000003</v>
      </c>
      <c r="AK253" s="32">
        <f>_xlfn.XLOOKUP(Master1[[#This Row],[cu_id]],Revenue_Analysis[cuid],Revenue_Analysis[Q3 Average], 0)</f>
        <v>94.413300000000007</v>
      </c>
      <c r="AL253" s="32">
        <f>_xlfn.XLOOKUP(Master1[[#This Row],[cu_id]],Revenue_Analysis[cuid],Revenue_Analysis[Q4 Average], 0)</f>
        <v>94.468599999999995</v>
      </c>
      <c r="AM253" s="34">
        <v>0.33333333333333331</v>
      </c>
      <c r="AN253" s="35">
        <v>0.6875</v>
      </c>
      <c r="AO253" s="35" t="s">
        <v>4592</v>
      </c>
      <c r="AP253" s="35" t="s">
        <v>4592</v>
      </c>
      <c r="AQ253" s="20" t="s">
        <v>0</v>
      </c>
      <c r="AR253" s="20"/>
      <c r="AS253" s="14">
        <f>IFERROR(_xlfn.XLOOKUP(Master1[[#This Row],[cu_id]],StopTimes[cu_ID],StopTimes[Average Stop Time]), 0)</f>
        <v>3.625</v>
      </c>
      <c r="AT253" s="14">
        <f>IF(Master1[[#This Row],[RSP StopTime Override]] &lt;&gt; "",Master1[[#This Row],[RSP StopTime Override]],IF(Master1[[#This Row],[Avg Stop Time Helper]] &lt;&gt; 0, Master1[[#This Row],[Avg Stop Time Helper]],Average_Stop_Time))</f>
        <v>3.625</v>
      </c>
      <c r="AU253" s="13"/>
    </row>
    <row r="254" spans="1:47" x14ac:dyDescent="0.3">
      <c r="A254" s="18" t="s">
        <v>4366</v>
      </c>
      <c r="B254" s="20">
        <v>50</v>
      </c>
      <c r="C254" s="20" t="s">
        <v>12</v>
      </c>
      <c r="D254" s="19">
        <v>99061</v>
      </c>
      <c r="E254" s="19" t="s">
        <v>108</v>
      </c>
      <c r="F254" s="19" t="s">
        <v>5870</v>
      </c>
      <c r="G254" s="19" t="s">
        <v>5871</v>
      </c>
      <c r="H254" s="19" t="s">
        <v>11</v>
      </c>
      <c r="I254" s="19" t="s">
        <v>5849</v>
      </c>
      <c r="J254" s="19" t="s">
        <v>4</v>
      </c>
      <c r="K254" s="19" t="s">
        <v>4746</v>
      </c>
      <c r="L254" s="21" t="s">
        <v>16</v>
      </c>
      <c r="M254" s="20" t="s">
        <v>3</v>
      </c>
      <c r="N254" s="20" t="s">
        <v>2</v>
      </c>
      <c r="O254" s="20">
        <v>65</v>
      </c>
      <c r="P254" s="20">
        <v>0</v>
      </c>
      <c r="Q254" s="20">
        <v>65</v>
      </c>
      <c r="R254" s="20">
        <v>0</v>
      </c>
      <c r="S254" s="20">
        <v>0</v>
      </c>
      <c r="T254" s="20">
        <v>0</v>
      </c>
      <c r="U254" s="20">
        <v>52</v>
      </c>
      <c r="V254" s="30"/>
      <c r="W254" s="30"/>
      <c r="X254" s="33">
        <f>IFERROR(1 -(Master1[[#This Row],[Avg Garment Scans per Delivery]]/Master1[[#This Row],[Garment Inventory]]), 0)</f>
        <v>0</v>
      </c>
      <c r="Y254" s="30"/>
      <c r="Z254" s="30"/>
      <c r="AA254" s="32">
        <f>_xlfn.XLOOKUP(Master1[[#This Row],[cu_id]], Revenue_Analysis[cuid], Revenue_Analysis[Q1 Low Deviation], 0)</f>
        <v>14.9329</v>
      </c>
      <c r="AB254" s="32">
        <f>_xlfn.XLOOKUP(Master1[[#This Row],[cu_id]],Revenue_Analysis[cuid],Revenue_Analysis[Q1 High Deviation], 0)</f>
        <v>15.260899999999999</v>
      </c>
      <c r="AC254" s="32">
        <f>_xlfn.XLOOKUP(Master1[[#This Row],[cu_id]],Revenue_Analysis[cuid],Revenue_Analysis[Q2 Low Deviation], 0)</f>
        <v>17.579999999999998</v>
      </c>
      <c r="AD254" s="32">
        <f>_xlfn.XLOOKUP(Master1[[#This Row],[cu_id]],Revenue_Analysis[cuid],Revenue_Analysis[Q2 High Deviation], 0)</f>
        <v>17.579999999999998</v>
      </c>
      <c r="AE254" s="32">
        <f>_xlfn.XLOOKUP(Master1[[#This Row],[cu_id]],Revenue_Analysis[cuid],Revenue_Analysis[Q3 Low Deviation], 0)</f>
        <v>17.056699999999999</v>
      </c>
      <c r="AF254" s="32">
        <f>_xlfn.XLOOKUP(Master1[[#This Row],[cu_id]],Revenue_Analysis[cuid],Revenue_Analysis[Q3 High Deviation], 0)</f>
        <v>19.340299999999999</v>
      </c>
      <c r="AG254" s="32">
        <f>_xlfn.XLOOKUP(Master1[[#This Row],[cu_id]],Revenue_Analysis[cuid],Revenue_Analysis[Q4 Low Deviation], 0)</f>
        <v>14.783799999999999</v>
      </c>
      <c r="AH254" s="32">
        <f>_xlfn.XLOOKUP(Master1[[#This Row],[cu_id]],Revenue_Analysis[cuid],Revenue_Analysis[Q4 High Deviation], 0)</f>
        <v>15.8408</v>
      </c>
      <c r="AI254" s="32">
        <f>_xlfn.XLOOKUP(Master1[[#This Row],[cu_id]],Revenue_Analysis[cuid],Revenue_Analysis[Q1 Average], 0)</f>
        <v>15.0969</v>
      </c>
      <c r="AJ254" s="32">
        <f>_xlfn.XLOOKUP(Master1[[#This Row],[cu_id]],Revenue_Analysis[cuid],Revenue_Analysis[Q2 Average], 0)</f>
        <v>17.579999999999998</v>
      </c>
      <c r="AK254" s="32">
        <f>_xlfn.XLOOKUP(Master1[[#This Row],[cu_id]],Revenue_Analysis[cuid],Revenue_Analysis[Q3 Average], 0)</f>
        <v>18.198499999999999</v>
      </c>
      <c r="AL254" s="32">
        <f>_xlfn.XLOOKUP(Master1[[#This Row],[cu_id]],Revenue_Analysis[cuid],Revenue_Analysis[Q4 Average], 0)</f>
        <v>15.3123</v>
      </c>
      <c r="AM254" s="34">
        <v>0.25</v>
      </c>
      <c r="AN254" s="35">
        <v>0.5</v>
      </c>
      <c r="AO254" s="35" t="s">
        <v>4592</v>
      </c>
      <c r="AP254" s="35" t="s">
        <v>4592</v>
      </c>
      <c r="AQ254" s="20" t="s">
        <v>0</v>
      </c>
      <c r="AR254" s="20"/>
      <c r="AS254" s="14">
        <f>IFERROR(_xlfn.XLOOKUP(Master1[[#This Row],[cu_id]],StopTimes[cu_ID],StopTimes[Average Stop Time]), 0)</f>
        <v>2.6452380949999998</v>
      </c>
      <c r="AT254" s="14">
        <f>IF(Master1[[#This Row],[RSP StopTime Override]] &lt;&gt; "",Master1[[#This Row],[RSP StopTime Override]],IF(Master1[[#This Row],[Avg Stop Time Helper]] &lt;&gt; 0, Master1[[#This Row],[Avg Stop Time Helper]],Average_Stop_Time))</f>
        <v>8</v>
      </c>
      <c r="AU254" s="13">
        <v>8</v>
      </c>
    </row>
    <row r="255" spans="1:47" x14ac:dyDescent="0.3">
      <c r="A255" s="18" t="s">
        <v>4367</v>
      </c>
      <c r="B255" s="20">
        <v>47</v>
      </c>
      <c r="C255" s="20" t="s">
        <v>12</v>
      </c>
      <c r="D255" s="19">
        <v>523413</v>
      </c>
      <c r="E255" s="19" t="s">
        <v>94</v>
      </c>
      <c r="F255" s="19" t="s">
        <v>5426</v>
      </c>
      <c r="G255" s="19" t="s">
        <v>5427</v>
      </c>
      <c r="H255" s="19" t="s">
        <v>11</v>
      </c>
      <c r="I255" s="19" t="s">
        <v>5428</v>
      </c>
      <c r="J255" s="19" t="s">
        <v>4</v>
      </c>
      <c r="K255" s="19" t="s">
        <v>5381</v>
      </c>
      <c r="L255" s="21" t="s">
        <v>16</v>
      </c>
      <c r="M255" s="20" t="s">
        <v>3</v>
      </c>
      <c r="N255" s="20" t="s">
        <v>2</v>
      </c>
      <c r="O255" s="20">
        <v>130</v>
      </c>
      <c r="P255" s="20">
        <v>0</v>
      </c>
      <c r="Q255" s="20">
        <v>130</v>
      </c>
      <c r="R255" s="20">
        <v>0</v>
      </c>
      <c r="S255" s="20">
        <v>0</v>
      </c>
      <c r="T255" s="20">
        <v>0</v>
      </c>
      <c r="U255" s="20">
        <v>52</v>
      </c>
      <c r="V255" s="30">
        <v>48</v>
      </c>
      <c r="W255" s="30">
        <v>10</v>
      </c>
      <c r="X255" s="33">
        <f>IFERROR(1 -(Master1[[#This Row],[Avg Garment Scans per Delivery]]/Master1[[#This Row],[Garment Inventory]]), 0)</f>
        <v>0.79166666666666663</v>
      </c>
      <c r="Y255" s="30">
        <v>6</v>
      </c>
      <c r="Z255" s="30">
        <v>42</v>
      </c>
      <c r="AA255" s="32">
        <f>_xlfn.XLOOKUP(Master1[[#This Row],[cu_id]], Revenue_Analysis[cuid], Revenue_Analysis[Q1 Low Deviation], 0)</f>
        <v>81.311300000000003</v>
      </c>
      <c r="AB255" s="32">
        <f>_xlfn.XLOOKUP(Master1[[#This Row],[cu_id]],Revenue_Analysis[cuid],Revenue_Analysis[Q1 High Deviation], 0)</f>
        <v>86.204099999999997</v>
      </c>
      <c r="AC255" s="32">
        <f>_xlfn.XLOOKUP(Master1[[#This Row],[cu_id]],Revenue_Analysis[cuid],Revenue_Analysis[Q2 Low Deviation], 0)</f>
        <v>87.415400000000005</v>
      </c>
      <c r="AD255" s="32">
        <f>_xlfn.XLOOKUP(Master1[[#This Row],[cu_id]],Revenue_Analysis[cuid],Revenue_Analysis[Q2 High Deviation], 0)</f>
        <v>89.392200000000003</v>
      </c>
      <c r="AE255" s="32">
        <f>_xlfn.XLOOKUP(Master1[[#This Row],[cu_id]],Revenue_Analysis[cuid],Revenue_Analysis[Q3 Low Deviation], 0)</f>
        <v>89.319800000000001</v>
      </c>
      <c r="AF255" s="32">
        <f>_xlfn.XLOOKUP(Master1[[#This Row],[cu_id]],Revenue_Analysis[cuid],Revenue_Analysis[Q3 High Deviation], 0)</f>
        <v>90.035600000000002</v>
      </c>
      <c r="AG255" s="32">
        <f>_xlfn.XLOOKUP(Master1[[#This Row],[cu_id]],Revenue_Analysis[cuid],Revenue_Analysis[Q4 Low Deviation], 0)</f>
        <v>81.77</v>
      </c>
      <c r="AH255" s="32">
        <f>_xlfn.XLOOKUP(Master1[[#This Row],[cu_id]],Revenue_Analysis[cuid],Revenue_Analysis[Q4 High Deviation], 0)</f>
        <v>81.77</v>
      </c>
      <c r="AI255" s="32">
        <f>_xlfn.XLOOKUP(Master1[[#This Row],[cu_id]],Revenue_Analysis[cuid],Revenue_Analysis[Q1 Average], 0)</f>
        <v>83.7577</v>
      </c>
      <c r="AJ255" s="32">
        <f>_xlfn.XLOOKUP(Master1[[#This Row],[cu_id]],Revenue_Analysis[cuid],Revenue_Analysis[Q2 Average], 0)</f>
        <v>88.403800000000004</v>
      </c>
      <c r="AK255" s="32">
        <f>_xlfn.XLOOKUP(Master1[[#This Row],[cu_id]],Revenue_Analysis[cuid],Revenue_Analysis[Q3 Average], 0)</f>
        <v>89.677700000000002</v>
      </c>
      <c r="AL255" s="32">
        <f>_xlfn.XLOOKUP(Master1[[#This Row],[cu_id]],Revenue_Analysis[cuid],Revenue_Analysis[Q4 Average], 0)</f>
        <v>81.77</v>
      </c>
      <c r="AM255" s="34">
        <v>0.33333333333333331</v>
      </c>
      <c r="AN255" s="35">
        <v>0.1875</v>
      </c>
      <c r="AO255" s="35" t="s">
        <v>4592</v>
      </c>
      <c r="AP255" s="35" t="s">
        <v>4592</v>
      </c>
      <c r="AQ255" s="20" t="s">
        <v>0</v>
      </c>
      <c r="AR255" s="20"/>
      <c r="AS255" s="14">
        <f>IFERROR(_xlfn.XLOOKUP(Master1[[#This Row],[cu_id]],StopTimes[cu_ID],StopTimes[Average Stop Time]), 0)</f>
        <v>7.5238095233333331</v>
      </c>
      <c r="AT255" s="14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255" s="13">
        <v>5</v>
      </c>
    </row>
    <row r="256" spans="1:47" x14ac:dyDescent="0.3">
      <c r="A256" s="18" t="s">
        <v>4368</v>
      </c>
      <c r="B256" s="20">
        <v>47</v>
      </c>
      <c r="C256" s="20" t="s">
        <v>6</v>
      </c>
      <c r="D256" s="19">
        <v>527448</v>
      </c>
      <c r="E256" s="19" t="s">
        <v>13</v>
      </c>
      <c r="F256" s="19" t="s">
        <v>5534</v>
      </c>
      <c r="G256" s="19" t="s">
        <v>5535</v>
      </c>
      <c r="H256" s="19" t="s">
        <v>11</v>
      </c>
      <c r="I256" s="19" t="s">
        <v>5533</v>
      </c>
      <c r="J256" s="19" t="s">
        <v>4</v>
      </c>
      <c r="K256" s="19" t="s">
        <v>5312</v>
      </c>
      <c r="L256" s="21" t="s">
        <v>29</v>
      </c>
      <c r="M256" s="20" t="s">
        <v>28</v>
      </c>
      <c r="N256" s="20" t="s">
        <v>2</v>
      </c>
      <c r="O256" s="20">
        <v>98</v>
      </c>
      <c r="P256" s="20">
        <v>0</v>
      </c>
      <c r="Q256" s="20">
        <v>0</v>
      </c>
      <c r="R256" s="20">
        <v>98</v>
      </c>
      <c r="S256" s="20">
        <v>0</v>
      </c>
      <c r="T256" s="20">
        <v>0</v>
      </c>
      <c r="U256" s="20">
        <v>13</v>
      </c>
      <c r="V256" s="30"/>
      <c r="W256" s="30"/>
      <c r="X256" s="33">
        <f>IFERROR(1 -(Master1[[#This Row],[Avg Garment Scans per Delivery]]/Master1[[#This Row],[Garment Inventory]]), 0)</f>
        <v>0</v>
      </c>
      <c r="Y256" s="30"/>
      <c r="Z256" s="30"/>
      <c r="AA256" s="32">
        <f>_xlfn.XLOOKUP(Master1[[#This Row],[cu_id]], Revenue_Analysis[cuid], Revenue_Analysis[Q1 Low Deviation], 0)</f>
        <v>34.968699999999998</v>
      </c>
      <c r="AB256" s="32">
        <f>_xlfn.XLOOKUP(Master1[[#This Row],[cu_id]],Revenue_Analysis[cuid],Revenue_Analysis[Q1 High Deviation], 0)</f>
        <v>36.656300000000002</v>
      </c>
      <c r="AC256" s="32">
        <f>_xlfn.XLOOKUP(Master1[[#This Row],[cu_id]],Revenue_Analysis[cuid],Revenue_Analysis[Q2 Low Deviation], 0)</f>
        <v>37.144500000000001</v>
      </c>
      <c r="AD256" s="32">
        <f>_xlfn.XLOOKUP(Master1[[#This Row],[cu_id]],Revenue_Analysis[cuid],Revenue_Analysis[Q2 High Deviation], 0)</f>
        <v>39.988900000000001</v>
      </c>
      <c r="AE256" s="32">
        <f>_xlfn.XLOOKUP(Master1[[#This Row],[cu_id]],Revenue_Analysis[cuid],Revenue_Analysis[Q3 Low Deviation], 0)</f>
        <v>39.6</v>
      </c>
      <c r="AF256" s="32">
        <f>_xlfn.XLOOKUP(Master1[[#This Row],[cu_id]],Revenue_Analysis[cuid],Revenue_Analysis[Q3 High Deviation], 0)</f>
        <v>40.479999999999997</v>
      </c>
      <c r="AG256" s="32">
        <f>_xlfn.XLOOKUP(Master1[[#This Row],[cu_id]],Revenue_Analysis[cuid],Revenue_Analysis[Q4 Low Deviation], 0)</f>
        <v>35.055599999999998</v>
      </c>
      <c r="AH256" s="32">
        <f>_xlfn.XLOOKUP(Master1[[#This Row],[cu_id]],Revenue_Analysis[cuid],Revenue_Analysis[Q4 High Deviation], 0)</f>
        <v>35.277799999999999</v>
      </c>
      <c r="AI256" s="32">
        <f>_xlfn.XLOOKUP(Master1[[#This Row],[cu_id]],Revenue_Analysis[cuid],Revenue_Analysis[Q1 Average], 0)</f>
        <v>35.8125</v>
      </c>
      <c r="AJ256" s="32">
        <f>_xlfn.XLOOKUP(Master1[[#This Row],[cu_id]],Revenue_Analysis[cuid],Revenue_Analysis[Q2 Average], 0)</f>
        <v>38.566699999999997</v>
      </c>
      <c r="AK256" s="32">
        <f>_xlfn.XLOOKUP(Master1[[#This Row],[cu_id]],Revenue_Analysis[cuid],Revenue_Analysis[Q3 Average], 0)</f>
        <v>40.04</v>
      </c>
      <c r="AL256" s="32">
        <f>_xlfn.XLOOKUP(Master1[[#This Row],[cu_id]],Revenue_Analysis[cuid],Revenue_Analysis[Q4 Average], 0)</f>
        <v>35.166699999999999</v>
      </c>
      <c r="AM256" s="34">
        <v>0.33333333333333331</v>
      </c>
      <c r="AN256" s="35">
        <v>0.70833333333333337</v>
      </c>
      <c r="AO256" s="35" t="s">
        <v>4592</v>
      </c>
      <c r="AP256" s="35" t="s">
        <v>4592</v>
      </c>
      <c r="AQ256" s="20" t="s">
        <v>0</v>
      </c>
      <c r="AR256" s="20"/>
      <c r="AS256" s="14">
        <f>IFERROR(_xlfn.XLOOKUP(Master1[[#This Row],[cu_id]],StopTimes[cu_ID],StopTimes[Average Stop Time]), 0)</f>
        <v>7.5666666666666664</v>
      </c>
      <c r="AT256" s="14">
        <f>IF(Master1[[#This Row],[RSP StopTime Override]] &lt;&gt; "",Master1[[#This Row],[RSP StopTime Override]],IF(Master1[[#This Row],[Avg Stop Time Helper]] &lt;&gt; 0, Master1[[#This Row],[Avg Stop Time Helper]],Average_Stop_Time))</f>
        <v>7.5666666666666664</v>
      </c>
      <c r="AU256" s="13"/>
    </row>
    <row r="257" spans="1:47" x14ac:dyDescent="0.3">
      <c r="A257" s="18" t="s">
        <v>4369</v>
      </c>
      <c r="B257" s="20">
        <v>56</v>
      </c>
      <c r="C257" s="20" t="s">
        <v>14</v>
      </c>
      <c r="D257" s="19">
        <v>599000</v>
      </c>
      <c r="E257" s="19" t="s">
        <v>55</v>
      </c>
      <c r="F257" s="19" t="s">
        <v>5292</v>
      </c>
      <c r="G257" s="19" t="s">
        <v>7143</v>
      </c>
      <c r="H257" s="19" t="s">
        <v>11</v>
      </c>
      <c r="I257" s="19" t="s">
        <v>7108</v>
      </c>
      <c r="J257" s="19" t="s">
        <v>4</v>
      </c>
      <c r="K257" s="19" t="s">
        <v>7082</v>
      </c>
      <c r="L257" s="21" t="s">
        <v>16</v>
      </c>
      <c r="M257" s="20" t="s">
        <v>3</v>
      </c>
      <c r="N257" s="20" t="s">
        <v>2</v>
      </c>
      <c r="O257" s="20">
        <v>10</v>
      </c>
      <c r="P257" s="20">
        <v>0</v>
      </c>
      <c r="Q257" s="20">
        <v>0</v>
      </c>
      <c r="R257" s="20">
        <v>0</v>
      </c>
      <c r="S257" s="20">
        <v>10</v>
      </c>
      <c r="T257" s="20">
        <v>0</v>
      </c>
      <c r="U257" s="20">
        <v>53</v>
      </c>
      <c r="V257" s="30">
        <v>21</v>
      </c>
      <c r="W257" s="30">
        <v>0</v>
      </c>
      <c r="X257" s="33">
        <f>IFERROR(1 -(Master1[[#This Row],[Avg Garment Scans per Delivery]]/Master1[[#This Row],[Garment Inventory]]), 0)</f>
        <v>1</v>
      </c>
      <c r="Y257" s="30">
        <v>1</v>
      </c>
      <c r="Z257" s="30">
        <v>20</v>
      </c>
      <c r="AA257" s="32">
        <f>_xlfn.XLOOKUP(Master1[[#This Row],[cu_id]], Revenue_Analysis[cuid], Revenue_Analysis[Q1 Low Deviation], 0)</f>
        <v>34.753700000000002</v>
      </c>
      <c r="AB257" s="32">
        <f>_xlfn.XLOOKUP(Master1[[#This Row],[cu_id]],Revenue_Analysis[cuid],Revenue_Analysis[Q1 High Deviation], 0)</f>
        <v>35.8187</v>
      </c>
      <c r="AC257" s="32">
        <f>_xlfn.XLOOKUP(Master1[[#This Row],[cu_id]],Revenue_Analysis[cuid],Revenue_Analysis[Q2 Low Deviation], 0)</f>
        <v>36.311300000000003</v>
      </c>
      <c r="AD257" s="32">
        <f>_xlfn.XLOOKUP(Master1[[#This Row],[cu_id]],Revenue_Analysis[cuid],Revenue_Analysis[Q2 High Deviation], 0)</f>
        <v>37.684100000000001</v>
      </c>
      <c r="AE257" s="32">
        <f>_xlfn.XLOOKUP(Master1[[#This Row],[cu_id]],Revenue_Analysis[cuid],Revenue_Analysis[Q3 Low Deviation], 0)</f>
        <v>37.423999999999999</v>
      </c>
      <c r="AF257" s="32">
        <f>_xlfn.XLOOKUP(Master1[[#This Row],[cu_id]],Revenue_Analysis[cuid],Revenue_Analysis[Q3 High Deviation], 0)</f>
        <v>37.871400000000001</v>
      </c>
      <c r="AG257" s="32">
        <f>_xlfn.XLOOKUP(Master1[[#This Row],[cu_id]],Revenue_Analysis[cuid],Revenue_Analysis[Q4 Low Deviation], 0)</f>
        <v>34.94</v>
      </c>
      <c r="AH257" s="32">
        <f>_xlfn.XLOOKUP(Master1[[#This Row],[cu_id]],Revenue_Analysis[cuid],Revenue_Analysis[Q4 High Deviation], 0)</f>
        <v>34.94</v>
      </c>
      <c r="AI257" s="32">
        <f>_xlfn.XLOOKUP(Master1[[#This Row],[cu_id]],Revenue_Analysis[cuid],Revenue_Analysis[Q1 Average], 0)</f>
        <v>35.286200000000001</v>
      </c>
      <c r="AJ257" s="32">
        <f>_xlfn.XLOOKUP(Master1[[#This Row],[cu_id]],Revenue_Analysis[cuid],Revenue_Analysis[Q2 Average], 0)</f>
        <v>36.997700000000002</v>
      </c>
      <c r="AK257" s="32">
        <f>_xlfn.XLOOKUP(Master1[[#This Row],[cu_id]],Revenue_Analysis[cuid],Revenue_Analysis[Q3 Average], 0)</f>
        <v>37.6477</v>
      </c>
      <c r="AL257" s="32">
        <f>_xlfn.XLOOKUP(Master1[[#This Row],[cu_id]],Revenue_Analysis[cuid],Revenue_Analysis[Q4 Average], 0)</f>
        <v>34.94</v>
      </c>
      <c r="AM257" s="34">
        <v>0.25</v>
      </c>
      <c r="AN257" s="35">
        <v>0.58333333333333337</v>
      </c>
      <c r="AO257" s="35" t="s">
        <v>4592</v>
      </c>
      <c r="AP257" s="35" t="s">
        <v>4592</v>
      </c>
      <c r="AQ257" s="20" t="s">
        <v>0</v>
      </c>
      <c r="AR257" s="20"/>
      <c r="AS257" s="14">
        <f>IFERROR(_xlfn.XLOOKUP(Master1[[#This Row],[cu_id]],StopTimes[cu_ID],StopTimes[Average Stop Time]), 0)</f>
        <v>6.4187500000000002</v>
      </c>
      <c r="AT257" s="14">
        <f>IF(Master1[[#This Row],[RSP StopTime Override]] &lt;&gt; "",Master1[[#This Row],[RSP StopTime Override]],IF(Master1[[#This Row],[Avg Stop Time Helper]] &lt;&gt; 0, Master1[[#This Row],[Avg Stop Time Helper]],Average_Stop_Time))</f>
        <v>6.4187500000000002</v>
      </c>
      <c r="AU257" s="13"/>
    </row>
    <row r="258" spans="1:47" x14ac:dyDescent="0.3">
      <c r="A258" s="18" t="s">
        <v>4370</v>
      </c>
      <c r="B258" s="20">
        <v>50</v>
      </c>
      <c r="C258" s="20" t="s">
        <v>14</v>
      </c>
      <c r="D258" s="19">
        <v>527633</v>
      </c>
      <c r="E258" s="19" t="s">
        <v>13</v>
      </c>
      <c r="F258" s="19" t="s">
        <v>6039</v>
      </c>
      <c r="G258" s="19" t="s">
        <v>6040</v>
      </c>
      <c r="H258" s="19" t="s">
        <v>11</v>
      </c>
      <c r="I258" s="19" t="s">
        <v>6041</v>
      </c>
      <c r="J258" s="19" t="s">
        <v>4</v>
      </c>
      <c r="K258" s="19" t="s">
        <v>6007</v>
      </c>
      <c r="L258" s="21" t="s">
        <v>16</v>
      </c>
      <c r="M258" s="20" t="s">
        <v>3</v>
      </c>
      <c r="N258" s="20" t="s">
        <v>2</v>
      </c>
      <c r="O258" s="20">
        <v>45</v>
      </c>
      <c r="P258" s="20">
        <v>0</v>
      </c>
      <c r="Q258" s="20">
        <v>0</v>
      </c>
      <c r="R258" s="20">
        <v>0</v>
      </c>
      <c r="S258" s="20">
        <v>45</v>
      </c>
      <c r="T258" s="20">
        <v>0</v>
      </c>
      <c r="U258" s="20">
        <v>54</v>
      </c>
      <c r="V258" s="30">
        <v>546</v>
      </c>
      <c r="W258" s="30">
        <v>94</v>
      </c>
      <c r="X258" s="33">
        <f>IFERROR(1 -(Master1[[#This Row],[Avg Garment Scans per Delivery]]/Master1[[#This Row],[Garment Inventory]]), 0)</f>
        <v>0.82783882783882778</v>
      </c>
      <c r="Y258" s="30">
        <v>19</v>
      </c>
      <c r="Z258" s="30">
        <v>494</v>
      </c>
      <c r="AA258" s="32">
        <f>_xlfn.XLOOKUP(Master1[[#This Row],[cu_id]], Revenue_Analysis[cuid], Revenue_Analysis[Q1 Low Deviation], 0)</f>
        <v>180.59889999999999</v>
      </c>
      <c r="AB258" s="32">
        <f>_xlfn.XLOOKUP(Master1[[#This Row],[cu_id]],Revenue_Analysis[cuid],Revenue_Analysis[Q1 High Deviation], 0)</f>
        <v>227.5153</v>
      </c>
      <c r="AC258" s="32">
        <f>_xlfn.XLOOKUP(Master1[[#This Row],[cu_id]],Revenue_Analysis[cuid],Revenue_Analysis[Q2 Low Deviation], 0)</f>
        <v>222.2679</v>
      </c>
      <c r="AD258" s="32">
        <f>_xlfn.XLOOKUP(Master1[[#This Row],[cu_id]],Revenue_Analysis[cuid],Revenue_Analysis[Q2 High Deviation], 0)</f>
        <v>255.2029</v>
      </c>
      <c r="AE258" s="32">
        <f>_xlfn.XLOOKUP(Master1[[#This Row],[cu_id]],Revenue_Analysis[cuid],Revenue_Analysis[Q3 Low Deviation], 0)</f>
        <v>236.20830000000001</v>
      </c>
      <c r="AF258" s="32">
        <f>_xlfn.XLOOKUP(Master1[[#This Row],[cu_id]],Revenue_Analysis[cuid],Revenue_Analysis[Q3 High Deviation], 0)</f>
        <v>273.27629999999999</v>
      </c>
      <c r="AG258" s="32">
        <f>_xlfn.XLOOKUP(Master1[[#This Row],[cu_id]],Revenue_Analysis[cuid],Revenue_Analysis[Q4 Low Deviation], 0)</f>
        <v>174.9153</v>
      </c>
      <c r="AH258" s="32">
        <f>_xlfn.XLOOKUP(Master1[[#This Row],[cu_id]],Revenue_Analysis[cuid],Revenue_Analysis[Q4 High Deviation], 0)</f>
        <v>219.70330000000001</v>
      </c>
      <c r="AI258" s="32">
        <f>_xlfn.XLOOKUP(Master1[[#This Row],[cu_id]],Revenue_Analysis[cuid],Revenue_Analysis[Q1 Average], 0)</f>
        <v>204.05709999999999</v>
      </c>
      <c r="AJ258" s="32">
        <f>_xlfn.XLOOKUP(Master1[[#This Row],[cu_id]],Revenue_Analysis[cuid],Revenue_Analysis[Q2 Average], 0)</f>
        <v>238.7354</v>
      </c>
      <c r="AK258" s="32">
        <f>_xlfn.XLOOKUP(Master1[[#This Row],[cu_id]],Revenue_Analysis[cuid],Revenue_Analysis[Q3 Average], 0)</f>
        <v>254.7423</v>
      </c>
      <c r="AL258" s="32">
        <f>_xlfn.XLOOKUP(Master1[[#This Row],[cu_id]],Revenue_Analysis[cuid],Revenue_Analysis[Q4 Average], 0)</f>
        <v>197.30930000000001</v>
      </c>
      <c r="AM258" s="34">
        <v>0.375</v>
      </c>
      <c r="AN258" s="35">
        <v>0.66666666666666663</v>
      </c>
      <c r="AO258" s="35" t="s">
        <v>4592</v>
      </c>
      <c r="AP258" s="35" t="s">
        <v>4592</v>
      </c>
      <c r="AQ258" s="20" t="s">
        <v>0</v>
      </c>
      <c r="AR258" s="20"/>
      <c r="AS258" s="14">
        <f>IFERROR(_xlfn.XLOOKUP(Master1[[#This Row],[cu_id]],StopTimes[cu_ID],StopTimes[Average Stop Time]), 0)</f>
        <v>14.38125</v>
      </c>
      <c r="AT258" s="14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258" s="13">
        <v>15</v>
      </c>
    </row>
    <row r="259" spans="1:47" x14ac:dyDescent="0.3">
      <c r="A259" s="18" t="s">
        <v>4371</v>
      </c>
      <c r="B259" s="20">
        <v>47</v>
      </c>
      <c r="C259" s="20" t="s">
        <v>14</v>
      </c>
      <c r="D259" s="19">
        <v>99033</v>
      </c>
      <c r="E259" s="19" t="s">
        <v>111</v>
      </c>
      <c r="F259" s="19" t="s">
        <v>5567</v>
      </c>
      <c r="G259" s="19" t="s">
        <v>5568</v>
      </c>
      <c r="H259" s="19" t="s">
        <v>5569</v>
      </c>
      <c r="I259" s="19" t="s">
        <v>5131</v>
      </c>
      <c r="J259" s="19" t="s">
        <v>4</v>
      </c>
      <c r="K259" s="19" t="s">
        <v>5132</v>
      </c>
      <c r="L259" s="21">
        <v>5</v>
      </c>
      <c r="M259" s="20" t="s">
        <v>10</v>
      </c>
      <c r="N259" s="20" t="s">
        <v>2</v>
      </c>
      <c r="O259" s="20">
        <v>77</v>
      </c>
      <c r="P259" s="20">
        <v>0</v>
      </c>
      <c r="Q259" s="20">
        <v>0</v>
      </c>
      <c r="R259" s="20">
        <v>0</v>
      </c>
      <c r="S259" s="20">
        <v>77</v>
      </c>
      <c r="T259" s="20">
        <v>0</v>
      </c>
      <c r="U259" s="20">
        <v>27</v>
      </c>
      <c r="V259" s="30">
        <v>11</v>
      </c>
      <c r="W259" s="30"/>
      <c r="X259" s="33">
        <f>IFERROR(1 -(Master1[[#This Row],[Avg Garment Scans per Delivery]]/Master1[[#This Row],[Garment Inventory]]), 0)</f>
        <v>1</v>
      </c>
      <c r="Y259" s="30">
        <v>1</v>
      </c>
      <c r="Z259" s="30">
        <v>11</v>
      </c>
      <c r="AA259" s="32">
        <f>_xlfn.XLOOKUP(Master1[[#This Row],[cu_id]], Revenue_Analysis[cuid], Revenue_Analysis[Q1 Low Deviation], 0)</f>
        <v>105.4211</v>
      </c>
      <c r="AB259" s="32">
        <f>_xlfn.XLOOKUP(Master1[[#This Row],[cu_id]],Revenue_Analysis[cuid],Revenue_Analysis[Q1 High Deviation], 0)</f>
        <v>107.2655</v>
      </c>
      <c r="AC259" s="32">
        <f>_xlfn.XLOOKUP(Master1[[#This Row],[cu_id]],Revenue_Analysis[cuid],Revenue_Analysis[Q2 Low Deviation], 0)</f>
        <v>109.94450000000001</v>
      </c>
      <c r="AD259" s="32">
        <f>_xlfn.XLOOKUP(Master1[[#This Row],[cu_id]],Revenue_Analysis[cuid],Revenue_Analysis[Q2 High Deviation], 0)</f>
        <v>168.50890000000001</v>
      </c>
      <c r="AE259" s="32">
        <f>_xlfn.XLOOKUP(Master1[[#This Row],[cu_id]],Revenue_Analysis[cuid],Revenue_Analysis[Q3 Low Deviation], 0)</f>
        <v>120.285</v>
      </c>
      <c r="AF259" s="32">
        <f>_xlfn.XLOOKUP(Master1[[#This Row],[cu_id]],Revenue_Analysis[cuid],Revenue_Analysis[Q3 High Deviation], 0)</f>
        <v>231.91499999999999</v>
      </c>
      <c r="AG259" s="32">
        <f>_xlfn.XLOOKUP(Master1[[#This Row],[cu_id]],Revenue_Analysis[cuid],Revenue_Analysis[Q4 Low Deviation], 0)</f>
        <v>77.726200000000006</v>
      </c>
      <c r="AH259" s="32">
        <f>_xlfn.XLOOKUP(Master1[[#This Row],[cu_id]],Revenue_Analysis[cuid],Revenue_Analysis[Q4 High Deviation], 0)</f>
        <v>114.771</v>
      </c>
      <c r="AI259" s="32">
        <f>_xlfn.XLOOKUP(Master1[[#This Row],[cu_id]],Revenue_Analysis[cuid],Revenue_Analysis[Q1 Average], 0)</f>
        <v>106.3433</v>
      </c>
      <c r="AJ259" s="32">
        <f>_xlfn.XLOOKUP(Master1[[#This Row],[cu_id]],Revenue_Analysis[cuid],Revenue_Analysis[Q2 Average], 0)</f>
        <v>139.22669999999999</v>
      </c>
      <c r="AK259" s="32">
        <f>_xlfn.XLOOKUP(Master1[[#This Row],[cu_id]],Revenue_Analysis[cuid],Revenue_Analysis[Q3 Average], 0)</f>
        <v>176.1</v>
      </c>
      <c r="AL259" s="32">
        <f>_xlfn.XLOOKUP(Master1[[#This Row],[cu_id]],Revenue_Analysis[cuid],Revenue_Analysis[Q4 Average], 0)</f>
        <v>96.248599999999996</v>
      </c>
      <c r="AM259" s="34">
        <v>0.29166666666666669</v>
      </c>
      <c r="AN259" s="35">
        <v>0.625</v>
      </c>
      <c r="AO259" s="35" t="s">
        <v>4592</v>
      </c>
      <c r="AP259" s="35" t="s">
        <v>4592</v>
      </c>
      <c r="AQ259" s="20" t="s">
        <v>0</v>
      </c>
      <c r="AR259" s="20"/>
      <c r="AS259" s="14">
        <f>IFERROR(_xlfn.XLOOKUP(Master1[[#This Row],[cu_id]],StopTimes[cu_ID],StopTimes[Average Stop Time]), 0)</f>
        <v>0.20833333333333334</v>
      </c>
      <c r="AT259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259" s="13">
        <v>10</v>
      </c>
    </row>
    <row r="260" spans="1:47" x14ac:dyDescent="0.3">
      <c r="A260" s="18" t="s">
        <v>4372</v>
      </c>
      <c r="B260" s="20">
        <v>12</v>
      </c>
      <c r="C260" s="20" t="s">
        <v>14</v>
      </c>
      <c r="D260" s="19">
        <v>99033</v>
      </c>
      <c r="E260" s="19" t="s">
        <v>5170</v>
      </c>
      <c r="F260" s="19" t="s">
        <v>5171</v>
      </c>
      <c r="G260" s="19" t="s">
        <v>5172</v>
      </c>
      <c r="H260" s="19" t="s">
        <v>11</v>
      </c>
      <c r="I260" s="19" t="s">
        <v>4974</v>
      </c>
      <c r="J260" s="19" t="s">
        <v>4</v>
      </c>
      <c r="K260" s="19" t="s">
        <v>5173</v>
      </c>
      <c r="L260" s="21" t="s">
        <v>17</v>
      </c>
      <c r="M260" s="20" t="s">
        <v>10</v>
      </c>
      <c r="N260" s="20" t="s">
        <v>2</v>
      </c>
      <c r="O260" s="20">
        <v>110</v>
      </c>
      <c r="P260" s="20">
        <v>0</v>
      </c>
      <c r="Q260" s="20">
        <v>0</v>
      </c>
      <c r="R260" s="20">
        <v>0</v>
      </c>
      <c r="S260" s="20">
        <v>110</v>
      </c>
      <c r="T260" s="20">
        <v>0</v>
      </c>
      <c r="U260" s="20">
        <v>20</v>
      </c>
      <c r="V260" s="30"/>
      <c r="W260" s="30"/>
      <c r="X260" s="33">
        <f>IFERROR(1 -(Master1[[#This Row],[Avg Garment Scans per Delivery]]/Master1[[#This Row],[Garment Inventory]]), 0)</f>
        <v>0</v>
      </c>
      <c r="Y260" s="30"/>
      <c r="Z260" s="30"/>
      <c r="AA260" s="32">
        <f>_xlfn.XLOOKUP(Master1[[#This Row],[cu_id]], Revenue_Analysis[cuid], Revenue_Analysis[Q1 Low Deviation], 0)</f>
        <v>60.4</v>
      </c>
      <c r="AB260" s="32">
        <f>_xlfn.XLOOKUP(Master1[[#This Row],[cu_id]],Revenue_Analysis[cuid],Revenue_Analysis[Q1 High Deviation], 0)</f>
        <v>60.4</v>
      </c>
      <c r="AC260" s="32">
        <f>_xlfn.XLOOKUP(Master1[[#This Row],[cu_id]],Revenue_Analysis[cuid],Revenue_Analysis[Q2 Low Deviation], 0)</f>
        <v>57.095199999999998</v>
      </c>
      <c r="AD260" s="32">
        <f>_xlfn.XLOOKUP(Master1[[#This Row],[cu_id]],Revenue_Analysis[cuid],Revenue_Analysis[Q2 High Deviation], 0)</f>
        <v>74.720799999999997</v>
      </c>
      <c r="AE260" s="32">
        <f>_xlfn.XLOOKUP(Master1[[#This Row],[cu_id]],Revenue_Analysis[cuid],Revenue_Analysis[Q3 Low Deviation], 0)</f>
        <v>43.517600000000002</v>
      </c>
      <c r="AF260" s="32">
        <f>_xlfn.XLOOKUP(Master1[[#This Row],[cu_id]],Revenue_Analysis[cuid],Revenue_Analysis[Q3 High Deviation], 0)</f>
        <v>70.618399999999994</v>
      </c>
      <c r="AG260" s="32">
        <f>_xlfn.XLOOKUP(Master1[[#This Row],[cu_id]],Revenue_Analysis[cuid],Revenue_Analysis[Q4 Low Deviation], 0)</f>
        <v>50.624699999999997</v>
      </c>
      <c r="AH260" s="32">
        <f>_xlfn.XLOOKUP(Master1[[#This Row],[cu_id]],Revenue_Analysis[cuid],Revenue_Analysis[Q4 High Deviation], 0)</f>
        <v>62.972499999999997</v>
      </c>
      <c r="AI260" s="32">
        <f>_xlfn.XLOOKUP(Master1[[#This Row],[cu_id]],Revenue_Analysis[cuid],Revenue_Analysis[Q1 Average], 0)</f>
        <v>60.4</v>
      </c>
      <c r="AJ260" s="32">
        <f>_xlfn.XLOOKUP(Master1[[#This Row],[cu_id]],Revenue_Analysis[cuid],Revenue_Analysis[Q2 Average], 0)</f>
        <v>65.908000000000001</v>
      </c>
      <c r="AK260" s="32">
        <f>_xlfn.XLOOKUP(Master1[[#This Row],[cu_id]],Revenue_Analysis[cuid],Revenue_Analysis[Q3 Average], 0)</f>
        <v>57.067999999999998</v>
      </c>
      <c r="AL260" s="32">
        <f>_xlfn.XLOOKUP(Master1[[#This Row],[cu_id]],Revenue_Analysis[cuid],Revenue_Analysis[Q4 Average], 0)</f>
        <v>56.7986</v>
      </c>
      <c r="AM260" s="34">
        <v>0.29166666666666669</v>
      </c>
      <c r="AN260" s="35">
        <v>0.625</v>
      </c>
      <c r="AO260" s="35" t="s">
        <v>4592</v>
      </c>
      <c r="AP260" s="35" t="s">
        <v>4592</v>
      </c>
      <c r="AQ260" s="20" t="s">
        <v>0</v>
      </c>
      <c r="AR260" s="20"/>
      <c r="AS260" s="14">
        <f>IFERROR(_xlfn.XLOOKUP(Master1[[#This Row],[cu_id]],StopTimes[cu_ID],StopTimes[Average Stop Time]), 0)</f>
        <v>32.416666666666664</v>
      </c>
      <c r="AT260" s="14">
        <f>IF(Master1[[#This Row],[RSP StopTime Override]] &lt;&gt; "",Master1[[#This Row],[RSP StopTime Override]],IF(Master1[[#This Row],[Avg Stop Time Helper]] &lt;&gt; 0, Master1[[#This Row],[Avg Stop Time Helper]],Average_Stop_Time))</f>
        <v>32.416666666666664</v>
      </c>
      <c r="AU260" s="13"/>
    </row>
    <row r="261" spans="1:47" x14ac:dyDescent="0.3">
      <c r="A261" s="18" t="s">
        <v>4373</v>
      </c>
      <c r="B261" s="20">
        <v>12</v>
      </c>
      <c r="C261" s="20" t="s">
        <v>14</v>
      </c>
      <c r="D261" s="19">
        <v>99033</v>
      </c>
      <c r="E261" s="19" t="s">
        <v>5174</v>
      </c>
      <c r="F261" s="19" t="s">
        <v>5175</v>
      </c>
      <c r="G261" s="19" t="s">
        <v>5176</v>
      </c>
      <c r="H261" s="19" t="s">
        <v>11</v>
      </c>
      <c r="I261" s="19" t="s">
        <v>4974</v>
      </c>
      <c r="J261" s="19" t="s">
        <v>4</v>
      </c>
      <c r="K261" s="19" t="s">
        <v>5173</v>
      </c>
      <c r="L261" s="21" t="s">
        <v>16</v>
      </c>
      <c r="M261" s="20" t="s">
        <v>3</v>
      </c>
      <c r="N261" s="20" t="s">
        <v>2</v>
      </c>
      <c r="O261" s="20">
        <v>140</v>
      </c>
      <c r="P261" s="20">
        <v>0</v>
      </c>
      <c r="Q261" s="20">
        <v>0</v>
      </c>
      <c r="R261" s="20">
        <v>0</v>
      </c>
      <c r="S261" s="20">
        <v>140</v>
      </c>
      <c r="T261" s="20">
        <v>0</v>
      </c>
      <c r="U261" s="20">
        <v>37</v>
      </c>
      <c r="V261" s="30"/>
      <c r="W261" s="30"/>
      <c r="X261" s="33">
        <f>IFERROR(1 -(Master1[[#This Row],[Avg Garment Scans per Delivery]]/Master1[[#This Row],[Garment Inventory]]), 0)</f>
        <v>0</v>
      </c>
      <c r="Y261" s="30"/>
      <c r="Z261" s="30"/>
      <c r="AA261" s="32">
        <f>_xlfn.XLOOKUP(Master1[[#This Row],[cu_id]], Revenue_Analysis[cuid], Revenue_Analysis[Q1 Low Deviation], 0)</f>
        <v>33.218899999999998</v>
      </c>
      <c r="AB261" s="32">
        <f>_xlfn.XLOOKUP(Master1[[#This Row],[cu_id]],Revenue_Analysis[cuid],Revenue_Analysis[Q1 High Deviation], 0)</f>
        <v>35.057699999999997</v>
      </c>
      <c r="AC261" s="32">
        <f>_xlfn.XLOOKUP(Master1[[#This Row],[cu_id]],Revenue_Analysis[cuid],Revenue_Analysis[Q2 Low Deviation], 0)</f>
        <v>34.69</v>
      </c>
      <c r="AD261" s="32">
        <f>_xlfn.XLOOKUP(Master1[[#This Row],[cu_id]],Revenue_Analysis[cuid],Revenue_Analysis[Q2 High Deviation], 0)</f>
        <v>34.69</v>
      </c>
      <c r="AE261" s="32">
        <f>_xlfn.XLOOKUP(Master1[[#This Row],[cu_id]],Revenue_Analysis[cuid],Revenue_Analysis[Q3 Low Deviation], 0)</f>
        <v>38.01</v>
      </c>
      <c r="AF261" s="32">
        <f>_xlfn.XLOOKUP(Master1[[#This Row],[cu_id]],Revenue_Analysis[cuid],Revenue_Analysis[Q3 High Deviation], 0)</f>
        <v>38.01</v>
      </c>
      <c r="AG261" s="32">
        <f>_xlfn.XLOOKUP(Master1[[#This Row],[cu_id]],Revenue_Analysis[cuid],Revenue_Analysis[Q4 Low Deviation], 0)</f>
        <v>31.38</v>
      </c>
      <c r="AH261" s="32">
        <f>_xlfn.XLOOKUP(Master1[[#This Row],[cu_id]],Revenue_Analysis[cuid],Revenue_Analysis[Q4 High Deviation], 0)</f>
        <v>31.38</v>
      </c>
      <c r="AI261" s="32">
        <f>_xlfn.XLOOKUP(Master1[[#This Row],[cu_id]],Revenue_Analysis[cuid],Revenue_Analysis[Q1 Average], 0)</f>
        <v>34.138300000000001</v>
      </c>
      <c r="AJ261" s="32">
        <f>_xlfn.XLOOKUP(Master1[[#This Row],[cu_id]],Revenue_Analysis[cuid],Revenue_Analysis[Q2 Average], 0)</f>
        <v>34.69</v>
      </c>
      <c r="AK261" s="32">
        <f>_xlfn.XLOOKUP(Master1[[#This Row],[cu_id]],Revenue_Analysis[cuid],Revenue_Analysis[Q3 Average], 0)</f>
        <v>38.01</v>
      </c>
      <c r="AL261" s="32">
        <f>_xlfn.XLOOKUP(Master1[[#This Row],[cu_id]],Revenue_Analysis[cuid],Revenue_Analysis[Q4 Average], 0)</f>
        <v>31.38</v>
      </c>
      <c r="AM261" s="34">
        <v>0.29166666666666669</v>
      </c>
      <c r="AN261" s="35">
        <v>0.625</v>
      </c>
      <c r="AO261" s="35" t="s">
        <v>4592</v>
      </c>
      <c r="AP261" s="35" t="s">
        <v>4592</v>
      </c>
      <c r="AQ261" s="20" t="s">
        <v>0</v>
      </c>
      <c r="AR261" s="20"/>
      <c r="AS261" s="14">
        <f>IFERROR(_xlfn.XLOOKUP(Master1[[#This Row],[cu_id]],StopTimes[cu_ID],StopTimes[Average Stop Time]), 0)</f>
        <v>0.19166666666666668</v>
      </c>
      <c r="AT261" s="14">
        <f>IF(Master1[[#This Row],[RSP StopTime Override]] &lt;&gt; "",Master1[[#This Row],[RSP StopTime Override]],IF(Master1[[#This Row],[Avg Stop Time Helper]] &lt;&gt; 0, Master1[[#This Row],[Avg Stop Time Helper]],Average_Stop_Time))</f>
        <v>0.19166666666666668</v>
      </c>
      <c r="AU261" s="13"/>
    </row>
    <row r="262" spans="1:47" x14ac:dyDescent="0.3">
      <c r="A262" s="18" t="s">
        <v>4374</v>
      </c>
      <c r="B262" s="20">
        <v>52</v>
      </c>
      <c r="C262" s="20" t="s">
        <v>6</v>
      </c>
      <c r="D262" s="19">
        <v>99033</v>
      </c>
      <c r="E262" s="19" t="s">
        <v>4708</v>
      </c>
      <c r="F262" s="19" t="s">
        <v>6638</v>
      </c>
      <c r="G262" s="19" t="s">
        <v>6639</v>
      </c>
      <c r="H262" s="19" t="s">
        <v>11</v>
      </c>
      <c r="I262" s="19" t="s">
        <v>4974</v>
      </c>
      <c r="J262" s="19" t="s">
        <v>4</v>
      </c>
      <c r="K262" s="19" t="s">
        <v>5173</v>
      </c>
      <c r="L262" s="21" t="s">
        <v>16</v>
      </c>
      <c r="M262" s="20" t="s">
        <v>3</v>
      </c>
      <c r="N262" s="20" t="s">
        <v>2</v>
      </c>
      <c r="O262" s="20">
        <v>51</v>
      </c>
      <c r="P262" s="20">
        <v>0</v>
      </c>
      <c r="Q262" s="20">
        <v>0</v>
      </c>
      <c r="R262" s="20">
        <v>51</v>
      </c>
      <c r="S262" s="20">
        <v>0</v>
      </c>
      <c r="T262" s="20">
        <v>0</v>
      </c>
      <c r="U262" s="20">
        <v>39</v>
      </c>
      <c r="V262" s="30"/>
      <c r="W262" s="30"/>
      <c r="X262" s="33">
        <f>IFERROR(1 -(Master1[[#This Row],[Avg Garment Scans per Delivery]]/Master1[[#This Row],[Garment Inventory]]), 0)</f>
        <v>0</v>
      </c>
      <c r="Y262" s="30"/>
      <c r="Z262" s="30"/>
      <c r="AA262" s="32">
        <f>_xlfn.XLOOKUP(Master1[[#This Row],[cu_id]], Revenue_Analysis[cuid], Revenue_Analysis[Q1 Low Deviation], 0)</f>
        <v>60.4</v>
      </c>
      <c r="AB262" s="32">
        <f>_xlfn.XLOOKUP(Master1[[#This Row],[cu_id]],Revenue_Analysis[cuid],Revenue_Analysis[Q1 High Deviation], 0)</f>
        <v>60.4</v>
      </c>
      <c r="AC262" s="32">
        <f>_xlfn.XLOOKUP(Master1[[#This Row],[cu_id]],Revenue_Analysis[cuid],Revenue_Analysis[Q2 Low Deviation], 0)</f>
        <v>57.498800000000003</v>
      </c>
      <c r="AD262" s="32">
        <f>_xlfn.XLOOKUP(Master1[[#This Row],[cu_id]],Revenue_Analysis[cuid],Revenue_Analysis[Q2 High Deviation], 0)</f>
        <v>61.212400000000002</v>
      </c>
      <c r="AE262" s="32">
        <f>_xlfn.XLOOKUP(Master1[[#This Row],[cu_id]],Revenue_Analysis[cuid],Revenue_Analysis[Q3 Low Deviation], 0)</f>
        <v>50.852899999999998</v>
      </c>
      <c r="AF262" s="32">
        <f>_xlfn.XLOOKUP(Master1[[#This Row],[cu_id]],Revenue_Analysis[cuid],Revenue_Analysis[Q3 High Deviation], 0)</f>
        <v>72.967100000000002</v>
      </c>
      <c r="AG262" s="32">
        <f>_xlfn.XLOOKUP(Master1[[#This Row],[cu_id]],Revenue_Analysis[cuid],Revenue_Analysis[Q4 Low Deviation], 0)</f>
        <v>52.74</v>
      </c>
      <c r="AH262" s="32">
        <f>_xlfn.XLOOKUP(Master1[[#This Row],[cu_id]],Revenue_Analysis[cuid],Revenue_Analysis[Q4 High Deviation], 0)</f>
        <v>63.94</v>
      </c>
      <c r="AI262" s="32">
        <f>_xlfn.XLOOKUP(Master1[[#This Row],[cu_id]],Revenue_Analysis[cuid],Revenue_Analysis[Q1 Average], 0)</f>
        <v>60.4</v>
      </c>
      <c r="AJ262" s="32">
        <f>_xlfn.XLOOKUP(Master1[[#This Row],[cu_id]],Revenue_Analysis[cuid],Revenue_Analysis[Q2 Average], 0)</f>
        <v>59.355600000000003</v>
      </c>
      <c r="AK262" s="32">
        <f>_xlfn.XLOOKUP(Master1[[#This Row],[cu_id]],Revenue_Analysis[cuid],Revenue_Analysis[Q3 Average], 0)</f>
        <v>61.91</v>
      </c>
      <c r="AL262" s="32">
        <f>_xlfn.XLOOKUP(Master1[[#This Row],[cu_id]],Revenue_Analysis[cuid],Revenue_Analysis[Q4 Average], 0)</f>
        <v>58.34</v>
      </c>
      <c r="AM262" s="34">
        <v>0.33333333333333331</v>
      </c>
      <c r="AN262" s="35">
        <v>0.70833333333333337</v>
      </c>
      <c r="AO262" s="35" t="s">
        <v>4592</v>
      </c>
      <c r="AP262" s="35" t="s">
        <v>4592</v>
      </c>
      <c r="AQ262" s="20" t="s">
        <v>0</v>
      </c>
      <c r="AR262" s="20"/>
      <c r="AS262" s="14">
        <f>IFERROR(_xlfn.XLOOKUP(Master1[[#This Row],[cu_id]],StopTimes[cu_ID],StopTimes[Average Stop Time]), 0)</f>
        <v>0.28333333333333333</v>
      </c>
      <c r="AT262" s="14">
        <f>IF(Master1[[#This Row],[RSP StopTime Override]] &lt;&gt; "",Master1[[#This Row],[RSP StopTime Override]],IF(Master1[[#This Row],[Avg Stop Time Helper]] &lt;&gt; 0, Master1[[#This Row],[Avg Stop Time Helper]],Average_Stop_Time))</f>
        <v>0.28333333333333333</v>
      </c>
      <c r="AU262" s="13"/>
    </row>
    <row r="263" spans="1:47" x14ac:dyDescent="0.3">
      <c r="A263" s="18" t="s">
        <v>4375</v>
      </c>
      <c r="B263" s="20">
        <v>52</v>
      </c>
      <c r="C263" s="20" t="s">
        <v>14</v>
      </c>
      <c r="D263" s="19">
        <v>99033</v>
      </c>
      <c r="E263" s="19" t="s">
        <v>5185</v>
      </c>
      <c r="F263" s="19" t="s">
        <v>6700</v>
      </c>
      <c r="G263" s="19" t="s">
        <v>6701</v>
      </c>
      <c r="H263" s="19" t="s">
        <v>11</v>
      </c>
      <c r="I263" s="19" t="s">
        <v>4974</v>
      </c>
      <c r="J263" s="19" t="s">
        <v>4</v>
      </c>
      <c r="K263" s="19" t="s">
        <v>5173</v>
      </c>
      <c r="L263" s="21" t="s">
        <v>16</v>
      </c>
      <c r="M263" s="20" t="s">
        <v>3</v>
      </c>
      <c r="N263" s="20" t="s">
        <v>2</v>
      </c>
      <c r="O263" s="20">
        <v>10</v>
      </c>
      <c r="P263" s="20">
        <v>0</v>
      </c>
      <c r="Q263" s="20">
        <v>0</v>
      </c>
      <c r="R263" s="20">
        <v>0</v>
      </c>
      <c r="S263" s="20">
        <v>10</v>
      </c>
      <c r="T263" s="20">
        <v>0</v>
      </c>
      <c r="U263" s="20">
        <v>39</v>
      </c>
      <c r="V263" s="30"/>
      <c r="W263" s="30"/>
      <c r="X263" s="33">
        <f>IFERROR(1 -(Master1[[#This Row],[Avg Garment Scans per Delivery]]/Master1[[#This Row],[Garment Inventory]]), 0)</f>
        <v>0</v>
      </c>
      <c r="Y263" s="30"/>
      <c r="Z263" s="30"/>
      <c r="AA263" s="32">
        <f>_xlfn.XLOOKUP(Master1[[#This Row],[cu_id]], Revenue_Analysis[cuid], Revenue_Analysis[Q1 Low Deviation], 0)</f>
        <v>56.98</v>
      </c>
      <c r="AB263" s="32">
        <f>_xlfn.XLOOKUP(Master1[[#This Row],[cu_id]],Revenue_Analysis[cuid],Revenue_Analysis[Q1 High Deviation], 0)</f>
        <v>56.98</v>
      </c>
      <c r="AC263" s="32">
        <f>_xlfn.XLOOKUP(Master1[[#This Row],[cu_id]],Revenue_Analysis[cuid],Revenue_Analysis[Q2 Low Deviation], 0)</f>
        <v>56.98</v>
      </c>
      <c r="AD263" s="32">
        <f>_xlfn.XLOOKUP(Master1[[#This Row],[cu_id]],Revenue_Analysis[cuid],Revenue_Analysis[Q2 High Deviation], 0)</f>
        <v>56.98</v>
      </c>
      <c r="AE263" s="32">
        <f>_xlfn.XLOOKUP(Master1[[#This Row],[cu_id]],Revenue_Analysis[cuid],Revenue_Analysis[Q3 Low Deviation], 0)</f>
        <v>65.5</v>
      </c>
      <c r="AF263" s="32">
        <f>_xlfn.XLOOKUP(Master1[[#This Row],[cu_id]],Revenue_Analysis[cuid],Revenue_Analysis[Q3 High Deviation], 0)</f>
        <v>65.5</v>
      </c>
      <c r="AG263" s="32">
        <f>_xlfn.XLOOKUP(Master1[[#This Row],[cu_id]],Revenue_Analysis[cuid],Revenue_Analysis[Q4 Low Deviation], 0)</f>
        <v>56.98</v>
      </c>
      <c r="AH263" s="32">
        <f>_xlfn.XLOOKUP(Master1[[#This Row],[cu_id]],Revenue_Analysis[cuid],Revenue_Analysis[Q4 High Deviation], 0)</f>
        <v>56.98</v>
      </c>
      <c r="AI263" s="32">
        <f>_xlfn.XLOOKUP(Master1[[#This Row],[cu_id]],Revenue_Analysis[cuid],Revenue_Analysis[Q1 Average], 0)</f>
        <v>56.98</v>
      </c>
      <c r="AJ263" s="32">
        <f>_xlfn.XLOOKUP(Master1[[#This Row],[cu_id]],Revenue_Analysis[cuid],Revenue_Analysis[Q2 Average], 0)</f>
        <v>56.98</v>
      </c>
      <c r="AK263" s="32">
        <f>_xlfn.XLOOKUP(Master1[[#This Row],[cu_id]],Revenue_Analysis[cuid],Revenue_Analysis[Q3 Average], 0)</f>
        <v>65.5</v>
      </c>
      <c r="AL263" s="32">
        <f>_xlfn.XLOOKUP(Master1[[#This Row],[cu_id]],Revenue_Analysis[cuid],Revenue_Analysis[Q4 Average], 0)</f>
        <v>56.98</v>
      </c>
      <c r="AM263" s="34">
        <v>0.29166666666666669</v>
      </c>
      <c r="AN263" s="35">
        <v>0.70833333333333337</v>
      </c>
      <c r="AO263" s="35" t="s">
        <v>4592</v>
      </c>
      <c r="AP263" s="35" t="s">
        <v>4592</v>
      </c>
      <c r="AQ263" s="20" t="s">
        <v>0</v>
      </c>
      <c r="AR263" s="20"/>
      <c r="AS263" s="14">
        <f>IFERROR(_xlfn.XLOOKUP(Master1[[#This Row],[cu_id]],StopTimes[cu_ID],StopTimes[Average Stop Time]), 0)</f>
        <v>0</v>
      </c>
      <c r="AT263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263" s="13"/>
    </row>
    <row r="264" spans="1:47" x14ac:dyDescent="0.3">
      <c r="A264" s="18" t="s">
        <v>4376</v>
      </c>
      <c r="B264" s="20">
        <v>51</v>
      </c>
      <c r="C264" s="20" t="s">
        <v>14</v>
      </c>
      <c r="D264" s="19">
        <v>527712</v>
      </c>
      <c r="E264" s="19" t="s">
        <v>13</v>
      </c>
      <c r="F264" s="19" t="s">
        <v>6222</v>
      </c>
      <c r="G264" s="19" t="s">
        <v>6223</v>
      </c>
      <c r="H264" s="19" t="s">
        <v>11</v>
      </c>
      <c r="I264" s="19" t="s">
        <v>6224</v>
      </c>
      <c r="J264" s="19" t="s">
        <v>4</v>
      </c>
      <c r="K264" s="19" t="s">
        <v>6225</v>
      </c>
      <c r="L264" s="21" t="s">
        <v>16</v>
      </c>
      <c r="M264" s="20" t="s">
        <v>3</v>
      </c>
      <c r="N264" s="20" t="s">
        <v>2</v>
      </c>
      <c r="O264" s="20">
        <v>80</v>
      </c>
      <c r="P264" s="20">
        <v>0</v>
      </c>
      <c r="Q264" s="20">
        <v>0</v>
      </c>
      <c r="R264" s="20">
        <v>0</v>
      </c>
      <c r="S264" s="20">
        <v>80</v>
      </c>
      <c r="T264" s="20">
        <v>0</v>
      </c>
      <c r="U264" s="20">
        <v>53</v>
      </c>
      <c r="V264" s="30"/>
      <c r="W264" s="30"/>
      <c r="X264" s="33">
        <f>IFERROR(1 -(Master1[[#This Row],[Avg Garment Scans per Delivery]]/Master1[[#This Row],[Garment Inventory]]), 0)</f>
        <v>0</v>
      </c>
      <c r="Y264" s="30"/>
      <c r="Z264" s="30"/>
      <c r="AA264" s="32">
        <f>_xlfn.XLOOKUP(Master1[[#This Row],[cu_id]], Revenue_Analysis[cuid], Revenue_Analysis[Q1 Low Deviation], 0)</f>
        <v>46.376800000000003</v>
      </c>
      <c r="AB264" s="32">
        <f>_xlfn.XLOOKUP(Master1[[#This Row],[cu_id]],Revenue_Analysis[cuid],Revenue_Analysis[Q1 High Deviation], 0)</f>
        <v>94.207800000000006</v>
      </c>
      <c r="AC264" s="32">
        <f>_xlfn.XLOOKUP(Master1[[#This Row],[cu_id]],Revenue_Analysis[cuid],Revenue_Analysis[Q2 Low Deviation], 0)</f>
        <v>54.2592</v>
      </c>
      <c r="AD264" s="32">
        <f>_xlfn.XLOOKUP(Master1[[#This Row],[cu_id]],Revenue_Analysis[cuid],Revenue_Analysis[Q2 High Deviation], 0)</f>
        <v>95.033199999999994</v>
      </c>
      <c r="AE264" s="32">
        <f>_xlfn.XLOOKUP(Master1[[#This Row],[cu_id]],Revenue_Analysis[cuid],Revenue_Analysis[Q3 Low Deviation], 0)</f>
        <v>55.334200000000003</v>
      </c>
      <c r="AF264" s="32">
        <f>_xlfn.XLOOKUP(Master1[[#This Row],[cu_id]],Revenue_Analysis[cuid],Revenue_Analysis[Q3 High Deviation], 0)</f>
        <v>113.8366</v>
      </c>
      <c r="AG264" s="32">
        <f>_xlfn.XLOOKUP(Master1[[#This Row],[cu_id]],Revenue_Analysis[cuid],Revenue_Analysis[Q4 Low Deviation], 0)</f>
        <v>46.5244</v>
      </c>
      <c r="AH264" s="32">
        <f>_xlfn.XLOOKUP(Master1[[#This Row],[cu_id]],Revenue_Analysis[cuid],Revenue_Analysis[Q4 High Deviation], 0)</f>
        <v>77.984800000000007</v>
      </c>
      <c r="AI264" s="32">
        <f>_xlfn.XLOOKUP(Master1[[#This Row],[cu_id]],Revenue_Analysis[cuid],Revenue_Analysis[Q1 Average], 0)</f>
        <v>70.292299999999997</v>
      </c>
      <c r="AJ264" s="32">
        <f>_xlfn.XLOOKUP(Master1[[#This Row],[cu_id]],Revenue_Analysis[cuid],Revenue_Analysis[Q2 Average], 0)</f>
        <v>74.646199999999993</v>
      </c>
      <c r="AK264" s="32">
        <f>_xlfn.XLOOKUP(Master1[[#This Row],[cu_id]],Revenue_Analysis[cuid],Revenue_Analysis[Q3 Average], 0)</f>
        <v>84.585400000000007</v>
      </c>
      <c r="AL264" s="32">
        <f>_xlfn.XLOOKUP(Master1[[#This Row],[cu_id]],Revenue_Analysis[cuid],Revenue_Analysis[Q4 Average], 0)</f>
        <v>62.254600000000003</v>
      </c>
      <c r="AM264" s="34">
        <v>0.45833333333333331</v>
      </c>
      <c r="AN264" s="35">
        <v>0.91666666666666663</v>
      </c>
      <c r="AO264" s="35" t="s">
        <v>4592</v>
      </c>
      <c r="AP264" s="35" t="s">
        <v>4592</v>
      </c>
      <c r="AQ264" s="20" t="s">
        <v>0</v>
      </c>
      <c r="AR264" s="20"/>
      <c r="AS264" s="14">
        <f>IFERROR(_xlfn.XLOOKUP(Master1[[#This Row],[cu_id]],StopTimes[cu_ID],StopTimes[Average Stop Time]), 0)</f>
        <v>2.4395833333333332</v>
      </c>
      <c r="AT264" s="14">
        <f>IF(Master1[[#This Row],[RSP StopTime Override]] &lt;&gt; "",Master1[[#This Row],[RSP StopTime Override]],IF(Master1[[#This Row],[Avg Stop Time Helper]] &lt;&gt; 0, Master1[[#This Row],[Avg Stop Time Helper]],Average_Stop_Time))</f>
        <v>2.4395833333333332</v>
      </c>
      <c r="AU264" s="13"/>
    </row>
    <row r="265" spans="1:47" x14ac:dyDescent="0.3">
      <c r="A265" s="18" t="s">
        <v>4377</v>
      </c>
      <c r="B265" s="20">
        <v>52</v>
      </c>
      <c r="C265" s="20" t="s">
        <v>7</v>
      </c>
      <c r="D265" s="19">
        <v>527714</v>
      </c>
      <c r="E265" s="19" t="s">
        <v>13</v>
      </c>
      <c r="F265" s="19" t="s">
        <v>6771</v>
      </c>
      <c r="G265" s="19" t="s">
        <v>6772</v>
      </c>
      <c r="H265" s="19" t="s">
        <v>11</v>
      </c>
      <c r="I265" s="19" t="s">
        <v>6773</v>
      </c>
      <c r="J265" s="19" t="s">
        <v>4</v>
      </c>
      <c r="K265" s="19" t="s">
        <v>5043</v>
      </c>
      <c r="L265" s="21" t="s">
        <v>19</v>
      </c>
      <c r="M265" s="20" t="s">
        <v>18</v>
      </c>
      <c r="N265" s="20" t="s">
        <v>2</v>
      </c>
      <c r="O265" s="20">
        <v>35</v>
      </c>
      <c r="P265" s="20">
        <v>0</v>
      </c>
      <c r="Q265" s="20">
        <v>0</v>
      </c>
      <c r="R265" s="20">
        <v>0</v>
      </c>
      <c r="S265" s="20">
        <v>0</v>
      </c>
      <c r="T265" s="20">
        <v>35</v>
      </c>
      <c r="U265" s="20">
        <v>18</v>
      </c>
      <c r="V265" s="30"/>
      <c r="W265" s="30"/>
      <c r="X265" s="33">
        <f>IFERROR(1 -(Master1[[#This Row],[Avg Garment Scans per Delivery]]/Master1[[#This Row],[Garment Inventory]]), 0)</f>
        <v>0</v>
      </c>
      <c r="Y265" s="30"/>
      <c r="Z265" s="30"/>
      <c r="AA265" s="32">
        <f>_xlfn.XLOOKUP(Master1[[#This Row],[cu_id]], Revenue_Analysis[cuid], Revenue_Analysis[Q1 Low Deviation], 0)</f>
        <v>55.878900000000002</v>
      </c>
      <c r="AB265" s="32">
        <f>_xlfn.XLOOKUP(Master1[[#This Row],[cu_id]],Revenue_Analysis[cuid],Revenue_Analysis[Q1 High Deviation], 0)</f>
        <v>65.484499999999997</v>
      </c>
      <c r="AC265" s="32">
        <f>_xlfn.XLOOKUP(Master1[[#This Row],[cu_id]],Revenue_Analysis[cuid],Revenue_Analysis[Q2 Low Deviation], 0)</f>
        <v>64.42</v>
      </c>
      <c r="AD265" s="32">
        <f>_xlfn.XLOOKUP(Master1[[#This Row],[cu_id]],Revenue_Analysis[cuid],Revenue_Analysis[Q2 High Deviation], 0)</f>
        <v>64.42</v>
      </c>
      <c r="AE265" s="32">
        <f>_xlfn.XLOOKUP(Master1[[#This Row],[cu_id]],Revenue_Analysis[cuid],Revenue_Analysis[Q3 Low Deviation], 0)</f>
        <v>43.006</v>
      </c>
      <c r="AF265" s="32">
        <f>_xlfn.XLOOKUP(Master1[[#This Row],[cu_id]],Revenue_Analysis[cuid],Revenue_Analysis[Q3 High Deviation], 0)</f>
        <v>71.453999999999994</v>
      </c>
      <c r="AG265" s="32">
        <f>_xlfn.XLOOKUP(Master1[[#This Row],[cu_id]],Revenue_Analysis[cuid],Revenue_Analysis[Q4 Low Deviation], 0)</f>
        <v>57.35</v>
      </c>
      <c r="AH265" s="32">
        <f>_xlfn.XLOOKUP(Master1[[#This Row],[cu_id]],Revenue_Analysis[cuid],Revenue_Analysis[Q4 High Deviation], 0)</f>
        <v>57.35</v>
      </c>
      <c r="AI265" s="32">
        <f>_xlfn.XLOOKUP(Master1[[#This Row],[cu_id]],Revenue_Analysis[cuid],Revenue_Analysis[Q1 Average], 0)</f>
        <v>60.681699999999999</v>
      </c>
      <c r="AJ265" s="32">
        <f>_xlfn.XLOOKUP(Master1[[#This Row],[cu_id]],Revenue_Analysis[cuid],Revenue_Analysis[Q2 Average], 0)</f>
        <v>64.42</v>
      </c>
      <c r="AK265" s="32">
        <f>_xlfn.XLOOKUP(Master1[[#This Row],[cu_id]],Revenue_Analysis[cuid],Revenue_Analysis[Q3 Average], 0)</f>
        <v>57.23</v>
      </c>
      <c r="AL265" s="32">
        <f>_xlfn.XLOOKUP(Master1[[#This Row],[cu_id]],Revenue_Analysis[cuid],Revenue_Analysis[Q4 Average], 0)</f>
        <v>57.35</v>
      </c>
      <c r="AM265" s="34">
        <v>0.33333333333333331</v>
      </c>
      <c r="AN265" s="35">
        <v>0.70833333333333337</v>
      </c>
      <c r="AO265" s="35" t="s">
        <v>4592</v>
      </c>
      <c r="AP265" s="35" t="s">
        <v>4592</v>
      </c>
      <c r="AQ265" s="20" t="s">
        <v>0</v>
      </c>
      <c r="AR265" s="20"/>
      <c r="AS265" s="14">
        <f>IFERROR(_xlfn.XLOOKUP(Master1[[#This Row],[cu_id]],StopTimes[cu_ID],StopTimes[Average Stop Time]), 0)</f>
        <v>1.75</v>
      </c>
      <c r="AT265" s="14">
        <f>IF(Master1[[#This Row],[RSP StopTime Override]] &lt;&gt; "",Master1[[#This Row],[RSP StopTime Override]],IF(Master1[[#This Row],[Avg Stop Time Helper]] &lt;&gt; 0, Master1[[#This Row],[Avg Stop Time Helper]],Average_Stop_Time))</f>
        <v>1.75</v>
      </c>
      <c r="AU265" s="13"/>
    </row>
    <row r="266" spans="1:47" x14ac:dyDescent="0.3">
      <c r="A266" s="18" t="s">
        <v>4378</v>
      </c>
      <c r="B266" s="20">
        <v>56</v>
      </c>
      <c r="C266" s="20" t="s">
        <v>7</v>
      </c>
      <c r="D266" s="19">
        <v>527739</v>
      </c>
      <c r="E266" s="19" t="s">
        <v>13</v>
      </c>
      <c r="F266" s="19" t="s">
        <v>7195</v>
      </c>
      <c r="G266" s="19" t="s">
        <v>7196</v>
      </c>
      <c r="H266" s="19" t="s">
        <v>11</v>
      </c>
      <c r="I266" s="19" t="s">
        <v>5890</v>
      </c>
      <c r="J266" s="19" t="s">
        <v>4</v>
      </c>
      <c r="K266" s="19" t="s">
        <v>5276</v>
      </c>
      <c r="L266" s="21" t="s">
        <v>21</v>
      </c>
      <c r="M266" s="20" t="s">
        <v>20</v>
      </c>
      <c r="N266" s="20" t="s">
        <v>2</v>
      </c>
      <c r="O266" s="20">
        <v>35</v>
      </c>
      <c r="P266" s="20">
        <v>0</v>
      </c>
      <c r="Q266" s="20">
        <v>0</v>
      </c>
      <c r="R266" s="20">
        <v>0</v>
      </c>
      <c r="S266" s="20">
        <v>0</v>
      </c>
      <c r="T266" s="20">
        <v>35</v>
      </c>
      <c r="U266" s="20">
        <v>13</v>
      </c>
      <c r="V266" s="30"/>
      <c r="W266" s="30"/>
      <c r="X266" s="33">
        <f>IFERROR(1 -(Master1[[#This Row],[Avg Garment Scans per Delivery]]/Master1[[#This Row],[Garment Inventory]]), 0)</f>
        <v>0</v>
      </c>
      <c r="Y266" s="30"/>
      <c r="Z266" s="30"/>
      <c r="AA266" s="32">
        <f>_xlfn.XLOOKUP(Master1[[#This Row],[cu_id]], Revenue_Analysis[cuid], Revenue_Analysis[Q1 Low Deviation], 0)</f>
        <v>43.542000000000002</v>
      </c>
      <c r="AB266" s="32">
        <f>_xlfn.XLOOKUP(Master1[[#This Row],[cu_id]],Revenue_Analysis[cuid],Revenue_Analysis[Q1 High Deviation], 0)</f>
        <v>83.477999999999994</v>
      </c>
      <c r="AC266" s="32">
        <f>_xlfn.XLOOKUP(Master1[[#This Row],[cu_id]],Revenue_Analysis[cuid],Revenue_Analysis[Q2 Low Deviation], 0)</f>
        <v>158.49780000000001</v>
      </c>
      <c r="AD266" s="32">
        <f>_xlfn.XLOOKUP(Master1[[#This Row],[cu_id]],Revenue_Analysis[cuid],Revenue_Analysis[Q2 High Deviation], 0)</f>
        <v>160.51560000000001</v>
      </c>
      <c r="AE266" s="32">
        <f>_xlfn.XLOOKUP(Master1[[#This Row],[cu_id]],Revenue_Analysis[cuid],Revenue_Analysis[Q3 Low Deviation], 0)</f>
        <v>83.57</v>
      </c>
      <c r="AF266" s="32">
        <f>_xlfn.XLOOKUP(Master1[[#This Row],[cu_id]],Revenue_Analysis[cuid],Revenue_Analysis[Q3 High Deviation], 0)</f>
        <v>172.88499999999999</v>
      </c>
      <c r="AG266" s="32">
        <f>_xlfn.XLOOKUP(Master1[[#This Row],[cu_id]],Revenue_Analysis[cuid],Revenue_Analysis[Q4 Low Deviation], 0)</f>
        <v>74.748900000000006</v>
      </c>
      <c r="AH266" s="32">
        <f>_xlfn.XLOOKUP(Master1[[#This Row],[cu_id]],Revenue_Analysis[cuid],Revenue_Analysis[Q4 High Deviation], 0)</f>
        <v>111.9577</v>
      </c>
      <c r="AI266" s="32">
        <f>_xlfn.XLOOKUP(Master1[[#This Row],[cu_id]],Revenue_Analysis[cuid],Revenue_Analysis[Q1 Average], 0)</f>
        <v>63.51</v>
      </c>
      <c r="AJ266" s="32">
        <f>_xlfn.XLOOKUP(Master1[[#This Row],[cu_id]],Revenue_Analysis[cuid],Revenue_Analysis[Q2 Average], 0)</f>
        <v>159.5067</v>
      </c>
      <c r="AK266" s="32">
        <f>_xlfn.XLOOKUP(Master1[[#This Row],[cu_id]],Revenue_Analysis[cuid],Revenue_Analysis[Q3 Average], 0)</f>
        <v>128.22749999999999</v>
      </c>
      <c r="AL266" s="32">
        <f>_xlfn.XLOOKUP(Master1[[#This Row],[cu_id]],Revenue_Analysis[cuid],Revenue_Analysis[Q4 Average], 0)</f>
        <v>93.353300000000004</v>
      </c>
      <c r="AM266" s="34">
        <v>0.375</v>
      </c>
      <c r="AN266" s="35">
        <v>0.70833333333333337</v>
      </c>
      <c r="AO266" s="35" t="s">
        <v>4592</v>
      </c>
      <c r="AP266" s="35" t="s">
        <v>4592</v>
      </c>
      <c r="AQ266" s="20" t="s">
        <v>0</v>
      </c>
      <c r="AR266" s="20"/>
      <c r="AS266" s="14">
        <f>IFERROR(_xlfn.XLOOKUP(Master1[[#This Row],[cu_id]],StopTimes[cu_ID],StopTimes[Average Stop Time]), 0)</f>
        <v>0.25</v>
      </c>
      <c r="AT266" s="14">
        <f>IF(Master1[[#This Row],[RSP StopTime Override]] &lt;&gt; "",Master1[[#This Row],[RSP StopTime Override]],IF(Master1[[#This Row],[Avg Stop Time Helper]] &lt;&gt; 0, Master1[[#This Row],[Avg Stop Time Helper]],Average_Stop_Time))</f>
        <v>0.25</v>
      </c>
      <c r="AU266" s="13"/>
    </row>
    <row r="267" spans="1:47" x14ac:dyDescent="0.3">
      <c r="A267" s="18" t="s">
        <v>4379</v>
      </c>
      <c r="B267" s="20">
        <v>56</v>
      </c>
      <c r="C267" s="20" t="s">
        <v>9</v>
      </c>
      <c r="D267" s="19">
        <v>99063</v>
      </c>
      <c r="E267" s="19" t="s">
        <v>46</v>
      </c>
      <c r="F267" s="19" t="s">
        <v>6524</v>
      </c>
      <c r="G267" s="19" t="s">
        <v>6802</v>
      </c>
      <c r="H267" s="19" t="s">
        <v>5</v>
      </c>
      <c r="I267" s="19" t="s">
        <v>6801</v>
      </c>
      <c r="J267" s="19" t="s">
        <v>4</v>
      </c>
      <c r="K267" s="19" t="s">
        <v>5764</v>
      </c>
      <c r="L267" s="21" t="s">
        <v>29</v>
      </c>
      <c r="M267" s="20" t="s">
        <v>28</v>
      </c>
      <c r="N267" s="20" t="s">
        <v>2</v>
      </c>
      <c r="O267" s="20">
        <v>150</v>
      </c>
      <c r="P267" s="20">
        <v>150</v>
      </c>
      <c r="Q267" s="20">
        <v>0</v>
      </c>
      <c r="R267" s="20">
        <v>0</v>
      </c>
      <c r="S267" s="20">
        <v>0</v>
      </c>
      <c r="T267" s="20">
        <v>0</v>
      </c>
      <c r="U267" s="20">
        <v>11</v>
      </c>
      <c r="V267" s="30"/>
      <c r="W267" s="30"/>
      <c r="X267" s="33">
        <f>IFERROR(1 -(Master1[[#This Row],[Avg Garment Scans per Delivery]]/Master1[[#This Row],[Garment Inventory]]), 0)</f>
        <v>0</v>
      </c>
      <c r="Y267" s="30"/>
      <c r="Z267" s="30"/>
      <c r="AA267" s="32">
        <f>_xlfn.XLOOKUP(Master1[[#This Row],[cu_id]], Revenue_Analysis[cuid], Revenue_Analysis[Q1 Low Deviation], 0)</f>
        <v>186.78</v>
      </c>
      <c r="AB267" s="32">
        <f>_xlfn.XLOOKUP(Master1[[#This Row],[cu_id]],Revenue_Analysis[cuid],Revenue_Analysis[Q1 High Deviation], 0)</f>
        <v>186.78</v>
      </c>
      <c r="AC267" s="32">
        <f>_xlfn.XLOOKUP(Master1[[#This Row],[cu_id]],Revenue_Analysis[cuid],Revenue_Analysis[Q2 Low Deviation], 0)</f>
        <v>198.65450000000001</v>
      </c>
      <c r="AD267" s="32">
        <f>_xlfn.XLOOKUP(Master1[[#This Row],[cu_id]],Revenue_Analysis[cuid],Revenue_Analysis[Q2 High Deviation], 0)</f>
        <v>209.09889999999999</v>
      </c>
      <c r="AE267" s="32">
        <f>_xlfn.XLOOKUP(Master1[[#This Row],[cu_id]],Revenue_Analysis[cuid],Revenue_Analysis[Q3 Low Deviation], 0)</f>
        <v>213.54</v>
      </c>
      <c r="AF267" s="32">
        <f>_xlfn.XLOOKUP(Master1[[#This Row],[cu_id]],Revenue_Analysis[cuid],Revenue_Analysis[Q3 High Deviation], 0)</f>
        <v>213.54</v>
      </c>
      <c r="AG267" s="32">
        <f>_xlfn.XLOOKUP(Master1[[#This Row],[cu_id]],Revenue_Analysis[cuid],Revenue_Analysis[Q4 Low Deviation], 0)</f>
        <v>186.78</v>
      </c>
      <c r="AH267" s="32">
        <f>_xlfn.XLOOKUP(Master1[[#This Row],[cu_id]],Revenue_Analysis[cuid],Revenue_Analysis[Q4 High Deviation], 0)</f>
        <v>186.78</v>
      </c>
      <c r="AI267" s="32">
        <f>_xlfn.XLOOKUP(Master1[[#This Row],[cu_id]],Revenue_Analysis[cuid],Revenue_Analysis[Q1 Average], 0)</f>
        <v>186.78</v>
      </c>
      <c r="AJ267" s="32">
        <f>_xlfn.XLOOKUP(Master1[[#This Row],[cu_id]],Revenue_Analysis[cuid],Revenue_Analysis[Q2 Average], 0)</f>
        <v>203.8767</v>
      </c>
      <c r="AK267" s="32">
        <f>_xlfn.XLOOKUP(Master1[[#This Row],[cu_id]],Revenue_Analysis[cuid],Revenue_Analysis[Q3 Average], 0)</f>
        <v>213.54</v>
      </c>
      <c r="AL267" s="32">
        <f>_xlfn.XLOOKUP(Master1[[#This Row],[cu_id]],Revenue_Analysis[cuid],Revenue_Analysis[Q4 Average], 0)</f>
        <v>186.78</v>
      </c>
      <c r="AM267" s="34">
        <v>0.29166666666666669</v>
      </c>
      <c r="AN267" s="35">
        <v>0.70833333333333337</v>
      </c>
      <c r="AO267" s="35" t="s">
        <v>4592</v>
      </c>
      <c r="AP267" s="35" t="s">
        <v>4592</v>
      </c>
      <c r="AQ267" s="20" t="s">
        <v>0</v>
      </c>
      <c r="AR267" s="20"/>
      <c r="AS267" s="14">
        <f>IFERROR(_xlfn.XLOOKUP(Master1[[#This Row],[cu_id]],StopTimes[cu_ID],StopTimes[Average Stop Time]), 0)</f>
        <v>0</v>
      </c>
      <c r="AT267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267" s="13"/>
    </row>
    <row r="268" spans="1:47" x14ac:dyDescent="0.3">
      <c r="A268" s="18" t="s">
        <v>4380</v>
      </c>
      <c r="B268" s="20">
        <v>52</v>
      </c>
      <c r="C268" s="20" t="s">
        <v>6</v>
      </c>
      <c r="D268" s="19">
        <v>499014</v>
      </c>
      <c r="E268" s="19" t="s">
        <v>5185</v>
      </c>
      <c r="F268" s="19" t="s">
        <v>44</v>
      </c>
      <c r="G268" s="19" t="s">
        <v>6651</v>
      </c>
      <c r="H268" s="19" t="s">
        <v>11</v>
      </c>
      <c r="I268" s="19" t="s">
        <v>6652</v>
      </c>
      <c r="J268" s="19" t="s">
        <v>4</v>
      </c>
      <c r="K268" s="19" t="s">
        <v>5</v>
      </c>
      <c r="L268" s="21" t="s">
        <v>24</v>
      </c>
      <c r="M268" s="20" t="s">
        <v>23</v>
      </c>
      <c r="N268" s="20" t="s">
        <v>2</v>
      </c>
      <c r="O268" s="20">
        <v>65</v>
      </c>
      <c r="P268" s="20">
        <v>0</v>
      </c>
      <c r="Q268" s="20">
        <v>0</v>
      </c>
      <c r="R268" s="20">
        <v>65</v>
      </c>
      <c r="S268" s="20">
        <v>0</v>
      </c>
      <c r="T268" s="20">
        <v>0</v>
      </c>
      <c r="U268" s="20">
        <v>16</v>
      </c>
      <c r="V268" s="30"/>
      <c r="W268" s="30"/>
      <c r="X268" s="33">
        <f>IFERROR(1 -(Master1[[#This Row],[Avg Garment Scans per Delivery]]/Master1[[#This Row],[Garment Inventory]]), 0)</f>
        <v>0</v>
      </c>
      <c r="Y268" s="30"/>
      <c r="Z268" s="30"/>
      <c r="AA268" s="32">
        <f>_xlfn.XLOOKUP(Master1[[#This Row],[cu_id]], Revenue_Analysis[cuid], Revenue_Analysis[Q1 Low Deviation], 0)</f>
        <v>29.503299999999999</v>
      </c>
      <c r="AB268" s="32">
        <f>_xlfn.XLOOKUP(Master1[[#This Row],[cu_id]],Revenue_Analysis[cuid],Revenue_Analysis[Q1 High Deviation], 0)</f>
        <v>114.19670000000001</v>
      </c>
      <c r="AC268" s="32">
        <f>_xlfn.XLOOKUP(Master1[[#This Row],[cu_id]],Revenue_Analysis[cuid],Revenue_Analysis[Q2 Low Deviation], 0)</f>
        <v>27.675000000000001</v>
      </c>
      <c r="AD268" s="32">
        <f>_xlfn.XLOOKUP(Master1[[#This Row],[cu_id]],Revenue_Analysis[cuid],Revenue_Analysis[Q2 High Deviation], 0)</f>
        <v>112.745</v>
      </c>
      <c r="AE268" s="32">
        <f>_xlfn.XLOOKUP(Master1[[#This Row],[cu_id]],Revenue_Analysis[cuid],Revenue_Analysis[Q3 Low Deviation], 0)</f>
        <v>35.493299999999998</v>
      </c>
      <c r="AF268" s="32">
        <f>_xlfn.XLOOKUP(Master1[[#This Row],[cu_id]],Revenue_Analysis[cuid],Revenue_Analysis[Q3 High Deviation], 0)</f>
        <v>88.306700000000006</v>
      </c>
      <c r="AG268" s="32">
        <f>_xlfn.XLOOKUP(Master1[[#This Row],[cu_id]],Revenue_Analysis[cuid],Revenue_Analysis[Q4 Low Deviation], 0)</f>
        <v>32.374000000000002</v>
      </c>
      <c r="AH268" s="32">
        <f>_xlfn.XLOOKUP(Master1[[#This Row],[cu_id]],Revenue_Analysis[cuid],Revenue_Analysis[Q4 High Deviation], 0)</f>
        <v>73.525999999999996</v>
      </c>
      <c r="AI268" s="32">
        <f>_xlfn.XLOOKUP(Master1[[#This Row],[cu_id]],Revenue_Analysis[cuid],Revenue_Analysis[Q1 Average], 0)</f>
        <v>71.849999999999994</v>
      </c>
      <c r="AJ268" s="32">
        <f>_xlfn.XLOOKUP(Master1[[#This Row],[cu_id]],Revenue_Analysis[cuid],Revenue_Analysis[Q2 Average], 0)</f>
        <v>70.209999999999994</v>
      </c>
      <c r="AK268" s="32">
        <f>_xlfn.XLOOKUP(Master1[[#This Row],[cu_id]],Revenue_Analysis[cuid],Revenue_Analysis[Q3 Average], 0)</f>
        <v>61.9</v>
      </c>
      <c r="AL268" s="32">
        <f>_xlfn.XLOOKUP(Master1[[#This Row],[cu_id]],Revenue_Analysis[cuid],Revenue_Analysis[Q4 Average], 0)</f>
        <v>52.95</v>
      </c>
      <c r="AM268" s="34">
        <v>0.39583333333333331</v>
      </c>
      <c r="AN268" s="35">
        <v>0.70833333333333337</v>
      </c>
      <c r="AO268" s="35" t="s">
        <v>4592</v>
      </c>
      <c r="AP268" s="35" t="s">
        <v>4592</v>
      </c>
      <c r="AQ268" s="20" t="s">
        <v>0</v>
      </c>
      <c r="AR268" s="20"/>
      <c r="AS268" s="14">
        <f>IFERROR(_xlfn.XLOOKUP(Master1[[#This Row],[cu_id]],StopTimes[cu_ID],StopTimes[Average Stop Time]), 0)</f>
        <v>1.3</v>
      </c>
      <c r="AT268" s="14">
        <f>IF(Master1[[#This Row],[RSP StopTime Override]] &lt;&gt; "",Master1[[#This Row],[RSP StopTime Override]],IF(Master1[[#This Row],[Avg Stop Time Helper]] &lt;&gt; 0, Master1[[#This Row],[Avg Stop Time Helper]],Average_Stop_Time))</f>
        <v>1.3</v>
      </c>
      <c r="AU268" s="13"/>
    </row>
    <row r="269" spans="1:47" x14ac:dyDescent="0.3">
      <c r="A269" s="18" t="s">
        <v>4381</v>
      </c>
      <c r="B269" s="20">
        <v>51</v>
      </c>
      <c r="C269" s="20" t="s">
        <v>12</v>
      </c>
      <c r="D269" s="19">
        <v>99061</v>
      </c>
      <c r="E269" s="19" t="s">
        <v>92</v>
      </c>
      <c r="F269" s="19" t="s">
        <v>6226</v>
      </c>
      <c r="G269" s="19" t="s">
        <v>6227</v>
      </c>
      <c r="H269" s="19" t="s">
        <v>11</v>
      </c>
      <c r="I269" s="19" t="s">
        <v>6228</v>
      </c>
      <c r="J269" s="19" t="s">
        <v>4</v>
      </c>
      <c r="K269" s="19" t="s">
        <v>5740</v>
      </c>
      <c r="L269" s="21" t="s">
        <v>16</v>
      </c>
      <c r="M269" s="20" t="s">
        <v>3</v>
      </c>
      <c r="N269" s="20" t="s">
        <v>2</v>
      </c>
      <c r="O269" s="20">
        <v>1</v>
      </c>
      <c r="P269" s="20">
        <v>0</v>
      </c>
      <c r="Q269" s="20">
        <v>1</v>
      </c>
      <c r="R269" s="20">
        <v>0</v>
      </c>
      <c r="S269" s="20">
        <v>0</v>
      </c>
      <c r="T269" s="20">
        <v>0</v>
      </c>
      <c r="U269" s="20">
        <v>52</v>
      </c>
      <c r="V269" s="30"/>
      <c r="W269" s="30"/>
      <c r="X269" s="33">
        <f>IFERROR(1 -(Master1[[#This Row],[Avg Garment Scans per Delivery]]/Master1[[#This Row],[Garment Inventory]]), 0)</f>
        <v>0</v>
      </c>
      <c r="Y269" s="30"/>
      <c r="Z269" s="30"/>
      <c r="AA269" s="32">
        <f>_xlfn.XLOOKUP(Master1[[#This Row],[cu_id]], Revenue_Analysis[cuid], Revenue_Analysis[Q1 Low Deviation], 0)</f>
        <v>19.333600000000001</v>
      </c>
      <c r="AB269" s="32">
        <f>_xlfn.XLOOKUP(Master1[[#This Row],[cu_id]],Revenue_Analysis[cuid],Revenue_Analysis[Q1 High Deviation], 0)</f>
        <v>20.0002</v>
      </c>
      <c r="AC269" s="32">
        <f>_xlfn.XLOOKUP(Master1[[#This Row],[cu_id]],Revenue_Analysis[cuid],Revenue_Analysis[Q2 Low Deviation], 0)</f>
        <v>22.6326</v>
      </c>
      <c r="AD269" s="32">
        <f>_xlfn.XLOOKUP(Master1[[#This Row],[cu_id]],Revenue_Analysis[cuid],Revenue_Analysis[Q2 High Deviation], 0)</f>
        <v>24.5198</v>
      </c>
      <c r="AE269" s="32">
        <f>_xlfn.XLOOKUP(Master1[[#This Row],[cu_id]],Revenue_Analysis[cuid],Revenue_Analysis[Q3 Low Deviation], 0)</f>
        <v>24.115400000000001</v>
      </c>
      <c r="AF269" s="32">
        <f>_xlfn.XLOOKUP(Master1[[#This Row],[cu_id]],Revenue_Analysis[cuid],Revenue_Analysis[Q3 High Deviation], 0)</f>
        <v>26.541599999999999</v>
      </c>
      <c r="AG269" s="32">
        <f>_xlfn.XLOOKUP(Master1[[#This Row],[cu_id]],Revenue_Analysis[cuid],Revenue_Analysis[Q4 Low Deviation], 0)</f>
        <v>17.6249</v>
      </c>
      <c r="AH269" s="32">
        <f>_xlfn.XLOOKUP(Master1[[#This Row],[cu_id]],Revenue_Analysis[cuid],Revenue_Analysis[Q4 High Deviation], 0)</f>
        <v>19.958100000000002</v>
      </c>
      <c r="AI269" s="32">
        <f>_xlfn.XLOOKUP(Master1[[#This Row],[cu_id]],Revenue_Analysis[cuid],Revenue_Analysis[Q1 Average], 0)</f>
        <v>19.666899999999998</v>
      </c>
      <c r="AJ269" s="32">
        <f>_xlfn.XLOOKUP(Master1[[#This Row],[cu_id]],Revenue_Analysis[cuid],Revenue_Analysis[Q2 Average], 0)</f>
        <v>23.5762</v>
      </c>
      <c r="AK269" s="32">
        <f>_xlfn.XLOOKUP(Master1[[#This Row],[cu_id]],Revenue_Analysis[cuid],Revenue_Analysis[Q3 Average], 0)</f>
        <v>25.328499999999998</v>
      </c>
      <c r="AL269" s="32">
        <f>_xlfn.XLOOKUP(Master1[[#This Row],[cu_id]],Revenue_Analysis[cuid],Revenue_Analysis[Q4 Average], 0)</f>
        <v>18.791499999999999</v>
      </c>
      <c r="AM269" s="34">
        <v>0.25</v>
      </c>
      <c r="AN269" s="35">
        <v>0.91666666666666663</v>
      </c>
      <c r="AO269" s="35" t="s">
        <v>4592</v>
      </c>
      <c r="AP269" s="35" t="s">
        <v>4592</v>
      </c>
      <c r="AQ269" s="20" t="s">
        <v>0</v>
      </c>
      <c r="AR269" s="20"/>
      <c r="AS269" s="14">
        <f>IFERROR(_xlfn.XLOOKUP(Master1[[#This Row],[cu_id]],StopTimes[cu_ID],StopTimes[Average Stop Time]), 0)</f>
        <v>4.2833333333333332</v>
      </c>
      <c r="AT269" s="14">
        <f>IF(Master1[[#This Row],[RSP StopTime Override]] &lt;&gt; "",Master1[[#This Row],[RSP StopTime Override]],IF(Master1[[#This Row],[Avg Stop Time Helper]] &lt;&gt; 0, Master1[[#This Row],[Avg Stop Time Helper]],Average_Stop_Time))</f>
        <v>4.2833333333333332</v>
      </c>
      <c r="AU269" s="13"/>
    </row>
    <row r="270" spans="1:47" x14ac:dyDescent="0.3">
      <c r="A270" s="18" t="s">
        <v>4383</v>
      </c>
      <c r="B270" s="20">
        <v>52</v>
      </c>
      <c r="C270" s="20" t="s">
        <v>9</v>
      </c>
      <c r="D270" s="19">
        <v>527970</v>
      </c>
      <c r="E270" s="19" t="s">
        <v>13</v>
      </c>
      <c r="F270" s="19" t="s">
        <v>6550</v>
      </c>
      <c r="G270" s="19" t="s">
        <v>6551</v>
      </c>
      <c r="H270" s="19" t="s">
        <v>11</v>
      </c>
      <c r="I270" s="19" t="s">
        <v>4620</v>
      </c>
      <c r="J270" s="19" t="s">
        <v>4</v>
      </c>
      <c r="K270" s="19" t="s">
        <v>5531</v>
      </c>
      <c r="L270" s="21" t="s">
        <v>17</v>
      </c>
      <c r="M270" s="20" t="s">
        <v>10</v>
      </c>
      <c r="N270" s="20" t="s">
        <v>2</v>
      </c>
      <c r="O270" s="20">
        <v>150</v>
      </c>
      <c r="P270" s="20">
        <v>150</v>
      </c>
      <c r="Q270" s="20">
        <v>0</v>
      </c>
      <c r="R270" s="20">
        <v>0</v>
      </c>
      <c r="S270" s="20">
        <v>0</v>
      </c>
      <c r="T270" s="20">
        <v>0</v>
      </c>
      <c r="U270" s="20">
        <v>26</v>
      </c>
      <c r="V270" s="30"/>
      <c r="W270" s="30"/>
      <c r="X270" s="33">
        <f>IFERROR(1 -(Master1[[#This Row],[Avg Garment Scans per Delivery]]/Master1[[#This Row],[Garment Inventory]]), 0)</f>
        <v>0</v>
      </c>
      <c r="Y270" s="30"/>
      <c r="Z270" s="30"/>
      <c r="AA270" s="32">
        <f>_xlfn.XLOOKUP(Master1[[#This Row],[cu_id]], Revenue_Analysis[cuid], Revenue_Analysis[Q1 Low Deviation], 0)</f>
        <v>60.088299999999997</v>
      </c>
      <c r="AB270" s="32">
        <f>_xlfn.XLOOKUP(Master1[[#This Row],[cu_id]],Revenue_Analysis[cuid],Revenue_Analysis[Q1 High Deviation], 0)</f>
        <v>97.061700000000002</v>
      </c>
      <c r="AC270" s="32">
        <f>_xlfn.XLOOKUP(Master1[[#This Row],[cu_id]],Revenue_Analysis[cuid],Revenue_Analysis[Q2 Low Deviation], 0)</f>
        <v>68.755700000000004</v>
      </c>
      <c r="AD270" s="32">
        <f>_xlfn.XLOOKUP(Master1[[#This Row],[cu_id]],Revenue_Analysis[cuid],Revenue_Analysis[Q2 High Deviation], 0)</f>
        <v>73.544300000000007</v>
      </c>
      <c r="AE270" s="32">
        <f>_xlfn.XLOOKUP(Master1[[#This Row],[cu_id]],Revenue_Analysis[cuid],Revenue_Analysis[Q3 Low Deviation], 0)</f>
        <v>60.652099999999997</v>
      </c>
      <c r="AF270" s="32">
        <f>_xlfn.XLOOKUP(Master1[[#This Row],[cu_id]],Revenue_Analysis[cuid],Revenue_Analysis[Q3 High Deviation], 0)</f>
        <v>101.5851</v>
      </c>
      <c r="AG270" s="32">
        <f>_xlfn.XLOOKUP(Master1[[#This Row],[cu_id]],Revenue_Analysis[cuid],Revenue_Analysis[Q4 Low Deviation], 0)</f>
        <v>60.935499999999998</v>
      </c>
      <c r="AH270" s="32">
        <f>_xlfn.XLOOKUP(Master1[[#This Row],[cu_id]],Revenue_Analysis[cuid],Revenue_Analysis[Q4 High Deviation], 0)</f>
        <v>79.053100000000001</v>
      </c>
      <c r="AI270" s="32">
        <f>_xlfn.XLOOKUP(Master1[[#This Row],[cu_id]],Revenue_Analysis[cuid],Revenue_Analysis[Q1 Average], 0)</f>
        <v>78.575000000000003</v>
      </c>
      <c r="AJ270" s="32">
        <f>_xlfn.XLOOKUP(Master1[[#This Row],[cu_id]],Revenue_Analysis[cuid],Revenue_Analysis[Q2 Average], 0)</f>
        <v>71.150000000000006</v>
      </c>
      <c r="AK270" s="32">
        <f>_xlfn.XLOOKUP(Master1[[#This Row],[cu_id]],Revenue_Analysis[cuid],Revenue_Analysis[Q3 Average], 0)</f>
        <v>81.118600000000001</v>
      </c>
      <c r="AL270" s="32">
        <f>_xlfn.XLOOKUP(Master1[[#This Row],[cu_id]],Revenue_Analysis[cuid],Revenue_Analysis[Q4 Average], 0)</f>
        <v>69.994299999999996</v>
      </c>
      <c r="AM270" s="34">
        <v>0.45833333333333331</v>
      </c>
      <c r="AN270" s="35">
        <v>0.70833333333333337</v>
      </c>
      <c r="AO270" s="35" t="s">
        <v>4592</v>
      </c>
      <c r="AP270" s="35" t="s">
        <v>4592</v>
      </c>
      <c r="AQ270" s="20" t="s">
        <v>0</v>
      </c>
      <c r="AR270" s="20"/>
      <c r="AS270" s="14">
        <f>IFERROR(_xlfn.XLOOKUP(Master1[[#This Row],[cu_id]],StopTimes[cu_ID],StopTimes[Average Stop Time]), 0)</f>
        <v>3.5791666666666666</v>
      </c>
      <c r="AT270" s="14">
        <f>IF(Master1[[#This Row],[RSP StopTime Override]] &lt;&gt; "",Master1[[#This Row],[RSP StopTime Override]],IF(Master1[[#This Row],[Avg Stop Time Helper]] &lt;&gt; 0, Master1[[#This Row],[Avg Stop Time Helper]],Average_Stop_Time))</f>
        <v>3.5791666666666666</v>
      </c>
      <c r="AU270" s="13"/>
    </row>
    <row r="271" spans="1:47" x14ac:dyDescent="0.3">
      <c r="A271" s="18" t="s">
        <v>4385</v>
      </c>
      <c r="B271" s="20">
        <v>12</v>
      </c>
      <c r="C271" s="20" t="s">
        <v>14</v>
      </c>
      <c r="D271" s="19">
        <v>527989</v>
      </c>
      <c r="E271" s="19" t="s">
        <v>13</v>
      </c>
      <c r="F271" s="19" t="s">
        <v>5204</v>
      </c>
      <c r="G271" s="19" t="s">
        <v>5205</v>
      </c>
      <c r="H271" s="19" t="s">
        <v>11</v>
      </c>
      <c r="I271" s="19" t="s">
        <v>4620</v>
      </c>
      <c r="J271" s="19" t="s">
        <v>4</v>
      </c>
      <c r="K271" s="19" t="s">
        <v>5206</v>
      </c>
      <c r="L271" s="21" t="s">
        <v>17</v>
      </c>
      <c r="M271" s="20" t="s">
        <v>10</v>
      </c>
      <c r="N271" s="20" t="s">
        <v>2</v>
      </c>
      <c r="O271" s="20">
        <v>200</v>
      </c>
      <c r="P271" s="20">
        <v>0</v>
      </c>
      <c r="Q271" s="20">
        <v>0</v>
      </c>
      <c r="R271" s="20">
        <v>0</v>
      </c>
      <c r="S271" s="20">
        <v>200</v>
      </c>
      <c r="T271" s="20">
        <v>0</v>
      </c>
      <c r="U271" s="20">
        <v>26</v>
      </c>
      <c r="V271" s="30"/>
      <c r="W271" s="30"/>
      <c r="X271" s="33">
        <f>IFERROR(1 -(Master1[[#This Row],[Avg Garment Scans per Delivery]]/Master1[[#This Row],[Garment Inventory]]), 0)</f>
        <v>0</v>
      </c>
      <c r="Y271" s="30"/>
      <c r="Z271" s="30"/>
      <c r="AA271" s="32">
        <f>_xlfn.XLOOKUP(Master1[[#This Row],[cu_id]], Revenue_Analysis[cuid], Revenue_Analysis[Q1 Low Deviation], 0)</f>
        <v>48.76</v>
      </c>
      <c r="AB271" s="32">
        <f>_xlfn.XLOOKUP(Master1[[#This Row],[cu_id]],Revenue_Analysis[cuid],Revenue_Analysis[Q1 High Deviation], 0)</f>
        <v>50.01</v>
      </c>
      <c r="AC271" s="32">
        <f>_xlfn.XLOOKUP(Master1[[#This Row],[cu_id]],Revenue_Analysis[cuid],Revenue_Analysis[Q2 Low Deviation], 0)</f>
        <v>52.760199999999998</v>
      </c>
      <c r="AD271" s="32">
        <f>_xlfn.XLOOKUP(Master1[[#This Row],[cu_id]],Revenue_Analysis[cuid],Revenue_Analysis[Q2 High Deviation], 0)</f>
        <v>57.237000000000002</v>
      </c>
      <c r="AE271" s="32">
        <f>_xlfn.XLOOKUP(Master1[[#This Row],[cu_id]],Revenue_Analysis[cuid],Revenue_Analysis[Q3 Low Deviation], 0)</f>
        <v>46.132899999999999</v>
      </c>
      <c r="AF271" s="32">
        <f>_xlfn.XLOOKUP(Master1[[#This Row],[cu_id]],Revenue_Analysis[cuid],Revenue_Analysis[Q3 High Deviation], 0)</f>
        <v>60.0871</v>
      </c>
      <c r="AG271" s="32">
        <f>_xlfn.XLOOKUP(Master1[[#This Row],[cu_id]],Revenue_Analysis[cuid],Revenue_Analysis[Q4 Low Deviation], 0)</f>
        <v>49.01</v>
      </c>
      <c r="AH271" s="32">
        <f>_xlfn.XLOOKUP(Master1[[#This Row],[cu_id]],Revenue_Analysis[cuid],Revenue_Analysis[Q4 High Deviation], 0)</f>
        <v>49.01</v>
      </c>
      <c r="AI271" s="32">
        <f>_xlfn.XLOOKUP(Master1[[#This Row],[cu_id]],Revenue_Analysis[cuid],Revenue_Analysis[Q1 Average], 0)</f>
        <v>49.384999999999998</v>
      </c>
      <c r="AJ271" s="32">
        <f>_xlfn.XLOOKUP(Master1[[#This Row],[cu_id]],Revenue_Analysis[cuid],Revenue_Analysis[Q2 Average], 0)</f>
        <v>54.998600000000003</v>
      </c>
      <c r="AK271" s="32">
        <f>_xlfn.XLOOKUP(Master1[[#This Row],[cu_id]],Revenue_Analysis[cuid],Revenue_Analysis[Q3 Average], 0)</f>
        <v>53.11</v>
      </c>
      <c r="AL271" s="32">
        <f>_xlfn.XLOOKUP(Master1[[#This Row],[cu_id]],Revenue_Analysis[cuid],Revenue_Analysis[Q4 Average], 0)</f>
        <v>49.01</v>
      </c>
      <c r="AM271" s="34">
        <v>0.25</v>
      </c>
      <c r="AN271" s="35">
        <v>0.625</v>
      </c>
      <c r="AO271" s="35" t="s">
        <v>4592</v>
      </c>
      <c r="AP271" s="35" t="s">
        <v>4592</v>
      </c>
      <c r="AQ271" s="20" t="s">
        <v>0</v>
      </c>
      <c r="AR271" s="20"/>
      <c r="AS271" s="14">
        <f>IFERROR(_xlfn.XLOOKUP(Master1[[#This Row],[cu_id]],StopTimes[cu_ID],StopTimes[Average Stop Time]), 0)</f>
        <v>4.3375000000000004</v>
      </c>
      <c r="AT271" s="14">
        <f>IF(Master1[[#This Row],[RSP StopTime Override]] &lt;&gt; "",Master1[[#This Row],[RSP StopTime Override]],IF(Master1[[#This Row],[Avg Stop Time Helper]] &lt;&gt; 0, Master1[[#This Row],[Avg Stop Time Helper]],Average_Stop_Time))</f>
        <v>4.3375000000000004</v>
      </c>
      <c r="AU271" s="13"/>
    </row>
    <row r="272" spans="1:47" x14ac:dyDescent="0.3">
      <c r="A272" s="18" t="s">
        <v>4386</v>
      </c>
      <c r="B272" s="20">
        <v>6</v>
      </c>
      <c r="C272" s="20" t="s">
        <v>6</v>
      </c>
      <c r="D272" s="19">
        <v>528013</v>
      </c>
      <c r="E272" s="19" t="s">
        <v>13</v>
      </c>
      <c r="F272" s="19" t="s">
        <v>4802</v>
      </c>
      <c r="G272" s="19" t="s">
        <v>4803</v>
      </c>
      <c r="H272" s="19" t="s">
        <v>11</v>
      </c>
      <c r="I272" s="19" t="s">
        <v>4782</v>
      </c>
      <c r="J272" s="19" t="s">
        <v>4</v>
      </c>
      <c r="K272" s="19" t="s">
        <v>4783</v>
      </c>
      <c r="L272" s="21" t="s">
        <v>16</v>
      </c>
      <c r="M272" s="20" t="s">
        <v>3</v>
      </c>
      <c r="N272" s="20" t="s">
        <v>2</v>
      </c>
      <c r="O272" s="20">
        <v>105</v>
      </c>
      <c r="P272" s="20">
        <v>0</v>
      </c>
      <c r="Q272" s="20">
        <v>0</v>
      </c>
      <c r="R272" s="20">
        <v>105</v>
      </c>
      <c r="S272" s="20">
        <v>0</v>
      </c>
      <c r="T272" s="20">
        <v>0</v>
      </c>
      <c r="U272" s="20">
        <v>50</v>
      </c>
      <c r="V272" s="30"/>
      <c r="W272" s="30"/>
      <c r="X272" s="33">
        <f>IFERROR(1 -(Master1[[#This Row],[Avg Garment Scans per Delivery]]/Master1[[#This Row],[Garment Inventory]]), 0)</f>
        <v>0</v>
      </c>
      <c r="Y272" s="30"/>
      <c r="Z272" s="30"/>
      <c r="AA272" s="32">
        <f>_xlfn.XLOOKUP(Master1[[#This Row],[cu_id]], Revenue_Analysis[cuid], Revenue_Analysis[Q1 Low Deviation], 0)</f>
        <v>40.051000000000002</v>
      </c>
      <c r="AB272" s="32">
        <f>_xlfn.XLOOKUP(Master1[[#This Row],[cu_id]],Revenue_Analysis[cuid],Revenue_Analysis[Q1 High Deviation], 0)</f>
        <v>41.836199999999998</v>
      </c>
      <c r="AC272" s="32">
        <f>_xlfn.XLOOKUP(Master1[[#This Row],[cu_id]],Revenue_Analysis[cuid],Revenue_Analysis[Q2 Low Deviation], 0)</f>
        <v>43.263199999999998</v>
      </c>
      <c r="AD272" s="32">
        <f>_xlfn.XLOOKUP(Master1[[#This Row],[cu_id]],Revenue_Analysis[cuid],Revenue_Analysis[Q2 High Deviation], 0)</f>
        <v>59.659799999999997</v>
      </c>
      <c r="AE272" s="32">
        <f>_xlfn.XLOOKUP(Master1[[#This Row],[cu_id]],Revenue_Analysis[cuid],Revenue_Analysis[Q3 Low Deviation], 0)</f>
        <v>62.6325</v>
      </c>
      <c r="AF272" s="32">
        <f>_xlfn.XLOOKUP(Master1[[#This Row],[cu_id]],Revenue_Analysis[cuid],Revenue_Analysis[Q3 High Deviation], 0)</f>
        <v>66.917500000000004</v>
      </c>
      <c r="AG272" s="32">
        <f>_xlfn.XLOOKUP(Master1[[#This Row],[cu_id]],Revenue_Analysis[cuid],Revenue_Analysis[Q4 Low Deviation], 0)</f>
        <v>38.991199999999999</v>
      </c>
      <c r="AH272" s="32">
        <f>_xlfn.XLOOKUP(Master1[[#This Row],[cu_id]],Revenue_Analysis[cuid],Revenue_Analysis[Q4 High Deviation], 0)</f>
        <v>54.6858</v>
      </c>
      <c r="AI272" s="32">
        <f>_xlfn.XLOOKUP(Master1[[#This Row],[cu_id]],Revenue_Analysis[cuid],Revenue_Analysis[Q1 Average], 0)</f>
        <v>40.943600000000004</v>
      </c>
      <c r="AJ272" s="32">
        <f>_xlfn.XLOOKUP(Master1[[#This Row],[cu_id]],Revenue_Analysis[cuid],Revenue_Analysis[Q2 Average], 0)</f>
        <v>51.461500000000001</v>
      </c>
      <c r="AK272" s="32">
        <f>_xlfn.XLOOKUP(Master1[[#This Row],[cu_id]],Revenue_Analysis[cuid],Revenue_Analysis[Q3 Average], 0)</f>
        <v>64.775000000000006</v>
      </c>
      <c r="AL272" s="32">
        <f>_xlfn.XLOOKUP(Master1[[#This Row],[cu_id]],Revenue_Analysis[cuid],Revenue_Analysis[Q4 Average], 0)</f>
        <v>46.838500000000003</v>
      </c>
      <c r="AM272" s="34">
        <v>0.25</v>
      </c>
      <c r="AN272" s="35">
        <v>0.20833333333333334</v>
      </c>
      <c r="AO272" s="35" t="s">
        <v>4592</v>
      </c>
      <c r="AP272" s="35" t="s">
        <v>4592</v>
      </c>
      <c r="AQ272" s="20" t="s">
        <v>0</v>
      </c>
      <c r="AR272" s="20"/>
      <c r="AS272" s="14">
        <f>IFERROR(_xlfn.XLOOKUP(Master1[[#This Row],[cu_id]],StopTimes[cu_ID],StopTimes[Average Stop Time]), 0)</f>
        <v>5.3875000000000002</v>
      </c>
      <c r="AT272" s="14">
        <f>IF(Master1[[#This Row],[RSP StopTime Override]] &lt;&gt; "",Master1[[#This Row],[RSP StopTime Override]],IF(Master1[[#This Row],[Avg Stop Time Helper]] &lt;&gt; 0, Master1[[#This Row],[Avg Stop Time Helper]],Average_Stop_Time))</f>
        <v>5.3875000000000002</v>
      </c>
      <c r="AU272" s="13"/>
    </row>
    <row r="273" spans="1:47" x14ac:dyDescent="0.3">
      <c r="A273" s="18" t="s">
        <v>4387</v>
      </c>
      <c r="B273" s="20">
        <v>12</v>
      </c>
      <c r="C273" s="20" t="s">
        <v>12</v>
      </c>
      <c r="D273" s="19">
        <v>499014</v>
      </c>
      <c r="E273" s="19" t="s">
        <v>4708</v>
      </c>
      <c r="F273" s="19" t="s">
        <v>100</v>
      </c>
      <c r="G273" s="19" t="s">
        <v>5076</v>
      </c>
      <c r="H273" s="19" t="s">
        <v>11</v>
      </c>
      <c r="I273" s="19" t="s">
        <v>4620</v>
      </c>
      <c r="J273" s="19" t="s">
        <v>4</v>
      </c>
      <c r="K273" s="19" t="s">
        <v>5026</v>
      </c>
      <c r="L273" s="21" t="s">
        <v>29</v>
      </c>
      <c r="M273" s="20" t="s">
        <v>28</v>
      </c>
      <c r="N273" s="20" t="s">
        <v>2</v>
      </c>
      <c r="O273" s="20">
        <v>110</v>
      </c>
      <c r="P273" s="20">
        <v>0</v>
      </c>
      <c r="Q273" s="20">
        <v>110</v>
      </c>
      <c r="R273" s="20">
        <v>0</v>
      </c>
      <c r="S273" s="20">
        <v>0</v>
      </c>
      <c r="T273" s="20">
        <v>0</v>
      </c>
      <c r="U273" s="20">
        <v>13</v>
      </c>
      <c r="V273" s="30"/>
      <c r="W273" s="30"/>
      <c r="X273" s="33">
        <f>IFERROR(1 -(Master1[[#This Row],[Avg Garment Scans per Delivery]]/Master1[[#This Row],[Garment Inventory]]), 0)</f>
        <v>0</v>
      </c>
      <c r="Y273" s="30"/>
      <c r="Z273" s="30"/>
      <c r="AA273" s="32">
        <f>_xlfn.XLOOKUP(Master1[[#This Row],[cu_id]], Revenue_Analysis[cuid], Revenue_Analysis[Q1 Low Deviation], 0)</f>
        <v>42.308700000000002</v>
      </c>
      <c r="AB273" s="32">
        <f>_xlfn.XLOOKUP(Master1[[#This Row],[cu_id]],Revenue_Analysis[cuid],Revenue_Analysis[Q1 High Deviation], 0)</f>
        <v>43.996299999999998</v>
      </c>
      <c r="AC273" s="32">
        <f>_xlfn.XLOOKUP(Master1[[#This Row],[cu_id]],Revenue_Analysis[cuid],Revenue_Analysis[Q2 Low Deviation], 0)</f>
        <v>43.536700000000003</v>
      </c>
      <c r="AD273" s="32">
        <f>_xlfn.XLOOKUP(Master1[[#This Row],[cu_id]],Revenue_Analysis[cuid],Revenue_Analysis[Q2 High Deviation], 0)</f>
        <v>47.843299999999999</v>
      </c>
      <c r="AE273" s="32">
        <f>_xlfn.XLOOKUP(Master1[[#This Row],[cu_id]],Revenue_Analysis[cuid],Revenue_Analysis[Q3 Low Deviation], 0)</f>
        <v>40.044499999999999</v>
      </c>
      <c r="AF273" s="32">
        <f>_xlfn.XLOOKUP(Master1[[#This Row],[cu_id]],Revenue_Analysis[cuid],Revenue_Analysis[Q3 High Deviation], 0)</f>
        <v>76.128900000000002</v>
      </c>
      <c r="AG273" s="32">
        <f>_xlfn.XLOOKUP(Master1[[#This Row],[cu_id]],Revenue_Analysis[cuid],Revenue_Analysis[Q4 Low Deviation], 0)</f>
        <v>29.8522</v>
      </c>
      <c r="AH273" s="32">
        <f>_xlfn.XLOOKUP(Master1[[#This Row],[cu_id]],Revenue_Analysis[cuid],Revenue_Analysis[Q4 High Deviation], 0)</f>
        <v>131.7544</v>
      </c>
      <c r="AI273" s="32">
        <f>_xlfn.XLOOKUP(Master1[[#This Row],[cu_id]],Revenue_Analysis[cuid],Revenue_Analysis[Q1 Average], 0)</f>
        <v>43.152500000000003</v>
      </c>
      <c r="AJ273" s="32">
        <f>_xlfn.XLOOKUP(Master1[[#This Row],[cu_id]],Revenue_Analysis[cuid],Revenue_Analysis[Q2 Average], 0)</f>
        <v>45.69</v>
      </c>
      <c r="AK273" s="32">
        <f>_xlfn.XLOOKUP(Master1[[#This Row],[cu_id]],Revenue_Analysis[cuid],Revenue_Analysis[Q3 Average], 0)</f>
        <v>58.0867</v>
      </c>
      <c r="AL273" s="32">
        <f>_xlfn.XLOOKUP(Master1[[#This Row],[cu_id]],Revenue_Analysis[cuid],Revenue_Analysis[Q4 Average], 0)</f>
        <v>80.803299999999993</v>
      </c>
      <c r="AM273" s="34">
        <v>0.375</v>
      </c>
      <c r="AN273" s="35">
        <v>0.70833333333333337</v>
      </c>
      <c r="AO273" s="35" t="s">
        <v>4592</v>
      </c>
      <c r="AP273" s="35" t="s">
        <v>4592</v>
      </c>
      <c r="AQ273" s="20" t="s">
        <v>0</v>
      </c>
      <c r="AR273" s="20"/>
      <c r="AS273" s="14">
        <f>IFERROR(_xlfn.XLOOKUP(Master1[[#This Row],[cu_id]],StopTimes[cu_ID],StopTimes[Average Stop Time]), 0)</f>
        <v>5.7</v>
      </c>
      <c r="AT273" s="14">
        <f>IF(Master1[[#This Row],[RSP StopTime Override]] &lt;&gt; "",Master1[[#This Row],[RSP StopTime Override]],IF(Master1[[#This Row],[Avg Stop Time Helper]] &lt;&gt; 0, Master1[[#This Row],[Avg Stop Time Helper]],Average_Stop_Time))</f>
        <v>5.7</v>
      </c>
      <c r="AU273" s="13"/>
    </row>
    <row r="274" spans="1:47" x14ac:dyDescent="0.3">
      <c r="A274" s="18" t="s">
        <v>4388</v>
      </c>
      <c r="B274" s="20">
        <v>6</v>
      </c>
      <c r="C274" s="20" t="s">
        <v>12</v>
      </c>
      <c r="D274" s="19">
        <v>528081</v>
      </c>
      <c r="E274" s="19" t="s">
        <v>13</v>
      </c>
      <c r="F274" s="19" t="s">
        <v>4726</v>
      </c>
      <c r="G274" s="19" t="s">
        <v>4727</v>
      </c>
      <c r="H274" s="19" t="s">
        <v>11</v>
      </c>
      <c r="I274" s="19" t="s">
        <v>4669</v>
      </c>
      <c r="J274" s="19" t="s">
        <v>4</v>
      </c>
      <c r="K274" s="19" t="s">
        <v>4670</v>
      </c>
      <c r="L274" s="21" t="s">
        <v>17</v>
      </c>
      <c r="M274" s="20" t="s">
        <v>10</v>
      </c>
      <c r="N274" s="20" t="s">
        <v>2</v>
      </c>
      <c r="O274" s="20">
        <v>165</v>
      </c>
      <c r="P274" s="20">
        <v>0</v>
      </c>
      <c r="Q274" s="20">
        <v>165</v>
      </c>
      <c r="R274" s="20">
        <v>0</v>
      </c>
      <c r="S274" s="20">
        <v>0</v>
      </c>
      <c r="T274" s="20">
        <v>0</v>
      </c>
      <c r="U274" s="20">
        <v>25</v>
      </c>
      <c r="V274" s="30"/>
      <c r="W274" s="30"/>
      <c r="X274" s="33">
        <f>IFERROR(1 -(Master1[[#This Row],[Avg Garment Scans per Delivery]]/Master1[[#This Row],[Garment Inventory]]), 0)</f>
        <v>0</v>
      </c>
      <c r="Y274" s="30"/>
      <c r="Z274" s="30"/>
      <c r="AA274" s="32">
        <f>_xlfn.XLOOKUP(Master1[[#This Row],[cu_id]], Revenue_Analysis[cuid], Revenue_Analysis[Q1 Low Deviation], 0)</f>
        <v>35.92</v>
      </c>
      <c r="AB274" s="32">
        <f>_xlfn.XLOOKUP(Master1[[#This Row],[cu_id]],Revenue_Analysis[cuid],Revenue_Analysis[Q1 High Deviation], 0)</f>
        <v>37.17</v>
      </c>
      <c r="AC274" s="32">
        <f>_xlfn.XLOOKUP(Master1[[#This Row],[cu_id]],Revenue_Analysis[cuid],Revenue_Analysis[Q2 Low Deviation], 0)</f>
        <v>38.056399999999996</v>
      </c>
      <c r="AD274" s="32">
        <f>_xlfn.XLOOKUP(Master1[[#This Row],[cu_id]],Revenue_Analysis[cuid],Revenue_Analysis[Q2 High Deviation], 0)</f>
        <v>40.480800000000002</v>
      </c>
      <c r="AE274" s="32">
        <f>_xlfn.XLOOKUP(Master1[[#This Row],[cu_id]],Revenue_Analysis[cuid],Revenue_Analysis[Q3 Low Deviation], 0)</f>
        <v>53.438899999999997</v>
      </c>
      <c r="AF274" s="32">
        <f>_xlfn.XLOOKUP(Master1[[#This Row],[cu_id]],Revenue_Analysis[cuid],Revenue_Analysis[Q3 High Deviation], 0)</f>
        <v>65.487700000000004</v>
      </c>
      <c r="AG274" s="32">
        <f>_xlfn.XLOOKUP(Master1[[#This Row],[cu_id]],Revenue_Analysis[cuid],Revenue_Analysis[Q4 Low Deviation], 0)</f>
        <v>36.17</v>
      </c>
      <c r="AH274" s="32">
        <f>_xlfn.XLOOKUP(Master1[[#This Row],[cu_id]],Revenue_Analysis[cuid],Revenue_Analysis[Q4 High Deviation], 0)</f>
        <v>36.17</v>
      </c>
      <c r="AI274" s="32">
        <f>_xlfn.XLOOKUP(Master1[[#This Row],[cu_id]],Revenue_Analysis[cuid],Revenue_Analysis[Q1 Average], 0)</f>
        <v>36.545000000000002</v>
      </c>
      <c r="AJ274" s="32">
        <f>_xlfn.XLOOKUP(Master1[[#This Row],[cu_id]],Revenue_Analysis[cuid],Revenue_Analysis[Q2 Average], 0)</f>
        <v>39.268599999999999</v>
      </c>
      <c r="AK274" s="32">
        <f>_xlfn.XLOOKUP(Master1[[#This Row],[cu_id]],Revenue_Analysis[cuid],Revenue_Analysis[Q3 Average], 0)</f>
        <v>59.463299999999997</v>
      </c>
      <c r="AL274" s="32">
        <f>_xlfn.XLOOKUP(Master1[[#This Row],[cu_id]],Revenue_Analysis[cuid],Revenue_Analysis[Q4 Average], 0)</f>
        <v>36.17</v>
      </c>
      <c r="AM274" s="34">
        <v>0.375</v>
      </c>
      <c r="AN274" s="35">
        <v>0.79166666666666663</v>
      </c>
      <c r="AO274" s="35" t="s">
        <v>4592</v>
      </c>
      <c r="AP274" s="35" t="s">
        <v>4592</v>
      </c>
      <c r="AQ274" s="20" t="s">
        <v>0</v>
      </c>
      <c r="AR274" s="20"/>
      <c r="AS274" s="14">
        <f>IFERROR(_xlfn.XLOOKUP(Master1[[#This Row],[cu_id]],StopTimes[cu_ID],StopTimes[Average Stop Time]), 0)</f>
        <v>3.9083333333333332</v>
      </c>
      <c r="AT274" s="14">
        <f>IF(Master1[[#This Row],[RSP StopTime Override]] &lt;&gt; "",Master1[[#This Row],[RSP StopTime Override]],IF(Master1[[#This Row],[Avg Stop Time Helper]] &lt;&gt; 0, Master1[[#This Row],[Avg Stop Time Helper]],Average_Stop_Time))</f>
        <v>3.9083333333333332</v>
      </c>
      <c r="AU274" s="13"/>
    </row>
    <row r="275" spans="1:47" x14ac:dyDescent="0.3">
      <c r="A275" s="18" t="s">
        <v>4389</v>
      </c>
      <c r="B275" s="20">
        <v>50</v>
      </c>
      <c r="C275" s="20" t="s">
        <v>6</v>
      </c>
      <c r="D275" s="19">
        <v>528096</v>
      </c>
      <c r="E275" s="19" t="s">
        <v>13</v>
      </c>
      <c r="F275" s="19" t="s">
        <v>5984</v>
      </c>
      <c r="G275" s="19" t="s">
        <v>5985</v>
      </c>
      <c r="H275" s="19" t="s">
        <v>11</v>
      </c>
      <c r="I275" s="19" t="s">
        <v>4974</v>
      </c>
      <c r="J275" s="19" t="s">
        <v>4</v>
      </c>
      <c r="K275" s="19" t="s">
        <v>4971</v>
      </c>
      <c r="L275" s="21" t="s">
        <v>16</v>
      </c>
      <c r="M275" s="20" t="s">
        <v>3</v>
      </c>
      <c r="N275" s="20" t="s">
        <v>2</v>
      </c>
      <c r="O275" s="20">
        <v>60</v>
      </c>
      <c r="P275" s="20">
        <v>0</v>
      </c>
      <c r="Q275" s="20">
        <v>0</v>
      </c>
      <c r="R275" s="20">
        <v>60</v>
      </c>
      <c r="S275" s="20">
        <v>0</v>
      </c>
      <c r="T275" s="20">
        <v>0</v>
      </c>
      <c r="U275" s="20">
        <v>53</v>
      </c>
      <c r="V275" s="30"/>
      <c r="W275" s="30"/>
      <c r="X275" s="33">
        <f>IFERROR(1 -(Master1[[#This Row],[Avg Garment Scans per Delivery]]/Master1[[#This Row],[Garment Inventory]]), 0)</f>
        <v>0</v>
      </c>
      <c r="Y275" s="30"/>
      <c r="Z275" s="30"/>
      <c r="AA275" s="32">
        <f>_xlfn.XLOOKUP(Master1[[#This Row],[cu_id]], Revenue_Analysis[cuid], Revenue_Analysis[Q1 Low Deviation], 0)</f>
        <v>114.5231</v>
      </c>
      <c r="AB275" s="32">
        <f>_xlfn.XLOOKUP(Master1[[#This Row],[cu_id]],Revenue_Analysis[cuid],Revenue_Analysis[Q1 High Deviation], 0)</f>
        <v>121.4415</v>
      </c>
      <c r="AC275" s="32">
        <f>_xlfn.XLOOKUP(Master1[[#This Row],[cu_id]],Revenue_Analysis[cuid],Revenue_Analysis[Q2 Low Deviation], 0)</f>
        <v>120.7679</v>
      </c>
      <c r="AD275" s="32">
        <f>_xlfn.XLOOKUP(Master1[[#This Row],[cu_id]],Revenue_Analysis[cuid],Revenue_Analysis[Q2 High Deviation], 0)</f>
        <v>123.4567</v>
      </c>
      <c r="AE275" s="32">
        <f>_xlfn.XLOOKUP(Master1[[#This Row],[cu_id]],Revenue_Analysis[cuid],Revenue_Analysis[Q3 Low Deviation], 0)</f>
        <v>121.7362</v>
      </c>
      <c r="AF275" s="32">
        <f>_xlfn.XLOOKUP(Master1[[#This Row],[cu_id]],Revenue_Analysis[cuid],Revenue_Analysis[Q3 High Deviation], 0)</f>
        <v>125.3638</v>
      </c>
      <c r="AG275" s="32">
        <f>_xlfn.XLOOKUP(Master1[[#This Row],[cu_id]],Revenue_Analysis[cuid],Revenue_Analysis[Q4 Low Deviation], 0)</f>
        <v>116.81019999999999</v>
      </c>
      <c r="AH275" s="32">
        <f>_xlfn.XLOOKUP(Master1[[#This Row],[cu_id]],Revenue_Analysis[cuid],Revenue_Analysis[Q4 High Deviation], 0)</f>
        <v>121.916</v>
      </c>
      <c r="AI275" s="32">
        <f>_xlfn.XLOOKUP(Master1[[#This Row],[cu_id]],Revenue_Analysis[cuid],Revenue_Analysis[Q1 Average], 0)</f>
        <v>117.9823</v>
      </c>
      <c r="AJ275" s="32">
        <f>_xlfn.XLOOKUP(Master1[[#This Row],[cu_id]],Revenue_Analysis[cuid],Revenue_Analysis[Q2 Average], 0)</f>
        <v>122.1123</v>
      </c>
      <c r="AK275" s="32">
        <f>_xlfn.XLOOKUP(Master1[[#This Row],[cu_id]],Revenue_Analysis[cuid],Revenue_Analysis[Q3 Average], 0)</f>
        <v>123.55</v>
      </c>
      <c r="AL275" s="32">
        <f>_xlfn.XLOOKUP(Master1[[#This Row],[cu_id]],Revenue_Analysis[cuid],Revenue_Analysis[Q4 Average], 0)</f>
        <v>119.3631</v>
      </c>
      <c r="AM275" s="34">
        <v>0.33333333333333331</v>
      </c>
      <c r="AN275" s="35">
        <v>0.75</v>
      </c>
      <c r="AO275" s="35" t="s">
        <v>4592</v>
      </c>
      <c r="AP275" s="35" t="s">
        <v>4592</v>
      </c>
      <c r="AQ275" s="20" t="s">
        <v>0</v>
      </c>
      <c r="AR275" s="20"/>
      <c r="AS275" s="14">
        <f>IFERROR(_xlfn.XLOOKUP(Master1[[#This Row],[cu_id]],StopTimes[cu_ID],StopTimes[Average Stop Time]), 0)</f>
        <v>10.7875</v>
      </c>
      <c r="AT275" s="14">
        <f>IF(Master1[[#This Row],[RSP StopTime Override]] &lt;&gt; "",Master1[[#This Row],[RSP StopTime Override]],IF(Master1[[#This Row],[Avg Stop Time Helper]] &lt;&gt; 0, Master1[[#This Row],[Avg Stop Time Helper]],Average_Stop_Time))</f>
        <v>12</v>
      </c>
      <c r="AU275" s="13">
        <v>12</v>
      </c>
    </row>
    <row r="276" spans="1:47" x14ac:dyDescent="0.3">
      <c r="A276" s="18" t="s">
        <v>4390</v>
      </c>
      <c r="B276" s="20">
        <v>56</v>
      </c>
      <c r="C276" s="20" t="s">
        <v>7</v>
      </c>
      <c r="D276" s="19">
        <v>528125</v>
      </c>
      <c r="E276" s="19" t="s">
        <v>13</v>
      </c>
      <c r="F276" s="19" t="s">
        <v>7197</v>
      </c>
      <c r="G276" s="19" t="s">
        <v>7198</v>
      </c>
      <c r="H276" s="19" t="s">
        <v>11</v>
      </c>
      <c r="I276" s="19" t="s">
        <v>6905</v>
      </c>
      <c r="J276" s="19" t="s">
        <v>4</v>
      </c>
      <c r="K276" s="19" t="s">
        <v>5770</v>
      </c>
      <c r="L276" s="21" t="s">
        <v>16</v>
      </c>
      <c r="M276" s="20" t="s">
        <v>3</v>
      </c>
      <c r="N276" s="20" t="s">
        <v>2</v>
      </c>
      <c r="O276" s="20">
        <v>100</v>
      </c>
      <c r="P276" s="20">
        <v>0</v>
      </c>
      <c r="Q276" s="20">
        <v>0</v>
      </c>
      <c r="R276" s="20">
        <v>0</v>
      </c>
      <c r="S276" s="20">
        <v>0</v>
      </c>
      <c r="T276" s="20">
        <v>100</v>
      </c>
      <c r="U276" s="20">
        <v>43</v>
      </c>
      <c r="V276" s="30">
        <v>54</v>
      </c>
      <c r="W276" s="30">
        <v>1</v>
      </c>
      <c r="X276" s="33">
        <f>IFERROR(1 -(Master1[[#This Row],[Avg Garment Scans per Delivery]]/Master1[[#This Row],[Garment Inventory]]), 0)</f>
        <v>0.98148148148148151</v>
      </c>
      <c r="Y276" s="30">
        <v>4</v>
      </c>
      <c r="Z276" s="30">
        <v>54</v>
      </c>
      <c r="AA276" s="32">
        <f>_xlfn.XLOOKUP(Master1[[#This Row],[cu_id]], Revenue_Analysis[cuid], Revenue_Analysis[Q1 Low Deviation], 0)</f>
        <v>163.3518</v>
      </c>
      <c r="AB276" s="32">
        <f>_xlfn.XLOOKUP(Master1[[#This Row],[cu_id]],Revenue_Analysis[cuid],Revenue_Analysis[Q1 High Deviation], 0)</f>
        <v>282.14819999999997</v>
      </c>
      <c r="AC276" s="32">
        <f>_xlfn.XLOOKUP(Master1[[#This Row],[cu_id]],Revenue_Analysis[cuid],Revenue_Analysis[Q2 Low Deviation], 0)</f>
        <v>206.67750000000001</v>
      </c>
      <c r="AD276" s="32">
        <f>_xlfn.XLOOKUP(Master1[[#This Row],[cu_id]],Revenue_Analysis[cuid],Revenue_Analysis[Q2 High Deviation], 0)</f>
        <v>329.6875</v>
      </c>
      <c r="AE276" s="32">
        <f>_xlfn.XLOOKUP(Master1[[#This Row],[cu_id]],Revenue_Analysis[cuid],Revenue_Analysis[Q3 Low Deviation], 0)</f>
        <v>172.5196</v>
      </c>
      <c r="AF276" s="32">
        <f>_xlfn.XLOOKUP(Master1[[#This Row],[cu_id]],Revenue_Analysis[cuid],Revenue_Analysis[Q3 High Deviation], 0)</f>
        <v>212.63759999999999</v>
      </c>
      <c r="AG276" s="32">
        <f>_xlfn.XLOOKUP(Master1[[#This Row],[cu_id]],Revenue_Analysis[cuid],Revenue_Analysis[Q4 Low Deviation], 0)</f>
        <v>206.26990000000001</v>
      </c>
      <c r="AH276" s="32">
        <f>_xlfn.XLOOKUP(Master1[[#This Row],[cu_id]],Revenue_Analysis[cuid],Revenue_Analysis[Q4 High Deviation], 0)</f>
        <v>266.30790000000002</v>
      </c>
      <c r="AI276" s="32">
        <f>_xlfn.XLOOKUP(Master1[[#This Row],[cu_id]],Revenue_Analysis[cuid],Revenue_Analysis[Q1 Average], 0)</f>
        <v>222.75</v>
      </c>
      <c r="AJ276" s="32">
        <f>_xlfn.XLOOKUP(Master1[[#This Row],[cu_id]],Revenue_Analysis[cuid],Revenue_Analysis[Q2 Average], 0)</f>
        <v>268.1825</v>
      </c>
      <c r="AK276" s="32">
        <f>_xlfn.XLOOKUP(Master1[[#This Row],[cu_id]],Revenue_Analysis[cuid],Revenue_Analysis[Q3 Average], 0)</f>
        <v>192.57859999999999</v>
      </c>
      <c r="AL276" s="32">
        <f>_xlfn.XLOOKUP(Master1[[#This Row],[cu_id]],Revenue_Analysis[cuid],Revenue_Analysis[Q4 Average], 0)</f>
        <v>236.28890000000001</v>
      </c>
      <c r="AM276" s="34">
        <v>0.41666666666666669</v>
      </c>
      <c r="AN276" s="35">
        <v>0.70833333333333337</v>
      </c>
      <c r="AO276" s="35" t="s">
        <v>4592</v>
      </c>
      <c r="AP276" s="35" t="s">
        <v>4592</v>
      </c>
      <c r="AQ276" s="20" t="s">
        <v>7199</v>
      </c>
      <c r="AR276" s="20"/>
      <c r="AS276" s="14">
        <f>IFERROR(_xlfn.XLOOKUP(Master1[[#This Row],[cu_id]],StopTimes[cu_ID],StopTimes[Average Stop Time]), 0)</f>
        <v>0.68333333333333335</v>
      </c>
      <c r="AT276" s="14">
        <f>IF(Master1[[#This Row],[RSP StopTime Override]] &lt;&gt; "",Master1[[#This Row],[RSP StopTime Override]],IF(Master1[[#This Row],[Avg Stop Time Helper]] &lt;&gt; 0, Master1[[#This Row],[Avg Stop Time Helper]],Average_Stop_Time))</f>
        <v>0.68333333333333335</v>
      </c>
      <c r="AU276" s="13"/>
    </row>
    <row r="277" spans="1:47" x14ac:dyDescent="0.3">
      <c r="A277" s="18" t="s">
        <v>4391</v>
      </c>
      <c r="B277" s="20">
        <v>6</v>
      </c>
      <c r="C277" s="20" t="s">
        <v>12</v>
      </c>
      <c r="D277" s="19">
        <v>99051</v>
      </c>
      <c r="E277" s="19" t="s">
        <v>88</v>
      </c>
      <c r="F277" s="19" t="s">
        <v>4662</v>
      </c>
      <c r="G277" s="19" t="s">
        <v>4663</v>
      </c>
      <c r="H277" s="19" t="s">
        <v>11</v>
      </c>
      <c r="I277" s="19" t="s">
        <v>4664</v>
      </c>
      <c r="J277" s="19" t="s">
        <v>4</v>
      </c>
      <c r="K277" s="19" t="s">
        <v>4665</v>
      </c>
      <c r="L277" s="21" t="s">
        <v>16</v>
      </c>
      <c r="M277" s="20" t="s">
        <v>3</v>
      </c>
      <c r="N277" s="20" t="s">
        <v>2</v>
      </c>
      <c r="O277" s="20">
        <v>110</v>
      </c>
      <c r="P277" s="20">
        <v>0</v>
      </c>
      <c r="Q277" s="20">
        <v>110</v>
      </c>
      <c r="R277" s="20">
        <v>0</v>
      </c>
      <c r="S277" s="20">
        <v>0</v>
      </c>
      <c r="T277" s="20">
        <v>0</v>
      </c>
      <c r="U277" s="20">
        <v>53</v>
      </c>
      <c r="V277" s="30"/>
      <c r="W277" s="30"/>
      <c r="X277" s="33">
        <f>IFERROR(1 -(Master1[[#This Row],[Avg Garment Scans per Delivery]]/Master1[[#This Row],[Garment Inventory]]), 0)</f>
        <v>0</v>
      </c>
      <c r="Y277" s="30"/>
      <c r="Z277" s="30"/>
      <c r="AA277" s="32">
        <f>_xlfn.XLOOKUP(Master1[[#This Row],[cu_id]], Revenue_Analysis[cuid], Revenue_Analysis[Q1 Low Deviation], 0)</f>
        <v>33.063099999999999</v>
      </c>
      <c r="AB277" s="32">
        <f>_xlfn.XLOOKUP(Master1[[#This Row],[cu_id]],Revenue_Analysis[cuid],Revenue_Analysis[Q1 High Deviation], 0)</f>
        <v>68.936899999999994</v>
      </c>
      <c r="AC277" s="32">
        <f>_xlfn.XLOOKUP(Master1[[#This Row],[cu_id]],Revenue_Analysis[cuid],Revenue_Analysis[Q2 Low Deviation], 0)</f>
        <v>38.989100000000001</v>
      </c>
      <c r="AD277" s="32">
        <f>_xlfn.XLOOKUP(Master1[[#This Row],[cu_id]],Revenue_Analysis[cuid],Revenue_Analysis[Q2 High Deviation], 0)</f>
        <v>77.209299999999999</v>
      </c>
      <c r="AE277" s="32">
        <f>_xlfn.XLOOKUP(Master1[[#This Row],[cu_id]],Revenue_Analysis[cuid],Revenue_Analysis[Q3 Low Deviation], 0)</f>
        <v>43.603099999999998</v>
      </c>
      <c r="AF277" s="32">
        <f>_xlfn.XLOOKUP(Master1[[#This Row],[cu_id]],Revenue_Analysis[cuid],Revenue_Analysis[Q3 High Deviation], 0)</f>
        <v>83.290700000000001</v>
      </c>
      <c r="AG277" s="32">
        <f>_xlfn.XLOOKUP(Master1[[#This Row],[cu_id]],Revenue_Analysis[cuid],Revenue_Analysis[Q4 Low Deviation], 0)</f>
        <v>37.592599999999997</v>
      </c>
      <c r="AH277" s="32">
        <f>_xlfn.XLOOKUP(Master1[[#This Row],[cu_id]],Revenue_Analysis[cuid],Revenue_Analysis[Q4 High Deviation], 0)</f>
        <v>70.476600000000005</v>
      </c>
      <c r="AI277" s="32">
        <f>_xlfn.XLOOKUP(Master1[[#This Row],[cu_id]],Revenue_Analysis[cuid],Revenue_Analysis[Q1 Average], 0)</f>
        <v>51</v>
      </c>
      <c r="AJ277" s="32">
        <f>_xlfn.XLOOKUP(Master1[[#This Row],[cu_id]],Revenue_Analysis[cuid],Revenue_Analysis[Q2 Average], 0)</f>
        <v>58.099200000000003</v>
      </c>
      <c r="AK277" s="32">
        <f>_xlfn.XLOOKUP(Master1[[#This Row],[cu_id]],Revenue_Analysis[cuid],Revenue_Analysis[Q3 Average], 0)</f>
        <v>63.446899999999999</v>
      </c>
      <c r="AL277" s="32">
        <f>_xlfn.XLOOKUP(Master1[[#This Row],[cu_id]],Revenue_Analysis[cuid],Revenue_Analysis[Q4 Average], 0)</f>
        <v>54.034599999999998</v>
      </c>
      <c r="AM277" s="34">
        <v>0.375</v>
      </c>
      <c r="AN277" s="35">
        <v>0.70833333333333337</v>
      </c>
      <c r="AO277" s="35" t="s">
        <v>4592</v>
      </c>
      <c r="AP277" s="35" t="s">
        <v>4592</v>
      </c>
      <c r="AQ277" s="20" t="s">
        <v>0</v>
      </c>
      <c r="AR277" s="20"/>
      <c r="AS277" s="14">
        <f>IFERROR(_xlfn.XLOOKUP(Master1[[#This Row],[cu_id]],StopTimes[cu_ID],StopTimes[Average Stop Time]), 0)</f>
        <v>4.6904761916666668</v>
      </c>
      <c r="AT277" s="14">
        <f>IF(Master1[[#This Row],[RSP StopTime Override]] &lt;&gt; "",Master1[[#This Row],[RSP StopTime Override]],IF(Master1[[#This Row],[Avg Stop Time Helper]] &lt;&gt; 0, Master1[[#This Row],[Avg Stop Time Helper]],Average_Stop_Time))</f>
        <v>4.6904761916666668</v>
      </c>
      <c r="AU277" s="13"/>
    </row>
    <row r="278" spans="1:47" x14ac:dyDescent="0.3">
      <c r="A278" s="18" t="s">
        <v>4392</v>
      </c>
      <c r="B278" s="20">
        <v>50</v>
      </c>
      <c r="C278" s="20" t="s">
        <v>7</v>
      </c>
      <c r="D278" s="19">
        <v>528135</v>
      </c>
      <c r="E278" s="19" t="s">
        <v>13</v>
      </c>
      <c r="F278" s="19" t="s">
        <v>6036</v>
      </c>
      <c r="G278" s="19" t="s">
        <v>6037</v>
      </c>
      <c r="H278" s="19" t="s">
        <v>11</v>
      </c>
      <c r="I278" s="19" t="s">
        <v>6038</v>
      </c>
      <c r="J278" s="19" t="s">
        <v>4</v>
      </c>
      <c r="K278" s="19" t="s">
        <v>5339</v>
      </c>
      <c r="L278" s="21" t="s">
        <v>29</v>
      </c>
      <c r="M278" s="20" t="s">
        <v>28</v>
      </c>
      <c r="N278" s="20" t="s">
        <v>2</v>
      </c>
      <c r="O278" s="20">
        <v>55</v>
      </c>
      <c r="P278" s="20">
        <v>0</v>
      </c>
      <c r="Q278" s="20">
        <v>0</v>
      </c>
      <c r="R278" s="20">
        <v>0</v>
      </c>
      <c r="S278" s="20">
        <v>0</v>
      </c>
      <c r="T278" s="20">
        <v>55</v>
      </c>
      <c r="U278" s="20">
        <v>12</v>
      </c>
      <c r="V278" s="30"/>
      <c r="W278" s="30"/>
      <c r="X278" s="33">
        <f>IFERROR(1 -(Master1[[#This Row],[Avg Garment Scans per Delivery]]/Master1[[#This Row],[Garment Inventory]]), 0)</f>
        <v>0</v>
      </c>
      <c r="Y278" s="30"/>
      <c r="Z278" s="30"/>
      <c r="AA278" s="32">
        <f>_xlfn.XLOOKUP(Master1[[#This Row],[cu_id]], Revenue_Analysis[cuid], Revenue_Analysis[Q1 Low Deviation], 0)</f>
        <v>41.6</v>
      </c>
      <c r="AB278" s="32">
        <f>_xlfn.XLOOKUP(Master1[[#This Row],[cu_id]],Revenue_Analysis[cuid],Revenue_Analysis[Q1 High Deviation], 0)</f>
        <v>41.6</v>
      </c>
      <c r="AC278" s="32">
        <f>_xlfn.XLOOKUP(Master1[[#This Row],[cu_id]],Revenue_Analysis[cuid],Revenue_Analysis[Q2 Low Deviation], 0)</f>
        <v>43.5</v>
      </c>
      <c r="AD278" s="32">
        <f>_xlfn.XLOOKUP(Master1[[#This Row],[cu_id]],Revenue_Analysis[cuid],Revenue_Analysis[Q2 High Deviation], 0)</f>
        <v>45.6</v>
      </c>
      <c r="AE278" s="32">
        <f>_xlfn.XLOOKUP(Master1[[#This Row],[cu_id]],Revenue_Analysis[cuid],Revenue_Analysis[Q3 Low Deviation], 0)</f>
        <v>45.683300000000003</v>
      </c>
      <c r="AF278" s="32">
        <f>_xlfn.XLOOKUP(Master1[[#This Row],[cu_id]],Revenue_Analysis[cuid],Revenue_Analysis[Q3 High Deviation], 0)</f>
        <v>46.456699999999998</v>
      </c>
      <c r="AG278" s="32">
        <f>_xlfn.XLOOKUP(Master1[[#This Row],[cu_id]],Revenue_Analysis[cuid],Revenue_Analysis[Q4 Low Deviation], 0)</f>
        <v>40.347700000000003</v>
      </c>
      <c r="AH278" s="32">
        <f>_xlfn.XLOOKUP(Master1[[#This Row],[cu_id]],Revenue_Analysis[cuid],Revenue_Analysis[Q4 High Deviation], 0)</f>
        <v>41.7789</v>
      </c>
      <c r="AI278" s="32">
        <f>_xlfn.XLOOKUP(Master1[[#This Row],[cu_id]],Revenue_Analysis[cuid],Revenue_Analysis[Q1 Average], 0)</f>
        <v>41.6</v>
      </c>
      <c r="AJ278" s="32">
        <f>_xlfn.XLOOKUP(Master1[[#This Row],[cu_id]],Revenue_Analysis[cuid],Revenue_Analysis[Q2 Average], 0)</f>
        <v>44.55</v>
      </c>
      <c r="AK278" s="32">
        <f>_xlfn.XLOOKUP(Master1[[#This Row],[cu_id]],Revenue_Analysis[cuid],Revenue_Analysis[Q3 Average], 0)</f>
        <v>46.07</v>
      </c>
      <c r="AL278" s="32">
        <f>_xlfn.XLOOKUP(Master1[[#This Row],[cu_id]],Revenue_Analysis[cuid],Revenue_Analysis[Q4 Average], 0)</f>
        <v>41.063299999999998</v>
      </c>
      <c r="AM278" s="34">
        <v>0.375</v>
      </c>
      <c r="AN278" s="35">
        <v>0.875</v>
      </c>
      <c r="AO278" s="35" t="s">
        <v>4592</v>
      </c>
      <c r="AP278" s="35" t="s">
        <v>4592</v>
      </c>
      <c r="AQ278" s="20" t="s">
        <v>0</v>
      </c>
      <c r="AR278" s="20"/>
      <c r="AS278" s="14">
        <f>IFERROR(_xlfn.XLOOKUP(Master1[[#This Row],[cu_id]],StopTimes[cu_ID],StopTimes[Average Stop Time]), 0)</f>
        <v>1.0666666666666667</v>
      </c>
      <c r="AT278" s="14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278" s="13">
        <v>3</v>
      </c>
    </row>
    <row r="279" spans="1:47" x14ac:dyDescent="0.3">
      <c r="A279" s="18" t="s">
        <v>4393</v>
      </c>
      <c r="B279" s="20">
        <v>6</v>
      </c>
      <c r="C279" s="20" t="s">
        <v>9</v>
      </c>
      <c r="D279" s="19">
        <v>528158</v>
      </c>
      <c r="E279" s="19" t="s">
        <v>13</v>
      </c>
      <c r="F279" s="19" t="s">
        <v>4642</v>
      </c>
      <c r="G279" s="19" t="s">
        <v>4643</v>
      </c>
      <c r="H279" s="19" t="s">
        <v>11</v>
      </c>
      <c r="I279" s="19" t="s">
        <v>4644</v>
      </c>
      <c r="J279" s="19" t="s">
        <v>4</v>
      </c>
      <c r="K279" s="19" t="s">
        <v>4608</v>
      </c>
      <c r="L279" s="21" t="s">
        <v>16</v>
      </c>
      <c r="M279" s="20" t="s">
        <v>3</v>
      </c>
      <c r="N279" s="20" t="s">
        <v>2</v>
      </c>
      <c r="O279" s="20">
        <v>1</v>
      </c>
      <c r="P279" s="20">
        <v>1</v>
      </c>
      <c r="Q279" s="20">
        <v>0</v>
      </c>
      <c r="R279" s="20">
        <v>0</v>
      </c>
      <c r="S279" s="20">
        <v>0</v>
      </c>
      <c r="T279" s="20">
        <v>0</v>
      </c>
      <c r="U279" s="20">
        <v>56</v>
      </c>
      <c r="V279" s="30">
        <v>143</v>
      </c>
      <c r="W279" s="30">
        <v>45</v>
      </c>
      <c r="X279" s="33">
        <f>IFERROR(1 -(Master1[[#This Row],[Avg Garment Scans per Delivery]]/Master1[[#This Row],[Garment Inventory]]), 0)</f>
        <v>0.68531468531468531</v>
      </c>
      <c r="Y279" s="30">
        <v>8</v>
      </c>
      <c r="Z279" s="30">
        <v>159</v>
      </c>
      <c r="AA279" s="32">
        <f>_xlfn.XLOOKUP(Master1[[#This Row],[cu_id]], Revenue_Analysis[cuid], Revenue_Analysis[Q1 Low Deviation], 0)</f>
        <v>267.11509999999998</v>
      </c>
      <c r="AB279" s="32">
        <f>_xlfn.XLOOKUP(Master1[[#This Row],[cu_id]],Revenue_Analysis[cuid],Revenue_Analysis[Q1 High Deviation], 0)</f>
        <v>430.41410000000002</v>
      </c>
      <c r="AC279" s="32">
        <f>_xlfn.XLOOKUP(Master1[[#This Row],[cu_id]],Revenue_Analysis[cuid],Revenue_Analysis[Q2 Low Deviation], 0)</f>
        <v>294.69099999999997</v>
      </c>
      <c r="AD279" s="32">
        <f>_xlfn.XLOOKUP(Master1[[#This Row],[cu_id]],Revenue_Analysis[cuid],Revenue_Analysis[Q2 High Deviation], 0)</f>
        <v>522.20619999999997</v>
      </c>
      <c r="AE279" s="32">
        <f>_xlfn.XLOOKUP(Master1[[#This Row],[cu_id]],Revenue_Analysis[cuid],Revenue_Analysis[Q3 Low Deviation], 0)</f>
        <v>255.4179</v>
      </c>
      <c r="AF279" s="32">
        <f>_xlfn.XLOOKUP(Master1[[#This Row],[cu_id]],Revenue_Analysis[cuid],Revenue_Analysis[Q3 High Deviation], 0)</f>
        <v>368.3449</v>
      </c>
      <c r="AG279" s="32">
        <f>_xlfn.XLOOKUP(Master1[[#This Row],[cu_id]],Revenue_Analysis[cuid],Revenue_Analysis[Q4 Low Deviation], 0)</f>
        <v>248.90860000000001</v>
      </c>
      <c r="AH279" s="32">
        <f>_xlfn.XLOOKUP(Master1[[#This Row],[cu_id]],Revenue_Analysis[cuid],Revenue_Analysis[Q4 High Deviation], 0)</f>
        <v>515.22900000000004</v>
      </c>
      <c r="AI279" s="32">
        <f>_xlfn.XLOOKUP(Master1[[#This Row],[cu_id]],Revenue_Analysis[cuid],Revenue_Analysis[Q1 Average], 0)</f>
        <v>348.76459999999997</v>
      </c>
      <c r="AJ279" s="32">
        <f>_xlfn.XLOOKUP(Master1[[#This Row],[cu_id]],Revenue_Analysis[cuid],Revenue_Analysis[Q2 Average], 0)</f>
        <v>408.4486</v>
      </c>
      <c r="AK279" s="32">
        <f>_xlfn.XLOOKUP(Master1[[#This Row],[cu_id]],Revenue_Analysis[cuid],Revenue_Analysis[Q3 Average], 0)</f>
        <v>311.88139999999999</v>
      </c>
      <c r="AL279" s="32">
        <f>_xlfn.XLOOKUP(Master1[[#This Row],[cu_id]],Revenue_Analysis[cuid],Revenue_Analysis[Q4 Average], 0)</f>
        <v>382.06880000000001</v>
      </c>
      <c r="AM279" s="34">
        <v>0.25</v>
      </c>
      <c r="AN279" s="35">
        <v>0.58333333333333337</v>
      </c>
      <c r="AO279" s="35" t="s">
        <v>4592</v>
      </c>
      <c r="AP279" s="35" t="s">
        <v>4592</v>
      </c>
      <c r="AQ279" s="20" t="s">
        <v>0</v>
      </c>
      <c r="AR279" s="20"/>
      <c r="AS279" s="14">
        <f>IFERROR(_xlfn.XLOOKUP(Master1[[#This Row],[cu_id]],StopTimes[cu_ID],StopTimes[Average Stop Time]), 0)</f>
        <v>13.116666666666667</v>
      </c>
      <c r="AT279" s="14">
        <f>IF(Master1[[#This Row],[RSP StopTime Override]] &lt;&gt; "",Master1[[#This Row],[RSP StopTime Override]],IF(Master1[[#This Row],[Avg Stop Time Helper]] &lt;&gt; 0, Master1[[#This Row],[Avg Stop Time Helper]],Average_Stop_Time))</f>
        <v>13.116666666666667</v>
      </c>
      <c r="AU279" s="13"/>
    </row>
    <row r="280" spans="1:47" x14ac:dyDescent="0.3">
      <c r="A280" s="18" t="s">
        <v>4394</v>
      </c>
      <c r="B280" s="20">
        <v>51</v>
      </c>
      <c r="C280" s="20" t="s">
        <v>7</v>
      </c>
      <c r="D280" s="19">
        <v>99061</v>
      </c>
      <c r="E280" s="19" t="s">
        <v>98</v>
      </c>
      <c r="F280" s="19" t="s">
        <v>6229</v>
      </c>
      <c r="G280" s="19" t="s">
        <v>6152</v>
      </c>
      <c r="H280" s="19" t="s">
        <v>11</v>
      </c>
      <c r="I280" s="19" t="s">
        <v>4620</v>
      </c>
      <c r="J280" s="19" t="s">
        <v>4</v>
      </c>
      <c r="K280" s="19" t="s">
        <v>6182</v>
      </c>
      <c r="L280" s="21" t="s">
        <v>16</v>
      </c>
      <c r="M280" s="20" t="s">
        <v>3</v>
      </c>
      <c r="N280" s="20" t="s">
        <v>2</v>
      </c>
      <c r="O280" s="20">
        <v>15</v>
      </c>
      <c r="P280" s="20">
        <v>0</v>
      </c>
      <c r="Q280" s="20">
        <v>0</v>
      </c>
      <c r="R280" s="20">
        <v>0</v>
      </c>
      <c r="S280" s="20">
        <v>0</v>
      </c>
      <c r="T280" s="20">
        <v>15</v>
      </c>
      <c r="U280" s="20">
        <v>52</v>
      </c>
      <c r="V280" s="30"/>
      <c r="W280" s="30"/>
      <c r="X280" s="33">
        <f>IFERROR(1 -(Master1[[#This Row],[Avg Garment Scans per Delivery]]/Master1[[#This Row],[Garment Inventory]]), 0)</f>
        <v>0</v>
      </c>
      <c r="Y280" s="30"/>
      <c r="Z280" s="30"/>
      <c r="AA280" s="32">
        <f>_xlfn.XLOOKUP(Master1[[#This Row],[cu_id]], Revenue_Analysis[cuid], Revenue_Analysis[Q1 Low Deviation], 0)</f>
        <v>95.14</v>
      </c>
      <c r="AB280" s="32">
        <f>_xlfn.XLOOKUP(Master1[[#This Row],[cu_id]],Revenue_Analysis[cuid],Revenue_Analysis[Q1 High Deviation], 0)</f>
        <v>96.39</v>
      </c>
      <c r="AC280" s="32">
        <f>_xlfn.XLOOKUP(Master1[[#This Row],[cu_id]],Revenue_Analysis[cuid],Revenue_Analysis[Q2 Low Deviation], 0)</f>
        <v>97.64</v>
      </c>
      <c r="AD280" s="32">
        <f>_xlfn.XLOOKUP(Master1[[#This Row],[cu_id]],Revenue_Analysis[cuid],Revenue_Analysis[Q2 High Deviation], 0)</f>
        <v>97.64</v>
      </c>
      <c r="AE280" s="32">
        <f>_xlfn.XLOOKUP(Master1[[#This Row],[cu_id]],Revenue_Analysis[cuid],Revenue_Analysis[Q3 Low Deviation], 0)</f>
        <v>97.64</v>
      </c>
      <c r="AF280" s="32">
        <f>_xlfn.XLOOKUP(Master1[[#This Row],[cu_id]],Revenue_Analysis[cuid],Revenue_Analysis[Q3 High Deviation], 0)</f>
        <v>97.64</v>
      </c>
      <c r="AG280" s="32">
        <f>_xlfn.XLOOKUP(Master1[[#This Row],[cu_id]],Revenue_Analysis[cuid],Revenue_Analysis[Q4 Low Deviation], 0)</f>
        <v>90.327799999999996</v>
      </c>
      <c r="AH280" s="32">
        <f>_xlfn.XLOOKUP(Master1[[#This Row],[cu_id]],Revenue_Analysis[cuid],Revenue_Analysis[Q4 High Deviation], 0)</f>
        <v>94.009399999999999</v>
      </c>
      <c r="AI280" s="32">
        <f>_xlfn.XLOOKUP(Master1[[#This Row],[cu_id]],Revenue_Analysis[cuid],Revenue_Analysis[Q1 Average], 0)</f>
        <v>95.765000000000001</v>
      </c>
      <c r="AJ280" s="32">
        <f>_xlfn.XLOOKUP(Master1[[#This Row],[cu_id]],Revenue_Analysis[cuid],Revenue_Analysis[Q2 Average], 0)</f>
        <v>97.64</v>
      </c>
      <c r="AK280" s="32">
        <f>_xlfn.XLOOKUP(Master1[[#This Row],[cu_id]],Revenue_Analysis[cuid],Revenue_Analysis[Q3 Average], 0)</f>
        <v>97.64</v>
      </c>
      <c r="AL280" s="32">
        <f>_xlfn.XLOOKUP(Master1[[#This Row],[cu_id]],Revenue_Analysis[cuid],Revenue_Analysis[Q4 Average], 0)</f>
        <v>92.168599999999998</v>
      </c>
      <c r="AM280" s="34" t="s">
        <v>4592</v>
      </c>
      <c r="AN280" s="35" t="s">
        <v>4592</v>
      </c>
      <c r="AO280" s="35" t="s">
        <v>4592</v>
      </c>
      <c r="AP280" s="35" t="s">
        <v>4592</v>
      </c>
      <c r="AQ280" s="20" t="s">
        <v>5135</v>
      </c>
      <c r="AR280" s="20"/>
      <c r="AS280" s="14">
        <f>IFERROR(_xlfn.XLOOKUP(Master1[[#This Row],[cu_id]],StopTimes[cu_ID],StopTimes[Average Stop Time]), 0)</f>
        <v>3.15</v>
      </c>
      <c r="AT280" s="14">
        <f>IF(Master1[[#This Row],[RSP StopTime Override]] &lt;&gt; "",Master1[[#This Row],[RSP StopTime Override]],IF(Master1[[#This Row],[Avg Stop Time Helper]] &lt;&gt; 0, Master1[[#This Row],[Avg Stop Time Helper]],Average_Stop_Time))</f>
        <v>3.15</v>
      </c>
      <c r="AU280" s="13"/>
    </row>
    <row r="281" spans="1:47" x14ac:dyDescent="0.3">
      <c r="A281" s="18" t="s">
        <v>4395</v>
      </c>
      <c r="B281" s="20">
        <v>6</v>
      </c>
      <c r="C281" s="20" t="s">
        <v>12</v>
      </c>
      <c r="D281" s="19">
        <v>528200</v>
      </c>
      <c r="E281" s="19" t="s">
        <v>13</v>
      </c>
      <c r="F281" s="19" t="s">
        <v>4728</v>
      </c>
      <c r="G281" s="19" t="s">
        <v>4729</v>
      </c>
      <c r="H281" s="19" t="s">
        <v>11</v>
      </c>
      <c r="I281" s="19" t="s">
        <v>4730</v>
      </c>
      <c r="J281" s="19" t="s">
        <v>4</v>
      </c>
      <c r="K281" s="19" t="s">
        <v>4702</v>
      </c>
      <c r="L281" s="21">
        <v>3</v>
      </c>
      <c r="M281" s="20" t="s">
        <v>23</v>
      </c>
      <c r="N281" s="20" t="s">
        <v>2</v>
      </c>
      <c r="O281" s="20">
        <v>102</v>
      </c>
      <c r="P281" s="20">
        <v>0</v>
      </c>
      <c r="Q281" s="20">
        <v>102</v>
      </c>
      <c r="R281" s="20">
        <v>0</v>
      </c>
      <c r="S281" s="20">
        <v>0</v>
      </c>
      <c r="T281" s="20">
        <v>0</v>
      </c>
      <c r="U281" s="20">
        <v>13</v>
      </c>
      <c r="V281" s="30"/>
      <c r="W281" s="30"/>
      <c r="X281" s="33">
        <f>IFERROR(1 -(Master1[[#This Row],[Avg Garment Scans per Delivery]]/Master1[[#This Row],[Garment Inventory]]), 0)</f>
        <v>0</v>
      </c>
      <c r="Y281" s="30"/>
      <c r="Z281" s="30"/>
      <c r="AA281" s="32">
        <f>_xlfn.XLOOKUP(Master1[[#This Row],[cu_id]], Revenue_Analysis[cuid], Revenue_Analysis[Q1 Low Deviation], 0)</f>
        <v>172.07</v>
      </c>
      <c r="AB281" s="32">
        <f>_xlfn.XLOOKUP(Master1[[#This Row],[cu_id]],Revenue_Analysis[cuid],Revenue_Analysis[Q1 High Deviation], 0)</f>
        <v>174.07</v>
      </c>
      <c r="AC281" s="32">
        <f>_xlfn.XLOOKUP(Master1[[#This Row],[cu_id]],Revenue_Analysis[cuid],Revenue_Analysis[Q2 Low Deviation], 0)</f>
        <v>174.19890000000001</v>
      </c>
      <c r="AD281" s="32">
        <f>_xlfn.XLOOKUP(Master1[[#This Row],[cu_id]],Revenue_Analysis[cuid],Revenue_Analysis[Q2 High Deviation], 0)</f>
        <v>177.1677</v>
      </c>
      <c r="AE281" s="32">
        <f>_xlfn.XLOOKUP(Master1[[#This Row],[cu_id]],Revenue_Analysis[cuid],Revenue_Analysis[Q3 Low Deviation], 0)</f>
        <v>177.10890000000001</v>
      </c>
      <c r="AF281" s="32">
        <f>_xlfn.XLOOKUP(Master1[[#This Row],[cu_id]],Revenue_Analysis[cuid],Revenue_Analysis[Q3 High Deviation], 0)</f>
        <v>178.02449999999999</v>
      </c>
      <c r="AG281" s="32">
        <f>_xlfn.XLOOKUP(Master1[[#This Row],[cu_id]],Revenue_Analysis[cuid],Revenue_Analysis[Q4 Low Deviation], 0)</f>
        <v>163.095</v>
      </c>
      <c r="AH281" s="32">
        <f>_xlfn.XLOOKUP(Master1[[#This Row],[cu_id]],Revenue_Analysis[cuid],Revenue_Analysis[Q4 High Deviation], 0)</f>
        <v>169.245</v>
      </c>
      <c r="AI281" s="32">
        <f>_xlfn.XLOOKUP(Master1[[#This Row],[cu_id]],Revenue_Analysis[cuid],Revenue_Analysis[Q1 Average], 0)</f>
        <v>173.07</v>
      </c>
      <c r="AJ281" s="32">
        <f>_xlfn.XLOOKUP(Master1[[#This Row],[cu_id]],Revenue_Analysis[cuid],Revenue_Analysis[Q2 Average], 0)</f>
        <v>175.6833</v>
      </c>
      <c r="AK281" s="32">
        <f>_xlfn.XLOOKUP(Master1[[#This Row],[cu_id]],Revenue_Analysis[cuid],Revenue_Analysis[Q3 Average], 0)</f>
        <v>177.5667</v>
      </c>
      <c r="AL281" s="32">
        <f>_xlfn.XLOOKUP(Master1[[#This Row],[cu_id]],Revenue_Analysis[cuid],Revenue_Analysis[Q4 Average], 0)</f>
        <v>166.17</v>
      </c>
      <c r="AM281" s="34">
        <v>0.375</v>
      </c>
      <c r="AN281" s="35">
        <v>0.625</v>
      </c>
      <c r="AO281" s="35" t="s">
        <v>4592</v>
      </c>
      <c r="AP281" s="35" t="s">
        <v>4592</v>
      </c>
      <c r="AQ281" s="20" t="s">
        <v>0</v>
      </c>
      <c r="AR281" s="20"/>
      <c r="AS281" s="14">
        <f>IFERROR(_xlfn.XLOOKUP(Master1[[#This Row],[cu_id]],StopTimes[cu_ID],StopTimes[Average Stop Time]), 0)</f>
        <v>2.6750000000000003</v>
      </c>
      <c r="AT281" s="14">
        <f>IF(Master1[[#This Row],[RSP StopTime Override]] &lt;&gt; "",Master1[[#This Row],[RSP StopTime Override]],IF(Master1[[#This Row],[Avg Stop Time Helper]] &lt;&gt; 0, Master1[[#This Row],[Avg Stop Time Helper]],Average_Stop_Time))</f>
        <v>2.6750000000000003</v>
      </c>
      <c r="AU281" s="13"/>
    </row>
    <row r="282" spans="1:47" x14ac:dyDescent="0.3">
      <c r="A282" s="18" t="s">
        <v>4396</v>
      </c>
      <c r="B282" s="20">
        <v>12</v>
      </c>
      <c r="C282" s="20" t="s">
        <v>14</v>
      </c>
      <c r="D282" s="19">
        <v>528207</v>
      </c>
      <c r="E282" s="19" t="s">
        <v>13</v>
      </c>
      <c r="F282" s="19" t="s">
        <v>5207</v>
      </c>
      <c r="G282" s="19" t="s">
        <v>5201</v>
      </c>
      <c r="H282" s="19" t="s">
        <v>11</v>
      </c>
      <c r="I282" s="19" t="s">
        <v>4974</v>
      </c>
      <c r="J282" s="19" t="s">
        <v>4</v>
      </c>
      <c r="K282" s="19" t="s">
        <v>4978</v>
      </c>
      <c r="L282" s="21" t="s">
        <v>16</v>
      </c>
      <c r="M282" s="20" t="s">
        <v>3</v>
      </c>
      <c r="N282" s="20" t="s">
        <v>2</v>
      </c>
      <c r="O282" s="20">
        <v>40</v>
      </c>
      <c r="P282" s="20">
        <v>0</v>
      </c>
      <c r="Q282" s="20">
        <v>0</v>
      </c>
      <c r="R282" s="20">
        <v>0</v>
      </c>
      <c r="S282" s="20">
        <v>40</v>
      </c>
      <c r="T282" s="20">
        <v>0</v>
      </c>
      <c r="U282" s="20">
        <v>53</v>
      </c>
      <c r="V282" s="30">
        <v>158</v>
      </c>
      <c r="W282" s="30">
        <v>0</v>
      </c>
      <c r="X282" s="33">
        <f>IFERROR(1 -(Master1[[#This Row],[Avg Garment Scans per Delivery]]/Master1[[#This Row],[Garment Inventory]]), 0)</f>
        <v>1</v>
      </c>
      <c r="Y282" s="30">
        <v>5</v>
      </c>
      <c r="Z282" s="30">
        <v>156</v>
      </c>
      <c r="AA282" s="32">
        <f>_xlfn.XLOOKUP(Master1[[#This Row],[cu_id]], Revenue_Analysis[cuid], Revenue_Analysis[Q1 Low Deviation], 0)</f>
        <v>106.0804</v>
      </c>
      <c r="AB282" s="32">
        <f>_xlfn.XLOOKUP(Master1[[#This Row],[cu_id]],Revenue_Analysis[cuid],Revenue_Analysis[Q1 High Deviation], 0)</f>
        <v>107.678</v>
      </c>
      <c r="AC282" s="32">
        <f>_xlfn.XLOOKUP(Master1[[#This Row],[cu_id]],Revenue_Analysis[cuid],Revenue_Analysis[Q2 Low Deviation], 0)</f>
        <v>110.277</v>
      </c>
      <c r="AD282" s="32">
        <f>_xlfn.XLOOKUP(Master1[[#This Row],[cu_id]],Revenue_Analysis[cuid],Revenue_Analysis[Q2 High Deviation], 0)</f>
        <v>121.39060000000001</v>
      </c>
      <c r="AE282" s="32">
        <f>_xlfn.XLOOKUP(Master1[[#This Row],[cu_id]],Revenue_Analysis[cuid],Revenue_Analysis[Q3 Low Deviation], 0)</f>
        <v>120.5492</v>
      </c>
      <c r="AF282" s="32">
        <f>_xlfn.XLOOKUP(Master1[[#This Row],[cu_id]],Revenue_Analysis[cuid],Revenue_Analysis[Q3 High Deviation], 0)</f>
        <v>121.69240000000001</v>
      </c>
      <c r="AG282" s="32">
        <f>_xlfn.XLOOKUP(Master1[[#This Row],[cu_id]],Revenue_Analysis[cuid],Revenue_Analysis[Q4 Low Deviation], 0)</f>
        <v>101.28</v>
      </c>
      <c r="AH282" s="32">
        <f>_xlfn.XLOOKUP(Master1[[#This Row],[cu_id]],Revenue_Analysis[cuid],Revenue_Analysis[Q4 High Deviation], 0)</f>
        <v>101.28</v>
      </c>
      <c r="AI282" s="32">
        <f>_xlfn.XLOOKUP(Master1[[#This Row],[cu_id]],Revenue_Analysis[cuid],Revenue_Analysis[Q1 Average], 0)</f>
        <v>106.8792</v>
      </c>
      <c r="AJ282" s="32">
        <f>_xlfn.XLOOKUP(Master1[[#This Row],[cu_id]],Revenue_Analysis[cuid],Revenue_Analysis[Q2 Average], 0)</f>
        <v>115.8338</v>
      </c>
      <c r="AK282" s="32">
        <f>_xlfn.XLOOKUP(Master1[[#This Row],[cu_id]],Revenue_Analysis[cuid],Revenue_Analysis[Q3 Average], 0)</f>
        <v>121.1208</v>
      </c>
      <c r="AL282" s="32">
        <f>_xlfn.XLOOKUP(Master1[[#This Row],[cu_id]],Revenue_Analysis[cuid],Revenue_Analysis[Q4 Average], 0)</f>
        <v>101.28</v>
      </c>
      <c r="AM282" s="34">
        <v>0.25</v>
      </c>
      <c r="AN282" s="35">
        <v>0.625</v>
      </c>
      <c r="AO282" s="35" t="s">
        <v>4592</v>
      </c>
      <c r="AP282" s="35" t="s">
        <v>4592</v>
      </c>
      <c r="AQ282" s="20" t="s">
        <v>0</v>
      </c>
      <c r="AR282" s="20"/>
      <c r="AS282" s="14">
        <f>IFERROR(_xlfn.XLOOKUP(Master1[[#This Row],[cu_id]],StopTimes[cu_ID],StopTimes[Average Stop Time]), 0)</f>
        <v>0.15833333333333333</v>
      </c>
      <c r="AT282" s="14">
        <f>IF(Master1[[#This Row],[RSP StopTime Override]] &lt;&gt; "",Master1[[#This Row],[RSP StopTime Override]],IF(Master1[[#This Row],[Avg Stop Time Helper]] &lt;&gt; 0, Master1[[#This Row],[Avg Stop Time Helper]],Average_Stop_Time))</f>
        <v>0.15833333333333333</v>
      </c>
      <c r="AU282" s="13"/>
    </row>
    <row r="283" spans="1:47" x14ac:dyDescent="0.3">
      <c r="A283" s="18" t="s">
        <v>4397</v>
      </c>
      <c r="B283" s="20">
        <v>56</v>
      </c>
      <c r="C283" s="20" t="s">
        <v>9</v>
      </c>
      <c r="D283" s="19">
        <v>99051</v>
      </c>
      <c r="E283" s="19" t="s">
        <v>5653</v>
      </c>
      <c r="F283" s="19" t="s">
        <v>6799</v>
      </c>
      <c r="G283" s="19" t="s">
        <v>6800</v>
      </c>
      <c r="H283" s="19" t="s">
        <v>11</v>
      </c>
      <c r="I283" s="19" t="s">
        <v>6801</v>
      </c>
      <c r="J283" s="19" t="s">
        <v>4</v>
      </c>
      <c r="K283" s="19" t="s">
        <v>5403</v>
      </c>
      <c r="L283" s="21" t="s">
        <v>16</v>
      </c>
      <c r="M283" s="20" t="s">
        <v>3</v>
      </c>
      <c r="N283" s="20" t="s">
        <v>2</v>
      </c>
      <c r="O283" s="20">
        <v>40</v>
      </c>
      <c r="P283" s="20">
        <v>40</v>
      </c>
      <c r="Q283" s="20">
        <v>0</v>
      </c>
      <c r="R283" s="20">
        <v>0</v>
      </c>
      <c r="S283" s="20">
        <v>0</v>
      </c>
      <c r="T283" s="20">
        <v>0</v>
      </c>
      <c r="U283" s="20">
        <v>53</v>
      </c>
      <c r="V283" s="30"/>
      <c r="W283" s="30"/>
      <c r="X283" s="33">
        <f>IFERROR(1 -(Master1[[#This Row],[Avg Garment Scans per Delivery]]/Master1[[#This Row],[Garment Inventory]]), 0)</f>
        <v>0</v>
      </c>
      <c r="Y283" s="30"/>
      <c r="Z283" s="30"/>
      <c r="AA283" s="32">
        <f>_xlfn.XLOOKUP(Master1[[#This Row],[cu_id]], Revenue_Analysis[cuid], Revenue_Analysis[Q1 Low Deviation], 0)</f>
        <v>34.976700000000001</v>
      </c>
      <c r="AB283" s="32">
        <f>_xlfn.XLOOKUP(Master1[[#This Row],[cu_id]],Revenue_Analysis[cuid],Revenue_Analysis[Q1 High Deviation], 0)</f>
        <v>46.591900000000003</v>
      </c>
      <c r="AC283" s="32">
        <f>_xlfn.XLOOKUP(Master1[[#This Row],[cu_id]],Revenue_Analysis[cuid],Revenue_Analysis[Q2 Low Deviation], 0)</f>
        <v>41.324399999999997</v>
      </c>
      <c r="AD283" s="32">
        <f>_xlfn.XLOOKUP(Master1[[#This Row],[cu_id]],Revenue_Analysis[cuid],Revenue_Analysis[Q2 High Deviation], 0)</f>
        <v>41.724800000000002</v>
      </c>
      <c r="AE283" s="32">
        <f>_xlfn.XLOOKUP(Master1[[#This Row],[cu_id]],Revenue_Analysis[cuid],Revenue_Analysis[Q3 Low Deviation], 0)</f>
        <v>41.706200000000003</v>
      </c>
      <c r="AF283" s="32">
        <f>_xlfn.XLOOKUP(Master1[[#This Row],[cu_id]],Revenue_Analysis[cuid],Revenue_Analysis[Q3 High Deviation], 0)</f>
        <v>41.855400000000003</v>
      </c>
      <c r="AG283" s="32">
        <f>_xlfn.XLOOKUP(Master1[[#This Row],[cu_id]],Revenue_Analysis[cuid],Revenue_Analysis[Q4 Low Deviation], 0)</f>
        <v>36.51</v>
      </c>
      <c r="AH283" s="32">
        <f>_xlfn.XLOOKUP(Master1[[#This Row],[cu_id]],Revenue_Analysis[cuid],Revenue_Analysis[Q4 High Deviation], 0)</f>
        <v>36.51</v>
      </c>
      <c r="AI283" s="32">
        <f>_xlfn.XLOOKUP(Master1[[#This Row],[cu_id]],Revenue_Analysis[cuid],Revenue_Analysis[Q1 Average], 0)</f>
        <v>40.784300000000002</v>
      </c>
      <c r="AJ283" s="32">
        <f>_xlfn.XLOOKUP(Master1[[#This Row],[cu_id]],Revenue_Analysis[cuid],Revenue_Analysis[Q2 Average], 0)</f>
        <v>41.5246</v>
      </c>
      <c r="AK283" s="32">
        <f>_xlfn.XLOOKUP(Master1[[#This Row],[cu_id]],Revenue_Analysis[cuid],Revenue_Analysis[Q3 Average], 0)</f>
        <v>41.780799999999999</v>
      </c>
      <c r="AL283" s="32">
        <f>_xlfn.XLOOKUP(Master1[[#This Row],[cu_id]],Revenue_Analysis[cuid],Revenue_Analysis[Q4 Average], 0)</f>
        <v>36.51</v>
      </c>
      <c r="AM283" s="34">
        <v>0.375</v>
      </c>
      <c r="AN283" s="35">
        <v>0.70833333333333337</v>
      </c>
      <c r="AO283" s="35" t="s">
        <v>4592</v>
      </c>
      <c r="AP283" s="35" t="s">
        <v>4592</v>
      </c>
      <c r="AQ283" s="20" t="s">
        <v>0</v>
      </c>
      <c r="AR283" s="20"/>
      <c r="AS283" s="14">
        <f>IFERROR(_xlfn.XLOOKUP(Master1[[#This Row],[cu_id]],StopTimes[cu_ID],StopTimes[Average Stop Time]), 0)</f>
        <v>4.4309523816666667</v>
      </c>
      <c r="AT283" s="14">
        <f>IF(Master1[[#This Row],[RSP StopTime Override]] &lt;&gt; "",Master1[[#This Row],[RSP StopTime Override]],IF(Master1[[#This Row],[Avg Stop Time Helper]] &lt;&gt; 0, Master1[[#This Row],[Avg Stop Time Helper]],Average_Stop_Time))</f>
        <v>4.4309523816666667</v>
      </c>
      <c r="AU283" s="13"/>
    </row>
    <row r="284" spans="1:47" x14ac:dyDescent="0.3">
      <c r="A284" s="18" t="s">
        <v>4398</v>
      </c>
      <c r="B284" s="20">
        <v>50</v>
      </c>
      <c r="C284" s="20" t="s">
        <v>14</v>
      </c>
      <c r="D284" s="19">
        <v>99061</v>
      </c>
      <c r="E284" s="19" t="s">
        <v>6144</v>
      </c>
      <c r="F284" s="19" t="s">
        <v>6147</v>
      </c>
      <c r="G284" s="19" t="s">
        <v>6146</v>
      </c>
      <c r="H284" s="19" t="s">
        <v>11</v>
      </c>
      <c r="I284" s="19" t="s">
        <v>6061</v>
      </c>
      <c r="J284" s="19" t="s">
        <v>4</v>
      </c>
      <c r="K284" s="19" t="s">
        <v>5281</v>
      </c>
      <c r="L284" s="21" t="s">
        <v>16</v>
      </c>
      <c r="M284" s="20" t="s">
        <v>3</v>
      </c>
      <c r="N284" s="20" t="s">
        <v>2</v>
      </c>
      <c r="O284" s="20">
        <v>80</v>
      </c>
      <c r="P284" s="20">
        <v>0</v>
      </c>
      <c r="Q284" s="20">
        <v>0</v>
      </c>
      <c r="R284" s="20">
        <v>0</v>
      </c>
      <c r="S284" s="20">
        <v>80</v>
      </c>
      <c r="T284" s="20">
        <v>0</v>
      </c>
      <c r="U284" s="20">
        <v>53</v>
      </c>
      <c r="V284" s="30"/>
      <c r="W284" s="30"/>
      <c r="X284" s="33">
        <f>IFERROR(1 -(Master1[[#This Row],[Avg Garment Scans per Delivery]]/Master1[[#This Row],[Garment Inventory]]), 0)</f>
        <v>0</v>
      </c>
      <c r="Y284" s="30"/>
      <c r="Z284" s="30"/>
      <c r="AA284" s="32">
        <f>_xlfn.XLOOKUP(Master1[[#This Row],[cu_id]], Revenue_Analysis[cuid], Revenue_Analysis[Q1 Low Deviation], 0)</f>
        <v>23.347999999999999</v>
      </c>
      <c r="AB284" s="32">
        <f>_xlfn.XLOOKUP(Master1[[#This Row],[cu_id]],Revenue_Analysis[cuid],Revenue_Analysis[Q1 High Deviation], 0)</f>
        <v>24.189</v>
      </c>
      <c r="AC284" s="32">
        <f>_xlfn.XLOOKUP(Master1[[#This Row],[cu_id]],Revenue_Analysis[cuid],Revenue_Analysis[Q2 Low Deviation], 0)</f>
        <v>26.0228</v>
      </c>
      <c r="AD284" s="32">
        <f>_xlfn.XLOOKUP(Master1[[#This Row],[cu_id]],Revenue_Analysis[cuid],Revenue_Analysis[Q2 High Deviation], 0)</f>
        <v>26.403400000000001</v>
      </c>
      <c r="AE284" s="32">
        <f>_xlfn.XLOOKUP(Master1[[#This Row],[cu_id]],Revenue_Analysis[cuid],Revenue_Analysis[Q3 Low Deviation], 0)</f>
        <v>25.1585</v>
      </c>
      <c r="AF284" s="32">
        <f>_xlfn.XLOOKUP(Master1[[#This Row],[cu_id]],Revenue_Analysis[cuid],Revenue_Analysis[Q3 High Deviation], 0)</f>
        <v>32.009099999999997</v>
      </c>
      <c r="AG284" s="32">
        <f>_xlfn.XLOOKUP(Master1[[#This Row],[cu_id]],Revenue_Analysis[cuid],Revenue_Analysis[Q4 Low Deviation], 0)</f>
        <v>19.743400000000001</v>
      </c>
      <c r="AH284" s="32">
        <f>_xlfn.XLOOKUP(Master1[[#This Row],[cu_id]],Revenue_Analysis[cuid],Revenue_Analysis[Q4 High Deviation], 0)</f>
        <v>27.199400000000001</v>
      </c>
      <c r="AI284" s="32">
        <f>_xlfn.XLOOKUP(Master1[[#This Row],[cu_id]],Revenue_Analysis[cuid],Revenue_Analysis[Q1 Average], 0)</f>
        <v>23.7685</v>
      </c>
      <c r="AJ284" s="32">
        <f>_xlfn.XLOOKUP(Master1[[#This Row],[cu_id]],Revenue_Analysis[cuid],Revenue_Analysis[Q2 Average], 0)</f>
        <v>26.213100000000001</v>
      </c>
      <c r="AK284" s="32">
        <f>_xlfn.XLOOKUP(Master1[[#This Row],[cu_id]],Revenue_Analysis[cuid],Revenue_Analysis[Q3 Average], 0)</f>
        <v>28.5838</v>
      </c>
      <c r="AL284" s="32">
        <f>_xlfn.XLOOKUP(Master1[[#This Row],[cu_id]],Revenue_Analysis[cuid],Revenue_Analysis[Q4 Average], 0)</f>
        <v>23.471399999999999</v>
      </c>
      <c r="AM284" s="34">
        <v>0.25</v>
      </c>
      <c r="AN284" s="35">
        <v>0.5</v>
      </c>
      <c r="AO284" s="35" t="s">
        <v>4592</v>
      </c>
      <c r="AP284" s="35" t="s">
        <v>4592</v>
      </c>
      <c r="AQ284" s="20" t="s">
        <v>0</v>
      </c>
      <c r="AR284" s="20"/>
      <c r="AS284" s="14">
        <f>IFERROR(_xlfn.XLOOKUP(Master1[[#This Row],[cu_id]],StopTimes[cu_ID],StopTimes[Average Stop Time]), 0)</f>
        <v>5.9750000000000005</v>
      </c>
      <c r="AT284" s="14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284" s="13">
        <v>5</v>
      </c>
    </row>
    <row r="285" spans="1:47" x14ac:dyDescent="0.3">
      <c r="A285" s="18" t="s">
        <v>4399</v>
      </c>
      <c r="B285" s="20">
        <v>52</v>
      </c>
      <c r="C285" s="20" t="s">
        <v>9</v>
      </c>
      <c r="D285" s="19">
        <v>528235</v>
      </c>
      <c r="E285" s="19" t="s">
        <v>13</v>
      </c>
      <c r="F285" s="19" t="s">
        <v>6552</v>
      </c>
      <c r="G285" s="19" t="s">
        <v>6553</v>
      </c>
      <c r="H285" s="19" t="s">
        <v>11</v>
      </c>
      <c r="I285" s="19" t="s">
        <v>4620</v>
      </c>
      <c r="J285" s="19" t="s">
        <v>4</v>
      </c>
      <c r="K285" s="19" t="s">
        <v>5531</v>
      </c>
      <c r="L285" s="21" t="s">
        <v>16</v>
      </c>
      <c r="M285" s="20" t="s">
        <v>3</v>
      </c>
      <c r="N285" s="20" t="s">
        <v>2</v>
      </c>
      <c r="O285" s="20">
        <v>20</v>
      </c>
      <c r="P285" s="20">
        <v>20</v>
      </c>
      <c r="Q285" s="20">
        <v>0</v>
      </c>
      <c r="R285" s="20">
        <v>0</v>
      </c>
      <c r="S285" s="20">
        <v>0</v>
      </c>
      <c r="T285" s="20">
        <v>0</v>
      </c>
      <c r="U285" s="20">
        <v>53</v>
      </c>
      <c r="V285" s="30"/>
      <c r="W285" s="30"/>
      <c r="X285" s="33">
        <f>IFERROR(1 -(Master1[[#This Row],[Avg Garment Scans per Delivery]]/Master1[[#This Row],[Garment Inventory]]), 0)</f>
        <v>0</v>
      </c>
      <c r="Y285" s="30"/>
      <c r="Z285" s="30"/>
      <c r="AA285" s="32">
        <f>_xlfn.XLOOKUP(Master1[[#This Row],[cu_id]], Revenue_Analysis[cuid], Revenue_Analysis[Q1 Low Deviation], 0)</f>
        <v>75.617199999999997</v>
      </c>
      <c r="AB285" s="32">
        <f>_xlfn.XLOOKUP(Master1[[#This Row],[cu_id]],Revenue_Analysis[cuid],Revenue_Analysis[Q1 High Deviation], 0)</f>
        <v>77.445800000000006</v>
      </c>
      <c r="AC285" s="32">
        <f>_xlfn.XLOOKUP(Master1[[#This Row],[cu_id]],Revenue_Analysis[cuid],Revenue_Analysis[Q2 Low Deviation], 0)</f>
        <v>78.434399999999997</v>
      </c>
      <c r="AD285" s="32">
        <f>_xlfn.XLOOKUP(Master1[[#This Row],[cu_id]],Revenue_Analysis[cuid],Revenue_Analysis[Q2 High Deviation], 0)</f>
        <v>78.834800000000001</v>
      </c>
      <c r="AE285" s="32">
        <f>_xlfn.XLOOKUP(Master1[[#This Row],[cu_id]],Revenue_Analysis[cuid],Revenue_Analysis[Q3 Low Deviation], 0)</f>
        <v>78.816199999999995</v>
      </c>
      <c r="AF285" s="32">
        <f>_xlfn.XLOOKUP(Master1[[#This Row],[cu_id]],Revenue_Analysis[cuid],Revenue_Analysis[Q3 High Deviation], 0)</f>
        <v>78.965400000000002</v>
      </c>
      <c r="AG285" s="32">
        <f>_xlfn.XLOOKUP(Master1[[#This Row],[cu_id]],Revenue_Analysis[cuid],Revenue_Analysis[Q4 Low Deviation], 0)</f>
        <v>55.604900000000001</v>
      </c>
      <c r="AH285" s="32">
        <f>_xlfn.XLOOKUP(Master1[[#This Row],[cu_id]],Revenue_Analysis[cuid],Revenue_Analysis[Q4 High Deviation], 0)</f>
        <v>72.776499999999999</v>
      </c>
      <c r="AI285" s="32">
        <f>_xlfn.XLOOKUP(Master1[[#This Row],[cu_id]],Revenue_Analysis[cuid],Revenue_Analysis[Q1 Average], 0)</f>
        <v>76.531499999999994</v>
      </c>
      <c r="AJ285" s="32">
        <f>_xlfn.XLOOKUP(Master1[[#This Row],[cu_id]],Revenue_Analysis[cuid],Revenue_Analysis[Q2 Average], 0)</f>
        <v>78.634600000000006</v>
      </c>
      <c r="AK285" s="32">
        <f>_xlfn.XLOOKUP(Master1[[#This Row],[cu_id]],Revenue_Analysis[cuid],Revenue_Analysis[Q3 Average], 0)</f>
        <v>78.890799999999999</v>
      </c>
      <c r="AL285" s="32">
        <f>_xlfn.XLOOKUP(Master1[[#This Row],[cu_id]],Revenue_Analysis[cuid],Revenue_Analysis[Q4 Average], 0)</f>
        <v>64.190700000000007</v>
      </c>
      <c r="AM285" s="34">
        <v>0.29166666666666669</v>
      </c>
      <c r="AN285" s="35">
        <v>0.70833333333333337</v>
      </c>
      <c r="AO285" s="35" t="s">
        <v>4592</v>
      </c>
      <c r="AP285" s="35" t="s">
        <v>4592</v>
      </c>
      <c r="AQ285" s="20" t="s">
        <v>0</v>
      </c>
      <c r="AR285" s="20"/>
      <c r="AS285" s="14">
        <f>IFERROR(_xlfn.XLOOKUP(Master1[[#This Row],[cu_id]],StopTimes[cu_ID],StopTimes[Average Stop Time]), 0)</f>
        <v>8.5261904749999999</v>
      </c>
      <c r="AT285" s="14">
        <f>IF(Master1[[#This Row],[RSP StopTime Override]] &lt;&gt; "",Master1[[#This Row],[RSP StopTime Override]],IF(Master1[[#This Row],[Avg Stop Time Helper]] &lt;&gt; 0, Master1[[#This Row],[Avg Stop Time Helper]],Average_Stop_Time))</f>
        <v>8.5261904749999999</v>
      </c>
      <c r="AU285" s="13"/>
    </row>
    <row r="286" spans="1:47" x14ac:dyDescent="0.3">
      <c r="A286" s="18" t="s">
        <v>4400</v>
      </c>
      <c r="B286" s="20">
        <v>47</v>
      </c>
      <c r="C286" s="20" t="s">
        <v>12</v>
      </c>
      <c r="D286" s="19">
        <v>528332</v>
      </c>
      <c r="E286" s="19" t="s">
        <v>13</v>
      </c>
      <c r="F286" s="19" t="s">
        <v>5429</v>
      </c>
      <c r="G286" s="19" t="s">
        <v>5430</v>
      </c>
      <c r="H286" s="19" t="s">
        <v>11</v>
      </c>
      <c r="I286" s="19" t="s">
        <v>5428</v>
      </c>
      <c r="J286" s="19" t="s">
        <v>4</v>
      </c>
      <c r="K286" s="19" t="s">
        <v>5381</v>
      </c>
      <c r="L286" s="21" t="s">
        <v>19</v>
      </c>
      <c r="M286" s="20" t="s">
        <v>18</v>
      </c>
      <c r="N286" s="20" t="s">
        <v>2</v>
      </c>
      <c r="O286" s="20">
        <v>115</v>
      </c>
      <c r="P286" s="20">
        <v>0</v>
      </c>
      <c r="Q286" s="20">
        <v>115</v>
      </c>
      <c r="R286" s="20">
        <v>0</v>
      </c>
      <c r="S286" s="20">
        <v>0</v>
      </c>
      <c r="T286" s="20">
        <v>0</v>
      </c>
      <c r="U286" s="20">
        <v>25</v>
      </c>
      <c r="V286" s="30"/>
      <c r="W286" s="30"/>
      <c r="X286" s="33">
        <f>IFERROR(1 -(Master1[[#This Row],[Avg Garment Scans per Delivery]]/Master1[[#This Row],[Garment Inventory]]), 0)</f>
        <v>0</v>
      </c>
      <c r="Y286" s="30"/>
      <c r="Z286" s="30"/>
      <c r="AA286" s="32">
        <f>_xlfn.XLOOKUP(Master1[[#This Row],[cu_id]], Revenue_Analysis[cuid], Revenue_Analysis[Q1 Low Deviation], 0)</f>
        <v>36.564500000000002</v>
      </c>
      <c r="AB286" s="32">
        <f>_xlfn.XLOOKUP(Master1[[#This Row],[cu_id]],Revenue_Analysis[cuid],Revenue_Analysis[Q1 High Deviation], 0)</f>
        <v>39.808900000000001</v>
      </c>
      <c r="AC286" s="32">
        <f>_xlfn.XLOOKUP(Master1[[#This Row],[cu_id]],Revenue_Analysis[cuid],Revenue_Analysis[Q2 Low Deviation], 0)</f>
        <v>40.313299999999998</v>
      </c>
      <c r="AD286" s="32">
        <f>_xlfn.XLOOKUP(Master1[[#This Row],[cu_id]],Revenue_Analysis[cuid],Revenue_Analysis[Q2 High Deviation], 0)</f>
        <v>42.7667</v>
      </c>
      <c r="AE286" s="32">
        <f>_xlfn.XLOOKUP(Master1[[#This Row],[cu_id]],Revenue_Analysis[cuid],Revenue_Analysis[Q3 Low Deviation], 0)</f>
        <v>47.654299999999999</v>
      </c>
      <c r="AF286" s="32">
        <f>_xlfn.XLOOKUP(Master1[[#This Row],[cu_id]],Revenue_Analysis[cuid],Revenue_Analysis[Q3 High Deviation], 0)</f>
        <v>53.865699999999997</v>
      </c>
      <c r="AG286" s="32">
        <f>_xlfn.XLOOKUP(Master1[[#This Row],[cu_id]],Revenue_Analysis[cuid],Revenue_Analysis[Q4 Low Deviation], 0)</f>
        <v>36.97</v>
      </c>
      <c r="AH286" s="32">
        <f>_xlfn.XLOOKUP(Master1[[#This Row],[cu_id]],Revenue_Analysis[cuid],Revenue_Analysis[Q4 High Deviation], 0)</f>
        <v>36.97</v>
      </c>
      <c r="AI286" s="32">
        <f>_xlfn.XLOOKUP(Master1[[#This Row],[cu_id]],Revenue_Analysis[cuid],Revenue_Analysis[Q1 Average], 0)</f>
        <v>38.186700000000002</v>
      </c>
      <c r="AJ286" s="32">
        <f>_xlfn.XLOOKUP(Master1[[#This Row],[cu_id]],Revenue_Analysis[cuid],Revenue_Analysis[Q2 Average], 0)</f>
        <v>41.54</v>
      </c>
      <c r="AK286" s="32">
        <f>_xlfn.XLOOKUP(Master1[[#This Row],[cu_id]],Revenue_Analysis[cuid],Revenue_Analysis[Q3 Average], 0)</f>
        <v>50.76</v>
      </c>
      <c r="AL286" s="32">
        <f>_xlfn.XLOOKUP(Master1[[#This Row],[cu_id]],Revenue_Analysis[cuid],Revenue_Analysis[Q4 Average], 0)</f>
        <v>36.97</v>
      </c>
      <c r="AM286" s="34">
        <v>0.33333333333333331</v>
      </c>
      <c r="AN286" s="35">
        <v>0.33333333333333331</v>
      </c>
      <c r="AO286" s="35" t="s">
        <v>4592</v>
      </c>
      <c r="AP286" s="35" t="s">
        <v>4592</v>
      </c>
      <c r="AQ286" s="20" t="s">
        <v>0</v>
      </c>
      <c r="AR286" s="20"/>
      <c r="AS286" s="14">
        <f>IFERROR(_xlfn.XLOOKUP(Master1[[#This Row],[cu_id]],StopTimes[cu_ID],StopTimes[Average Stop Time]), 0)</f>
        <v>7.9916666666666671</v>
      </c>
      <c r="AT286" s="14">
        <f>IF(Master1[[#This Row],[RSP StopTime Override]] &lt;&gt; "",Master1[[#This Row],[RSP StopTime Override]],IF(Master1[[#This Row],[Avg Stop Time Helper]] &lt;&gt; 0, Master1[[#This Row],[Avg Stop Time Helper]],Average_Stop_Time))</f>
        <v>7.9916666666666671</v>
      </c>
      <c r="AU286" s="13"/>
    </row>
    <row r="287" spans="1:47" x14ac:dyDescent="0.3">
      <c r="A287" s="18" t="s">
        <v>4401</v>
      </c>
      <c r="B287" s="20">
        <v>6</v>
      </c>
      <c r="C287" s="20" t="s">
        <v>14</v>
      </c>
      <c r="D287" s="19">
        <v>99045</v>
      </c>
      <c r="E287" s="19" t="s">
        <v>72</v>
      </c>
      <c r="F287" s="19" t="s">
        <v>4843</v>
      </c>
      <c r="G287" s="19" t="s">
        <v>4844</v>
      </c>
      <c r="H287" s="19" t="s">
        <v>11</v>
      </c>
      <c r="I287" s="19" t="s">
        <v>4590</v>
      </c>
      <c r="J287" s="19" t="s">
        <v>4</v>
      </c>
      <c r="K287" s="19" t="s">
        <v>4611</v>
      </c>
      <c r="L287" s="21" t="s">
        <v>29</v>
      </c>
      <c r="M287" s="20" t="s">
        <v>28</v>
      </c>
      <c r="N287" s="20" t="s">
        <v>2</v>
      </c>
      <c r="O287" s="20">
        <v>30</v>
      </c>
      <c r="P287" s="20">
        <v>0</v>
      </c>
      <c r="Q287" s="20">
        <v>0</v>
      </c>
      <c r="R287" s="20">
        <v>0</v>
      </c>
      <c r="S287" s="20">
        <v>30</v>
      </c>
      <c r="T287" s="20">
        <v>0</v>
      </c>
      <c r="U287" s="20">
        <v>14</v>
      </c>
      <c r="V287" s="30"/>
      <c r="W287" s="30"/>
      <c r="X287" s="33">
        <f>IFERROR(1 -(Master1[[#This Row],[Avg Garment Scans per Delivery]]/Master1[[#This Row],[Garment Inventory]]), 0)</f>
        <v>0</v>
      </c>
      <c r="Y287" s="30"/>
      <c r="Z287" s="30"/>
      <c r="AA287" s="32">
        <f>_xlfn.XLOOKUP(Master1[[#This Row],[cu_id]], Revenue_Analysis[cuid], Revenue_Analysis[Q1 Low Deviation], 0)</f>
        <v>37.9</v>
      </c>
      <c r="AB287" s="32">
        <f>_xlfn.XLOOKUP(Master1[[#This Row],[cu_id]],Revenue_Analysis[cuid],Revenue_Analysis[Q1 High Deviation], 0)</f>
        <v>41.05</v>
      </c>
      <c r="AC287" s="32">
        <f>_xlfn.XLOOKUP(Master1[[#This Row],[cu_id]],Revenue_Analysis[cuid],Revenue_Analysis[Q2 Low Deviation], 0)</f>
        <v>20.63</v>
      </c>
      <c r="AD287" s="32">
        <f>_xlfn.XLOOKUP(Master1[[#This Row],[cu_id]],Revenue_Analysis[cuid],Revenue_Analysis[Q2 High Deviation], 0)</f>
        <v>42.63</v>
      </c>
      <c r="AE287" s="32">
        <f>_xlfn.XLOOKUP(Master1[[#This Row],[cu_id]],Revenue_Analysis[cuid],Revenue_Analysis[Q3 Low Deviation], 0)</f>
        <v>15.13</v>
      </c>
      <c r="AF287" s="32">
        <f>_xlfn.XLOOKUP(Master1[[#This Row],[cu_id]],Revenue_Analysis[cuid],Revenue_Analysis[Q3 High Deviation], 0)</f>
        <v>15.13</v>
      </c>
      <c r="AG287" s="32">
        <f>_xlfn.XLOOKUP(Master1[[#This Row],[cu_id]],Revenue_Analysis[cuid],Revenue_Analysis[Q4 Low Deviation], 0)</f>
        <v>37.001100000000001</v>
      </c>
      <c r="AH287" s="32">
        <f>_xlfn.XLOOKUP(Master1[[#This Row],[cu_id]],Revenue_Analysis[cuid],Revenue_Analysis[Q4 High Deviation], 0)</f>
        <v>44.192300000000003</v>
      </c>
      <c r="AI287" s="32">
        <f>_xlfn.XLOOKUP(Master1[[#This Row],[cu_id]],Revenue_Analysis[cuid],Revenue_Analysis[Q1 Average], 0)</f>
        <v>39.475000000000001</v>
      </c>
      <c r="AJ287" s="32">
        <f>_xlfn.XLOOKUP(Master1[[#This Row],[cu_id]],Revenue_Analysis[cuid],Revenue_Analysis[Q2 Average], 0)</f>
        <v>31.63</v>
      </c>
      <c r="AK287" s="32">
        <f>_xlfn.XLOOKUP(Master1[[#This Row],[cu_id]],Revenue_Analysis[cuid],Revenue_Analysis[Q3 Average], 0)</f>
        <v>15.13</v>
      </c>
      <c r="AL287" s="32">
        <f>_xlfn.XLOOKUP(Master1[[#This Row],[cu_id]],Revenue_Analysis[cuid],Revenue_Analysis[Q4 Average], 0)</f>
        <v>40.596699999999998</v>
      </c>
      <c r="AM287" s="34">
        <v>0.375</v>
      </c>
      <c r="AN287" s="35">
        <v>0.70833333333333337</v>
      </c>
      <c r="AO287" s="35" t="s">
        <v>4592</v>
      </c>
      <c r="AP287" s="35" t="s">
        <v>4592</v>
      </c>
      <c r="AQ287" s="20" t="s">
        <v>0</v>
      </c>
      <c r="AR287" s="20"/>
      <c r="AS287" s="14">
        <f>IFERROR(_xlfn.XLOOKUP(Master1[[#This Row],[cu_id]],StopTimes[cu_ID],StopTimes[Average Stop Time]), 0)</f>
        <v>0.15833333333333333</v>
      </c>
      <c r="AT287" s="14">
        <f>IF(Master1[[#This Row],[RSP StopTime Override]] &lt;&gt; "",Master1[[#This Row],[RSP StopTime Override]],IF(Master1[[#This Row],[Avg Stop Time Helper]] &lt;&gt; 0, Master1[[#This Row],[Avg Stop Time Helper]],Average_Stop_Time))</f>
        <v>0.15833333333333333</v>
      </c>
      <c r="AU287" s="13"/>
    </row>
    <row r="288" spans="1:47" x14ac:dyDescent="0.3">
      <c r="A288" s="18" t="s">
        <v>4402</v>
      </c>
      <c r="B288" s="20">
        <v>6</v>
      </c>
      <c r="C288" s="20" t="s">
        <v>12</v>
      </c>
      <c r="D288" s="19">
        <v>528348</v>
      </c>
      <c r="E288" s="19" t="s">
        <v>13</v>
      </c>
      <c r="F288" s="19" t="s">
        <v>4731</v>
      </c>
      <c r="G288" s="19" t="s">
        <v>4732</v>
      </c>
      <c r="H288" s="19" t="s">
        <v>11</v>
      </c>
      <c r="I288" s="19" t="s">
        <v>4664</v>
      </c>
      <c r="J288" s="19" t="s">
        <v>4</v>
      </c>
      <c r="K288" s="19" t="s">
        <v>4665</v>
      </c>
      <c r="L288" s="21" t="s">
        <v>16</v>
      </c>
      <c r="M288" s="20" t="s">
        <v>3</v>
      </c>
      <c r="N288" s="20" t="s">
        <v>2</v>
      </c>
      <c r="O288" s="20">
        <v>205</v>
      </c>
      <c r="P288" s="20">
        <v>0</v>
      </c>
      <c r="Q288" s="20">
        <v>205</v>
      </c>
      <c r="R288" s="20">
        <v>0</v>
      </c>
      <c r="S288" s="20">
        <v>0</v>
      </c>
      <c r="T288" s="20">
        <v>0</v>
      </c>
      <c r="U288" s="20">
        <v>51</v>
      </c>
      <c r="V288" s="30">
        <v>50</v>
      </c>
      <c r="W288" s="30">
        <v>18</v>
      </c>
      <c r="X288" s="33">
        <f>IFERROR(1 -(Master1[[#This Row],[Avg Garment Scans per Delivery]]/Master1[[#This Row],[Garment Inventory]]), 0)</f>
        <v>0.64</v>
      </c>
      <c r="Y288" s="30">
        <v>1</v>
      </c>
      <c r="Z288" s="30">
        <v>54</v>
      </c>
      <c r="AA288" s="32">
        <f>_xlfn.XLOOKUP(Master1[[#This Row],[cu_id]], Revenue_Analysis[cuid], Revenue_Analysis[Q1 Low Deviation], 0)</f>
        <v>53.946599999999997</v>
      </c>
      <c r="AB288" s="32">
        <f>_xlfn.XLOOKUP(Master1[[#This Row],[cu_id]],Revenue_Analysis[cuid],Revenue_Analysis[Q1 High Deviation], 0)</f>
        <v>86.3626</v>
      </c>
      <c r="AC288" s="32">
        <f>_xlfn.XLOOKUP(Master1[[#This Row],[cu_id]],Revenue_Analysis[cuid],Revenue_Analysis[Q2 Low Deviation], 0)</f>
        <v>62.625900000000001</v>
      </c>
      <c r="AD288" s="32">
        <f>_xlfn.XLOOKUP(Master1[[#This Row],[cu_id]],Revenue_Analysis[cuid],Revenue_Analysis[Q2 High Deviation], 0)</f>
        <v>105.6865</v>
      </c>
      <c r="AE288" s="32">
        <f>_xlfn.XLOOKUP(Master1[[#This Row],[cu_id]],Revenue_Analysis[cuid],Revenue_Analysis[Q3 Low Deviation], 0)</f>
        <v>58.8401</v>
      </c>
      <c r="AF288" s="32">
        <f>_xlfn.XLOOKUP(Master1[[#This Row],[cu_id]],Revenue_Analysis[cuid],Revenue_Analysis[Q3 High Deviation], 0)</f>
        <v>103.3061</v>
      </c>
      <c r="AG288" s="32">
        <f>_xlfn.XLOOKUP(Master1[[#This Row],[cu_id]],Revenue_Analysis[cuid],Revenue_Analysis[Q4 Low Deviation], 0)</f>
        <v>52.291899999999998</v>
      </c>
      <c r="AH288" s="32">
        <f>_xlfn.XLOOKUP(Master1[[#This Row],[cu_id]],Revenue_Analysis[cuid],Revenue_Analysis[Q4 High Deviation], 0)</f>
        <v>91.077299999999994</v>
      </c>
      <c r="AI288" s="32">
        <f>_xlfn.XLOOKUP(Master1[[#This Row],[cu_id]],Revenue_Analysis[cuid],Revenue_Analysis[Q1 Average], 0)</f>
        <v>70.154600000000002</v>
      </c>
      <c r="AJ288" s="32">
        <f>_xlfn.XLOOKUP(Master1[[#This Row],[cu_id]],Revenue_Analysis[cuid],Revenue_Analysis[Q2 Average], 0)</f>
        <v>84.156199999999998</v>
      </c>
      <c r="AK288" s="32">
        <f>_xlfn.XLOOKUP(Master1[[#This Row],[cu_id]],Revenue_Analysis[cuid],Revenue_Analysis[Q3 Average], 0)</f>
        <v>81.073099999999997</v>
      </c>
      <c r="AL288" s="32">
        <f>_xlfn.XLOOKUP(Master1[[#This Row],[cu_id]],Revenue_Analysis[cuid],Revenue_Analysis[Q4 Average], 0)</f>
        <v>71.684600000000003</v>
      </c>
      <c r="AM288" s="34">
        <v>0.375</v>
      </c>
      <c r="AN288" s="35">
        <v>0.75</v>
      </c>
      <c r="AO288" s="35" t="s">
        <v>4592</v>
      </c>
      <c r="AP288" s="35" t="s">
        <v>4592</v>
      </c>
      <c r="AQ288" s="20" t="s">
        <v>0</v>
      </c>
      <c r="AR288" s="20"/>
      <c r="AS288" s="14">
        <f>IFERROR(_xlfn.XLOOKUP(Master1[[#This Row],[cu_id]],StopTimes[cu_ID],StopTimes[Average Stop Time]), 0)</f>
        <v>4.6380952383333334</v>
      </c>
      <c r="AT288" s="14">
        <f>IF(Master1[[#This Row],[RSP StopTime Override]] &lt;&gt; "",Master1[[#This Row],[RSP StopTime Override]],IF(Master1[[#This Row],[Avg Stop Time Helper]] &lt;&gt; 0, Master1[[#This Row],[Avg Stop Time Helper]],Average_Stop_Time))</f>
        <v>4.6380952383333334</v>
      </c>
      <c r="AU288" s="13"/>
    </row>
    <row r="289" spans="1:47" x14ac:dyDescent="0.3">
      <c r="A289" s="18" t="s">
        <v>4403</v>
      </c>
      <c r="B289" s="20">
        <v>12</v>
      </c>
      <c r="C289" s="20" t="s">
        <v>9</v>
      </c>
      <c r="D289" s="19">
        <v>99059</v>
      </c>
      <c r="E289" s="19" t="s">
        <v>13</v>
      </c>
      <c r="F289" s="19" t="s">
        <v>4972</v>
      </c>
      <c r="G289" s="19" t="s">
        <v>4973</v>
      </c>
      <c r="H289" s="19" t="s">
        <v>11</v>
      </c>
      <c r="I289" s="19" t="s">
        <v>4974</v>
      </c>
      <c r="J289" s="19" t="s">
        <v>4</v>
      </c>
      <c r="K289" s="19" t="s">
        <v>4971</v>
      </c>
      <c r="L289" s="21" t="s">
        <v>16</v>
      </c>
      <c r="M289" s="20" t="s">
        <v>3</v>
      </c>
      <c r="N289" s="20" t="s">
        <v>2</v>
      </c>
      <c r="O289" s="20">
        <v>85</v>
      </c>
      <c r="P289" s="20">
        <v>85</v>
      </c>
      <c r="Q289" s="20">
        <v>0</v>
      </c>
      <c r="R289" s="20">
        <v>0</v>
      </c>
      <c r="S289" s="20">
        <v>0</v>
      </c>
      <c r="T289" s="20">
        <v>0</v>
      </c>
      <c r="U289" s="20">
        <v>54</v>
      </c>
      <c r="V289" s="30">
        <v>42</v>
      </c>
      <c r="W289" s="30">
        <v>10</v>
      </c>
      <c r="X289" s="33">
        <f>IFERROR(1 -(Master1[[#This Row],[Avg Garment Scans per Delivery]]/Master1[[#This Row],[Garment Inventory]]), 0)</f>
        <v>0.76190476190476186</v>
      </c>
      <c r="Y289" s="30">
        <v>4</v>
      </c>
      <c r="Z289" s="30">
        <v>43</v>
      </c>
      <c r="AA289" s="32">
        <f>_xlfn.XLOOKUP(Master1[[#This Row],[cu_id]], Revenue_Analysis[cuid], Revenue_Analysis[Q1 Low Deviation], 0)</f>
        <v>123.542</v>
      </c>
      <c r="AB289" s="32">
        <f>_xlfn.XLOOKUP(Master1[[#This Row],[cu_id]],Revenue_Analysis[cuid],Revenue_Analysis[Q1 High Deviation], 0)</f>
        <v>175.9622</v>
      </c>
      <c r="AC289" s="32">
        <f>_xlfn.XLOOKUP(Master1[[#This Row],[cu_id]],Revenue_Analysis[cuid],Revenue_Analysis[Q2 Low Deviation], 0)</f>
        <v>141.41890000000001</v>
      </c>
      <c r="AD289" s="32">
        <f>_xlfn.XLOOKUP(Master1[[#This Row],[cu_id]],Revenue_Analysis[cuid],Revenue_Analysis[Q2 High Deviation], 0)</f>
        <v>190.7919</v>
      </c>
      <c r="AE289" s="32">
        <f>_xlfn.XLOOKUP(Master1[[#This Row],[cu_id]],Revenue_Analysis[cuid],Revenue_Analysis[Q3 Low Deviation], 0)</f>
        <v>159.8142</v>
      </c>
      <c r="AF289" s="32">
        <f>_xlfn.XLOOKUP(Master1[[#This Row],[cu_id]],Revenue_Analysis[cuid],Revenue_Analysis[Q3 High Deviation], 0)</f>
        <v>209.51499999999999</v>
      </c>
      <c r="AG289" s="32">
        <f>_xlfn.XLOOKUP(Master1[[#This Row],[cu_id]],Revenue_Analysis[cuid],Revenue_Analysis[Q4 Low Deviation], 0)</f>
        <v>129.28270000000001</v>
      </c>
      <c r="AH289" s="32">
        <f>_xlfn.XLOOKUP(Master1[[#This Row],[cu_id]],Revenue_Analysis[cuid],Revenue_Analysis[Q4 High Deviation], 0)</f>
        <v>183.8081</v>
      </c>
      <c r="AI289" s="32">
        <f>_xlfn.XLOOKUP(Master1[[#This Row],[cu_id]],Revenue_Analysis[cuid],Revenue_Analysis[Q1 Average], 0)</f>
        <v>149.75210000000001</v>
      </c>
      <c r="AJ289" s="32">
        <f>_xlfn.XLOOKUP(Master1[[#This Row],[cu_id]],Revenue_Analysis[cuid],Revenue_Analysis[Q2 Average], 0)</f>
        <v>166.1054</v>
      </c>
      <c r="AK289" s="32">
        <f>_xlfn.XLOOKUP(Master1[[#This Row],[cu_id]],Revenue_Analysis[cuid],Revenue_Analysis[Q3 Average], 0)</f>
        <v>184.66460000000001</v>
      </c>
      <c r="AL289" s="32">
        <f>_xlfn.XLOOKUP(Master1[[#This Row],[cu_id]],Revenue_Analysis[cuid],Revenue_Analysis[Q4 Average], 0)</f>
        <v>156.5454</v>
      </c>
      <c r="AM289" s="34">
        <v>0.25</v>
      </c>
      <c r="AN289" s="35">
        <v>0.70833333333333337</v>
      </c>
      <c r="AO289" s="35" t="s">
        <v>4592</v>
      </c>
      <c r="AP289" s="35" t="s">
        <v>4592</v>
      </c>
      <c r="AQ289" s="20" t="s">
        <v>0</v>
      </c>
      <c r="AR289" s="20"/>
      <c r="AS289" s="14">
        <f>IFERROR(_xlfn.XLOOKUP(Master1[[#This Row],[cu_id]],StopTimes[cu_ID],StopTimes[Average Stop Time]), 0)</f>
        <v>9.535714285000001</v>
      </c>
      <c r="AT289" s="14">
        <f>IF(Master1[[#This Row],[RSP StopTime Override]] &lt;&gt; "",Master1[[#This Row],[RSP StopTime Override]],IF(Master1[[#This Row],[Avg Stop Time Helper]] &lt;&gt; 0, Master1[[#This Row],[Avg Stop Time Helper]],Average_Stop_Time))</f>
        <v>9.535714285000001</v>
      </c>
      <c r="AU289" s="13"/>
    </row>
    <row r="290" spans="1:47" x14ac:dyDescent="0.3">
      <c r="A290" s="18" t="s">
        <v>4404</v>
      </c>
      <c r="B290" s="20">
        <v>12</v>
      </c>
      <c r="C290" s="20" t="s">
        <v>6</v>
      </c>
      <c r="D290" s="19">
        <v>99059</v>
      </c>
      <c r="E290" s="19" t="s">
        <v>67</v>
      </c>
      <c r="F290" s="19" t="s">
        <v>5104</v>
      </c>
      <c r="G290" s="19" t="s">
        <v>5105</v>
      </c>
      <c r="H290" s="19" t="s">
        <v>11</v>
      </c>
      <c r="I290" s="19" t="s">
        <v>5106</v>
      </c>
      <c r="J290" s="19" t="s">
        <v>4</v>
      </c>
      <c r="K290" s="19" t="s">
        <v>5026</v>
      </c>
      <c r="L290" s="21" t="s">
        <v>16</v>
      </c>
      <c r="M290" s="20" t="s">
        <v>3</v>
      </c>
      <c r="N290" s="20" t="s">
        <v>2</v>
      </c>
      <c r="O290" s="20">
        <v>150</v>
      </c>
      <c r="P290" s="20">
        <v>0</v>
      </c>
      <c r="Q290" s="20">
        <v>0</v>
      </c>
      <c r="R290" s="20">
        <v>150</v>
      </c>
      <c r="S290" s="20">
        <v>0</v>
      </c>
      <c r="T290" s="20">
        <v>0</v>
      </c>
      <c r="U290" s="20">
        <v>51</v>
      </c>
      <c r="V290" s="30">
        <v>27</v>
      </c>
      <c r="W290" s="30">
        <v>8</v>
      </c>
      <c r="X290" s="33">
        <f>IFERROR(1 -(Master1[[#This Row],[Avg Garment Scans per Delivery]]/Master1[[#This Row],[Garment Inventory]]), 0)</f>
        <v>0.70370370370370372</v>
      </c>
      <c r="Y290" s="30">
        <v>3</v>
      </c>
      <c r="Z290" s="30">
        <v>28</v>
      </c>
      <c r="AA290" s="32">
        <f>_xlfn.XLOOKUP(Master1[[#This Row],[cu_id]], Revenue_Analysis[cuid], Revenue_Analysis[Q1 Low Deviation], 0)</f>
        <v>140.6317</v>
      </c>
      <c r="AB290" s="32">
        <f>_xlfn.XLOOKUP(Master1[[#This Row],[cu_id]],Revenue_Analysis[cuid],Revenue_Analysis[Q1 High Deviation], 0)</f>
        <v>181.49170000000001</v>
      </c>
      <c r="AC290" s="32">
        <f>_xlfn.XLOOKUP(Master1[[#This Row],[cu_id]],Revenue_Analysis[cuid],Revenue_Analysis[Q2 Low Deviation], 0)</f>
        <v>141.98429999999999</v>
      </c>
      <c r="AD290" s="32">
        <f>_xlfn.XLOOKUP(Master1[[#This Row],[cu_id]],Revenue_Analysis[cuid],Revenue_Analysis[Q2 High Deviation], 0)</f>
        <v>197.8049</v>
      </c>
      <c r="AE290" s="32">
        <f>_xlfn.XLOOKUP(Master1[[#This Row],[cu_id]],Revenue_Analysis[cuid],Revenue_Analysis[Q3 Low Deviation], 0)</f>
        <v>151.8725</v>
      </c>
      <c r="AF290" s="32">
        <f>_xlfn.XLOOKUP(Master1[[#This Row],[cu_id]],Revenue_Analysis[cuid],Revenue_Analysis[Q3 High Deviation], 0)</f>
        <v>194.04130000000001</v>
      </c>
      <c r="AG290" s="32">
        <f>_xlfn.XLOOKUP(Master1[[#This Row],[cu_id]],Revenue_Analysis[cuid],Revenue_Analysis[Q4 Low Deviation], 0)</f>
        <v>133.0325</v>
      </c>
      <c r="AH290" s="32">
        <f>_xlfn.XLOOKUP(Master1[[#This Row],[cu_id]],Revenue_Analysis[cuid],Revenue_Analysis[Q4 High Deviation], 0)</f>
        <v>175.24590000000001</v>
      </c>
      <c r="AI290" s="32">
        <f>_xlfn.XLOOKUP(Master1[[#This Row],[cu_id]],Revenue_Analysis[cuid],Revenue_Analysis[Q1 Average], 0)</f>
        <v>161.0617</v>
      </c>
      <c r="AJ290" s="32">
        <f>_xlfn.XLOOKUP(Master1[[#This Row],[cu_id]],Revenue_Analysis[cuid],Revenue_Analysis[Q2 Average], 0)</f>
        <v>169.8946</v>
      </c>
      <c r="AK290" s="32">
        <f>_xlfn.XLOOKUP(Master1[[#This Row],[cu_id]],Revenue_Analysis[cuid],Revenue_Analysis[Q3 Average], 0)</f>
        <v>172.95689999999999</v>
      </c>
      <c r="AL290" s="32">
        <f>_xlfn.XLOOKUP(Master1[[#This Row],[cu_id]],Revenue_Analysis[cuid],Revenue_Analysis[Q4 Average], 0)</f>
        <v>154.13919999999999</v>
      </c>
      <c r="AM290" s="34">
        <v>0.29166666666666669</v>
      </c>
      <c r="AN290" s="35">
        <v>0.70833333333333337</v>
      </c>
      <c r="AO290" s="35" t="s">
        <v>4592</v>
      </c>
      <c r="AP290" s="35" t="s">
        <v>4592</v>
      </c>
      <c r="AQ290" s="20" t="s">
        <v>0</v>
      </c>
      <c r="AR290" s="20"/>
      <c r="AS290" s="14">
        <f>IFERROR(_xlfn.XLOOKUP(Master1[[#This Row],[cu_id]],StopTimes[cu_ID],StopTimes[Average Stop Time]), 0)</f>
        <v>4.6875</v>
      </c>
      <c r="AT290" s="14">
        <f>IF(Master1[[#This Row],[RSP StopTime Override]] &lt;&gt; "",Master1[[#This Row],[RSP StopTime Override]],IF(Master1[[#This Row],[Avg Stop Time Helper]] &lt;&gt; 0, Master1[[#This Row],[Avg Stop Time Helper]],Average_Stop_Time))</f>
        <v>4.6875</v>
      </c>
      <c r="AU290" s="13"/>
    </row>
    <row r="291" spans="1:47" x14ac:dyDescent="0.3">
      <c r="A291" s="18" t="s">
        <v>4405</v>
      </c>
      <c r="B291" s="20">
        <v>6</v>
      </c>
      <c r="C291" s="20" t="s">
        <v>12</v>
      </c>
      <c r="D291" s="19">
        <v>99059</v>
      </c>
      <c r="E291" s="19" t="s">
        <v>68</v>
      </c>
      <c r="F291" s="19" t="s">
        <v>4671</v>
      </c>
      <c r="G291" s="19" t="s">
        <v>4672</v>
      </c>
      <c r="H291" s="19" t="s">
        <v>11</v>
      </c>
      <c r="I291" s="19" t="s">
        <v>4664</v>
      </c>
      <c r="J291" s="19" t="s">
        <v>4</v>
      </c>
      <c r="K291" s="19" t="s">
        <v>4665</v>
      </c>
      <c r="L291" s="21" t="s">
        <v>16</v>
      </c>
      <c r="M291" s="20" t="s">
        <v>3</v>
      </c>
      <c r="N291" s="20" t="s">
        <v>2</v>
      </c>
      <c r="O291" s="20">
        <v>30</v>
      </c>
      <c r="P291" s="20">
        <v>0</v>
      </c>
      <c r="Q291" s="20">
        <v>30</v>
      </c>
      <c r="R291" s="20">
        <v>0</v>
      </c>
      <c r="S291" s="20">
        <v>0</v>
      </c>
      <c r="T291" s="20">
        <v>0</v>
      </c>
      <c r="U291" s="20">
        <v>52</v>
      </c>
      <c r="V291" s="30">
        <v>150</v>
      </c>
      <c r="W291" s="30">
        <v>19</v>
      </c>
      <c r="X291" s="33">
        <f>IFERROR(1 -(Master1[[#This Row],[Avg Garment Scans per Delivery]]/Master1[[#This Row],[Garment Inventory]]), 0)</f>
        <v>0.87333333333333329</v>
      </c>
      <c r="Y291" s="30">
        <v>15</v>
      </c>
      <c r="Z291" s="30">
        <v>154</v>
      </c>
      <c r="AA291" s="32">
        <f>_xlfn.XLOOKUP(Master1[[#This Row],[cu_id]], Revenue_Analysis[cuid], Revenue_Analysis[Q1 Low Deviation], 0)</f>
        <v>223.7878</v>
      </c>
      <c r="AB291" s="32">
        <f>_xlfn.XLOOKUP(Master1[[#This Row],[cu_id]],Revenue_Analysis[cuid],Revenue_Analysis[Q1 High Deviation], 0)</f>
        <v>230.0292</v>
      </c>
      <c r="AC291" s="32">
        <f>_xlfn.XLOOKUP(Master1[[#This Row],[cu_id]],Revenue_Analysis[cuid],Revenue_Analysis[Q2 Low Deviation], 0)</f>
        <v>229.08510000000001</v>
      </c>
      <c r="AD291" s="32">
        <f>_xlfn.XLOOKUP(Master1[[#This Row],[cu_id]],Revenue_Analysis[cuid],Revenue_Analysis[Q2 High Deviation], 0)</f>
        <v>248.50409999999999</v>
      </c>
      <c r="AE291" s="32">
        <f>_xlfn.XLOOKUP(Master1[[#This Row],[cu_id]],Revenue_Analysis[cuid],Revenue_Analysis[Q3 Low Deviation], 0)</f>
        <v>257.73160000000001</v>
      </c>
      <c r="AF291" s="32">
        <f>_xlfn.XLOOKUP(Master1[[#This Row],[cu_id]],Revenue_Analysis[cuid],Revenue_Analysis[Q3 High Deviation], 0)</f>
        <v>258.52679999999998</v>
      </c>
      <c r="AG291" s="32">
        <f>_xlfn.XLOOKUP(Master1[[#This Row],[cu_id]],Revenue_Analysis[cuid],Revenue_Analysis[Q4 Low Deviation], 0)</f>
        <v>206.08539999999999</v>
      </c>
      <c r="AH291" s="32">
        <f>_xlfn.XLOOKUP(Master1[[#This Row],[cu_id]],Revenue_Analysis[cuid],Revenue_Analysis[Q4 High Deviation], 0)</f>
        <v>221.97460000000001</v>
      </c>
      <c r="AI291" s="32">
        <f>_xlfn.XLOOKUP(Master1[[#This Row],[cu_id]],Revenue_Analysis[cuid],Revenue_Analysis[Q1 Average], 0)</f>
        <v>226.9085</v>
      </c>
      <c r="AJ291" s="32">
        <f>_xlfn.XLOOKUP(Master1[[#This Row],[cu_id]],Revenue_Analysis[cuid],Revenue_Analysis[Q2 Average], 0)</f>
        <v>238.7946</v>
      </c>
      <c r="AK291" s="32">
        <f>_xlfn.XLOOKUP(Master1[[#This Row],[cu_id]],Revenue_Analysis[cuid],Revenue_Analysis[Q3 Average], 0)</f>
        <v>258.12920000000003</v>
      </c>
      <c r="AL291" s="32">
        <f>_xlfn.XLOOKUP(Master1[[#This Row],[cu_id]],Revenue_Analysis[cuid],Revenue_Analysis[Q4 Average], 0)</f>
        <v>214.03</v>
      </c>
      <c r="AM291" s="34">
        <v>0.20833333333333334</v>
      </c>
      <c r="AN291" s="35">
        <v>0.70833333333333337</v>
      </c>
      <c r="AO291" s="35" t="s">
        <v>4592</v>
      </c>
      <c r="AP291" s="35" t="s">
        <v>4592</v>
      </c>
      <c r="AQ291" s="20" t="s">
        <v>0</v>
      </c>
      <c r="AR291" s="20"/>
      <c r="AS291" s="14">
        <f>IFERROR(_xlfn.XLOOKUP(Master1[[#This Row],[cu_id]],StopTimes[cu_ID],StopTimes[Average Stop Time]), 0)</f>
        <v>10.435714286666666</v>
      </c>
      <c r="AT291" s="14">
        <f>IF(Master1[[#This Row],[RSP StopTime Override]] &lt;&gt; "",Master1[[#This Row],[RSP StopTime Override]],IF(Master1[[#This Row],[Avg Stop Time Helper]] &lt;&gt; 0, Master1[[#This Row],[Avg Stop Time Helper]],Average_Stop_Time))</f>
        <v>10.435714286666666</v>
      </c>
      <c r="AU291" s="13"/>
    </row>
    <row r="292" spans="1:47" x14ac:dyDescent="0.3">
      <c r="A292" s="18" t="s">
        <v>4406</v>
      </c>
      <c r="B292" s="20">
        <v>56</v>
      </c>
      <c r="C292" s="20" t="s">
        <v>9</v>
      </c>
      <c r="D292" s="19">
        <v>528366</v>
      </c>
      <c r="E292" s="19" t="s">
        <v>13</v>
      </c>
      <c r="F292" s="19" t="s">
        <v>6840</v>
      </c>
      <c r="G292" s="19" t="s">
        <v>6841</v>
      </c>
      <c r="H292" s="19" t="s">
        <v>11</v>
      </c>
      <c r="I292" s="19" t="s">
        <v>6801</v>
      </c>
      <c r="J292" s="19" t="s">
        <v>4</v>
      </c>
      <c r="K292" s="19" t="s">
        <v>5403</v>
      </c>
      <c r="L292" s="21" t="s">
        <v>16</v>
      </c>
      <c r="M292" s="20" t="s">
        <v>3</v>
      </c>
      <c r="N292" s="20" t="s">
        <v>2</v>
      </c>
      <c r="O292" s="20">
        <v>95</v>
      </c>
      <c r="P292" s="20">
        <v>95</v>
      </c>
      <c r="Q292" s="20">
        <v>0</v>
      </c>
      <c r="R292" s="20">
        <v>0</v>
      </c>
      <c r="S292" s="20">
        <v>0</v>
      </c>
      <c r="T292" s="20">
        <v>0</v>
      </c>
      <c r="U292" s="20">
        <v>52</v>
      </c>
      <c r="V292" s="30"/>
      <c r="W292" s="30"/>
      <c r="X292" s="33">
        <f>IFERROR(1 -(Master1[[#This Row],[Avg Garment Scans per Delivery]]/Master1[[#This Row],[Garment Inventory]]), 0)</f>
        <v>0</v>
      </c>
      <c r="Y292" s="30"/>
      <c r="Z292" s="30"/>
      <c r="AA292" s="32">
        <f>_xlfn.XLOOKUP(Master1[[#This Row],[cu_id]], Revenue_Analysis[cuid], Revenue_Analysis[Q1 Low Deviation], 0)</f>
        <v>58.754800000000003</v>
      </c>
      <c r="AB292" s="32">
        <f>_xlfn.XLOOKUP(Master1[[#This Row],[cu_id]],Revenue_Analysis[cuid],Revenue_Analysis[Q1 High Deviation], 0)</f>
        <v>81.309799999999996</v>
      </c>
      <c r="AC292" s="32">
        <f>_xlfn.XLOOKUP(Master1[[#This Row],[cu_id]],Revenue_Analysis[cuid],Revenue_Analysis[Q2 Low Deviation], 0)</f>
        <v>59.649000000000001</v>
      </c>
      <c r="AD292" s="32">
        <f>_xlfn.XLOOKUP(Master1[[#This Row],[cu_id]],Revenue_Analysis[cuid],Revenue_Analysis[Q2 High Deviation], 0)</f>
        <v>61.600200000000001</v>
      </c>
      <c r="AE292" s="32">
        <f>_xlfn.XLOOKUP(Master1[[#This Row],[cu_id]],Revenue_Analysis[cuid],Revenue_Analysis[Q3 Low Deviation], 0)</f>
        <v>61.529400000000003</v>
      </c>
      <c r="AF292" s="32">
        <f>_xlfn.XLOOKUP(Master1[[#This Row],[cu_id]],Revenue_Analysis[cuid],Revenue_Analysis[Q3 High Deviation], 0)</f>
        <v>62.235199999999999</v>
      </c>
      <c r="AG292" s="32">
        <f>_xlfn.XLOOKUP(Master1[[#This Row],[cu_id]],Revenue_Analysis[cuid],Revenue_Analysis[Q4 Low Deviation], 0)</f>
        <v>79.39</v>
      </c>
      <c r="AH292" s="32">
        <f>_xlfn.XLOOKUP(Master1[[#This Row],[cu_id]],Revenue_Analysis[cuid],Revenue_Analysis[Q4 High Deviation], 0)</f>
        <v>79.39</v>
      </c>
      <c r="AI292" s="32">
        <f>_xlfn.XLOOKUP(Master1[[#This Row],[cu_id]],Revenue_Analysis[cuid],Revenue_Analysis[Q1 Average], 0)</f>
        <v>70.032300000000006</v>
      </c>
      <c r="AJ292" s="32">
        <f>_xlfn.XLOOKUP(Master1[[#This Row],[cu_id]],Revenue_Analysis[cuid],Revenue_Analysis[Q2 Average], 0)</f>
        <v>60.624600000000001</v>
      </c>
      <c r="AK292" s="32">
        <f>_xlfn.XLOOKUP(Master1[[#This Row],[cu_id]],Revenue_Analysis[cuid],Revenue_Analysis[Q3 Average], 0)</f>
        <v>61.882300000000001</v>
      </c>
      <c r="AL292" s="32">
        <f>_xlfn.XLOOKUP(Master1[[#This Row],[cu_id]],Revenue_Analysis[cuid],Revenue_Analysis[Q4 Average], 0)</f>
        <v>79.39</v>
      </c>
      <c r="AM292" s="34">
        <v>0.39583333333333331</v>
      </c>
      <c r="AN292" s="35">
        <v>0.70833333333333337</v>
      </c>
      <c r="AO292" s="35" t="s">
        <v>4592</v>
      </c>
      <c r="AP292" s="35" t="s">
        <v>4592</v>
      </c>
      <c r="AQ292" s="20" t="s">
        <v>0</v>
      </c>
      <c r="AR292" s="20"/>
      <c r="AS292" s="14">
        <f>IFERROR(_xlfn.XLOOKUP(Master1[[#This Row],[cu_id]],StopTimes[cu_ID],StopTimes[Average Stop Time]), 0)</f>
        <v>14.933333333333334</v>
      </c>
      <c r="AT292" s="14">
        <f>IF(Master1[[#This Row],[RSP StopTime Override]] &lt;&gt; "",Master1[[#This Row],[RSP StopTime Override]],IF(Master1[[#This Row],[Avg Stop Time Helper]] &lt;&gt; 0, Master1[[#This Row],[Avg Stop Time Helper]],Average_Stop_Time))</f>
        <v>14.933333333333334</v>
      </c>
      <c r="AU292" s="13"/>
    </row>
    <row r="293" spans="1:47" x14ac:dyDescent="0.3">
      <c r="A293" s="18" t="s">
        <v>4407</v>
      </c>
      <c r="B293" s="20">
        <v>52</v>
      </c>
      <c r="C293" s="20" t="s">
        <v>14</v>
      </c>
      <c r="D293" s="19">
        <v>99059</v>
      </c>
      <c r="E293" s="19" t="s">
        <v>39</v>
      </c>
      <c r="F293" s="19" t="s">
        <v>6705</v>
      </c>
      <c r="G293" s="19" t="s">
        <v>6706</v>
      </c>
      <c r="H293" s="19" t="s">
        <v>11</v>
      </c>
      <c r="I293" s="19" t="s">
        <v>4974</v>
      </c>
      <c r="J293" s="19" t="s">
        <v>4</v>
      </c>
      <c r="K293" s="19" t="s">
        <v>4665</v>
      </c>
      <c r="L293" s="21" t="s">
        <v>16</v>
      </c>
      <c r="M293" s="20" t="s">
        <v>3</v>
      </c>
      <c r="N293" s="20" t="s">
        <v>2</v>
      </c>
      <c r="O293" s="20">
        <v>15</v>
      </c>
      <c r="P293" s="20">
        <v>0</v>
      </c>
      <c r="Q293" s="20">
        <v>0</v>
      </c>
      <c r="R293" s="20">
        <v>0</v>
      </c>
      <c r="S293" s="20">
        <v>15</v>
      </c>
      <c r="T293" s="20">
        <v>0</v>
      </c>
      <c r="U293" s="20">
        <v>55</v>
      </c>
      <c r="V293" s="30">
        <v>82</v>
      </c>
      <c r="W293" s="30">
        <v>18</v>
      </c>
      <c r="X293" s="33">
        <f>IFERROR(1 -(Master1[[#This Row],[Avg Garment Scans per Delivery]]/Master1[[#This Row],[Garment Inventory]]), 0)</f>
        <v>0.78048780487804881</v>
      </c>
      <c r="Y293" s="30">
        <v>8</v>
      </c>
      <c r="Z293" s="30">
        <v>81</v>
      </c>
      <c r="AA293" s="32">
        <f>_xlfn.XLOOKUP(Master1[[#This Row],[cu_id]], Revenue_Analysis[cuid], Revenue_Analysis[Q1 Low Deviation], 0)</f>
        <v>183.744</v>
      </c>
      <c r="AB293" s="32">
        <f>_xlfn.XLOOKUP(Master1[[#This Row],[cu_id]],Revenue_Analysis[cuid],Revenue_Analysis[Q1 High Deviation], 0)</f>
        <v>197.98220000000001</v>
      </c>
      <c r="AC293" s="32">
        <f>_xlfn.XLOOKUP(Master1[[#This Row],[cu_id]],Revenue_Analysis[cuid],Revenue_Analysis[Q2 Low Deviation], 0)</f>
        <v>190.83459999999999</v>
      </c>
      <c r="AD293" s="32">
        <f>_xlfn.XLOOKUP(Master1[[#This Row],[cu_id]],Revenue_Analysis[cuid],Revenue_Analysis[Q2 High Deviation], 0)</f>
        <v>211.81780000000001</v>
      </c>
      <c r="AE293" s="32">
        <f>_xlfn.XLOOKUP(Master1[[#This Row],[cu_id]],Revenue_Analysis[cuid],Revenue_Analysis[Q3 Low Deviation], 0)</f>
        <v>190.2054</v>
      </c>
      <c r="AF293" s="32">
        <f>_xlfn.XLOOKUP(Master1[[#This Row],[cu_id]],Revenue_Analysis[cuid],Revenue_Analysis[Q3 High Deviation], 0)</f>
        <v>213.56700000000001</v>
      </c>
      <c r="AG293" s="32">
        <f>_xlfn.XLOOKUP(Master1[[#This Row],[cu_id]],Revenue_Analysis[cuid],Revenue_Analysis[Q4 Low Deviation], 0)</f>
        <v>185.80869999999999</v>
      </c>
      <c r="AH293" s="32">
        <f>_xlfn.XLOOKUP(Master1[[#This Row],[cu_id]],Revenue_Analysis[cuid],Revenue_Analysis[Q4 High Deviation], 0)</f>
        <v>210.28970000000001</v>
      </c>
      <c r="AI293" s="32">
        <f>_xlfn.XLOOKUP(Master1[[#This Row],[cu_id]],Revenue_Analysis[cuid],Revenue_Analysis[Q1 Average], 0)</f>
        <v>190.8631</v>
      </c>
      <c r="AJ293" s="32">
        <f>_xlfn.XLOOKUP(Master1[[#This Row],[cu_id]],Revenue_Analysis[cuid],Revenue_Analysis[Q2 Average], 0)</f>
        <v>201.3262</v>
      </c>
      <c r="AK293" s="32">
        <f>_xlfn.XLOOKUP(Master1[[#This Row],[cu_id]],Revenue_Analysis[cuid],Revenue_Analysis[Q3 Average], 0)</f>
        <v>201.8862</v>
      </c>
      <c r="AL293" s="32">
        <f>_xlfn.XLOOKUP(Master1[[#This Row],[cu_id]],Revenue_Analysis[cuid],Revenue_Analysis[Q4 Average], 0)</f>
        <v>198.04920000000001</v>
      </c>
      <c r="AM293" s="34">
        <v>0.25</v>
      </c>
      <c r="AN293" s="35">
        <v>0.70833333333333337</v>
      </c>
      <c r="AO293" s="35" t="s">
        <v>4592</v>
      </c>
      <c r="AP293" s="35" t="s">
        <v>4592</v>
      </c>
      <c r="AQ293" s="20" t="s">
        <v>0</v>
      </c>
      <c r="AR293" s="20"/>
      <c r="AS293" s="14">
        <f>IFERROR(_xlfn.XLOOKUP(Master1[[#This Row],[cu_id]],StopTimes[cu_ID],StopTimes[Average Stop Time]), 0)</f>
        <v>7.7</v>
      </c>
      <c r="AT293" s="14">
        <f>IF(Master1[[#This Row],[RSP StopTime Override]] &lt;&gt; "",Master1[[#This Row],[RSP StopTime Override]],IF(Master1[[#This Row],[Avg Stop Time Helper]] &lt;&gt; 0, Master1[[#This Row],[Avg Stop Time Helper]],Average_Stop_Time))</f>
        <v>7.7</v>
      </c>
      <c r="AU293" s="13"/>
    </row>
    <row r="294" spans="1:47" x14ac:dyDescent="0.3">
      <c r="A294" s="18" t="s">
        <v>4408</v>
      </c>
      <c r="B294" s="20">
        <v>12</v>
      </c>
      <c r="C294" s="20" t="s">
        <v>7</v>
      </c>
      <c r="D294" s="19">
        <v>528436</v>
      </c>
      <c r="E294" s="19" t="s">
        <v>13</v>
      </c>
      <c r="F294" s="19" t="s">
        <v>5277</v>
      </c>
      <c r="G294" s="19" t="s">
        <v>5278</v>
      </c>
      <c r="H294" s="19" t="s">
        <v>5279</v>
      </c>
      <c r="I294" s="19" t="s">
        <v>4620</v>
      </c>
      <c r="J294" s="19" t="s">
        <v>4</v>
      </c>
      <c r="K294" s="19" t="s">
        <v>5088</v>
      </c>
      <c r="L294" s="21" t="s">
        <v>29</v>
      </c>
      <c r="M294" s="20" t="s">
        <v>28</v>
      </c>
      <c r="N294" s="20" t="s">
        <v>2</v>
      </c>
      <c r="O294" s="20">
        <v>30</v>
      </c>
      <c r="P294" s="20">
        <v>0</v>
      </c>
      <c r="Q294" s="20">
        <v>0</v>
      </c>
      <c r="R294" s="20">
        <v>0</v>
      </c>
      <c r="S294" s="20">
        <v>0</v>
      </c>
      <c r="T294" s="20">
        <v>30</v>
      </c>
      <c r="U294" s="20">
        <v>13</v>
      </c>
      <c r="V294" s="30"/>
      <c r="W294" s="30"/>
      <c r="X294" s="33">
        <f>IFERROR(1 -(Master1[[#This Row],[Avg Garment Scans per Delivery]]/Master1[[#This Row],[Garment Inventory]]), 0)</f>
        <v>0</v>
      </c>
      <c r="Y294" s="30"/>
      <c r="Z294" s="30"/>
      <c r="AA294" s="32">
        <f>_xlfn.XLOOKUP(Master1[[#This Row],[cu_id]], Revenue_Analysis[cuid], Revenue_Analysis[Q1 Low Deviation], 0)</f>
        <v>55.5</v>
      </c>
      <c r="AB294" s="32">
        <f>_xlfn.XLOOKUP(Master1[[#This Row],[cu_id]],Revenue_Analysis[cuid],Revenue_Analysis[Q1 High Deviation], 0)</f>
        <v>55.5</v>
      </c>
      <c r="AC294" s="32">
        <f>_xlfn.XLOOKUP(Master1[[#This Row],[cu_id]],Revenue_Analysis[cuid],Revenue_Analysis[Q2 Low Deviation], 0)</f>
        <v>57.405000000000001</v>
      </c>
      <c r="AD294" s="32">
        <f>_xlfn.XLOOKUP(Master1[[#This Row],[cu_id]],Revenue_Analysis[cuid],Revenue_Analysis[Q2 High Deviation], 0)</f>
        <v>59.475000000000001</v>
      </c>
      <c r="AE294" s="32">
        <f>_xlfn.XLOOKUP(Master1[[#This Row],[cu_id]],Revenue_Analysis[cuid],Revenue_Analysis[Q3 Low Deviation], 0)</f>
        <v>61.622300000000003</v>
      </c>
      <c r="AF294" s="32">
        <f>_xlfn.XLOOKUP(Master1[[#This Row],[cu_id]],Revenue_Analysis[cuid],Revenue_Analysis[Q3 High Deviation], 0)</f>
        <v>64.591099999999997</v>
      </c>
      <c r="AG294" s="32">
        <f>_xlfn.XLOOKUP(Master1[[#This Row],[cu_id]],Revenue_Analysis[cuid],Revenue_Analysis[Q4 Low Deviation], 0)</f>
        <v>55.5</v>
      </c>
      <c r="AH294" s="32">
        <f>_xlfn.XLOOKUP(Master1[[#This Row],[cu_id]],Revenue_Analysis[cuid],Revenue_Analysis[Q4 High Deviation], 0)</f>
        <v>55.5</v>
      </c>
      <c r="AI294" s="32">
        <f>_xlfn.XLOOKUP(Master1[[#This Row],[cu_id]],Revenue_Analysis[cuid],Revenue_Analysis[Q1 Average], 0)</f>
        <v>55.5</v>
      </c>
      <c r="AJ294" s="32">
        <f>_xlfn.XLOOKUP(Master1[[#This Row],[cu_id]],Revenue_Analysis[cuid],Revenue_Analysis[Q2 Average], 0)</f>
        <v>58.44</v>
      </c>
      <c r="AK294" s="32">
        <f>_xlfn.XLOOKUP(Master1[[#This Row],[cu_id]],Revenue_Analysis[cuid],Revenue_Analysis[Q3 Average], 0)</f>
        <v>63.106699999999996</v>
      </c>
      <c r="AL294" s="32">
        <f>_xlfn.XLOOKUP(Master1[[#This Row],[cu_id]],Revenue_Analysis[cuid],Revenue_Analysis[Q4 Average], 0)</f>
        <v>55.5</v>
      </c>
      <c r="AM294" s="34">
        <v>0.33333333333333331</v>
      </c>
      <c r="AN294" s="35">
        <v>0.66666666666666663</v>
      </c>
      <c r="AO294" s="35" t="s">
        <v>4592</v>
      </c>
      <c r="AP294" s="35" t="s">
        <v>4592</v>
      </c>
      <c r="AQ294" s="20" t="s">
        <v>0</v>
      </c>
      <c r="AR294" s="20"/>
      <c r="AS294" s="14">
        <f>IFERROR(_xlfn.XLOOKUP(Master1[[#This Row],[cu_id]],StopTimes[cu_ID],StopTimes[Average Stop Time]), 0)</f>
        <v>7.0583333333333336</v>
      </c>
      <c r="AT294" s="14">
        <f>IF(Master1[[#This Row],[RSP StopTime Override]] &lt;&gt; "",Master1[[#This Row],[RSP StopTime Override]],IF(Master1[[#This Row],[Avg Stop Time Helper]] &lt;&gt; 0, Master1[[#This Row],[Avg Stop Time Helper]],Average_Stop_Time))</f>
        <v>7.0583333333333336</v>
      </c>
      <c r="AU294" s="13"/>
    </row>
    <row r="295" spans="1:47" x14ac:dyDescent="0.3">
      <c r="A295" s="18" t="s">
        <v>4409</v>
      </c>
      <c r="B295" s="20">
        <v>52</v>
      </c>
      <c r="C295" s="20" t="s">
        <v>6</v>
      </c>
      <c r="D295" s="19">
        <v>528473</v>
      </c>
      <c r="E295" s="19" t="s">
        <v>13</v>
      </c>
      <c r="F295" s="19" t="s">
        <v>6662</v>
      </c>
      <c r="G295" s="19" t="s">
        <v>6663</v>
      </c>
      <c r="H295" s="19" t="s">
        <v>11</v>
      </c>
      <c r="I295" s="19" t="s">
        <v>4620</v>
      </c>
      <c r="J295" s="19" t="s">
        <v>4</v>
      </c>
      <c r="K295" s="19" t="s">
        <v>5173</v>
      </c>
      <c r="L295" s="21" t="s">
        <v>29</v>
      </c>
      <c r="M295" s="20" t="s">
        <v>28</v>
      </c>
      <c r="N295" s="20" t="s">
        <v>2</v>
      </c>
      <c r="O295" s="20">
        <v>65</v>
      </c>
      <c r="P295" s="20">
        <v>0</v>
      </c>
      <c r="Q295" s="20">
        <v>0</v>
      </c>
      <c r="R295" s="20">
        <v>65</v>
      </c>
      <c r="S295" s="20">
        <v>0</v>
      </c>
      <c r="T295" s="20">
        <v>0</v>
      </c>
      <c r="U295" s="20">
        <v>13</v>
      </c>
      <c r="V295" s="30"/>
      <c r="W295" s="30"/>
      <c r="X295" s="33">
        <f>IFERROR(1 -(Master1[[#This Row],[Avg Garment Scans per Delivery]]/Master1[[#This Row],[Garment Inventory]]), 0)</f>
        <v>0</v>
      </c>
      <c r="Y295" s="30"/>
      <c r="Z295" s="30"/>
      <c r="AA295" s="32">
        <f>_xlfn.XLOOKUP(Master1[[#This Row],[cu_id]], Revenue_Analysis[cuid], Revenue_Analysis[Q1 Low Deviation], 0)</f>
        <v>80.418700000000001</v>
      </c>
      <c r="AB295" s="32">
        <f>_xlfn.XLOOKUP(Master1[[#This Row],[cu_id]],Revenue_Analysis[cuid],Revenue_Analysis[Q1 High Deviation], 0)</f>
        <v>82.106300000000005</v>
      </c>
      <c r="AC295" s="32">
        <f>_xlfn.XLOOKUP(Master1[[#This Row],[cu_id]],Revenue_Analysis[cuid],Revenue_Analysis[Q2 Low Deviation], 0)</f>
        <v>82.39</v>
      </c>
      <c r="AD295" s="32">
        <f>_xlfn.XLOOKUP(Master1[[#This Row],[cu_id]],Revenue_Analysis[cuid],Revenue_Analysis[Q2 High Deviation], 0)</f>
        <v>86.87</v>
      </c>
      <c r="AE295" s="32">
        <f>_xlfn.XLOOKUP(Master1[[#This Row],[cu_id]],Revenue_Analysis[cuid],Revenue_Analysis[Q3 Low Deviation], 0)</f>
        <v>86.823300000000003</v>
      </c>
      <c r="AF295" s="32">
        <f>_xlfn.XLOOKUP(Master1[[#This Row],[cu_id]],Revenue_Analysis[cuid],Revenue_Analysis[Q3 High Deviation], 0)</f>
        <v>87.756699999999995</v>
      </c>
      <c r="AG295" s="32">
        <f>_xlfn.XLOOKUP(Master1[[#This Row],[cu_id]],Revenue_Analysis[cuid],Revenue_Analysis[Q4 Low Deviation], 0)</f>
        <v>80.7</v>
      </c>
      <c r="AH295" s="32">
        <f>_xlfn.XLOOKUP(Master1[[#This Row],[cu_id]],Revenue_Analysis[cuid],Revenue_Analysis[Q4 High Deviation], 0)</f>
        <v>80.7</v>
      </c>
      <c r="AI295" s="32">
        <f>_xlfn.XLOOKUP(Master1[[#This Row],[cu_id]],Revenue_Analysis[cuid],Revenue_Analysis[Q1 Average], 0)</f>
        <v>81.262500000000003</v>
      </c>
      <c r="AJ295" s="32">
        <f>_xlfn.XLOOKUP(Master1[[#This Row],[cu_id]],Revenue_Analysis[cuid],Revenue_Analysis[Q2 Average], 0)</f>
        <v>84.63</v>
      </c>
      <c r="AK295" s="32">
        <f>_xlfn.XLOOKUP(Master1[[#This Row],[cu_id]],Revenue_Analysis[cuid],Revenue_Analysis[Q3 Average], 0)</f>
        <v>87.29</v>
      </c>
      <c r="AL295" s="32">
        <f>_xlfn.XLOOKUP(Master1[[#This Row],[cu_id]],Revenue_Analysis[cuid],Revenue_Analysis[Q4 Average], 0)</f>
        <v>80.7</v>
      </c>
      <c r="AM295" s="34">
        <v>0.33333333333333331</v>
      </c>
      <c r="AN295" s="35">
        <v>0.70833333333333337</v>
      </c>
      <c r="AO295" s="35" t="s">
        <v>4592</v>
      </c>
      <c r="AP295" s="35" t="s">
        <v>4592</v>
      </c>
      <c r="AQ295" s="20" t="s">
        <v>0</v>
      </c>
      <c r="AR295" s="20"/>
      <c r="AS295" s="14">
        <f>IFERROR(_xlfn.XLOOKUP(Master1[[#This Row],[cu_id]],StopTimes[cu_ID],StopTimes[Average Stop Time]), 0)</f>
        <v>6.541666666666667</v>
      </c>
      <c r="AT295" s="14">
        <f>IF(Master1[[#This Row],[RSP StopTime Override]] &lt;&gt; "",Master1[[#This Row],[RSP StopTime Override]],IF(Master1[[#This Row],[Avg Stop Time Helper]] &lt;&gt; 0, Master1[[#This Row],[Avg Stop Time Helper]],Average_Stop_Time))</f>
        <v>6.541666666666667</v>
      </c>
      <c r="AU295" s="13"/>
    </row>
    <row r="296" spans="1:47" x14ac:dyDescent="0.3">
      <c r="A296" s="18" t="s">
        <v>4411</v>
      </c>
      <c r="B296" s="20">
        <v>12</v>
      </c>
      <c r="C296" s="20" t="s">
        <v>7</v>
      </c>
      <c r="D296" s="19">
        <v>99061</v>
      </c>
      <c r="E296" s="19" t="s">
        <v>5251</v>
      </c>
      <c r="F296" s="19" t="s">
        <v>5252</v>
      </c>
      <c r="G296" s="19" t="s">
        <v>5253</v>
      </c>
      <c r="H296" s="19" t="s">
        <v>11</v>
      </c>
      <c r="I296" s="19" t="s">
        <v>5254</v>
      </c>
      <c r="J296" s="19" t="s">
        <v>4</v>
      </c>
      <c r="K296" s="19" t="s">
        <v>5064</v>
      </c>
      <c r="L296" s="21" t="s">
        <v>16</v>
      </c>
      <c r="M296" s="20" t="s">
        <v>3</v>
      </c>
      <c r="N296" s="20" t="s">
        <v>2</v>
      </c>
      <c r="O296" s="20">
        <v>170</v>
      </c>
      <c r="P296" s="20">
        <v>0</v>
      </c>
      <c r="Q296" s="20">
        <v>0</v>
      </c>
      <c r="R296" s="20">
        <v>0</v>
      </c>
      <c r="S296" s="20">
        <v>0</v>
      </c>
      <c r="T296" s="20">
        <v>170</v>
      </c>
      <c r="U296" s="20">
        <v>52</v>
      </c>
      <c r="V296" s="30"/>
      <c r="W296" s="30"/>
      <c r="X296" s="33">
        <f>IFERROR(1 -(Master1[[#This Row],[Avg Garment Scans per Delivery]]/Master1[[#This Row],[Garment Inventory]]), 0)</f>
        <v>0</v>
      </c>
      <c r="Y296" s="30"/>
      <c r="Z296" s="30"/>
      <c r="AA296" s="32">
        <f>_xlfn.XLOOKUP(Master1[[#This Row],[cu_id]], Revenue_Analysis[cuid], Revenue_Analysis[Q1 Low Deviation], 0)</f>
        <v>32.700000000000003</v>
      </c>
      <c r="AB296" s="32">
        <f>_xlfn.XLOOKUP(Master1[[#This Row],[cu_id]],Revenue_Analysis[cuid],Revenue_Analysis[Q1 High Deviation], 0)</f>
        <v>34.805</v>
      </c>
      <c r="AC296" s="32">
        <f>_xlfn.XLOOKUP(Master1[[#This Row],[cu_id]],Revenue_Analysis[cuid],Revenue_Analysis[Q2 Low Deviation], 0)</f>
        <v>35.93</v>
      </c>
      <c r="AD296" s="32">
        <f>_xlfn.XLOOKUP(Master1[[#This Row],[cu_id]],Revenue_Analysis[cuid],Revenue_Analysis[Q2 High Deviation], 0)</f>
        <v>35.93</v>
      </c>
      <c r="AE296" s="32">
        <f>_xlfn.XLOOKUP(Master1[[#This Row],[cu_id]],Revenue_Analysis[cuid],Revenue_Analysis[Q3 Low Deviation], 0)</f>
        <v>35.93</v>
      </c>
      <c r="AF296" s="32">
        <f>_xlfn.XLOOKUP(Master1[[#This Row],[cu_id]],Revenue_Analysis[cuid],Revenue_Analysis[Q3 High Deviation], 0)</f>
        <v>37.270000000000003</v>
      </c>
      <c r="AG296" s="32">
        <f>_xlfn.XLOOKUP(Master1[[#This Row],[cu_id]],Revenue_Analysis[cuid],Revenue_Analysis[Q4 Low Deviation], 0)</f>
        <v>23.1706</v>
      </c>
      <c r="AH296" s="32">
        <f>_xlfn.XLOOKUP(Master1[[#This Row],[cu_id]],Revenue_Analysis[cuid],Revenue_Analysis[Q4 High Deviation], 0)</f>
        <v>35.426600000000001</v>
      </c>
      <c r="AI296" s="32">
        <f>_xlfn.XLOOKUP(Master1[[#This Row],[cu_id]],Revenue_Analysis[cuid],Revenue_Analysis[Q1 Average], 0)</f>
        <v>33.752499999999998</v>
      </c>
      <c r="AJ296" s="32">
        <f>_xlfn.XLOOKUP(Master1[[#This Row],[cu_id]],Revenue_Analysis[cuid],Revenue_Analysis[Q2 Average], 0)</f>
        <v>35.93</v>
      </c>
      <c r="AK296" s="32">
        <f>_xlfn.XLOOKUP(Master1[[#This Row],[cu_id]],Revenue_Analysis[cuid],Revenue_Analysis[Q3 Average], 0)</f>
        <v>36.6</v>
      </c>
      <c r="AL296" s="32">
        <f>_xlfn.XLOOKUP(Master1[[#This Row],[cu_id]],Revenue_Analysis[cuid],Revenue_Analysis[Q4 Average], 0)</f>
        <v>29.2986</v>
      </c>
      <c r="AM296" s="34">
        <v>0.25</v>
      </c>
      <c r="AN296" s="35">
        <v>0.70833333333333337</v>
      </c>
      <c r="AO296" s="35" t="s">
        <v>4592</v>
      </c>
      <c r="AP296" s="35" t="s">
        <v>4592</v>
      </c>
      <c r="AQ296" s="20" t="s">
        <v>0</v>
      </c>
      <c r="AR296" s="20"/>
      <c r="AS296" s="14">
        <f>IFERROR(_xlfn.XLOOKUP(Master1[[#This Row],[cu_id]],StopTimes[cu_ID],StopTimes[Average Stop Time]), 0)</f>
        <v>9.5047619033333337</v>
      </c>
      <c r="AT296" s="14">
        <f>IF(Master1[[#This Row],[RSP StopTime Override]] &lt;&gt; "",Master1[[#This Row],[RSP StopTime Override]],IF(Master1[[#This Row],[Avg Stop Time Helper]] &lt;&gt; 0, Master1[[#This Row],[Avg Stop Time Helper]],Average_Stop_Time))</f>
        <v>9.5047619033333337</v>
      </c>
      <c r="AU296" s="13"/>
    </row>
    <row r="297" spans="1:47" x14ac:dyDescent="0.3">
      <c r="A297" s="18" t="s">
        <v>4412</v>
      </c>
      <c r="B297" s="20">
        <v>51</v>
      </c>
      <c r="C297" s="20" t="s">
        <v>12</v>
      </c>
      <c r="D297" s="19">
        <v>528559</v>
      </c>
      <c r="E297" s="19" t="s">
        <v>13</v>
      </c>
      <c r="F297" s="19" t="s">
        <v>6233</v>
      </c>
      <c r="G297" s="19" t="s">
        <v>6234</v>
      </c>
      <c r="H297" s="19" t="s">
        <v>11</v>
      </c>
      <c r="I297" s="19" t="s">
        <v>6199</v>
      </c>
      <c r="J297" s="19" t="s">
        <v>4</v>
      </c>
      <c r="K297" s="19" t="s">
        <v>6200</v>
      </c>
      <c r="L297" s="21" t="s">
        <v>19</v>
      </c>
      <c r="M297" s="20" t="s">
        <v>18</v>
      </c>
      <c r="N297" s="20" t="s">
        <v>2</v>
      </c>
      <c r="O297" s="20">
        <v>80</v>
      </c>
      <c r="P297" s="20">
        <v>0</v>
      </c>
      <c r="Q297" s="20">
        <v>80</v>
      </c>
      <c r="R297" s="20">
        <v>0</v>
      </c>
      <c r="S297" s="20">
        <v>0</v>
      </c>
      <c r="T297" s="20">
        <v>0</v>
      </c>
      <c r="U297" s="20">
        <v>34</v>
      </c>
      <c r="V297" s="30"/>
      <c r="W297" s="30"/>
      <c r="X297" s="33">
        <f>IFERROR(1 -(Master1[[#This Row],[Avg Garment Scans per Delivery]]/Master1[[#This Row],[Garment Inventory]]), 0)</f>
        <v>0</v>
      </c>
      <c r="Y297" s="30"/>
      <c r="Z297" s="30"/>
      <c r="AA297" s="32">
        <f>_xlfn.XLOOKUP(Master1[[#This Row],[cu_id]], Revenue_Analysis[cuid], Revenue_Analysis[Q1 Low Deviation], 0)</f>
        <v>132.1489</v>
      </c>
      <c r="AB297" s="32">
        <f>_xlfn.XLOOKUP(Master1[[#This Row],[cu_id]],Revenue_Analysis[cuid],Revenue_Analysis[Q1 High Deviation], 0)</f>
        <v>229.8877</v>
      </c>
      <c r="AC297" s="32">
        <f>_xlfn.XLOOKUP(Master1[[#This Row],[cu_id]],Revenue_Analysis[cuid],Revenue_Analysis[Q2 Low Deviation], 0)</f>
        <v>185.9889</v>
      </c>
      <c r="AD297" s="32">
        <f>_xlfn.XLOOKUP(Master1[[#This Row],[cu_id]],Revenue_Analysis[cuid],Revenue_Analysis[Q2 High Deviation], 0)</f>
        <v>378.37110000000001</v>
      </c>
      <c r="AE297" s="32">
        <f>_xlfn.XLOOKUP(Master1[[#This Row],[cu_id]],Revenue_Analysis[cuid],Revenue_Analysis[Q3 Low Deviation], 0)</f>
        <v>344.12920000000003</v>
      </c>
      <c r="AF297" s="32">
        <f>_xlfn.XLOOKUP(Master1[[#This Row],[cu_id]],Revenue_Analysis[cuid],Revenue_Analysis[Q3 High Deviation], 0)</f>
        <v>430.37959999999998</v>
      </c>
      <c r="AG297" s="32">
        <f>_xlfn.XLOOKUP(Master1[[#This Row],[cu_id]],Revenue_Analysis[cuid],Revenue_Analysis[Q4 Low Deviation], 0)</f>
        <v>123.99169999999999</v>
      </c>
      <c r="AH297" s="32">
        <f>_xlfn.XLOOKUP(Master1[[#This Row],[cu_id]],Revenue_Analysis[cuid],Revenue_Analysis[Q4 High Deviation], 0)</f>
        <v>275.49829999999997</v>
      </c>
      <c r="AI297" s="32">
        <f>_xlfn.XLOOKUP(Master1[[#This Row],[cu_id]],Revenue_Analysis[cuid],Revenue_Analysis[Q1 Average], 0)</f>
        <v>181.01830000000001</v>
      </c>
      <c r="AJ297" s="32">
        <f>_xlfn.XLOOKUP(Master1[[#This Row],[cu_id]],Revenue_Analysis[cuid],Revenue_Analysis[Q2 Average], 0)</f>
        <v>282.18</v>
      </c>
      <c r="AK297" s="32">
        <f>_xlfn.XLOOKUP(Master1[[#This Row],[cu_id]],Revenue_Analysis[cuid],Revenue_Analysis[Q3 Average], 0)</f>
        <v>387.25439999999998</v>
      </c>
      <c r="AL297" s="32">
        <f>_xlfn.XLOOKUP(Master1[[#This Row],[cu_id]],Revenue_Analysis[cuid],Revenue_Analysis[Q4 Average], 0)</f>
        <v>199.745</v>
      </c>
      <c r="AM297" s="34">
        <v>0.29166666666666669</v>
      </c>
      <c r="AN297" s="35">
        <v>0.83333333333333337</v>
      </c>
      <c r="AO297" s="35" t="s">
        <v>4592</v>
      </c>
      <c r="AP297" s="35" t="s">
        <v>4592</v>
      </c>
      <c r="AQ297" s="20" t="s">
        <v>0</v>
      </c>
      <c r="AR297" s="20"/>
      <c r="AS297" s="14">
        <f>IFERROR(_xlfn.XLOOKUP(Master1[[#This Row],[cu_id]],StopTimes[cu_ID],StopTimes[Average Stop Time]), 0)</f>
        <v>11.708333333333334</v>
      </c>
      <c r="AT297" s="14">
        <f>IF(Master1[[#This Row],[RSP StopTime Override]] &lt;&gt; "",Master1[[#This Row],[RSP StopTime Override]],IF(Master1[[#This Row],[Avg Stop Time Helper]] &lt;&gt; 0, Master1[[#This Row],[Avg Stop Time Helper]],Average_Stop_Time))</f>
        <v>11.708333333333334</v>
      </c>
      <c r="AU297" s="13"/>
    </row>
    <row r="298" spans="1:47" x14ac:dyDescent="0.3">
      <c r="A298" s="18" t="s">
        <v>4413</v>
      </c>
      <c r="B298" s="20">
        <v>12</v>
      </c>
      <c r="C298" s="20" t="s">
        <v>9</v>
      </c>
      <c r="D298" s="19">
        <v>528595</v>
      </c>
      <c r="E298" s="19" t="s">
        <v>13</v>
      </c>
      <c r="F298" s="19" t="s">
        <v>5006</v>
      </c>
      <c r="G298" s="19" t="s">
        <v>5007</v>
      </c>
      <c r="H298" s="19" t="s">
        <v>11</v>
      </c>
      <c r="I298" s="19" t="s">
        <v>4620</v>
      </c>
      <c r="J298" s="19" t="s">
        <v>4</v>
      </c>
      <c r="K298" s="19" t="s">
        <v>4978</v>
      </c>
      <c r="L298" s="21" t="s">
        <v>16</v>
      </c>
      <c r="M298" s="20" t="s">
        <v>3</v>
      </c>
      <c r="N298" s="20" t="s">
        <v>2</v>
      </c>
      <c r="O298" s="20">
        <v>170</v>
      </c>
      <c r="P298" s="20">
        <v>170</v>
      </c>
      <c r="Q298" s="20">
        <v>0</v>
      </c>
      <c r="R298" s="20">
        <v>0</v>
      </c>
      <c r="S298" s="20">
        <v>0</v>
      </c>
      <c r="T298" s="20">
        <v>0</v>
      </c>
      <c r="U298" s="20">
        <v>53</v>
      </c>
      <c r="V298" s="30">
        <v>434</v>
      </c>
      <c r="W298" s="30">
        <v>62</v>
      </c>
      <c r="X298" s="33">
        <f>IFERROR(1 -(Master1[[#This Row],[Avg Garment Scans per Delivery]]/Master1[[#This Row],[Garment Inventory]]), 0)</f>
        <v>0.85714285714285721</v>
      </c>
      <c r="Y298" s="30">
        <v>17</v>
      </c>
      <c r="Z298" s="30">
        <v>440</v>
      </c>
      <c r="AA298" s="32">
        <f>_xlfn.XLOOKUP(Master1[[#This Row],[cu_id]], Revenue_Analysis[cuid], Revenue_Analysis[Q1 Low Deviation], 0)</f>
        <v>352.01960000000003</v>
      </c>
      <c r="AB298" s="32">
        <f>_xlfn.XLOOKUP(Master1[[#This Row],[cu_id]],Revenue_Analysis[cuid],Revenue_Analysis[Q1 High Deviation], 0)</f>
        <v>400.608</v>
      </c>
      <c r="AC298" s="32">
        <f>_xlfn.XLOOKUP(Master1[[#This Row],[cu_id]],Revenue_Analysis[cuid],Revenue_Analysis[Q2 Low Deviation], 0)</f>
        <v>358.1585</v>
      </c>
      <c r="AD298" s="32">
        <f>_xlfn.XLOOKUP(Master1[[#This Row],[cu_id]],Revenue_Analysis[cuid],Revenue_Analysis[Q2 High Deviation], 0)</f>
        <v>364.56150000000002</v>
      </c>
      <c r="AE298" s="32">
        <f>_xlfn.XLOOKUP(Master1[[#This Row],[cu_id]],Revenue_Analysis[cuid],Revenue_Analysis[Q3 Low Deviation], 0)</f>
        <v>360.77600000000001</v>
      </c>
      <c r="AF298" s="32">
        <f>_xlfn.XLOOKUP(Master1[[#This Row],[cu_id]],Revenue_Analysis[cuid],Revenue_Analysis[Q3 High Deviation], 0)</f>
        <v>374.49160000000001</v>
      </c>
      <c r="AG298" s="32">
        <f>_xlfn.XLOOKUP(Master1[[#This Row],[cu_id]],Revenue_Analysis[cuid],Revenue_Analysis[Q4 Low Deviation], 0)</f>
        <v>335.88920000000002</v>
      </c>
      <c r="AH298" s="32">
        <f>_xlfn.XLOOKUP(Master1[[#This Row],[cu_id]],Revenue_Analysis[cuid],Revenue_Analysis[Q4 High Deviation], 0)</f>
        <v>429.95080000000002</v>
      </c>
      <c r="AI298" s="32">
        <f>_xlfn.XLOOKUP(Master1[[#This Row],[cu_id]],Revenue_Analysis[cuid],Revenue_Analysis[Q1 Average], 0)</f>
        <v>376.31380000000001</v>
      </c>
      <c r="AJ298" s="32">
        <f>_xlfn.XLOOKUP(Master1[[#This Row],[cu_id]],Revenue_Analysis[cuid],Revenue_Analysis[Q2 Average], 0)</f>
        <v>361.36</v>
      </c>
      <c r="AK298" s="32">
        <f>_xlfn.XLOOKUP(Master1[[#This Row],[cu_id]],Revenue_Analysis[cuid],Revenue_Analysis[Q3 Average], 0)</f>
        <v>367.63380000000001</v>
      </c>
      <c r="AL298" s="32">
        <f>_xlfn.XLOOKUP(Master1[[#This Row],[cu_id]],Revenue_Analysis[cuid],Revenue_Analysis[Q4 Average], 0)</f>
        <v>382.92</v>
      </c>
      <c r="AM298" s="34">
        <v>0.29166666666666669</v>
      </c>
      <c r="AN298" s="35">
        <v>0.6875</v>
      </c>
      <c r="AO298" s="35" t="s">
        <v>4592</v>
      </c>
      <c r="AP298" s="35" t="s">
        <v>4592</v>
      </c>
      <c r="AQ298" s="20" t="s">
        <v>0</v>
      </c>
      <c r="AR298" s="20"/>
      <c r="AS298" s="14">
        <f>IFERROR(_xlfn.XLOOKUP(Master1[[#This Row],[cu_id]],StopTimes[cu_ID],StopTimes[Average Stop Time]), 0)</f>
        <v>15.75</v>
      </c>
      <c r="AT298" s="14">
        <f>IF(Master1[[#This Row],[RSP StopTime Override]] &lt;&gt; "",Master1[[#This Row],[RSP StopTime Override]],IF(Master1[[#This Row],[Avg Stop Time Helper]] &lt;&gt; 0, Master1[[#This Row],[Avg Stop Time Helper]],Average_Stop_Time))</f>
        <v>15.75</v>
      </c>
      <c r="AU298" s="13"/>
    </row>
    <row r="299" spans="1:47" x14ac:dyDescent="0.3">
      <c r="A299" s="18" t="s">
        <v>4414</v>
      </c>
      <c r="B299" s="20">
        <v>50</v>
      </c>
      <c r="C299" s="20" t="s">
        <v>12</v>
      </c>
      <c r="D299" s="19">
        <v>99051</v>
      </c>
      <c r="E299" s="19" t="s">
        <v>4708</v>
      </c>
      <c r="F299" s="19" t="s">
        <v>5857</v>
      </c>
      <c r="G299" s="19" t="s">
        <v>5858</v>
      </c>
      <c r="H299" s="19" t="s">
        <v>11</v>
      </c>
      <c r="I299" s="19" t="s">
        <v>4644</v>
      </c>
      <c r="J299" s="19" t="s">
        <v>4</v>
      </c>
      <c r="K299" s="19" t="s">
        <v>4651</v>
      </c>
      <c r="L299" s="21" t="s">
        <v>16</v>
      </c>
      <c r="M299" s="20" t="s">
        <v>3</v>
      </c>
      <c r="N299" s="20" t="s">
        <v>2</v>
      </c>
      <c r="O299" s="20">
        <v>90</v>
      </c>
      <c r="P299" s="20">
        <v>0</v>
      </c>
      <c r="Q299" s="20">
        <v>90</v>
      </c>
      <c r="R299" s="20">
        <v>0</v>
      </c>
      <c r="S299" s="20">
        <v>0</v>
      </c>
      <c r="T299" s="20">
        <v>0</v>
      </c>
      <c r="U299" s="20">
        <v>55</v>
      </c>
      <c r="V299" s="30"/>
      <c r="W299" s="30"/>
      <c r="X299" s="33">
        <f>IFERROR(1 -(Master1[[#This Row],[Avg Garment Scans per Delivery]]/Master1[[#This Row],[Garment Inventory]]), 0)</f>
        <v>0</v>
      </c>
      <c r="Y299" s="30"/>
      <c r="Z299" s="30"/>
      <c r="AA299" s="32">
        <f>_xlfn.XLOOKUP(Master1[[#This Row],[cu_id]], Revenue_Analysis[cuid], Revenue_Analysis[Q1 Low Deviation], 0)</f>
        <v>15.2333</v>
      </c>
      <c r="AB299" s="32">
        <f>_xlfn.XLOOKUP(Master1[[#This Row],[cu_id]],Revenue_Analysis[cuid],Revenue_Analysis[Q1 High Deviation], 0)</f>
        <v>61.097499999999997</v>
      </c>
      <c r="AC299" s="32">
        <f>_xlfn.XLOOKUP(Master1[[#This Row],[cu_id]],Revenue_Analysis[cuid],Revenue_Analysis[Q2 Low Deviation], 0)</f>
        <v>27.3355</v>
      </c>
      <c r="AD299" s="32">
        <f>_xlfn.XLOOKUP(Master1[[#This Row],[cu_id]],Revenue_Analysis[cuid],Revenue_Analysis[Q2 High Deviation], 0)</f>
        <v>78.906099999999995</v>
      </c>
      <c r="AE299" s="32">
        <f>_xlfn.XLOOKUP(Master1[[#This Row],[cu_id]],Revenue_Analysis[cuid],Revenue_Analysis[Q3 Low Deviation], 0)</f>
        <v>26.423200000000001</v>
      </c>
      <c r="AF299" s="32">
        <f>_xlfn.XLOOKUP(Master1[[#This Row],[cu_id]],Revenue_Analysis[cuid],Revenue_Analysis[Q3 High Deviation], 0)</f>
        <v>71.141400000000004</v>
      </c>
      <c r="AG299" s="32">
        <f>_xlfn.XLOOKUP(Master1[[#This Row],[cu_id]],Revenue_Analysis[cuid],Revenue_Analysis[Q4 Low Deviation], 0)</f>
        <v>20.2102</v>
      </c>
      <c r="AH299" s="32">
        <f>_xlfn.XLOOKUP(Master1[[#This Row],[cu_id]],Revenue_Analysis[cuid],Revenue_Analysis[Q4 High Deviation], 0)</f>
        <v>53.5124</v>
      </c>
      <c r="AI299" s="32">
        <f>_xlfn.XLOOKUP(Master1[[#This Row],[cu_id]],Revenue_Analysis[cuid],Revenue_Analysis[Q1 Average], 0)</f>
        <v>38.165399999999998</v>
      </c>
      <c r="AJ299" s="32">
        <f>_xlfn.XLOOKUP(Master1[[#This Row],[cu_id]],Revenue_Analysis[cuid],Revenue_Analysis[Q2 Average], 0)</f>
        <v>53.120800000000003</v>
      </c>
      <c r="AK299" s="32">
        <f>_xlfn.XLOOKUP(Master1[[#This Row],[cu_id]],Revenue_Analysis[cuid],Revenue_Analysis[Q3 Average], 0)</f>
        <v>48.782299999999999</v>
      </c>
      <c r="AL299" s="32">
        <f>_xlfn.XLOOKUP(Master1[[#This Row],[cu_id]],Revenue_Analysis[cuid],Revenue_Analysis[Q4 Average], 0)</f>
        <v>36.8613</v>
      </c>
      <c r="AM299" s="34">
        <v>0.375</v>
      </c>
      <c r="AN299" s="35">
        <v>0.66666666666666663</v>
      </c>
      <c r="AO299" s="35" t="s">
        <v>4592</v>
      </c>
      <c r="AP299" s="35" t="s">
        <v>4592</v>
      </c>
      <c r="AQ299" s="20" t="s">
        <v>0</v>
      </c>
      <c r="AR299" s="20"/>
      <c r="AS299" s="14">
        <f>IFERROR(_xlfn.XLOOKUP(Master1[[#This Row],[cu_id]],StopTimes[cu_ID],StopTimes[Average Stop Time]), 0)</f>
        <v>6.4380952383333332</v>
      </c>
      <c r="AT299" s="14">
        <f>IF(Master1[[#This Row],[RSP StopTime Override]] &lt;&gt; "",Master1[[#This Row],[RSP StopTime Override]],IF(Master1[[#This Row],[Avg Stop Time Helper]] &lt;&gt; 0, Master1[[#This Row],[Avg Stop Time Helper]],Average_Stop_Time))</f>
        <v>2</v>
      </c>
      <c r="AU299" s="13">
        <v>2</v>
      </c>
    </row>
    <row r="300" spans="1:47" x14ac:dyDescent="0.3">
      <c r="A300" s="18" t="s">
        <v>4415</v>
      </c>
      <c r="B300" s="20">
        <v>52</v>
      </c>
      <c r="C300" s="20" t="s">
        <v>9</v>
      </c>
      <c r="D300" s="19">
        <v>99051</v>
      </c>
      <c r="E300" s="19" t="s">
        <v>5113</v>
      </c>
      <c r="F300" s="19" t="s">
        <v>6510</v>
      </c>
      <c r="G300" s="19" t="s">
        <v>6511</v>
      </c>
      <c r="H300" s="19" t="s">
        <v>11</v>
      </c>
      <c r="I300" s="19" t="s">
        <v>4620</v>
      </c>
      <c r="J300" s="19" t="s">
        <v>4</v>
      </c>
      <c r="K300" s="19" t="s">
        <v>5043</v>
      </c>
      <c r="L300" s="21" t="s">
        <v>16</v>
      </c>
      <c r="M300" s="20" t="s">
        <v>3</v>
      </c>
      <c r="N300" s="20" t="s">
        <v>2</v>
      </c>
      <c r="O300" s="20">
        <v>100</v>
      </c>
      <c r="P300" s="20">
        <v>100</v>
      </c>
      <c r="Q300" s="20">
        <v>0</v>
      </c>
      <c r="R300" s="20">
        <v>0</v>
      </c>
      <c r="S300" s="20">
        <v>0</v>
      </c>
      <c r="T300" s="20">
        <v>0</v>
      </c>
      <c r="U300" s="20">
        <v>52</v>
      </c>
      <c r="V300" s="30"/>
      <c r="W300" s="30"/>
      <c r="X300" s="33">
        <f>IFERROR(1 -(Master1[[#This Row],[Avg Garment Scans per Delivery]]/Master1[[#This Row],[Garment Inventory]]), 0)</f>
        <v>0</v>
      </c>
      <c r="Y300" s="30"/>
      <c r="Z300" s="30"/>
      <c r="AA300" s="32">
        <f>_xlfn.XLOOKUP(Master1[[#This Row],[cu_id]], Revenue_Analysis[cuid], Revenue_Analysis[Q1 Low Deviation], 0)</f>
        <v>64.462199999999996</v>
      </c>
      <c r="AB300" s="32">
        <f>_xlfn.XLOOKUP(Master1[[#This Row],[cu_id]],Revenue_Analysis[cuid],Revenue_Analysis[Q1 High Deviation], 0)</f>
        <v>80.519400000000005</v>
      </c>
      <c r="AC300" s="32">
        <f>_xlfn.XLOOKUP(Master1[[#This Row],[cu_id]],Revenue_Analysis[cuid],Revenue_Analysis[Q2 Low Deviation], 0)</f>
        <v>67.8553</v>
      </c>
      <c r="AD300" s="32">
        <f>_xlfn.XLOOKUP(Master1[[#This Row],[cu_id]],Revenue_Analysis[cuid],Revenue_Analysis[Q2 High Deviation], 0)</f>
        <v>97.953900000000004</v>
      </c>
      <c r="AE300" s="32">
        <f>_xlfn.XLOOKUP(Master1[[#This Row],[cu_id]],Revenue_Analysis[cuid],Revenue_Analysis[Q3 Low Deviation], 0)</f>
        <v>70.071899999999999</v>
      </c>
      <c r="AF300" s="32">
        <f>_xlfn.XLOOKUP(Master1[[#This Row],[cu_id]],Revenue_Analysis[cuid],Revenue_Analysis[Q3 High Deviation], 0)</f>
        <v>100.6897</v>
      </c>
      <c r="AG300" s="32">
        <f>_xlfn.XLOOKUP(Master1[[#This Row],[cu_id]],Revenue_Analysis[cuid],Revenue_Analysis[Q4 Low Deviation], 0)</f>
        <v>59.721499999999999</v>
      </c>
      <c r="AH300" s="32">
        <f>_xlfn.XLOOKUP(Master1[[#This Row],[cu_id]],Revenue_Analysis[cuid],Revenue_Analysis[Q4 High Deviation], 0)</f>
        <v>87.043099999999995</v>
      </c>
      <c r="AI300" s="32">
        <f>_xlfn.XLOOKUP(Master1[[#This Row],[cu_id]],Revenue_Analysis[cuid],Revenue_Analysis[Q1 Average], 0)</f>
        <v>72.490799999999993</v>
      </c>
      <c r="AJ300" s="32">
        <f>_xlfn.XLOOKUP(Master1[[#This Row],[cu_id]],Revenue_Analysis[cuid],Revenue_Analysis[Q2 Average], 0)</f>
        <v>82.904600000000002</v>
      </c>
      <c r="AK300" s="32">
        <f>_xlfn.XLOOKUP(Master1[[#This Row],[cu_id]],Revenue_Analysis[cuid],Revenue_Analysis[Q3 Average], 0)</f>
        <v>85.380799999999994</v>
      </c>
      <c r="AL300" s="32">
        <f>_xlfn.XLOOKUP(Master1[[#This Row],[cu_id]],Revenue_Analysis[cuid],Revenue_Analysis[Q4 Average], 0)</f>
        <v>73.382300000000001</v>
      </c>
      <c r="AM300" s="34">
        <v>0.39583333333333331</v>
      </c>
      <c r="AN300" s="35">
        <v>0.70833333333333337</v>
      </c>
      <c r="AO300" s="35" t="s">
        <v>4592</v>
      </c>
      <c r="AP300" s="35" t="s">
        <v>4592</v>
      </c>
      <c r="AQ300" s="20" t="s">
        <v>0</v>
      </c>
      <c r="AR300" s="20"/>
      <c r="AS300" s="14">
        <f>IFERROR(_xlfn.XLOOKUP(Master1[[#This Row],[cu_id]],StopTimes[cu_ID],StopTimes[Average Stop Time]), 0)</f>
        <v>7.8595238083333339</v>
      </c>
      <c r="AT300" s="14">
        <f>IF(Master1[[#This Row],[RSP StopTime Override]] &lt;&gt; "",Master1[[#This Row],[RSP StopTime Override]],IF(Master1[[#This Row],[Avg Stop Time Helper]] &lt;&gt; 0, Master1[[#This Row],[Avg Stop Time Helper]],Average_Stop_Time))</f>
        <v>7.8595238083333339</v>
      </c>
      <c r="AU300" s="13"/>
    </row>
    <row r="301" spans="1:47" x14ac:dyDescent="0.3">
      <c r="A301" s="18" t="s">
        <v>4416</v>
      </c>
      <c r="B301" s="20">
        <v>6</v>
      </c>
      <c r="C301" s="20" t="s">
        <v>14</v>
      </c>
      <c r="D301" s="19">
        <v>99051</v>
      </c>
      <c r="E301" s="19" t="s">
        <v>59</v>
      </c>
      <c r="F301" s="19" t="s">
        <v>4845</v>
      </c>
      <c r="G301" s="19" t="s">
        <v>4846</v>
      </c>
      <c r="H301" s="19" t="s">
        <v>11</v>
      </c>
      <c r="I301" s="19" t="s">
        <v>4590</v>
      </c>
      <c r="J301" s="19" t="s">
        <v>4</v>
      </c>
      <c r="K301" s="19" t="s">
        <v>4611</v>
      </c>
      <c r="L301" s="21" t="s">
        <v>16</v>
      </c>
      <c r="M301" s="20" t="s">
        <v>3</v>
      </c>
      <c r="N301" s="20" t="s">
        <v>2</v>
      </c>
      <c r="O301" s="20">
        <v>15</v>
      </c>
      <c r="P301" s="20">
        <v>0</v>
      </c>
      <c r="Q301" s="20">
        <v>0</v>
      </c>
      <c r="R301" s="20">
        <v>0</v>
      </c>
      <c r="S301" s="20">
        <v>15</v>
      </c>
      <c r="T301" s="20">
        <v>0</v>
      </c>
      <c r="U301" s="20">
        <v>53</v>
      </c>
      <c r="V301" s="30"/>
      <c r="W301" s="30"/>
      <c r="X301" s="33">
        <f>IFERROR(1 -(Master1[[#This Row],[Avg Garment Scans per Delivery]]/Master1[[#This Row],[Garment Inventory]]), 0)</f>
        <v>0</v>
      </c>
      <c r="Y301" s="30"/>
      <c r="Z301" s="30"/>
      <c r="AA301" s="32">
        <f>_xlfn.XLOOKUP(Master1[[#This Row],[cu_id]], Revenue_Analysis[cuid], Revenue_Analysis[Q1 Low Deviation], 0)</f>
        <v>119.7818</v>
      </c>
      <c r="AB301" s="32">
        <f>_xlfn.XLOOKUP(Master1[[#This Row],[cu_id]],Revenue_Analysis[cuid],Revenue_Analysis[Q1 High Deviation], 0)</f>
        <v>158.5428</v>
      </c>
      <c r="AC301" s="32">
        <f>_xlfn.XLOOKUP(Master1[[#This Row],[cu_id]],Revenue_Analysis[cuid],Revenue_Analysis[Q2 Low Deviation], 0)</f>
        <v>108.28879999999999</v>
      </c>
      <c r="AD301" s="32">
        <f>_xlfn.XLOOKUP(Master1[[#This Row],[cu_id]],Revenue_Analysis[cuid],Revenue_Analysis[Q2 High Deviation], 0)</f>
        <v>157.64500000000001</v>
      </c>
      <c r="AE301" s="32">
        <f>_xlfn.XLOOKUP(Master1[[#This Row],[cu_id]],Revenue_Analysis[cuid],Revenue_Analysis[Q3 Low Deviation], 0)</f>
        <v>120.78270000000001</v>
      </c>
      <c r="AF301" s="32">
        <f>_xlfn.XLOOKUP(Master1[[#This Row],[cu_id]],Revenue_Analysis[cuid],Revenue_Analysis[Q3 High Deviation], 0)</f>
        <v>161.53890000000001</v>
      </c>
      <c r="AG301" s="32">
        <f>_xlfn.XLOOKUP(Master1[[#This Row],[cu_id]],Revenue_Analysis[cuid],Revenue_Analysis[Q4 Low Deviation], 0)</f>
        <v>115.6263</v>
      </c>
      <c r="AH301" s="32">
        <f>_xlfn.XLOOKUP(Master1[[#This Row],[cu_id]],Revenue_Analysis[cuid],Revenue_Analysis[Q4 High Deviation], 0)</f>
        <v>164.66909999999999</v>
      </c>
      <c r="AI301" s="32">
        <f>_xlfn.XLOOKUP(Master1[[#This Row],[cu_id]],Revenue_Analysis[cuid],Revenue_Analysis[Q1 Average], 0)</f>
        <v>139.16229999999999</v>
      </c>
      <c r="AJ301" s="32">
        <f>_xlfn.XLOOKUP(Master1[[#This Row],[cu_id]],Revenue_Analysis[cuid],Revenue_Analysis[Q2 Average], 0)</f>
        <v>132.96690000000001</v>
      </c>
      <c r="AK301" s="32">
        <f>_xlfn.XLOOKUP(Master1[[#This Row],[cu_id]],Revenue_Analysis[cuid],Revenue_Analysis[Q3 Average], 0)</f>
        <v>141.16079999999999</v>
      </c>
      <c r="AL301" s="32">
        <f>_xlfn.XLOOKUP(Master1[[#This Row],[cu_id]],Revenue_Analysis[cuid],Revenue_Analysis[Q4 Average], 0)</f>
        <v>140.14769999999999</v>
      </c>
      <c r="AM301" s="34">
        <v>0.375</v>
      </c>
      <c r="AN301" s="35">
        <v>0.70833333333333337</v>
      </c>
      <c r="AO301" s="35" t="s">
        <v>4592</v>
      </c>
      <c r="AP301" s="35" t="s">
        <v>4592</v>
      </c>
      <c r="AQ301" s="20" t="s">
        <v>0</v>
      </c>
      <c r="AR301" s="20"/>
      <c r="AS301" s="14">
        <f>IFERROR(_xlfn.XLOOKUP(Master1[[#This Row],[cu_id]],StopTimes[cu_ID],StopTimes[Average Stop Time]), 0)</f>
        <v>5.0666666666666664</v>
      </c>
      <c r="AT301" s="14">
        <f>IF(Master1[[#This Row],[RSP StopTime Override]] &lt;&gt; "",Master1[[#This Row],[RSP StopTime Override]],IF(Master1[[#This Row],[Avg Stop Time Helper]] &lt;&gt; 0, Master1[[#This Row],[Avg Stop Time Helper]],Average_Stop_Time))</f>
        <v>5.0666666666666664</v>
      </c>
      <c r="AU301" s="13"/>
    </row>
    <row r="302" spans="1:47" x14ac:dyDescent="0.3">
      <c r="A302" s="18" t="s">
        <v>4417</v>
      </c>
      <c r="B302" s="20">
        <v>12</v>
      </c>
      <c r="C302" s="20" t="s">
        <v>14</v>
      </c>
      <c r="D302" s="19">
        <v>99061</v>
      </c>
      <c r="E302" s="19" t="s">
        <v>5188</v>
      </c>
      <c r="F302" s="19" t="s">
        <v>5189</v>
      </c>
      <c r="G302" s="19" t="s">
        <v>5190</v>
      </c>
      <c r="H302" s="19" t="s">
        <v>11</v>
      </c>
      <c r="I302" s="19" t="s">
        <v>5182</v>
      </c>
      <c r="J302" s="19" t="s">
        <v>4</v>
      </c>
      <c r="K302" s="19" t="s">
        <v>4971</v>
      </c>
      <c r="L302" s="21" t="s">
        <v>16</v>
      </c>
      <c r="M302" s="20" t="s">
        <v>3</v>
      </c>
      <c r="N302" s="20" t="s">
        <v>2</v>
      </c>
      <c r="O302" s="20">
        <v>110</v>
      </c>
      <c r="P302" s="20">
        <v>0</v>
      </c>
      <c r="Q302" s="20">
        <v>0</v>
      </c>
      <c r="R302" s="20">
        <v>0</v>
      </c>
      <c r="S302" s="20">
        <v>110</v>
      </c>
      <c r="T302" s="20">
        <v>0</v>
      </c>
      <c r="U302" s="20">
        <v>53</v>
      </c>
      <c r="V302" s="30"/>
      <c r="W302" s="30"/>
      <c r="X302" s="33">
        <f>IFERROR(1 -(Master1[[#This Row],[Avg Garment Scans per Delivery]]/Master1[[#This Row],[Garment Inventory]]), 0)</f>
        <v>0</v>
      </c>
      <c r="Y302" s="30"/>
      <c r="Z302" s="30"/>
      <c r="AA302" s="32">
        <f>_xlfn.XLOOKUP(Master1[[#This Row],[cu_id]], Revenue_Analysis[cuid], Revenue_Analysis[Q1 Low Deviation], 0)</f>
        <v>22.6693</v>
      </c>
      <c r="AB302" s="32">
        <f>_xlfn.XLOOKUP(Master1[[#This Row],[cu_id]],Revenue_Analysis[cuid],Revenue_Analysis[Q1 High Deviation], 0)</f>
        <v>81.061499999999995</v>
      </c>
      <c r="AC302" s="32">
        <f>_xlfn.XLOOKUP(Master1[[#This Row],[cu_id]],Revenue_Analysis[cuid],Revenue_Analysis[Q2 Low Deviation], 0)</f>
        <v>31.1462</v>
      </c>
      <c r="AD302" s="32">
        <f>_xlfn.XLOOKUP(Master1[[#This Row],[cu_id]],Revenue_Analysis[cuid],Revenue_Analysis[Q2 High Deviation], 0)</f>
        <v>40.213799999999999</v>
      </c>
      <c r="AE302" s="32">
        <f>_xlfn.XLOOKUP(Master1[[#This Row],[cu_id]],Revenue_Analysis[cuid],Revenue_Analysis[Q3 Low Deviation], 0)</f>
        <v>30.265499999999999</v>
      </c>
      <c r="AF302" s="32">
        <f>_xlfn.XLOOKUP(Master1[[#This Row],[cu_id]],Revenue_Analysis[cuid],Revenue_Analysis[Q3 High Deviation], 0)</f>
        <v>31.5975</v>
      </c>
      <c r="AG302" s="32">
        <f>_xlfn.XLOOKUP(Master1[[#This Row],[cu_id]],Revenue_Analysis[cuid],Revenue_Analysis[Q4 Low Deviation], 0)</f>
        <v>27.559699999999999</v>
      </c>
      <c r="AH302" s="32">
        <f>_xlfn.XLOOKUP(Master1[[#This Row],[cu_id]],Revenue_Analysis[cuid],Revenue_Analysis[Q4 High Deviation], 0)</f>
        <v>32.732700000000001</v>
      </c>
      <c r="AI302" s="32">
        <f>_xlfn.XLOOKUP(Master1[[#This Row],[cu_id]],Revenue_Analysis[cuid],Revenue_Analysis[Q1 Average], 0)</f>
        <v>51.865400000000001</v>
      </c>
      <c r="AJ302" s="32">
        <f>_xlfn.XLOOKUP(Master1[[#This Row],[cu_id]],Revenue_Analysis[cuid],Revenue_Analysis[Q2 Average], 0)</f>
        <v>35.68</v>
      </c>
      <c r="AK302" s="32">
        <f>_xlfn.XLOOKUP(Master1[[#This Row],[cu_id]],Revenue_Analysis[cuid],Revenue_Analysis[Q3 Average], 0)</f>
        <v>30.9315</v>
      </c>
      <c r="AL302" s="32">
        <f>_xlfn.XLOOKUP(Master1[[#This Row],[cu_id]],Revenue_Analysis[cuid],Revenue_Analysis[Q4 Average], 0)</f>
        <v>30.1462</v>
      </c>
      <c r="AM302" s="34">
        <v>0.25</v>
      </c>
      <c r="AN302" s="35">
        <v>0.70833333333333337</v>
      </c>
      <c r="AO302" s="35" t="s">
        <v>4592</v>
      </c>
      <c r="AP302" s="35" t="s">
        <v>4592</v>
      </c>
      <c r="AQ302" s="20" t="s">
        <v>0</v>
      </c>
      <c r="AR302" s="20"/>
      <c r="AS302" s="14">
        <f>IFERROR(_xlfn.XLOOKUP(Master1[[#This Row],[cu_id]],StopTimes[cu_ID],StopTimes[Average Stop Time]), 0)</f>
        <v>2.3729166666666668</v>
      </c>
      <c r="AT302" s="14">
        <f>IF(Master1[[#This Row],[RSP StopTime Override]] &lt;&gt; "",Master1[[#This Row],[RSP StopTime Override]],IF(Master1[[#This Row],[Avg Stop Time Helper]] &lt;&gt; 0, Master1[[#This Row],[Avg Stop Time Helper]],Average_Stop_Time))</f>
        <v>2.3729166666666668</v>
      </c>
      <c r="AU302" s="13"/>
    </row>
    <row r="303" spans="1:47" x14ac:dyDescent="0.3">
      <c r="A303" s="18" t="s">
        <v>4418</v>
      </c>
      <c r="B303" s="20">
        <v>52</v>
      </c>
      <c r="C303" s="20" t="s">
        <v>12</v>
      </c>
      <c r="D303" s="19">
        <v>27828</v>
      </c>
      <c r="E303" s="19" t="s">
        <v>77</v>
      </c>
      <c r="F303" s="19" t="s">
        <v>6589</v>
      </c>
      <c r="G303" s="19" t="s">
        <v>6590</v>
      </c>
      <c r="H303" s="19" t="s">
        <v>11</v>
      </c>
      <c r="I303" s="19" t="s">
        <v>4620</v>
      </c>
      <c r="J303" s="19" t="s">
        <v>4</v>
      </c>
      <c r="K303" s="19" t="s">
        <v>5245</v>
      </c>
      <c r="L303" s="21" t="s">
        <v>16</v>
      </c>
      <c r="M303" s="20" t="s">
        <v>3</v>
      </c>
      <c r="N303" s="20" t="s">
        <v>2</v>
      </c>
      <c r="O303" s="20">
        <v>75</v>
      </c>
      <c r="P303" s="20">
        <v>0</v>
      </c>
      <c r="Q303" s="20">
        <v>75</v>
      </c>
      <c r="R303" s="20">
        <v>0</v>
      </c>
      <c r="S303" s="20">
        <v>0</v>
      </c>
      <c r="T303" s="20">
        <v>0</v>
      </c>
      <c r="U303" s="20">
        <v>53</v>
      </c>
      <c r="V303" s="30">
        <v>22</v>
      </c>
      <c r="W303" s="30">
        <v>2</v>
      </c>
      <c r="X303" s="33">
        <f>IFERROR(1 -(Master1[[#This Row],[Avg Garment Scans per Delivery]]/Master1[[#This Row],[Garment Inventory]]), 0)</f>
        <v>0.90909090909090906</v>
      </c>
      <c r="Y303" s="30">
        <v>1</v>
      </c>
      <c r="Z303" s="30">
        <v>11</v>
      </c>
      <c r="AA303" s="32">
        <f>_xlfn.XLOOKUP(Master1[[#This Row],[cu_id]], Revenue_Analysis[cuid], Revenue_Analysis[Q1 Low Deviation], 0)</f>
        <v>267.50099999999998</v>
      </c>
      <c r="AB303" s="32">
        <f>_xlfn.XLOOKUP(Master1[[#This Row],[cu_id]],Revenue_Analysis[cuid],Revenue_Analysis[Q1 High Deviation], 0)</f>
        <v>356.61599999999999</v>
      </c>
      <c r="AC303" s="32">
        <f>_xlfn.XLOOKUP(Master1[[#This Row],[cu_id]],Revenue_Analysis[cuid],Revenue_Analysis[Q2 Low Deviation], 0)</f>
        <v>265.98160000000001</v>
      </c>
      <c r="AD303" s="32">
        <f>_xlfn.XLOOKUP(Master1[[#This Row],[cu_id]],Revenue_Analysis[cuid],Revenue_Analysis[Q2 High Deviation], 0)</f>
        <v>427.26979999999998</v>
      </c>
      <c r="AE303" s="32">
        <f>_xlfn.XLOOKUP(Master1[[#This Row],[cu_id]],Revenue_Analysis[cuid],Revenue_Analysis[Q3 Low Deviation], 0)</f>
        <v>256.65710000000001</v>
      </c>
      <c r="AF303" s="32">
        <f>_xlfn.XLOOKUP(Master1[[#This Row],[cu_id]],Revenue_Analysis[cuid],Revenue_Analysis[Q3 High Deviation], 0)</f>
        <v>483.8175</v>
      </c>
      <c r="AG303" s="32">
        <f>_xlfn.XLOOKUP(Master1[[#This Row],[cu_id]],Revenue_Analysis[cuid],Revenue_Analysis[Q4 Low Deviation], 0)</f>
        <v>272.18180000000001</v>
      </c>
      <c r="AH303" s="32">
        <f>_xlfn.XLOOKUP(Master1[[#This Row],[cu_id]],Revenue_Analysis[cuid],Revenue_Analysis[Q4 High Deviation], 0)</f>
        <v>318.95519999999999</v>
      </c>
      <c r="AI303" s="32">
        <f>_xlfn.XLOOKUP(Master1[[#This Row],[cu_id]],Revenue_Analysis[cuid],Revenue_Analysis[Q1 Average], 0)</f>
        <v>312.05849999999998</v>
      </c>
      <c r="AJ303" s="32">
        <f>_xlfn.XLOOKUP(Master1[[#This Row],[cu_id]],Revenue_Analysis[cuid],Revenue_Analysis[Q2 Average], 0)</f>
        <v>346.62569999999999</v>
      </c>
      <c r="AK303" s="32">
        <f>_xlfn.XLOOKUP(Master1[[#This Row],[cu_id]],Revenue_Analysis[cuid],Revenue_Analysis[Q3 Average], 0)</f>
        <v>370.2373</v>
      </c>
      <c r="AL303" s="32">
        <f>_xlfn.XLOOKUP(Master1[[#This Row],[cu_id]],Revenue_Analysis[cuid],Revenue_Analysis[Q4 Average], 0)</f>
        <v>295.56849999999997</v>
      </c>
      <c r="AM303" s="34">
        <v>0.33333333333333331</v>
      </c>
      <c r="AN303" s="35">
        <v>0.70833333333333337</v>
      </c>
      <c r="AO303" s="35" t="s">
        <v>4592</v>
      </c>
      <c r="AP303" s="35" t="s">
        <v>4592</v>
      </c>
      <c r="AQ303" s="20" t="s">
        <v>0</v>
      </c>
      <c r="AR303" s="20"/>
      <c r="AS303" s="14">
        <f>IFERROR(_xlfn.XLOOKUP(Master1[[#This Row],[cu_id]],StopTimes[cu_ID],StopTimes[Average Stop Time]), 0)</f>
        <v>0</v>
      </c>
      <c r="AT303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303" s="13"/>
    </row>
    <row r="304" spans="1:47" x14ac:dyDescent="0.3">
      <c r="A304" s="18" t="s">
        <v>4419</v>
      </c>
      <c r="B304" s="20">
        <v>6</v>
      </c>
      <c r="C304" s="20" t="s">
        <v>12</v>
      </c>
      <c r="D304" s="19">
        <v>528745</v>
      </c>
      <c r="E304" s="19" t="s">
        <v>13</v>
      </c>
      <c r="F304" s="19" t="s">
        <v>4733</v>
      </c>
      <c r="G304" s="19" t="s">
        <v>4734</v>
      </c>
      <c r="H304" s="19" t="s">
        <v>11</v>
      </c>
      <c r="I304" s="19" t="s">
        <v>4669</v>
      </c>
      <c r="J304" s="19" t="s">
        <v>4</v>
      </c>
      <c r="K304" s="19" t="s">
        <v>4670</v>
      </c>
      <c r="L304" s="21" t="s">
        <v>21</v>
      </c>
      <c r="M304" s="20" t="s">
        <v>20</v>
      </c>
      <c r="N304" s="20" t="s">
        <v>2</v>
      </c>
      <c r="O304" s="20">
        <v>140</v>
      </c>
      <c r="P304" s="20">
        <v>0</v>
      </c>
      <c r="Q304" s="20">
        <v>140</v>
      </c>
      <c r="R304" s="20">
        <v>0</v>
      </c>
      <c r="S304" s="20">
        <v>0</v>
      </c>
      <c r="T304" s="20">
        <v>0</v>
      </c>
      <c r="U304" s="20">
        <v>13</v>
      </c>
      <c r="V304" s="30"/>
      <c r="W304" s="30"/>
      <c r="X304" s="33">
        <f>IFERROR(1 -(Master1[[#This Row],[Avg Garment Scans per Delivery]]/Master1[[#This Row],[Garment Inventory]]), 0)</f>
        <v>0</v>
      </c>
      <c r="Y304" s="30"/>
      <c r="Z304" s="30"/>
      <c r="AA304" s="32">
        <f>_xlfn.XLOOKUP(Master1[[#This Row],[cu_id]], Revenue_Analysis[cuid], Revenue_Analysis[Q1 Low Deviation], 0)</f>
        <v>43.32</v>
      </c>
      <c r="AB304" s="32">
        <f>_xlfn.XLOOKUP(Master1[[#This Row],[cu_id]],Revenue_Analysis[cuid],Revenue_Analysis[Q1 High Deviation], 0)</f>
        <v>45.32</v>
      </c>
      <c r="AC304" s="32">
        <f>_xlfn.XLOOKUP(Master1[[#This Row],[cu_id]],Revenue_Analysis[cuid],Revenue_Analysis[Q2 Low Deviation], 0)</f>
        <v>37.729999999999997</v>
      </c>
      <c r="AD304" s="32">
        <f>_xlfn.XLOOKUP(Master1[[#This Row],[cu_id]],Revenue_Analysis[cuid],Revenue_Analysis[Q2 High Deviation], 0)</f>
        <v>48.65</v>
      </c>
      <c r="AE304" s="32">
        <f>_xlfn.XLOOKUP(Master1[[#This Row],[cu_id]],Revenue_Analysis[cuid],Revenue_Analysis[Q3 Low Deviation], 0)</f>
        <v>45.82</v>
      </c>
      <c r="AF304" s="32">
        <f>_xlfn.XLOOKUP(Master1[[#This Row],[cu_id]],Revenue_Analysis[cuid],Revenue_Analysis[Q3 High Deviation], 0)</f>
        <v>45.82</v>
      </c>
      <c r="AG304" s="32">
        <f>_xlfn.XLOOKUP(Master1[[#This Row],[cu_id]],Revenue_Analysis[cuid],Revenue_Analysis[Q4 Low Deviation], 0)</f>
        <v>42.084400000000002</v>
      </c>
      <c r="AH304" s="32">
        <f>_xlfn.XLOOKUP(Master1[[#This Row],[cu_id]],Revenue_Analysis[cuid],Revenue_Analysis[Q4 High Deviation], 0)</f>
        <v>43.782200000000003</v>
      </c>
      <c r="AI304" s="32">
        <f>_xlfn.XLOOKUP(Master1[[#This Row],[cu_id]],Revenue_Analysis[cuid],Revenue_Analysis[Q1 Average], 0)</f>
        <v>44.32</v>
      </c>
      <c r="AJ304" s="32">
        <f>_xlfn.XLOOKUP(Master1[[#This Row],[cu_id]],Revenue_Analysis[cuid],Revenue_Analysis[Q2 Average], 0)</f>
        <v>43.19</v>
      </c>
      <c r="AK304" s="32">
        <f>_xlfn.XLOOKUP(Master1[[#This Row],[cu_id]],Revenue_Analysis[cuid],Revenue_Analysis[Q3 Average], 0)</f>
        <v>45.82</v>
      </c>
      <c r="AL304" s="32">
        <f>_xlfn.XLOOKUP(Master1[[#This Row],[cu_id]],Revenue_Analysis[cuid],Revenue_Analysis[Q4 Average], 0)</f>
        <v>42.933300000000003</v>
      </c>
      <c r="AM304" s="34">
        <v>0.41666666666666669</v>
      </c>
      <c r="AN304" s="35">
        <v>0.75</v>
      </c>
      <c r="AO304" s="35" t="s">
        <v>4592</v>
      </c>
      <c r="AP304" s="35" t="s">
        <v>4592</v>
      </c>
      <c r="AQ304" s="20" t="s">
        <v>0</v>
      </c>
      <c r="AR304" s="20"/>
      <c r="AS304" s="14">
        <f>IFERROR(_xlfn.XLOOKUP(Master1[[#This Row],[cu_id]],StopTimes[cu_ID],StopTimes[Average Stop Time]), 0)</f>
        <v>3.5333333333333332</v>
      </c>
      <c r="AT304" s="14">
        <f>IF(Master1[[#This Row],[RSP StopTime Override]] &lt;&gt; "",Master1[[#This Row],[RSP StopTime Override]],IF(Master1[[#This Row],[Avg Stop Time Helper]] &lt;&gt; 0, Master1[[#This Row],[Avg Stop Time Helper]],Average_Stop_Time))</f>
        <v>3.5333333333333332</v>
      </c>
      <c r="AU304" s="13"/>
    </row>
    <row r="305" spans="1:47" x14ac:dyDescent="0.3">
      <c r="A305" s="18" t="s">
        <v>4420</v>
      </c>
      <c r="B305" s="20">
        <v>6</v>
      </c>
      <c r="C305" s="20" t="s">
        <v>6</v>
      </c>
      <c r="D305" s="19">
        <v>528759</v>
      </c>
      <c r="E305" s="19" t="s">
        <v>13</v>
      </c>
      <c r="F305" s="19" t="s">
        <v>4804</v>
      </c>
      <c r="G305" s="19" t="s">
        <v>4805</v>
      </c>
      <c r="H305" s="19" t="s">
        <v>11</v>
      </c>
      <c r="I305" s="19" t="s">
        <v>4782</v>
      </c>
      <c r="J305" s="19" t="s">
        <v>4</v>
      </c>
      <c r="K305" s="19" t="s">
        <v>4783</v>
      </c>
      <c r="L305" s="21" t="s">
        <v>16</v>
      </c>
      <c r="M305" s="20" t="s">
        <v>3</v>
      </c>
      <c r="N305" s="20" t="s">
        <v>2</v>
      </c>
      <c r="O305" s="20">
        <v>115</v>
      </c>
      <c r="P305" s="20">
        <v>0</v>
      </c>
      <c r="Q305" s="20">
        <v>0</v>
      </c>
      <c r="R305" s="20">
        <v>115</v>
      </c>
      <c r="S305" s="20">
        <v>0</v>
      </c>
      <c r="T305" s="20">
        <v>0</v>
      </c>
      <c r="U305" s="20">
        <v>53</v>
      </c>
      <c r="V305" s="30"/>
      <c r="W305" s="30">
        <v>6</v>
      </c>
      <c r="X305" s="33">
        <f>IFERROR(1 -(Master1[[#This Row],[Avg Garment Scans per Delivery]]/Master1[[#This Row],[Garment Inventory]]), 0)</f>
        <v>0</v>
      </c>
      <c r="Y305" s="30"/>
      <c r="Z305" s="30"/>
      <c r="AA305" s="32">
        <f>_xlfn.XLOOKUP(Master1[[#This Row],[cu_id]], Revenue_Analysis[cuid], Revenue_Analysis[Q1 Low Deviation], 0)</f>
        <v>121.4967</v>
      </c>
      <c r="AB305" s="32">
        <f>_xlfn.XLOOKUP(Master1[[#This Row],[cu_id]],Revenue_Analysis[cuid],Revenue_Analysis[Q1 High Deviation], 0)</f>
        <v>140.27189999999999</v>
      </c>
      <c r="AC305" s="32">
        <f>_xlfn.XLOOKUP(Master1[[#This Row],[cu_id]],Revenue_Analysis[cuid],Revenue_Analysis[Q2 Low Deviation], 0)</f>
        <v>135.50659999999999</v>
      </c>
      <c r="AD305" s="32">
        <f>_xlfn.XLOOKUP(Master1[[#This Row],[cu_id]],Revenue_Analysis[cuid],Revenue_Analysis[Q2 High Deviation], 0)</f>
        <v>151.36259999999999</v>
      </c>
      <c r="AE305" s="32">
        <f>_xlfn.XLOOKUP(Master1[[#This Row],[cu_id]],Revenue_Analysis[cuid],Revenue_Analysis[Q3 Low Deviation], 0)</f>
        <v>117.8278</v>
      </c>
      <c r="AF305" s="32">
        <f>_xlfn.XLOOKUP(Master1[[#This Row],[cu_id]],Revenue_Analysis[cuid],Revenue_Analysis[Q3 High Deviation], 0)</f>
        <v>189.59360000000001</v>
      </c>
      <c r="AG305" s="32">
        <f>_xlfn.XLOOKUP(Master1[[#This Row],[cu_id]],Revenue_Analysis[cuid],Revenue_Analysis[Q4 Low Deviation], 0)</f>
        <v>154.28200000000001</v>
      </c>
      <c r="AH305" s="32">
        <f>_xlfn.XLOOKUP(Master1[[#This Row],[cu_id]],Revenue_Analysis[cuid],Revenue_Analysis[Q4 High Deviation], 0)</f>
        <v>167.4134</v>
      </c>
      <c r="AI305" s="32">
        <f>_xlfn.XLOOKUP(Master1[[#This Row],[cu_id]],Revenue_Analysis[cuid],Revenue_Analysis[Q1 Average], 0)</f>
        <v>130.8843</v>
      </c>
      <c r="AJ305" s="32">
        <f>_xlfn.XLOOKUP(Master1[[#This Row],[cu_id]],Revenue_Analysis[cuid],Revenue_Analysis[Q2 Average], 0)</f>
        <v>143.43459999999999</v>
      </c>
      <c r="AK305" s="32">
        <f>_xlfn.XLOOKUP(Master1[[#This Row],[cu_id]],Revenue_Analysis[cuid],Revenue_Analysis[Q3 Average], 0)</f>
        <v>153.7107</v>
      </c>
      <c r="AL305" s="32">
        <f>_xlfn.XLOOKUP(Master1[[#This Row],[cu_id]],Revenue_Analysis[cuid],Revenue_Analysis[Q4 Average], 0)</f>
        <v>160.8477</v>
      </c>
      <c r="AM305" s="34">
        <v>0.33333333333333331</v>
      </c>
      <c r="AN305" s="35">
        <v>0.20833333333333334</v>
      </c>
      <c r="AO305" s="35" t="s">
        <v>4592</v>
      </c>
      <c r="AP305" s="35" t="s">
        <v>4592</v>
      </c>
      <c r="AQ305" s="20" t="s">
        <v>0</v>
      </c>
      <c r="AR305" s="20"/>
      <c r="AS305" s="14">
        <f>IFERROR(_xlfn.XLOOKUP(Master1[[#This Row],[cu_id]],StopTimes[cu_ID],StopTimes[Average Stop Time]), 0)</f>
        <v>0.13333333333333333</v>
      </c>
      <c r="AT305" s="14">
        <f>IF(Master1[[#This Row],[RSP StopTime Override]] &lt;&gt; "",Master1[[#This Row],[RSP StopTime Override]],IF(Master1[[#This Row],[Avg Stop Time Helper]] &lt;&gt; 0, Master1[[#This Row],[Avg Stop Time Helper]],Average_Stop_Time))</f>
        <v>0.13333333333333333</v>
      </c>
      <c r="AU305" s="13"/>
    </row>
    <row r="306" spans="1:47" x14ac:dyDescent="0.3">
      <c r="A306" s="18" t="s">
        <v>4421</v>
      </c>
      <c r="B306" s="20">
        <v>51</v>
      </c>
      <c r="C306" s="20" t="s">
        <v>12</v>
      </c>
      <c r="D306" s="19">
        <v>528814</v>
      </c>
      <c r="E306" s="19" t="s">
        <v>13</v>
      </c>
      <c r="F306" s="19" t="s">
        <v>6235</v>
      </c>
      <c r="G306" s="19" t="s">
        <v>6236</v>
      </c>
      <c r="H306" s="19" t="s">
        <v>11</v>
      </c>
      <c r="I306" s="19" t="s">
        <v>6237</v>
      </c>
      <c r="J306" s="19" t="s">
        <v>4</v>
      </c>
      <c r="K306" s="19" t="s">
        <v>6221</v>
      </c>
      <c r="L306" s="21" t="s">
        <v>26</v>
      </c>
      <c r="M306" s="20" t="s">
        <v>20</v>
      </c>
      <c r="N306" s="20" t="s">
        <v>25</v>
      </c>
      <c r="O306" s="20">
        <v>45</v>
      </c>
      <c r="P306" s="20">
        <v>0</v>
      </c>
      <c r="Q306" s="20">
        <v>45</v>
      </c>
      <c r="R306" s="20">
        <v>0</v>
      </c>
      <c r="S306" s="20">
        <v>0</v>
      </c>
      <c r="T306" s="20">
        <v>0</v>
      </c>
      <c r="U306" s="20">
        <v>2</v>
      </c>
      <c r="V306" s="30"/>
      <c r="W306" s="30"/>
      <c r="X306" s="33">
        <f>IFERROR(1 -(Master1[[#This Row],[Avg Garment Scans per Delivery]]/Master1[[#This Row],[Garment Inventory]]), 0)</f>
        <v>0</v>
      </c>
      <c r="Y306" s="30"/>
      <c r="Z306" s="30"/>
      <c r="AA306" s="32">
        <f>_xlfn.XLOOKUP(Master1[[#This Row],[cu_id]], Revenue_Analysis[cuid], Revenue_Analysis[Q1 Low Deviation], 0)</f>
        <v>127.28</v>
      </c>
      <c r="AB306" s="32">
        <f>_xlfn.XLOOKUP(Master1[[#This Row],[cu_id]],Revenue_Analysis[cuid],Revenue_Analysis[Q1 High Deviation], 0)</f>
        <v>127.28</v>
      </c>
      <c r="AC306" s="32">
        <f>_xlfn.XLOOKUP(Master1[[#This Row],[cu_id]],Revenue_Analysis[cuid],Revenue_Analysis[Q2 Low Deviation], 0)</f>
        <v>0</v>
      </c>
      <c r="AD306" s="32">
        <f>_xlfn.XLOOKUP(Master1[[#This Row],[cu_id]],Revenue_Analysis[cuid],Revenue_Analysis[Q2 High Deviation], 0)</f>
        <v>0</v>
      </c>
      <c r="AE306" s="32">
        <f>_xlfn.XLOOKUP(Master1[[#This Row],[cu_id]],Revenue_Analysis[cuid],Revenue_Analysis[Q3 Low Deviation], 0)</f>
        <v>128.84</v>
      </c>
      <c r="AF306" s="32">
        <f>_xlfn.XLOOKUP(Master1[[#This Row],[cu_id]],Revenue_Analysis[cuid],Revenue_Analysis[Q3 High Deviation], 0)</f>
        <v>128.84</v>
      </c>
      <c r="AG306" s="32">
        <f>_xlfn.XLOOKUP(Master1[[#This Row],[cu_id]],Revenue_Analysis[cuid],Revenue_Analysis[Q4 Low Deviation], 0)</f>
        <v>0</v>
      </c>
      <c r="AH306" s="32">
        <f>_xlfn.XLOOKUP(Master1[[#This Row],[cu_id]],Revenue_Analysis[cuid],Revenue_Analysis[Q4 High Deviation], 0)</f>
        <v>0</v>
      </c>
      <c r="AI306" s="32">
        <f>_xlfn.XLOOKUP(Master1[[#This Row],[cu_id]],Revenue_Analysis[cuid],Revenue_Analysis[Q1 Average], 0)</f>
        <v>127.28</v>
      </c>
      <c r="AJ306" s="32">
        <f>_xlfn.XLOOKUP(Master1[[#This Row],[cu_id]],Revenue_Analysis[cuid],Revenue_Analysis[Q2 Average], 0)</f>
        <v>0</v>
      </c>
      <c r="AK306" s="32">
        <f>_xlfn.XLOOKUP(Master1[[#This Row],[cu_id]],Revenue_Analysis[cuid],Revenue_Analysis[Q3 Average], 0)</f>
        <v>128.84</v>
      </c>
      <c r="AL306" s="32">
        <f>_xlfn.XLOOKUP(Master1[[#This Row],[cu_id]],Revenue_Analysis[cuid],Revenue_Analysis[Q4 Average], 0)</f>
        <v>0</v>
      </c>
      <c r="AM306" s="34" t="s">
        <v>4592</v>
      </c>
      <c r="AN306" s="35" t="s">
        <v>4592</v>
      </c>
      <c r="AO306" s="35" t="s">
        <v>4592</v>
      </c>
      <c r="AP306" s="35" t="s">
        <v>4592</v>
      </c>
      <c r="AQ306" s="20" t="s">
        <v>0</v>
      </c>
      <c r="AR306" s="20"/>
      <c r="AS306" s="14">
        <f>IFERROR(_xlfn.XLOOKUP(Master1[[#This Row],[cu_id]],StopTimes[cu_ID],StopTimes[Average Stop Time]), 0)</f>
        <v>0.15</v>
      </c>
      <c r="AT306" s="14">
        <f>IF(Master1[[#This Row],[RSP StopTime Override]] &lt;&gt; "",Master1[[#This Row],[RSP StopTime Override]],IF(Master1[[#This Row],[Avg Stop Time Helper]] &lt;&gt; 0, Master1[[#This Row],[Avg Stop Time Helper]],Average_Stop_Time))</f>
        <v>0.15</v>
      </c>
      <c r="AU306" s="13"/>
    </row>
    <row r="307" spans="1:47" x14ac:dyDescent="0.3">
      <c r="A307" s="39" t="s">
        <v>4645</v>
      </c>
      <c r="B307" s="21">
        <v>6</v>
      </c>
      <c r="C307" s="21" t="s">
        <v>9</v>
      </c>
      <c r="D307" s="19">
        <v>528815</v>
      </c>
      <c r="E307" s="19" t="s">
        <v>13</v>
      </c>
      <c r="F307" s="19" t="s">
        <v>4646</v>
      </c>
      <c r="G307" s="19" t="s">
        <v>4647</v>
      </c>
      <c r="H307" s="19" t="s">
        <v>11</v>
      </c>
      <c r="I307" s="19" t="s">
        <v>4620</v>
      </c>
      <c r="J307" s="19" t="s">
        <v>4</v>
      </c>
      <c r="K307" s="19" t="s">
        <v>4608</v>
      </c>
      <c r="L307" s="21">
        <v>2</v>
      </c>
      <c r="M307" s="19" t="s">
        <v>20</v>
      </c>
      <c r="N307" s="19" t="s">
        <v>2</v>
      </c>
      <c r="O307" s="19">
        <v>150</v>
      </c>
      <c r="P307" s="19">
        <v>150</v>
      </c>
      <c r="Q307" s="19">
        <v>0</v>
      </c>
      <c r="R307" s="19">
        <v>0</v>
      </c>
      <c r="S307" s="19">
        <v>0</v>
      </c>
      <c r="T307" s="19">
        <v>0</v>
      </c>
      <c r="U307" s="19"/>
      <c r="V307" s="19"/>
      <c r="W307" s="19"/>
      <c r="X307" s="33">
        <f>IFERROR(1 -(Master1[[#This Row],[Avg Garment Scans per Delivery]]/Master1[[#This Row],[Garment Inventory]]), 0)</f>
        <v>0</v>
      </c>
      <c r="Y307" s="19"/>
      <c r="Z307" s="19"/>
      <c r="AA307" s="32">
        <f>_xlfn.XLOOKUP(Master1[[#This Row],[cu_id]], Revenue_Analysis[cuid], Revenue_Analysis[Q1 Low Deviation], 0)</f>
        <v>0</v>
      </c>
      <c r="AB307" s="32">
        <f>_xlfn.XLOOKUP(Master1[[#This Row],[cu_id]],Revenue_Analysis[cuid],Revenue_Analysis[Q1 High Deviation], 0)</f>
        <v>0</v>
      </c>
      <c r="AC307" s="32">
        <f>_xlfn.XLOOKUP(Master1[[#This Row],[cu_id]],Revenue_Analysis[cuid],Revenue_Analysis[Q2 Low Deviation], 0)</f>
        <v>0</v>
      </c>
      <c r="AD307" s="32">
        <f>_xlfn.XLOOKUP(Master1[[#This Row],[cu_id]],Revenue_Analysis[cuid],Revenue_Analysis[Q2 High Deviation], 0)</f>
        <v>0</v>
      </c>
      <c r="AE307" s="32">
        <f>_xlfn.XLOOKUP(Master1[[#This Row],[cu_id]],Revenue_Analysis[cuid],Revenue_Analysis[Q3 Low Deviation], 0)</f>
        <v>112.38890000000001</v>
      </c>
      <c r="AF307" s="32">
        <f>_xlfn.XLOOKUP(Master1[[#This Row],[cu_id]],Revenue_Analysis[cuid],Revenue_Analysis[Q3 High Deviation], 0)</f>
        <v>112.7445</v>
      </c>
      <c r="AG307" s="32">
        <f>_xlfn.XLOOKUP(Master1[[#This Row],[cu_id]],Revenue_Analysis[cuid],Revenue_Analysis[Q4 Low Deviation], 0)</f>
        <v>0</v>
      </c>
      <c r="AH307" s="32">
        <f>_xlfn.XLOOKUP(Master1[[#This Row],[cu_id]],Revenue_Analysis[cuid],Revenue_Analysis[Q4 High Deviation], 0)</f>
        <v>0</v>
      </c>
      <c r="AI307" s="32">
        <f>_xlfn.XLOOKUP(Master1[[#This Row],[cu_id]],Revenue_Analysis[cuid],Revenue_Analysis[Q1 Average], 0)</f>
        <v>0</v>
      </c>
      <c r="AJ307" s="32">
        <f>_xlfn.XLOOKUP(Master1[[#This Row],[cu_id]],Revenue_Analysis[cuid],Revenue_Analysis[Q2 Average], 0)</f>
        <v>0</v>
      </c>
      <c r="AK307" s="32">
        <f>_xlfn.XLOOKUP(Master1[[#This Row],[cu_id]],Revenue_Analysis[cuid],Revenue_Analysis[Q3 Average], 0)</f>
        <v>112.5667</v>
      </c>
      <c r="AL307" s="32">
        <f>_xlfn.XLOOKUP(Master1[[#This Row],[cu_id]],Revenue_Analysis[cuid],Revenue_Analysis[Q4 Average], 0)</f>
        <v>0</v>
      </c>
      <c r="AM307" s="40" t="s">
        <v>1</v>
      </c>
      <c r="AN307" s="40" t="s">
        <v>4648</v>
      </c>
      <c r="AO307" s="40" t="s">
        <v>4592</v>
      </c>
      <c r="AP307" s="40" t="s">
        <v>4592</v>
      </c>
      <c r="AQ307" s="21" t="s">
        <v>0</v>
      </c>
      <c r="AR307" s="21"/>
      <c r="AS307" s="14">
        <f>IFERROR(_xlfn.XLOOKUP(Master1[[#This Row],[cu_id]],StopTimes[cu_ID],StopTimes[Average Stop Time]), 0)</f>
        <v>13.441666666666666</v>
      </c>
      <c r="AT307" s="14">
        <f>IF(Master1[[#This Row],[RSP StopTime Override]] &lt;&gt; "",Master1[[#This Row],[RSP StopTime Override]],IF(Master1[[#This Row],[Avg Stop Time Helper]] &lt;&gt; 0, Master1[[#This Row],[Avg Stop Time Helper]],Average_Stop_Time))</f>
        <v>13.441666666666666</v>
      </c>
      <c r="AU307" s="13"/>
    </row>
    <row r="308" spans="1:47" x14ac:dyDescent="0.3">
      <c r="A308" s="18" t="s">
        <v>4422</v>
      </c>
      <c r="B308" s="20">
        <v>52</v>
      </c>
      <c r="C308" s="20" t="s">
        <v>7</v>
      </c>
      <c r="D308" s="19">
        <v>528843</v>
      </c>
      <c r="E308" s="19" t="s">
        <v>13</v>
      </c>
      <c r="F308" s="19" t="s">
        <v>6774</v>
      </c>
      <c r="G308" s="19" t="s">
        <v>6775</v>
      </c>
      <c r="H308" s="19" t="s">
        <v>11</v>
      </c>
      <c r="I308" s="19" t="s">
        <v>4620</v>
      </c>
      <c r="J308" s="19" t="s">
        <v>4</v>
      </c>
      <c r="K308" s="19" t="s">
        <v>76</v>
      </c>
      <c r="L308" s="21" t="s">
        <v>29</v>
      </c>
      <c r="M308" s="20" t="s">
        <v>28</v>
      </c>
      <c r="N308" s="20" t="s">
        <v>2</v>
      </c>
      <c r="O308" s="20">
        <v>85</v>
      </c>
      <c r="P308" s="20">
        <v>0</v>
      </c>
      <c r="Q308" s="20">
        <v>0</v>
      </c>
      <c r="R308" s="20">
        <v>0</v>
      </c>
      <c r="S308" s="20">
        <v>0</v>
      </c>
      <c r="T308" s="20">
        <v>85</v>
      </c>
      <c r="U308" s="20">
        <v>8</v>
      </c>
      <c r="V308" s="30"/>
      <c r="W308" s="30"/>
      <c r="X308" s="33">
        <f>IFERROR(1 -(Master1[[#This Row],[Avg Garment Scans per Delivery]]/Master1[[#This Row],[Garment Inventory]]), 0)</f>
        <v>0</v>
      </c>
      <c r="Y308" s="30"/>
      <c r="Z308" s="30"/>
      <c r="AA308" s="32">
        <f>_xlfn.XLOOKUP(Master1[[#This Row],[cu_id]], Revenue_Analysis[cuid], Revenue_Analysis[Q1 Low Deviation], 0)</f>
        <v>35.04</v>
      </c>
      <c r="AB308" s="32">
        <f>_xlfn.XLOOKUP(Master1[[#This Row],[cu_id]],Revenue_Analysis[cuid],Revenue_Analysis[Q1 High Deviation], 0)</f>
        <v>35.04</v>
      </c>
      <c r="AC308" s="32">
        <f>_xlfn.XLOOKUP(Master1[[#This Row],[cu_id]],Revenue_Analysis[cuid],Revenue_Analysis[Q2 Low Deviation], 0)</f>
        <v>37.045499999999997</v>
      </c>
      <c r="AD308" s="32">
        <f>_xlfn.XLOOKUP(Master1[[#This Row],[cu_id]],Revenue_Analysis[cuid],Revenue_Analysis[Q2 High Deviation], 0)</f>
        <v>39.001100000000001</v>
      </c>
      <c r="AE308" s="32">
        <f>_xlfn.XLOOKUP(Master1[[#This Row],[cu_id]],Revenue_Analysis[cuid],Revenue_Analysis[Q3 Low Deviation], 0)</f>
        <v>37.520000000000003</v>
      </c>
      <c r="AF308" s="32">
        <f>_xlfn.XLOOKUP(Master1[[#This Row],[cu_id]],Revenue_Analysis[cuid],Revenue_Analysis[Q3 High Deviation], 0)</f>
        <v>39.71</v>
      </c>
      <c r="AG308" s="32">
        <f>_xlfn.XLOOKUP(Master1[[#This Row],[cu_id]],Revenue_Analysis[cuid],Revenue_Analysis[Q4 Low Deviation], 0)</f>
        <v>35.04</v>
      </c>
      <c r="AH308" s="32">
        <f>_xlfn.XLOOKUP(Master1[[#This Row],[cu_id]],Revenue_Analysis[cuid],Revenue_Analysis[Q4 High Deviation], 0)</f>
        <v>35.04</v>
      </c>
      <c r="AI308" s="32">
        <f>_xlfn.XLOOKUP(Master1[[#This Row],[cu_id]],Revenue_Analysis[cuid],Revenue_Analysis[Q1 Average], 0)</f>
        <v>35.04</v>
      </c>
      <c r="AJ308" s="32">
        <f>_xlfn.XLOOKUP(Master1[[#This Row],[cu_id]],Revenue_Analysis[cuid],Revenue_Analysis[Q2 Average], 0)</f>
        <v>38.023299999999999</v>
      </c>
      <c r="AK308" s="32">
        <f>_xlfn.XLOOKUP(Master1[[#This Row],[cu_id]],Revenue_Analysis[cuid],Revenue_Analysis[Q3 Average], 0)</f>
        <v>38.615000000000002</v>
      </c>
      <c r="AL308" s="32">
        <f>_xlfn.XLOOKUP(Master1[[#This Row],[cu_id]],Revenue_Analysis[cuid],Revenue_Analysis[Q4 Average], 0)</f>
        <v>35.04</v>
      </c>
      <c r="AM308" s="34">
        <v>0.4375</v>
      </c>
      <c r="AN308" s="35">
        <v>0.70833333333333337</v>
      </c>
      <c r="AO308" s="35" t="s">
        <v>4592</v>
      </c>
      <c r="AP308" s="35" t="s">
        <v>4592</v>
      </c>
      <c r="AQ308" s="20" t="s">
        <v>0</v>
      </c>
      <c r="AR308" s="20"/>
      <c r="AS308" s="14">
        <f>IFERROR(_xlfn.XLOOKUP(Master1[[#This Row],[cu_id]],StopTimes[cu_ID],StopTimes[Average Stop Time]), 0)</f>
        <v>1.95</v>
      </c>
      <c r="AT308" s="14">
        <f>IF(Master1[[#This Row],[RSP StopTime Override]] &lt;&gt; "",Master1[[#This Row],[RSP StopTime Override]],IF(Master1[[#This Row],[Avg Stop Time Helper]] &lt;&gt; 0, Master1[[#This Row],[Avg Stop Time Helper]],Average_Stop_Time))</f>
        <v>1.95</v>
      </c>
      <c r="AU308" s="13"/>
    </row>
    <row r="309" spans="1:47" x14ac:dyDescent="0.3">
      <c r="A309" s="18" t="s">
        <v>4423</v>
      </c>
      <c r="B309" s="20">
        <v>50</v>
      </c>
      <c r="C309" s="20" t="s">
        <v>7</v>
      </c>
      <c r="D309" s="19">
        <v>528860</v>
      </c>
      <c r="E309" s="19" t="s">
        <v>13</v>
      </c>
      <c r="F309" s="19" t="s">
        <v>6008</v>
      </c>
      <c r="G309" s="19" t="s">
        <v>6009</v>
      </c>
      <c r="H309" s="19" t="s">
        <v>11</v>
      </c>
      <c r="I309" s="19" t="s">
        <v>4977</v>
      </c>
      <c r="J309" s="19" t="s">
        <v>4</v>
      </c>
      <c r="K309" s="19" t="s">
        <v>5088</v>
      </c>
      <c r="L309" s="21" t="s">
        <v>16</v>
      </c>
      <c r="M309" s="20" t="s">
        <v>3</v>
      </c>
      <c r="N309" s="20" t="s">
        <v>2</v>
      </c>
      <c r="O309" s="20">
        <v>123</v>
      </c>
      <c r="P309" s="20">
        <v>0</v>
      </c>
      <c r="Q309" s="20">
        <v>0</v>
      </c>
      <c r="R309" s="20">
        <v>0</v>
      </c>
      <c r="S309" s="20">
        <v>0</v>
      </c>
      <c r="T309" s="20">
        <v>123</v>
      </c>
      <c r="U309" s="20">
        <v>52</v>
      </c>
      <c r="V309" s="30">
        <v>81</v>
      </c>
      <c r="W309" s="30">
        <v>21</v>
      </c>
      <c r="X309" s="33">
        <f>IFERROR(1 -(Master1[[#This Row],[Avg Garment Scans per Delivery]]/Master1[[#This Row],[Garment Inventory]]), 0)</f>
        <v>0.7407407407407407</v>
      </c>
      <c r="Y309" s="30">
        <v>3</v>
      </c>
      <c r="Z309" s="30">
        <v>82</v>
      </c>
      <c r="AA309" s="32">
        <f>_xlfn.XLOOKUP(Master1[[#This Row],[cu_id]], Revenue_Analysis[cuid], Revenue_Analysis[Q1 Low Deviation], 0)</f>
        <v>69.694999999999993</v>
      </c>
      <c r="AB309" s="32">
        <f>_xlfn.XLOOKUP(Master1[[#This Row],[cu_id]],Revenue_Analysis[cuid],Revenue_Analysis[Q1 High Deviation], 0)</f>
        <v>191.7816</v>
      </c>
      <c r="AC309" s="32">
        <f>_xlfn.XLOOKUP(Master1[[#This Row],[cu_id]],Revenue_Analysis[cuid],Revenue_Analysis[Q2 Low Deviation], 0)</f>
        <v>64.188100000000006</v>
      </c>
      <c r="AD309" s="32">
        <f>_xlfn.XLOOKUP(Master1[[#This Row],[cu_id]],Revenue_Analysis[cuid],Revenue_Analysis[Q2 High Deviation], 0)</f>
        <v>195.24109999999999</v>
      </c>
      <c r="AE309" s="32">
        <f>_xlfn.XLOOKUP(Master1[[#This Row],[cu_id]],Revenue_Analysis[cuid],Revenue_Analysis[Q3 Low Deviation], 0)</f>
        <v>57.927100000000003</v>
      </c>
      <c r="AF309" s="32">
        <f>_xlfn.XLOOKUP(Master1[[#This Row],[cu_id]],Revenue_Analysis[cuid],Revenue_Analysis[Q3 High Deviation], 0)</f>
        <v>186.05289999999999</v>
      </c>
      <c r="AG309" s="32">
        <f>_xlfn.XLOOKUP(Master1[[#This Row],[cu_id]],Revenue_Analysis[cuid],Revenue_Analysis[Q4 Low Deviation], 0)</f>
        <v>65.476699999999994</v>
      </c>
      <c r="AH309" s="32">
        <f>_xlfn.XLOOKUP(Master1[[#This Row],[cu_id]],Revenue_Analysis[cuid],Revenue_Analysis[Q4 High Deviation], 0)</f>
        <v>169.35749999999999</v>
      </c>
      <c r="AI309" s="32">
        <f>_xlfn.XLOOKUP(Master1[[#This Row],[cu_id]],Revenue_Analysis[cuid],Revenue_Analysis[Q1 Average], 0)</f>
        <v>130.73830000000001</v>
      </c>
      <c r="AJ309" s="32">
        <f>_xlfn.XLOOKUP(Master1[[#This Row],[cu_id]],Revenue_Analysis[cuid],Revenue_Analysis[Q2 Average], 0)</f>
        <v>129.71459999999999</v>
      </c>
      <c r="AK309" s="32">
        <f>_xlfn.XLOOKUP(Master1[[#This Row],[cu_id]],Revenue_Analysis[cuid],Revenue_Analysis[Q3 Average], 0)</f>
        <v>121.99</v>
      </c>
      <c r="AL309" s="32">
        <f>_xlfn.XLOOKUP(Master1[[#This Row],[cu_id]],Revenue_Analysis[cuid],Revenue_Analysis[Q4 Average], 0)</f>
        <v>117.4171</v>
      </c>
      <c r="AM309" s="34">
        <v>0.375</v>
      </c>
      <c r="AN309" s="35">
        <v>0.875</v>
      </c>
      <c r="AO309" s="35" t="s">
        <v>4592</v>
      </c>
      <c r="AP309" s="35" t="s">
        <v>4592</v>
      </c>
      <c r="AQ309" s="20" t="s">
        <v>0</v>
      </c>
      <c r="AR309" s="20"/>
      <c r="AS309" s="14">
        <f>IFERROR(_xlfn.XLOOKUP(Master1[[#This Row],[cu_id]],StopTimes[cu_ID],StopTimes[Average Stop Time]), 0)</f>
        <v>0.15</v>
      </c>
      <c r="AT309" s="14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309" s="13">
        <v>15</v>
      </c>
    </row>
    <row r="310" spans="1:47" x14ac:dyDescent="0.3">
      <c r="A310" s="18" t="s">
        <v>4424</v>
      </c>
      <c r="B310" s="20">
        <v>12</v>
      </c>
      <c r="C310" s="20" t="s">
        <v>6</v>
      </c>
      <c r="D310" s="19">
        <v>528927</v>
      </c>
      <c r="E310" s="19" t="s">
        <v>13</v>
      </c>
      <c r="F310" s="19" t="s">
        <v>5140</v>
      </c>
      <c r="G310" s="19" t="s">
        <v>5141</v>
      </c>
      <c r="H310" s="19" t="s">
        <v>11</v>
      </c>
      <c r="I310" s="19" t="s">
        <v>4620</v>
      </c>
      <c r="J310" s="19" t="s">
        <v>4</v>
      </c>
      <c r="K310" s="19" t="s">
        <v>5088</v>
      </c>
      <c r="L310" s="21" t="s">
        <v>21</v>
      </c>
      <c r="M310" s="20" t="s">
        <v>20</v>
      </c>
      <c r="N310" s="20" t="s">
        <v>2</v>
      </c>
      <c r="O310" s="20">
        <v>113</v>
      </c>
      <c r="P310" s="20">
        <v>0</v>
      </c>
      <c r="Q310" s="20">
        <v>0</v>
      </c>
      <c r="R310" s="20">
        <v>113</v>
      </c>
      <c r="S310" s="20">
        <v>0</v>
      </c>
      <c r="T310" s="20">
        <v>0</v>
      </c>
      <c r="U310" s="20">
        <v>13</v>
      </c>
      <c r="V310" s="30"/>
      <c r="W310" s="30"/>
      <c r="X310" s="33">
        <f>IFERROR(1 -(Master1[[#This Row],[Avg Garment Scans per Delivery]]/Master1[[#This Row],[Garment Inventory]]), 0)</f>
        <v>0</v>
      </c>
      <c r="Y310" s="30"/>
      <c r="Z310" s="30"/>
      <c r="AA310" s="32">
        <f>_xlfn.XLOOKUP(Master1[[#This Row],[cu_id]], Revenue_Analysis[cuid], Revenue_Analysis[Q1 Low Deviation], 0)</f>
        <v>355.72</v>
      </c>
      <c r="AB310" s="32">
        <f>_xlfn.XLOOKUP(Master1[[#This Row],[cu_id]],Revenue_Analysis[cuid],Revenue_Analysis[Q1 High Deviation], 0)</f>
        <v>372.4</v>
      </c>
      <c r="AC310" s="32">
        <f>_xlfn.XLOOKUP(Master1[[#This Row],[cu_id]],Revenue_Analysis[cuid],Revenue_Analysis[Q2 Low Deviation], 0)</f>
        <v>371.03449999999998</v>
      </c>
      <c r="AD310" s="32">
        <f>_xlfn.XLOOKUP(Master1[[#This Row],[cu_id]],Revenue_Analysis[cuid],Revenue_Analysis[Q2 High Deviation], 0)</f>
        <v>374.27890000000002</v>
      </c>
      <c r="AE310" s="32">
        <f>_xlfn.XLOOKUP(Master1[[#This Row],[cu_id]],Revenue_Analysis[cuid],Revenue_Analysis[Q3 Low Deviation], 0)</f>
        <v>373.96</v>
      </c>
      <c r="AF310" s="32">
        <f>_xlfn.XLOOKUP(Master1[[#This Row],[cu_id]],Revenue_Analysis[cuid],Revenue_Analysis[Q3 High Deviation], 0)</f>
        <v>375.09</v>
      </c>
      <c r="AG310" s="32">
        <f>_xlfn.XLOOKUP(Master1[[#This Row],[cu_id]],Revenue_Analysis[cuid],Revenue_Analysis[Q4 Low Deviation], 0)</f>
        <v>351.55</v>
      </c>
      <c r="AH310" s="32">
        <f>_xlfn.XLOOKUP(Master1[[#This Row],[cu_id]],Revenue_Analysis[cuid],Revenue_Analysis[Q4 High Deviation], 0)</f>
        <v>351.55</v>
      </c>
      <c r="AI310" s="32">
        <f>_xlfn.XLOOKUP(Master1[[#This Row],[cu_id]],Revenue_Analysis[cuid],Revenue_Analysis[Q1 Average], 0)</f>
        <v>364.06</v>
      </c>
      <c r="AJ310" s="32">
        <f>_xlfn.XLOOKUP(Master1[[#This Row],[cu_id]],Revenue_Analysis[cuid],Revenue_Analysis[Q2 Average], 0)</f>
        <v>372.6567</v>
      </c>
      <c r="AK310" s="32">
        <f>_xlfn.XLOOKUP(Master1[[#This Row],[cu_id]],Revenue_Analysis[cuid],Revenue_Analysis[Q3 Average], 0)</f>
        <v>374.52499999999998</v>
      </c>
      <c r="AL310" s="32">
        <f>_xlfn.XLOOKUP(Master1[[#This Row],[cu_id]],Revenue_Analysis[cuid],Revenue_Analysis[Q4 Average], 0)</f>
        <v>351.55</v>
      </c>
      <c r="AM310" s="34">
        <v>0.29166666666666669</v>
      </c>
      <c r="AN310" s="35">
        <v>0.70833333333333337</v>
      </c>
      <c r="AO310" s="35" t="s">
        <v>4592</v>
      </c>
      <c r="AP310" s="35" t="s">
        <v>4592</v>
      </c>
      <c r="AQ310" s="20" t="s">
        <v>0</v>
      </c>
      <c r="AR310" s="20"/>
      <c r="AS310" s="14">
        <f>IFERROR(_xlfn.XLOOKUP(Master1[[#This Row],[cu_id]],StopTimes[cu_ID],StopTimes[Average Stop Time]), 0)</f>
        <v>8.0416666666666661</v>
      </c>
      <c r="AT310" s="14">
        <f>IF(Master1[[#This Row],[RSP StopTime Override]] &lt;&gt; "",Master1[[#This Row],[RSP StopTime Override]],IF(Master1[[#This Row],[Avg Stop Time Helper]] &lt;&gt; 0, Master1[[#This Row],[Avg Stop Time Helper]],Average_Stop_Time))</f>
        <v>8.0416666666666661</v>
      </c>
      <c r="AU310" s="13"/>
    </row>
    <row r="311" spans="1:47" x14ac:dyDescent="0.3">
      <c r="A311" s="18" t="s">
        <v>4425</v>
      </c>
      <c r="B311" s="20">
        <v>50</v>
      </c>
      <c r="C311" s="20" t="s">
        <v>14</v>
      </c>
      <c r="D311" s="19">
        <v>528986</v>
      </c>
      <c r="E311" s="19" t="s">
        <v>13</v>
      </c>
      <c r="F311" s="19" t="s">
        <v>6039</v>
      </c>
      <c r="G311" s="19" t="s">
        <v>6040</v>
      </c>
      <c r="H311" s="19" t="s">
        <v>11</v>
      </c>
      <c r="I311" s="19" t="s">
        <v>6041</v>
      </c>
      <c r="J311" s="19" t="s">
        <v>4</v>
      </c>
      <c r="K311" s="19" t="s">
        <v>6007</v>
      </c>
      <c r="L311" s="21" t="s">
        <v>26</v>
      </c>
      <c r="M311" s="20" t="s">
        <v>20</v>
      </c>
      <c r="N311" s="20" t="s">
        <v>25</v>
      </c>
      <c r="O311" s="20">
        <v>45</v>
      </c>
      <c r="P311" s="20">
        <v>0</v>
      </c>
      <c r="Q311" s="20">
        <v>0</v>
      </c>
      <c r="R311" s="20">
        <v>0</v>
      </c>
      <c r="S311" s="20">
        <v>45</v>
      </c>
      <c r="T311" s="20">
        <v>0</v>
      </c>
      <c r="U311" s="20">
        <v>1</v>
      </c>
      <c r="V311" s="30"/>
      <c r="W311" s="30"/>
      <c r="X311" s="33">
        <f>IFERROR(1 -(Master1[[#This Row],[Avg Garment Scans per Delivery]]/Master1[[#This Row],[Garment Inventory]]), 0)</f>
        <v>0</v>
      </c>
      <c r="Y311" s="30"/>
      <c r="Z311" s="30"/>
      <c r="AA311" s="32">
        <f>_xlfn.XLOOKUP(Master1[[#This Row],[cu_id]], Revenue_Analysis[cuid], Revenue_Analysis[Q1 Low Deviation], 0)</f>
        <v>117</v>
      </c>
      <c r="AB311" s="32">
        <f>_xlfn.XLOOKUP(Master1[[#This Row],[cu_id]],Revenue_Analysis[cuid],Revenue_Analysis[Q1 High Deviation], 0)</f>
        <v>117</v>
      </c>
      <c r="AC311" s="32">
        <f>_xlfn.XLOOKUP(Master1[[#This Row],[cu_id]],Revenue_Analysis[cuid],Revenue_Analysis[Q2 Low Deviation], 0)</f>
        <v>0</v>
      </c>
      <c r="AD311" s="32">
        <f>_xlfn.XLOOKUP(Master1[[#This Row],[cu_id]],Revenue_Analysis[cuid],Revenue_Analysis[Q2 High Deviation], 0)</f>
        <v>0</v>
      </c>
      <c r="AE311" s="32">
        <f>_xlfn.XLOOKUP(Master1[[#This Row],[cu_id]],Revenue_Analysis[cuid],Revenue_Analysis[Q3 Low Deviation], 0)</f>
        <v>0</v>
      </c>
      <c r="AF311" s="32">
        <f>_xlfn.XLOOKUP(Master1[[#This Row],[cu_id]],Revenue_Analysis[cuid],Revenue_Analysis[Q3 High Deviation], 0)</f>
        <v>0</v>
      </c>
      <c r="AG311" s="32">
        <f>_xlfn.XLOOKUP(Master1[[#This Row],[cu_id]],Revenue_Analysis[cuid],Revenue_Analysis[Q4 Low Deviation], 0)</f>
        <v>0</v>
      </c>
      <c r="AH311" s="32">
        <f>_xlfn.XLOOKUP(Master1[[#This Row],[cu_id]],Revenue_Analysis[cuid],Revenue_Analysis[Q4 High Deviation], 0)</f>
        <v>0</v>
      </c>
      <c r="AI311" s="32">
        <f>_xlfn.XLOOKUP(Master1[[#This Row],[cu_id]],Revenue_Analysis[cuid],Revenue_Analysis[Q1 Average], 0)</f>
        <v>117</v>
      </c>
      <c r="AJ311" s="32">
        <f>_xlfn.XLOOKUP(Master1[[#This Row],[cu_id]],Revenue_Analysis[cuid],Revenue_Analysis[Q2 Average], 0)</f>
        <v>0</v>
      </c>
      <c r="AK311" s="32">
        <f>_xlfn.XLOOKUP(Master1[[#This Row],[cu_id]],Revenue_Analysis[cuid],Revenue_Analysis[Q3 Average], 0)</f>
        <v>0</v>
      </c>
      <c r="AL311" s="32">
        <f>_xlfn.XLOOKUP(Master1[[#This Row],[cu_id]],Revenue_Analysis[cuid],Revenue_Analysis[Q4 Average], 0)</f>
        <v>0</v>
      </c>
      <c r="AM311" s="34">
        <v>0.375</v>
      </c>
      <c r="AN311" s="35">
        <v>0.66666666666666663</v>
      </c>
      <c r="AO311" s="35" t="s">
        <v>4592</v>
      </c>
      <c r="AP311" s="35" t="s">
        <v>4592</v>
      </c>
      <c r="AQ311" s="20" t="s">
        <v>0</v>
      </c>
      <c r="AR311" s="20"/>
      <c r="AS311" s="14">
        <f>IFERROR(_xlfn.XLOOKUP(Master1[[#This Row],[cu_id]],StopTimes[cu_ID],StopTimes[Average Stop Time]), 0)</f>
        <v>0</v>
      </c>
      <c r="AT311" s="14">
        <f>IF(Master1[[#This Row],[RSP StopTime Override]] &lt;&gt; "",Master1[[#This Row],[RSP StopTime Override]],IF(Master1[[#This Row],[Avg Stop Time Helper]] &lt;&gt; 0, Master1[[#This Row],[Avg Stop Time Helper]],Average_Stop_Time))</f>
        <v>0</v>
      </c>
      <c r="AU311" s="13">
        <v>0</v>
      </c>
    </row>
    <row r="312" spans="1:47" x14ac:dyDescent="0.3">
      <c r="A312" s="18" t="s">
        <v>4426</v>
      </c>
      <c r="B312" s="20">
        <v>52</v>
      </c>
      <c r="C312" s="20" t="s">
        <v>6</v>
      </c>
      <c r="D312" s="19">
        <v>528998</v>
      </c>
      <c r="E312" s="19" t="s">
        <v>13</v>
      </c>
      <c r="F312" s="19" t="s">
        <v>6664</v>
      </c>
      <c r="G312" s="19" t="s">
        <v>6665</v>
      </c>
      <c r="H312" s="19" t="s">
        <v>11</v>
      </c>
      <c r="I312" s="19" t="s">
        <v>4974</v>
      </c>
      <c r="J312" s="19" t="s">
        <v>4</v>
      </c>
      <c r="K312" s="19" t="s">
        <v>4971</v>
      </c>
      <c r="L312" s="21" t="s">
        <v>16</v>
      </c>
      <c r="M312" s="20" t="s">
        <v>3</v>
      </c>
      <c r="N312" s="20" t="s">
        <v>2</v>
      </c>
      <c r="O312" s="20">
        <v>55</v>
      </c>
      <c r="P312" s="20">
        <v>0</v>
      </c>
      <c r="Q312" s="20">
        <v>0</v>
      </c>
      <c r="R312" s="20">
        <v>55</v>
      </c>
      <c r="S312" s="20">
        <v>0</v>
      </c>
      <c r="T312" s="20">
        <v>0</v>
      </c>
      <c r="U312" s="20">
        <v>53</v>
      </c>
      <c r="V312" s="30"/>
      <c r="W312" s="30"/>
      <c r="X312" s="33">
        <f>IFERROR(1 -(Master1[[#This Row],[Avg Garment Scans per Delivery]]/Master1[[#This Row],[Garment Inventory]]), 0)</f>
        <v>0</v>
      </c>
      <c r="Y312" s="30"/>
      <c r="Z312" s="30"/>
      <c r="AA312" s="32">
        <f>_xlfn.XLOOKUP(Master1[[#This Row],[cu_id]], Revenue_Analysis[cuid], Revenue_Analysis[Q1 Low Deviation], 0)</f>
        <v>327.18729999999999</v>
      </c>
      <c r="AB312" s="32">
        <f>_xlfn.XLOOKUP(Master1[[#This Row],[cu_id]],Revenue_Analysis[cuid],Revenue_Analysis[Q1 High Deviation], 0)</f>
        <v>655.57569999999998</v>
      </c>
      <c r="AC312" s="32">
        <f>_xlfn.XLOOKUP(Master1[[#This Row],[cu_id]],Revenue_Analysis[cuid],Revenue_Analysis[Q2 Low Deviation], 0)</f>
        <v>399.48649999999998</v>
      </c>
      <c r="AD312" s="32">
        <f>_xlfn.XLOOKUP(Master1[[#This Row],[cu_id]],Revenue_Analysis[cuid],Revenue_Analysis[Q2 High Deviation], 0)</f>
        <v>546.18589999999995</v>
      </c>
      <c r="AE312" s="32">
        <f>_xlfn.XLOOKUP(Master1[[#This Row],[cu_id]],Revenue_Analysis[cuid],Revenue_Analysis[Q3 Low Deviation], 0)</f>
        <v>363.28550000000001</v>
      </c>
      <c r="AF312" s="32">
        <f>_xlfn.XLOOKUP(Master1[[#This Row],[cu_id]],Revenue_Analysis[cuid],Revenue_Analysis[Q3 High Deviation], 0)</f>
        <v>662.13750000000005</v>
      </c>
      <c r="AG312" s="32">
        <f>_xlfn.XLOOKUP(Master1[[#This Row],[cu_id]],Revenue_Analysis[cuid],Revenue_Analysis[Q4 Low Deviation], 0)</f>
        <v>407.79559999999998</v>
      </c>
      <c r="AH312" s="32">
        <f>_xlfn.XLOOKUP(Master1[[#This Row],[cu_id]],Revenue_Analysis[cuid],Revenue_Analysis[Q4 High Deviation], 0)</f>
        <v>507.54899999999998</v>
      </c>
      <c r="AI312" s="32">
        <f>_xlfn.XLOOKUP(Master1[[#This Row],[cu_id]],Revenue_Analysis[cuid],Revenue_Analysis[Q1 Average], 0)</f>
        <v>491.38150000000002</v>
      </c>
      <c r="AJ312" s="32">
        <f>_xlfn.XLOOKUP(Master1[[#This Row],[cu_id]],Revenue_Analysis[cuid],Revenue_Analysis[Q2 Average], 0)</f>
        <v>472.83620000000002</v>
      </c>
      <c r="AK312" s="32">
        <f>_xlfn.XLOOKUP(Master1[[#This Row],[cu_id]],Revenue_Analysis[cuid],Revenue_Analysis[Q3 Average], 0)</f>
        <v>512.7115</v>
      </c>
      <c r="AL312" s="32">
        <f>_xlfn.XLOOKUP(Master1[[#This Row],[cu_id]],Revenue_Analysis[cuid],Revenue_Analysis[Q4 Average], 0)</f>
        <v>457.67230000000001</v>
      </c>
      <c r="AM312" s="34">
        <v>0.33333333333333331</v>
      </c>
      <c r="AN312" s="35">
        <v>0.70833333333333337</v>
      </c>
      <c r="AO312" s="35" t="s">
        <v>4592</v>
      </c>
      <c r="AP312" s="35" t="s">
        <v>4592</v>
      </c>
      <c r="AQ312" s="20" t="s">
        <v>0</v>
      </c>
      <c r="AR312" s="20"/>
      <c r="AS312" s="14">
        <f>IFERROR(_xlfn.XLOOKUP(Master1[[#This Row],[cu_id]],StopTimes[cu_ID],StopTimes[Average Stop Time]), 0)</f>
        <v>11.414583333333333</v>
      </c>
      <c r="AT312" s="14">
        <f>IF(Master1[[#This Row],[RSP StopTime Override]] &lt;&gt; "",Master1[[#This Row],[RSP StopTime Override]],IF(Master1[[#This Row],[Avg Stop Time Helper]] &lt;&gt; 0, Master1[[#This Row],[Avg Stop Time Helper]],Average_Stop_Time))</f>
        <v>11.414583333333333</v>
      </c>
      <c r="AU312" s="13"/>
    </row>
    <row r="313" spans="1:47" x14ac:dyDescent="0.3">
      <c r="A313" s="18" t="s">
        <v>4427</v>
      </c>
      <c r="B313" s="20">
        <v>12</v>
      </c>
      <c r="C313" s="20" t="s">
        <v>6</v>
      </c>
      <c r="D313" s="19">
        <v>529035</v>
      </c>
      <c r="E313" s="19" t="s">
        <v>13</v>
      </c>
      <c r="F313" s="19" t="s">
        <v>5142</v>
      </c>
      <c r="G313" s="19" t="s">
        <v>5143</v>
      </c>
      <c r="H313" s="19" t="s">
        <v>11</v>
      </c>
      <c r="I313" s="19" t="s">
        <v>5106</v>
      </c>
      <c r="J313" s="19" t="s">
        <v>4</v>
      </c>
      <c r="K313" s="19" t="s">
        <v>5088</v>
      </c>
      <c r="L313" s="21" t="s">
        <v>16</v>
      </c>
      <c r="M313" s="20" t="s">
        <v>3</v>
      </c>
      <c r="N313" s="20" t="s">
        <v>2</v>
      </c>
      <c r="O313" s="20">
        <v>110</v>
      </c>
      <c r="P313" s="20">
        <v>0</v>
      </c>
      <c r="Q313" s="20">
        <v>0</v>
      </c>
      <c r="R313" s="20">
        <v>110</v>
      </c>
      <c r="S313" s="20">
        <v>0</v>
      </c>
      <c r="T313" s="20">
        <v>0</v>
      </c>
      <c r="U313" s="20">
        <v>51</v>
      </c>
      <c r="V313" s="30">
        <v>121</v>
      </c>
      <c r="W313" s="30">
        <v>25</v>
      </c>
      <c r="X313" s="33">
        <f>IFERROR(1 -(Master1[[#This Row],[Avg Garment Scans per Delivery]]/Master1[[#This Row],[Garment Inventory]]), 0)</f>
        <v>0.79338842975206614</v>
      </c>
      <c r="Y313" s="30">
        <v>6</v>
      </c>
      <c r="Z313" s="30">
        <v>122</v>
      </c>
      <c r="AA313" s="32">
        <f>_xlfn.XLOOKUP(Master1[[#This Row],[cu_id]], Revenue_Analysis[cuid], Revenue_Analysis[Q1 Low Deviation], 0)</f>
        <v>72.420400000000001</v>
      </c>
      <c r="AB313" s="32">
        <f>_xlfn.XLOOKUP(Master1[[#This Row],[cu_id]],Revenue_Analysis[cuid],Revenue_Analysis[Q1 High Deviation], 0)</f>
        <v>74.018000000000001</v>
      </c>
      <c r="AC313" s="32">
        <f>_xlfn.XLOOKUP(Master1[[#This Row],[cu_id]],Revenue_Analysis[cuid],Revenue_Analysis[Q2 Low Deviation], 0)</f>
        <v>80.415700000000001</v>
      </c>
      <c r="AD313" s="32">
        <f>_xlfn.XLOOKUP(Master1[[#This Row],[cu_id]],Revenue_Analysis[cuid],Revenue_Analysis[Q2 High Deviation], 0)</f>
        <v>82.915099999999995</v>
      </c>
      <c r="AE313" s="32">
        <f>_xlfn.XLOOKUP(Master1[[#This Row],[cu_id]],Revenue_Analysis[cuid],Revenue_Analysis[Q3 Low Deviation], 0)</f>
        <v>79.408900000000003</v>
      </c>
      <c r="AF313" s="32">
        <f>_xlfn.XLOOKUP(Master1[[#This Row],[cu_id]],Revenue_Analysis[cuid],Revenue_Analysis[Q3 High Deviation], 0)</f>
        <v>83.747699999999995</v>
      </c>
      <c r="AG313" s="32">
        <f>_xlfn.XLOOKUP(Master1[[#This Row],[cu_id]],Revenue_Analysis[cuid],Revenue_Analysis[Q4 Low Deviation], 0)</f>
        <v>72.7</v>
      </c>
      <c r="AH313" s="32">
        <f>_xlfn.XLOOKUP(Master1[[#This Row],[cu_id]],Revenue_Analysis[cuid],Revenue_Analysis[Q4 High Deviation], 0)</f>
        <v>72.7</v>
      </c>
      <c r="AI313" s="32">
        <f>_xlfn.XLOOKUP(Master1[[#This Row],[cu_id]],Revenue_Analysis[cuid],Revenue_Analysis[Q1 Average], 0)</f>
        <v>73.219200000000001</v>
      </c>
      <c r="AJ313" s="32">
        <f>_xlfn.XLOOKUP(Master1[[#This Row],[cu_id]],Revenue_Analysis[cuid],Revenue_Analysis[Q2 Average], 0)</f>
        <v>81.665400000000005</v>
      </c>
      <c r="AK313" s="32">
        <f>_xlfn.XLOOKUP(Master1[[#This Row],[cu_id]],Revenue_Analysis[cuid],Revenue_Analysis[Q3 Average], 0)</f>
        <v>81.578299999999999</v>
      </c>
      <c r="AL313" s="32">
        <f>_xlfn.XLOOKUP(Master1[[#This Row],[cu_id]],Revenue_Analysis[cuid],Revenue_Analysis[Q4 Average], 0)</f>
        <v>72.7</v>
      </c>
      <c r="AM313" s="34">
        <v>0.29166666666666669</v>
      </c>
      <c r="AN313" s="35">
        <v>0.60416666666666663</v>
      </c>
      <c r="AO313" s="35" t="s">
        <v>4592</v>
      </c>
      <c r="AP313" s="35" t="s">
        <v>4592</v>
      </c>
      <c r="AQ313" s="20" t="s">
        <v>0</v>
      </c>
      <c r="AR313" s="20"/>
      <c r="AS313" s="14">
        <f>IFERROR(_xlfn.XLOOKUP(Master1[[#This Row],[cu_id]],StopTimes[cu_ID],StopTimes[Average Stop Time]), 0)</f>
        <v>3.0520833333333335</v>
      </c>
      <c r="AT313" s="14">
        <f>IF(Master1[[#This Row],[RSP StopTime Override]] &lt;&gt; "",Master1[[#This Row],[RSP StopTime Override]],IF(Master1[[#This Row],[Avg Stop Time Helper]] &lt;&gt; 0, Master1[[#This Row],[Avg Stop Time Helper]],Average_Stop_Time))</f>
        <v>3.0520833333333335</v>
      </c>
      <c r="AU313" s="13"/>
    </row>
    <row r="314" spans="1:47" x14ac:dyDescent="0.3">
      <c r="A314" s="18" t="s">
        <v>4428</v>
      </c>
      <c r="B314" s="20">
        <v>51</v>
      </c>
      <c r="C314" s="20" t="s">
        <v>9</v>
      </c>
      <c r="D314" s="19">
        <v>99061</v>
      </c>
      <c r="E314" s="19" t="s">
        <v>5579</v>
      </c>
      <c r="F314" s="19" t="s">
        <v>6238</v>
      </c>
      <c r="G314" s="19" t="s">
        <v>6239</v>
      </c>
      <c r="H314" s="19" t="s">
        <v>11</v>
      </c>
      <c r="I314" s="19" t="s">
        <v>4977</v>
      </c>
      <c r="J314" s="19" t="s">
        <v>4</v>
      </c>
      <c r="K314" s="19" t="s">
        <v>5576</v>
      </c>
      <c r="L314" s="21" t="s">
        <v>16</v>
      </c>
      <c r="M314" s="20" t="s">
        <v>3</v>
      </c>
      <c r="N314" s="20" t="s">
        <v>2</v>
      </c>
      <c r="O314" s="20">
        <v>5</v>
      </c>
      <c r="P314" s="20">
        <v>5</v>
      </c>
      <c r="Q314" s="20">
        <v>0</v>
      </c>
      <c r="R314" s="20">
        <v>0</v>
      </c>
      <c r="S314" s="20">
        <v>0</v>
      </c>
      <c r="T314" s="20">
        <v>0</v>
      </c>
      <c r="U314" s="20">
        <v>52</v>
      </c>
      <c r="V314" s="30"/>
      <c r="W314" s="30"/>
      <c r="X314" s="33">
        <f>IFERROR(1 -(Master1[[#This Row],[Avg Garment Scans per Delivery]]/Master1[[#This Row],[Garment Inventory]]), 0)</f>
        <v>0</v>
      </c>
      <c r="Y314" s="30"/>
      <c r="Z314" s="30"/>
      <c r="AA314" s="32">
        <f>_xlfn.XLOOKUP(Master1[[#This Row],[cu_id]], Revenue_Analysis[cuid], Revenue_Analysis[Q1 Low Deviation], 0)</f>
        <v>67.189899999999994</v>
      </c>
      <c r="AB314" s="32">
        <f>_xlfn.XLOOKUP(Master1[[#This Row],[cu_id]],Revenue_Analysis[cuid],Revenue_Analysis[Q1 High Deviation], 0)</f>
        <v>72.311700000000002</v>
      </c>
      <c r="AC314" s="32">
        <f>_xlfn.XLOOKUP(Master1[[#This Row],[cu_id]],Revenue_Analysis[cuid],Revenue_Analysis[Q2 Low Deviation], 0)</f>
        <v>24.304200000000002</v>
      </c>
      <c r="AD314" s="32">
        <f>_xlfn.XLOOKUP(Master1[[#This Row],[cu_id]],Revenue_Analysis[cuid],Revenue_Analysis[Q2 High Deviation], 0)</f>
        <v>78.646600000000007</v>
      </c>
      <c r="AE314" s="32">
        <f>_xlfn.XLOOKUP(Master1[[#This Row],[cu_id]],Revenue_Analysis[cuid],Revenue_Analysis[Q3 Low Deviation], 0)</f>
        <v>22.6066</v>
      </c>
      <c r="AF314" s="32">
        <f>_xlfn.XLOOKUP(Master1[[#This Row],[cu_id]],Revenue_Analysis[cuid],Revenue_Analysis[Q3 High Deviation], 0)</f>
        <v>48.061</v>
      </c>
      <c r="AG314" s="32">
        <f>_xlfn.XLOOKUP(Master1[[#This Row],[cu_id]],Revenue_Analysis[cuid],Revenue_Analysis[Q4 Low Deviation], 0)</f>
        <v>49.579799999999999</v>
      </c>
      <c r="AH314" s="32">
        <f>_xlfn.XLOOKUP(Master1[[#This Row],[cu_id]],Revenue_Analysis[cuid],Revenue_Analysis[Q4 High Deviation], 0)</f>
        <v>74.006399999999999</v>
      </c>
      <c r="AI314" s="32">
        <f>_xlfn.XLOOKUP(Master1[[#This Row],[cu_id]],Revenue_Analysis[cuid],Revenue_Analysis[Q1 Average], 0)</f>
        <v>69.750799999999998</v>
      </c>
      <c r="AJ314" s="32">
        <f>_xlfn.XLOOKUP(Master1[[#This Row],[cu_id]],Revenue_Analysis[cuid],Revenue_Analysis[Q2 Average], 0)</f>
        <v>51.4754</v>
      </c>
      <c r="AK314" s="32">
        <f>_xlfn.XLOOKUP(Master1[[#This Row],[cu_id]],Revenue_Analysis[cuid],Revenue_Analysis[Q3 Average], 0)</f>
        <v>35.333799999999997</v>
      </c>
      <c r="AL314" s="32">
        <f>_xlfn.XLOOKUP(Master1[[#This Row],[cu_id]],Revenue_Analysis[cuid],Revenue_Analysis[Q4 Average], 0)</f>
        <v>61.793100000000003</v>
      </c>
      <c r="AM314" s="34">
        <v>0.25</v>
      </c>
      <c r="AN314" s="35">
        <v>0.875</v>
      </c>
      <c r="AO314" s="35" t="s">
        <v>4592</v>
      </c>
      <c r="AP314" s="35" t="s">
        <v>4592</v>
      </c>
      <c r="AQ314" s="20" t="s">
        <v>5135</v>
      </c>
      <c r="AR314" s="20"/>
      <c r="AS314" s="14">
        <f>IFERROR(_xlfn.XLOOKUP(Master1[[#This Row],[cu_id]],StopTimes[cu_ID],StopTimes[Average Stop Time]), 0)</f>
        <v>18.347619048333335</v>
      </c>
      <c r="AT314" s="14">
        <f>IF(Master1[[#This Row],[RSP StopTime Override]] &lt;&gt; "",Master1[[#This Row],[RSP StopTime Override]],IF(Master1[[#This Row],[Avg Stop Time Helper]] &lt;&gt; 0, Master1[[#This Row],[Avg Stop Time Helper]],Average_Stop_Time))</f>
        <v>18.347619048333335</v>
      </c>
      <c r="AU314" s="13"/>
    </row>
    <row r="315" spans="1:47" x14ac:dyDescent="0.3">
      <c r="A315" s="18" t="s">
        <v>4429</v>
      </c>
      <c r="B315" s="20">
        <v>50</v>
      </c>
      <c r="C315" s="20" t="s">
        <v>12</v>
      </c>
      <c r="D315" s="19">
        <v>99059</v>
      </c>
      <c r="E315" s="19" t="s">
        <v>47</v>
      </c>
      <c r="F315" s="19" t="s">
        <v>5862</v>
      </c>
      <c r="G315" s="19" t="s">
        <v>5863</v>
      </c>
      <c r="H315" s="19" t="s">
        <v>11</v>
      </c>
      <c r="I315" s="19" t="s">
        <v>4620</v>
      </c>
      <c r="J315" s="19" t="s">
        <v>4</v>
      </c>
      <c r="K315" s="19" t="s">
        <v>5531</v>
      </c>
      <c r="L315" s="21" t="s">
        <v>16</v>
      </c>
      <c r="M315" s="20" t="s">
        <v>3</v>
      </c>
      <c r="N315" s="20" t="s">
        <v>2</v>
      </c>
      <c r="O315" s="20">
        <v>1</v>
      </c>
      <c r="P315" s="20">
        <v>0</v>
      </c>
      <c r="Q315" s="20">
        <v>1</v>
      </c>
      <c r="R315" s="20">
        <v>0</v>
      </c>
      <c r="S315" s="20">
        <v>0</v>
      </c>
      <c r="T315" s="20">
        <v>0</v>
      </c>
      <c r="U315" s="20">
        <v>52</v>
      </c>
      <c r="V315" s="30">
        <v>141</v>
      </c>
      <c r="W315" s="30">
        <v>31</v>
      </c>
      <c r="X315" s="33">
        <f>IFERROR(1 -(Master1[[#This Row],[Avg Garment Scans per Delivery]]/Master1[[#This Row],[Garment Inventory]]), 0)</f>
        <v>0.78014184397163122</v>
      </c>
      <c r="Y315" s="30">
        <v>15</v>
      </c>
      <c r="Z315" s="30">
        <v>143</v>
      </c>
      <c r="AA315" s="32">
        <f>_xlfn.XLOOKUP(Master1[[#This Row],[cu_id]], Revenue_Analysis[cuid], Revenue_Analysis[Q1 Low Deviation], 0)</f>
        <v>192.08690000000001</v>
      </c>
      <c r="AB315" s="32">
        <f>_xlfn.XLOOKUP(Master1[[#This Row],[cu_id]],Revenue_Analysis[cuid],Revenue_Analysis[Q1 High Deviation], 0)</f>
        <v>204.13310000000001</v>
      </c>
      <c r="AC315" s="32">
        <f>_xlfn.XLOOKUP(Master1[[#This Row],[cu_id]],Revenue_Analysis[cuid],Revenue_Analysis[Q2 Low Deviation], 0)</f>
        <v>206.0033</v>
      </c>
      <c r="AD315" s="32">
        <f>_xlfn.XLOOKUP(Master1[[#This Row],[cu_id]],Revenue_Analysis[cuid],Revenue_Analysis[Q2 High Deviation], 0)</f>
        <v>230.82130000000001</v>
      </c>
      <c r="AE315" s="32">
        <f>_xlfn.XLOOKUP(Master1[[#This Row],[cu_id]],Revenue_Analysis[cuid],Revenue_Analysis[Q3 Low Deviation], 0)</f>
        <v>239.41579999999999</v>
      </c>
      <c r="AF315" s="32">
        <f>_xlfn.XLOOKUP(Master1[[#This Row],[cu_id]],Revenue_Analysis[cuid],Revenue_Analysis[Q3 High Deviation], 0)</f>
        <v>254.0934</v>
      </c>
      <c r="AG315" s="32">
        <f>_xlfn.XLOOKUP(Master1[[#This Row],[cu_id]],Revenue_Analysis[cuid],Revenue_Analysis[Q4 Low Deviation], 0)</f>
        <v>202.16</v>
      </c>
      <c r="AH315" s="32">
        <f>_xlfn.XLOOKUP(Master1[[#This Row],[cu_id]],Revenue_Analysis[cuid],Revenue_Analysis[Q4 High Deviation], 0)</f>
        <v>202.16</v>
      </c>
      <c r="AI315" s="32">
        <f>_xlfn.XLOOKUP(Master1[[#This Row],[cu_id]],Revenue_Analysis[cuid],Revenue_Analysis[Q1 Average], 0)</f>
        <v>198.11</v>
      </c>
      <c r="AJ315" s="32">
        <f>_xlfn.XLOOKUP(Master1[[#This Row],[cu_id]],Revenue_Analysis[cuid],Revenue_Analysis[Q2 Average], 0)</f>
        <v>218.41229999999999</v>
      </c>
      <c r="AK315" s="32">
        <f>_xlfn.XLOOKUP(Master1[[#This Row],[cu_id]],Revenue_Analysis[cuid],Revenue_Analysis[Q3 Average], 0)</f>
        <v>246.75460000000001</v>
      </c>
      <c r="AL315" s="32">
        <f>_xlfn.XLOOKUP(Master1[[#This Row],[cu_id]],Revenue_Analysis[cuid],Revenue_Analysis[Q4 Average], 0)</f>
        <v>202.16</v>
      </c>
      <c r="AM315" s="34">
        <v>0.29166666666666669</v>
      </c>
      <c r="AN315" s="35">
        <v>0.625</v>
      </c>
      <c r="AO315" s="35" t="s">
        <v>4592</v>
      </c>
      <c r="AP315" s="35" t="s">
        <v>4592</v>
      </c>
      <c r="AQ315" s="20" t="s">
        <v>0</v>
      </c>
      <c r="AR315" s="20"/>
      <c r="AS315" s="14">
        <f>IFERROR(_xlfn.XLOOKUP(Master1[[#This Row],[cu_id]],StopTimes[cu_ID],StopTimes[Average Stop Time]), 0)</f>
        <v>13.519047618333333</v>
      </c>
      <c r="AT315" s="14">
        <f>IF(Master1[[#This Row],[RSP StopTime Override]] &lt;&gt; "",Master1[[#This Row],[RSP StopTime Override]],IF(Master1[[#This Row],[Avg Stop Time Helper]] &lt;&gt; 0, Master1[[#This Row],[Avg Stop Time Helper]],Average_Stop_Time))</f>
        <v>12</v>
      </c>
      <c r="AU315" s="13">
        <v>12</v>
      </c>
    </row>
    <row r="316" spans="1:47" x14ac:dyDescent="0.3">
      <c r="A316" s="18" t="s">
        <v>4430</v>
      </c>
      <c r="B316" s="20">
        <v>51</v>
      </c>
      <c r="C316" s="20" t="s">
        <v>9</v>
      </c>
      <c r="D316" s="19">
        <v>99061</v>
      </c>
      <c r="E316" s="19" t="s">
        <v>5702</v>
      </c>
      <c r="F316" s="19" t="s">
        <v>6240</v>
      </c>
      <c r="G316" s="19" t="s">
        <v>6239</v>
      </c>
      <c r="H316" s="19" t="s">
        <v>11</v>
      </c>
      <c r="I316" s="19" t="s">
        <v>4977</v>
      </c>
      <c r="J316" s="19" t="s">
        <v>4</v>
      </c>
      <c r="K316" s="19" t="s">
        <v>5576</v>
      </c>
      <c r="L316" s="21" t="s">
        <v>16</v>
      </c>
      <c r="M316" s="20" t="s">
        <v>3</v>
      </c>
      <c r="N316" s="20" t="s">
        <v>2</v>
      </c>
      <c r="O316" s="20">
        <v>10</v>
      </c>
      <c r="P316" s="20">
        <v>10</v>
      </c>
      <c r="Q316" s="20">
        <v>0</v>
      </c>
      <c r="R316" s="20">
        <v>0</v>
      </c>
      <c r="S316" s="20">
        <v>0</v>
      </c>
      <c r="T316" s="20">
        <v>0</v>
      </c>
      <c r="U316" s="20">
        <v>52</v>
      </c>
      <c r="V316" s="30"/>
      <c r="W316" s="30"/>
      <c r="X316" s="33">
        <f>IFERROR(1 -(Master1[[#This Row],[Avg Garment Scans per Delivery]]/Master1[[#This Row],[Garment Inventory]]), 0)</f>
        <v>0</v>
      </c>
      <c r="Y316" s="30"/>
      <c r="Z316" s="30"/>
      <c r="AA316" s="32">
        <f>_xlfn.XLOOKUP(Master1[[#This Row],[cu_id]], Revenue_Analysis[cuid], Revenue_Analysis[Q1 Low Deviation], 0)</f>
        <v>9.0299999999999994</v>
      </c>
      <c r="AB316" s="32">
        <f>_xlfn.XLOOKUP(Master1[[#This Row],[cu_id]],Revenue_Analysis[cuid],Revenue_Analysis[Q1 High Deviation], 0)</f>
        <v>9.0299999999999994</v>
      </c>
      <c r="AC316" s="32">
        <f>_xlfn.XLOOKUP(Master1[[#This Row],[cu_id]],Revenue_Analysis[cuid],Revenue_Analysis[Q2 Low Deviation], 0)</f>
        <v>9.3827999999999996</v>
      </c>
      <c r="AD316" s="32">
        <f>_xlfn.XLOOKUP(Master1[[#This Row],[cu_id]],Revenue_Analysis[cuid],Revenue_Analysis[Q2 High Deviation], 0)</f>
        <v>10.841799999999999</v>
      </c>
      <c r="AE316" s="32">
        <f>_xlfn.XLOOKUP(Master1[[#This Row],[cu_id]],Revenue_Analysis[cuid],Revenue_Analysis[Q3 Low Deviation], 0)</f>
        <v>11.1074</v>
      </c>
      <c r="AF316" s="32">
        <f>_xlfn.XLOOKUP(Master1[[#This Row],[cu_id]],Revenue_Analysis[cuid],Revenue_Analysis[Q3 High Deviation], 0)</f>
        <v>12.725</v>
      </c>
      <c r="AG316" s="32">
        <f>_xlfn.XLOOKUP(Master1[[#This Row],[cu_id]],Revenue_Analysis[cuid],Revenue_Analysis[Q4 Low Deviation], 0)</f>
        <v>8.7151999999999994</v>
      </c>
      <c r="AH316" s="32">
        <f>_xlfn.XLOOKUP(Master1[[#This Row],[cu_id]],Revenue_Analysis[cuid],Revenue_Analysis[Q4 High Deviation], 0)</f>
        <v>8.9139999999999997</v>
      </c>
      <c r="AI316" s="32">
        <f>_xlfn.XLOOKUP(Master1[[#This Row],[cu_id]],Revenue_Analysis[cuid],Revenue_Analysis[Q1 Average], 0)</f>
        <v>9.0299999999999994</v>
      </c>
      <c r="AJ316" s="32">
        <f>_xlfn.XLOOKUP(Master1[[#This Row],[cu_id]],Revenue_Analysis[cuid],Revenue_Analysis[Q2 Average], 0)</f>
        <v>10.112299999999999</v>
      </c>
      <c r="AK316" s="32">
        <f>_xlfn.XLOOKUP(Master1[[#This Row],[cu_id]],Revenue_Analysis[cuid],Revenue_Analysis[Q3 Average], 0)</f>
        <v>11.9162</v>
      </c>
      <c r="AL316" s="32">
        <f>_xlfn.XLOOKUP(Master1[[#This Row],[cu_id]],Revenue_Analysis[cuid],Revenue_Analysis[Q4 Average], 0)</f>
        <v>8.8146000000000004</v>
      </c>
      <c r="AM316" s="34">
        <v>0.25</v>
      </c>
      <c r="AN316" s="35">
        <v>0.875</v>
      </c>
      <c r="AO316" s="35" t="s">
        <v>4592</v>
      </c>
      <c r="AP316" s="35" t="s">
        <v>4592</v>
      </c>
      <c r="AQ316" s="20" t="s">
        <v>5135</v>
      </c>
      <c r="AR316" s="20"/>
      <c r="AS316" s="14">
        <f>IFERROR(_xlfn.XLOOKUP(Master1[[#This Row],[cu_id]],StopTimes[cu_ID],StopTimes[Average Stop Time]), 0)</f>
        <v>0.18571428500000001</v>
      </c>
      <c r="AT316" s="14">
        <f>IF(Master1[[#This Row],[RSP StopTime Override]] &lt;&gt; "",Master1[[#This Row],[RSP StopTime Override]],IF(Master1[[#This Row],[Avg Stop Time Helper]] &lt;&gt; 0, Master1[[#This Row],[Avg Stop Time Helper]],Average_Stop_Time))</f>
        <v>0.18571428500000001</v>
      </c>
      <c r="AU316" s="13"/>
    </row>
    <row r="317" spans="1:47" x14ac:dyDescent="0.3">
      <c r="A317" s="18" t="s">
        <v>4431</v>
      </c>
      <c r="B317" s="20">
        <v>51</v>
      </c>
      <c r="C317" s="20" t="s">
        <v>9</v>
      </c>
      <c r="D317" s="19">
        <v>99061</v>
      </c>
      <c r="E317" s="19" t="s">
        <v>5853</v>
      </c>
      <c r="F317" s="19" t="s">
        <v>6241</v>
      </c>
      <c r="G317" s="19" t="s">
        <v>6239</v>
      </c>
      <c r="H317" s="19" t="s">
        <v>11</v>
      </c>
      <c r="I317" s="19" t="s">
        <v>4977</v>
      </c>
      <c r="J317" s="19" t="s">
        <v>4</v>
      </c>
      <c r="K317" s="19" t="s">
        <v>5576</v>
      </c>
      <c r="L317" s="21" t="s">
        <v>16</v>
      </c>
      <c r="M317" s="20" t="s">
        <v>3</v>
      </c>
      <c r="N317" s="20" t="s">
        <v>2</v>
      </c>
      <c r="O317" s="20">
        <v>15</v>
      </c>
      <c r="P317" s="20">
        <v>15</v>
      </c>
      <c r="Q317" s="20">
        <v>0</v>
      </c>
      <c r="R317" s="20">
        <v>0</v>
      </c>
      <c r="S317" s="20">
        <v>0</v>
      </c>
      <c r="T317" s="20">
        <v>0</v>
      </c>
      <c r="U317" s="20">
        <v>52</v>
      </c>
      <c r="V317" s="30"/>
      <c r="W317" s="30"/>
      <c r="X317" s="33">
        <f>IFERROR(1 -(Master1[[#This Row],[Avg Garment Scans per Delivery]]/Master1[[#This Row],[Garment Inventory]]), 0)</f>
        <v>0</v>
      </c>
      <c r="Y317" s="30"/>
      <c r="Z317" s="30"/>
      <c r="AA317" s="32">
        <f>_xlfn.XLOOKUP(Master1[[#This Row],[cu_id]], Revenue_Analysis[cuid], Revenue_Analysis[Q1 Low Deviation], 0)</f>
        <v>45.22</v>
      </c>
      <c r="AB317" s="32">
        <f>_xlfn.XLOOKUP(Master1[[#This Row],[cu_id]],Revenue_Analysis[cuid],Revenue_Analysis[Q1 High Deviation], 0)</f>
        <v>45.22</v>
      </c>
      <c r="AC317" s="32">
        <f>_xlfn.XLOOKUP(Master1[[#This Row],[cu_id]],Revenue_Analysis[cuid],Revenue_Analysis[Q2 Low Deviation], 0)</f>
        <v>46.191299999999998</v>
      </c>
      <c r="AD317" s="32">
        <f>_xlfn.XLOOKUP(Master1[[#This Row],[cu_id]],Revenue_Analysis[cuid],Revenue_Analysis[Q2 High Deviation], 0)</f>
        <v>49.299500000000002</v>
      </c>
      <c r="AE317" s="32">
        <f>_xlfn.XLOOKUP(Master1[[#This Row],[cu_id]],Revenue_Analysis[cuid],Revenue_Analysis[Q3 Low Deviation], 0)</f>
        <v>42.821399999999997</v>
      </c>
      <c r="AF317" s="32">
        <f>_xlfn.XLOOKUP(Master1[[#This Row],[cu_id]],Revenue_Analysis[cuid],Revenue_Analysis[Q3 High Deviation], 0)</f>
        <v>78.949200000000005</v>
      </c>
      <c r="AG317" s="32">
        <f>_xlfn.XLOOKUP(Master1[[#This Row],[cu_id]],Revenue_Analysis[cuid],Revenue_Analysis[Q4 Low Deviation], 0)</f>
        <v>43.623600000000003</v>
      </c>
      <c r="AH317" s="32">
        <f>_xlfn.XLOOKUP(Master1[[#This Row],[cu_id]],Revenue_Analysis[cuid],Revenue_Analysis[Q4 High Deviation], 0)</f>
        <v>44.631799999999998</v>
      </c>
      <c r="AI317" s="32">
        <f>_xlfn.XLOOKUP(Master1[[#This Row],[cu_id]],Revenue_Analysis[cuid],Revenue_Analysis[Q1 Average], 0)</f>
        <v>45.22</v>
      </c>
      <c r="AJ317" s="32">
        <f>_xlfn.XLOOKUP(Master1[[#This Row],[cu_id]],Revenue_Analysis[cuid],Revenue_Analysis[Q2 Average], 0)</f>
        <v>47.745399999999997</v>
      </c>
      <c r="AK317" s="32">
        <f>_xlfn.XLOOKUP(Master1[[#This Row],[cu_id]],Revenue_Analysis[cuid],Revenue_Analysis[Q3 Average], 0)</f>
        <v>60.885300000000001</v>
      </c>
      <c r="AL317" s="32">
        <f>_xlfn.XLOOKUP(Master1[[#This Row],[cu_id]],Revenue_Analysis[cuid],Revenue_Analysis[Q4 Average], 0)</f>
        <v>44.127699999999997</v>
      </c>
      <c r="AM317" s="34">
        <v>0.25</v>
      </c>
      <c r="AN317" s="35">
        <v>0.875</v>
      </c>
      <c r="AO317" s="35" t="s">
        <v>4592</v>
      </c>
      <c r="AP317" s="35" t="s">
        <v>4592</v>
      </c>
      <c r="AQ317" s="20" t="s">
        <v>5135</v>
      </c>
      <c r="AR317" s="20"/>
      <c r="AS317" s="14">
        <f>IFERROR(_xlfn.XLOOKUP(Master1[[#This Row],[cu_id]],StopTimes[cu_ID],StopTimes[Average Stop Time]), 0)</f>
        <v>0.114814815</v>
      </c>
      <c r="AT317" s="14">
        <f>IF(Master1[[#This Row],[RSP StopTime Override]] &lt;&gt; "",Master1[[#This Row],[RSP StopTime Override]],IF(Master1[[#This Row],[Avg Stop Time Helper]] &lt;&gt; 0, Master1[[#This Row],[Avg Stop Time Helper]],Average_Stop_Time))</f>
        <v>0.114814815</v>
      </c>
      <c r="AU317" s="13"/>
    </row>
    <row r="318" spans="1:47" x14ac:dyDescent="0.3">
      <c r="A318" s="18" t="s">
        <v>4432</v>
      </c>
      <c r="B318" s="20">
        <v>51</v>
      </c>
      <c r="C318" s="20" t="s">
        <v>9</v>
      </c>
      <c r="D318" s="19">
        <v>99061</v>
      </c>
      <c r="E318" s="19" t="s">
        <v>6242</v>
      </c>
      <c r="F318" s="19" t="s">
        <v>6243</v>
      </c>
      <c r="G318" s="19" t="s">
        <v>6239</v>
      </c>
      <c r="H318" s="19" t="s">
        <v>11</v>
      </c>
      <c r="I318" s="19" t="s">
        <v>4977</v>
      </c>
      <c r="J318" s="19" t="s">
        <v>4</v>
      </c>
      <c r="K318" s="19" t="s">
        <v>5576</v>
      </c>
      <c r="L318" s="21" t="s">
        <v>16</v>
      </c>
      <c r="M318" s="20" t="s">
        <v>3</v>
      </c>
      <c r="N318" s="20" t="s">
        <v>2</v>
      </c>
      <c r="O318" s="20">
        <v>20</v>
      </c>
      <c r="P318" s="20">
        <v>20</v>
      </c>
      <c r="Q318" s="20">
        <v>0</v>
      </c>
      <c r="R318" s="20">
        <v>0</v>
      </c>
      <c r="S318" s="20">
        <v>0</v>
      </c>
      <c r="T318" s="20">
        <v>0</v>
      </c>
      <c r="U318" s="20">
        <v>51</v>
      </c>
      <c r="V318" s="30"/>
      <c r="W318" s="30"/>
      <c r="X318" s="33">
        <f>IFERROR(1 -(Master1[[#This Row],[Avg Garment Scans per Delivery]]/Master1[[#This Row],[Garment Inventory]]), 0)</f>
        <v>0</v>
      </c>
      <c r="Y318" s="30"/>
      <c r="Z318" s="30"/>
      <c r="AA318" s="32">
        <f>_xlfn.XLOOKUP(Master1[[#This Row],[cu_id]], Revenue_Analysis[cuid], Revenue_Analysis[Q1 Low Deviation], 0)</f>
        <v>9.3000000000000007</v>
      </c>
      <c r="AB318" s="32">
        <f>_xlfn.XLOOKUP(Master1[[#This Row],[cu_id]],Revenue_Analysis[cuid],Revenue_Analysis[Q1 High Deviation], 0)</f>
        <v>9.3000000000000007</v>
      </c>
      <c r="AC318" s="32">
        <f>_xlfn.XLOOKUP(Master1[[#This Row],[cu_id]],Revenue_Analysis[cuid],Revenue_Analysis[Q2 Low Deviation], 0)</f>
        <v>9.8232999999999997</v>
      </c>
      <c r="AD318" s="32">
        <f>_xlfn.XLOOKUP(Master1[[#This Row],[cu_id]],Revenue_Analysis[cuid],Revenue_Analysis[Q2 High Deviation], 0)</f>
        <v>11.6629</v>
      </c>
      <c r="AE318" s="32">
        <f>_xlfn.XLOOKUP(Master1[[#This Row],[cu_id]],Revenue_Analysis[cuid],Revenue_Analysis[Q3 Low Deviation], 0)</f>
        <v>12.447900000000001</v>
      </c>
      <c r="AF318" s="32">
        <f>_xlfn.XLOOKUP(Master1[[#This Row],[cu_id]],Revenue_Analysis[cuid],Revenue_Analysis[Q3 High Deviation], 0)</f>
        <v>14.6045</v>
      </c>
      <c r="AG318" s="32">
        <f>_xlfn.XLOOKUP(Master1[[#This Row],[cu_id]],Revenue_Analysis[cuid],Revenue_Analysis[Q4 Low Deviation], 0)</f>
        <v>8.9626999999999999</v>
      </c>
      <c r="AH318" s="32">
        <f>_xlfn.XLOOKUP(Master1[[#This Row],[cu_id]],Revenue_Analysis[cuid],Revenue_Analysis[Q4 High Deviation], 0)</f>
        <v>9.1757000000000009</v>
      </c>
      <c r="AI318" s="32">
        <f>_xlfn.XLOOKUP(Master1[[#This Row],[cu_id]],Revenue_Analysis[cuid],Revenue_Analysis[Q1 Average], 0)</f>
        <v>9.3000000000000007</v>
      </c>
      <c r="AJ318" s="32">
        <f>_xlfn.XLOOKUP(Master1[[#This Row],[cu_id]],Revenue_Analysis[cuid],Revenue_Analysis[Q2 Average], 0)</f>
        <v>10.7431</v>
      </c>
      <c r="AK318" s="32">
        <f>_xlfn.XLOOKUP(Master1[[#This Row],[cu_id]],Revenue_Analysis[cuid],Revenue_Analysis[Q3 Average], 0)</f>
        <v>13.526199999999999</v>
      </c>
      <c r="AL318" s="32">
        <f>_xlfn.XLOOKUP(Master1[[#This Row],[cu_id]],Revenue_Analysis[cuid],Revenue_Analysis[Q4 Average], 0)</f>
        <v>9.0692000000000004</v>
      </c>
      <c r="AM318" s="34">
        <v>0.25</v>
      </c>
      <c r="AN318" s="35">
        <v>0.875</v>
      </c>
      <c r="AO318" s="35" t="s">
        <v>4592</v>
      </c>
      <c r="AP318" s="35" t="s">
        <v>4592</v>
      </c>
      <c r="AQ318" s="20" t="s">
        <v>5135</v>
      </c>
      <c r="AR318" s="20"/>
      <c r="AS318" s="14">
        <f>IFERROR(_xlfn.XLOOKUP(Master1[[#This Row],[cu_id]],StopTimes[cu_ID],StopTimes[Average Stop Time]), 0)</f>
        <v>0.12142857166666667</v>
      </c>
      <c r="AT318" s="14">
        <f>IF(Master1[[#This Row],[RSP StopTime Override]] &lt;&gt; "",Master1[[#This Row],[RSP StopTime Override]],IF(Master1[[#This Row],[Avg Stop Time Helper]] &lt;&gt; 0, Master1[[#This Row],[Avg Stop Time Helper]],Average_Stop_Time))</f>
        <v>0.12142857166666667</v>
      </c>
      <c r="AU318" s="13"/>
    </row>
    <row r="319" spans="1:47" x14ac:dyDescent="0.3">
      <c r="A319" s="18" t="s">
        <v>4433</v>
      </c>
      <c r="B319" s="20">
        <v>51</v>
      </c>
      <c r="C319" s="20" t="s">
        <v>9</v>
      </c>
      <c r="D319" s="19">
        <v>99061</v>
      </c>
      <c r="E319" s="19" t="s">
        <v>6244</v>
      </c>
      <c r="F319" s="19" t="s">
        <v>6245</v>
      </c>
      <c r="G319" s="19" t="s">
        <v>6239</v>
      </c>
      <c r="H319" s="19" t="s">
        <v>11</v>
      </c>
      <c r="I319" s="19" t="s">
        <v>4977</v>
      </c>
      <c r="J319" s="19" t="s">
        <v>4</v>
      </c>
      <c r="K319" s="19" t="s">
        <v>5576</v>
      </c>
      <c r="L319" s="21" t="s">
        <v>16</v>
      </c>
      <c r="M319" s="20" t="s">
        <v>3</v>
      </c>
      <c r="N319" s="20" t="s">
        <v>2</v>
      </c>
      <c r="O319" s="20">
        <v>25</v>
      </c>
      <c r="P319" s="20">
        <v>25</v>
      </c>
      <c r="Q319" s="20">
        <v>0</v>
      </c>
      <c r="R319" s="20">
        <v>0</v>
      </c>
      <c r="S319" s="20">
        <v>0</v>
      </c>
      <c r="T319" s="20">
        <v>0</v>
      </c>
      <c r="U319" s="20">
        <v>52</v>
      </c>
      <c r="V319" s="30"/>
      <c r="W319" s="30"/>
      <c r="X319" s="33">
        <f>IFERROR(1 -(Master1[[#This Row],[Avg Garment Scans per Delivery]]/Master1[[#This Row],[Garment Inventory]]), 0)</f>
        <v>0</v>
      </c>
      <c r="Y319" s="30"/>
      <c r="Z319" s="30"/>
      <c r="AA319" s="32">
        <f>_xlfn.XLOOKUP(Master1[[#This Row],[cu_id]], Revenue_Analysis[cuid], Revenue_Analysis[Q1 Low Deviation], 0)</f>
        <v>27.855</v>
      </c>
      <c r="AB319" s="32">
        <f>_xlfn.XLOOKUP(Master1[[#This Row],[cu_id]],Revenue_Analysis[cuid],Revenue_Analysis[Q1 High Deviation], 0)</f>
        <v>28.400400000000001</v>
      </c>
      <c r="AC319" s="32">
        <f>_xlfn.XLOOKUP(Master1[[#This Row],[cu_id]],Revenue_Analysis[cuid],Revenue_Analysis[Q2 Low Deviation], 0)</f>
        <v>15.9954</v>
      </c>
      <c r="AD319" s="32">
        <f>_xlfn.XLOOKUP(Master1[[#This Row],[cu_id]],Revenue_Analysis[cuid],Revenue_Analysis[Q2 High Deviation], 0)</f>
        <v>36.964599999999997</v>
      </c>
      <c r="AE319" s="32">
        <f>_xlfn.XLOOKUP(Master1[[#This Row],[cu_id]],Revenue_Analysis[cuid],Revenue_Analysis[Q3 Low Deviation], 0)</f>
        <v>15.7552</v>
      </c>
      <c r="AF319" s="32">
        <f>_xlfn.XLOOKUP(Master1[[#This Row],[cu_id]],Revenue_Analysis[cuid],Revenue_Analysis[Q3 High Deviation], 0)</f>
        <v>37.771000000000001</v>
      </c>
      <c r="AG319" s="32">
        <f>_xlfn.XLOOKUP(Master1[[#This Row],[cu_id]],Revenue_Analysis[cuid],Revenue_Analysis[Q4 Low Deviation], 0)</f>
        <v>21.238600000000002</v>
      </c>
      <c r="AH319" s="32">
        <f>_xlfn.XLOOKUP(Master1[[#This Row],[cu_id]],Revenue_Analysis[cuid],Revenue_Analysis[Q4 High Deviation], 0)</f>
        <v>30.0106</v>
      </c>
      <c r="AI319" s="32">
        <f>_xlfn.XLOOKUP(Master1[[#This Row],[cu_id]],Revenue_Analysis[cuid],Revenue_Analysis[Q1 Average], 0)</f>
        <v>28.127700000000001</v>
      </c>
      <c r="AJ319" s="32">
        <f>_xlfn.XLOOKUP(Master1[[#This Row],[cu_id]],Revenue_Analysis[cuid],Revenue_Analysis[Q2 Average], 0)</f>
        <v>26.48</v>
      </c>
      <c r="AK319" s="32">
        <f>_xlfn.XLOOKUP(Master1[[#This Row],[cu_id]],Revenue_Analysis[cuid],Revenue_Analysis[Q3 Average], 0)</f>
        <v>26.763100000000001</v>
      </c>
      <c r="AL319" s="32">
        <f>_xlfn.XLOOKUP(Master1[[#This Row],[cu_id]],Revenue_Analysis[cuid],Revenue_Analysis[Q4 Average], 0)</f>
        <v>25.624600000000001</v>
      </c>
      <c r="AM319" s="34">
        <v>0.25</v>
      </c>
      <c r="AN319" s="35">
        <v>0.875</v>
      </c>
      <c r="AO319" s="35" t="s">
        <v>4592</v>
      </c>
      <c r="AP319" s="35" t="s">
        <v>4592</v>
      </c>
      <c r="AQ319" s="20" t="s">
        <v>5135</v>
      </c>
      <c r="AR319" s="20"/>
      <c r="AS319" s="14">
        <f>IFERROR(_xlfn.XLOOKUP(Master1[[#This Row],[cu_id]],StopTimes[cu_ID],StopTimes[Average Stop Time]), 0)</f>
        <v>0.22142856999999999</v>
      </c>
      <c r="AT319" s="14">
        <f>IF(Master1[[#This Row],[RSP StopTime Override]] &lt;&gt; "",Master1[[#This Row],[RSP StopTime Override]],IF(Master1[[#This Row],[Avg Stop Time Helper]] &lt;&gt; 0, Master1[[#This Row],[Avg Stop Time Helper]],Average_Stop_Time))</f>
        <v>0.22142856999999999</v>
      </c>
      <c r="AU319" s="13"/>
    </row>
    <row r="320" spans="1:47" x14ac:dyDescent="0.3">
      <c r="A320" s="18" t="s">
        <v>4434</v>
      </c>
      <c r="B320" s="20">
        <v>51</v>
      </c>
      <c r="C320" s="20" t="s">
        <v>9</v>
      </c>
      <c r="D320" s="19">
        <v>99061</v>
      </c>
      <c r="E320" s="19" t="s">
        <v>5031</v>
      </c>
      <c r="F320" s="19" t="s">
        <v>6246</v>
      </c>
      <c r="G320" s="19" t="s">
        <v>6239</v>
      </c>
      <c r="H320" s="19" t="s">
        <v>11</v>
      </c>
      <c r="I320" s="19" t="s">
        <v>4977</v>
      </c>
      <c r="J320" s="19" t="s">
        <v>4</v>
      </c>
      <c r="K320" s="19" t="s">
        <v>5576</v>
      </c>
      <c r="L320" s="21" t="s">
        <v>16</v>
      </c>
      <c r="M320" s="20" t="s">
        <v>3</v>
      </c>
      <c r="N320" s="20" t="s">
        <v>2</v>
      </c>
      <c r="O320" s="20">
        <v>30</v>
      </c>
      <c r="P320" s="20">
        <v>30</v>
      </c>
      <c r="Q320" s="20">
        <v>0</v>
      </c>
      <c r="R320" s="20">
        <v>0</v>
      </c>
      <c r="S320" s="20">
        <v>0</v>
      </c>
      <c r="T320" s="20">
        <v>0</v>
      </c>
      <c r="U320" s="20">
        <v>52</v>
      </c>
      <c r="V320" s="30"/>
      <c r="W320" s="30"/>
      <c r="X320" s="33">
        <f>IFERROR(1 -(Master1[[#This Row],[Avg Garment Scans per Delivery]]/Master1[[#This Row],[Garment Inventory]]), 0)</f>
        <v>0</v>
      </c>
      <c r="Y320" s="30"/>
      <c r="Z320" s="30"/>
      <c r="AA320" s="32">
        <f>_xlfn.XLOOKUP(Master1[[#This Row],[cu_id]], Revenue_Analysis[cuid], Revenue_Analysis[Q1 Low Deviation], 0)</f>
        <v>39.01</v>
      </c>
      <c r="AB320" s="32">
        <f>_xlfn.XLOOKUP(Master1[[#This Row],[cu_id]],Revenue_Analysis[cuid],Revenue_Analysis[Q1 High Deviation], 0)</f>
        <v>39.01</v>
      </c>
      <c r="AC320" s="32">
        <f>_xlfn.XLOOKUP(Master1[[#This Row],[cu_id]],Revenue_Analysis[cuid],Revenue_Analysis[Q2 Low Deviation], 0)</f>
        <v>45.786999999999999</v>
      </c>
      <c r="AD320" s="32">
        <f>_xlfn.XLOOKUP(Master1[[#This Row],[cu_id]],Revenue_Analysis[cuid],Revenue_Analysis[Q2 High Deviation], 0)</f>
        <v>48.356000000000002</v>
      </c>
      <c r="AE320" s="32">
        <f>_xlfn.XLOOKUP(Master1[[#This Row],[cu_id]],Revenue_Analysis[cuid],Revenue_Analysis[Q3 Low Deviation], 0)</f>
        <v>48.946800000000003</v>
      </c>
      <c r="AF320" s="32">
        <f>_xlfn.XLOOKUP(Master1[[#This Row],[cu_id]],Revenue_Analysis[cuid],Revenue_Analysis[Q3 High Deviation], 0)</f>
        <v>52.308599999999998</v>
      </c>
      <c r="AG320" s="32">
        <f>_xlfn.XLOOKUP(Master1[[#This Row],[cu_id]],Revenue_Analysis[cuid],Revenue_Analysis[Q4 Low Deviation], 0)</f>
        <v>37.6721</v>
      </c>
      <c r="AH320" s="32">
        <f>_xlfn.XLOOKUP(Master1[[#This Row],[cu_id]],Revenue_Analysis[cuid],Revenue_Analysis[Q4 High Deviation], 0)</f>
        <v>38.517099999999999</v>
      </c>
      <c r="AI320" s="32">
        <f>_xlfn.XLOOKUP(Master1[[#This Row],[cu_id]],Revenue_Analysis[cuid],Revenue_Analysis[Q1 Average], 0)</f>
        <v>39.01</v>
      </c>
      <c r="AJ320" s="32">
        <f>_xlfn.XLOOKUP(Master1[[#This Row],[cu_id]],Revenue_Analysis[cuid],Revenue_Analysis[Q2 Average], 0)</f>
        <v>47.0715</v>
      </c>
      <c r="AK320" s="32">
        <f>_xlfn.XLOOKUP(Master1[[#This Row],[cu_id]],Revenue_Analysis[cuid],Revenue_Analysis[Q3 Average], 0)</f>
        <v>50.627699999999997</v>
      </c>
      <c r="AL320" s="32">
        <f>_xlfn.XLOOKUP(Master1[[#This Row],[cu_id]],Revenue_Analysis[cuid],Revenue_Analysis[Q4 Average], 0)</f>
        <v>38.0946</v>
      </c>
      <c r="AM320" s="34">
        <v>0.25</v>
      </c>
      <c r="AN320" s="35">
        <v>0.875</v>
      </c>
      <c r="AO320" s="35" t="s">
        <v>4592</v>
      </c>
      <c r="AP320" s="35" t="s">
        <v>4592</v>
      </c>
      <c r="AQ320" s="20" t="s">
        <v>5135</v>
      </c>
      <c r="AR320" s="20"/>
      <c r="AS320" s="14">
        <f>IFERROR(_xlfn.XLOOKUP(Master1[[#This Row],[cu_id]],StopTimes[cu_ID],StopTimes[Average Stop Time]), 0)</f>
        <v>0.18571428500000001</v>
      </c>
      <c r="AT320" s="14">
        <f>IF(Master1[[#This Row],[RSP StopTime Override]] &lt;&gt; "",Master1[[#This Row],[RSP StopTime Override]],IF(Master1[[#This Row],[Avg Stop Time Helper]] &lt;&gt; 0, Master1[[#This Row],[Avg Stop Time Helper]],Average_Stop_Time))</f>
        <v>0.18571428500000001</v>
      </c>
      <c r="AU320" s="13"/>
    </row>
    <row r="321" spans="1:47" x14ac:dyDescent="0.3">
      <c r="A321" s="18" t="s">
        <v>4435</v>
      </c>
      <c r="B321" s="20">
        <v>51</v>
      </c>
      <c r="C321" s="20" t="s">
        <v>9</v>
      </c>
      <c r="D321" s="19">
        <v>99061</v>
      </c>
      <c r="E321" s="19" t="s">
        <v>5034</v>
      </c>
      <c r="F321" s="19" t="s">
        <v>6247</v>
      </c>
      <c r="G321" s="19" t="s">
        <v>6239</v>
      </c>
      <c r="H321" s="19" t="s">
        <v>11</v>
      </c>
      <c r="I321" s="19" t="s">
        <v>4977</v>
      </c>
      <c r="J321" s="19" t="s">
        <v>4</v>
      </c>
      <c r="K321" s="19" t="s">
        <v>5576</v>
      </c>
      <c r="L321" s="21" t="s">
        <v>16</v>
      </c>
      <c r="M321" s="20" t="s">
        <v>3</v>
      </c>
      <c r="N321" s="20" t="s">
        <v>2</v>
      </c>
      <c r="O321" s="20">
        <v>40</v>
      </c>
      <c r="P321" s="20">
        <v>40</v>
      </c>
      <c r="Q321" s="20">
        <v>0</v>
      </c>
      <c r="R321" s="20">
        <v>0</v>
      </c>
      <c r="S321" s="20">
        <v>0</v>
      </c>
      <c r="T321" s="20">
        <v>0</v>
      </c>
      <c r="U321" s="20">
        <v>52</v>
      </c>
      <c r="V321" s="30">
        <v>52</v>
      </c>
      <c r="W321" s="30">
        <v>9</v>
      </c>
      <c r="X321" s="33">
        <f>IFERROR(1 -(Master1[[#This Row],[Avg Garment Scans per Delivery]]/Master1[[#This Row],[Garment Inventory]]), 0)</f>
        <v>0.82692307692307687</v>
      </c>
      <c r="Y321" s="30">
        <v>2</v>
      </c>
      <c r="Z321" s="30">
        <v>57</v>
      </c>
      <c r="AA321" s="32">
        <f>_xlfn.XLOOKUP(Master1[[#This Row],[cu_id]], Revenue_Analysis[cuid], Revenue_Analysis[Q1 Low Deviation], 0)</f>
        <v>44.020699999999998</v>
      </c>
      <c r="AB321" s="32">
        <f>_xlfn.XLOOKUP(Master1[[#This Row],[cu_id]],Revenue_Analysis[cuid],Revenue_Analysis[Q1 High Deviation], 0)</f>
        <v>54.854700000000001</v>
      </c>
      <c r="AC321" s="32">
        <f>_xlfn.XLOOKUP(Master1[[#This Row],[cu_id]],Revenue_Analysis[cuid],Revenue_Analysis[Q2 Low Deviation], 0)</f>
        <v>40.8917</v>
      </c>
      <c r="AD321" s="32">
        <f>_xlfn.XLOOKUP(Master1[[#This Row],[cu_id]],Revenue_Analysis[cuid],Revenue_Analysis[Q2 High Deviation], 0)</f>
        <v>57.085299999999997</v>
      </c>
      <c r="AE321" s="32">
        <f>_xlfn.XLOOKUP(Master1[[#This Row],[cu_id]],Revenue_Analysis[cuid],Revenue_Analysis[Q3 Low Deviation], 0)</f>
        <v>58.108199999999997</v>
      </c>
      <c r="AF321" s="32">
        <f>_xlfn.XLOOKUP(Master1[[#This Row],[cu_id]],Revenue_Analysis[cuid],Revenue_Analysis[Q3 High Deviation], 0)</f>
        <v>77.624200000000002</v>
      </c>
      <c r="AG321" s="32">
        <f>_xlfn.XLOOKUP(Master1[[#This Row],[cu_id]],Revenue_Analysis[cuid],Revenue_Analysis[Q4 Low Deviation], 0)</f>
        <v>40.039200000000001</v>
      </c>
      <c r="AH321" s="32">
        <f>_xlfn.XLOOKUP(Master1[[#This Row],[cu_id]],Revenue_Analysis[cuid],Revenue_Analysis[Q4 High Deviation], 0)</f>
        <v>58.633200000000002</v>
      </c>
      <c r="AI321" s="32">
        <f>_xlfn.XLOOKUP(Master1[[#This Row],[cu_id]],Revenue_Analysis[cuid],Revenue_Analysis[Q1 Average], 0)</f>
        <v>49.4377</v>
      </c>
      <c r="AJ321" s="32">
        <f>_xlfn.XLOOKUP(Master1[[#This Row],[cu_id]],Revenue_Analysis[cuid],Revenue_Analysis[Q2 Average], 0)</f>
        <v>48.988500000000002</v>
      </c>
      <c r="AK321" s="32">
        <f>_xlfn.XLOOKUP(Master1[[#This Row],[cu_id]],Revenue_Analysis[cuid],Revenue_Analysis[Q3 Average], 0)</f>
        <v>67.866200000000006</v>
      </c>
      <c r="AL321" s="32">
        <f>_xlfn.XLOOKUP(Master1[[#This Row],[cu_id]],Revenue_Analysis[cuid],Revenue_Analysis[Q4 Average], 0)</f>
        <v>49.336199999999998</v>
      </c>
      <c r="AM321" s="34">
        <v>0.25</v>
      </c>
      <c r="AN321" s="35">
        <v>0.875</v>
      </c>
      <c r="AO321" s="35" t="s">
        <v>4592</v>
      </c>
      <c r="AP321" s="35" t="s">
        <v>4592</v>
      </c>
      <c r="AQ321" s="20" t="s">
        <v>5135</v>
      </c>
      <c r="AR321" s="20"/>
      <c r="AS321" s="14">
        <f>IFERROR(_xlfn.XLOOKUP(Master1[[#This Row],[cu_id]],StopTimes[cu_ID],StopTimes[Average Stop Time]), 0)</f>
        <v>0.48809523666666665</v>
      </c>
      <c r="AT321" s="14">
        <f>IF(Master1[[#This Row],[RSP StopTime Override]] &lt;&gt; "",Master1[[#This Row],[RSP StopTime Override]],IF(Master1[[#This Row],[Avg Stop Time Helper]] &lt;&gt; 0, Master1[[#This Row],[Avg Stop Time Helper]],Average_Stop_Time))</f>
        <v>0.48809523666666665</v>
      </c>
      <c r="AU321" s="13"/>
    </row>
    <row r="322" spans="1:47" x14ac:dyDescent="0.3">
      <c r="A322" s="18" t="s">
        <v>4436</v>
      </c>
      <c r="B322" s="20">
        <v>12</v>
      </c>
      <c r="C322" s="20" t="s">
        <v>12</v>
      </c>
      <c r="D322" s="19">
        <v>529086</v>
      </c>
      <c r="E322" s="19" t="s">
        <v>13</v>
      </c>
      <c r="F322" s="19" t="s">
        <v>5086</v>
      </c>
      <c r="G322" s="19" t="s">
        <v>5087</v>
      </c>
      <c r="H322" s="19" t="s">
        <v>11</v>
      </c>
      <c r="I322" s="19" t="s">
        <v>4620</v>
      </c>
      <c r="J322" s="19" t="s">
        <v>4</v>
      </c>
      <c r="K322" s="19" t="s">
        <v>5088</v>
      </c>
      <c r="L322" s="21" t="s">
        <v>17</v>
      </c>
      <c r="M322" s="20" t="s">
        <v>10</v>
      </c>
      <c r="N322" s="20" t="s">
        <v>2</v>
      </c>
      <c r="O322" s="20">
        <v>70</v>
      </c>
      <c r="P322" s="20">
        <v>0</v>
      </c>
      <c r="Q322" s="20">
        <v>70</v>
      </c>
      <c r="R322" s="20">
        <v>0</v>
      </c>
      <c r="S322" s="20">
        <v>0</v>
      </c>
      <c r="T322" s="20">
        <v>0</v>
      </c>
      <c r="U322" s="20">
        <v>26</v>
      </c>
      <c r="V322" s="30"/>
      <c r="W322" s="30"/>
      <c r="X322" s="33">
        <f>IFERROR(1 -(Master1[[#This Row],[Avg Garment Scans per Delivery]]/Master1[[#This Row],[Garment Inventory]]), 0)</f>
        <v>0</v>
      </c>
      <c r="Y322" s="30"/>
      <c r="Z322" s="30"/>
      <c r="AA322" s="32">
        <f>_xlfn.XLOOKUP(Master1[[#This Row],[cu_id]], Revenue_Analysis[cuid], Revenue_Analysis[Q1 Low Deviation], 0)</f>
        <v>62.11</v>
      </c>
      <c r="AB322" s="32">
        <f>_xlfn.XLOOKUP(Master1[[#This Row],[cu_id]],Revenue_Analysis[cuid],Revenue_Analysis[Q1 High Deviation], 0)</f>
        <v>101.31659999999999</v>
      </c>
      <c r="AC322" s="32">
        <f>_xlfn.XLOOKUP(Master1[[#This Row],[cu_id]],Revenue_Analysis[cuid],Revenue_Analysis[Q2 Low Deviation], 0)</f>
        <v>63.250799999999998</v>
      </c>
      <c r="AD322" s="32">
        <f>_xlfn.XLOOKUP(Master1[[#This Row],[cu_id]],Revenue_Analysis[cuid],Revenue_Analysis[Q2 High Deviation], 0)</f>
        <v>99.391999999999996</v>
      </c>
      <c r="AE322" s="32">
        <f>_xlfn.XLOOKUP(Master1[[#This Row],[cu_id]],Revenue_Analysis[cuid],Revenue_Analysis[Q3 Low Deviation], 0)</f>
        <v>65.058300000000003</v>
      </c>
      <c r="AF322" s="32">
        <f>_xlfn.XLOOKUP(Master1[[#This Row],[cu_id]],Revenue_Analysis[cuid],Revenue_Analysis[Q3 High Deviation], 0)</f>
        <v>121.3917</v>
      </c>
      <c r="AG322" s="32">
        <f>_xlfn.XLOOKUP(Master1[[#This Row],[cu_id]],Revenue_Analysis[cuid],Revenue_Analysis[Q4 Low Deviation], 0)</f>
        <v>59.536499999999997</v>
      </c>
      <c r="AH322" s="32">
        <f>_xlfn.XLOOKUP(Master1[[#This Row],[cu_id]],Revenue_Analysis[cuid],Revenue_Analysis[Q4 High Deviation], 0)</f>
        <v>100.71210000000001</v>
      </c>
      <c r="AI322" s="32">
        <f>_xlfn.XLOOKUP(Master1[[#This Row],[cu_id]],Revenue_Analysis[cuid],Revenue_Analysis[Q1 Average], 0)</f>
        <v>81.713300000000004</v>
      </c>
      <c r="AJ322" s="32">
        <f>_xlfn.XLOOKUP(Master1[[#This Row],[cu_id]],Revenue_Analysis[cuid],Revenue_Analysis[Q2 Average], 0)</f>
        <v>81.321399999999997</v>
      </c>
      <c r="AK322" s="32">
        <f>_xlfn.XLOOKUP(Master1[[#This Row],[cu_id]],Revenue_Analysis[cuid],Revenue_Analysis[Q3 Average], 0)</f>
        <v>93.224999999999994</v>
      </c>
      <c r="AL322" s="32">
        <f>_xlfn.XLOOKUP(Master1[[#This Row],[cu_id]],Revenue_Analysis[cuid],Revenue_Analysis[Q4 Average], 0)</f>
        <v>80.124300000000005</v>
      </c>
      <c r="AM322" s="34">
        <v>0.4375</v>
      </c>
      <c r="AN322" s="35">
        <v>0.58333333333333337</v>
      </c>
      <c r="AO322" s="35" t="s">
        <v>4592</v>
      </c>
      <c r="AP322" s="35" t="s">
        <v>4592</v>
      </c>
      <c r="AQ322" s="20" t="s">
        <v>27</v>
      </c>
      <c r="AR322" s="20"/>
      <c r="AS322" s="14">
        <f>IFERROR(_xlfn.XLOOKUP(Master1[[#This Row],[cu_id]],StopTimes[cu_ID],StopTimes[Average Stop Time]), 0)</f>
        <v>11.512500000000001</v>
      </c>
      <c r="AT322" s="14">
        <f>IF(Master1[[#This Row],[RSP StopTime Override]] &lt;&gt; "",Master1[[#This Row],[RSP StopTime Override]],IF(Master1[[#This Row],[Avg Stop Time Helper]] &lt;&gt; 0, Master1[[#This Row],[Avg Stop Time Helper]],Average_Stop_Time))</f>
        <v>11.512500000000001</v>
      </c>
      <c r="AU322" s="13"/>
    </row>
    <row r="323" spans="1:47" x14ac:dyDescent="0.3">
      <c r="A323" s="18" t="s">
        <v>4437</v>
      </c>
      <c r="B323" s="20">
        <v>50</v>
      </c>
      <c r="C323" s="20" t="s">
        <v>9</v>
      </c>
      <c r="D323" s="19">
        <v>529098</v>
      </c>
      <c r="E323" s="19" t="s">
        <v>13</v>
      </c>
      <c r="F323" s="19" t="s">
        <v>5758</v>
      </c>
      <c r="G323" s="19" t="s">
        <v>5759</v>
      </c>
      <c r="H323" s="19" t="s">
        <v>11</v>
      </c>
      <c r="I323" s="19" t="s">
        <v>5760</v>
      </c>
      <c r="J323" s="19" t="s">
        <v>4</v>
      </c>
      <c r="K323" s="19" t="s">
        <v>5761</v>
      </c>
      <c r="L323" s="21">
        <v>5</v>
      </c>
      <c r="M323" s="20" t="s">
        <v>10</v>
      </c>
      <c r="N323" s="20" t="s">
        <v>2</v>
      </c>
      <c r="O323" s="20">
        <v>58</v>
      </c>
      <c r="P323" s="20">
        <v>58</v>
      </c>
      <c r="Q323" s="20">
        <v>0</v>
      </c>
      <c r="R323" s="20">
        <v>0</v>
      </c>
      <c r="S323" s="20">
        <v>0</v>
      </c>
      <c r="T323" s="20">
        <v>0</v>
      </c>
      <c r="U323" s="20">
        <v>27</v>
      </c>
      <c r="V323" s="30"/>
      <c r="W323" s="30"/>
      <c r="X323" s="33">
        <f>IFERROR(1 -(Master1[[#This Row],[Avg Garment Scans per Delivery]]/Master1[[#This Row],[Garment Inventory]]), 0)</f>
        <v>0</v>
      </c>
      <c r="Y323" s="30"/>
      <c r="Z323" s="30"/>
      <c r="AA323" s="32">
        <f>_xlfn.XLOOKUP(Master1[[#This Row],[cu_id]], Revenue_Analysis[cuid], Revenue_Analysis[Q1 Low Deviation], 0)</f>
        <v>110.857</v>
      </c>
      <c r="AB323" s="32">
        <f>_xlfn.XLOOKUP(Master1[[#This Row],[cu_id]],Revenue_Analysis[cuid],Revenue_Analysis[Q1 High Deviation], 0)</f>
        <v>111.5916</v>
      </c>
      <c r="AC323" s="32">
        <f>_xlfn.XLOOKUP(Master1[[#This Row],[cu_id]],Revenue_Analysis[cuid],Revenue_Analysis[Q2 Low Deviation], 0)</f>
        <v>109.116</v>
      </c>
      <c r="AD323" s="32">
        <f>_xlfn.XLOOKUP(Master1[[#This Row],[cu_id]],Revenue_Analysis[cuid],Revenue_Analysis[Q2 High Deviation], 0)</f>
        <v>162.16399999999999</v>
      </c>
      <c r="AE323" s="32">
        <f>_xlfn.XLOOKUP(Master1[[#This Row],[cu_id]],Revenue_Analysis[cuid],Revenue_Analysis[Q3 Low Deviation], 0)</f>
        <v>121.24720000000001</v>
      </c>
      <c r="AF323" s="32">
        <f>_xlfn.XLOOKUP(Master1[[#This Row],[cu_id]],Revenue_Analysis[cuid],Revenue_Analysis[Q3 High Deviation], 0)</f>
        <v>125.6088</v>
      </c>
      <c r="AG323" s="32">
        <f>_xlfn.XLOOKUP(Master1[[#This Row],[cu_id]],Revenue_Analysis[cuid],Revenue_Analysis[Q4 Low Deviation], 0)</f>
        <v>111.01</v>
      </c>
      <c r="AH323" s="32">
        <f>_xlfn.XLOOKUP(Master1[[#This Row],[cu_id]],Revenue_Analysis[cuid],Revenue_Analysis[Q4 High Deviation], 0)</f>
        <v>111.01</v>
      </c>
      <c r="AI323" s="32">
        <f>_xlfn.XLOOKUP(Master1[[#This Row],[cu_id]],Revenue_Analysis[cuid],Revenue_Analysis[Q1 Average], 0)</f>
        <v>111.2243</v>
      </c>
      <c r="AJ323" s="32">
        <f>_xlfn.XLOOKUP(Master1[[#This Row],[cu_id]],Revenue_Analysis[cuid],Revenue_Analysis[Q2 Average], 0)</f>
        <v>135.63999999999999</v>
      </c>
      <c r="AK323" s="32">
        <f>_xlfn.XLOOKUP(Master1[[#This Row],[cu_id]],Revenue_Analysis[cuid],Revenue_Analysis[Q3 Average], 0)</f>
        <v>123.428</v>
      </c>
      <c r="AL323" s="32">
        <f>_xlfn.XLOOKUP(Master1[[#This Row],[cu_id]],Revenue_Analysis[cuid],Revenue_Analysis[Q4 Average], 0)</f>
        <v>111.01</v>
      </c>
      <c r="AM323" s="34">
        <v>0.39583333333333331</v>
      </c>
      <c r="AN323" s="35">
        <v>0.625</v>
      </c>
      <c r="AO323" s="35" t="s">
        <v>4592</v>
      </c>
      <c r="AP323" s="35" t="s">
        <v>4592</v>
      </c>
      <c r="AQ323" s="20" t="s">
        <v>0</v>
      </c>
      <c r="AR323" s="20"/>
      <c r="AS323" s="14">
        <f>IFERROR(_xlfn.XLOOKUP(Master1[[#This Row],[cu_id]],StopTimes[cu_ID],StopTimes[Average Stop Time]), 0)</f>
        <v>5.1875</v>
      </c>
      <c r="AT323" s="14">
        <f>IF(Master1[[#This Row],[RSP StopTime Override]] &lt;&gt; "",Master1[[#This Row],[RSP StopTime Override]],IF(Master1[[#This Row],[Avg Stop Time Helper]] &lt;&gt; 0, Master1[[#This Row],[Avg Stop Time Helper]],Average_Stop_Time))</f>
        <v>7</v>
      </c>
      <c r="AU323" s="13">
        <v>7</v>
      </c>
    </row>
    <row r="324" spans="1:47" x14ac:dyDescent="0.3">
      <c r="A324" s="18" t="s">
        <v>4438</v>
      </c>
      <c r="B324" s="20">
        <v>56</v>
      </c>
      <c r="C324" s="20" t="s">
        <v>7</v>
      </c>
      <c r="D324" s="19">
        <v>529107</v>
      </c>
      <c r="E324" s="19" t="s">
        <v>13</v>
      </c>
      <c r="F324" s="19" t="s">
        <v>7200</v>
      </c>
      <c r="G324" s="19" t="s">
        <v>7201</v>
      </c>
      <c r="H324" s="19" t="s">
        <v>11</v>
      </c>
      <c r="I324" s="19" t="s">
        <v>5890</v>
      </c>
      <c r="J324" s="19" t="s">
        <v>4</v>
      </c>
      <c r="K324" s="19" t="s">
        <v>5276</v>
      </c>
      <c r="L324" s="21" t="s">
        <v>16</v>
      </c>
      <c r="M324" s="20" t="s">
        <v>3</v>
      </c>
      <c r="N324" s="20" t="s">
        <v>2</v>
      </c>
      <c r="O324" s="20">
        <v>40</v>
      </c>
      <c r="P324" s="20">
        <v>0</v>
      </c>
      <c r="Q324" s="20">
        <v>0</v>
      </c>
      <c r="R324" s="20">
        <v>0</v>
      </c>
      <c r="S324" s="20">
        <v>0</v>
      </c>
      <c r="T324" s="20">
        <v>40</v>
      </c>
      <c r="U324" s="20">
        <v>15</v>
      </c>
      <c r="V324" s="30"/>
      <c r="W324" s="30"/>
      <c r="X324" s="33">
        <f>IFERROR(1 -(Master1[[#This Row],[Avg Garment Scans per Delivery]]/Master1[[#This Row],[Garment Inventory]]), 0)</f>
        <v>0</v>
      </c>
      <c r="Y324" s="30"/>
      <c r="Z324" s="30"/>
      <c r="AA324" s="32">
        <f>_xlfn.XLOOKUP(Master1[[#This Row],[cu_id]], Revenue_Analysis[cuid], Revenue_Analysis[Q1 Low Deviation], 0)</f>
        <v>0</v>
      </c>
      <c r="AB324" s="32">
        <f>_xlfn.XLOOKUP(Master1[[#This Row],[cu_id]],Revenue_Analysis[cuid],Revenue_Analysis[Q1 High Deviation], 0)</f>
        <v>0</v>
      </c>
      <c r="AC324" s="32">
        <f>_xlfn.XLOOKUP(Master1[[#This Row],[cu_id]],Revenue_Analysis[cuid],Revenue_Analysis[Q2 Low Deviation], 0)</f>
        <v>97.592799999999997</v>
      </c>
      <c r="AD324" s="32">
        <f>_xlfn.XLOOKUP(Master1[[#This Row],[cu_id]],Revenue_Analysis[cuid],Revenue_Analysis[Q2 High Deviation], 0)</f>
        <v>124.2792</v>
      </c>
      <c r="AE324" s="32">
        <f>_xlfn.XLOOKUP(Master1[[#This Row],[cu_id]],Revenue_Analysis[cuid],Revenue_Analysis[Q3 Low Deviation], 0)</f>
        <v>81.241900000000001</v>
      </c>
      <c r="AF324" s="32">
        <f>_xlfn.XLOOKUP(Master1[[#This Row],[cu_id]],Revenue_Analysis[cuid],Revenue_Analysis[Q3 High Deviation], 0)</f>
        <v>132.35589999999999</v>
      </c>
      <c r="AG324" s="32">
        <f>_xlfn.XLOOKUP(Master1[[#This Row],[cu_id]],Revenue_Analysis[cuid],Revenue_Analysis[Q4 Low Deviation], 0)</f>
        <v>0</v>
      </c>
      <c r="AH324" s="32">
        <f>_xlfn.XLOOKUP(Master1[[#This Row],[cu_id]],Revenue_Analysis[cuid],Revenue_Analysis[Q4 High Deviation], 0)</f>
        <v>0</v>
      </c>
      <c r="AI324" s="32">
        <f>_xlfn.XLOOKUP(Master1[[#This Row],[cu_id]],Revenue_Analysis[cuid],Revenue_Analysis[Q1 Average], 0)</f>
        <v>0</v>
      </c>
      <c r="AJ324" s="32">
        <f>_xlfn.XLOOKUP(Master1[[#This Row],[cu_id]],Revenue_Analysis[cuid],Revenue_Analysis[Q2 Average], 0)</f>
        <v>110.93600000000001</v>
      </c>
      <c r="AK324" s="32">
        <f>_xlfn.XLOOKUP(Master1[[#This Row],[cu_id]],Revenue_Analysis[cuid],Revenue_Analysis[Q3 Average], 0)</f>
        <v>106.7989</v>
      </c>
      <c r="AL324" s="32">
        <f>_xlfn.XLOOKUP(Master1[[#This Row],[cu_id]],Revenue_Analysis[cuid],Revenue_Analysis[Q4 Average], 0)</f>
        <v>0</v>
      </c>
      <c r="AM324" s="34">
        <v>0.41666666666666669</v>
      </c>
      <c r="AN324" s="35">
        <v>0.70833333333333337</v>
      </c>
      <c r="AO324" s="35" t="s">
        <v>4592</v>
      </c>
      <c r="AP324" s="35" t="s">
        <v>4592</v>
      </c>
      <c r="AQ324" s="20" t="s">
        <v>0</v>
      </c>
      <c r="AR324" s="20"/>
      <c r="AS324" s="14">
        <f>IFERROR(_xlfn.XLOOKUP(Master1[[#This Row],[cu_id]],StopTimes[cu_ID],StopTimes[Average Stop Time]), 0)</f>
        <v>3.9023809533333336</v>
      </c>
      <c r="AT324" s="14">
        <f>IF(Master1[[#This Row],[RSP StopTime Override]] &lt;&gt; "",Master1[[#This Row],[RSP StopTime Override]],IF(Master1[[#This Row],[Avg Stop Time Helper]] &lt;&gt; 0, Master1[[#This Row],[Avg Stop Time Helper]],Average_Stop_Time))</f>
        <v>3.9023809533333336</v>
      </c>
      <c r="AU324" s="13"/>
    </row>
    <row r="325" spans="1:47" x14ac:dyDescent="0.3">
      <c r="A325" s="18" t="s">
        <v>4439</v>
      </c>
      <c r="B325" s="20">
        <v>56</v>
      </c>
      <c r="C325" s="20" t="s">
        <v>7</v>
      </c>
      <c r="D325" s="19">
        <v>529379</v>
      </c>
      <c r="E325" s="19" t="s">
        <v>13</v>
      </c>
      <c r="F325" s="19" t="s">
        <v>7202</v>
      </c>
      <c r="G325" s="19" t="s">
        <v>7203</v>
      </c>
      <c r="H325" s="19" t="s">
        <v>11</v>
      </c>
      <c r="I325" s="19" t="s">
        <v>6905</v>
      </c>
      <c r="J325" s="19" t="s">
        <v>4</v>
      </c>
      <c r="K325" s="19" t="s">
        <v>5770</v>
      </c>
      <c r="L325" s="21" t="s">
        <v>16</v>
      </c>
      <c r="M325" s="20" t="s">
        <v>3</v>
      </c>
      <c r="N325" s="20" t="s">
        <v>2</v>
      </c>
      <c r="O325" s="20">
        <v>120</v>
      </c>
      <c r="P325" s="20">
        <v>0</v>
      </c>
      <c r="Q325" s="20">
        <v>0</v>
      </c>
      <c r="R325" s="20">
        <v>0</v>
      </c>
      <c r="S325" s="20">
        <v>0</v>
      </c>
      <c r="T325" s="20">
        <v>120</v>
      </c>
      <c r="U325" s="20">
        <v>52</v>
      </c>
      <c r="V325" s="30"/>
      <c r="W325" s="30"/>
      <c r="X325" s="33">
        <f>IFERROR(1 -(Master1[[#This Row],[Avg Garment Scans per Delivery]]/Master1[[#This Row],[Garment Inventory]]), 0)</f>
        <v>0</v>
      </c>
      <c r="Y325" s="30"/>
      <c r="Z325" s="30"/>
      <c r="AA325" s="32">
        <f>_xlfn.XLOOKUP(Master1[[#This Row],[cu_id]], Revenue_Analysis[cuid], Revenue_Analysis[Q1 Low Deviation], 0)</f>
        <v>39.4711</v>
      </c>
      <c r="AB325" s="32">
        <f>_xlfn.XLOOKUP(Master1[[#This Row],[cu_id]],Revenue_Analysis[cuid],Revenue_Analysis[Q1 High Deviation], 0)</f>
        <v>42.342300000000002</v>
      </c>
      <c r="AC325" s="32">
        <f>_xlfn.XLOOKUP(Master1[[#This Row],[cu_id]],Revenue_Analysis[cuid],Revenue_Analysis[Q2 Low Deviation], 0)</f>
        <v>43.567399999999999</v>
      </c>
      <c r="AD325" s="32">
        <f>_xlfn.XLOOKUP(Master1[[#This Row],[cu_id]],Revenue_Analysis[cuid],Revenue_Analysis[Q2 High Deviation], 0)</f>
        <v>45.961799999999997</v>
      </c>
      <c r="AE325" s="32">
        <f>_xlfn.XLOOKUP(Master1[[#This Row],[cu_id]],Revenue_Analysis[cuid],Revenue_Analysis[Q3 Low Deviation], 0)</f>
        <v>45.84</v>
      </c>
      <c r="AF325" s="32">
        <f>_xlfn.XLOOKUP(Master1[[#This Row],[cu_id]],Revenue_Analysis[cuid],Revenue_Analysis[Q3 High Deviation], 0)</f>
        <v>46.71</v>
      </c>
      <c r="AG325" s="32">
        <f>_xlfn.XLOOKUP(Master1[[#This Row],[cu_id]],Revenue_Analysis[cuid],Revenue_Analysis[Q4 Low Deviation], 0)</f>
        <v>39.83</v>
      </c>
      <c r="AH325" s="32">
        <f>_xlfn.XLOOKUP(Master1[[#This Row],[cu_id]],Revenue_Analysis[cuid],Revenue_Analysis[Q4 High Deviation], 0)</f>
        <v>39.83</v>
      </c>
      <c r="AI325" s="32">
        <f>_xlfn.XLOOKUP(Master1[[#This Row],[cu_id]],Revenue_Analysis[cuid],Revenue_Analysis[Q1 Average], 0)</f>
        <v>40.906700000000001</v>
      </c>
      <c r="AJ325" s="32">
        <f>_xlfn.XLOOKUP(Master1[[#This Row],[cu_id]],Revenue_Analysis[cuid],Revenue_Analysis[Q2 Average], 0)</f>
        <v>44.764600000000002</v>
      </c>
      <c r="AK325" s="32">
        <f>_xlfn.XLOOKUP(Master1[[#This Row],[cu_id]],Revenue_Analysis[cuid],Revenue_Analysis[Q3 Average], 0)</f>
        <v>46.274999999999999</v>
      </c>
      <c r="AL325" s="32">
        <f>_xlfn.XLOOKUP(Master1[[#This Row],[cu_id]],Revenue_Analysis[cuid],Revenue_Analysis[Q4 Average], 0)</f>
        <v>39.83</v>
      </c>
      <c r="AM325" s="34">
        <v>0.29166666666666669</v>
      </c>
      <c r="AN325" s="35">
        <v>0.70833333333333337</v>
      </c>
      <c r="AO325" s="35" t="s">
        <v>4592</v>
      </c>
      <c r="AP325" s="35" t="s">
        <v>4592</v>
      </c>
      <c r="AQ325" s="20" t="s">
        <v>0</v>
      </c>
      <c r="AR325" s="20"/>
      <c r="AS325" s="14">
        <f>IFERROR(_xlfn.XLOOKUP(Master1[[#This Row],[cu_id]],StopTimes[cu_ID],StopTimes[Average Stop Time]), 0)</f>
        <v>7.8880952366666666</v>
      </c>
      <c r="AT325" s="14">
        <f>IF(Master1[[#This Row],[RSP StopTime Override]] &lt;&gt; "",Master1[[#This Row],[RSP StopTime Override]],IF(Master1[[#This Row],[Avg Stop Time Helper]] &lt;&gt; 0, Master1[[#This Row],[Avg Stop Time Helper]],Average_Stop_Time))</f>
        <v>7.8880952366666666</v>
      </c>
      <c r="AU325" s="13"/>
    </row>
    <row r="326" spans="1:47" x14ac:dyDescent="0.3">
      <c r="A326" s="18" t="s">
        <v>4440</v>
      </c>
      <c r="B326" s="20">
        <v>56</v>
      </c>
      <c r="C326" s="20" t="s">
        <v>9</v>
      </c>
      <c r="D326" s="19">
        <v>529380</v>
      </c>
      <c r="E326" s="19" t="s">
        <v>13</v>
      </c>
      <c r="F326" s="19" t="s">
        <v>6842</v>
      </c>
      <c r="G326" s="19" t="s">
        <v>6843</v>
      </c>
      <c r="H326" s="19" t="s">
        <v>11</v>
      </c>
      <c r="I326" s="19" t="s">
        <v>6844</v>
      </c>
      <c r="J326" s="19" t="s">
        <v>4</v>
      </c>
      <c r="K326" s="19" t="s">
        <v>5764</v>
      </c>
      <c r="L326" s="21" t="s">
        <v>16</v>
      </c>
      <c r="M326" s="20" t="s">
        <v>3</v>
      </c>
      <c r="N326" s="20" t="s">
        <v>2</v>
      </c>
      <c r="O326" s="20">
        <v>170</v>
      </c>
      <c r="P326" s="20">
        <v>170</v>
      </c>
      <c r="Q326" s="20">
        <v>0</v>
      </c>
      <c r="R326" s="20">
        <v>0</v>
      </c>
      <c r="S326" s="20">
        <v>0</v>
      </c>
      <c r="T326" s="20">
        <v>0</v>
      </c>
      <c r="U326" s="20">
        <v>52</v>
      </c>
      <c r="V326" s="30">
        <v>264</v>
      </c>
      <c r="W326" s="30">
        <v>77</v>
      </c>
      <c r="X326" s="33">
        <f>IFERROR(1 -(Master1[[#This Row],[Avg Garment Scans per Delivery]]/Master1[[#This Row],[Garment Inventory]]), 0)</f>
        <v>0.70833333333333326</v>
      </c>
      <c r="Y326" s="30">
        <v>12</v>
      </c>
      <c r="Z326" s="30">
        <v>269</v>
      </c>
      <c r="AA326" s="32">
        <f>_xlfn.XLOOKUP(Master1[[#This Row],[cu_id]], Revenue_Analysis[cuid], Revenue_Analysis[Q1 Low Deviation], 0)</f>
        <v>259.03660000000002</v>
      </c>
      <c r="AB326" s="32">
        <f>_xlfn.XLOOKUP(Master1[[#This Row],[cu_id]],Revenue_Analysis[cuid],Revenue_Analysis[Q1 High Deviation], 0)</f>
        <v>262.53719999999998</v>
      </c>
      <c r="AC326" s="32">
        <f>_xlfn.XLOOKUP(Master1[[#This Row],[cu_id]],Revenue_Analysis[cuid],Revenue_Analysis[Q2 Low Deviation], 0)</f>
        <v>230.14699999999999</v>
      </c>
      <c r="AD326" s="32">
        <f>_xlfn.XLOOKUP(Master1[[#This Row],[cu_id]],Revenue_Analysis[cuid],Revenue_Analysis[Q2 High Deviation], 0)</f>
        <v>320.54160000000002</v>
      </c>
      <c r="AE326" s="32">
        <f>_xlfn.XLOOKUP(Master1[[#This Row],[cu_id]],Revenue_Analysis[cuid],Revenue_Analysis[Q3 Low Deviation], 0)</f>
        <v>256.74630000000002</v>
      </c>
      <c r="AF326" s="32">
        <f>_xlfn.XLOOKUP(Master1[[#This Row],[cu_id]],Revenue_Analysis[cuid],Revenue_Analysis[Q3 High Deviation], 0)</f>
        <v>336.62790000000001</v>
      </c>
      <c r="AG326" s="32">
        <f>_xlfn.XLOOKUP(Master1[[#This Row],[cu_id]],Revenue_Analysis[cuid],Revenue_Analysis[Q4 Low Deviation], 0)</f>
        <v>254.31790000000001</v>
      </c>
      <c r="AH326" s="32">
        <f>_xlfn.XLOOKUP(Master1[[#This Row],[cu_id]],Revenue_Analysis[cuid],Revenue_Analysis[Q4 High Deviation], 0)</f>
        <v>312.79289999999997</v>
      </c>
      <c r="AI326" s="32">
        <f>_xlfn.XLOOKUP(Master1[[#This Row],[cu_id]],Revenue_Analysis[cuid],Revenue_Analysis[Q1 Average], 0)</f>
        <v>260.7869</v>
      </c>
      <c r="AJ326" s="32">
        <f>_xlfn.XLOOKUP(Master1[[#This Row],[cu_id]],Revenue_Analysis[cuid],Revenue_Analysis[Q2 Average], 0)</f>
        <v>275.34429999999998</v>
      </c>
      <c r="AK326" s="32">
        <f>_xlfn.XLOOKUP(Master1[[#This Row],[cu_id]],Revenue_Analysis[cuid],Revenue_Analysis[Q3 Average], 0)</f>
        <v>296.68709999999999</v>
      </c>
      <c r="AL326" s="32">
        <f>_xlfn.XLOOKUP(Master1[[#This Row],[cu_id]],Revenue_Analysis[cuid],Revenue_Analysis[Q4 Average], 0)</f>
        <v>283.55540000000002</v>
      </c>
      <c r="AM326" s="34">
        <v>0.25</v>
      </c>
      <c r="AN326" s="35">
        <v>0.70833333333333337</v>
      </c>
      <c r="AO326" s="35" t="s">
        <v>4592</v>
      </c>
      <c r="AP326" s="35" t="s">
        <v>4592</v>
      </c>
      <c r="AQ326" s="20" t="s">
        <v>0</v>
      </c>
      <c r="AR326" s="20"/>
      <c r="AS326" s="14">
        <f>IFERROR(_xlfn.XLOOKUP(Master1[[#This Row],[cu_id]],StopTimes[cu_ID],StopTimes[Average Stop Time]), 0)</f>
        <v>18.388095236666668</v>
      </c>
      <c r="AT326" s="14">
        <f>IF(Master1[[#This Row],[RSP StopTime Override]] &lt;&gt; "",Master1[[#This Row],[RSP StopTime Override]],IF(Master1[[#This Row],[Avg Stop Time Helper]] &lt;&gt; 0, Master1[[#This Row],[Avg Stop Time Helper]],Average_Stop_Time))</f>
        <v>18.388095236666668</v>
      </c>
      <c r="AU326" s="13"/>
    </row>
    <row r="327" spans="1:47" x14ac:dyDescent="0.3">
      <c r="A327" s="18" t="s">
        <v>4441</v>
      </c>
      <c r="B327" s="20">
        <v>6</v>
      </c>
      <c r="C327" s="20" t="s">
        <v>6</v>
      </c>
      <c r="D327" s="19">
        <v>529386</v>
      </c>
      <c r="E327" s="19" t="s">
        <v>13</v>
      </c>
      <c r="F327" s="19" t="s">
        <v>4806</v>
      </c>
      <c r="G327" s="19" t="s">
        <v>4807</v>
      </c>
      <c r="H327" s="19" t="s">
        <v>11</v>
      </c>
      <c r="I327" s="19" t="s">
        <v>4590</v>
      </c>
      <c r="J327" s="19" t="s">
        <v>4</v>
      </c>
      <c r="K327" s="19" t="s">
        <v>4591</v>
      </c>
      <c r="L327" s="21" t="s">
        <v>16</v>
      </c>
      <c r="M327" s="20" t="s">
        <v>3</v>
      </c>
      <c r="N327" s="20" t="s">
        <v>2</v>
      </c>
      <c r="O327" s="20">
        <v>3</v>
      </c>
      <c r="P327" s="20">
        <v>0</v>
      </c>
      <c r="Q327" s="20">
        <v>0</v>
      </c>
      <c r="R327" s="20">
        <v>3</v>
      </c>
      <c r="S327" s="20">
        <v>0</v>
      </c>
      <c r="T327" s="20">
        <v>0</v>
      </c>
      <c r="U327" s="20">
        <v>54</v>
      </c>
      <c r="V327" s="30">
        <v>216</v>
      </c>
      <c r="W327" s="30">
        <v>49</v>
      </c>
      <c r="X327" s="33">
        <f>IFERROR(1 -(Master1[[#This Row],[Avg Garment Scans per Delivery]]/Master1[[#This Row],[Garment Inventory]]), 0)</f>
        <v>0.77314814814814814</v>
      </c>
      <c r="Y327" s="30">
        <v>11</v>
      </c>
      <c r="Z327" s="30">
        <v>222</v>
      </c>
      <c r="AA327" s="32">
        <f>_xlfn.XLOOKUP(Master1[[#This Row],[cu_id]], Revenue_Analysis[cuid], Revenue_Analysis[Q1 Low Deviation], 0)</f>
        <v>196.3391</v>
      </c>
      <c r="AB327" s="32">
        <f>_xlfn.XLOOKUP(Master1[[#This Row],[cu_id]],Revenue_Analysis[cuid],Revenue_Analysis[Q1 High Deviation], 0)</f>
        <v>252.77510000000001</v>
      </c>
      <c r="AC327" s="32">
        <f>_xlfn.XLOOKUP(Master1[[#This Row],[cu_id]],Revenue_Analysis[cuid],Revenue_Analysis[Q2 Low Deviation], 0)</f>
        <v>251.20689999999999</v>
      </c>
      <c r="AD327" s="32">
        <f>_xlfn.XLOOKUP(Master1[[#This Row],[cu_id]],Revenue_Analysis[cuid],Revenue_Analysis[Q2 High Deviation], 0)</f>
        <v>280.57310000000001</v>
      </c>
      <c r="AE327" s="32">
        <f>_xlfn.XLOOKUP(Master1[[#This Row],[cu_id]],Revenue_Analysis[cuid],Revenue_Analysis[Q3 Low Deviation], 0)</f>
        <v>258.20350000000002</v>
      </c>
      <c r="AF327" s="32">
        <f>_xlfn.XLOOKUP(Master1[[#This Row],[cu_id]],Revenue_Analysis[cuid],Revenue_Analysis[Q3 High Deviation], 0)</f>
        <v>287.95490000000001</v>
      </c>
      <c r="AG327" s="32">
        <f>_xlfn.XLOOKUP(Master1[[#This Row],[cu_id]],Revenue_Analysis[cuid],Revenue_Analysis[Q4 Low Deviation], 0)</f>
        <v>221.76349999999999</v>
      </c>
      <c r="AH327" s="32">
        <f>_xlfn.XLOOKUP(Master1[[#This Row],[cu_id]],Revenue_Analysis[cuid],Revenue_Analysis[Q4 High Deviation], 0)</f>
        <v>231.68270000000001</v>
      </c>
      <c r="AI327" s="32">
        <f>_xlfn.XLOOKUP(Master1[[#This Row],[cu_id]],Revenue_Analysis[cuid],Revenue_Analysis[Q1 Average], 0)</f>
        <v>224.55709999999999</v>
      </c>
      <c r="AJ327" s="32">
        <f>_xlfn.XLOOKUP(Master1[[#This Row],[cu_id]],Revenue_Analysis[cuid],Revenue_Analysis[Q2 Average], 0)</f>
        <v>265.89</v>
      </c>
      <c r="AK327" s="32">
        <f>_xlfn.XLOOKUP(Master1[[#This Row],[cu_id]],Revenue_Analysis[cuid],Revenue_Analysis[Q3 Average], 0)</f>
        <v>273.07920000000001</v>
      </c>
      <c r="AL327" s="32">
        <f>_xlfn.XLOOKUP(Master1[[#This Row],[cu_id]],Revenue_Analysis[cuid],Revenue_Analysis[Q4 Average], 0)</f>
        <v>226.72309999999999</v>
      </c>
      <c r="AM327" s="34" t="s">
        <v>4592</v>
      </c>
      <c r="AN327" s="35" t="s">
        <v>4592</v>
      </c>
      <c r="AO327" s="35" t="s">
        <v>4592</v>
      </c>
      <c r="AP327" s="35" t="s">
        <v>4592</v>
      </c>
      <c r="AQ327" s="20" t="s">
        <v>0</v>
      </c>
      <c r="AR327" s="20"/>
      <c r="AS327" s="14">
        <f>IFERROR(_xlfn.XLOOKUP(Master1[[#This Row],[cu_id]],StopTimes[cu_ID],StopTimes[Average Stop Time]), 0)</f>
        <v>17.616666666666667</v>
      </c>
      <c r="AT327" s="14">
        <f>IF(Master1[[#This Row],[RSP StopTime Override]] &lt;&gt; "",Master1[[#This Row],[RSP StopTime Override]],IF(Master1[[#This Row],[Avg Stop Time Helper]] &lt;&gt; 0, Master1[[#This Row],[Avg Stop Time Helper]],Average_Stop_Time))</f>
        <v>17.616666666666667</v>
      </c>
      <c r="AU327" s="13"/>
    </row>
    <row r="328" spans="1:47" x14ac:dyDescent="0.3">
      <c r="A328" s="18" t="s">
        <v>4442</v>
      </c>
      <c r="B328" s="20">
        <v>51</v>
      </c>
      <c r="C328" s="20" t="s">
        <v>6</v>
      </c>
      <c r="D328" s="19">
        <v>99059</v>
      </c>
      <c r="E328" s="19" t="s">
        <v>94</v>
      </c>
      <c r="F328" s="19" t="s">
        <v>6248</v>
      </c>
      <c r="G328" s="19" t="s">
        <v>6249</v>
      </c>
      <c r="H328" s="19" t="s">
        <v>11</v>
      </c>
      <c r="I328" s="19" t="s">
        <v>4620</v>
      </c>
      <c r="J328" s="19" t="s">
        <v>4</v>
      </c>
      <c r="K328" s="19" t="s">
        <v>5576</v>
      </c>
      <c r="L328" s="21" t="s">
        <v>16</v>
      </c>
      <c r="M328" s="20" t="s">
        <v>3</v>
      </c>
      <c r="N328" s="20" t="s">
        <v>2</v>
      </c>
      <c r="O328" s="20">
        <v>7</v>
      </c>
      <c r="P328" s="20">
        <v>0</v>
      </c>
      <c r="Q328" s="20">
        <v>0</v>
      </c>
      <c r="R328" s="20">
        <v>7</v>
      </c>
      <c r="S328" s="20">
        <v>0</v>
      </c>
      <c r="T328" s="20">
        <v>0</v>
      </c>
      <c r="U328" s="20">
        <v>52</v>
      </c>
      <c r="V328" s="30">
        <v>107</v>
      </c>
      <c r="W328" s="30">
        <v>16</v>
      </c>
      <c r="X328" s="33">
        <f>IFERROR(1 -(Master1[[#This Row],[Avg Garment Scans per Delivery]]/Master1[[#This Row],[Garment Inventory]]), 0)</f>
        <v>0.85046728971962615</v>
      </c>
      <c r="Y328" s="30">
        <v>10</v>
      </c>
      <c r="Z328" s="30">
        <v>109</v>
      </c>
      <c r="AA328" s="32">
        <f>_xlfn.XLOOKUP(Master1[[#This Row],[cu_id]], Revenue_Analysis[cuid], Revenue_Analysis[Q1 Low Deviation], 0)</f>
        <v>243.78049999999999</v>
      </c>
      <c r="AB328" s="32">
        <f>_xlfn.XLOOKUP(Master1[[#This Row],[cu_id]],Revenue_Analysis[cuid],Revenue_Analysis[Q1 High Deviation], 0)</f>
        <v>248.25489999999999</v>
      </c>
      <c r="AC328" s="32">
        <f>_xlfn.XLOOKUP(Master1[[#This Row],[cu_id]],Revenue_Analysis[cuid],Revenue_Analysis[Q2 Low Deviation], 0)</f>
        <v>243.61680000000001</v>
      </c>
      <c r="AD328" s="32">
        <f>_xlfn.XLOOKUP(Master1[[#This Row],[cu_id]],Revenue_Analysis[cuid],Revenue_Analysis[Q2 High Deviation], 0)</f>
        <v>275.38479999999998</v>
      </c>
      <c r="AE328" s="32">
        <f>_xlfn.XLOOKUP(Master1[[#This Row],[cu_id]],Revenue_Analysis[cuid],Revenue_Analysis[Q3 Low Deviation], 0)</f>
        <v>280.45269999999999</v>
      </c>
      <c r="AF328" s="32">
        <f>_xlfn.XLOOKUP(Master1[[#This Row],[cu_id]],Revenue_Analysis[cuid],Revenue_Analysis[Q3 High Deviation], 0)</f>
        <v>289.61810000000003</v>
      </c>
      <c r="AG328" s="32">
        <f>_xlfn.XLOOKUP(Master1[[#This Row],[cu_id]],Revenue_Analysis[cuid],Revenue_Analysis[Q4 Low Deviation], 0)</f>
        <v>230.54929999999999</v>
      </c>
      <c r="AH328" s="32">
        <f>_xlfn.XLOOKUP(Master1[[#This Row],[cu_id]],Revenue_Analysis[cuid],Revenue_Analysis[Q4 High Deviation], 0)</f>
        <v>238.12909999999999</v>
      </c>
      <c r="AI328" s="32">
        <f>_xlfn.XLOOKUP(Master1[[#This Row],[cu_id]],Revenue_Analysis[cuid],Revenue_Analysis[Q1 Average], 0)</f>
        <v>246.01769999999999</v>
      </c>
      <c r="AJ328" s="32">
        <f>_xlfn.XLOOKUP(Master1[[#This Row],[cu_id]],Revenue_Analysis[cuid],Revenue_Analysis[Q2 Average], 0)</f>
        <v>259.50080000000003</v>
      </c>
      <c r="AK328" s="32">
        <f>_xlfn.XLOOKUP(Master1[[#This Row],[cu_id]],Revenue_Analysis[cuid],Revenue_Analysis[Q3 Average], 0)</f>
        <v>285.03539999999998</v>
      </c>
      <c r="AL328" s="32">
        <f>_xlfn.XLOOKUP(Master1[[#This Row],[cu_id]],Revenue_Analysis[cuid],Revenue_Analysis[Q4 Average], 0)</f>
        <v>234.33920000000001</v>
      </c>
      <c r="AM328" s="34">
        <v>0.25</v>
      </c>
      <c r="AN328" s="35">
        <v>0.875</v>
      </c>
      <c r="AO328" s="35" t="s">
        <v>4592</v>
      </c>
      <c r="AP328" s="35" t="s">
        <v>4592</v>
      </c>
      <c r="AQ328" s="20" t="s">
        <v>0</v>
      </c>
      <c r="AR328" s="20"/>
      <c r="AS328" s="14">
        <f>IFERROR(_xlfn.XLOOKUP(Master1[[#This Row],[cu_id]],StopTimes[cu_ID],StopTimes[Average Stop Time]), 0)</f>
        <v>15.783333333333333</v>
      </c>
      <c r="AT328" s="14">
        <f>IF(Master1[[#This Row],[RSP StopTime Override]] &lt;&gt; "",Master1[[#This Row],[RSP StopTime Override]],IF(Master1[[#This Row],[Avg Stop Time Helper]] &lt;&gt; 0, Master1[[#This Row],[Avg Stop Time Helper]],Average_Stop_Time))</f>
        <v>15.783333333333333</v>
      </c>
      <c r="AU328" s="13"/>
    </row>
    <row r="329" spans="1:47" x14ac:dyDescent="0.3">
      <c r="A329" s="18" t="s">
        <v>4443</v>
      </c>
      <c r="B329" s="20">
        <v>6</v>
      </c>
      <c r="C329" s="20" t="s">
        <v>12</v>
      </c>
      <c r="D329" s="19">
        <v>99051</v>
      </c>
      <c r="E329" s="19" t="s">
        <v>4666</v>
      </c>
      <c r="F329" s="19" t="s">
        <v>4667</v>
      </c>
      <c r="G329" s="19" t="s">
        <v>4668</v>
      </c>
      <c r="H329" s="19" t="s">
        <v>11</v>
      </c>
      <c r="I329" s="19" t="s">
        <v>4669</v>
      </c>
      <c r="J329" s="19" t="s">
        <v>4</v>
      </c>
      <c r="K329" s="19" t="s">
        <v>4670</v>
      </c>
      <c r="L329" s="21" t="s">
        <v>16</v>
      </c>
      <c r="M329" s="20" t="s">
        <v>3</v>
      </c>
      <c r="N329" s="20" t="s">
        <v>2</v>
      </c>
      <c r="O329" s="20">
        <v>145</v>
      </c>
      <c r="P329" s="20">
        <v>0</v>
      </c>
      <c r="Q329" s="20">
        <v>145</v>
      </c>
      <c r="R329" s="20">
        <v>0</v>
      </c>
      <c r="S329" s="20">
        <v>0</v>
      </c>
      <c r="T329" s="20">
        <v>0</v>
      </c>
      <c r="U329" s="20">
        <v>54</v>
      </c>
      <c r="V329" s="30"/>
      <c r="W329" s="30"/>
      <c r="X329" s="33">
        <f>IFERROR(1 -(Master1[[#This Row],[Avg Garment Scans per Delivery]]/Master1[[#This Row],[Garment Inventory]]), 0)</f>
        <v>0</v>
      </c>
      <c r="Y329" s="30"/>
      <c r="Z329" s="30"/>
      <c r="AA329" s="32">
        <f>_xlfn.XLOOKUP(Master1[[#This Row],[cu_id]], Revenue_Analysis[cuid], Revenue_Analysis[Q1 Low Deviation], 0)</f>
        <v>73.237399999999994</v>
      </c>
      <c r="AB329" s="32">
        <f>_xlfn.XLOOKUP(Master1[[#This Row],[cu_id]],Revenue_Analysis[cuid],Revenue_Analysis[Q1 High Deviation], 0)</f>
        <v>108.71980000000001</v>
      </c>
      <c r="AC329" s="32">
        <f>_xlfn.XLOOKUP(Master1[[#This Row],[cu_id]],Revenue_Analysis[cuid],Revenue_Analysis[Q2 Low Deviation], 0)</f>
        <v>89.44</v>
      </c>
      <c r="AD329" s="32">
        <f>_xlfn.XLOOKUP(Master1[[#This Row],[cu_id]],Revenue_Analysis[cuid],Revenue_Analysis[Q2 High Deviation], 0)</f>
        <v>130.88759999999999</v>
      </c>
      <c r="AE329" s="32">
        <f>_xlfn.XLOOKUP(Master1[[#This Row],[cu_id]],Revenue_Analysis[cuid],Revenue_Analysis[Q3 Low Deviation], 0)</f>
        <v>91.794799999999995</v>
      </c>
      <c r="AF329" s="32">
        <f>_xlfn.XLOOKUP(Master1[[#This Row],[cu_id]],Revenue_Analysis[cuid],Revenue_Analysis[Q3 High Deviation], 0)</f>
        <v>130.8236</v>
      </c>
      <c r="AG329" s="32">
        <f>_xlfn.XLOOKUP(Master1[[#This Row],[cu_id]],Revenue_Analysis[cuid],Revenue_Analysis[Q4 Low Deviation], 0)</f>
        <v>79.411000000000001</v>
      </c>
      <c r="AH329" s="32">
        <f>_xlfn.XLOOKUP(Master1[[#This Row],[cu_id]],Revenue_Analysis[cuid],Revenue_Analysis[Q4 High Deviation], 0)</f>
        <v>103.1198</v>
      </c>
      <c r="AI329" s="32">
        <f>_xlfn.XLOOKUP(Master1[[#This Row],[cu_id]],Revenue_Analysis[cuid],Revenue_Analysis[Q1 Average], 0)</f>
        <v>90.9786</v>
      </c>
      <c r="AJ329" s="32">
        <f>_xlfn.XLOOKUP(Master1[[#This Row],[cu_id]],Revenue_Analysis[cuid],Revenue_Analysis[Q2 Average], 0)</f>
        <v>110.16379999999999</v>
      </c>
      <c r="AK329" s="32">
        <f>_xlfn.XLOOKUP(Master1[[#This Row],[cu_id]],Revenue_Analysis[cuid],Revenue_Analysis[Q3 Average], 0)</f>
        <v>111.3092</v>
      </c>
      <c r="AL329" s="32">
        <f>_xlfn.XLOOKUP(Master1[[#This Row],[cu_id]],Revenue_Analysis[cuid],Revenue_Analysis[Q4 Average], 0)</f>
        <v>91.2654</v>
      </c>
      <c r="AM329" s="34">
        <v>0.375</v>
      </c>
      <c r="AN329" s="35">
        <v>0.70833333333333337</v>
      </c>
      <c r="AO329" s="35" t="s">
        <v>4592</v>
      </c>
      <c r="AP329" s="35" t="s">
        <v>4592</v>
      </c>
      <c r="AQ329" s="20" t="s">
        <v>0</v>
      </c>
      <c r="AR329" s="20"/>
      <c r="AS329" s="14">
        <f>IFERROR(_xlfn.XLOOKUP(Master1[[#This Row],[cu_id]],StopTimes[cu_ID],StopTimes[Average Stop Time]), 0)</f>
        <v>15.926190476666667</v>
      </c>
      <c r="AT329" s="14">
        <f>IF(Master1[[#This Row],[RSP StopTime Override]] &lt;&gt; "",Master1[[#This Row],[RSP StopTime Override]],IF(Master1[[#This Row],[Avg Stop Time Helper]] &lt;&gt; 0, Master1[[#This Row],[Avg Stop Time Helper]],Average_Stop_Time))</f>
        <v>15.926190476666667</v>
      </c>
      <c r="AU329" s="13"/>
    </row>
    <row r="330" spans="1:47" x14ac:dyDescent="0.3">
      <c r="A330" s="18" t="s">
        <v>4444</v>
      </c>
      <c r="B330" s="20">
        <v>51</v>
      </c>
      <c r="C330" s="20" t="s">
        <v>9</v>
      </c>
      <c r="D330" s="19">
        <v>99051</v>
      </c>
      <c r="E330" s="19" t="s">
        <v>97</v>
      </c>
      <c r="F330" s="19" t="s">
        <v>6250</v>
      </c>
      <c r="G330" s="19" t="s">
        <v>6251</v>
      </c>
      <c r="H330" s="19" t="s">
        <v>6252</v>
      </c>
      <c r="I330" s="19" t="s">
        <v>4620</v>
      </c>
      <c r="J330" s="19" t="s">
        <v>4</v>
      </c>
      <c r="K330" s="19" t="s">
        <v>5576</v>
      </c>
      <c r="L330" s="21" t="s">
        <v>16</v>
      </c>
      <c r="M330" s="20" t="s">
        <v>3</v>
      </c>
      <c r="N330" s="20" t="s">
        <v>2</v>
      </c>
      <c r="O330" s="20">
        <v>135</v>
      </c>
      <c r="P330" s="20">
        <v>135</v>
      </c>
      <c r="Q330" s="20">
        <v>0</v>
      </c>
      <c r="R330" s="20">
        <v>0</v>
      </c>
      <c r="S330" s="20">
        <v>0</v>
      </c>
      <c r="T330" s="20">
        <v>0</v>
      </c>
      <c r="U330" s="20">
        <v>52</v>
      </c>
      <c r="V330" s="30"/>
      <c r="W330" s="30"/>
      <c r="X330" s="33">
        <f>IFERROR(1 -(Master1[[#This Row],[Avg Garment Scans per Delivery]]/Master1[[#This Row],[Garment Inventory]]), 0)</f>
        <v>0</v>
      </c>
      <c r="Y330" s="30"/>
      <c r="Z330" s="30"/>
      <c r="AA330" s="32">
        <f>_xlfn.XLOOKUP(Master1[[#This Row],[cu_id]], Revenue_Analysis[cuid], Revenue_Analysis[Q1 Low Deviation], 0)</f>
        <v>57.234200000000001</v>
      </c>
      <c r="AB330" s="32">
        <f>_xlfn.XLOOKUP(Master1[[#This Row],[cu_id]],Revenue_Analysis[cuid],Revenue_Analysis[Q1 High Deviation], 0)</f>
        <v>62.572000000000003</v>
      </c>
      <c r="AC330" s="32">
        <f>_xlfn.XLOOKUP(Master1[[#This Row],[cu_id]],Revenue_Analysis[cuid],Revenue_Analysis[Q2 Low Deviation], 0)</f>
        <v>64.510800000000003</v>
      </c>
      <c r="AD330" s="32">
        <f>_xlfn.XLOOKUP(Master1[[#This Row],[cu_id]],Revenue_Analysis[cuid],Revenue_Analysis[Q2 High Deviation], 0)</f>
        <v>65.081599999999995</v>
      </c>
      <c r="AE330" s="32">
        <f>_xlfn.XLOOKUP(Master1[[#This Row],[cu_id]],Revenue_Analysis[cuid],Revenue_Analysis[Q3 Low Deviation], 0)</f>
        <v>65.058700000000002</v>
      </c>
      <c r="AF330" s="32">
        <f>_xlfn.XLOOKUP(Master1[[#This Row],[cu_id]],Revenue_Analysis[cuid],Revenue_Analysis[Q3 High Deviation], 0)</f>
        <v>65.267499999999998</v>
      </c>
      <c r="AG330" s="32">
        <f>_xlfn.XLOOKUP(Master1[[#This Row],[cu_id]],Revenue_Analysis[cuid],Revenue_Analysis[Q4 Low Deviation], 0)</f>
        <v>58.57</v>
      </c>
      <c r="AH330" s="32">
        <f>_xlfn.XLOOKUP(Master1[[#This Row],[cu_id]],Revenue_Analysis[cuid],Revenue_Analysis[Q4 High Deviation], 0)</f>
        <v>58.57</v>
      </c>
      <c r="AI330" s="32">
        <f>_xlfn.XLOOKUP(Master1[[#This Row],[cu_id]],Revenue_Analysis[cuid],Revenue_Analysis[Q1 Average], 0)</f>
        <v>59.903100000000002</v>
      </c>
      <c r="AJ330" s="32">
        <f>_xlfn.XLOOKUP(Master1[[#This Row],[cu_id]],Revenue_Analysis[cuid],Revenue_Analysis[Q2 Average], 0)</f>
        <v>64.796199999999999</v>
      </c>
      <c r="AK330" s="32">
        <f>_xlfn.XLOOKUP(Master1[[#This Row],[cu_id]],Revenue_Analysis[cuid],Revenue_Analysis[Q3 Average], 0)</f>
        <v>65.1631</v>
      </c>
      <c r="AL330" s="32">
        <f>_xlfn.XLOOKUP(Master1[[#This Row],[cu_id]],Revenue_Analysis[cuid],Revenue_Analysis[Q4 Average], 0)</f>
        <v>58.57</v>
      </c>
      <c r="AM330" s="34">
        <v>0.375</v>
      </c>
      <c r="AN330" s="35">
        <v>0.875</v>
      </c>
      <c r="AO330" s="35" t="s">
        <v>4592</v>
      </c>
      <c r="AP330" s="35" t="s">
        <v>4592</v>
      </c>
      <c r="AQ330" s="20" t="s">
        <v>0</v>
      </c>
      <c r="AR330" s="20"/>
      <c r="AS330" s="14">
        <f>IFERROR(_xlfn.XLOOKUP(Master1[[#This Row],[cu_id]],StopTimes[cu_ID],StopTimes[Average Stop Time]), 0)</f>
        <v>7.2095238100000003</v>
      </c>
      <c r="AT330" s="14">
        <f>IF(Master1[[#This Row],[RSP StopTime Override]] &lt;&gt; "",Master1[[#This Row],[RSP StopTime Override]],IF(Master1[[#This Row],[Avg Stop Time Helper]] &lt;&gt; 0, Master1[[#This Row],[Avg Stop Time Helper]],Average_Stop_Time))</f>
        <v>7.2095238100000003</v>
      </c>
      <c r="AU330" s="13"/>
    </row>
    <row r="331" spans="1:47" x14ac:dyDescent="0.3">
      <c r="A331" s="18" t="s">
        <v>4445</v>
      </c>
      <c r="B331" s="20">
        <v>47</v>
      </c>
      <c r="C331" s="20" t="s">
        <v>9</v>
      </c>
      <c r="D331" s="19">
        <v>99059</v>
      </c>
      <c r="E331" s="19" t="s">
        <v>78</v>
      </c>
      <c r="F331" s="19" t="s">
        <v>5304</v>
      </c>
      <c r="G331" s="19" t="s">
        <v>5305</v>
      </c>
      <c r="H331" s="19" t="s">
        <v>11</v>
      </c>
      <c r="I331" s="19" t="s">
        <v>5306</v>
      </c>
      <c r="J331" s="19" t="s">
        <v>4</v>
      </c>
      <c r="K331" s="19" t="s">
        <v>5298</v>
      </c>
      <c r="L331" s="21" t="s">
        <v>16</v>
      </c>
      <c r="M331" s="20" t="s">
        <v>3</v>
      </c>
      <c r="N331" s="20" t="s">
        <v>2</v>
      </c>
      <c r="O331" s="20">
        <v>15</v>
      </c>
      <c r="P331" s="20">
        <v>15</v>
      </c>
      <c r="Q331" s="20">
        <v>0</v>
      </c>
      <c r="R331" s="20">
        <v>0</v>
      </c>
      <c r="S331" s="20">
        <v>0</v>
      </c>
      <c r="T331" s="20">
        <v>0</v>
      </c>
      <c r="U331" s="20">
        <v>52</v>
      </c>
      <c r="V331" s="30">
        <v>158</v>
      </c>
      <c r="W331" s="30">
        <v>44</v>
      </c>
      <c r="X331" s="33">
        <f>IFERROR(1 -(Master1[[#This Row],[Avg Garment Scans per Delivery]]/Master1[[#This Row],[Garment Inventory]]), 0)</f>
        <v>0.72151898734177222</v>
      </c>
      <c r="Y331" s="30">
        <v>14</v>
      </c>
      <c r="Z331" s="30">
        <v>156</v>
      </c>
      <c r="AA331" s="32">
        <f>_xlfn.XLOOKUP(Master1[[#This Row],[cu_id]], Revenue_Analysis[cuid], Revenue_Analysis[Q1 Low Deviation], 0)</f>
        <v>151.1095</v>
      </c>
      <c r="AB331" s="32">
        <f>_xlfn.XLOOKUP(Master1[[#This Row],[cu_id]],Revenue_Analysis[cuid],Revenue_Analysis[Q1 High Deviation], 0)</f>
        <v>189.8751</v>
      </c>
      <c r="AC331" s="32">
        <f>_xlfn.XLOOKUP(Master1[[#This Row],[cu_id]],Revenue_Analysis[cuid],Revenue_Analysis[Q2 Low Deviation], 0)</f>
        <v>155.10210000000001</v>
      </c>
      <c r="AD331" s="32">
        <f>_xlfn.XLOOKUP(Master1[[#This Row],[cu_id]],Revenue_Analysis[cuid],Revenue_Analysis[Q2 High Deviation], 0)</f>
        <v>201.17330000000001</v>
      </c>
      <c r="AE331" s="32">
        <f>_xlfn.XLOOKUP(Master1[[#This Row],[cu_id]],Revenue_Analysis[cuid],Revenue_Analysis[Q3 Low Deviation], 0)</f>
        <v>162.49639999999999</v>
      </c>
      <c r="AF331" s="32">
        <f>_xlfn.XLOOKUP(Master1[[#This Row],[cu_id]],Revenue_Analysis[cuid],Revenue_Analysis[Q3 High Deviation], 0)</f>
        <v>205.4282</v>
      </c>
      <c r="AG331" s="32">
        <f>_xlfn.XLOOKUP(Master1[[#This Row],[cu_id]],Revenue_Analysis[cuid],Revenue_Analysis[Q4 Low Deviation], 0)</f>
        <v>147.8989</v>
      </c>
      <c r="AH331" s="32">
        <f>_xlfn.XLOOKUP(Master1[[#This Row],[cu_id]],Revenue_Analysis[cuid],Revenue_Analysis[Q4 High Deviation], 0)</f>
        <v>189.92869999999999</v>
      </c>
      <c r="AI331" s="32">
        <f>_xlfn.XLOOKUP(Master1[[#This Row],[cu_id]],Revenue_Analysis[cuid],Revenue_Analysis[Q1 Average], 0)</f>
        <v>170.4923</v>
      </c>
      <c r="AJ331" s="32">
        <f>_xlfn.XLOOKUP(Master1[[#This Row],[cu_id]],Revenue_Analysis[cuid],Revenue_Analysis[Q2 Average], 0)</f>
        <v>178.1377</v>
      </c>
      <c r="AK331" s="32">
        <f>_xlfn.XLOOKUP(Master1[[#This Row],[cu_id]],Revenue_Analysis[cuid],Revenue_Analysis[Q3 Average], 0)</f>
        <v>183.9623</v>
      </c>
      <c r="AL331" s="32">
        <f>_xlfn.XLOOKUP(Master1[[#This Row],[cu_id]],Revenue_Analysis[cuid],Revenue_Analysis[Q4 Average], 0)</f>
        <v>168.91380000000001</v>
      </c>
      <c r="AM331" s="34">
        <v>0.25</v>
      </c>
      <c r="AN331" s="35">
        <v>0.875</v>
      </c>
      <c r="AO331" s="35" t="s">
        <v>4592</v>
      </c>
      <c r="AP331" s="35" t="s">
        <v>4592</v>
      </c>
      <c r="AQ331" s="20" t="s">
        <v>0</v>
      </c>
      <c r="AR331" s="20"/>
      <c r="AS331" s="14">
        <f>IFERROR(_xlfn.XLOOKUP(Master1[[#This Row],[cu_id]],StopTimes[cu_ID],StopTimes[Average Stop Time]), 0)</f>
        <v>10.552380953333333</v>
      </c>
      <c r="AT331" s="14">
        <f>IF(Master1[[#This Row],[RSP StopTime Override]] &lt;&gt; "",Master1[[#This Row],[RSP StopTime Override]],IF(Master1[[#This Row],[Avg Stop Time Helper]] &lt;&gt; 0, Master1[[#This Row],[Avg Stop Time Helper]],Average_Stop_Time))</f>
        <v>10.552380953333333</v>
      </c>
      <c r="AU331" s="13"/>
    </row>
    <row r="332" spans="1:47" x14ac:dyDescent="0.3">
      <c r="A332" s="18" t="s">
        <v>4446</v>
      </c>
      <c r="B332" s="20">
        <v>56</v>
      </c>
      <c r="C332" s="20" t="s">
        <v>6</v>
      </c>
      <c r="D332" s="19">
        <v>585576</v>
      </c>
      <c r="E332" s="19" t="s">
        <v>13</v>
      </c>
      <c r="F332" s="19" t="s">
        <v>7041</v>
      </c>
      <c r="G332" s="19" t="s">
        <v>7042</v>
      </c>
      <c r="H332" s="19" t="s">
        <v>11</v>
      </c>
      <c r="I332" s="19" t="s">
        <v>7043</v>
      </c>
      <c r="J332" s="19" t="s">
        <v>4</v>
      </c>
      <c r="K332" s="19" t="s">
        <v>6988</v>
      </c>
      <c r="L332" s="21" t="s">
        <v>17</v>
      </c>
      <c r="M332" s="20" t="s">
        <v>10</v>
      </c>
      <c r="N332" s="20" t="s">
        <v>2</v>
      </c>
      <c r="O332" s="20">
        <v>35</v>
      </c>
      <c r="P332" s="20">
        <v>0</v>
      </c>
      <c r="Q332" s="20">
        <v>0</v>
      </c>
      <c r="R332" s="20">
        <v>35</v>
      </c>
      <c r="S332" s="20">
        <v>0</v>
      </c>
      <c r="T332" s="20">
        <v>0</v>
      </c>
      <c r="U332" s="20">
        <v>37</v>
      </c>
      <c r="V332" s="30"/>
      <c r="W332" s="30"/>
      <c r="X332" s="33">
        <f>IFERROR(1 -(Master1[[#This Row],[Avg Garment Scans per Delivery]]/Master1[[#This Row],[Garment Inventory]]), 0)</f>
        <v>0</v>
      </c>
      <c r="Y332" s="30"/>
      <c r="Z332" s="30"/>
      <c r="AA332" s="32">
        <f>_xlfn.XLOOKUP(Master1[[#This Row],[cu_id]], Revenue_Analysis[cuid], Revenue_Analysis[Q1 Low Deviation], 0)</f>
        <v>118.5568</v>
      </c>
      <c r="AB332" s="32">
        <f>_xlfn.XLOOKUP(Master1[[#This Row],[cu_id]],Revenue_Analysis[cuid],Revenue_Analysis[Q1 High Deviation], 0)</f>
        <v>285.31880000000001</v>
      </c>
      <c r="AC332" s="32">
        <f>_xlfn.XLOOKUP(Master1[[#This Row],[cu_id]],Revenue_Analysis[cuid],Revenue_Analysis[Q2 Low Deviation], 0)</f>
        <v>71.559200000000004</v>
      </c>
      <c r="AD332" s="32">
        <f>_xlfn.XLOOKUP(Master1[[#This Row],[cu_id]],Revenue_Analysis[cuid],Revenue_Analysis[Q2 High Deviation], 0)</f>
        <v>646.73680000000002</v>
      </c>
      <c r="AE332" s="32">
        <f>_xlfn.XLOOKUP(Master1[[#This Row],[cu_id]],Revenue_Analysis[cuid],Revenue_Analysis[Q3 Low Deviation], 0)</f>
        <v>149.7328</v>
      </c>
      <c r="AF332" s="32">
        <f>_xlfn.XLOOKUP(Master1[[#This Row],[cu_id]],Revenue_Analysis[cuid],Revenue_Analysis[Q3 High Deviation], 0)</f>
        <v>416.07639999999998</v>
      </c>
      <c r="AG332" s="32">
        <f>_xlfn.XLOOKUP(Master1[[#This Row],[cu_id]],Revenue_Analysis[cuid],Revenue_Analysis[Q4 Low Deviation], 0)</f>
        <v>131.98009999999999</v>
      </c>
      <c r="AH332" s="32">
        <f>_xlfn.XLOOKUP(Master1[[#This Row],[cu_id]],Revenue_Analysis[cuid],Revenue_Analysis[Q4 High Deviation], 0)</f>
        <v>268.95549999999997</v>
      </c>
      <c r="AI332" s="32">
        <f>_xlfn.XLOOKUP(Master1[[#This Row],[cu_id]],Revenue_Analysis[cuid],Revenue_Analysis[Q1 Average], 0)</f>
        <v>201.93780000000001</v>
      </c>
      <c r="AJ332" s="32">
        <f>_xlfn.XLOOKUP(Master1[[#This Row],[cu_id]],Revenue_Analysis[cuid],Revenue_Analysis[Q2 Average], 0)</f>
        <v>359.14800000000002</v>
      </c>
      <c r="AK332" s="32">
        <f>_xlfn.XLOOKUP(Master1[[#This Row],[cu_id]],Revenue_Analysis[cuid],Revenue_Analysis[Q3 Average], 0)</f>
        <v>282.90460000000002</v>
      </c>
      <c r="AL332" s="32">
        <f>_xlfn.XLOOKUP(Master1[[#This Row],[cu_id]],Revenue_Analysis[cuid],Revenue_Analysis[Q4 Average], 0)</f>
        <v>200.46780000000001</v>
      </c>
      <c r="AM332" s="34" t="s">
        <v>4592</v>
      </c>
      <c r="AN332" s="35" t="s">
        <v>4592</v>
      </c>
      <c r="AO332" s="35" t="s">
        <v>4592</v>
      </c>
      <c r="AP332" s="35" t="s">
        <v>4592</v>
      </c>
      <c r="AQ332" s="20" t="s">
        <v>0</v>
      </c>
      <c r="AR332" s="20"/>
      <c r="AS332" s="14">
        <f>IFERROR(_xlfn.XLOOKUP(Master1[[#This Row],[cu_id]],StopTimes[cu_ID],StopTimes[Average Stop Time]), 0)</f>
        <v>12.385714286666667</v>
      </c>
      <c r="AT332" s="14">
        <f>IF(Master1[[#This Row],[RSP StopTime Override]] &lt;&gt; "",Master1[[#This Row],[RSP StopTime Override]],IF(Master1[[#This Row],[Avg Stop Time Helper]] &lt;&gt; 0, Master1[[#This Row],[Avg Stop Time Helper]],Average_Stop_Time))</f>
        <v>12.385714286666667</v>
      </c>
      <c r="AU332" s="13"/>
    </row>
    <row r="333" spans="1:47" x14ac:dyDescent="0.3">
      <c r="A333" s="18" t="s">
        <v>4447</v>
      </c>
      <c r="B333" s="20">
        <v>52</v>
      </c>
      <c r="C333" s="20" t="s">
        <v>9</v>
      </c>
      <c r="D333" s="19">
        <v>599000</v>
      </c>
      <c r="E333" s="19" t="s">
        <v>39</v>
      </c>
      <c r="F333" s="19" t="s">
        <v>4763</v>
      </c>
      <c r="G333" s="19" t="s">
        <v>6587</v>
      </c>
      <c r="H333" s="19" t="s">
        <v>11</v>
      </c>
      <c r="I333" s="19" t="s">
        <v>4620</v>
      </c>
      <c r="J333" s="19" t="s">
        <v>4</v>
      </c>
      <c r="K333" s="19" t="s">
        <v>5245</v>
      </c>
      <c r="L333" s="21" t="s">
        <v>16</v>
      </c>
      <c r="M333" s="20" t="s">
        <v>3</v>
      </c>
      <c r="N333" s="20" t="s">
        <v>2</v>
      </c>
      <c r="O333" s="20">
        <v>70</v>
      </c>
      <c r="P333" s="20">
        <v>70</v>
      </c>
      <c r="Q333" s="20">
        <v>0</v>
      </c>
      <c r="R333" s="20">
        <v>0</v>
      </c>
      <c r="S333" s="20">
        <v>0</v>
      </c>
      <c r="T333" s="20">
        <v>0</v>
      </c>
      <c r="U333" s="20">
        <v>52</v>
      </c>
      <c r="V333" s="30">
        <v>78</v>
      </c>
      <c r="W333" s="30">
        <v>28</v>
      </c>
      <c r="X333" s="33">
        <f>IFERROR(1 -(Master1[[#This Row],[Avg Garment Scans per Delivery]]/Master1[[#This Row],[Garment Inventory]]), 0)</f>
        <v>0.64102564102564097</v>
      </c>
      <c r="Y333" s="30">
        <v>3</v>
      </c>
      <c r="Z333" s="30">
        <v>78</v>
      </c>
      <c r="AA333" s="32">
        <f>_xlfn.XLOOKUP(Master1[[#This Row],[cu_id]], Revenue_Analysis[cuid], Revenue_Analysis[Q1 Low Deviation], 0)</f>
        <v>61.923699999999997</v>
      </c>
      <c r="AB333" s="32">
        <f>_xlfn.XLOOKUP(Master1[[#This Row],[cu_id]],Revenue_Analysis[cuid],Revenue_Analysis[Q1 High Deviation], 0)</f>
        <v>62.988700000000001</v>
      </c>
      <c r="AC333" s="32">
        <f>_xlfn.XLOOKUP(Master1[[#This Row],[cu_id]],Revenue_Analysis[cuid],Revenue_Analysis[Q2 Low Deviation], 0)</f>
        <v>63.438400000000001</v>
      </c>
      <c r="AD333" s="32">
        <f>_xlfn.XLOOKUP(Master1[[#This Row],[cu_id]],Revenue_Analysis[cuid],Revenue_Analysis[Q2 High Deviation], 0)</f>
        <v>64.674000000000007</v>
      </c>
      <c r="AE333" s="32">
        <f>_xlfn.XLOOKUP(Master1[[#This Row],[cu_id]],Revenue_Analysis[cuid],Revenue_Analysis[Q3 Low Deviation], 0)</f>
        <v>64.628600000000006</v>
      </c>
      <c r="AF333" s="32">
        <f>_xlfn.XLOOKUP(Master1[[#This Row],[cu_id]],Revenue_Analysis[cuid],Revenue_Analysis[Q3 High Deviation], 0)</f>
        <v>65.075999999999993</v>
      </c>
      <c r="AG333" s="32">
        <f>_xlfn.XLOOKUP(Master1[[#This Row],[cu_id]],Revenue_Analysis[cuid],Revenue_Analysis[Q4 Low Deviation], 0)</f>
        <v>62.11</v>
      </c>
      <c r="AH333" s="32">
        <f>_xlfn.XLOOKUP(Master1[[#This Row],[cu_id]],Revenue_Analysis[cuid],Revenue_Analysis[Q4 High Deviation], 0)</f>
        <v>62.11</v>
      </c>
      <c r="AI333" s="32">
        <f>_xlfn.XLOOKUP(Master1[[#This Row],[cu_id]],Revenue_Analysis[cuid],Revenue_Analysis[Q1 Average], 0)</f>
        <v>62.456200000000003</v>
      </c>
      <c r="AJ333" s="32">
        <f>_xlfn.XLOOKUP(Master1[[#This Row],[cu_id]],Revenue_Analysis[cuid],Revenue_Analysis[Q2 Average], 0)</f>
        <v>64.056200000000004</v>
      </c>
      <c r="AK333" s="32">
        <f>_xlfn.XLOOKUP(Master1[[#This Row],[cu_id]],Revenue_Analysis[cuid],Revenue_Analysis[Q3 Average], 0)</f>
        <v>64.8523</v>
      </c>
      <c r="AL333" s="32">
        <f>_xlfn.XLOOKUP(Master1[[#This Row],[cu_id]],Revenue_Analysis[cuid],Revenue_Analysis[Q4 Average], 0)</f>
        <v>62.11</v>
      </c>
      <c r="AM333" s="34">
        <v>0.25</v>
      </c>
      <c r="AN333" s="35">
        <v>0.70833333333333337</v>
      </c>
      <c r="AO333" s="35" t="s">
        <v>4592</v>
      </c>
      <c r="AP333" s="35" t="s">
        <v>4592</v>
      </c>
      <c r="AQ333" s="20" t="s">
        <v>0</v>
      </c>
      <c r="AR333" s="20"/>
      <c r="AS333" s="14">
        <f>IFERROR(_xlfn.XLOOKUP(Master1[[#This Row],[cu_id]],StopTimes[cu_ID],StopTimes[Average Stop Time]), 0)</f>
        <v>3.9547619033333334</v>
      </c>
      <c r="AT333" s="14">
        <f>IF(Master1[[#This Row],[RSP StopTime Override]] &lt;&gt; "",Master1[[#This Row],[RSP StopTime Override]],IF(Master1[[#This Row],[Avg Stop Time Helper]] &lt;&gt; 0, Master1[[#This Row],[Avg Stop Time Helper]],Average_Stop_Time))</f>
        <v>3.9547619033333334</v>
      </c>
      <c r="AU333" s="13"/>
    </row>
    <row r="334" spans="1:47" x14ac:dyDescent="0.3">
      <c r="A334" s="18" t="s">
        <v>4448</v>
      </c>
      <c r="B334" s="20">
        <v>12</v>
      </c>
      <c r="C334" s="20" t="s">
        <v>9</v>
      </c>
      <c r="D334" s="19">
        <v>599000</v>
      </c>
      <c r="E334" s="19" t="s">
        <v>68</v>
      </c>
      <c r="F334" s="19" t="s">
        <v>4763</v>
      </c>
      <c r="G334" s="19" t="s">
        <v>5025</v>
      </c>
      <c r="H334" s="19" t="s">
        <v>11</v>
      </c>
      <c r="I334" s="19" t="s">
        <v>4620</v>
      </c>
      <c r="J334" s="19" t="s">
        <v>4</v>
      </c>
      <c r="K334" s="19" t="s">
        <v>5026</v>
      </c>
      <c r="L334" s="21" t="s">
        <v>16</v>
      </c>
      <c r="M334" s="20" t="s">
        <v>3</v>
      </c>
      <c r="N334" s="20" t="s">
        <v>2</v>
      </c>
      <c r="O334" s="20">
        <v>30</v>
      </c>
      <c r="P334" s="20">
        <v>30</v>
      </c>
      <c r="Q334" s="20">
        <v>0</v>
      </c>
      <c r="R334" s="20">
        <v>0</v>
      </c>
      <c r="S334" s="20">
        <v>0</v>
      </c>
      <c r="T334" s="20">
        <v>0</v>
      </c>
      <c r="U334" s="20">
        <v>52</v>
      </c>
      <c r="V334" s="30">
        <v>40</v>
      </c>
      <c r="W334" s="30">
        <v>10</v>
      </c>
      <c r="X334" s="33">
        <f>IFERROR(1 -(Master1[[#This Row],[Avg Garment Scans per Delivery]]/Master1[[#This Row],[Garment Inventory]]), 0)</f>
        <v>0.75</v>
      </c>
      <c r="Y334" s="30">
        <v>2</v>
      </c>
      <c r="Z334" s="30">
        <v>35</v>
      </c>
      <c r="AA334" s="32">
        <f>_xlfn.XLOOKUP(Master1[[#This Row],[cu_id]], Revenue_Analysis[cuid], Revenue_Analysis[Q1 Low Deviation], 0)</f>
        <v>40.963700000000003</v>
      </c>
      <c r="AB334" s="32">
        <f>_xlfn.XLOOKUP(Master1[[#This Row],[cu_id]],Revenue_Analysis[cuid],Revenue_Analysis[Q1 High Deviation], 0)</f>
        <v>42.028700000000001</v>
      </c>
      <c r="AC334" s="32">
        <f>_xlfn.XLOOKUP(Master1[[#This Row],[cu_id]],Revenue_Analysis[cuid],Revenue_Analysis[Q2 Low Deviation], 0)</f>
        <v>42.478400000000001</v>
      </c>
      <c r="AD334" s="32">
        <f>_xlfn.XLOOKUP(Master1[[#This Row],[cu_id]],Revenue_Analysis[cuid],Revenue_Analysis[Q2 High Deviation], 0)</f>
        <v>43.713999999999999</v>
      </c>
      <c r="AE334" s="32">
        <f>_xlfn.XLOOKUP(Master1[[#This Row],[cu_id]],Revenue_Analysis[cuid],Revenue_Analysis[Q3 Low Deviation], 0)</f>
        <v>43.668599999999998</v>
      </c>
      <c r="AF334" s="32">
        <f>_xlfn.XLOOKUP(Master1[[#This Row],[cu_id]],Revenue_Analysis[cuid],Revenue_Analysis[Q3 High Deviation], 0)</f>
        <v>44.116</v>
      </c>
      <c r="AG334" s="32">
        <f>_xlfn.XLOOKUP(Master1[[#This Row],[cu_id]],Revenue_Analysis[cuid],Revenue_Analysis[Q4 Low Deviation], 0)</f>
        <v>41.15</v>
      </c>
      <c r="AH334" s="32">
        <f>_xlfn.XLOOKUP(Master1[[#This Row],[cu_id]],Revenue_Analysis[cuid],Revenue_Analysis[Q4 High Deviation], 0)</f>
        <v>41.15</v>
      </c>
      <c r="AI334" s="32">
        <f>_xlfn.XLOOKUP(Master1[[#This Row],[cu_id]],Revenue_Analysis[cuid],Revenue_Analysis[Q1 Average], 0)</f>
        <v>41.496200000000002</v>
      </c>
      <c r="AJ334" s="32">
        <f>_xlfn.XLOOKUP(Master1[[#This Row],[cu_id]],Revenue_Analysis[cuid],Revenue_Analysis[Q2 Average], 0)</f>
        <v>43.096200000000003</v>
      </c>
      <c r="AK334" s="32">
        <f>_xlfn.XLOOKUP(Master1[[#This Row],[cu_id]],Revenue_Analysis[cuid],Revenue_Analysis[Q3 Average], 0)</f>
        <v>43.892299999999999</v>
      </c>
      <c r="AL334" s="32">
        <f>_xlfn.XLOOKUP(Master1[[#This Row],[cu_id]],Revenue_Analysis[cuid],Revenue_Analysis[Q4 Average], 0)</f>
        <v>41.15</v>
      </c>
      <c r="AM334" s="34">
        <v>0.25</v>
      </c>
      <c r="AN334" s="35">
        <v>0.60416666666666663</v>
      </c>
      <c r="AO334" s="35" t="s">
        <v>4592</v>
      </c>
      <c r="AP334" s="35" t="s">
        <v>4592</v>
      </c>
      <c r="AQ334" s="20" t="s">
        <v>0</v>
      </c>
      <c r="AR334" s="20"/>
      <c r="AS334" s="14">
        <f>IFERROR(_xlfn.XLOOKUP(Master1[[#This Row],[cu_id]],StopTimes[cu_ID],StopTimes[Average Stop Time]), 0)</f>
        <v>6.0380952383333337</v>
      </c>
      <c r="AT334" s="14">
        <f>IF(Master1[[#This Row],[RSP StopTime Override]] &lt;&gt; "",Master1[[#This Row],[RSP StopTime Override]],IF(Master1[[#This Row],[Avg Stop Time Helper]] &lt;&gt; 0, Master1[[#This Row],[Avg Stop Time Helper]],Average_Stop_Time))</f>
        <v>6.0380952383333337</v>
      </c>
      <c r="AU334" s="13"/>
    </row>
    <row r="335" spans="1:47" x14ac:dyDescent="0.3">
      <c r="A335" s="18" t="s">
        <v>4449</v>
      </c>
      <c r="B335" s="20">
        <v>6</v>
      </c>
      <c r="C335" s="20" t="s">
        <v>12</v>
      </c>
      <c r="D335" s="19">
        <v>599000</v>
      </c>
      <c r="E335" s="19" t="s">
        <v>94</v>
      </c>
      <c r="F335" s="19" t="s">
        <v>4763</v>
      </c>
      <c r="G335" s="19" t="s">
        <v>4764</v>
      </c>
      <c r="H335" s="19" t="s">
        <v>11</v>
      </c>
      <c r="I335" s="19" t="s">
        <v>4730</v>
      </c>
      <c r="J335" s="19" t="s">
        <v>4</v>
      </c>
      <c r="K335" s="19" t="s">
        <v>4665</v>
      </c>
      <c r="L335" s="21" t="s">
        <v>16</v>
      </c>
      <c r="M335" s="20" t="s">
        <v>3</v>
      </c>
      <c r="N335" s="20" t="s">
        <v>2</v>
      </c>
      <c r="O335" s="20">
        <v>65</v>
      </c>
      <c r="P335" s="20">
        <v>0</v>
      </c>
      <c r="Q335" s="20">
        <v>65</v>
      </c>
      <c r="R335" s="20">
        <v>0</v>
      </c>
      <c r="S335" s="20">
        <v>0</v>
      </c>
      <c r="T335" s="20">
        <v>0</v>
      </c>
      <c r="U335" s="20">
        <v>52</v>
      </c>
      <c r="V335" s="30">
        <v>13</v>
      </c>
      <c r="W335" s="30">
        <v>1</v>
      </c>
      <c r="X335" s="33">
        <f>IFERROR(1 -(Master1[[#This Row],[Avg Garment Scans per Delivery]]/Master1[[#This Row],[Garment Inventory]]), 0)</f>
        <v>0.92307692307692313</v>
      </c>
      <c r="Y335" s="30">
        <v>3</v>
      </c>
      <c r="Z335" s="30">
        <v>13</v>
      </c>
      <c r="AA335" s="32">
        <f>_xlfn.XLOOKUP(Master1[[#This Row],[cu_id]], Revenue_Analysis[cuid], Revenue_Analysis[Q1 Low Deviation], 0)</f>
        <v>30.045200000000001</v>
      </c>
      <c r="AB335" s="32">
        <f>_xlfn.XLOOKUP(Master1[[#This Row],[cu_id]],Revenue_Analysis[cuid],Revenue_Analysis[Q1 High Deviation], 0)</f>
        <v>36.844000000000001</v>
      </c>
      <c r="AC335" s="32">
        <f>_xlfn.XLOOKUP(Master1[[#This Row],[cu_id]],Revenue_Analysis[cuid],Revenue_Analysis[Q2 Low Deviation], 0)</f>
        <v>32.168399999999998</v>
      </c>
      <c r="AD335" s="32">
        <f>_xlfn.XLOOKUP(Master1[[#This Row],[cu_id]],Revenue_Analysis[cuid],Revenue_Analysis[Q2 High Deviation], 0)</f>
        <v>33.404000000000003</v>
      </c>
      <c r="AE335" s="32">
        <f>_xlfn.XLOOKUP(Master1[[#This Row],[cu_id]],Revenue_Analysis[cuid],Revenue_Analysis[Q3 Low Deviation], 0)</f>
        <v>33.358600000000003</v>
      </c>
      <c r="AF335" s="32">
        <f>_xlfn.XLOOKUP(Master1[[#This Row],[cu_id]],Revenue_Analysis[cuid],Revenue_Analysis[Q3 High Deviation], 0)</f>
        <v>33.805999999999997</v>
      </c>
      <c r="AG335" s="32">
        <f>_xlfn.XLOOKUP(Master1[[#This Row],[cu_id]],Revenue_Analysis[cuid],Revenue_Analysis[Q4 Low Deviation], 0)</f>
        <v>40.81</v>
      </c>
      <c r="AH335" s="32">
        <f>_xlfn.XLOOKUP(Master1[[#This Row],[cu_id]],Revenue_Analysis[cuid],Revenue_Analysis[Q4 High Deviation], 0)</f>
        <v>40.81</v>
      </c>
      <c r="AI335" s="32">
        <f>_xlfn.XLOOKUP(Master1[[#This Row],[cu_id]],Revenue_Analysis[cuid],Revenue_Analysis[Q1 Average], 0)</f>
        <v>33.444600000000001</v>
      </c>
      <c r="AJ335" s="32">
        <f>_xlfn.XLOOKUP(Master1[[#This Row],[cu_id]],Revenue_Analysis[cuid],Revenue_Analysis[Q2 Average], 0)</f>
        <v>32.786200000000001</v>
      </c>
      <c r="AK335" s="32">
        <f>_xlfn.XLOOKUP(Master1[[#This Row],[cu_id]],Revenue_Analysis[cuid],Revenue_Analysis[Q3 Average], 0)</f>
        <v>33.582299999999996</v>
      </c>
      <c r="AL335" s="32">
        <f>_xlfn.XLOOKUP(Master1[[#This Row],[cu_id]],Revenue_Analysis[cuid],Revenue_Analysis[Q4 Average], 0)</f>
        <v>40.81</v>
      </c>
      <c r="AM335" s="34">
        <v>0.25</v>
      </c>
      <c r="AN335" s="35">
        <v>0.70833333333333337</v>
      </c>
      <c r="AO335" s="35" t="s">
        <v>4592</v>
      </c>
      <c r="AP335" s="35" t="s">
        <v>4592</v>
      </c>
      <c r="AQ335" s="20" t="s">
        <v>0</v>
      </c>
      <c r="AR335" s="20"/>
      <c r="AS335" s="14">
        <f>IFERROR(_xlfn.XLOOKUP(Master1[[#This Row],[cu_id]],StopTimes[cu_ID],StopTimes[Average Stop Time]), 0)</f>
        <v>3.1309523816666669</v>
      </c>
      <c r="AT335" s="14">
        <f>IF(Master1[[#This Row],[RSP StopTime Override]] &lt;&gt; "",Master1[[#This Row],[RSP StopTime Override]],IF(Master1[[#This Row],[Avg Stop Time Helper]] &lt;&gt; 0, Master1[[#This Row],[Avg Stop Time Helper]],Average_Stop_Time))</f>
        <v>3.1309523816666669</v>
      </c>
      <c r="AU335" s="13"/>
    </row>
    <row r="336" spans="1:47" x14ac:dyDescent="0.3">
      <c r="A336" s="18" t="s">
        <v>4450</v>
      </c>
      <c r="B336" s="20">
        <v>52</v>
      </c>
      <c r="C336" s="20" t="s">
        <v>6</v>
      </c>
      <c r="D336" s="19">
        <v>599000</v>
      </c>
      <c r="E336" s="19" t="s">
        <v>67</v>
      </c>
      <c r="F336" s="19" t="s">
        <v>4763</v>
      </c>
      <c r="G336" s="19" t="s">
        <v>6698</v>
      </c>
      <c r="H336" s="19" t="s">
        <v>11</v>
      </c>
      <c r="I336" s="19" t="s">
        <v>6652</v>
      </c>
      <c r="J336" s="19" t="s">
        <v>4</v>
      </c>
      <c r="K336" s="19" t="s">
        <v>5972</v>
      </c>
      <c r="L336" s="21" t="s">
        <v>16</v>
      </c>
      <c r="M336" s="20" t="s">
        <v>3</v>
      </c>
      <c r="N336" s="20" t="s">
        <v>2</v>
      </c>
      <c r="O336" s="20">
        <v>80</v>
      </c>
      <c r="P336" s="20">
        <v>0</v>
      </c>
      <c r="Q336" s="20">
        <v>0</v>
      </c>
      <c r="R336" s="20">
        <v>80</v>
      </c>
      <c r="S336" s="20">
        <v>0</v>
      </c>
      <c r="T336" s="20">
        <v>0</v>
      </c>
      <c r="U336" s="20">
        <v>51</v>
      </c>
      <c r="V336" s="30">
        <v>72</v>
      </c>
      <c r="W336" s="30"/>
      <c r="X336" s="33">
        <f>IFERROR(1 -(Master1[[#This Row],[Avg Garment Scans per Delivery]]/Master1[[#This Row],[Garment Inventory]]), 0)</f>
        <v>1</v>
      </c>
      <c r="Y336" s="30">
        <v>4</v>
      </c>
      <c r="Z336" s="30">
        <v>77</v>
      </c>
      <c r="AA336" s="32">
        <f>_xlfn.XLOOKUP(Master1[[#This Row],[cu_id]], Revenue_Analysis[cuid], Revenue_Analysis[Q1 Low Deviation], 0)</f>
        <v>64.463700000000003</v>
      </c>
      <c r="AB336" s="32">
        <f>_xlfn.XLOOKUP(Master1[[#This Row],[cu_id]],Revenue_Analysis[cuid],Revenue_Analysis[Q1 High Deviation], 0)</f>
        <v>65.528700000000001</v>
      </c>
      <c r="AC336" s="32">
        <f>_xlfn.XLOOKUP(Master1[[#This Row],[cu_id]],Revenue_Analysis[cuid],Revenue_Analysis[Q2 Low Deviation], 0)</f>
        <v>66.021299999999997</v>
      </c>
      <c r="AD336" s="32">
        <f>_xlfn.XLOOKUP(Master1[[#This Row],[cu_id]],Revenue_Analysis[cuid],Revenue_Analysis[Q2 High Deviation], 0)</f>
        <v>67.394099999999995</v>
      </c>
      <c r="AE336" s="32">
        <f>_xlfn.XLOOKUP(Master1[[#This Row],[cu_id]],Revenue_Analysis[cuid],Revenue_Analysis[Q3 Low Deviation], 0)</f>
        <v>67.134</v>
      </c>
      <c r="AF336" s="32">
        <f>_xlfn.XLOOKUP(Master1[[#This Row],[cu_id]],Revenue_Analysis[cuid],Revenue_Analysis[Q3 High Deviation], 0)</f>
        <v>67.581400000000002</v>
      </c>
      <c r="AG336" s="32">
        <f>_xlfn.XLOOKUP(Master1[[#This Row],[cu_id]],Revenue_Analysis[cuid],Revenue_Analysis[Q4 Low Deviation], 0)</f>
        <v>64.650000000000006</v>
      </c>
      <c r="AH336" s="32">
        <f>_xlfn.XLOOKUP(Master1[[#This Row],[cu_id]],Revenue_Analysis[cuid],Revenue_Analysis[Q4 High Deviation], 0)</f>
        <v>64.650000000000006</v>
      </c>
      <c r="AI336" s="32">
        <f>_xlfn.XLOOKUP(Master1[[#This Row],[cu_id]],Revenue_Analysis[cuid],Revenue_Analysis[Q1 Average], 0)</f>
        <v>64.996200000000002</v>
      </c>
      <c r="AJ336" s="32">
        <f>_xlfn.XLOOKUP(Master1[[#This Row],[cu_id]],Revenue_Analysis[cuid],Revenue_Analysis[Q2 Average], 0)</f>
        <v>66.707700000000003</v>
      </c>
      <c r="AK336" s="32">
        <f>_xlfn.XLOOKUP(Master1[[#This Row],[cu_id]],Revenue_Analysis[cuid],Revenue_Analysis[Q3 Average], 0)</f>
        <v>67.357699999999994</v>
      </c>
      <c r="AL336" s="32">
        <f>_xlfn.XLOOKUP(Master1[[#This Row],[cu_id]],Revenue_Analysis[cuid],Revenue_Analysis[Q4 Average], 0)</f>
        <v>64.650000000000006</v>
      </c>
      <c r="AM336" s="34">
        <v>0.25</v>
      </c>
      <c r="AN336" s="35">
        <v>0.70833333333333337</v>
      </c>
      <c r="AO336" s="35" t="s">
        <v>4592</v>
      </c>
      <c r="AP336" s="35" t="s">
        <v>4592</v>
      </c>
      <c r="AQ336" s="20" t="s">
        <v>0</v>
      </c>
      <c r="AR336" s="20"/>
      <c r="AS336" s="14">
        <f>IFERROR(_xlfn.XLOOKUP(Master1[[#This Row],[cu_id]],StopTimes[cu_ID],StopTimes[Average Stop Time]), 0)</f>
        <v>5.822916666666667</v>
      </c>
      <c r="AT336" s="14">
        <f>IF(Master1[[#This Row],[RSP StopTime Override]] &lt;&gt; "",Master1[[#This Row],[RSP StopTime Override]],IF(Master1[[#This Row],[Avg Stop Time Helper]] &lt;&gt; 0, Master1[[#This Row],[Avg Stop Time Helper]],Average_Stop_Time))</f>
        <v>5.822916666666667</v>
      </c>
      <c r="AU336" s="13"/>
    </row>
    <row r="337" spans="1:47" x14ac:dyDescent="0.3">
      <c r="A337" s="18" t="s">
        <v>4451</v>
      </c>
      <c r="B337" s="20">
        <v>52</v>
      </c>
      <c r="C337" s="20" t="s">
        <v>9</v>
      </c>
      <c r="D337" s="19">
        <v>599000</v>
      </c>
      <c r="E337" s="19" t="s">
        <v>47</v>
      </c>
      <c r="F337" s="19" t="s">
        <v>4763</v>
      </c>
      <c r="G337" s="19" t="s">
        <v>6588</v>
      </c>
      <c r="H337" s="19" t="s">
        <v>11</v>
      </c>
      <c r="I337" s="19" t="s">
        <v>4620</v>
      </c>
      <c r="J337" s="19" t="s">
        <v>4</v>
      </c>
      <c r="K337" s="19" t="s">
        <v>5531</v>
      </c>
      <c r="L337" s="21" t="s">
        <v>16</v>
      </c>
      <c r="M337" s="20" t="s">
        <v>3</v>
      </c>
      <c r="N337" s="20" t="s">
        <v>2</v>
      </c>
      <c r="O337" s="20">
        <v>10</v>
      </c>
      <c r="P337" s="20">
        <v>10</v>
      </c>
      <c r="Q337" s="20">
        <v>0</v>
      </c>
      <c r="R337" s="20">
        <v>0</v>
      </c>
      <c r="S337" s="20">
        <v>0</v>
      </c>
      <c r="T337" s="20">
        <v>0</v>
      </c>
      <c r="U337" s="20">
        <v>52</v>
      </c>
      <c r="V337" s="30">
        <v>68</v>
      </c>
      <c r="W337" s="30">
        <v>16</v>
      </c>
      <c r="X337" s="33">
        <f>IFERROR(1 -(Master1[[#This Row],[Avg Garment Scans per Delivery]]/Master1[[#This Row],[Garment Inventory]]), 0)</f>
        <v>0.76470588235294112</v>
      </c>
      <c r="Y337" s="30">
        <v>3</v>
      </c>
      <c r="Z337" s="30">
        <v>67</v>
      </c>
      <c r="AA337" s="32">
        <f>_xlfn.XLOOKUP(Master1[[#This Row],[cu_id]], Revenue_Analysis[cuid], Revenue_Analysis[Q1 Low Deviation], 0)</f>
        <v>48.363700000000001</v>
      </c>
      <c r="AB337" s="32">
        <f>_xlfn.XLOOKUP(Master1[[#This Row],[cu_id]],Revenue_Analysis[cuid],Revenue_Analysis[Q1 High Deviation], 0)</f>
        <v>49.428699999999999</v>
      </c>
      <c r="AC337" s="32">
        <f>_xlfn.XLOOKUP(Master1[[#This Row],[cu_id]],Revenue_Analysis[cuid],Revenue_Analysis[Q2 Low Deviation], 0)</f>
        <v>49.776000000000003</v>
      </c>
      <c r="AD337" s="32">
        <f>_xlfn.XLOOKUP(Master1[[#This Row],[cu_id]],Revenue_Analysis[cuid],Revenue_Analysis[Q2 High Deviation], 0)</f>
        <v>51.748600000000003</v>
      </c>
      <c r="AE337" s="32">
        <f>_xlfn.XLOOKUP(Master1[[#This Row],[cu_id]],Revenue_Analysis[cuid],Revenue_Analysis[Q3 Low Deviation], 0)</f>
        <v>52.7986</v>
      </c>
      <c r="AF337" s="32">
        <f>_xlfn.XLOOKUP(Master1[[#This Row],[cu_id]],Revenue_Analysis[cuid],Revenue_Analysis[Q3 High Deviation], 0)</f>
        <v>53.246000000000002</v>
      </c>
      <c r="AG337" s="32">
        <f>_xlfn.XLOOKUP(Master1[[#This Row],[cu_id]],Revenue_Analysis[cuid],Revenue_Analysis[Q4 Low Deviation], 0)</f>
        <v>47.140799999999999</v>
      </c>
      <c r="AH337" s="32">
        <f>_xlfn.XLOOKUP(Master1[[#This Row],[cu_id]],Revenue_Analysis[cuid],Revenue_Analysis[Q4 High Deviation], 0)</f>
        <v>48.602200000000003</v>
      </c>
      <c r="AI337" s="32">
        <f>_xlfn.XLOOKUP(Master1[[#This Row],[cu_id]],Revenue_Analysis[cuid],Revenue_Analysis[Q1 Average], 0)</f>
        <v>48.8962</v>
      </c>
      <c r="AJ337" s="32">
        <f>_xlfn.XLOOKUP(Master1[[#This Row],[cu_id]],Revenue_Analysis[cuid],Revenue_Analysis[Q2 Average], 0)</f>
        <v>50.762300000000003</v>
      </c>
      <c r="AK337" s="32">
        <f>_xlfn.XLOOKUP(Master1[[#This Row],[cu_id]],Revenue_Analysis[cuid],Revenue_Analysis[Q3 Average], 0)</f>
        <v>53.022300000000001</v>
      </c>
      <c r="AL337" s="32">
        <f>_xlfn.XLOOKUP(Master1[[#This Row],[cu_id]],Revenue_Analysis[cuid],Revenue_Analysis[Q4 Average], 0)</f>
        <v>47.871499999999997</v>
      </c>
      <c r="AM337" s="34">
        <v>0.25</v>
      </c>
      <c r="AN337" s="35">
        <v>0.70833333333333337</v>
      </c>
      <c r="AO337" s="35" t="s">
        <v>4592</v>
      </c>
      <c r="AP337" s="35" t="s">
        <v>4592</v>
      </c>
      <c r="AQ337" s="20" t="s">
        <v>0</v>
      </c>
      <c r="AR337" s="20"/>
      <c r="AS337" s="14">
        <f>IFERROR(_xlfn.XLOOKUP(Master1[[#This Row],[cu_id]],StopTimes[cu_ID],StopTimes[Average Stop Time]), 0)</f>
        <v>4.3309523816666671</v>
      </c>
      <c r="AT337" s="14">
        <f>IF(Master1[[#This Row],[RSP StopTime Override]] &lt;&gt; "",Master1[[#This Row],[RSP StopTime Override]],IF(Master1[[#This Row],[Avg Stop Time Helper]] &lt;&gt; 0, Master1[[#This Row],[Avg Stop Time Helper]],Average_Stop_Time))</f>
        <v>4.3309523816666671</v>
      </c>
      <c r="AU337" s="13"/>
    </row>
    <row r="338" spans="1:47" x14ac:dyDescent="0.3">
      <c r="A338" s="18" t="s">
        <v>4452</v>
      </c>
      <c r="B338" s="20">
        <v>52</v>
      </c>
      <c r="C338" s="20" t="s">
        <v>6</v>
      </c>
      <c r="D338" s="19">
        <v>599000</v>
      </c>
      <c r="E338" s="19" t="s">
        <v>78</v>
      </c>
      <c r="F338" s="19" t="s">
        <v>4763</v>
      </c>
      <c r="G338" s="19" t="s">
        <v>6699</v>
      </c>
      <c r="H338" s="19" t="s">
        <v>11</v>
      </c>
      <c r="I338" s="19" t="s">
        <v>4974</v>
      </c>
      <c r="J338" s="19" t="s">
        <v>4</v>
      </c>
      <c r="K338" s="19" t="s">
        <v>4971</v>
      </c>
      <c r="L338" s="21" t="s">
        <v>16</v>
      </c>
      <c r="M338" s="20" t="s">
        <v>3</v>
      </c>
      <c r="N338" s="20" t="s">
        <v>2</v>
      </c>
      <c r="O338" s="20">
        <v>35</v>
      </c>
      <c r="P338" s="20">
        <v>0</v>
      </c>
      <c r="Q338" s="20">
        <v>0</v>
      </c>
      <c r="R338" s="20">
        <v>35</v>
      </c>
      <c r="S338" s="20">
        <v>0</v>
      </c>
      <c r="T338" s="20">
        <v>0</v>
      </c>
      <c r="U338" s="20">
        <v>52</v>
      </c>
      <c r="V338" s="30">
        <v>30</v>
      </c>
      <c r="W338" s="30">
        <v>0</v>
      </c>
      <c r="X338" s="33">
        <f>IFERROR(1 -(Master1[[#This Row],[Avg Garment Scans per Delivery]]/Master1[[#This Row],[Garment Inventory]]), 0)</f>
        <v>1</v>
      </c>
      <c r="Y338" s="30">
        <v>3</v>
      </c>
      <c r="Z338" s="30">
        <v>30</v>
      </c>
      <c r="AA338" s="32">
        <f>_xlfn.XLOOKUP(Master1[[#This Row],[cu_id]], Revenue_Analysis[cuid], Revenue_Analysis[Q1 Low Deviation], 0)</f>
        <v>23.953700000000001</v>
      </c>
      <c r="AB338" s="32">
        <f>_xlfn.XLOOKUP(Master1[[#This Row],[cu_id]],Revenue_Analysis[cuid],Revenue_Analysis[Q1 High Deviation], 0)</f>
        <v>25.018699999999999</v>
      </c>
      <c r="AC338" s="32">
        <f>_xlfn.XLOOKUP(Master1[[#This Row],[cu_id]],Revenue_Analysis[cuid],Revenue_Analysis[Q2 Low Deviation], 0)</f>
        <v>25.511299999999999</v>
      </c>
      <c r="AD338" s="32">
        <f>_xlfn.XLOOKUP(Master1[[#This Row],[cu_id]],Revenue_Analysis[cuid],Revenue_Analysis[Q2 High Deviation], 0)</f>
        <v>26.8841</v>
      </c>
      <c r="AE338" s="32">
        <f>_xlfn.XLOOKUP(Master1[[#This Row],[cu_id]],Revenue_Analysis[cuid],Revenue_Analysis[Q3 Low Deviation], 0)</f>
        <v>26.623999999999999</v>
      </c>
      <c r="AF338" s="32">
        <f>_xlfn.XLOOKUP(Master1[[#This Row],[cu_id]],Revenue_Analysis[cuid],Revenue_Analysis[Q3 High Deviation], 0)</f>
        <v>27.071400000000001</v>
      </c>
      <c r="AG338" s="32">
        <f>_xlfn.XLOOKUP(Master1[[#This Row],[cu_id]],Revenue_Analysis[cuid],Revenue_Analysis[Q4 Low Deviation], 0)</f>
        <v>24.14</v>
      </c>
      <c r="AH338" s="32">
        <f>_xlfn.XLOOKUP(Master1[[#This Row],[cu_id]],Revenue_Analysis[cuid],Revenue_Analysis[Q4 High Deviation], 0)</f>
        <v>24.14</v>
      </c>
      <c r="AI338" s="32">
        <f>_xlfn.XLOOKUP(Master1[[#This Row],[cu_id]],Revenue_Analysis[cuid],Revenue_Analysis[Q1 Average], 0)</f>
        <v>24.4862</v>
      </c>
      <c r="AJ338" s="32">
        <f>_xlfn.XLOOKUP(Master1[[#This Row],[cu_id]],Revenue_Analysis[cuid],Revenue_Analysis[Q2 Average], 0)</f>
        <v>26.197700000000001</v>
      </c>
      <c r="AK338" s="32">
        <f>_xlfn.XLOOKUP(Master1[[#This Row],[cu_id]],Revenue_Analysis[cuid],Revenue_Analysis[Q3 Average], 0)</f>
        <v>26.8477</v>
      </c>
      <c r="AL338" s="32">
        <f>_xlfn.XLOOKUP(Master1[[#This Row],[cu_id]],Revenue_Analysis[cuid],Revenue_Analysis[Q4 Average], 0)</f>
        <v>24.14</v>
      </c>
      <c r="AM338" s="34">
        <v>0.25</v>
      </c>
      <c r="AN338" s="35">
        <v>0.70833333333333337</v>
      </c>
      <c r="AO338" s="35" t="s">
        <v>4592</v>
      </c>
      <c r="AP338" s="35" t="s">
        <v>4592</v>
      </c>
      <c r="AQ338" s="20" t="s">
        <v>0</v>
      </c>
      <c r="AR338" s="20"/>
      <c r="AS338" s="14">
        <f>IFERROR(_xlfn.XLOOKUP(Master1[[#This Row],[cu_id]],StopTimes[cu_ID],StopTimes[Average Stop Time]), 0)</f>
        <v>2.4708333333333332</v>
      </c>
      <c r="AT338" s="14">
        <f>IF(Master1[[#This Row],[RSP StopTime Override]] &lt;&gt; "",Master1[[#This Row],[RSP StopTime Override]],IF(Master1[[#This Row],[Avg Stop Time Helper]] &lt;&gt; 0, Master1[[#This Row],[Avg Stop Time Helper]],Average_Stop_Time))</f>
        <v>2.4708333333333332</v>
      </c>
      <c r="AU338" s="13"/>
    </row>
    <row r="339" spans="1:47" x14ac:dyDescent="0.3">
      <c r="A339" s="18" t="s">
        <v>4453</v>
      </c>
      <c r="B339" s="20">
        <v>12</v>
      </c>
      <c r="C339" s="20" t="s">
        <v>9</v>
      </c>
      <c r="D339" s="19">
        <v>599000</v>
      </c>
      <c r="E339" s="19" t="s">
        <v>77</v>
      </c>
      <c r="F339" s="19" t="s">
        <v>5027</v>
      </c>
      <c r="G339" s="19" t="s">
        <v>5028</v>
      </c>
      <c r="H339" s="19" t="s">
        <v>11</v>
      </c>
      <c r="I339" s="19" t="s">
        <v>4620</v>
      </c>
      <c r="J339" s="19" t="s">
        <v>4</v>
      </c>
      <c r="K339" s="19" t="s">
        <v>5026</v>
      </c>
      <c r="L339" s="21" t="s">
        <v>16</v>
      </c>
      <c r="M339" s="20" t="s">
        <v>3</v>
      </c>
      <c r="N339" s="20" t="s">
        <v>2</v>
      </c>
      <c r="O339" s="20">
        <v>140</v>
      </c>
      <c r="P339" s="20">
        <v>140</v>
      </c>
      <c r="Q339" s="20">
        <v>0</v>
      </c>
      <c r="R339" s="20">
        <v>0</v>
      </c>
      <c r="S339" s="20">
        <v>0</v>
      </c>
      <c r="T339" s="20">
        <v>0</v>
      </c>
      <c r="U339" s="20">
        <v>52</v>
      </c>
      <c r="V339" s="30">
        <v>94</v>
      </c>
      <c r="W339" s="30">
        <v>34</v>
      </c>
      <c r="X339" s="33">
        <f>IFERROR(1 -(Master1[[#This Row],[Avg Garment Scans per Delivery]]/Master1[[#This Row],[Garment Inventory]]), 0)</f>
        <v>0.63829787234042556</v>
      </c>
      <c r="Y339" s="30">
        <v>3</v>
      </c>
      <c r="Z339" s="30">
        <v>94</v>
      </c>
      <c r="AA339" s="32">
        <f>_xlfn.XLOOKUP(Master1[[#This Row],[cu_id]], Revenue_Analysis[cuid], Revenue_Analysis[Q1 Low Deviation], 0)</f>
        <v>74.977599999999995</v>
      </c>
      <c r="AB339" s="32">
        <f>_xlfn.XLOOKUP(Master1[[#This Row],[cu_id]],Revenue_Analysis[cuid],Revenue_Analysis[Q1 High Deviation], 0)</f>
        <v>76.496200000000002</v>
      </c>
      <c r="AC339" s="32">
        <f>_xlfn.XLOOKUP(Master1[[#This Row],[cu_id]],Revenue_Analysis[cuid],Revenue_Analysis[Q2 Low Deviation], 0)</f>
        <v>76.448400000000007</v>
      </c>
      <c r="AD339" s="32">
        <f>_xlfn.XLOOKUP(Master1[[#This Row],[cu_id]],Revenue_Analysis[cuid],Revenue_Analysis[Q2 High Deviation], 0)</f>
        <v>77.683999999999997</v>
      </c>
      <c r="AE339" s="32">
        <f>_xlfn.XLOOKUP(Master1[[#This Row],[cu_id]],Revenue_Analysis[cuid],Revenue_Analysis[Q3 Low Deviation], 0)</f>
        <v>77.638599999999997</v>
      </c>
      <c r="AF339" s="32">
        <f>_xlfn.XLOOKUP(Master1[[#This Row],[cu_id]],Revenue_Analysis[cuid],Revenue_Analysis[Q3 High Deviation], 0)</f>
        <v>78.085999999999999</v>
      </c>
      <c r="AG339" s="32">
        <f>_xlfn.XLOOKUP(Master1[[#This Row],[cu_id]],Revenue_Analysis[cuid],Revenue_Analysis[Q4 Low Deviation], 0)</f>
        <v>65.009500000000003</v>
      </c>
      <c r="AH339" s="32">
        <f>_xlfn.XLOOKUP(Master1[[#This Row],[cu_id]],Revenue_Analysis[cuid],Revenue_Analysis[Q4 High Deviation], 0)</f>
        <v>76.165899999999993</v>
      </c>
      <c r="AI339" s="32">
        <f>_xlfn.XLOOKUP(Master1[[#This Row],[cu_id]],Revenue_Analysis[cuid],Revenue_Analysis[Q1 Average], 0)</f>
        <v>75.736900000000006</v>
      </c>
      <c r="AJ339" s="32">
        <f>_xlfn.XLOOKUP(Master1[[#This Row],[cu_id]],Revenue_Analysis[cuid],Revenue_Analysis[Q2 Average], 0)</f>
        <v>77.066199999999995</v>
      </c>
      <c r="AK339" s="32">
        <f>_xlfn.XLOOKUP(Master1[[#This Row],[cu_id]],Revenue_Analysis[cuid],Revenue_Analysis[Q3 Average], 0)</f>
        <v>77.862300000000005</v>
      </c>
      <c r="AL339" s="32">
        <f>_xlfn.XLOOKUP(Master1[[#This Row],[cu_id]],Revenue_Analysis[cuid],Revenue_Analysis[Q4 Average], 0)</f>
        <v>70.587699999999998</v>
      </c>
      <c r="AM339" s="34">
        <v>0.25</v>
      </c>
      <c r="AN339" s="35">
        <v>0.60416666666666663</v>
      </c>
      <c r="AO339" s="35" t="s">
        <v>4592</v>
      </c>
      <c r="AP339" s="35" t="s">
        <v>4592</v>
      </c>
      <c r="AQ339" s="20" t="s">
        <v>0</v>
      </c>
      <c r="AR339" s="20"/>
      <c r="AS339" s="14">
        <f>IFERROR(_xlfn.XLOOKUP(Master1[[#This Row],[cu_id]],StopTimes[cu_ID],StopTimes[Average Stop Time]), 0)</f>
        <v>0</v>
      </c>
      <c r="AT339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339" s="13"/>
    </row>
    <row r="340" spans="1:47" x14ac:dyDescent="0.3">
      <c r="A340" s="18" t="s">
        <v>4454</v>
      </c>
      <c r="B340" s="20">
        <v>12</v>
      </c>
      <c r="C340" s="20" t="s">
        <v>6</v>
      </c>
      <c r="D340" s="19">
        <v>599000</v>
      </c>
      <c r="E340" s="19" t="s">
        <v>111</v>
      </c>
      <c r="F340" s="19" t="s">
        <v>5168</v>
      </c>
      <c r="G340" s="19" t="s">
        <v>5169</v>
      </c>
      <c r="H340" s="19" t="s">
        <v>11</v>
      </c>
      <c r="I340" s="19" t="s">
        <v>5106</v>
      </c>
      <c r="J340" s="19" t="s">
        <v>4</v>
      </c>
      <c r="K340" s="19" t="s">
        <v>5026</v>
      </c>
      <c r="L340" s="21" t="s">
        <v>16</v>
      </c>
      <c r="M340" s="20" t="s">
        <v>3</v>
      </c>
      <c r="N340" s="20" t="s">
        <v>2</v>
      </c>
      <c r="O340" s="20">
        <v>140</v>
      </c>
      <c r="P340" s="20">
        <v>0</v>
      </c>
      <c r="Q340" s="20">
        <v>0</v>
      </c>
      <c r="R340" s="20">
        <v>140</v>
      </c>
      <c r="S340" s="20">
        <v>0</v>
      </c>
      <c r="T340" s="20">
        <v>0</v>
      </c>
      <c r="U340" s="20">
        <v>53</v>
      </c>
      <c r="V340" s="30">
        <v>42</v>
      </c>
      <c r="W340" s="30">
        <v>3</v>
      </c>
      <c r="X340" s="33">
        <f>IFERROR(1 -(Master1[[#This Row],[Avg Garment Scans per Delivery]]/Master1[[#This Row],[Garment Inventory]]), 0)</f>
        <v>0.9285714285714286</v>
      </c>
      <c r="Y340" s="30">
        <v>3</v>
      </c>
      <c r="Z340" s="30">
        <v>44</v>
      </c>
      <c r="AA340" s="32">
        <f>_xlfn.XLOOKUP(Master1[[#This Row],[cu_id]], Revenue_Analysis[cuid], Revenue_Analysis[Q1 Low Deviation], 0)</f>
        <v>36.594900000000003</v>
      </c>
      <c r="AB340" s="32">
        <f>_xlfn.XLOOKUP(Master1[[#This Row],[cu_id]],Revenue_Analysis[cuid],Revenue_Analysis[Q1 High Deviation], 0)</f>
        <v>38.228099999999998</v>
      </c>
      <c r="AC340" s="32">
        <f>_xlfn.XLOOKUP(Master1[[#This Row],[cu_id]],Revenue_Analysis[cuid],Revenue_Analysis[Q2 Low Deviation], 0)</f>
        <v>37.944699999999997</v>
      </c>
      <c r="AD340" s="32">
        <f>_xlfn.XLOOKUP(Master1[[#This Row],[cu_id]],Revenue_Analysis[cuid],Revenue_Analysis[Q2 High Deviation], 0)</f>
        <v>40.216900000000003</v>
      </c>
      <c r="AE340" s="32">
        <f>_xlfn.XLOOKUP(Master1[[#This Row],[cu_id]],Revenue_Analysis[cuid],Revenue_Analysis[Q3 Low Deviation], 0)</f>
        <v>34.996499999999997</v>
      </c>
      <c r="AF340" s="32">
        <f>_xlfn.XLOOKUP(Master1[[#This Row],[cu_id]],Revenue_Analysis[cuid],Revenue_Analysis[Q3 High Deviation], 0)</f>
        <v>44.542099999999998</v>
      </c>
      <c r="AG340" s="32">
        <f>_xlfn.XLOOKUP(Master1[[#This Row],[cu_id]],Revenue_Analysis[cuid],Revenue_Analysis[Q4 Low Deviation], 0)</f>
        <v>35.481699999999996</v>
      </c>
      <c r="AH340" s="32">
        <f>_xlfn.XLOOKUP(Master1[[#This Row],[cu_id]],Revenue_Analysis[cuid],Revenue_Analysis[Q4 High Deviation], 0)</f>
        <v>39.482900000000001</v>
      </c>
      <c r="AI340" s="32">
        <f>_xlfn.XLOOKUP(Master1[[#This Row],[cu_id]],Revenue_Analysis[cuid],Revenue_Analysis[Q1 Average], 0)</f>
        <v>37.411499999999997</v>
      </c>
      <c r="AJ340" s="32">
        <f>_xlfn.XLOOKUP(Master1[[#This Row],[cu_id]],Revenue_Analysis[cuid],Revenue_Analysis[Q2 Average], 0)</f>
        <v>39.080800000000004</v>
      </c>
      <c r="AK340" s="32">
        <f>_xlfn.XLOOKUP(Master1[[#This Row],[cu_id]],Revenue_Analysis[cuid],Revenue_Analysis[Q3 Average], 0)</f>
        <v>39.769300000000001</v>
      </c>
      <c r="AL340" s="32">
        <f>_xlfn.XLOOKUP(Master1[[#This Row],[cu_id]],Revenue_Analysis[cuid],Revenue_Analysis[Q4 Average], 0)</f>
        <v>37.482300000000002</v>
      </c>
      <c r="AM340" s="34">
        <v>0.25</v>
      </c>
      <c r="AN340" s="35">
        <v>0.60416666666666663</v>
      </c>
      <c r="AO340" s="35" t="s">
        <v>4592</v>
      </c>
      <c r="AP340" s="35" t="s">
        <v>4592</v>
      </c>
      <c r="AQ340" s="20" t="s">
        <v>0</v>
      </c>
      <c r="AR340" s="20"/>
      <c r="AS340" s="14">
        <f>IFERROR(_xlfn.XLOOKUP(Master1[[#This Row],[cu_id]],StopTimes[cu_ID],StopTimes[Average Stop Time]), 0)</f>
        <v>2.8037037033333334</v>
      </c>
      <c r="AT340" s="14">
        <f>IF(Master1[[#This Row],[RSP StopTime Override]] &lt;&gt; "",Master1[[#This Row],[RSP StopTime Override]],IF(Master1[[#This Row],[Avg Stop Time Helper]] &lt;&gt; 0, Master1[[#This Row],[Avg Stop Time Helper]],Average_Stop_Time))</f>
        <v>2.8037037033333334</v>
      </c>
      <c r="AU340" s="13"/>
    </row>
    <row r="341" spans="1:47" x14ac:dyDescent="0.3">
      <c r="A341" s="18" t="s">
        <v>4455</v>
      </c>
      <c r="B341" s="20">
        <v>12</v>
      </c>
      <c r="C341" s="20" t="s">
        <v>7</v>
      </c>
      <c r="D341" s="19">
        <v>599000</v>
      </c>
      <c r="E341" s="19" t="s">
        <v>46</v>
      </c>
      <c r="F341" s="19" t="s">
        <v>5292</v>
      </c>
      <c r="G341" s="19" t="s">
        <v>5293</v>
      </c>
      <c r="H341" s="19" t="s">
        <v>11</v>
      </c>
      <c r="I341" s="19" t="s">
        <v>5294</v>
      </c>
      <c r="J341" s="19" t="s">
        <v>4</v>
      </c>
      <c r="K341" s="19" t="s">
        <v>5064</v>
      </c>
      <c r="L341" s="21" t="s">
        <v>16</v>
      </c>
      <c r="M341" s="20" t="s">
        <v>3</v>
      </c>
      <c r="N341" s="20" t="s">
        <v>2</v>
      </c>
      <c r="O341" s="20">
        <v>140</v>
      </c>
      <c r="P341" s="20">
        <v>0</v>
      </c>
      <c r="Q341" s="20">
        <v>0</v>
      </c>
      <c r="R341" s="20">
        <v>0</v>
      </c>
      <c r="S341" s="20">
        <v>0</v>
      </c>
      <c r="T341" s="20">
        <v>140</v>
      </c>
      <c r="U341" s="20">
        <v>52</v>
      </c>
      <c r="V341" s="30">
        <v>78</v>
      </c>
      <c r="W341" s="30">
        <v>6</v>
      </c>
      <c r="X341" s="33">
        <f>IFERROR(1 -(Master1[[#This Row],[Avg Garment Scans per Delivery]]/Master1[[#This Row],[Garment Inventory]]), 0)</f>
        <v>0.92307692307692313</v>
      </c>
      <c r="Y341" s="30">
        <v>3</v>
      </c>
      <c r="Z341" s="30">
        <v>77</v>
      </c>
      <c r="AA341" s="32">
        <f>_xlfn.XLOOKUP(Master1[[#This Row],[cu_id]], Revenue_Analysis[cuid], Revenue_Analysis[Q1 Low Deviation], 0)</f>
        <v>35.122399999999999</v>
      </c>
      <c r="AB341" s="32">
        <f>_xlfn.XLOOKUP(Master1[[#This Row],[cu_id]],Revenue_Analysis[cuid],Revenue_Analysis[Q1 High Deviation], 0)</f>
        <v>46.845999999999997</v>
      </c>
      <c r="AC341" s="32">
        <f>_xlfn.XLOOKUP(Master1[[#This Row],[cu_id]],Revenue_Analysis[cuid],Revenue_Analysis[Q2 Low Deviation], 0)</f>
        <v>46.9084</v>
      </c>
      <c r="AD341" s="32">
        <f>_xlfn.XLOOKUP(Master1[[#This Row],[cu_id]],Revenue_Analysis[cuid],Revenue_Analysis[Q2 High Deviation], 0)</f>
        <v>48.143999999999998</v>
      </c>
      <c r="AE341" s="32">
        <f>_xlfn.XLOOKUP(Master1[[#This Row],[cu_id]],Revenue_Analysis[cuid],Revenue_Analysis[Q3 Low Deviation], 0)</f>
        <v>45.221299999999999</v>
      </c>
      <c r="AF341" s="32">
        <f>_xlfn.XLOOKUP(Master1[[#This Row],[cu_id]],Revenue_Analysis[cuid],Revenue_Analysis[Q3 High Deviation], 0)</f>
        <v>50.611499999999999</v>
      </c>
      <c r="AG341" s="32">
        <f>_xlfn.XLOOKUP(Master1[[#This Row],[cu_id]],Revenue_Analysis[cuid],Revenue_Analysis[Q4 Low Deviation], 0)</f>
        <v>43.36</v>
      </c>
      <c r="AH341" s="32">
        <f>_xlfn.XLOOKUP(Master1[[#This Row],[cu_id]],Revenue_Analysis[cuid],Revenue_Analysis[Q4 High Deviation], 0)</f>
        <v>43.36</v>
      </c>
      <c r="AI341" s="32">
        <f>_xlfn.XLOOKUP(Master1[[#This Row],[cu_id]],Revenue_Analysis[cuid],Revenue_Analysis[Q1 Average], 0)</f>
        <v>40.984200000000001</v>
      </c>
      <c r="AJ341" s="32">
        <f>_xlfn.XLOOKUP(Master1[[#This Row],[cu_id]],Revenue_Analysis[cuid],Revenue_Analysis[Q2 Average], 0)</f>
        <v>47.526200000000003</v>
      </c>
      <c r="AK341" s="32">
        <f>_xlfn.XLOOKUP(Master1[[#This Row],[cu_id]],Revenue_Analysis[cuid],Revenue_Analysis[Q3 Average], 0)</f>
        <v>47.916400000000003</v>
      </c>
      <c r="AL341" s="32">
        <f>_xlfn.XLOOKUP(Master1[[#This Row],[cu_id]],Revenue_Analysis[cuid],Revenue_Analysis[Q4 Average], 0)</f>
        <v>43.36</v>
      </c>
      <c r="AM341" s="34">
        <v>0.25</v>
      </c>
      <c r="AN341" s="35">
        <v>0.60416666666666663</v>
      </c>
      <c r="AO341" s="35" t="s">
        <v>4592</v>
      </c>
      <c r="AP341" s="35" t="s">
        <v>4592</v>
      </c>
      <c r="AQ341" s="20" t="s">
        <v>0</v>
      </c>
      <c r="AR341" s="20"/>
      <c r="AS341" s="14">
        <f>IFERROR(_xlfn.XLOOKUP(Master1[[#This Row],[cu_id]],StopTimes[cu_ID],StopTimes[Average Stop Time]), 0)</f>
        <v>7.7666666666666666</v>
      </c>
      <c r="AT341" s="14">
        <f>IF(Master1[[#This Row],[RSP StopTime Override]] &lt;&gt; "",Master1[[#This Row],[RSP StopTime Override]],IF(Master1[[#This Row],[Avg Stop Time Helper]] &lt;&gt; 0, Master1[[#This Row],[Avg Stop Time Helper]],Average_Stop_Time))</f>
        <v>7.7666666666666666</v>
      </c>
      <c r="AU341" s="13"/>
    </row>
    <row r="342" spans="1:47" x14ac:dyDescent="0.3">
      <c r="A342" s="18" t="s">
        <v>4456</v>
      </c>
      <c r="B342" s="20">
        <v>12</v>
      </c>
      <c r="C342" s="20" t="s">
        <v>14</v>
      </c>
      <c r="D342" s="19">
        <v>529525</v>
      </c>
      <c r="E342" s="19" t="s">
        <v>13</v>
      </c>
      <c r="F342" s="19" t="s">
        <v>5208</v>
      </c>
      <c r="G342" s="19" t="s">
        <v>5209</v>
      </c>
      <c r="H342" s="19" t="s">
        <v>5</v>
      </c>
      <c r="I342" s="19" t="s">
        <v>4977</v>
      </c>
      <c r="J342" s="19" t="s">
        <v>4</v>
      </c>
      <c r="K342" s="19" t="s">
        <v>5206</v>
      </c>
      <c r="L342" s="21" t="s">
        <v>16</v>
      </c>
      <c r="M342" s="20" t="s">
        <v>3</v>
      </c>
      <c r="N342" s="20" t="s">
        <v>2</v>
      </c>
      <c r="O342" s="20">
        <v>60</v>
      </c>
      <c r="P342" s="20">
        <v>0</v>
      </c>
      <c r="Q342" s="20">
        <v>0</v>
      </c>
      <c r="R342" s="20">
        <v>0</v>
      </c>
      <c r="S342" s="20">
        <v>60</v>
      </c>
      <c r="T342" s="20">
        <v>0</v>
      </c>
      <c r="U342" s="20">
        <v>52</v>
      </c>
      <c r="V342" s="30"/>
      <c r="W342" s="30"/>
      <c r="X342" s="33">
        <f>IFERROR(1 -(Master1[[#This Row],[Avg Garment Scans per Delivery]]/Master1[[#This Row],[Garment Inventory]]), 0)</f>
        <v>0</v>
      </c>
      <c r="Y342" s="30"/>
      <c r="Z342" s="30"/>
      <c r="AA342" s="32">
        <f>_xlfn.XLOOKUP(Master1[[#This Row],[cu_id]], Revenue_Analysis[cuid], Revenue_Analysis[Q1 Low Deviation], 0)</f>
        <v>79.930099999999996</v>
      </c>
      <c r="AB342" s="32">
        <f>_xlfn.XLOOKUP(Master1[[#This Row],[cu_id]],Revenue_Analysis[cuid],Revenue_Analysis[Q1 High Deviation], 0)</f>
        <v>169.84370000000001</v>
      </c>
      <c r="AC342" s="32">
        <f>_xlfn.XLOOKUP(Master1[[#This Row],[cu_id]],Revenue_Analysis[cuid],Revenue_Analysis[Q2 Low Deviation], 0)</f>
        <v>80.748599999999996</v>
      </c>
      <c r="AD342" s="32">
        <f>_xlfn.XLOOKUP(Master1[[#This Row],[cu_id]],Revenue_Analysis[cuid],Revenue_Analysis[Q2 High Deviation], 0)</f>
        <v>224.32679999999999</v>
      </c>
      <c r="AE342" s="32">
        <f>_xlfn.XLOOKUP(Master1[[#This Row],[cu_id]],Revenue_Analysis[cuid],Revenue_Analysis[Q3 Low Deviation], 0)</f>
        <v>81.478700000000003</v>
      </c>
      <c r="AF342" s="32">
        <f>_xlfn.XLOOKUP(Master1[[#This Row],[cu_id]],Revenue_Analysis[cuid],Revenue_Analysis[Q3 High Deviation], 0)</f>
        <v>200.62889999999999</v>
      </c>
      <c r="AG342" s="32">
        <f>_xlfn.XLOOKUP(Master1[[#This Row],[cu_id]],Revenue_Analysis[cuid],Revenue_Analysis[Q4 Low Deviation], 0)</f>
        <v>86.550200000000004</v>
      </c>
      <c r="AH342" s="32">
        <f>_xlfn.XLOOKUP(Master1[[#This Row],[cu_id]],Revenue_Analysis[cuid],Revenue_Analysis[Q4 High Deviation], 0)</f>
        <v>125.17740000000001</v>
      </c>
      <c r="AI342" s="32">
        <f>_xlfn.XLOOKUP(Master1[[#This Row],[cu_id]],Revenue_Analysis[cuid],Revenue_Analysis[Q1 Average], 0)</f>
        <v>124.8869</v>
      </c>
      <c r="AJ342" s="32">
        <f>_xlfn.XLOOKUP(Master1[[#This Row],[cu_id]],Revenue_Analysis[cuid],Revenue_Analysis[Q2 Average], 0)</f>
        <v>152.5377</v>
      </c>
      <c r="AK342" s="32">
        <f>_xlfn.XLOOKUP(Master1[[#This Row],[cu_id]],Revenue_Analysis[cuid],Revenue_Analysis[Q3 Average], 0)</f>
        <v>141.0538</v>
      </c>
      <c r="AL342" s="32">
        <f>_xlfn.XLOOKUP(Master1[[#This Row],[cu_id]],Revenue_Analysis[cuid],Revenue_Analysis[Q4 Average], 0)</f>
        <v>105.8638</v>
      </c>
      <c r="AM342" s="34">
        <v>0.33333333333333331</v>
      </c>
      <c r="AN342" s="35">
        <v>0.70833333333333337</v>
      </c>
      <c r="AO342" s="35" t="s">
        <v>4592</v>
      </c>
      <c r="AP342" s="35" t="s">
        <v>4592</v>
      </c>
      <c r="AQ342" s="20" t="s">
        <v>0</v>
      </c>
      <c r="AR342" s="20"/>
      <c r="AS342" s="14">
        <f>IFERROR(_xlfn.XLOOKUP(Master1[[#This Row],[cu_id]],StopTimes[cu_ID],StopTimes[Average Stop Time]), 0)</f>
        <v>3.4270833333333335</v>
      </c>
      <c r="AT342" s="14">
        <f>IF(Master1[[#This Row],[RSP StopTime Override]] &lt;&gt; "",Master1[[#This Row],[RSP StopTime Override]],IF(Master1[[#This Row],[Avg Stop Time Helper]] &lt;&gt; 0, Master1[[#This Row],[Avg Stop Time Helper]],Average_Stop_Time))</f>
        <v>3.4270833333333335</v>
      </c>
      <c r="AU342" s="13"/>
    </row>
    <row r="343" spans="1:47" x14ac:dyDescent="0.3">
      <c r="A343" s="36" t="s">
        <v>4457</v>
      </c>
      <c r="B343" s="37">
        <v>51</v>
      </c>
      <c r="C343" s="37" t="s">
        <v>9</v>
      </c>
      <c r="D343" s="38">
        <v>519670</v>
      </c>
      <c r="E343" s="38" t="s">
        <v>13</v>
      </c>
      <c r="F343" s="38" t="s">
        <v>4865</v>
      </c>
      <c r="G343" s="19" t="s">
        <v>4866</v>
      </c>
      <c r="H343" s="19" t="s">
        <v>5</v>
      </c>
      <c r="I343" s="19" t="s">
        <v>4867</v>
      </c>
      <c r="J343" s="19" t="s">
        <v>4</v>
      </c>
      <c r="K343" s="19" t="s">
        <v>4868</v>
      </c>
      <c r="L343" s="21">
        <v>7</v>
      </c>
      <c r="M343" s="20" t="s">
        <v>3</v>
      </c>
      <c r="N343" s="20" t="s">
        <v>2</v>
      </c>
      <c r="O343" s="20">
        <v>150</v>
      </c>
      <c r="P343" s="20">
        <v>150</v>
      </c>
      <c r="Q343" s="20">
        <v>0</v>
      </c>
      <c r="R343" s="20">
        <v>25</v>
      </c>
      <c r="S343" s="20">
        <v>0</v>
      </c>
      <c r="T343" s="20">
        <v>200</v>
      </c>
      <c r="U343" s="20">
        <v>232</v>
      </c>
      <c r="V343" s="30"/>
      <c r="W343" s="30"/>
      <c r="X343" s="33">
        <f>IFERROR(1 -(Master1[[#This Row],[Avg Garment Scans per Delivery]]/Master1[[#This Row],[Garment Inventory]]), 0)</f>
        <v>0</v>
      </c>
      <c r="Y343" s="30"/>
      <c r="Z343" s="30"/>
      <c r="AA343" s="32">
        <f>_xlfn.XLOOKUP(Master1[[#This Row],[cu_id]], Revenue_Analysis[cuid], Revenue_Analysis[Q1 Low Deviation], 0)</f>
        <v>14.148199999999999</v>
      </c>
      <c r="AB343" s="32">
        <f>_xlfn.XLOOKUP(Master1[[#This Row],[cu_id]],Revenue_Analysis[cuid],Revenue_Analysis[Q1 High Deviation], 0)</f>
        <v>113.39100000000001</v>
      </c>
      <c r="AC343" s="32">
        <f>_xlfn.XLOOKUP(Master1[[#This Row],[cu_id]],Revenue_Analysis[cuid],Revenue_Analysis[Q2 Low Deviation], 0)</f>
        <v>7.5343999999999802</v>
      </c>
      <c r="AD343" s="32">
        <f>_xlfn.XLOOKUP(Master1[[#This Row],[cu_id]],Revenue_Analysis[cuid],Revenue_Analysis[Q2 High Deviation], 0)</f>
        <v>297.32459999999998</v>
      </c>
      <c r="AE343" s="32">
        <f>_xlfn.XLOOKUP(Master1[[#This Row],[cu_id]],Revenue_Analysis[cuid],Revenue_Analysis[Q3 Low Deviation], 0)</f>
        <v>19.066600000000001</v>
      </c>
      <c r="AF343" s="32">
        <f>_xlfn.XLOOKUP(Master1[[#This Row],[cu_id]],Revenue_Analysis[cuid],Revenue_Analysis[Q3 High Deviation], 0)</f>
        <v>181.19</v>
      </c>
      <c r="AG343" s="32">
        <f>_xlfn.XLOOKUP(Master1[[#This Row],[cu_id]],Revenue_Analysis[cuid],Revenue_Analysis[Q4 Low Deviation], 0)</f>
        <v>27.163599999999999</v>
      </c>
      <c r="AH343" s="32">
        <f>_xlfn.XLOOKUP(Master1[[#This Row],[cu_id]],Revenue_Analysis[cuid],Revenue_Analysis[Q4 High Deviation], 0)</f>
        <v>206.6814</v>
      </c>
      <c r="AI343" s="32">
        <f>_xlfn.XLOOKUP(Master1[[#This Row],[cu_id]],Revenue_Analysis[cuid],Revenue_Analysis[Q1 Average], 0)</f>
        <v>63.769599999999997</v>
      </c>
      <c r="AJ343" s="32">
        <f>_xlfn.XLOOKUP(Master1[[#This Row],[cu_id]],Revenue_Analysis[cuid],Revenue_Analysis[Q2 Average], 0)</f>
        <v>152.42949999999999</v>
      </c>
      <c r="AK343" s="32">
        <f>_xlfn.XLOOKUP(Master1[[#This Row],[cu_id]],Revenue_Analysis[cuid],Revenue_Analysis[Q3 Average], 0)</f>
        <v>100.1283</v>
      </c>
      <c r="AL343" s="32">
        <f>_xlfn.XLOOKUP(Master1[[#This Row],[cu_id]],Revenue_Analysis[cuid],Revenue_Analysis[Q4 Average], 0)</f>
        <v>116.9225</v>
      </c>
      <c r="AM343" s="34">
        <v>0.25</v>
      </c>
      <c r="AN343" s="35">
        <v>0.83333333333333337</v>
      </c>
      <c r="AO343" s="35" t="s">
        <v>4592</v>
      </c>
      <c r="AP343" s="35" t="s">
        <v>4592</v>
      </c>
      <c r="AQ343" s="29" t="s">
        <v>4869</v>
      </c>
      <c r="AR343" s="29"/>
      <c r="AS343" s="14">
        <f>IFERROR(_xlfn.XLOOKUP(Master1[[#This Row],[cu_id]],StopTimes[cu_ID],StopTimes[Average Stop Time]), 0)</f>
        <v>4.5305555550000003</v>
      </c>
      <c r="AT343" s="14">
        <f>IF(Master1[[#This Row],[RSP StopTime Override]] &lt;&gt; "",Master1[[#This Row],[RSP StopTime Override]],IF(Master1[[#This Row],[Avg Stop Time Helper]] &lt;&gt; 0, Master1[[#This Row],[Avg Stop Time Helper]],Average_Stop_Time))</f>
        <v>0</v>
      </c>
      <c r="AU343" s="13">
        <v>0</v>
      </c>
    </row>
    <row r="344" spans="1:47" x14ac:dyDescent="0.3">
      <c r="A344" s="18" t="s">
        <v>4458</v>
      </c>
      <c r="B344" s="20">
        <v>51</v>
      </c>
      <c r="C344" s="20" t="s">
        <v>7</v>
      </c>
      <c r="D344" s="19">
        <v>99061</v>
      </c>
      <c r="E344" s="19" t="s">
        <v>96</v>
      </c>
      <c r="F344" s="19" t="s">
        <v>6253</v>
      </c>
      <c r="G344" s="19" t="s">
        <v>6254</v>
      </c>
      <c r="H344" s="19" t="s">
        <v>5</v>
      </c>
      <c r="I344" s="19" t="s">
        <v>4977</v>
      </c>
      <c r="J344" s="19" t="s">
        <v>4</v>
      </c>
      <c r="K344" s="19" t="s">
        <v>6182</v>
      </c>
      <c r="L344" s="21" t="s">
        <v>16</v>
      </c>
      <c r="M344" s="20" t="s">
        <v>3</v>
      </c>
      <c r="N344" s="20" t="s">
        <v>2</v>
      </c>
      <c r="O344" s="20">
        <v>120</v>
      </c>
      <c r="P344" s="20">
        <v>0</v>
      </c>
      <c r="Q344" s="20">
        <v>0</v>
      </c>
      <c r="R344" s="20">
        <v>0</v>
      </c>
      <c r="S344" s="20">
        <v>0</v>
      </c>
      <c r="T344" s="20">
        <v>120</v>
      </c>
      <c r="U344" s="20">
        <v>52</v>
      </c>
      <c r="V344" s="30"/>
      <c r="W344" s="30"/>
      <c r="X344" s="33">
        <f>IFERROR(1 -(Master1[[#This Row],[Avg Garment Scans per Delivery]]/Master1[[#This Row],[Garment Inventory]]), 0)</f>
        <v>0</v>
      </c>
      <c r="Y344" s="30"/>
      <c r="Z344" s="30"/>
      <c r="AA344" s="32">
        <f>_xlfn.XLOOKUP(Master1[[#This Row],[cu_id]], Revenue_Analysis[cuid], Revenue_Analysis[Q1 Low Deviation], 0)</f>
        <v>79.739999999999995</v>
      </c>
      <c r="AB344" s="32">
        <f>_xlfn.XLOOKUP(Master1[[#This Row],[cu_id]],Revenue_Analysis[cuid],Revenue_Analysis[Q1 High Deviation], 0)</f>
        <v>80.989999999999995</v>
      </c>
      <c r="AC344" s="32">
        <f>_xlfn.XLOOKUP(Master1[[#This Row],[cu_id]],Revenue_Analysis[cuid],Revenue_Analysis[Q2 Low Deviation], 0)</f>
        <v>82.24</v>
      </c>
      <c r="AD344" s="32">
        <f>_xlfn.XLOOKUP(Master1[[#This Row],[cu_id]],Revenue_Analysis[cuid],Revenue_Analysis[Q2 High Deviation], 0)</f>
        <v>82.24</v>
      </c>
      <c r="AE344" s="32">
        <f>_xlfn.XLOOKUP(Master1[[#This Row],[cu_id]],Revenue_Analysis[cuid],Revenue_Analysis[Q3 Low Deviation], 0)</f>
        <v>82.24</v>
      </c>
      <c r="AF344" s="32">
        <f>_xlfn.XLOOKUP(Master1[[#This Row],[cu_id]],Revenue_Analysis[cuid],Revenue_Analysis[Q3 High Deviation], 0)</f>
        <v>82.24</v>
      </c>
      <c r="AG344" s="32">
        <f>_xlfn.XLOOKUP(Master1[[#This Row],[cu_id]],Revenue_Analysis[cuid],Revenue_Analysis[Q4 Low Deviation], 0)</f>
        <v>75.702200000000005</v>
      </c>
      <c r="AH344" s="32">
        <f>_xlfn.XLOOKUP(Master1[[#This Row],[cu_id]],Revenue_Analysis[cuid],Revenue_Analysis[Q4 High Deviation], 0)</f>
        <v>78.820599999999999</v>
      </c>
      <c r="AI344" s="32">
        <f>_xlfn.XLOOKUP(Master1[[#This Row],[cu_id]],Revenue_Analysis[cuid],Revenue_Analysis[Q1 Average], 0)</f>
        <v>80.364999999999995</v>
      </c>
      <c r="AJ344" s="32">
        <f>_xlfn.XLOOKUP(Master1[[#This Row],[cu_id]],Revenue_Analysis[cuid],Revenue_Analysis[Q2 Average], 0)</f>
        <v>82.24</v>
      </c>
      <c r="AK344" s="32">
        <f>_xlfn.XLOOKUP(Master1[[#This Row],[cu_id]],Revenue_Analysis[cuid],Revenue_Analysis[Q3 Average], 0)</f>
        <v>82.24</v>
      </c>
      <c r="AL344" s="32">
        <f>_xlfn.XLOOKUP(Master1[[#This Row],[cu_id]],Revenue_Analysis[cuid],Revenue_Analysis[Q4 Average], 0)</f>
        <v>77.261399999999995</v>
      </c>
      <c r="AM344" s="34" t="s">
        <v>4592</v>
      </c>
      <c r="AN344" s="35" t="s">
        <v>4592</v>
      </c>
      <c r="AO344" s="35" t="s">
        <v>4592</v>
      </c>
      <c r="AP344" s="35" t="s">
        <v>4592</v>
      </c>
      <c r="AQ344" s="20" t="s">
        <v>5135</v>
      </c>
      <c r="AR344" s="20"/>
      <c r="AS344" s="14">
        <f>IFERROR(_xlfn.XLOOKUP(Master1[[#This Row],[cu_id]],StopTimes[cu_ID],StopTimes[Average Stop Time]), 0)</f>
        <v>1.9642857149999999</v>
      </c>
      <c r="AT344" s="14">
        <f>IF(Master1[[#This Row],[RSP StopTime Override]] &lt;&gt; "",Master1[[#This Row],[RSP StopTime Override]],IF(Master1[[#This Row],[Avg Stop Time Helper]] &lt;&gt; 0, Master1[[#This Row],[Avg Stop Time Helper]],Average_Stop_Time))</f>
        <v>1.9642857149999999</v>
      </c>
      <c r="AU344" s="13"/>
    </row>
    <row r="345" spans="1:47" x14ac:dyDescent="0.3">
      <c r="A345" s="18" t="s">
        <v>4459</v>
      </c>
      <c r="B345" s="20">
        <v>56</v>
      </c>
      <c r="C345" s="20" t="s">
        <v>14</v>
      </c>
      <c r="D345" s="19">
        <v>529530</v>
      </c>
      <c r="E345" s="19" t="s">
        <v>13</v>
      </c>
      <c r="F345" s="19" t="s">
        <v>7116</v>
      </c>
      <c r="G345" s="19" t="s">
        <v>7117</v>
      </c>
      <c r="H345" s="19" t="s">
        <v>5</v>
      </c>
      <c r="I345" s="19" t="s">
        <v>7081</v>
      </c>
      <c r="J345" s="19" t="s">
        <v>4</v>
      </c>
      <c r="K345" s="19" t="s">
        <v>7082</v>
      </c>
      <c r="L345" s="21" t="s">
        <v>24</v>
      </c>
      <c r="M345" s="20" t="s">
        <v>23</v>
      </c>
      <c r="N345" s="20" t="s">
        <v>2</v>
      </c>
      <c r="O345" s="20">
        <v>105</v>
      </c>
      <c r="P345" s="20">
        <v>0</v>
      </c>
      <c r="Q345" s="20">
        <v>0</v>
      </c>
      <c r="R345" s="20">
        <v>0</v>
      </c>
      <c r="S345" s="20">
        <v>105</v>
      </c>
      <c r="T345" s="20">
        <v>0</v>
      </c>
      <c r="U345" s="20">
        <v>13</v>
      </c>
      <c r="V345" s="30"/>
      <c r="W345" s="30"/>
      <c r="X345" s="33">
        <f>IFERROR(1 -(Master1[[#This Row],[Avg Garment Scans per Delivery]]/Master1[[#This Row],[Garment Inventory]]), 0)</f>
        <v>0</v>
      </c>
      <c r="Y345" s="30"/>
      <c r="Z345" s="30"/>
      <c r="AA345" s="32">
        <f>_xlfn.XLOOKUP(Master1[[#This Row],[cu_id]], Revenue_Analysis[cuid], Revenue_Analysis[Q1 Low Deviation], 0)</f>
        <v>108.34</v>
      </c>
      <c r="AB345" s="32">
        <f>_xlfn.XLOOKUP(Master1[[#This Row],[cu_id]],Revenue_Analysis[cuid],Revenue_Analysis[Q1 High Deviation], 0)</f>
        <v>110.34</v>
      </c>
      <c r="AC345" s="32">
        <f>_xlfn.XLOOKUP(Master1[[#This Row],[cu_id]],Revenue_Analysis[cuid],Revenue_Analysis[Q2 Low Deviation], 0)</f>
        <v>110.5778</v>
      </c>
      <c r="AD345" s="32">
        <f>_xlfn.XLOOKUP(Master1[[#This Row],[cu_id]],Revenue_Analysis[cuid],Revenue_Analysis[Q2 High Deviation], 0)</f>
        <v>112.6756</v>
      </c>
      <c r="AE345" s="32">
        <f>_xlfn.XLOOKUP(Master1[[#This Row],[cu_id]],Revenue_Analysis[cuid],Revenue_Analysis[Q3 Low Deviation], 0)</f>
        <v>112.6323</v>
      </c>
      <c r="AF345" s="32">
        <f>_xlfn.XLOOKUP(Master1[[#This Row],[cu_id]],Revenue_Analysis[cuid],Revenue_Analysis[Q3 High Deviation], 0)</f>
        <v>113.2811</v>
      </c>
      <c r="AG345" s="32">
        <f>_xlfn.XLOOKUP(Master1[[#This Row],[cu_id]],Revenue_Analysis[cuid],Revenue_Analysis[Q4 Low Deviation], 0)</f>
        <v>108.59</v>
      </c>
      <c r="AH345" s="32">
        <f>_xlfn.XLOOKUP(Master1[[#This Row],[cu_id]],Revenue_Analysis[cuid],Revenue_Analysis[Q4 High Deviation], 0)</f>
        <v>108.59</v>
      </c>
      <c r="AI345" s="32">
        <f>_xlfn.XLOOKUP(Master1[[#This Row],[cu_id]],Revenue_Analysis[cuid],Revenue_Analysis[Q1 Average], 0)</f>
        <v>109.34</v>
      </c>
      <c r="AJ345" s="32">
        <f>_xlfn.XLOOKUP(Master1[[#This Row],[cu_id]],Revenue_Analysis[cuid],Revenue_Analysis[Q2 Average], 0)</f>
        <v>111.6267</v>
      </c>
      <c r="AK345" s="32">
        <f>_xlfn.XLOOKUP(Master1[[#This Row],[cu_id]],Revenue_Analysis[cuid],Revenue_Analysis[Q3 Average], 0)</f>
        <v>112.9567</v>
      </c>
      <c r="AL345" s="32">
        <f>_xlfn.XLOOKUP(Master1[[#This Row],[cu_id]],Revenue_Analysis[cuid],Revenue_Analysis[Q4 Average], 0)</f>
        <v>108.59</v>
      </c>
      <c r="AM345" s="34">
        <v>0.375</v>
      </c>
      <c r="AN345" s="35">
        <v>0.70833333333333337</v>
      </c>
      <c r="AO345" s="35" t="s">
        <v>4592</v>
      </c>
      <c r="AP345" s="35" t="s">
        <v>4592</v>
      </c>
      <c r="AQ345" s="20" t="s">
        <v>0</v>
      </c>
      <c r="AR345" s="20"/>
      <c r="AS345" s="14">
        <f>IFERROR(_xlfn.XLOOKUP(Master1[[#This Row],[cu_id]],StopTimes[cu_ID],StopTimes[Average Stop Time]), 0)</f>
        <v>3.9416666666666669</v>
      </c>
      <c r="AT345" s="14">
        <f>IF(Master1[[#This Row],[RSP StopTime Override]] &lt;&gt; "",Master1[[#This Row],[RSP StopTime Override]],IF(Master1[[#This Row],[Avg Stop Time Helper]] &lt;&gt; 0, Master1[[#This Row],[Avg Stop Time Helper]],Average_Stop_Time))</f>
        <v>3.9416666666666669</v>
      </c>
      <c r="AU345" s="13"/>
    </row>
    <row r="346" spans="1:47" x14ac:dyDescent="0.3">
      <c r="A346" s="18" t="s">
        <v>4460</v>
      </c>
      <c r="B346" s="20">
        <v>12</v>
      </c>
      <c r="C346" s="20" t="s">
        <v>12</v>
      </c>
      <c r="D346" s="19">
        <v>27828</v>
      </c>
      <c r="E346" s="19" t="s">
        <v>111</v>
      </c>
      <c r="F346" s="19" t="s">
        <v>5029</v>
      </c>
      <c r="G346" s="19" t="s">
        <v>5030</v>
      </c>
      <c r="H346" s="19" t="s">
        <v>5</v>
      </c>
      <c r="I346" s="19" t="s">
        <v>4977</v>
      </c>
      <c r="J346" s="19" t="s">
        <v>4</v>
      </c>
      <c r="K346" s="19" t="s">
        <v>5026</v>
      </c>
      <c r="L346" s="21" t="s">
        <v>16</v>
      </c>
      <c r="M346" s="20" t="s">
        <v>3</v>
      </c>
      <c r="N346" s="20" t="s">
        <v>2</v>
      </c>
      <c r="O346" s="20">
        <v>120</v>
      </c>
      <c r="P346" s="20">
        <v>0</v>
      </c>
      <c r="Q346" s="20">
        <v>120</v>
      </c>
      <c r="R346" s="20">
        <v>0</v>
      </c>
      <c r="S346" s="20">
        <v>0</v>
      </c>
      <c r="T346" s="20">
        <v>0</v>
      </c>
      <c r="U346" s="20">
        <v>53</v>
      </c>
      <c r="V346" s="30"/>
      <c r="W346" s="30"/>
      <c r="X346" s="33">
        <f>IFERROR(1 -(Master1[[#This Row],[Avg Garment Scans per Delivery]]/Master1[[#This Row],[Garment Inventory]]), 0)</f>
        <v>0</v>
      </c>
      <c r="Y346" s="30"/>
      <c r="Z346" s="30"/>
      <c r="AA346" s="32">
        <f>_xlfn.XLOOKUP(Master1[[#This Row],[cu_id]], Revenue_Analysis[cuid], Revenue_Analysis[Q1 Low Deviation], 0)</f>
        <v>158.21950000000001</v>
      </c>
      <c r="AB346" s="32">
        <f>_xlfn.XLOOKUP(Master1[[#This Row],[cu_id]],Revenue_Analysis[cuid],Revenue_Analysis[Q1 High Deviation], 0)</f>
        <v>222.01130000000001</v>
      </c>
      <c r="AC346" s="32">
        <f>_xlfn.XLOOKUP(Master1[[#This Row],[cu_id]],Revenue_Analysis[cuid],Revenue_Analysis[Q2 Low Deviation], 0)</f>
        <v>172.01560000000001</v>
      </c>
      <c r="AD346" s="32">
        <f>_xlfn.XLOOKUP(Master1[[#This Row],[cu_id]],Revenue_Analysis[cuid],Revenue_Analysis[Q2 High Deviation], 0)</f>
        <v>308.97059999999999</v>
      </c>
      <c r="AE346" s="32">
        <f>_xlfn.XLOOKUP(Master1[[#This Row],[cu_id]],Revenue_Analysis[cuid],Revenue_Analysis[Q3 Low Deviation], 0)</f>
        <v>174.04570000000001</v>
      </c>
      <c r="AF346" s="32">
        <f>_xlfn.XLOOKUP(Master1[[#This Row],[cu_id]],Revenue_Analysis[cuid],Revenue_Analysis[Q3 High Deviation], 0)</f>
        <v>260.58089999999999</v>
      </c>
      <c r="AG346" s="32">
        <f>_xlfn.XLOOKUP(Master1[[#This Row],[cu_id]],Revenue_Analysis[cuid],Revenue_Analysis[Q4 Low Deviation], 0)</f>
        <v>188.7217</v>
      </c>
      <c r="AH346" s="32">
        <f>_xlfn.XLOOKUP(Master1[[#This Row],[cu_id]],Revenue_Analysis[cuid],Revenue_Analysis[Q4 High Deviation], 0)</f>
        <v>298.84289999999999</v>
      </c>
      <c r="AI346" s="32">
        <f>_xlfn.XLOOKUP(Master1[[#This Row],[cu_id]],Revenue_Analysis[cuid],Revenue_Analysis[Q1 Average], 0)</f>
        <v>190.11539999999999</v>
      </c>
      <c r="AJ346" s="32">
        <f>_xlfn.XLOOKUP(Master1[[#This Row],[cu_id]],Revenue_Analysis[cuid],Revenue_Analysis[Q2 Average], 0)</f>
        <v>240.4931</v>
      </c>
      <c r="AK346" s="32">
        <f>_xlfn.XLOOKUP(Master1[[#This Row],[cu_id]],Revenue_Analysis[cuid],Revenue_Analysis[Q3 Average], 0)</f>
        <v>217.3133</v>
      </c>
      <c r="AL346" s="32">
        <f>_xlfn.XLOOKUP(Master1[[#This Row],[cu_id]],Revenue_Analysis[cuid],Revenue_Analysis[Q4 Average], 0)</f>
        <v>243.78229999999999</v>
      </c>
      <c r="AM346" s="34">
        <v>0.3125</v>
      </c>
      <c r="AN346" s="35">
        <v>0.70833333333333337</v>
      </c>
      <c r="AO346" s="35" t="s">
        <v>4592</v>
      </c>
      <c r="AP346" s="35" t="s">
        <v>4592</v>
      </c>
      <c r="AQ346" s="20" t="s">
        <v>0</v>
      </c>
      <c r="AR346" s="20"/>
      <c r="AS346" s="14">
        <f>IFERROR(_xlfn.XLOOKUP(Master1[[#This Row],[cu_id]],StopTimes[cu_ID],StopTimes[Average Stop Time]), 0)</f>
        <v>17.352380953333334</v>
      </c>
      <c r="AT346" s="14">
        <f>IF(Master1[[#This Row],[RSP StopTime Override]] &lt;&gt; "",Master1[[#This Row],[RSP StopTime Override]],IF(Master1[[#This Row],[Avg Stop Time Helper]] &lt;&gt; 0, Master1[[#This Row],[Avg Stop Time Helper]],Average_Stop_Time))</f>
        <v>17.352380953333334</v>
      </c>
      <c r="AU346" s="13"/>
    </row>
    <row r="347" spans="1:47" x14ac:dyDescent="0.3">
      <c r="A347" s="18" t="s">
        <v>4461</v>
      </c>
      <c r="B347" s="20">
        <v>56</v>
      </c>
      <c r="C347" s="20" t="s">
        <v>12</v>
      </c>
      <c r="D347" s="19">
        <v>529558</v>
      </c>
      <c r="E347" s="19" t="s">
        <v>39</v>
      </c>
      <c r="F347" s="19" t="s">
        <v>6911</v>
      </c>
      <c r="G347" s="19" t="s">
        <v>6912</v>
      </c>
      <c r="H347" s="19" t="s">
        <v>5</v>
      </c>
      <c r="I347" s="19" t="s">
        <v>5275</v>
      </c>
      <c r="J347" s="19" t="s">
        <v>4</v>
      </c>
      <c r="K347" s="19" t="s">
        <v>5276</v>
      </c>
      <c r="L347" s="21" t="s">
        <v>16</v>
      </c>
      <c r="M347" s="20" t="s">
        <v>3</v>
      </c>
      <c r="N347" s="20" t="s">
        <v>2</v>
      </c>
      <c r="O347" s="20">
        <v>20</v>
      </c>
      <c r="P347" s="20">
        <v>0</v>
      </c>
      <c r="Q347" s="20">
        <v>20</v>
      </c>
      <c r="R347" s="20">
        <v>0</v>
      </c>
      <c r="S347" s="20">
        <v>0</v>
      </c>
      <c r="T347" s="20">
        <v>0</v>
      </c>
      <c r="U347" s="20">
        <v>54</v>
      </c>
      <c r="V347" s="30"/>
      <c r="W347" s="30"/>
      <c r="X347" s="33">
        <f>IFERROR(1 -(Master1[[#This Row],[Avg Garment Scans per Delivery]]/Master1[[#This Row],[Garment Inventory]]), 0)</f>
        <v>0</v>
      </c>
      <c r="Y347" s="30"/>
      <c r="Z347" s="30"/>
      <c r="AA347" s="32">
        <f>_xlfn.XLOOKUP(Master1[[#This Row],[cu_id]], Revenue_Analysis[cuid], Revenue_Analysis[Q1 Low Deviation], 0)</f>
        <v>264.22179999999997</v>
      </c>
      <c r="AB347" s="32">
        <f>_xlfn.XLOOKUP(Master1[[#This Row],[cu_id]],Revenue_Analysis[cuid],Revenue_Analysis[Q1 High Deviation], 0)</f>
        <v>466.50740000000002</v>
      </c>
      <c r="AC347" s="32">
        <f>_xlfn.XLOOKUP(Master1[[#This Row],[cu_id]],Revenue_Analysis[cuid],Revenue_Analysis[Q2 Low Deviation], 0)</f>
        <v>284.4821</v>
      </c>
      <c r="AD347" s="32">
        <f>_xlfn.XLOOKUP(Master1[[#This Row],[cu_id]],Revenue_Analysis[cuid],Revenue_Analysis[Q2 High Deviation], 0)</f>
        <v>463.5763</v>
      </c>
      <c r="AE347" s="32">
        <f>_xlfn.XLOOKUP(Master1[[#This Row],[cu_id]],Revenue_Analysis[cuid],Revenue_Analysis[Q3 Low Deviation], 0)</f>
        <v>204.7328</v>
      </c>
      <c r="AF347" s="32">
        <f>_xlfn.XLOOKUP(Master1[[#This Row],[cu_id]],Revenue_Analysis[cuid],Revenue_Analysis[Q3 High Deviation], 0)</f>
        <v>423.21859999999998</v>
      </c>
      <c r="AG347" s="32">
        <f>_xlfn.XLOOKUP(Master1[[#This Row],[cu_id]],Revenue_Analysis[cuid],Revenue_Analysis[Q4 Low Deviation], 0)</f>
        <v>303.77120000000002</v>
      </c>
      <c r="AH347" s="32">
        <f>_xlfn.XLOOKUP(Master1[[#This Row],[cu_id]],Revenue_Analysis[cuid],Revenue_Analysis[Q4 High Deviation], 0)</f>
        <v>616.495</v>
      </c>
      <c r="AI347" s="32">
        <f>_xlfn.XLOOKUP(Master1[[#This Row],[cu_id]],Revenue_Analysis[cuid],Revenue_Analysis[Q1 Average], 0)</f>
        <v>365.3646</v>
      </c>
      <c r="AJ347" s="32">
        <f>_xlfn.XLOOKUP(Master1[[#This Row],[cu_id]],Revenue_Analysis[cuid],Revenue_Analysis[Q2 Average], 0)</f>
        <v>374.0292</v>
      </c>
      <c r="AK347" s="32">
        <f>_xlfn.XLOOKUP(Master1[[#This Row],[cu_id]],Revenue_Analysis[cuid],Revenue_Analysis[Q3 Average], 0)</f>
        <v>313.97570000000002</v>
      </c>
      <c r="AL347" s="32">
        <f>_xlfn.XLOOKUP(Master1[[#This Row],[cu_id]],Revenue_Analysis[cuid],Revenue_Analysis[Q4 Average], 0)</f>
        <v>460.13310000000001</v>
      </c>
      <c r="AM347" s="34">
        <v>0.29166666666666669</v>
      </c>
      <c r="AN347" s="35" t="s">
        <v>6875</v>
      </c>
      <c r="AO347" s="35" t="s">
        <v>4592</v>
      </c>
      <c r="AP347" s="35" t="s">
        <v>4592</v>
      </c>
      <c r="AQ347" s="20" t="s">
        <v>0</v>
      </c>
      <c r="AR347" s="20"/>
      <c r="AS347" s="14">
        <f>IFERROR(_xlfn.XLOOKUP(Master1[[#This Row],[cu_id]],StopTimes[cu_ID],StopTimes[Average Stop Time]), 0)</f>
        <v>8.3333333333333329E-2</v>
      </c>
      <c r="AT347" s="14">
        <f>IF(Master1[[#This Row],[RSP StopTime Override]] &lt;&gt; "",Master1[[#This Row],[RSP StopTime Override]],IF(Master1[[#This Row],[Avg Stop Time Helper]] &lt;&gt; 0, Master1[[#This Row],[Avg Stop Time Helper]],Average_Stop_Time))</f>
        <v>8.3333333333333329E-2</v>
      </c>
      <c r="AU347" s="13"/>
    </row>
    <row r="348" spans="1:47" x14ac:dyDescent="0.3">
      <c r="A348" s="18" t="s">
        <v>4462</v>
      </c>
      <c r="B348" s="20">
        <v>56</v>
      </c>
      <c r="C348" s="20" t="s">
        <v>12</v>
      </c>
      <c r="D348" s="19">
        <v>529558</v>
      </c>
      <c r="E348" s="19" t="s">
        <v>13</v>
      </c>
      <c r="F348" s="19" t="s">
        <v>6913</v>
      </c>
      <c r="G348" s="19" t="s">
        <v>6912</v>
      </c>
      <c r="H348" s="19" t="s">
        <v>5</v>
      </c>
      <c r="I348" s="19" t="s">
        <v>5275</v>
      </c>
      <c r="J348" s="19" t="s">
        <v>4</v>
      </c>
      <c r="K348" s="19" t="s">
        <v>5276</v>
      </c>
      <c r="L348" s="21" t="s">
        <v>16</v>
      </c>
      <c r="M348" s="20" t="s">
        <v>3</v>
      </c>
      <c r="N348" s="20" t="s">
        <v>2</v>
      </c>
      <c r="O348" s="20">
        <v>20</v>
      </c>
      <c r="P348" s="20">
        <v>0</v>
      </c>
      <c r="Q348" s="20">
        <v>20</v>
      </c>
      <c r="R348" s="20">
        <v>0</v>
      </c>
      <c r="S348" s="20">
        <v>0</v>
      </c>
      <c r="T348" s="20">
        <v>0</v>
      </c>
      <c r="U348" s="20">
        <v>52</v>
      </c>
      <c r="V348" s="30">
        <v>87</v>
      </c>
      <c r="W348" s="30">
        <v>0</v>
      </c>
      <c r="X348" s="33">
        <f>IFERROR(1 -(Master1[[#This Row],[Avg Garment Scans per Delivery]]/Master1[[#This Row],[Garment Inventory]]), 0)</f>
        <v>1</v>
      </c>
      <c r="Y348" s="30">
        <v>4</v>
      </c>
      <c r="Z348" s="30">
        <v>96</v>
      </c>
      <c r="AA348" s="32">
        <f>_xlfn.XLOOKUP(Master1[[#This Row],[cu_id]], Revenue_Analysis[cuid], Revenue_Analysis[Q1 Low Deviation], 0)</f>
        <v>222.4237</v>
      </c>
      <c r="AB348" s="32">
        <f>_xlfn.XLOOKUP(Master1[[#This Row],[cu_id]],Revenue_Analysis[cuid],Revenue_Analysis[Q1 High Deviation], 0)</f>
        <v>223.48869999999999</v>
      </c>
      <c r="AC348" s="32">
        <f>_xlfn.XLOOKUP(Master1[[#This Row],[cu_id]],Revenue_Analysis[cuid],Revenue_Analysis[Q2 Low Deviation], 0)</f>
        <v>223.8563</v>
      </c>
      <c r="AD348" s="32">
        <f>_xlfn.XLOOKUP(Master1[[#This Row],[cu_id]],Revenue_Analysis[cuid],Revenue_Analysis[Q2 High Deviation], 0)</f>
        <v>230.9607</v>
      </c>
      <c r="AE348" s="32">
        <f>_xlfn.XLOOKUP(Master1[[#This Row],[cu_id]],Revenue_Analysis[cuid],Revenue_Analysis[Q3 Low Deviation], 0)</f>
        <v>231.97739999999999</v>
      </c>
      <c r="AF348" s="32">
        <f>_xlfn.XLOOKUP(Master1[[#This Row],[cu_id]],Revenue_Analysis[cuid],Revenue_Analysis[Q3 High Deviation], 0)</f>
        <v>232.39500000000001</v>
      </c>
      <c r="AG348" s="32">
        <f>_xlfn.XLOOKUP(Master1[[#This Row],[cu_id]],Revenue_Analysis[cuid],Revenue_Analysis[Q4 Low Deviation], 0)</f>
        <v>222.61</v>
      </c>
      <c r="AH348" s="32">
        <f>_xlfn.XLOOKUP(Master1[[#This Row],[cu_id]],Revenue_Analysis[cuid],Revenue_Analysis[Q4 High Deviation], 0)</f>
        <v>222.61</v>
      </c>
      <c r="AI348" s="32">
        <f>_xlfn.XLOOKUP(Master1[[#This Row],[cu_id]],Revenue_Analysis[cuid],Revenue_Analysis[Q1 Average], 0)</f>
        <v>222.9562</v>
      </c>
      <c r="AJ348" s="32">
        <f>_xlfn.XLOOKUP(Master1[[#This Row],[cu_id]],Revenue_Analysis[cuid],Revenue_Analysis[Q2 Average], 0)</f>
        <v>227.4085</v>
      </c>
      <c r="AK348" s="32">
        <f>_xlfn.XLOOKUP(Master1[[#This Row],[cu_id]],Revenue_Analysis[cuid],Revenue_Analysis[Q3 Average], 0)</f>
        <v>232.18620000000001</v>
      </c>
      <c r="AL348" s="32">
        <f>_xlfn.XLOOKUP(Master1[[#This Row],[cu_id]],Revenue_Analysis[cuid],Revenue_Analysis[Q4 Average], 0)</f>
        <v>222.61</v>
      </c>
      <c r="AM348" s="34">
        <v>0.29166666666666669</v>
      </c>
      <c r="AN348" s="35" t="s">
        <v>6875</v>
      </c>
      <c r="AO348" s="35" t="s">
        <v>4592</v>
      </c>
      <c r="AP348" s="35" t="s">
        <v>4592</v>
      </c>
      <c r="AQ348" s="20" t="s">
        <v>0</v>
      </c>
      <c r="AR348" s="20"/>
      <c r="AS348" s="14">
        <f>IFERROR(_xlfn.XLOOKUP(Master1[[#This Row],[cu_id]],StopTimes[cu_ID],StopTimes[Average Stop Time]), 0)</f>
        <v>11.469047618333333</v>
      </c>
      <c r="AT348" s="14">
        <f>IF(Master1[[#This Row],[RSP StopTime Override]] &lt;&gt; "",Master1[[#This Row],[RSP StopTime Override]],IF(Master1[[#This Row],[Avg Stop Time Helper]] &lt;&gt; 0, Master1[[#This Row],[Avg Stop Time Helper]],Average_Stop_Time))</f>
        <v>11.469047618333333</v>
      </c>
      <c r="AU348" s="13"/>
    </row>
    <row r="349" spans="1:47" x14ac:dyDescent="0.3">
      <c r="A349" s="18" t="s">
        <v>4463</v>
      </c>
      <c r="B349" s="20">
        <v>50</v>
      </c>
      <c r="C349" s="20" t="s">
        <v>12</v>
      </c>
      <c r="D349" s="19">
        <v>529567</v>
      </c>
      <c r="E349" s="19" t="s">
        <v>13</v>
      </c>
      <c r="F349" s="19" t="s">
        <v>5895</v>
      </c>
      <c r="G349" s="19" t="s">
        <v>5896</v>
      </c>
      <c r="H349" s="19" t="s">
        <v>5</v>
      </c>
      <c r="I349" s="19" t="s">
        <v>4688</v>
      </c>
      <c r="J349" s="19" t="s">
        <v>4</v>
      </c>
      <c r="K349" s="19" t="s">
        <v>4670</v>
      </c>
      <c r="L349" s="21" t="s">
        <v>29</v>
      </c>
      <c r="M349" s="20" t="s">
        <v>28</v>
      </c>
      <c r="N349" s="20" t="s">
        <v>2</v>
      </c>
      <c r="O349" s="20">
        <v>60</v>
      </c>
      <c r="P349" s="20">
        <v>0</v>
      </c>
      <c r="Q349" s="20">
        <v>60</v>
      </c>
      <c r="R349" s="20">
        <v>0</v>
      </c>
      <c r="S349" s="20">
        <v>0</v>
      </c>
      <c r="T349" s="20">
        <v>0</v>
      </c>
      <c r="U349" s="20">
        <v>12</v>
      </c>
      <c r="V349" s="30"/>
      <c r="W349" s="30"/>
      <c r="X349" s="33">
        <f>IFERROR(1 -(Master1[[#This Row],[Avg Garment Scans per Delivery]]/Master1[[#This Row],[Garment Inventory]]), 0)</f>
        <v>0</v>
      </c>
      <c r="Y349" s="30"/>
      <c r="Z349" s="30"/>
      <c r="AA349" s="32">
        <f>_xlfn.XLOOKUP(Master1[[#This Row],[cu_id]], Revenue_Analysis[cuid], Revenue_Analysis[Q1 Low Deviation], 0)</f>
        <v>66.25</v>
      </c>
      <c r="AB349" s="32">
        <f>_xlfn.XLOOKUP(Master1[[#This Row],[cu_id]],Revenue_Analysis[cuid],Revenue_Analysis[Q1 High Deviation], 0)</f>
        <v>66.25</v>
      </c>
      <c r="AC349" s="32">
        <f>_xlfn.XLOOKUP(Master1[[#This Row],[cu_id]],Revenue_Analysis[cuid],Revenue_Analysis[Q2 Low Deviation], 0)</f>
        <v>81.06</v>
      </c>
      <c r="AD349" s="32">
        <f>_xlfn.XLOOKUP(Master1[[#This Row],[cu_id]],Revenue_Analysis[cuid],Revenue_Analysis[Q2 High Deviation], 0)</f>
        <v>83.33</v>
      </c>
      <c r="AE349" s="32">
        <f>_xlfn.XLOOKUP(Master1[[#This Row],[cu_id]],Revenue_Analysis[cuid],Revenue_Analysis[Q3 Low Deviation], 0)</f>
        <v>82.63</v>
      </c>
      <c r="AF349" s="32">
        <f>_xlfn.XLOOKUP(Master1[[#This Row],[cu_id]],Revenue_Analysis[cuid],Revenue_Analysis[Q3 High Deviation], 0)</f>
        <v>83.33</v>
      </c>
      <c r="AG349" s="32">
        <f>_xlfn.XLOOKUP(Master1[[#This Row],[cu_id]],Revenue_Analysis[cuid],Revenue_Analysis[Q4 Low Deviation], 0)</f>
        <v>63.31</v>
      </c>
      <c r="AH349" s="32">
        <f>_xlfn.XLOOKUP(Master1[[#This Row],[cu_id]],Revenue_Analysis[cuid],Revenue_Analysis[Q4 High Deviation], 0)</f>
        <v>66.67</v>
      </c>
      <c r="AI349" s="32">
        <f>_xlfn.XLOOKUP(Master1[[#This Row],[cu_id]],Revenue_Analysis[cuid],Revenue_Analysis[Q1 Average], 0)</f>
        <v>66.25</v>
      </c>
      <c r="AJ349" s="32">
        <f>_xlfn.XLOOKUP(Master1[[#This Row],[cu_id]],Revenue_Analysis[cuid],Revenue_Analysis[Q2 Average], 0)</f>
        <v>82.194999999999993</v>
      </c>
      <c r="AK349" s="32">
        <f>_xlfn.XLOOKUP(Master1[[#This Row],[cu_id]],Revenue_Analysis[cuid],Revenue_Analysis[Q3 Average], 0)</f>
        <v>82.98</v>
      </c>
      <c r="AL349" s="32">
        <f>_xlfn.XLOOKUP(Master1[[#This Row],[cu_id]],Revenue_Analysis[cuid],Revenue_Analysis[Q4 Average], 0)</f>
        <v>64.989999999999995</v>
      </c>
      <c r="AM349" s="34">
        <v>0.45833333333333331</v>
      </c>
      <c r="AN349" s="35">
        <v>0.75</v>
      </c>
      <c r="AO349" s="35" t="s">
        <v>4592</v>
      </c>
      <c r="AP349" s="35" t="s">
        <v>4592</v>
      </c>
      <c r="AQ349" s="20" t="s">
        <v>0</v>
      </c>
      <c r="AR349" s="20"/>
      <c r="AS349" s="14">
        <f>IFERROR(_xlfn.XLOOKUP(Master1[[#This Row],[cu_id]],StopTimes[cu_ID],StopTimes[Average Stop Time]), 0)</f>
        <v>1.25</v>
      </c>
      <c r="AT349" s="14">
        <f>IF(Master1[[#This Row],[RSP StopTime Override]] &lt;&gt; "",Master1[[#This Row],[RSP StopTime Override]],IF(Master1[[#This Row],[Avg Stop Time Helper]] &lt;&gt; 0, Master1[[#This Row],[Avg Stop Time Helper]],Average_Stop_Time))</f>
        <v>7</v>
      </c>
      <c r="AU349" s="13">
        <v>7</v>
      </c>
    </row>
    <row r="350" spans="1:47" x14ac:dyDescent="0.3">
      <c r="A350" s="18" t="s">
        <v>4464</v>
      </c>
      <c r="B350" s="20">
        <v>50</v>
      </c>
      <c r="C350" s="20" t="s">
        <v>12</v>
      </c>
      <c r="D350" s="19">
        <v>529638</v>
      </c>
      <c r="E350" s="19" t="s">
        <v>13</v>
      </c>
      <c r="F350" s="19" t="s">
        <v>5897</v>
      </c>
      <c r="G350" s="19" t="s">
        <v>5898</v>
      </c>
      <c r="H350" s="19" t="s">
        <v>5</v>
      </c>
      <c r="I350" s="19" t="s">
        <v>4676</v>
      </c>
      <c r="J350" s="19" t="s">
        <v>4</v>
      </c>
      <c r="K350" s="19" t="s">
        <v>4665</v>
      </c>
      <c r="L350" s="21" t="s">
        <v>16</v>
      </c>
      <c r="M350" s="20" t="s">
        <v>3</v>
      </c>
      <c r="N350" s="20" t="s">
        <v>2</v>
      </c>
      <c r="O350" s="20">
        <v>60</v>
      </c>
      <c r="P350" s="20">
        <v>0</v>
      </c>
      <c r="Q350" s="20">
        <v>60</v>
      </c>
      <c r="R350" s="20">
        <v>0</v>
      </c>
      <c r="S350" s="20">
        <v>0</v>
      </c>
      <c r="T350" s="20">
        <v>0</v>
      </c>
      <c r="U350" s="20">
        <v>52</v>
      </c>
      <c r="V350" s="30"/>
      <c r="W350" s="30">
        <v>3</v>
      </c>
      <c r="X350" s="33">
        <f>IFERROR(1 -(Master1[[#This Row],[Avg Garment Scans per Delivery]]/Master1[[#This Row],[Garment Inventory]]), 0)</f>
        <v>0</v>
      </c>
      <c r="Y350" s="30"/>
      <c r="Z350" s="30"/>
      <c r="AA350" s="32">
        <f>_xlfn.XLOOKUP(Master1[[#This Row],[cu_id]], Revenue_Analysis[cuid], Revenue_Analysis[Q1 Low Deviation], 0)</f>
        <v>40.205399999999997</v>
      </c>
      <c r="AB350" s="32">
        <f>_xlfn.XLOOKUP(Master1[[#This Row],[cu_id]],Revenue_Analysis[cuid],Revenue_Analysis[Q1 High Deviation], 0)</f>
        <v>121.8146</v>
      </c>
      <c r="AC350" s="32">
        <f>_xlfn.XLOOKUP(Master1[[#This Row],[cu_id]],Revenue_Analysis[cuid],Revenue_Analysis[Q2 Low Deviation], 0)</f>
        <v>53.024900000000002</v>
      </c>
      <c r="AD350" s="32">
        <f>_xlfn.XLOOKUP(Master1[[#This Row],[cu_id]],Revenue_Analysis[cuid],Revenue_Analysis[Q2 High Deviation], 0)</f>
        <v>54.933500000000002</v>
      </c>
      <c r="AE350" s="32">
        <f>_xlfn.XLOOKUP(Master1[[#This Row],[cu_id]],Revenue_Analysis[cuid],Revenue_Analysis[Q3 Low Deviation], 0)</f>
        <v>54.868499999999997</v>
      </c>
      <c r="AF350" s="32">
        <f>_xlfn.XLOOKUP(Master1[[#This Row],[cu_id]],Revenue_Analysis[cuid],Revenue_Analysis[Q3 High Deviation], 0)</f>
        <v>55.554499999999997</v>
      </c>
      <c r="AG350" s="32">
        <f>_xlfn.XLOOKUP(Master1[[#This Row],[cu_id]],Revenue_Analysis[cuid],Revenue_Analysis[Q4 Low Deviation], 0)</f>
        <v>135.40940000000001</v>
      </c>
      <c r="AH350" s="32">
        <f>_xlfn.XLOOKUP(Master1[[#This Row],[cu_id]],Revenue_Analysis[cuid],Revenue_Analysis[Q4 High Deviation], 0)</f>
        <v>176.12299999999999</v>
      </c>
      <c r="AI350" s="32">
        <f>_xlfn.XLOOKUP(Master1[[#This Row],[cu_id]],Revenue_Analysis[cuid],Revenue_Analysis[Q1 Average], 0)</f>
        <v>81.010000000000005</v>
      </c>
      <c r="AJ350" s="32">
        <f>_xlfn.XLOOKUP(Master1[[#This Row],[cu_id]],Revenue_Analysis[cuid],Revenue_Analysis[Q2 Average], 0)</f>
        <v>53.979199999999999</v>
      </c>
      <c r="AK350" s="32">
        <f>_xlfn.XLOOKUP(Master1[[#This Row],[cu_id]],Revenue_Analysis[cuid],Revenue_Analysis[Q3 Average], 0)</f>
        <v>55.211500000000001</v>
      </c>
      <c r="AL350" s="32">
        <f>_xlfn.XLOOKUP(Master1[[#This Row],[cu_id]],Revenue_Analysis[cuid],Revenue_Analysis[Q4 Average], 0)</f>
        <v>155.7662</v>
      </c>
      <c r="AM350" s="34">
        <v>0.45833333333333331</v>
      </c>
      <c r="AN350" s="35">
        <v>0.75</v>
      </c>
      <c r="AO350" s="35" t="s">
        <v>4592</v>
      </c>
      <c r="AP350" s="35" t="s">
        <v>4592</v>
      </c>
      <c r="AQ350" s="20" t="s">
        <v>0</v>
      </c>
      <c r="AR350" s="20"/>
      <c r="AS350" s="14">
        <f>IFERROR(_xlfn.XLOOKUP(Master1[[#This Row],[cu_id]],StopTimes[cu_ID],StopTimes[Average Stop Time]), 0)</f>
        <v>4.6023809516666665</v>
      </c>
      <c r="AT350" s="14">
        <f>IF(Master1[[#This Row],[RSP StopTime Override]] &lt;&gt; "",Master1[[#This Row],[RSP StopTime Override]],IF(Master1[[#This Row],[Avg Stop Time Helper]] &lt;&gt; 0, Master1[[#This Row],[Avg Stop Time Helper]],Average_Stop_Time))</f>
        <v>4</v>
      </c>
      <c r="AU350" s="13">
        <v>4</v>
      </c>
    </row>
    <row r="351" spans="1:47" x14ac:dyDescent="0.3">
      <c r="A351" s="18" t="s">
        <v>4465</v>
      </c>
      <c r="B351" s="20">
        <v>50</v>
      </c>
      <c r="C351" s="20" t="s">
        <v>6</v>
      </c>
      <c r="D351" s="19">
        <v>529644</v>
      </c>
      <c r="E351" s="19" t="s">
        <v>13</v>
      </c>
      <c r="F351" s="19" t="s">
        <v>5986</v>
      </c>
      <c r="G351" s="19" t="s">
        <v>5987</v>
      </c>
      <c r="H351" s="19" t="s">
        <v>33</v>
      </c>
      <c r="I351" s="19" t="s">
        <v>4977</v>
      </c>
      <c r="J351" s="19" t="s">
        <v>4</v>
      </c>
      <c r="K351" s="19" t="s">
        <v>5026</v>
      </c>
      <c r="L351" s="21" t="s">
        <v>16</v>
      </c>
      <c r="M351" s="20" t="s">
        <v>3</v>
      </c>
      <c r="N351" s="20" t="s">
        <v>2</v>
      </c>
      <c r="O351" s="20">
        <v>100</v>
      </c>
      <c r="P351" s="20">
        <v>0</v>
      </c>
      <c r="Q351" s="20">
        <v>0</v>
      </c>
      <c r="R351" s="20">
        <v>100</v>
      </c>
      <c r="S351" s="20">
        <v>0</v>
      </c>
      <c r="T351" s="20">
        <v>0</v>
      </c>
      <c r="U351" s="20">
        <v>53</v>
      </c>
      <c r="V351" s="30"/>
      <c r="W351" s="30"/>
      <c r="X351" s="33">
        <f>IFERROR(1 -(Master1[[#This Row],[Avg Garment Scans per Delivery]]/Master1[[#This Row],[Garment Inventory]]), 0)</f>
        <v>0</v>
      </c>
      <c r="Y351" s="30"/>
      <c r="Z351" s="30"/>
      <c r="AA351" s="32">
        <f>_xlfn.XLOOKUP(Master1[[#This Row],[cu_id]], Revenue_Analysis[cuid], Revenue_Analysis[Q1 Low Deviation], 0)</f>
        <v>223.16139999999999</v>
      </c>
      <c r="AB351" s="32">
        <f>_xlfn.XLOOKUP(Master1[[#This Row],[cu_id]],Revenue_Analysis[cuid],Revenue_Analysis[Q1 High Deviation], 0)</f>
        <v>291.28859999999997</v>
      </c>
      <c r="AC351" s="32">
        <f>_xlfn.XLOOKUP(Master1[[#This Row],[cu_id]],Revenue_Analysis[cuid],Revenue_Analysis[Q2 Low Deviation], 0)</f>
        <v>247.6765</v>
      </c>
      <c r="AD351" s="32">
        <f>_xlfn.XLOOKUP(Master1[[#This Row],[cu_id]],Revenue_Analysis[cuid],Revenue_Analysis[Q2 High Deviation], 0)</f>
        <v>323.24209999999999</v>
      </c>
      <c r="AE351" s="32">
        <f>_xlfn.XLOOKUP(Master1[[#This Row],[cu_id]],Revenue_Analysis[cuid],Revenue_Analysis[Q3 Low Deviation], 0)</f>
        <v>317.3073</v>
      </c>
      <c r="AF351" s="32">
        <f>_xlfn.XLOOKUP(Master1[[#This Row],[cu_id]],Revenue_Analysis[cuid],Revenue_Analysis[Q3 High Deviation], 0)</f>
        <v>317.94349999999997</v>
      </c>
      <c r="AG351" s="32">
        <f>_xlfn.XLOOKUP(Master1[[#This Row],[cu_id]],Revenue_Analysis[cuid],Revenue_Analysis[Q4 Low Deviation], 0)</f>
        <v>253.0549</v>
      </c>
      <c r="AH351" s="32">
        <f>_xlfn.XLOOKUP(Master1[[#This Row],[cu_id]],Revenue_Analysis[cuid],Revenue_Analysis[Q4 High Deviation], 0)</f>
        <v>280.40969999999999</v>
      </c>
      <c r="AI351" s="32">
        <f>_xlfn.XLOOKUP(Master1[[#This Row],[cu_id]],Revenue_Analysis[cuid],Revenue_Analysis[Q1 Average], 0)</f>
        <v>257.22500000000002</v>
      </c>
      <c r="AJ351" s="32">
        <f>_xlfn.XLOOKUP(Master1[[#This Row],[cu_id]],Revenue_Analysis[cuid],Revenue_Analysis[Q2 Average], 0)</f>
        <v>285.45929999999998</v>
      </c>
      <c r="AK351" s="32">
        <f>_xlfn.XLOOKUP(Master1[[#This Row],[cu_id]],Revenue_Analysis[cuid],Revenue_Analysis[Q3 Average], 0)</f>
        <v>317.62540000000001</v>
      </c>
      <c r="AL351" s="32">
        <f>_xlfn.XLOOKUP(Master1[[#This Row],[cu_id]],Revenue_Analysis[cuid],Revenue_Analysis[Q4 Average], 0)</f>
        <v>266.73230000000001</v>
      </c>
      <c r="AM351" s="34">
        <v>0.375</v>
      </c>
      <c r="AN351" s="35">
        <v>0.75</v>
      </c>
      <c r="AO351" s="35" t="s">
        <v>4592</v>
      </c>
      <c r="AP351" s="35" t="s">
        <v>4592</v>
      </c>
      <c r="AQ351" s="20" t="s">
        <v>0</v>
      </c>
      <c r="AR351" s="20"/>
      <c r="AS351" s="14">
        <f>IFERROR(_xlfn.XLOOKUP(Master1[[#This Row],[cu_id]],StopTimes[cu_ID],StopTimes[Average Stop Time]), 0)</f>
        <v>8.1333333333333329</v>
      </c>
      <c r="AT351" s="14">
        <f>IF(Master1[[#This Row],[RSP StopTime Override]] &lt;&gt; "",Master1[[#This Row],[RSP StopTime Override]],IF(Master1[[#This Row],[Avg Stop Time Helper]] &lt;&gt; 0, Master1[[#This Row],[Avg Stop Time Helper]],Average_Stop_Time))</f>
        <v>9</v>
      </c>
      <c r="AU351" s="13">
        <v>9</v>
      </c>
    </row>
    <row r="352" spans="1:47" x14ac:dyDescent="0.3">
      <c r="A352" s="18" t="s">
        <v>4466</v>
      </c>
      <c r="B352" s="20">
        <v>51</v>
      </c>
      <c r="C352" s="20" t="s">
        <v>12</v>
      </c>
      <c r="D352" s="19">
        <v>529674</v>
      </c>
      <c r="E352" s="19" t="s">
        <v>13</v>
      </c>
      <c r="F352" s="19" t="s">
        <v>6255</v>
      </c>
      <c r="G352" s="19" t="s">
        <v>6256</v>
      </c>
      <c r="H352" s="19" t="s">
        <v>6257</v>
      </c>
      <c r="I352" s="19" t="s">
        <v>6258</v>
      </c>
      <c r="J352" s="19" t="s">
        <v>4</v>
      </c>
      <c r="K352" s="19" t="s">
        <v>6200</v>
      </c>
      <c r="L352" s="21" t="s">
        <v>16</v>
      </c>
      <c r="M352" s="20" t="s">
        <v>3</v>
      </c>
      <c r="N352" s="20" t="s">
        <v>2</v>
      </c>
      <c r="O352" s="20">
        <v>90</v>
      </c>
      <c r="P352" s="20">
        <v>0</v>
      </c>
      <c r="Q352" s="20">
        <v>90</v>
      </c>
      <c r="R352" s="20">
        <v>0</v>
      </c>
      <c r="S352" s="20">
        <v>0</v>
      </c>
      <c r="T352" s="20">
        <v>0</v>
      </c>
      <c r="U352" s="20">
        <v>50</v>
      </c>
      <c r="V352" s="30"/>
      <c r="W352" s="30"/>
      <c r="X352" s="33">
        <f>IFERROR(1 -(Master1[[#This Row],[Avg Garment Scans per Delivery]]/Master1[[#This Row],[Garment Inventory]]), 0)</f>
        <v>0</v>
      </c>
      <c r="Y352" s="30"/>
      <c r="Z352" s="30"/>
      <c r="AA352" s="32">
        <f>_xlfn.XLOOKUP(Master1[[#This Row],[cu_id]], Revenue_Analysis[cuid], Revenue_Analysis[Q1 Low Deviation], 0)</f>
        <v>33.198500000000003</v>
      </c>
      <c r="AB352" s="32">
        <f>_xlfn.XLOOKUP(Master1[[#This Row],[cu_id]],Revenue_Analysis[cuid],Revenue_Analysis[Q1 High Deviation], 0)</f>
        <v>58.876899999999999</v>
      </c>
      <c r="AC352" s="32">
        <f>_xlfn.XLOOKUP(Master1[[#This Row],[cu_id]],Revenue_Analysis[cuid],Revenue_Analysis[Q2 Low Deviation], 0)</f>
        <v>36.409300000000002</v>
      </c>
      <c r="AD352" s="32">
        <f>_xlfn.XLOOKUP(Master1[[#This Row],[cu_id]],Revenue_Analysis[cuid],Revenue_Analysis[Q2 High Deviation], 0)</f>
        <v>64.264499999999998</v>
      </c>
      <c r="AE352" s="32">
        <f>_xlfn.XLOOKUP(Master1[[#This Row],[cu_id]],Revenue_Analysis[cuid],Revenue_Analysis[Q3 Low Deviation], 0)</f>
        <v>40.279800000000002</v>
      </c>
      <c r="AF352" s="32">
        <f>_xlfn.XLOOKUP(Master1[[#This Row],[cu_id]],Revenue_Analysis[cuid],Revenue_Analysis[Q3 High Deviation], 0)</f>
        <v>51.517200000000003</v>
      </c>
      <c r="AG352" s="32">
        <f>_xlfn.XLOOKUP(Master1[[#This Row],[cu_id]],Revenue_Analysis[cuid],Revenue_Analysis[Q4 Low Deviation], 0)</f>
        <v>32.157499999999999</v>
      </c>
      <c r="AH352" s="32">
        <f>_xlfn.XLOOKUP(Master1[[#This Row],[cu_id]],Revenue_Analysis[cuid],Revenue_Analysis[Q4 High Deviation], 0)</f>
        <v>57.252499999999998</v>
      </c>
      <c r="AI352" s="32">
        <f>_xlfn.XLOOKUP(Master1[[#This Row],[cu_id]],Revenue_Analysis[cuid],Revenue_Analysis[Q1 Average], 0)</f>
        <v>46.037700000000001</v>
      </c>
      <c r="AJ352" s="32">
        <f>_xlfn.XLOOKUP(Master1[[#This Row],[cu_id]],Revenue_Analysis[cuid],Revenue_Analysis[Q2 Average], 0)</f>
        <v>50.3369</v>
      </c>
      <c r="AK352" s="32">
        <f>_xlfn.XLOOKUP(Master1[[#This Row],[cu_id]],Revenue_Analysis[cuid],Revenue_Analysis[Q3 Average], 0)</f>
        <v>45.898499999999999</v>
      </c>
      <c r="AL352" s="32">
        <f>_xlfn.XLOOKUP(Master1[[#This Row],[cu_id]],Revenue_Analysis[cuid],Revenue_Analysis[Q4 Average], 0)</f>
        <v>44.704999999999998</v>
      </c>
      <c r="AM352" s="34">
        <v>0.375</v>
      </c>
      <c r="AN352" s="35">
        <v>0.70833333333333337</v>
      </c>
      <c r="AO352" s="35" t="s">
        <v>4592</v>
      </c>
      <c r="AP352" s="35" t="s">
        <v>4592</v>
      </c>
      <c r="AQ352" s="20" t="s">
        <v>0</v>
      </c>
      <c r="AR352" s="20"/>
      <c r="AS352" s="14">
        <f>IFERROR(_xlfn.XLOOKUP(Master1[[#This Row],[cu_id]],StopTimes[cu_ID],StopTimes[Average Stop Time]), 0)</f>
        <v>4.2238095233333333</v>
      </c>
      <c r="AT352" s="14">
        <f>IF(Master1[[#This Row],[RSP StopTime Override]] &lt;&gt; "",Master1[[#This Row],[RSP StopTime Override]],IF(Master1[[#This Row],[Avg Stop Time Helper]] &lt;&gt; 0, Master1[[#This Row],[Avg Stop Time Helper]],Average_Stop_Time))</f>
        <v>4.2238095233333333</v>
      </c>
      <c r="AU352" s="13"/>
    </row>
    <row r="353" spans="1:47" x14ac:dyDescent="0.3">
      <c r="A353" s="18" t="s">
        <v>4467</v>
      </c>
      <c r="B353" s="20">
        <v>51</v>
      </c>
      <c r="C353" s="20" t="s">
        <v>9</v>
      </c>
      <c r="D353" s="19">
        <v>529687</v>
      </c>
      <c r="E353" s="19" t="s">
        <v>13</v>
      </c>
      <c r="F353" s="19" t="s">
        <v>6259</v>
      </c>
      <c r="G353" s="19" t="s">
        <v>6260</v>
      </c>
      <c r="H353" s="19" t="s">
        <v>5</v>
      </c>
      <c r="I353" s="19" t="s">
        <v>4867</v>
      </c>
      <c r="J353" s="19" t="s">
        <v>4</v>
      </c>
      <c r="K353" s="19" t="s">
        <v>5349</v>
      </c>
      <c r="L353" s="21" t="s">
        <v>16</v>
      </c>
      <c r="M353" s="20" t="s">
        <v>3</v>
      </c>
      <c r="N353" s="20" t="s">
        <v>2</v>
      </c>
      <c r="O353" s="20">
        <v>143</v>
      </c>
      <c r="P353" s="20">
        <v>143</v>
      </c>
      <c r="Q353" s="20">
        <v>0</v>
      </c>
      <c r="R353" s="20">
        <v>0</v>
      </c>
      <c r="S353" s="20">
        <v>0</v>
      </c>
      <c r="T353" s="20">
        <v>0</v>
      </c>
      <c r="U353" s="20">
        <v>51</v>
      </c>
      <c r="V353" s="30"/>
      <c r="W353" s="30"/>
      <c r="X353" s="33">
        <f>IFERROR(1 -(Master1[[#This Row],[Avg Garment Scans per Delivery]]/Master1[[#This Row],[Garment Inventory]]), 0)</f>
        <v>0</v>
      </c>
      <c r="Y353" s="30"/>
      <c r="Z353" s="30"/>
      <c r="AA353" s="32">
        <f>_xlfn.XLOOKUP(Master1[[#This Row],[cu_id]], Revenue_Analysis[cuid], Revenue_Analysis[Q1 Low Deviation], 0)</f>
        <v>26.1235</v>
      </c>
      <c r="AB353" s="32">
        <f>_xlfn.XLOOKUP(Master1[[#This Row],[cu_id]],Revenue_Analysis[cuid],Revenue_Analysis[Q1 High Deviation], 0)</f>
        <v>27.682700000000001</v>
      </c>
      <c r="AC353" s="32">
        <f>_xlfn.XLOOKUP(Master1[[#This Row],[cu_id]],Revenue_Analysis[cuid],Revenue_Analysis[Q2 Low Deviation], 0)</f>
        <v>28.17</v>
      </c>
      <c r="AD353" s="32">
        <f>_xlfn.XLOOKUP(Master1[[#This Row],[cu_id]],Revenue_Analysis[cuid],Revenue_Analysis[Q2 High Deviation], 0)</f>
        <v>28.17</v>
      </c>
      <c r="AE353" s="32">
        <f>_xlfn.XLOOKUP(Master1[[#This Row],[cu_id]],Revenue_Analysis[cuid],Revenue_Analysis[Q3 Low Deviation], 0)</f>
        <v>28.17</v>
      </c>
      <c r="AF353" s="32">
        <f>_xlfn.XLOOKUP(Master1[[#This Row],[cu_id]],Revenue_Analysis[cuid],Revenue_Analysis[Q3 High Deviation], 0)</f>
        <v>28.17</v>
      </c>
      <c r="AG353" s="32">
        <f>_xlfn.XLOOKUP(Master1[[#This Row],[cu_id]],Revenue_Analysis[cuid],Revenue_Analysis[Q4 Low Deviation], 0)</f>
        <v>26.34</v>
      </c>
      <c r="AH353" s="32">
        <f>_xlfn.XLOOKUP(Master1[[#This Row],[cu_id]],Revenue_Analysis[cuid],Revenue_Analysis[Q4 High Deviation], 0)</f>
        <v>26.34</v>
      </c>
      <c r="AI353" s="32">
        <f>_xlfn.XLOOKUP(Master1[[#This Row],[cu_id]],Revenue_Analysis[cuid],Revenue_Analysis[Q1 Average], 0)</f>
        <v>26.903099999999998</v>
      </c>
      <c r="AJ353" s="32">
        <f>_xlfn.XLOOKUP(Master1[[#This Row],[cu_id]],Revenue_Analysis[cuid],Revenue_Analysis[Q2 Average], 0)</f>
        <v>28.17</v>
      </c>
      <c r="AK353" s="32">
        <f>_xlfn.XLOOKUP(Master1[[#This Row],[cu_id]],Revenue_Analysis[cuid],Revenue_Analysis[Q3 Average], 0)</f>
        <v>28.17</v>
      </c>
      <c r="AL353" s="32">
        <f>_xlfn.XLOOKUP(Master1[[#This Row],[cu_id]],Revenue_Analysis[cuid],Revenue_Analysis[Q4 Average], 0)</f>
        <v>26.34</v>
      </c>
      <c r="AM353" s="34" t="s">
        <v>1</v>
      </c>
      <c r="AN353" s="35" t="s">
        <v>1</v>
      </c>
      <c r="AO353" s="35" t="s">
        <v>4592</v>
      </c>
      <c r="AP353" s="35" t="s">
        <v>4592</v>
      </c>
      <c r="AQ353" s="20" t="s">
        <v>0</v>
      </c>
      <c r="AR353" s="20"/>
      <c r="AS353" s="14">
        <f>IFERROR(_xlfn.XLOOKUP(Master1[[#This Row],[cu_id]],StopTimes[cu_ID],StopTimes[Average Stop Time]), 0)</f>
        <v>0.123809525</v>
      </c>
      <c r="AT353" s="14">
        <f>IF(Master1[[#This Row],[RSP StopTime Override]] &lt;&gt; "",Master1[[#This Row],[RSP StopTime Override]],IF(Master1[[#This Row],[Avg Stop Time Helper]] &lt;&gt; 0, Master1[[#This Row],[Avg Stop Time Helper]],Average_Stop_Time))</f>
        <v>0.123809525</v>
      </c>
      <c r="AU353" s="13"/>
    </row>
    <row r="354" spans="1:47" x14ac:dyDescent="0.3">
      <c r="A354" s="18" t="s">
        <v>4468</v>
      </c>
      <c r="B354" s="20">
        <v>6</v>
      </c>
      <c r="C354" s="20" t="s">
        <v>14</v>
      </c>
      <c r="D354" s="19">
        <v>529712</v>
      </c>
      <c r="E354" s="19" t="s">
        <v>13</v>
      </c>
      <c r="F354" s="19" t="s">
        <v>4884</v>
      </c>
      <c r="G354" s="19" t="s">
        <v>4885</v>
      </c>
      <c r="H354" s="19" t="s">
        <v>5</v>
      </c>
      <c r="I354" s="19" t="s">
        <v>4595</v>
      </c>
      <c r="J354" s="19" t="s">
        <v>4</v>
      </c>
      <c r="K354" s="19" t="s">
        <v>4611</v>
      </c>
      <c r="L354" s="21" t="s">
        <v>24</v>
      </c>
      <c r="M354" s="20" t="s">
        <v>23</v>
      </c>
      <c r="N354" s="20" t="s">
        <v>2</v>
      </c>
      <c r="O354" s="20">
        <v>45</v>
      </c>
      <c r="P354" s="20">
        <v>0</v>
      </c>
      <c r="Q354" s="20">
        <v>0</v>
      </c>
      <c r="R354" s="20">
        <v>0</v>
      </c>
      <c r="S354" s="20">
        <v>45</v>
      </c>
      <c r="T354" s="20">
        <v>0</v>
      </c>
      <c r="U354" s="20">
        <v>13</v>
      </c>
      <c r="V354" s="30"/>
      <c r="W354" s="30"/>
      <c r="X354" s="33">
        <f>IFERROR(1 -(Master1[[#This Row],[Avg Garment Scans per Delivery]]/Master1[[#This Row],[Garment Inventory]]), 0)</f>
        <v>0</v>
      </c>
      <c r="Y354" s="30"/>
      <c r="Z354" s="30"/>
      <c r="AA354" s="32">
        <f>_xlfn.XLOOKUP(Master1[[#This Row],[cu_id]], Revenue_Analysis[cuid], Revenue_Analysis[Q1 Low Deviation], 0)</f>
        <v>74.8</v>
      </c>
      <c r="AB354" s="32">
        <f>_xlfn.XLOOKUP(Master1[[#This Row],[cu_id]],Revenue_Analysis[cuid],Revenue_Analysis[Q1 High Deviation], 0)</f>
        <v>76.8</v>
      </c>
      <c r="AC354" s="32">
        <f>_xlfn.XLOOKUP(Master1[[#This Row],[cu_id]],Revenue_Analysis[cuid],Revenue_Analysis[Q2 Low Deviation], 0)</f>
        <v>77.076700000000002</v>
      </c>
      <c r="AD354" s="32">
        <f>_xlfn.XLOOKUP(Master1[[#This Row],[cu_id]],Revenue_Analysis[cuid],Revenue_Analysis[Q2 High Deviation], 0)</f>
        <v>78.863299999999995</v>
      </c>
      <c r="AE354" s="32">
        <f>_xlfn.XLOOKUP(Master1[[#This Row],[cu_id]],Revenue_Analysis[cuid],Revenue_Analysis[Q3 Low Deviation], 0)</f>
        <v>79.377700000000004</v>
      </c>
      <c r="AF354" s="32">
        <f>_xlfn.XLOOKUP(Master1[[#This Row],[cu_id]],Revenue_Analysis[cuid],Revenue_Analysis[Q3 High Deviation], 0)</f>
        <v>79.928899999999999</v>
      </c>
      <c r="AG354" s="32">
        <f>_xlfn.XLOOKUP(Master1[[#This Row],[cu_id]],Revenue_Analysis[cuid],Revenue_Analysis[Q4 Low Deviation], 0)</f>
        <v>75.05</v>
      </c>
      <c r="AH354" s="32">
        <f>_xlfn.XLOOKUP(Master1[[#This Row],[cu_id]],Revenue_Analysis[cuid],Revenue_Analysis[Q4 High Deviation], 0)</f>
        <v>75.05</v>
      </c>
      <c r="AI354" s="32">
        <f>_xlfn.XLOOKUP(Master1[[#This Row],[cu_id]],Revenue_Analysis[cuid],Revenue_Analysis[Q1 Average], 0)</f>
        <v>75.8</v>
      </c>
      <c r="AJ354" s="32">
        <f>_xlfn.XLOOKUP(Master1[[#This Row],[cu_id]],Revenue_Analysis[cuid],Revenue_Analysis[Q2 Average], 0)</f>
        <v>77.97</v>
      </c>
      <c r="AK354" s="32">
        <f>_xlfn.XLOOKUP(Master1[[#This Row],[cu_id]],Revenue_Analysis[cuid],Revenue_Analysis[Q3 Average], 0)</f>
        <v>79.653300000000002</v>
      </c>
      <c r="AL354" s="32">
        <f>_xlfn.XLOOKUP(Master1[[#This Row],[cu_id]],Revenue_Analysis[cuid],Revenue_Analysis[Q4 Average], 0)</f>
        <v>75.05</v>
      </c>
      <c r="AM354" s="34">
        <v>0.29166666666666669</v>
      </c>
      <c r="AN354" s="35">
        <v>0.70833333333333337</v>
      </c>
      <c r="AO354" s="35" t="s">
        <v>4592</v>
      </c>
      <c r="AP354" s="35" t="s">
        <v>4592</v>
      </c>
      <c r="AQ354" s="20" t="s">
        <v>0</v>
      </c>
      <c r="AR354" s="20"/>
      <c r="AS354" s="14">
        <f>IFERROR(_xlfn.XLOOKUP(Master1[[#This Row],[cu_id]],StopTimes[cu_ID],StopTimes[Average Stop Time]), 0)</f>
        <v>4.05</v>
      </c>
      <c r="AT354" s="14">
        <f>IF(Master1[[#This Row],[RSP StopTime Override]] &lt;&gt; "",Master1[[#This Row],[RSP StopTime Override]],IF(Master1[[#This Row],[Avg Stop Time Helper]] &lt;&gt; 0, Master1[[#This Row],[Avg Stop Time Helper]],Average_Stop_Time))</f>
        <v>4.05</v>
      </c>
      <c r="AU354" s="13"/>
    </row>
    <row r="355" spans="1:47" x14ac:dyDescent="0.3">
      <c r="A355" s="18" t="s">
        <v>4469</v>
      </c>
      <c r="B355" s="20">
        <v>47</v>
      </c>
      <c r="C355" s="20" t="s">
        <v>14</v>
      </c>
      <c r="D355" s="19">
        <v>532037</v>
      </c>
      <c r="E355" s="19" t="s">
        <v>13</v>
      </c>
      <c r="F355" s="19" t="s">
        <v>5679</v>
      </c>
      <c r="G355" s="19" t="s">
        <v>5680</v>
      </c>
      <c r="H355" s="19" t="s">
        <v>5</v>
      </c>
      <c r="I355" s="19" t="s">
        <v>5635</v>
      </c>
      <c r="J355" s="19" t="s">
        <v>4</v>
      </c>
      <c r="K355" s="19" t="s">
        <v>5630</v>
      </c>
      <c r="L355" s="21" t="s">
        <v>16</v>
      </c>
      <c r="M355" s="20" t="s">
        <v>3</v>
      </c>
      <c r="N355" s="20" t="s">
        <v>2</v>
      </c>
      <c r="O355" s="20">
        <v>155</v>
      </c>
      <c r="P355" s="20">
        <v>0</v>
      </c>
      <c r="Q355" s="20">
        <v>0</v>
      </c>
      <c r="R355" s="20">
        <v>0</v>
      </c>
      <c r="S355" s="20">
        <v>155</v>
      </c>
      <c r="T355" s="20">
        <v>0</v>
      </c>
      <c r="U355" s="20">
        <v>53</v>
      </c>
      <c r="V355" s="30"/>
      <c r="W355" s="30"/>
      <c r="X355" s="33">
        <f>IFERROR(1 -(Master1[[#This Row],[Avg Garment Scans per Delivery]]/Master1[[#This Row],[Garment Inventory]]), 0)</f>
        <v>0</v>
      </c>
      <c r="Y355" s="30"/>
      <c r="Z355" s="30"/>
      <c r="AA355" s="32">
        <f>_xlfn.XLOOKUP(Master1[[#This Row],[cu_id]], Revenue_Analysis[cuid], Revenue_Analysis[Q1 Low Deviation], 0)</f>
        <v>31.860399999999998</v>
      </c>
      <c r="AB355" s="32">
        <f>_xlfn.XLOOKUP(Master1[[#This Row],[cu_id]],Revenue_Analysis[cuid],Revenue_Analysis[Q1 High Deviation], 0)</f>
        <v>33.457999999999998</v>
      </c>
      <c r="AC355" s="32">
        <f>_xlfn.XLOOKUP(Master1[[#This Row],[cu_id]],Revenue_Analysis[cuid],Revenue_Analysis[Q2 Low Deviation], 0)</f>
        <v>34.223199999999999</v>
      </c>
      <c r="AD355" s="32">
        <f>_xlfn.XLOOKUP(Master1[[#This Row],[cu_id]],Revenue_Analysis[cuid],Revenue_Analysis[Q2 High Deviation], 0)</f>
        <v>36.003</v>
      </c>
      <c r="AE355" s="32">
        <f>_xlfn.XLOOKUP(Master1[[#This Row],[cu_id]],Revenue_Analysis[cuid],Revenue_Analysis[Q3 Low Deviation], 0)</f>
        <v>35.669400000000003</v>
      </c>
      <c r="AF355" s="32">
        <f>_xlfn.XLOOKUP(Master1[[#This Row],[cu_id]],Revenue_Analysis[cuid],Revenue_Analysis[Q3 High Deviation], 0)</f>
        <v>36.246000000000002</v>
      </c>
      <c r="AG355" s="32">
        <f>_xlfn.XLOOKUP(Master1[[#This Row],[cu_id]],Revenue_Analysis[cuid],Revenue_Analysis[Q4 Low Deviation], 0)</f>
        <v>30.4633</v>
      </c>
      <c r="AH355" s="32">
        <f>_xlfn.XLOOKUP(Master1[[#This Row],[cu_id]],Revenue_Analysis[cuid],Revenue_Analysis[Q4 High Deviation], 0)</f>
        <v>31.921299999999999</v>
      </c>
      <c r="AI355" s="32">
        <f>_xlfn.XLOOKUP(Master1[[#This Row],[cu_id]],Revenue_Analysis[cuid],Revenue_Analysis[Q1 Average], 0)</f>
        <v>32.659199999999998</v>
      </c>
      <c r="AJ355" s="32">
        <f>_xlfn.XLOOKUP(Master1[[#This Row],[cu_id]],Revenue_Analysis[cuid],Revenue_Analysis[Q2 Average], 0)</f>
        <v>35.113100000000003</v>
      </c>
      <c r="AK355" s="32">
        <f>_xlfn.XLOOKUP(Master1[[#This Row],[cu_id]],Revenue_Analysis[cuid],Revenue_Analysis[Q3 Average], 0)</f>
        <v>35.957700000000003</v>
      </c>
      <c r="AL355" s="32">
        <f>_xlfn.XLOOKUP(Master1[[#This Row],[cu_id]],Revenue_Analysis[cuid],Revenue_Analysis[Q4 Average], 0)</f>
        <v>31.192299999999999</v>
      </c>
      <c r="AM355" s="34">
        <v>0.33333333333333331</v>
      </c>
      <c r="AN355" s="35">
        <v>0.70833333333333337</v>
      </c>
      <c r="AO355" s="35" t="s">
        <v>4592</v>
      </c>
      <c r="AP355" s="35" t="s">
        <v>4592</v>
      </c>
      <c r="AQ355" s="20" t="s">
        <v>0</v>
      </c>
      <c r="AR355" s="20"/>
      <c r="AS355" s="14">
        <f>IFERROR(_xlfn.XLOOKUP(Master1[[#This Row],[cu_id]],StopTimes[cu_ID],StopTimes[Average Stop Time]), 0)</f>
        <v>4.0062499999999996</v>
      </c>
      <c r="AT355" s="14">
        <f>IF(Master1[[#This Row],[RSP StopTime Override]] &lt;&gt; "",Master1[[#This Row],[RSP StopTime Override]],IF(Master1[[#This Row],[Avg Stop Time Helper]] &lt;&gt; 0, Master1[[#This Row],[Avg Stop Time Helper]],Average_Stop_Time))</f>
        <v>4.0062499999999996</v>
      </c>
      <c r="AU355" s="13"/>
    </row>
    <row r="356" spans="1:47" x14ac:dyDescent="0.3">
      <c r="A356" s="18" t="s">
        <v>4470</v>
      </c>
      <c r="B356" s="20">
        <v>12</v>
      </c>
      <c r="C356" s="20" t="s">
        <v>12</v>
      </c>
      <c r="D356" s="19">
        <v>529736</v>
      </c>
      <c r="E356" s="19" t="s">
        <v>13</v>
      </c>
      <c r="F356" s="19" t="s">
        <v>5089</v>
      </c>
      <c r="G356" s="19" t="s">
        <v>5090</v>
      </c>
      <c r="H356" s="19" t="s">
        <v>5</v>
      </c>
      <c r="I356" s="19" t="s">
        <v>5012</v>
      </c>
      <c r="J356" s="19" t="s">
        <v>4</v>
      </c>
      <c r="K356" s="19" t="s">
        <v>5026</v>
      </c>
      <c r="L356" s="21" t="s">
        <v>16</v>
      </c>
      <c r="M356" s="20" t="s">
        <v>3</v>
      </c>
      <c r="N356" s="20" t="s">
        <v>2</v>
      </c>
      <c r="O356" s="20">
        <v>95</v>
      </c>
      <c r="P356" s="20">
        <v>0</v>
      </c>
      <c r="Q356" s="20">
        <v>95</v>
      </c>
      <c r="R356" s="20">
        <v>0</v>
      </c>
      <c r="S356" s="20">
        <v>0</v>
      </c>
      <c r="T356" s="20">
        <v>0</v>
      </c>
      <c r="U356" s="20">
        <v>31</v>
      </c>
      <c r="V356" s="30"/>
      <c r="W356" s="30"/>
      <c r="X356" s="33">
        <f>IFERROR(1 -(Master1[[#This Row],[Avg Garment Scans per Delivery]]/Master1[[#This Row],[Garment Inventory]]), 0)</f>
        <v>0</v>
      </c>
      <c r="Y356" s="30"/>
      <c r="Z356" s="30"/>
      <c r="AA356" s="32">
        <f>_xlfn.XLOOKUP(Master1[[#This Row],[cu_id]], Revenue_Analysis[cuid], Revenue_Analysis[Q1 Low Deviation], 0)</f>
        <v>71.429000000000002</v>
      </c>
      <c r="AB356" s="32">
        <f>_xlfn.XLOOKUP(Master1[[#This Row],[cu_id]],Revenue_Analysis[cuid],Revenue_Analysis[Q1 High Deviation], 0)</f>
        <v>73.020200000000003</v>
      </c>
      <c r="AC356" s="32">
        <f>_xlfn.XLOOKUP(Master1[[#This Row],[cu_id]],Revenue_Analysis[cuid],Revenue_Analysis[Q2 Low Deviation], 0)</f>
        <v>76.092600000000004</v>
      </c>
      <c r="AD356" s="32">
        <f>_xlfn.XLOOKUP(Master1[[#This Row],[cu_id]],Revenue_Analysis[cuid],Revenue_Analysis[Q2 High Deviation], 0)</f>
        <v>83.108999999999995</v>
      </c>
      <c r="AE356" s="32">
        <f>_xlfn.XLOOKUP(Master1[[#This Row],[cu_id]],Revenue_Analysis[cuid],Revenue_Analysis[Q3 Low Deviation], 0)</f>
        <v>82.993099999999998</v>
      </c>
      <c r="AF356" s="32">
        <f>_xlfn.XLOOKUP(Master1[[#This Row],[cu_id]],Revenue_Analysis[cuid],Revenue_Analysis[Q3 High Deviation], 0)</f>
        <v>84.026899999999998</v>
      </c>
      <c r="AG356" s="32">
        <f>_xlfn.XLOOKUP(Master1[[#This Row],[cu_id]],Revenue_Analysis[cuid],Revenue_Analysis[Q4 Low Deviation], 0)</f>
        <v>45.118400000000001</v>
      </c>
      <c r="AH356" s="32">
        <f>_xlfn.XLOOKUP(Master1[[#This Row],[cu_id]],Revenue_Analysis[cuid],Revenue_Analysis[Q4 High Deviation], 0)</f>
        <v>64.323999999999998</v>
      </c>
      <c r="AI356" s="32">
        <f>_xlfn.XLOOKUP(Master1[[#This Row],[cu_id]],Revenue_Analysis[cuid],Revenue_Analysis[Q1 Average], 0)</f>
        <v>72.224599999999995</v>
      </c>
      <c r="AJ356" s="32">
        <f>_xlfn.XLOOKUP(Master1[[#This Row],[cu_id]],Revenue_Analysis[cuid],Revenue_Analysis[Q2 Average], 0)</f>
        <v>79.600800000000007</v>
      </c>
      <c r="AK356" s="32">
        <f>_xlfn.XLOOKUP(Master1[[#This Row],[cu_id]],Revenue_Analysis[cuid],Revenue_Analysis[Q3 Average], 0)</f>
        <v>83.51</v>
      </c>
      <c r="AL356" s="32">
        <f>_xlfn.XLOOKUP(Master1[[#This Row],[cu_id]],Revenue_Analysis[cuid],Revenue_Analysis[Q4 Average], 0)</f>
        <v>54.721200000000003</v>
      </c>
      <c r="AM356" s="34">
        <v>0.33333333333333331</v>
      </c>
      <c r="AN356" s="35">
        <v>0</v>
      </c>
      <c r="AO356" s="35" t="s">
        <v>4592</v>
      </c>
      <c r="AP356" s="35" t="s">
        <v>4592</v>
      </c>
      <c r="AQ356" s="20" t="s">
        <v>0</v>
      </c>
      <c r="AR356" s="20"/>
      <c r="AS356" s="14">
        <f>IFERROR(_xlfn.XLOOKUP(Master1[[#This Row],[cu_id]],StopTimes[cu_ID],StopTimes[Average Stop Time]), 0)</f>
        <v>3.2976190483333334</v>
      </c>
      <c r="AT356" s="14">
        <f>IF(Master1[[#This Row],[RSP StopTime Override]] &lt;&gt; "",Master1[[#This Row],[RSP StopTime Override]],IF(Master1[[#This Row],[Avg Stop Time Helper]] &lt;&gt; 0, Master1[[#This Row],[Avg Stop Time Helper]],Average_Stop_Time))</f>
        <v>3.2976190483333334</v>
      </c>
      <c r="AU356" s="13"/>
    </row>
    <row r="357" spans="1:47" x14ac:dyDescent="0.3">
      <c r="A357" s="18" t="s">
        <v>4471</v>
      </c>
      <c r="B357" s="20">
        <v>6</v>
      </c>
      <c r="C357" s="20" t="s">
        <v>14</v>
      </c>
      <c r="D357" s="19">
        <v>529751</v>
      </c>
      <c r="E357" s="19" t="s">
        <v>13</v>
      </c>
      <c r="F357" s="19" t="s">
        <v>4886</v>
      </c>
      <c r="G357" s="19" t="s">
        <v>4885</v>
      </c>
      <c r="H357" s="19" t="s">
        <v>5</v>
      </c>
      <c r="I357" s="19" t="s">
        <v>4595</v>
      </c>
      <c r="J357" s="19" t="s">
        <v>4</v>
      </c>
      <c r="K357" s="19" t="s">
        <v>4611</v>
      </c>
      <c r="L357" s="21">
        <v>4</v>
      </c>
      <c r="M357" s="20" t="s">
        <v>30</v>
      </c>
      <c r="N357" s="20" t="s">
        <v>2</v>
      </c>
      <c r="O357" s="20">
        <v>50</v>
      </c>
      <c r="P357" s="20">
        <v>0</v>
      </c>
      <c r="Q357" s="20">
        <v>0</v>
      </c>
      <c r="R357" s="20">
        <v>0</v>
      </c>
      <c r="S357" s="20">
        <v>50</v>
      </c>
      <c r="T357" s="20">
        <v>0</v>
      </c>
      <c r="U357" s="20">
        <v>13</v>
      </c>
      <c r="V357" s="30"/>
      <c r="W357" s="30"/>
      <c r="X357" s="33">
        <f>IFERROR(1 -(Master1[[#This Row],[Avg Garment Scans per Delivery]]/Master1[[#This Row],[Garment Inventory]]), 0)</f>
        <v>0</v>
      </c>
      <c r="Y357" s="30"/>
      <c r="Z357" s="30"/>
      <c r="AA357" s="32">
        <f>_xlfn.XLOOKUP(Master1[[#This Row],[cu_id]], Revenue_Analysis[cuid], Revenue_Analysis[Q1 Low Deviation], 0)</f>
        <v>71.325599999999994</v>
      </c>
      <c r="AB357" s="32">
        <f>_xlfn.XLOOKUP(Master1[[#This Row],[cu_id]],Revenue_Analysis[cuid],Revenue_Analysis[Q1 High Deviation], 0)</f>
        <v>74.427800000000005</v>
      </c>
      <c r="AC357" s="32">
        <f>_xlfn.XLOOKUP(Master1[[#This Row],[cu_id]],Revenue_Analysis[cuid],Revenue_Analysis[Q2 Low Deviation], 0)</f>
        <v>70.704999999999998</v>
      </c>
      <c r="AD357" s="32">
        <f>_xlfn.XLOOKUP(Master1[[#This Row],[cu_id]],Revenue_Analysis[cuid],Revenue_Analysis[Q2 High Deviation], 0)</f>
        <v>83.775000000000006</v>
      </c>
      <c r="AE357" s="32">
        <f>_xlfn.XLOOKUP(Master1[[#This Row],[cu_id]],Revenue_Analysis[cuid],Revenue_Analysis[Q3 Low Deviation], 0)</f>
        <v>78.341099999999997</v>
      </c>
      <c r="AF357" s="32">
        <f>_xlfn.XLOOKUP(Master1[[#This Row],[cu_id]],Revenue_Analysis[cuid],Revenue_Analysis[Q3 High Deviation], 0)</f>
        <v>79.212299999999999</v>
      </c>
      <c r="AG357" s="32">
        <f>_xlfn.XLOOKUP(Master1[[#This Row],[cu_id]],Revenue_Analysis[cuid],Revenue_Analysis[Q4 Low Deviation], 0)</f>
        <v>70.55</v>
      </c>
      <c r="AH357" s="32">
        <f>_xlfn.XLOOKUP(Master1[[#This Row],[cu_id]],Revenue_Analysis[cuid],Revenue_Analysis[Q4 High Deviation], 0)</f>
        <v>70.55</v>
      </c>
      <c r="AI357" s="32">
        <f>_xlfn.XLOOKUP(Master1[[#This Row],[cu_id]],Revenue_Analysis[cuid],Revenue_Analysis[Q1 Average], 0)</f>
        <v>72.8767</v>
      </c>
      <c r="AJ357" s="32">
        <f>_xlfn.XLOOKUP(Master1[[#This Row],[cu_id]],Revenue_Analysis[cuid],Revenue_Analysis[Q2 Average], 0)</f>
        <v>77.239999999999995</v>
      </c>
      <c r="AK357" s="32">
        <f>_xlfn.XLOOKUP(Master1[[#This Row],[cu_id]],Revenue_Analysis[cuid],Revenue_Analysis[Q3 Average], 0)</f>
        <v>78.776700000000005</v>
      </c>
      <c r="AL357" s="32">
        <f>_xlfn.XLOOKUP(Master1[[#This Row],[cu_id]],Revenue_Analysis[cuid],Revenue_Analysis[Q4 Average], 0)</f>
        <v>70.55</v>
      </c>
      <c r="AM357" s="34">
        <v>0.33333333333333331</v>
      </c>
      <c r="AN357" s="35">
        <v>0.70833333333333337</v>
      </c>
      <c r="AO357" s="35" t="s">
        <v>4592</v>
      </c>
      <c r="AP357" s="35" t="s">
        <v>4592</v>
      </c>
      <c r="AQ357" s="20" t="s">
        <v>0</v>
      </c>
      <c r="AR357" s="20"/>
      <c r="AS357" s="14">
        <f>IFERROR(_xlfn.XLOOKUP(Master1[[#This Row],[cu_id]],StopTimes[cu_ID],StopTimes[Average Stop Time]), 0)</f>
        <v>9.7750000000000004</v>
      </c>
      <c r="AT357" s="14">
        <f>IF(Master1[[#This Row],[RSP StopTime Override]] &lt;&gt; "",Master1[[#This Row],[RSP StopTime Override]],IF(Master1[[#This Row],[Avg Stop Time Helper]] &lt;&gt; 0, Master1[[#This Row],[Avg Stop Time Helper]],Average_Stop_Time))</f>
        <v>9.7750000000000004</v>
      </c>
      <c r="AU357" s="13"/>
    </row>
    <row r="358" spans="1:47" x14ac:dyDescent="0.3">
      <c r="A358" s="18" t="s">
        <v>4472</v>
      </c>
      <c r="B358" s="20">
        <v>51</v>
      </c>
      <c r="C358" s="20" t="s">
        <v>9</v>
      </c>
      <c r="D358" s="19">
        <v>529771</v>
      </c>
      <c r="E358" s="19" t="s">
        <v>13</v>
      </c>
      <c r="F358" s="19" t="s">
        <v>5986</v>
      </c>
      <c r="G358" s="19" t="s">
        <v>6261</v>
      </c>
      <c r="H358" s="19" t="s">
        <v>5</v>
      </c>
      <c r="I358" s="19" t="s">
        <v>4977</v>
      </c>
      <c r="J358" s="19" t="s">
        <v>4</v>
      </c>
      <c r="K358" s="19" t="s">
        <v>5576</v>
      </c>
      <c r="L358" s="21" t="s">
        <v>16</v>
      </c>
      <c r="M358" s="20" t="s">
        <v>3</v>
      </c>
      <c r="N358" s="20" t="s">
        <v>2</v>
      </c>
      <c r="O358" s="20">
        <v>120</v>
      </c>
      <c r="P358" s="20">
        <v>120</v>
      </c>
      <c r="Q358" s="20">
        <v>0</v>
      </c>
      <c r="R358" s="20">
        <v>0</v>
      </c>
      <c r="S358" s="20">
        <v>0</v>
      </c>
      <c r="T358" s="20">
        <v>0</v>
      </c>
      <c r="U358" s="20">
        <v>52</v>
      </c>
      <c r="V358" s="30"/>
      <c r="W358" s="30"/>
      <c r="X358" s="33">
        <f>IFERROR(1 -(Master1[[#This Row],[Avg Garment Scans per Delivery]]/Master1[[#This Row],[Garment Inventory]]), 0)</f>
        <v>0</v>
      </c>
      <c r="Y358" s="30"/>
      <c r="Z358" s="30"/>
      <c r="AA358" s="32">
        <f>_xlfn.XLOOKUP(Master1[[#This Row],[cu_id]], Revenue_Analysis[cuid], Revenue_Analysis[Q1 Low Deviation], 0)</f>
        <v>348.10449999999997</v>
      </c>
      <c r="AB358" s="32">
        <f>_xlfn.XLOOKUP(Master1[[#This Row],[cu_id]],Revenue_Analysis[cuid],Revenue_Analysis[Q1 High Deviation], 0)</f>
        <v>373.42169999999999</v>
      </c>
      <c r="AC358" s="32">
        <f>_xlfn.XLOOKUP(Master1[[#This Row],[cu_id]],Revenue_Analysis[cuid],Revenue_Analysis[Q2 Low Deviation], 0)</f>
        <v>350.51080000000002</v>
      </c>
      <c r="AD358" s="32">
        <f>_xlfn.XLOOKUP(Master1[[#This Row],[cu_id]],Revenue_Analysis[cuid],Revenue_Analysis[Q2 High Deviation], 0)</f>
        <v>381.32159999999999</v>
      </c>
      <c r="AE358" s="32">
        <f>_xlfn.XLOOKUP(Master1[[#This Row],[cu_id]],Revenue_Analysis[cuid],Revenue_Analysis[Q3 Low Deviation], 0)</f>
        <v>351.40449999999998</v>
      </c>
      <c r="AF358" s="32">
        <f>_xlfn.XLOOKUP(Master1[[#This Row],[cu_id]],Revenue_Analysis[cuid],Revenue_Analysis[Q3 High Deviation], 0)</f>
        <v>377.08170000000001</v>
      </c>
      <c r="AG358" s="32">
        <f>_xlfn.XLOOKUP(Master1[[#This Row],[cu_id]],Revenue_Analysis[cuid],Revenue_Analysis[Q4 Low Deviation], 0)</f>
        <v>333.58769999999998</v>
      </c>
      <c r="AH358" s="32">
        <f>_xlfn.XLOOKUP(Master1[[#This Row],[cu_id]],Revenue_Analysis[cuid],Revenue_Analysis[Q4 High Deviation], 0)</f>
        <v>362.4939</v>
      </c>
      <c r="AI358" s="32">
        <f>_xlfn.XLOOKUP(Master1[[#This Row],[cu_id]],Revenue_Analysis[cuid],Revenue_Analysis[Q1 Average], 0)</f>
        <v>360.76310000000001</v>
      </c>
      <c r="AJ358" s="32">
        <f>_xlfn.XLOOKUP(Master1[[#This Row],[cu_id]],Revenue_Analysis[cuid],Revenue_Analysis[Q2 Average], 0)</f>
        <v>365.9162</v>
      </c>
      <c r="AK358" s="32">
        <f>_xlfn.XLOOKUP(Master1[[#This Row],[cu_id]],Revenue_Analysis[cuid],Revenue_Analysis[Q3 Average], 0)</f>
        <v>364.24310000000003</v>
      </c>
      <c r="AL358" s="32">
        <f>_xlfn.XLOOKUP(Master1[[#This Row],[cu_id]],Revenue_Analysis[cuid],Revenue_Analysis[Q4 Average], 0)</f>
        <v>348.04079999999999</v>
      </c>
      <c r="AM358" s="34">
        <v>0.29166666666666669</v>
      </c>
      <c r="AN358" s="35">
        <v>0.70833333333333337</v>
      </c>
      <c r="AO358" s="35" t="s">
        <v>4592</v>
      </c>
      <c r="AP358" s="35" t="s">
        <v>4592</v>
      </c>
      <c r="AQ358" s="20" t="s">
        <v>0</v>
      </c>
      <c r="AR358" s="20"/>
      <c r="AS358" s="14">
        <f>IFERROR(_xlfn.XLOOKUP(Master1[[#This Row],[cu_id]],StopTimes[cu_ID],StopTimes[Average Stop Time]), 0)</f>
        <v>9.5952380966666677</v>
      </c>
      <c r="AT358" s="14">
        <f>IF(Master1[[#This Row],[RSP StopTime Override]] &lt;&gt; "",Master1[[#This Row],[RSP StopTime Override]],IF(Master1[[#This Row],[Avg Stop Time Helper]] &lt;&gt; 0, Master1[[#This Row],[Avg Stop Time Helper]],Average_Stop_Time))</f>
        <v>9.5952380966666677</v>
      </c>
      <c r="AU358" s="13"/>
    </row>
    <row r="359" spans="1:47" x14ac:dyDescent="0.3">
      <c r="A359" s="18" t="s">
        <v>4473</v>
      </c>
      <c r="B359" s="20">
        <v>6</v>
      </c>
      <c r="C359" s="20" t="s">
        <v>12</v>
      </c>
      <c r="D359" s="19">
        <v>529793</v>
      </c>
      <c r="E359" s="19" t="s">
        <v>13</v>
      </c>
      <c r="F359" s="19" t="s">
        <v>4735</v>
      </c>
      <c r="G359" s="19" t="s">
        <v>4736</v>
      </c>
      <c r="H359" s="19" t="s">
        <v>5</v>
      </c>
      <c r="I359" s="19" t="s">
        <v>4701</v>
      </c>
      <c r="J359" s="19" t="s">
        <v>4</v>
      </c>
      <c r="K359" s="19" t="s">
        <v>4702</v>
      </c>
      <c r="L359" s="21" t="s">
        <v>16</v>
      </c>
      <c r="M359" s="20" t="s">
        <v>3</v>
      </c>
      <c r="N359" s="20" t="s">
        <v>2</v>
      </c>
      <c r="O359" s="20">
        <v>210</v>
      </c>
      <c r="P359" s="20">
        <v>0</v>
      </c>
      <c r="Q359" s="20">
        <v>210</v>
      </c>
      <c r="R359" s="20">
        <v>0</v>
      </c>
      <c r="S359" s="20">
        <v>0</v>
      </c>
      <c r="T359" s="20">
        <v>0</v>
      </c>
      <c r="U359" s="20">
        <v>52</v>
      </c>
      <c r="V359" s="30"/>
      <c r="W359" s="30"/>
      <c r="X359" s="33">
        <f>IFERROR(1 -(Master1[[#This Row],[Avg Garment Scans per Delivery]]/Master1[[#This Row],[Garment Inventory]]), 0)</f>
        <v>0</v>
      </c>
      <c r="Y359" s="30"/>
      <c r="Z359" s="30"/>
      <c r="AA359" s="32">
        <f>_xlfn.XLOOKUP(Master1[[#This Row],[cu_id]], Revenue_Analysis[cuid], Revenue_Analysis[Q1 Low Deviation], 0)</f>
        <v>43.041800000000002</v>
      </c>
      <c r="AB359" s="32">
        <f>_xlfn.XLOOKUP(Master1[[#This Row],[cu_id]],Revenue_Analysis[cuid],Revenue_Analysis[Q1 High Deviation], 0)</f>
        <v>46.649000000000001</v>
      </c>
      <c r="AC359" s="32">
        <f>_xlfn.XLOOKUP(Master1[[#This Row],[cu_id]],Revenue_Analysis[cuid],Revenue_Analysis[Q2 Low Deviation], 0)</f>
        <v>47.465400000000002</v>
      </c>
      <c r="AD359" s="32">
        <f>_xlfn.XLOOKUP(Master1[[#This Row],[cu_id]],Revenue_Analysis[cuid],Revenue_Analysis[Q2 High Deviation], 0)</f>
        <v>48.794600000000003</v>
      </c>
      <c r="AE359" s="32">
        <f>_xlfn.XLOOKUP(Master1[[#This Row],[cu_id]],Revenue_Analysis[cuid],Revenue_Analysis[Q3 Low Deviation], 0)</f>
        <v>48.740200000000002</v>
      </c>
      <c r="AF359" s="32">
        <f>_xlfn.XLOOKUP(Master1[[#This Row],[cu_id]],Revenue_Analysis[cuid],Revenue_Analysis[Q3 High Deviation], 0)</f>
        <v>49.227400000000003</v>
      </c>
      <c r="AG359" s="32">
        <f>_xlfn.XLOOKUP(Master1[[#This Row],[cu_id]],Revenue_Analysis[cuid],Revenue_Analysis[Q4 Low Deviation], 0)</f>
        <v>43.38</v>
      </c>
      <c r="AH359" s="32">
        <f>_xlfn.XLOOKUP(Master1[[#This Row],[cu_id]],Revenue_Analysis[cuid],Revenue_Analysis[Q4 High Deviation], 0)</f>
        <v>43.38</v>
      </c>
      <c r="AI359" s="32">
        <f>_xlfn.XLOOKUP(Master1[[#This Row],[cu_id]],Revenue_Analysis[cuid],Revenue_Analysis[Q1 Average], 0)</f>
        <v>44.845399999999998</v>
      </c>
      <c r="AJ359" s="32">
        <f>_xlfn.XLOOKUP(Master1[[#This Row],[cu_id]],Revenue_Analysis[cuid],Revenue_Analysis[Q2 Average], 0)</f>
        <v>48.13</v>
      </c>
      <c r="AK359" s="32">
        <f>_xlfn.XLOOKUP(Master1[[#This Row],[cu_id]],Revenue_Analysis[cuid],Revenue_Analysis[Q3 Average], 0)</f>
        <v>48.983800000000002</v>
      </c>
      <c r="AL359" s="32">
        <f>_xlfn.XLOOKUP(Master1[[#This Row],[cu_id]],Revenue_Analysis[cuid],Revenue_Analysis[Q4 Average], 0)</f>
        <v>43.38</v>
      </c>
      <c r="AM359" s="34">
        <v>0.33333333333333331</v>
      </c>
      <c r="AN359" s="35">
        <v>0.70833333333333337</v>
      </c>
      <c r="AO359" s="35" t="s">
        <v>4592</v>
      </c>
      <c r="AP359" s="35" t="s">
        <v>4592</v>
      </c>
      <c r="AQ359" s="20" t="s">
        <v>0</v>
      </c>
      <c r="AR359" s="20"/>
      <c r="AS359" s="14">
        <f>IFERROR(_xlfn.XLOOKUP(Master1[[#This Row],[cu_id]],StopTimes[cu_ID],StopTimes[Average Stop Time]), 0)</f>
        <v>2.6357142850000002</v>
      </c>
      <c r="AT359" s="14">
        <f>IF(Master1[[#This Row],[RSP StopTime Override]] &lt;&gt; "",Master1[[#This Row],[RSP StopTime Override]],IF(Master1[[#This Row],[Avg Stop Time Helper]] &lt;&gt; 0, Master1[[#This Row],[Avg Stop Time Helper]],Average_Stop_Time))</f>
        <v>2.6357142850000002</v>
      </c>
      <c r="AU359" s="13"/>
    </row>
    <row r="360" spans="1:47" x14ac:dyDescent="0.3">
      <c r="A360" s="18" t="s">
        <v>4474</v>
      </c>
      <c r="B360" s="20">
        <v>47</v>
      </c>
      <c r="C360" s="20" t="s">
        <v>7</v>
      </c>
      <c r="D360" s="19">
        <v>99031</v>
      </c>
      <c r="E360" s="19" t="s">
        <v>49</v>
      </c>
      <c r="F360" s="19" t="s">
        <v>5690</v>
      </c>
      <c r="G360" s="19" t="s">
        <v>5691</v>
      </c>
      <c r="H360" s="19" t="s">
        <v>54</v>
      </c>
      <c r="I360" s="19" t="s">
        <v>5692</v>
      </c>
      <c r="J360" s="19" t="s">
        <v>4</v>
      </c>
      <c r="K360" s="19" t="s">
        <v>5693</v>
      </c>
      <c r="L360" s="21" t="s">
        <v>16</v>
      </c>
      <c r="M360" s="20" t="s">
        <v>3</v>
      </c>
      <c r="N360" s="20" t="s">
        <v>2</v>
      </c>
      <c r="O360" s="20">
        <v>10</v>
      </c>
      <c r="P360" s="20">
        <v>0</v>
      </c>
      <c r="Q360" s="20">
        <v>0</v>
      </c>
      <c r="R360" s="20">
        <v>0</v>
      </c>
      <c r="S360" s="20">
        <v>0</v>
      </c>
      <c r="T360" s="20">
        <v>10</v>
      </c>
      <c r="U360" s="20">
        <v>54</v>
      </c>
      <c r="V360" s="30"/>
      <c r="W360" s="30"/>
      <c r="X360" s="33">
        <f>IFERROR(1 -(Master1[[#This Row],[Avg Garment Scans per Delivery]]/Master1[[#This Row],[Garment Inventory]]), 0)</f>
        <v>0</v>
      </c>
      <c r="Y360" s="30"/>
      <c r="Z360" s="30"/>
      <c r="AA360" s="32">
        <f>_xlfn.XLOOKUP(Master1[[#This Row],[cu_id]], Revenue_Analysis[cuid], Revenue_Analysis[Q1 Low Deviation], 0)</f>
        <v>43.499000000000002</v>
      </c>
      <c r="AB360" s="32">
        <f>_xlfn.XLOOKUP(Master1[[#This Row],[cu_id]],Revenue_Analysis[cuid],Revenue_Analysis[Q1 High Deviation], 0)</f>
        <v>76.565200000000004</v>
      </c>
      <c r="AC360" s="32">
        <f>_xlfn.XLOOKUP(Master1[[#This Row],[cu_id]],Revenue_Analysis[cuid],Revenue_Analysis[Q2 Low Deviation], 0)</f>
        <v>58.553899999999999</v>
      </c>
      <c r="AD360" s="32">
        <f>_xlfn.XLOOKUP(Master1[[#This Row],[cu_id]],Revenue_Analysis[cuid],Revenue_Analysis[Q2 High Deviation], 0)</f>
        <v>99.813699999999997</v>
      </c>
      <c r="AE360" s="32">
        <f>_xlfn.XLOOKUP(Master1[[#This Row],[cu_id]],Revenue_Analysis[cuid],Revenue_Analysis[Q3 Low Deviation], 0)</f>
        <v>60.081299999999999</v>
      </c>
      <c r="AF360" s="32">
        <f>_xlfn.XLOOKUP(Master1[[#This Row],[cu_id]],Revenue_Analysis[cuid],Revenue_Analysis[Q3 High Deviation], 0)</f>
        <v>82.302899999999994</v>
      </c>
      <c r="AG360" s="32">
        <f>_xlfn.XLOOKUP(Master1[[#This Row],[cu_id]],Revenue_Analysis[cuid],Revenue_Analysis[Q4 Low Deviation], 0)</f>
        <v>52.951000000000001</v>
      </c>
      <c r="AH360" s="32">
        <f>_xlfn.XLOOKUP(Master1[[#This Row],[cu_id]],Revenue_Analysis[cuid],Revenue_Analysis[Q4 High Deviation], 0)</f>
        <v>89.064800000000005</v>
      </c>
      <c r="AI360" s="32">
        <f>_xlfn.XLOOKUP(Master1[[#This Row],[cu_id]],Revenue_Analysis[cuid],Revenue_Analysis[Q1 Average], 0)</f>
        <v>60.0321</v>
      </c>
      <c r="AJ360" s="32">
        <f>_xlfn.XLOOKUP(Master1[[#This Row],[cu_id]],Revenue_Analysis[cuid],Revenue_Analysis[Q2 Average], 0)</f>
        <v>79.183800000000005</v>
      </c>
      <c r="AK360" s="32">
        <f>_xlfn.XLOOKUP(Master1[[#This Row],[cu_id]],Revenue_Analysis[cuid],Revenue_Analysis[Q3 Average], 0)</f>
        <v>71.192099999999996</v>
      </c>
      <c r="AL360" s="32">
        <f>_xlfn.XLOOKUP(Master1[[#This Row],[cu_id]],Revenue_Analysis[cuid],Revenue_Analysis[Q4 Average], 0)</f>
        <v>71.007900000000006</v>
      </c>
      <c r="AM360" s="34">
        <v>0.20833333333333334</v>
      </c>
      <c r="AN360" s="35">
        <v>0.375</v>
      </c>
      <c r="AO360" s="35" t="s">
        <v>4592</v>
      </c>
      <c r="AP360" s="35" t="s">
        <v>4592</v>
      </c>
      <c r="AQ360" s="20" t="s">
        <v>0</v>
      </c>
      <c r="AR360" s="20"/>
      <c r="AS360" s="14">
        <f>IFERROR(_xlfn.XLOOKUP(Master1[[#This Row],[cu_id]],StopTimes[cu_ID],StopTimes[Average Stop Time]), 0)</f>
        <v>13.688095238333334</v>
      </c>
      <c r="AT360" s="14">
        <f>IF(Master1[[#This Row],[RSP StopTime Override]] &lt;&gt; "",Master1[[#This Row],[RSP StopTime Override]],IF(Master1[[#This Row],[Avg Stop Time Helper]] &lt;&gt; 0, Master1[[#This Row],[Avg Stop Time Helper]],Average_Stop_Time))</f>
        <v>13.688095238333334</v>
      </c>
      <c r="AU360" s="13"/>
    </row>
    <row r="361" spans="1:47" x14ac:dyDescent="0.3">
      <c r="A361" s="18" t="s">
        <v>4475</v>
      </c>
      <c r="B361" s="20">
        <v>51</v>
      </c>
      <c r="C361" s="20" t="s">
        <v>14</v>
      </c>
      <c r="D361" s="19">
        <v>99031</v>
      </c>
      <c r="E361" s="19" t="s">
        <v>40</v>
      </c>
      <c r="F361" s="19" t="s">
        <v>6262</v>
      </c>
      <c r="G361" s="19" t="s">
        <v>6263</v>
      </c>
      <c r="H361" s="19" t="s">
        <v>54</v>
      </c>
      <c r="I361" s="19" t="s">
        <v>6264</v>
      </c>
      <c r="J361" s="19" t="s">
        <v>4</v>
      </c>
      <c r="K361" s="19" t="s">
        <v>6265</v>
      </c>
      <c r="L361" s="21" t="s">
        <v>16</v>
      </c>
      <c r="M361" s="20" t="s">
        <v>3</v>
      </c>
      <c r="N361" s="20" t="s">
        <v>2</v>
      </c>
      <c r="O361" s="20">
        <v>30</v>
      </c>
      <c r="P361" s="20">
        <v>0</v>
      </c>
      <c r="Q361" s="20">
        <v>0</v>
      </c>
      <c r="R361" s="20">
        <v>0</v>
      </c>
      <c r="S361" s="20">
        <v>30</v>
      </c>
      <c r="T361" s="20">
        <v>0</v>
      </c>
      <c r="U361" s="20">
        <v>53</v>
      </c>
      <c r="V361" s="30"/>
      <c r="W361" s="30"/>
      <c r="X361" s="33">
        <f>IFERROR(1 -(Master1[[#This Row],[Avg Garment Scans per Delivery]]/Master1[[#This Row],[Garment Inventory]]), 0)</f>
        <v>0</v>
      </c>
      <c r="Y361" s="30"/>
      <c r="Z361" s="30"/>
      <c r="AA361" s="32">
        <f>_xlfn.XLOOKUP(Master1[[#This Row],[cu_id]], Revenue_Analysis[cuid], Revenue_Analysis[Q1 Low Deviation], 0)</f>
        <v>32.098100000000002</v>
      </c>
      <c r="AB361" s="32">
        <f>_xlfn.XLOOKUP(Master1[[#This Row],[cu_id]],Revenue_Analysis[cuid],Revenue_Analysis[Q1 High Deviation], 0)</f>
        <v>67.2727</v>
      </c>
      <c r="AC361" s="32">
        <f>_xlfn.XLOOKUP(Master1[[#This Row],[cu_id]],Revenue_Analysis[cuid],Revenue_Analysis[Q2 Low Deviation], 0)</f>
        <v>28.373999999999999</v>
      </c>
      <c r="AD361" s="32">
        <f>_xlfn.XLOOKUP(Master1[[#This Row],[cu_id]],Revenue_Analysis[cuid],Revenue_Analysis[Q2 High Deviation], 0)</f>
        <v>78.921400000000006</v>
      </c>
      <c r="AE361" s="32">
        <f>_xlfn.XLOOKUP(Master1[[#This Row],[cu_id]],Revenue_Analysis[cuid],Revenue_Analysis[Q3 Low Deviation], 0)</f>
        <v>36.869300000000003</v>
      </c>
      <c r="AF361" s="32">
        <f>_xlfn.XLOOKUP(Master1[[#This Row],[cu_id]],Revenue_Analysis[cuid],Revenue_Analysis[Q3 High Deviation], 0)</f>
        <v>73.076899999999995</v>
      </c>
      <c r="AG361" s="32">
        <f>_xlfn.XLOOKUP(Master1[[#This Row],[cu_id]],Revenue_Analysis[cuid],Revenue_Analysis[Q4 Low Deviation], 0)</f>
        <v>24.7713</v>
      </c>
      <c r="AH361" s="32">
        <f>_xlfn.XLOOKUP(Master1[[#This Row],[cu_id]],Revenue_Analysis[cuid],Revenue_Analysis[Q4 High Deviation], 0)</f>
        <v>62.5871</v>
      </c>
      <c r="AI361" s="32">
        <f>_xlfn.XLOOKUP(Master1[[#This Row],[cu_id]],Revenue_Analysis[cuid],Revenue_Analysis[Q1 Average], 0)</f>
        <v>49.685400000000001</v>
      </c>
      <c r="AJ361" s="32">
        <f>_xlfn.XLOOKUP(Master1[[#This Row],[cu_id]],Revenue_Analysis[cuid],Revenue_Analysis[Q2 Average], 0)</f>
        <v>53.6477</v>
      </c>
      <c r="AK361" s="32">
        <f>_xlfn.XLOOKUP(Master1[[#This Row],[cu_id]],Revenue_Analysis[cuid],Revenue_Analysis[Q3 Average], 0)</f>
        <v>54.973100000000002</v>
      </c>
      <c r="AL361" s="32">
        <f>_xlfn.XLOOKUP(Master1[[#This Row],[cu_id]],Revenue_Analysis[cuid],Revenue_Analysis[Q4 Average], 0)</f>
        <v>43.679200000000002</v>
      </c>
      <c r="AM361" s="34">
        <v>0.25</v>
      </c>
      <c r="AN361" s="35">
        <v>0.95833333333333337</v>
      </c>
      <c r="AO361" s="35" t="s">
        <v>4592</v>
      </c>
      <c r="AP361" s="35" t="s">
        <v>4592</v>
      </c>
      <c r="AQ361" s="20" t="s">
        <v>0</v>
      </c>
      <c r="AR361" s="20"/>
      <c r="AS361" s="14">
        <f>IFERROR(_xlfn.XLOOKUP(Master1[[#This Row],[cu_id]],StopTimes[cu_ID],StopTimes[Average Stop Time]), 0)</f>
        <v>9.1395833333333343</v>
      </c>
      <c r="AT361" s="14">
        <f>IF(Master1[[#This Row],[RSP StopTime Override]] &lt;&gt; "",Master1[[#This Row],[RSP StopTime Override]],IF(Master1[[#This Row],[Avg Stop Time Helper]] &lt;&gt; 0, Master1[[#This Row],[Avg Stop Time Helper]],Average_Stop_Time))</f>
        <v>9.1395833333333343</v>
      </c>
      <c r="AU361" s="13"/>
    </row>
    <row r="362" spans="1:47" x14ac:dyDescent="0.3">
      <c r="A362" s="18" t="s">
        <v>4476</v>
      </c>
      <c r="B362" s="20">
        <v>47</v>
      </c>
      <c r="C362" s="20" t="s">
        <v>12</v>
      </c>
      <c r="D362" s="19">
        <v>99031</v>
      </c>
      <c r="E362" s="19" t="s">
        <v>38</v>
      </c>
      <c r="F362" s="19" t="s">
        <v>5378</v>
      </c>
      <c r="G362" s="19" t="s">
        <v>5379</v>
      </c>
      <c r="H362" s="19" t="s">
        <v>54</v>
      </c>
      <c r="I362" s="19" t="s">
        <v>5380</v>
      </c>
      <c r="J362" s="19" t="s">
        <v>4</v>
      </c>
      <c r="K362" s="19" t="s">
        <v>5381</v>
      </c>
      <c r="L362" s="21" t="s">
        <v>16</v>
      </c>
      <c r="M362" s="20" t="s">
        <v>3</v>
      </c>
      <c r="N362" s="20" t="s">
        <v>2</v>
      </c>
      <c r="O362" s="20">
        <v>10</v>
      </c>
      <c r="P362" s="20">
        <v>0</v>
      </c>
      <c r="Q362" s="20">
        <v>10</v>
      </c>
      <c r="R362" s="20">
        <v>0</v>
      </c>
      <c r="S362" s="20">
        <v>0</v>
      </c>
      <c r="T362" s="20">
        <v>0</v>
      </c>
      <c r="U362" s="20">
        <v>53</v>
      </c>
      <c r="V362" s="30"/>
      <c r="W362" s="30"/>
      <c r="X362" s="33">
        <f>IFERROR(1 -(Master1[[#This Row],[Avg Garment Scans per Delivery]]/Master1[[#This Row],[Garment Inventory]]), 0)</f>
        <v>0</v>
      </c>
      <c r="Y362" s="30"/>
      <c r="Z362" s="30"/>
      <c r="AA362" s="32">
        <f>_xlfn.XLOOKUP(Master1[[#This Row],[cu_id]], Revenue_Analysis[cuid], Revenue_Analysis[Q1 Low Deviation], 0)</f>
        <v>79.412800000000004</v>
      </c>
      <c r="AB362" s="32">
        <f>_xlfn.XLOOKUP(Master1[[#This Row],[cu_id]],Revenue_Analysis[cuid],Revenue_Analysis[Q1 High Deviation], 0)</f>
        <v>134.92580000000001</v>
      </c>
      <c r="AC362" s="32">
        <f>_xlfn.XLOOKUP(Master1[[#This Row],[cu_id]],Revenue_Analysis[cuid],Revenue_Analysis[Q2 Low Deviation], 0)</f>
        <v>71.206400000000002</v>
      </c>
      <c r="AD362" s="32">
        <f>_xlfn.XLOOKUP(Master1[[#This Row],[cu_id]],Revenue_Analysis[cuid],Revenue_Analysis[Q2 High Deviation], 0)</f>
        <v>149.26939999999999</v>
      </c>
      <c r="AE362" s="32">
        <f>_xlfn.XLOOKUP(Master1[[#This Row],[cu_id]],Revenue_Analysis[cuid],Revenue_Analysis[Q3 Low Deviation], 0)</f>
        <v>83.7119</v>
      </c>
      <c r="AF362" s="32">
        <f>_xlfn.XLOOKUP(Master1[[#This Row],[cu_id]],Revenue_Analysis[cuid],Revenue_Analysis[Q3 High Deviation], 0)</f>
        <v>157.07730000000001</v>
      </c>
      <c r="AG362" s="32">
        <f>_xlfn.XLOOKUP(Master1[[#This Row],[cu_id]],Revenue_Analysis[cuid],Revenue_Analysis[Q4 Low Deviation], 0)</f>
        <v>74.543800000000005</v>
      </c>
      <c r="AH362" s="32">
        <f>_xlfn.XLOOKUP(Master1[[#This Row],[cu_id]],Revenue_Analysis[cuid],Revenue_Analysis[Q4 High Deviation], 0)</f>
        <v>133.7978</v>
      </c>
      <c r="AI362" s="32">
        <f>_xlfn.XLOOKUP(Master1[[#This Row],[cu_id]],Revenue_Analysis[cuid],Revenue_Analysis[Q1 Average], 0)</f>
        <v>107.16930000000001</v>
      </c>
      <c r="AJ362" s="32">
        <f>_xlfn.XLOOKUP(Master1[[#This Row],[cu_id]],Revenue_Analysis[cuid],Revenue_Analysis[Q2 Average], 0)</f>
        <v>110.2379</v>
      </c>
      <c r="AK362" s="32">
        <f>_xlfn.XLOOKUP(Master1[[#This Row],[cu_id]],Revenue_Analysis[cuid],Revenue_Analysis[Q3 Average], 0)</f>
        <v>120.3946</v>
      </c>
      <c r="AL362" s="32">
        <f>_xlfn.XLOOKUP(Master1[[#This Row],[cu_id]],Revenue_Analysis[cuid],Revenue_Analysis[Q4 Average], 0)</f>
        <v>104.1708</v>
      </c>
      <c r="AM362" s="34" t="s">
        <v>4592</v>
      </c>
      <c r="AN362" s="35" t="s">
        <v>4592</v>
      </c>
      <c r="AO362" s="35" t="s">
        <v>4592</v>
      </c>
      <c r="AP362" s="35" t="s">
        <v>4592</v>
      </c>
      <c r="AQ362" s="20" t="s">
        <v>0</v>
      </c>
      <c r="AR362" s="20"/>
      <c r="AS362" s="14">
        <f>IFERROR(_xlfn.XLOOKUP(Master1[[#This Row],[cu_id]],StopTimes[cu_ID],StopTimes[Average Stop Time]), 0)</f>
        <v>13.745238096666666</v>
      </c>
      <c r="AT362" s="14">
        <f>IF(Master1[[#This Row],[RSP StopTime Override]] &lt;&gt; "",Master1[[#This Row],[RSP StopTime Override]],IF(Master1[[#This Row],[Avg Stop Time Helper]] &lt;&gt; 0, Master1[[#This Row],[Avg Stop Time Helper]],Average_Stop_Time))</f>
        <v>13.745238096666666</v>
      </c>
      <c r="AU362" s="13"/>
    </row>
    <row r="363" spans="1:47" x14ac:dyDescent="0.3">
      <c r="A363" s="18" t="s">
        <v>4477</v>
      </c>
      <c r="B363" s="20">
        <v>51</v>
      </c>
      <c r="C363" s="20" t="s">
        <v>14</v>
      </c>
      <c r="D363" s="19">
        <v>99031</v>
      </c>
      <c r="E363" s="19" t="s">
        <v>62</v>
      </c>
      <c r="F363" s="19" t="s">
        <v>6266</v>
      </c>
      <c r="G363" s="19" t="s">
        <v>6267</v>
      </c>
      <c r="H363" s="19" t="s">
        <v>54</v>
      </c>
      <c r="I363" s="19" t="s">
        <v>6268</v>
      </c>
      <c r="J363" s="19" t="s">
        <v>4</v>
      </c>
      <c r="K363" s="19" t="s">
        <v>6225</v>
      </c>
      <c r="L363" s="21" t="s">
        <v>16</v>
      </c>
      <c r="M363" s="20" t="s">
        <v>3</v>
      </c>
      <c r="N363" s="20" t="s">
        <v>2</v>
      </c>
      <c r="O363" s="20">
        <v>75</v>
      </c>
      <c r="P363" s="20">
        <v>0</v>
      </c>
      <c r="Q363" s="20">
        <v>0</v>
      </c>
      <c r="R363" s="20">
        <v>0</v>
      </c>
      <c r="S363" s="20">
        <v>75</v>
      </c>
      <c r="T363" s="20">
        <v>0</v>
      </c>
      <c r="U363" s="20">
        <v>54</v>
      </c>
      <c r="V363" s="30"/>
      <c r="W363" s="30"/>
      <c r="X363" s="33">
        <f>IFERROR(1 -(Master1[[#This Row],[Avg Garment Scans per Delivery]]/Master1[[#This Row],[Garment Inventory]]), 0)</f>
        <v>0</v>
      </c>
      <c r="Y363" s="30"/>
      <c r="Z363" s="30"/>
      <c r="AA363" s="32">
        <f>_xlfn.XLOOKUP(Master1[[#This Row],[cu_id]], Revenue_Analysis[cuid], Revenue_Analysis[Q1 Low Deviation], 0)</f>
        <v>52.0214</v>
      </c>
      <c r="AB363" s="32">
        <f>_xlfn.XLOOKUP(Master1[[#This Row],[cu_id]],Revenue_Analysis[cuid],Revenue_Analysis[Q1 High Deviation], 0)</f>
        <v>74.027799999999999</v>
      </c>
      <c r="AC363" s="32">
        <f>_xlfn.XLOOKUP(Master1[[#This Row],[cu_id]],Revenue_Analysis[cuid],Revenue_Analysis[Q2 Low Deviation], 0)</f>
        <v>53.049500000000002</v>
      </c>
      <c r="AD363" s="32">
        <f>_xlfn.XLOOKUP(Master1[[#This Row],[cu_id]],Revenue_Analysis[cuid],Revenue_Analysis[Q2 High Deviation], 0)</f>
        <v>82.195099999999996</v>
      </c>
      <c r="AE363" s="32">
        <f>_xlfn.XLOOKUP(Master1[[#This Row],[cu_id]],Revenue_Analysis[cuid],Revenue_Analysis[Q3 Low Deviation], 0)</f>
        <v>50.524000000000001</v>
      </c>
      <c r="AF363" s="32">
        <f>_xlfn.XLOOKUP(Master1[[#This Row],[cu_id]],Revenue_Analysis[cuid],Revenue_Analysis[Q3 High Deviation], 0)</f>
        <v>96.466800000000006</v>
      </c>
      <c r="AG363" s="32">
        <f>_xlfn.XLOOKUP(Master1[[#This Row],[cu_id]],Revenue_Analysis[cuid],Revenue_Analysis[Q4 Low Deviation], 0)</f>
        <v>50.149299999999997</v>
      </c>
      <c r="AH363" s="32">
        <f>_xlfn.XLOOKUP(Master1[[#This Row],[cu_id]],Revenue_Analysis[cuid],Revenue_Analysis[Q4 High Deviation], 0)</f>
        <v>70.246099999999998</v>
      </c>
      <c r="AI363" s="32">
        <f>_xlfn.XLOOKUP(Master1[[#This Row],[cu_id]],Revenue_Analysis[cuid],Revenue_Analysis[Q1 Average], 0)</f>
        <v>63.0246</v>
      </c>
      <c r="AJ363" s="32">
        <f>_xlfn.XLOOKUP(Master1[[#This Row],[cu_id]],Revenue_Analysis[cuid],Revenue_Analysis[Q2 Average], 0)</f>
        <v>67.622299999999996</v>
      </c>
      <c r="AK363" s="32">
        <f>_xlfn.XLOOKUP(Master1[[#This Row],[cu_id]],Revenue_Analysis[cuid],Revenue_Analysis[Q3 Average], 0)</f>
        <v>73.495400000000004</v>
      </c>
      <c r="AL363" s="32">
        <f>_xlfn.XLOOKUP(Master1[[#This Row],[cu_id]],Revenue_Analysis[cuid],Revenue_Analysis[Q4 Average], 0)</f>
        <v>60.197699999999998</v>
      </c>
      <c r="AM363" s="34">
        <v>0.25</v>
      </c>
      <c r="AN363" s="35">
        <v>0.95833333333333337</v>
      </c>
      <c r="AO363" s="35" t="s">
        <v>4592</v>
      </c>
      <c r="AP363" s="35" t="s">
        <v>4592</v>
      </c>
      <c r="AQ363" s="20" t="s">
        <v>0</v>
      </c>
      <c r="AR363" s="20"/>
      <c r="AS363" s="14">
        <f>IFERROR(_xlfn.XLOOKUP(Master1[[#This Row],[cu_id]],StopTimes[cu_ID],StopTimes[Average Stop Time]), 0)</f>
        <v>4.7125000000000004</v>
      </c>
      <c r="AT363" s="14">
        <f>IF(Master1[[#This Row],[RSP StopTime Override]] &lt;&gt; "",Master1[[#This Row],[RSP StopTime Override]],IF(Master1[[#This Row],[Avg Stop Time Helper]] &lt;&gt; 0, Master1[[#This Row],[Avg Stop Time Helper]],Average_Stop_Time))</f>
        <v>4.7125000000000004</v>
      </c>
      <c r="AU363" s="13"/>
    </row>
    <row r="364" spans="1:47" x14ac:dyDescent="0.3">
      <c r="A364" s="18" t="s">
        <v>4478</v>
      </c>
      <c r="B364" s="20">
        <v>47</v>
      </c>
      <c r="C364" s="20" t="s">
        <v>7</v>
      </c>
      <c r="D364" s="19">
        <v>99031</v>
      </c>
      <c r="E364" s="19" t="s">
        <v>61</v>
      </c>
      <c r="F364" s="19" t="s">
        <v>5694</v>
      </c>
      <c r="G364" s="19" t="s">
        <v>5695</v>
      </c>
      <c r="H364" s="19" t="s">
        <v>54</v>
      </c>
      <c r="I364" s="19" t="s">
        <v>5692</v>
      </c>
      <c r="J364" s="19" t="s">
        <v>4</v>
      </c>
      <c r="K364" s="19" t="s">
        <v>5693</v>
      </c>
      <c r="L364" s="21" t="s">
        <v>16</v>
      </c>
      <c r="M364" s="20" t="s">
        <v>3</v>
      </c>
      <c r="N364" s="20" t="s">
        <v>2</v>
      </c>
      <c r="O364" s="20">
        <v>85</v>
      </c>
      <c r="P364" s="20">
        <v>0</v>
      </c>
      <c r="Q364" s="20">
        <v>0</v>
      </c>
      <c r="R364" s="20">
        <v>0</v>
      </c>
      <c r="S364" s="20">
        <v>0</v>
      </c>
      <c r="T364" s="20">
        <v>85</v>
      </c>
      <c r="U364" s="20">
        <v>52</v>
      </c>
      <c r="V364" s="30"/>
      <c r="W364" s="30"/>
      <c r="X364" s="33">
        <f>IFERROR(1 -(Master1[[#This Row],[Avg Garment Scans per Delivery]]/Master1[[#This Row],[Garment Inventory]]), 0)</f>
        <v>0</v>
      </c>
      <c r="Y364" s="30"/>
      <c r="Z364" s="30"/>
      <c r="AA364" s="32">
        <f>_xlfn.XLOOKUP(Master1[[#This Row],[cu_id]], Revenue_Analysis[cuid], Revenue_Analysis[Q1 Low Deviation], 0)</f>
        <v>51.787999999999997</v>
      </c>
      <c r="AB364" s="32">
        <f>_xlfn.XLOOKUP(Master1[[#This Row],[cu_id]],Revenue_Analysis[cuid],Revenue_Analysis[Q1 High Deviation], 0)</f>
        <v>104.20359999999999</v>
      </c>
      <c r="AC364" s="32">
        <f>_xlfn.XLOOKUP(Master1[[#This Row],[cu_id]],Revenue_Analysis[cuid],Revenue_Analysis[Q2 Low Deviation], 0)</f>
        <v>50.5383</v>
      </c>
      <c r="AD364" s="32">
        <f>_xlfn.XLOOKUP(Master1[[#This Row],[cu_id]],Revenue_Analysis[cuid],Revenue_Analysis[Q2 High Deviation], 0)</f>
        <v>96.689300000000003</v>
      </c>
      <c r="AE364" s="32">
        <f>_xlfn.XLOOKUP(Master1[[#This Row],[cu_id]],Revenue_Analysis[cuid],Revenue_Analysis[Q3 Low Deviation], 0)</f>
        <v>57.07</v>
      </c>
      <c r="AF364" s="32">
        <f>_xlfn.XLOOKUP(Master1[[#This Row],[cu_id]],Revenue_Analysis[cuid],Revenue_Analysis[Q3 High Deviation], 0)</f>
        <v>117.63</v>
      </c>
      <c r="AG364" s="32">
        <f>_xlfn.XLOOKUP(Master1[[#This Row],[cu_id]],Revenue_Analysis[cuid],Revenue_Analysis[Q4 Low Deviation], 0)</f>
        <v>42.219200000000001</v>
      </c>
      <c r="AH364" s="32">
        <f>_xlfn.XLOOKUP(Master1[[#This Row],[cu_id]],Revenue_Analysis[cuid],Revenue_Analysis[Q4 High Deviation], 0)</f>
        <v>127.9132</v>
      </c>
      <c r="AI364" s="32">
        <f>_xlfn.XLOOKUP(Master1[[#This Row],[cu_id]],Revenue_Analysis[cuid],Revenue_Analysis[Q1 Average], 0)</f>
        <v>77.995800000000003</v>
      </c>
      <c r="AJ364" s="32">
        <f>_xlfn.XLOOKUP(Master1[[#This Row],[cu_id]],Revenue_Analysis[cuid],Revenue_Analysis[Q2 Average], 0)</f>
        <v>73.613799999999998</v>
      </c>
      <c r="AK364" s="32">
        <f>_xlfn.XLOOKUP(Master1[[#This Row],[cu_id]],Revenue_Analysis[cuid],Revenue_Analysis[Q3 Average], 0)</f>
        <v>87.35</v>
      </c>
      <c r="AL364" s="32">
        <f>_xlfn.XLOOKUP(Master1[[#This Row],[cu_id]],Revenue_Analysis[cuid],Revenue_Analysis[Q4 Average], 0)</f>
        <v>85.066199999999995</v>
      </c>
      <c r="AM364" s="34">
        <v>0.20833333333333334</v>
      </c>
      <c r="AN364" s="35">
        <v>0.375</v>
      </c>
      <c r="AO364" s="35" t="s">
        <v>4592</v>
      </c>
      <c r="AP364" s="35" t="s">
        <v>4592</v>
      </c>
      <c r="AQ364" s="20" t="s">
        <v>0</v>
      </c>
      <c r="AR364" s="20"/>
      <c r="AS364" s="14">
        <f>IFERROR(_xlfn.XLOOKUP(Master1[[#This Row],[cu_id]],StopTimes[cu_ID],StopTimes[Average Stop Time]), 0)</f>
        <v>11.754761903333334</v>
      </c>
      <c r="AT364" s="14">
        <f>IF(Master1[[#This Row],[RSP StopTime Override]] &lt;&gt; "",Master1[[#This Row],[RSP StopTime Override]],IF(Master1[[#This Row],[Avg Stop Time Helper]] &lt;&gt; 0, Master1[[#This Row],[Avg Stop Time Helper]],Average_Stop_Time))</f>
        <v>11.754761903333334</v>
      </c>
      <c r="AU364" s="13"/>
    </row>
    <row r="365" spans="1:47" x14ac:dyDescent="0.3">
      <c r="A365" s="18" t="s">
        <v>4479</v>
      </c>
      <c r="B365" s="20">
        <v>56</v>
      </c>
      <c r="C365" s="20" t="s">
        <v>6</v>
      </c>
      <c r="D365" s="19">
        <v>99031</v>
      </c>
      <c r="E365" s="19" t="s">
        <v>41</v>
      </c>
      <c r="F365" s="19" t="s">
        <v>6971</v>
      </c>
      <c r="G365" s="19" t="s">
        <v>6972</v>
      </c>
      <c r="H365" s="19" t="s">
        <v>54</v>
      </c>
      <c r="I365" s="19" t="s">
        <v>5402</v>
      </c>
      <c r="J365" s="19" t="s">
        <v>4</v>
      </c>
      <c r="K365" s="19" t="s">
        <v>6504</v>
      </c>
      <c r="L365" s="21" t="s">
        <v>16</v>
      </c>
      <c r="M365" s="20" t="s">
        <v>3</v>
      </c>
      <c r="N365" s="20" t="s">
        <v>2</v>
      </c>
      <c r="O365" s="20">
        <v>95</v>
      </c>
      <c r="P365" s="20">
        <v>0</v>
      </c>
      <c r="Q365" s="20">
        <v>0</v>
      </c>
      <c r="R365" s="20">
        <v>95</v>
      </c>
      <c r="S365" s="20">
        <v>0</v>
      </c>
      <c r="T365" s="20">
        <v>0</v>
      </c>
      <c r="U365" s="20">
        <v>52</v>
      </c>
      <c r="V365" s="30"/>
      <c r="W365" s="30"/>
      <c r="X365" s="33">
        <f>IFERROR(1 -(Master1[[#This Row],[Avg Garment Scans per Delivery]]/Master1[[#This Row],[Garment Inventory]]), 0)</f>
        <v>0</v>
      </c>
      <c r="Y365" s="30"/>
      <c r="Z365" s="30"/>
      <c r="AA365" s="32">
        <f>_xlfn.XLOOKUP(Master1[[#This Row],[cu_id]], Revenue_Analysis[cuid], Revenue_Analysis[Q1 Low Deviation], 0)</f>
        <v>85.062299999999993</v>
      </c>
      <c r="AB365" s="32">
        <f>_xlfn.XLOOKUP(Master1[[#This Row],[cu_id]],Revenue_Analysis[cuid],Revenue_Analysis[Q1 High Deviation], 0)</f>
        <v>196.95769999999999</v>
      </c>
      <c r="AC365" s="32">
        <f>_xlfn.XLOOKUP(Master1[[#This Row],[cu_id]],Revenue_Analysis[cuid],Revenue_Analysis[Q2 Low Deviation], 0)</f>
        <v>75.936199999999999</v>
      </c>
      <c r="AD365" s="32">
        <f>_xlfn.XLOOKUP(Master1[[#This Row],[cu_id]],Revenue_Analysis[cuid],Revenue_Analysis[Q2 High Deviation], 0)</f>
        <v>168.791</v>
      </c>
      <c r="AE365" s="32">
        <f>_xlfn.XLOOKUP(Master1[[#This Row],[cu_id]],Revenue_Analysis[cuid],Revenue_Analysis[Q3 Low Deviation], 0)</f>
        <v>77.878200000000007</v>
      </c>
      <c r="AF365" s="32">
        <f>_xlfn.XLOOKUP(Master1[[#This Row],[cu_id]],Revenue_Analysis[cuid],Revenue_Analysis[Q3 High Deviation], 0)</f>
        <v>210.4924</v>
      </c>
      <c r="AG365" s="32">
        <f>_xlfn.XLOOKUP(Master1[[#This Row],[cu_id]],Revenue_Analysis[cuid],Revenue_Analysis[Q4 Low Deviation], 0)</f>
        <v>78.606999999999999</v>
      </c>
      <c r="AH365" s="32">
        <f>_xlfn.XLOOKUP(Master1[[#This Row],[cu_id]],Revenue_Analysis[cuid],Revenue_Analysis[Q4 High Deviation], 0)</f>
        <v>176.7192</v>
      </c>
      <c r="AI365" s="32">
        <f>_xlfn.XLOOKUP(Master1[[#This Row],[cu_id]],Revenue_Analysis[cuid],Revenue_Analysis[Q1 Average], 0)</f>
        <v>141.01</v>
      </c>
      <c r="AJ365" s="32">
        <f>_xlfn.XLOOKUP(Master1[[#This Row],[cu_id]],Revenue_Analysis[cuid],Revenue_Analysis[Q2 Average], 0)</f>
        <v>122.36360000000001</v>
      </c>
      <c r="AK365" s="32">
        <f>_xlfn.XLOOKUP(Master1[[#This Row],[cu_id]],Revenue_Analysis[cuid],Revenue_Analysis[Q3 Average], 0)</f>
        <v>144.18530000000001</v>
      </c>
      <c r="AL365" s="32">
        <f>_xlfn.XLOOKUP(Master1[[#This Row],[cu_id]],Revenue_Analysis[cuid],Revenue_Analysis[Q4 Average], 0)</f>
        <v>127.6631</v>
      </c>
      <c r="AM365" s="34" t="s">
        <v>4592</v>
      </c>
      <c r="AN365" s="35" t="s">
        <v>4592</v>
      </c>
      <c r="AO365" s="35" t="s">
        <v>4592</v>
      </c>
      <c r="AP365" s="35" t="s">
        <v>4592</v>
      </c>
      <c r="AQ365" s="20" t="s">
        <v>0</v>
      </c>
      <c r="AR365" s="20"/>
      <c r="AS365" s="14">
        <f>IFERROR(_xlfn.XLOOKUP(Master1[[#This Row],[cu_id]],StopTimes[cu_ID],StopTimes[Average Stop Time]), 0)</f>
        <v>9.9148148133333329</v>
      </c>
      <c r="AT365" s="14">
        <f>IF(Master1[[#This Row],[RSP StopTime Override]] &lt;&gt; "",Master1[[#This Row],[RSP StopTime Override]],IF(Master1[[#This Row],[Avg Stop Time Helper]] &lt;&gt; 0, Master1[[#This Row],[Avg Stop Time Helper]],Average_Stop_Time))</f>
        <v>9.9148148133333329</v>
      </c>
      <c r="AU365" s="13"/>
    </row>
    <row r="366" spans="1:47" x14ac:dyDescent="0.3">
      <c r="A366" s="18" t="s">
        <v>4480</v>
      </c>
      <c r="B366" s="20">
        <v>56</v>
      </c>
      <c r="C366" s="20" t="s">
        <v>9</v>
      </c>
      <c r="D366" s="19">
        <v>99031</v>
      </c>
      <c r="E366" s="19" t="s">
        <v>60</v>
      </c>
      <c r="F366" s="19" t="s">
        <v>6793</v>
      </c>
      <c r="G366" s="19" t="s">
        <v>6794</v>
      </c>
      <c r="H366" s="19" t="s">
        <v>54</v>
      </c>
      <c r="I366" s="19" t="s">
        <v>5402</v>
      </c>
      <c r="J366" s="19" t="s">
        <v>4</v>
      </c>
      <c r="K366" s="19" t="s">
        <v>5764</v>
      </c>
      <c r="L366" s="21" t="s">
        <v>16</v>
      </c>
      <c r="M366" s="20" t="s">
        <v>3</v>
      </c>
      <c r="N366" s="20" t="s">
        <v>2</v>
      </c>
      <c r="O366" s="20">
        <v>180</v>
      </c>
      <c r="P366" s="20">
        <v>180</v>
      </c>
      <c r="Q366" s="20">
        <v>0</v>
      </c>
      <c r="R366" s="20">
        <v>0</v>
      </c>
      <c r="S366" s="20">
        <v>0</v>
      </c>
      <c r="T366" s="20">
        <v>0</v>
      </c>
      <c r="U366" s="20">
        <v>53</v>
      </c>
      <c r="V366" s="30"/>
      <c r="W366" s="30"/>
      <c r="X366" s="33">
        <f>IFERROR(1 -(Master1[[#This Row],[Avg Garment Scans per Delivery]]/Master1[[#This Row],[Garment Inventory]]), 0)</f>
        <v>0</v>
      </c>
      <c r="Y366" s="30"/>
      <c r="Z366" s="30"/>
      <c r="AA366" s="32">
        <f>_xlfn.XLOOKUP(Master1[[#This Row],[cu_id]], Revenue_Analysis[cuid], Revenue_Analysis[Q1 Low Deviation], 0)</f>
        <v>63.559199999999997</v>
      </c>
      <c r="AB366" s="32">
        <f>_xlfn.XLOOKUP(Master1[[#This Row],[cu_id]],Revenue_Analysis[cuid],Revenue_Analysis[Q1 High Deviation], 0)</f>
        <v>109.33320000000001</v>
      </c>
      <c r="AC366" s="32">
        <f>_xlfn.XLOOKUP(Master1[[#This Row],[cu_id]],Revenue_Analysis[cuid],Revenue_Analysis[Q2 Low Deviation], 0)</f>
        <v>68.167500000000004</v>
      </c>
      <c r="AD366" s="32">
        <f>_xlfn.XLOOKUP(Master1[[#This Row],[cu_id]],Revenue_Analysis[cuid],Revenue_Analysis[Q2 High Deviation], 0)</f>
        <v>102.3801</v>
      </c>
      <c r="AE366" s="32">
        <f>_xlfn.XLOOKUP(Master1[[#This Row],[cu_id]],Revenue_Analysis[cuid],Revenue_Analysis[Q3 Low Deviation], 0)</f>
        <v>58.769100000000002</v>
      </c>
      <c r="AF366" s="32">
        <f>_xlfn.XLOOKUP(Master1[[#This Row],[cu_id]],Revenue_Analysis[cuid],Revenue_Analysis[Q3 High Deviation], 0)</f>
        <v>169.83709999999999</v>
      </c>
      <c r="AG366" s="32">
        <f>_xlfn.XLOOKUP(Master1[[#This Row],[cu_id]],Revenue_Analysis[cuid],Revenue_Analysis[Q4 Low Deviation], 0)</f>
        <v>65.305000000000007</v>
      </c>
      <c r="AH366" s="32">
        <f>_xlfn.XLOOKUP(Master1[[#This Row],[cu_id]],Revenue_Analysis[cuid],Revenue_Analysis[Q4 High Deviation], 0)</f>
        <v>127.0442</v>
      </c>
      <c r="AI366" s="32">
        <f>_xlfn.XLOOKUP(Master1[[#This Row],[cu_id]],Revenue_Analysis[cuid],Revenue_Analysis[Q1 Average], 0)</f>
        <v>86.446200000000005</v>
      </c>
      <c r="AJ366" s="32">
        <f>_xlfn.XLOOKUP(Master1[[#This Row],[cu_id]],Revenue_Analysis[cuid],Revenue_Analysis[Q2 Average], 0)</f>
        <v>85.273799999999994</v>
      </c>
      <c r="AK366" s="32">
        <f>_xlfn.XLOOKUP(Master1[[#This Row],[cu_id]],Revenue_Analysis[cuid],Revenue_Analysis[Q3 Average], 0)</f>
        <v>114.3031</v>
      </c>
      <c r="AL366" s="32">
        <f>_xlfn.XLOOKUP(Master1[[#This Row],[cu_id]],Revenue_Analysis[cuid],Revenue_Analysis[Q4 Average], 0)</f>
        <v>96.174599999999998</v>
      </c>
      <c r="AM366" s="34" t="s">
        <v>4592</v>
      </c>
      <c r="AN366" s="35" t="s">
        <v>4592</v>
      </c>
      <c r="AO366" s="35" t="s">
        <v>4592</v>
      </c>
      <c r="AP366" s="35" t="s">
        <v>4592</v>
      </c>
      <c r="AQ366" s="20" t="s">
        <v>0</v>
      </c>
      <c r="AR366" s="20"/>
      <c r="AS366" s="14">
        <f>IFERROR(_xlfn.XLOOKUP(Master1[[#This Row],[cu_id]],StopTimes[cu_ID],StopTimes[Average Stop Time]), 0)</f>
        <v>12.209523808333334</v>
      </c>
      <c r="AT366" s="14">
        <f>IF(Master1[[#This Row],[RSP StopTime Override]] &lt;&gt; "",Master1[[#This Row],[RSP StopTime Override]],IF(Master1[[#This Row],[Avg Stop Time Helper]] &lt;&gt; 0, Master1[[#This Row],[Avg Stop Time Helper]],Average_Stop_Time))</f>
        <v>12.209523808333334</v>
      </c>
      <c r="AU366" s="13"/>
    </row>
    <row r="367" spans="1:47" x14ac:dyDescent="0.3">
      <c r="A367" s="18" t="s">
        <v>4481</v>
      </c>
      <c r="B367" s="20">
        <v>56</v>
      </c>
      <c r="C367" s="20" t="s">
        <v>6</v>
      </c>
      <c r="D367" s="19">
        <v>99031</v>
      </c>
      <c r="E367" s="19" t="s">
        <v>66</v>
      </c>
      <c r="F367" s="19" t="s">
        <v>6973</v>
      </c>
      <c r="G367" s="19" t="s">
        <v>6974</v>
      </c>
      <c r="H367" s="19" t="s">
        <v>54</v>
      </c>
      <c r="I367" s="19" t="s">
        <v>5402</v>
      </c>
      <c r="J367" s="19" t="s">
        <v>4</v>
      </c>
      <c r="K367" s="19" t="s">
        <v>6504</v>
      </c>
      <c r="L367" s="21" t="s">
        <v>16</v>
      </c>
      <c r="M367" s="20" t="s">
        <v>3</v>
      </c>
      <c r="N367" s="20" t="s">
        <v>2</v>
      </c>
      <c r="O367" s="20">
        <v>120</v>
      </c>
      <c r="P367" s="20">
        <v>0</v>
      </c>
      <c r="Q367" s="20">
        <v>0</v>
      </c>
      <c r="R367" s="20">
        <v>120</v>
      </c>
      <c r="S367" s="20">
        <v>0</v>
      </c>
      <c r="T367" s="20">
        <v>0</v>
      </c>
      <c r="U367" s="20">
        <v>53</v>
      </c>
      <c r="V367" s="30"/>
      <c r="W367" s="30"/>
      <c r="X367" s="33">
        <f>IFERROR(1 -(Master1[[#This Row],[Avg Garment Scans per Delivery]]/Master1[[#This Row],[Garment Inventory]]), 0)</f>
        <v>0</v>
      </c>
      <c r="Y367" s="30"/>
      <c r="Z367" s="30"/>
      <c r="AA367" s="32">
        <f>_xlfn.XLOOKUP(Master1[[#This Row],[cu_id]], Revenue_Analysis[cuid], Revenue_Analysis[Q1 Low Deviation], 0)</f>
        <v>29.7926</v>
      </c>
      <c r="AB367" s="32">
        <f>_xlfn.XLOOKUP(Master1[[#This Row],[cu_id]],Revenue_Analysis[cuid],Revenue_Analysis[Q1 High Deviation], 0)</f>
        <v>45.584400000000002</v>
      </c>
      <c r="AC367" s="32">
        <f>_xlfn.XLOOKUP(Master1[[#This Row],[cu_id]],Revenue_Analysis[cuid],Revenue_Analysis[Q2 Low Deviation], 0)</f>
        <v>27.909700000000001</v>
      </c>
      <c r="AD367" s="32">
        <f>_xlfn.XLOOKUP(Master1[[#This Row],[cu_id]],Revenue_Analysis[cuid],Revenue_Analysis[Q2 High Deviation], 0)</f>
        <v>66.425700000000006</v>
      </c>
      <c r="AE367" s="32">
        <f>_xlfn.XLOOKUP(Master1[[#This Row],[cu_id]],Revenue_Analysis[cuid],Revenue_Analysis[Q3 Low Deviation], 0)</f>
        <v>26.612200000000001</v>
      </c>
      <c r="AF367" s="32">
        <f>_xlfn.XLOOKUP(Master1[[#This Row],[cu_id]],Revenue_Analysis[cuid],Revenue_Analysis[Q3 High Deviation], 0)</f>
        <v>102.80200000000001</v>
      </c>
      <c r="AG367" s="32">
        <f>_xlfn.XLOOKUP(Master1[[#This Row],[cu_id]],Revenue_Analysis[cuid],Revenue_Analysis[Q4 Low Deviation], 0)</f>
        <v>27.390799999999999</v>
      </c>
      <c r="AH367" s="32">
        <f>_xlfn.XLOOKUP(Master1[[#This Row],[cu_id]],Revenue_Analysis[cuid],Revenue_Analysis[Q4 High Deviation], 0)</f>
        <v>60.112000000000002</v>
      </c>
      <c r="AI367" s="32">
        <f>_xlfn.XLOOKUP(Master1[[#This Row],[cu_id]],Revenue_Analysis[cuid],Revenue_Analysis[Q1 Average], 0)</f>
        <v>37.688499999999998</v>
      </c>
      <c r="AJ367" s="32">
        <f>_xlfn.XLOOKUP(Master1[[#This Row],[cu_id]],Revenue_Analysis[cuid],Revenue_Analysis[Q2 Average], 0)</f>
        <v>47.167700000000004</v>
      </c>
      <c r="AK367" s="32">
        <f>_xlfn.XLOOKUP(Master1[[#This Row],[cu_id]],Revenue_Analysis[cuid],Revenue_Analysis[Q3 Average], 0)</f>
        <v>64.707099999999997</v>
      </c>
      <c r="AL367" s="32">
        <f>_xlfn.XLOOKUP(Master1[[#This Row],[cu_id]],Revenue_Analysis[cuid],Revenue_Analysis[Q4 Average], 0)</f>
        <v>43.751399999999997</v>
      </c>
      <c r="AM367" s="34" t="s">
        <v>4592</v>
      </c>
      <c r="AN367" s="35" t="s">
        <v>4592</v>
      </c>
      <c r="AO367" s="35" t="s">
        <v>4592</v>
      </c>
      <c r="AP367" s="35" t="s">
        <v>4592</v>
      </c>
      <c r="AQ367" s="20" t="s">
        <v>0</v>
      </c>
      <c r="AR367" s="20"/>
      <c r="AS367" s="14">
        <f>IFERROR(_xlfn.XLOOKUP(Master1[[#This Row],[cu_id]],StopTimes[cu_ID],StopTimes[Average Stop Time]), 0)</f>
        <v>6.53125</v>
      </c>
      <c r="AT367" s="14">
        <f>IF(Master1[[#This Row],[RSP StopTime Override]] &lt;&gt; "",Master1[[#This Row],[RSP StopTime Override]],IF(Master1[[#This Row],[Avg Stop Time Helper]] &lt;&gt; 0, Master1[[#This Row],[Avg Stop Time Helper]],Average_Stop_Time))</f>
        <v>6.53125</v>
      </c>
      <c r="AU367" s="13"/>
    </row>
    <row r="368" spans="1:47" x14ac:dyDescent="0.3">
      <c r="A368" s="18" t="s">
        <v>4482</v>
      </c>
      <c r="B368" s="20">
        <v>56</v>
      </c>
      <c r="C368" s="20" t="s">
        <v>9</v>
      </c>
      <c r="D368" s="19">
        <v>99031</v>
      </c>
      <c r="E368" s="19" t="s">
        <v>58</v>
      </c>
      <c r="F368" s="19" t="s">
        <v>6795</v>
      </c>
      <c r="G368" s="19" t="s">
        <v>6796</v>
      </c>
      <c r="H368" s="19" t="s">
        <v>54</v>
      </c>
      <c r="I368" s="19" t="s">
        <v>5402</v>
      </c>
      <c r="J368" s="19" t="s">
        <v>4</v>
      </c>
      <c r="K368" s="19" t="s">
        <v>5403</v>
      </c>
      <c r="L368" s="21" t="s">
        <v>16</v>
      </c>
      <c r="M368" s="20" t="s">
        <v>3</v>
      </c>
      <c r="N368" s="20" t="s">
        <v>2</v>
      </c>
      <c r="O368" s="20">
        <v>25</v>
      </c>
      <c r="P368" s="20">
        <v>25</v>
      </c>
      <c r="Q368" s="20">
        <v>0</v>
      </c>
      <c r="R368" s="20">
        <v>0</v>
      </c>
      <c r="S368" s="20">
        <v>0</v>
      </c>
      <c r="T368" s="20">
        <v>0</v>
      </c>
      <c r="U368" s="20">
        <v>52</v>
      </c>
      <c r="V368" s="30"/>
      <c r="W368" s="30"/>
      <c r="X368" s="33">
        <f>IFERROR(1 -(Master1[[#This Row],[Avg Garment Scans per Delivery]]/Master1[[#This Row],[Garment Inventory]]), 0)</f>
        <v>0</v>
      </c>
      <c r="Y368" s="30"/>
      <c r="Z368" s="30"/>
      <c r="AA368" s="32">
        <f>_xlfn.XLOOKUP(Master1[[#This Row],[cu_id]], Revenue_Analysis[cuid], Revenue_Analysis[Q1 Low Deviation], 0)</f>
        <v>52.1464</v>
      </c>
      <c r="AB368" s="32">
        <f>_xlfn.XLOOKUP(Master1[[#This Row],[cu_id]],Revenue_Analysis[cuid],Revenue_Analysis[Q1 High Deviation], 0)</f>
        <v>75.915199999999999</v>
      </c>
      <c r="AC368" s="32">
        <f>_xlfn.XLOOKUP(Master1[[#This Row],[cu_id]],Revenue_Analysis[cuid],Revenue_Analysis[Q2 Low Deviation], 0)</f>
        <v>36.321300000000001</v>
      </c>
      <c r="AD368" s="32">
        <f>_xlfn.XLOOKUP(Master1[[#This Row],[cu_id]],Revenue_Analysis[cuid],Revenue_Analysis[Q2 High Deviation], 0)</f>
        <v>108.2333</v>
      </c>
      <c r="AE368" s="32">
        <f>_xlfn.XLOOKUP(Master1[[#This Row],[cu_id]],Revenue_Analysis[cuid],Revenue_Analysis[Q3 Low Deviation], 0)</f>
        <v>46.495100000000001</v>
      </c>
      <c r="AF368" s="32">
        <f>_xlfn.XLOOKUP(Master1[[#This Row],[cu_id]],Revenue_Analysis[cuid],Revenue_Analysis[Q3 High Deviation], 0)</f>
        <v>123.8541</v>
      </c>
      <c r="AG368" s="32">
        <f>_xlfn.XLOOKUP(Master1[[#This Row],[cu_id]],Revenue_Analysis[cuid],Revenue_Analysis[Q4 Low Deviation], 0)</f>
        <v>40.603299999999997</v>
      </c>
      <c r="AH368" s="32">
        <f>_xlfn.XLOOKUP(Master1[[#This Row],[cu_id]],Revenue_Analysis[cuid],Revenue_Analysis[Q4 High Deviation], 0)</f>
        <v>85.567499999999995</v>
      </c>
      <c r="AI368" s="32">
        <f>_xlfn.XLOOKUP(Master1[[#This Row],[cu_id]],Revenue_Analysis[cuid],Revenue_Analysis[Q1 Average], 0)</f>
        <v>64.030799999999999</v>
      </c>
      <c r="AJ368" s="32">
        <f>_xlfn.XLOOKUP(Master1[[#This Row],[cu_id]],Revenue_Analysis[cuid],Revenue_Analysis[Q2 Average], 0)</f>
        <v>72.277299999999997</v>
      </c>
      <c r="AK368" s="32">
        <f>_xlfn.XLOOKUP(Master1[[#This Row],[cu_id]],Revenue_Analysis[cuid],Revenue_Analysis[Q3 Average], 0)</f>
        <v>85.174599999999998</v>
      </c>
      <c r="AL368" s="32">
        <f>_xlfn.XLOOKUP(Master1[[#This Row],[cu_id]],Revenue_Analysis[cuid],Revenue_Analysis[Q4 Average], 0)</f>
        <v>63.0854</v>
      </c>
      <c r="AM368" s="34" t="s">
        <v>4592</v>
      </c>
      <c r="AN368" s="35" t="s">
        <v>4592</v>
      </c>
      <c r="AO368" s="35" t="s">
        <v>4592</v>
      </c>
      <c r="AP368" s="35" t="s">
        <v>4592</v>
      </c>
      <c r="AQ368" s="20" t="s">
        <v>0</v>
      </c>
      <c r="AR368" s="20"/>
      <c r="AS368" s="14">
        <f>IFERROR(_xlfn.XLOOKUP(Master1[[#This Row],[cu_id]],StopTimes[cu_ID],StopTimes[Average Stop Time]), 0)</f>
        <v>9.5166666666666675</v>
      </c>
      <c r="AT368" s="14">
        <f>IF(Master1[[#This Row],[RSP StopTime Override]] &lt;&gt; "",Master1[[#This Row],[RSP StopTime Override]],IF(Master1[[#This Row],[Avg Stop Time Helper]] &lt;&gt; 0, Master1[[#This Row],[Avg Stop Time Helper]],Average_Stop_Time))</f>
        <v>9.5166666666666675</v>
      </c>
      <c r="AU368" s="13"/>
    </row>
    <row r="369" spans="1:47" x14ac:dyDescent="0.3">
      <c r="A369" s="18" t="s">
        <v>4483</v>
      </c>
      <c r="B369" s="20">
        <v>6</v>
      </c>
      <c r="C369" s="20" t="s">
        <v>7</v>
      </c>
      <c r="D369" s="19">
        <v>99031</v>
      </c>
      <c r="E369" s="19" t="s">
        <v>104</v>
      </c>
      <c r="F369" s="19" t="s">
        <v>4916</v>
      </c>
      <c r="G369" s="19" t="s">
        <v>4917</v>
      </c>
      <c r="H369" s="19" t="s">
        <v>54</v>
      </c>
      <c r="I369" s="19" t="s">
        <v>4595</v>
      </c>
      <c r="J369" s="19" t="s">
        <v>4</v>
      </c>
      <c r="K369" s="19" t="s">
        <v>4591</v>
      </c>
      <c r="L369" s="21" t="s">
        <v>16</v>
      </c>
      <c r="M369" s="20" t="s">
        <v>3</v>
      </c>
      <c r="N369" s="20" t="s">
        <v>2</v>
      </c>
      <c r="O369" s="20">
        <v>125</v>
      </c>
      <c r="P369" s="20">
        <v>0</v>
      </c>
      <c r="Q369" s="20">
        <v>0</v>
      </c>
      <c r="R369" s="20">
        <v>0</v>
      </c>
      <c r="S369" s="20">
        <v>0</v>
      </c>
      <c r="T369" s="20">
        <v>125</v>
      </c>
      <c r="U369" s="20">
        <v>52</v>
      </c>
      <c r="V369" s="30"/>
      <c r="W369" s="30"/>
      <c r="X369" s="33">
        <f>IFERROR(1 -(Master1[[#This Row],[Avg Garment Scans per Delivery]]/Master1[[#This Row],[Garment Inventory]]), 0)</f>
        <v>0</v>
      </c>
      <c r="Y369" s="30"/>
      <c r="Z369" s="30"/>
      <c r="AA369" s="32">
        <f>_xlfn.XLOOKUP(Master1[[#This Row],[cu_id]], Revenue_Analysis[cuid], Revenue_Analysis[Q1 Low Deviation], 0)</f>
        <v>54.38</v>
      </c>
      <c r="AB369" s="32">
        <f>_xlfn.XLOOKUP(Master1[[#This Row],[cu_id]],Revenue_Analysis[cuid],Revenue_Analysis[Q1 High Deviation], 0)</f>
        <v>99.336600000000004</v>
      </c>
      <c r="AC369" s="32">
        <f>_xlfn.XLOOKUP(Master1[[#This Row],[cu_id]],Revenue_Analysis[cuid],Revenue_Analysis[Q2 Low Deviation], 0)</f>
        <v>51.133299999999998</v>
      </c>
      <c r="AD369" s="32">
        <f>_xlfn.XLOOKUP(Master1[[#This Row],[cu_id]],Revenue_Analysis[cuid],Revenue_Analysis[Q2 High Deviation], 0)</f>
        <v>81.906700000000001</v>
      </c>
      <c r="AE369" s="32">
        <f>_xlfn.XLOOKUP(Master1[[#This Row],[cu_id]],Revenue_Analysis[cuid],Revenue_Analysis[Q3 Low Deviation], 0)</f>
        <v>48.1496</v>
      </c>
      <c r="AF369" s="32">
        <f>_xlfn.XLOOKUP(Master1[[#This Row],[cu_id]],Revenue_Analysis[cuid],Revenue_Analysis[Q3 High Deviation], 0)</f>
        <v>105.319</v>
      </c>
      <c r="AG369" s="32">
        <f>_xlfn.XLOOKUP(Master1[[#This Row],[cu_id]],Revenue_Analysis[cuid],Revenue_Analysis[Q4 Low Deviation], 0)</f>
        <v>48.844700000000003</v>
      </c>
      <c r="AH369" s="32">
        <f>_xlfn.XLOOKUP(Master1[[#This Row],[cu_id]],Revenue_Analysis[cuid],Revenue_Analysis[Q4 High Deviation], 0)</f>
        <v>82.452500000000001</v>
      </c>
      <c r="AI369" s="32">
        <f>_xlfn.XLOOKUP(Master1[[#This Row],[cu_id]],Revenue_Analysis[cuid],Revenue_Analysis[Q1 Average], 0)</f>
        <v>76.8583</v>
      </c>
      <c r="AJ369" s="32">
        <f>_xlfn.XLOOKUP(Master1[[#This Row],[cu_id]],Revenue_Analysis[cuid],Revenue_Analysis[Q2 Average], 0)</f>
        <v>66.52</v>
      </c>
      <c r="AK369" s="32">
        <f>_xlfn.XLOOKUP(Master1[[#This Row],[cu_id]],Revenue_Analysis[cuid],Revenue_Analysis[Q3 Average], 0)</f>
        <v>76.734300000000005</v>
      </c>
      <c r="AL369" s="32">
        <f>_xlfn.XLOOKUP(Master1[[#This Row],[cu_id]],Revenue_Analysis[cuid],Revenue_Analysis[Q4 Average], 0)</f>
        <v>65.648600000000002</v>
      </c>
      <c r="AM369" s="34">
        <v>0.3125</v>
      </c>
      <c r="AN369" s="35">
        <v>0.70833333333333337</v>
      </c>
      <c r="AO369" s="35" t="s">
        <v>4592</v>
      </c>
      <c r="AP369" s="35" t="s">
        <v>4592</v>
      </c>
      <c r="AQ369" s="20" t="s">
        <v>0</v>
      </c>
      <c r="AR369" s="20"/>
      <c r="AS369" s="14">
        <f>IFERROR(_xlfn.XLOOKUP(Master1[[#This Row],[cu_id]],StopTimes[cu_ID],StopTimes[Average Stop Time]), 0)</f>
        <v>19.642857141666667</v>
      </c>
      <c r="AT369" s="14">
        <f>IF(Master1[[#This Row],[RSP StopTime Override]] &lt;&gt; "",Master1[[#This Row],[RSP StopTime Override]],IF(Master1[[#This Row],[Avg Stop Time Helper]] &lt;&gt; 0, Master1[[#This Row],[Avg Stop Time Helper]],Average_Stop_Time))</f>
        <v>19.642857141666667</v>
      </c>
      <c r="AU369" s="13"/>
    </row>
    <row r="370" spans="1:47" x14ac:dyDescent="0.3">
      <c r="A370" s="18" t="s">
        <v>4484</v>
      </c>
      <c r="B370" s="20">
        <v>6</v>
      </c>
      <c r="C370" s="20" t="s">
        <v>9</v>
      </c>
      <c r="D370" s="19">
        <v>99031</v>
      </c>
      <c r="E370" s="19" t="s">
        <v>56</v>
      </c>
      <c r="F370" s="19" t="s">
        <v>4593</v>
      </c>
      <c r="G370" s="19" t="s">
        <v>4594</v>
      </c>
      <c r="H370" s="19" t="s">
        <v>54</v>
      </c>
      <c r="I370" s="19" t="s">
        <v>4595</v>
      </c>
      <c r="J370" s="19" t="s">
        <v>4</v>
      </c>
      <c r="K370" s="19" t="s">
        <v>4591</v>
      </c>
      <c r="L370" s="21" t="s">
        <v>16</v>
      </c>
      <c r="M370" s="20" t="s">
        <v>3</v>
      </c>
      <c r="N370" s="20" t="s">
        <v>2</v>
      </c>
      <c r="O370" s="20">
        <v>30</v>
      </c>
      <c r="P370" s="20">
        <v>30</v>
      </c>
      <c r="Q370" s="20">
        <v>0</v>
      </c>
      <c r="R370" s="20">
        <v>0</v>
      </c>
      <c r="S370" s="20">
        <v>0</v>
      </c>
      <c r="T370" s="20">
        <v>0</v>
      </c>
      <c r="U370" s="20">
        <v>53</v>
      </c>
      <c r="V370" s="30"/>
      <c r="W370" s="30"/>
      <c r="X370" s="33">
        <f>IFERROR(1 -(Master1[[#This Row],[Avg Garment Scans per Delivery]]/Master1[[#This Row],[Garment Inventory]]), 0)</f>
        <v>0</v>
      </c>
      <c r="Y370" s="30"/>
      <c r="Z370" s="30"/>
      <c r="AA370" s="32">
        <f>_xlfn.XLOOKUP(Master1[[#This Row],[cu_id]], Revenue_Analysis[cuid], Revenue_Analysis[Q1 Low Deviation], 0)</f>
        <v>49.167400000000001</v>
      </c>
      <c r="AB370" s="32">
        <f>_xlfn.XLOOKUP(Master1[[#This Row],[cu_id]],Revenue_Analysis[cuid],Revenue_Analysis[Q1 High Deviation], 0)</f>
        <v>124.0112</v>
      </c>
      <c r="AC370" s="32">
        <f>_xlfn.XLOOKUP(Master1[[#This Row],[cu_id]],Revenue_Analysis[cuid],Revenue_Analysis[Q2 Low Deviation], 0)</f>
        <v>55.924799999999998</v>
      </c>
      <c r="AD370" s="32">
        <f>_xlfn.XLOOKUP(Master1[[#This Row],[cu_id]],Revenue_Analysis[cuid],Revenue_Analysis[Q2 High Deviation], 0)</f>
        <v>99.608000000000004</v>
      </c>
      <c r="AE370" s="32">
        <f>_xlfn.XLOOKUP(Master1[[#This Row],[cu_id]],Revenue_Analysis[cuid],Revenue_Analysis[Q3 Low Deviation], 0)</f>
        <v>51.342700000000001</v>
      </c>
      <c r="AF370" s="32">
        <f>_xlfn.XLOOKUP(Master1[[#This Row],[cu_id]],Revenue_Analysis[cuid],Revenue_Analysis[Q3 High Deviation], 0)</f>
        <v>110.12350000000001</v>
      </c>
      <c r="AG370" s="32">
        <f>_xlfn.XLOOKUP(Master1[[#This Row],[cu_id]],Revenue_Analysis[cuid],Revenue_Analysis[Q4 Low Deviation], 0)</f>
        <v>54.477899999999998</v>
      </c>
      <c r="AH370" s="32">
        <f>_xlfn.XLOOKUP(Master1[[#This Row],[cu_id]],Revenue_Analysis[cuid],Revenue_Analysis[Q4 High Deviation], 0)</f>
        <v>101.6345</v>
      </c>
      <c r="AI370" s="32">
        <f>_xlfn.XLOOKUP(Master1[[#This Row],[cu_id]],Revenue_Analysis[cuid],Revenue_Analysis[Q1 Average], 0)</f>
        <v>86.589299999999994</v>
      </c>
      <c r="AJ370" s="32">
        <f>_xlfn.XLOOKUP(Master1[[#This Row],[cu_id]],Revenue_Analysis[cuid],Revenue_Analysis[Q2 Average], 0)</f>
        <v>77.766400000000004</v>
      </c>
      <c r="AK370" s="32">
        <f>_xlfn.XLOOKUP(Master1[[#This Row],[cu_id]],Revenue_Analysis[cuid],Revenue_Analysis[Q3 Average], 0)</f>
        <v>80.733099999999993</v>
      </c>
      <c r="AL370" s="32">
        <f>_xlfn.XLOOKUP(Master1[[#This Row],[cu_id]],Revenue_Analysis[cuid],Revenue_Analysis[Q4 Average], 0)</f>
        <v>78.056200000000004</v>
      </c>
      <c r="AM370" s="34">
        <v>0.20833333333333334</v>
      </c>
      <c r="AN370" s="35">
        <v>0.91666666666666663</v>
      </c>
      <c r="AO370" s="35" t="s">
        <v>4592</v>
      </c>
      <c r="AP370" s="35" t="s">
        <v>4592</v>
      </c>
      <c r="AQ370" s="20" t="s">
        <v>0</v>
      </c>
      <c r="AR370" s="20"/>
      <c r="AS370" s="14">
        <f>IFERROR(_xlfn.XLOOKUP(Master1[[#This Row],[cu_id]],StopTimes[cu_ID],StopTimes[Average Stop Time]), 0)</f>
        <v>7.235714286666667</v>
      </c>
      <c r="AT370" s="14">
        <f>IF(Master1[[#This Row],[RSP StopTime Override]] &lt;&gt; "",Master1[[#This Row],[RSP StopTime Override]],IF(Master1[[#This Row],[Avg Stop Time Helper]] &lt;&gt; 0, Master1[[#This Row],[Avg Stop Time Helper]],Average_Stop_Time))</f>
        <v>7.235714286666667</v>
      </c>
      <c r="AU370" s="13"/>
    </row>
    <row r="371" spans="1:47" x14ac:dyDescent="0.3">
      <c r="A371" s="18" t="s">
        <v>4485</v>
      </c>
      <c r="B371" s="20">
        <v>47</v>
      </c>
      <c r="C371" s="20" t="s">
        <v>9</v>
      </c>
      <c r="D371" s="19">
        <v>99031</v>
      </c>
      <c r="E371" s="19" t="s">
        <v>5185</v>
      </c>
      <c r="F371" s="19" t="s">
        <v>5295</v>
      </c>
      <c r="G371" s="19" t="s">
        <v>5296</v>
      </c>
      <c r="H371" s="19" t="s">
        <v>54</v>
      </c>
      <c r="I371" s="19" t="s">
        <v>5297</v>
      </c>
      <c r="J371" s="19" t="s">
        <v>4</v>
      </c>
      <c r="K371" s="19" t="s">
        <v>5298</v>
      </c>
      <c r="L371" s="21" t="s">
        <v>16</v>
      </c>
      <c r="M371" s="20" t="s">
        <v>3</v>
      </c>
      <c r="N371" s="20" t="s">
        <v>2</v>
      </c>
      <c r="O371" s="20">
        <v>10</v>
      </c>
      <c r="P371" s="20">
        <v>10</v>
      </c>
      <c r="Q371" s="20">
        <v>0</v>
      </c>
      <c r="R371" s="20">
        <v>0</v>
      </c>
      <c r="S371" s="20">
        <v>0</v>
      </c>
      <c r="T371" s="20">
        <v>0</v>
      </c>
      <c r="U371" s="20">
        <v>51</v>
      </c>
      <c r="V371" s="30"/>
      <c r="W371" s="30"/>
      <c r="X371" s="33">
        <f>IFERROR(1 -(Master1[[#This Row],[Avg Garment Scans per Delivery]]/Master1[[#This Row],[Garment Inventory]]), 0)</f>
        <v>0</v>
      </c>
      <c r="Y371" s="30"/>
      <c r="Z371" s="30"/>
      <c r="AA371" s="32">
        <f>_xlfn.XLOOKUP(Master1[[#This Row],[cu_id]], Revenue_Analysis[cuid], Revenue_Analysis[Q1 Low Deviation], 0)</f>
        <v>53.758800000000001</v>
      </c>
      <c r="AB371" s="32">
        <f>_xlfn.XLOOKUP(Master1[[#This Row],[cu_id]],Revenue_Analysis[cuid],Revenue_Analysis[Q1 High Deviation], 0)</f>
        <v>93.792000000000002</v>
      </c>
      <c r="AC371" s="32">
        <f>_xlfn.XLOOKUP(Master1[[#This Row],[cu_id]],Revenue_Analysis[cuid],Revenue_Analysis[Q2 Low Deviation], 0)</f>
        <v>57.083100000000002</v>
      </c>
      <c r="AD371" s="32">
        <f>_xlfn.XLOOKUP(Master1[[#This Row],[cu_id]],Revenue_Analysis[cuid],Revenue_Analysis[Q2 High Deviation], 0)</f>
        <v>125.4141</v>
      </c>
      <c r="AE371" s="32">
        <f>_xlfn.XLOOKUP(Master1[[#This Row],[cu_id]],Revenue_Analysis[cuid],Revenue_Analysis[Q3 Low Deviation], 0)</f>
        <v>75.649299999999997</v>
      </c>
      <c r="AF371" s="32">
        <f>_xlfn.XLOOKUP(Master1[[#This Row],[cu_id]],Revenue_Analysis[cuid],Revenue_Analysis[Q3 High Deviation], 0)</f>
        <v>127.50069999999999</v>
      </c>
      <c r="AG371" s="32">
        <f>_xlfn.XLOOKUP(Master1[[#This Row],[cu_id]],Revenue_Analysis[cuid],Revenue_Analysis[Q4 Low Deviation], 0)</f>
        <v>48.591500000000003</v>
      </c>
      <c r="AH371" s="32">
        <f>_xlfn.XLOOKUP(Master1[[#This Row],[cu_id]],Revenue_Analysis[cuid],Revenue_Analysis[Q4 High Deviation], 0)</f>
        <v>90.660899999999998</v>
      </c>
      <c r="AI371" s="32">
        <f>_xlfn.XLOOKUP(Master1[[#This Row],[cu_id]],Revenue_Analysis[cuid],Revenue_Analysis[Q1 Average], 0)</f>
        <v>73.775400000000005</v>
      </c>
      <c r="AJ371" s="32">
        <f>_xlfn.XLOOKUP(Master1[[#This Row],[cu_id]],Revenue_Analysis[cuid],Revenue_Analysis[Q2 Average], 0)</f>
        <v>91.248599999999996</v>
      </c>
      <c r="AK371" s="32">
        <f>_xlfn.XLOOKUP(Master1[[#This Row],[cu_id]],Revenue_Analysis[cuid],Revenue_Analysis[Q3 Average], 0)</f>
        <v>101.575</v>
      </c>
      <c r="AL371" s="32">
        <f>_xlfn.XLOOKUP(Master1[[#This Row],[cu_id]],Revenue_Analysis[cuid],Revenue_Analysis[Q4 Average], 0)</f>
        <v>69.626199999999997</v>
      </c>
      <c r="AM371" s="34" t="s">
        <v>4592</v>
      </c>
      <c r="AN371" s="35" t="s">
        <v>4592</v>
      </c>
      <c r="AO371" s="35" t="s">
        <v>4592</v>
      </c>
      <c r="AP371" s="35" t="s">
        <v>4592</v>
      </c>
      <c r="AQ371" s="20" t="s">
        <v>0</v>
      </c>
      <c r="AR371" s="20"/>
      <c r="AS371" s="14">
        <f>IFERROR(_xlfn.XLOOKUP(Master1[[#This Row],[cu_id]],StopTimes[cu_ID],StopTimes[Average Stop Time]), 0)</f>
        <v>10.0875</v>
      </c>
      <c r="AT371" s="14">
        <f>IF(Master1[[#This Row],[RSP StopTime Override]] &lt;&gt; "",Master1[[#This Row],[RSP StopTime Override]],IF(Master1[[#This Row],[Avg Stop Time Helper]] &lt;&gt; 0, Master1[[#This Row],[Avg Stop Time Helper]],Average_Stop_Time))</f>
        <v>10.0875</v>
      </c>
      <c r="AU371" s="13"/>
    </row>
    <row r="372" spans="1:47" x14ac:dyDescent="0.3">
      <c r="A372" s="18" t="s">
        <v>4486</v>
      </c>
      <c r="B372" s="20">
        <v>56</v>
      </c>
      <c r="C372" s="20" t="s">
        <v>12</v>
      </c>
      <c r="D372" s="19">
        <v>99031</v>
      </c>
      <c r="E372" s="19" t="s">
        <v>4708</v>
      </c>
      <c r="F372" s="19" t="s">
        <v>6872</v>
      </c>
      <c r="G372" s="19" t="s">
        <v>6873</v>
      </c>
      <c r="H372" s="19" t="s">
        <v>54</v>
      </c>
      <c r="I372" s="19" t="s">
        <v>5796</v>
      </c>
      <c r="J372" s="19" t="s">
        <v>4</v>
      </c>
      <c r="K372" s="19" t="s">
        <v>5797</v>
      </c>
      <c r="L372" s="21" t="s">
        <v>16</v>
      </c>
      <c r="M372" s="20" t="s">
        <v>3</v>
      </c>
      <c r="N372" s="20" t="s">
        <v>2</v>
      </c>
      <c r="O372" s="20">
        <v>102</v>
      </c>
      <c r="P372" s="20">
        <v>0</v>
      </c>
      <c r="Q372" s="20">
        <v>102</v>
      </c>
      <c r="R372" s="20">
        <v>0</v>
      </c>
      <c r="S372" s="20">
        <v>0</v>
      </c>
      <c r="T372" s="20">
        <v>0</v>
      </c>
      <c r="U372" s="20">
        <v>50</v>
      </c>
      <c r="V372" s="30"/>
      <c r="W372" s="30"/>
      <c r="X372" s="33">
        <f>IFERROR(1 -(Master1[[#This Row],[Avg Garment Scans per Delivery]]/Master1[[#This Row],[Garment Inventory]]), 0)</f>
        <v>0</v>
      </c>
      <c r="Y372" s="30"/>
      <c r="Z372" s="30"/>
      <c r="AA372" s="32">
        <f>_xlfn.XLOOKUP(Master1[[#This Row],[cu_id]], Revenue_Analysis[cuid], Revenue_Analysis[Q1 Low Deviation], 0)</f>
        <v>35.099200000000003</v>
      </c>
      <c r="AB372" s="32">
        <f>_xlfn.XLOOKUP(Master1[[#This Row],[cu_id]],Revenue_Analysis[cuid],Revenue_Analysis[Q1 High Deviation], 0)</f>
        <v>51.525399999999998</v>
      </c>
      <c r="AC372" s="32">
        <f>_xlfn.XLOOKUP(Master1[[#This Row],[cu_id]],Revenue_Analysis[cuid],Revenue_Analysis[Q2 Low Deviation], 0)</f>
        <v>36.973399999999998</v>
      </c>
      <c r="AD372" s="32">
        <f>_xlfn.XLOOKUP(Master1[[#This Row],[cu_id]],Revenue_Analysis[cuid],Revenue_Analysis[Q2 High Deviation], 0)</f>
        <v>39.9358</v>
      </c>
      <c r="AE372" s="32">
        <f>_xlfn.XLOOKUP(Master1[[#This Row],[cu_id]],Revenue_Analysis[cuid],Revenue_Analysis[Q3 Low Deviation], 0)</f>
        <v>32.052999999999997</v>
      </c>
      <c r="AF372" s="32">
        <f>_xlfn.XLOOKUP(Master1[[#This Row],[cu_id]],Revenue_Analysis[cuid],Revenue_Analysis[Q3 High Deviation], 0)</f>
        <v>61.971600000000002</v>
      </c>
      <c r="AG372" s="32">
        <f>_xlfn.XLOOKUP(Master1[[#This Row],[cu_id]],Revenue_Analysis[cuid],Revenue_Analysis[Q4 Low Deviation], 0)</f>
        <v>29.816400000000002</v>
      </c>
      <c r="AH372" s="32">
        <f>_xlfn.XLOOKUP(Master1[[#This Row],[cu_id]],Revenue_Analysis[cuid],Revenue_Analysis[Q4 High Deviation], 0)</f>
        <v>48.823599999999999</v>
      </c>
      <c r="AI372" s="32">
        <f>_xlfn.XLOOKUP(Master1[[#This Row],[cu_id]],Revenue_Analysis[cuid],Revenue_Analysis[Q1 Average], 0)</f>
        <v>43.3123</v>
      </c>
      <c r="AJ372" s="32">
        <f>_xlfn.XLOOKUP(Master1[[#This Row],[cu_id]],Revenue_Analysis[cuid],Revenue_Analysis[Q2 Average], 0)</f>
        <v>38.454599999999999</v>
      </c>
      <c r="AK372" s="32">
        <f>_xlfn.XLOOKUP(Master1[[#This Row],[cu_id]],Revenue_Analysis[cuid],Revenue_Analysis[Q3 Average], 0)</f>
        <v>47.012300000000003</v>
      </c>
      <c r="AL372" s="32">
        <f>_xlfn.XLOOKUP(Master1[[#This Row],[cu_id]],Revenue_Analysis[cuid],Revenue_Analysis[Q4 Average], 0)</f>
        <v>39.32</v>
      </c>
      <c r="AM372" s="34" t="s">
        <v>4592</v>
      </c>
      <c r="AN372" s="35" t="s">
        <v>4592</v>
      </c>
      <c r="AO372" s="35" t="s">
        <v>4592</v>
      </c>
      <c r="AP372" s="35" t="s">
        <v>4592</v>
      </c>
      <c r="AQ372" s="20" t="s">
        <v>0</v>
      </c>
      <c r="AR372" s="20"/>
      <c r="AS372" s="14">
        <f>IFERROR(_xlfn.XLOOKUP(Master1[[#This Row],[cu_id]],StopTimes[cu_ID],StopTimes[Average Stop Time]), 0)</f>
        <v>14.254761903333334</v>
      </c>
      <c r="AT372" s="14">
        <f>IF(Master1[[#This Row],[RSP StopTime Override]] &lt;&gt; "",Master1[[#This Row],[RSP StopTime Override]],IF(Master1[[#This Row],[Avg Stop Time Helper]] &lt;&gt; 0, Master1[[#This Row],[Avg Stop Time Helper]],Average_Stop_Time))</f>
        <v>14.254761903333334</v>
      </c>
      <c r="AU372" s="13"/>
    </row>
    <row r="373" spans="1:47" x14ac:dyDescent="0.3">
      <c r="A373" s="18" t="s">
        <v>4487</v>
      </c>
      <c r="B373" s="20">
        <v>56</v>
      </c>
      <c r="C373" s="20" t="s">
        <v>7</v>
      </c>
      <c r="D373" s="19">
        <v>99031</v>
      </c>
      <c r="E373" s="19" t="s">
        <v>4703</v>
      </c>
      <c r="F373" s="19" t="s">
        <v>7159</v>
      </c>
      <c r="G373" s="19" t="s">
        <v>7160</v>
      </c>
      <c r="H373" s="19" t="s">
        <v>54</v>
      </c>
      <c r="I373" s="19" t="s">
        <v>5275</v>
      </c>
      <c r="J373" s="19" t="s">
        <v>4</v>
      </c>
      <c r="K373" s="19" t="s">
        <v>5276</v>
      </c>
      <c r="L373" s="21" t="s">
        <v>16</v>
      </c>
      <c r="M373" s="20" t="s">
        <v>3</v>
      </c>
      <c r="N373" s="20" t="s">
        <v>2</v>
      </c>
      <c r="O373" s="20">
        <v>45</v>
      </c>
      <c r="P373" s="20">
        <v>0</v>
      </c>
      <c r="Q373" s="20">
        <v>0</v>
      </c>
      <c r="R373" s="20">
        <v>0</v>
      </c>
      <c r="S373" s="20">
        <v>0</v>
      </c>
      <c r="T373" s="20">
        <v>45</v>
      </c>
      <c r="U373" s="20">
        <v>53</v>
      </c>
      <c r="V373" s="30"/>
      <c r="W373" s="30"/>
      <c r="X373" s="33">
        <f>IFERROR(1 -(Master1[[#This Row],[Avg Garment Scans per Delivery]]/Master1[[#This Row],[Garment Inventory]]), 0)</f>
        <v>0</v>
      </c>
      <c r="Y373" s="30"/>
      <c r="Z373" s="30"/>
      <c r="AA373" s="32">
        <f>_xlfn.XLOOKUP(Master1[[#This Row],[cu_id]], Revenue_Analysis[cuid], Revenue_Analysis[Q1 Low Deviation], 0)</f>
        <v>30.360199999999999</v>
      </c>
      <c r="AB373" s="32">
        <f>_xlfn.XLOOKUP(Master1[[#This Row],[cu_id]],Revenue_Analysis[cuid],Revenue_Analysis[Q1 High Deviation], 0)</f>
        <v>66.827399999999997</v>
      </c>
      <c r="AC373" s="32">
        <f>_xlfn.XLOOKUP(Master1[[#This Row],[cu_id]],Revenue_Analysis[cuid],Revenue_Analysis[Q2 Low Deviation], 0)</f>
        <v>33.452300000000001</v>
      </c>
      <c r="AD373" s="32">
        <f>_xlfn.XLOOKUP(Master1[[#This Row],[cu_id]],Revenue_Analysis[cuid],Revenue_Analysis[Q2 High Deviation], 0)</f>
        <v>111.0193</v>
      </c>
      <c r="AE373" s="32">
        <f>_xlfn.XLOOKUP(Master1[[#This Row],[cu_id]],Revenue_Analysis[cuid],Revenue_Analysis[Q3 Low Deviation], 0)</f>
        <v>56.325299999999999</v>
      </c>
      <c r="AF373" s="32">
        <f>_xlfn.XLOOKUP(Master1[[#This Row],[cu_id]],Revenue_Analysis[cuid],Revenue_Analysis[Q3 High Deviation], 0)</f>
        <v>151.14750000000001</v>
      </c>
      <c r="AG373" s="32">
        <f>_xlfn.XLOOKUP(Master1[[#This Row],[cu_id]],Revenue_Analysis[cuid],Revenue_Analysis[Q4 Low Deviation], 0)</f>
        <v>30.1175</v>
      </c>
      <c r="AH373" s="32">
        <f>_xlfn.XLOOKUP(Master1[[#This Row],[cu_id]],Revenue_Analysis[cuid],Revenue_Analysis[Q4 High Deviation], 0)</f>
        <v>62.133899999999997</v>
      </c>
      <c r="AI373" s="32">
        <f>_xlfn.XLOOKUP(Master1[[#This Row],[cu_id]],Revenue_Analysis[cuid],Revenue_Analysis[Q1 Average], 0)</f>
        <v>48.593800000000002</v>
      </c>
      <c r="AJ373" s="32">
        <f>_xlfn.XLOOKUP(Master1[[#This Row],[cu_id]],Revenue_Analysis[cuid],Revenue_Analysis[Q2 Average], 0)</f>
        <v>72.235799999999998</v>
      </c>
      <c r="AK373" s="32">
        <f>_xlfn.XLOOKUP(Master1[[#This Row],[cu_id]],Revenue_Analysis[cuid],Revenue_Analysis[Q3 Average], 0)</f>
        <v>103.7364</v>
      </c>
      <c r="AL373" s="32">
        <f>_xlfn.XLOOKUP(Master1[[#This Row],[cu_id]],Revenue_Analysis[cuid],Revenue_Analysis[Q4 Average], 0)</f>
        <v>46.125700000000002</v>
      </c>
      <c r="AM373" s="34" t="s">
        <v>4592</v>
      </c>
      <c r="AN373" s="35" t="s">
        <v>4592</v>
      </c>
      <c r="AO373" s="35" t="s">
        <v>4592</v>
      </c>
      <c r="AP373" s="35" t="s">
        <v>4592</v>
      </c>
      <c r="AQ373" s="20" t="s">
        <v>0</v>
      </c>
      <c r="AR373" s="20"/>
      <c r="AS373" s="14">
        <f>IFERROR(_xlfn.XLOOKUP(Master1[[#This Row],[cu_id]],StopTimes[cu_ID],StopTimes[Average Stop Time]), 0)</f>
        <v>14.061904761666668</v>
      </c>
      <c r="AT373" s="14">
        <f>IF(Master1[[#This Row],[RSP StopTime Override]] &lt;&gt; "",Master1[[#This Row],[RSP StopTime Override]],IF(Master1[[#This Row],[Avg Stop Time Helper]] &lt;&gt; 0, Master1[[#This Row],[Avg Stop Time Helper]],Average_Stop_Time))</f>
        <v>14.061904761666668</v>
      </c>
      <c r="AU373" s="13"/>
    </row>
    <row r="374" spans="1:47" x14ac:dyDescent="0.3">
      <c r="A374" s="18" t="s">
        <v>4488</v>
      </c>
      <c r="B374" s="20">
        <v>56</v>
      </c>
      <c r="C374" s="20" t="s">
        <v>7</v>
      </c>
      <c r="D374" s="19">
        <v>99031</v>
      </c>
      <c r="E374" s="19" t="s">
        <v>53</v>
      </c>
      <c r="F374" s="19" t="s">
        <v>7161</v>
      </c>
      <c r="G374" s="19" t="s">
        <v>7162</v>
      </c>
      <c r="H374" s="19" t="s">
        <v>5</v>
      </c>
      <c r="I374" s="19" t="s">
        <v>7163</v>
      </c>
      <c r="J374" s="19" t="s">
        <v>4</v>
      </c>
      <c r="K374" s="19" t="s">
        <v>6902</v>
      </c>
      <c r="L374" s="21" t="s">
        <v>16</v>
      </c>
      <c r="M374" s="20" t="s">
        <v>3</v>
      </c>
      <c r="N374" s="20" t="s">
        <v>2</v>
      </c>
      <c r="O374" s="20">
        <v>130</v>
      </c>
      <c r="P374" s="20">
        <v>0</v>
      </c>
      <c r="Q374" s="20">
        <v>0</v>
      </c>
      <c r="R374" s="20">
        <v>0</v>
      </c>
      <c r="S374" s="20">
        <v>0</v>
      </c>
      <c r="T374" s="20">
        <v>130</v>
      </c>
      <c r="U374" s="20">
        <v>52</v>
      </c>
      <c r="V374" s="30"/>
      <c r="W374" s="30"/>
      <c r="X374" s="33">
        <f>IFERROR(1 -(Master1[[#This Row],[Avg Garment Scans per Delivery]]/Master1[[#This Row],[Garment Inventory]]), 0)</f>
        <v>0</v>
      </c>
      <c r="Y374" s="30"/>
      <c r="Z374" s="30"/>
      <c r="AA374" s="32">
        <f>_xlfn.XLOOKUP(Master1[[#This Row],[cu_id]], Revenue_Analysis[cuid], Revenue_Analysis[Q1 Low Deviation], 0)</f>
        <v>89.848299999999995</v>
      </c>
      <c r="AB374" s="32">
        <f>_xlfn.XLOOKUP(Master1[[#This Row],[cu_id]],Revenue_Analysis[cuid],Revenue_Analysis[Q1 High Deviation], 0)</f>
        <v>153.69829999999999</v>
      </c>
      <c r="AC374" s="32">
        <f>_xlfn.XLOOKUP(Master1[[#This Row],[cu_id]],Revenue_Analysis[cuid],Revenue_Analysis[Q2 Low Deviation], 0)</f>
        <v>111.32899999999999</v>
      </c>
      <c r="AD374" s="32">
        <f>_xlfn.XLOOKUP(Master1[[#This Row],[cu_id]],Revenue_Analysis[cuid],Revenue_Analysis[Q2 High Deviation], 0)</f>
        <v>177.98939999999999</v>
      </c>
      <c r="AE374" s="32">
        <f>_xlfn.XLOOKUP(Master1[[#This Row],[cu_id]],Revenue_Analysis[cuid],Revenue_Analysis[Q3 Low Deviation], 0)</f>
        <v>82.882800000000003</v>
      </c>
      <c r="AF374" s="32">
        <f>_xlfn.XLOOKUP(Master1[[#This Row],[cu_id]],Revenue_Analysis[cuid],Revenue_Analysis[Q3 High Deviation], 0)</f>
        <v>213.90260000000001</v>
      </c>
      <c r="AG374" s="32">
        <f>_xlfn.XLOOKUP(Master1[[#This Row],[cu_id]],Revenue_Analysis[cuid],Revenue_Analysis[Q4 Low Deviation], 0)</f>
        <v>74.700599999999994</v>
      </c>
      <c r="AH374" s="32">
        <f>_xlfn.XLOOKUP(Master1[[#This Row],[cu_id]],Revenue_Analysis[cuid],Revenue_Analysis[Q4 High Deviation], 0)</f>
        <v>129.46799999999999</v>
      </c>
      <c r="AI374" s="32">
        <f>_xlfn.XLOOKUP(Master1[[#This Row],[cu_id]],Revenue_Analysis[cuid],Revenue_Analysis[Q1 Average], 0)</f>
        <v>121.77330000000001</v>
      </c>
      <c r="AJ374" s="32">
        <f>_xlfn.XLOOKUP(Master1[[#This Row],[cu_id]],Revenue_Analysis[cuid],Revenue_Analysis[Q2 Average], 0)</f>
        <v>144.6592</v>
      </c>
      <c r="AK374" s="32">
        <f>_xlfn.XLOOKUP(Master1[[#This Row],[cu_id]],Revenue_Analysis[cuid],Revenue_Analysis[Q3 Average], 0)</f>
        <v>148.39269999999999</v>
      </c>
      <c r="AL374" s="32">
        <f>_xlfn.XLOOKUP(Master1[[#This Row],[cu_id]],Revenue_Analysis[cuid],Revenue_Analysis[Q4 Average], 0)</f>
        <v>102.0843</v>
      </c>
      <c r="AM374" s="34" t="s">
        <v>4592</v>
      </c>
      <c r="AN374" s="35" t="s">
        <v>4592</v>
      </c>
      <c r="AO374" s="35" t="s">
        <v>4592</v>
      </c>
      <c r="AP374" s="35" t="s">
        <v>4592</v>
      </c>
      <c r="AQ374" s="20" t="s">
        <v>0</v>
      </c>
      <c r="AR374" s="20"/>
      <c r="AS374" s="14">
        <f>IFERROR(_xlfn.XLOOKUP(Master1[[#This Row],[cu_id]],StopTimes[cu_ID],StopTimes[Average Stop Time]), 0)</f>
        <v>8.0041666666666664</v>
      </c>
      <c r="AT374" s="14">
        <f>IF(Master1[[#This Row],[RSP StopTime Override]] &lt;&gt; "",Master1[[#This Row],[RSP StopTime Override]],IF(Master1[[#This Row],[Avg Stop Time Helper]] &lt;&gt; 0, Master1[[#This Row],[Avg Stop Time Helper]],Average_Stop_Time))</f>
        <v>8.0041666666666664</v>
      </c>
      <c r="AU374" s="13"/>
    </row>
    <row r="375" spans="1:47" x14ac:dyDescent="0.3">
      <c r="A375" s="18" t="s">
        <v>4489</v>
      </c>
      <c r="B375" s="20">
        <v>50</v>
      </c>
      <c r="C375" s="20" t="s">
        <v>12</v>
      </c>
      <c r="D375" s="19">
        <v>99031</v>
      </c>
      <c r="E375" s="19" t="s">
        <v>5850</v>
      </c>
      <c r="F375" s="19" t="s">
        <v>5851</v>
      </c>
      <c r="G375" s="19" t="s">
        <v>5852</v>
      </c>
      <c r="H375" s="19" t="s">
        <v>54</v>
      </c>
      <c r="I375" s="19" t="s">
        <v>5275</v>
      </c>
      <c r="J375" s="19" t="s">
        <v>4</v>
      </c>
      <c r="K375" s="19" t="s">
        <v>5276</v>
      </c>
      <c r="L375" s="21" t="s">
        <v>16</v>
      </c>
      <c r="M375" s="20" t="s">
        <v>3</v>
      </c>
      <c r="N375" s="20" t="s">
        <v>2</v>
      </c>
      <c r="O375" s="20">
        <v>50</v>
      </c>
      <c r="P375" s="20">
        <v>0</v>
      </c>
      <c r="Q375" s="20">
        <v>50</v>
      </c>
      <c r="R375" s="20">
        <v>0</v>
      </c>
      <c r="S375" s="20">
        <v>0</v>
      </c>
      <c r="T375" s="20">
        <v>0</v>
      </c>
      <c r="U375" s="20">
        <v>52</v>
      </c>
      <c r="V375" s="30"/>
      <c r="W375" s="30"/>
      <c r="X375" s="33">
        <f>IFERROR(1 -(Master1[[#This Row],[Avg Garment Scans per Delivery]]/Master1[[#This Row],[Garment Inventory]]), 0)</f>
        <v>0</v>
      </c>
      <c r="Y375" s="30"/>
      <c r="Z375" s="30"/>
      <c r="AA375" s="32">
        <f>_xlfn.XLOOKUP(Master1[[#This Row],[cu_id]], Revenue_Analysis[cuid], Revenue_Analysis[Q1 Low Deviation], 0)</f>
        <v>38.409700000000001</v>
      </c>
      <c r="AB375" s="32">
        <f>_xlfn.XLOOKUP(Master1[[#This Row],[cu_id]],Revenue_Analysis[cuid],Revenue_Analysis[Q1 High Deviation], 0)</f>
        <v>108.7595</v>
      </c>
      <c r="AC375" s="32">
        <f>_xlfn.XLOOKUP(Master1[[#This Row],[cu_id]],Revenue_Analysis[cuid],Revenue_Analysis[Q2 Low Deviation], 0)</f>
        <v>50.991999999999997</v>
      </c>
      <c r="AD375" s="32">
        <f>_xlfn.XLOOKUP(Master1[[#This Row],[cu_id]],Revenue_Analysis[cuid],Revenue_Analysis[Q2 High Deviation], 0)</f>
        <v>110.8788</v>
      </c>
      <c r="AE375" s="32">
        <f>_xlfn.XLOOKUP(Master1[[#This Row],[cu_id]],Revenue_Analysis[cuid],Revenue_Analysis[Q3 Low Deviation], 0)</f>
        <v>59.7849</v>
      </c>
      <c r="AF375" s="32">
        <f>_xlfn.XLOOKUP(Master1[[#This Row],[cu_id]],Revenue_Analysis[cuid],Revenue_Analysis[Q3 High Deviation], 0)</f>
        <v>134.0309</v>
      </c>
      <c r="AG375" s="32">
        <f>_xlfn.XLOOKUP(Master1[[#This Row],[cu_id]],Revenue_Analysis[cuid],Revenue_Analysis[Q4 Low Deviation], 0)</f>
        <v>26.9129</v>
      </c>
      <c r="AH375" s="32">
        <f>_xlfn.XLOOKUP(Master1[[#This Row],[cu_id]],Revenue_Analysis[cuid],Revenue_Analysis[Q4 High Deviation], 0)</f>
        <v>98.599500000000006</v>
      </c>
      <c r="AI375" s="32">
        <f>_xlfn.XLOOKUP(Master1[[#This Row],[cu_id]],Revenue_Analysis[cuid],Revenue_Analysis[Q1 Average], 0)</f>
        <v>73.584599999999995</v>
      </c>
      <c r="AJ375" s="32">
        <f>_xlfn.XLOOKUP(Master1[[#This Row],[cu_id]],Revenue_Analysis[cuid],Revenue_Analysis[Q2 Average], 0)</f>
        <v>80.935400000000001</v>
      </c>
      <c r="AK375" s="32">
        <f>_xlfn.XLOOKUP(Master1[[#This Row],[cu_id]],Revenue_Analysis[cuid],Revenue_Analysis[Q3 Average], 0)</f>
        <v>96.907899999999998</v>
      </c>
      <c r="AL375" s="32">
        <f>_xlfn.XLOOKUP(Master1[[#This Row],[cu_id]],Revenue_Analysis[cuid],Revenue_Analysis[Q4 Average], 0)</f>
        <v>62.7562</v>
      </c>
      <c r="AM375" s="34">
        <v>0.375</v>
      </c>
      <c r="AN375" s="35">
        <v>0.66666666666666663</v>
      </c>
      <c r="AO375" s="35" t="s">
        <v>4592</v>
      </c>
      <c r="AP375" s="35" t="s">
        <v>4592</v>
      </c>
      <c r="AQ375" s="20" t="s">
        <v>0</v>
      </c>
      <c r="AR375" s="20"/>
      <c r="AS375" s="14">
        <f>IFERROR(_xlfn.XLOOKUP(Master1[[#This Row],[cu_id]],StopTimes[cu_ID],StopTimes[Average Stop Time]), 0)</f>
        <v>6.9354166666666668</v>
      </c>
      <c r="AT375" s="14">
        <f>IF(Master1[[#This Row],[RSP StopTime Override]] &lt;&gt; "",Master1[[#This Row],[RSP StopTime Override]],IF(Master1[[#This Row],[Avg Stop Time Helper]] &lt;&gt; 0, Master1[[#This Row],[Avg Stop Time Helper]],Average_Stop_Time))</f>
        <v>7</v>
      </c>
      <c r="AU375" s="13">
        <v>7</v>
      </c>
    </row>
    <row r="376" spans="1:47" x14ac:dyDescent="0.3">
      <c r="A376" s="18" t="s">
        <v>4490</v>
      </c>
      <c r="B376" s="20">
        <v>6</v>
      </c>
      <c r="C376" s="20" t="s">
        <v>14</v>
      </c>
      <c r="D376" s="19">
        <v>529884</v>
      </c>
      <c r="E376" s="19" t="s">
        <v>13</v>
      </c>
      <c r="F376" s="19" t="s">
        <v>4887</v>
      </c>
      <c r="G376" s="19" t="s">
        <v>4888</v>
      </c>
      <c r="H376" s="19" t="s">
        <v>5</v>
      </c>
      <c r="I376" s="19" t="s">
        <v>4595</v>
      </c>
      <c r="J376" s="19" t="s">
        <v>4</v>
      </c>
      <c r="K376" s="19" t="s">
        <v>4591</v>
      </c>
      <c r="L376" s="21">
        <v>1</v>
      </c>
      <c r="M376" s="20" t="s">
        <v>28</v>
      </c>
      <c r="N376" s="20" t="s">
        <v>2</v>
      </c>
      <c r="O376" s="20">
        <v>120</v>
      </c>
      <c r="P376" s="20">
        <v>0</v>
      </c>
      <c r="Q376" s="20">
        <v>0</v>
      </c>
      <c r="R376" s="20">
        <v>0</v>
      </c>
      <c r="S376" s="20">
        <v>120</v>
      </c>
      <c r="T376" s="20">
        <v>0</v>
      </c>
      <c r="U376" s="20">
        <v>7</v>
      </c>
      <c r="V376" s="30"/>
      <c r="W376" s="30"/>
      <c r="X376" s="33">
        <f>IFERROR(1 -(Master1[[#This Row],[Avg Garment Scans per Delivery]]/Master1[[#This Row],[Garment Inventory]]), 0)</f>
        <v>0</v>
      </c>
      <c r="Y376" s="30"/>
      <c r="Z376" s="30"/>
      <c r="AA376" s="32">
        <f>_xlfn.XLOOKUP(Master1[[#This Row],[cu_id]], Revenue_Analysis[cuid], Revenue_Analysis[Q1 Low Deviation], 0)</f>
        <v>0</v>
      </c>
      <c r="AB376" s="32">
        <f>_xlfn.XLOOKUP(Master1[[#This Row],[cu_id]],Revenue_Analysis[cuid],Revenue_Analysis[Q1 High Deviation], 0)</f>
        <v>0</v>
      </c>
      <c r="AC376" s="32">
        <f>_xlfn.XLOOKUP(Master1[[#This Row],[cu_id]],Revenue_Analysis[cuid],Revenue_Analysis[Q2 Low Deviation], 0)</f>
        <v>0</v>
      </c>
      <c r="AD376" s="32">
        <f>_xlfn.XLOOKUP(Master1[[#This Row],[cu_id]],Revenue_Analysis[cuid],Revenue_Analysis[Q2 High Deviation], 0)</f>
        <v>0</v>
      </c>
      <c r="AE376" s="32">
        <f>_xlfn.XLOOKUP(Master1[[#This Row],[cu_id]],Revenue_Analysis[cuid],Revenue_Analysis[Q3 Low Deviation], 0)</f>
        <v>41.35</v>
      </c>
      <c r="AF376" s="32">
        <f>_xlfn.XLOOKUP(Master1[[#This Row],[cu_id]],Revenue_Analysis[cuid],Revenue_Analysis[Q3 High Deviation], 0)</f>
        <v>41.35</v>
      </c>
      <c r="AG376" s="32">
        <f>_xlfn.XLOOKUP(Master1[[#This Row],[cu_id]],Revenue_Analysis[cuid],Revenue_Analysis[Q4 Low Deviation], 0)</f>
        <v>48.41</v>
      </c>
      <c r="AH376" s="32">
        <f>_xlfn.XLOOKUP(Master1[[#This Row],[cu_id]],Revenue_Analysis[cuid],Revenue_Analysis[Q4 High Deviation], 0)</f>
        <v>48.41</v>
      </c>
      <c r="AI376" s="32">
        <f>_xlfn.XLOOKUP(Master1[[#This Row],[cu_id]],Revenue_Analysis[cuid],Revenue_Analysis[Q1 Average], 0)</f>
        <v>0</v>
      </c>
      <c r="AJ376" s="32">
        <f>_xlfn.XLOOKUP(Master1[[#This Row],[cu_id]],Revenue_Analysis[cuid],Revenue_Analysis[Q2 Average], 0)</f>
        <v>0</v>
      </c>
      <c r="AK376" s="32">
        <f>_xlfn.XLOOKUP(Master1[[#This Row],[cu_id]],Revenue_Analysis[cuid],Revenue_Analysis[Q3 Average], 0)</f>
        <v>41.35</v>
      </c>
      <c r="AL376" s="32">
        <f>_xlfn.XLOOKUP(Master1[[#This Row],[cu_id]],Revenue_Analysis[cuid],Revenue_Analysis[Q4 Average], 0)</f>
        <v>48.41</v>
      </c>
      <c r="AM376" s="34">
        <v>0.45833333333333331</v>
      </c>
      <c r="AN376" s="35">
        <v>0.79166666666666663</v>
      </c>
      <c r="AO376" s="35" t="s">
        <v>4592</v>
      </c>
      <c r="AP376" s="35" t="s">
        <v>4592</v>
      </c>
      <c r="AQ376" s="20" t="s">
        <v>4889</v>
      </c>
      <c r="AR376" s="20"/>
      <c r="AS376" s="14">
        <f>IFERROR(_xlfn.XLOOKUP(Master1[[#This Row],[cu_id]],StopTimes[cu_ID],StopTimes[Average Stop Time]), 0)</f>
        <v>0</v>
      </c>
      <c r="AT376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376" s="13"/>
    </row>
    <row r="377" spans="1:47" x14ac:dyDescent="0.3">
      <c r="A377" s="18" t="s">
        <v>4491</v>
      </c>
      <c r="B377" s="20">
        <v>51</v>
      </c>
      <c r="C377" s="20" t="s">
        <v>12</v>
      </c>
      <c r="D377" s="19">
        <v>99062</v>
      </c>
      <c r="E377" s="19" t="s">
        <v>5299</v>
      </c>
      <c r="F377" s="19" t="s">
        <v>6269</v>
      </c>
      <c r="G377" s="19" t="s">
        <v>6270</v>
      </c>
      <c r="H377" s="19" t="s">
        <v>5</v>
      </c>
      <c r="I377" s="19" t="s">
        <v>6271</v>
      </c>
      <c r="J377" s="19" t="s">
        <v>4</v>
      </c>
      <c r="K377" s="19" t="s">
        <v>6272</v>
      </c>
      <c r="L377" s="21" t="s">
        <v>16</v>
      </c>
      <c r="M377" s="20" t="s">
        <v>3</v>
      </c>
      <c r="N377" s="20" t="s">
        <v>2</v>
      </c>
      <c r="O377" s="20">
        <v>65</v>
      </c>
      <c r="P377" s="20">
        <v>0</v>
      </c>
      <c r="Q377" s="20">
        <v>65</v>
      </c>
      <c r="R377" s="20">
        <v>0</v>
      </c>
      <c r="S377" s="20">
        <v>0</v>
      </c>
      <c r="T377" s="20">
        <v>0</v>
      </c>
      <c r="U377" s="20">
        <v>52</v>
      </c>
      <c r="V377" s="30"/>
      <c r="W377" s="30"/>
      <c r="X377" s="33">
        <f>IFERROR(1 -(Master1[[#This Row],[Avg Garment Scans per Delivery]]/Master1[[#This Row],[Garment Inventory]]), 0)</f>
        <v>0</v>
      </c>
      <c r="Y377" s="30"/>
      <c r="Z377" s="30"/>
      <c r="AA377" s="32">
        <f>_xlfn.XLOOKUP(Master1[[#This Row],[cu_id]], Revenue_Analysis[cuid], Revenue_Analysis[Q1 Low Deviation], 0)</f>
        <v>120.4148</v>
      </c>
      <c r="AB377" s="32">
        <f>_xlfn.XLOOKUP(Master1[[#This Row],[cu_id]],Revenue_Analysis[cuid],Revenue_Analysis[Q1 High Deviation], 0)</f>
        <v>157.2328</v>
      </c>
      <c r="AC377" s="32">
        <f>_xlfn.XLOOKUP(Master1[[#This Row],[cu_id]],Revenue_Analysis[cuid],Revenue_Analysis[Q2 Low Deviation], 0)</f>
        <v>119.36409999999999</v>
      </c>
      <c r="AD377" s="32">
        <f>_xlfn.XLOOKUP(Master1[[#This Row],[cu_id]],Revenue_Analysis[cuid],Revenue_Analysis[Q2 High Deviation], 0)</f>
        <v>188.26730000000001</v>
      </c>
      <c r="AE377" s="32">
        <f>_xlfn.XLOOKUP(Master1[[#This Row],[cu_id]],Revenue_Analysis[cuid],Revenue_Analysis[Q3 Low Deviation], 0)</f>
        <v>131.9496</v>
      </c>
      <c r="AF377" s="32">
        <f>_xlfn.XLOOKUP(Master1[[#This Row],[cu_id]],Revenue_Analysis[cuid],Revenue_Analysis[Q3 High Deviation], 0)</f>
        <v>208.56120000000001</v>
      </c>
      <c r="AG377" s="32">
        <f>_xlfn.XLOOKUP(Master1[[#This Row],[cu_id]],Revenue_Analysis[cuid],Revenue_Analysis[Q4 Low Deviation], 0)</f>
        <v>119.1827</v>
      </c>
      <c r="AH377" s="32">
        <f>_xlfn.XLOOKUP(Master1[[#This Row],[cu_id]],Revenue_Analysis[cuid],Revenue_Analysis[Q4 High Deviation], 0)</f>
        <v>154.61109999999999</v>
      </c>
      <c r="AI377" s="32">
        <f>_xlfn.XLOOKUP(Master1[[#This Row],[cu_id]],Revenue_Analysis[cuid],Revenue_Analysis[Q1 Average], 0)</f>
        <v>138.82380000000001</v>
      </c>
      <c r="AJ377" s="32">
        <f>_xlfn.XLOOKUP(Master1[[#This Row],[cu_id]],Revenue_Analysis[cuid],Revenue_Analysis[Q2 Average], 0)</f>
        <v>153.81569999999999</v>
      </c>
      <c r="AK377" s="32">
        <f>_xlfn.XLOOKUP(Master1[[#This Row],[cu_id]],Revenue_Analysis[cuid],Revenue_Analysis[Q3 Average], 0)</f>
        <v>170.25540000000001</v>
      </c>
      <c r="AL377" s="32">
        <f>_xlfn.XLOOKUP(Master1[[#This Row],[cu_id]],Revenue_Analysis[cuid],Revenue_Analysis[Q4 Average], 0)</f>
        <v>136.89689999999999</v>
      </c>
      <c r="AM377" s="34">
        <v>0.29166666666666669</v>
      </c>
      <c r="AN377" s="35">
        <v>0.875</v>
      </c>
      <c r="AO377" s="35" t="s">
        <v>4592</v>
      </c>
      <c r="AP377" s="35" t="s">
        <v>4592</v>
      </c>
      <c r="AQ377" s="20" t="s">
        <v>5135</v>
      </c>
      <c r="AR377" s="20"/>
      <c r="AS377" s="14">
        <f>IFERROR(_xlfn.XLOOKUP(Master1[[#This Row],[cu_id]],StopTimes[cu_ID],StopTimes[Average Stop Time]), 0)</f>
        <v>14.857142858333333</v>
      </c>
      <c r="AT377" s="14">
        <f>IF(Master1[[#This Row],[RSP StopTime Override]] &lt;&gt; "",Master1[[#This Row],[RSP StopTime Override]],IF(Master1[[#This Row],[Avg Stop Time Helper]] &lt;&gt; 0, Master1[[#This Row],[Avg Stop Time Helper]],Average_Stop_Time))</f>
        <v>14.857142858333333</v>
      </c>
      <c r="AU377" s="13"/>
    </row>
    <row r="378" spans="1:47" x14ac:dyDescent="0.3">
      <c r="A378" s="18" t="s">
        <v>4492</v>
      </c>
      <c r="B378" s="20">
        <v>56</v>
      </c>
      <c r="C378" s="20" t="s">
        <v>9</v>
      </c>
      <c r="D378" s="19">
        <v>529912</v>
      </c>
      <c r="E378" s="19" t="s">
        <v>13</v>
      </c>
      <c r="F378" s="19" t="s">
        <v>6845</v>
      </c>
      <c r="G378" s="19" t="s">
        <v>6846</v>
      </c>
      <c r="H378" s="19" t="s">
        <v>5</v>
      </c>
      <c r="I378" s="19" t="s">
        <v>5824</v>
      </c>
      <c r="J378" s="19" t="s">
        <v>4</v>
      </c>
      <c r="K378" s="19" t="s">
        <v>5403</v>
      </c>
      <c r="L378" s="21" t="s">
        <v>29</v>
      </c>
      <c r="M378" s="20" t="s">
        <v>28</v>
      </c>
      <c r="N378" s="20" t="s">
        <v>2</v>
      </c>
      <c r="O378" s="20">
        <v>20</v>
      </c>
      <c r="P378" s="20">
        <v>20</v>
      </c>
      <c r="Q378" s="20">
        <v>0</v>
      </c>
      <c r="R378" s="20">
        <v>0</v>
      </c>
      <c r="S378" s="20">
        <v>0</v>
      </c>
      <c r="T378" s="20">
        <v>0</v>
      </c>
      <c r="U378" s="20">
        <v>8</v>
      </c>
      <c r="V378" s="30"/>
      <c r="W378" s="30"/>
      <c r="X378" s="33">
        <f>IFERROR(1 -(Master1[[#This Row],[Avg Garment Scans per Delivery]]/Master1[[#This Row],[Garment Inventory]]), 0)</f>
        <v>0</v>
      </c>
      <c r="Y378" s="30"/>
      <c r="Z378" s="30"/>
      <c r="AA378" s="32">
        <f>_xlfn.XLOOKUP(Master1[[#This Row],[cu_id]], Revenue_Analysis[cuid], Revenue_Analysis[Q1 Low Deviation], 0)</f>
        <v>35</v>
      </c>
      <c r="AB378" s="32">
        <f>_xlfn.XLOOKUP(Master1[[#This Row],[cu_id]],Revenue_Analysis[cuid],Revenue_Analysis[Q1 High Deviation], 0)</f>
        <v>35</v>
      </c>
      <c r="AC378" s="32">
        <f>_xlfn.XLOOKUP(Master1[[#This Row],[cu_id]],Revenue_Analysis[cuid],Revenue_Analysis[Q2 Low Deviation], 0)</f>
        <v>35</v>
      </c>
      <c r="AD378" s="32">
        <f>_xlfn.XLOOKUP(Master1[[#This Row],[cu_id]],Revenue_Analysis[cuid],Revenue_Analysis[Q2 High Deviation], 0)</f>
        <v>35</v>
      </c>
      <c r="AE378" s="32">
        <f>_xlfn.XLOOKUP(Master1[[#This Row],[cu_id]],Revenue_Analysis[cuid],Revenue_Analysis[Q3 Low Deviation], 0)</f>
        <v>35</v>
      </c>
      <c r="AF378" s="32">
        <f>_xlfn.XLOOKUP(Master1[[#This Row],[cu_id]],Revenue_Analysis[cuid],Revenue_Analysis[Q3 High Deviation], 0)</f>
        <v>35</v>
      </c>
      <c r="AG378" s="32">
        <f>_xlfn.XLOOKUP(Master1[[#This Row],[cu_id]],Revenue_Analysis[cuid],Revenue_Analysis[Q4 Low Deviation], 0)</f>
        <v>35</v>
      </c>
      <c r="AH378" s="32">
        <f>_xlfn.XLOOKUP(Master1[[#This Row],[cu_id]],Revenue_Analysis[cuid],Revenue_Analysis[Q4 High Deviation], 0)</f>
        <v>35</v>
      </c>
      <c r="AI378" s="32">
        <f>_xlfn.XLOOKUP(Master1[[#This Row],[cu_id]],Revenue_Analysis[cuid],Revenue_Analysis[Q1 Average], 0)</f>
        <v>35</v>
      </c>
      <c r="AJ378" s="32">
        <f>_xlfn.XLOOKUP(Master1[[#This Row],[cu_id]],Revenue_Analysis[cuid],Revenue_Analysis[Q2 Average], 0)</f>
        <v>35</v>
      </c>
      <c r="AK378" s="32">
        <f>_xlfn.XLOOKUP(Master1[[#This Row],[cu_id]],Revenue_Analysis[cuid],Revenue_Analysis[Q3 Average], 0)</f>
        <v>35</v>
      </c>
      <c r="AL378" s="32">
        <f>_xlfn.XLOOKUP(Master1[[#This Row],[cu_id]],Revenue_Analysis[cuid],Revenue_Analysis[Q4 Average], 0)</f>
        <v>35</v>
      </c>
      <c r="AM378" s="34" t="s">
        <v>4592</v>
      </c>
      <c r="AN378" s="35" t="s">
        <v>4592</v>
      </c>
      <c r="AO378" s="35" t="s">
        <v>4592</v>
      </c>
      <c r="AP378" s="35" t="s">
        <v>4592</v>
      </c>
      <c r="AQ378" s="20" t="s">
        <v>0</v>
      </c>
      <c r="AR378" s="20"/>
      <c r="AS378" s="14">
        <f>IFERROR(_xlfn.XLOOKUP(Master1[[#This Row],[cu_id]],StopTimes[cu_ID],StopTimes[Average Stop Time]), 0)</f>
        <v>12.216666666666667</v>
      </c>
      <c r="AT378" s="14">
        <f>IF(Master1[[#This Row],[RSP StopTime Override]] &lt;&gt; "",Master1[[#This Row],[RSP StopTime Override]],IF(Master1[[#This Row],[Avg Stop Time Helper]] &lt;&gt; 0, Master1[[#This Row],[Avg Stop Time Helper]],Average_Stop_Time))</f>
        <v>12.216666666666667</v>
      </c>
      <c r="AU378" s="13"/>
    </row>
    <row r="379" spans="1:47" x14ac:dyDescent="0.3">
      <c r="A379" s="18" t="s">
        <v>4493</v>
      </c>
      <c r="B379" s="20">
        <v>47</v>
      </c>
      <c r="C379" s="20" t="s">
        <v>7</v>
      </c>
      <c r="D379" s="19">
        <v>529926</v>
      </c>
      <c r="E379" s="19" t="s">
        <v>13</v>
      </c>
      <c r="F379" s="19" t="s">
        <v>5725</v>
      </c>
      <c r="G379" s="19" t="s">
        <v>5726</v>
      </c>
      <c r="H379" s="19" t="s">
        <v>5</v>
      </c>
      <c r="I379" s="19" t="s">
        <v>5727</v>
      </c>
      <c r="J379" s="19" t="s">
        <v>4</v>
      </c>
      <c r="K379" s="19" t="s">
        <v>5693</v>
      </c>
      <c r="L379" s="21" t="s">
        <v>19</v>
      </c>
      <c r="M379" s="20" t="s">
        <v>18</v>
      </c>
      <c r="N379" s="20" t="s">
        <v>2</v>
      </c>
      <c r="O379" s="20">
        <v>20</v>
      </c>
      <c r="P379" s="20">
        <v>0</v>
      </c>
      <c r="Q379" s="20">
        <v>0</v>
      </c>
      <c r="R379" s="20">
        <v>0</v>
      </c>
      <c r="S379" s="20">
        <v>0</v>
      </c>
      <c r="T379" s="20">
        <v>20</v>
      </c>
      <c r="U379" s="20">
        <v>30</v>
      </c>
      <c r="V379" s="30"/>
      <c r="W379" s="30"/>
      <c r="X379" s="33">
        <f>IFERROR(1 -(Master1[[#This Row],[Avg Garment Scans per Delivery]]/Master1[[#This Row],[Garment Inventory]]), 0)</f>
        <v>0</v>
      </c>
      <c r="Y379" s="30"/>
      <c r="Z379" s="30"/>
      <c r="AA379" s="32">
        <f>_xlfn.XLOOKUP(Master1[[#This Row],[cu_id]], Revenue_Analysis[cuid], Revenue_Analysis[Q1 Low Deviation], 0)</f>
        <v>43.497199999999999</v>
      </c>
      <c r="AB379" s="32">
        <f>_xlfn.XLOOKUP(Master1[[#This Row],[cu_id]],Revenue_Analysis[cuid],Revenue_Analysis[Q1 High Deviation], 0)</f>
        <v>66.986800000000002</v>
      </c>
      <c r="AC379" s="32">
        <f>_xlfn.XLOOKUP(Master1[[#This Row],[cu_id]],Revenue_Analysis[cuid],Revenue_Analysis[Q2 Low Deviation], 0)</f>
        <v>55.946899999999999</v>
      </c>
      <c r="AD379" s="32">
        <f>_xlfn.XLOOKUP(Master1[[#This Row],[cu_id]],Revenue_Analysis[cuid],Revenue_Analysis[Q2 High Deviation], 0)</f>
        <v>114.1181</v>
      </c>
      <c r="AE379" s="32">
        <f>_xlfn.XLOOKUP(Master1[[#This Row],[cu_id]],Revenue_Analysis[cuid],Revenue_Analysis[Q3 Low Deviation], 0)</f>
        <v>44.501600000000003</v>
      </c>
      <c r="AF379" s="32">
        <f>_xlfn.XLOOKUP(Master1[[#This Row],[cu_id]],Revenue_Analysis[cuid],Revenue_Analysis[Q3 High Deviation], 0)</f>
        <v>102.9564</v>
      </c>
      <c r="AG379" s="32">
        <f>_xlfn.XLOOKUP(Master1[[#This Row],[cu_id]],Revenue_Analysis[cuid],Revenue_Analysis[Q4 Low Deviation], 0)</f>
        <v>51.866399999999999</v>
      </c>
      <c r="AH379" s="32">
        <f>_xlfn.XLOOKUP(Master1[[#This Row],[cu_id]],Revenue_Analysis[cuid],Revenue_Analysis[Q4 High Deviation], 0)</f>
        <v>68.3416</v>
      </c>
      <c r="AI379" s="32">
        <f>_xlfn.XLOOKUP(Master1[[#This Row],[cu_id]],Revenue_Analysis[cuid],Revenue_Analysis[Q1 Average], 0)</f>
        <v>55.241999999999997</v>
      </c>
      <c r="AJ379" s="32">
        <f>_xlfn.XLOOKUP(Master1[[#This Row],[cu_id]],Revenue_Analysis[cuid],Revenue_Analysis[Q2 Average], 0)</f>
        <v>85.032499999999999</v>
      </c>
      <c r="AK379" s="32">
        <f>_xlfn.XLOOKUP(Master1[[#This Row],[cu_id]],Revenue_Analysis[cuid],Revenue_Analysis[Q3 Average], 0)</f>
        <v>73.728999999999999</v>
      </c>
      <c r="AL379" s="32">
        <f>_xlfn.XLOOKUP(Master1[[#This Row],[cu_id]],Revenue_Analysis[cuid],Revenue_Analysis[Q4 Average], 0)</f>
        <v>60.103999999999999</v>
      </c>
      <c r="AM379" s="34" t="s">
        <v>4592</v>
      </c>
      <c r="AN379" s="35" t="s">
        <v>4592</v>
      </c>
      <c r="AO379" s="35" t="s">
        <v>4592</v>
      </c>
      <c r="AP379" s="35" t="s">
        <v>4592</v>
      </c>
      <c r="AQ379" s="20" t="s">
        <v>0</v>
      </c>
      <c r="AR379" s="20"/>
      <c r="AS379" s="14">
        <f>IFERROR(_xlfn.XLOOKUP(Master1[[#This Row],[cu_id]],StopTimes[cu_ID],StopTimes[Average Stop Time]), 0)</f>
        <v>3.6583333333333332</v>
      </c>
      <c r="AT379" s="14">
        <f>IF(Master1[[#This Row],[RSP StopTime Override]] &lt;&gt; "",Master1[[#This Row],[RSP StopTime Override]],IF(Master1[[#This Row],[Avg Stop Time Helper]] &lt;&gt; 0, Master1[[#This Row],[Avg Stop Time Helper]],Average_Stop_Time))</f>
        <v>3.6583333333333332</v>
      </c>
      <c r="AU379" s="13"/>
    </row>
    <row r="380" spans="1:47" x14ac:dyDescent="0.3">
      <c r="A380" s="18" t="s">
        <v>4494</v>
      </c>
      <c r="B380" s="20">
        <v>6</v>
      </c>
      <c r="C380" s="20" t="s">
        <v>9</v>
      </c>
      <c r="D380" s="19">
        <v>529998</v>
      </c>
      <c r="E380" s="19" t="s">
        <v>13</v>
      </c>
      <c r="F380" s="19" t="s">
        <v>4649</v>
      </c>
      <c r="G380" s="19" t="s">
        <v>4650</v>
      </c>
      <c r="H380" s="19" t="s">
        <v>5</v>
      </c>
      <c r="I380" s="19" t="s">
        <v>4607</v>
      </c>
      <c r="J380" s="19" t="s">
        <v>4</v>
      </c>
      <c r="K380" s="19" t="s">
        <v>4651</v>
      </c>
      <c r="L380" s="21" t="s">
        <v>19</v>
      </c>
      <c r="M380" s="20" t="s">
        <v>18</v>
      </c>
      <c r="N380" s="20" t="s">
        <v>2</v>
      </c>
      <c r="O380" s="20">
        <v>160</v>
      </c>
      <c r="P380" s="20">
        <v>160</v>
      </c>
      <c r="Q380" s="20">
        <v>0</v>
      </c>
      <c r="R380" s="20">
        <v>0</v>
      </c>
      <c r="S380" s="20">
        <v>0</v>
      </c>
      <c r="T380" s="20">
        <v>0</v>
      </c>
      <c r="U380" s="20">
        <v>26</v>
      </c>
      <c r="V380" s="30"/>
      <c r="W380" s="30"/>
      <c r="X380" s="33">
        <f>IFERROR(1 -(Master1[[#This Row],[Avg Garment Scans per Delivery]]/Master1[[#This Row],[Garment Inventory]]), 0)</f>
        <v>0</v>
      </c>
      <c r="Y380" s="30"/>
      <c r="Z380" s="30"/>
      <c r="AA380" s="32">
        <f>_xlfn.XLOOKUP(Master1[[#This Row],[cu_id]], Revenue_Analysis[cuid], Revenue_Analysis[Q1 Low Deviation], 0)</f>
        <v>55.106400000000001</v>
      </c>
      <c r="AB380" s="32">
        <f>_xlfn.XLOOKUP(Master1[[#This Row],[cu_id]],Revenue_Analysis[cuid],Revenue_Analysis[Q1 High Deviation], 0)</f>
        <v>56.330800000000004</v>
      </c>
      <c r="AC380" s="32">
        <f>_xlfn.XLOOKUP(Master1[[#This Row],[cu_id]],Revenue_Analysis[cuid],Revenue_Analysis[Q2 Low Deviation], 0)</f>
        <v>56.621099999999998</v>
      </c>
      <c r="AD380" s="32">
        <f>_xlfn.XLOOKUP(Master1[[#This Row],[cu_id]],Revenue_Analysis[cuid],Revenue_Analysis[Q2 High Deviation], 0)</f>
        <v>57.972299999999997</v>
      </c>
      <c r="AE380" s="32">
        <f>_xlfn.XLOOKUP(Master1[[#This Row],[cu_id]],Revenue_Analysis[cuid],Revenue_Analysis[Q3 Low Deviation], 0)</f>
        <v>57.878399999999999</v>
      </c>
      <c r="AF380" s="32">
        <f>_xlfn.XLOOKUP(Master1[[#This Row],[cu_id]],Revenue_Analysis[cuid],Revenue_Analysis[Q3 High Deviation], 0)</f>
        <v>58.338799999999999</v>
      </c>
      <c r="AG380" s="32">
        <f>_xlfn.XLOOKUP(Master1[[#This Row],[cu_id]],Revenue_Analysis[cuid],Revenue_Analysis[Q4 Low Deviation], 0)</f>
        <v>55.29</v>
      </c>
      <c r="AH380" s="32">
        <f>_xlfn.XLOOKUP(Master1[[#This Row],[cu_id]],Revenue_Analysis[cuid],Revenue_Analysis[Q4 High Deviation], 0)</f>
        <v>55.29</v>
      </c>
      <c r="AI380" s="32">
        <f>_xlfn.XLOOKUP(Master1[[#This Row],[cu_id]],Revenue_Analysis[cuid],Revenue_Analysis[Q1 Average], 0)</f>
        <v>55.718600000000002</v>
      </c>
      <c r="AJ380" s="32">
        <f>_xlfn.XLOOKUP(Master1[[#This Row],[cu_id]],Revenue_Analysis[cuid],Revenue_Analysis[Q2 Average], 0)</f>
        <v>57.296700000000001</v>
      </c>
      <c r="AK380" s="32">
        <f>_xlfn.XLOOKUP(Master1[[#This Row],[cu_id]],Revenue_Analysis[cuid],Revenue_Analysis[Q3 Average], 0)</f>
        <v>58.108600000000003</v>
      </c>
      <c r="AL380" s="32">
        <f>_xlfn.XLOOKUP(Master1[[#This Row],[cu_id]],Revenue_Analysis[cuid],Revenue_Analysis[Q4 Average], 0)</f>
        <v>55.29</v>
      </c>
      <c r="AM380" s="34">
        <v>0.33333333333333331</v>
      </c>
      <c r="AN380" s="35">
        <v>0.70833333333333337</v>
      </c>
      <c r="AO380" s="35" t="s">
        <v>4592</v>
      </c>
      <c r="AP380" s="35" t="s">
        <v>4592</v>
      </c>
      <c r="AQ380" s="20" t="s">
        <v>0</v>
      </c>
      <c r="AR380" s="20"/>
      <c r="AS380" s="14">
        <f>IFERROR(_xlfn.XLOOKUP(Master1[[#This Row],[cu_id]],StopTimes[cu_ID],StopTimes[Average Stop Time]), 0)</f>
        <v>7.7277777783333335</v>
      </c>
      <c r="AT380" s="14">
        <f>IF(Master1[[#This Row],[RSP StopTime Override]] &lt;&gt; "",Master1[[#This Row],[RSP StopTime Override]],IF(Master1[[#This Row],[Avg Stop Time Helper]] &lt;&gt; 0, Master1[[#This Row],[Avg Stop Time Helper]],Average_Stop_Time))</f>
        <v>7.7277777783333335</v>
      </c>
      <c r="AU380" s="13"/>
    </row>
    <row r="381" spans="1:47" x14ac:dyDescent="0.3">
      <c r="A381" s="18" t="s">
        <v>4495</v>
      </c>
      <c r="B381" s="20">
        <v>6</v>
      </c>
      <c r="C381" s="20" t="s">
        <v>12</v>
      </c>
      <c r="D381" s="19">
        <v>99061</v>
      </c>
      <c r="E381" s="19" t="s">
        <v>4705</v>
      </c>
      <c r="F381" s="19" t="s">
        <v>4706</v>
      </c>
      <c r="G381" s="19" t="s">
        <v>4707</v>
      </c>
      <c r="H381" s="19" t="s">
        <v>5</v>
      </c>
      <c r="I381" s="19" t="s">
        <v>4701</v>
      </c>
      <c r="J381" s="19" t="s">
        <v>4</v>
      </c>
      <c r="K381" s="19" t="s">
        <v>4702</v>
      </c>
      <c r="L381" s="21" t="s">
        <v>16</v>
      </c>
      <c r="M381" s="20" t="s">
        <v>3</v>
      </c>
      <c r="N381" s="20" t="s">
        <v>2</v>
      </c>
      <c r="O381" s="20">
        <v>60</v>
      </c>
      <c r="P381" s="20">
        <v>0</v>
      </c>
      <c r="Q381" s="20">
        <v>60</v>
      </c>
      <c r="R381" s="20">
        <v>0</v>
      </c>
      <c r="S381" s="20">
        <v>0</v>
      </c>
      <c r="T381" s="20">
        <v>0</v>
      </c>
      <c r="U381" s="20">
        <v>52</v>
      </c>
      <c r="V381" s="30"/>
      <c r="W381" s="30"/>
      <c r="X381" s="33">
        <f>IFERROR(1 -(Master1[[#This Row],[Avg Garment Scans per Delivery]]/Master1[[#This Row],[Garment Inventory]]), 0)</f>
        <v>0</v>
      </c>
      <c r="Y381" s="30"/>
      <c r="Z381" s="30"/>
      <c r="AA381" s="32">
        <f>_xlfn.XLOOKUP(Master1[[#This Row],[cu_id]], Revenue_Analysis[cuid], Revenue_Analysis[Q1 Low Deviation], 0)</f>
        <v>14.3024</v>
      </c>
      <c r="AB381" s="32">
        <f>_xlfn.XLOOKUP(Master1[[#This Row],[cu_id]],Revenue_Analysis[cuid],Revenue_Analysis[Q1 High Deviation], 0)</f>
        <v>17.713000000000001</v>
      </c>
      <c r="AC381" s="32">
        <f>_xlfn.XLOOKUP(Master1[[#This Row],[cu_id]],Revenue_Analysis[cuid],Revenue_Analysis[Q2 Low Deviation], 0)</f>
        <v>18.159800000000001</v>
      </c>
      <c r="AD381" s="32">
        <f>_xlfn.XLOOKUP(Master1[[#This Row],[cu_id]],Revenue_Analysis[cuid],Revenue_Analysis[Q2 High Deviation], 0)</f>
        <v>22.9648</v>
      </c>
      <c r="AE381" s="32">
        <f>_xlfn.XLOOKUP(Master1[[#This Row],[cu_id]],Revenue_Analysis[cuid],Revenue_Analysis[Q3 Low Deviation], 0)</f>
        <v>17.684100000000001</v>
      </c>
      <c r="AF381" s="32">
        <f>_xlfn.XLOOKUP(Master1[[#This Row],[cu_id]],Revenue_Analysis[cuid],Revenue_Analysis[Q3 High Deviation], 0)</f>
        <v>22.409700000000001</v>
      </c>
      <c r="AG381" s="32">
        <f>_xlfn.XLOOKUP(Master1[[#This Row],[cu_id]],Revenue_Analysis[cuid],Revenue_Analysis[Q4 Low Deviation], 0)</f>
        <v>14.8835</v>
      </c>
      <c r="AH381" s="32">
        <f>_xlfn.XLOOKUP(Master1[[#This Row],[cu_id]],Revenue_Analysis[cuid],Revenue_Analysis[Q4 High Deviation], 0)</f>
        <v>15.3919</v>
      </c>
      <c r="AI381" s="32">
        <f>_xlfn.XLOOKUP(Master1[[#This Row],[cu_id]],Revenue_Analysis[cuid],Revenue_Analysis[Q1 Average], 0)</f>
        <v>16.0077</v>
      </c>
      <c r="AJ381" s="32">
        <f>_xlfn.XLOOKUP(Master1[[#This Row],[cu_id]],Revenue_Analysis[cuid],Revenue_Analysis[Q2 Average], 0)</f>
        <v>20.5623</v>
      </c>
      <c r="AK381" s="32">
        <f>_xlfn.XLOOKUP(Master1[[#This Row],[cu_id]],Revenue_Analysis[cuid],Revenue_Analysis[Q3 Average], 0)</f>
        <v>20.046900000000001</v>
      </c>
      <c r="AL381" s="32">
        <f>_xlfn.XLOOKUP(Master1[[#This Row],[cu_id]],Revenue_Analysis[cuid],Revenue_Analysis[Q4 Average], 0)</f>
        <v>15.137700000000001</v>
      </c>
      <c r="AM381" s="34">
        <v>0.25</v>
      </c>
      <c r="AN381" s="35">
        <v>0.5</v>
      </c>
      <c r="AO381" s="35" t="s">
        <v>4592</v>
      </c>
      <c r="AP381" s="35" t="s">
        <v>4592</v>
      </c>
      <c r="AQ381" s="20" t="s">
        <v>0</v>
      </c>
      <c r="AR381" s="20"/>
      <c r="AS381" s="14">
        <f>IFERROR(_xlfn.XLOOKUP(Master1[[#This Row],[cu_id]],StopTimes[cu_ID],StopTimes[Average Stop Time]), 0)</f>
        <v>1.1666666666666667</v>
      </c>
      <c r="AT381" s="14">
        <f>IF(Master1[[#This Row],[RSP StopTime Override]] &lt;&gt; "",Master1[[#This Row],[RSP StopTime Override]],IF(Master1[[#This Row],[Avg Stop Time Helper]] &lt;&gt; 0, Master1[[#This Row],[Avg Stop Time Helper]],Average_Stop_Time))</f>
        <v>1.1666666666666667</v>
      </c>
      <c r="AU381" s="13"/>
    </row>
    <row r="382" spans="1:47" x14ac:dyDescent="0.3">
      <c r="A382" s="18" t="s">
        <v>4496</v>
      </c>
      <c r="B382" s="20">
        <v>47</v>
      </c>
      <c r="C382" s="20" t="s">
        <v>6</v>
      </c>
      <c r="D382" s="19">
        <v>99051</v>
      </c>
      <c r="E382" s="19" t="s">
        <v>4979</v>
      </c>
      <c r="F382" s="19" t="s">
        <v>5488</v>
      </c>
      <c r="G382" s="19" t="s">
        <v>5489</v>
      </c>
      <c r="H382" s="19" t="s">
        <v>5</v>
      </c>
      <c r="I382" s="19" t="s">
        <v>5473</v>
      </c>
      <c r="J382" s="19" t="s">
        <v>4</v>
      </c>
      <c r="K382" s="19" t="s">
        <v>5474</v>
      </c>
      <c r="L382" s="21" t="s">
        <v>16</v>
      </c>
      <c r="M382" s="20" t="s">
        <v>3</v>
      </c>
      <c r="N382" s="20" t="s">
        <v>2</v>
      </c>
      <c r="O382" s="20">
        <v>120</v>
      </c>
      <c r="P382" s="20">
        <v>0</v>
      </c>
      <c r="Q382" s="20">
        <v>0</v>
      </c>
      <c r="R382" s="20">
        <v>120</v>
      </c>
      <c r="S382" s="20">
        <v>0</v>
      </c>
      <c r="T382" s="20">
        <v>0</v>
      </c>
      <c r="U382" s="20">
        <v>52</v>
      </c>
      <c r="V382" s="30"/>
      <c r="W382" s="30"/>
      <c r="X382" s="33">
        <f>IFERROR(1 -(Master1[[#This Row],[Avg Garment Scans per Delivery]]/Master1[[#This Row],[Garment Inventory]]), 0)</f>
        <v>0</v>
      </c>
      <c r="Y382" s="30"/>
      <c r="Z382" s="30"/>
      <c r="AA382" s="32">
        <f>_xlfn.XLOOKUP(Master1[[#This Row],[cu_id]], Revenue_Analysis[cuid], Revenue_Analysis[Q1 Low Deviation], 0)</f>
        <v>46.6571</v>
      </c>
      <c r="AB382" s="32">
        <f>_xlfn.XLOOKUP(Master1[[#This Row],[cu_id]],Revenue_Analysis[cuid],Revenue_Analysis[Q1 High Deviation], 0)</f>
        <v>52.781300000000002</v>
      </c>
      <c r="AC382" s="32">
        <f>_xlfn.XLOOKUP(Master1[[#This Row],[cu_id]],Revenue_Analysis[cuid],Revenue_Analysis[Q2 Low Deviation], 0)</f>
        <v>52.997500000000002</v>
      </c>
      <c r="AD382" s="32">
        <f>_xlfn.XLOOKUP(Master1[[#This Row],[cu_id]],Revenue_Analysis[cuid],Revenue_Analysis[Q2 High Deviation], 0)</f>
        <v>53.628700000000002</v>
      </c>
      <c r="AE382" s="32">
        <f>_xlfn.XLOOKUP(Master1[[#This Row],[cu_id]],Revenue_Analysis[cuid],Revenue_Analysis[Q3 Low Deviation], 0)</f>
        <v>53.334600000000002</v>
      </c>
      <c r="AF382" s="32">
        <f>_xlfn.XLOOKUP(Master1[[#This Row],[cu_id]],Revenue_Analysis[cuid],Revenue_Analysis[Q3 High Deviation], 0)</f>
        <v>53.483800000000002</v>
      </c>
      <c r="AG382" s="32">
        <f>_xlfn.XLOOKUP(Master1[[#This Row],[cu_id]],Revenue_Analysis[cuid],Revenue_Analysis[Q4 Low Deviation], 0)</f>
        <v>46.350200000000001</v>
      </c>
      <c r="AH382" s="32">
        <f>_xlfn.XLOOKUP(Master1[[#This Row],[cu_id]],Revenue_Analysis[cuid],Revenue_Analysis[Q4 High Deviation], 0)</f>
        <v>51.917400000000001</v>
      </c>
      <c r="AI382" s="32">
        <f>_xlfn.XLOOKUP(Master1[[#This Row],[cu_id]],Revenue_Analysis[cuid],Revenue_Analysis[Q1 Average], 0)</f>
        <v>49.719200000000001</v>
      </c>
      <c r="AJ382" s="32">
        <f>_xlfn.XLOOKUP(Master1[[#This Row],[cu_id]],Revenue_Analysis[cuid],Revenue_Analysis[Q2 Average], 0)</f>
        <v>53.313099999999999</v>
      </c>
      <c r="AK382" s="32">
        <f>_xlfn.XLOOKUP(Master1[[#This Row],[cu_id]],Revenue_Analysis[cuid],Revenue_Analysis[Q3 Average], 0)</f>
        <v>53.409199999999998</v>
      </c>
      <c r="AL382" s="32">
        <f>_xlfn.XLOOKUP(Master1[[#This Row],[cu_id]],Revenue_Analysis[cuid],Revenue_Analysis[Q4 Average], 0)</f>
        <v>49.133800000000001</v>
      </c>
      <c r="AM382" s="34">
        <v>0.4375</v>
      </c>
      <c r="AN382" s="35">
        <v>0.91666666666666663</v>
      </c>
      <c r="AO382" s="35" t="s">
        <v>4592</v>
      </c>
      <c r="AP382" s="35" t="s">
        <v>4592</v>
      </c>
      <c r="AQ382" s="20" t="s">
        <v>0</v>
      </c>
      <c r="AR382" s="20"/>
      <c r="AS382" s="14">
        <f>IFERROR(_xlfn.XLOOKUP(Master1[[#This Row],[cu_id]],StopTimes[cu_ID],StopTimes[Average Stop Time]), 0)</f>
        <v>10.920833333333334</v>
      </c>
      <c r="AT382" s="14">
        <f>IF(Master1[[#This Row],[RSP StopTime Override]] &lt;&gt; "",Master1[[#This Row],[RSP StopTime Override]],IF(Master1[[#This Row],[Avg Stop Time Helper]] &lt;&gt; 0, Master1[[#This Row],[Avg Stop Time Helper]],Average_Stop_Time))</f>
        <v>10.920833333333334</v>
      </c>
      <c r="AU382" s="13"/>
    </row>
    <row r="383" spans="1:47" x14ac:dyDescent="0.3">
      <c r="A383" s="18" t="s">
        <v>4497</v>
      </c>
      <c r="B383" s="20">
        <v>52</v>
      </c>
      <c r="C383" s="20" t="s">
        <v>14</v>
      </c>
      <c r="D383" s="19">
        <v>530035</v>
      </c>
      <c r="E383" s="19" t="s">
        <v>13</v>
      </c>
      <c r="F383" s="19" t="s">
        <v>6723</v>
      </c>
      <c r="G383" s="19" t="s">
        <v>6724</v>
      </c>
      <c r="H383" s="19" t="s">
        <v>5</v>
      </c>
      <c r="I383" s="19" t="s">
        <v>4970</v>
      </c>
      <c r="J383" s="19" t="s">
        <v>4</v>
      </c>
      <c r="K383" s="19" t="s">
        <v>4971</v>
      </c>
      <c r="L383" s="21" t="s">
        <v>17</v>
      </c>
      <c r="M383" s="20" t="s">
        <v>10</v>
      </c>
      <c r="N383" s="20" t="s">
        <v>2</v>
      </c>
      <c r="O383" s="20">
        <v>60</v>
      </c>
      <c r="P383" s="20">
        <v>0</v>
      </c>
      <c r="Q383" s="20">
        <v>0</v>
      </c>
      <c r="R383" s="20">
        <v>0</v>
      </c>
      <c r="S383" s="20">
        <v>60</v>
      </c>
      <c r="T383" s="20">
        <v>0</v>
      </c>
      <c r="U383" s="20">
        <v>26</v>
      </c>
      <c r="V383" s="30"/>
      <c r="W383" s="30"/>
      <c r="X383" s="33">
        <f>IFERROR(1 -(Master1[[#This Row],[Avg Garment Scans per Delivery]]/Master1[[#This Row],[Garment Inventory]]), 0)</f>
        <v>0</v>
      </c>
      <c r="Y383" s="30"/>
      <c r="Z383" s="30"/>
      <c r="AA383" s="32">
        <f>_xlfn.XLOOKUP(Master1[[#This Row],[cu_id]], Revenue_Analysis[cuid], Revenue_Analysis[Q1 Low Deviation], 0)</f>
        <v>69.47</v>
      </c>
      <c r="AB383" s="32">
        <f>_xlfn.XLOOKUP(Master1[[#This Row],[cu_id]],Revenue_Analysis[cuid],Revenue_Analysis[Q1 High Deviation], 0)</f>
        <v>123.98</v>
      </c>
      <c r="AC383" s="32">
        <f>_xlfn.XLOOKUP(Master1[[#This Row],[cu_id]],Revenue_Analysis[cuid],Revenue_Analysis[Q2 Low Deviation], 0)</f>
        <v>101.43899999999999</v>
      </c>
      <c r="AD383" s="32">
        <f>_xlfn.XLOOKUP(Master1[[#This Row],[cu_id]],Revenue_Analysis[cuid],Revenue_Analysis[Q2 High Deviation], 0)</f>
        <v>139.58680000000001</v>
      </c>
      <c r="AE383" s="32">
        <f>_xlfn.XLOOKUP(Master1[[#This Row],[cu_id]],Revenue_Analysis[cuid],Revenue_Analysis[Q3 Low Deviation], 0)</f>
        <v>77.173299999999998</v>
      </c>
      <c r="AF383" s="32">
        <f>_xlfn.XLOOKUP(Master1[[#This Row],[cu_id]],Revenue_Analysis[cuid],Revenue_Analysis[Q3 High Deviation], 0)</f>
        <v>151.7467</v>
      </c>
      <c r="AG383" s="32">
        <f>_xlfn.XLOOKUP(Master1[[#This Row],[cu_id]],Revenue_Analysis[cuid],Revenue_Analysis[Q4 Low Deviation], 0)</f>
        <v>73.695099999999996</v>
      </c>
      <c r="AH383" s="32">
        <f>_xlfn.XLOOKUP(Master1[[#This Row],[cu_id]],Revenue_Analysis[cuid],Revenue_Analysis[Q4 High Deviation], 0)</f>
        <v>133.3963</v>
      </c>
      <c r="AI383" s="32">
        <f>_xlfn.XLOOKUP(Master1[[#This Row],[cu_id]],Revenue_Analysis[cuid],Revenue_Analysis[Q1 Average], 0)</f>
        <v>96.724999999999994</v>
      </c>
      <c r="AJ383" s="32">
        <f>_xlfn.XLOOKUP(Master1[[#This Row],[cu_id]],Revenue_Analysis[cuid],Revenue_Analysis[Q2 Average], 0)</f>
        <v>120.5129</v>
      </c>
      <c r="AK383" s="32">
        <f>_xlfn.XLOOKUP(Master1[[#This Row],[cu_id]],Revenue_Analysis[cuid],Revenue_Analysis[Q3 Average], 0)</f>
        <v>114.46</v>
      </c>
      <c r="AL383" s="32">
        <f>_xlfn.XLOOKUP(Master1[[#This Row],[cu_id]],Revenue_Analysis[cuid],Revenue_Analysis[Q4 Average], 0)</f>
        <v>103.5457</v>
      </c>
      <c r="AM383" s="34">
        <v>0.33333333333333331</v>
      </c>
      <c r="AN383" s="35">
        <v>0.70833333333333337</v>
      </c>
      <c r="AO383" s="35" t="s">
        <v>4592</v>
      </c>
      <c r="AP383" s="35" t="s">
        <v>4592</v>
      </c>
      <c r="AQ383" s="20" t="s">
        <v>0</v>
      </c>
      <c r="AR383" s="20"/>
      <c r="AS383" s="14">
        <f>IFERROR(_xlfn.XLOOKUP(Master1[[#This Row],[cu_id]],StopTimes[cu_ID],StopTimes[Average Stop Time]), 0)</f>
        <v>6.6708333333333334</v>
      </c>
      <c r="AT383" s="14">
        <f>IF(Master1[[#This Row],[RSP StopTime Override]] &lt;&gt; "",Master1[[#This Row],[RSP StopTime Override]],IF(Master1[[#This Row],[Avg Stop Time Helper]] &lt;&gt; 0, Master1[[#This Row],[Avg Stop Time Helper]],Average_Stop_Time))</f>
        <v>6.6708333333333334</v>
      </c>
      <c r="AU383" s="13"/>
    </row>
    <row r="384" spans="1:47" x14ac:dyDescent="0.3">
      <c r="A384" s="18" t="s">
        <v>4498</v>
      </c>
      <c r="B384" s="20">
        <v>56</v>
      </c>
      <c r="C384" s="20" t="s">
        <v>14</v>
      </c>
      <c r="D384" s="19">
        <v>530054</v>
      </c>
      <c r="E384" s="19" t="s">
        <v>13</v>
      </c>
      <c r="F384" s="19" t="s">
        <v>7118</v>
      </c>
      <c r="G384" s="19" t="s">
        <v>7119</v>
      </c>
      <c r="H384" s="19" t="s">
        <v>5</v>
      </c>
      <c r="I384" s="19" t="s">
        <v>7081</v>
      </c>
      <c r="J384" s="19" t="s">
        <v>4</v>
      </c>
      <c r="K384" s="19" t="s">
        <v>4783</v>
      </c>
      <c r="L384" s="21" t="s">
        <v>16</v>
      </c>
      <c r="M384" s="20" t="s">
        <v>3</v>
      </c>
      <c r="N384" s="20" t="s">
        <v>2</v>
      </c>
      <c r="O384" s="20">
        <v>120</v>
      </c>
      <c r="P384" s="20">
        <v>0</v>
      </c>
      <c r="Q384" s="20">
        <v>0</v>
      </c>
      <c r="R384" s="20">
        <v>0</v>
      </c>
      <c r="S384" s="20">
        <v>120</v>
      </c>
      <c r="T384" s="20">
        <v>0</v>
      </c>
      <c r="U384" s="20">
        <v>53</v>
      </c>
      <c r="V384" s="30"/>
      <c r="W384" s="30"/>
      <c r="X384" s="33">
        <f>IFERROR(1 -(Master1[[#This Row],[Avg Garment Scans per Delivery]]/Master1[[#This Row],[Garment Inventory]]), 0)</f>
        <v>0</v>
      </c>
      <c r="Y384" s="30"/>
      <c r="Z384" s="30"/>
      <c r="AA384" s="32">
        <f>_xlfn.XLOOKUP(Master1[[#This Row],[cu_id]], Revenue_Analysis[cuid], Revenue_Analysis[Q1 Low Deviation], 0)</f>
        <v>44.254899999999999</v>
      </c>
      <c r="AB384" s="32">
        <f>_xlfn.XLOOKUP(Master1[[#This Row],[cu_id]],Revenue_Analysis[cuid],Revenue_Analysis[Q1 High Deviation], 0)</f>
        <v>49.043500000000002</v>
      </c>
      <c r="AC384" s="32">
        <f>_xlfn.XLOOKUP(Master1[[#This Row],[cu_id]],Revenue_Analysis[cuid],Revenue_Analysis[Q2 Low Deviation], 0)</f>
        <v>48.185499999999998</v>
      </c>
      <c r="AD384" s="32">
        <f>_xlfn.XLOOKUP(Master1[[#This Row],[cu_id]],Revenue_Analysis[cuid],Revenue_Analysis[Q2 High Deviation], 0)</f>
        <v>50.5807</v>
      </c>
      <c r="AE384" s="32">
        <f>_xlfn.XLOOKUP(Master1[[#This Row],[cu_id]],Revenue_Analysis[cuid],Revenue_Analysis[Q3 Low Deviation], 0)</f>
        <v>50.688600000000001</v>
      </c>
      <c r="AF384" s="32">
        <f>_xlfn.XLOOKUP(Master1[[#This Row],[cu_id]],Revenue_Analysis[cuid],Revenue_Analysis[Q3 High Deviation], 0)</f>
        <v>54.463799999999999</v>
      </c>
      <c r="AG384" s="32">
        <f>_xlfn.XLOOKUP(Master1[[#This Row],[cu_id]],Revenue_Analysis[cuid],Revenue_Analysis[Q4 Low Deviation], 0)</f>
        <v>46.16</v>
      </c>
      <c r="AH384" s="32">
        <f>_xlfn.XLOOKUP(Master1[[#This Row],[cu_id]],Revenue_Analysis[cuid],Revenue_Analysis[Q4 High Deviation], 0)</f>
        <v>46.16</v>
      </c>
      <c r="AI384" s="32">
        <f>_xlfn.XLOOKUP(Master1[[#This Row],[cu_id]],Revenue_Analysis[cuid],Revenue_Analysis[Q1 Average], 0)</f>
        <v>46.6492</v>
      </c>
      <c r="AJ384" s="32">
        <f>_xlfn.XLOOKUP(Master1[[#This Row],[cu_id]],Revenue_Analysis[cuid],Revenue_Analysis[Q2 Average], 0)</f>
        <v>49.383099999999999</v>
      </c>
      <c r="AK384" s="32">
        <f>_xlfn.XLOOKUP(Master1[[#This Row],[cu_id]],Revenue_Analysis[cuid],Revenue_Analysis[Q3 Average], 0)</f>
        <v>52.5762</v>
      </c>
      <c r="AL384" s="32">
        <f>_xlfn.XLOOKUP(Master1[[#This Row],[cu_id]],Revenue_Analysis[cuid],Revenue_Analysis[Q4 Average], 0)</f>
        <v>46.16</v>
      </c>
      <c r="AM384" s="34" t="s">
        <v>4592</v>
      </c>
      <c r="AN384" s="35" t="s">
        <v>4592</v>
      </c>
      <c r="AO384" s="35" t="s">
        <v>4592</v>
      </c>
      <c r="AP384" s="35" t="s">
        <v>4592</v>
      </c>
      <c r="AQ384" s="20" t="s">
        <v>0</v>
      </c>
      <c r="AR384" s="20"/>
      <c r="AS384" s="14">
        <f>IFERROR(_xlfn.XLOOKUP(Master1[[#This Row],[cu_id]],StopTimes[cu_ID],StopTimes[Average Stop Time]), 0)</f>
        <v>5.0708333333333337</v>
      </c>
      <c r="AT384" s="14">
        <f>IF(Master1[[#This Row],[RSP StopTime Override]] &lt;&gt; "",Master1[[#This Row],[RSP StopTime Override]],IF(Master1[[#This Row],[Avg Stop Time Helper]] &lt;&gt; 0, Master1[[#This Row],[Avg Stop Time Helper]],Average_Stop_Time))</f>
        <v>5.0708333333333337</v>
      </c>
      <c r="AU384" s="13"/>
    </row>
    <row r="385" spans="1:47" x14ac:dyDescent="0.3">
      <c r="A385" s="18" t="s">
        <v>4499</v>
      </c>
      <c r="B385" s="20">
        <v>50</v>
      </c>
      <c r="C385" s="20" t="s">
        <v>12</v>
      </c>
      <c r="D385" s="19">
        <v>99054</v>
      </c>
      <c r="E385" s="19" t="s">
        <v>62</v>
      </c>
      <c r="F385" s="19" t="s">
        <v>4596</v>
      </c>
      <c r="G385" s="19" t="s">
        <v>5861</v>
      </c>
      <c r="H385" s="19" t="s">
        <v>5</v>
      </c>
      <c r="I385" s="19" t="s">
        <v>5849</v>
      </c>
      <c r="J385" s="19" t="s">
        <v>4</v>
      </c>
      <c r="K385" s="19" t="s">
        <v>4746</v>
      </c>
      <c r="L385" s="21" t="s">
        <v>31</v>
      </c>
      <c r="M385" s="20" t="s">
        <v>30</v>
      </c>
      <c r="N385" s="20" t="s">
        <v>2</v>
      </c>
      <c r="O385" s="20">
        <v>90</v>
      </c>
      <c r="P385" s="20">
        <v>0</v>
      </c>
      <c r="Q385" s="20">
        <v>90</v>
      </c>
      <c r="R385" s="20">
        <v>0</v>
      </c>
      <c r="S385" s="20">
        <v>0</v>
      </c>
      <c r="T385" s="20">
        <v>0</v>
      </c>
      <c r="U385" s="20">
        <v>13</v>
      </c>
      <c r="V385" s="30"/>
      <c r="W385" s="30"/>
      <c r="X385" s="33">
        <f>IFERROR(1 -(Master1[[#This Row],[Avg Garment Scans per Delivery]]/Master1[[#This Row],[Garment Inventory]]), 0)</f>
        <v>0</v>
      </c>
      <c r="Y385" s="30"/>
      <c r="Z385" s="30"/>
      <c r="AA385" s="32">
        <f>_xlfn.XLOOKUP(Master1[[#This Row],[cu_id]], Revenue_Analysis[cuid], Revenue_Analysis[Q1 Low Deviation], 0)</f>
        <v>48.257800000000003</v>
      </c>
      <c r="AB385" s="32">
        <f>_xlfn.XLOOKUP(Master1[[#This Row],[cu_id]],Revenue_Analysis[cuid],Revenue_Analysis[Q1 High Deviation], 0)</f>
        <v>78.835599999999999</v>
      </c>
      <c r="AC385" s="32">
        <f>_xlfn.XLOOKUP(Master1[[#This Row],[cu_id]],Revenue_Analysis[cuid],Revenue_Analysis[Q2 Low Deviation], 0)</f>
        <v>54.04</v>
      </c>
      <c r="AD385" s="32">
        <f>_xlfn.XLOOKUP(Master1[[#This Row],[cu_id]],Revenue_Analysis[cuid],Revenue_Analysis[Q2 High Deviation], 0)</f>
        <v>79.125</v>
      </c>
      <c r="AE385" s="32">
        <f>_xlfn.XLOOKUP(Master1[[#This Row],[cu_id]],Revenue_Analysis[cuid],Revenue_Analysis[Q3 Low Deviation], 0)</f>
        <v>56.0837</v>
      </c>
      <c r="AF385" s="32">
        <f>_xlfn.XLOOKUP(Master1[[#This Row],[cu_id]],Revenue_Analysis[cuid],Revenue_Analysis[Q3 High Deviation], 0)</f>
        <v>85.751300000000001</v>
      </c>
      <c r="AG385" s="32">
        <f>_xlfn.XLOOKUP(Master1[[#This Row],[cu_id]],Revenue_Analysis[cuid],Revenue_Analysis[Q4 Low Deviation], 0)</f>
        <v>59.724400000000003</v>
      </c>
      <c r="AH385" s="32">
        <f>_xlfn.XLOOKUP(Master1[[#This Row],[cu_id]],Revenue_Analysis[cuid],Revenue_Analysis[Q4 High Deviation], 0)</f>
        <v>90.302199999999999</v>
      </c>
      <c r="AI385" s="32">
        <f>_xlfn.XLOOKUP(Master1[[#This Row],[cu_id]],Revenue_Analysis[cuid],Revenue_Analysis[Q1 Average], 0)</f>
        <v>63.546700000000001</v>
      </c>
      <c r="AJ385" s="32">
        <f>_xlfn.XLOOKUP(Master1[[#This Row],[cu_id]],Revenue_Analysis[cuid],Revenue_Analysis[Q2 Average], 0)</f>
        <v>66.582499999999996</v>
      </c>
      <c r="AK385" s="32">
        <f>_xlfn.XLOOKUP(Master1[[#This Row],[cu_id]],Revenue_Analysis[cuid],Revenue_Analysis[Q3 Average], 0)</f>
        <v>70.917500000000004</v>
      </c>
      <c r="AL385" s="32">
        <f>_xlfn.XLOOKUP(Master1[[#This Row],[cu_id]],Revenue_Analysis[cuid],Revenue_Analysis[Q4 Average], 0)</f>
        <v>75.013300000000001</v>
      </c>
      <c r="AM385" s="34">
        <v>0.375</v>
      </c>
      <c r="AN385" s="35">
        <v>0.58333333333333337</v>
      </c>
      <c r="AO385" s="35" t="s">
        <v>4592</v>
      </c>
      <c r="AP385" s="35" t="s">
        <v>4592</v>
      </c>
      <c r="AQ385" s="20" t="s">
        <v>0</v>
      </c>
      <c r="AR385" s="20"/>
      <c r="AS385" s="14">
        <f>IFERROR(_xlfn.XLOOKUP(Master1[[#This Row],[cu_id]],StopTimes[cu_ID],StopTimes[Average Stop Time]), 0)</f>
        <v>3.2416666666666667</v>
      </c>
      <c r="AT385" s="14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385" s="13">
        <v>3</v>
      </c>
    </row>
    <row r="386" spans="1:47" x14ac:dyDescent="0.3">
      <c r="A386" s="18" t="s">
        <v>4500</v>
      </c>
      <c r="B386" s="20">
        <v>6</v>
      </c>
      <c r="C386" s="20" t="s">
        <v>9</v>
      </c>
      <c r="D386" s="19">
        <v>99054</v>
      </c>
      <c r="E386" s="19" t="s">
        <v>40</v>
      </c>
      <c r="F386" s="19" t="s">
        <v>4596</v>
      </c>
      <c r="G386" s="19" t="s">
        <v>4597</v>
      </c>
      <c r="H386" s="19" t="s">
        <v>5</v>
      </c>
      <c r="I386" s="19" t="s">
        <v>4595</v>
      </c>
      <c r="J386" s="19" t="s">
        <v>4</v>
      </c>
      <c r="K386" s="19" t="s">
        <v>4591</v>
      </c>
      <c r="L386" s="21" t="s">
        <v>17</v>
      </c>
      <c r="M386" s="20" t="s">
        <v>10</v>
      </c>
      <c r="N386" s="20" t="s">
        <v>2</v>
      </c>
      <c r="O386" s="20">
        <v>10</v>
      </c>
      <c r="P386" s="20">
        <v>10</v>
      </c>
      <c r="Q386" s="20">
        <v>0</v>
      </c>
      <c r="R386" s="20">
        <v>0</v>
      </c>
      <c r="S386" s="20">
        <v>0</v>
      </c>
      <c r="T386" s="20">
        <v>0</v>
      </c>
      <c r="U386" s="20">
        <v>26</v>
      </c>
      <c r="V386" s="30"/>
      <c r="W386" s="30"/>
      <c r="X386" s="33">
        <f>IFERROR(1 -(Master1[[#This Row],[Avg Garment Scans per Delivery]]/Master1[[#This Row],[Garment Inventory]]), 0)</f>
        <v>0</v>
      </c>
      <c r="Y386" s="30"/>
      <c r="Z386" s="30"/>
      <c r="AA386" s="32">
        <f>_xlfn.XLOOKUP(Master1[[#This Row],[cu_id]], Revenue_Analysis[cuid], Revenue_Analysis[Q1 Low Deviation], 0)</f>
        <v>48.244999999999997</v>
      </c>
      <c r="AB386" s="32">
        <f>_xlfn.XLOOKUP(Master1[[#This Row],[cu_id]],Revenue_Analysis[cuid],Revenue_Analysis[Q1 High Deviation], 0)</f>
        <v>85.344999999999999</v>
      </c>
      <c r="AC386" s="32">
        <f>_xlfn.XLOOKUP(Master1[[#This Row],[cu_id]],Revenue_Analysis[cuid],Revenue_Analysis[Q2 Low Deviation], 0)</f>
        <v>60.451000000000001</v>
      </c>
      <c r="AD386" s="32">
        <f>_xlfn.XLOOKUP(Master1[[#This Row],[cu_id]],Revenue_Analysis[cuid],Revenue_Analysis[Q2 High Deviation], 0)</f>
        <v>109.9776</v>
      </c>
      <c r="AE386" s="32">
        <f>_xlfn.XLOOKUP(Master1[[#This Row],[cu_id]],Revenue_Analysis[cuid],Revenue_Analysis[Q3 Low Deviation], 0)</f>
        <v>63.193300000000001</v>
      </c>
      <c r="AF386" s="32">
        <f>_xlfn.XLOOKUP(Master1[[#This Row],[cu_id]],Revenue_Analysis[cuid],Revenue_Analysis[Q3 High Deviation], 0)</f>
        <v>126.69670000000001</v>
      </c>
      <c r="AG386" s="32">
        <f>_xlfn.XLOOKUP(Master1[[#This Row],[cu_id]],Revenue_Analysis[cuid],Revenue_Analysis[Q4 Low Deviation], 0)</f>
        <v>34.757800000000003</v>
      </c>
      <c r="AH386" s="32">
        <f>_xlfn.XLOOKUP(Master1[[#This Row],[cu_id]],Revenue_Analysis[cuid],Revenue_Analysis[Q4 High Deviation], 0)</f>
        <v>62.839399999999998</v>
      </c>
      <c r="AI386" s="32">
        <f>_xlfn.XLOOKUP(Master1[[#This Row],[cu_id]],Revenue_Analysis[cuid],Revenue_Analysis[Q1 Average], 0)</f>
        <v>66.795000000000002</v>
      </c>
      <c r="AJ386" s="32">
        <f>_xlfn.XLOOKUP(Master1[[#This Row],[cu_id]],Revenue_Analysis[cuid],Revenue_Analysis[Q2 Average], 0)</f>
        <v>85.214299999999994</v>
      </c>
      <c r="AK386" s="32">
        <f>_xlfn.XLOOKUP(Master1[[#This Row],[cu_id]],Revenue_Analysis[cuid],Revenue_Analysis[Q3 Average], 0)</f>
        <v>94.944999999999993</v>
      </c>
      <c r="AL386" s="32">
        <f>_xlfn.XLOOKUP(Master1[[#This Row],[cu_id]],Revenue_Analysis[cuid],Revenue_Analysis[Q4 Average], 0)</f>
        <v>48.7986</v>
      </c>
      <c r="AM386" s="34">
        <v>0.25</v>
      </c>
      <c r="AN386" s="35">
        <v>0.58333333333333337</v>
      </c>
      <c r="AO386" s="35" t="s">
        <v>4592</v>
      </c>
      <c r="AP386" s="35" t="s">
        <v>4592</v>
      </c>
      <c r="AQ386" s="20" t="s">
        <v>0</v>
      </c>
      <c r="AR386" s="20"/>
      <c r="AS386" s="14">
        <f>IFERROR(_xlfn.XLOOKUP(Master1[[#This Row],[cu_id]],StopTimes[cu_ID],StopTimes[Average Stop Time]), 0)</f>
        <v>7.6541666666666668</v>
      </c>
      <c r="AT386" s="14">
        <f>IF(Master1[[#This Row],[RSP StopTime Override]] &lt;&gt; "",Master1[[#This Row],[RSP StopTime Override]],IF(Master1[[#This Row],[Avg Stop Time Helper]] &lt;&gt; 0, Master1[[#This Row],[Avg Stop Time Helper]],Average_Stop_Time))</f>
        <v>7.6541666666666668</v>
      </c>
      <c r="AU386" s="13"/>
    </row>
    <row r="387" spans="1:47" x14ac:dyDescent="0.3">
      <c r="A387" s="18" t="s">
        <v>4501</v>
      </c>
      <c r="B387" s="20">
        <v>47</v>
      </c>
      <c r="C387" s="20" t="s">
        <v>12</v>
      </c>
      <c r="D387" s="19">
        <v>99054</v>
      </c>
      <c r="E387" s="19" t="s">
        <v>38</v>
      </c>
      <c r="F387" s="19" t="s">
        <v>4596</v>
      </c>
      <c r="G387" s="19" t="s">
        <v>5404</v>
      </c>
      <c r="H387" s="19" t="s">
        <v>5</v>
      </c>
      <c r="I387" s="19" t="s">
        <v>5380</v>
      </c>
      <c r="J387" s="19" t="s">
        <v>4</v>
      </c>
      <c r="K387" s="19" t="s">
        <v>5381</v>
      </c>
      <c r="L387" s="21" t="s">
        <v>17</v>
      </c>
      <c r="M387" s="20" t="s">
        <v>10</v>
      </c>
      <c r="N387" s="20" t="s">
        <v>2</v>
      </c>
      <c r="O387" s="20">
        <v>120</v>
      </c>
      <c r="P387" s="20">
        <v>0</v>
      </c>
      <c r="Q387" s="20">
        <v>120</v>
      </c>
      <c r="R387" s="20">
        <v>0</v>
      </c>
      <c r="S387" s="20">
        <v>0</v>
      </c>
      <c r="T387" s="20">
        <v>0</v>
      </c>
      <c r="U387" s="20">
        <v>26</v>
      </c>
      <c r="V387" s="30"/>
      <c r="W387" s="30"/>
      <c r="X387" s="33">
        <f>IFERROR(1 -(Master1[[#This Row],[Avg Garment Scans per Delivery]]/Master1[[#This Row],[Garment Inventory]]), 0)</f>
        <v>0</v>
      </c>
      <c r="Y387" s="30"/>
      <c r="Z387" s="30"/>
      <c r="AA387" s="32">
        <f>_xlfn.XLOOKUP(Master1[[#This Row],[cu_id]], Revenue_Analysis[cuid], Revenue_Analysis[Q1 Low Deviation], 0)</f>
        <v>44.986699999999999</v>
      </c>
      <c r="AB387" s="32">
        <f>_xlfn.XLOOKUP(Master1[[#This Row],[cu_id]],Revenue_Analysis[cuid],Revenue_Analysis[Q1 High Deviation], 0)</f>
        <v>81.253299999999996</v>
      </c>
      <c r="AC387" s="32">
        <f>_xlfn.XLOOKUP(Master1[[#This Row],[cu_id]],Revenue_Analysis[cuid],Revenue_Analysis[Q2 Low Deviation], 0)</f>
        <v>54.050400000000003</v>
      </c>
      <c r="AD387" s="32">
        <f>_xlfn.XLOOKUP(Master1[[#This Row],[cu_id]],Revenue_Analysis[cuid],Revenue_Analysis[Q2 High Deviation], 0)</f>
        <v>55.678199999999997</v>
      </c>
      <c r="AE387" s="32">
        <f>_xlfn.XLOOKUP(Master1[[#This Row],[cu_id]],Revenue_Analysis[cuid],Revenue_Analysis[Q3 Low Deviation], 0)</f>
        <v>48.537700000000001</v>
      </c>
      <c r="AF387" s="32">
        <f>_xlfn.XLOOKUP(Master1[[#This Row],[cu_id]],Revenue_Analysis[cuid],Revenue_Analysis[Q3 High Deviation], 0)</f>
        <v>91.058899999999994</v>
      </c>
      <c r="AG387" s="32">
        <f>_xlfn.XLOOKUP(Master1[[#This Row],[cu_id]],Revenue_Analysis[cuid],Revenue_Analysis[Q4 Low Deviation], 0)</f>
        <v>49.197499999999998</v>
      </c>
      <c r="AH387" s="32">
        <f>_xlfn.XLOOKUP(Master1[[#This Row],[cu_id]],Revenue_Analysis[cuid],Revenue_Analysis[Q4 High Deviation], 0)</f>
        <v>93.076700000000002</v>
      </c>
      <c r="AI387" s="32">
        <f>_xlfn.XLOOKUP(Master1[[#This Row],[cu_id]],Revenue_Analysis[cuid],Revenue_Analysis[Q1 Average], 0)</f>
        <v>63.12</v>
      </c>
      <c r="AJ387" s="32">
        <f>_xlfn.XLOOKUP(Master1[[#This Row],[cu_id]],Revenue_Analysis[cuid],Revenue_Analysis[Q2 Average], 0)</f>
        <v>54.8643</v>
      </c>
      <c r="AK387" s="32">
        <f>_xlfn.XLOOKUP(Master1[[#This Row],[cu_id]],Revenue_Analysis[cuid],Revenue_Analysis[Q3 Average], 0)</f>
        <v>69.798299999999998</v>
      </c>
      <c r="AL387" s="32">
        <f>_xlfn.XLOOKUP(Master1[[#This Row],[cu_id]],Revenue_Analysis[cuid],Revenue_Analysis[Q4 Average], 0)</f>
        <v>71.137100000000004</v>
      </c>
      <c r="AM387" s="34">
        <v>0.33333333333333331</v>
      </c>
      <c r="AN387" s="35">
        <v>0.20833333333333334</v>
      </c>
      <c r="AO387" s="35" t="s">
        <v>4592</v>
      </c>
      <c r="AP387" s="35" t="s">
        <v>4592</v>
      </c>
      <c r="AQ387" s="20" t="s">
        <v>0</v>
      </c>
      <c r="AR387" s="20"/>
      <c r="AS387" s="14">
        <f>IFERROR(_xlfn.XLOOKUP(Master1[[#This Row],[cu_id]],StopTimes[cu_ID],StopTimes[Average Stop Time]), 0)</f>
        <v>10.791666666666666</v>
      </c>
      <c r="AT387" s="14">
        <f>IF(Master1[[#This Row],[RSP StopTime Override]] &lt;&gt; "",Master1[[#This Row],[RSP StopTime Override]],IF(Master1[[#This Row],[Avg Stop Time Helper]] &lt;&gt; 0, Master1[[#This Row],[Avg Stop Time Helper]],Average_Stop_Time))</f>
        <v>10.791666666666666</v>
      </c>
      <c r="AU387" s="13"/>
    </row>
    <row r="388" spans="1:47" x14ac:dyDescent="0.3">
      <c r="A388" s="18" t="s">
        <v>4502</v>
      </c>
      <c r="B388" s="20">
        <v>56</v>
      </c>
      <c r="C388" s="20" t="s">
        <v>12</v>
      </c>
      <c r="D388" s="19">
        <v>99054</v>
      </c>
      <c r="E388" s="19" t="s">
        <v>41</v>
      </c>
      <c r="F388" s="19" t="s">
        <v>4596</v>
      </c>
      <c r="G388" s="19" t="s">
        <v>6876</v>
      </c>
      <c r="H388" s="19" t="s">
        <v>5</v>
      </c>
      <c r="I388" s="19" t="s">
        <v>5275</v>
      </c>
      <c r="J388" s="19" t="s">
        <v>4</v>
      </c>
      <c r="K388" s="19" t="s">
        <v>5276</v>
      </c>
      <c r="L388" s="21" t="s">
        <v>19</v>
      </c>
      <c r="M388" s="20" t="s">
        <v>18</v>
      </c>
      <c r="N388" s="20" t="s">
        <v>2</v>
      </c>
      <c r="O388" s="20">
        <v>30</v>
      </c>
      <c r="P388" s="20">
        <v>0</v>
      </c>
      <c r="Q388" s="20">
        <v>30</v>
      </c>
      <c r="R388" s="20">
        <v>0</v>
      </c>
      <c r="S388" s="20">
        <v>0</v>
      </c>
      <c r="T388" s="20">
        <v>0</v>
      </c>
      <c r="U388" s="20">
        <v>25</v>
      </c>
      <c r="V388" s="30"/>
      <c r="W388" s="30"/>
      <c r="X388" s="33">
        <f>IFERROR(1 -(Master1[[#This Row],[Avg Garment Scans per Delivery]]/Master1[[#This Row],[Garment Inventory]]), 0)</f>
        <v>0</v>
      </c>
      <c r="Y388" s="30"/>
      <c r="Z388" s="30"/>
      <c r="AA388" s="32">
        <f>_xlfn.XLOOKUP(Master1[[#This Row],[cu_id]], Revenue_Analysis[cuid], Revenue_Analysis[Q1 Low Deviation], 0)</f>
        <v>39.613300000000002</v>
      </c>
      <c r="AB388" s="32">
        <f>_xlfn.XLOOKUP(Master1[[#This Row],[cu_id]],Revenue_Analysis[cuid],Revenue_Analysis[Q1 High Deviation], 0)</f>
        <v>96.446700000000007</v>
      </c>
      <c r="AC388" s="32">
        <f>_xlfn.XLOOKUP(Master1[[#This Row],[cu_id]],Revenue_Analysis[cuid],Revenue_Analysis[Q2 Low Deviation], 0)</f>
        <v>80.943399999999997</v>
      </c>
      <c r="AD388" s="32">
        <f>_xlfn.XLOOKUP(Master1[[#This Row],[cu_id]],Revenue_Analysis[cuid],Revenue_Analysis[Q2 High Deviation], 0)</f>
        <v>122.26</v>
      </c>
      <c r="AE388" s="32">
        <f>_xlfn.XLOOKUP(Master1[[#This Row],[cu_id]],Revenue_Analysis[cuid],Revenue_Analysis[Q3 Low Deviation], 0)</f>
        <v>82.772900000000007</v>
      </c>
      <c r="AF388" s="32">
        <f>_xlfn.XLOOKUP(Master1[[#This Row],[cu_id]],Revenue_Analysis[cuid],Revenue_Analysis[Q3 High Deviation], 0)</f>
        <v>148.36709999999999</v>
      </c>
      <c r="AG388" s="32">
        <f>_xlfn.XLOOKUP(Master1[[#This Row],[cu_id]],Revenue_Analysis[cuid],Revenue_Analysis[Q4 Low Deviation], 0)</f>
        <v>50.38</v>
      </c>
      <c r="AH388" s="32">
        <f>_xlfn.XLOOKUP(Master1[[#This Row],[cu_id]],Revenue_Analysis[cuid],Revenue_Analysis[Q4 High Deviation], 0)</f>
        <v>119.1534</v>
      </c>
      <c r="AI388" s="32">
        <f>_xlfn.XLOOKUP(Master1[[#This Row],[cu_id]],Revenue_Analysis[cuid],Revenue_Analysis[Q1 Average], 0)</f>
        <v>68.03</v>
      </c>
      <c r="AJ388" s="32">
        <f>_xlfn.XLOOKUP(Master1[[#This Row],[cu_id]],Revenue_Analysis[cuid],Revenue_Analysis[Q2 Average], 0)</f>
        <v>101.60169999999999</v>
      </c>
      <c r="AK388" s="32">
        <f>_xlfn.XLOOKUP(Master1[[#This Row],[cu_id]],Revenue_Analysis[cuid],Revenue_Analysis[Q3 Average], 0)</f>
        <v>115.57</v>
      </c>
      <c r="AL388" s="32">
        <f>_xlfn.XLOOKUP(Master1[[#This Row],[cu_id]],Revenue_Analysis[cuid],Revenue_Analysis[Q4 Average], 0)</f>
        <v>84.7667</v>
      </c>
      <c r="AM388" s="34">
        <v>0.375</v>
      </c>
      <c r="AN388" s="35" t="s">
        <v>6875</v>
      </c>
      <c r="AO388" s="35" t="s">
        <v>4592</v>
      </c>
      <c r="AP388" s="35" t="s">
        <v>4592</v>
      </c>
      <c r="AQ388" s="20" t="s">
        <v>0</v>
      </c>
      <c r="AR388" s="20"/>
      <c r="AS388" s="14">
        <f>IFERROR(_xlfn.XLOOKUP(Master1[[#This Row],[cu_id]],StopTimes[cu_ID],StopTimes[Average Stop Time]), 0)</f>
        <v>5.6388888883333337</v>
      </c>
      <c r="AT388" s="14">
        <f>IF(Master1[[#This Row],[RSP StopTime Override]] &lt;&gt; "",Master1[[#This Row],[RSP StopTime Override]],IF(Master1[[#This Row],[Avg Stop Time Helper]] &lt;&gt; 0, Master1[[#This Row],[Avg Stop Time Helper]],Average_Stop_Time))</f>
        <v>5.6388888883333337</v>
      </c>
      <c r="AU388" s="13"/>
    </row>
    <row r="389" spans="1:47" x14ac:dyDescent="0.3">
      <c r="A389" s="18" t="s">
        <v>4503</v>
      </c>
      <c r="B389" s="20">
        <v>56</v>
      </c>
      <c r="C389" s="20" t="s">
        <v>12</v>
      </c>
      <c r="D389" s="19">
        <v>530152</v>
      </c>
      <c r="E389" s="19" t="s">
        <v>13</v>
      </c>
      <c r="F389" s="19" t="s">
        <v>6914</v>
      </c>
      <c r="G389" s="19" t="s">
        <v>6915</v>
      </c>
      <c r="H389" s="19" t="s">
        <v>5</v>
      </c>
      <c r="I389" s="19" t="s">
        <v>5275</v>
      </c>
      <c r="J389" s="19" t="s">
        <v>4</v>
      </c>
      <c r="K389" s="19" t="s">
        <v>5276</v>
      </c>
      <c r="L389" s="21" t="s">
        <v>17</v>
      </c>
      <c r="M389" s="20" t="s">
        <v>10</v>
      </c>
      <c r="N389" s="20" t="s">
        <v>2</v>
      </c>
      <c r="O389" s="20">
        <v>35</v>
      </c>
      <c r="P389" s="20">
        <v>0</v>
      </c>
      <c r="Q389" s="20">
        <v>35</v>
      </c>
      <c r="R389" s="20">
        <v>0</v>
      </c>
      <c r="S389" s="20">
        <v>0</v>
      </c>
      <c r="T389" s="20">
        <v>0</v>
      </c>
      <c r="U389" s="20">
        <v>26</v>
      </c>
      <c r="V389" s="30"/>
      <c r="W389" s="30"/>
      <c r="X389" s="33">
        <f>IFERROR(1 -(Master1[[#This Row],[Avg Garment Scans per Delivery]]/Master1[[#This Row],[Garment Inventory]]), 0)</f>
        <v>0</v>
      </c>
      <c r="Y389" s="30"/>
      <c r="Z389" s="30"/>
      <c r="AA389" s="32">
        <f>_xlfn.XLOOKUP(Master1[[#This Row],[cu_id]], Revenue_Analysis[cuid], Revenue_Analysis[Q1 Low Deviation], 0)</f>
        <v>36.298900000000003</v>
      </c>
      <c r="AB389" s="32">
        <f>_xlfn.XLOOKUP(Master1[[#This Row],[cu_id]],Revenue_Analysis[cuid],Revenue_Analysis[Q1 High Deviation], 0)</f>
        <v>41.494500000000002</v>
      </c>
      <c r="AC389" s="32">
        <f>_xlfn.XLOOKUP(Master1[[#This Row],[cu_id]],Revenue_Analysis[cuid],Revenue_Analysis[Q2 Low Deviation], 0)</f>
        <v>41.780200000000001</v>
      </c>
      <c r="AD389" s="32">
        <f>_xlfn.XLOOKUP(Master1[[#This Row],[cu_id]],Revenue_Analysis[cuid],Revenue_Analysis[Q2 High Deviation], 0)</f>
        <v>43.0456</v>
      </c>
      <c r="AE389" s="32">
        <f>_xlfn.XLOOKUP(Master1[[#This Row],[cu_id]],Revenue_Analysis[cuid],Revenue_Analysis[Q3 Low Deviation], 0)</f>
        <v>43.04</v>
      </c>
      <c r="AF389" s="32">
        <f>_xlfn.XLOOKUP(Master1[[#This Row],[cu_id]],Revenue_Analysis[cuid],Revenue_Analysis[Q3 High Deviation], 0)</f>
        <v>43.52</v>
      </c>
      <c r="AG389" s="32">
        <f>_xlfn.XLOOKUP(Master1[[#This Row],[cu_id]],Revenue_Analysis[cuid],Revenue_Analysis[Q4 Low Deviation], 0)</f>
        <v>40.47</v>
      </c>
      <c r="AH389" s="32">
        <f>_xlfn.XLOOKUP(Master1[[#This Row],[cu_id]],Revenue_Analysis[cuid],Revenue_Analysis[Q4 High Deviation], 0)</f>
        <v>40.47</v>
      </c>
      <c r="AI389" s="32">
        <f>_xlfn.XLOOKUP(Master1[[#This Row],[cu_id]],Revenue_Analysis[cuid],Revenue_Analysis[Q1 Average], 0)</f>
        <v>38.896700000000003</v>
      </c>
      <c r="AJ389" s="32">
        <f>_xlfn.XLOOKUP(Master1[[#This Row],[cu_id]],Revenue_Analysis[cuid],Revenue_Analysis[Q2 Average], 0)</f>
        <v>42.4129</v>
      </c>
      <c r="AK389" s="32">
        <f>_xlfn.XLOOKUP(Master1[[#This Row],[cu_id]],Revenue_Analysis[cuid],Revenue_Analysis[Q3 Average], 0)</f>
        <v>43.28</v>
      </c>
      <c r="AL389" s="32">
        <f>_xlfn.XLOOKUP(Master1[[#This Row],[cu_id]],Revenue_Analysis[cuid],Revenue_Analysis[Q4 Average], 0)</f>
        <v>40.47</v>
      </c>
      <c r="AM389" s="34">
        <v>0.29166666666666669</v>
      </c>
      <c r="AN389" s="35" t="s">
        <v>6875</v>
      </c>
      <c r="AO389" s="35" t="s">
        <v>4592</v>
      </c>
      <c r="AP389" s="35" t="s">
        <v>4592</v>
      </c>
      <c r="AQ389" s="20" t="s">
        <v>0</v>
      </c>
      <c r="AR389" s="20"/>
      <c r="AS389" s="14">
        <f>IFERROR(_xlfn.XLOOKUP(Master1[[#This Row],[cu_id]],StopTimes[cu_ID],StopTimes[Average Stop Time]), 0)</f>
        <v>5.8916666666666666</v>
      </c>
      <c r="AT389" s="14">
        <f>IF(Master1[[#This Row],[RSP StopTime Override]] &lt;&gt; "",Master1[[#This Row],[RSP StopTime Override]],IF(Master1[[#This Row],[Avg Stop Time Helper]] &lt;&gt; 0, Master1[[#This Row],[Avg Stop Time Helper]],Average_Stop_Time))</f>
        <v>5.8916666666666666</v>
      </c>
      <c r="AU389" s="13"/>
    </row>
    <row r="390" spans="1:47" x14ac:dyDescent="0.3">
      <c r="A390" s="18" t="s">
        <v>4504</v>
      </c>
      <c r="B390" s="20">
        <v>50</v>
      </c>
      <c r="C390" s="20" t="s">
        <v>6</v>
      </c>
      <c r="D390" s="19">
        <v>99061</v>
      </c>
      <c r="E390" s="19" t="s">
        <v>5947</v>
      </c>
      <c r="F390" s="19" t="s">
        <v>5948</v>
      </c>
      <c r="G390" s="19" t="s">
        <v>5949</v>
      </c>
      <c r="H390" s="19" t="s">
        <v>5</v>
      </c>
      <c r="I390" s="19" t="s">
        <v>5950</v>
      </c>
      <c r="J390" s="19" t="s">
        <v>4</v>
      </c>
      <c r="K390" s="19" t="s">
        <v>5173</v>
      </c>
      <c r="L390" s="21" t="s">
        <v>16</v>
      </c>
      <c r="M390" s="20" t="s">
        <v>3</v>
      </c>
      <c r="N390" s="20" t="s">
        <v>2</v>
      </c>
      <c r="O390" s="20">
        <v>40</v>
      </c>
      <c r="P390" s="20">
        <v>0</v>
      </c>
      <c r="Q390" s="20">
        <v>0</v>
      </c>
      <c r="R390" s="20">
        <v>40</v>
      </c>
      <c r="S390" s="20">
        <v>0</v>
      </c>
      <c r="T390" s="20">
        <v>0</v>
      </c>
      <c r="U390" s="20">
        <v>53</v>
      </c>
      <c r="V390" s="30"/>
      <c r="W390" s="30"/>
      <c r="X390" s="33">
        <f>IFERROR(1 -(Master1[[#This Row],[Avg Garment Scans per Delivery]]/Master1[[#This Row],[Garment Inventory]]), 0)</f>
        <v>0</v>
      </c>
      <c r="Y390" s="30"/>
      <c r="Z390" s="30"/>
      <c r="AA390" s="32">
        <f>_xlfn.XLOOKUP(Master1[[#This Row],[cu_id]], Revenue_Analysis[cuid], Revenue_Analysis[Q1 Low Deviation], 0)</f>
        <v>20.029800000000002</v>
      </c>
      <c r="AB390" s="32">
        <f>_xlfn.XLOOKUP(Master1[[#This Row],[cu_id]],Revenue_Analysis[cuid],Revenue_Analysis[Q1 High Deviation], 0)</f>
        <v>21.204000000000001</v>
      </c>
      <c r="AC390" s="32">
        <f>_xlfn.XLOOKUP(Master1[[#This Row],[cu_id]],Revenue_Analysis[cuid],Revenue_Analysis[Q2 Low Deviation], 0)</f>
        <v>21.523399999999999</v>
      </c>
      <c r="AD390" s="32">
        <f>_xlfn.XLOOKUP(Master1[[#This Row],[cu_id]],Revenue_Analysis[cuid],Revenue_Analysis[Q2 High Deviation], 0)</f>
        <v>32.341200000000001</v>
      </c>
      <c r="AE390" s="32">
        <f>_xlfn.XLOOKUP(Master1[[#This Row],[cu_id]],Revenue_Analysis[cuid],Revenue_Analysis[Q3 Low Deviation], 0)</f>
        <v>22.750699999999998</v>
      </c>
      <c r="AF390" s="32">
        <f>_xlfn.XLOOKUP(Master1[[#This Row],[cu_id]],Revenue_Analysis[cuid],Revenue_Analysis[Q3 High Deviation], 0)</f>
        <v>26.413900000000002</v>
      </c>
      <c r="AG390" s="32">
        <f>_xlfn.XLOOKUP(Master1[[#This Row],[cu_id]],Revenue_Analysis[cuid],Revenue_Analysis[Q4 Low Deviation], 0)</f>
        <v>15.717499999999999</v>
      </c>
      <c r="AH390" s="32">
        <f>_xlfn.XLOOKUP(Master1[[#This Row],[cu_id]],Revenue_Analysis[cuid],Revenue_Analysis[Q4 High Deviation], 0)</f>
        <v>20.500900000000001</v>
      </c>
      <c r="AI390" s="32">
        <f>_xlfn.XLOOKUP(Master1[[#This Row],[cu_id]],Revenue_Analysis[cuid],Revenue_Analysis[Q1 Average], 0)</f>
        <v>20.616900000000001</v>
      </c>
      <c r="AJ390" s="32">
        <f>_xlfn.XLOOKUP(Master1[[#This Row],[cu_id]],Revenue_Analysis[cuid],Revenue_Analysis[Q2 Average], 0)</f>
        <v>26.932300000000001</v>
      </c>
      <c r="AK390" s="32">
        <f>_xlfn.XLOOKUP(Master1[[#This Row],[cu_id]],Revenue_Analysis[cuid],Revenue_Analysis[Q3 Average], 0)</f>
        <v>24.5823</v>
      </c>
      <c r="AL390" s="32">
        <f>_xlfn.XLOOKUP(Master1[[#This Row],[cu_id]],Revenue_Analysis[cuid],Revenue_Analysis[Q4 Average], 0)</f>
        <v>18.109200000000001</v>
      </c>
      <c r="AM390" s="34">
        <v>0.25</v>
      </c>
      <c r="AN390" s="35">
        <v>0.5</v>
      </c>
      <c r="AO390" s="35" t="s">
        <v>4592</v>
      </c>
      <c r="AP390" s="35" t="s">
        <v>4592</v>
      </c>
      <c r="AQ390" s="20" t="s">
        <v>0</v>
      </c>
      <c r="AR390" s="20"/>
      <c r="AS390" s="14">
        <f>IFERROR(_xlfn.XLOOKUP(Master1[[#This Row],[cu_id]],StopTimes[cu_ID],StopTimes[Average Stop Time]), 0)</f>
        <v>7.0916666666666668</v>
      </c>
      <c r="AT390" s="14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390" s="13">
        <v>15</v>
      </c>
    </row>
    <row r="391" spans="1:47" x14ac:dyDescent="0.3">
      <c r="A391" s="18" t="s">
        <v>4506</v>
      </c>
      <c r="B391" s="20">
        <v>56</v>
      </c>
      <c r="C391" s="20" t="s">
        <v>9</v>
      </c>
      <c r="D391" s="19">
        <v>530232</v>
      </c>
      <c r="E391" s="19" t="s">
        <v>13</v>
      </c>
      <c r="F391" s="19" t="s">
        <v>6847</v>
      </c>
      <c r="G391" s="19" t="s">
        <v>6848</v>
      </c>
      <c r="H391" s="19" t="s">
        <v>5</v>
      </c>
      <c r="I391" s="19" t="s">
        <v>5402</v>
      </c>
      <c r="J391" s="19" t="s">
        <v>4</v>
      </c>
      <c r="K391" s="19" t="s">
        <v>5403</v>
      </c>
      <c r="L391" s="21" t="s">
        <v>17</v>
      </c>
      <c r="M391" s="20" t="s">
        <v>10</v>
      </c>
      <c r="N391" s="20" t="s">
        <v>2</v>
      </c>
      <c r="O391" s="20">
        <v>62</v>
      </c>
      <c r="P391" s="20">
        <v>62</v>
      </c>
      <c r="Q391" s="20">
        <v>0</v>
      </c>
      <c r="R391" s="20">
        <v>0</v>
      </c>
      <c r="S391" s="20">
        <v>0</v>
      </c>
      <c r="T391" s="20">
        <v>0</v>
      </c>
      <c r="U391" s="20">
        <v>27</v>
      </c>
      <c r="V391" s="30"/>
      <c r="W391" s="30"/>
      <c r="X391" s="33">
        <f>IFERROR(1 -(Master1[[#This Row],[Avg Garment Scans per Delivery]]/Master1[[#This Row],[Garment Inventory]]), 0)</f>
        <v>0</v>
      </c>
      <c r="Y391" s="30"/>
      <c r="Z391" s="30"/>
      <c r="AA391" s="32">
        <f>_xlfn.XLOOKUP(Master1[[#This Row],[cu_id]], Revenue_Analysis[cuid], Revenue_Analysis[Q1 Low Deviation], 0)</f>
        <v>152.97</v>
      </c>
      <c r="AB391" s="32">
        <f>_xlfn.XLOOKUP(Master1[[#This Row],[cu_id]],Revenue_Analysis[cuid],Revenue_Analysis[Q1 High Deviation], 0)</f>
        <v>154.22</v>
      </c>
      <c r="AC391" s="32">
        <f>_xlfn.XLOOKUP(Master1[[#This Row],[cu_id]],Revenue_Analysis[cuid],Revenue_Analysis[Q2 Low Deviation], 0)</f>
        <v>88.891199999999998</v>
      </c>
      <c r="AD391" s="32">
        <f>_xlfn.XLOOKUP(Master1[[#This Row],[cu_id]],Revenue_Analysis[cuid],Revenue_Analysis[Q2 High Deviation], 0)</f>
        <v>185.30080000000001</v>
      </c>
      <c r="AE391" s="32">
        <f>_xlfn.XLOOKUP(Master1[[#This Row],[cu_id]],Revenue_Analysis[cuid],Revenue_Analysis[Q3 Low Deviation], 0)</f>
        <v>50.692799999999998</v>
      </c>
      <c r="AF391" s="32">
        <f>_xlfn.XLOOKUP(Master1[[#This Row],[cu_id]],Revenue_Analysis[cuid],Revenue_Analysis[Q3 High Deviation], 0)</f>
        <v>56.235199999999999</v>
      </c>
      <c r="AG391" s="32">
        <f>_xlfn.XLOOKUP(Master1[[#This Row],[cu_id]],Revenue_Analysis[cuid],Revenue_Analysis[Q4 Low Deviation], 0)</f>
        <v>133.2328</v>
      </c>
      <c r="AH391" s="32">
        <f>_xlfn.XLOOKUP(Master1[[#This Row],[cu_id]],Revenue_Analysis[cuid],Revenue_Analysis[Q4 High Deviation], 0)</f>
        <v>223.05959999999999</v>
      </c>
      <c r="AI391" s="32">
        <f>_xlfn.XLOOKUP(Master1[[#This Row],[cu_id]],Revenue_Analysis[cuid],Revenue_Analysis[Q1 Average], 0)</f>
        <v>153.595</v>
      </c>
      <c r="AJ391" s="32">
        <f>_xlfn.XLOOKUP(Master1[[#This Row],[cu_id]],Revenue_Analysis[cuid],Revenue_Analysis[Q2 Average], 0)</f>
        <v>137.096</v>
      </c>
      <c r="AK391" s="32">
        <f>_xlfn.XLOOKUP(Master1[[#This Row],[cu_id]],Revenue_Analysis[cuid],Revenue_Analysis[Q3 Average], 0)</f>
        <v>53.463999999999999</v>
      </c>
      <c r="AL391" s="32">
        <f>_xlfn.XLOOKUP(Master1[[#This Row],[cu_id]],Revenue_Analysis[cuid],Revenue_Analysis[Q4 Average], 0)</f>
        <v>178.14619999999999</v>
      </c>
      <c r="AM391" s="34">
        <v>0.41666666666666669</v>
      </c>
      <c r="AN391" s="35">
        <v>0.70833333333333337</v>
      </c>
      <c r="AO391" s="35" t="s">
        <v>4592</v>
      </c>
      <c r="AP391" s="35" t="s">
        <v>4592</v>
      </c>
      <c r="AQ391" s="20" t="s">
        <v>27</v>
      </c>
      <c r="AR391" s="20"/>
      <c r="AS391" s="14">
        <f>IFERROR(_xlfn.XLOOKUP(Master1[[#This Row],[cu_id]],StopTimes[cu_ID],StopTimes[Average Stop Time]), 0)</f>
        <v>2.4833333333333334</v>
      </c>
      <c r="AT391" s="14">
        <f>IF(Master1[[#This Row],[RSP StopTime Override]] &lt;&gt; "",Master1[[#This Row],[RSP StopTime Override]],IF(Master1[[#This Row],[Avg Stop Time Helper]] &lt;&gt; 0, Master1[[#This Row],[Avg Stop Time Helper]],Average_Stop_Time))</f>
        <v>2.4833333333333334</v>
      </c>
      <c r="AU391" s="13"/>
    </row>
    <row r="392" spans="1:47" x14ac:dyDescent="0.3">
      <c r="A392" s="18" t="s">
        <v>4507</v>
      </c>
      <c r="B392" s="20">
        <v>50</v>
      </c>
      <c r="C392" s="20" t="s">
        <v>12</v>
      </c>
      <c r="D392" s="19">
        <v>99051</v>
      </c>
      <c r="E392" s="19" t="s">
        <v>91</v>
      </c>
      <c r="F392" s="19" t="s">
        <v>5859</v>
      </c>
      <c r="G392" s="19" t="s">
        <v>5860</v>
      </c>
      <c r="H392" s="19" t="s">
        <v>5</v>
      </c>
      <c r="I392" s="19" t="s">
        <v>5849</v>
      </c>
      <c r="J392" s="19" t="s">
        <v>4</v>
      </c>
      <c r="K392" s="19" t="s">
        <v>4746</v>
      </c>
      <c r="L392" s="21" t="s">
        <v>16</v>
      </c>
      <c r="M392" s="20" t="s">
        <v>3</v>
      </c>
      <c r="N392" s="20" t="s">
        <v>2</v>
      </c>
      <c r="O392" s="20">
        <v>45</v>
      </c>
      <c r="P392" s="20">
        <v>0</v>
      </c>
      <c r="Q392" s="20">
        <v>45</v>
      </c>
      <c r="R392" s="20">
        <v>0</v>
      </c>
      <c r="S392" s="20">
        <v>0</v>
      </c>
      <c r="T392" s="20">
        <v>0</v>
      </c>
      <c r="U392" s="20">
        <v>55</v>
      </c>
      <c r="V392" s="30"/>
      <c r="W392" s="30"/>
      <c r="X392" s="33">
        <f>IFERROR(1 -(Master1[[#This Row],[Avg Garment Scans per Delivery]]/Master1[[#This Row],[Garment Inventory]]), 0)</f>
        <v>0</v>
      </c>
      <c r="Y392" s="30"/>
      <c r="Z392" s="30"/>
      <c r="AA392" s="32">
        <f>_xlfn.XLOOKUP(Master1[[#This Row],[cu_id]], Revenue_Analysis[cuid], Revenue_Analysis[Q1 Low Deviation], 0)</f>
        <v>23.9483</v>
      </c>
      <c r="AB392" s="32">
        <f>_xlfn.XLOOKUP(Master1[[#This Row],[cu_id]],Revenue_Analysis[cuid],Revenue_Analysis[Q1 High Deviation], 0)</f>
        <v>67.316299999999998</v>
      </c>
      <c r="AC392" s="32">
        <f>_xlfn.XLOOKUP(Master1[[#This Row],[cu_id]],Revenue_Analysis[cuid],Revenue_Analysis[Q2 Low Deviation], 0)</f>
        <v>37.451300000000003</v>
      </c>
      <c r="AD392" s="32">
        <f>_xlfn.XLOOKUP(Master1[[#This Row],[cu_id]],Revenue_Analysis[cuid],Revenue_Analysis[Q2 High Deviation], 0)</f>
        <v>85.259500000000003</v>
      </c>
      <c r="AE392" s="32">
        <f>_xlfn.XLOOKUP(Master1[[#This Row],[cu_id]],Revenue_Analysis[cuid],Revenue_Analysis[Q3 Low Deviation], 0)</f>
        <v>23.331800000000001</v>
      </c>
      <c r="AF392" s="32">
        <f>_xlfn.XLOOKUP(Master1[[#This Row],[cu_id]],Revenue_Analysis[cuid],Revenue_Analysis[Q3 High Deviation], 0)</f>
        <v>87.362799999999993</v>
      </c>
      <c r="AG392" s="32">
        <f>_xlfn.XLOOKUP(Master1[[#This Row],[cu_id]],Revenue_Analysis[cuid],Revenue_Analysis[Q4 Low Deviation], 0)</f>
        <v>23.249099999999999</v>
      </c>
      <c r="AH392" s="32">
        <f>_xlfn.XLOOKUP(Master1[[#This Row],[cu_id]],Revenue_Analysis[cuid],Revenue_Analysis[Q4 High Deviation], 0)</f>
        <v>61.618499999999997</v>
      </c>
      <c r="AI392" s="32">
        <f>_xlfn.XLOOKUP(Master1[[#This Row],[cu_id]],Revenue_Analysis[cuid],Revenue_Analysis[Q1 Average], 0)</f>
        <v>45.632300000000001</v>
      </c>
      <c r="AJ392" s="32">
        <f>_xlfn.XLOOKUP(Master1[[#This Row],[cu_id]],Revenue_Analysis[cuid],Revenue_Analysis[Q2 Average], 0)</f>
        <v>61.355400000000003</v>
      </c>
      <c r="AK392" s="32">
        <f>_xlfn.XLOOKUP(Master1[[#This Row],[cu_id]],Revenue_Analysis[cuid],Revenue_Analysis[Q3 Average], 0)</f>
        <v>55.347299999999997</v>
      </c>
      <c r="AL392" s="32">
        <f>_xlfn.XLOOKUP(Master1[[#This Row],[cu_id]],Revenue_Analysis[cuid],Revenue_Analysis[Q4 Average], 0)</f>
        <v>42.433799999999998</v>
      </c>
      <c r="AM392" s="34">
        <v>0.375</v>
      </c>
      <c r="AN392" s="35">
        <v>0.66666666666666663</v>
      </c>
      <c r="AO392" s="35" t="s">
        <v>4592</v>
      </c>
      <c r="AP392" s="35" t="s">
        <v>4592</v>
      </c>
      <c r="AQ392" s="20" t="s">
        <v>0</v>
      </c>
      <c r="AR392" s="20"/>
      <c r="AS392" s="14">
        <f>IFERROR(_xlfn.XLOOKUP(Master1[[#This Row],[cu_id]],StopTimes[cu_ID],StopTimes[Average Stop Time]), 0)</f>
        <v>4.9119047633333333</v>
      </c>
      <c r="AT392" s="14">
        <f>IF(Master1[[#This Row],[RSP StopTime Override]] &lt;&gt; "",Master1[[#This Row],[RSP StopTime Override]],IF(Master1[[#This Row],[Avg Stop Time Helper]] &lt;&gt; 0, Master1[[#This Row],[Avg Stop Time Helper]],Average_Stop_Time))</f>
        <v>6</v>
      </c>
      <c r="AU392" s="13">
        <v>6</v>
      </c>
    </row>
    <row r="393" spans="1:47" x14ac:dyDescent="0.3">
      <c r="A393" s="18" t="s">
        <v>4509</v>
      </c>
      <c r="B393" s="20">
        <v>6</v>
      </c>
      <c r="C393" s="20" t="s">
        <v>7</v>
      </c>
      <c r="D393" s="19">
        <v>99045</v>
      </c>
      <c r="E393" s="19" t="s">
        <v>39</v>
      </c>
      <c r="F393" s="19" t="s">
        <v>4918</v>
      </c>
      <c r="G393" s="19" t="s">
        <v>4919</v>
      </c>
      <c r="H393" s="19" t="s">
        <v>5</v>
      </c>
      <c r="I393" s="19" t="s">
        <v>4654</v>
      </c>
      <c r="J393" s="19" t="s">
        <v>4</v>
      </c>
      <c r="K393" s="19" t="s">
        <v>4591</v>
      </c>
      <c r="L393" s="21" t="s">
        <v>17</v>
      </c>
      <c r="M393" s="20" t="s">
        <v>10</v>
      </c>
      <c r="N393" s="20" t="s">
        <v>2</v>
      </c>
      <c r="O393" s="20">
        <v>95</v>
      </c>
      <c r="P393" s="20">
        <v>0</v>
      </c>
      <c r="Q393" s="20">
        <v>0</v>
      </c>
      <c r="R393" s="20">
        <v>0</v>
      </c>
      <c r="S393" s="20">
        <v>0</v>
      </c>
      <c r="T393" s="20">
        <v>95</v>
      </c>
      <c r="U393" s="20">
        <v>25</v>
      </c>
      <c r="V393" s="30"/>
      <c r="W393" s="30"/>
      <c r="X393" s="33">
        <f>IFERROR(1 -(Master1[[#This Row],[Avg Garment Scans per Delivery]]/Master1[[#This Row],[Garment Inventory]]), 0)</f>
        <v>0</v>
      </c>
      <c r="Y393" s="30"/>
      <c r="Z393" s="30"/>
      <c r="AA393" s="32">
        <f>_xlfn.XLOOKUP(Master1[[#This Row],[cu_id]], Revenue_Analysis[cuid], Revenue_Analysis[Q1 Low Deviation], 0)</f>
        <v>47.8</v>
      </c>
      <c r="AB393" s="32">
        <f>_xlfn.XLOOKUP(Master1[[#This Row],[cu_id]],Revenue_Analysis[cuid],Revenue_Analysis[Q1 High Deviation], 0)</f>
        <v>49.05</v>
      </c>
      <c r="AC393" s="32">
        <f>_xlfn.XLOOKUP(Master1[[#This Row],[cu_id]],Revenue_Analysis[cuid],Revenue_Analysis[Q2 Low Deviation], 0)</f>
        <v>22.9373</v>
      </c>
      <c r="AD393" s="32">
        <f>_xlfn.XLOOKUP(Master1[[#This Row],[cu_id]],Revenue_Analysis[cuid],Revenue_Analysis[Q2 High Deviation], 0)</f>
        <v>54.1661</v>
      </c>
      <c r="AE393" s="32">
        <f>_xlfn.XLOOKUP(Master1[[#This Row],[cu_id]],Revenue_Analysis[cuid],Revenue_Analysis[Q3 Low Deviation], 0)</f>
        <v>15.13</v>
      </c>
      <c r="AF393" s="32">
        <f>_xlfn.XLOOKUP(Master1[[#This Row],[cu_id]],Revenue_Analysis[cuid],Revenue_Analysis[Q3 High Deviation], 0)</f>
        <v>15.13</v>
      </c>
      <c r="AG393" s="32">
        <f>_xlfn.XLOOKUP(Master1[[#This Row],[cu_id]],Revenue_Analysis[cuid],Revenue_Analysis[Q4 Low Deviation], 0)</f>
        <v>48.05</v>
      </c>
      <c r="AH393" s="32">
        <f>_xlfn.XLOOKUP(Master1[[#This Row],[cu_id]],Revenue_Analysis[cuid],Revenue_Analysis[Q4 High Deviation], 0)</f>
        <v>48.05</v>
      </c>
      <c r="AI393" s="32">
        <f>_xlfn.XLOOKUP(Master1[[#This Row],[cu_id]],Revenue_Analysis[cuid],Revenue_Analysis[Q1 Average], 0)</f>
        <v>48.424999999999997</v>
      </c>
      <c r="AJ393" s="32">
        <f>_xlfn.XLOOKUP(Master1[[#This Row],[cu_id]],Revenue_Analysis[cuid],Revenue_Analysis[Q2 Average], 0)</f>
        <v>38.551699999999997</v>
      </c>
      <c r="AK393" s="32">
        <f>_xlfn.XLOOKUP(Master1[[#This Row],[cu_id]],Revenue_Analysis[cuid],Revenue_Analysis[Q3 Average], 0)</f>
        <v>15.13</v>
      </c>
      <c r="AL393" s="32">
        <f>_xlfn.XLOOKUP(Master1[[#This Row],[cu_id]],Revenue_Analysis[cuid],Revenue_Analysis[Q4 Average], 0)</f>
        <v>48.05</v>
      </c>
      <c r="AM393" s="34">
        <v>0.375</v>
      </c>
      <c r="AN393" s="35">
        <v>0.70833333333333337</v>
      </c>
      <c r="AO393" s="35" t="s">
        <v>4592</v>
      </c>
      <c r="AP393" s="35" t="s">
        <v>4592</v>
      </c>
      <c r="AQ393" s="20" t="s">
        <v>0</v>
      </c>
      <c r="AR393" s="20"/>
      <c r="AS393" s="14">
        <f>IFERROR(_xlfn.XLOOKUP(Master1[[#This Row],[cu_id]],StopTimes[cu_ID],StopTimes[Average Stop Time]), 0)</f>
        <v>2.3055555566666666</v>
      </c>
      <c r="AT393" s="14">
        <f>IF(Master1[[#This Row],[RSP StopTime Override]] &lt;&gt; "",Master1[[#This Row],[RSP StopTime Override]],IF(Master1[[#This Row],[Avg Stop Time Helper]] &lt;&gt; 0, Master1[[#This Row],[Avg Stop Time Helper]],Average_Stop_Time))</f>
        <v>2.3055555566666666</v>
      </c>
      <c r="AU393" s="13"/>
    </row>
    <row r="394" spans="1:47" x14ac:dyDescent="0.3">
      <c r="A394" s="18" t="s">
        <v>4510</v>
      </c>
      <c r="B394" s="20">
        <v>50</v>
      </c>
      <c r="C394" s="20" t="s">
        <v>14</v>
      </c>
      <c r="D394" s="19">
        <v>530268</v>
      </c>
      <c r="E394" s="19" t="s">
        <v>13</v>
      </c>
      <c r="F394" s="19" t="s">
        <v>6062</v>
      </c>
      <c r="G394" s="19" t="s">
        <v>6063</v>
      </c>
      <c r="H394" s="19" t="s">
        <v>5</v>
      </c>
      <c r="I394" s="19" t="s">
        <v>6028</v>
      </c>
      <c r="J394" s="19" t="s">
        <v>4</v>
      </c>
      <c r="K394" s="19" t="s">
        <v>4611</v>
      </c>
      <c r="L394" s="21" t="s">
        <v>21</v>
      </c>
      <c r="M394" s="20" t="s">
        <v>20</v>
      </c>
      <c r="N394" s="20" t="s">
        <v>2</v>
      </c>
      <c r="O394" s="20">
        <v>25</v>
      </c>
      <c r="P394" s="20">
        <v>0</v>
      </c>
      <c r="Q394" s="20">
        <v>0</v>
      </c>
      <c r="R394" s="20">
        <v>0</v>
      </c>
      <c r="S394" s="20">
        <v>25</v>
      </c>
      <c r="T394" s="20">
        <v>0</v>
      </c>
      <c r="U394" s="20">
        <v>8</v>
      </c>
      <c r="V394" s="30"/>
      <c r="W394" s="30"/>
      <c r="X394" s="33">
        <f>IFERROR(1 -(Master1[[#This Row],[Avg Garment Scans per Delivery]]/Master1[[#This Row],[Garment Inventory]]), 0)</f>
        <v>0</v>
      </c>
      <c r="Y394" s="30"/>
      <c r="Z394" s="30"/>
      <c r="AA394" s="32">
        <f>_xlfn.XLOOKUP(Master1[[#This Row],[cu_id]], Revenue_Analysis[cuid], Revenue_Analysis[Q1 Low Deviation], 0)</f>
        <v>0</v>
      </c>
      <c r="AB394" s="32">
        <f>_xlfn.XLOOKUP(Master1[[#This Row],[cu_id]],Revenue_Analysis[cuid],Revenue_Analysis[Q1 High Deviation], 0)</f>
        <v>0</v>
      </c>
      <c r="AC394" s="32">
        <f>_xlfn.XLOOKUP(Master1[[#This Row],[cu_id]],Revenue_Analysis[cuid],Revenue_Analysis[Q2 Low Deviation], 0)</f>
        <v>0</v>
      </c>
      <c r="AD394" s="32">
        <f>_xlfn.XLOOKUP(Master1[[#This Row],[cu_id]],Revenue_Analysis[cuid],Revenue_Analysis[Q2 High Deviation], 0)</f>
        <v>0</v>
      </c>
      <c r="AE394" s="32">
        <f>_xlfn.XLOOKUP(Master1[[#This Row],[cu_id]],Revenue_Analysis[cuid],Revenue_Analysis[Q3 Low Deviation], 0)</f>
        <v>0</v>
      </c>
      <c r="AF394" s="32">
        <f>_xlfn.XLOOKUP(Master1[[#This Row],[cu_id]],Revenue_Analysis[cuid],Revenue_Analysis[Q3 High Deviation], 0)</f>
        <v>0</v>
      </c>
      <c r="AG394" s="32">
        <f>_xlfn.XLOOKUP(Master1[[#This Row],[cu_id]],Revenue_Analysis[cuid],Revenue_Analysis[Q4 Low Deviation], 0)</f>
        <v>0</v>
      </c>
      <c r="AH394" s="32">
        <f>_xlfn.XLOOKUP(Master1[[#This Row],[cu_id]],Revenue_Analysis[cuid],Revenue_Analysis[Q4 High Deviation], 0)</f>
        <v>0</v>
      </c>
      <c r="AI394" s="32">
        <f>_xlfn.XLOOKUP(Master1[[#This Row],[cu_id]],Revenue_Analysis[cuid],Revenue_Analysis[Q1 Average], 0)</f>
        <v>0</v>
      </c>
      <c r="AJ394" s="32">
        <f>_xlfn.XLOOKUP(Master1[[#This Row],[cu_id]],Revenue_Analysis[cuid],Revenue_Analysis[Q2 Average], 0)</f>
        <v>0</v>
      </c>
      <c r="AK394" s="32">
        <f>_xlfn.XLOOKUP(Master1[[#This Row],[cu_id]],Revenue_Analysis[cuid],Revenue_Analysis[Q3 Average], 0)</f>
        <v>0</v>
      </c>
      <c r="AL394" s="32">
        <f>_xlfn.XLOOKUP(Master1[[#This Row],[cu_id]],Revenue_Analysis[cuid],Revenue_Analysis[Q4 Average], 0)</f>
        <v>0</v>
      </c>
      <c r="AM394" s="34">
        <v>0.33333333333333331</v>
      </c>
      <c r="AN394" s="35">
        <v>0.66666666666666663</v>
      </c>
      <c r="AO394" s="35" t="s">
        <v>4592</v>
      </c>
      <c r="AP394" s="35" t="s">
        <v>4592</v>
      </c>
      <c r="AQ394" s="20" t="s">
        <v>0</v>
      </c>
      <c r="AR394" s="20"/>
      <c r="AS394" s="14">
        <f>IFERROR(_xlfn.XLOOKUP(Master1[[#This Row],[cu_id]],StopTimes[cu_ID],StopTimes[Average Stop Time]), 0)</f>
        <v>4.2</v>
      </c>
      <c r="AT394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394" s="13">
        <v>10</v>
      </c>
    </row>
    <row r="395" spans="1:47" x14ac:dyDescent="0.3">
      <c r="A395" s="18" t="s">
        <v>4511</v>
      </c>
      <c r="B395" s="20">
        <v>52</v>
      </c>
      <c r="C395" s="20" t="s">
        <v>6</v>
      </c>
      <c r="D395" s="19">
        <v>530296</v>
      </c>
      <c r="E395" s="19" t="s">
        <v>13</v>
      </c>
      <c r="F395" s="19" t="s">
        <v>6666</v>
      </c>
      <c r="G395" s="19" t="s">
        <v>6667</v>
      </c>
      <c r="H395" s="19" t="s">
        <v>5</v>
      </c>
      <c r="I395" s="19" t="s">
        <v>6648</v>
      </c>
      <c r="J395" s="19" t="s">
        <v>4</v>
      </c>
      <c r="K395" s="19" t="s">
        <v>5972</v>
      </c>
      <c r="L395" s="21" t="s">
        <v>16</v>
      </c>
      <c r="M395" s="20" t="s">
        <v>3</v>
      </c>
      <c r="N395" s="20" t="s">
        <v>2</v>
      </c>
      <c r="O395" s="20">
        <v>70</v>
      </c>
      <c r="P395" s="20">
        <v>0</v>
      </c>
      <c r="Q395" s="20">
        <v>0</v>
      </c>
      <c r="R395" s="20">
        <v>70</v>
      </c>
      <c r="S395" s="20">
        <v>0</v>
      </c>
      <c r="T395" s="20">
        <v>0</v>
      </c>
      <c r="U395" s="20">
        <v>51</v>
      </c>
      <c r="V395" s="30"/>
      <c r="W395" s="30"/>
      <c r="X395" s="33">
        <f>IFERROR(1 -(Master1[[#This Row],[Avg Garment Scans per Delivery]]/Master1[[#This Row],[Garment Inventory]]), 0)</f>
        <v>0</v>
      </c>
      <c r="Y395" s="30"/>
      <c r="Z395" s="30"/>
      <c r="AA395" s="32">
        <f>_xlfn.XLOOKUP(Master1[[#This Row],[cu_id]], Revenue_Analysis[cuid], Revenue_Analysis[Q1 Low Deviation], 0)</f>
        <v>162.3587</v>
      </c>
      <c r="AB395" s="32">
        <f>_xlfn.XLOOKUP(Master1[[#This Row],[cu_id]],Revenue_Analysis[cuid],Revenue_Analysis[Q1 High Deviation], 0)</f>
        <v>164.0463</v>
      </c>
      <c r="AC395" s="32">
        <f>_xlfn.XLOOKUP(Master1[[#This Row],[cu_id]],Revenue_Analysis[cuid],Revenue_Analysis[Q2 Low Deviation], 0)</f>
        <v>164.64060000000001</v>
      </c>
      <c r="AD395" s="32">
        <f>_xlfn.XLOOKUP(Master1[[#This Row],[cu_id]],Revenue_Analysis[cuid],Revenue_Analysis[Q2 High Deviation], 0)</f>
        <v>167.30099999999999</v>
      </c>
      <c r="AE395" s="32">
        <f>_xlfn.XLOOKUP(Master1[[#This Row],[cu_id]],Revenue_Analysis[cuid],Revenue_Analysis[Q3 Low Deviation], 0)</f>
        <v>166.87309999999999</v>
      </c>
      <c r="AF395" s="32">
        <f>_xlfn.XLOOKUP(Master1[[#This Row],[cu_id]],Revenue_Analysis[cuid],Revenue_Analysis[Q3 High Deviation], 0)</f>
        <v>167.73589999999999</v>
      </c>
      <c r="AG395" s="32">
        <f>_xlfn.XLOOKUP(Master1[[#This Row],[cu_id]],Revenue_Analysis[cuid],Revenue_Analysis[Q4 Low Deviation], 0)</f>
        <v>150.54</v>
      </c>
      <c r="AH395" s="32">
        <f>_xlfn.XLOOKUP(Master1[[#This Row],[cu_id]],Revenue_Analysis[cuid],Revenue_Analysis[Q4 High Deviation], 0)</f>
        <v>150.54</v>
      </c>
      <c r="AI395" s="32">
        <f>_xlfn.XLOOKUP(Master1[[#This Row],[cu_id]],Revenue_Analysis[cuid],Revenue_Analysis[Q1 Average], 0)</f>
        <v>163.20249999999999</v>
      </c>
      <c r="AJ395" s="32">
        <f>_xlfn.XLOOKUP(Master1[[#This Row],[cu_id]],Revenue_Analysis[cuid],Revenue_Analysis[Q2 Average], 0)</f>
        <v>165.9708</v>
      </c>
      <c r="AK395" s="32">
        <f>_xlfn.XLOOKUP(Master1[[#This Row],[cu_id]],Revenue_Analysis[cuid],Revenue_Analysis[Q3 Average], 0)</f>
        <v>167.30449999999999</v>
      </c>
      <c r="AL395" s="32">
        <f>_xlfn.XLOOKUP(Master1[[#This Row],[cu_id]],Revenue_Analysis[cuid],Revenue_Analysis[Q4 Average], 0)</f>
        <v>150.54</v>
      </c>
      <c r="AM395" s="34">
        <v>0.33333333333333331</v>
      </c>
      <c r="AN395" s="35">
        <v>0.70833333333333337</v>
      </c>
      <c r="AO395" s="35" t="s">
        <v>4592</v>
      </c>
      <c r="AP395" s="35" t="s">
        <v>4592</v>
      </c>
      <c r="AQ395" s="20" t="s">
        <v>0</v>
      </c>
      <c r="AR395" s="20"/>
      <c r="AS395" s="14">
        <f>IFERROR(_xlfn.XLOOKUP(Master1[[#This Row],[cu_id]],StopTimes[cu_ID],StopTimes[Average Stop Time]), 0)</f>
        <v>8.7145833333333336</v>
      </c>
      <c r="AT395" s="14">
        <f>IF(Master1[[#This Row],[RSP StopTime Override]] &lt;&gt; "",Master1[[#This Row],[RSP StopTime Override]],IF(Master1[[#This Row],[Avg Stop Time Helper]] &lt;&gt; 0, Master1[[#This Row],[Avg Stop Time Helper]],Average_Stop_Time))</f>
        <v>8.7145833333333336</v>
      </c>
      <c r="AU395" s="13"/>
    </row>
    <row r="396" spans="1:47" x14ac:dyDescent="0.3">
      <c r="A396" s="18" t="s">
        <v>4512</v>
      </c>
      <c r="B396" s="20">
        <v>51</v>
      </c>
      <c r="C396" s="20" t="s">
        <v>7</v>
      </c>
      <c r="D396" s="19">
        <v>530306</v>
      </c>
      <c r="E396" s="19" t="s">
        <v>13</v>
      </c>
      <c r="F396" s="19" t="s">
        <v>6273</v>
      </c>
      <c r="G396" s="19" t="s">
        <v>6274</v>
      </c>
      <c r="H396" s="19" t="s">
        <v>5</v>
      </c>
      <c r="I396" s="19" t="s">
        <v>5934</v>
      </c>
      <c r="J396" s="19" t="s">
        <v>4</v>
      </c>
      <c r="K396" s="19" t="s">
        <v>5024</v>
      </c>
      <c r="L396" s="21">
        <v>1</v>
      </c>
      <c r="M396" s="20" t="s">
        <v>18</v>
      </c>
      <c r="N396" s="20" t="s">
        <v>2</v>
      </c>
      <c r="O396" s="20">
        <v>150</v>
      </c>
      <c r="P396" s="20">
        <v>0</v>
      </c>
      <c r="Q396" s="20">
        <v>0</v>
      </c>
      <c r="R396" s="20">
        <v>0</v>
      </c>
      <c r="S396" s="20">
        <v>0</v>
      </c>
      <c r="T396" s="20">
        <v>150</v>
      </c>
      <c r="U396" s="20">
        <v>6</v>
      </c>
      <c r="V396" s="30">
        <v>20</v>
      </c>
      <c r="W396" s="30">
        <v>5</v>
      </c>
      <c r="X396" s="33">
        <f>IFERROR(1 -(Master1[[#This Row],[Avg Garment Scans per Delivery]]/Master1[[#This Row],[Garment Inventory]]), 0)</f>
        <v>0.75</v>
      </c>
      <c r="Y396" s="30">
        <v>1</v>
      </c>
      <c r="Z396" s="30">
        <v>20</v>
      </c>
      <c r="AA396" s="32">
        <f>_xlfn.XLOOKUP(Master1[[#This Row],[cu_id]], Revenue_Analysis[cuid], Revenue_Analysis[Q1 Low Deviation], 0)</f>
        <v>46.77</v>
      </c>
      <c r="AB396" s="32">
        <f>_xlfn.XLOOKUP(Master1[[#This Row],[cu_id]],Revenue_Analysis[cuid],Revenue_Analysis[Q1 High Deviation], 0)</f>
        <v>46.77</v>
      </c>
      <c r="AC396" s="32">
        <f>_xlfn.XLOOKUP(Master1[[#This Row],[cu_id]],Revenue_Analysis[cuid],Revenue_Analysis[Q2 Low Deviation], 0)</f>
        <v>46.77</v>
      </c>
      <c r="AD396" s="32">
        <f>_xlfn.XLOOKUP(Master1[[#This Row],[cu_id]],Revenue_Analysis[cuid],Revenue_Analysis[Q2 High Deviation], 0)</f>
        <v>48.89</v>
      </c>
      <c r="AE396" s="32">
        <f>_xlfn.XLOOKUP(Master1[[#This Row],[cu_id]],Revenue_Analysis[cuid],Revenue_Analysis[Q3 Low Deviation], 0)</f>
        <v>37.35</v>
      </c>
      <c r="AF396" s="32">
        <f>_xlfn.XLOOKUP(Master1[[#This Row],[cu_id]],Revenue_Analysis[cuid],Revenue_Analysis[Q3 High Deviation], 0)</f>
        <v>37.35</v>
      </c>
      <c r="AG396" s="32">
        <f>_xlfn.XLOOKUP(Master1[[#This Row],[cu_id]],Revenue_Analysis[cuid],Revenue_Analysis[Q4 Low Deviation], 0)</f>
        <v>43.31</v>
      </c>
      <c r="AH396" s="32">
        <f>_xlfn.XLOOKUP(Master1[[#This Row],[cu_id]],Revenue_Analysis[cuid],Revenue_Analysis[Q4 High Deviation], 0)</f>
        <v>43.31</v>
      </c>
      <c r="AI396" s="32">
        <f>_xlfn.XLOOKUP(Master1[[#This Row],[cu_id]],Revenue_Analysis[cuid],Revenue_Analysis[Q1 Average], 0)</f>
        <v>46.77</v>
      </c>
      <c r="AJ396" s="32">
        <f>_xlfn.XLOOKUP(Master1[[#This Row],[cu_id]],Revenue_Analysis[cuid],Revenue_Analysis[Q2 Average], 0)</f>
        <v>47.83</v>
      </c>
      <c r="AK396" s="32">
        <f>_xlfn.XLOOKUP(Master1[[#This Row],[cu_id]],Revenue_Analysis[cuid],Revenue_Analysis[Q3 Average], 0)</f>
        <v>37.35</v>
      </c>
      <c r="AL396" s="32">
        <f>_xlfn.XLOOKUP(Master1[[#This Row],[cu_id]],Revenue_Analysis[cuid],Revenue_Analysis[Q4 Average], 0)</f>
        <v>43.31</v>
      </c>
      <c r="AM396" s="34">
        <v>0.375</v>
      </c>
      <c r="AN396" s="35">
        <v>0.79166666666666663</v>
      </c>
      <c r="AO396" s="35" t="s">
        <v>4592</v>
      </c>
      <c r="AP396" s="35" t="s">
        <v>4592</v>
      </c>
      <c r="AQ396" s="20" t="s">
        <v>0</v>
      </c>
      <c r="AR396" s="20"/>
      <c r="AS396" s="14">
        <f>IFERROR(_xlfn.XLOOKUP(Master1[[#This Row],[cu_id]],StopTimes[cu_ID],StopTimes[Average Stop Time]), 0)</f>
        <v>9.6</v>
      </c>
      <c r="AT396" s="14">
        <f>IF(Master1[[#This Row],[RSP StopTime Override]] &lt;&gt; "",Master1[[#This Row],[RSP StopTime Override]],IF(Master1[[#This Row],[Avg Stop Time Helper]] &lt;&gt; 0, Master1[[#This Row],[Avg Stop Time Helper]],Average_Stop_Time))</f>
        <v>9.6</v>
      </c>
      <c r="AU396" s="13"/>
    </row>
    <row r="397" spans="1:47" x14ac:dyDescent="0.3">
      <c r="A397" s="18" t="s">
        <v>4513</v>
      </c>
      <c r="B397" s="20">
        <v>52</v>
      </c>
      <c r="C397" s="20" t="s">
        <v>7</v>
      </c>
      <c r="D397" s="19">
        <v>530307</v>
      </c>
      <c r="E397" s="19" t="s">
        <v>13</v>
      </c>
      <c r="F397" s="19" t="s">
        <v>6776</v>
      </c>
      <c r="G397" s="19" t="s">
        <v>6777</v>
      </c>
      <c r="H397" s="19" t="s">
        <v>5</v>
      </c>
      <c r="I397" s="19" t="s">
        <v>4977</v>
      </c>
      <c r="J397" s="19" t="s">
        <v>4</v>
      </c>
      <c r="K397" s="19" t="s">
        <v>5043</v>
      </c>
      <c r="L397" s="21" t="s">
        <v>16</v>
      </c>
      <c r="M397" s="20" t="s">
        <v>3</v>
      </c>
      <c r="N397" s="20" t="s">
        <v>2</v>
      </c>
      <c r="O397" s="20">
        <v>50</v>
      </c>
      <c r="P397" s="20">
        <v>0</v>
      </c>
      <c r="Q397" s="20">
        <v>0</v>
      </c>
      <c r="R397" s="20">
        <v>0</v>
      </c>
      <c r="S397" s="20">
        <v>0</v>
      </c>
      <c r="T397" s="20">
        <v>50</v>
      </c>
      <c r="U397" s="20">
        <v>54</v>
      </c>
      <c r="V397" s="30">
        <v>111</v>
      </c>
      <c r="W397" s="30">
        <v>27</v>
      </c>
      <c r="X397" s="33">
        <f>IFERROR(1 -(Master1[[#This Row],[Avg Garment Scans per Delivery]]/Master1[[#This Row],[Garment Inventory]]), 0)</f>
        <v>0.7567567567567568</v>
      </c>
      <c r="Y397" s="30">
        <v>3</v>
      </c>
      <c r="Z397" s="30">
        <v>99</v>
      </c>
      <c r="AA397" s="32">
        <f>_xlfn.XLOOKUP(Master1[[#This Row],[cu_id]], Revenue_Analysis[cuid], Revenue_Analysis[Q1 Low Deviation], 0)</f>
        <v>374.1472</v>
      </c>
      <c r="AB397" s="32">
        <f>_xlfn.XLOOKUP(Master1[[#This Row],[cu_id]],Revenue_Analysis[cuid],Revenue_Analysis[Q1 High Deviation], 0)</f>
        <v>684.99580000000003</v>
      </c>
      <c r="AC397" s="32">
        <f>_xlfn.XLOOKUP(Master1[[#This Row],[cu_id]],Revenue_Analysis[cuid],Revenue_Analysis[Q2 Low Deviation], 0)</f>
        <v>628.90880000000004</v>
      </c>
      <c r="AD397" s="32">
        <f>_xlfn.XLOOKUP(Master1[[#This Row],[cu_id]],Revenue_Analysis[cuid],Revenue_Analysis[Q2 High Deviation], 0)</f>
        <v>709.23879999999997</v>
      </c>
      <c r="AE397" s="32">
        <f>_xlfn.XLOOKUP(Master1[[#This Row],[cu_id]],Revenue_Analysis[cuid],Revenue_Analysis[Q3 Low Deviation], 0)</f>
        <v>327.98289999999997</v>
      </c>
      <c r="AF397" s="32">
        <f>_xlfn.XLOOKUP(Master1[[#This Row],[cu_id]],Revenue_Analysis[cuid],Revenue_Analysis[Q3 High Deviation], 0)</f>
        <v>647.46990000000005</v>
      </c>
      <c r="AG397" s="32">
        <f>_xlfn.XLOOKUP(Master1[[#This Row],[cu_id]],Revenue_Analysis[cuid],Revenue_Analysis[Q4 Low Deviation], 0)</f>
        <v>616.92809999999997</v>
      </c>
      <c r="AH397" s="32">
        <f>_xlfn.XLOOKUP(Master1[[#This Row],[cu_id]],Revenue_Analysis[cuid],Revenue_Analysis[Q4 High Deviation], 0)</f>
        <v>765.4461</v>
      </c>
      <c r="AI397" s="32">
        <f>_xlfn.XLOOKUP(Master1[[#This Row],[cu_id]],Revenue_Analysis[cuid],Revenue_Analysis[Q1 Average], 0)</f>
        <v>529.57150000000001</v>
      </c>
      <c r="AJ397" s="32">
        <f>_xlfn.XLOOKUP(Master1[[#This Row],[cu_id]],Revenue_Analysis[cuid],Revenue_Analysis[Q2 Average], 0)</f>
        <v>669.07380000000001</v>
      </c>
      <c r="AK397" s="32">
        <f>_xlfn.XLOOKUP(Master1[[#This Row],[cu_id]],Revenue_Analysis[cuid],Revenue_Analysis[Q3 Average], 0)</f>
        <v>487.72640000000001</v>
      </c>
      <c r="AL397" s="32">
        <f>_xlfn.XLOOKUP(Master1[[#This Row],[cu_id]],Revenue_Analysis[cuid],Revenue_Analysis[Q4 Average], 0)</f>
        <v>691.18709999999999</v>
      </c>
      <c r="AM397" s="34">
        <v>0.375</v>
      </c>
      <c r="AN397" s="35">
        <v>0.70833333333333337</v>
      </c>
      <c r="AO397" s="35" t="s">
        <v>4592</v>
      </c>
      <c r="AP397" s="35" t="s">
        <v>4592</v>
      </c>
      <c r="AQ397" s="20" t="s">
        <v>0</v>
      </c>
      <c r="AR397" s="20"/>
      <c r="AS397" s="14">
        <f>IFERROR(_xlfn.XLOOKUP(Master1[[#This Row],[cu_id]],StopTimes[cu_ID],StopTimes[Average Stop Time]), 0)</f>
        <v>9.9092592583333339</v>
      </c>
      <c r="AT397" s="14">
        <f>IF(Master1[[#This Row],[RSP StopTime Override]] &lt;&gt; "",Master1[[#This Row],[RSP StopTime Override]],IF(Master1[[#This Row],[Avg Stop Time Helper]] &lt;&gt; 0, Master1[[#This Row],[Avg Stop Time Helper]],Average_Stop_Time))</f>
        <v>9.9092592583333339</v>
      </c>
      <c r="AU397" s="13"/>
    </row>
    <row r="398" spans="1:47" x14ac:dyDescent="0.3">
      <c r="A398" s="18" t="s">
        <v>4514</v>
      </c>
      <c r="B398" s="20">
        <v>56</v>
      </c>
      <c r="C398" s="20" t="s">
        <v>12</v>
      </c>
      <c r="D398" s="19">
        <v>530318</v>
      </c>
      <c r="E398" s="19" t="s">
        <v>13</v>
      </c>
      <c r="F398" s="19" t="s">
        <v>6916</v>
      </c>
      <c r="G398" s="19" t="s">
        <v>6917</v>
      </c>
      <c r="H398" s="19" t="s">
        <v>5</v>
      </c>
      <c r="I398" s="19" t="s">
        <v>5275</v>
      </c>
      <c r="J398" s="19" t="s">
        <v>4</v>
      </c>
      <c r="K398" s="19" t="s">
        <v>5276</v>
      </c>
      <c r="L398" s="21" t="s">
        <v>16</v>
      </c>
      <c r="M398" s="20" t="s">
        <v>3</v>
      </c>
      <c r="N398" s="20" t="s">
        <v>2</v>
      </c>
      <c r="O398" s="20">
        <v>50</v>
      </c>
      <c r="P398" s="20">
        <v>0</v>
      </c>
      <c r="Q398" s="20">
        <v>50</v>
      </c>
      <c r="R398" s="20">
        <v>0</v>
      </c>
      <c r="S398" s="20">
        <v>0</v>
      </c>
      <c r="T398" s="20">
        <v>0</v>
      </c>
      <c r="U398" s="20">
        <v>52</v>
      </c>
      <c r="V398" s="30">
        <v>33</v>
      </c>
      <c r="W398" s="30">
        <v>2</v>
      </c>
      <c r="X398" s="33">
        <f>IFERROR(1 -(Master1[[#This Row],[Avg Garment Scans per Delivery]]/Master1[[#This Row],[Garment Inventory]]), 0)</f>
        <v>0.93939393939393945</v>
      </c>
      <c r="Y398" s="30">
        <v>3</v>
      </c>
      <c r="Z398" s="30">
        <v>33</v>
      </c>
      <c r="AA398" s="32">
        <f>_xlfn.XLOOKUP(Master1[[#This Row],[cu_id]], Revenue_Analysis[cuid], Revenue_Analysis[Q1 Low Deviation], 0)</f>
        <v>22.601500000000001</v>
      </c>
      <c r="AB398" s="32">
        <f>_xlfn.XLOOKUP(Master1[[#This Row],[cu_id]],Revenue_Analysis[cuid],Revenue_Analysis[Q1 High Deviation], 0)</f>
        <v>28.1585</v>
      </c>
      <c r="AC398" s="32">
        <f>_xlfn.XLOOKUP(Master1[[#This Row],[cu_id]],Revenue_Analysis[cuid],Revenue_Analysis[Q2 Low Deviation], 0)</f>
        <v>31.1267</v>
      </c>
      <c r="AD398" s="32">
        <f>_xlfn.XLOOKUP(Master1[[#This Row],[cu_id]],Revenue_Analysis[cuid],Revenue_Analysis[Q2 High Deviation], 0)</f>
        <v>33.313299999999998</v>
      </c>
      <c r="AE398" s="32">
        <f>_xlfn.XLOOKUP(Master1[[#This Row],[cu_id]],Revenue_Analysis[cuid],Revenue_Analysis[Q3 Low Deviation], 0)</f>
        <v>33.131399999999999</v>
      </c>
      <c r="AF398" s="32">
        <f>_xlfn.XLOOKUP(Master1[[#This Row],[cu_id]],Revenue_Analysis[cuid],Revenue_Analysis[Q3 High Deviation], 0)</f>
        <v>33.887</v>
      </c>
      <c r="AG398" s="32">
        <f>_xlfn.XLOOKUP(Master1[[#This Row],[cu_id]],Revenue_Analysis[cuid],Revenue_Analysis[Q4 Low Deviation], 0)</f>
        <v>22.89</v>
      </c>
      <c r="AH398" s="32">
        <f>_xlfn.XLOOKUP(Master1[[#This Row],[cu_id]],Revenue_Analysis[cuid],Revenue_Analysis[Q4 High Deviation], 0)</f>
        <v>22.89</v>
      </c>
      <c r="AI398" s="32">
        <f>_xlfn.XLOOKUP(Master1[[#This Row],[cu_id]],Revenue_Analysis[cuid],Revenue_Analysis[Q1 Average], 0)</f>
        <v>25.38</v>
      </c>
      <c r="AJ398" s="32">
        <f>_xlfn.XLOOKUP(Master1[[#This Row],[cu_id]],Revenue_Analysis[cuid],Revenue_Analysis[Q2 Average], 0)</f>
        <v>32.22</v>
      </c>
      <c r="AK398" s="32">
        <f>_xlfn.XLOOKUP(Master1[[#This Row],[cu_id]],Revenue_Analysis[cuid],Revenue_Analysis[Q3 Average], 0)</f>
        <v>33.5092</v>
      </c>
      <c r="AL398" s="32">
        <f>_xlfn.XLOOKUP(Master1[[#This Row],[cu_id]],Revenue_Analysis[cuid],Revenue_Analysis[Q4 Average], 0)</f>
        <v>22.89</v>
      </c>
      <c r="AM398" s="34">
        <v>0.29166666666666669</v>
      </c>
      <c r="AN398" s="35" t="s">
        <v>6875</v>
      </c>
      <c r="AO398" s="35" t="s">
        <v>4592</v>
      </c>
      <c r="AP398" s="35" t="s">
        <v>4592</v>
      </c>
      <c r="AQ398" s="20" t="s">
        <v>0</v>
      </c>
      <c r="AR398" s="20"/>
      <c r="AS398" s="14">
        <f>IFERROR(_xlfn.XLOOKUP(Master1[[#This Row],[cu_id]],StopTimes[cu_ID],StopTimes[Average Stop Time]), 0)</f>
        <v>10.173809523333334</v>
      </c>
      <c r="AT398" s="14">
        <f>IF(Master1[[#This Row],[RSP StopTime Override]] &lt;&gt; "",Master1[[#This Row],[RSP StopTime Override]],IF(Master1[[#This Row],[Avg Stop Time Helper]] &lt;&gt; 0, Master1[[#This Row],[Avg Stop Time Helper]],Average_Stop_Time))</f>
        <v>10.173809523333334</v>
      </c>
      <c r="AU398" s="13"/>
    </row>
    <row r="399" spans="1:47" x14ac:dyDescent="0.3">
      <c r="A399" s="18" t="s">
        <v>4515</v>
      </c>
      <c r="B399" s="20">
        <v>47</v>
      </c>
      <c r="C399" s="20" t="s">
        <v>14</v>
      </c>
      <c r="D399" s="19">
        <v>99061</v>
      </c>
      <c r="E399" s="19" t="s">
        <v>5591</v>
      </c>
      <c r="F399" s="19" t="s">
        <v>5592</v>
      </c>
      <c r="G399" s="19" t="s">
        <v>5593</v>
      </c>
      <c r="H399" s="19" t="s">
        <v>5</v>
      </c>
      <c r="I399" s="19" t="s">
        <v>4977</v>
      </c>
      <c r="J399" s="19" t="s">
        <v>4</v>
      </c>
      <c r="K399" s="19" t="s">
        <v>5064</v>
      </c>
      <c r="L399" s="21" t="s">
        <v>16</v>
      </c>
      <c r="M399" s="20" t="s">
        <v>3</v>
      </c>
      <c r="N399" s="20" t="s">
        <v>2</v>
      </c>
      <c r="O399" s="20">
        <v>10</v>
      </c>
      <c r="P399" s="20">
        <v>0</v>
      </c>
      <c r="Q399" s="20">
        <v>0</v>
      </c>
      <c r="R399" s="20">
        <v>0</v>
      </c>
      <c r="S399" s="20">
        <v>10</v>
      </c>
      <c r="T399" s="20">
        <v>0</v>
      </c>
      <c r="U399" s="20">
        <v>53</v>
      </c>
      <c r="V399" s="30"/>
      <c r="W399" s="30"/>
      <c r="X399" s="33">
        <f>IFERROR(1 -(Master1[[#This Row],[Avg Garment Scans per Delivery]]/Master1[[#This Row],[Garment Inventory]]), 0)</f>
        <v>0</v>
      </c>
      <c r="Y399" s="30"/>
      <c r="Z399" s="30"/>
      <c r="AA399" s="32">
        <f>_xlfn.XLOOKUP(Master1[[#This Row],[cu_id]], Revenue_Analysis[cuid], Revenue_Analysis[Q1 Low Deviation], 0)</f>
        <v>2.9998999999999998</v>
      </c>
      <c r="AB399" s="32">
        <f>_xlfn.XLOOKUP(Master1[[#This Row],[cu_id]],Revenue_Analysis[cuid],Revenue_Analysis[Q1 High Deviation], 0)</f>
        <v>3.6617000000000002</v>
      </c>
      <c r="AC399" s="32">
        <f>_xlfn.XLOOKUP(Master1[[#This Row],[cu_id]],Revenue_Analysis[cuid],Revenue_Analysis[Q2 Low Deviation], 0)</f>
        <v>1.0283</v>
      </c>
      <c r="AD399" s="32">
        <f>_xlfn.XLOOKUP(Master1[[#This Row],[cu_id]],Revenue_Analysis[cuid],Revenue_Analysis[Q2 High Deviation], 0)</f>
        <v>1.6900999999999999</v>
      </c>
      <c r="AE399" s="32">
        <f>_xlfn.XLOOKUP(Master1[[#This Row],[cu_id]],Revenue_Analysis[cuid],Revenue_Analysis[Q3 Low Deviation], 0)</f>
        <v>1.18</v>
      </c>
      <c r="AF399" s="32">
        <f>_xlfn.XLOOKUP(Master1[[#This Row],[cu_id]],Revenue_Analysis[cuid],Revenue_Analysis[Q3 High Deviation], 0)</f>
        <v>1.18</v>
      </c>
      <c r="AG399" s="32">
        <f>_xlfn.XLOOKUP(Master1[[#This Row],[cu_id]],Revenue_Analysis[cuid],Revenue_Analysis[Q4 Low Deviation], 0)</f>
        <v>1.4784999999999999</v>
      </c>
      <c r="AH399" s="32">
        <f>_xlfn.XLOOKUP(Master1[[#This Row],[cu_id]],Revenue_Analysis[cuid],Revenue_Analysis[Q4 High Deviation], 0)</f>
        <v>3.6291000000000002</v>
      </c>
      <c r="AI399" s="32">
        <f>_xlfn.XLOOKUP(Master1[[#This Row],[cu_id]],Revenue_Analysis[cuid],Revenue_Analysis[Q1 Average], 0)</f>
        <v>3.3308</v>
      </c>
      <c r="AJ399" s="32">
        <f>_xlfn.XLOOKUP(Master1[[#This Row],[cu_id]],Revenue_Analysis[cuid],Revenue_Analysis[Q2 Average], 0)</f>
        <v>1.3592</v>
      </c>
      <c r="AK399" s="32">
        <f>_xlfn.XLOOKUP(Master1[[#This Row],[cu_id]],Revenue_Analysis[cuid],Revenue_Analysis[Q3 Average], 0)</f>
        <v>1.18</v>
      </c>
      <c r="AL399" s="32">
        <f>_xlfn.XLOOKUP(Master1[[#This Row],[cu_id]],Revenue_Analysis[cuid],Revenue_Analysis[Q4 Average], 0)</f>
        <v>2.5537999999999998</v>
      </c>
      <c r="AM399" s="34">
        <v>0.20833333333333334</v>
      </c>
      <c r="AN399" s="35">
        <v>0.5</v>
      </c>
      <c r="AO399" s="35" t="s">
        <v>4592</v>
      </c>
      <c r="AP399" s="35" t="s">
        <v>4592</v>
      </c>
      <c r="AQ399" s="20" t="s">
        <v>0</v>
      </c>
      <c r="AR399" s="20"/>
      <c r="AS399" s="14">
        <f>IFERROR(_xlfn.XLOOKUP(Master1[[#This Row],[cu_id]],StopTimes[cu_ID],StopTimes[Average Stop Time]), 0)</f>
        <v>39.172916666666666</v>
      </c>
      <c r="AT399" s="14">
        <f>IF(Master1[[#This Row],[RSP StopTime Override]] &lt;&gt; "",Master1[[#This Row],[RSP StopTime Override]],IF(Master1[[#This Row],[Avg Stop Time Helper]] &lt;&gt; 0, Master1[[#This Row],[Avg Stop Time Helper]],Average_Stop_Time))</f>
        <v>39.172916666666666</v>
      </c>
      <c r="AU399" s="13"/>
    </row>
    <row r="400" spans="1:47" x14ac:dyDescent="0.3">
      <c r="A400" s="18" t="s">
        <v>4516</v>
      </c>
      <c r="B400" s="20">
        <v>47</v>
      </c>
      <c r="C400" s="20" t="s">
        <v>14</v>
      </c>
      <c r="D400" s="19">
        <v>99061</v>
      </c>
      <c r="E400" s="19" t="s">
        <v>5594</v>
      </c>
      <c r="F400" s="19" t="s">
        <v>5595</v>
      </c>
      <c r="G400" s="19" t="s">
        <v>5593</v>
      </c>
      <c r="H400" s="19" t="s">
        <v>5</v>
      </c>
      <c r="I400" s="19" t="s">
        <v>4977</v>
      </c>
      <c r="J400" s="19" t="s">
        <v>4</v>
      </c>
      <c r="K400" s="19" t="s">
        <v>5064</v>
      </c>
      <c r="L400" s="21" t="s">
        <v>16</v>
      </c>
      <c r="M400" s="20" t="s">
        <v>3</v>
      </c>
      <c r="N400" s="20" t="s">
        <v>2</v>
      </c>
      <c r="O400" s="20">
        <v>10</v>
      </c>
      <c r="P400" s="20">
        <v>0</v>
      </c>
      <c r="Q400" s="20">
        <v>0</v>
      </c>
      <c r="R400" s="20">
        <v>0</v>
      </c>
      <c r="S400" s="20">
        <v>10</v>
      </c>
      <c r="T400" s="20">
        <v>0</v>
      </c>
      <c r="U400" s="20">
        <v>54</v>
      </c>
      <c r="V400" s="30"/>
      <c r="W400" s="30"/>
      <c r="X400" s="33">
        <f>IFERROR(1 -(Master1[[#This Row],[Avg Garment Scans per Delivery]]/Master1[[#This Row],[Garment Inventory]]), 0)</f>
        <v>0</v>
      </c>
      <c r="Y400" s="30"/>
      <c r="Z400" s="30"/>
      <c r="AA400" s="32">
        <f>_xlfn.XLOOKUP(Master1[[#This Row],[cu_id]], Revenue_Analysis[cuid], Revenue_Analysis[Q1 Low Deviation], 0)</f>
        <v>37.412300000000002</v>
      </c>
      <c r="AB400" s="32">
        <f>_xlfn.XLOOKUP(Master1[[#This Row],[cu_id]],Revenue_Analysis[cuid],Revenue_Analysis[Q1 High Deviation], 0)</f>
        <v>48.306100000000001</v>
      </c>
      <c r="AC400" s="32">
        <f>_xlfn.XLOOKUP(Master1[[#This Row],[cu_id]],Revenue_Analysis[cuid],Revenue_Analysis[Q2 Low Deviation], 0)</f>
        <v>15.9108</v>
      </c>
      <c r="AD400" s="32">
        <f>_xlfn.XLOOKUP(Master1[[#This Row],[cu_id]],Revenue_Analysis[cuid],Revenue_Analysis[Q2 High Deviation], 0)</f>
        <v>73.292199999999994</v>
      </c>
      <c r="AE400" s="32">
        <f>_xlfn.XLOOKUP(Master1[[#This Row],[cu_id]],Revenue_Analysis[cuid],Revenue_Analysis[Q3 Low Deviation], 0)</f>
        <v>12.034000000000001</v>
      </c>
      <c r="AF400" s="32">
        <f>_xlfn.XLOOKUP(Master1[[#This Row],[cu_id]],Revenue_Analysis[cuid],Revenue_Analysis[Q3 High Deviation], 0)</f>
        <v>72.401399999999995</v>
      </c>
      <c r="AG400" s="32">
        <f>_xlfn.XLOOKUP(Master1[[#This Row],[cu_id]],Revenue_Analysis[cuid],Revenue_Analysis[Q4 Low Deviation], 0)</f>
        <v>25.103899999999999</v>
      </c>
      <c r="AH400" s="32">
        <f>_xlfn.XLOOKUP(Master1[[#This Row],[cu_id]],Revenue_Analysis[cuid],Revenue_Analysis[Q4 High Deviation], 0)</f>
        <v>38.600700000000003</v>
      </c>
      <c r="AI400" s="32">
        <f>_xlfn.XLOOKUP(Master1[[#This Row],[cu_id]],Revenue_Analysis[cuid],Revenue_Analysis[Q1 Average], 0)</f>
        <v>42.859200000000001</v>
      </c>
      <c r="AJ400" s="32">
        <f>_xlfn.XLOOKUP(Master1[[#This Row],[cu_id]],Revenue_Analysis[cuid],Revenue_Analysis[Q2 Average], 0)</f>
        <v>44.601500000000001</v>
      </c>
      <c r="AK400" s="32">
        <f>_xlfn.XLOOKUP(Master1[[#This Row],[cu_id]],Revenue_Analysis[cuid],Revenue_Analysis[Q3 Average], 0)</f>
        <v>42.217700000000001</v>
      </c>
      <c r="AL400" s="32">
        <f>_xlfn.XLOOKUP(Master1[[#This Row],[cu_id]],Revenue_Analysis[cuid],Revenue_Analysis[Q4 Average], 0)</f>
        <v>31.8523</v>
      </c>
      <c r="AM400" s="34">
        <v>0.20833333333333334</v>
      </c>
      <c r="AN400" s="35">
        <v>0.5</v>
      </c>
      <c r="AO400" s="35" t="s">
        <v>4592</v>
      </c>
      <c r="AP400" s="35" t="s">
        <v>4592</v>
      </c>
      <c r="AQ400" s="20" t="s">
        <v>0</v>
      </c>
      <c r="AR400" s="20"/>
      <c r="AS400" s="14">
        <f>IFERROR(_xlfn.XLOOKUP(Master1[[#This Row],[cu_id]],StopTimes[cu_ID],StopTimes[Average Stop Time]), 0)</f>
        <v>0.18958333333333333</v>
      </c>
      <c r="AT400" s="14">
        <f>IF(Master1[[#This Row],[RSP StopTime Override]] &lt;&gt; "",Master1[[#This Row],[RSP StopTime Override]],IF(Master1[[#This Row],[Avg Stop Time Helper]] &lt;&gt; 0, Master1[[#This Row],[Avg Stop Time Helper]],Average_Stop_Time))</f>
        <v>0.18958333333333333</v>
      </c>
      <c r="AU400" s="13"/>
    </row>
    <row r="401" spans="1:47" x14ac:dyDescent="0.3">
      <c r="A401" s="18" t="s">
        <v>4517</v>
      </c>
      <c r="B401" s="20">
        <v>47</v>
      </c>
      <c r="C401" s="20" t="s">
        <v>14</v>
      </c>
      <c r="D401" s="19">
        <v>99061</v>
      </c>
      <c r="E401" s="19" t="s">
        <v>5596</v>
      </c>
      <c r="F401" s="19" t="s">
        <v>5597</v>
      </c>
      <c r="G401" s="19" t="s">
        <v>5593</v>
      </c>
      <c r="H401" s="19" t="s">
        <v>5</v>
      </c>
      <c r="I401" s="19" t="s">
        <v>4977</v>
      </c>
      <c r="J401" s="19" t="s">
        <v>4</v>
      </c>
      <c r="K401" s="19" t="s">
        <v>5064</v>
      </c>
      <c r="L401" s="21" t="s">
        <v>16</v>
      </c>
      <c r="M401" s="20" t="s">
        <v>3</v>
      </c>
      <c r="N401" s="20" t="s">
        <v>2</v>
      </c>
      <c r="O401" s="20">
        <v>15</v>
      </c>
      <c r="P401" s="20">
        <v>0</v>
      </c>
      <c r="Q401" s="20">
        <v>0</v>
      </c>
      <c r="R401" s="20">
        <v>0</v>
      </c>
      <c r="S401" s="20">
        <v>15</v>
      </c>
      <c r="T401" s="20">
        <v>0</v>
      </c>
      <c r="U401" s="20">
        <v>53</v>
      </c>
      <c r="V401" s="30"/>
      <c r="W401" s="30"/>
      <c r="X401" s="33">
        <f>IFERROR(1 -(Master1[[#This Row],[Avg Garment Scans per Delivery]]/Master1[[#This Row],[Garment Inventory]]), 0)</f>
        <v>0</v>
      </c>
      <c r="Y401" s="30"/>
      <c r="Z401" s="30"/>
      <c r="AA401" s="32">
        <f>_xlfn.XLOOKUP(Master1[[#This Row],[cu_id]], Revenue_Analysis[cuid], Revenue_Analysis[Q1 Low Deviation], 0)</f>
        <v>24.48</v>
      </c>
      <c r="AB401" s="32">
        <f>_xlfn.XLOOKUP(Master1[[#This Row],[cu_id]],Revenue_Analysis[cuid],Revenue_Analysis[Q1 High Deviation], 0)</f>
        <v>24.48</v>
      </c>
      <c r="AC401" s="32">
        <f>_xlfn.XLOOKUP(Master1[[#This Row],[cu_id]],Revenue_Analysis[cuid],Revenue_Analysis[Q2 Low Deviation], 0)</f>
        <v>24.5731</v>
      </c>
      <c r="AD401" s="32">
        <f>_xlfn.XLOOKUP(Master1[[#This Row],[cu_id]],Revenue_Analysis[cuid],Revenue_Analysis[Q2 High Deviation], 0)</f>
        <v>39.726900000000001</v>
      </c>
      <c r="AE401" s="32">
        <f>_xlfn.XLOOKUP(Master1[[#This Row],[cu_id]],Revenue_Analysis[cuid],Revenue_Analysis[Q3 Low Deviation], 0)</f>
        <v>27.520800000000001</v>
      </c>
      <c r="AF401" s="32">
        <f>_xlfn.XLOOKUP(Master1[[#This Row],[cu_id]],Revenue_Analysis[cuid],Revenue_Analysis[Q3 High Deviation], 0)</f>
        <v>28.139199999999999</v>
      </c>
      <c r="AG401" s="32">
        <f>_xlfn.XLOOKUP(Master1[[#This Row],[cu_id]],Revenue_Analysis[cuid],Revenue_Analysis[Q4 Low Deviation], 0)</f>
        <v>23.492799999999999</v>
      </c>
      <c r="AH401" s="32">
        <f>_xlfn.XLOOKUP(Master1[[#This Row],[cu_id]],Revenue_Analysis[cuid],Revenue_Analysis[Q4 High Deviation], 0)</f>
        <v>24.962599999999998</v>
      </c>
      <c r="AI401" s="32">
        <f>_xlfn.XLOOKUP(Master1[[#This Row],[cu_id]],Revenue_Analysis[cuid],Revenue_Analysis[Q1 Average], 0)</f>
        <v>24.48</v>
      </c>
      <c r="AJ401" s="32">
        <f>_xlfn.XLOOKUP(Master1[[#This Row],[cu_id]],Revenue_Analysis[cuid],Revenue_Analysis[Q2 Average], 0)</f>
        <v>32.15</v>
      </c>
      <c r="AK401" s="32">
        <f>_xlfn.XLOOKUP(Master1[[#This Row],[cu_id]],Revenue_Analysis[cuid],Revenue_Analysis[Q3 Average], 0)</f>
        <v>27.83</v>
      </c>
      <c r="AL401" s="32">
        <f>_xlfn.XLOOKUP(Master1[[#This Row],[cu_id]],Revenue_Analysis[cuid],Revenue_Analysis[Q4 Average], 0)</f>
        <v>24.227699999999999</v>
      </c>
      <c r="AM401" s="34">
        <v>0.20833333333333334</v>
      </c>
      <c r="AN401" s="35">
        <v>0.5</v>
      </c>
      <c r="AO401" s="35" t="s">
        <v>4592</v>
      </c>
      <c r="AP401" s="35" t="s">
        <v>4592</v>
      </c>
      <c r="AQ401" s="20" t="s">
        <v>0</v>
      </c>
      <c r="AR401" s="20"/>
      <c r="AS401" s="14">
        <f>IFERROR(_xlfn.XLOOKUP(Master1[[#This Row],[cu_id]],StopTimes[cu_ID],StopTimes[Average Stop Time]), 0)</f>
        <v>0.17500000000000002</v>
      </c>
      <c r="AT401" s="14">
        <f>IF(Master1[[#This Row],[RSP StopTime Override]] &lt;&gt; "",Master1[[#This Row],[RSP StopTime Override]],IF(Master1[[#This Row],[Avg Stop Time Helper]] &lt;&gt; 0, Master1[[#This Row],[Avg Stop Time Helper]],Average_Stop_Time))</f>
        <v>0.17500000000000002</v>
      </c>
      <c r="AU401" s="13"/>
    </row>
    <row r="402" spans="1:47" x14ac:dyDescent="0.3">
      <c r="A402" s="18" t="s">
        <v>4518</v>
      </c>
      <c r="B402" s="20">
        <v>47</v>
      </c>
      <c r="C402" s="20" t="s">
        <v>14</v>
      </c>
      <c r="D402" s="19">
        <v>99061</v>
      </c>
      <c r="E402" s="19" t="s">
        <v>5598</v>
      </c>
      <c r="F402" s="19" t="s">
        <v>5599</v>
      </c>
      <c r="G402" s="19" t="s">
        <v>5593</v>
      </c>
      <c r="H402" s="19" t="s">
        <v>5</v>
      </c>
      <c r="I402" s="19" t="s">
        <v>4977</v>
      </c>
      <c r="J402" s="19" t="s">
        <v>4</v>
      </c>
      <c r="K402" s="19" t="s">
        <v>5064</v>
      </c>
      <c r="L402" s="21" t="s">
        <v>16</v>
      </c>
      <c r="M402" s="20" t="s">
        <v>3</v>
      </c>
      <c r="N402" s="20" t="s">
        <v>2</v>
      </c>
      <c r="O402" s="20">
        <v>20</v>
      </c>
      <c r="P402" s="20">
        <v>0</v>
      </c>
      <c r="Q402" s="20">
        <v>0</v>
      </c>
      <c r="R402" s="20">
        <v>0</v>
      </c>
      <c r="S402" s="20">
        <v>20</v>
      </c>
      <c r="T402" s="20">
        <v>0</v>
      </c>
      <c r="U402" s="20">
        <v>53</v>
      </c>
      <c r="V402" s="30">
        <v>11</v>
      </c>
      <c r="W402" s="30"/>
      <c r="X402" s="33">
        <f>IFERROR(1 -(Master1[[#This Row],[Avg Garment Scans per Delivery]]/Master1[[#This Row],[Garment Inventory]]), 0)</f>
        <v>1</v>
      </c>
      <c r="Y402" s="30">
        <v>1</v>
      </c>
      <c r="Z402" s="30">
        <v>13</v>
      </c>
      <c r="AA402" s="32">
        <f>_xlfn.XLOOKUP(Master1[[#This Row],[cu_id]], Revenue_Analysis[cuid], Revenue_Analysis[Q1 Low Deviation], 0)</f>
        <v>2.64</v>
      </c>
      <c r="AB402" s="32">
        <f>_xlfn.XLOOKUP(Master1[[#This Row],[cu_id]],Revenue_Analysis[cuid],Revenue_Analysis[Q1 High Deviation], 0)</f>
        <v>2.64</v>
      </c>
      <c r="AC402" s="32">
        <f>_xlfn.XLOOKUP(Master1[[#This Row],[cu_id]],Revenue_Analysis[cuid],Revenue_Analysis[Q2 Low Deviation], 0)</f>
        <v>2.64</v>
      </c>
      <c r="AD402" s="32">
        <f>_xlfn.XLOOKUP(Master1[[#This Row],[cu_id]],Revenue_Analysis[cuid],Revenue_Analysis[Q2 High Deviation], 0)</f>
        <v>2.64</v>
      </c>
      <c r="AE402" s="32">
        <f>_xlfn.XLOOKUP(Master1[[#This Row],[cu_id]],Revenue_Analysis[cuid],Revenue_Analysis[Q3 Low Deviation], 0)</f>
        <v>2.64</v>
      </c>
      <c r="AF402" s="32">
        <f>_xlfn.XLOOKUP(Master1[[#This Row],[cu_id]],Revenue_Analysis[cuid],Revenue_Analysis[Q3 High Deviation], 0)</f>
        <v>2.64</v>
      </c>
      <c r="AG402" s="32">
        <f>_xlfn.XLOOKUP(Master1[[#This Row],[cu_id]],Revenue_Analysis[cuid],Revenue_Analysis[Q4 Low Deviation], 0)</f>
        <v>2.5163000000000002</v>
      </c>
      <c r="AH402" s="32">
        <f>_xlfn.XLOOKUP(Master1[[#This Row],[cu_id]],Revenue_Analysis[cuid],Revenue_Analysis[Q4 High Deviation], 0)</f>
        <v>2.5945</v>
      </c>
      <c r="AI402" s="32">
        <f>_xlfn.XLOOKUP(Master1[[#This Row],[cu_id]],Revenue_Analysis[cuid],Revenue_Analysis[Q1 Average], 0)</f>
        <v>2.64</v>
      </c>
      <c r="AJ402" s="32">
        <f>_xlfn.XLOOKUP(Master1[[#This Row],[cu_id]],Revenue_Analysis[cuid],Revenue_Analysis[Q2 Average], 0)</f>
        <v>2.64</v>
      </c>
      <c r="AK402" s="32">
        <f>_xlfn.XLOOKUP(Master1[[#This Row],[cu_id]],Revenue_Analysis[cuid],Revenue_Analysis[Q3 Average], 0)</f>
        <v>2.64</v>
      </c>
      <c r="AL402" s="32">
        <f>_xlfn.XLOOKUP(Master1[[#This Row],[cu_id]],Revenue_Analysis[cuid],Revenue_Analysis[Q4 Average], 0)</f>
        <v>2.5554000000000001</v>
      </c>
      <c r="AM402" s="34">
        <v>0.20833333333333334</v>
      </c>
      <c r="AN402" s="35">
        <v>0.5</v>
      </c>
      <c r="AO402" s="35" t="s">
        <v>4592</v>
      </c>
      <c r="AP402" s="35" t="s">
        <v>4592</v>
      </c>
      <c r="AQ402" s="20" t="s">
        <v>0</v>
      </c>
      <c r="AR402" s="20"/>
      <c r="AS402" s="14">
        <f>IFERROR(_xlfn.XLOOKUP(Master1[[#This Row],[cu_id]],StopTimes[cu_ID],StopTimes[Average Stop Time]), 0)</f>
        <v>0.11458333333333334</v>
      </c>
      <c r="AT402" s="14">
        <f>IF(Master1[[#This Row],[RSP StopTime Override]] &lt;&gt; "",Master1[[#This Row],[RSP StopTime Override]],IF(Master1[[#This Row],[Avg Stop Time Helper]] &lt;&gt; 0, Master1[[#This Row],[Avg Stop Time Helper]],Average_Stop_Time))</f>
        <v>0.11458333333333334</v>
      </c>
      <c r="AU402" s="13"/>
    </row>
    <row r="403" spans="1:47" x14ac:dyDescent="0.3">
      <c r="A403" s="18" t="s">
        <v>4519</v>
      </c>
      <c r="B403" s="20">
        <v>47</v>
      </c>
      <c r="C403" s="20" t="s">
        <v>14</v>
      </c>
      <c r="D403" s="19">
        <v>99061</v>
      </c>
      <c r="E403" s="19" t="s">
        <v>5600</v>
      </c>
      <c r="F403" s="19" t="s">
        <v>5601</v>
      </c>
      <c r="G403" s="19" t="s">
        <v>5593</v>
      </c>
      <c r="H403" s="19" t="s">
        <v>5</v>
      </c>
      <c r="I403" s="19" t="s">
        <v>4977</v>
      </c>
      <c r="J403" s="19" t="s">
        <v>4</v>
      </c>
      <c r="K403" s="19" t="s">
        <v>5064</v>
      </c>
      <c r="L403" s="21" t="s">
        <v>16</v>
      </c>
      <c r="M403" s="20" t="s">
        <v>3</v>
      </c>
      <c r="N403" s="20" t="s">
        <v>2</v>
      </c>
      <c r="O403" s="20">
        <v>25</v>
      </c>
      <c r="P403" s="20">
        <v>0</v>
      </c>
      <c r="Q403" s="20">
        <v>0</v>
      </c>
      <c r="R403" s="20">
        <v>0</v>
      </c>
      <c r="S403" s="20">
        <v>25</v>
      </c>
      <c r="T403" s="20">
        <v>0</v>
      </c>
      <c r="U403" s="20">
        <v>53</v>
      </c>
      <c r="V403" s="30"/>
      <c r="W403" s="30"/>
      <c r="X403" s="33">
        <f>IFERROR(1 -(Master1[[#This Row],[Avg Garment Scans per Delivery]]/Master1[[#This Row],[Garment Inventory]]), 0)</f>
        <v>0</v>
      </c>
      <c r="Y403" s="30"/>
      <c r="Z403" s="30"/>
      <c r="AA403" s="32">
        <f>_xlfn.XLOOKUP(Master1[[#This Row],[cu_id]], Revenue_Analysis[cuid], Revenue_Analysis[Q1 Low Deviation], 0)</f>
        <v>29.68</v>
      </c>
      <c r="AB403" s="32">
        <f>_xlfn.XLOOKUP(Master1[[#This Row],[cu_id]],Revenue_Analysis[cuid],Revenue_Analysis[Q1 High Deviation], 0)</f>
        <v>29.68</v>
      </c>
      <c r="AC403" s="32">
        <f>_xlfn.XLOOKUP(Master1[[#This Row],[cu_id]],Revenue_Analysis[cuid],Revenue_Analysis[Q2 Low Deviation], 0)</f>
        <v>29.532399999999999</v>
      </c>
      <c r="AD403" s="32">
        <f>_xlfn.XLOOKUP(Master1[[#This Row],[cu_id]],Revenue_Analysis[cuid],Revenue_Analysis[Q2 High Deviation], 0)</f>
        <v>43.823</v>
      </c>
      <c r="AE403" s="32">
        <f>_xlfn.XLOOKUP(Master1[[#This Row],[cu_id]],Revenue_Analysis[cuid],Revenue_Analysis[Q3 Low Deviation], 0)</f>
        <v>34.378500000000003</v>
      </c>
      <c r="AF403" s="32">
        <f>_xlfn.XLOOKUP(Master1[[#This Row],[cu_id]],Revenue_Analysis[cuid],Revenue_Analysis[Q3 High Deviation], 0)</f>
        <v>38.901499999999999</v>
      </c>
      <c r="AG403" s="32">
        <f>_xlfn.XLOOKUP(Master1[[#This Row],[cu_id]],Revenue_Analysis[cuid],Revenue_Analysis[Q4 Low Deviation], 0)</f>
        <v>28.634399999999999</v>
      </c>
      <c r="AH403" s="32">
        <f>_xlfn.XLOOKUP(Master1[[#This Row],[cu_id]],Revenue_Analysis[cuid],Revenue_Analysis[Q4 High Deviation], 0)</f>
        <v>29.294799999999999</v>
      </c>
      <c r="AI403" s="32">
        <f>_xlfn.XLOOKUP(Master1[[#This Row],[cu_id]],Revenue_Analysis[cuid],Revenue_Analysis[Q1 Average], 0)</f>
        <v>29.68</v>
      </c>
      <c r="AJ403" s="32">
        <f>_xlfn.XLOOKUP(Master1[[#This Row],[cu_id]],Revenue_Analysis[cuid],Revenue_Analysis[Q2 Average], 0)</f>
        <v>36.677700000000002</v>
      </c>
      <c r="AK403" s="32">
        <f>_xlfn.XLOOKUP(Master1[[#This Row],[cu_id]],Revenue_Analysis[cuid],Revenue_Analysis[Q3 Average], 0)</f>
        <v>36.64</v>
      </c>
      <c r="AL403" s="32">
        <f>_xlfn.XLOOKUP(Master1[[#This Row],[cu_id]],Revenue_Analysis[cuid],Revenue_Analysis[Q4 Average], 0)</f>
        <v>28.964600000000001</v>
      </c>
      <c r="AM403" s="34">
        <v>0.20833333333333334</v>
      </c>
      <c r="AN403" s="35">
        <v>0.5</v>
      </c>
      <c r="AO403" s="35" t="s">
        <v>4592</v>
      </c>
      <c r="AP403" s="35" t="s">
        <v>4592</v>
      </c>
      <c r="AQ403" s="20" t="s">
        <v>0</v>
      </c>
      <c r="AR403" s="20"/>
      <c r="AS403" s="14">
        <f>IFERROR(_xlfn.XLOOKUP(Master1[[#This Row],[cu_id]],StopTimes[cu_ID],StopTimes[Average Stop Time]), 0)</f>
        <v>0.14375000000000002</v>
      </c>
      <c r="AT403" s="14">
        <f>IF(Master1[[#This Row],[RSP StopTime Override]] &lt;&gt; "",Master1[[#This Row],[RSP StopTime Override]],IF(Master1[[#This Row],[Avg Stop Time Helper]] &lt;&gt; 0, Master1[[#This Row],[Avg Stop Time Helper]],Average_Stop_Time))</f>
        <v>0.14375000000000002</v>
      </c>
      <c r="AU403" s="13"/>
    </row>
    <row r="404" spans="1:47" x14ac:dyDescent="0.3">
      <c r="A404" s="18" t="s">
        <v>4520</v>
      </c>
      <c r="B404" s="20">
        <v>47</v>
      </c>
      <c r="C404" s="20" t="s">
        <v>14</v>
      </c>
      <c r="D404" s="19">
        <v>99061</v>
      </c>
      <c r="E404" s="19" t="s">
        <v>5602</v>
      </c>
      <c r="F404" s="19" t="s">
        <v>5603</v>
      </c>
      <c r="G404" s="19" t="s">
        <v>5604</v>
      </c>
      <c r="H404" s="19" t="s">
        <v>5</v>
      </c>
      <c r="I404" s="19" t="s">
        <v>5605</v>
      </c>
      <c r="J404" s="19" t="s">
        <v>4</v>
      </c>
      <c r="K404" s="19" t="s">
        <v>5064</v>
      </c>
      <c r="L404" s="21" t="s">
        <v>16</v>
      </c>
      <c r="M404" s="20" t="s">
        <v>3</v>
      </c>
      <c r="N404" s="20" t="s">
        <v>2</v>
      </c>
      <c r="O404" s="20">
        <v>53</v>
      </c>
      <c r="P404" s="20">
        <v>0</v>
      </c>
      <c r="Q404" s="20">
        <v>0</v>
      </c>
      <c r="R404" s="20">
        <v>0</v>
      </c>
      <c r="S404" s="20">
        <v>53</v>
      </c>
      <c r="T404" s="20">
        <v>0</v>
      </c>
      <c r="U404" s="20">
        <v>53</v>
      </c>
      <c r="V404" s="30"/>
      <c r="W404" s="30"/>
      <c r="X404" s="33">
        <f>IFERROR(1 -(Master1[[#This Row],[Avg Garment Scans per Delivery]]/Master1[[#This Row],[Garment Inventory]]), 0)</f>
        <v>0</v>
      </c>
      <c r="Y404" s="30"/>
      <c r="Z404" s="30"/>
      <c r="AA404" s="32">
        <f>_xlfn.XLOOKUP(Master1[[#This Row],[cu_id]], Revenue_Analysis[cuid], Revenue_Analysis[Q1 Low Deviation], 0)</f>
        <v>17.027999999999999</v>
      </c>
      <c r="AB404" s="32">
        <f>_xlfn.XLOOKUP(Master1[[#This Row],[cu_id]],Revenue_Analysis[cuid],Revenue_Analysis[Q1 High Deviation], 0)</f>
        <v>17.869</v>
      </c>
      <c r="AC404" s="32">
        <f>_xlfn.XLOOKUP(Master1[[#This Row],[cu_id]],Revenue_Analysis[cuid],Revenue_Analysis[Q2 Low Deviation], 0)</f>
        <v>19.738499999999998</v>
      </c>
      <c r="AD404" s="32">
        <f>_xlfn.XLOOKUP(Master1[[#This Row],[cu_id]],Revenue_Analysis[cuid],Revenue_Analysis[Q2 High Deviation], 0)</f>
        <v>21.1815</v>
      </c>
      <c r="AE404" s="32">
        <f>_xlfn.XLOOKUP(Master1[[#This Row],[cu_id]],Revenue_Analysis[cuid],Revenue_Analysis[Q3 Low Deviation], 0)</f>
        <v>21.674700000000001</v>
      </c>
      <c r="AF404" s="32">
        <f>_xlfn.XLOOKUP(Master1[[#This Row],[cu_id]],Revenue_Analysis[cuid],Revenue_Analysis[Q3 High Deviation], 0)</f>
        <v>22.7545</v>
      </c>
      <c r="AG404" s="32">
        <f>_xlfn.XLOOKUP(Master1[[#This Row],[cu_id]],Revenue_Analysis[cuid],Revenue_Analysis[Q4 Low Deviation], 0)</f>
        <v>6.3684000000000003</v>
      </c>
      <c r="AH404" s="32">
        <f>_xlfn.XLOOKUP(Master1[[#This Row],[cu_id]],Revenue_Analysis[cuid],Revenue_Analysis[Q4 High Deviation], 0)</f>
        <v>18.288599999999999</v>
      </c>
      <c r="AI404" s="32">
        <f>_xlfn.XLOOKUP(Master1[[#This Row],[cu_id]],Revenue_Analysis[cuid],Revenue_Analysis[Q1 Average], 0)</f>
        <v>17.448499999999999</v>
      </c>
      <c r="AJ404" s="32">
        <f>_xlfn.XLOOKUP(Master1[[#This Row],[cu_id]],Revenue_Analysis[cuid],Revenue_Analysis[Q2 Average], 0)</f>
        <v>20.46</v>
      </c>
      <c r="AK404" s="32">
        <f>_xlfn.XLOOKUP(Master1[[#This Row],[cu_id]],Revenue_Analysis[cuid],Revenue_Analysis[Q3 Average], 0)</f>
        <v>22.214600000000001</v>
      </c>
      <c r="AL404" s="32">
        <f>_xlfn.XLOOKUP(Master1[[#This Row],[cu_id]],Revenue_Analysis[cuid],Revenue_Analysis[Q4 Average], 0)</f>
        <v>12.3285</v>
      </c>
      <c r="AM404" s="34">
        <v>0.20833333333333334</v>
      </c>
      <c r="AN404" s="35">
        <v>0.5</v>
      </c>
      <c r="AO404" s="35" t="s">
        <v>4592</v>
      </c>
      <c r="AP404" s="35" t="s">
        <v>4592</v>
      </c>
      <c r="AQ404" s="20" t="s">
        <v>0</v>
      </c>
      <c r="AR404" s="20"/>
      <c r="AS404" s="14">
        <f>IFERROR(_xlfn.XLOOKUP(Master1[[#This Row],[cu_id]],StopTimes[cu_ID],StopTimes[Average Stop Time]), 0)</f>
        <v>7.0687500000000005</v>
      </c>
      <c r="AT404" s="14">
        <f>IF(Master1[[#This Row],[RSP StopTime Override]] &lt;&gt; "",Master1[[#This Row],[RSP StopTime Override]],IF(Master1[[#This Row],[Avg Stop Time Helper]] &lt;&gt; 0, Master1[[#This Row],[Avg Stop Time Helper]],Average_Stop_Time))</f>
        <v>7.0687500000000005</v>
      </c>
      <c r="AU404" s="13"/>
    </row>
    <row r="405" spans="1:47" x14ac:dyDescent="0.3">
      <c r="A405" s="18" t="s">
        <v>4521</v>
      </c>
      <c r="B405" s="20">
        <v>47</v>
      </c>
      <c r="C405" s="20" t="s">
        <v>14</v>
      </c>
      <c r="D405" s="19">
        <v>99061</v>
      </c>
      <c r="E405" s="19" t="s">
        <v>5606</v>
      </c>
      <c r="F405" s="19" t="s">
        <v>5607</v>
      </c>
      <c r="G405" s="19" t="s">
        <v>5593</v>
      </c>
      <c r="H405" s="19" t="s">
        <v>5</v>
      </c>
      <c r="I405" s="19" t="s">
        <v>4977</v>
      </c>
      <c r="J405" s="19" t="s">
        <v>4</v>
      </c>
      <c r="K405" s="19" t="s">
        <v>5064</v>
      </c>
      <c r="L405" s="21" t="s">
        <v>16</v>
      </c>
      <c r="M405" s="20" t="s">
        <v>3</v>
      </c>
      <c r="N405" s="20" t="s">
        <v>2</v>
      </c>
      <c r="O405" s="20">
        <v>30</v>
      </c>
      <c r="P405" s="20">
        <v>0</v>
      </c>
      <c r="Q405" s="20">
        <v>0</v>
      </c>
      <c r="R405" s="20">
        <v>0</v>
      </c>
      <c r="S405" s="20">
        <v>30</v>
      </c>
      <c r="T405" s="20">
        <v>0</v>
      </c>
      <c r="U405" s="20">
        <v>55</v>
      </c>
      <c r="V405" s="30">
        <v>78</v>
      </c>
      <c r="W405" s="30">
        <v>15</v>
      </c>
      <c r="X405" s="33">
        <f>IFERROR(1 -(Master1[[#This Row],[Avg Garment Scans per Delivery]]/Master1[[#This Row],[Garment Inventory]]), 0)</f>
        <v>0.80769230769230771</v>
      </c>
      <c r="Y405" s="30">
        <v>3</v>
      </c>
      <c r="Z405" s="30">
        <v>153</v>
      </c>
      <c r="AA405" s="32">
        <f>_xlfn.XLOOKUP(Master1[[#This Row],[cu_id]], Revenue_Analysis[cuid], Revenue_Analysis[Q1 Low Deviation], 0)</f>
        <v>161.9751</v>
      </c>
      <c r="AB405" s="32">
        <f>_xlfn.XLOOKUP(Master1[[#This Row],[cu_id]],Revenue_Analysis[cuid],Revenue_Analysis[Q1 High Deviation], 0)</f>
        <v>162.4879</v>
      </c>
      <c r="AC405" s="32">
        <f>_xlfn.XLOOKUP(Master1[[#This Row],[cu_id]],Revenue_Analysis[cuid],Revenue_Analysis[Q2 Low Deviation], 0)</f>
        <v>143.91909999999999</v>
      </c>
      <c r="AD405" s="32">
        <f>_xlfn.XLOOKUP(Master1[[#This Row],[cu_id]],Revenue_Analysis[cuid],Revenue_Analysis[Q2 High Deviation], 0)</f>
        <v>191.59690000000001</v>
      </c>
      <c r="AE405" s="32">
        <f>_xlfn.XLOOKUP(Master1[[#This Row],[cu_id]],Revenue_Analysis[cuid],Revenue_Analysis[Q3 Low Deviation], 0)</f>
        <v>178.96090000000001</v>
      </c>
      <c r="AF405" s="32">
        <f>_xlfn.XLOOKUP(Master1[[#This Row],[cu_id]],Revenue_Analysis[cuid],Revenue_Analysis[Q3 High Deviation], 0)</f>
        <v>181.3621</v>
      </c>
      <c r="AG405" s="32">
        <f>_xlfn.XLOOKUP(Master1[[#This Row],[cu_id]],Revenue_Analysis[cuid],Revenue_Analysis[Q4 Low Deviation], 0)</f>
        <v>152.0069</v>
      </c>
      <c r="AH405" s="32">
        <f>_xlfn.XLOOKUP(Master1[[#This Row],[cu_id]],Revenue_Analysis[cuid],Revenue_Analysis[Q4 High Deviation], 0)</f>
        <v>172.61449999999999</v>
      </c>
      <c r="AI405" s="32">
        <f>_xlfn.XLOOKUP(Master1[[#This Row],[cu_id]],Revenue_Analysis[cuid],Revenue_Analysis[Q1 Average], 0)</f>
        <v>162.23150000000001</v>
      </c>
      <c r="AJ405" s="32">
        <f>_xlfn.XLOOKUP(Master1[[#This Row],[cu_id]],Revenue_Analysis[cuid],Revenue_Analysis[Q2 Average], 0)</f>
        <v>167.75800000000001</v>
      </c>
      <c r="AK405" s="32">
        <f>_xlfn.XLOOKUP(Master1[[#This Row],[cu_id]],Revenue_Analysis[cuid],Revenue_Analysis[Q3 Average], 0)</f>
        <v>180.16149999999999</v>
      </c>
      <c r="AL405" s="32">
        <f>_xlfn.XLOOKUP(Master1[[#This Row],[cu_id]],Revenue_Analysis[cuid],Revenue_Analysis[Q4 Average], 0)</f>
        <v>162.3107</v>
      </c>
      <c r="AM405" s="34">
        <v>0.20833333333333334</v>
      </c>
      <c r="AN405" s="35">
        <v>0.5</v>
      </c>
      <c r="AO405" s="35" t="s">
        <v>4592</v>
      </c>
      <c r="AP405" s="35" t="s">
        <v>4592</v>
      </c>
      <c r="AQ405" s="20" t="s">
        <v>0</v>
      </c>
      <c r="AR405" s="20"/>
      <c r="AS405" s="14">
        <f>IFERROR(_xlfn.XLOOKUP(Master1[[#This Row],[cu_id]],StopTimes[cu_ID],StopTimes[Average Stop Time]), 0)</f>
        <v>0.16875000000000001</v>
      </c>
      <c r="AT405" s="14">
        <f>IF(Master1[[#This Row],[RSP StopTime Override]] &lt;&gt; "",Master1[[#This Row],[RSP StopTime Override]],IF(Master1[[#This Row],[Avg Stop Time Helper]] &lt;&gt; 0, Master1[[#This Row],[Avg Stop Time Helper]],Average_Stop_Time))</f>
        <v>0.16875000000000001</v>
      </c>
      <c r="AU405" s="13"/>
    </row>
    <row r="406" spans="1:47" x14ac:dyDescent="0.3">
      <c r="A406" s="18" t="s">
        <v>4522</v>
      </c>
      <c r="B406" s="20">
        <v>47</v>
      </c>
      <c r="C406" s="20" t="s">
        <v>14</v>
      </c>
      <c r="D406" s="19">
        <v>99061</v>
      </c>
      <c r="E406" s="19" t="s">
        <v>5608</v>
      </c>
      <c r="F406" s="19" t="s">
        <v>5609</v>
      </c>
      <c r="G406" s="19" t="s">
        <v>5593</v>
      </c>
      <c r="H406" s="19" t="s">
        <v>5</v>
      </c>
      <c r="I406" s="19" t="s">
        <v>4977</v>
      </c>
      <c r="J406" s="19" t="s">
        <v>4</v>
      </c>
      <c r="K406" s="19" t="s">
        <v>5064</v>
      </c>
      <c r="L406" s="21" t="s">
        <v>16</v>
      </c>
      <c r="M406" s="20" t="s">
        <v>3</v>
      </c>
      <c r="N406" s="20" t="s">
        <v>2</v>
      </c>
      <c r="O406" s="20">
        <v>40</v>
      </c>
      <c r="P406" s="20">
        <v>0</v>
      </c>
      <c r="Q406" s="20">
        <v>0</v>
      </c>
      <c r="R406" s="20">
        <v>0</v>
      </c>
      <c r="S406" s="20">
        <v>40</v>
      </c>
      <c r="T406" s="20">
        <v>0</v>
      </c>
      <c r="U406" s="20">
        <v>53</v>
      </c>
      <c r="V406" s="30">
        <v>110</v>
      </c>
      <c r="W406" s="30">
        <v>38</v>
      </c>
      <c r="X406" s="33">
        <f>IFERROR(1 -(Master1[[#This Row],[Avg Garment Scans per Delivery]]/Master1[[#This Row],[Garment Inventory]]), 0)</f>
        <v>0.65454545454545454</v>
      </c>
      <c r="Y406" s="30">
        <v>5</v>
      </c>
      <c r="Z406" s="30">
        <v>171</v>
      </c>
      <c r="AA406" s="32">
        <f>_xlfn.XLOOKUP(Master1[[#This Row],[cu_id]], Revenue_Analysis[cuid], Revenue_Analysis[Q1 Low Deviation], 0)</f>
        <v>61.988399999999999</v>
      </c>
      <c r="AB406" s="32">
        <f>_xlfn.XLOOKUP(Master1[[#This Row],[cu_id]],Revenue_Analysis[cuid],Revenue_Analysis[Q1 High Deviation], 0)</f>
        <v>69.784000000000006</v>
      </c>
      <c r="AC406" s="32">
        <f>_xlfn.XLOOKUP(Master1[[#This Row],[cu_id]],Revenue_Analysis[cuid],Revenue_Analysis[Q2 Low Deviation], 0)</f>
        <v>65.790099999999995</v>
      </c>
      <c r="AD406" s="32">
        <f>_xlfn.XLOOKUP(Master1[[#This Row],[cu_id]],Revenue_Analysis[cuid],Revenue_Analysis[Q2 High Deviation], 0)</f>
        <v>79.646900000000002</v>
      </c>
      <c r="AE406" s="32">
        <f>_xlfn.XLOOKUP(Master1[[#This Row],[cu_id]],Revenue_Analysis[cuid],Revenue_Analysis[Q3 Low Deviation], 0)</f>
        <v>67.5381</v>
      </c>
      <c r="AF406" s="32">
        <f>_xlfn.XLOOKUP(Master1[[#This Row],[cu_id]],Revenue_Analysis[cuid],Revenue_Analysis[Q3 High Deviation], 0)</f>
        <v>76.008099999999999</v>
      </c>
      <c r="AG406" s="32">
        <f>_xlfn.XLOOKUP(Master1[[#This Row],[cu_id]],Revenue_Analysis[cuid],Revenue_Analysis[Q4 Low Deviation], 0)</f>
        <v>63.498899999999999</v>
      </c>
      <c r="AH406" s="32">
        <f>_xlfn.XLOOKUP(Master1[[#This Row],[cu_id]],Revenue_Analysis[cuid],Revenue_Analysis[Q4 High Deviation], 0)</f>
        <v>71.130300000000005</v>
      </c>
      <c r="AI406" s="32">
        <f>_xlfn.XLOOKUP(Master1[[#This Row],[cu_id]],Revenue_Analysis[cuid],Revenue_Analysis[Q1 Average], 0)</f>
        <v>65.886200000000002</v>
      </c>
      <c r="AJ406" s="32">
        <f>_xlfn.XLOOKUP(Master1[[#This Row],[cu_id]],Revenue_Analysis[cuid],Revenue_Analysis[Q2 Average], 0)</f>
        <v>72.718500000000006</v>
      </c>
      <c r="AK406" s="32">
        <f>_xlfn.XLOOKUP(Master1[[#This Row],[cu_id]],Revenue_Analysis[cuid],Revenue_Analysis[Q3 Average], 0)</f>
        <v>71.773099999999999</v>
      </c>
      <c r="AL406" s="32">
        <f>_xlfn.XLOOKUP(Master1[[#This Row],[cu_id]],Revenue_Analysis[cuid],Revenue_Analysis[Q4 Average], 0)</f>
        <v>67.314599999999999</v>
      </c>
      <c r="AM406" s="34">
        <v>0.20833333333333334</v>
      </c>
      <c r="AN406" s="35">
        <v>0.5</v>
      </c>
      <c r="AO406" s="35" t="s">
        <v>4592</v>
      </c>
      <c r="AP406" s="35" t="s">
        <v>4592</v>
      </c>
      <c r="AQ406" s="20" t="s">
        <v>0</v>
      </c>
      <c r="AR406" s="20"/>
      <c r="AS406" s="14">
        <f>IFERROR(_xlfn.XLOOKUP(Master1[[#This Row],[cu_id]],StopTimes[cu_ID],StopTimes[Average Stop Time]), 0)</f>
        <v>0.11875000000000001</v>
      </c>
      <c r="AT406" s="14">
        <f>IF(Master1[[#This Row],[RSP StopTime Override]] &lt;&gt; "",Master1[[#This Row],[RSP StopTime Override]],IF(Master1[[#This Row],[Avg Stop Time Helper]] &lt;&gt; 0, Master1[[#This Row],[Avg Stop Time Helper]],Average_Stop_Time))</f>
        <v>0.11875000000000001</v>
      </c>
      <c r="AU406" s="13"/>
    </row>
    <row r="407" spans="1:47" x14ac:dyDescent="0.3">
      <c r="A407" s="18" t="s">
        <v>4523</v>
      </c>
      <c r="B407" s="20">
        <v>47</v>
      </c>
      <c r="C407" s="20" t="s">
        <v>14</v>
      </c>
      <c r="D407" s="19">
        <v>99061</v>
      </c>
      <c r="E407" s="19" t="s">
        <v>5610</v>
      </c>
      <c r="F407" s="19" t="s">
        <v>5611</v>
      </c>
      <c r="G407" s="19" t="s">
        <v>5593</v>
      </c>
      <c r="H407" s="19" t="s">
        <v>5</v>
      </c>
      <c r="I407" s="19" t="s">
        <v>4977</v>
      </c>
      <c r="J407" s="19" t="s">
        <v>4</v>
      </c>
      <c r="K407" s="19" t="s">
        <v>5064</v>
      </c>
      <c r="L407" s="21" t="s">
        <v>16</v>
      </c>
      <c r="M407" s="20" t="s">
        <v>3</v>
      </c>
      <c r="N407" s="20" t="s">
        <v>2</v>
      </c>
      <c r="O407" s="20">
        <v>42</v>
      </c>
      <c r="P407" s="20">
        <v>0</v>
      </c>
      <c r="Q407" s="20">
        <v>0</v>
      </c>
      <c r="R407" s="20">
        <v>0</v>
      </c>
      <c r="S407" s="20">
        <v>42</v>
      </c>
      <c r="T407" s="20">
        <v>0</v>
      </c>
      <c r="U407" s="20">
        <v>53</v>
      </c>
      <c r="V407" s="30">
        <v>22</v>
      </c>
      <c r="W407" s="30"/>
      <c r="X407" s="33">
        <f>IFERROR(1 -(Master1[[#This Row],[Avg Garment Scans per Delivery]]/Master1[[#This Row],[Garment Inventory]]), 0)</f>
        <v>1</v>
      </c>
      <c r="Y407" s="30">
        <v>1</v>
      </c>
      <c r="Z407" s="30">
        <v>22</v>
      </c>
      <c r="AA407" s="32">
        <f>_xlfn.XLOOKUP(Master1[[#This Row],[cu_id]], Revenue_Analysis[cuid], Revenue_Analysis[Q1 Low Deviation], 0)</f>
        <v>54.369399999999999</v>
      </c>
      <c r="AB407" s="32">
        <f>_xlfn.XLOOKUP(Master1[[#This Row],[cu_id]],Revenue_Analysis[cuid],Revenue_Analysis[Q1 High Deviation], 0)</f>
        <v>56.073599999999999</v>
      </c>
      <c r="AC407" s="32">
        <f>_xlfn.XLOOKUP(Master1[[#This Row],[cu_id]],Revenue_Analysis[cuid],Revenue_Analysis[Q2 Low Deviation], 0)</f>
        <v>62.186900000000001</v>
      </c>
      <c r="AD407" s="32">
        <f>_xlfn.XLOOKUP(Master1[[#This Row],[cu_id]],Revenue_Analysis[cuid],Revenue_Analysis[Q2 High Deviation], 0)</f>
        <v>76.273099999999999</v>
      </c>
      <c r="AE407" s="32">
        <f>_xlfn.XLOOKUP(Master1[[#This Row],[cu_id]],Revenue_Analysis[cuid],Revenue_Analysis[Q3 Low Deviation], 0)</f>
        <v>66.064599999999999</v>
      </c>
      <c r="AF407" s="32">
        <f>_xlfn.XLOOKUP(Master1[[#This Row],[cu_id]],Revenue_Analysis[cuid],Revenue_Analysis[Q3 High Deviation], 0)</f>
        <v>66.718400000000003</v>
      </c>
      <c r="AG407" s="32">
        <f>_xlfn.XLOOKUP(Master1[[#This Row],[cu_id]],Revenue_Analysis[cuid],Revenue_Analysis[Q4 Low Deviation], 0)</f>
        <v>52.643900000000002</v>
      </c>
      <c r="AH407" s="32">
        <f>_xlfn.XLOOKUP(Master1[[#This Row],[cu_id]],Revenue_Analysis[cuid],Revenue_Analysis[Q4 High Deviation], 0)</f>
        <v>55.249899999999997</v>
      </c>
      <c r="AI407" s="32">
        <f>_xlfn.XLOOKUP(Master1[[#This Row],[cu_id]],Revenue_Analysis[cuid],Revenue_Analysis[Q1 Average], 0)</f>
        <v>55.221499999999999</v>
      </c>
      <c r="AJ407" s="32">
        <f>_xlfn.XLOOKUP(Master1[[#This Row],[cu_id]],Revenue_Analysis[cuid],Revenue_Analysis[Q2 Average], 0)</f>
        <v>69.23</v>
      </c>
      <c r="AK407" s="32">
        <f>_xlfn.XLOOKUP(Master1[[#This Row],[cu_id]],Revenue_Analysis[cuid],Revenue_Analysis[Q3 Average], 0)</f>
        <v>66.391499999999994</v>
      </c>
      <c r="AL407" s="32">
        <f>_xlfn.XLOOKUP(Master1[[#This Row],[cu_id]],Revenue_Analysis[cuid],Revenue_Analysis[Q4 Average], 0)</f>
        <v>53.946899999999999</v>
      </c>
      <c r="AM407" s="34">
        <v>0.20833333333333334</v>
      </c>
      <c r="AN407" s="35">
        <v>0.5</v>
      </c>
      <c r="AO407" s="35" t="s">
        <v>4592</v>
      </c>
      <c r="AP407" s="35" t="s">
        <v>4592</v>
      </c>
      <c r="AQ407" s="20" t="s">
        <v>0</v>
      </c>
      <c r="AR407" s="20"/>
      <c r="AS407" s="14">
        <f>IFERROR(_xlfn.XLOOKUP(Master1[[#This Row],[cu_id]],StopTimes[cu_ID],StopTimes[Average Stop Time]), 0)</f>
        <v>0.13750000000000001</v>
      </c>
      <c r="AT407" s="14">
        <f>IF(Master1[[#This Row],[RSP StopTime Override]] &lt;&gt; "",Master1[[#This Row],[RSP StopTime Override]],IF(Master1[[#This Row],[Avg Stop Time Helper]] &lt;&gt; 0, Master1[[#This Row],[Avg Stop Time Helper]],Average_Stop_Time))</f>
        <v>0.13750000000000001</v>
      </c>
      <c r="AU407" s="13"/>
    </row>
    <row r="408" spans="1:47" x14ac:dyDescent="0.3">
      <c r="A408" s="18" t="s">
        <v>4524</v>
      </c>
      <c r="B408" s="20">
        <v>6</v>
      </c>
      <c r="C408" s="20" t="s">
        <v>6</v>
      </c>
      <c r="D408" s="19">
        <v>530404</v>
      </c>
      <c r="E408" s="19" t="s">
        <v>13</v>
      </c>
      <c r="F408" s="19" t="s">
        <v>4808</v>
      </c>
      <c r="G408" s="19" t="s">
        <v>4809</v>
      </c>
      <c r="H408" s="19" t="s">
        <v>5</v>
      </c>
      <c r="I408" s="19" t="s">
        <v>4810</v>
      </c>
      <c r="J408" s="19" t="s">
        <v>4</v>
      </c>
      <c r="K408" s="19" t="s">
        <v>4783</v>
      </c>
      <c r="L408" s="21" t="s">
        <v>16</v>
      </c>
      <c r="M408" s="20" t="s">
        <v>3</v>
      </c>
      <c r="N408" s="20" t="s">
        <v>2</v>
      </c>
      <c r="O408" s="20">
        <v>100</v>
      </c>
      <c r="P408" s="20">
        <v>0</v>
      </c>
      <c r="Q408" s="20">
        <v>0</v>
      </c>
      <c r="R408" s="20">
        <v>100</v>
      </c>
      <c r="S408" s="20">
        <v>0</v>
      </c>
      <c r="T408" s="20">
        <v>0</v>
      </c>
      <c r="U408" s="20">
        <v>51</v>
      </c>
      <c r="V408" s="30"/>
      <c r="W408" s="30"/>
      <c r="X408" s="33">
        <f>IFERROR(1 -(Master1[[#This Row],[Avg Garment Scans per Delivery]]/Master1[[#This Row],[Garment Inventory]]), 0)</f>
        <v>0</v>
      </c>
      <c r="Y408" s="30"/>
      <c r="Z408" s="30"/>
      <c r="AA408" s="32">
        <f>_xlfn.XLOOKUP(Master1[[#This Row],[cu_id]], Revenue_Analysis[cuid], Revenue_Analysis[Q1 Low Deviation], 0)</f>
        <v>53.960099999999997</v>
      </c>
      <c r="AB408" s="32">
        <f>_xlfn.XLOOKUP(Master1[[#This Row],[cu_id]],Revenue_Analysis[cuid],Revenue_Analysis[Q1 High Deviation], 0)</f>
        <v>70.536900000000003</v>
      </c>
      <c r="AC408" s="32">
        <f>_xlfn.XLOOKUP(Master1[[#This Row],[cu_id]],Revenue_Analysis[cuid],Revenue_Analysis[Q2 Low Deviation], 0)</f>
        <v>63.145499999999998</v>
      </c>
      <c r="AD408" s="32">
        <f>_xlfn.XLOOKUP(Master1[[#This Row],[cu_id]],Revenue_Analysis[cuid],Revenue_Analysis[Q2 High Deviation], 0)</f>
        <v>78.049899999999994</v>
      </c>
      <c r="AE408" s="32">
        <f>_xlfn.XLOOKUP(Master1[[#This Row],[cu_id]],Revenue_Analysis[cuid],Revenue_Analysis[Q3 Low Deviation], 0)</f>
        <v>61.705300000000001</v>
      </c>
      <c r="AF408" s="32">
        <f>_xlfn.XLOOKUP(Master1[[#This Row],[cu_id]],Revenue_Analysis[cuid],Revenue_Analysis[Q3 High Deviation], 0)</f>
        <v>88.563900000000004</v>
      </c>
      <c r="AG408" s="32">
        <f>_xlfn.XLOOKUP(Master1[[#This Row],[cu_id]],Revenue_Analysis[cuid],Revenue_Analysis[Q4 Low Deviation], 0)</f>
        <v>44.181100000000001</v>
      </c>
      <c r="AH408" s="32">
        <f>_xlfn.XLOOKUP(Master1[[#This Row],[cu_id]],Revenue_Analysis[cuid],Revenue_Analysis[Q4 High Deviation], 0)</f>
        <v>62.855499999999999</v>
      </c>
      <c r="AI408" s="32">
        <f>_xlfn.XLOOKUP(Master1[[#This Row],[cu_id]],Revenue_Analysis[cuid],Revenue_Analysis[Q1 Average], 0)</f>
        <v>62.2485</v>
      </c>
      <c r="AJ408" s="32">
        <f>_xlfn.XLOOKUP(Master1[[#This Row],[cu_id]],Revenue_Analysis[cuid],Revenue_Analysis[Q2 Average], 0)</f>
        <v>70.597700000000003</v>
      </c>
      <c r="AK408" s="32">
        <f>_xlfn.XLOOKUP(Master1[[#This Row],[cu_id]],Revenue_Analysis[cuid],Revenue_Analysis[Q3 Average], 0)</f>
        <v>75.134600000000006</v>
      </c>
      <c r="AL408" s="32">
        <f>_xlfn.XLOOKUP(Master1[[#This Row],[cu_id]],Revenue_Analysis[cuid],Revenue_Analysis[Q4 Average], 0)</f>
        <v>53.518300000000004</v>
      </c>
      <c r="AM408" s="34">
        <v>0.20833333333333334</v>
      </c>
      <c r="AN408" s="35">
        <v>0.20833333333333334</v>
      </c>
      <c r="AO408" s="35" t="s">
        <v>4592</v>
      </c>
      <c r="AP408" s="35" t="s">
        <v>4592</v>
      </c>
      <c r="AQ408" s="20" t="s">
        <v>0</v>
      </c>
      <c r="AR408" s="20"/>
      <c r="AS408" s="14">
        <f>IFERROR(_xlfn.XLOOKUP(Master1[[#This Row],[cu_id]],StopTimes[cu_ID],StopTimes[Average Stop Time]), 0)</f>
        <v>7.3125</v>
      </c>
      <c r="AT408" s="14">
        <f>IF(Master1[[#This Row],[RSP StopTime Override]] &lt;&gt; "",Master1[[#This Row],[RSP StopTime Override]],IF(Master1[[#This Row],[Avg Stop Time Helper]] &lt;&gt; 0, Master1[[#This Row],[Avg Stop Time Helper]],Average_Stop_Time))</f>
        <v>7.3125</v>
      </c>
      <c r="AU408" s="13"/>
    </row>
    <row r="409" spans="1:47" x14ac:dyDescent="0.3">
      <c r="A409" s="18" t="s">
        <v>4525</v>
      </c>
      <c r="B409" s="20">
        <v>51</v>
      </c>
      <c r="C409" s="20" t="s">
        <v>9</v>
      </c>
      <c r="D409" s="19">
        <v>530405</v>
      </c>
      <c r="E409" s="19" t="s">
        <v>13</v>
      </c>
      <c r="F409" s="19" t="s">
        <v>6275</v>
      </c>
      <c r="G409" s="19" t="s">
        <v>6276</v>
      </c>
      <c r="H409" s="19" t="s">
        <v>5</v>
      </c>
      <c r="I409" s="19" t="s">
        <v>4977</v>
      </c>
      <c r="J409" s="19" t="s">
        <v>4</v>
      </c>
      <c r="K409" s="19" t="s">
        <v>5576</v>
      </c>
      <c r="L409" s="21" t="s">
        <v>16</v>
      </c>
      <c r="M409" s="20" t="s">
        <v>3</v>
      </c>
      <c r="N409" s="20" t="s">
        <v>2</v>
      </c>
      <c r="O409" s="20">
        <v>50</v>
      </c>
      <c r="P409" s="20">
        <v>50</v>
      </c>
      <c r="Q409" s="20">
        <v>0</v>
      </c>
      <c r="R409" s="20">
        <v>0</v>
      </c>
      <c r="S409" s="20">
        <v>0</v>
      </c>
      <c r="T409" s="20">
        <v>0</v>
      </c>
      <c r="U409" s="20">
        <v>52</v>
      </c>
      <c r="V409" s="30"/>
      <c r="W409" s="30"/>
      <c r="X409" s="33">
        <f>IFERROR(1 -(Master1[[#This Row],[Avg Garment Scans per Delivery]]/Master1[[#This Row],[Garment Inventory]]), 0)</f>
        <v>0</v>
      </c>
      <c r="Y409" s="30"/>
      <c r="Z409" s="30"/>
      <c r="AA409" s="32">
        <f>_xlfn.XLOOKUP(Master1[[#This Row],[cu_id]], Revenue_Analysis[cuid], Revenue_Analysis[Q1 Low Deviation], 0)</f>
        <v>96.597700000000003</v>
      </c>
      <c r="AB409" s="32">
        <f>_xlfn.XLOOKUP(Master1[[#This Row],[cu_id]],Revenue_Analysis[cuid],Revenue_Analysis[Q1 High Deviation], 0)</f>
        <v>105.5823</v>
      </c>
      <c r="AC409" s="32">
        <f>_xlfn.XLOOKUP(Master1[[#This Row],[cu_id]],Revenue_Analysis[cuid],Revenue_Analysis[Q2 Low Deviation], 0)</f>
        <v>111.0737</v>
      </c>
      <c r="AD409" s="32">
        <f>_xlfn.XLOOKUP(Master1[[#This Row],[cu_id]],Revenue_Analysis[cuid],Revenue_Analysis[Q2 High Deviation], 0)</f>
        <v>122.4139</v>
      </c>
      <c r="AE409" s="32">
        <f>_xlfn.XLOOKUP(Master1[[#This Row],[cu_id]],Revenue_Analysis[cuid],Revenue_Analysis[Q3 Low Deviation], 0)</f>
        <v>121.538</v>
      </c>
      <c r="AF409" s="32">
        <f>_xlfn.XLOOKUP(Master1[[#This Row],[cu_id]],Revenue_Analysis[cuid],Revenue_Analysis[Q3 High Deviation], 0)</f>
        <v>123.279</v>
      </c>
      <c r="AG409" s="32">
        <f>_xlfn.XLOOKUP(Master1[[#This Row],[cu_id]],Revenue_Analysis[cuid],Revenue_Analysis[Q4 Low Deviation], 0)</f>
        <v>97.44</v>
      </c>
      <c r="AH409" s="32">
        <f>_xlfn.XLOOKUP(Master1[[#This Row],[cu_id]],Revenue_Analysis[cuid],Revenue_Analysis[Q4 High Deviation], 0)</f>
        <v>97.44</v>
      </c>
      <c r="AI409" s="32">
        <f>_xlfn.XLOOKUP(Master1[[#This Row],[cu_id]],Revenue_Analysis[cuid],Revenue_Analysis[Q1 Average], 0)</f>
        <v>101.09</v>
      </c>
      <c r="AJ409" s="32">
        <f>_xlfn.XLOOKUP(Master1[[#This Row],[cu_id]],Revenue_Analysis[cuid],Revenue_Analysis[Q2 Average], 0)</f>
        <v>116.74379999999999</v>
      </c>
      <c r="AK409" s="32">
        <f>_xlfn.XLOOKUP(Master1[[#This Row],[cu_id]],Revenue_Analysis[cuid],Revenue_Analysis[Q3 Average], 0)</f>
        <v>122.4085</v>
      </c>
      <c r="AL409" s="32">
        <f>_xlfn.XLOOKUP(Master1[[#This Row],[cu_id]],Revenue_Analysis[cuid],Revenue_Analysis[Q4 Average], 0)</f>
        <v>97.44</v>
      </c>
      <c r="AM409" s="34">
        <v>0.29166666666666669</v>
      </c>
      <c r="AN409" s="35">
        <v>0.875</v>
      </c>
      <c r="AO409" s="35" t="s">
        <v>4592</v>
      </c>
      <c r="AP409" s="35" t="s">
        <v>4592</v>
      </c>
      <c r="AQ409" s="20" t="s">
        <v>5135</v>
      </c>
      <c r="AR409" s="20"/>
      <c r="AS409" s="14">
        <f>IFERROR(_xlfn.XLOOKUP(Master1[[#This Row],[cu_id]],StopTimes[cu_ID],StopTimes[Average Stop Time]), 0)</f>
        <v>12.678571428333333</v>
      </c>
      <c r="AT409" s="14">
        <f>IF(Master1[[#This Row],[RSP StopTime Override]] &lt;&gt; "",Master1[[#This Row],[RSP StopTime Override]],IF(Master1[[#This Row],[Avg Stop Time Helper]] &lt;&gt; 0, Master1[[#This Row],[Avg Stop Time Helper]],Average_Stop_Time))</f>
        <v>12.678571428333333</v>
      </c>
      <c r="AU409" s="13"/>
    </row>
    <row r="410" spans="1:47" x14ac:dyDescent="0.3">
      <c r="A410" s="18" t="s">
        <v>4526</v>
      </c>
      <c r="B410" s="20">
        <v>50</v>
      </c>
      <c r="C410" s="20" t="s">
        <v>6</v>
      </c>
      <c r="D410" s="19">
        <v>99061</v>
      </c>
      <c r="E410" s="19" t="s">
        <v>5951</v>
      </c>
      <c r="F410" s="19" t="s">
        <v>5952</v>
      </c>
      <c r="G410" s="19" t="s">
        <v>5953</v>
      </c>
      <c r="H410" s="19" t="s">
        <v>5</v>
      </c>
      <c r="I410" s="19" t="s">
        <v>4970</v>
      </c>
      <c r="J410" s="19" t="s">
        <v>4</v>
      </c>
      <c r="K410" s="19" t="s">
        <v>5173</v>
      </c>
      <c r="L410" s="21" t="s">
        <v>16</v>
      </c>
      <c r="M410" s="20" t="s">
        <v>3</v>
      </c>
      <c r="N410" s="20" t="s">
        <v>2</v>
      </c>
      <c r="O410" s="20">
        <v>45</v>
      </c>
      <c r="P410" s="20">
        <v>0</v>
      </c>
      <c r="Q410" s="20">
        <v>0</v>
      </c>
      <c r="R410" s="20">
        <v>45</v>
      </c>
      <c r="S410" s="20">
        <v>0</v>
      </c>
      <c r="T410" s="20">
        <v>0</v>
      </c>
      <c r="U410" s="20">
        <v>54</v>
      </c>
      <c r="V410" s="30"/>
      <c r="W410" s="30"/>
      <c r="X410" s="33">
        <f>IFERROR(1 -(Master1[[#This Row],[Avg Garment Scans per Delivery]]/Master1[[#This Row],[Garment Inventory]]), 0)</f>
        <v>0</v>
      </c>
      <c r="Y410" s="30"/>
      <c r="Z410" s="30"/>
      <c r="AA410" s="32">
        <f>_xlfn.XLOOKUP(Master1[[#This Row],[cu_id]], Revenue_Analysis[cuid], Revenue_Analysis[Q1 Low Deviation], 0)</f>
        <v>38.543399999999998</v>
      </c>
      <c r="AB410" s="32">
        <f>_xlfn.XLOOKUP(Master1[[#This Row],[cu_id]],Revenue_Analysis[cuid],Revenue_Analysis[Q1 High Deviation], 0)</f>
        <v>40.3842</v>
      </c>
      <c r="AC410" s="32">
        <f>_xlfn.XLOOKUP(Master1[[#This Row],[cu_id]],Revenue_Analysis[cuid],Revenue_Analysis[Q2 Low Deviation], 0)</f>
        <v>23.715599999999998</v>
      </c>
      <c r="AD410" s="32">
        <f>_xlfn.XLOOKUP(Master1[[#This Row],[cu_id]],Revenue_Analysis[cuid],Revenue_Analysis[Q2 High Deviation], 0)</f>
        <v>57.969000000000001</v>
      </c>
      <c r="AE410" s="32">
        <f>_xlfn.XLOOKUP(Master1[[#This Row],[cu_id]],Revenue_Analysis[cuid],Revenue_Analysis[Q3 Low Deviation], 0)</f>
        <v>25.101900000000001</v>
      </c>
      <c r="AF410" s="32">
        <f>_xlfn.XLOOKUP(Master1[[#This Row],[cu_id]],Revenue_Analysis[cuid],Revenue_Analysis[Q3 High Deviation], 0)</f>
        <v>64.290899999999993</v>
      </c>
      <c r="AG410" s="32">
        <f>_xlfn.XLOOKUP(Master1[[#This Row],[cu_id]],Revenue_Analysis[cuid],Revenue_Analysis[Q4 Low Deviation], 0)</f>
        <v>20.572299999999998</v>
      </c>
      <c r="AH410" s="32">
        <f>_xlfn.XLOOKUP(Master1[[#This Row],[cu_id]],Revenue_Analysis[cuid],Revenue_Analysis[Q4 High Deviation], 0)</f>
        <v>35.983499999999999</v>
      </c>
      <c r="AI410" s="32">
        <f>_xlfn.XLOOKUP(Master1[[#This Row],[cu_id]],Revenue_Analysis[cuid],Revenue_Analysis[Q1 Average], 0)</f>
        <v>39.463799999999999</v>
      </c>
      <c r="AJ410" s="32">
        <f>_xlfn.XLOOKUP(Master1[[#This Row],[cu_id]],Revenue_Analysis[cuid],Revenue_Analysis[Q2 Average], 0)</f>
        <v>40.842300000000002</v>
      </c>
      <c r="AK410" s="32">
        <f>_xlfn.XLOOKUP(Master1[[#This Row],[cu_id]],Revenue_Analysis[cuid],Revenue_Analysis[Q3 Average], 0)</f>
        <v>44.696399999999997</v>
      </c>
      <c r="AL410" s="32">
        <f>_xlfn.XLOOKUP(Master1[[#This Row],[cu_id]],Revenue_Analysis[cuid],Revenue_Analysis[Q4 Average], 0)</f>
        <v>28.277899999999999</v>
      </c>
      <c r="AM410" s="34">
        <v>0.25</v>
      </c>
      <c r="AN410" s="35">
        <v>0.5</v>
      </c>
      <c r="AO410" s="35" t="s">
        <v>4592</v>
      </c>
      <c r="AP410" s="35" t="s">
        <v>4592</v>
      </c>
      <c r="AQ410" s="20" t="s">
        <v>0</v>
      </c>
      <c r="AR410" s="20"/>
      <c r="AS410" s="14">
        <f>IFERROR(_xlfn.XLOOKUP(Master1[[#This Row],[cu_id]],StopTimes[cu_ID],StopTimes[Average Stop Time]), 0)</f>
        <v>23.143750000000001</v>
      </c>
      <c r="AT410" s="14">
        <f>IF(Master1[[#This Row],[RSP StopTime Override]] &lt;&gt; "",Master1[[#This Row],[RSP StopTime Override]],IF(Master1[[#This Row],[Avg Stop Time Helper]] &lt;&gt; 0, Master1[[#This Row],[Avg Stop Time Helper]],Average_Stop_Time))</f>
        <v>24</v>
      </c>
      <c r="AU410" s="13">
        <v>24</v>
      </c>
    </row>
    <row r="411" spans="1:47" x14ac:dyDescent="0.3">
      <c r="A411" s="18" t="s">
        <v>4527</v>
      </c>
      <c r="B411" s="20">
        <v>56</v>
      </c>
      <c r="C411" s="20" t="s">
        <v>12</v>
      </c>
      <c r="D411" s="19">
        <v>530421</v>
      </c>
      <c r="E411" s="19" t="s">
        <v>13</v>
      </c>
      <c r="F411" s="19" t="s">
        <v>6918</v>
      </c>
      <c r="G411" s="19" t="s">
        <v>6919</v>
      </c>
      <c r="H411" s="19" t="s">
        <v>5</v>
      </c>
      <c r="I411" s="19" t="s">
        <v>5275</v>
      </c>
      <c r="J411" s="19" t="s">
        <v>4</v>
      </c>
      <c r="K411" s="19" t="s">
        <v>5276</v>
      </c>
      <c r="L411" s="21" t="s">
        <v>31</v>
      </c>
      <c r="M411" s="20" t="s">
        <v>30</v>
      </c>
      <c r="N411" s="20" t="s">
        <v>2</v>
      </c>
      <c r="O411" s="20">
        <v>47</v>
      </c>
      <c r="P411" s="20">
        <v>0</v>
      </c>
      <c r="Q411" s="20">
        <v>47</v>
      </c>
      <c r="R411" s="20">
        <v>0</v>
      </c>
      <c r="S411" s="20">
        <v>0</v>
      </c>
      <c r="T411" s="20">
        <v>0</v>
      </c>
      <c r="U411" s="20">
        <v>13</v>
      </c>
      <c r="V411" s="30"/>
      <c r="W411" s="30"/>
      <c r="X411" s="33">
        <f>IFERROR(1 -(Master1[[#This Row],[Avg Garment Scans per Delivery]]/Master1[[#This Row],[Garment Inventory]]), 0)</f>
        <v>0</v>
      </c>
      <c r="Y411" s="30"/>
      <c r="Z411" s="30"/>
      <c r="AA411" s="32">
        <f>_xlfn.XLOOKUP(Master1[[#This Row],[cu_id]], Revenue_Analysis[cuid], Revenue_Analysis[Q1 Low Deviation], 0)</f>
        <v>56.523299999999999</v>
      </c>
      <c r="AB411" s="32">
        <f>_xlfn.XLOOKUP(Master1[[#This Row],[cu_id]],Revenue_Analysis[cuid],Revenue_Analysis[Q1 High Deviation], 0)</f>
        <v>142.61670000000001</v>
      </c>
      <c r="AC411" s="32">
        <f>_xlfn.XLOOKUP(Master1[[#This Row],[cu_id]],Revenue_Analysis[cuid],Revenue_Analysis[Q2 Low Deviation], 0)</f>
        <v>87.825000000000003</v>
      </c>
      <c r="AD411" s="32">
        <f>_xlfn.XLOOKUP(Master1[[#This Row],[cu_id]],Revenue_Analysis[cuid],Revenue_Analysis[Q2 High Deviation], 0)</f>
        <v>174.245</v>
      </c>
      <c r="AE411" s="32">
        <f>_xlfn.XLOOKUP(Master1[[#This Row],[cu_id]],Revenue_Analysis[cuid],Revenue_Analysis[Q3 Low Deviation], 0)</f>
        <v>66.927700000000002</v>
      </c>
      <c r="AF411" s="32">
        <f>_xlfn.XLOOKUP(Master1[[#This Row],[cu_id]],Revenue_Analysis[cuid],Revenue_Analysis[Q3 High Deviation], 0)</f>
        <v>194.63890000000001</v>
      </c>
      <c r="AG411" s="32">
        <f>_xlfn.XLOOKUP(Master1[[#This Row],[cu_id]],Revenue_Analysis[cuid],Revenue_Analysis[Q4 Low Deviation], 0)</f>
        <v>165.56</v>
      </c>
      <c r="AH411" s="32">
        <f>_xlfn.XLOOKUP(Master1[[#This Row],[cu_id]],Revenue_Analysis[cuid],Revenue_Analysis[Q4 High Deviation], 0)</f>
        <v>165.56</v>
      </c>
      <c r="AI411" s="32">
        <f>_xlfn.XLOOKUP(Master1[[#This Row],[cu_id]],Revenue_Analysis[cuid],Revenue_Analysis[Q1 Average], 0)</f>
        <v>99.57</v>
      </c>
      <c r="AJ411" s="32">
        <f>_xlfn.XLOOKUP(Master1[[#This Row],[cu_id]],Revenue_Analysis[cuid],Revenue_Analysis[Q2 Average], 0)</f>
        <v>131.035</v>
      </c>
      <c r="AK411" s="32">
        <f>_xlfn.XLOOKUP(Master1[[#This Row],[cu_id]],Revenue_Analysis[cuid],Revenue_Analysis[Q3 Average], 0)</f>
        <v>130.7833</v>
      </c>
      <c r="AL411" s="32">
        <f>_xlfn.XLOOKUP(Master1[[#This Row],[cu_id]],Revenue_Analysis[cuid],Revenue_Analysis[Q4 Average], 0)</f>
        <v>165.56</v>
      </c>
      <c r="AM411" s="34">
        <v>0.29166666666666669</v>
      </c>
      <c r="AN411" s="35" t="s">
        <v>6875</v>
      </c>
      <c r="AO411" s="35" t="s">
        <v>4592</v>
      </c>
      <c r="AP411" s="35" t="s">
        <v>4592</v>
      </c>
      <c r="AQ411" s="20" t="s">
        <v>0</v>
      </c>
      <c r="AR411" s="20"/>
      <c r="AS411" s="14">
        <f>IFERROR(_xlfn.XLOOKUP(Master1[[#This Row],[cu_id]],StopTimes[cu_ID],StopTimes[Average Stop Time]), 0)</f>
        <v>2.85</v>
      </c>
      <c r="AT411" s="14">
        <f>IF(Master1[[#This Row],[RSP StopTime Override]] &lt;&gt; "",Master1[[#This Row],[RSP StopTime Override]],IF(Master1[[#This Row],[Avg Stop Time Helper]] &lt;&gt; 0, Master1[[#This Row],[Avg Stop Time Helper]],Average_Stop_Time))</f>
        <v>2.85</v>
      </c>
      <c r="AU411" s="13"/>
    </row>
    <row r="412" spans="1:47" x14ac:dyDescent="0.3">
      <c r="A412" s="18" t="s">
        <v>4528</v>
      </c>
      <c r="B412" s="20">
        <v>50</v>
      </c>
      <c r="C412" s="20" t="s">
        <v>6</v>
      </c>
      <c r="D412" s="19">
        <v>99061</v>
      </c>
      <c r="E412" s="19" t="s">
        <v>5954</v>
      </c>
      <c r="F412" s="19" t="s">
        <v>5955</v>
      </c>
      <c r="G412" s="19" t="s">
        <v>5953</v>
      </c>
      <c r="H412" s="19" t="s">
        <v>5</v>
      </c>
      <c r="I412" s="19" t="s">
        <v>5182</v>
      </c>
      <c r="J412" s="19" t="s">
        <v>4</v>
      </c>
      <c r="K412" s="19" t="s">
        <v>5173</v>
      </c>
      <c r="L412" s="21" t="s">
        <v>16</v>
      </c>
      <c r="M412" s="20" t="s">
        <v>3</v>
      </c>
      <c r="N412" s="20" t="s">
        <v>2</v>
      </c>
      <c r="O412" s="20">
        <v>47</v>
      </c>
      <c r="P412" s="20">
        <v>0</v>
      </c>
      <c r="Q412" s="20">
        <v>0</v>
      </c>
      <c r="R412" s="20">
        <v>47</v>
      </c>
      <c r="S412" s="20">
        <v>0</v>
      </c>
      <c r="T412" s="20">
        <v>0</v>
      </c>
      <c r="U412" s="20">
        <v>20</v>
      </c>
      <c r="V412" s="30"/>
      <c r="W412" s="30"/>
      <c r="X412" s="33">
        <f>IFERROR(1 -(Master1[[#This Row],[Avg Garment Scans per Delivery]]/Master1[[#This Row],[Garment Inventory]]), 0)</f>
        <v>0</v>
      </c>
      <c r="Y412" s="30"/>
      <c r="Z412" s="30"/>
      <c r="AA412" s="32">
        <f>_xlfn.XLOOKUP(Master1[[#This Row],[cu_id]], Revenue_Analysis[cuid], Revenue_Analysis[Q1 Low Deviation], 0)</f>
        <v>0</v>
      </c>
      <c r="AB412" s="32">
        <f>_xlfn.XLOOKUP(Master1[[#This Row],[cu_id]],Revenue_Analysis[cuid],Revenue_Analysis[Q1 High Deviation], 0)</f>
        <v>0</v>
      </c>
      <c r="AC412" s="32">
        <f>_xlfn.XLOOKUP(Master1[[#This Row],[cu_id]],Revenue_Analysis[cuid],Revenue_Analysis[Q2 Low Deviation], 0)</f>
        <v>0</v>
      </c>
      <c r="AD412" s="32">
        <f>_xlfn.XLOOKUP(Master1[[#This Row],[cu_id]],Revenue_Analysis[cuid],Revenue_Analysis[Q2 High Deviation], 0)</f>
        <v>0</v>
      </c>
      <c r="AE412" s="32">
        <f>_xlfn.XLOOKUP(Master1[[#This Row],[cu_id]],Revenue_Analysis[cuid],Revenue_Analysis[Q3 Low Deviation], 0)</f>
        <v>0</v>
      </c>
      <c r="AF412" s="32">
        <f>_xlfn.XLOOKUP(Master1[[#This Row],[cu_id]],Revenue_Analysis[cuid],Revenue_Analysis[Q3 High Deviation], 0)</f>
        <v>0</v>
      </c>
      <c r="AG412" s="32">
        <f>_xlfn.XLOOKUP(Master1[[#This Row],[cu_id]],Revenue_Analysis[cuid],Revenue_Analysis[Q4 Low Deviation], 0)</f>
        <v>0</v>
      </c>
      <c r="AH412" s="32">
        <f>_xlfn.XLOOKUP(Master1[[#This Row],[cu_id]],Revenue_Analysis[cuid],Revenue_Analysis[Q4 High Deviation], 0)</f>
        <v>0</v>
      </c>
      <c r="AI412" s="32">
        <f>_xlfn.XLOOKUP(Master1[[#This Row],[cu_id]],Revenue_Analysis[cuid],Revenue_Analysis[Q1 Average], 0)</f>
        <v>0</v>
      </c>
      <c r="AJ412" s="32">
        <f>_xlfn.XLOOKUP(Master1[[#This Row],[cu_id]],Revenue_Analysis[cuid],Revenue_Analysis[Q2 Average], 0)</f>
        <v>0</v>
      </c>
      <c r="AK412" s="32">
        <f>_xlfn.XLOOKUP(Master1[[#This Row],[cu_id]],Revenue_Analysis[cuid],Revenue_Analysis[Q3 Average], 0)</f>
        <v>0</v>
      </c>
      <c r="AL412" s="32">
        <f>_xlfn.XLOOKUP(Master1[[#This Row],[cu_id]],Revenue_Analysis[cuid],Revenue_Analysis[Q4 Average], 0)</f>
        <v>0</v>
      </c>
      <c r="AM412" s="34">
        <v>0.25</v>
      </c>
      <c r="AN412" s="35">
        <v>0.5</v>
      </c>
      <c r="AO412" s="35" t="s">
        <v>4592</v>
      </c>
      <c r="AP412" s="35" t="s">
        <v>4592</v>
      </c>
      <c r="AQ412" s="20" t="s">
        <v>0</v>
      </c>
      <c r="AR412" s="20"/>
      <c r="AS412" s="14">
        <f>IFERROR(_xlfn.XLOOKUP(Master1[[#This Row],[cu_id]],StopTimes[cu_ID],StopTimes[Average Stop Time]), 0)</f>
        <v>0.25624999999999998</v>
      </c>
      <c r="AT412" s="14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412" s="13">
        <v>3</v>
      </c>
    </row>
    <row r="413" spans="1:47" x14ac:dyDescent="0.3">
      <c r="A413" s="18" t="s">
        <v>4529</v>
      </c>
      <c r="B413" s="20">
        <v>50</v>
      </c>
      <c r="C413" s="20" t="s">
        <v>6</v>
      </c>
      <c r="D413" s="19">
        <v>99061</v>
      </c>
      <c r="E413" s="19" t="s">
        <v>5956</v>
      </c>
      <c r="F413" s="19" t="s">
        <v>5957</v>
      </c>
      <c r="G413" s="19" t="s">
        <v>5953</v>
      </c>
      <c r="H413" s="19" t="s">
        <v>5</v>
      </c>
      <c r="I413" s="19" t="s">
        <v>5182</v>
      </c>
      <c r="J413" s="19" t="s">
        <v>4</v>
      </c>
      <c r="K413" s="19" t="s">
        <v>5173</v>
      </c>
      <c r="L413" s="21" t="s">
        <v>16</v>
      </c>
      <c r="M413" s="20" t="s">
        <v>3</v>
      </c>
      <c r="N413" s="20" t="s">
        <v>2</v>
      </c>
      <c r="O413" s="20">
        <v>48</v>
      </c>
      <c r="P413" s="20">
        <v>0</v>
      </c>
      <c r="Q413" s="20">
        <v>0</v>
      </c>
      <c r="R413" s="20">
        <v>48</v>
      </c>
      <c r="S413" s="20">
        <v>0</v>
      </c>
      <c r="T413" s="20">
        <v>0</v>
      </c>
      <c r="U413" s="20">
        <v>53</v>
      </c>
      <c r="V413" s="30"/>
      <c r="W413" s="30"/>
      <c r="X413" s="33">
        <f>IFERROR(1 -(Master1[[#This Row],[Avg Garment Scans per Delivery]]/Master1[[#This Row],[Garment Inventory]]), 0)</f>
        <v>0</v>
      </c>
      <c r="Y413" s="30"/>
      <c r="Z413" s="30"/>
      <c r="AA413" s="32">
        <f>_xlfn.XLOOKUP(Master1[[#This Row],[cu_id]], Revenue_Analysis[cuid], Revenue_Analysis[Q1 Low Deviation], 0)</f>
        <v>17.740600000000001</v>
      </c>
      <c r="AB413" s="32">
        <f>_xlfn.XLOOKUP(Master1[[#This Row],[cu_id]],Revenue_Analysis[cuid],Revenue_Analysis[Q1 High Deviation], 0)</f>
        <v>22.427</v>
      </c>
      <c r="AC413" s="32">
        <f>_xlfn.XLOOKUP(Master1[[#This Row],[cu_id]],Revenue_Analysis[cuid],Revenue_Analysis[Q2 Low Deviation], 0)</f>
        <v>21.079699999999999</v>
      </c>
      <c r="AD413" s="32">
        <f>_xlfn.XLOOKUP(Master1[[#This Row],[cu_id]],Revenue_Analysis[cuid],Revenue_Analysis[Q2 High Deviation], 0)</f>
        <v>23.657299999999999</v>
      </c>
      <c r="AE413" s="32">
        <f>_xlfn.XLOOKUP(Master1[[#This Row],[cu_id]],Revenue_Analysis[cuid],Revenue_Analysis[Q3 Low Deviation], 0)</f>
        <v>16.951000000000001</v>
      </c>
      <c r="AF413" s="32">
        <f>_xlfn.XLOOKUP(Master1[[#This Row],[cu_id]],Revenue_Analysis[cuid],Revenue_Analysis[Q3 High Deviation], 0)</f>
        <v>25.799800000000001</v>
      </c>
      <c r="AG413" s="32">
        <f>_xlfn.XLOOKUP(Master1[[#This Row],[cu_id]],Revenue_Analysis[cuid],Revenue_Analysis[Q4 Low Deviation], 0)</f>
        <v>17.5167</v>
      </c>
      <c r="AH413" s="32">
        <f>_xlfn.XLOOKUP(Master1[[#This Row],[cu_id]],Revenue_Analysis[cuid],Revenue_Analysis[Q4 High Deviation], 0)</f>
        <v>17.935700000000001</v>
      </c>
      <c r="AI413" s="32">
        <f>_xlfn.XLOOKUP(Master1[[#This Row],[cu_id]],Revenue_Analysis[cuid],Revenue_Analysis[Q1 Average], 0)</f>
        <v>20.0838</v>
      </c>
      <c r="AJ413" s="32">
        <f>_xlfn.XLOOKUP(Master1[[#This Row],[cu_id]],Revenue_Analysis[cuid],Revenue_Analysis[Q2 Average], 0)</f>
        <v>22.368500000000001</v>
      </c>
      <c r="AK413" s="32">
        <f>_xlfn.XLOOKUP(Master1[[#This Row],[cu_id]],Revenue_Analysis[cuid],Revenue_Analysis[Q3 Average], 0)</f>
        <v>21.375399999999999</v>
      </c>
      <c r="AL413" s="32">
        <f>_xlfn.XLOOKUP(Master1[[#This Row],[cu_id]],Revenue_Analysis[cuid],Revenue_Analysis[Q4 Average], 0)</f>
        <v>17.726199999999999</v>
      </c>
      <c r="AM413" s="34">
        <v>0.25</v>
      </c>
      <c r="AN413" s="35">
        <v>0.5</v>
      </c>
      <c r="AO413" s="35" t="s">
        <v>4592</v>
      </c>
      <c r="AP413" s="35" t="s">
        <v>4592</v>
      </c>
      <c r="AQ413" s="20" t="s">
        <v>0</v>
      </c>
      <c r="AR413" s="20"/>
      <c r="AS413" s="14">
        <f>IFERROR(_xlfn.XLOOKUP(Master1[[#This Row],[cu_id]],StopTimes[cu_ID],StopTimes[Average Stop Time]), 0)</f>
        <v>0.46250000000000002</v>
      </c>
      <c r="AT413" s="14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413" s="13">
        <v>3</v>
      </c>
    </row>
    <row r="414" spans="1:47" x14ac:dyDescent="0.3">
      <c r="A414" s="18" t="s">
        <v>4530</v>
      </c>
      <c r="B414" s="20">
        <v>50</v>
      </c>
      <c r="C414" s="20" t="s">
        <v>6</v>
      </c>
      <c r="D414" s="19">
        <v>99061</v>
      </c>
      <c r="E414" s="19" t="s">
        <v>5958</v>
      </c>
      <c r="F414" s="19" t="s">
        <v>5959</v>
      </c>
      <c r="G414" s="19" t="s">
        <v>5953</v>
      </c>
      <c r="H414" s="19" t="s">
        <v>5</v>
      </c>
      <c r="I414" s="19" t="s">
        <v>5182</v>
      </c>
      <c r="J414" s="19" t="s">
        <v>4</v>
      </c>
      <c r="K414" s="19" t="s">
        <v>5173</v>
      </c>
      <c r="L414" s="21" t="s">
        <v>16</v>
      </c>
      <c r="M414" s="20" t="s">
        <v>3</v>
      </c>
      <c r="N414" s="20" t="s">
        <v>2</v>
      </c>
      <c r="O414" s="20">
        <v>50</v>
      </c>
      <c r="P414" s="20">
        <v>0</v>
      </c>
      <c r="Q414" s="20">
        <v>0</v>
      </c>
      <c r="R414" s="20">
        <v>50</v>
      </c>
      <c r="S414" s="20">
        <v>0</v>
      </c>
      <c r="T414" s="20">
        <v>0</v>
      </c>
      <c r="U414" s="20">
        <v>53</v>
      </c>
      <c r="V414" s="30"/>
      <c r="W414" s="30"/>
      <c r="X414" s="33">
        <f>IFERROR(1 -(Master1[[#This Row],[Avg Garment Scans per Delivery]]/Master1[[#This Row],[Garment Inventory]]), 0)</f>
        <v>0</v>
      </c>
      <c r="Y414" s="30"/>
      <c r="Z414" s="30"/>
      <c r="AA414" s="32">
        <f>_xlfn.XLOOKUP(Master1[[#This Row],[cu_id]], Revenue_Analysis[cuid], Revenue_Analysis[Q1 Low Deviation], 0)</f>
        <v>33.979999999999997</v>
      </c>
      <c r="AB414" s="32">
        <f>_xlfn.XLOOKUP(Master1[[#This Row],[cu_id]],Revenue_Analysis[cuid],Revenue_Analysis[Q1 High Deviation], 0)</f>
        <v>33.979999999999997</v>
      </c>
      <c r="AC414" s="32">
        <f>_xlfn.XLOOKUP(Master1[[#This Row],[cu_id]],Revenue_Analysis[cuid],Revenue_Analysis[Q2 Low Deviation], 0)</f>
        <v>28.369199999999999</v>
      </c>
      <c r="AD414" s="32">
        <f>_xlfn.XLOOKUP(Master1[[#This Row],[cu_id]],Revenue_Analysis[cuid],Revenue_Analysis[Q2 High Deviation], 0)</f>
        <v>40.550800000000002</v>
      </c>
      <c r="AE414" s="32">
        <f>_xlfn.XLOOKUP(Master1[[#This Row],[cu_id]],Revenue_Analysis[cuid],Revenue_Analysis[Q3 Low Deviation], 0)</f>
        <v>32.0929</v>
      </c>
      <c r="AF414" s="32">
        <f>_xlfn.XLOOKUP(Master1[[#This Row],[cu_id]],Revenue_Analysis[cuid],Revenue_Analysis[Q3 High Deviation], 0)</f>
        <v>48.5717</v>
      </c>
      <c r="AG414" s="32">
        <f>_xlfn.XLOOKUP(Master1[[#This Row],[cu_id]],Revenue_Analysis[cuid],Revenue_Analysis[Q4 Low Deviation], 0)</f>
        <v>31.494700000000002</v>
      </c>
      <c r="AH414" s="32">
        <f>_xlfn.XLOOKUP(Master1[[#This Row],[cu_id]],Revenue_Analysis[cuid],Revenue_Analysis[Q4 High Deviation], 0)</f>
        <v>37.262300000000003</v>
      </c>
      <c r="AI414" s="32">
        <f>_xlfn.XLOOKUP(Master1[[#This Row],[cu_id]],Revenue_Analysis[cuid],Revenue_Analysis[Q1 Average], 0)</f>
        <v>33.979999999999997</v>
      </c>
      <c r="AJ414" s="32">
        <f>_xlfn.XLOOKUP(Master1[[#This Row],[cu_id]],Revenue_Analysis[cuid],Revenue_Analysis[Q2 Average], 0)</f>
        <v>34.46</v>
      </c>
      <c r="AK414" s="32">
        <f>_xlfn.XLOOKUP(Master1[[#This Row],[cu_id]],Revenue_Analysis[cuid],Revenue_Analysis[Q3 Average], 0)</f>
        <v>40.332299999999996</v>
      </c>
      <c r="AL414" s="32">
        <f>_xlfn.XLOOKUP(Master1[[#This Row],[cu_id]],Revenue_Analysis[cuid],Revenue_Analysis[Q4 Average], 0)</f>
        <v>34.378500000000003</v>
      </c>
      <c r="AM414" s="34">
        <v>0.25</v>
      </c>
      <c r="AN414" s="35">
        <v>0.5</v>
      </c>
      <c r="AO414" s="35" t="s">
        <v>4592</v>
      </c>
      <c r="AP414" s="35" t="s">
        <v>4592</v>
      </c>
      <c r="AQ414" s="20" t="s">
        <v>0</v>
      </c>
      <c r="AR414" s="20"/>
      <c r="AS414" s="14">
        <f>IFERROR(_xlfn.XLOOKUP(Master1[[#This Row],[cu_id]],StopTimes[cu_ID],StopTimes[Average Stop Time]), 0)</f>
        <v>0.36458333333333331</v>
      </c>
      <c r="AT414" s="14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414" s="13">
        <v>3</v>
      </c>
    </row>
    <row r="415" spans="1:47" x14ac:dyDescent="0.3">
      <c r="A415" s="18" t="s">
        <v>4531</v>
      </c>
      <c r="B415" s="20">
        <v>50</v>
      </c>
      <c r="C415" s="20" t="s">
        <v>6</v>
      </c>
      <c r="D415" s="19">
        <v>99061</v>
      </c>
      <c r="E415" s="19" t="s">
        <v>5960</v>
      </c>
      <c r="F415" s="19" t="s">
        <v>5961</v>
      </c>
      <c r="G415" s="19" t="s">
        <v>5953</v>
      </c>
      <c r="H415" s="19" t="s">
        <v>5</v>
      </c>
      <c r="I415" s="19" t="s">
        <v>5182</v>
      </c>
      <c r="J415" s="19" t="s">
        <v>4</v>
      </c>
      <c r="K415" s="19" t="s">
        <v>5173</v>
      </c>
      <c r="L415" s="21" t="s">
        <v>16</v>
      </c>
      <c r="M415" s="20" t="s">
        <v>3</v>
      </c>
      <c r="N415" s="20" t="s">
        <v>2</v>
      </c>
      <c r="O415" s="20">
        <v>51</v>
      </c>
      <c r="P415" s="20">
        <v>0</v>
      </c>
      <c r="Q415" s="20">
        <v>0</v>
      </c>
      <c r="R415" s="20">
        <v>51</v>
      </c>
      <c r="S415" s="20">
        <v>0</v>
      </c>
      <c r="T415" s="20">
        <v>0</v>
      </c>
      <c r="U415" s="20">
        <v>53</v>
      </c>
      <c r="V415" s="30"/>
      <c r="W415" s="30"/>
      <c r="X415" s="33">
        <f>IFERROR(1 -(Master1[[#This Row],[Avg Garment Scans per Delivery]]/Master1[[#This Row],[Garment Inventory]]), 0)</f>
        <v>0</v>
      </c>
      <c r="Y415" s="30"/>
      <c r="Z415" s="30"/>
      <c r="AA415" s="32">
        <f>_xlfn.XLOOKUP(Master1[[#This Row],[cu_id]], Revenue_Analysis[cuid], Revenue_Analysis[Q1 Low Deviation], 0)</f>
        <v>6.71</v>
      </c>
      <c r="AB415" s="32">
        <f>_xlfn.XLOOKUP(Master1[[#This Row],[cu_id]],Revenue_Analysis[cuid],Revenue_Analysis[Q1 High Deviation], 0)</f>
        <v>6.71</v>
      </c>
      <c r="AC415" s="32">
        <f>_xlfn.XLOOKUP(Master1[[#This Row],[cu_id]],Revenue_Analysis[cuid],Revenue_Analysis[Q2 Low Deviation], 0)</f>
        <v>7.2016</v>
      </c>
      <c r="AD415" s="32">
        <f>_xlfn.XLOOKUP(Master1[[#This Row],[cu_id]],Revenue_Analysis[cuid],Revenue_Analysis[Q2 High Deviation], 0)</f>
        <v>8.6921999999999997</v>
      </c>
      <c r="AE415" s="32">
        <f>_xlfn.XLOOKUP(Master1[[#This Row],[cu_id]],Revenue_Analysis[cuid],Revenue_Analysis[Q3 Low Deviation], 0)</f>
        <v>6.9795999999999996</v>
      </c>
      <c r="AF415" s="32">
        <f>_xlfn.XLOOKUP(Master1[[#This Row],[cu_id]],Revenue_Analysis[cuid],Revenue_Analysis[Q3 High Deviation], 0)</f>
        <v>10.151199999999999</v>
      </c>
      <c r="AG415" s="32">
        <f>_xlfn.XLOOKUP(Master1[[#This Row],[cu_id]],Revenue_Analysis[cuid],Revenue_Analysis[Q4 Low Deviation], 0)</f>
        <v>6.3090999999999999</v>
      </c>
      <c r="AH415" s="32">
        <f>_xlfn.XLOOKUP(Master1[[#This Row],[cu_id]],Revenue_Analysis[cuid],Revenue_Analysis[Q4 High Deviation], 0)</f>
        <v>8.1879000000000008</v>
      </c>
      <c r="AI415" s="32">
        <f>_xlfn.XLOOKUP(Master1[[#This Row],[cu_id]],Revenue_Analysis[cuid],Revenue_Analysis[Q1 Average], 0)</f>
        <v>6.71</v>
      </c>
      <c r="AJ415" s="32">
        <f>_xlfn.XLOOKUP(Master1[[#This Row],[cu_id]],Revenue_Analysis[cuid],Revenue_Analysis[Q2 Average], 0)</f>
        <v>7.9469000000000003</v>
      </c>
      <c r="AK415" s="32">
        <f>_xlfn.XLOOKUP(Master1[[#This Row],[cu_id]],Revenue_Analysis[cuid],Revenue_Analysis[Q3 Average], 0)</f>
        <v>8.5654000000000003</v>
      </c>
      <c r="AL415" s="32">
        <f>_xlfn.XLOOKUP(Master1[[#This Row],[cu_id]],Revenue_Analysis[cuid],Revenue_Analysis[Q4 Average], 0)</f>
        <v>7.2484999999999999</v>
      </c>
      <c r="AM415" s="34">
        <v>0.25</v>
      </c>
      <c r="AN415" s="35">
        <v>0.5</v>
      </c>
      <c r="AO415" s="35" t="s">
        <v>4592</v>
      </c>
      <c r="AP415" s="35" t="s">
        <v>4592</v>
      </c>
      <c r="AQ415" s="20" t="s">
        <v>0</v>
      </c>
      <c r="AR415" s="20"/>
      <c r="AS415" s="14">
        <f>IFERROR(_xlfn.XLOOKUP(Master1[[#This Row],[cu_id]],StopTimes[cu_ID],StopTimes[Average Stop Time]), 0)</f>
        <v>0.34791666666666665</v>
      </c>
      <c r="AT415" s="14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415" s="13">
        <v>3</v>
      </c>
    </row>
    <row r="416" spans="1:47" x14ac:dyDescent="0.3">
      <c r="A416" s="18" t="s">
        <v>4532</v>
      </c>
      <c r="B416" s="20">
        <v>50</v>
      </c>
      <c r="C416" s="20" t="s">
        <v>6</v>
      </c>
      <c r="D416" s="19">
        <v>99061</v>
      </c>
      <c r="E416" s="19" t="s">
        <v>5962</v>
      </c>
      <c r="F416" s="19" t="s">
        <v>5963</v>
      </c>
      <c r="G416" s="19" t="s">
        <v>5953</v>
      </c>
      <c r="H416" s="19" t="s">
        <v>5</v>
      </c>
      <c r="I416" s="19" t="s">
        <v>5182</v>
      </c>
      <c r="J416" s="19" t="s">
        <v>4</v>
      </c>
      <c r="K416" s="19" t="s">
        <v>5173</v>
      </c>
      <c r="L416" s="21" t="s">
        <v>16</v>
      </c>
      <c r="M416" s="20" t="s">
        <v>3</v>
      </c>
      <c r="N416" s="20" t="s">
        <v>2</v>
      </c>
      <c r="O416" s="20">
        <v>49</v>
      </c>
      <c r="P416" s="20">
        <v>0</v>
      </c>
      <c r="Q416" s="20">
        <v>0</v>
      </c>
      <c r="R416" s="20">
        <v>49</v>
      </c>
      <c r="S416" s="20">
        <v>0</v>
      </c>
      <c r="T416" s="20">
        <v>0</v>
      </c>
      <c r="U416" s="20">
        <v>53</v>
      </c>
      <c r="V416" s="30">
        <v>69</v>
      </c>
      <c r="W416" s="30">
        <v>6</v>
      </c>
      <c r="X416" s="33">
        <f>IFERROR(1 -(Master1[[#This Row],[Avg Garment Scans per Delivery]]/Master1[[#This Row],[Garment Inventory]]), 0)</f>
        <v>0.91304347826086962</v>
      </c>
      <c r="Y416" s="30">
        <v>3</v>
      </c>
      <c r="Z416" s="30">
        <v>72</v>
      </c>
      <c r="AA416" s="32">
        <f>_xlfn.XLOOKUP(Master1[[#This Row],[cu_id]], Revenue_Analysis[cuid], Revenue_Analysis[Q1 Low Deviation], 0)</f>
        <v>8.0108999999999995</v>
      </c>
      <c r="AB416" s="32">
        <f>_xlfn.XLOOKUP(Master1[[#This Row],[cu_id]],Revenue_Analysis[cuid],Revenue_Analysis[Q1 High Deviation], 0)</f>
        <v>56.130699999999997</v>
      </c>
      <c r="AC416" s="32">
        <f>_xlfn.XLOOKUP(Master1[[#This Row],[cu_id]],Revenue_Analysis[cuid],Revenue_Analysis[Q2 Low Deviation], 0)</f>
        <v>16.851500000000001</v>
      </c>
      <c r="AD416" s="32">
        <f>_xlfn.XLOOKUP(Master1[[#This Row],[cu_id]],Revenue_Analysis[cuid],Revenue_Analysis[Q2 High Deviation], 0)</f>
        <v>32.608499999999999</v>
      </c>
      <c r="AE416" s="32">
        <f>_xlfn.XLOOKUP(Master1[[#This Row],[cu_id]],Revenue_Analysis[cuid],Revenue_Analysis[Q3 Low Deviation], 0)</f>
        <v>20.8078</v>
      </c>
      <c r="AF416" s="32">
        <f>_xlfn.XLOOKUP(Master1[[#This Row],[cu_id]],Revenue_Analysis[cuid],Revenue_Analysis[Q3 High Deviation], 0)</f>
        <v>36.169199999999996</v>
      </c>
      <c r="AG416" s="32">
        <f>_xlfn.XLOOKUP(Master1[[#This Row],[cu_id]],Revenue_Analysis[cuid],Revenue_Analysis[Q4 Low Deviation], 0)</f>
        <v>16.033799999999999</v>
      </c>
      <c r="AH416" s="32">
        <f>_xlfn.XLOOKUP(Master1[[#This Row],[cu_id]],Revenue_Analysis[cuid],Revenue_Analysis[Q4 High Deviation], 0)</f>
        <v>18.446200000000001</v>
      </c>
      <c r="AI416" s="32">
        <f>_xlfn.XLOOKUP(Master1[[#This Row],[cu_id]],Revenue_Analysis[cuid],Revenue_Analysis[Q1 Average], 0)</f>
        <v>32.070799999999998</v>
      </c>
      <c r="AJ416" s="32">
        <f>_xlfn.XLOOKUP(Master1[[#This Row],[cu_id]],Revenue_Analysis[cuid],Revenue_Analysis[Q2 Average], 0)</f>
        <v>24.73</v>
      </c>
      <c r="AK416" s="32">
        <f>_xlfn.XLOOKUP(Master1[[#This Row],[cu_id]],Revenue_Analysis[cuid],Revenue_Analysis[Q3 Average], 0)</f>
        <v>28.488499999999998</v>
      </c>
      <c r="AL416" s="32">
        <f>_xlfn.XLOOKUP(Master1[[#This Row],[cu_id]],Revenue_Analysis[cuid],Revenue_Analysis[Q4 Average], 0)</f>
        <v>17.239999999999998</v>
      </c>
      <c r="AM416" s="34">
        <v>0.25</v>
      </c>
      <c r="AN416" s="35">
        <v>0.5</v>
      </c>
      <c r="AO416" s="35" t="s">
        <v>4592</v>
      </c>
      <c r="AP416" s="35" t="s">
        <v>4592</v>
      </c>
      <c r="AQ416" s="20" t="s">
        <v>0</v>
      </c>
      <c r="AR416" s="20"/>
      <c r="AS416" s="14">
        <f>IFERROR(_xlfn.XLOOKUP(Master1[[#This Row],[cu_id]],StopTimes[cu_ID],StopTimes[Average Stop Time]), 0)</f>
        <v>0.41250000000000003</v>
      </c>
      <c r="AT416" s="14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416" s="13">
        <v>3</v>
      </c>
    </row>
    <row r="417" spans="1:47" x14ac:dyDescent="0.3">
      <c r="A417" s="18" t="s">
        <v>4533</v>
      </c>
      <c r="B417" s="20">
        <v>47</v>
      </c>
      <c r="C417" s="20" t="s">
        <v>9</v>
      </c>
      <c r="D417" s="19">
        <v>530442</v>
      </c>
      <c r="E417" s="19" t="s">
        <v>13</v>
      </c>
      <c r="F417" s="19" t="s">
        <v>5347</v>
      </c>
      <c r="G417" s="19" t="s">
        <v>5348</v>
      </c>
      <c r="H417" s="19" t="s">
        <v>5</v>
      </c>
      <c r="I417" s="19" t="s">
        <v>4867</v>
      </c>
      <c r="J417" s="19" t="s">
        <v>4</v>
      </c>
      <c r="K417" s="19" t="s">
        <v>5349</v>
      </c>
      <c r="L417" s="21" t="s">
        <v>16</v>
      </c>
      <c r="M417" s="20" t="s">
        <v>3</v>
      </c>
      <c r="N417" s="20" t="s">
        <v>2</v>
      </c>
      <c r="O417" s="20">
        <v>20</v>
      </c>
      <c r="P417" s="20">
        <v>20</v>
      </c>
      <c r="Q417" s="20">
        <v>0</v>
      </c>
      <c r="R417" s="20">
        <v>0</v>
      </c>
      <c r="S417" s="20">
        <v>0</v>
      </c>
      <c r="T417" s="20">
        <v>0</v>
      </c>
      <c r="U417" s="20">
        <v>52</v>
      </c>
      <c r="V417" s="30"/>
      <c r="W417" s="30"/>
      <c r="X417" s="33">
        <f>IFERROR(1 -(Master1[[#This Row],[Avg Garment Scans per Delivery]]/Master1[[#This Row],[Garment Inventory]]), 0)</f>
        <v>0</v>
      </c>
      <c r="Y417" s="30"/>
      <c r="Z417" s="30"/>
      <c r="AA417" s="32">
        <f>_xlfn.XLOOKUP(Master1[[#This Row],[cu_id]], Revenue_Analysis[cuid], Revenue_Analysis[Q1 Low Deviation], 0)</f>
        <v>210.3278</v>
      </c>
      <c r="AB417" s="32">
        <f>_xlfn.XLOOKUP(Master1[[#This Row],[cu_id]],Revenue_Analysis[cuid],Revenue_Analysis[Q1 High Deviation], 0)</f>
        <v>231.30760000000001</v>
      </c>
      <c r="AC417" s="32">
        <f>_xlfn.XLOOKUP(Master1[[#This Row],[cu_id]],Revenue_Analysis[cuid],Revenue_Analysis[Q2 Low Deviation], 0)</f>
        <v>216.95509999999999</v>
      </c>
      <c r="AD417" s="32">
        <f>_xlfn.XLOOKUP(Master1[[#This Row],[cu_id]],Revenue_Analysis[cuid],Revenue_Analysis[Q2 High Deviation], 0)</f>
        <v>271.19729999999998</v>
      </c>
      <c r="AE417" s="32">
        <f>_xlfn.XLOOKUP(Master1[[#This Row],[cu_id]],Revenue_Analysis[cuid],Revenue_Analysis[Q3 Low Deviation], 0)</f>
        <v>238.81710000000001</v>
      </c>
      <c r="AF417" s="32">
        <f>_xlfn.XLOOKUP(Master1[[#This Row],[cu_id]],Revenue_Analysis[cuid],Revenue_Analysis[Q3 High Deviation], 0)</f>
        <v>241.77670000000001</v>
      </c>
      <c r="AG417" s="32">
        <f>_xlfn.XLOOKUP(Master1[[#This Row],[cu_id]],Revenue_Analysis[cuid],Revenue_Analysis[Q4 Low Deviation], 0)</f>
        <v>213.91470000000001</v>
      </c>
      <c r="AH417" s="32">
        <f>_xlfn.XLOOKUP(Master1[[#This Row],[cu_id]],Revenue_Analysis[cuid],Revenue_Analysis[Q4 High Deviation], 0)</f>
        <v>223.36369999999999</v>
      </c>
      <c r="AI417" s="32">
        <f>_xlfn.XLOOKUP(Master1[[#This Row],[cu_id]],Revenue_Analysis[cuid],Revenue_Analysis[Q1 Average], 0)</f>
        <v>220.8177</v>
      </c>
      <c r="AJ417" s="32">
        <f>_xlfn.XLOOKUP(Master1[[#This Row],[cu_id]],Revenue_Analysis[cuid],Revenue_Analysis[Q2 Average], 0)</f>
        <v>244.0762</v>
      </c>
      <c r="AK417" s="32">
        <f>_xlfn.XLOOKUP(Master1[[#This Row],[cu_id]],Revenue_Analysis[cuid],Revenue_Analysis[Q3 Average], 0)</f>
        <v>240.29689999999999</v>
      </c>
      <c r="AL417" s="32">
        <f>_xlfn.XLOOKUP(Master1[[#This Row],[cu_id]],Revenue_Analysis[cuid],Revenue_Analysis[Q4 Average], 0)</f>
        <v>218.63919999999999</v>
      </c>
      <c r="AM417" s="34">
        <v>0.29166666666666669</v>
      </c>
      <c r="AN417" s="35">
        <v>0.625</v>
      </c>
      <c r="AO417" s="35" t="s">
        <v>4592</v>
      </c>
      <c r="AP417" s="35" t="s">
        <v>4592</v>
      </c>
      <c r="AQ417" s="20" t="s">
        <v>0</v>
      </c>
      <c r="AR417" s="20"/>
      <c r="AS417" s="14">
        <f>IFERROR(_xlfn.XLOOKUP(Master1[[#This Row],[cu_id]],StopTimes[cu_ID],StopTimes[Average Stop Time]), 0)</f>
        <v>26.876190475000001</v>
      </c>
      <c r="AT417" s="14">
        <f>IF(Master1[[#This Row],[RSP StopTime Override]] &lt;&gt; "",Master1[[#This Row],[RSP StopTime Override]],IF(Master1[[#This Row],[Avg Stop Time Helper]] &lt;&gt; 0, Master1[[#This Row],[Avg Stop Time Helper]],Average_Stop_Time))</f>
        <v>26.876190475000001</v>
      </c>
      <c r="AU417" s="13"/>
    </row>
    <row r="418" spans="1:47" x14ac:dyDescent="0.3">
      <c r="A418" s="18" t="s">
        <v>4534</v>
      </c>
      <c r="B418" s="20">
        <v>6</v>
      </c>
      <c r="C418" s="20" t="s">
        <v>6</v>
      </c>
      <c r="D418" s="19">
        <v>530448</v>
      </c>
      <c r="E418" s="19" t="s">
        <v>13</v>
      </c>
      <c r="F418" s="19" t="s">
        <v>4811</v>
      </c>
      <c r="G418" s="19" t="s">
        <v>4812</v>
      </c>
      <c r="H418" s="19" t="s">
        <v>5</v>
      </c>
      <c r="I418" s="19" t="s">
        <v>4595</v>
      </c>
      <c r="J418" s="19" t="s">
        <v>4</v>
      </c>
      <c r="K418" s="19" t="s">
        <v>4611</v>
      </c>
      <c r="L418" s="21" t="s">
        <v>16</v>
      </c>
      <c r="M418" s="20" t="s">
        <v>3</v>
      </c>
      <c r="N418" s="20" t="s">
        <v>2</v>
      </c>
      <c r="O418" s="20">
        <v>10</v>
      </c>
      <c r="P418" s="20">
        <v>0</v>
      </c>
      <c r="Q418" s="20">
        <v>0</v>
      </c>
      <c r="R418" s="20">
        <v>10</v>
      </c>
      <c r="S418" s="20">
        <v>0</v>
      </c>
      <c r="T418" s="20">
        <v>0</v>
      </c>
      <c r="U418" s="20">
        <v>54</v>
      </c>
      <c r="V418" s="30"/>
      <c r="W418" s="30"/>
      <c r="X418" s="33">
        <f>IFERROR(1 -(Master1[[#This Row],[Avg Garment Scans per Delivery]]/Master1[[#This Row],[Garment Inventory]]), 0)</f>
        <v>0</v>
      </c>
      <c r="Y418" s="30"/>
      <c r="Z418" s="30"/>
      <c r="AA418" s="32">
        <f>_xlfn.XLOOKUP(Master1[[#This Row],[cu_id]], Revenue_Analysis[cuid], Revenue_Analysis[Q1 Low Deviation], 0)</f>
        <v>68.485100000000003</v>
      </c>
      <c r="AB418" s="32">
        <f>_xlfn.XLOOKUP(Master1[[#This Row],[cu_id]],Revenue_Analysis[cuid],Revenue_Analysis[Q1 High Deviation], 0)</f>
        <v>90.809100000000001</v>
      </c>
      <c r="AC418" s="32">
        <f>_xlfn.XLOOKUP(Master1[[#This Row],[cu_id]],Revenue_Analysis[cuid],Revenue_Analysis[Q2 Low Deviation], 0)</f>
        <v>79.401499999999999</v>
      </c>
      <c r="AD418" s="32">
        <f>_xlfn.XLOOKUP(Master1[[#This Row],[cu_id]],Revenue_Analysis[cuid],Revenue_Analysis[Q2 High Deviation], 0)</f>
        <v>104.7251</v>
      </c>
      <c r="AE418" s="32">
        <f>_xlfn.XLOOKUP(Master1[[#This Row],[cu_id]],Revenue_Analysis[cuid],Revenue_Analysis[Q3 Low Deviation], 0)</f>
        <v>87.574200000000005</v>
      </c>
      <c r="AF418" s="32">
        <f>_xlfn.XLOOKUP(Master1[[#This Row],[cu_id]],Revenue_Analysis[cuid],Revenue_Analysis[Q3 High Deviation], 0)</f>
        <v>118.3272</v>
      </c>
      <c r="AG418" s="32">
        <f>_xlfn.XLOOKUP(Master1[[#This Row],[cu_id]],Revenue_Analysis[cuid],Revenue_Analysis[Q4 Low Deviation], 0)</f>
        <v>78.16</v>
      </c>
      <c r="AH418" s="32">
        <f>_xlfn.XLOOKUP(Master1[[#This Row],[cu_id]],Revenue_Analysis[cuid],Revenue_Analysis[Q4 High Deviation], 0)</f>
        <v>78.16</v>
      </c>
      <c r="AI418" s="32">
        <f>_xlfn.XLOOKUP(Master1[[#This Row],[cu_id]],Revenue_Analysis[cuid],Revenue_Analysis[Q1 Average], 0)</f>
        <v>79.647099999999995</v>
      </c>
      <c r="AJ418" s="32">
        <f>_xlfn.XLOOKUP(Master1[[#This Row],[cu_id]],Revenue_Analysis[cuid],Revenue_Analysis[Q2 Average], 0)</f>
        <v>92.063299999999998</v>
      </c>
      <c r="AK418" s="32">
        <f>_xlfn.XLOOKUP(Master1[[#This Row],[cu_id]],Revenue_Analysis[cuid],Revenue_Analysis[Q3 Average], 0)</f>
        <v>102.9507</v>
      </c>
      <c r="AL418" s="32">
        <f>_xlfn.XLOOKUP(Master1[[#This Row],[cu_id]],Revenue_Analysis[cuid],Revenue_Analysis[Q4 Average], 0)</f>
        <v>78.16</v>
      </c>
      <c r="AM418" s="34">
        <v>0.20833333333333334</v>
      </c>
      <c r="AN418" s="35">
        <v>0.20833333333333334</v>
      </c>
      <c r="AO418" s="35" t="s">
        <v>4592</v>
      </c>
      <c r="AP418" s="35" t="s">
        <v>4592</v>
      </c>
      <c r="AQ418" s="20" t="s">
        <v>0</v>
      </c>
      <c r="AR418" s="20"/>
      <c r="AS418" s="14">
        <f>IFERROR(_xlfn.XLOOKUP(Master1[[#This Row],[cu_id]],StopTimes[cu_ID],StopTimes[Average Stop Time]), 0)</f>
        <v>6.2759259266666669</v>
      </c>
      <c r="AT418" s="14">
        <f>IF(Master1[[#This Row],[RSP StopTime Override]] &lt;&gt; "",Master1[[#This Row],[RSP StopTime Override]],IF(Master1[[#This Row],[Avg Stop Time Helper]] &lt;&gt; 0, Master1[[#This Row],[Avg Stop Time Helper]],Average_Stop_Time))</f>
        <v>6.2759259266666669</v>
      </c>
      <c r="AU418" s="13"/>
    </row>
    <row r="419" spans="1:47" x14ac:dyDescent="0.3">
      <c r="A419" s="18" t="s">
        <v>4535</v>
      </c>
      <c r="B419" s="20">
        <v>12</v>
      </c>
      <c r="C419" s="20" t="s">
        <v>6</v>
      </c>
      <c r="D419" s="19">
        <v>530460</v>
      </c>
      <c r="E419" s="19" t="s">
        <v>13</v>
      </c>
      <c r="F419" s="19" t="s">
        <v>5144</v>
      </c>
      <c r="G419" s="71" t="s">
        <v>5145</v>
      </c>
      <c r="H419" s="19" t="s">
        <v>5</v>
      </c>
      <c r="I419" s="19" t="s">
        <v>5012</v>
      </c>
      <c r="J419" s="19" t="s">
        <v>4</v>
      </c>
      <c r="K419" s="19" t="s">
        <v>5088</v>
      </c>
      <c r="L419" s="21" t="s">
        <v>16</v>
      </c>
      <c r="M419" s="20" t="s">
        <v>3</v>
      </c>
      <c r="N419" s="20" t="s">
        <v>2</v>
      </c>
      <c r="O419" s="20">
        <v>100</v>
      </c>
      <c r="P419" s="20">
        <v>0</v>
      </c>
      <c r="Q419" s="20">
        <v>0</v>
      </c>
      <c r="R419" s="20">
        <v>100</v>
      </c>
      <c r="S419" s="20">
        <v>0</v>
      </c>
      <c r="T419" s="20">
        <v>0</v>
      </c>
      <c r="U419" s="20">
        <v>51</v>
      </c>
      <c r="V419" s="30"/>
      <c r="W419" s="30"/>
      <c r="X419" s="33">
        <f>IFERROR(1 -(Master1[[#This Row],[Avg Garment Scans per Delivery]]/Master1[[#This Row],[Garment Inventory]]), 0)</f>
        <v>0</v>
      </c>
      <c r="Y419" s="30"/>
      <c r="Z419" s="30"/>
      <c r="AA419" s="32">
        <f>_xlfn.XLOOKUP(Master1[[#This Row],[cu_id]], Revenue_Analysis[cuid], Revenue_Analysis[Q1 Low Deviation], 0)</f>
        <v>62.241500000000002</v>
      </c>
      <c r="AB419" s="32">
        <f>_xlfn.XLOOKUP(Master1[[#This Row],[cu_id]],Revenue_Analysis[cuid],Revenue_Analysis[Q1 High Deviation], 0)</f>
        <v>72.718500000000006</v>
      </c>
      <c r="AC419" s="32">
        <f>_xlfn.XLOOKUP(Master1[[#This Row],[cu_id]],Revenue_Analysis[cuid],Revenue_Analysis[Q2 Low Deviation], 0)</f>
        <v>65.625200000000007</v>
      </c>
      <c r="AD419" s="32">
        <f>_xlfn.XLOOKUP(Master1[[#This Row],[cu_id]],Revenue_Analysis[cuid],Revenue_Analysis[Q2 High Deviation], 0)</f>
        <v>73.142399999999995</v>
      </c>
      <c r="AE419" s="32">
        <f>_xlfn.XLOOKUP(Master1[[#This Row],[cu_id]],Revenue_Analysis[cuid],Revenue_Analysis[Q3 Low Deviation], 0)</f>
        <v>62.472900000000003</v>
      </c>
      <c r="AF419" s="32">
        <f>_xlfn.XLOOKUP(Master1[[#This Row],[cu_id]],Revenue_Analysis[cuid],Revenue_Analysis[Q3 High Deviation], 0)</f>
        <v>65.976299999999995</v>
      </c>
      <c r="AG419" s="32">
        <f>_xlfn.XLOOKUP(Master1[[#This Row],[cu_id]],Revenue_Analysis[cuid],Revenue_Analysis[Q4 Low Deviation], 0)</f>
        <v>64.08</v>
      </c>
      <c r="AH419" s="32">
        <f>_xlfn.XLOOKUP(Master1[[#This Row],[cu_id]],Revenue_Analysis[cuid],Revenue_Analysis[Q4 High Deviation], 0)</f>
        <v>64.08</v>
      </c>
      <c r="AI419" s="32">
        <f>_xlfn.XLOOKUP(Master1[[#This Row],[cu_id]],Revenue_Analysis[cuid],Revenue_Analysis[Q1 Average], 0)</f>
        <v>67.48</v>
      </c>
      <c r="AJ419" s="32">
        <f>_xlfn.XLOOKUP(Master1[[#This Row],[cu_id]],Revenue_Analysis[cuid],Revenue_Analysis[Q2 Average], 0)</f>
        <v>69.383799999999994</v>
      </c>
      <c r="AK419" s="32">
        <f>_xlfn.XLOOKUP(Master1[[#This Row],[cu_id]],Revenue_Analysis[cuid],Revenue_Analysis[Q3 Average], 0)</f>
        <v>64.224599999999995</v>
      </c>
      <c r="AL419" s="32">
        <f>_xlfn.XLOOKUP(Master1[[#This Row],[cu_id]],Revenue_Analysis[cuid],Revenue_Analysis[Q4 Average], 0)</f>
        <v>64.08</v>
      </c>
      <c r="AM419" s="34">
        <v>0.29166666666666669</v>
      </c>
      <c r="AN419" s="35">
        <v>0.70833333333333337</v>
      </c>
      <c r="AO419" s="35" t="s">
        <v>4592</v>
      </c>
      <c r="AP419" s="35" t="s">
        <v>4592</v>
      </c>
      <c r="AQ419" s="20" t="s">
        <v>0</v>
      </c>
      <c r="AR419" s="20"/>
      <c r="AS419" s="14">
        <f>IFERROR(_xlfn.XLOOKUP(Master1[[#This Row],[cu_id]],StopTimes[cu_ID],StopTimes[Average Stop Time]), 0)</f>
        <v>3.4208333333333334</v>
      </c>
      <c r="AT419" s="14">
        <f>IF(Master1[[#This Row],[RSP StopTime Override]] &lt;&gt; "",Master1[[#This Row],[RSP StopTime Override]],IF(Master1[[#This Row],[Avg Stop Time Helper]] &lt;&gt; 0, Master1[[#This Row],[Avg Stop Time Helper]],Average_Stop_Time))</f>
        <v>3.4208333333333334</v>
      </c>
      <c r="AU419" s="13"/>
    </row>
    <row r="420" spans="1:47" x14ac:dyDescent="0.3">
      <c r="A420" s="18" t="s">
        <v>4536</v>
      </c>
      <c r="B420" s="20">
        <v>51</v>
      </c>
      <c r="C420" s="20" t="s">
        <v>6</v>
      </c>
      <c r="D420" s="19">
        <v>99051</v>
      </c>
      <c r="E420" s="19" t="s">
        <v>95</v>
      </c>
      <c r="F420" s="19" t="s">
        <v>6277</v>
      </c>
      <c r="G420" s="19" t="s">
        <v>6278</v>
      </c>
      <c r="H420" s="19" t="s">
        <v>5</v>
      </c>
      <c r="I420" s="19" t="s">
        <v>5297</v>
      </c>
      <c r="J420" s="19" t="s">
        <v>4</v>
      </c>
      <c r="K420" s="19" t="s">
        <v>5298</v>
      </c>
      <c r="L420" s="21" t="s">
        <v>16</v>
      </c>
      <c r="M420" s="20" t="s">
        <v>3</v>
      </c>
      <c r="N420" s="20" t="s">
        <v>2</v>
      </c>
      <c r="O420" s="20">
        <v>170</v>
      </c>
      <c r="P420" s="20">
        <v>0</v>
      </c>
      <c r="Q420" s="20">
        <v>0</v>
      </c>
      <c r="R420" s="20">
        <v>170</v>
      </c>
      <c r="S420" s="20">
        <v>0</v>
      </c>
      <c r="T420" s="20">
        <v>0</v>
      </c>
      <c r="U420" s="20">
        <v>52</v>
      </c>
      <c r="V420" s="30"/>
      <c r="W420" s="30"/>
      <c r="X420" s="33">
        <f>IFERROR(1 -(Master1[[#This Row],[Avg Garment Scans per Delivery]]/Master1[[#This Row],[Garment Inventory]]), 0)</f>
        <v>0</v>
      </c>
      <c r="Y420" s="30"/>
      <c r="Z420" s="30"/>
      <c r="AA420" s="32">
        <f>_xlfn.XLOOKUP(Master1[[#This Row],[cu_id]], Revenue_Analysis[cuid], Revenue_Analysis[Q1 Low Deviation], 0)</f>
        <v>42.819499999999998</v>
      </c>
      <c r="AB420" s="32">
        <f>_xlfn.XLOOKUP(Master1[[#This Row],[cu_id]],Revenue_Analysis[cuid],Revenue_Analysis[Q1 High Deviation], 0)</f>
        <v>62.862099999999998</v>
      </c>
      <c r="AC420" s="32">
        <f>_xlfn.XLOOKUP(Master1[[#This Row],[cu_id]],Revenue_Analysis[cuid],Revenue_Analysis[Q2 Low Deviation], 0)</f>
        <v>46.262300000000003</v>
      </c>
      <c r="AD420" s="32">
        <f>_xlfn.XLOOKUP(Master1[[#This Row],[cu_id]],Revenue_Analysis[cuid],Revenue_Analysis[Q2 High Deviation], 0)</f>
        <v>68.597700000000003</v>
      </c>
      <c r="AE420" s="32">
        <f>_xlfn.XLOOKUP(Master1[[#This Row],[cu_id]],Revenue_Analysis[cuid],Revenue_Analysis[Q3 Low Deviation], 0)</f>
        <v>45.310200000000002</v>
      </c>
      <c r="AF420" s="32">
        <f>_xlfn.XLOOKUP(Master1[[#This Row],[cu_id]],Revenue_Analysis[cuid],Revenue_Analysis[Q3 High Deviation], 0)</f>
        <v>78.1374</v>
      </c>
      <c r="AG420" s="32">
        <f>_xlfn.XLOOKUP(Master1[[#This Row],[cu_id]],Revenue_Analysis[cuid],Revenue_Analysis[Q4 Low Deviation], 0)</f>
        <v>41.415300000000002</v>
      </c>
      <c r="AH420" s="32">
        <f>_xlfn.XLOOKUP(Master1[[#This Row],[cu_id]],Revenue_Analysis[cuid],Revenue_Analysis[Q4 High Deviation], 0)</f>
        <v>59.233899999999998</v>
      </c>
      <c r="AI420" s="32">
        <f>_xlfn.XLOOKUP(Master1[[#This Row],[cu_id]],Revenue_Analysis[cuid],Revenue_Analysis[Q1 Average], 0)</f>
        <v>52.840800000000002</v>
      </c>
      <c r="AJ420" s="32">
        <f>_xlfn.XLOOKUP(Master1[[#This Row],[cu_id]],Revenue_Analysis[cuid],Revenue_Analysis[Q2 Average], 0)</f>
        <v>57.43</v>
      </c>
      <c r="AK420" s="32">
        <f>_xlfn.XLOOKUP(Master1[[#This Row],[cu_id]],Revenue_Analysis[cuid],Revenue_Analysis[Q3 Average], 0)</f>
        <v>61.723799999999997</v>
      </c>
      <c r="AL420" s="32">
        <f>_xlfn.XLOOKUP(Master1[[#This Row],[cu_id]],Revenue_Analysis[cuid],Revenue_Analysis[Q4 Average], 0)</f>
        <v>50.324599999999997</v>
      </c>
      <c r="AM420" s="34">
        <v>0.33333333333333331</v>
      </c>
      <c r="AN420" s="35">
        <v>0.875</v>
      </c>
      <c r="AO420" s="35" t="s">
        <v>4592</v>
      </c>
      <c r="AP420" s="35" t="s">
        <v>4592</v>
      </c>
      <c r="AQ420" s="20" t="s">
        <v>0</v>
      </c>
      <c r="AR420" s="20"/>
      <c r="AS420" s="14">
        <f>IFERROR(_xlfn.XLOOKUP(Master1[[#This Row],[cu_id]],StopTimes[cu_ID],StopTimes[Average Stop Time]), 0)</f>
        <v>7.2770833333333336</v>
      </c>
      <c r="AT420" s="14">
        <f>IF(Master1[[#This Row],[RSP StopTime Override]] &lt;&gt; "",Master1[[#This Row],[RSP StopTime Override]],IF(Master1[[#This Row],[Avg Stop Time Helper]] &lt;&gt; 0, Master1[[#This Row],[Avg Stop Time Helper]],Average_Stop_Time))</f>
        <v>7.2770833333333336</v>
      </c>
      <c r="AU420" s="13"/>
    </row>
    <row r="421" spans="1:47" x14ac:dyDescent="0.3">
      <c r="A421" s="18" t="s">
        <v>4537</v>
      </c>
      <c r="B421" s="20">
        <v>6</v>
      </c>
      <c r="C421" s="20" t="s">
        <v>14</v>
      </c>
      <c r="D421" s="19">
        <v>530483</v>
      </c>
      <c r="E421" s="19" t="s">
        <v>13</v>
      </c>
      <c r="F421" s="19" t="s">
        <v>4890</v>
      </c>
      <c r="G421" s="19" t="s">
        <v>4891</v>
      </c>
      <c r="H421" s="19" t="s">
        <v>5</v>
      </c>
      <c r="I421" s="19" t="s">
        <v>4595</v>
      </c>
      <c r="J421" s="19" t="s">
        <v>4</v>
      </c>
      <c r="K421" s="19" t="s">
        <v>4611</v>
      </c>
      <c r="L421" s="21" t="s">
        <v>17</v>
      </c>
      <c r="M421" s="20" t="s">
        <v>10</v>
      </c>
      <c r="N421" s="20" t="s">
        <v>2</v>
      </c>
      <c r="O421" s="20">
        <v>60</v>
      </c>
      <c r="P421" s="20">
        <v>0</v>
      </c>
      <c r="Q421" s="20">
        <v>0</v>
      </c>
      <c r="R421" s="20">
        <v>0</v>
      </c>
      <c r="S421" s="20">
        <v>60</v>
      </c>
      <c r="T421" s="20">
        <v>0</v>
      </c>
      <c r="U421" s="20">
        <v>27</v>
      </c>
      <c r="V421" s="30"/>
      <c r="W421" s="30"/>
      <c r="X421" s="33">
        <f>IFERROR(1 -(Master1[[#This Row],[Avg Garment Scans per Delivery]]/Master1[[#This Row],[Garment Inventory]]), 0)</f>
        <v>0</v>
      </c>
      <c r="Y421" s="30"/>
      <c r="Z421" s="30"/>
      <c r="AA421" s="32">
        <f>_xlfn.XLOOKUP(Master1[[#This Row],[cu_id]], Revenue_Analysis[cuid], Revenue_Analysis[Q1 Low Deviation], 0)</f>
        <v>95.76</v>
      </c>
      <c r="AB421" s="32">
        <f>_xlfn.XLOOKUP(Master1[[#This Row],[cu_id]],Revenue_Analysis[cuid],Revenue_Analysis[Q1 High Deviation], 0)</f>
        <v>97.01</v>
      </c>
      <c r="AC421" s="32">
        <f>_xlfn.XLOOKUP(Master1[[#This Row],[cu_id]],Revenue_Analysis[cuid],Revenue_Analysis[Q2 Low Deviation], 0)</f>
        <v>97.601799999999997</v>
      </c>
      <c r="AD421" s="32">
        <f>_xlfn.XLOOKUP(Master1[[#This Row],[cu_id]],Revenue_Analysis[cuid],Revenue_Analysis[Q2 High Deviation], 0)</f>
        <v>108.1324</v>
      </c>
      <c r="AE421" s="32">
        <f>_xlfn.XLOOKUP(Master1[[#This Row],[cu_id]],Revenue_Analysis[cuid],Revenue_Analysis[Q3 Low Deviation], 0)</f>
        <v>108.13</v>
      </c>
      <c r="AF421" s="32">
        <f>_xlfn.XLOOKUP(Master1[[#This Row],[cu_id]],Revenue_Analysis[cuid],Revenue_Analysis[Q3 High Deviation], 0)</f>
        <v>109.01</v>
      </c>
      <c r="AG421" s="32">
        <f>_xlfn.XLOOKUP(Master1[[#This Row],[cu_id]],Revenue_Analysis[cuid],Revenue_Analysis[Q4 Low Deviation], 0)</f>
        <v>87.083799999999997</v>
      </c>
      <c r="AH421" s="32">
        <f>_xlfn.XLOOKUP(Master1[[#This Row],[cu_id]],Revenue_Analysis[cuid],Revenue_Analysis[Q4 High Deviation], 0)</f>
        <v>98.358999999999995</v>
      </c>
      <c r="AI421" s="32">
        <f>_xlfn.XLOOKUP(Master1[[#This Row],[cu_id]],Revenue_Analysis[cuid],Revenue_Analysis[Q1 Average], 0)</f>
        <v>96.385000000000005</v>
      </c>
      <c r="AJ421" s="32">
        <f>_xlfn.XLOOKUP(Master1[[#This Row],[cu_id]],Revenue_Analysis[cuid],Revenue_Analysis[Q2 Average], 0)</f>
        <v>102.86709999999999</v>
      </c>
      <c r="AK421" s="32">
        <f>_xlfn.XLOOKUP(Master1[[#This Row],[cu_id]],Revenue_Analysis[cuid],Revenue_Analysis[Q3 Average], 0)</f>
        <v>108.57</v>
      </c>
      <c r="AL421" s="32">
        <f>_xlfn.XLOOKUP(Master1[[#This Row],[cu_id]],Revenue_Analysis[cuid],Revenue_Analysis[Q4 Average], 0)</f>
        <v>92.721400000000003</v>
      </c>
      <c r="AM421" s="34">
        <v>0.3125</v>
      </c>
      <c r="AN421" s="35">
        <v>0.70833333333333337</v>
      </c>
      <c r="AO421" s="35" t="s">
        <v>4592</v>
      </c>
      <c r="AP421" s="35" t="s">
        <v>4592</v>
      </c>
      <c r="AQ421" s="20" t="s">
        <v>0</v>
      </c>
      <c r="AR421" s="20"/>
      <c r="AS421" s="14">
        <f>IFERROR(_xlfn.XLOOKUP(Master1[[#This Row],[cu_id]],StopTimes[cu_ID],StopTimes[Average Stop Time]), 0)</f>
        <v>9.1624999999999996</v>
      </c>
      <c r="AT421" s="14">
        <f>IF(Master1[[#This Row],[RSP StopTime Override]] &lt;&gt; "",Master1[[#This Row],[RSP StopTime Override]],IF(Master1[[#This Row],[Avg Stop Time Helper]] &lt;&gt; 0, Master1[[#This Row],[Avg Stop Time Helper]],Average_Stop_Time))</f>
        <v>9.1624999999999996</v>
      </c>
      <c r="AU421" s="13"/>
    </row>
    <row r="422" spans="1:47" x14ac:dyDescent="0.3">
      <c r="A422" s="18" t="s">
        <v>4538</v>
      </c>
      <c r="B422" s="20">
        <v>50</v>
      </c>
      <c r="C422" s="20" t="s">
        <v>12</v>
      </c>
      <c r="D422" s="19">
        <v>99061</v>
      </c>
      <c r="E422" s="19" t="s">
        <v>107</v>
      </c>
      <c r="F422" s="19" t="s">
        <v>5872</v>
      </c>
      <c r="G422" s="19" t="s">
        <v>5873</v>
      </c>
      <c r="H422" s="19" t="s">
        <v>5874</v>
      </c>
      <c r="I422" s="19" t="s">
        <v>5605</v>
      </c>
      <c r="J422" s="19" t="s">
        <v>4</v>
      </c>
      <c r="K422" s="19" t="s">
        <v>5531</v>
      </c>
      <c r="L422" s="21" t="s">
        <v>16</v>
      </c>
      <c r="M422" s="20" t="s">
        <v>3</v>
      </c>
      <c r="N422" s="20" t="s">
        <v>2</v>
      </c>
      <c r="O422" s="20">
        <v>10</v>
      </c>
      <c r="P422" s="20">
        <v>0</v>
      </c>
      <c r="Q422" s="20">
        <v>10</v>
      </c>
      <c r="R422" s="20">
        <v>0</v>
      </c>
      <c r="S422" s="20">
        <v>0</v>
      </c>
      <c r="T422" s="20">
        <v>0</v>
      </c>
      <c r="U422" s="20">
        <v>52</v>
      </c>
      <c r="V422" s="30"/>
      <c r="W422" s="30"/>
      <c r="X422" s="33">
        <f>IFERROR(1 -(Master1[[#This Row],[Avg Garment Scans per Delivery]]/Master1[[#This Row],[Garment Inventory]]), 0)</f>
        <v>0</v>
      </c>
      <c r="Y422" s="30"/>
      <c r="Z422" s="30"/>
      <c r="AA422" s="32">
        <f>_xlfn.XLOOKUP(Master1[[#This Row],[cu_id]], Revenue_Analysis[cuid], Revenue_Analysis[Q1 Low Deviation], 0)</f>
        <v>15.5936</v>
      </c>
      <c r="AB422" s="32">
        <f>_xlfn.XLOOKUP(Master1[[#This Row],[cu_id]],Revenue_Analysis[cuid],Revenue_Analysis[Q1 High Deviation], 0)</f>
        <v>16.260200000000001</v>
      </c>
      <c r="AC422" s="32">
        <f>_xlfn.XLOOKUP(Master1[[#This Row],[cu_id]],Revenue_Analysis[cuid],Revenue_Analysis[Q2 Low Deviation], 0)</f>
        <v>18.793500000000002</v>
      </c>
      <c r="AD422" s="32">
        <f>_xlfn.XLOOKUP(Master1[[#This Row],[cu_id]],Revenue_Analysis[cuid],Revenue_Analysis[Q2 High Deviation], 0)</f>
        <v>19.744900000000001</v>
      </c>
      <c r="AE422" s="32">
        <f>_xlfn.XLOOKUP(Master1[[#This Row],[cu_id]],Revenue_Analysis[cuid],Revenue_Analysis[Q3 Low Deviation], 0)</f>
        <v>18.405000000000001</v>
      </c>
      <c r="AF422" s="32">
        <f>_xlfn.XLOOKUP(Master1[[#This Row],[cu_id]],Revenue_Analysis[cuid],Revenue_Analysis[Q3 High Deviation], 0)</f>
        <v>21.576599999999999</v>
      </c>
      <c r="AG422" s="32">
        <f>_xlfn.XLOOKUP(Master1[[#This Row],[cu_id]],Revenue_Analysis[cuid],Revenue_Analysis[Q4 Low Deviation], 0)</f>
        <v>14.963100000000001</v>
      </c>
      <c r="AH422" s="32">
        <f>_xlfn.XLOOKUP(Master1[[#This Row],[cu_id]],Revenue_Analysis[cuid],Revenue_Analysis[Q4 High Deviation], 0)</f>
        <v>16.756900000000002</v>
      </c>
      <c r="AI422" s="32">
        <f>_xlfn.XLOOKUP(Master1[[#This Row],[cu_id]],Revenue_Analysis[cuid],Revenue_Analysis[Q1 Average], 0)</f>
        <v>15.9269</v>
      </c>
      <c r="AJ422" s="32">
        <f>_xlfn.XLOOKUP(Master1[[#This Row],[cu_id]],Revenue_Analysis[cuid],Revenue_Analysis[Q2 Average], 0)</f>
        <v>19.269200000000001</v>
      </c>
      <c r="AK422" s="32">
        <f>_xlfn.XLOOKUP(Master1[[#This Row],[cu_id]],Revenue_Analysis[cuid],Revenue_Analysis[Q3 Average], 0)</f>
        <v>19.9908</v>
      </c>
      <c r="AL422" s="32">
        <f>_xlfn.XLOOKUP(Master1[[#This Row],[cu_id]],Revenue_Analysis[cuid],Revenue_Analysis[Q4 Average], 0)</f>
        <v>15.86</v>
      </c>
      <c r="AM422" s="34">
        <v>0.25</v>
      </c>
      <c r="AN422" s="35">
        <v>0.5</v>
      </c>
      <c r="AO422" s="35" t="s">
        <v>4592</v>
      </c>
      <c r="AP422" s="35" t="s">
        <v>4592</v>
      </c>
      <c r="AQ422" s="20" t="s">
        <v>0</v>
      </c>
      <c r="AR422" s="20"/>
      <c r="AS422" s="14">
        <f>IFERROR(_xlfn.XLOOKUP(Master1[[#This Row],[cu_id]],StopTimes[cu_ID],StopTimes[Average Stop Time]), 0)</f>
        <v>3.2</v>
      </c>
      <c r="AT422" s="14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422" s="13">
        <v>15</v>
      </c>
    </row>
    <row r="423" spans="1:47" x14ac:dyDescent="0.3">
      <c r="A423" s="18" t="s">
        <v>4539</v>
      </c>
      <c r="B423" s="20">
        <v>6</v>
      </c>
      <c r="C423" s="20" t="s">
        <v>6</v>
      </c>
      <c r="D423" s="19">
        <v>530519</v>
      </c>
      <c r="E423" s="19" t="s">
        <v>13</v>
      </c>
      <c r="F423" s="19" t="s">
        <v>4813</v>
      </c>
      <c r="G423" s="19" t="s">
        <v>4814</v>
      </c>
      <c r="H423" s="19" t="s">
        <v>5</v>
      </c>
      <c r="I423" s="19" t="s">
        <v>4810</v>
      </c>
      <c r="J423" s="19" t="s">
        <v>4</v>
      </c>
      <c r="K423" s="19" t="s">
        <v>4783</v>
      </c>
      <c r="L423" s="21" t="s">
        <v>16</v>
      </c>
      <c r="M423" s="20" t="s">
        <v>3</v>
      </c>
      <c r="N423" s="20" t="s">
        <v>2</v>
      </c>
      <c r="O423" s="20">
        <v>95</v>
      </c>
      <c r="P423" s="20">
        <v>0</v>
      </c>
      <c r="Q423" s="20">
        <v>0</v>
      </c>
      <c r="R423" s="20">
        <v>95</v>
      </c>
      <c r="S423" s="20">
        <v>0</v>
      </c>
      <c r="T423" s="20">
        <v>0</v>
      </c>
      <c r="U423" s="20">
        <v>65</v>
      </c>
      <c r="V423" s="30"/>
      <c r="W423" s="30"/>
      <c r="X423" s="33">
        <f>IFERROR(1 -(Master1[[#This Row],[Avg Garment Scans per Delivery]]/Master1[[#This Row],[Garment Inventory]]), 0)</f>
        <v>0</v>
      </c>
      <c r="Y423" s="30"/>
      <c r="Z423" s="30"/>
      <c r="AA423" s="32">
        <f>_xlfn.XLOOKUP(Master1[[#This Row],[cu_id]], Revenue_Analysis[cuid], Revenue_Analysis[Q1 Low Deviation], 0)</f>
        <v>169.1121</v>
      </c>
      <c r="AB423" s="32">
        <f>_xlfn.XLOOKUP(Master1[[#This Row],[cu_id]],Revenue_Analysis[cuid],Revenue_Analysis[Q1 High Deviation], 0)</f>
        <v>521.21969999999999</v>
      </c>
      <c r="AC423" s="32">
        <f>_xlfn.XLOOKUP(Master1[[#This Row],[cu_id]],Revenue_Analysis[cuid],Revenue_Analysis[Q2 Low Deviation], 0)</f>
        <v>183.1712</v>
      </c>
      <c r="AD423" s="32">
        <f>_xlfn.XLOOKUP(Master1[[#This Row],[cu_id]],Revenue_Analysis[cuid],Revenue_Analysis[Q2 High Deviation], 0)</f>
        <v>400.52</v>
      </c>
      <c r="AE423" s="32">
        <f>_xlfn.XLOOKUP(Master1[[#This Row],[cu_id]],Revenue_Analysis[cuid],Revenue_Analysis[Q3 Low Deviation], 0)</f>
        <v>146.99270000000001</v>
      </c>
      <c r="AF423" s="32">
        <f>_xlfn.XLOOKUP(Master1[[#This Row],[cu_id]],Revenue_Analysis[cuid],Revenue_Analysis[Q3 High Deviation], 0)</f>
        <v>389.0797</v>
      </c>
      <c r="AG423" s="32">
        <f>_xlfn.XLOOKUP(Master1[[#This Row],[cu_id]],Revenue_Analysis[cuid],Revenue_Analysis[Q4 Low Deviation], 0)</f>
        <v>172.9581</v>
      </c>
      <c r="AH423" s="32">
        <f>_xlfn.XLOOKUP(Master1[[#This Row],[cu_id]],Revenue_Analysis[cuid],Revenue_Analysis[Q4 High Deviation], 0)</f>
        <v>374.39389999999997</v>
      </c>
      <c r="AI423" s="32">
        <f>_xlfn.XLOOKUP(Master1[[#This Row],[cu_id]],Revenue_Analysis[cuid],Revenue_Analysis[Q1 Average], 0)</f>
        <v>345.16590000000002</v>
      </c>
      <c r="AJ423" s="32">
        <f>_xlfn.XLOOKUP(Master1[[#This Row],[cu_id]],Revenue_Analysis[cuid],Revenue_Analysis[Q2 Average], 0)</f>
        <v>291.84559999999999</v>
      </c>
      <c r="AK423" s="32">
        <f>_xlfn.XLOOKUP(Master1[[#This Row],[cu_id]],Revenue_Analysis[cuid],Revenue_Analysis[Q3 Average], 0)</f>
        <v>268.03620000000001</v>
      </c>
      <c r="AL423" s="32">
        <f>_xlfn.XLOOKUP(Master1[[#This Row],[cu_id]],Revenue_Analysis[cuid],Revenue_Analysis[Q4 Average], 0)</f>
        <v>273.67599999999999</v>
      </c>
      <c r="AM423" s="34">
        <v>0.29166666666666669</v>
      </c>
      <c r="AN423" s="35">
        <v>0.20833333333333334</v>
      </c>
      <c r="AO423" s="35" t="s">
        <v>4592</v>
      </c>
      <c r="AP423" s="35" t="s">
        <v>4592</v>
      </c>
      <c r="AQ423" s="20" t="s">
        <v>0</v>
      </c>
      <c r="AR423" s="20"/>
      <c r="AS423" s="14">
        <f>IFERROR(_xlfn.XLOOKUP(Master1[[#This Row],[cu_id]],StopTimes[cu_ID],StopTimes[Average Stop Time]), 0)</f>
        <v>6.71111111</v>
      </c>
      <c r="AT423" s="14">
        <f>IF(Master1[[#This Row],[RSP StopTime Override]] &lt;&gt; "",Master1[[#This Row],[RSP StopTime Override]],IF(Master1[[#This Row],[Avg Stop Time Helper]] &lt;&gt; 0, Master1[[#This Row],[Avg Stop Time Helper]],Average_Stop_Time))</f>
        <v>6.71111111</v>
      </c>
      <c r="AU423" s="13"/>
    </row>
    <row r="424" spans="1:47" x14ac:dyDescent="0.3">
      <c r="A424" s="18" t="s">
        <v>4540</v>
      </c>
      <c r="B424" s="20">
        <v>51</v>
      </c>
      <c r="C424" s="20" t="s">
        <v>14</v>
      </c>
      <c r="D424" s="19">
        <v>530525</v>
      </c>
      <c r="E424" s="19" t="s">
        <v>13</v>
      </c>
      <c r="F424" s="19" t="s">
        <v>6279</v>
      </c>
      <c r="G424" s="19" t="s">
        <v>6280</v>
      </c>
      <c r="H424" s="19" t="s">
        <v>5</v>
      </c>
      <c r="I424" s="19" t="s">
        <v>6281</v>
      </c>
      <c r="J424" s="19" t="s">
        <v>4</v>
      </c>
      <c r="K424" s="19" t="s">
        <v>6265</v>
      </c>
      <c r="L424" s="21" t="s">
        <v>17</v>
      </c>
      <c r="M424" s="20" t="s">
        <v>10</v>
      </c>
      <c r="N424" s="20" t="s">
        <v>2</v>
      </c>
      <c r="O424" s="20">
        <v>10</v>
      </c>
      <c r="P424" s="20">
        <v>0</v>
      </c>
      <c r="Q424" s="20">
        <v>0</v>
      </c>
      <c r="R424" s="20">
        <v>0</v>
      </c>
      <c r="S424" s="20">
        <v>10</v>
      </c>
      <c r="T424" s="20">
        <v>0</v>
      </c>
      <c r="U424" s="20">
        <v>26</v>
      </c>
      <c r="V424" s="30"/>
      <c r="W424" s="30"/>
      <c r="X424" s="33">
        <f>IFERROR(1 -(Master1[[#This Row],[Avg Garment Scans per Delivery]]/Master1[[#This Row],[Garment Inventory]]), 0)</f>
        <v>0</v>
      </c>
      <c r="Y424" s="30"/>
      <c r="Z424" s="30"/>
      <c r="AA424" s="32">
        <f>_xlfn.XLOOKUP(Master1[[#This Row],[cu_id]], Revenue_Analysis[cuid], Revenue_Analysis[Q1 Low Deviation], 0)</f>
        <v>122.3533</v>
      </c>
      <c r="AB424" s="32">
        <f>_xlfn.XLOOKUP(Master1[[#This Row],[cu_id]],Revenue_Analysis[cuid],Revenue_Analysis[Q1 High Deviation], 0)</f>
        <v>277.92669999999998</v>
      </c>
      <c r="AC424" s="32">
        <f>_xlfn.XLOOKUP(Master1[[#This Row],[cu_id]],Revenue_Analysis[cuid],Revenue_Analysis[Q2 Low Deviation], 0)</f>
        <v>176.41409999999999</v>
      </c>
      <c r="AD424" s="32">
        <f>_xlfn.XLOOKUP(Master1[[#This Row],[cu_id]],Revenue_Analysis[cuid],Revenue_Analysis[Q2 High Deviation], 0)</f>
        <v>306.50310000000002</v>
      </c>
      <c r="AE424" s="32">
        <f>_xlfn.XLOOKUP(Master1[[#This Row],[cu_id]],Revenue_Analysis[cuid],Revenue_Analysis[Q3 Low Deviation], 0)</f>
        <v>169.20939999999999</v>
      </c>
      <c r="AF424" s="32">
        <f>_xlfn.XLOOKUP(Master1[[#This Row],[cu_id]],Revenue_Analysis[cuid],Revenue_Analysis[Q3 High Deviation], 0)</f>
        <v>219.2072</v>
      </c>
      <c r="AG424" s="32">
        <f>_xlfn.XLOOKUP(Master1[[#This Row],[cu_id]],Revenue_Analysis[cuid],Revenue_Analysis[Q4 Low Deviation], 0)</f>
        <v>112.9884</v>
      </c>
      <c r="AH424" s="32">
        <f>_xlfn.XLOOKUP(Master1[[#This Row],[cu_id]],Revenue_Analysis[cuid],Revenue_Analysis[Q4 High Deviation], 0)</f>
        <v>141.59739999999999</v>
      </c>
      <c r="AI424" s="32">
        <f>_xlfn.XLOOKUP(Master1[[#This Row],[cu_id]],Revenue_Analysis[cuid],Revenue_Analysis[Q1 Average], 0)</f>
        <v>200.14</v>
      </c>
      <c r="AJ424" s="32">
        <f>_xlfn.XLOOKUP(Master1[[#This Row],[cu_id]],Revenue_Analysis[cuid],Revenue_Analysis[Q2 Average], 0)</f>
        <v>241.45859999999999</v>
      </c>
      <c r="AK424" s="32">
        <f>_xlfn.XLOOKUP(Master1[[#This Row],[cu_id]],Revenue_Analysis[cuid],Revenue_Analysis[Q3 Average], 0)</f>
        <v>194.20830000000001</v>
      </c>
      <c r="AL424" s="32">
        <f>_xlfn.XLOOKUP(Master1[[#This Row],[cu_id]],Revenue_Analysis[cuid],Revenue_Analysis[Q4 Average], 0)</f>
        <v>127.2929</v>
      </c>
      <c r="AM424" s="34">
        <v>0.33333333333333331</v>
      </c>
      <c r="AN424" s="35">
        <v>0.79166666666666663</v>
      </c>
      <c r="AO424" s="35" t="s">
        <v>4592</v>
      </c>
      <c r="AP424" s="35" t="s">
        <v>4592</v>
      </c>
      <c r="AQ424" s="20" t="s">
        <v>0</v>
      </c>
      <c r="AR424" s="20"/>
      <c r="AS424" s="14">
        <f>IFERROR(_xlfn.XLOOKUP(Master1[[#This Row],[cu_id]],StopTimes[cu_ID],StopTimes[Average Stop Time]), 0)</f>
        <v>7.7750000000000004</v>
      </c>
      <c r="AT424" s="14">
        <f>IF(Master1[[#This Row],[RSP StopTime Override]] &lt;&gt; "",Master1[[#This Row],[RSP StopTime Override]],IF(Master1[[#This Row],[Avg Stop Time Helper]] &lt;&gt; 0, Master1[[#This Row],[Avg Stop Time Helper]],Average_Stop_Time))</f>
        <v>7.7750000000000004</v>
      </c>
      <c r="AU424" s="13"/>
    </row>
    <row r="425" spans="1:47" x14ac:dyDescent="0.3">
      <c r="A425" s="18" t="s">
        <v>4541</v>
      </c>
      <c r="B425" s="20">
        <v>51</v>
      </c>
      <c r="C425" s="20" t="s">
        <v>14</v>
      </c>
      <c r="D425" s="19">
        <v>530541</v>
      </c>
      <c r="E425" s="19" t="s">
        <v>13</v>
      </c>
      <c r="F425" s="19" t="s">
        <v>6282</v>
      </c>
      <c r="G425" s="19" t="s">
        <v>6283</v>
      </c>
      <c r="H425" s="19" t="s">
        <v>5</v>
      </c>
      <c r="I425" s="19" t="s">
        <v>6264</v>
      </c>
      <c r="J425" s="19" t="s">
        <v>4</v>
      </c>
      <c r="K425" s="19" t="s">
        <v>6265</v>
      </c>
      <c r="L425" s="21" t="s">
        <v>16</v>
      </c>
      <c r="M425" s="20" t="s">
        <v>3</v>
      </c>
      <c r="N425" s="20" t="s">
        <v>2</v>
      </c>
      <c r="O425" s="20">
        <v>35</v>
      </c>
      <c r="P425" s="20">
        <v>0</v>
      </c>
      <c r="Q425" s="20">
        <v>0</v>
      </c>
      <c r="R425" s="20">
        <v>0</v>
      </c>
      <c r="S425" s="20">
        <v>35</v>
      </c>
      <c r="T425" s="20">
        <v>0</v>
      </c>
      <c r="U425" s="20">
        <v>53</v>
      </c>
      <c r="V425" s="30"/>
      <c r="W425" s="30"/>
      <c r="X425" s="33">
        <f>IFERROR(1 -(Master1[[#This Row],[Avg Garment Scans per Delivery]]/Master1[[#This Row],[Garment Inventory]]), 0)</f>
        <v>0</v>
      </c>
      <c r="Y425" s="30"/>
      <c r="Z425" s="30"/>
      <c r="AA425" s="32">
        <f>_xlfn.XLOOKUP(Master1[[#This Row],[cu_id]], Revenue_Analysis[cuid], Revenue_Analysis[Q1 Low Deviation], 0)</f>
        <v>118.6058</v>
      </c>
      <c r="AB425" s="32">
        <f>_xlfn.XLOOKUP(Master1[[#This Row],[cu_id]],Revenue_Analysis[cuid],Revenue_Analysis[Q1 High Deviation], 0)</f>
        <v>216.75579999999999</v>
      </c>
      <c r="AC425" s="32">
        <f>_xlfn.XLOOKUP(Master1[[#This Row],[cu_id]],Revenue_Analysis[cuid],Revenue_Analysis[Q2 Low Deviation], 0)</f>
        <v>120.82859999999999</v>
      </c>
      <c r="AD425" s="32">
        <f>_xlfn.XLOOKUP(Master1[[#This Row],[cu_id]],Revenue_Analysis[cuid],Revenue_Analysis[Q2 High Deviation], 0)</f>
        <v>239.61439999999999</v>
      </c>
      <c r="AE425" s="32">
        <f>_xlfn.XLOOKUP(Master1[[#This Row],[cu_id]],Revenue_Analysis[cuid],Revenue_Analysis[Q3 Low Deviation], 0)</f>
        <v>133.37870000000001</v>
      </c>
      <c r="AF425" s="32">
        <f>_xlfn.XLOOKUP(Master1[[#This Row],[cu_id]],Revenue_Analysis[cuid],Revenue_Analysis[Q3 High Deviation], 0)</f>
        <v>207.56290000000001</v>
      </c>
      <c r="AG425" s="32">
        <f>_xlfn.XLOOKUP(Master1[[#This Row],[cu_id]],Revenue_Analysis[cuid],Revenue_Analysis[Q4 Low Deviation], 0)</f>
        <v>131.30600000000001</v>
      </c>
      <c r="AH425" s="32">
        <f>_xlfn.XLOOKUP(Master1[[#This Row],[cu_id]],Revenue_Analysis[cuid],Revenue_Analysis[Q4 High Deviation], 0)</f>
        <v>214.017</v>
      </c>
      <c r="AI425" s="32">
        <f>_xlfn.XLOOKUP(Master1[[#This Row],[cu_id]],Revenue_Analysis[cuid],Revenue_Analysis[Q1 Average], 0)</f>
        <v>167.6808</v>
      </c>
      <c r="AJ425" s="32">
        <f>_xlfn.XLOOKUP(Master1[[#This Row],[cu_id]],Revenue_Analysis[cuid],Revenue_Analysis[Q2 Average], 0)</f>
        <v>180.22149999999999</v>
      </c>
      <c r="AK425" s="32">
        <f>_xlfn.XLOOKUP(Master1[[#This Row],[cu_id]],Revenue_Analysis[cuid],Revenue_Analysis[Q3 Average], 0)</f>
        <v>170.4708</v>
      </c>
      <c r="AL425" s="32">
        <f>_xlfn.XLOOKUP(Master1[[#This Row],[cu_id]],Revenue_Analysis[cuid],Revenue_Analysis[Q4 Average], 0)</f>
        <v>172.66149999999999</v>
      </c>
      <c r="AM425" s="34">
        <v>0.375</v>
      </c>
      <c r="AN425" s="35">
        <v>0.875</v>
      </c>
      <c r="AO425" s="35" t="s">
        <v>4592</v>
      </c>
      <c r="AP425" s="35" t="s">
        <v>4592</v>
      </c>
      <c r="AQ425" s="20" t="s">
        <v>6284</v>
      </c>
      <c r="AR425" s="20"/>
      <c r="AS425" s="14">
        <f>IFERROR(_xlfn.XLOOKUP(Master1[[#This Row],[cu_id]],StopTimes[cu_ID],StopTimes[Average Stop Time]), 0)</f>
        <v>7.2250000000000005</v>
      </c>
      <c r="AT425" s="14">
        <f>IF(Master1[[#This Row],[RSP StopTime Override]] &lt;&gt; "",Master1[[#This Row],[RSP StopTime Override]],IF(Master1[[#This Row],[Avg Stop Time Helper]] &lt;&gt; 0, Master1[[#This Row],[Avg Stop Time Helper]],Average_Stop_Time))</f>
        <v>7.2250000000000005</v>
      </c>
      <c r="AU425" s="13"/>
    </row>
    <row r="426" spans="1:47" x14ac:dyDescent="0.3">
      <c r="A426" s="18" t="s">
        <v>4542</v>
      </c>
      <c r="B426" s="20">
        <v>52</v>
      </c>
      <c r="C426" s="20" t="s">
        <v>9</v>
      </c>
      <c r="D426" s="19">
        <v>530559</v>
      </c>
      <c r="E426" s="19" t="s">
        <v>13</v>
      </c>
      <c r="F426" s="19" t="s">
        <v>6554</v>
      </c>
      <c r="G426" s="19" t="s">
        <v>6555</v>
      </c>
      <c r="H426" s="19" t="s">
        <v>5</v>
      </c>
      <c r="I426" s="19" t="s">
        <v>4977</v>
      </c>
      <c r="J426" s="19" t="s">
        <v>4</v>
      </c>
      <c r="K426" s="19" t="s">
        <v>5531</v>
      </c>
      <c r="L426" s="21" t="s">
        <v>16</v>
      </c>
      <c r="M426" s="20" t="s">
        <v>3</v>
      </c>
      <c r="N426" s="20" t="s">
        <v>2</v>
      </c>
      <c r="O426" s="20">
        <v>130</v>
      </c>
      <c r="P426" s="20">
        <v>130</v>
      </c>
      <c r="Q426" s="20">
        <v>0</v>
      </c>
      <c r="R426" s="20">
        <v>0</v>
      </c>
      <c r="S426" s="20">
        <v>0</v>
      </c>
      <c r="T426" s="20">
        <v>0</v>
      </c>
      <c r="U426" s="20">
        <v>52</v>
      </c>
      <c r="V426" s="30"/>
      <c r="W426" s="30"/>
      <c r="X426" s="33">
        <f>IFERROR(1 -(Master1[[#This Row],[Avg Garment Scans per Delivery]]/Master1[[#This Row],[Garment Inventory]]), 0)</f>
        <v>0</v>
      </c>
      <c r="Y426" s="30"/>
      <c r="Z426" s="30"/>
      <c r="AA426" s="32">
        <f>_xlfn.XLOOKUP(Master1[[#This Row],[cu_id]], Revenue_Analysis[cuid], Revenue_Analysis[Q1 Low Deviation], 0)</f>
        <v>62.740400000000001</v>
      </c>
      <c r="AB426" s="32">
        <f>_xlfn.XLOOKUP(Master1[[#This Row],[cu_id]],Revenue_Analysis[cuid],Revenue_Analysis[Q1 High Deviation], 0)</f>
        <v>64.337999999999994</v>
      </c>
      <c r="AC426" s="32">
        <f>_xlfn.XLOOKUP(Master1[[#This Row],[cu_id]],Revenue_Analysis[cuid],Revenue_Analysis[Q2 Low Deviation], 0)</f>
        <v>65.363299999999995</v>
      </c>
      <c r="AD426" s="32">
        <f>_xlfn.XLOOKUP(Master1[[#This Row],[cu_id]],Revenue_Analysis[cuid],Revenue_Analysis[Q2 High Deviation], 0)</f>
        <v>89.829099999999997</v>
      </c>
      <c r="AE426" s="32">
        <f>_xlfn.XLOOKUP(Master1[[#This Row],[cu_id]],Revenue_Analysis[cuid],Revenue_Analysis[Q3 Low Deviation], 0)</f>
        <v>72.917900000000003</v>
      </c>
      <c r="AF426" s="32">
        <f>_xlfn.XLOOKUP(Master1[[#This Row],[cu_id]],Revenue_Analysis[cuid],Revenue_Analysis[Q3 High Deviation], 0)</f>
        <v>85.625100000000003</v>
      </c>
      <c r="AG426" s="32">
        <f>_xlfn.XLOOKUP(Master1[[#This Row],[cu_id]],Revenue_Analysis[cuid],Revenue_Analysis[Q4 Low Deviation], 0)</f>
        <v>63.02</v>
      </c>
      <c r="AH426" s="32">
        <f>_xlfn.XLOOKUP(Master1[[#This Row],[cu_id]],Revenue_Analysis[cuid],Revenue_Analysis[Q4 High Deviation], 0)</f>
        <v>63.02</v>
      </c>
      <c r="AI426" s="32">
        <f>_xlfn.XLOOKUP(Master1[[#This Row],[cu_id]],Revenue_Analysis[cuid],Revenue_Analysis[Q1 Average], 0)</f>
        <v>63.539200000000001</v>
      </c>
      <c r="AJ426" s="32">
        <f>_xlfn.XLOOKUP(Master1[[#This Row],[cu_id]],Revenue_Analysis[cuid],Revenue_Analysis[Q2 Average], 0)</f>
        <v>77.596199999999996</v>
      </c>
      <c r="AK426" s="32">
        <f>_xlfn.XLOOKUP(Master1[[#This Row],[cu_id]],Revenue_Analysis[cuid],Revenue_Analysis[Q3 Average], 0)</f>
        <v>79.271500000000003</v>
      </c>
      <c r="AL426" s="32">
        <f>_xlfn.XLOOKUP(Master1[[#This Row],[cu_id]],Revenue_Analysis[cuid],Revenue_Analysis[Q4 Average], 0)</f>
        <v>63.02</v>
      </c>
      <c r="AM426" s="34">
        <v>0.375</v>
      </c>
      <c r="AN426" s="35">
        <v>0.70833333333333337</v>
      </c>
      <c r="AO426" s="35" t="s">
        <v>4592</v>
      </c>
      <c r="AP426" s="35" t="s">
        <v>4592</v>
      </c>
      <c r="AQ426" s="20" t="s">
        <v>0</v>
      </c>
      <c r="AR426" s="20"/>
      <c r="AS426" s="14">
        <f>IFERROR(_xlfn.XLOOKUP(Master1[[#This Row],[cu_id]],StopTimes[cu_ID],StopTimes[Average Stop Time]), 0)</f>
        <v>3.1190476183333335</v>
      </c>
      <c r="AT426" s="14">
        <f>IF(Master1[[#This Row],[RSP StopTime Override]] &lt;&gt; "",Master1[[#This Row],[RSP StopTime Override]],IF(Master1[[#This Row],[Avg Stop Time Helper]] &lt;&gt; 0, Master1[[#This Row],[Avg Stop Time Helper]],Average_Stop_Time))</f>
        <v>3.1190476183333335</v>
      </c>
      <c r="AU426" s="13"/>
    </row>
    <row r="427" spans="1:47" x14ac:dyDescent="0.3">
      <c r="A427" s="18" t="s">
        <v>4543</v>
      </c>
      <c r="B427" s="20">
        <v>6</v>
      </c>
      <c r="C427" s="20" t="s">
        <v>6</v>
      </c>
      <c r="D427" s="19">
        <v>530590</v>
      </c>
      <c r="E427" s="19" t="s">
        <v>13</v>
      </c>
      <c r="F427" s="19" t="s">
        <v>4815</v>
      </c>
      <c r="G427" s="19" t="s">
        <v>4816</v>
      </c>
      <c r="H427" s="19" t="s">
        <v>5</v>
      </c>
      <c r="I427" s="19" t="s">
        <v>4810</v>
      </c>
      <c r="J427" s="19" t="s">
        <v>4</v>
      </c>
      <c r="K427" s="19" t="s">
        <v>4783</v>
      </c>
      <c r="L427" s="21" t="s">
        <v>19</v>
      </c>
      <c r="M427" s="20" t="s">
        <v>18</v>
      </c>
      <c r="N427" s="20" t="s">
        <v>2</v>
      </c>
      <c r="O427" s="20">
        <v>90</v>
      </c>
      <c r="P427" s="20">
        <v>0</v>
      </c>
      <c r="Q427" s="20">
        <v>0</v>
      </c>
      <c r="R427" s="20">
        <v>90</v>
      </c>
      <c r="S427" s="20">
        <v>0</v>
      </c>
      <c r="T427" s="20">
        <v>0</v>
      </c>
      <c r="U427" s="20">
        <v>23</v>
      </c>
      <c r="V427" s="30"/>
      <c r="W427" s="30"/>
      <c r="X427" s="33">
        <f>IFERROR(1 -(Master1[[#This Row],[Avg Garment Scans per Delivery]]/Master1[[#This Row],[Garment Inventory]]), 0)</f>
        <v>0</v>
      </c>
      <c r="Y427" s="30"/>
      <c r="Z427" s="30"/>
      <c r="AA427" s="32">
        <f>_xlfn.XLOOKUP(Master1[[#This Row],[cu_id]], Revenue_Analysis[cuid], Revenue_Analysis[Q1 Low Deviation], 0)</f>
        <v>71.02</v>
      </c>
      <c r="AB427" s="32">
        <f>_xlfn.XLOOKUP(Master1[[#This Row],[cu_id]],Revenue_Analysis[cuid],Revenue_Analysis[Q1 High Deviation], 0)</f>
        <v>73.27</v>
      </c>
      <c r="AC427" s="32">
        <f>_xlfn.XLOOKUP(Master1[[#This Row],[cu_id]],Revenue_Analysis[cuid],Revenue_Analysis[Q2 Low Deviation], 0)</f>
        <v>73.018900000000002</v>
      </c>
      <c r="AD427" s="32">
        <f>_xlfn.XLOOKUP(Master1[[#This Row],[cu_id]],Revenue_Analysis[cuid],Revenue_Analysis[Q2 High Deviation], 0)</f>
        <v>75.027699999999996</v>
      </c>
      <c r="AE427" s="32">
        <f>_xlfn.XLOOKUP(Master1[[#This Row],[cu_id]],Revenue_Analysis[cuid],Revenue_Analysis[Q3 Low Deviation], 0)</f>
        <v>74.787099999999995</v>
      </c>
      <c r="AF427" s="32">
        <f>_xlfn.XLOOKUP(Master1[[#This Row],[cu_id]],Revenue_Analysis[cuid],Revenue_Analysis[Q3 High Deviation], 0)</f>
        <v>75.472899999999996</v>
      </c>
      <c r="AG427" s="32">
        <f>_xlfn.XLOOKUP(Master1[[#This Row],[cu_id]],Revenue_Analysis[cuid],Revenue_Analysis[Q4 Low Deviation], 0)</f>
        <v>71.02</v>
      </c>
      <c r="AH427" s="32">
        <f>_xlfn.XLOOKUP(Master1[[#This Row],[cu_id]],Revenue_Analysis[cuid],Revenue_Analysis[Q4 High Deviation], 0)</f>
        <v>71.02</v>
      </c>
      <c r="AI427" s="32">
        <f>_xlfn.XLOOKUP(Master1[[#This Row],[cu_id]],Revenue_Analysis[cuid],Revenue_Analysis[Q1 Average], 0)</f>
        <v>72.144999999999996</v>
      </c>
      <c r="AJ427" s="32">
        <f>_xlfn.XLOOKUP(Master1[[#This Row],[cu_id]],Revenue_Analysis[cuid],Revenue_Analysis[Q2 Average], 0)</f>
        <v>74.023300000000006</v>
      </c>
      <c r="AK427" s="32">
        <f>_xlfn.XLOOKUP(Master1[[#This Row],[cu_id]],Revenue_Analysis[cuid],Revenue_Analysis[Q3 Average], 0)</f>
        <v>75.13</v>
      </c>
      <c r="AL427" s="32">
        <f>_xlfn.XLOOKUP(Master1[[#This Row],[cu_id]],Revenue_Analysis[cuid],Revenue_Analysis[Q4 Average], 0)</f>
        <v>71.02</v>
      </c>
      <c r="AM427" s="34" t="s">
        <v>4592</v>
      </c>
      <c r="AN427" s="35" t="s">
        <v>4592</v>
      </c>
      <c r="AO427" s="35" t="s">
        <v>4592</v>
      </c>
      <c r="AP427" s="35" t="s">
        <v>4592</v>
      </c>
      <c r="AQ427" s="20" t="s">
        <v>0</v>
      </c>
      <c r="AR427" s="20"/>
      <c r="AS427" s="14">
        <f>IFERROR(_xlfn.XLOOKUP(Master1[[#This Row],[cu_id]],StopTimes[cu_ID],StopTimes[Average Stop Time]), 0)</f>
        <v>4.8833333333333337</v>
      </c>
      <c r="AT427" s="14">
        <f>IF(Master1[[#This Row],[RSP StopTime Override]] &lt;&gt; "",Master1[[#This Row],[RSP StopTime Override]],IF(Master1[[#This Row],[Avg Stop Time Helper]] &lt;&gt; 0, Master1[[#This Row],[Avg Stop Time Helper]],Average_Stop_Time))</f>
        <v>4.8833333333333337</v>
      </c>
      <c r="AU427" s="13"/>
    </row>
    <row r="428" spans="1:47" x14ac:dyDescent="0.3">
      <c r="A428" s="18" t="s">
        <v>4544</v>
      </c>
      <c r="B428" s="20">
        <v>12</v>
      </c>
      <c r="C428" s="20" t="s">
        <v>7</v>
      </c>
      <c r="D428" s="19">
        <v>530600</v>
      </c>
      <c r="E428" s="19" t="s">
        <v>13</v>
      </c>
      <c r="F428" s="19" t="s">
        <v>120</v>
      </c>
      <c r="G428" s="19" t="s">
        <v>5280</v>
      </c>
      <c r="H428" s="19" t="s">
        <v>8</v>
      </c>
      <c r="I428" s="19" t="s">
        <v>4977</v>
      </c>
      <c r="J428" s="19" t="s">
        <v>4</v>
      </c>
      <c r="K428" s="19" t="s">
        <v>5281</v>
      </c>
      <c r="L428" s="21">
        <v>5</v>
      </c>
      <c r="M428" s="20" t="s">
        <v>3</v>
      </c>
      <c r="N428" s="20" t="s">
        <v>2</v>
      </c>
      <c r="O428" s="20">
        <v>100</v>
      </c>
      <c r="P428" s="20">
        <v>0</v>
      </c>
      <c r="Q428" s="20">
        <v>0</v>
      </c>
      <c r="R428" s="20">
        <v>0</v>
      </c>
      <c r="S428" s="20">
        <v>0</v>
      </c>
      <c r="T428" s="20">
        <v>100</v>
      </c>
      <c r="U428" s="20">
        <v>53</v>
      </c>
      <c r="V428" s="30"/>
      <c r="W428" s="30"/>
      <c r="X428" s="33">
        <f>IFERROR(1 -(Master1[[#This Row],[Avg Garment Scans per Delivery]]/Master1[[#This Row],[Garment Inventory]]), 0)</f>
        <v>0</v>
      </c>
      <c r="Y428" s="30"/>
      <c r="Z428" s="30"/>
      <c r="AA428" s="32">
        <f>_xlfn.XLOOKUP(Master1[[#This Row],[cu_id]], Revenue_Analysis[cuid], Revenue_Analysis[Q1 Low Deviation], 0)</f>
        <v>31.44</v>
      </c>
      <c r="AB428" s="32">
        <f>_xlfn.XLOOKUP(Master1[[#This Row],[cu_id]],Revenue_Analysis[cuid],Revenue_Analysis[Q1 High Deviation], 0)</f>
        <v>32.69</v>
      </c>
      <c r="AC428" s="32">
        <f>_xlfn.XLOOKUP(Master1[[#This Row],[cu_id]],Revenue_Analysis[cuid],Revenue_Analysis[Q2 Low Deviation], 0)</f>
        <v>37.511699999999998</v>
      </c>
      <c r="AD428" s="32">
        <f>_xlfn.XLOOKUP(Master1[[#This Row],[cu_id]],Revenue_Analysis[cuid],Revenue_Analysis[Q2 High Deviation], 0)</f>
        <v>42.826700000000002</v>
      </c>
      <c r="AE428" s="32">
        <f>_xlfn.XLOOKUP(Master1[[#This Row],[cu_id]],Revenue_Analysis[cuid],Revenue_Analysis[Q3 Low Deviation], 0)</f>
        <v>43.14</v>
      </c>
      <c r="AF428" s="32">
        <f>_xlfn.XLOOKUP(Master1[[#This Row],[cu_id]],Revenue_Analysis[cuid],Revenue_Analysis[Q3 High Deviation], 0)</f>
        <v>43.9</v>
      </c>
      <c r="AG428" s="32">
        <f>_xlfn.XLOOKUP(Master1[[#This Row],[cu_id]],Revenue_Analysis[cuid],Revenue_Analysis[Q4 Low Deviation], 0)</f>
        <v>27.372399999999999</v>
      </c>
      <c r="AH428" s="32">
        <f>_xlfn.XLOOKUP(Master1[[#This Row],[cu_id]],Revenue_Analysis[cuid],Revenue_Analysis[Q4 High Deviation], 0)</f>
        <v>36.943600000000004</v>
      </c>
      <c r="AI428" s="32">
        <f>_xlfn.XLOOKUP(Master1[[#This Row],[cu_id]],Revenue_Analysis[cuid],Revenue_Analysis[Q1 Average], 0)</f>
        <v>32.064999999999998</v>
      </c>
      <c r="AJ428" s="32">
        <f>_xlfn.XLOOKUP(Master1[[#This Row],[cu_id]],Revenue_Analysis[cuid],Revenue_Analysis[Q2 Average], 0)</f>
        <v>40.169199999999996</v>
      </c>
      <c r="AK428" s="32">
        <f>_xlfn.XLOOKUP(Master1[[#This Row],[cu_id]],Revenue_Analysis[cuid],Revenue_Analysis[Q3 Average], 0)</f>
        <v>43.52</v>
      </c>
      <c r="AL428" s="32">
        <f>_xlfn.XLOOKUP(Master1[[#This Row],[cu_id]],Revenue_Analysis[cuid],Revenue_Analysis[Q4 Average], 0)</f>
        <v>32.158000000000001</v>
      </c>
      <c r="AM428" s="34">
        <v>0.375</v>
      </c>
      <c r="AN428" s="35">
        <v>0.70833333333333337</v>
      </c>
      <c r="AO428" s="35" t="s">
        <v>4592</v>
      </c>
      <c r="AP428" s="35" t="s">
        <v>4592</v>
      </c>
      <c r="AQ428" s="20" t="s">
        <v>0</v>
      </c>
      <c r="AR428" s="20"/>
      <c r="AS428" s="14">
        <f>IFERROR(_xlfn.XLOOKUP(Master1[[#This Row],[cu_id]],StopTimes[cu_ID],StopTimes[Average Stop Time]), 0)</f>
        <v>6.7571428566666665</v>
      </c>
      <c r="AT428" s="14">
        <f>IF(Master1[[#This Row],[RSP StopTime Override]] &lt;&gt; "",Master1[[#This Row],[RSP StopTime Override]],IF(Master1[[#This Row],[Avg Stop Time Helper]] &lt;&gt; 0, Master1[[#This Row],[Avg Stop Time Helper]],Average_Stop_Time))</f>
        <v>6.7571428566666665</v>
      </c>
      <c r="AU428" s="13"/>
    </row>
    <row r="429" spans="1:47" x14ac:dyDescent="0.3">
      <c r="A429" s="18" t="s">
        <v>4545</v>
      </c>
      <c r="B429" s="20">
        <v>6</v>
      </c>
      <c r="C429" s="20" t="s">
        <v>9</v>
      </c>
      <c r="D429" s="19">
        <v>530605</v>
      </c>
      <c r="E429" s="19" t="s">
        <v>13</v>
      </c>
      <c r="F429" s="19" t="s">
        <v>4652</v>
      </c>
      <c r="G429" s="19" t="s">
        <v>4653</v>
      </c>
      <c r="H429" s="19" t="s">
        <v>5</v>
      </c>
      <c r="I429" s="19" t="s">
        <v>4654</v>
      </c>
      <c r="J429" s="19" t="s">
        <v>4</v>
      </c>
      <c r="K429" s="19" t="s">
        <v>4611</v>
      </c>
      <c r="L429" s="21" t="s">
        <v>16</v>
      </c>
      <c r="M429" s="20" t="s">
        <v>3</v>
      </c>
      <c r="N429" s="20" t="s">
        <v>2</v>
      </c>
      <c r="O429" s="20">
        <v>105</v>
      </c>
      <c r="P429" s="20">
        <v>105</v>
      </c>
      <c r="Q429" s="20">
        <v>0</v>
      </c>
      <c r="R429" s="20">
        <v>0</v>
      </c>
      <c r="S429" s="20">
        <v>0</v>
      </c>
      <c r="T429" s="20">
        <v>0</v>
      </c>
      <c r="U429" s="20">
        <v>51</v>
      </c>
      <c r="V429" s="30"/>
      <c r="W429" s="30"/>
      <c r="X429" s="33">
        <f>IFERROR(1 -(Master1[[#This Row],[Avg Garment Scans per Delivery]]/Master1[[#This Row],[Garment Inventory]]), 0)</f>
        <v>0</v>
      </c>
      <c r="Y429" s="30"/>
      <c r="Z429" s="30"/>
      <c r="AA429" s="32">
        <f>_xlfn.XLOOKUP(Master1[[#This Row],[cu_id]], Revenue_Analysis[cuid], Revenue_Analysis[Q1 Low Deviation], 0)</f>
        <v>61.500799999999998</v>
      </c>
      <c r="AB429" s="32">
        <f>_xlfn.XLOOKUP(Master1[[#This Row],[cu_id]],Revenue_Analysis[cuid],Revenue_Analysis[Q1 High Deviation], 0)</f>
        <v>76.817400000000006</v>
      </c>
      <c r="AC429" s="32">
        <f>_xlfn.XLOOKUP(Master1[[#This Row],[cu_id]],Revenue_Analysis[cuid],Revenue_Analysis[Q2 Low Deviation], 0)</f>
        <v>63.155000000000001</v>
      </c>
      <c r="AD429" s="32">
        <f>_xlfn.XLOOKUP(Master1[[#This Row],[cu_id]],Revenue_Analysis[cuid],Revenue_Analysis[Q2 High Deviation], 0)</f>
        <v>93.3232</v>
      </c>
      <c r="AE429" s="32">
        <f>_xlfn.XLOOKUP(Master1[[#This Row],[cu_id]],Revenue_Analysis[cuid],Revenue_Analysis[Q3 Low Deviation], 0)</f>
        <v>68.588499999999996</v>
      </c>
      <c r="AF429" s="32">
        <f>_xlfn.XLOOKUP(Master1[[#This Row],[cu_id]],Revenue_Analysis[cuid],Revenue_Analysis[Q3 High Deviation], 0)</f>
        <v>69.274500000000003</v>
      </c>
      <c r="AG429" s="32">
        <f>_xlfn.XLOOKUP(Master1[[#This Row],[cu_id]],Revenue_Analysis[cuid],Revenue_Analysis[Q4 Low Deviation], 0)</f>
        <v>61.0702</v>
      </c>
      <c r="AH429" s="32">
        <f>_xlfn.XLOOKUP(Master1[[#This Row],[cu_id]],Revenue_Analysis[cuid],Revenue_Analysis[Q4 High Deviation], 0)</f>
        <v>77.302199999999999</v>
      </c>
      <c r="AI429" s="32">
        <f>_xlfn.XLOOKUP(Master1[[#This Row],[cu_id]],Revenue_Analysis[cuid],Revenue_Analysis[Q1 Average], 0)</f>
        <v>69.159099999999995</v>
      </c>
      <c r="AJ429" s="32">
        <f>_xlfn.XLOOKUP(Master1[[#This Row],[cu_id]],Revenue_Analysis[cuid],Revenue_Analysis[Q2 Average], 0)</f>
        <v>78.239099999999993</v>
      </c>
      <c r="AK429" s="32">
        <f>_xlfn.XLOOKUP(Master1[[#This Row],[cu_id]],Revenue_Analysis[cuid],Revenue_Analysis[Q3 Average], 0)</f>
        <v>68.9315</v>
      </c>
      <c r="AL429" s="32">
        <f>_xlfn.XLOOKUP(Master1[[#This Row],[cu_id]],Revenue_Analysis[cuid],Revenue_Analysis[Q4 Average], 0)</f>
        <v>69.186199999999999</v>
      </c>
      <c r="AM429" s="34">
        <v>0.41666666666666669</v>
      </c>
      <c r="AN429" s="35">
        <v>0.70833333333333337</v>
      </c>
      <c r="AO429" s="35" t="s">
        <v>4592</v>
      </c>
      <c r="AP429" s="35" t="s">
        <v>4592</v>
      </c>
      <c r="AQ429" s="20" t="s">
        <v>0</v>
      </c>
      <c r="AR429" s="20"/>
      <c r="AS429" s="14">
        <f>IFERROR(_xlfn.XLOOKUP(Master1[[#This Row],[cu_id]],StopTimes[cu_ID],StopTimes[Average Stop Time]), 0)</f>
        <v>4.30952381</v>
      </c>
      <c r="AT429" s="14">
        <f>IF(Master1[[#This Row],[RSP StopTime Override]] &lt;&gt; "",Master1[[#This Row],[RSP StopTime Override]],IF(Master1[[#This Row],[Avg Stop Time Helper]] &lt;&gt; 0, Master1[[#This Row],[Avg Stop Time Helper]],Average_Stop_Time))</f>
        <v>4.30952381</v>
      </c>
      <c r="AU429" s="13"/>
    </row>
    <row r="430" spans="1:47" x14ac:dyDescent="0.3">
      <c r="A430" s="18" t="s">
        <v>4546</v>
      </c>
      <c r="B430" s="20">
        <v>6</v>
      </c>
      <c r="C430" s="20" t="s">
        <v>9</v>
      </c>
      <c r="D430" s="19">
        <v>530608</v>
      </c>
      <c r="E430" s="19" t="s">
        <v>13</v>
      </c>
      <c r="F430" s="19" t="s">
        <v>4655</v>
      </c>
      <c r="G430" s="19" t="s">
        <v>4656</v>
      </c>
      <c r="H430" s="19" t="s">
        <v>82</v>
      </c>
      <c r="I430" s="19" t="s">
        <v>4595</v>
      </c>
      <c r="J430" s="19" t="s">
        <v>4</v>
      </c>
      <c r="K430" s="19" t="s">
        <v>4611</v>
      </c>
      <c r="L430" s="21" t="s">
        <v>16</v>
      </c>
      <c r="M430" s="20" t="s">
        <v>3</v>
      </c>
      <c r="N430" s="20" t="s">
        <v>2</v>
      </c>
      <c r="O430" s="20">
        <v>85</v>
      </c>
      <c r="P430" s="20">
        <v>85</v>
      </c>
      <c r="Q430" s="20">
        <v>0</v>
      </c>
      <c r="R430" s="20">
        <v>0</v>
      </c>
      <c r="S430" s="20">
        <v>0</v>
      </c>
      <c r="T430" s="20">
        <v>0</v>
      </c>
      <c r="U430" s="20">
        <v>52</v>
      </c>
      <c r="V430" s="30"/>
      <c r="W430" s="30"/>
      <c r="X430" s="33">
        <f>IFERROR(1 -(Master1[[#This Row],[Avg Garment Scans per Delivery]]/Master1[[#This Row],[Garment Inventory]]), 0)</f>
        <v>0</v>
      </c>
      <c r="Y430" s="30"/>
      <c r="Z430" s="30"/>
      <c r="AA430" s="32">
        <f>_xlfn.XLOOKUP(Master1[[#This Row],[cu_id]], Revenue_Analysis[cuid], Revenue_Analysis[Q1 Low Deviation], 0)</f>
        <v>42.130400000000002</v>
      </c>
      <c r="AB430" s="32">
        <f>_xlfn.XLOOKUP(Master1[[#This Row],[cu_id]],Revenue_Analysis[cuid],Revenue_Analysis[Q1 High Deviation], 0)</f>
        <v>43.728000000000002</v>
      </c>
      <c r="AC430" s="32">
        <f>_xlfn.XLOOKUP(Master1[[#This Row],[cu_id]],Revenue_Analysis[cuid],Revenue_Analysis[Q2 Low Deviation], 0)</f>
        <v>42.704900000000002</v>
      </c>
      <c r="AD430" s="32">
        <f>_xlfn.XLOOKUP(Master1[[#This Row],[cu_id]],Revenue_Analysis[cuid],Revenue_Analysis[Q2 High Deviation], 0)</f>
        <v>44.730899999999998</v>
      </c>
      <c r="AE430" s="32">
        <f>_xlfn.XLOOKUP(Master1[[#This Row],[cu_id]],Revenue_Analysis[cuid],Revenue_Analysis[Q3 Low Deviation], 0)</f>
        <v>41.926000000000002</v>
      </c>
      <c r="AF430" s="32">
        <f>_xlfn.XLOOKUP(Master1[[#This Row],[cu_id]],Revenue_Analysis[cuid],Revenue_Analysis[Q3 High Deviation], 0)</f>
        <v>54.750999999999998</v>
      </c>
      <c r="AG430" s="32">
        <f>_xlfn.XLOOKUP(Master1[[#This Row],[cu_id]],Revenue_Analysis[cuid],Revenue_Analysis[Q4 Low Deviation], 0)</f>
        <v>42.41</v>
      </c>
      <c r="AH430" s="32">
        <f>_xlfn.XLOOKUP(Master1[[#This Row],[cu_id]],Revenue_Analysis[cuid],Revenue_Analysis[Q4 High Deviation], 0)</f>
        <v>42.41</v>
      </c>
      <c r="AI430" s="32">
        <f>_xlfn.XLOOKUP(Master1[[#This Row],[cu_id]],Revenue_Analysis[cuid],Revenue_Analysis[Q1 Average], 0)</f>
        <v>42.929200000000002</v>
      </c>
      <c r="AJ430" s="32">
        <f>_xlfn.XLOOKUP(Master1[[#This Row],[cu_id]],Revenue_Analysis[cuid],Revenue_Analysis[Q2 Average], 0)</f>
        <v>43.7179</v>
      </c>
      <c r="AK430" s="32">
        <f>_xlfn.XLOOKUP(Master1[[#This Row],[cu_id]],Revenue_Analysis[cuid],Revenue_Analysis[Q3 Average], 0)</f>
        <v>48.338500000000003</v>
      </c>
      <c r="AL430" s="32">
        <f>_xlfn.XLOOKUP(Master1[[#This Row],[cu_id]],Revenue_Analysis[cuid],Revenue_Analysis[Q4 Average], 0)</f>
        <v>42.41</v>
      </c>
      <c r="AM430" s="34" t="s">
        <v>4592</v>
      </c>
      <c r="AN430" s="35" t="s">
        <v>4592</v>
      </c>
      <c r="AO430" s="35" t="s">
        <v>4592</v>
      </c>
      <c r="AP430" s="35" t="s">
        <v>4592</v>
      </c>
      <c r="AQ430" s="20" t="s">
        <v>0</v>
      </c>
      <c r="AR430" s="20"/>
      <c r="AS430" s="14">
        <f>IFERROR(_xlfn.XLOOKUP(Master1[[#This Row],[cu_id]],StopTimes[cu_ID],StopTimes[Average Stop Time]), 0)</f>
        <v>5.5333333333333332</v>
      </c>
      <c r="AT430" s="14">
        <f>IF(Master1[[#This Row],[RSP StopTime Override]] &lt;&gt; "",Master1[[#This Row],[RSP StopTime Override]],IF(Master1[[#This Row],[Avg Stop Time Helper]] &lt;&gt; 0, Master1[[#This Row],[Avg Stop Time Helper]],Average_Stop_Time))</f>
        <v>5.5333333333333332</v>
      </c>
      <c r="AU430" s="13"/>
    </row>
    <row r="431" spans="1:47" x14ac:dyDescent="0.3">
      <c r="A431" s="18" t="s">
        <v>4547</v>
      </c>
      <c r="B431" s="20">
        <v>12</v>
      </c>
      <c r="C431" s="20" t="s">
        <v>6</v>
      </c>
      <c r="D431" s="19">
        <v>530609</v>
      </c>
      <c r="E431" s="19" t="s">
        <v>13</v>
      </c>
      <c r="F431" s="19" t="s">
        <v>5146</v>
      </c>
      <c r="G431" s="19" t="s">
        <v>5147</v>
      </c>
      <c r="H431" s="19" t="s">
        <v>5</v>
      </c>
      <c r="I431" s="19" t="s">
        <v>5012</v>
      </c>
      <c r="J431" s="19" t="s">
        <v>4</v>
      </c>
      <c r="K431" s="19" t="s">
        <v>5088</v>
      </c>
      <c r="L431" s="21" t="s">
        <v>19</v>
      </c>
      <c r="M431" s="20" t="s">
        <v>18</v>
      </c>
      <c r="N431" s="20" t="s">
        <v>2</v>
      </c>
      <c r="O431" s="20">
        <v>148</v>
      </c>
      <c r="P431" s="20">
        <v>0</v>
      </c>
      <c r="Q431" s="20">
        <v>0</v>
      </c>
      <c r="R431" s="20">
        <v>148</v>
      </c>
      <c r="S431" s="20">
        <v>0</v>
      </c>
      <c r="T431" s="20">
        <v>0</v>
      </c>
      <c r="U431" s="20">
        <v>26</v>
      </c>
      <c r="V431" s="30"/>
      <c r="W431" s="30"/>
      <c r="X431" s="33">
        <f>IFERROR(1 -(Master1[[#This Row],[Avg Garment Scans per Delivery]]/Master1[[#This Row],[Garment Inventory]]), 0)</f>
        <v>0</v>
      </c>
      <c r="Y431" s="30"/>
      <c r="Z431" s="30"/>
      <c r="AA431" s="32">
        <f>_xlfn.XLOOKUP(Master1[[#This Row],[cu_id]], Revenue_Analysis[cuid], Revenue_Analysis[Q1 Low Deviation], 0)</f>
        <v>51.4069</v>
      </c>
      <c r="AB431" s="32">
        <f>_xlfn.XLOOKUP(Master1[[#This Row],[cu_id]],Revenue_Analysis[cuid],Revenue_Analysis[Q1 High Deviation], 0)</f>
        <v>121.05589999999999</v>
      </c>
      <c r="AC431" s="32">
        <f>_xlfn.XLOOKUP(Master1[[#This Row],[cu_id]],Revenue_Analysis[cuid],Revenue_Analysis[Q2 Low Deviation], 0)</f>
        <v>75.104500000000002</v>
      </c>
      <c r="AD431" s="32">
        <f>_xlfn.XLOOKUP(Master1[[#This Row],[cu_id]],Revenue_Analysis[cuid],Revenue_Analysis[Q2 High Deviation], 0)</f>
        <v>107.1889</v>
      </c>
      <c r="AE431" s="32">
        <f>_xlfn.XLOOKUP(Master1[[#This Row],[cu_id]],Revenue_Analysis[cuid],Revenue_Analysis[Q3 Low Deviation], 0)</f>
        <v>80.665300000000002</v>
      </c>
      <c r="AF431" s="32">
        <f>_xlfn.XLOOKUP(Master1[[#This Row],[cu_id]],Revenue_Analysis[cuid],Revenue_Analysis[Q3 High Deviation], 0)</f>
        <v>125.5633</v>
      </c>
      <c r="AG431" s="32">
        <f>_xlfn.XLOOKUP(Master1[[#This Row],[cu_id]],Revenue_Analysis[cuid],Revenue_Analysis[Q4 Low Deviation], 0)</f>
        <v>45.84</v>
      </c>
      <c r="AH431" s="32">
        <f>_xlfn.XLOOKUP(Master1[[#This Row],[cu_id]],Revenue_Analysis[cuid],Revenue_Analysis[Q4 High Deviation], 0)</f>
        <v>113.76</v>
      </c>
      <c r="AI431" s="32">
        <f>_xlfn.XLOOKUP(Master1[[#This Row],[cu_id]],Revenue_Analysis[cuid],Revenue_Analysis[Q1 Average], 0)</f>
        <v>86.231399999999994</v>
      </c>
      <c r="AJ431" s="32">
        <f>_xlfn.XLOOKUP(Master1[[#This Row],[cu_id]],Revenue_Analysis[cuid],Revenue_Analysis[Q2 Average], 0)</f>
        <v>91.146699999999996</v>
      </c>
      <c r="AK431" s="32">
        <f>_xlfn.XLOOKUP(Master1[[#This Row],[cu_id]],Revenue_Analysis[cuid],Revenue_Analysis[Q3 Average], 0)</f>
        <v>103.1143</v>
      </c>
      <c r="AL431" s="32">
        <f>_xlfn.XLOOKUP(Master1[[#This Row],[cu_id]],Revenue_Analysis[cuid],Revenue_Analysis[Q4 Average], 0)</f>
        <v>79.8</v>
      </c>
      <c r="AM431" s="34">
        <v>0.375</v>
      </c>
      <c r="AN431" s="35">
        <v>0.6875</v>
      </c>
      <c r="AO431" s="35" t="s">
        <v>4592</v>
      </c>
      <c r="AP431" s="35" t="s">
        <v>4592</v>
      </c>
      <c r="AQ431" s="20" t="s">
        <v>0</v>
      </c>
      <c r="AR431" s="20"/>
      <c r="AS431" s="14">
        <f>IFERROR(_xlfn.XLOOKUP(Master1[[#This Row],[cu_id]],StopTimes[cu_ID],StopTimes[Average Stop Time]), 0)</f>
        <v>3.2124999999999999</v>
      </c>
      <c r="AT431" s="14">
        <f>IF(Master1[[#This Row],[RSP StopTime Override]] &lt;&gt; "",Master1[[#This Row],[RSP StopTime Override]],IF(Master1[[#This Row],[Avg Stop Time Helper]] &lt;&gt; 0, Master1[[#This Row],[Avg Stop Time Helper]],Average_Stop_Time))</f>
        <v>3.2124999999999999</v>
      </c>
      <c r="AU431" s="13"/>
    </row>
    <row r="432" spans="1:47" x14ac:dyDescent="0.3">
      <c r="A432" s="18" t="s">
        <v>4548</v>
      </c>
      <c r="B432" s="20">
        <v>56</v>
      </c>
      <c r="C432" s="20" t="s">
        <v>14</v>
      </c>
      <c r="D432" s="19">
        <v>530614</v>
      </c>
      <c r="E432" s="19" t="s">
        <v>13</v>
      </c>
      <c r="F432" s="19" t="s">
        <v>7120</v>
      </c>
      <c r="G432" s="19" t="s">
        <v>7121</v>
      </c>
      <c r="H432" s="19" t="s">
        <v>5</v>
      </c>
      <c r="I432" s="19" t="s">
        <v>5402</v>
      </c>
      <c r="J432" s="19" t="s">
        <v>4</v>
      </c>
      <c r="K432" s="19" t="s">
        <v>5764</v>
      </c>
      <c r="L432" s="21" t="s">
        <v>16</v>
      </c>
      <c r="M432" s="20" t="s">
        <v>3</v>
      </c>
      <c r="N432" s="20" t="s">
        <v>2</v>
      </c>
      <c r="O432" s="20">
        <v>60</v>
      </c>
      <c r="P432" s="20">
        <v>0</v>
      </c>
      <c r="Q432" s="20">
        <v>0</v>
      </c>
      <c r="R432" s="20">
        <v>0</v>
      </c>
      <c r="S432" s="20">
        <v>60</v>
      </c>
      <c r="T432" s="20">
        <v>0</v>
      </c>
      <c r="U432" s="20">
        <v>54</v>
      </c>
      <c r="V432" s="30"/>
      <c r="W432" s="30"/>
      <c r="X432" s="33">
        <f>IFERROR(1 -(Master1[[#This Row],[Avg Garment Scans per Delivery]]/Master1[[#This Row],[Garment Inventory]]), 0)</f>
        <v>0</v>
      </c>
      <c r="Y432" s="30"/>
      <c r="Z432" s="30"/>
      <c r="AA432" s="32">
        <f>_xlfn.XLOOKUP(Master1[[#This Row],[cu_id]], Revenue_Analysis[cuid], Revenue_Analysis[Q1 Low Deviation], 0)</f>
        <v>145.22739999999999</v>
      </c>
      <c r="AB432" s="32">
        <f>_xlfn.XLOOKUP(Master1[[#This Row],[cu_id]],Revenue_Analysis[cuid],Revenue_Analysis[Q1 High Deviation], 0)</f>
        <v>211.1054</v>
      </c>
      <c r="AC432" s="32">
        <f>_xlfn.XLOOKUP(Master1[[#This Row],[cu_id]],Revenue_Analysis[cuid],Revenue_Analysis[Q2 Low Deviation], 0)</f>
        <v>204.1105</v>
      </c>
      <c r="AD432" s="32">
        <f>_xlfn.XLOOKUP(Master1[[#This Row],[cu_id]],Revenue_Analysis[cuid],Revenue_Analysis[Q2 High Deviation], 0)</f>
        <v>205.9187</v>
      </c>
      <c r="AE432" s="32">
        <f>_xlfn.XLOOKUP(Master1[[#This Row],[cu_id]],Revenue_Analysis[cuid],Revenue_Analysis[Q3 Low Deviation], 0)</f>
        <v>205.64189999999999</v>
      </c>
      <c r="AF432" s="32">
        <f>_xlfn.XLOOKUP(Master1[[#This Row],[cu_id]],Revenue_Analysis[cuid],Revenue_Analysis[Q3 High Deviation], 0)</f>
        <v>206.6473</v>
      </c>
      <c r="AG432" s="32">
        <f>_xlfn.XLOOKUP(Master1[[#This Row],[cu_id]],Revenue_Analysis[cuid],Revenue_Analysis[Q4 Low Deviation], 0)</f>
        <v>169.09739999999999</v>
      </c>
      <c r="AH432" s="32">
        <f>_xlfn.XLOOKUP(Master1[[#This Row],[cu_id]],Revenue_Analysis[cuid],Revenue_Analysis[Q4 High Deviation], 0)</f>
        <v>235.3734</v>
      </c>
      <c r="AI432" s="32">
        <f>_xlfn.XLOOKUP(Master1[[#This Row],[cu_id]],Revenue_Analysis[cuid],Revenue_Analysis[Q1 Average], 0)</f>
        <v>178.16640000000001</v>
      </c>
      <c r="AJ432" s="32">
        <f>_xlfn.XLOOKUP(Master1[[#This Row],[cu_id]],Revenue_Analysis[cuid],Revenue_Analysis[Q2 Average], 0)</f>
        <v>205.0146</v>
      </c>
      <c r="AK432" s="32">
        <f>_xlfn.XLOOKUP(Master1[[#This Row],[cu_id]],Revenue_Analysis[cuid],Revenue_Analysis[Q3 Average], 0)</f>
        <v>206.1446</v>
      </c>
      <c r="AL432" s="32">
        <f>_xlfn.XLOOKUP(Master1[[#This Row],[cu_id]],Revenue_Analysis[cuid],Revenue_Analysis[Q4 Average], 0)</f>
        <v>202.2354</v>
      </c>
      <c r="AM432" s="34">
        <v>0.41666666666666669</v>
      </c>
      <c r="AN432" s="35">
        <v>0.70833333333333337</v>
      </c>
      <c r="AO432" s="35" t="s">
        <v>4592</v>
      </c>
      <c r="AP432" s="35" t="s">
        <v>4592</v>
      </c>
      <c r="AQ432" s="20" t="s">
        <v>0</v>
      </c>
      <c r="AR432" s="20"/>
      <c r="AS432" s="14">
        <f>IFERROR(_xlfn.XLOOKUP(Master1[[#This Row],[cu_id]],StopTimes[cu_ID],StopTimes[Average Stop Time]), 0)</f>
        <v>4.7854166666666664</v>
      </c>
      <c r="AT432" s="14">
        <f>IF(Master1[[#This Row],[RSP StopTime Override]] &lt;&gt; "",Master1[[#This Row],[RSP StopTime Override]],IF(Master1[[#This Row],[Avg Stop Time Helper]] &lt;&gt; 0, Master1[[#This Row],[Avg Stop Time Helper]],Average_Stop_Time))</f>
        <v>4.7854166666666664</v>
      </c>
      <c r="AU432" s="13"/>
    </row>
    <row r="433" spans="1:47" x14ac:dyDescent="0.3">
      <c r="A433" s="18" t="s">
        <v>4549</v>
      </c>
      <c r="B433" s="20">
        <v>6</v>
      </c>
      <c r="C433" s="20" t="s">
        <v>7</v>
      </c>
      <c r="D433" s="19">
        <v>99061</v>
      </c>
      <c r="E433" s="19" t="s">
        <v>118</v>
      </c>
      <c r="F433" s="19" t="s">
        <v>4925</v>
      </c>
      <c r="G433" s="19" t="s">
        <v>4922</v>
      </c>
      <c r="H433" s="19" t="s">
        <v>5</v>
      </c>
      <c r="I433" s="19" t="s">
        <v>4595</v>
      </c>
      <c r="J433" s="19" t="s">
        <v>4</v>
      </c>
      <c r="K433" s="19" t="s">
        <v>4591</v>
      </c>
      <c r="L433" s="21" t="s">
        <v>16</v>
      </c>
      <c r="M433" s="20" t="s">
        <v>3</v>
      </c>
      <c r="N433" s="20" t="s">
        <v>2</v>
      </c>
      <c r="O433" s="20">
        <v>10</v>
      </c>
      <c r="P433" s="20">
        <v>0</v>
      </c>
      <c r="Q433" s="20">
        <v>0</v>
      </c>
      <c r="R433" s="20">
        <v>0</v>
      </c>
      <c r="S433" s="20">
        <v>0</v>
      </c>
      <c r="T433" s="20">
        <v>10</v>
      </c>
      <c r="U433" s="20">
        <v>52</v>
      </c>
      <c r="V433" s="30"/>
      <c r="W433" s="30"/>
      <c r="X433" s="33">
        <f>IFERROR(1 -(Master1[[#This Row],[Avg Garment Scans per Delivery]]/Master1[[#This Row],[Garment Inventory]]), 0)</f>
        <v>0</v>
      </c>
      <c r="Y433" s="30"/>
      <c r="Z433" s="30"/>
      <c r="AA433" s="32">
        <f>_xlfn.XLOOKUP(Master1[[#This Row],[cu_id]], Revenue_Analysis[cuid], Revenue_Analysis[Q1 Low Deviation], 0)</f>
        <v>46.047199999999997</v>
      </c>
      <c r="AB433" s="32">
        <f>_xlfn.XLOOKUP(Master1[[#This Row],[cu_id]],Revenue_Analysis[cuid],Revenue_Analysis[Q1 High Deviation], 0)</f>
        <v>51.779400000000003</v>
      </c>
      <c r="AC433" s="32">
        <f>_xlfn.XLOOKUP(Master1[[#This Row],[cu_id]],Revenue_Analysis[cuid],Revenue_Analysis[Q2 Low Deviation], 0)</f>
        <v>48.634500000000003</v>
      </c>
      <c r="AD433" s="32">
        <f>_xlfn.XLOOKUP(Master1[[#This Row],[cu_id]],Revenue_Analysis[cuid],Revenue_Analysis[Q2 High Deviation], 0)</f>
        <v>67.711699999999993</v>
      </c>
      <c r="AE433" s="32">
        <f>_xlfn.XLOOKUP(Master1[[#This Row],[cu_id]],Revenue_Analysis[cuid],Revenue_Analysis[Q3 Low Deviation], 0)</f>
        <v>59.738100000000003</v>
      </c>
      <c r="AF433" s="32">
        <f>_xlfn.XLOOKUP(Master1[[#This Row],[cu_id]],Revenue_Analysis[cuid],Revenue_Analysis[Q3 High Deviation], 0)</f>
        <v>67.5047</v>
      </c>
      <c r="AG433" s="32">
        <f>_xlfn.XLOOKUP(Master1[[#This Row],[cu_id]],Revenue_Analysis[cuid],Revenue_Analysis[Q4 Low Deviation], 0)</f>
        <v>45.677500000000002</v>
      </c>
      <c r="AH433" s="32">
        <f>_xlfn.XLOOKUP(Master1[[#This Row],[cu_id]],Revenue_Analysis[cuid],Revenue_Analysis[Q4 High Deviation], 0)</f>
        <v>46.893900000000002</v>
      </c>
      <c r="AI433" s="32">
        <f>_xlfn.XLOOKUP(Master1[[#This Row],[cu_id]],Revenue_Analysis[cuid],Revenue_Analysis[Q1 Average], 0)</f>
        <v>48.9133</v>
      </c>
      <c r="AJ433" s="32">
        <f>_xlfn.XLOOKUP(Master1[[#This Row],[cu_id]],Revenue_Analysis[cuid],Revenue_Analysis[Q2 Average], 0)</f>
        <v>58.173099999999998</v>
      </c>
      <c r="AK433" s="32">
        <f>_xlfn.XLOOKUP(Master1[[#This Row],[cu_id]],Revenue_Analysis[cuid],Revenue_Analysis[Q3 Average], 0)</f>
        <v>63.621400000000001</v>
      </c>
      <c r="AL433" s="32">
        <f>_xlfn.XLOOKUP(Master1[[#This Row],[cu_id]],Revenue_Analysis[cuid],Revenue_Analysis[Q4 Average], 0)</f>
        <v>46.285699999999999</v>
      </c>
      <c r="AM433" s="34">
        <v>0.25</v>
      </c>
      <c r="AN433" s="35">
        <v>0.5</v>
      </c>
      <c r="AO433" s="35" t="s">
        <v>4592</v>
      </c>
      <c r="AP433" s="35" t="s">
        <v>4592</v>
      </c>
      <c r="AQ433" s="20" t="s">
        <v>0</v>
      </c>
      <c r="AR433" s="20"/>
      <c r="AS433" s="14">
        <f>IFERROR(_xlfn.XLOOKUP(Master1[[#This Row],[cu_id]],StopTimes[cu_ID],StopTimes[Average Stop Time]), 0)</f>
        <v>0.15</v>
      </c>
      <c r="AT433" s="14">
        <f>IF(Master1[[#This Row],[RSP StopTime Override]] &lt;&gt; "",Master1[[#This Row],[RSP StopTime Override]],IF(Master1[[#This Row],[Avg Stop Time Helper]] &lt;&gt; 0, Master1[[#This Row],[Avg Stop Time Helper]],Average_Stop_Time))</f>
        <v>0.15</v>
      </c>
      <c r="AU433" s="13"/>
    </row>
    <row r="434" spans="1:47" x14ac:dyDescent="0.3">
      <c r="A434" s="18" t="s">
        <v>4550</v>
      </c>
      <c r="B434" s="20">
        <v>6</v>
      </c>
      <c r="C434" s="20" t="s">
        <v>7</v>
      </c>
      <c r="D434" s="19">
        <v>99061</v>
      </c>
      <c r="E434" s="19" t="s">
        <v>4926</v>
      </c>
      <c r="F434" s="19" t="s">
        <v>4927</v>
      </c>
      <c r="G434" s="19" t="s">
        <v>4922</v>
      </c>
      <c r="H434" s="19" t="s">
        <v>5</v>
      </c>
      <c r="I434" s="19" t="s">
        <v>4595</v>
      </c>
      <c r="J434" s="19" t="s">
        <v>4</v>
      </c>
      <c r="K434" s="19" t="s">
        <v>4591</v>
      </c>
      <c r="L434" s="21" t="s">
        <v>16</v>
      </c>
      <c r="M434" s="20" t="s">
        <v>3</v>
      </c>
      <c r="N434" s="20" t="s">
        <v>2</v>
      </c>
      <c r="O434" s="20">
        <v>15</v>
      </c>
      <c r="P434" s="20">
        <v>0</v>
      </c>
      <c r="Q434" s="20">
        <v>0</v>
      </c>
      <c r="R434" s="20">
        <v>0</v>
      </c>
      <c r="S434" s="20">
        <v>0</v>
      </c>
      <c r="T434" s="20">
        <v>15</v>
      </c>
      <c r="U434" s="20">
        <v>52</v>
      </c>
      <c r="V434" s="30"/>
      <c r="W434" s="30"/>
      <c r="X434" s="33">
        <f>IFERROR(1 -(Master1[[#This Row],[Avg Garment Scans per Delivery]]/Master1[[#This Row],[Garment Inventory]]), 0)</f>
        <v>0</v>
      </c>
      <c r="Y434" s="30"/>
      <c r="Z434" s="30"/>
      <c r="AA434" s="32">
        <f>_xlfn.XLOOKUP(Master1[[#This Row],[cu_id]], Revenue_Analysis[cuid], Revenue_Analysis[Q1 Low Deviation], 0)</f>
        <v>21.977799999999998</v>
      </c>
      <c r="AB434" s="32">
        <f>_xlfn.XLOOKUP(Master1[[#This Row],[cu_id]],Revenue_Analysis[cuid],Revenue_Analysis[Q1 High Deviation], 0)</f>
        <v>23.615600000000001</v>
      </c>
      <c r="AC434" s="32">
        <f>_xlfn.XLOOKUP(Master1[[#This Row],[cu_id]],Revenue_Analysis[cuid],Revenue_Analysis[Q2 Low Deviation], 0)</f>
        <v>24.490300000000001</v>
      </c>
      <c r="AD434" s="32">
        <f>_xlfn.XLOOKUP(Master1[[#This Row],[cu_id]],Revenue_Analysis[cuid],Revenue_Analysis[Q2 High Deviation], 0)</f>
        <v>27.202100000000002</v>
      </c>
      <c r="AE434" s="32">
        <f>_xlfn.XLOOKUP(Master1[[#This Row],[cu_id]],Revenue_Analysis[cuid],Revenue_Analysis[Q3 Low Deviation], 0)</f>
        <v>26.3306</v>
      </c>
      <c r="AF434" s="32">
        <f>_xlfn.XLOOKUP(Master1[[#This Row],[cu_id]],Revenue_Analysis[cuid],Revenue_Analysis[Q3 High Deviation], 0)</f>
        <v>30.405200000000001</v>
      </c>
      <c r="AG434" s="32">
        <f>_xlfn.XLOOKUP(Master1[[#This Row],[cu_id]],Revenue_Analysis[cuid],Revenue_Analysis[Q4 Low Deviation], 0)</f>
        <v>21.564299999999999</v>
      </c>
      <c r="AH434" s="32">
        <f>_xlfn.XLOOKUP(Master1[[#This Row],[cu_id]],Revenue_Analysis[cuid],Revenue_Analysis[Q4 High Deviation], 0)</f>
        <v>22.1357</v>
      </c>
      <c r="AI434" s="32">
        <f>_xlfn.XLOOKUP(Master1[[#This Row],[cu_id]],Revenue_Analysis[cuid],Revenue_Analysis[Q1 Average], 0)</f>
        <v>22.796700000000001</v>
      </c>
      <c r="AJ434" s="32">
        <f>_xlfn.XLOOKUP(Master1[[#This Row],[cu_id]],Revenue_Analysis[cuid],Revenue_Analysis[Q2 Average], 0)</f>
        <v>25.8462</v>
      </c>
      <c r="AK434" s="32">
        <f>_xlfn.XLOOKUP(Master1[[#This Row],[cu_id]],Revenue_Analysis[cuid],Revenue_Analysis[Q3 Average], 0)</f>
        <v>28.367899999999999</v>
      </c>
      <c r="AL434" s="32">
        <f>_xlfn.XLOOKUP(Master1[[#This Row],[cu_id]],Revenue_Analysis[cuid],Revenue_Analysis[Q4 Average], 0)</f>
        <v>21.85</v>
      </c>
      <c r="AM434" s="34">
        <v>0.25</v>
      </c>
      <c r="AN434" s="35">
        <v>0.5</v>
      </c>
      <c r="AO434" s="35" t="s">
        <v>4592</v>
      </c>
      <c r="AP434" s="35" t="s">
        <v>4592</v>
      </c>
      <c r="AQ434" s="20" t="s">
        <v>0</v>
      </c>
      <c r="AR434" s="20"/>
      <c r="AS434" s="14">
        <f>IFERROR(_xlfn.XLOOKUP(Master1[[#This Row],[cu_id]],StopTimes[cu_ID],StopTimes[Average Stop Time]), 0)</f>
        <v>0.126190475</v>
      </c>
      <c r="AT434" s="14">
        <f>IF(Master1[[#This Row],[RSP StopTime Override]] &lt;&gt; "",Master1[[#This Row],[RSP StopTime Override]],IF(Master1[[#This Row],[Avg Stop Time Helper]] &lt;&gt; 0, Master1[[#This Row],[Avg Stop Time Helper]],Average_Stop_Time))</f>
        <v>0.126190475</v>
      </c>
      <c r="AU434" s="13"/>
    </row>
    <row r="435" spans="1:47" x14ac:dyDescent="0.3">
      <c r="A435" s="18" t="s">
        <v>4551</v>
      </c>
      <c r="B435" s="20">
        <v>47</v>
      </c>
      <c r="C435" s="20" t="s">
        <v>7</v>
      </c>
      <c r="D435" s="19">
        <v>99035</v>
      </c>
      <c r="E435" s="19" t="s">
        <v>47</v>
      </c>
      <c r="F435" s="19" t="s">
        <v>5705</v>
      </c>
      <c r="G435" s="19" t="s">
        <v>5706</v>
      </c>
      <c r="H435" s="19" t="s">
        <v>5</v>
      </c>
      <c r="I435" s="19" t="s">
        <v>5692</v>
      </c>
      <c r="J435" s="19" t="s">
        <v>4</v>
      </c>
      <c r="K435" s="19" t="s">
        <v>5693</v>
      </c>
      <c r="L435" s="21">
        <v>7</v>
      </c>
      <c r="M435" s="20" t="s">
        <v>30</v>
      </c>
      <c r="N435" s="20" t="s">
        <v>2</v>
      </c>
      <c r="O435" s="20">
        <v>90</v>
      </c>
      <c r="P435" s="20">
        <v>0</v>
      </c>
      <c r="Q435" s="20">
        <v>0</v>
      </c>
      <c r="R435" s="20">
        <v>0</v>
      </c>
      <c r="S435" s="20">
        <v>0</v>
      </c>
      <c r="T435" s="20">
        <v>90</v>
      </c>
      <c r="U435" s="20">
        <v>29</v>
      </c>
      <c r="V435" s="30"/>
      <c r="W435" s="30"/>
      <c r="X435" s="33">
        <f>IFERROR(1 -(Master1[[#This Row],[Avg Garment Scans per Delivery]]/Master1[[#This Row],[Garment Inventory]]), 0)</f>
        <v>0</v>
      </c>
      <c r="Y435" s="30"/>
      <c r="Z435" s="30"/>
      <c r="AA435" s="32">
        <f>_xlfn.XLOOKUP(Master1[[#This Row],[cu_id]], Revenue_Analysis[cuid], Revenue_Analysis[Q1 Low Deviation], 0)</f>
        <v>45.979599999999998</v>
      </c>
      <c r="AB435" s="32">
        <f>_xlfn.XLOOKUP(Master1[[#This Row],[cu_id]],Revenue_Analysis[cuid],Revenue_Analysis[Q1 High Deviation], 0)</f>
        <v>59.365000000000002</v>
      </c>
      <c r="AC435" s="32">
        <f>_xlfn.XLOOKUP(Master1[[#This Row],[cu_id]],Revenue_Analysis[cuid],Revenue_Analysis[Q2 Low Deviation], 0)</f>
        <v>43.302500000000002</v>
      </c>
      <c r="AD435" s="32">
        <f>_xlfn.XLOOKUP(Master1[[#This Row],[cu_id]],Revenue_Analysis[cuid],Revenue_Analysis[Q2 High Deviation], 0)</f>
        <v>71.807500000000005</v>
      </c>
      <c r="AE435" s="32">
        <f>_xlfn.XLOOKUP(Master1[[#This Row],[cu_id]],Revenue_Analysis[cuid],Revenue_Analysis[Q3 Low Deviation], 0)</f>
        <v>69.13</v>
      </c>
      <c r="AF435" s="32">
        <f>_xlfn.XLOOKUP(Master1[[#This Row],[cu_id]],Revenue_Analysis[cuid],Revenue_Analysis[Q3 High Deviation], 0)</f>
        <v>69.13</v>
      </c>
      <c r="AG435" s="32">
        <f>_xlfn.XLOOKUP(Master1[[#This Row],[cu_id]],Revenue_Analysis[cuid],Revenue_Analysis[Q4 Low Deviation], 0)</f>
        <v>53.63</v>
      </c>
      <c r="AH435" s="32">
        <f>_xlfn.XLOOKUP(Master1[[#This Row],[cu_id]],Revenue_Analysis[cuid],Revenue_Analysis[Q4 High Deviation], 0)</f>
        <v>53.63</v>
      </c>
      <c r="AI435" s="32">
        <f>_xlfn.XLOOKUP(Master1[[#This Row],[cu_id]],Revenue_Analysis[cuid],Revenue_Analysis[Q1 Average], 0)</f>
        <v>52.6723</v>
      </c>
      <c r="AJ435" s="32">
        <f>_xlfn.XLOOKUP(Master1[[#This Row],[cu_id]],Revenue_Analysis[cuid],Revenue_Analysis[Q2 Average], 0)</f>
        <v>57.555</v>
      </c>
      <c r="AK435" s="32">
        <f>_xlfn.XLOOKUP(Master1[[#This Row],[cu_id]],Revenue_Analysis[cuid],Revenue_Analysis[Q3 Average], 0)</f>
        <v>69.13</v>
      </c>
      <c r="AL435" s="32">
        <f>_xlfn.XLOOKUP(Master1[[#This Row],[cu_id]],Revenue_Analysis[cuid],Revenue_Analysis[Q4 Average], 0)</f>
        <v>53.63</v>
      </c>
      <c r="AM435" s="34">
        <v>0.375</v>
      </c>
      <c r="AN435" s="35">
        <v>0.70833333333333337</v>
      </c>
      <c r="AO435" s="35" t="s">
        <v>4592</v>
      </c>
      <c r="AP435" s="35" t="s">
        <v>4592</v>
      </c>
      <c r="AQ435" s="20" t="s">
        <v>0</v>
      </c>
      <c r="AR435" s="20"/>
      <c r="AS435" s="14">
        <f>IFERROR(_xlfn.XLOOKUP(Master1[[#This Row],[cu_id]],StopTimes[cu_ID],StopTimes[Average Stop Time]), 0)</f>
        <v>0</v>
      </c>
      <c r="AT435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435" s="13"/>
    </row>
    <row r="436" spans="1:47" x14ac:dyDescent="0.3">
      <c r="A436" s="18" t="s">
        <v>4552</v>
      </c>
      <c r="B436" s="20">
        <v>47</v>
      </c>
      <c r="C436" s="20" t="s">
        <v>7</v>
      </c>
      <c r="D436" s="19">
        <v>99035</v>
      </c>
      <c r="E436" s="19" t="s">
        <v>111</v>
      </c>
      <c r="F436" s="19" t="s">
        <v>5396</v>
      </c>
      <c r="G436" s="19" t="s">
        <v>5397</v>
      </c>
      <c r="H436" s="19" t="s">
        <v>5</v>
      </c>
      <c r="I436" s="19" t="s">
        <v>5398</v>
      </c>
      <c r="J436" s="19" t="s">
        <v>4</v>
      </c>
      <c r="K436" s="19" t="s">
        <v>5399</v>
      </c>
      <c r="L436" s="21">
        <v>7</v>
      </c>
      <c r="M436" s="20" t="s">
        <v>30</v>
      </c>
      <c r="N436" s="20" t="s">
        <v>2</v>
      </c>
      <c r="O436" s="20">
        <v>65</v>
      </c>
      <c r="P436" s="20">
        <v>0</v>
      </c>
      <c r="Q436" s="20">
        <v>0</v>
      </c>
      <c r="R436" s="20">
        <v>0</v>
      </c>
      <c r="S436" s="20">
        <v>0</v>
      </c>
      <c r="T436" s="20">
        <v>65</v>
      </c>
      <c r="U436" s="20">
        <v>28</v>
      </c>
      <c r="V436" s="30"/>
      <c r="W436" s="30"/>
      <c r="X436" s="33">
        <f>IFERROR(1 -(Master1[[#This Row],[Avg Garment Scans per Delivery]]/Master1[[#This Row],[Garment Inventory]]), 0)</f>
        <v>0</v>
      </c>
      <c r="Y436" s="30"/>
      <c r="Z436" s="30"/>
      <c r="AA436" s="32">
        <f>_xlfn.XLOOKUP(Master1[[#This Row],[cu_id]], Revenue_Analysis[cuid], Revenue_Analysis[Q1 Low Deviation], 0)</f>
        <v>44.296100000000003</v>
      </c>
      <c r="AB436" s="32">
        <f>_xlfn.XLOOKUP(Master1[[#This Row],[cu_id]],Revenue_Analysis[cuid],Revenue_Analysis[Q1 High Deviation], 0)</f>
        <v>49.057299999999998</v>
      </c>
      <c r="AC436" s="32">
        <f>_xlfn.XLOOKUP(Master1[[#This Row],[cu_id]],Revenue_Analysis[cuid],Revenue_Analysis[Q2 Low Deviation], 0)</f>
        <v>29.8263</v>
      </c>
      <c r="AD436" s="32">
        <f>_xlfn.XLOOKUP(Master1[[#This Row],[cu_id]],Revenue_Analysis[cuid],Revenue_Analysis[Q2 High Deviation], 0)</f>
        <v>54.558700000000002</v>
      </c>
      <c r="AE436" s="32">
        <f>_xlfn.XLOOKUP(Master1[[#This Row],[cu_id]],Revenue_Analysis[cuid],Revenue_Analysis[Q3 Low Deviation], 0)</f>
        <v>58.85</v>
      </c>
      <c r="AF436" s="32">
        <f>_xlfn.XLOOKUP(Master1[[#This Row],[cu_id]],Revenue_Analysis[cuid],Revenue_Analysis[Q3 High Deviation], 0)</f>
        <v>58.85</v>
      </c>
      <c r="AG436" s="32">
        <f>_xlfn.XLOOKUP(Master1[[#This Row],[cu_id]],Revenue_Analysis[cuid],Revenue_Analysis[Q4 Low Deviation], 0)</f>
        <v>43.82</v>
      </c>
      <c r="AH436" s="32">
        <f>_xlfn.XLOOKUP(Master1[[#This Row],[cu_id]],Revenue_Analysis[cuid],Revenue_Analysis[Q4 High Deviation], 0)</f>
        <v>43.82</v>
      </c>
      <c r="AI436" s="32">
        <f>_xlfn.XLOOKUP(Master1[[#This Row],[cu_id]],Revenue_Analysis[cuid],Revenue_Analysis[Q1 Average], 0)</f>
        <v>46.676699999999997</v>
      </c>
      <c r="AJ436" s="32">
        <f>_xlfn.XLOOKUP(Master1[[#This Row],[cu_id]],Revenue_Analysis[cuid],Revenue_Analysis[Q2 Average], 0)</f>
        <v>42.192500000000003</v>
      </c>
      <c r="AK436" s="32">
        <f>_xlfn.XLOOKUP(Master1[[#This Row],[cu_id]],Revenue_Analysis[cuid],Revenue_Analysis[Q3 Average], 0)</f>
        <v>58.85</v>
      </c>
      <c r="AL436" s="32">
        <f>_xlfn.XLOOKUP(Master1[[#This Row],[cu_id]],Revenue_Analysis[cuid],Revenue_Analysis[Q4 Average], 0)</f>
        <v>43.82</v>
      </c>
      <c r="AM436" s="34">
        <v>0.375</v>
      </c>
      <c r="AN436" s="35">
        <v>0.70833333333333337</v>
      </c>
      <c r="AO436" s="35" t="s">
        <v>4592</v>
      </c>
      <c r="AP436" s="35" t="s">
        <v>4592</v>
      </c>
      <c r="AQ436" s="20" t="s">
        <v>0</v>
      </c>
      <c r="AR436" s="20"/>
      <c r="AS436" s="14">
        <f>IFERROR(_xlfn.XLOOKUP(Master1[[#This Row],[cu_id]],StopTimes[cu_ID],StopTimes[Average Stop Time]), 0)</f>
        <v>0</v>
      </c>
      <c r="AT436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436" s="13"/>
    </row>
    <row r="437" spans="1:47" x14ac:dyDescent="0.3">
      <c r="A437" s="18" t="s">
        <v>4553</v>
      </c>
      <c r="B437" s="20">
        <v>51</v>
      </c>
      <c r="C437" s="20" t="s">
        <v>6</v>
      </c>
      <c r="D437" s="19">
        <v>530641</v>
      </c>
      <c r="E437" s="19" t="s">
        <v>13</v>
      </c>
      <c r="F437" s="19" t="s">
        <v>6285</v>
      </c>
      <c r="G437" s="19" t="s">
        <v>6286</v>
      </c>
      <c r="H437" s="19" t="s">
        <v>5</v>
      </c>
      <c r="I437" s="19" t="s">
        <v>4977</v>
      </c>
      <c r="J437" s="19" t="s">
        <v>4</v>
      </c>
      <c r="K437" s="19" t="s">
        <v>5485</v>
      </c>
      <c r="L437" s="21" t="s">
        <v>19</v>
      </c>
      <c r="M437" s="20" t="s">
        <v>18</v>
      </c>
      <c r="N437" s="20" t="s">
        <v>2</v>
      </c>
      <c r="O437" s="20">
        <v>140</v>
      </c>
      <c r="P437" s="20">
        <v>0</v>
      </c>
      <c r="Q437" s="20">
        <v>0</v>
      </c>
      <c r="R437" s="20">
        <v>140</v>
      </c>
      <c r="S437" s="20">
        <v>0</v>
      </c>
      <c r="T437" s="20">
        <v>0</v>
      </c>
      <c r="U437" s="20">
        <v>25</v>
      </c>
      <c r="V437" s="30"/>
      <c r="W437" s="30"/>
      <c r="X437" s="33">
        <f>IFERROR(1 -(Master1[[#This Row],[Avg Garment Scans per Delivery]]/Master1[[#This Row],[Garment Inventory]]), 0)</f>
        <v>0</v>
      </c>
      <c r="Y437" s="30"/>
      <c r="Z437" s="30"/>
      <c r="AA437" s="32">
        <f>_xlfn.XLOOKUP(Master1[[#This Row],[cu_id]], Revenue_Analysis[cuid], Revenue_Analysis[Q1 Low Deviation], 0)</f>
        <v>72.64</v>
      </c>
      <c r="AB437" s="32">
        <f>_xlfn.XLOOKUP(Master1[[#This Row],[cu_id]],Revenue_Analysis[cuid],Revenue_Analysis[Q1 High Deviation], 0)</f>
        <v>74.64</v>
      </c>
      <c r="AC437" s="32">
        <f>_xlfn.XLOOKUP(Master1[[#This Row],[cu_id]],Revenue_Analysis[cuid],Revenue_Analysis[Q2 Low Deviation], 0)</f>
        <v>74.813299999999998</v>
      </c>
      <c r="AD437" s="32">
        <f>_xlfn.XLOOKUP(Master1[[#This Row],[cu_id]],Revenue_Analysis[cuid],Revenue_Analysis[Q2 High Deviation], 0)</f>
        <v>77.426699999999997</v>
      </c>
      <c r="AE437" s="32">
        <f>_xlfn.XLOOKUP(Master1[[#This Row],[cu_id]],Revenue_Analysis[cuid],Revenue_Analysis[Q3 Low Deviation], 0)</f>
        <v>73.185500000000005</v>
      </c>
      <c r="AF437" s="32">
        <f>_xlfn.XLOOKUP(Master1[[#This Row],[cu_id]],Revenue_Analysis[cuid],Revenue_Analysis[Q3 High Deviation], 0)</f>
        <v>78.621099999999998</v>
      </c>
      <c r="AG437" s="32">
        <f>_xlfn.XLOOKUP(Master1[[#This Row],[cu_id]],Revenue_Analysis[cuid],Revenue_Analysis[Q4 Low Deviation], 0)</f>
        <v>70.198899999999995</v>
      </c>
      <c r="AH437" s="32">
        <f>_xlfn.XLOOKUP(Master1[[#This Row],[cu_id]],Revenue_Analysis[cuid],Revenue_Analysis[Q4 High Deviation], 0)</f>
        <v>73.274500000000003</v>
      </c>
      <c r="AI437" s="32">
        <f>_xlfn.XLOOKUP(Master1[[#This Row],[cu_id]],Revenue_Analysis[cuid],Revenue_Analysis[Q1 Average], 0)</f>
        <v>73.64</v>
      </c>
      <c r="AJ437" s="32">
        <f>_xlfn.XLOOKUP(Master1[[#This Row],[cu_id]],Revenue_Analysis[cuid],Revenue_Analysis[Q2 Average], 0)</f>
        <v>76.12</v>
      </c>
      <c r="AK437" s="32">
        <f>_xlfn.XLOOKUP(Master1[[#This Row],[cu_id]],Revenue_Analysis[cuid],Revenue_Analysis[Q3 Average], 0)</f>
        <v>75.903300000000002</v>
      </c>
      <c r="AL437" s="32">
        <f>_xlfn.XLOOKUP(Master1[[#This Row],[cu_id]],Revenue_Analysis[cuid],Revenue_Analysis[Q4 Average], 0)</f>
        <v>71.736699999999999</v>
      </c>
      <c r="AM437" s="34">
        <v>0.41666666666666669</v>
      </c>
      <c r="AN437" s="35">
        <v>0.75</v>
      </c>
      <c r="AO437" s="35" t="s">
        <v>4592</v>
      </c>
      <c r="AP437" s="35" t="s">
        <v>4592</v>
      </c>
      <c r="AQ437" s="20" t="s">
        <v>6287</v>
      </c>
      <c r="AR437" s="20"/>
      <c r="AS437" s="14">
        <f>IFERROR(_xlfn.XLOOKUP(Master1[[#This Row],[cu_id]],StopTimes[cu_ID],StopTimes[Average Stop Time]), 0)</f>
        <v>5.375</v>
      </c>
      <c r="AT437" s="14">
        <f>IF(Master1[[#This Row],[RSP StopTime Override]] &lt;&gt; "",Master1[[#This Row],[RSP StopTime Override]],IF(Master1[[#This Row],[Avg Stop Time Helper]] &lt;&gt; 0, Master1[[#This Row],[Avg Stop Time Helper]],Average_Stop_Time))</f>
        <v>5.375</v>
      </c>
      <c r="AU437" s="13"/>
    </row>
    <row r="438" spans="1:47" x14ac:dyDescent="0.3">
      <c r="A438" s="18" t="s">
        <v>4554</v>
      </c>
      <c r="B438" s="20">
        <v>50</v>
      </c>
      <c r="C438" s="20" t="s">
        <v>14</v>
      </c>
      <c r="D438" s="19">
        <v>530647</v>
      </c>
      <c r="E438" s="19" t="s">
        <v>13</v>
      </c>
      <c r="F438" s="19" t="s">
        <v>6059</v>
      </c>
      <c r="G438" s="19" t="s">
        <v>6060</v>
      </c>
      <c r="H438" s="19" t="s">
        <v>5</v>
      </c>
      <c r="I438" s="19" t="s">
        <v>6061</v>
      </c>
      <c r="J438" s="19" t="s">
        <v>4</v>
      </c>
      <c r="K438" s="19" t="s">
        <v>5281</v>
      </c>
      <c r="L438" s="21" t="s">
        <v>19</v>
      </c>
      <c r="M438" s="20" t="s">
        <v>18</v>
      </c>
      <c r="N438" s="20" t="s">
        <v>2</v>
      </c>
      <c r="O438" s="20">
        <v>130</v>
      </c>
      <c r="P438" s="20">
        <v>0</v>
      </c>
      <c r="Q438" s="20">
        <v>0</v>
      </c>
      <c r="R438" s="20">
        <v>0</v>
      </c>
      <c r="S438" s="20">
        <v>130</v>
      </c>
      <c r="T438" s="20">
        <v>0</v>
      </c>
      <c r="U438" s="20">
        <v>27</v>
      </c>
      <c r="V438" s="30">
        <v>176</v>
      </c>
      <c r="W438" s="30">
        <v>9</v>
      </c>
      <c r="X438" s="33">
        <f>IFERROR(1 -(Master1[[#This Row],[Avg Garment Scans per Delivery]]/Master1[[#This Row],[Garment Inventory]]), 0)</f>
        <v>0.94886363636363635</v>
      </c>
      <c r="Y438" s="30">
        <v>8</v>
      </c>
      <c r="Z438" s="30">
        <v>176</v>
      </c>
      <c r="AA438" s="32">
        <f>_xlfn.XLOOKUP(Master1[[#This Row],[cu_id]], Revenue_Analysis[cuid], Revenue_Analysis[Q1 Low Deviation], 0)</f>
        <v>221.03020000000001</v>
      </c>
      <c r="AB438" s="32">
        <f>_xlfn.XLOOKUP(Master1[[#This Row],[cu_id]],Revenue_Analysis[cuid],Revenue_Analysis[Q1 High Deviation], 0)</f>
        <v>225.98699999999999</v>
      </c>
      <c r="AC438" s="32">
        <f>_xlfn.XLOOKUP(Master1[[#This Row],[cu_id]],Revenue_Analysis[cuid],Revenue_Analysis[Q2 Low Deviation], 0)</f>
        <v>223.29769999999999</v>
      </c>
      <c r="AD438" s="32">
        <f>_xlfn.XLOOKUP(Master1[[#This Row],[cu_id]],Revenue_Analysis[cuid],Revenue_Analysis[Q2 High Deviation], 0)</f>
        <v>224.75890000000001</v>
      </c>
      <c r="AE438" s="32">
        <f>_xlfn.XLOOKUP(Master1[[#This Row],[cu_id]],Revenue_Analysis[cuid],Revenue_Analysis[Q3 Low Deviation], 0)</f>
        <v>209.75319999999999</v>
      </c>
      <c r="AF438" s="32">
        <f>_xlfn.XLOOKUP(Master1[[#This Row],[cu_id]],Revenue_Analysis[cuid],Revenue_Analysis[Q3 High Deviation], 0)</f>
        <v>276.1696</v>
      </c>
      <c r="AG438" s="32">
        <f>_xlfn.XLOOKUP(Master1[[#This Row],[cu_id]],Revenue_Analysis[cuid],Revenue_Analysis[Q4 Low Deviation], 0)</f>
        <v>221.5598</v>
      </c>
      <c r="AH438" s="32">
        <f>_xlfn.XLOOKUP(Master1[[#This Row],[cu_id]],Revenue_Analysis[cuid],Revenue_Analysis[Q4 High Deviation], 0)</f>
        <v>232.7174</v>
      </c>
      <c r="AI438" s="32">
        <f>_xlfn.XLOOKUP(Master1[[#This Row],[cu_id]],Revenue_Analysis[cuid],Revenue_Analysis[Q1 Average], 0)</f>
        <v>223.5086</v>
      </c>
      <c r="AJ438" s="32">
        <f>_xlfn.XLOOKUP(Master1[[#This Row],[cu_id]],Revenue_Analysis[cuid],Revenue_Analysis[Q2 Average], 0)</f>
        <v>224.0283</v>
      </c>
      <c r="AK438" s="32">
        <f>_xlfn.XLOOKUP(Master1[[#This Row],[cu_id]],Revenue_Analysis[cuid],Revenue_Analysis[Q3 Average], 0)</f>
        <v>242.9614</v>
      </c>
      <c r="AL438" s="32">
        <f>_xlfn.XLOOKUP(Master1[[#This Row],[cu_id]],Revenue_Analysis[cuid],Revenue_Analysis[Q4 Average], 0)</f>
        <v>227.1386</v>
      </c>
      <c r="AM438" s="34">
        <v>0.375</v>
      </c>
      <c r="AN438" s="35">
        <v>0.58333333333333337</v>
      </c>
      <c r="AO438" s="35" t="s">
        <v>4592</v>
      </c>
      <c r="AP438" s="35" t="s">
        <v>4592</v>
      </c>
      <c r="AQ438" s="20" t="s">
        <v>0</v>
      </c>
      <c r="AR438" s="20"/>
      <c r="AS438" s="14">
        <f>IFERROR(_xlfn.XLOOKUP(Master1[[#This Row],[cu_id]],StopTimes[cu_ID],StopTimes[Average Stop Time]), 0)</f>
        <v>9.5333333333333332</v>
      </c>
      <c r="AT438" s="14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438" s="13">
        <v>15</v>
      </c>
    </row>
    <row r="439" spans="1:47" x14ac:dyDescent="0.3">
      <c r="A439" s="18" t="s">
        <v>4555</v>
      </c>
      <c r="B439" s="20">
        <v>6</v>
      </c>
      <c r="C439" s="20" t="s">
        <v>12</v>
      </c>
      <c r="D439" s="19">
        <v>530650</v>
      </c>
      <c r="E439" s="19" t="s">
        <v>13</v>
      </c>
      <c r="F439" s="19" t="s">
        <v>4739</v>
      </c>
      <c r="G439" s="19" t="s">
        <v>4740</v>
      </c>
      <c r="H439" s="19" t="s">
        <v>5</v>
      </c>
      <c r="I439" s="19" t="s">
        <v>4701</v>
      </c>
      <c r="J439" s="19" t="s">
        <v>4</v>
      </c>
      <c r="K439" s="19" t="s">
        <v>4702</v>
      </c>
      <c r="L439" s="21" t="s">
        <v>16</v>
      </c>
      <c r="M439" s="20" t="s">
        <v>3</v>
      </c>
      <c r="N439" s="20" t="s">
        <v>2</v>
      </c>
      <c r="O439" s="20">
        <v>70</v>
      </c>
      <c r="P439" s="20">
        <v>0</v>
      </c>
      <c r="Q439" s="20">
        <v>70</v>
      </c>
      <c r="R439" s="20">
        <v>0</v>
      </c>
      <c r="S439" s="20">
        <v>0</v>
      </c>
      <c r="T439" s="20">
        <v>0</v>
      </c>
      <c r="U439" s="20">
        <v>52</v>
      </c>
      <c r="V439" s="30">
        <v>165</v>
      </c>
      <c r="W439" s="30">
        <v>2</v>
      </c>
      <c r="X439" s="33">
        <f>IFERROR(1 -(Master1[[#This Row],[Avg Garment Scans per Delivery]]/Master1[[#This Row],[Garment Inventory]]), 0)</f>
        <v>0.98787878787878791</v>
      </c>
      <c r="Y439" s="30">
        <v>10</v>
      </c>
      <c r="Z439" s="30">
        <v>163</v>
      </c>
      <c r="AA439" s="32">
        <f>_xlfn.XLOOKUP(Master1[[#This Row],[cu_id]], Revenue_Analysis[cuid], Revenue_Analysis[Q1 Low Deviation], 0)</f>
        <v>100.6621</v>
      </c>
      <c r="AB439" s="32">
        <f>_xlfn.XLOOKUP(Master1[[#This Row],[cu_id]],Revenue_Analysis[cuid],Revenue_Analysis[Q1 High Deviation], 0)</f>
        <v>228.1455</v>
      </c>
      <c r="AC439" s="32">
        <f>_xlfn.XLOOKUP(Master1[[#This Row],[cu_id]],Revenue_Analysis[cuid],Revenue_Analysis[Q2 Low Deviation], 0)</f>
        <v>108.81870000000001</v>
      </c>
      <c r="AD439" s="32">
        <f>_xlfn.XLOOKUP(Master1[[#This Row],[cu_id]],Revenue_Analysis[cuid],Revenue_Analysis[Q2 High Deviation], 0)</f>
        <v>193.84889999999999</v>
      </c>
      <c r="AE439" s="32">
        <f>_xlfn.XLOOKUP(Master1[[#This Row],[cu_id]],Revenue_Analysis[cuid],Revenue_Analysis[Q3 Low Deviation], 0)</f>
        <v>109.6592</v>
      </c>
      <c r="AF439" s="32">
        <f>_xlfn.XLOOKUP(Master1[[#This Row],[cu_id]],Revenue_Analysis[cuid],Revenue_Analysis[Q3 High Deviation], 0)</f>
        <v>211.4008</v>
      </c>
      <c r="AG439" s="32">
        <f>_xlfn.XLOOKUP(Master1[[#This Row],[cu_id]],Revenue_Analysis[cuid],Revenue_Analysis[Q4 Low Deviation], 0)</f>
        <v>97.364400000000003</v>
      </c>
      <c r="AH439" s="32">
        <f>_xlfn.XLOOKUP(Master1[[#This Row],[cu_id]],Revenue_Analysis[cuid],Revenue_Analysis[Q4 High Deviation], 0)</f>
        <v>202.38480000000001</v>
      </c>
      <c r="AI439" s="32">
        <f>_xlfn.XLOOKUP(Master1[[#This Row],[cu_id]],Revenue_Analysis[cuid],Revenue_Analysis[Q1 Average], 0)</f>
        <v>164.40379999999999</v>
      </c>
      <c r="AJ439" s="32">
        <f>_xlfn.XLOOKUP(Master1[[#This Row],[cu_id]],Revenue_Analysis[cuid],Revenue_Analysis[Q2 Average], 0)</f>
        <v>151.3338</v>
      </c>
      <c r="AK439" s="32">
        <f>_xlfn.XLOOKUP(Master1[[#This Row],[cu_id]],Revenue_Analysis[cuid],Revenue_Analysis[Q3 Average], 0)</f>
        <v>160.53</v>
      </c>
      <c r="AL439" s="32">
        <f>_xlfn.XLOOKUP(Master1[[#This Row],[cu_id]],Revenue_Analysis[cuid],Revenue_Analysis[Q4 Average], 0)</f>
        <v>149.87459999999999</v>
      </c>
      <c r="AM439" s="34">
        <v>0.35416666666666669</v>
      </c>
      <c r="AN439" s="35">
        <v>0.70833333333333337</v>
      </c>
      <c r="AO439" s="35" t="s">
        <v>4592</v>
      </c>
      <c r="AP439" s="35" t="s">
        <v>4592</v>
      </c>
      <c r="AQ439" s="20" t="s">
        <v>0</v>
      </c>
      <c r="AR439" s="20"/>
      <c r="AS439" s="14">
        <f>IFERROR(_xlfn.XLOOKUP(Master1[[#This Row],[cu_id]],StopTimes[cu_ID],StopTimes[Average Stop Time]), 0)</f>
        <v>3.95</v>
      </c>
      <c r="AT439" s="14">
        <f>IF(Master1[[#This Row],[RSP StopTime Override]] &lt;&gt; "",Master1[[#This Row],[RSP StopTime Override]],IF(Master1[[#This Row],[Avg Stop Time Helper]] &lt;&gt; 0, Master1[[#This Row],[Avg Stop Time Helper]],Average_Stop_Time))</f>
        <v>3.95</v>
      </c>
      <c r="AU439" s="13"/>
    </row>
    <row r="440" spans="1:47" x14ac:dyDescent="0.3">
      <c r="A440" s="18" t="s">
        <v>4556</v>
      </c>
      <c r="B440" s="20">
        <v>52</v>
      </c>
      <c r="C440" s="20" t="s">
        <v>12</v>
      </c>
      <c r="D440" s="19">
        <v>530651</v>
      </c>
      <c r="E440" s="19" t="s">
        <v>13</v>
      </c>
      <c r="F440" s="19" t="s">
        <v>6603</v>
      </c>
      <c r="G440" s="19" t="s">
        <v>6604</v>
      </c>
      <c r="H440" s="19" t="s">
        <v>35</v>
      </c>
      <c r="I440" s="19" t="s">
        <v>4977</v>
      </c>
      <c r="J440" s="19" t="s">
        <v>4</v>
      </c>
      <c r="K440" s="19" t="s">
        <v>5245</v>
      </c>
      <c r="L440" s="21" t="s">
        <v>16</v>
      </c>
      <c r="M440" s="20" t="s">
        <v>3</v>
      </c>
      <c r="N440" s="20" t="s">
        <v>2</v>
      </c>
      <c r="O440" s="20">
        <v>60</v>
      </c>
      <c r="P440" s="20">
        <v>0</v>
      </c>
      <c r="Q440" s="20">
        <v>60</v>
      </c>
      <c r="R440" s="20">
        <v>0</v>
      </c>
      <c r="S440" s="20">
        <v>0</v>
      </c>
      <c r="T440" s="20">
        <v>0</v>
      </c>
      <c r="U440" s="20">
        <v>55</v>
      </c>
      <c r="V440" s="30"/>
      <c r="W440" s="30"/>
      <c r="X440" s="33">
        <f>IFERROR(1 -(Master1[[#This Row],[Avg Garment Scans per Delivery]]/Master1[[#This Row],[Garment Inventory]]), 0)</f>
        <v>0</v>
      </c>
      <c r="Y440" s="30"/>
      <c r="Z440" s="30"/>
      <c r="AA440" s="32">
        <f>_xlfn.XLOOKUP(Master1[[#This Row],[cu_id]], Revenue_Analysis[cuid], Revenue_Analysis[Q1 Low Deviation], 0)</f>
        <v>85.164199999999994</v>
      </c>
      <c r="AB440" s="32">
        <f>_xlfn.XLOOKUP(Master1[[#This Row],[cu_id]],Revenue_Analysis[cuid],Revenue_Analysis[Q1 High Deviation], 0)</f>
        <v>300.69220000000001</v>
      </c>
      <c r="AC440" s="32">
        <f>_xlfn.XLOOKUP(Master1[[#This Row],[cu_id]],Revenue_Analysis[cuid],Revenue_Analysis[Q2 Low Deviation], 0)</f>
        <v>252.1114</v>
      </c>
      <c r="AD440" s="32">
        <f>_xlfn.XLOOKUP(Master1[[#This Row],[cu_id]],Revenue_Analysis[cuid],Revenue_Analysis[Q2 High Deviation], 0)</f>
        <v>382.3116</v>
      </c>
      <c r="AE440" s="32">
        <f>_xlfn.XLOOKUP(Master1[[#This Row],[cu_id]],Revenue_Analysis[cuid],Revenue_Analysis[Q3 Low Deviation], 0)</f>
        <v>280.38729999999998</v>
      </c>
      <c r="AF440" s="32">
        <f>_xlfn.XLOOKUP(Master1[[#This Row],[cu_id]],Revenue_Analysis[cuid],Revenue_Analysis[Q3 High Deviation], 0)</f>
        <v>413.25569999999999</v>
      </c>
      <c r="AG440" s="32">
        <f>_xlfn.XLOOKUP(Master1[[#This Row],[cu_id]],Revenue_Analysis[cuid],Revenue_Analysis[Q4 Low Deviation], 0)</f>
        <v>109.55249999999999</v>
      </c>
      <c r="AH440" s="32">
        <f>_xlfn.XLOOKUP(Master1[[#This Row],[cu_id]],Revenue_Analysis[cuid],Revenue_Analysis[Q4 High Deviation], 0)</f>
        <v>250.7799</v>
      </c>
      <c r="AI440" s="32">
        <f>_xlfn.XLOOKUP(Master1[[#This Row],[cu_id]],Revenue_Analysis[cuid],Revenue_Analysis[Q1 Average], 0)</f>
        <v>192.9282</v>
      </c>
      <c r="AJ440" s="32">
        <f>_xlfn.XLOOKUP(Master1[[#This Row],[cu_id]],Revenue_Analysis[cuid],Revenue_Analysis[Q2 Average], 0)</f>
        <v>317.2115</v>
      </c>
      <c r="AK440" s="32">
        <f>_xlfn.XLOOKUP(Master1[[#This Row],[cu_id]],Revenue_Analysis[cuid],Revenue_Analysis[Q3 Average], 0)</f>
        <v>346.82150000000001</v>
      </c>
      <c r="AL440" s="32">
        <f>_xlfn.XLOOKUP(Master1[[#This Row],[cu_id]],Revenue_Analysis[cuid],Revenue_Analysis[Q4 Average], 0)</f>
        <v>180.1662</v>
      </c>
      <c r="AM440" s="34">
        <v>0.375</v>
      </c>
      <c r="AN440" s="35">
        <v>0.70833333333333337</v>
      </c>
      <c r="AO440" s="35" t="s">
        <v>4592</v>
      </c>
      <c r="AP440" s="35" t="s">
        <v>4592</v>
      </c>
      <c r="AQ440" s="20" t="s">
        <v>0</v>
      </c>
      <c r="AR440" s="20"/>
      <c r="AS440" s="14">
        <f>IFERROR(_xlfn.XLOOKUP(Master1[[#This Row],[cu_id]],StopTimes[cu_ID],StopTimes[Average Stop Time]), 0)</f>
        <v>11.840476191666667</v>
      </c>
      <c r="AT440" s="14">
        <f>IF(Master1[[#This Row],[RSP StopTime Override]] &lt;&gt; "",Master1[[#This Row],[RSP StopTime Override]],IF(Master1[[#This Row],[Avg Stop Time Helper]] &lt;&gt; 0, Master1[[#This Row],[Avg Stop Time Helper]],Average_Stop_Time))</f>
        <v>11.840476191666667</v>
      </c>
      <c r="AU440" s="13"/>
    </row>
    <row r="441" spans="1:47" x14ac:dyDescent="0.3">
      <c r="A441" s="18" t="s">
        <v>4557</v>
      </c>
      <c r="B441" s="20">
        <v>52</v>
      </c>
      <c r="C441" s="20" t="s">
        <v>12</v>
      </c>
      <c r="D441" s="19">
        <v>99145</v>
      </c>
      <c r="E441" s="19" t="s">
        <v>67</v>
      </c>
      <c r="F441" s="19" t="s">
        <v>6595</v>
      </c>
      <c r="G441" s="19" t="s">
        <v>6596</v>
      </c>
      <c r="H441" s="19" t="s">
        <v>5</v>
      </c>
      <c r="I441" s="19" t="s">
        <v>4977</v>
      </c>
      <c r="J441" s="19" t="s">
        <v>4</v>
      </c>
      <c r="K441" s="19" t="s">
        <v>5245</v>
      </c>
      <c r="L441" s="21" t="s">
        <v>29</v>
      </c>
      <c r="M441" s="20" t="s">
        <v>28</v>
      </c>
      <c r="N441" s="20" t="s">
        <v>2</v>
      </c>
      <c r="O441" s="20">
        <v>105</v>
      </c>
      <c r="P441" s="20">
        <v>0</v>
      </c>
      <c r="Q441" s="20">
        <v>105</v>
      </c>
      <c r="R441" s="20">
        <v>0</v>
      </c>
      <c r="S441" s="20">
        <v>0</v>
      </c>
      <c r="T441" s="20">
        <v>0</v>
      </c>
      <c r="U441" s="20">
        <v>14</v>
      </c>
      <c r="V441" s="30"/>
      <c r="W441" s="30"/>
      <c r="X441" s="33">
        <f>IFERROR(1 -(Master1[[#This Row],[Avg Garment Scans per Delivery]]/Master1[[#This Row],[Garment Inventory]]), 0)</f>
        <v>0</v>
      </c>
      <c r="Y441" s="30"/>
      <c r="Z441" s="30"/>
      <c r="AA441" s="32">
        <f>_xlfn.XLOOKUP(Master1[[#This Row],[cu_id]], Revenue_Analysis[cuid], Revenue_Analysis[Q1 Low Deviation], 0)</f>
        <v>108.0864</v>
      </c>
      <c r="AB441" s="32">
        <f>_xlfn.XLOOKUP(Master1[[#This Row],[cu_id]],Revenue_Analysis[cuid],Revenue_Analysis[Q1 High Deviation], 0)</f>
        <v>136.5616</v>
      </c>
      <c r="AC441" s="32">
        <f>_xlfn.XLOOKUP(Master1[[#This Row],[cu_id]],Revenue_Analysis[cuid],Revenue_Analysis[Q2 Low Deviation], 0)</f>
        <v>132.61670000000001</v>
      </c>
      <c r="AD441" s="32">
        <f>_xlfn.XLOOKUP(Master1[[#This Row],[cu_id]],Revenue_Analysis[cuid],Revenue_Analysis[Q2 High Deviation], 0)</f>
        <v>134.9633</v>
      </c>
      <c r="AE441" s="32">
        <f>_xlfn.XLOOKUP(Master1[[#This Row],[cu_id]],Revenue_Analysis[cuid],Revenue_Analysis[Q3 Low Deviation], 0)</f>
        <v>134.38380000000001</v>
      </c>
      <c r="AF441" s="32">
        <f>_xlfn.XLOOKUP(Master1[[#This Row],[cu_id]],Revenue_Analysis[cuid],Revenue_Analysis[Q3 High Deviation], 0)</f>
        <v>139.74119999999999</v>
      </c>
      <c r="AG441" s="32">
        <f>_xlfn.XLOOKUP(Master1[[#This Row],[cu_id]],Revenue_Analysis[cuid],Revenue_Analysis[Q4 Low Deviation], 0)</f>
        <v>124.9044</v>
      </c>
      <c r="AH441" s="32">
        <f>_xlfn.XLOOKUP(Master1[[#This Row],[cu_id]],Revenue_Analysis[cuid],Revenue_Analysis[Q4 High Deviation], 0)</f>
        <v>131.48220000000001</v>
      </c>
      <c r="AI441" s="32">
        <f>_xlfn.XLOOKUP(Master1[[#This Row],[cu_id]],Revenue_Analysis[cuid],Revenue_Analysis[Q1 Average], 0)</f>
        <v>122.324</v>
      </c>
      <c r="AJ441" s="32">
        <f>_xlfn.XLOOKUP(Master1[[#This Row],[cu_id]],Revenue_Analysis[cuid],Revenue_Analysis[Q2 Average], 0)</f>
        <v>133.79</v>
      </c>
      <c r="AK441" s="32">
        <f>_xlfn.XLOOKUP(Master1[[#This Row],[cu_id]],Revenue_Analysis[cuid],Revenue_Analysis[Q3 Average], 0)</f>
        <v>137.0625</v>
      </c>
      <c r="AL441" s="32">
        <f>_xlfn.XLOOKUP(Master1[[#This Row],[cu_id]],Revenue_Analysis[cuid],Revenue_Analysis[Q4 Average], 0)</f>
        <v>128.19329999999999</v>
      </c>
      <c r="AM441" s="34">
        <v>0.375</v>
      </c>
      <c r="AN441" s="35">
        <v>0.70833333333333337</v>
      </c>
      <c r="AO441" s="35" t="s">
        <v>4592</v>
      </c>
      <c r="AP441" s="35" t="s">
        <v>4592</v>
      </c>
      <c r="AQ441" s="20" t="s">
        <v>0</v>
      </c>
      <c r="AR441" s="20"/>
      <c r="AS441" s="14">
        <f>IFERROR(_xlfn.XLOOKUP(Master1[[#This Row],[cu_id]],StopTimes[cu_ID],StopTimes[Average Stop Time]), 0)</f>
        <v>0.1</v>
      </c>
      <c r="AT441" s="14">
        <f>IF(Master1[[#This Row],[RSP StopTime Override]] &lt;&gt; "",Master1[[#This Row],[RSP StopTime Override]],IF(Master1[[#This Row],[Avg Stop Time Helper]] &lt;&gt; 0, Master1[[#This Row],[Avg Stop Time Helper]],Average_Stop_Time))</f>
        <v>0.1</v>
      </c>
      <c r="AU441" s="13"/>
    </row>
    <row r="442" spans="1:47" x14ac:dyDescent="0.3">
      <c r="A442" s="18" t="s">
        <v>4558</v>
      </c>
      <c r="B442" s="20">
        <v>51</v>
      </c>
      <c r="C442" s="20" t="s">
        <v>7</v>
      </c>
      <c r="D442" s="19">
        <v>99061</v>
      </c>
      <c r="E442" s="19" t="s">
        <v>6288</v>
      </c>
      <c r="F442" s="19" t="s">
        <v>6289</v>
      </c>
      <c r="G442" s="19" t="s">
        <v>6290</v>
      </c>
      <c r="H442" s="19" t="s">
        <v>5</v>
      </c>
      <c r="I442" s="19" t="s">
        <v>4977</v>
      </c>
      <c r="J442" s="19" t="s">
        <v>4</v>
      </c>
      <c r="K442" s="19" t="s">
        <v>6182</v>
      </c>
      <c r="L442" s="21" t="s">
        <v>16</v>
      </c>
      <c r="M442" s="20" t="s">
        <v>3</v>
      </c>
      <c r="N442" s="20" t="s">
        <v>2</v>
      </c>
      <c r="O442" s="20">
        <v>90</v>
      </c>
      <c r="P442" s="20">
        <v>0</v>
      </c>
      <c r="Q442" s="20">
        <v>0</v>
      </c>
      <c r="R442" s="20">
        <v>0</v>
      </c>
      <c r="S442" s="20">
        <v>0</v>
      </c>
      <c r="T442" s="20">
        <v>90</v>
      </c>
      <c r="U442" s="20">
        <v>52</v>
      </c>
      <c r="V442" s="30">
        <v>220</v>
      </c>
      <c r="W442" s="30">
        <v>1</v>
      </c>
      <c r="X442" s="33">
        <f>IFERROR(1 -(Master1[[#This Row],[Avg Garment Scans per Delivery]]/Master1[[#This Row],[Garment Inventory]]), 0)</f>
        <v>0.99545454545454548</v>
      </c>
      <c r="Y442" s="30">
        <v>8</v>
      </c>
      <c r="Z442" s="30">
        <v>193</v>
      </c>
      <c r="AA442" s="32">
        <f>_xlfn.XLOOKUP(Master1[[#This Row],[cu_id]], Revenue_Analysis[cuid], Revenue_Analysis[Q1 Low Deviation], 0)</f>
        <v>86.32</v>
      </c>
      <c r="AB442" s="32">
        <f>_xlfn.XLOOKUP(Master1[[#This Row],[cu_id]],Revenue_Analysis[cuid],Revenue_Analysis[Q1 High Deviation], 0)</f>
        <v>87.57</v>
      </c>
      <c r="AC442" s="32">
        <f>_xlfn.XLOOKUP(Master1[[#This Row],[cu_id]],Revenue_Analysis[cuid],Revenue_Analysis[Q2 Low Deviation], 0)</f>
        <v>84.841899999999995</v>
      </c>
      <c r="AD442" s="32">
        <f>_xlfn.XLOOKUP(Master1[[#This Row],[cu_id]],Revenue_Analysis[cuid],Revenue_Analysis[Q2 High Deviation], 0)</f>
        <v>88.967299999999994</v>
      </c>
      <c r="AE442" s="32">
        <f>_xlfn.XLOOKUP(Master1[[#This Row],[cu_id]],Revenue_Analysis[cuid],Revenue_Analysis[Q3 Low Deviation], 0)</f>
        <v>49.407800000000002</v>
      </c>
      <c r="AF442" s="32">
        <f>_xlfn.XLOOKUP(Master1[[#This Row],[cu_id]],Revenue_Analysis[cuid],Revenue_Analysis[Q3 High Deviation], 0)</f>
        <v>173.5608</v>
      </c>
      <c r="AG442" s="32">
        <f>_xlfn.XLOOKUP(Master1[[#This Row],[cu_id]],Revenue_Analysis[cuid],Revenue_Analysis[Q4 Low Deviation], 0)</f>
        <v>52.924599999999998</v>
      </c>
      <c r="AH442" s="32">
        <f>_xlfn.XLOOKUP(Master1[[#This Row],[cu_id]],Revenue_Analysis[cuid],Revenue_Analysis[Q4 High Deviation], 0)</f>
        <v>151.36259999999999</v>
      </c>
      <c r="AI442" s="32">
        <f>_xlfn.XLOOKUP(Master1[[#This Row],[cu_id]],Revenue_Analysis[cuid],Revenue_Analysis[Q1 Average], 0)</f>
        <v>86.944999999999993</v>
      </c>
      <c r="AJ442" s="32">
        <f>_xlfn.XLOOKUP(Master1[[#This Row],[cu_id]],Revenue_Analysis[cuid],Revenue_Analysis[Q2 Average], 0)</f>
        <v>86.904600000000002</v>
      </c>
      <c r="AK442" s="32">
        <f>_xlfn.XLOOKUP(Master1[[#This Row],[cu_id]],Revenue_Analysis[cuid],Revenue_Analysis[Q3 Average], 0)</f>
        <v>111.4843</v>
      </c>
      <c r="AL442" s="32">
        <f>_xlfn.XLOOKUP(Master1[[#This Row],[cu_id]],Revenue_Analysis[cuid],Revenue_Analysis[Q4 Average], 0)</f>
        <v>102.14360000000001</v>
      </c>
      <c r="AM442" s="34" t="s">
        <v>4592</v>
      </c>
      <c r="AN442" s="35" t="s">
        <v>4592</v>
      </c>
      <c r="AO442" s="35" t="s">
        <v>4592</v>
      </c>
      <c r="AP442" s="35" t="s">
        <v>4592</v>
      </c>
      <c r="AQ442" s="20" t="s">
        <v>5135</v>
      </c>
      <c r="AR442" s="20"/>
      <c r="AS442" s="14">
        <f>IFERROR(_xlfn.XLOOKUP(Master1[[#This Row],[cu_id]],StopTimes[cu_ID],StopTimes[Average Stop Time]), 0)</f>
        <v>4.4857142850000002</v>
      </c>
      <c r="AT442" s="14">
        <f>IF(Master1[[#This Row],[RSP StopTime Override]] &lt;&gt; "",Master1[[#This Row],[RSP StopTime Override]],IF(Master1[[#This Row],[Avg Stop Time Helper]] &lt;&gt; 0, Master1[[#This Row],[Avg Stop Time Helper]],Average_Stop_Time))</f>
        <v>4.4857142850000002</v>
      </c>
      <c r="AU442" s="13"/>
    </row>
    <row r="443" spans="1:47" x14ac:dyDescent="0.3">
      <c r="A443" s="18" t="s">
        <v>4559</v>
      </c>
      <c r="B443" s="20">
        <v>12</v>
      </c>
      <c r="C443" s="20" t="s">
        <v>6</v>
      </c>
      <c r="D443" s="19">
        <v>530662</v>
      </c>
      <c r="E443" s="19" t="s">
        <v>13</v>
      </c>
      <c r="F443" s="19" t="s">
        <v>5148</v>
      </c>
      <c r="G443" s="19" t="s">
        <v>5149</v>
      </c>
      <c r="H443" s="19" t="s">
        <v>5</v>
      </c>
      <c r="I443" s="19" t="s">
        <v>4977</v>
      </c>
      <c r="J443" s="19" t="s">
        <v>4</v>
      </c>
      <c r="K443" s="19" t="s">
        <v>5088</v>
      </c>
      <c r="L443" s="21" t="s">
        <v>24</v>
      </c>
      <c r="M443" s="20" t="s">
        <v>23</v>
      </c>
      <c r="N443" s="20" t="s">
        <v>2</v>
      </c>
      <c r="O443" s="20">
        <v>50</v>
      </c>
      <c r="P443" s="20">
        <v>0</v>
      </c>
      <c r="Q443" s="20">
        <v>0</v>
      </c>
      <c r="R443" s="20">
        <v>50</v>
      </c>
      <c r="S443" s="20">
        <v>0</v>
      </c>
      <c r="T443" s="20">
        <v>0</v>
      </c>
      <c r="U443" s="20">
        <v>9</v>
      </c>
      <c r="V443" s="30">
        <v>11</v>
      </c>
      <c r="W443" s="30">
        <v>0</v>
      </c>
      <c r="X443" s="33">
        <f>IFERROR(1 -(Master1[[#This Row],[Avg Garment Scans per Delivery]]/Master1[[#This Row],[Garment Inventory]]), 0)</f>
        <v>1</v>
      </c>
      <c r="Y443" s="30">
        <v>1</v>
      </c>
      <c r="Z443" s="30">
        <v>13</v>
      </c>
      <c r="AA443" s="32">
        <f>_xlfn.XLOOKUP(Master1[[#This Row],[cu_id]], Revenue_Analysis[cuid], Revenue_Analysis[Q1 Low Deviation], 0)</f>
        <v>109.31</v>
      </c>
      <c r="AB443" s="32">
        <f>_xlfn.XLOOKUP(Master1[[#This Row],[cu_id]],Revenue_Analysis[cuid],Revenue_Analysis[Q1 High Deviation], 0)</f>
        <v>109.31</v>
      </c>
      <c r="AC443" s="32">
        <f>_xlfn.XLOOKUP(Master1[[#This Row],[cu_id]],Revenue_Analysis[cuid],Revenue_Analysis[Q2 Low Deviation], 0)</f>
        <v>114.3</v>
      </c>
      <c r="AD443" s="32">
        <f>_xlfn.XLOOKUP(Master1[[#This Row],[cu_id]],Revenue_Analysis[cuid],Revenue_Analysis[Q2 High Deviation], 0)</f>
        <v>114.3</v>
      </c>
      <c r="AE443" s="32">
        <f>_xlfn.XLOOKUP(Master1[[#This Row],[cu_id]],Revenue_Analysis[cuid],Revenue_Analysis[Q3 Low Deviation], 0)</f>
        <v>113.63890000000001</v>
      </c>
      <c r="AF443" s="32">
        <f>_xlfn.XLOOKUP(Master1[[#This Row],[cu_id]],Revenue_Analysis[cuid],Revenue_Analysis[Q3 High Deviation], 0)</f>
        <v>114.39449999999999</v>
      </c>
      <c r="AG443" s="32">
        <f>_xlfn.XLOOKUP(Master1[[#This Row],[cu_id]],Revenue_Analysis[cuid],Revenue_Analysis[Q4 Low Deviation], 0)</f>
        <v>81.497500000000002</v>
      </c>
      <c r="AH443" s="32">
        <f>_xlfn.XLOOKUP(Master1[[#This Row],[cu_id]],Revenue_Analysis[cuid],Revenue_Analysis[Q4 High Deviation], 0)</f>
        <v>97.552499999999995</v>
      </c>
      <c r="AI443" s="32">
        <f>_xlfn.XLOOKUP(Master1[[#This Row],[cu_id]],Revenue_Analysis[cuid],Revenue_Analysis[Q1 Average], 0)</f>
        <v>109.31</v>
      </c>
      <c r="AJ443" s="32">
        <f>_xlfn.XLOOKUP(Master1[[#This Row],[cu_id]],Revenue_Analysis[cuid],Revenue_Analysis[Q2 Average], 0)</f>
        <v>114.3</v>
      </c>
      <c r="AK443" s="32">
        <f>_xlfn.XLOOKUP(Master1[[#This Row],[cu_id]],Revenue_Analysis[cuid],Revenue_Analysis[Q3 Average], 0)</f>
        <v>114.0167</v>
      </c>
      <c r="AL443" s="32">
        <f>_xlfn.XLOOKUP(Master1[[#This Row],[cu_id]],Revenue_Analysis[cuid],Revenue_Analysis[Q4 Average], 0)</f>
        <v>89.525000000000006</v>
      </c>
      <c r="AM443" s="34">
        <v>0.33333333333333331</v>
      </c>
      <c r="AN443" s="35">
        <v>0.625</v>
      </c>
      <c r="AO443" s="35" t="s">
        <v>4592</v>
      </c>
      <c r="AP443" s="35" t="s">
        <v>4592</v>
      </c>
      <c r="AQ443" s="20" t="s">
        <v>0</v>
      </c>
      <c r="AR443" s="20"/>
      <c r="AS443" s="14">
        <f>IFERROR(_xlfn.XLOOKUP(Master1[[#This Row],[cu_id]],StopTimes[cu_ID],StopTimes[Average Stop Time]), 0)</f>
        <v>2.2250000000000001</v>
      </c>
      <c r="AT443" s="14">
        <f>IF(Master1[[#This Row],[RSP StopTime Override]] &lt;&gt; "",Master1[[#This Row],[RSP StopTime Override]],IF(Master1[[#This Row],[Avg Stop Time Helper]] &lt;&gt; 0, Master1[[#This Row],[Avg Stop Time Helper]],Average_Stop_Time))</f>
        <v>2.2250000000000001</v>
      </c>
      <c r="AU443" s="13"/>
    </row>
    <row r="444" spans="1:47" x14ac:dyDescent="0.3">
      <c r="A444" s="18" t="s">
        <v>4560</v>
      </c>
      <c r="B444" s="20">
        <v>52</v>
      </c>
      <c r="C444" s="20" t="s">
        <v>12</v>
      </c>
      <c r="D444" s="19">
        <v>530676</v>
      </c>
      <c r="E444" s="19" t="s">
        <v>13</v>
      </c>
      <c r="F444" s="19" t="s">
        <v>6607</v>
      </c>
      <c r="G444" s="19" t="s">
        <v>6608</v>
      </c>
      <c r="H444" s="19" t="s">
        <v>5</v>
      </c>
      <c r="I444" s="19" t="s">
        <v>4977</v>
      </c>
      <c r="J444" s="19" t="s">
        <v>4</v>
      </c>
      <c r="K444" s="19" t="s">
        <v>6609</v>
      </c>
      <c r="L444" s="21" t="s">
        <v>17</v>
      </c>
      <c r="M444" s="20" t="s">
        <v>10</v>
      </c>
      <c r="N444" s="20" t="s">
        <v>2</v>
      </c>
      <c r="O444" s="20">
        <v>110</v>
      </c>
      <c r="P444" s="20">
        <v>0</v>
      </c>
      <c r="Q444" s="20">
        <v>110</v>
      </c>
      <c r="R444" s="20">
        <v>0</v>
      </c>
      <c r="S444" s="20">
        <v>0</v>
      </c>
      <c r="T444" s="20">
        <v>0</v>
      </c>
      <c r="U444" s="20">
        <v>25</v>
      </c>
      <c r="V444" s="30"/>
      <c r="W444" s="30"/>
      <c r="X444" s="33">
        <f>IFERROR(1 -(Master1[[#This Row],[Avg Garment Scans per Delivery]]/Master1[[#This Row],[Garment Inventory]]), 0)</f>
        <v>0</v>
      </c>
      <c r="Y444" s="30"/>
      <c r="Z444" s="30"/>
      <c r="AA444" s="32">
        <f>_xlfn.XLOOKUP(Master1[[#This Row],[cu_id]], Revenue_Analysis[cuid], Revenue_Analysis[Q1 Low Deviation], 0)</f>
        <v>118.32</v>
      </c>
      <c r="AB444" s="32">
        <f>_xlfn.XLOOKUP(Master1[[#This Row],[cu_id]],Revenue_Analysis[cuid],Revenue_Analysis[Q1 High Deviation], 0)</f>
        <v>119.57</v>
      </c>
      <c r="AC444" s="32">
        <f>_xlfn.XLOOKUP(Master1[[#This Row],[cu_id]],Revenue_Analysis[cuid],Revenue_Analysis[Q2 Low Deviation], 0)</f>
        <v>120.471</v>
      </c>
      <c r="AD444" s="32">
        <f>_xlfn.XLOOKUP(Master1[[#This Row],[cu_id]],Revenue_Analysis[cuid],Revenue_Analysis[Q2 High Deviation], 0)</f>
        <v>122.7976</v>
      </c>
      <c r="AE444" s="32">
        <f>_xlfn.XLOOKUP(Master1[[#This Row],[cu_id]],Revenue_Analysis[cuid],Revenue_Analysis[Q3 Low Deviation], 0)</f>
        <v>122.78</v>
      </c>
      <c r="AF444" s="32">
        <f>_xlfn.XLOOKUP(Master1[[#This Row],[cu_id]],Revenue_Analysis[cuid],Revenue_Analysis[Q3 High Deviation], 0)</f>
        <v>123.67</v>
      </c>
      <c r="AG444" s="32">
        <f>_xlfn.XLOOKUP(Master1[[#This Row],[cu_id]],Revenue_Analysis[cuid],Revenue_Analysis[Q4 Low Deviation], 0)</f>
        <v>118.54859999999999</v>
      </c>
      <c r="AH444" s="32">
        <f>_xlfn.XLOOKUP(Master1[[#This Row],[cu_id]],Revenue_Analysis[cuid],Revenue_Analysis[Q4 High Deviation], 0)</f>
        <v>118.8914</v>
      </c>
      <c r="AI444" s="32">
        <f>_xlfn.XLOOKUP(Master1[[#This Row],[cu_id]],Revenue_Analysis[cuid],Revenue_Analysis[Q1 Average], 0)</f>
        <v>118.94499999999999</v>
      </c>
      <c r="AJ444" s="32">
        <f>_xlfn.XLOOKUP(Master1[[#This Row],[cu_id]],Revenue_Analysis[cuid],Revenue_Analysis[Q2 Average], 0)</f>
        <v>121.6343</v>
      </c>
      <c r="AK444" s="32">
        <f>_xlfn.XLOOKUP(Master1[[#This Row],[cu_id]],Revenue_Analysis[cuid],Revenue_Analysis[Q3 Average], 0)</f>
        <v>123.22499999999999</v>
      </c>
      <c r="AL444" s="32">
        <f>_xlfn.XLOOKUP(Master1[[#This Row],[cu_id]],Revenue_Analysis[cuid],Revenue_Analysis[Q4 Average], 0)</f>
        <v>118.72</v>
      </c>
      <c r="AM444" s="34">
        <v>0.33333333333333331</v>
      </c>
      <c r="AN444" s="35">
        <v>0.70833333333333337</v>
      </c>
      <c r="AO444" s="35" t="s">
        <v>4592</v>
      </c>
      <c r="AP444" s="35" t="s">
        <v>4592</v>
      </c>
      <c r="AQ444" s="20" t="s">
        <v>0</v>
      </c>
      <c r="AR444" s="20"/>
      <c r="AS444" s="14">
        <f>IFERROR(_xlfn.XLOOKUP(Master1[[#This Row],[cu_id]],StopTimes[cu_ID],StopTimes[Average Stop Time]), 0)</f>
        <v>2.1333333333333333</v>
      </c>
      <c r="AT444" s="14">
        <f>IF(Master1[[#This Row],[RSP StopTime Override]] &lt;&gt; "",Master1[[#This Row],[RSP StopTime Override]],IF(Master1[[#This Row],[Avg Stop Time Helper]] &lt;&gt; 0, Master1[[#This Row],[Avg Stop Time Helper]],Average_Stop_Time))</f>
        <v>2.1333333333333333</v>
      </c>
      <c r="AU444" s="13"/>
    </row>
    <row r="445" spans="1:47" x14ac:dyDescent="0.3">
      <c r="A445" s="18" t="s">
        <v>4561</v>
      </c>
      <c r="B445" s="20">
        <v>47</v>
      </c>
      <c r="C445" s="20" t="s">
        <v>6</v>
      </c>
      <c r="D445" s="19">
        <v>530678</v>
      </c>
      <c r="E445" s="19" t="s">
        <v>13</v>
      </c>
      <c r="F445" s="19" t="s">
        <v>5536</v>
      </c>
      <c r="G445" s="19" t="s">
        <v>5537</v>
      </c>
      <c r="H445" s="19" t="s">
        <v>5</v>
      </c>
      <c r="I445" s="19" t="s">
        <v>5311</v>
      </c>
      <c r="J445" s="19" t="s">
        <v>4</v>
      </c>
      <c r="K445" s="19" t="s">
        <v>5312</v>
      </c>
      <c r="L445" s="21" t="s">
        <v>16</v>
      </c>
      <c r="M445" s="20" t="s">
        <v>3</v>
      </c>
      <c r="N445" s="20" t="s">
        <v>2</v>
      </c>
      <c r="O445" s="20">
        <v>100</v>
      </c>
      <c r="P445" s="20">
        <v>0</v>
      </c>
      <c r="Q445" s="20">
        <v>0</v>
      </c>
      <c r="R445" s="20">
        <v>100</v>
      </c>
      <c r="S445" s="20">
        <v>0</v>
      </c>
      <c r="T445" s="20">
        <v>0</v>
      </c>
      <c r="U445" s="20">
        <v>52</v>
      </c>
      <c r="V445" s="30">
        <v>22</v>
      </c>
      <c r="W445" s="30">
        <v>8</v>
      </c>
      <c r="X445" s="33">
        <f>IFERROR(1 -(Master1[[#This Row],[Avg Garment Scans per Delivery]]/Master1[[#This Row],[Garment Inventory]]), 0)</f>
        <v>0.63636363636363635</v>
      </c>
      <c r="Y445" s="30">
        <v>2</v>
      </c>
      <c r="Z445" s="30">
        <v>22</v>
      </c>
      <c r="AA445" s="32">
        <f>_xlfn.XLOOKUP(Master1[[#This Row],[cu_id]], Revenue_Analysis[cuid], Revenue_Analysis[Q1 Low Deviation], 0)</f>
        <v>76.341800000000006</v>
      </c>
      <c r="AB445" s="32">
        <f>_xlfn.XLOOKUP(Master1[[#This Row],[cu_id]],Revenue_Analysis[cuid],Revenue_Analysis[Q1 High Deviation], 0)</f>
        <v>89.490600000000001</v>
      </c>
      <c r="AC445" s="32">
        <f>_xlfn.XLOOKUP(Master1[[#This Row],[cu_id]],Revenue_Analysis[cuid],Revenue_Analysis[Q2 Low Deviation], 0)</f>
        <v>77.059899999999999</v>
      </c>
      <c r="AD445" s="32">
        <f>_xlfn.XLOOKUP(Master1[[#This Row],[cu_id]],Revenue_Analysis[cuid],Revenue_Analysis[Q2 High Deviation], 0)</f>
        <v>99.749300000000005</v>
      </c>
      <c r="AE445" s="32">
        <f>_xlfn.XLOOKUP(Master1[[#This Row],[cu_id]],Revenue_Analysis[cuid],Revenue_Analysis[Q3 Low Deviation], 0)</f>
        <v>73.240399999999994</v>
      </c>
      <c r="AF445" s="32">
        <f>_xlfn.XLOOKUP(Master1[[#This Row],[cu_id]],Revenue_Analysis[cuid],Revenue_Analysis[Q3 High Deviation], 0)</f>
        <v>112.398</v>
      </c>
      <c r="AG445" s="32">
        <f>_xlfn.XLOOKUP(Master1[[#This Row],[cu_id]],Revenue_Analysis[cuid],Revenue_Analysis[Q4 Low Deviation], 0)</f>
        <v>63.909700000000001</v>
      </c>
      <c r="AH445" s="32">
        <f>_xlfn.XLOOKUP(Master1[[#This Row],[cu_id]],Revenue_Analysis[cuid],Revenue_Analysis[Q4 High Deviation], 0)</f>
        <v>90.231899999999996</v>
      </c>
      <c r="AI445" s="32">
        <f>_xlfn.XLOOKUP(Master1[[#This Row],[cu_id]],Revenue_Analysis[cuid],Revenue_Analysis[Q1 Average], 0)</f>
        <v>82.916200000000003</v>
      </c>
      <c r="AJ445" s="32">
        <f>_xlfn.XLOOKUP(Master1[[#This Row],[cu_id]],Revenue_Analysis[cuid],Revenue_Analysis[Q2 Average], 0)</f>
        <v>88.404600000000002</v>
      </c>
      <c r="AK445" s="32">
        <f>_xlfn.XLOOKUP(Master1[[#This Row],[cu_id]],Revenue_Analysis[cuid],Revenue_Analysis[Q3 Average], 0)</f>
        <v>92.819199999999995</v>
      </c>
      <c r="AL445" s="32">
        <f>_xlfn.XLOOKUP(Master1[[#This Row],[cu_id]],Revenue_Analysis[cuid],Revenue_Analysis[Q4 Average], 0)</f>
        <v>77.070800000000006</v>
      </c>
      <c r="AM445" s="34">
        <v>0.33333333333333331</v>
      </c>
      <c r="AN445" s="35">
        <v>0.70833333333333337</v>
      </c>
      <c r="AO445" s="35" t="s">
        <v>4592</v>
      </c>
      <c r="AP445" s="35" t="s">
        <v>4592</v>
      </c>
      <c r="AQ445" s="20" t="s">
        <v>0</v>
      </c>
      <c r="AR445" s="20"/>
      <c r="AS445" s="14">
        <f>IFERROR(_xlfn.XLOOKUP(Master1[[#This Row],[cu_id]],StopTimes[cu_ID],StopTimes[Average Stop Time]), 0)</f>
        <v>8.5395833333333329</v>
      </c>
      <c r="AT445" s="14">
        <f>IF(Master1[[#This Row],[RSP StopTime Override]] &lt;&gt; "",Master1[[#This Row],[RSP StopTime Override]],IF(Master1[[#This Row],[Avg Stop Time Helper]] &lt;&gt; 0, Master1[[#This Row],[Avg Stop Time Helper]],Average_Stop_Time))</f>
        <v>8.5395833333333329</v>
      </c>
      <c r="AU445" s="13"/>
    </row>
    <row r="446" spans="1:47" x14ac:dyDescent="0.3">
      <c r="A446" s="18" t="s">
        <v>4562</v>
      </c>
      <c r="B446" s="20">
        <v>6</v>
      </c>
      <c r="C446" s="20" t="s">
        <v>14</v>
      </c>
      <c r="D446" s="19">
        <v>530728</v>
      </c>
      <c r="E446" s="19" t="s">
        <v>13</v>
      </c>
      <c r="F446" s="19" t="s">
        <v>4892</v>
      </c>
      <c r="G446" s="19" t="s">
        <v>4893</v>
      </c>
      <c r="H446" s="19" t="s">
        <v>5</v>
      </c>
      <c r="I446" s="19" t="s">
        <v>4595</v>
      </c>
      <c r="J446" s="19" t="s">
        <v>4</v>
      </c>
      <c r="K446" s="19" t="s">
        <v>4591</v>
      </c>
      <c r="L446" s="21" t="s">
        <v>16</v>
      </c>
      <c r="M446" s="20" t="s">
        <v>3</v>
      </c>
      <c r="N446" s="20" t="s">
        <v>2</v>
      </c>
      <c r="O446" s="20">
        <v>105</v>
      </c>
      <c r="P446" s="20">
        <v>0</v>
      </c>
      <c r="Q446" s="20">
        <v>0</v>
      </c>
      <c r="R446" s="20">
        <v>0</v>
      </c>
      <c r="S446" s="20">
        <v>105</v>
      </c>
      <c r="T446" s="20">
        <v>0</v>
      </c>
      <c r="U446" s="20">
        <v>54</v>
      </c>
      <c r="V446" s="30">
        <v>70</v>
      </c>
      <c r="W446" s="30">
        <v>27</v>
      </c>
      <c r="X446" s="33">
        <f>IFERROR(1 -(Master1[[#This Row],[Avg Garment Scans per Delivery]]/Master1[[#This Row],[Garment Inventory]]), 0)</f>
        <v>0.61428571428571432</v>
      </c>
      <c r="Y446" s="30">
        <v>1</v>
      </c>
      <c r="Z446" s="30">
        <v>70</v>
      </c>
      <c r="AA446" s="32">
        <f>_xlfn.XLOOKUP(Master1[[#This Row],[cu_id]], Revenue_Analysis[cuid], Revenue_Analysis[Q1 Low Deviation], 0)</f>
        <v>113.0958</v>
      </c>
      <c r="AB446" s="32">
        <f>_xlfn.XLOOKUP(Master1[[#This Row],[cu_id]],Revenue_Analysis[cuid],Revenue_Analysis[Q1 High Deviation], 0)</f>
        <v>157.1534</v>
      </c>
      <c r="AC446" s="32">
        <f>_xlfn.XLOOKUP(Master1[[#This Row],[cu_id]],Revenue_Analysis[cuid],Revenue_Analysis[Q2 Low Deviation], 0)</f>
        <v>124.46040000000001</v>
      </c>
      <c r="AD446" s="32">
        <f>_xlfn.XLOOKUP(Master1[[#This Row],[cu_id]],Revenue_Analysis[cuid],Revenue_Analysis[Q2 High Deviation], 0)</f>
        <v>167.03039999999999</v>
      </c>
      <c r="AE446" s="32">
        <f>_xlfn.XLOOKUP(Master1[[#This Row],[cu_id]],Revenue_Analysis[cuid],Revenue_Analysis[Q3 Low Deviation], 0)</f>
        <v>119.71169999999999</v>
      </c>
      <c r="AF446" s="32">
        <f>_xlfn.XLOOKUP(Master1[[#This Row],[cu_id]],Revenue_Analysis[cuid],Revenue_Analysis[Q3 High Deviation], 0)</f>
        <v>164.60069999999999</v>
      </c>
      <c r="AG446" s="32">
        <f>_xlfn.XLOOKUP(Master1[[#This Row],[cu_id]],Revenue_Analysis[cuid],Revenue_Analysis[Q4 Low Deviation], 0)</f>
        <v>106.524</v>
      </c>
      <c r="AH446" s="32">
        <f>_xlfn.XLOOKUP(Master1[[#This Row],[cu_id]],Revenue_Analysis[cuid],Revenue_Analysis[Q4 High Deviation], 0)</f>
        <v>136.7868</v>
      </c>
      <c r="AI446" s="32">
        <f>_xlfn.XLOOKUP(Master1[[#This Row],[cu_id]],Revenue_Analysis[cuid],Revenue_Analysis[Q1 Average], 0)</f>
        <v>135.12459999999999</v>
      </c>
      <c r="AJ446" s="32">
        <f>_xlfn.XLOOKUP(Master1[[#This Row],[cu_id]],Revenue_Analysis[cuid],Revenue_Analysis[Q2 Average], 0)</f>
        <v>145.74539999999999</v>
      </c>
      <c r="AK446" s="32">
        <f>_xlfn.XLOOKUP(Master1[[#This Row],[cu_id]],Revenue_Analysis[cuid],Revenue_Analysis[Q3 Average], 0)</f>
        <v>142.15620000000001</v>
      </c>
      <c r="AL446" s="32">
        <f>_xlfn.XLOOKUP(Master1[[#This Row],[cu_id]],Revenue_Analysis[cuid],Revenue_Analysis[Q4 Average], 0)</f>
        <v>121.6554</v>
      </c>
      <c r="AM446" s="34">
        <v>0.33333333333333331</v>
      </c>
      <c r="AN446" s="35">
        <v>0.70833333333333337</v>
      </c>
      <c r="AO446" s="35" t="s">
        <v>4592</v>
      </c>
      <c r="AP446" s="35" t="s">
        <v>4592</v>
      </c>
      <c r="AQ446" s="20" t="s">
        <v>0</v>
      </c>
      <c r="AR446" s="20"/>
      <c r="AS446" s="14">
        <f>IFERROR(_xlfn.XLOOKUP(Master1[[#This Row],[cu_id]],StopTimes[cu_ID],StopTimes[Average Stop Time]), 0)</f>
        <v>12.456250000000001</v>
      </c>
      <c r="AT446" s="14">
        <f>IF(Master1[[#This Row],[RSP StopTime Override]] &lt;&gt; "",Master1[[#This Row],[RSP StopTime Override]],IF(Master1[[#This Row],[Avg Stop Time Helper]] &lt;&gt; 0, Master1[[#This Row],[Avg Stop Time Helper]],Average_Stop_Time))</f>
        <v>12.456250000000001</v>
      </c>
      <c r="AU446" s="13"/>
    </row>
    <row r="447" spans="1:47" x14ac:dyDescent="0.3">
      <c r="A447" s="18" t="s">
        <v>4563</v>
      </c>
      <c r="B447" s="20">
        <v>12</v>
      </c>
      <c r="C447" s="20" t="s">
        <v>9</v>
      </c>
      <c r="D447" s="19">
        <v>530739</v>
      </c>
      <c r="E447" s="19" t="s">
        <v>13</v>
      </c>
      <c r="F447" s="19" t="s">
        <v>5008</v>
      </c>
      <c r="G447" s="19" t="s">
        <v>5009</v>
      </c>
      <c r="H447" s="19" t="s">
        <v>36</v>
      </c>
      <c r="I447" s="19" t="s">
        <v>4977</v>
      </c>
      <c r="J447" s="19" t="s">
        <v>4</v>
      </c>
      <c r="K447" s="19" t="s">
        <v>4978</v>
      </c>
      <c r="L447" s="21" t="s">
        <v>16</v>
      </c>
      <c r="M447" s="20" t="s">
        <v>3</v>
      </c>
      <c r="N447" s="20" t="s">
        <v>2</v>
      </c>
      <c r="O447" s="20">
        <v>160</v>
      </c>
      <c r="P447" s="20">
        <v>160</v>
      </c>
      <c r="Q447" s="20">
        <v>0</v>
      </c>
      <c r="R447" s="20">
        <v>0</v>
      </c>
      <c r="S447" s="20">
        <v>0</v>
      </c>
      <c r="T447" s="20">
        <v>0</v>
      </c>
      <c r="U447" s="20">
        <v>52</v>
      </c>
      <c r="V447" s="30">
        <v>200</v>
      </c>
      <c r="W447" s="30">
        <v>11</v>
      </c>
      <c r="X447" s="33">
        <f>IFERROR(1 -(Master1[[#This Row],[Avg Garment Scans per Delivery]]/Master1[[#This Row],[Garment Inventory]]), 0)</f>
        <v>0.94499999999999995</v>
      </c>
      <c r="Y447" s="30">
        <v>10</v>
      </c>
      <c r="Z447" s="30">
        <v>202</v>
      </c>
      <c r="AA447" s="32">
        <f>_xlfn.XLOOKUP(Master1[[#This Row],[cu_id]], Revenue_Analysis[cuid], Revenue_Analysis[Q1 Low Deviation], 0)</f>
        <v>90.365499999999997</v>
      </c>
      <c r="AB447" s="32">
        <f>_xlfn.XLOOKUP(Master1[[#This Row],[cu_id]],Revenue_Analysis[cuid],Revenue_Analysis[Q1 High Deviation], 0)</f>
        <v>96.186899999999994</v>
      </c>
      <c r="AC447" s="32">
        <f>_xlfn.XLOOKUP(Master1[[#This Row],[cu_id]],Revenue_Analysis[cuid],Revenue_Analysis[Q2 Low Deviation], 0)</f>
        <v>92.074399999999997</v>
      </c>
      <c r="AD447" s="32">
        <f>_xlfn.XLOOKUP(Master1[[#This Row],[cu_id]],Revenue_Analysis[cuid],Revenue_Analysis[Q2 High Deviation], 0)</f>
        <v>92.474800000000002</v>
      </c>
      <c r="AE447" s="32">
        <f>_xlfn.XLOOKUP(Master1[[#This Row],[cu_id]],Revenue_Analysis[cuid],Revenue_Analysis[Q3 Low Deviation], 0)</f>
        <v>92.456199999999995</v>
      </c>
      <c r="AF447" s="32">
        <f>_xlfn.XLOOKUP(Master1[[#This Row],[cu_id]],Revenue_Analysis[cuid],Revenue_Analysis[Q3 High Deviation], 0)</f>
        <v>92.605400000000003</v>
      </c>
      <c r="AG447" s="32">
        <f>_xlfn.XLOOKUP(Master1[[#This Row],[cu_id]],Revenue_Analysis[cuid],Revenue_Analysis[Q4 Low Deviation], 0)</f>
        <v>97.06</v>
      </c>
      <c r="AH447" s="32">
        <f>_xlfn.XLOOKUP(Master1[[#This Row],[cu_id]],Revenue_Analysis[cuid],Revenue_Analysis[Q4 High Deviation], 0)</f>
        <v>97.06</v>
      </c>
      <c r="AI447" s="32">
        <f>_xlfn.XLOOKUP(Master1[[#This Row],[cu_id]],Revenue_Analysis[cuid],Revenue_Analysis[Q1 Average], 0)</f>
        <v>93.276200000000003</v>
      </c>
      <c r="AJ447" s="32">
        <f>_xlfn.XLOOKUP(Master1[[#This Row],[cu_id]],Revenue_Analysis[cuid],Revenue_Analysis[Q2 Average], 0)</f>
        <v>92.274600000000007</v>
      </c>
      <c r="AK447" s="32">
        <f>_xlfn.XLOOKUP(Master1[[#This Row],[cu_id]],Revenue_Analysis[cuid],Revenue_Analysis[Q3 Average], 0)</f>
        <v>92.530799999999999</v>
      </c>
      <c r="AL447" s="32">
        <f>_xlfn.XLOOKUP(Master1[[#This Row],[cu_id]],Revenue_Analysis[cuid],Revenue_Analysis[Q4 Average], 0)</f>
        <v>97.06</v>
      </c>
      <c r="AM447" s="34">
        <v>0.33333333333333331</v>
      </c>
      <c r="AN447" s="35">
        <v>0.6875</v>
      </c>
      <c r="AO447" s="35" t="s">
        <v>4592</v>
      </c>
      <c r="AP447" s="35" t="s">
        <v>4592</v>
      </c>
      <c r="AQ447" s="20" t="s">
        <v>0</v>
      </c>
      <c r="AR447" s="20"/>
      <c r="AS447" s="14">
        <f>IFERROR(_xlfn.XLOOKUP(Master1[[#This Row],[cu_id]],StopTimes[cu_ID],StopTimes[Average Stop Time]), 0)</f>
        <v>2.5785714300000002</v>
      </c>
      <c r="AT447" s="14">
        <f>IF(Master1[[#This Row],[RSP StopTime Override]] &lt;&gt; "",Master1[[#This Row],[RSP StopTime Override]],IF(Master1[[#This Row],[Avg Stop Time Helper]] &lt;&gt; 0, Master1[[#This Row],[Avg Stop Time Helper]],Average_Stop_Time))</f>
        <v>2.5785714300000002</v>
      </c>
      <c r="AU447" s="13"/>
    </row>
    <row r="448" spans="1:47" x14ac:dyDescent="0.3">
      <c r="A448" s="18" t="s">
        <v>4564</v>
      </c>
      <c r="B448" s="20">
        <v>50</v>
      </c>
      <c r="C448" s="20" t="s">
        <v>12</v>
      </c>
      <c r="D448" s="19">
        <v>27828</v>
      </c>
      <c r="E448" s="19" t="s">
        <v>46</v>
      </c>
      <c r="F448" s="19" t="s">
        <v>5847</v>
      </c>
      <c r="G448" s="19" t="s">
        <v>5848</v>
      </c>
      <c r="H448" s="19" t="s">
        <v>5</v>
      </c>
      <c r="I448" s="19" t="s">
        <v>5849</v>
      </c>
      <c r="J448" s="19" t="s">
        <v>4</v>
      </c>
      <c r="K448" s="19" t="s">
        <v>4746</v>
      </c>
      <c r="L448" s="21" t="s">
        <v>16</v>
      </c>
      <c r="M448" s="20" t="s">
        <v>3</v>
      </c>
      <c r="N448" s="20" t="s">
        <v>2</v>
      </c>
      <c r="O448" s="20">
        <v>25</v>
      </c>
      <c r="P448" s="20">
        <v>0</v>
      </c>
      <c r="Q448" s="20">
        <v>25</v>
      </c>
      <c r="R448" s="20">
        <v>0</v>
      </c>
      <c r="S448" s="20">
        <v>0</v>
      </c>
      <c r="T448" s="20">
        <v>0</v>
      </c>
      <c r="U448" s="20">
        <v>52</v>
      </c>
      <c r="V448" s="30"/>
      <c r="W448" s="30"/>
      <c r="X448" s="33">
        <f>IFERROR(1 -(Master1[[#This Row],[Avg Garment Scans per Delivery]]/Master1[[#This Row],[Garment Inventory]]), 0)</f>
        <v>0</v>
      </c>
      <c r="Y448" s="30"/>
      <c r="Z448" s="30"/>
      <c r="AA448" s="32">
        <f>_xlfn.XLOOKUP(Master1[[#This Row],[cu_id]], Revenue_Analysis[cuid], Revenue_Analysis[Q1 Low Deviation], 0)</f>
        <v>35.191099999999999</v>
      </c>
      <c r="AB448" s="32">
        <f>_xlfn.XLOOKUP(Master1[[#This Row],[cu_id]],Revenue_Analysis[cuid],Revenue_Analysis[Q1 High Deviation], 0)</f>
        <v>38.7151</v>
      </c>
      <c r="AC448" s="32">
        <f>_xlfn.XLOOKUP(Master1[[#This Row],[cu_id]],Revenue_Analysis[cuid],Revenue_Analysis[Q2 Low Deviation], 0)</f>
        <v>37.007100000000001</v>
      </c>
      <c r="AD448" s="32">
        <f>_xlfn.XLOOKUP(Master1[[#This Row],[cu_id]],Revenue_Analysis[cuid],Revenue_Analysis[Q2 High Deviation], 0)</f>
        <v>38.377499999999998</v>
      </c>
      <c r="AE448" s="32">
        <f>_xlfn.XLOOKUP(Master1[[#This Row],[cu_id]],Revenue_Analysis[cuid],Revenue_Analysis[Q3 Low Deviation], 0)</f>
        <v>37.540799999999997</v>
      </c>
      <c r="AF448" s="32">
        <f>_xlfn.XLOOKUP(Master1[[#This Row],[cu_id]],Revenue_Analysis[cuid],Revenue_Analysis[Q3 High Deviation], 0)</f>
        <v>37.799199999999999</v>
      </c>
      <c r="AG448" s="32">
        <f>_xlfn.XLOOKUP(Master1[[#This Row],[cu_id]],Revenue_Analysis[cuid],Revenue_Analysis[Q4 Low Deviation], 0)</f>
        <v>37.42</v>
      </c>
      <c r="AH448" s="32">
        <f>_xlfn.XLOOKUP(Master1[[#This Row],[cu_id]],Revenue_Analysis[cuid],Revenue_Analysis[Q4 High Deviation], 0)</f>
        <v>37.42</v>
      </c>
      <c r="AI448" s="32">
        <f>_xlfn.XLOOKUP(Master1[[#This Row],[cu_id]],Revenue_Analysis[cuid],Revenue_Analysis[Q1 Average], 0)</f>
        <v>36.953099999999999</v>
      </c>
      <c r="AJ448" s="32">
        <f>_xlfn.XLOOKUP(Master1[[#This Row],[cu_id]],Revenue_Analysis[cuid],Revenue_Analysis[Q2 Average], 0)</f>
        <v>37.692300000000003</v>
      </c>
      <c r="AK448" s="32">
        <f>_xlfn.XLOOKUP(Master1[[#This Row],[cu_id]],Revenue_Analysis[cuid],Revenue_Analysis[Q3 Average], 0)</f>
        <v>37.67</v>
      </c>
      <c r="AL448" s="32">
        <f>_xlfn.XLOOKUP(Master1[[#This Row],[cu_id]],Revenue_Analysis[cuid],Revenue_Analysis[Q4 Average], 0)</f>
        <v>37.42</v>
      </c>
      <c r="AM448" s="34">
        <v>0.33333333333333331</v>
      </c>
      <c r="AN448" s="35">
        <v>0.75</v>
      </c>
      <c r="AO448" s="35" t="s">
        <v>4592</v>
      </c>
      <c r="AP448" s="35" t="s">
        <v>4592</v>
      </c>
      <c r="AQ448" s="20" t="s">
        <v>0</v>
      </c>
      <c r="AR448" s="20"/>
      <c r="AS448" s="14">
        <f>IFERROR(_xlfn.XLOOKUP(Master1[[#This Row],[cu_id]],StopTimes[cu_ID],StopTimes[Average Stop Time]), 0)</f>
        <v>3.40952381</v>
      </c>
      <c r="AT448" s="14">
        <f>IF(Master1[[#This Row],[RSP StopTime Override]] &lt;&gt; "",Master1[[#This Row],[RSP StopTime Override]],IF(Master1[[#This Row],[Avg Stop Time Helper]] &lt;&gt; 0, Master1[[#This Row],[Avg Stop Time Helper]],Average_Stop_Time))</f>
        <v>4</v>
      </c>
      <c r="AU448" s="13">
        <v>4</v>
      </c>
    </row>
    <row r="449" spans="1:47" x14ac:dyDescent="0.3">
      <c r="A449" s="18" t="s">
        <v>4565</v>
      </c>
      <c r="B449" s="20">
        <v>52</v>
      </c>
      <c r="C449" s="20" t="s">
        <v>12</v>
      </c>
      <c r="D449" s="19">
        <v>530794</v>
      </c>
      <c r="E449" s="19" t="s">
        <v>13</v>
      </c>
      <c r="F449" s="19" t="s">
        <v>6610</v>
      </c>
      <c r="G449" s="19" t="s">
        <v>6611</v>
      </c>
      <c r="H449" s="19" t="s">
        <v>5</v>
      </c>
      <c r="I449" s="19" t="s">
        <v>4977</v>
      </c>
      <c r="J449" s="19" t="s">
        <v>4</v>
      </c>
      <c r="K449" s="19" t="s">
        <v>5245</v>
      </c>
      <c r="L449" s="21" t="s">
        <v>16</v>
      </c>
      <c r="M449" s="20" t="s">
        <v>3</v>
      </c>
      <c r="N449" s="20" t="s">
        <v>2</v>
      </c>
      <c r="O449" s="20">
        <v>55</v>
      </c>
      <c r="P449" s="20">
        <v>0</v>
      </c>
      <c r="Q449" s="20">
        <v>55</v>
      </c>
      <c r="R449" s="20">
        <v>0</v>
      </c>
      <c r="S449" s="20">
        <v>0</v>
      </c>
      <c r="T449" s="20">
        <v>0</v>
      </c>
      <c r="U449" s="20">
        <v>55</v>
      </c>
      <c r="V449" s="30"/>
      <c r="W449" s="30"/>
      <c r="X449" s="33">
        <f>IFERROR(1 -(Master1[[#This Row],[Avg Garment Scans per Delivery]]/Master1[[#This Row],[Garment Inventory]]), 0)</f>
        <v>0</v>
      </c>
      <c r="Y449" s="30"/>
      <c r="Z449" s="30"/>
      <c r="AA449" s="32">
        <f>_xlfn.XLOOKUP(Master1[[#This Row],[cu_id]], Revenue_Analysis[cuid], Revenue_Analysis[Q1 Low Deviation], 0)</f>
        <v>100.64190000000001</v>
      </c>
      <c r="AB449" s="32">
        <f>_xlfn.XLOOKUP(Master1[[#This Row],[cu_id]],Revenue_Analysis[cuid],Revenue_Analysis[Q1 High Deviation], 0)</f>
        <v>166.8673</v>
      </c>
      <c r="AC449" s="32">
        <f>_xlfn.XLOOKUP(Master1[[#This Row],[cu_id]],Revenue_Analysis[cuid],Revenue_Analysis[Q2 Low Deviation], 0)</f>
        <v>94.936000000000007</v>
      </c>
      <c r="AD449" s="32">
        <f>_xlfn.XLOOKUP(Master1[[#This Row],[cu_id]],Revenue_Analysis[cuid],Revenue_Analysis[Q2 High Deviation], 0)</f>
        <v>102.852</v>
      </c>
      <c r="AE449" s="32">
        <f>_xlfn.XLOOKUP(Master1[[#This Row],[cu_id]],Revenue_Analysis[cuid],Revenue_Analysis[Q3 Low Deviation], 0)</f>
        <v>98.243899999999996</v>
      </c>
      <c r="AF449" s="32">
        <f>_xlfn.XLOOKUP(Master1[[#This Row],[cu_id]],Revenue_Analysis[cuid],Revenue_Analysis[Q3 High Deviation], 0)</f>
        <v>99.059100000000001</v>
      </c>
      <c r="AG449" s="32">
        <f>_xlfn.XLOOKUP(Master1[[#This Row],[cu_id]],Revenue_Analysis[cuid],Revenue_Analysis[Q4 Low Deviation], 0)</f>
        <v>112.1002</v>
      </c>
      <c r="AH449" s="32">
        <f>_xlfn.XLOOKUP(Master1[[#This Row],[cu_id]],Revenue_Analysis[cuid],Revenue_Analysis[Q4 High Deviation], 0)</f>
        <v>173.0984</v>
      </c>
      <c r="AI449" s="32">
        <f>_xlfn.XLOOKUP(Master1[[#This Row],[cu_id]],Revenue_Analysis[cuid],Revenue_Analysis[Q1 Average], 0)</f>
        <v>133.75460000000001</v>
      </c>
      <c r="AJ449" s="32">
        <f>_xlfn.XLOOKUP(Master1[[#This Row],[cu_id]],Revenue_Analysis[cuid],Revenue_Analysis[Q2 Average], 0)</f>
        <v>98.894000000000005</v>
      </c>
      <c r="AK449" s="32">
        <f>_xlfn.XLOOKUP(Master1[[#This Row],[cu_id]],Revenue_Analysis[cuid],Revenue_Analysis[Q3 Average], 0)</f>
        <v>98.651499999999999</v>
      </c>
      <c r="AL449" s="32">
        <f>_xlfn.XLOOKUP(Master1[[#This Row],[cu_id]],Revenue_Analysis[cuid],Revenue_Analysis[Q4 Average], 0)</f>
        <v>142.5993</v>
      </c>
      <c r="AM449" s="34">
        <v>0.41666666666666669</v>
      </c>
      <c r="AN449" s="35">
        <v>0.70833333333333337</v>
      </c>
      <c r="AO449" s="35" t="s">
        <v>4592</v>
      </c>
      <c r="AP449" s="35" t="s">
        <v>4592</v>
      </c>
      <c r="AQ449" s="20" t="s">
        <v>0</v>
      </c>
      <c r="AR449" s="20"/>
      <c r="AS449" s="14">
        <f>IFERROR(_xlfn.XLOOKUP(Master1[[#This Row],[cu_id]],StopTimes[cu_ID],StopTimes[Average Stop Time]), 0)</f>
        <v>3.623809525</v>
      </c>
      <c r="AT449" s="14">
        <f>IF(Master1[[#This Row],[RSP StopTime Override]] &lt;&gt; "",Master1[[#This Row],[RSP StopTime Override]],IF(Master1[[#This Row],[Avg Stop Time Helper]] &lt;&gt; 0, Master1[[#This Row],[Avg Stop Time Helper]],Average_Stop_Time))</f>
        <v>3.623809525</v>
      </c>
      <c r="AU449" s="13"/>
    </row>
    <row r="450" spans="1:47" x14ac:dyDescent="0.3">
      <c r="A450" s="18" t="s">
        <v>4566</v>
      </c>
      <c r="B450" s="20">
        <v>50</v>
      </c>
      <c r="C450" s="20" t="s">
        <v>6</v>
      </c>
      <c r="D450" s="19">
        <v>99061</v>
      </c>
      <c r="E450" s="19" t="s">
        <v>5964</v>
      </c>
      <c r="F450" s="19" t="s">
        <v>5965</v>
      </c>
      <c r="G450" s="19" t="s">
        <v>5953</v>
      </c>
      <c r="H450" s="19" t="s">
        <v>5</v>
      </c>
      <c r="I450" s="19" t="s">
        <v>5182</v>
      </c>
      <c r="J450" s="19" t="s">
        <v>4</v>
      </c>
      <c r="K450" s="19" t="s">
        <v>5173</v>
      </c>
      <c r="L450" s="21" t="s">
        <v>16</v>
      </c>
      <c r="M450" s="20" t="s">
        <v>3</v>
      </c>
      <c r="N450" s="20" t="s">
        <v>2</v>
      </c>
      <c r="O450" s="20">
        <v>46</v>
      </c>
      <c r="P450" s="20">
        <v>0</v>
      </c>
      <c r="Q450" s="20">
        <v>0</v>
      </c>
      <c r="R450" s="20">
        <v>46</v>
      </c>
      <c r="S450" s="20">
        <v>0</v>
      </c>
      <c r="T450" s="20">
        <v>0</v>
      </c>
      <c r="U450" s="20">
        <v>53</v>
      </c>
      <c r="V450" s="30"/>
      <c r="W450" s="30"/>
      <c r="X450" s="33">
        <f>IFERROR(1 -(Master1[[#This Row],[Avg Garment Scans per Delivery]]/Master1[[#This Row],[Garment Inventory]]), 0)</f>
        <v>0</v>
      </c>
      <c r="Y450" s="30"/>
      <c r="Z450" s="30"/>
      <c r="AA450" s="32">
        <f>_xlfn.XLOOKUP(Master1[[#This Row],[cu_id]], Revenue_Analysis[cuid], Revenue_Analysis[Q1 Low Deviation], 0)</f>
        <v>39.599899999999998</v>
      </c>
      <c r="AB450" s="32">
        <f>_xlfn.XLOOKUP(Master1[[#This Row],[cu_id]],Revenue_Analysis[cuid],Revenue_Analysis[Q1 High Deviation], 0)</f>
        <v>40.298499999999997</v>
      </c>
      <c r="AC450" s="32">
        <f>_xlfn.XLOOKUP(Master1[[#This Row],[cu_id]],Revenue_Analysis[cuid],Revenue_Analysis[Q2 Low Deviation], 0)</f>
        <v>48.246299999999998</v>
      </c>
      <c r="AD450" s="32">
        <f>_xlfn.XLOOKUP(Master1[[#This Row],[cu_id]],Revenue_Analysis[cuid],Revenue_Analysis[Q2 High Deviation], 0)</f>
        <v>65.386099999999999</v>
      </c>
      <c r="AE450" s="32">
        <f>_xlfn.XLOOKUP(Master1[[#This Row],[cu_id]],Revenue_Analysis[cuid],Revenue_Analysis[Q3 Low Deviation], 0)</f>
        <v>62.054400000000001</v>
      </c>
      <c r="AF450" s="32">
        <f>_xlfn.XLOOKUP(Master1[[#This Row],[cu_id]],Revenue_Analysis[cuid],Revenue_Analysis[Q3 High Deviation], 0)</f>
        <v>69.527199999999993</v>
      </c>
      <c r="AG450" s="32">
        <f>_xlfn.XLOOKUP(Master1[[#This Row],[cu_id]],Revenue_Analysis[cuid],Revenue_Analysis[Q4 Low Deviation], 0)</f>
        <v>38.282800000000002</v>
      </c>
      <c r="AH450" s="32">
        <f>_xlfn.XLOOKUP(Master1[[#This Row],[cu_id]],Revenue_Analysis[cuid],Revenue_Analysis[Q4 High Deviation], 0)</f>
        <v>43.206400000000002</v>
      </c>
      <c r="AI450" s="32">
        <f>_xlfn.XLOOKUP(Master1[[#This Row],[cu_id]],Revenue_Analysis[cuid],Revenue_Analysis[Q1 Average], 0)</f>
        <v>39.949199999999998</v>
      </c>
      <c r="AJ450" s="32">
        <f>_xlfn.XLOOKUP(Master1[[#This Row],[cu_id]],Revenue_Analysis[cuid],Revenue_Analysis[Q2 Average], 0)</f>
        <v>56.816200000000002</v>
      </c>
      <c r="AK450" s="32">
        <f>_xlfn.XLOOKUP(Master1[[#This Row],[cu_id]],Revenue_Analysis[cuid],Revenue_Analysis[Q3 Average], 0)</f>
        <v>65.790800000000004</v>
      </c>
      <c r="AL450" s="32">
        <f>_xlfn.XLOOKUP(Master1[[#This Row],[cu_id]],Revenue_Analysis[cuid],Revenue_Analysis[Q4 Average], 0)</f>
        <v>40.744599999999998</v>
      </c>
      <c r="AM450" s="34">
        <v>0.25</v>
      </c>
      <c r="AN450" s="35">
        <v>0.5</v>
      </c>
      <c r="AO450" s="35" t="s">
        <v>4592</v>
      </c>
      <c r="AP450" s="35" t="s">
        <v>4592</v>
      </c>
      <c r="AQ450" s="20" t="s">
        <v>0</v>
      </c>
      <c r="AR450" s="20"/>
      <c r="AS450" s="14">
        <f>IFERROR(_xlfn.XLOOKUP(Master1[[#This Row],[cu_id]],StopTimes[cu_ID],StopTimes[Average Stop Time]), 0)</f>
        <v>1.1854166666666668</v>
      </c>
      <c r="AT450" s="14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450" s="13">
        <v>3</v>
      </c>
    </row>
    <row r="451" spans="1:47" x14ac:dyDescent="0.3">
      <c r="A451" s="18" t="s">
        <v>4567</v>
      </c>
      <c r="B451" s="20">
        <v>47</v>
      </c>
      <c r="C451" s="20" t="s">
        <v>9</v>
      </c>
      <c r="D451" s="19">
        <v>99031</v>
      </c>
      <c r="E451" s="19" t="s">
        <v>5299</v>
      </c>
      <c r="F451" s="19" t="s">
        <v>5300</v>
      </c>
      <c r="G451" s="19" t="s">
        <v>5301</v>
      </c>
      <c r="H451" s="19" t="s">
        <v>5</v>
      </c>
      <c r="I451" s="19" t="s">
        <v>5302</v>
      </c>
      <c r="J451" s="19" t="s">
        <v>4</v>
      </c>
      <c r="K451" s="19" t="s">
        <v>5303</v>
      </c>
      <c r="L451" s="21" t="s">
        <v>17</v>
      </c>
      <c r="M451" s="20" t="s">
        <v>10</v>
      </c>
      <c r="N451" s="20" t="s">
        <v>2</v>
      </c>
      <c r="O451" s="20">
        <v>90</v>
      </c>
      <c r="P451" s="20">
        <v>90</v>
      </c>
      <c r="Q451" s="20">
        <v>0</v>
      </c>
      <c r="R451" s="20">
        <v>0</v>
      </c>
      <c r="S451" s="20">
        <v>0</v>
      </c>
      <c r="T451" s="20">
        <v>0</v>
      </c>
      <c r="U451" s="20">
        <v>27</v>
      </c>
      <c r="V451" s="30"/>
      <c r="W451" s="30"/>
      <c r="X451" s="33">
        <f>IFERROR(1 -(Master1[[#This Row],[Avg Garment Scans per Delivery]]/Master1[[#This Row],[Garment Inventory]]), 0)</f>
        <v>0</v>
      </c>
      <c r="Y451" s="30"/>
      <c r="Z451" s="30"/>
      <c r="AA451" s="32">
        <f>_xlfn.XLOOKUP(Master1[[#This Row],[cu_id]], Revenue_Analysis[cuid], Revenue_Analysis[Q1 Low Deviation], 0)</f>
        <v>85.908299999999997</v>
      </c>
      <c r="AB451" s="32">
        <f>_xlfn.XLOOKUP(Master1[[#This Row],[cu_id]],Revenue_Analysis[cuid],Revenue_Analysis[Q1 High Deviation], 0)</f>
        <v>128.80170000000001</v>
      </c>
      <c r="AC451" s="32">
        <f>_xlfn.XLOOKUP(Master1[[#This Row],[cu_id]],Revenue_Analysis[cuid],Revenue_Analysis[Q2 Low Deviation], 0)</f>
        <v>86.573300000000003</v>
      </c>
      <c r="AD451" s="32">
        <f>_xlfn.XLOOKUP(Master1[[#This Row],[cu_id]],Revenue_Analysis[cuid],Revenue_Analysis[Q2 High Deviation], 0)</f>
        <v>135.29810000000001</v>
      </c>
      <c r="AE451" s="32">
        <f>_xlfn.XLOOKUP(Master1[[#This Row],[cu_id]],Revenue_Analysis[cuid],Revenue_Analysis[Q3 Low Deviation], 0)</f>
        <v>85.268900000000002</v>
      </c>
      <c r="AF451" s="32">
        <f>_xlfn.XLOOKUP(Master1[[#This Row],[cu_id]],Revenue_Analysis[cuid],Revenue_Analysis[Q3 High Deviation], 0)</f>
        <v>134.4545</v>
      </c>
      <c r="AG451" s="32">
        <f>_xlfn.XLOOKUP(Master1[[#This Row],[cu_id]],Revenue_Analysis[cuid],Revenue_Analysis[Q4 Low Deviation], 0)</f>
        <v>96.001199999999997</v>
      </c>
      <c r="AH451" s="32">
        <f>_xlfn.XLOOKUP(Master1[[#This Row],[cu_id]],Revenue_Analysis[cuid],Revenue_Analysis[Q4 High Deviation], 0)</f>
        <v>136.50880000000001</v>
      </c>
      <c r="AI451" s="32">
        <f>_xlfn.XLOOKUP(Master1[[#This Row],[cu_id]],Revenue_Analysis[cuid],Revenue_Analysis[Q1 Average], 0)</f>
        <v>107.355</v>
      </c>
      <c r="AJ451" s="32">
        <f>_xlfn.XLOOKUP(Master1[[#This Row],[cu_id]],Revenue_Analysis[cuid],Revenue_Analysis[Q2 Average], 0)</f>
        <v>110.9357</v>
      </c>
      <c r="AK451" s="32">
        <f>_xlfn.XLOOKUP(Master1[[#This Row],[cu_id]],Revenue_Analysis[cuid],Revenue_Analysis[Q3 Average], 0)</f>
        <v>109.8617</v>
      </c>
      <c r="AL451" s="32">
        <f>_xlfn.XLOOKUP(Master1[[#This Row],[cu_id]],Revenue_Analysis[cuid],Revenue_Analysis[Q4 Average], 0)</f>
        <v>116.255</v>
      </c>
      <c r="AM451" s="34" t="s">
        <v>4592</v>
      </c>
      <c r="AN451" s="35" t="s">
        <v>4592</v>
      </c>
      <c r="AO451" s="35" t="s">
        <v>4592</v>
      </c>
      <c r="AP451" s="35" t="s">
        <v>4592</v>
      </c>
      <c r="AQ451" s="20" t="s">
        <v>0</v>
      </c>
      <c r="AR451" s="20"/>
      <c r="AS451" s="14">
        <f>IFERROR(_xlfn.XLOOKUP(Master1[[#This Row],[cu_id]],StopTimes[cu_ID],StopTimes[Average Stop Time]), 0)</f>
        <v>15.487500000000001</v>
      </c>
      <c r="AT451" s="14">
        <f>IF(Master1[[#This Row],[RSP StopTime Override]] &lt;&gt; "",Master1[[#This Row],[RSP StopTime Override]],IF(Master1[[#This Row],[Avg Stop Time Helper]] &lt;&gt; 0, Master1[[#This Row],[Avg Stop Time Helper]],Average_Stop_Time))</f>
        <v>15.487500000000001</v>
      </c>
      <c r="AU451" s="13"/>
    </row>
    <row r="452" spans="1:47" x14ac:dyDescent="0.3">
      <c r="A452" s="18" t="s">
        <v>4568</v>
      </c>
      <c r="B452" s="20">
        <v>47</v>
      </c>
      <c r="C452" s="20" t="s">
        <v>14</v>
      </c>
      <c r="D452" s="19">
        <v>99062</v>
      </c>
      <c r="E452" s="19" t="s">
        <v>62</v>
      </c>
      <c r="F452" s="19" t="s">
        <v>5633</v>
      </c>
      <c r="G452" s="19" t="s">
        <v>5634</v>
      </c>
      <c r="H452" s="19" t="s">
        <v>5</v>
      </c>
      <c r="I452" s="19" t="s">
        <v>5635</v>
      </c>
      <c r="J452" s="19" t="s">
        <v>4</v>
      </c>
      <c r="K452" s="19" t="s">
        <v>5630</v>
      </c>
      <c r="L452" s="21" t="s">
        <v>16</v>
      </c>
      <c r="M452" s="20" t="s">
        <v>3</v>
      </c>
      <c r="N452" s="20" t="s">
        <v>2</v>
      </c>
      <c r="O452" s="20">
        <v>203</v>
      </c>
      <c r="P452" s="20">
        <v>0</v>
      </c>
      <c r="Q452" s="20">
        <v>0</v>
      </c>
      <c r="R452" s="20">
        <v>0</v>
      </c>
      <c r="S452" s="20">
        <v>203</v>
      </c>
      <c r="T452" s="20">
        <v>0</v>
      </c>
      <c r="U452" s="20">
        <v>53</v>
      </c>
      <c r="V452" s="30"/>
      <c r="W452" s="30"/>
      <c r="X452" s="33">
        <f>IFERROR(1 -(Master1[[#This Row],[Avg Garment Scans per Delivery]]/Master1[[#This Row],[Garment Inventory]]), 0)</f>
        <v>0</v>
      </c>
      <c r="Y452" s="30"/>
      <c r="Z452" s="30"/>
      <c r="AA452" s="32">
        <f>_xlfn.XLOOKUP(Master1[[#This Row],[cu_id]], Revenue_Analysis[cuid], Revenue_Analysis[Q1 Low Deviation], 0)</f>
        <v>13.32</v>
      </c>
      <c r="AB452" s="32">
        <f>_xlfn.XLOOKUP(Master1[[#This Row],[cu_id]],Revenue_Analysis[cuid],Revenue_Analysis[Q1 High Deviation], 0)</f>
        <v>13.32</v>
      </c>
      <c r="AC452" s="32">
        <f>_xlfn.XLOOKUP(Master1[[#This Row],[cu_id]],Revenue_Analysis[cuid],Revenue_Analysis[Q2 Low Deviation], 0)</f>
        <v>13.32</v>
      </c>
      <c r="AD452" s="32">
        <f>_xlfn.XLOOKUP(Master1[[#This Row],[cu_id]],Revenue_Analysis[cuid],Revenue_Analysis[Q2 High Deviation], 0)</f>
        <v>13.32</v>
      </c>
      <c r="AE452" s="32">
        <f>_xlfn.XLOOKUP(Master1[[#This Row],[cu_id]],Revenue_Analysis[cuid],Revenue_Analysis[Q3 Low Deviation], 0)</f>
        <v>13.32</v>
      </c>
      <c r="AF452" s="32">
        <f>_xlfn.XLOOKUP(Master1[[#This Row],[cu_id]],Revenue_Analysis[cuid],Revenue_Analysis[Q3 High Deviation], 0)</f>
        <v>13.32</v>
      </c>
      <c r="AG452" s="32">
        <f>_xlfn.XLOOKUP(Master1[[#This Row],[cu_id]],Revenue_Analysis[cuid],Revenue_Analysis[Q4 Low Deviation], 0)</f>
        <v>12.577999999999999</v>
      </c>
      <c r="AH452" s="32">
        <f>_xlfn.XLOOKUP(Master1[[#This Row],[cu_id]],Revenue_Analysis[cuid],Revenue_Analysis[Q4 High Deviation], 0)</f>
        <v>13.0466</v>
      </c>
      <c r="AI452" s="32">
        <f>_xlfn.XLOOKUP(Master1[[#This Row],[cu_id]],Revenue_Analysis[cuid],Revenue_Analysis[Q1 Average], 0)</f>
        <v>13.32</v>
      </c>
      <c r="AJ452" s="32">
        <f>_xlfn.XLOOKUP(Master1[[#This Row],[cu_id]],Revenue_Analysis[cuid],Revenue_Analysis[Q2 Average], 0)</f>
        <v>13.32</v>
      </c>
      <c r="AK452" s="32">
        <f>_xlfn.XLOOKUP(Master1[[#This Row],[cu_id]],Revenue_Analysis[cuid],Revenue_Analysis[Q3 Average], 0)</f>
        <v>13.32</v>
      </c>
      <c r="AL452" s="32">
        <f>_xlfn.XLOOKUP(Master1[[#This Row],[cu_id]],Revenue_Analysis[cuid],Revenue_Analysis[Q4 Average], 0)</f>
        <v>12.8123</v>
      </c>
      <c r="AM452" s="34">
        <v>0.29166666666666669</v>
      </c>
      <c r="AN452" s="35">
        <v>0.5</v>
      </c>
      <c r="AO452" s="35" t="s">
        <v>4592</v>
      </c>
      <c r="AP452" s="35" t="s">
        <v>4592</v>
      </c>
      <c r="AQ452" s="20" t="s">
        <v>0</v>
      </c>
      <c r="AR452" s="20"/>
      <c r="AS452" s="14">
        <f>IFERROR(_xlfn.XLOOKUP(Master1[[#This Row],[cu_id]],StopTimes[cu_ID],StopTimes[Average Stop Time]), 0)</f>
        <v>0.13333333333333333</v>
      </c>
      <c r="AT452" s="14">
        <f>IF(Master1[[#This Row],[RSP StopTime Override]] &lt;&gt; "",Master1[[#This Row],[RSP StopTime Override]],IF(Master1[[#This Row],[Avg Stop Time Helper]] &lt;&gt; 0, Master1[[#This Row],[Avg Stop Time Helper]],Average_Stop_Time))</f>
        <v>0.13333333333333333</v>
      </c>
      <c r="AU452" s="13"/>
    </row>
    <row r="453" spans="1:47" x14ac:dyDescent="0.3">
      <c r="A453" s="18" t="s">
        <v>4569</v>
      </c>
      <c r="B453" s="20">
        <v>47</v>
      </c>
      <c r="C453" s="20" t="s">
        <v>14</v>
      </c>
      <c r="D453" s="19">
        <v>99062</v>
      </c>
      <c r="E453" s="19" t="s">
        <v>61</v>
      </c>
      <c r="F453" s="19" t="s">
        <v>5636</v>
      </c>
      <c r="G453" s="19" t="s">
        <v>5634</v>
      </c>
      <c r="H453" s="19" t="s">
        <v>5</v>
      </c>
      <c r="I453" s="19" t="s">
        <v>5635</v>
      </c>
      <c r="J453" s="19" t="s">
        <v>4</v>
      </c>
      <c r="K453" s="19" t="s">
        <v>5630</v>
      </c>
      <c r="L453" s="21" t="s">
        <v>16</v>
      </c>
      <c r="M453" s="20" t="s">
        <v>3</v>
      </c>
      <c r="N453" s="20" t="s">
        <v>2</v>
      </c>
      <c r="O453" s="20">
        <v>185</v>
      </c>
      <c r="P453" s="20">
        <v>0</v>
      </c>
      <c r="Q453" s="20">
        <v>0</v>
      </c>
      <c r="R453" s="20">
        <v>0</v>
      </c>
      <c r="S453" s="20">
        <v>185</v>
      </c>
      <c r="T453" s="20">
        <v>0</v>
      </c>
      <c r="U453" s="20">
        <v>53</v>
      </c>
      <c r="V453" s="30"/>
      <c r="W453" s="30"/>
      <c r="X453" s="33">
        <f>IFERROR(1 -(Master1[[#This Row],[Avg Garment Scans per Delivery]]/Master1[[#This Row],[Garment Inventory]]), 0)</f>
        <v>0</v>
      </c>
      <c r="Y453" s="30"/>
      <c r="Z453" s="30"/>
      <c r="AA453" s="32">
        <f>_xlfn.XLOOKUP(Master1[[#This Row],[cu_id]], Revenue_Analysis[cuid], Revenue_Analysis[Q1 Low Deviation], 0)</f>
        <v>36.36</v>
      </c>
      <c r="AB453" s="32">
        <f>_xlfn.XLOOKUP(Master1[[#This Row],[cu_id]],Revenue_Analysis[cuid],Revenue_Analysis[Q1 High Deviation], 0)</f>
        <v>36.36</v>
      </c>
      <c r="AC453" s="32">
        <f>_xlfn.XLOOKUP(Master1[[#This Row],[cu_id]],Revenue_Analysis[cuid],Revenue_Analysis[Q2 Low Deviation], 0)</f>
        <v>36.36</v>
      </c>
      <c r="AD453" s="32">
        <f>_xlfn.XLOOKUP(Master1[[#This Row],[cu_id]],Revenue_Analysis[cuid],Revenue_Analysis[Q2 High Deviation], 0)</f>
        <v>36.36</v>
      </c>
      <c r="AE453" s="32">
        <f>_xlfn.XLOOKUP(Master1[[#This Row],[cu_id]],Revenue_Analysis[cuid],Revenue_Analysis[Q3 Low Deviation], 0)</f>
        <v>36.36</v>
      </c>
      <c r="AF453" s="32">
        <f>_xlfn.XLOOKUP(Master1[[#This Row],[cu_id]],Revenue_Analysis[cuid],Revenue_Analysis[Q3 High Deviation], 0)</f>
        <v>36.36</v>
      </c>
      <c r="AG453" s="32">
        <f>_xlfn.XLOOKUP(Master1[[#This Row],[cu_id]],Revenue_Analysis[cuid],Revenue_Analysis[Q4 Low Deviation], 0)</f>
        <v>34.471299999999999</v>
      </c>
      <c r="AH453" s="32">
        <f>_xlfn.XLOOKUP(Master1[[#This Row],[cu_id]],Revenue_Analysis[cuid],Revenue_Analysis[Q4 High Deviation], 0)</f>
        <v>35.664099999999998</v>
      </c>
      <c r="AI453" s="32">
        <f>_xlfn.XLOOKUP(Master1[[#This Row],[cu_id]],Revenue_Analysis[cuid],Revenue_Analysis[Q1 Average], 0)</f>
        <v>36.36</v>
      </c>
      <c r="AJ453" s="32">
        <f>_xlfn.XLOOKUP(Master1[[#This Row],[cu_id]],Revenue_Analysis[cuid],Revenue_Analysis[Q2 Average], 0)</f>
        <v>36.36</v>
      </c>
      <c r="AK453" s="32">
        <f>_xlfn.XLOOKUP(Master1[[#This Row],[cu_id]],Revenue_Analysis[cuid],Revenue_Analysis[Q3 Average], 0)</f>
        <v>36.36</v>
      </c>
      <c r="AL453" s="32">
        <f>_xlfn.XLOOKUP(Master1[[#This Row],[cu_id]],Revenue_Analysis[cuid],Revenue_Analysis[Q4 Average], 0)</f>
        <v>35.067700000000002</v>
      </c>
      <c r="AM453" s="34">
        <v>0.29166666666666669</v>
      </c>
      <c r="AN453" s="35">
        <v>0.5</v>
      </c>
      <c r="AO453" s="35" t="s">
        <v>4592</v>
      </c>
      <c r="AP453" s="35" t="s">
        <v>4592</v>
      </c>
      <c r="AQ453" s="20" t="s">
        <v>0</v>
      </c>
      <c r="AR453" s="20"/>
      <c r="AS453" s="14">
        <f>IFERROR(_xlfn.XLOOKUP(Master1[[#This Row],[cu_id]],StopTimes[cu_ID],StopTimes[Average Stop Time]), 0)</f>
        <v>21.175000000000001</v>
      </c>
      <c r="AT453" s="14">
        <f>IF(Master1[[#This Row],[RSP StopTime Override]] &lt;&gt; "",Master1[[#This Row],[RSP StopTime Override]],IF(Master1[[#This Row],[Avg Stop Time Helper]] &lt;&gt; 0, Master1[[#This Row],[Avg Stop Time Helper]],Average_Stop_Time))</f>
        <v>21.175000000000001</v>
      </c>
      <c r="AU453" s="13"/>
    </row>
    <row r="454" spans="1:47" x14ac:dyDescent="0.3">
      <c r="A454" s="18" t="s">
        <v>4570</v>
      </c>
      <c r="B454" s="20">
        <v>47</v>
      </c>
      <c r="C454" s="20" t="s">
        <v>14</v>
      </c>
      <c r="D454" s="19">
        <v>99062</v>
      </c>
      <c r="E454" s="19" t="s">
        <v>41</v>
      </c>
      <c r="F454" s="19" t="s">
        <v>5637</v>
      </c>
      <c r="G454" s="19" t="s">
        <v>5634</v>
      </c>
      <c r="H454" s="19" t="s">
        <v>5</v>
      </c>
      <c r="I454" s="19" t="s">
        <v>5638</v>
      </c>
      <c r="J454" s="19" t="s">
        <v>4</v>
      </c>
      <c r="K454" s="19" t="s">
        <v>5630</v>
      </c>
      <c r="L454" s="21" t="s">
        <v>16</v>
      </c>
      <c r="M454" s="20" t="s">
        <v>3</v>
      </c>
      <c r="N454" s="20" t="s">
        <v>2</v>
      </c>
      <c r="O454" s="20">
        <v>205</v>
      </c>
      <c r="P454" s="20">
        <v>0</v>
      </c>
      <c r="Q454" s="20">
        <v>0</v>
      </c>
      <c r="R454" s="20">
        <v>0</v>
      </c>
      <c r="S454" s="20">
        <v>205</v>
      </c>
      <c r="T454" s="20">
        <v>0</v>
      </c>
      <c r="U454" s="20">
        <v>53</v>
      </c>
      <c r="V454" s="30"/>
      <c r="W454" s="30"/>
      <c r="X454" s="33">
        <f>IFERROR(1 -(Master1[[#This Row],[Avg Garment Scans per Delivery]]/Master1[[#This Row],[Garment Inventory]]), 0)</f>
        <v>0</v>
      </c>
      <c r="Y454" s="30"/>
      <c r="Z454" s="30"/>
      <c r="AA454" s="32">
        <f>_xlfn.XLOOKUP(Master1[[#This Row],[cu_id]], Revenue_Analysis[cuid], Revenue_Analysis[Q1 Low Deviation], 0)</f>
        <v>102.34</v>
      </c>
      <c r="AB454" s="32">
        <f>_xlfn.XLOOKUP(Master1[[#This Row],[cu_id]],Revenue_Analysis[cuid],Revenue_Analysis[Q1 High Deviation], 0)</f>
        <v>102.34</v>
      </c>
      <c r="AC454" s="32">
        <f>_xlfn.XLOOKUP(Master1[[#This Row],[cu_id]],Revenue_Analysis[cuid],Revenue_Analysis[Q2 Low Deviation], 0)</f>
        <v>102.34</v>
      </c>
      <c r="AD454" s="32">
        <f>_xlfn.XLOOKUP(Master1[[#This Row],[cu_id]],Revenue_Analysis[cuid],Revenue_Analysis[Q2 High Deviation], 0)</f>
        <v>102.34</v>
      </c>
      <c r="AE454" s="32">
        <f>_xlfn.XLOOKUP(Master1[[#This Row],[cu_id]],Revenue_Analysis[cuid],Revenue_Analysis[Q3 Low Deviation], 0)</f>
        <v>102.34</v>
      </c>
      <c r="AF454" s="32">
        <f>_xlfn.XLOOKUP(Master1[[#This Row],[cu_id]],Revenue_Analysis[cuid],Revenue_Analysis[Q3 High Deviation], 0)</f>
        <v>102.34</v>
      </c>
      <c r="AG454" s="32">
        <f>_xlfn.XLOOKUP(Master1[[#This Row],[cu_id]],Revenue_Analysis[cuid],Revenue_Analysis[Q4 Low Deviation], 0)</f>
        <v>97.078500000000005</v>
      </c>
      <c r="AH454" s="32">
        <f>_xlfn.XLOOKUP(Master1[[#This Row],[cu_id]],Revenue_Analysis[cuid],Revenue_Analysis[Q4 High Deviation], 0)</f>
        <v>100.4015</v>
      </c>
      <c r="AI454" s="32">
        <f>_xlfn.XLOOKUP(Master1[[#This Row],[cu_id]],Revenue_Analysis[cuid],Revenue_Analysis[Q1 Average], 0)</f>
        <v>102.34</v>
      </c>
      <c r="AJ454" s="32">
        <f>_xlfn.XLOOKUP(Master1[[#This Row],[cu_id]],Revenue_Analysis[cuid],Revenue_Analysis[Q2 Average], 0)</f>
        <v>102.34</v>
      </c>
      <c r="AK454" s="32">
        <f>_xlfn.XLOOKUP(Master1[[#This Row],[cu_id]],Revenue_Analysis[cuid],Revenue_Analysis[Q3 Average], 0)</f>
        <v>102.34</v>
      </c>
      <c r="AL454" s="32">
        <f>_xlfn.XLOOKUP(Master1[[#This Row],[cu_id]],Revenue_Analysis[cuid],Revenue_Analysis[Q4 Average], 0)</f>
        <v>98.74</v>
      </c>
      <c r="AM454" s="34">
        <v>0.29166666666666669</v>
      </c>
      <c r="AN454" s="35">
        <v>0.5</v>
      </c>
      <c r="AO454" s="35" t="s">
        <v>4592</v>
      </c>
      <c r="AP454" s="35" t="s">
        <v>4592</v>
      </c>
      <c r="AQ454" s="20" t="s">
        <v>0</v>
      </c>
      <c r="AR454" s="20"/>
      <c r="AS454" s="14">
        <f>IFERROR(_xlfn.XLOOKUP(Master1[[#This Row],[cu_id]],StopTimes[cu_ID],StopTimes[Average Stop Time]), 0)</f>
        <v>0.11875000000000001</v>
      </c>
      <c r="AT454" s="14">
        <f>IF(Master1[[#This Row],[RSP StopTime Override]] &lt;&gt; "",Master1[[#This Row],[RSP StopTime Override]],IF(Master1[[#This Row],[Avg Stop Time Helper]] &lt;&gt; 0, Master1[[#This Row],[Avg Stop Time Helper]],Average_Stop_Time))</f>
        <v>0.11875000000000001</v>
      </c>
      <c r="AU454" s="13"/>
    </row>
    <row r="455" spans="1:47" x14ac:dyDescent="0.3">
      <c r="A455" s="18" t="s">
        <v>4571</v>
      </c>
      <c r="B455" s="20">
        <v>6</v>
      </c>
      <c r="C455" s="20" t="s">
        <v>12</v>
      </c>
      <c r="D455" s="19">
        <v>530825</v>
      </c>
      <c r="E455" s="19" t="s">
        <v>13</v>
      </c>
      <c r="F455" s="19" t="s">
        <v>4741</v>
      </c>
      <c r="G455" s="19" t="s">
        <v>4742</v>
      </c>
      <c r="H455" s="19" t="s">
        <v>5</v>
      </c>
      <c r="I455" s="19" t="s">
        <v>4688</v>
      </c>
      <c r="J455" s="19" t="s">
        <v>4</v>
      </c>
      <c r="K455" s="19" t="s">
        <v>4670</v>
      </c>
      <c r="L455" s="21" t="s">
        <v>16</v>
      </c>
      <c r="M455" s="20" t="s">
        <v>3</v>
      </c>
      <c r="N455" s="20" t="s">
        <v>2</v>
      </c>
      <c r="O455" s="20">
        <v>155</v>
      </c>
      <c r="P455" s="20">
        <v>0</v>
      </c>
      <c r="Q455" s="20">
        <v>155</v>
      </c>
      <c r="R455" s="20">
        <v>0</v>
      </c>
      <c r="S455" s="20">
        <v>0</v>
      </c>
      <c r="T455" s="20">
        <v>0</v>
      </c>
      <c r="U455" s="20">
        <v>52</v>
      </c>
      <c r="V455" s="30"/>
      <c r="W455" s="30"/>
      <c r="X455" s="33">
        <f>IFERROR(1 -(Master1[[#This Row],[Avg Garment Scans per Delivery]]/Master1[[#This Row],[Garment Inventory]]), 0)</f>
        <v>0</v>
      </c>
      <c r="Y455" s="30"/>
      <c r="Z455" s="30"/>
      <c r="AA455" s="32">
        <f>_xlfn.XLOOKUP(Master1[[#This Row],[cu_id]], Revenue_Analysis[cuid], Revenue_Analysis[Q1 Low Deviation], 0)</f>
        <v>67.803299999999993</v>
      </c>
      <c r="AB455" s="32">
        <f>_xlfn.XLOOKUP(Master1[[#This Row],[cu_id]],Revenue_Analysis[cuid],Revenue_Analysis[Q1 High Deviation], 0)</f>
        <v>78.072100000000006</v>
      </c>
      <c r="AC455" s="32">
        <f>_xlfn.XLOOKUP(Master1[[#This Row],[cu_id]],Revenue_Analysis[cuid],Revenue_Analysis[Q2 Low Deviation], 0)</f>
        <v>78.822699999999998</v>
      </c>
      <c r="AD455" s="32">
        <f>_xlfn.XLOOKUP(Master1[[#This Row],[cu_id]],Revenue_Analysis[cuid],Revenue_Analysis[Q2 High Deviation], 0)</f>
        <v>82.371099999999998</v>
      </c>
      <c r="AE455" s="32">
        <f>_xlfn.XLOOKUP(Master1[[#This Row],[cu_id]],Revenue_Analysis[cuid],Revenue_Analysis[Q3 Low Deviation], 0)</f>
        <v>83.134900000000002</v>
      </c>
      <c r="AF455" s="32">
        <f>_xlfn.XLOOKUP(Master1[[#This Row],[cu_id]],Revenue_Analysis[cuid],Revenue_Analysis[Q3 High Deviation], 0)</f>
        <v>83.492699999999999</v>
      </c>
      <c r="AG455" s="32">
        <f>_xlfn.XLOOKUP(Master1[[#This Row],[cu_id]],Revenue_Analysis[cuid],Revenue_Analysis[Q4 Low Deviation], 0)</f>
        <v>68.17</v>
      </c>
      <c r="AH455" s="32">
        <f>_xlfn.XLOOKUP(Master1[[#This Row],[cu_id]],Revenue_Analysis[cuid],Revenue_Analysis[Q4 High Deviation], 0)</f>
        <v>68.17</v>
      </c>
      <c r="AI455" s="32">
        <f>_xlfn.XLOOKUP(Master1[[#This Row],[cu_id]],Revenue_Analysis[cuid],Revenue_Analysis[Q1 Average], 0)</f>
        <v>72.937700000000007</v>
      </c>
      <c r="AJ455" s="32">
        <f>_xlfn.XLOOKUP(Master1[[#This Row],[cu_id]],Revenue_Analysis[cuid],Revenue_Analysis[Q2 Average], 0)</f>
        <v>80.596900000000005</v>
      </c>
      <c r="AK455" s="32">
        <f>_xlfn.XLOOKUP(Master1[[#This Row],[cu_id]],Revenue_Analysis[cuid],Revenue_Analysis[Q3 Average], 0)</f>
        <v>83.313800000000001</v>
      </c>
      <c r="AL455" s="32">
        <f>_xlfn.XLOOKUP(Master1[[#This Row],[cu_id]],Revenue_Analysis[cuid],Revenue_Analysis[Q4 Average], 0)</f>
        <v>68.17</v>
      </c>
      <c r="AM455" s="34">
        <v>0.25</v>
      </c>
      <c r="AN455" s="35">
        <v>0.70833333333333337</v>
      </c>
      <c r="AO455" s="35" t="s">
        <v>4592</v>
      </c>
      <c r="AP455" s="35" t="s">
        <v>4592</v>
      </c>
      <c r="AQ455" s="20" t="s">
        <v>0</v>
      </c>
      <c r="AR455" s="20"/>
      <c r="AS455" s="14">
        <f>IFERROR(_xlfn.XLOOKUP(Master1[[#This Row],[cu_id]],StopTimes[cu_ID],StopTimes[Average Stop Time]), 0)</f>
        <v>8.8095238083333332</v>
      </c>
      <c r="AT455" s="14">
        <f>IF(Master1[[#This Row],[RSP StopTime Override]] &lt;&gt; "",Master1[[#This Row],[RSP StopTime Override]],IF(Master1[[#This Row],[Avg Stop Time Helper]] &lt;&gt; 0, Master1[[#This Row],[Avg Stop Time Helper]],Average_Stop_Time))</f>
        <v>8.8095238083333332</v>
      </c>
      <c r="AU455" s="13"/>
    </row>
    <row r="456" spans="1:47" x14ac:dyDescent="0.3">
      <c r="A456" s="18" t="s">
        <v>4572</v>
      </c>
      <c r="B456" s="20">
        <v>47</v>
      </c>
      <c r="C456" s="20" t="s">
        <v>7</v>
      </c>
      <c r="D456" s="19">
        <v>99062</v>
      </c>
      <c r="E456" s="19" t="s">
        <v>110</v>
      </c>
      <c r="F456" s="19" t="s">
        <v>5707</v>
      </c>
      <c r="G456" s="19" t="s">
        <v>5708</v>
      </c>
      <c r="H456" s="19" t="s">
        <v>5</v>
      </c>
      <c r="I456" s="19" t="s">
        <v>5692</v>
      </c>
      <c r="J456" s="19" t="s">
        <v>4</v>
      </c>
      <c r="K456" s="19" t="s">
        <v>5693</v>
      </c>
      <c r="L456" s="21" t="s">
        <v>16</v>
      </c>
      <c r="M456" s="20" t="s">
        <v>3</v>
      </c>
      <c r="N456" s="20" t="s">
        <v>2</v>
      </c>
      <c r="O456" s="20">
        <v>15</v>
      </c>
      <c r="P456" s="20">
        <v>0</v>
      </c>
      <c r="Q456" s="20">
        <v>0</v>
      </c>
      <c r="R456" s="20">
        <v>0</v>
      </c>
      <c r="S456" s="20">
        <v>0</v>
      </c>
      <c r="T456" s="20">
        <v>15</v>
      </c>
      <c r="U456" s="20">
        <v>51</v>
      </c>
      <c r="V456" s="30"/>
      <c r="W456" s="30"/>
      <c r="X456" s="33">
        <f>IFERROR(1 -(Master1[[#This Row],[Avg Garment Scans per Delivery]]/Master1[[#This Row],[Garment Inventory]]), 0)</f>
        <v>0</v>
      </c>
      <c r="Y456" s="30"/>
      <c r="Z456" s="30"/>
      <c r="AA456" s="32">
        <f>_xlfn.XLOOKUP(Master1[[#This Row],[cu_id]], Revenue_Analysis[cuid], Revenue_Analysis[Q1 Low Deviation], 0)</f>
        <v>65.7273</v>
      </c>
      <c r="AB456" s="32">
        <f>_xlfn.XLOOKUP(Master1[[#This Row],[cu_id]],Revenue_Analysis[cuid],Revenue_Analysis[Q1 High Deviation], 0)</f>
        <v>67.741100000000003</v>
      </c>
      <c r="AC456" s="32">
        <f>_xlfn.XLOOKUP(Master1[[#This Row],[cu_id]],Revenue_Analysis[cuid],Revenue_Analysis[Q2 Low Deviation], 0)</f>
        <v>65.900800000000004</v>
      </c>
      <c r="AD456" s="32">
        <f>_xlfn.XLOOKUP(Master1[[#This Row],[cu_id]],Revenue_Analysis[cuid],Revenue_Analysis[Q2 High Deviation], 0)</f>
        <v>101.0164</v>
      </c>
      <c r="AE456" s="32">
        <f>_xlfn.XLOOKUP(Master1[[#This Row],[cu_id]],Revenue_Analysis[cuid],Revenue_Analysis[Q3 Low Deviation], 0)</f>
        <v>65.816699999999997</v>
      </c>
      <c r="AF456" s="32">
        <f>_xlfn.XLOOKUP(Master1[[#This Row],[cu_id]],Revenue_Analysis[cuid],Revenue_Analysis[Q3 High Deviation], 0)</f>
        <v>109.82470000000001</v>
      </c>
      <c r="AG456" s="32">
        <f>_xlfn.XLOOKUP(Master1[[#This Row],[cu_id]],Revenue_Analysis[cuid],Revenue_Analysis[Q4 Low Deviation], 0)</f>
        <v>62.454500000000003</v>
      </c>
      <c r="AH456" s="32">
        <f>_xlfn.XLOOKUP(Master1[[#This Row],[cu_id]],Revenue_Analysis[cuid],Revenue_Analysis[Q4 High Deviation], 0)</f>
        <v>66.459299999999999</v>
      </c>
      <c r="AI456" s="32">
        <f>_xlfn.XLOOKUP(Master1[[#This Row],[cu_id]],Revenue_Analysis[cuid],Revenue_Analysis[Q1 Average], 0)</f>
        <v>66.734200000000001</v>
      </c>
      <c r="AJ456" s="32">
        <f>_xlfn.XLOOKUP(Master1[[#This Row],[cu_id]],Revenue_Analysis[cuid],Revenue_Analysis[Q2 Average], 0)</f>
        <v>83.458600000000004</v>
      </c>
      <c r="AK456" s="32">
        <f>_xlfn.XLOOKUP(Master1[[#This Row],[cu_id]],Revenue_Analysis[cuid],Revenue_Analysis[Q3 Average], 0)</f>
        <v>87.820700000000002</v>
      </c>
      <c r="AL456" s="32">
        <f>_xlfn.XLOOKUP(Master1[[#This Row],[cu_id]],Revenue_Analysis[cuid],Revenue_Analysis[Q4 Average], 0)</f>
        <v>64.456900000000005</v>
      </c>
      <c r="AM456" s="34">
        <v>0.29166666666666669</v>
      </c>
      <c r="AN456" s="35">
        <v>0.875</v>
      </c>
      <c r="AO456" s="35" t="s">
        <v>4592</v>
      </c>
      <c r="AP456" s="35" t="s">
        <v>4592</v>
      </c>
      <c r="AQ456" s="20" t="s">
        <v>0</v>
      </c>
      <c r="AR456" s="20"/>
      <c r="AS456" s="14">
        <f>IFERROR(_xlfn.XLOOKUP(Master1[[#This Row],[cu_id]],StopTimes[cu_ID],StopTimes[Average Stop Time]), 0)</f>
        <v>14.595238096666668</v>
      </c>
      <c r="AT456" s="14">
        <f>IF(Master1[[#This Row],[RSP StopTime Override]] &lt;&gt; "",Master1[[#This Row],[RSP StopTime Override]],IF(Master1[[#This Row],[Avg Stop Time Helper]] &lt;&gt; 0, Master1[[#This Row],[Avg Stop Time Helper]],Average_Stop_Time))</f>
        <v>14.595238096666668</v>
      </c>
      <c r="AU456" s="13"/>
    </row>
    <row r="457" spans="1:47" x14ac:dyDescent="0.3">
      <c r="A457" s="18" t="s">
        <v>4573</v>
      </c>
      <c r="B457" s="20">
        <v>12</v>
      </c>
      <c r="C457" s="20" t="s">
        <v>7</v>
      </c>
      <c r="D457" s="19">
        <v>530870</v>
      </c>
      <c r="E457" s="19" t="s">
        <v>13</v>
      </c>
      <c r="F457" s="19" t="s">
        <v>5282</v>
      </c>
      <c r="G457" s="19" t="s">
        <v>5283</v>
      </c>
      <c r="H457" s="19" t="s">
        <v>5</v>
      </c>
      <c r="I457" s="19" t="s">
        <v>4977</v>
      </c>
      <c r="J457" s="19" t="s">
        <v>4</v>
      </c>
      <c r="K457" s="19" t="s">
        <v>5064</v>
      </c>
      <c r="L457" s="21" t="s">
        <v>16</v>
      </c>
      <c r="M457" s="20" t="s">
        <v>3</v>
      </c>
      <c r="N457" s="20" t="s">
        <v>2</v>
      </c>
      <c r="O457" s="20">
        <v>220</v>
      </c>
      <c r="P457" s="20">
        <v>0</v>
      </c>
      <c r="Q457" s="20">
        <v>0</v>
      </c>
      <c r="R457" s="20">
        <v>0</v>
      </c>
      <c r="S457" s="20">
        <v>0</v>
      </c>
      <c r="T457" s="20">
        <v>220</v>
      </c>
      <c r="U457" s="20">
        <v>55</v>
      </c>
      <c r="V457" s="30"/>
      <c r="W457" s="30"/>
      <c r="X457" s="33">
        <f>IFERROR(1 -(Master1[[#This Row],[Avg Garment Scans per Delivery]]/Master1[[#This Row],[Garment Inventory]]), 0)</f>
        <v>0</v>
      </c>
      <c r="Y457" s="30"/>
      <c r="Z457" s="30"/>
      <c r="AA457" s="32">
        <f>_xlfn.XLOOKUP(Master1[[#This Row],[cu_id]], Revenue_Analysis[cuid], Revenue_Analysis[Q1 Low Deviation], 0)</f>
        <v>296.78210000000001</v>
      </c>
      <c r="AB457" s="32">
        <f>_xlfn.XLOOKUP(Master1[[#This Row],[cu_id]],Revenue_Analysis[cuid],Revenue_Analysis[Q1 High Deviation], 0)</f>
        <v>317.47629999999998</v>
      </c>
      <c r="AC457" s="32">
        <f>_xlfn.XLOOKUP(Master1[[#This Row],[cu_id]],Revenue_Analysis[cuid],Revenue_Analysis[Q2 Low Deviation], 0)</f>
        <v>261.81040000000002</v>
      </c>
      <c r="AD457" s="32">
        <f>_xlfn.XLOOKUP(Master1[[#This Row],[cu_id]],Revenue_Analysis[cuid],Revenue_Analysis[Q2 High Deviation], 0)</f>
        <v>348.99680000000001</v>
      </c>
      <c r="AE457" s="32">
        <f>_xlfn.XLOOKUP(Master1[[#This Row],[cu_id]],Revenue_Analysis[cuid],Revenue_Analysis[Q3 Low Deviation], 0)</f>
        <v>234.6994</v>
      </c>
      <c r="AF457" s="32">
        <f>_xlfn.XLOOKUP(Master1[[#This Row],[cu_id]],Revenue_Analysis[cuid],Revenue_Analysis[Q3 High Deviation], 0)</f>
        <v>305.03919999999999</v>
      </c>
      <c r="AG457" s="32">
        <f>_xlfn.XLOOKUP(Master1[[#This Row],[cu_id]],Revenue_Analysis[cuid],Revenue_Analysis[Q4 Low Deviation], 0)</f>
        <v>270.54000000000002</v>
      </c>
      <c r="AH457" s="32">
        <f>_xlfn.XLOOKUP(Master1[[#This Row],[cu_id]],Revenue_Analysis[cuid],Revenue_Analysis[Q4 High Deviation], 0)</f>
        <v>355.08</v>
      </c>
      <c r="AI457" s="32">
        <f>_xlfn.XLOOKUP(Master1[[#This Row],[cu_id]],Revenue_Analysis[cuid],Revenue_Analysis[Q1 Average], 0)</f>
        <v>307.12920000000003</v>
      </c>
      <c r="AJ457" s="32">
        <f>_xlfn.XLOOKUP(Master1[[#This Row],[cu_id]],Revenue_Analysis[cuid],Revenue_Analysis[Q2 Average], 0)</f>
        <v>305.40359999999998</v>
      </c>
      <c r="AK457" s="32">
        <f>_xlfn.XLOOKUP(Master1[[#This Row],[cu_id]],Revenue_Analysis[cuid],Revenue_Analysis[Q3 Average], 0)</f>
        <v>269.86930000000001</v>
      </c>
      <c r="AL457" s="32">
        <f>_xlfn.XLOOKUP(Master1[[#This Row],[cu_id]],Revenue_Analysis[cuid],Revenue_Analysis[Q4 Average], 0)</f>
        <v>312.81</v>
      </c>
      <c r="AM457" s="34">
        <v>0.45833333333333331</v>
      </c>
      <c r="AN457" s="35">
        <v>0.70833333333333337</v>
      </c>
      <c r="AO457" s="35" t="s">
        <v>4592</v>
      </c>
      <c r="AP457" s="35" t="s">
        <v>4592</v>
      </c>
      <c r="AQ457" s="20" t="s">
        <v>0</v>
      </c>
      <c r="AR457" s="20"/>
      <c r="AS457" s="14">
        <f>IFERROR(_xlfn.XLOOKUP(Master1[[#This Row],[cu_id]],StopTimes[cu_ID],StopTimes[Average Stop Time]), 0)</f>
        <v>7.4416666666666664</v>
      </c>
      <c r="AT457" s="14">
        <f>IF(Master1[[#This Row],[RSP StopTime Override]] &lt;&gt; "",Master1[[#This Row],[RSP StopTime Override]],IF(Master1[[#This Row],[Avg Stop Time Helper]] &lt;&gt; 0, Master1[[#This Row],[Avg Stop Time Helper]],Average_Stop_Time))</f>
        <v>7.4416666666666664</v>
      </c>
      <c r="AU457" s="13"/>
    </row>
    <row r="458" spans="1:47" x14ac:dyDescent="0.3">
      <c r="A458" s="18" t="s">
        <v>4574</v>
      </c>
      <c r="B458" s="20">
        <v>52</v>
      </c>
      <c r="C458" s="20" t="s">
        <v>9</v>
      </c>
      <c r="D458" s="19">
        <v>530880</v>
      </c>
      <c r="E458" s="19" t="s">
        <v>13</v>
      </c>
      <c r="F458" s="19" t="s">
        <v>6556</v>
      </c>
      <c r="G458" s="19" t="s">
        <v>6557</v>
      </c>
      <c r="H458" s="19" t="s">
        <v>5</v>
      </c>
      <c r="I458" s="19" t="s">
        <v>4977</v>
      </c>
      <c r="J458" s="19" t="s">
        <v>4</v>
      </c>
      <c r="K458" s="19" t="s">
        <v>5245</v>
      </c>
      <c r="L458" s="21" t="s">
        <v>16</v>
      </c>
      <c r="M458" s="20" t="s">
        <v>3</v>
      </c>
      <c r="N458" s="20" t="s">
        <v>2</v>
      </c>
      <c r="O458" s="20">
        <v>65</v>
      </c>
      <c r="P458" s="20">
        <v>65</v>
      </c>
      <c r="Q458" s="20">
        <v>0</v>
      </c>
      <c r="R458" s="20">
        <v>0</v>
      </c>
      <c r="S458" s="20">
        <v>0</v>
      </c>
      <c r="T458" s="20">
        <v>0</v>
      </c>
      <c r="U458" s="20">
        <v>52</v>
      </c>
      <c r="V458" s="30">
        <v>56</v>
      </c>
      <c r="W458" s="30">
        <v>18</v>
      </c>
      <c r="X458" s="33">
        <f>IFERROR(1 -(Master1[[#This Row],[Avg Garment Scans per Delivery]]/Master1[[#This Row],[Garment Inventory]]), 0)</f>
        <v>0.6785714285714286</v>
      </c>
      <c r="Y458" s="30">
        <v>3</v>
      </c>
      <c r="Z458" s="30">
        <v>62</v>
      </c>
      <c r="AA458" s="32">
        <f>_xlfn.XLOOKUP(Master1[[#This Row],[cu_id]], Revenue_Analysis[cuid], Revenue_Analysis[Q1 Low Deviation], 0)</f>
        <v>63.304200000000002</v>
      </c>
      <c r="AB458" s="32">
        <f>_xlfn.XLOOKUP(Master1[[#This Row],[cu_id]],Revenue_Analysis[cuid],Revenue_Analysis[Q1 High Deviation], 0)</f>
        <v>74.749600000000001</v>
      </c>
      <c r="AC458" s="32">
        <f>_xlfn.XLOOKUP(Master1[[#This Row],[cu_id]],Revenue_Analysis[cuid],Revenue_Analysis[Q2 Low Deviation], 0)</f>
        <v>51.1</v>
      </c>
      <c r="AD458" s="32">
        <f>_xlfn.XLOOKUP(Master1[[#This Row],[cu_id]],Revenue_Analysis[cuid],Revenue_Analysis[Q2 High Deviation], 0)</f>
        <v>57.64</v>
      </c>
      <c r="AE458" s="32">
        <f>_xlfn.XLOOKUP(Master1[[#This Row],[cu_id]],Revenue_Analysis[cuid],Revenue_Analysis[Q3 Low Deviation], 0)</f>
        <v>62.857599999999998</v>
      </c>
      <c r="AF458" s="32">
        <f>_xlfn.XLOOKUP(Master1[[#This Row],[cu_id]],Revenue_Analysis[cuid],Revenue_Analysis[Q3 High Deviation], 0)</f>
        <v>64.016199999999998</v>
      </c>
      <c r="AG458" s="32">
        <f>_xlfn.XLOOKUP(Master1[[#This Row],[cu_id]],Revenue_Analysis[cuid],Revenue_Analysis[Q4 Low Deviation], 0)</f>
        <v>73.16</v>
      </c>
      <c r="AH458" s="32">
        <f>_xlfn.XLOOKUP(Master1[[#This Row],[cu_id]],Revenue_Analysis[cuid],Revenue_Analysis[Q4 High Deviation], 0)</f>
        <v>73.16</v>
      </c>
      <c r="AI458" s="32">
        <f>_xlfn.XLOOKUP(Master1[[#This Row],[cu_id]],Revenue_Analysis[cuid],Revenue_Analysis[Q1 Average], 0)</f>
        <v>69.026899999999998</v>
      </c>
      <c r="AJ458" s="32">
        <f>_xlfn.XLOOKUP(Master1[[#This Row],[cu_id]],Revenue_Analysis[cuid],Revenue_Analysis[Q2 Average], 0)</f>
        <v>54.37</v>
      </c>
      <c r="AK458" s="32">
        <f>_xlfn.XLOOKUP(Master1[[#This Row],[cu_id]],Revenue_Analysis[cuid],Revenue_Analysis[Q3 Average], 0)</f>
        <v>63.436900000000001</v>
      </c>
      <c r="AL458" s="32">
        <f>_xlfn.XLOOKUP(Master1[[#This Row],[cu_id]],Revenue_Analysis[cuid],Revenue_Analysis[Q4 Average], 0)</f>
        <v>73.16</v>
      </c>
      <c r="AM458" s="34">
        <v>0.33333333333333331</v>
      </c>
      <c r="AN458" s="35">
        <v>0.70833333333333337</v>
      </c>
      <c r="AO458" s="35" t="s">
        <v>4592</v>
      </c>
      <c r="AP458" s="35" t="s">
        <v>4592</v>
      </c>
      <c r="AQ458" s="20" t="s">
        <v>0</v>
      </c>
      <c r="AR458" s="20"/>
      <c r="AS458" s="14">
        <f>IFERROR(_xlfn.XLOOKUP(Master1[[#This Row],[cu_id]],StopTimes[cu_ID],StopTimes[Average Stop Time]), 0)</f>
        <v>6.6476190466666667</v>
      </c>
      <c r="AT458" s="14">
        <f>IF(Master1[[#This Row],[RSP StopTime Override]] &lt;&gt; "",Master1[[#This Row],[RSP StopTime Override]],IF(Master1[[#This Row],[Avg Stop Time Helper]] &lt;&gt; 0, Master1[[#This Row],[Avg Stop Time Helper]],Average_Stop_Time))</f>
        <v>6.6476190466666667</v>
      </c>
      <c r="AU458" s="13"/>
    </row>
    <row r="459" spans="1:47" x14ac:dyDescent="0.3">
      <c r="A459" s="18" t="s">
        <v>4575</v>
      </c>
      <c r="B459" s="20">
        <v>50</v>
      </c>
      <c r="C459" s="20" t="s">
        <v>12</v>
      </c>
      <c r="D459" s="19">
        <v>530885</v>
      </c>
      <c r="E459" s="19" t="s">
        <v>13</v>
      </c>
      <c r="F459" s="19" t="s">
        <v>5899</v>
      </c>
      <c r="G459" s="19" t="s">
        <v>5900</v>
      </c>
      <c r="H459" s="19" t="s">
        <v>5</v>
      </c>
      <c r="I459" s="19" t="s">
        <v>4977</v>
      </c>
      <c r="J459" s="19" t="s">
        <v>4</v>
      </c>
      <c r="K459" s="19" t="s">
        <v>4651</v>
      </c>
      <c r="L459" s="21" t="s">
        <v>31</v>
      </c>
      <c r="M459" s="20" t="s">
        <v>30</v>
      </c>
      <c r="N459" s="20" t="s">
        <v>2</v>
      </c>
      <c r="O459" s="20">
        <v>145</v>
      </c>
      <c r="P459" s="20">
        <v>0</v>
      </c>
      <c r="Q459" s="20">
        <v>145</v>
      </c>
      <c r="R459" s="20">
        <v>0</v>
      </c>
      <c r="S459" s="20">
        <v>0</v>
      </c>
      <c r="T459" s="20">
        <v>0</v>
      </c>
      <c r="U459" s="20">
        <v>13</v>
      </c>
      <c r="V459" s="30"/>
      <c r="W459" s="30"/>
      <c r="X459" s="33">
        <f>IFERROR(1 -(Master1[[#This Row],[Avg Garment Scans per Delivery]]/Master1[[#This Row],[Garment Inventory]]), 0)</f>
        <v>0</v>
      </c>
      <c r="Y459" s="30"/>
      <c r="Z459" s="30"/>
      <c r="AA459" s="32">
        <f>_xlfn.XLOOKUP(Master1[[#This Row],[cu_id]], Revenue_Analysis[cuid], Revenue_Analysis[Q1 Low Deviation], 0)</f>
        <v>48.99</v>
      </c>
      <c r="AB459" s="32">
        <f>_xlfn.XLOOKUP(Master1[[#This Row],[cu_id]],Revenue_Analysis[cuid],Revenue_Analysis[Q1 High Deviation], 0)</f>
        <v>48.99</v>
      </c>
      <c r="AC459" s="32">
        <f>_xlfn.XLOOKUP(Master1[[#This Row],[cu_id]],Revenue_Analysis[cuid],Revenue_Analysis[Q2 Low Deviation], 0)</f>
        <v>50.418700000000001</v>
      </c>
      <c r="AD459" s="32">
        <f>_xlfn.XLOOKUP(Master1[[#This Row],[cu_id]],Revenue_Analysis[cuid],Revenue_Analysis[Q2 High Deviation], 0)</f>
        <v>55.346299999999999</v>
      </c>
      <c r="AE459" s="32">
        <f>_xlfn.XLOOKUP(Master1[[#This Row],[cu_id]],Revenue_Analysis[cuid],Revenue_Analysis[Q3 Low Deviation], 0)</f>
        <v>56.61</v>
      </c>
      <c r="AF459" s="32">
        <f>_xlfn.XLOOKUP(Master1[[#This Row],[cu_id]],Revenue_Analysis[cuid],Revenue_Analysis[Q3 High Deviation], 0)</f>
        <v>57.57</v>
      </c>
      <c r="AG459" s="32">
        <f>_xlfn.XLOOKUP(Master1[[#This Row],[cu_id]],Revenue_Analysis[cuid],Revenue_Analysis[Q4 Low Deviation], 0)</f>
        <v>48.99</v>
      </c>
      <c r="AH459" s="32">
        <f>_xlfn.XLOOKUP(Master1[[#This Row],[cu_id]],Revenue_Analysis[cuid],Revenue_Analysis[Q4 High Deviation], 0)</f>
        <v>48.99</v>
      </c>
      <c r="AI459" s="32">
        <f>_xlfn.XLOOKUP(Master1[[#This Row],[cu_id]],Revenue_Analysis[cuid],Revenue_Analysis[Q1 Average], 0)</f>
        <v>48.99</v>
      </c>
      <c r="AJ459" s="32">
        <f>_xlfn.XLOOKUP(Master1[[#This Row],[cu_id]],Revenue_Analysis[cuid],Revenue_Analysis[Q2 Average], 0)</f>
        <v>52.8825</v>
      </c>
      <c r="AK459" s="32">
        <f>_xlfn.XLOOKUP(Master1[[#This Row],[cu_id]],Revenue_Analysis[cuid],Revenue_Analysis[Q3 Average], 0)</f>
        <v>57.09</v>
      </c>
      <c r="AL459" s="32">
        <f>_xlfn.XLOOKUP(Master1[[#This Row],[cu_id]],Revenue_Analysis[cuid],Revenue_Analysis[Q4 Average], 0)</f>
        <v>48.99</v>
      </c>
      <c r="AM459" s="34">
        <v>0.5</v>
      </c>
      <c r="AN459" s="35">
        <v>0.625</v>
      </c>
      <c r="AO459" s="35" t="s">
        <v>4592</v>
      </c>
      <c r="AP459" s="35" t="s">
        <v>4592</v>
      </c>
      <c r="AQ459" s="20" t="s">
        <v>0</v>
      </c>
      <c r="AR459" s="20"/>
      <c r="AS459" s="14">
        <f>IFERROR(_xlfn.XLOOKUP(Master1[[#This Row],[cu_id]],StopTimes[cu_ID],StopTimes[Average Stop Time]), 0)</f>
        <v>4.75</v>
      </c>
      <c r="AT459" s="14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459" s="13">
        <v>5</v>
      </c>
    </row>
    <row r="460" spans="1:47" x14ac:dyDescent="0.3">
      <c r="A460" s="18" t="s">
        <v>4576</v>
      </c>
      <c r="B460" s="20">
        <v>51</v>
      </c>
      <c r="C460" s="20" t="s">
        <v>14</v>
      </c>
      <c r="D460" s="19">
        <v>530905</v>
      </c>
      <c r="E460" s="19" t="s">
        <v>13</v>
      </c>
      <c r="F460" s="19" t="s">
        <v>6291</v>
      </c>
      <c r="G460" s="19" t="s">
        <v>6292</v>
      </c>
      <c r="H460" s="19" t="s">
        <v>5</v>
      </c>
      <c r="I460" s="19" t="s">
        <v>6264</v>
      </c>
      <c r="J460" s="19" t="s">
        <v>4</v>
      </c>
      <c r="K460" s="19" t="s">
        <v>6265</v>
      </c>
      <c r="L460" s="21" t="s">
        <v>16</v>
      </c>
      <c r="M460" s="20" t="s">
        <v>3</v>
      </c>
      <c r="N460" s="20" t="s">
        <v>2</v>
      </c>
      <c r="O460" s="20">
        <v>20</v>
      </c>
      <c r="P460" s="20">
        <v>0</v>
      </c>
      <c r="Q460" s="20">
        <v>0</v>
      </c>
      <c r="R460" s="20">
        <v>0</v>
      </c>
      <c r="S460" s="20">
        <v>20</v>
      </c>
      <c r="T460" s="20">
        <v>0</v>
      </c>
      <c r="U460" s="20">
        <v>52</v>
      </c>
      <c r="V460" s="30"/>
      <c r="W460" s="30"/>
      <c r="X460" s="33">
        <f>IFERROR(1 -(Master1[[#This Row],[Avg Garment Scans per Delivery]]/Master1[[#This Row],[Garment Inventory]]), 0)</f>
        <v>0</v>
      </c>
      <c r="Y460" s="30"/>
      <c r="Z460" s="30"/>
      <c r="AA460" s="32">
        <f>_xlfn.XLOOKUP(Master1[[#This Row],[cu_id]], Revenue_Analysis[cuid], Revenue_Analysis[Q1 Low Deviation], 0)</f>
        <v>27.709800000000001</v>
      </c>
      <c r="AB460" s="32">
        <f>_xlfn.XLOOKUP(Master1[[#This Row],[cu_id]],Revenue_Analysis[cuid],Revenue_Analysis[Q1 High Deviation], 0)</f>
        <v>30.336400000000001</v>
      </c>
      <c r="AC460" s="32">
        <f>_xlfn.XLOOKUP(Master1[[#This Row],[cu_id]],Revenue_Analysis[cuid],Revenue_Analysis[Q2 Low Deviation], 0)</f>
        <v>30.723299999999998</v>
      </c>
      <c r="AD460" s="32">
        <f>_xlfn.XLOOKUP(Master1[[#This Row],[cu_id]],Revenue_Analysis[cuid],Revenue_Analysis[Q2 High Deviation], 0)</f>
        <v>32.056699999999999</v>
      </c>
      <c r="AE460" s="32">
        <f>_xlfn.XLOOKUP(Master1[[#This Row],[cu_id]],Revenue_Analysis[cuid],Revenue_Analysis[Q3 Low Deviation], 0)</f>
        <v>35.074800000000003</v>
      </c>
      <c r="AF460" s="32">
        <f>_xlfn.XLOOKUP(Master1[[#This Row],[cu_id]],Revenue_Analysis[cuid],Revenue_Analysis[Q3 High Deviation], 0)</f>
        <v>35.401200000000003</v>
      </c>
      <c r="AG460" s="32">
        <f>_xlfn.XLOOKUP(Master1[[#This Row],[cu_id]],Revenue_Analysis[cuid],Revenue_Analysis[Q4 Low Deviation], 0)</f>
        <v>29.39</v>
      </c>
      <c r="AH460" s="32">
        <f>_xlfn.XLOOKUP(Master1[[#This Row],[cu_id]],Revenue_Analysis[cuid],Revenue_Analysis[Q4 High Deviation], 0)</f>
        <v>29.39</v>
      </c>
      <c r="AI460" s="32">
        <f>_xlfn.XLOOKUP(Master1[[#This Row],[cu_id]],Revenue_Analysis[cuid],Revenue_Analysis[Q1 Average], 0)</f>
        <v>29.023099999999999</v>
      </c>
      <c r="AJ460" s="32">
        <f>_xlfn.XLOOKUP(Master1[[#This Row],[cu_id]],Revenue_Analysis[cuid],Revenue_Analysis[Q2 Average], 0)</f>
        <v>31.39</v>
      </c>
      <c r="AK460" s="32">
        <f>_xlfn.XLOOKUP(Master1[[#This Row],[cu_id]],Revenue_Analysis[cuid],Revenue_Analysis[Q3 Average], 0)</f>
        <v>35.238</v>
      </c>
      <c r="AL460" s="32">
        <f>_xlfn.XLOOKUP(Master1[[#This Row],[cu_id]],Revenue_Analysis[cuid],Revenue_Analysis[Q4 Average], 0)</f>
        <v>29.39</v>
      </c>
      <c r="AM460" s="34">
        <v>0.45833333333333331</v>
      </c>
      <c r="AN460" s="35">
        <v>0.75</v>
      </c>
      <c r="AO460" s="35" t="s">
        <v>4592</v>
      </c>
      <c r="AP460" s="35" t="s">
        <v>4592</v>
      </c>
      <c r="AQ460" s="20" t="s">
        <v>0</v>
      </c>
      <c r="AR460" s="20"/>
      <c r="AS460" s="14">
        <f>IFERROR(_xlfn.XLOOKUP(Master1[[#This Row],[cu_id]],StopTimes[cu_ID],StopTimes[Average Stop Time]), 0)</f>
        <v>1.4041666666666668</v>
      </c>
      <c r="AT460" s="14">
        <f>IF(Master1[[#This Row],[RSP StopTime Override]] &lt;&gt; "",Master1[[#This Row],[RSP StopTime Override]],IF(Master1[[#This Row],[Avg Stop Time Helper]] &lt;&gt; 0, Master1[[#This Row],[Avg Stop Time Helper]],Average_Stop_Time))</f>
        <v>1.4041666666666668</v>
      </c>
      <c r="AU460" s="13"/>
    </row>
    <row r="461" spans="1:47" x14ac:dyDescent="0.3">
      <c r="A461" s="18" t="s">
        <v>4577</v>
      </c>
      <c r="B461" s="20">
        <v>51</v>
      </c>
      <c r="C461" s="20" t="s">
        <v>14</v>
      </c>
      <c r="D461" s="19">
        <v>530906</v>
      </c>
      <c r="E461" s="19" t="s">
        <v>13</v>
      </c>
      <c r="F461" s="19" t="s">
        <v>6293</v>
      </c>
      <c r="G461" s="19" t="s">
        <v>6294</v>
      </c>
      <c r="H461" s="19" t="s">
        <v>5</v>
      </c>
      <c r="I461" s="19" t="s">
        <v>6264</v>
      </c>
      <c r="J461" s="19" t="s">
        <v>4</v>
      </c>
      <c r="K461" s="19" t="s">
        <v>6265</v>
      </c>
      <c r="L461" s="21" t="s">
        <v>16</v>
      </c>
      <c r="M461" s="20" t="s">
        <v>3</v>
      </c>
      <c r="N461" s="20" t="s">
        <v>2</v>
      </c>
      <c r="O461" s="20">
        <v>12</v>
      </c>
      <c r="P461" s="20">
        <v>0</v>
      </c>
      <c r="Q461" s="20">
        <v>0</v>
      </c>
      <c r="R461" s="20">
        <v>0</v>
      </c>
      <c r="S461" s="20">
        <v>12</v>
      </c>
      <c r="T461" s="20">
        <v>0</v>
      </c>
      <c r="U461" s="20">
        <v>53</v>
      </c>
      <c r="V461" s="30"/>
      <c r="W461" s="30"/>
      <c r="X461" s="33">
        <f>IFERROR(1 -(Master1[[#This Row],[Avg Garment Scans per Delivery]]/Master1[[#This Row],[Garment Inventory]]), 0)</f>
        <v>0</v>
      </c>
      <c r="Y461" s="30"/>
      <c r="Z461" s="30"/>
      <c r="AA461" s="32">
        <f>_xlfn.XLOOKUP(Master1[[#This Row],[cu_id]], Revenue_Analysis[cuid], Revenue_Analysis[Q1 Low Deviation], 0)</f>
        <v>46.7637</v>
      </c>
      <c r="AB461" s="32">
        <f>_xlfn.XLOOKUP(Master1[[#This Row],[cu_id]],Revenue_Analysis[cuid],Revenue_Analysis[Q1 High Deviation], 0)</f>
        <v>47.828699999999998</v>
      </c>
      <c r="AC461" s="32">
        <f>_xlfn.XLOOKUP(Master1[[#This Row],[cu_id]],Revenue_Analysis[cuid],Revenue_Analysis[Q2 Low Deviation], 0)</f>
        <v>48.316800000000001</v>
      </c>
      <c r="AD461" s="32">
        <f>_xlfn.XLOOKUP(Master1[[#This Row],[cu_id]],Revenue_Analysis[cuid],Revenue_Analysis[Q2 High Deviation], 0)</f>
        <v>49.737000000000002</v>
      </c>
      <c r="AE461" s="32">
        <f>_xlfn.XLOOKUP(Master1[[#This Row],[cu_id]],Revenue_Analysis[cuid],Revenue_Analysis[Q3 Low Deviation], 0)</f>
        <v>54.041899999999998</v>
      </c>
      <c r="AF461" s="32">
        <f>_xlfn.XLOOKUP(Master1[[#This Row],[cu_id]],Revenue_Analysis[cuid],Revenue_Analysis[Q3 High Deviation], 0)</f>
        <v>54.548900000000003</v>
      </c>
      <c r="AG461" s="32">
        <f>_xlfn.XLOOKUP(Master1[[#This Row],[cu_id]],Revenue_Analysis[cuid],Revenue_Analysis[Q4 Low Deviation], 0)</f>
        <v>46.95</v>
      </c>
      <c r="AH461" s="32">
        <f>_xlfn.XLOOKUP(Master1[[#This Row],[cu_id]],Revenue_Analysis[cuid],Revenue_Analysis[Q4 High Deviation], 0)</f>
        <v>46.95</v>
      </c>
      <c r="AI461" s="32">
        <f>_xlfn.XLOOKUP(Master1[[#This Row],[cu_id]],Revenue_Analysis[cuid],Revenue_Analysis[Q1 Average], 0)</f>
        <v>47.296199999999999</v>
      </c>
      <c r="AJ461" s="32">
        <f>_xlfn.XLOOKUP(Master1[[#This Row],[cu_id]],Revenue_Analysis[cuid],Revenue_Analysis[Q2 Average], 0)</f>
        <v>49.026899999999998</v>
      </c>
      <c r="AK461" s="32">
        <f>_xlfn.XLOOKUP(Master1[[#This Row],[cu_id]],Revenue_Analysis[cuid],Revenue_Analysis[Q3 Average], 0)</f>
        <v>54.295400000000001</v>
      </c>
      <c r="AL461" s="32">
        <f>_xlfn.XLOOKUP(Master1[[#This Row],[cu_id]],Revenue_Analysis[cuid],Revenue_Analysis[Q4 Average], 0)</f>
        <v>46.95</v>
      </c>
      <c r="AM461" s="34">
        <v>0.29166666666666669</v>
      </c>
      <c r="AN461" s="35">
        <v>0.875</v>
      </c>
      <c r="AO461" s="35" t="s">
        <v>4592</v>
      </c>
      <c r="AP461" s="35" t="s">
        <v>4592</v>
      </c>
      <c r="AQ461" s="20" t="s">
        <v>0</v>
      </c>
      <c r="AR461" s="20"/>
      <c r="AS461" s="14">
        <f>IFERROR(_xlfn.XLOOKUP(Master1[[#This Row],[cu_id]],StopTimes[cu_ID],StopTimes[Average Stop Time]), 0)</f>
        <v>4.7437500000000004</v>
      </c>
      <c r="AT461" s="14">
        <f>IF(Master1[[#This Row],[RSP StopTime Override]] &lt;&gt; "",Master1[[#This Row],[RSP StopTime Override]],IF(Master1[[#This Row],[Avg Stop Time Helper]] &lt;&gt; 0, Master1[[#This Row],[Avg Stop Time Helper]],Average_Stop_Time))</f>
        <v>4.7437500000000004</v>
      </c>
      <c r="AU461" s="13"/>
    </row>
    <row r="462" spans="1:47" x14ac:dyDescent="0.3">
      <c r="A462" s="18" t="s">
        <v>4578</v>
      </c>
      <c r="B462" s="20">
        <v>51</v>
      </c>
      <c r="C462" s="20" t="s">
        <v>14</v>
      </c>
      <c r="D462" s="19">
        <v>99062</v>
      </c>
      <c r="E462" s="19" t="s">
        <v>5510</v>
      </c>
      <c r="F462" s="19" t="s">
        <v>6295</v>
      </c>
      <c r="G462" s="19" t="s">
        <v>6296</v>
      </c>
      <c r="H462" s="19" t="s">
        <v>5</v>
      </c>
      <c r="I462" s="19" t="s">
        <v>6264</v>
      </c>
      <c r="J462" s="19" t="s">
        <v>4</v>
      </c>
      <c r="K462" s="19" t="s">
        <v>6265</v>
      </c>
      <c r="L462" s="21" t="s">
        <v>16</v>
      </c>
      <c r="M462" s="20" t="s">
        <v>3</v>
      </c>
      <c r="N462" s="20" t="s">
        <v>2</v>
      </c>
      <c r="O462" s="20">
        <v>15</v>
      </c>
      <c r="P462" s="20">
        <v>0</v>
      </c>
      <c r="Q462" s="20">
        <v>0</v>
      </c>
      <c r="R462" s="20">
        <v>0</v>
      </c>
      <c r="S462" s="20">
        <v>15</v>
      </c>
      <c r="T462" s="20">
        <v>0</v>
      </c>
      <c r="U462" s="20">
        <v>53</v>
      </c>
      <c r="V462" s="30">
        <v>53</v>
      </c>
      <c r="W462" s="30">
        <v>4</v>
      </c>
      <c r="X462" s="33">
        <f>IFERROR(1 -(Master1[[#This Row],[Avg Garment Scans per Delivery]]/Master1[[#This Row],[Garment Inventory]]), 0)</f>
        <v>0.92452830188679247</v>
      </c>
      <c r="Y462" s="30">
        <v>3</v>
      </c>
      <c r="Z462" s="30">
        <v>52</v>
      </c>
      <c r="AA462" s="32">
        <f>_xlfn.XLOOKUP(Master1[[#This Row],[cu_id]], Revenue_Analysis[cuid], Revenue_Analysis[Q1 Low Deviation], 0)</f>
        <v>219.4984</v>
      </c>
      <c r="AB462" s="32">
        <f>_xlfn.XLOOKUP(Master1[[#This Row],[cu_id]],Revenue_Analysis[cuid],Revenue_Analysis[Q1 High Deviation], 0)</f>
        <v>258.42320000000001</v>
      </c>
      <c r="AC462" s="32">
        <f>_xlfn.XLOOKUP(Master1[[#This Row],[cu_id]],Revenue_Analysis[cuid],Revenue_Analysis[Q2 Low Deviation], 0)</f>
        <v>226.65209999999999</v>
      </c>
      <c r="AD462" s="32">
        <f>_xlfn.XLOOKUP(Master1[[#This Row],[cu_id]],Revenue_Analysis[cuid],Revenue_Analysis[Q2 High Deviation], 0)</f>
        <v>278.03410000000002</v>
      </c>
      <c r="AE462" s="32">
        <f>_xlfn.XLOOKUP(Master1[[#This Row],[cu_id]],Revenue_Analysis[cuid],Revenue_Analysis[Q3 Low Deviation], 0)</f>
        <v>175.06209999999999</v>
      </c>
      <c r="AF462" s="32">
        <f>_xlfn.XLOOKUP(Master1[[#This Row],[cu_id]],Revenue_Analysis[cuid],Revenue_Analysis[Q3 High Deviation], 0)</f>
        <v>226.2687</v>
      </c>
      <c r="AG462" s="32">
        <f>_xlfn.XLOOKUP(Master1[[#This Row],[cu_id]],Revenue_Analysis[cuid],Revenue_Analysis[Q4 Low Deviation], 0)</f>
        <v>207.35339999999999</v>
      </c>
      <c r="AH462" s="32">
        <f>_xlfn.XLOOKUP(Master1[[#This Row],[cu_id]],Revenue_Analysis[cuid],Revenue_Analysis[Q4 High Deviation], 0)</f>
        <v>269.29899999999998</v>
      </c>
      <c r="AI462" s="32">
        <f>_xlfn.XLOOKUP(Master1[[#This Row],[cu_id]],Revenue_Analysis[cuid],Revenue_Analysis[Q1 Average], 0)</f>
        <v>238.96080000000001</v>
      </c>
      <c r="AJ462" s="32">
        <f>_xlfn.XLOOKUP(Master1[[#This Row],[cu_id]],Revenue_Analysis[cuid],Revenue_Analysis[Q2 Average], 0)</f>
        <v>252.34309999999999</v>
      </c>
      <c r="AK462" s="32">
        <f>_xlfn.XLOOKUP(Master1[[#This Row],[cu_id]],Revenue_Analysis[cuid],Revenue_Analysis[Q3 Average], 0)</f>
        <v>200.66540000000001</v>
      </c>
      <c r="AL462" s="32">
        <f>_xlfn.XLOOKUP(Master1[[#This Row],[cu_id]],Revenue_Analysis[cuid],Revenue_Analysis[Q4 Average], 0)</f>
        <v>238.3262</v>
      </c>
      <c r="AM462" s="34">
        <v>0.29166666666666669</v>
      </c>
      <c r="AN462" s="35">
        <v>0.91666666666666663</v>
      </c>
      <c r="AO462" s="35" t="s">
        <v>4592</v>
      </c>
      <c r="AP462" s="35" t="s">
        <v>4592</v>
      </c>
      <c r="AQ462" s="20" t="s">
        <v>4869</v>
      </c>
      <c r="AR462" s="20"/>
      <c r="AS462" s="14">
        <f>IFERROR(_xlfn.XLOOKUP(Master1[[#This Row],[cu_id]],StopTimes[cu_ID],StopTimes[Average Stop Time]), 0)</f>
        <v>20.291666666666668</v>
      </c>
      <c r="AT462" s="14">
        <f>IF(Master1[[#This Row],[RSP StopTime Override]] &lt;&gt; "",Master1[[#This Row],[RSP StopTime Override]],IF(Master1[[#This Row],[Avg Stop Time Helper]] &lt;&gt; 0, Master1[[#This Row],[Avg Stop Time Helper]],Average_Stop_Time))</f>
        <v>20.291666666666668</v>
      </c>
      <c r="AU462" s="13"/>
    </row>
    <row r="463" spans="1:47" x14ac:dyDescent="0.3">
      <c r="A463" s="18" t="s">
        <v>4579</v>
      </c>
      <c r="B463" s="20">
        <v>52</v>
      </c>
      <c r="C463" s="20" t="s">
        <v>12</v>
      </c>
      <c r="D463" s="19">
        <v>530921</v>
      </c>
      <c r="E463" s="19" t="s">
        <v>13</v>
      </c>
      <c r="F463" s="19" t="s">
        <v>6612</v>
      </c>
      <c r="G463" s="19" t="s">
        <v>6613</v>
      </c>
      <c r="H463" s="19" t="s">
        <v>5</v>
      </c>
      <c r="I463" s="19" t="s">
        <v>4977</v>
      </c>
      <c r="J463" s="19" t="s">
        <v>4</v>
      </c>
      <c r="K463" s="19" t="s">
        <v>5245</v>
      </c>
      <c r="L463" s="21" t="s">
        <v>16</v>
      </c>
      <c r="M463" s="20" t="s">
        <v>3</v>
      </c>
      <c r="N463" s="20" t="s">
        <v>2</v>
      </c>
      <c r="O463" s="20">
        <v>85</v>
      </c>
      <c r="P463" s="20">
        <v>0</v>
      </c>
      <c r="Q463" s="20">
        <v>85</v>
      </c>
      <c r="R463" s="20">
        <v>0</v>
      </c>
      <c r="S463" s="20">
        <v>0</v>
      </c>
      <c r="T463" s="20">
        <v>0</v>
      </c>
      <c r="U463" s="20">
        <v>52</v>
      </c>
      <c r="V463" s="30">
        <v>10</v>
      </c>
      <c r="W463" s="30"/>
      <c r="X463" s="33">
        <f>IFERROR(1 -(Master1[[#This Row],[Avg Garment Scans per Delivery]]/Master1[[#This Row],[Garment Inventory]]), 0)</f>
        <v>1</v>
      </c>
      <c r="Y463" s="30"/>
      <c r="Z463" s="30"/>
      <c r="AA463" s="32">
        <f>_xlfn.XLOOKUP(Master1[[#This Row],[cu_id]], Revenue_Analysis[cuid], Revenue_Analysis[Q1 Low Deviation], 0)</f>
        <v>79.860399999999998</v>
      </c>
      <c r="AB463" s="32">
        <f>_xlfn.XLOOKUP(Master1[[#This Row],[cu_id]],Revenue_Analysis[cuid],Revenue_Analysis[Q1 High Deviation], 0)</f>
        <v>81.457999999999998</v>
      </c>
      <c r="AC463" s="32">
        <f>_xlfn.XLOOKUP(Master1[[#This Row],[cu_id]],Revenue_Analysis[cuid],Revenue_Analysis[Q2 Low Deviation], 0)</f>
        <v>80.528599999999997</v>
      </c>
      <c r="AD463" s="32">
        <f>_xlfn.XLOOKUP(Master1[[#This Row],[cu_id]],Revenue_Analysis[cuid],Revenue_Analysis[Q2 High Deviation], 0)</f>
        <v>103.6238</v>
      </c>
      <c r="AE463" s="32">
        <f>_xlfn.XLOOKUP(Master1[[#This Row],[cu_id]],Revenue_Analysis[cuid],Revenue_Analysis[Q3 Low Deviation], 0)</f>
        <v>87.262100000000004</v>
      </c>
      <c r="AF463" s="32">
        <f>_xlfn.XLOOKUP(Master1[[#This Row],[cu_id]],Revenue_Analysis[cuid],Revenue_Analysis[Q3 High Deviation], 0)</f>
        <v>93.2209</v>
      </c>
      <c r="AG463" s="32">
        <f>_xlfn.XLOOKUP(Master1[[#This Row],[cu_id]],Revenue_Analysis[cuid],Revenue_Analysis[Q4 Low Deviation], 0)</f>
        <v>80.14</v>
      </c>
      <c r="AH463" s="32">
        <f>_xlfn.XLOOKUP(Master1[[#This Row],[cu_id]],Revenue_Analysis[cuid],Revenue_Analysis[Q4 High Deviation], 0)</f>
        <v>80.14</v>
      </c>
      <c r="AI463" s="32">
        <f>_xlfn.XLOOKUP(Master1[[#This Row],[cu_id]],Revenue_Analysis[cuid],Revenue_Analysis[Q1 Average], 0)</f>
        <v>80.659199999999998</v>
      </c>
      <c r="AJ463" s="32">
        <f>_xlfn.XLOOKUP(Master1[[#This Row],[cu_id]],Revenue_Analysis[cuid],Revenue_Analysis[Q2 Average], 0)</f>
        <v>92.0762</v>
      </c>
      <c r="AK463" s="32">
        <f>_xlfn.XLOOKUP(Master1[[#This Row],[cu_id]],Revenue_Analysis[cuid],Revenue_Analysis[Q3 Average], 0)</f>
        <v>90.241500000000002</v>
      </c>
      <c r="AL463" s="32">
        <f>_xlfn.XLOOKUP(Master1[[#This Row],[cu_id]],Revenue_Analysis[cuid],Revenue_Analysis[Q4 Average], 0)</f>
        <v>80.14</v>
      </c>
      <c r="AM463" s="34">
        <v>0.29166666666666669</v>
      </c>
      <c r="AN463" s="35">
        <v>0.70833333333333337</v>
      </c>
      <c r="AO463" s="35" t="s">
        <v>4592</v>
      </c>
      <c r="AP463" s="35" t="s">
        <v>4592</v>
      </c>
      <c r="AQ463" s="20" t="s">
        <v>0</v>
      </c>
      <c r="AR463" s="20"/>
      <c r="AS463" s="14">
        <f>IFERROR(_xlfn.XLOOKUP(Master1[[#This Row],[cu_id]],StopTimes[cu_ID],StopTimes[Average Stop Time]), 0)</f>
        <v>8.1708333333333343</v>
      </c>
      <c r="AT463" s="14">
        <f>IF(Master1[[#This Row],[RSP StopTime Override]] &lt;&gt; "",Master1[[#This Row],[RSP StopTime Override]],IF(Master1[[#This Row],[Avg Stop Time Helper]] &lt;&gt; 0, Master1[[#This Row],[Avg Stop Time Helper]],Average_Stop_Time))</f>
        <v>8.1708333333333343</v>
      </c>
      <c r="AU463" s="13"/>
    </row>
    <row r="464" spans="1:47" x14ac:dyDescent="0.3">
      <c r="A464" s="18" t="s">
        <v>4580</v>
      </c>
      <c r="B464" s="20">
        <v>52</v>
      </c>
      <c r="C464" s="20" t="s">
        <v>12</v>
      </c>
      <c r="D464" s="19">
        <v>530945</v>
      </c>
      <c r="E464" s="19" t="s">
        <v>13</v>
      </c>
      <c r="F464" s="19" t="s">
        <v>6614</v>
      </c>
      <c r="G464" s="19" t="s">
        <v>6615</v>
      </c>
      <c r="H464" s="19" t="s">
        <v>5</v>
      </c>
      <c r="I464" s="19" t="s">
        <v>4977</v>
      </c>
      <c r="J464" s="19" t="s">
        <v>4</v>
      </c>
      <c r="K464" s="19" t="s">
        <v>5245</v>
      </c>
      <c r="L464" s="21" t="s">
        <v>16</v>
      </c>
      <c r="M464" s="20" t="s">
        <v>3</v>
      </c>
      <c r="N464" s="20" t="s">
        <v>2</v>
      </c>
      <c r="O464" s="20">
        <v>86</v>
      </c>
      <c r="P464" s="20">
        <v>0</v>
      </c>
      <c r="Q464" s="20">
        <v>86</v>
      </c>
      <c r="R464" s="20">
        <v>0</v>
      </c>
      <c r="S464" s="20">
        <v>0</v>
      </c>
      <c r="T464" s="20">
        <v>0</v>
      </c>
      <c r="U464" s="20">
        <v>52</v>
      </c>
      <c r="V464" s="30"/>
      <c r="W464" s="30"/>
      <c r="X464" s="33">
        <f>IFERROR(1 -(Master1[[#This Row],[Avg Garment Scans per Delivery]]/Master1[[#This Row],[Garment Inventory]]), 0)</f>
        <v>0</v>
      </c>
      <c r="Y464" s="30"/>
      <c r="Z464" s="30"/>
      <c r="AA464" s="32">
        <f>_xlfn.XLOOKUP(Master1[[#This Row],[cu_id]], Revenue_Analysis[cuid], Revenue_Analysis[Q1 Low Deviation], 0)</f>
        <v>54.060400000000001</v>
      </c>
      <c r="AB464" s="32">
        <f>_xlfn.XLOOKUP(Master1[[#This Row],[cu_id]],Revenue_Analysis[cuid],Revenue_Analysis[Q1 High Deviation], 0)</f>
        <v>55.658000000000001</v>
      </c>
      <c r="AC464" s="32">
        <f>_xlfn.XLOOKUP(Master1[[#This Row],[cu_id]],Revenue_Analysis[cuid],Revenue_Analysis[Q2 Low Deviation], 0)</f>
        <v>56.3</v>
      </c>
      <c r="AD464" s="32">
        <f>_xlfn.XLOOKUP(Master1[[#This Row],[cu_id]],Revenue_Analysis[cuid],Revenue_Analysis[Q2 High Deviation], 0)</f>
        <v>58.387599999999999</v>
      </c>
      <c r="AE464" s="32">
        <f>_xlfn.XLOOKUP(Master1[[#This Row],[cu_id]],Revenue_Analysis[cuid],Revenue_Analysis[Q3 Low Deviation], 0)</f>
        <v>61.114800000000002</v>
      </c>
      <c r="AF464" s="32">
        <f>_xlfn.XLOOKUP(Master1[[#This Row],[cu_id]],Revenue_Analysis[cuid],Revenue_Analysis[Q3 High Deviation], 0)</f>
        <v>67.138999999999996</v>
      </c>
      <c r="AG464" s="32">
        <f>_xlfn.XLOOKUP(Master1[[#This Row],[cu_id]],Revenue_Analysis[cuid],Revenue_Analysis[Q4 Low Deviation], 0)</f>
        <v>54.34</v>
      </c>
      <c r="AH464" s="32">
        <f>_xlfn.XLOOKUP(Master1[[#This Row],[cu_id]],Revenue_Analysis[cuid],Revenue_Analysis[Q4 High Deviation], 0)</f>
        <v>54.34</v>
      </c>
      <c r="AI464" s="32">
        <f>_xlfn.XLOOKUP(Master1[[#This Row],[cu_id]],Revenue_Analysis[cuid],Revenue_Analysis[Q1 Average], 0)</f>
        <v>54.859200000000001</v>
      </c>
      <c r="AJ464" s="32">
        <f>_xlfn.XLOOKUP(Master1[[#This Row],[cu_id]],Revenue_Analysis[cuid],Revenue_Analysis[Q2 Average], 0)</f>
        <v>57.343800000000002</v>
      </c>
      <c r="AK464" s="32">
        <f>_xlfn.XLOOKUP(Master1[[#This Row],[cu_id]],Revenue_Analysis[cuid],Revenue_Analysis[Q3 Average], 0)</f>
        <v>64.126900000000006</v>
      </c>
      <c r="AL464" s="32">
        <f>_xlfn.XLOOKUP(Master1[[#This Row],[cu_id]],Revenue_Analysis[cuid],Revenue_Analysis[Q4 Average], 0)</f>
        <v>54.34</v>
      </c>
      <c r="AM464" s="34">
        <v>0.29166666666666669</v>
      </c>
      <c r="AN464" s="35">
        <v>0.70833333333333337</v>
      </c>
      <c r="AO464" s="35" t="s">
        <v>4592</v>
      </c>
      <c r="AP464" s="35" t="s">
        <v>4592</v>
      </c>
      <c r="AQ464" s="20" t="s">
        <v>0</v>
      </c>
      <c r="AR464" s="20"/>
      <c r="AS464" s="14">
        <f>IFERROR(_xlfn.XLOOKUP(Master1[[#This Row],[cu_id]],StopTimes[cu_ID],StopTimes[Average Stop Time]), 0)</f>
        <v>0.15476190333333334</v>
      </c>
      <c r="AT464" s="14">
        <f>IF(Master1[[#This Row],[RSP StopTime Override]] &lt;&gt; "",Master1[[#This Row],[RSP StopTime Override]],IF(Master1[[#This Row],[Avg Stop Time Helper]] &lt;&gt; 0, Master1[[#This Row],[Avg Stop Time Helper]],Average_Stop_Time))</f>
        <v>0.15476190333333334</v>
      </c>
      <c r="AU464" s="13"/>
    </row>
    <row r="465" spans="1:47" x14ac:dyDescent="0.3">
      <c r="A465" s="18" t="s">
        <v>4581</v>
      </c>
      <c r="B465" s="20">
        <v>52</v>
      </c>
      <c r="C465" s="20" t="s">
        <v>9</v>
      </c>
      <c r="D465" s="19">
        <v>530965</v>
      </c>
      <c r="E465" s="19" t="s">
        <v>13</v>
      </c>
      <c r="F465" s="19" t="s">
        <v>6558</v>
      </c>
      <c r="G465" s="19" t="s">
        <v>6559</v>
      </c>
      <c r="H465" s="19" t="s">
        <v>5</v>
      </c>
      <c r="I465" s="19" t="s">
        <v>4977</v>
      </c>
      <c r="J465" s="19" t="s">
        <v>4</v>
      </c>
      <c r="K465" s="19" t="s">
        <v>5245</v>
      </c>
      <c r="L465" s="21" t="s">
        <v>16</v>
      </c>
      <c r="M465" s="20" t="s">
        <v>3</v>
      </c>
      <c r="N465" s="20" t="s">
        <v>2</v>
      </c>
      <c r="O465" s="20">
        <v>40</v>
      </c>
      <c r="P465" s="20">
        <v>40</v>
      </c>
      <c r="Q465" s="20">
        <v>0</v>
      </c>
      <c r="R465" s="20">
        <v>0</v>
      </c>
      <c r="S465" s="20">
        <v>0</v>
      </c>
      <c r="T465" s="20">
        <v>0</v>
      </c>
      <c r="U465" s="20">
        <v>98</v>
      </c>
      <c r="V465" s="30"/>
      <c r="W465" s="30"/>
      <c r="X465" s="33">
        <f>IFERROR(1 -(Master1[[#This Row],[Avg Garment Scans per Delivery]]/Master1[[#This Row],[Garment Inventory]]), 0)</f>
        <v>0</v>
      </c>
      <c r="Y465" s="30"/>
      <c r="Z465" s="30"/>
      <c r="AA465" s="32">
        <f>_xlfn.XLOOKUP(Master1[[#This Row],[cu_id]], Revenue_Analysis[cuid], Revenue_Analysis[Q1 Low Deviation], 0)</f>
        <v>38.665700000000001</v>
      </c>
      <c r="AB465" s="32">
        <f>_xlfn.XLOOKUP(Master1[[#This Row],[cu_id]],Revenue_Analysis[cuid],Revenue_Analysis[Q1 High Deviation], 0)</f>
        <v>391.46969999999999</v>
      </c>
      <c r="AC465" s="32">
        <f>_xlfn.XLOOKUP(Master1[[#This Row],[cu_id]],Revenue_Analysis[cuid],Revenue_Analysis[Q2 Low Deviation], 0)</f>
        <v>27.343</v>
      </c>
      <c r="AD465" s="32">
        <f>_xlfn.XLOOKUP(Master1[[#This Row],[cu_id]],Revenue_Analysis[cuid],Revenue_Analysis[Q2 High Deviation], 0)</f>
        <v>530.101</v>
      </c>
      <c r="AE465" s="32">
        <f>_xlfn.XLOOKUP(Master1[[#This Row],[cu_id]],Revenue_Analysis[cuid],Revenue_Analysis[Q3 Low Deviation], 0)</f>
        <v>25.854500000000002</v>
      </c>
      <c r="AF465" s="32">
        <f>_xlfn.XLOOKUP(Master1[[#This Row],[cu_id]],Revenue_Analysis[cuid],Revenue_Analysis[Q3 High Deviation], 0)</f>
        <v>513.16629999999998</v>
      </c>
      <c r="AG465" s="32">
        <f>_xlfn.XLOOKUP(Master1[[#This Row],[cu_id]],Revenue_Analysis[cuid],Revenue_Analysis[Q4 Low Deviation], 0)</f>
        <v>18.2316</v>
      </c>
      <c r="AH465" s="32">
        <f>_xlfn.XLOOKUP(Master1[[#This Row],[cu_id]],Revenue_Analysis[cuid],Revenue_Analysis[Q4 High Deviation], 0)</f>
        <v>412.11500000000001</v>
      </c>
      <c r="AI465" s="32">
        <f>_xlfn.XLOOKUP(Master1[[#This Row],[cu_id]],Revenue_Analysis[cuid],Revenue_Analysis[Q1 Average], 0)</f>
        <v>215.0677</v>
      </c>
      <c r="AJ465" s="32">
        <f>_xlfn.XLOOKUP(Master1[[#This Row],[cu_id]],Revenue_Analysis[cuid],Revenue_Analysis[Q2 Average], 0)</f>
        <v>278.72199999999998</v>
      </c>
      <c r="AK465" s="32">
        <f>_xlfn.XLOOKUP(Master1[[#This Row],[cu_id]],Revenue_Analysis[cuid],Revenue_Analysis[Q3 Average], 0)</f>
        <v>269.5104</v>
      </c>
      <c r="AL465" s="32">
        <f>_xlfn.XLOOKUP(Master1[[#This Row],[cu_id]],Revenue_Analysis[cuid],Revenue_Analysis[Q4 Average], 0)</f>
        <v>215.17330000000001</v>
      </c>
      <c r="AM465" s="34">
        <v>0.25</v>
      </c>
      <c r="AN465" s="35">
        <v>0.70833333333333337</v>
      </c>
      <c r="AO465" s="35" t="s">
        <v>4592</v>
      </c>
      <c r="AP465" s="35" t="s">
        <v>4592</v>
      </c>
      <c r="AQ465" s="20" t="s">
        <v>0</v>
      </c>
      <c r="AR465" s="20"/>
      <c r="AS465" s="14">
        <f>IFERROR(_xlfn.XLOOKUP(Master1[[#This Row],[cu_id]],StopTimes[cu_ID],StopTimes[Average Stop Time]), 0)</f>
        <v>0.1</v>
      </c>
      <c r="AT465" s="14">
        <f>IF(Master1[[#This Row],[RSP StopTime Override]] &lt;&gt; "",Master1[[#This Row],[RSP StopTime Override]],IF(Master1[[#This Row],[Avg Stop Time Helper]] &lt;&gt; 0, Master1[[#This Row],[Avg Stop Time Helper]],Average_Stop_Time))</f>
        <v>0.1</v>
      </c>
      <c r="AU465" s="13"/>
    </row>
    <row r="466" spans="1:47" x14ac:dyDescent="0.3">
      <c r="A466" s="18" t="s">
        <v>4582</v>
      </c>
      <c r="B466" s="20">
        <v>52</v>
      </c>
      <c r="C466" s="20" t="s">
        <v>9</v>
      </c>
      <c r="D466" s="19">
        <v>530966</v>
      </c>
      <c r="E466" s="19" t="s">
        <v>13</v>
      </c>
      <c r="F466" s="19" t="s">
        <v>6562</v>
      </c>
      <c r="G466" s="19" t="s">
        <v>6559</v>
      </c>
      <c r="H466" s="19" t="s">
        <v>5</v>
      </c>
      <c r="I466" s="19" t="s">
        <v>4977</v>
      </c>
      <c r="J466" s="19" t="s">
        <v>4</v>
      </c>
      <c r="K466" s="19" t="s">
        <v>5245</v>
      </c>
      <c r="L466" s="21" t="s">
        <v>16</v>
      </c>
      <c r="M466" s="20" t="s">
        <v>3</v>
      </c>
      <c r="N466" s="20" t="s">
        <v>2</v>
      </c>
      <c r="O466" s="20">
        <v>40</v>
      </c>
      <c r="P466" s="20">
        <v>40</v>
      </c>
      <c r="Q466" s="20">
        <v>0</v>
      </c>
      <c r="R466" s="20">
        <v>0</v>
      </c>
      <c r="S466" s="20">
        <v>0</v>
      </c>
      <c r="T466" s="20">
        <v>0</v>
      </c>
      <c r="U466" s="20">
        <v>52</v>
      </c>
      <c r="V466" s="30">
        <v>70</v>
      </c>
      <c r="W466" s="30">
        <v>5</v>
      </c>
      <c r="X466" s="33">
        <f>IFERROR(1 -(Master1[[#This Row],[Avg Garment Scans per Delivery]]/Master1[[#This Row],[Garment Inventory]]), 0)</f>
        <v>0.9285714285714286</v>
      </c>
      <c r="Y466" s="30">
        <v>4</v>
      </c>
      <c r="Z466" s="30">
        <v>70</v>
      </c>
      <c r="AA466" s="32">
        <f>_xlfn.XLOOKUP(Master1[[#This Row],[cu_id]], Revenue_Analysis[cuid], Revenue_Analysis[Q1 Low Deviation], 0)</f>
        <v>217.01130000000001</v>
      </c>
      <c r="AB466" s="32">
        <f>_xlfn.XLOOKUP(Master1[[#This Row],[cu_id]],Revenue_Analysis[cuid],Revenue_Analysis[Q1 High Deviation], 0)</f>
        <v>366.17489999999998</v>
      </c>
      <c r="AC466" s="32">
        <f>_xlfn.XLOOKUP(Master1[[#This Row],[cu_id]],Revenue_Analysis[cuid],Revenue_Analysis[Q2 Low Deviation], 0)</f>
        <v>374.35300000000001</v>
      </c>
      <c r="AD466" s="32">
        <f>_xlfn.XLOOKUP(Master1[[#This Row],[cu_id]],Revenue_Analysis[cuid],Revenue_Analysis[Q2 High Deviation], 0)</f>
        <v>493.00080000000003</v>
      </c>
      <c r="AE466" s="32">
        <f>_xlfn.XLOOKUP(Master1[[#This Row],[cu_id]],Revenue_Analysis[cuid],Revenue_Analysis[Q3 Low Deviation], 0)</f>
        <v>123.3976</v>
      </c>
      <c r="AF466" s="32">
        <f>_xlfn.XLOOKUP(Master1[[#This Row],[cu_id]],Revenue_Analysis[cuid],Revenue_Analysis[Q3 High Deviation], 0)</f>
        <v>286.59519999999998</v>
      </c>
      <c r="AG466" s="32">
        <f>_xlfn.XLOOKUP(Master1[[#This Row],[cu_id]],Revenue_Analysis[cuid],Revenue_Analysis[Q4 Low Deviation], 0)</f>
        <v>258.2423</v>
      </c>
      <c r="AH466" s="32">
        <f>_xlfn.XLOOKUP(Master1[[#This Row],[cu_id]],Revenue_Analysis[cuid],Revenue_Analysis[Q4 High Deviation], 0)</f>
        <v>333.7835</v>
      </c>
      <c r="AI466" s="32">
        <f>_xlfn.XLOOKUP(Master1[[#This Row],[cu_id]],Revenue_Analysis[cuid],Revenue_Analysis[Q1 Average], 0)</f>
        <v>291.59309999999999</v>
      </c>
      <c r="AJ466" s="32">
        <f>_xlfn.XLOOKUP(Master1[[#This Row],[cu_id]],Revenue_Analysis[cuid],Revenue_Analysis[Q2 Average], 0)</f>
        <v>433.67689999999999</v>
      </c>
      <c r="AK466" s="32">
        <f>_xlfn.XLOOKUP(Master1[[#This Row],[cu_id]],Revenue_Analysis[cuid],Revenue_Analysis[Q3 Average], 0)</f>
        <v>204.99639999999999</v>
      </c>
      <c r="AL466" s="32">
        <f>_xlfn.XLOOKUP(Master1[[#This Row],[cu_id]],Revenue_Analysis[cuid],Revenue_Analysis[Q4 Average], 0)</f>
        <v>296.0129</v>
      </c>
      <c r="AM466" s="34">
        <v>0.25</v>
      </c>
      <c r="AN466" s="35">
        <v>0.70833333333333337</v>
      </c>
      <c r="AO466" s="35" t="s">
        <v>4592</v>
      </c>
      <c r="AP466" s="35" t="s">
        <v>4592</v>
      </c>
      <c r="AQ466" s="20" t="s">
        <v>0</v>
      </c>
      <c r="AR466" s="20"/>
      <c r="AS466" s="14">
        <f>IFERROR(_xlfn.XLOOKUP(Master1[[#This Row],[cu_id]],StopTimes[cu_ID],StopTimes[Average Stop Time]), 0)</f>
        <v>0.44285714166666668</v>
      </c>
      <c r="AT466" s="14">
        <f>IF(Master1[[#This Row],[RSP StopTime Override]] &lt;&gt; "",Master1[[#This Row],[RSP StopTime Override]],IF(Master1[[#This Row],[Avg Stop Time Helper]] &lt;&gt; 0, Master1[[#This Row],[Avg Stop Time Helper]],Average_Stop_Time))</f>
        <v>0.44285714166666668</v>
      </c>
      <c r="AU466" s="13"/>
    </row>
    <row r="467" spans="1:47" x14ac:dyDescent="0.3">
      <c r="A467" s="18" t="s">
        <v>4584</v>
      </c>
      <c r="B467" s="20">
        <v>52</v>
      </c>
      <c r="C467" s="20" t="s">
        <v>6</v>
      </c>
      <c r="D467" s="19">
        <v>531002</v>
      </c>
      <c r="E467" s="19" t="s">
        <v>13</v>
      </c>
      <c r="F467" s="19" t="s">
        <v>6670</v>
      </c>
      <c r="G467" s="19" t="s">
        <v>6671</v>
      </c>
      <c r="H467" s="19" t="s">
        <v>5</v>
      </c>
      <c r="I467" s="19" t="s">
        <v>5182</v>
      </c>
      <c r="J467" s="19" t="s">
        <v>4</v>
      </c>
      <c r="K467" s="19" t="s">
        <v>5173</v>
      </c>
      <c r="L467" s="21" t="s">
        <v>16</v>
      </c>
      <c r="M467" s="20" t="s">
        <v>3</v>
      </c>
      <c r="N467" s="20" t="s">
        <v>2</v>
      </c>
      <c r="O467" s="20">
        <v>50</v>
      </c>
      <c r="P467" s="20">
        <v>0</v>
      </c>
      <c r="Q467" s="20">
        <v>0</v>
      </c>
      <c r="R467" s="20">
        <v>50</v>
      </c>
      <c r="S467" s="20">
        <v>0</v>
      </c>
      <c r="T467" s="20">
        <v>0</v>
      </c>
      <c r="U467" s="20">
        <v>52</v>
      </c>
      <c r="V467" s="30">
        <v>133</v>
      </c>
      <c r="W467" s="30">
        <v>43</v>
      </c>
      <c r="X467" s="33">
        <f>IFERROR(1 -(Master1[[#This Row],[Avg Garment Scans per Delivery]]/Master1[[#This Row],[Garment Inventory]]), 0)</f>
        <v>0.67669172932330834</v>
      </c>
      <c r="Y467" s="30">
        <v>6</v>
      </c>
      <c r="Z467" s="30">
        <v>137</v>
      </c>
      <c r="AA467" s="32">
        <f>_xlfn.XLOOKUP(Master1[[#This Row],[cu_id]], Revenue_Analysis[cuid], Revenue_Analysis[Q1 Low Deviation], 0)</f>
        <v>148.0247</v>
      </c>
      <c r="AB467" s="32">
        <f>_xlfn.XLOOKUP(Master1[[#This Row],[cu_id]],Revenue_Analysis[cuid],Revenue_Analysis[Q1 High Deviation], 0)</f>
        <v>240.75229999999999</v>
      </c>
      <c r="AC467" s="32">
        <f>_xlfn.XLOOKUP(Master1[[#This Row],[cu_id]],Revenue_Analysis[cuid],Revenue_Analysis[Q2 Low Deviation], 0)</f>
        <v>164.41159999999999</v>
      </c>
      <c r="AD467" s="32">
        <f>_xlfn.XLOOKUP(Master1[[#This Row],[cu_id]],Revenue_Analysis[cuid],Revenue_Analysis[Q2 High Deviation], 0)</f>
        <v>169.89760000000001</v>
      </c>
      <c r="AE467" s="32">
        <f>_xlfn.XLOOKUP(Master1[[#This Row],[cu_id]],Revenue_Analysis[cuid],Revenue_Analysis[Q3 Low Deviation], 0)</f>
        <v>157.51740000000001</v>
      </c>
      <c r="AF467" s="32">
        <f>_xlfn.XLOOKUP(Master1[[#This Row],[cu_id]],Revenue_Analysis[cuid],Revenue_Analysis[Q3 High Deviation], 0)</f>
        <v>158.4134</v>
      </c>
      <c r="AG467" s="32">
        <f>_xlfn.XLOOKUP(Master1[[#This Row],[cu_id]],Revenue_Analysis[cuid],Revenue_Analysis[Q4 Low Deviation], 0)</f>
        <v>167.75</v>
      </c>
      <c r="AH467" s="32">
        <f>_xlfn.XLOOKUP(Master1[[#This Row],[cu_id]],Revenue_Analysis[cuid],Revenue_Analysis[Q4 High Deviation], 0)</f>
        <v>167.75</v>
      </c>
      <c r="AI467" s="32">
        <f>_xlfn.XLOOKUP(Master1[[#This Row],[cu_id]],Revenue_Analysis[cuid],Revenue_Analysis[Q1 Average], 0)</f>
        <v>194.38849999999999</v>
      </c>
      <c r="AJ467" s="32">
        <f>_xlfn.XLOOKUP(Master1[[#This Row],[cu_id]],Revenue_Analysis[cuid],Revenue_Analysis[Q2 Average], 0)</f>
        <v>167.15459999999999</v>
      </c>
      <c r="AK467" s="32">
        <f>_xlfn.XLOOKUP(Master1[[#This Row],[cu_id]],Revenue_Analysis[cuid],Revenue_Analysis[Q3 Average], 0)</f>
        <v>157.96539999999999</v>
      </c>
      <c r="AL467" s="32">
        <f>_xlfn.XLOOKUP(Master1[[#This Row],[cu_id]],Revenue_Analysis[cuid],Revenue_Analysis[Q4 Average], 0)</f>
        <v>167.75</v>
      </c>
      <c r="AM467" s="34">
        <v>0.33333333333333331</v>
      </c>
      <c r="AN467" s="35">
        <v>0.70833333333333337</v>
      </c>
      <c r="AO467" s="35" t="s">
        <v>4592</v>
      </c>
      <c r="AP467" s="35" t="s">
        <v>4592</v>
      </c>
      <c r="AQ467" s="20" t="s">
        <v>0</v>
      </c>
      <c r="AR467" s="20"/>
      <c r="AS467" s="14">
        <f>IFERROR(_xlfn.XLOOKUP(Master1[[#This Row],[cu_id]],StopTimes[cu_ID],StopTimes[Average Stop Time]), 0)</f>
        <v>10.772916666666667</v>
      </c>
      <c r="AT467" s="14">
        <f>IF(Master1[[#This Row],[RSP StopTime Override]] &lt;&gt; "",Master1[[#This Row],[RSP StopTime Override]],IF(Master1[[#This Row],[Avg Stop Time Helper]] &lt;&gt; 0, Master1[[#This Row],[Avg Stop Time Helper]],Average_Stop_Time))</f>
        <v>10.772916666666667</v>
      </c>
      <c r="AU467" s="13"/>
    </row>
    <row r="468" spans="1:47" x14ac:dyDescent="0.3">
      <c r="A468" s="18" t="s">
        <v>4585</v>
      </c>
      <c r="B468" s="20">
        <v>52</v>
      </c>
      <c r="C468" s="20" t="s">
        <v>12</v>
      </c>
      <c r="D468" s="19">
        <v>531005</v>
      </c>
      <c r="E468" s="19" t="s">
        <v>13</v>
      </c>
      <c r="F468" s="19" t="s">
        <v>6616</v>
      </c>
      <c r="G468" s="19" t="s">
        <v>6617</v>
      </c>
      <c r="H468" s="19" t="s">
        <v>5</v>
      </c>
      <c r="I468" s="19" t="s">
        <v>4977</v>
      </c>
      <c r="J468" s="19" t="s">
        <v>4</v>
      </c>
      <c r="K468" s="19" t="s">
        <v>5245</v>
      </c>
      <c r="L468" s="21" t="s">
        <v>16</v>
      </c>
      <c r="M468" s="20" t="s">
        <v>3</v>
      </c>
      <c r="N468" s="20" t="s">
        <v>2</v>
      </c>
      <c r="O468" s="20">
        <v>75</v>
      </c>
      <c r="P468" s="20">
        <v>0</v>
      </c>
      <c r="Q468" s="20">
        <v>75</v>
      </c>
      <c r="R468" s="20">
        <v>0</v>
      </c>
      <c r="S468" s="20">
        <v>0</v>
      </c>
      <c r="T468" s="20">
        <v>0</v>
      </c>
      <c r="U468" s="20">
        <v>64</v>
      </c>
      <c r="V468" s="30">
        <v>287</v>
      </c>
      <c r="W468" s="30">
        <v>31</v>
      </c>
      <c r="X468" s="33">
        <f>IFERROR(1 -(Master1[[#This Row],[Avg Garment Scans per Delivery]]/Master1[[#This Row],[Garment Inventory]]), 0)</f>
        <v>0.89198606271777003</v>
      </c>
      <c r="Y468" s="30">
        <v>22</v>
      </c>
      <c r="Z468" s="30">
        <v>284</v>
      </c>
      <c r="AA468" s="32">
        <f>_xlfn.XLOOKUP(Master1[[#This Row],[cu_id]], Revenue_Analysis[cuid], Revenue_Analysis[Q1 Low Deviation], 0)</f>
        <v>304.29349999999999</v>
      </c>
      <c r="AB468" s="32">
        <f>_xlfn.XLOOKUP(Master1[[#This Row],[cu_id]],Revenue_Analysis[cuid],Revenue_Analysis[Q1 High Deviation], 0)</f>
        <v>563.93769999999995</v>
      </c>
      <c r="AC468" s="32">
        <f>_xlfn.XLOOKUP(Master1[[#This Row],[cu_id]],Revenue_Analysis[cuid],Revenue_Analysis[Q2 Low Deviation], 0)</f>
        <v>415.86919999999998</v>
      </c>
      <c r="AD468" s="32">
        <f>_xlfn.XLOOKUP(Master1[[#This Row],[cu_id]],Revenue_Analysis[cuid],Revenue_Analysis[Q2 High Deviation], 0)</f>
        <v>537.97220000000004</v>
      </c>
      <c r="AE468" s="32">
        <f>_xlfn.XLOOKUP(Master1[[#This Row],[cu_id]],Revenue_Analysis[cuid],Revenue_Analysis[Q3 Low Deviation], 0)</f>
        <v>533.08420000000001</v>
      </c>
      <c r="AF468" s="32">
        <f>_xlfn.XLOOKUP(Master1[[#This Row],[cu_id]],Revenue_Analysis[cuid],Revenue_Analysis[Q3 High Deviation], 0)</f>
        <v>551.30340000000001</v>
      </c>
      <c r="AG468" s="32">
        <f>_xlfn.XLOOKUP(Master1[[#This Row],[cu_id]],Revenue_Analysis[cuid],Revenue_Analysis[Q4 Low Deviation], 0)</f>
        <v>284.7826</v>
      </c>
      <c r="AH468" s="32">
        <f>_xlfn.XLOOKUP(Master1[[#This Row],[cu_id]],Revenue_Analysis[cuid],Revenue_Analysis[Q4 High Deviation], 0)</f>
        <v>506.38979999999998</v>
      </c>
      <c r="AI468" s="32">
        <f>_xlfn.XLOOKUP(Master1[[#This Row],[cu_id]],Revenue_Analysis[cuid],Revenue_Analysis[Q1 Average], 0)</f>
        <v>434.11559999999997</v>
      </c>
      <c r="AJ468" s="32">
        <f>_xlfn.XLOOKUP(Master1[[#This Row],[cu_id]],Revenue_Analysis[cuid],Revenue_Analysis[Q2 Average], 0)</f>
        <v>476.92070000000001</v>
      </c>
      <c r="AK468" s="32">
        <f>_xlfn.XLOOKUP(Master1[[#This Row],[cu_id]],Revenue_Analysis[cuid],Revenue_Analysis[Q3 Average], 0)</f>
        <v>542.19380000000001</v>
      </c>
      <c r="AL468" s="32">
        <f>_xlfn.XLOOKUP(Master1[[#This Row],[cu_id]],Revenue_Analysis[cuid],Revenue_Analysis[Q4 Average], 0)</f>
        <v>395.58620000000002</v>
      </c>
      <c r="AM468" s="34">
        <v>0.29166666666666669</v>
      </c>
      <c r="AN468" s="35">
        <v>0.70833333333333337</v>
      </c>
      <c r="AO468" s="35" t="s">
        <v>4592</v>
      </c>
      <c r="AP468" s="35" t="s">
        <v>4592</v>
      </c>
      <c r="AQ468" s="20" t="s">
        <v>0</v>
      </c>
      <c r="AR468" s="20"/>
      <c r="AS468" s="14">
        <f>IFERROR(_xlfn.XLOOKUP(Master1[[#This Row],[cu_id]],StopTimes[cu_ID],StopTimes[Average Stop Time]), 0)</f>
        <v>12.106250000000001</v>
      </c>
      <c r="AT468" s="14">
        <f>IF(Master1[[#This Row],[RSP StopTime Override]] &lt;&gt; "",Master1[[#This Row],[RSP StopTime Override]],IF(Master1[[#This Row],[Avg Stop Time Helper]] &lt;&gt; 0, Master1[[#This Row],[Avg Stop Time Helper]],Average_Stop_Time))</f>
        <v>12.106250000000001</v>
      </c>
      <c r="AU468" s="13"/>
    </row>
    <row r="469" spans="1:47" x14ac:dyDescent="0.3">
      <c r="A469" s="18" t="s">
        <v>4586</v>
      </c>
      <c r="B469" s="20">
        <v>47</v>
      </c>
      <c r="C469" s="20" t="s">
        <v>6</v>
      </c>
      <c r="D469" s="19">
        <v>531008</v>
      </c>
      <c r="E469" s="19" t="s">
        <v>13</v>
      </c>
      <c r="F469" s="19" t="s">
        <v>5538</v>
      </c>
      <c r="G469" s="19" t="s">
        <v>5539</v>
      </c>
      <c r="H469" s="19" t="s">
        <v>5</v>
      </c>
      <c r="I469" s="19" t="s">
        <v>5311</v>
      </c>
      <c r="J469" s="19" t="s">
        <v>4</v>
      </c>
      <c r="K469" s="19" t="s">
        <v>5312</v>
      </c>
      <c r="L469" s="21" t="s">
        <v>26</v>
      </c>
      <c r="M469" s="20" t="s">
        <v>20</v>
      </c>
      <c r="N469" s="20" t="s">
        <v>25</v>
      </c>
      <c r="O469" s="20">
        <v>95</v>
      </c>
      <c r="P469" s="20">
        <v>0</v>
      </c>
      <c r="Q469" s="20">
        <v>0</v>
      </c>
      <c r="R469" s="20">
        <v>95</v>
      </c>
      <c r="S469" s="20">
        <v>0</v>
      </c>
      <c r="T469" s="20">
        <v>0</v>
      </c>
      <c r="U469" s="20">
        <v>51</v>
      </c>
      <c r="V469" s="30"/>
      <c r="W469" s="30"/>
      <c r="X469" s="33">
        <f>IFERROR(1 -(Master1[[#This Row],[Avg Garment Scans per Delivery]]/Master1[[#This Row],[Garment Inventory]]), 0)</f>
        <v>0</v>
      </c>
      <c r="Y469" s="30"/>
      <c r="Z469" s="30"/>
      <c r="AA469" s="32">
        <f>_xlfn.XLOOKUP(Master1[[#This Row],[cu_id]], Revenue_Analysis[cuid], Revenue_Analysis[Q1 Low Deviation], 0)</f>
        <v>113.5895</v>
      </c>
      <c r="AB469" s="32">
        <f>_xlfn.XLOOKUP(Master1[[#This Row],[cu_id]],Revenue_Analysis[cuid],Revenue_Analysis[Q1 High Deviation], 0)</f>
        <v>174.37809999999999</v>
      </c>
      <c r="AC469" s="32">
        <f>_xlfn.XLOOKUP(Master1[[#This Row],[cu_id]],Revenue_Analysis[cuid],Revenue_Analysis[Q2 Low Deviation], 0)</f>
        <v>107.0889</v>
      </c>
      <c r="AD469" s="32">
        <f>_xlfn.XLOOKUP(Master1[[#This Row],[cu_id]],Revenue_Analysis[cuid],Revenue_Analysis[Q2 High Deviation], 0)</f>
        <v>195.56809999999999</v>
      </c>
      <c r="AE469" s="32">
        <f>_xlfn.XLOOKUP(Master1[[#This Row],[cu_id]],Revenue_Analysis[cuid],Revenue_Analysis[Q3 Low Deviation], 0)</f>
        <v>137.46019999999999</v>
      </c>
      <c r="AF469" s="32">
        <f>_xlfn.XLOOKUP(Master1[[#This Row],[cu_id]],Revenue_Analysis[cuid],Revenue_Analysis[Q3 High Deviation], 0)</f>
        <v>191.79820000000001</v>
      </c>
      <c r="AG469" s="32">
        <f>_xlfn.XLOOKUP(Master1[[#This Row],[cu_id]],Revenue_Analysis[cuid],Revenue_Analysis[Q4 Low Deviation], 0)</f>
        <v>92.51</v>
      </c>
      <c r="AH469" s="32">
        <f>_xlfn.XLOOKUP(Master1[[#This Row],[cu_id]],Revenue_Analysis[cuid],Revenue_Analysis[Q4 High Deviation], 0)</f>
        <v>177.86160000000001</v>
      </c>
      <c r="AI469" s="32">
        <f>_xlfn.XLOOKUP(Master1[[#This Row],[cu_id]],Revenue_Analysis[cuid],Revenue_Analysis[Q1 Average], 0)</f>
        <v>143.9838</v>
      </c>
      <c r="AJ469" s="32">
        <f>_xlfn.XLOOKUP(Master1[[#This Row],[cu_id]],Revenue_Analysis[cuid],Revenue_Analysis[Q2 Average], 0)</f>
        <v>151.32849999999999</v>
      </c>
      <c r="AK469" s="32">
        <f>_xlfn.XLOOKUP(Master1[[#This Row],[cu_id]],Revenue_Analysis[cuid],Revenue_Analysis[Q3 Average], 0)</f>
        <v>164.6292</v>
      </c>
      <c r="AL469" s="32">
        <f>_xlfn.XLOOKUP(Master1[[#This Row],[cu_id]],Revenue_Analysis[cuid],Revenue_Analysis[Q4 Average], 0)</f>
        <v>135.1858</v>
      </c>
      <c r="AM469" s="34">
        <v>0.3125</v>
      </c>
      <c r="AN469" s="35">
        <v>0.66666666666666663</v>
      </c>
      <c r="AO469" s="35" t="s">
        <v>4592</v>
      </c>
      <c r="AP469" s="35" t="s">
        <v>4592</v>
      </c>
      <c r="AQ469" s="20" t="s">
        <v>0</v>
      </c>
      <c r="AR469" s="20"/>
      <c r="AS469" s="14">
        <f>IFERROR(_xlfn.XLOOKUP(Master1[[#This Row],[cu_id]],StopTimes[cu_ID],StopTimes[Average Stop Time]), 0)</f>
        <v>12.5</v>
      </c>
      <c r="AT469" s="14">
        <f>IF(Master1[[#This Row],[RSP StopTime Override]] &lt;&gt; "",Master1[[#This Row],[RSP StopTime Override]],IF(Master1[[#This Row],[Avg Stop Time Helper]] &lt;&gt; 0, Master1[[#This Row],[Avg Stop Time Helper]],Average_Stop_Time))</f>
        <v>12.5</v>
      </c>
      <c r="AU469" s="13"/>
    </row>
    <row r="470" spans="1:47" x14ac:dyDescent="0.3">
      <c r="A470" s="18" t="s">
        <v>4587</v>
      </c>
      <c r="B470" s="20">
        <v>56</v>
      </c>
      <c r="C470" s="20" t="s">
        <v>12</v>
      </c>
      <c r="D470" s="19">
        <v>531014</v>
      </c>
      <c r="E470" s="19" t="s">
        <v>13</v>
      </c>
      <c r="F470" s="19" t="s">
        <v>6920</v>
      </c>
      <c r="G470" s="19" t="s">
        <v>6921</v>
      </c>
      <c r="H470" s="19" t="s">
        <v>5</v>
      </c>
      <c r="I470" s="19" t="s">
        <v>5275</v>
      </c>
      <c r="J470" s="19" t="s">
        <v>4</v>
      </c>
      <c r="K470" s="19" t="s">
        <v>5276</v>
      </c>
      <c r="L470" s="21" t="s">
        <v>16</v>
      </c>
      <c r="M470" s="20" t="s">
        <v>3</v>
      </c>
      <c r="N470" s="20" t="s">
        <v>2</v>
      </c>
      <c r="O470" s="20">
        <v>85</v>
      </c>
      <c r="P470" s="20">
        <v>0</v>
      </c>
      <c r="Q470" s="20">
        <v>85</v>
      </c>
      <c r="R470" s="20">
        <v>0</v>
      </c>
      <c r="S470" s="20">
        <v>0</v>
      </c>
      <c r="T470" s="20">
        <v>0</v>
      </c>
      <c r="U470" s="20">
        <v>53</v>
      </c>
      <c r="V470" s="30"/>
      <c r="W470" s="30"/>
      <c r="X470" s="33">
        <f>IFERROR(1 -(Master1[[#This Row],[Avg Garment Scans per Delivery]]/Master1[[#This Row],[Garment Inventory]]), 0)</f>
        <v>0</v>
      </c>
      <c r="Y470" s="30"/>
      <c r="Z470" s="30"/>
      <c r="AA470" s="32">
        <f>_xlfn.XLOOKUP(Master1[[#This Row],[cu_id]], Revenue_Analysis[cuid], Revenue_Analysis[Q1 Low Deviation], 0)</f>
        <v>47.487299999999998</v>
      </c>
      <c r="AB470" s="32">
        <f>_xlfn.XLOOKUP(Master1[[#This Row],[cu_id]],Revenue_Analysis[cuid],Revenue_Analysis[Q1 High Deviation], 0)</f>
        <v>98.474299999999999</v>
      </c>
      <c r="AC470" s="32">
        <f>_xlfn.XLOOKUP(Master1[[#This Row],[cu_id]],Revenue_Analysis[cuid],Revenue_Analysis[Q2 Low Deviation], 0)</f>
        <v>55.225000000000001</v>
      </c>
      <c r="AD470" s="32">
        <f>_xlfn.XLOOKUP(Master1[[#This Row],[cu_id]],Revenue_Analysis[cuid],Revenue_Analysis[Q2 High Deviation], 0)</f>
        <v>259.60579999999999</v>
      </c>
      <c r="AE470" s="32">
        <f>_xlfn.XLOOKUP(Master1[[#This Row],[cu_id]],Revenue_Analysis[cuid],Revenue_Analysis[Q3 Low Deviation], 0)</f>
        <v>83.382900000000006</v>
      </c>
      <c r="AF470" s="32">
        <f>_xlfn.XLOOKUP(Master1[[#This Row],[cu_id]],Revenue_Analysis[cuid],Revenue_Analysis[Q3 High Deviation], 0)</f>
        <v>199.4187</v>
      </c>
      <c r="AG470" s="32">
        <f>_xlfn.XLOOKUP(Master1[[#This Row],[cu_id]],Revenue_Analysis[cuid],Revenue_Analysis[Q4 Low Deviation], 0)</f>
        <v>48.527500000000003</v>
      </c>
      <c r="AH470" s="32">
        <f>_xlfn.XLOOKUP(Master1[[#This Row],[cu_id]],Revenue_Analysis[cuid],Revenue_Analysis[Q4 High Deviation], 0)</f>
        <v>166.19409999999999</v>
      </c>
      <c r="AI470" s="32">
        <f>_xlfn.XLOOKUP(Master1[[#This Row],[cu_id]],Revenue_Analysis[cuid],Revenue_Analysis[Q1 Average], 0)</f>
        <v>72.980800000000002</v>
      </c>
      <c r="AJ470" s="32">
        <f>_xlfn.XLOOKUP(Master1[[#This Row],[cu_id]],Revenue_Analysis[cuid],Revenue_Analysis[Q2 Average], 0)</f>
        <v>157.41540000000001</v>
      </c>
      <c r="AK470" s="32">
        <f>_xlfn.XLOOKUP(Master1[[#This Row],[cu_id]],Revenue_Analysis[cuid],Revenue_Analysis[Q3 Average], 0)</f>
        <v>141.4008</v>
      </c>
      <c r="AL470" s="32">
        <f>_xlfn.XLOOKUP(Master1[[#This Row],[cu_id]],Revenue_Analysis[cuid],Revenue_Analysis[Q4 Average], 0)</f>
        <v>107.3608</v>
      </c>
      <c r="AM470" s="34">
        <v>0.41666666666666669</v>
      </c>
      <c r="AN470" s="35" t="s">
        <v>6875</v>
      </c>
      <c r="AO470" s="35" t="s">
        <v>4592</v>
      </c>
      <c r="AP470" s="35" t="s">
        <v>4592</v>
      </c>
      <c r="AQ470" s="20" t="s">
        <v>0</v>
      </c>
      <c r="AR470" s="20"/>
      <c r="AS470" s="14">
        <f>IFERROR(_xlfn.XLOOKUP(Master1[[#This Row],[cu_id]],StopTimes[cu_ID],StopTimes[Average Stop Time]), 0)</f>
        <v>8.8023809516666667</v>
      </c>
      <c r="AT470" s="14">
        <f>IF(Master1[[#This Row],[RSP StopTime Override]] &lt;&gt; "",Master1[[#This Row],[RSP StopTime Override]],IF(Master1[[#This Row],[Avg Stop Time Helper]] &lt;&gt; 0, Master1[[#This Row],[Avg Stop Time Helper]],Average_Stop_Time))</f>
        <v>8.8023809516666667</v>
      </c>
      <c r="AU470" s="13"/>
    </row>
    <row r="471" spans="1:47" x14ac:dyDescent="0.3">
      <c r="A471" s="18" t="s">
        <v>2989</v>
      </c>
      <c r="B471" s="20">
        <v>52</v>
      </c>
      <c r="C471" s="20" t="s">
        <v>12</v>
      </c>
      <c r="D471" s="19">
        <v>531061</v>
      </c>
      <c r="E471" s="19" t="s">
        <v>13</v>
      </c>
      <c r="F471" s="19" t="s">
        <v>6618</v>
      </c>
      <c r="G471" s="19" t="s">
        <v>6613</v>
      </c>
      <c r="H471" s="19" t="s">
        <v>5</v>
      </c>
      <c r="I471" s="19" t="s">
        <v>4977</v>
      </c>
      <c r="J471" s="19" t="s">
        <v>4</v>
      </c>
      <c r="K471" s="19" t="s">
        <v>5245</v>
      </c>
      <c r="L471" s="21" t="s">
        <v>26</v>
      </c>
      <c r="M471" s="20" t="s">
        <v>20</v>
      </c>
      <c r="N471" s="20" t="s">
        <v>25</v>
      </c>
      <c r="O471" s="20">
        <v>125</v>
      </c>
      <c r="P471" s="20">
        <v>0</v>
      </c>
      <c r="Q471" s="20">
        <v>125</v>
      </c>
      <c r="R471" s="20">
        <v>0</v>
      </c>
      <c r="S471" s="20">
        <v>0</v>
      </c>
      <c r="T471" s="20">
        <v>0</v>
      </c>
      <c r="U471" s="20">
        <v>78</v>
      </c>
      <c r="V471" s="30"/>
      <c r="W471" s="30"/>
      <c r="X471" s="33">
        <f>IFERROR(1 -(Master1[[#This Row],[Avg Garment Scans per Delivery]]/Master1[[#This Row],[Garment Inventory]]), 0)</f>
        <v>0</v>
      </c>
      <c r="Y471" s="30"/>
      <c r="Z471" s="30"/>
      <c r="AA471" s="32">
        <f>_xlfn.XLOOKUP(Master1[[#This Row],[cu_id]], Revenue_Analysis[cuid], Revenue_Analysis[Q1 Low Deviation], 0)</f>
        <v>94.2042</v>
      </c>
      <c r="AB471" s="32">
        <f>_xlfn.XLOOKUP(Master1[[#This Row],[cu_id]],Revenue_Analysis[cuid],Revenue_Analysis[Q1 High Deviation], 0)</f>
        <v>257.30059999999997</v>
      </c>
      <c r="AC471" s="32">
        <f>_xlfn.XLOOKUP(Master1[[#This Row],[cu_id]],Revenue_Analysis[cuid],Revenue_Analysis[Q2 Low Deviation], 0)</f>
        <v>91.084000000000003</v>
      </c>
      <c r="AD471" s="32">
        <f>_xlfn.XLOOKUP(Master1[[#This Row],[cu_id]],Revenue_Analysis[cuid],Revenue_Analysis[Q2 High Deviation], 0)</f>
        <v>250.7784</v>
      </c>
      <c r="AE471" s="32">
        <f>_xlfn.XLOOKUP(Master1[[#This Row],[cu_id]],Revenue_Analysis[cuid],Revenue_Analysis[Q3 Low Deviation], 0)</f>
        <v>114.8631</v>
      </c>
      <c r="AF471" s="32">
        <f>_xlfn.XLOOKUP(Master1[[#This Row],[cu_id]],Revenue_Analysis[cuid],Revenue_Analysis[Q3 High Deviation], 0)</f>
        <v>291.92189999999999</v>
      </c>
      <c r="AG471" s="32">
        <f>_xlfn.XLOOKUP(Master1[[#This Row],[cu_id]],Revenue_Analysis[cuid],Revenue_Analysis[Q4 Low Deviation], 0)</f>
        <v>76.895099999999999</v>
      </c>
      <c r="AH471" s="32">
        <f>_xlfn.XLOOKUP(Master1[[#This Row],[cu_id]],Revenue_Analysis[cuid],Revenue_Analysis[Q4 High Deviation], 0)</f>
        <v>259.1617</v>
      </c>
      <c r="AI471" s="32">
        <f>_xlfn.XLOOKUP(Master1[[#This Row],[cu_id]],Revenue_Analysis[cuid],Revenue_Analysis[Q1 Average], 0)</f>
        <v>175.75239999999999</v>
      </c>
      <c r="AJ471" s="32">
        <f>_xlfn.XLOOKUP(Master1[[#This Row],[cu_id]],Revenue_Analysis[cuid],Revenue_Analysis[Q2 Average], 0)</f>
        <v>170.93119999999999</v>
      </c>
      <c r="AK471" s="32">
        <f>_xlfn.XLOOKUP(Master1[[#This Row],[cu_id]],Revenue_Analysis[cuid],Revenue_Analysis[Q3 Average], 0)</f>
        <v>203.39250000000001</v>
      </c>
      <c r="AL471" s="32">
        <f>_xlfn.XLOOKUP(Master1[[#This Row],[cu_id]],Revenue_Analysis[cuid],Revenue_Analysis[Q4 Average], 0)</f>
        <v>168.0284</v>
      </c>
      <c r="AM471" s="34">
        <v>0.29166666666666669</v>
      </c>
      <c r="AN471" s="35">
        <v>0.70833333333333337</v>
      </c>
      <c r="AO471" s="35" t="s">
        <v>4592</v>
      </c>
      <c r="AP471" s="35" t="s">
        <v>4592</v>
      </c>
      <c r="AQ471" s="20" t="s">
        <v>0</v>
      </c>
      <c r="AR471" s="20"/>
      <c r="AS471" s="14">
        <f>IFERROR(_xlfn.XLOOKUP(Master1[[#This Row],[cu_id]],StopTimes[cu_ID],StopTimes[Average Stop Time]), 0)</f>
        <v>7.2807016666666668E-2</v>
      </c>
      <c r="AT471" s="14">
        <f>IF(Master1[[#This Row],[RSP StopTime Override]] &lt;&gt; "",Master1[[#This Row],[RSP StopTime Override]],IF(Master1[[#This Row],[Avg Stop Time Helper]] &lt;&gt; 0, Master1[[#This Row],[Avg Stop Time Helper]],Average_Stop_Time))</f>
        <v>7.2807016666666668E-2</v>
      </c>
      <c r="AU471" s="13"/>
    </row>
    <row r="472" spans="1:47" x14ac:dyDescent="0.3">
      <c r="A472" s="18" t="s">
        <v>2990</v>
      </c>
      <c r="B472" s="20">
        <v>52</v>
      </c>
      <c r="C472" s="20" t="s">
        <v>14</v>
      </c>
      <c r="D472" s="19">
        <v>531104</v>
      </c>
      <c r="E472" s="19" t="s">
        <v>13</v>
      </c>
      <c r="F472" s="19" t="s">
        <v>6725</v>
      </c>
      <c r="G472" s="19" t="s">
        <v>6726</v>
      </c>
      <c r="H472" s="19" t="s">
        <v>5</v>
      </c>
      <c r="I472" s="19" t="s">
        <v>4970</v>
      </c>
      <c r="J472" s="19" t="s">
        <v>4</v>
      </c>
      <c r="K472" s="19" t="s">
        <v>5972</v>
      </c>
      <c r="L472" s="21" t="s">
        <v>26</v>
      </c>
      <c r="M472" s="20" t="s">
        <v>20</v>
      </c>
      <c r="N472" s="20" t="s">
        <v>25</v>
      </c>
      <c r="O472" s="20">
        <v>50</v>
      </c>
      <c r="P472" s="20">
        <v>0</v>
      </c>
      <c r="Q472" s="20">
        <v>0</v>
      </c>
      <c r="R472" s="20">
        <v>0</v>
      </c>
      <c r="S472" s="20">
        <v>50</v>
      </c>
      <c r="T472" s="20">
        <v>0</v>
      </c>
      <c r="U472" s="20">
        <v>24</v>
      </c>
      <c r="V472" s="30"/>
      <c r="W472" s="30"/>
      <c r="X472" s="33">
        <f>IFERROR(1 -(Master1[[#This Row],[Avg Garment Scans per Delivery]]/Master1[[#This Row],[Garment Inventory]]), 0)</f>
        <v>0</v>
      </c>
      <c r="Y472" s="30"/>
      <c r="Z472" s="30"/>
      <c r="AA472" s="32">
        <f>_xlfn.XLOOKUP(Master1[[#This Row],[cu_id]], Revenue_Analysis[cuid], Revenue_Analysis[Q1 Low Deviation], 0)</f>
        <v>13.46</v>
      </c>
      <c r="AB472" s="32">
        <f>_xlfn.XLOOKUP(Master1[[#This Row],[cu_id]],Revenue_Analysis[cuid],Revenue_Analysis[Q1 High Deviation], 0)</f>
        <v>174.18</v>
      </c>
      <c r="AC472" s="32">
        <f>_xlfn.XLOOKUP(Master1[[#This Row],[cu_id]],Revenue_Analysis[cuid],Revenue_Analysis[Q2 Low Deviation], 0)</f>
        <v>55.61</v>
      </c>
      <c r="AD472" s="32">
        <f>_xlfn.XLOOKUP(Master1[[#This Row],[cu_id]],Revenue_Analysis[cuid],Revenue_Analysis[Q2 High Deviation], 0)</f>
        <v>335.02499999999998</v>
      </c>
      <c r="AE472" s="32">
        <f>_xlfn.XLOOKUP(Master1[[#This Row],[cu_id]],Revenue_Analysis[cuid],Revenue_Analysis[Q3 Low Deviation], 0)</f>
        <v>56.748399999999997</v>
      </c>
      <c r="AF472" s="32">
        <f>_xlfn.XLOOKUP(Master1[[#This Row],[cu_id]],Revenue_Analysis[cuid],Revenue_Analysis[Q3 High Deviation], 0)</f>
        <v>261.86759999999998</v>
      </c>
      <c r="AG472" s="32">
        <f>_xlfn.XLOOKUP(Master1[[#This Row],[cu_id]],Revenue_Analysis[cuid],Revenue_Analysis[Q4 Low Deviation], 0)</f>
        <v>150.06549999999999</v>
      </c>
      <c r="AH472" s="32">
        <f>_xlfn.XLOOKUP(Master1[[#This Row],[cu_id]],Revenue_Analysis[cuid],Revenue_Analysis[Q4 High Deviation], 0)</f>
        <v>456.62110000000001</v>
      </c>
      <c r="AI472" s="32">
        <f>_xlfn.XLOOKUP(Master1[[#This Row],[cu_id]],Revenue_Analysis[cuid],Revenue_Analysis[Q1 Average], 0)</f>
        <v>93.82</v>
      </c>
      <c r="AJ472" s="32">
        <f>_xlfn.XLOOKUP(Master1[[#This Row],[cu_id]],Revenue_Analysis[cuid],Revenue_Analysis[Q2 Average], 0)</f>
        <v>195.3175</v>
      </c>
      <c r="AK472" s="32">
        <f>_xlfn.XLOOKUP(Master1[[#This Row],[cu_id]],Revenue_Analysis[cuid],Revenue_Analysis[Q3 Average], 0)</f>
        <v>159.30799999999999</v>
      </c>
      <c r="AL472" s="32">
        <f>_xlfn.XLOOKUP(Master1[[#This Row],[cu_id]],Revenue_Analysis[cuid],Revenue_Analysis[Q4 Average], 0)</f>
        <v>303.3433</v>
      </c>
      <c r="AM472" s="34">
        <v>0.33333333333333331</v>
      </c>
      <c r="AN472" s="35">
        <v>0.70833333333333337</v>
      </c>
      <c r="AO472" s="35" t="s">
        <v>4592</v>
      </c>
      <c r="AP472" s="35" t="s">
        <v>4592</v>
      </c>
      <c r="AQ472" s="20" t="s">
        <v>0</v>
      </c>
      <c r="AR472" s="20"/>
      <c r="AS472" s="14">
        <f>IFERROR(_xlfn.XLOOKUP(Master1[[#This Row],[cu_id]],StopTimes[cu_ID],StopTimes[Average Stop Time]), 0)</f>
        <v>0.16388889000000001</v>
      </c>
      <c r="AT472" s="14">
        <f>IF(Master1[[#This Row],[RSP StopTime Override]] &lt;&gt; "",Master1[[#This Row],[RSP StopTime Override]],IF(Master1[[#This Row],[Avg Stop Time Helper]] &lt;&gt; 0, Master1[[#This Row],[Avg Stop Time Helper]],Average_Stop_Time))</f>
        <v>0.16388889000000001</v>
      </c>
      <c r="AU472" s="13"/>
    </row>
    <row r="473" spans="1:47" x14ac:dyDescent="0.3">
      <c r="A473" s="18" t="s">
        <v>2991</v>
      </c>
      <c r="B473" s="20">
        <v>50</v>
      </c>
      <c r="C473" s="20" t="s">
        <v>6</v>
      </c>
      <c r="D473" s="19">
        <v>99056</v>
      </c>
      <c r="E473" s="19" t="s">
        <v>94</v>
      </c>
      <c r="F473" s="19" t="s">
        <v>5932</v>
      </c>
      <c r="G473" s="19" t="s">
        <v>5933</v>
      </c>
      <c r="H473" s="19" t="s">
        <v>5</v>
      </c>
      <c r="I473" s="19" t="s">
        <v>5934</v>
      </c>
      <c r="J473" s="19" t="s">
        <v>4</v>
      </c>
      <c r="K473" s="19" t="s">
        <v>5024</v>
      </c>
      <c r="L473" s="21" t="s">
        <v>16</v>
      </c>
      <c r="M473" s="20" t="s">
        <v>3</v>
      </c>
      <c r="N473" s="20" t="s">
        <v>2</v>
      </c>
      <c r="O473" s="20">
        <v>5</v>
      </c>
      <c r="P473" s="20">
        <v>0</v>
      </c>
      <c r="Q473" s="20">
        <v>0</v>
      </c>
      <c r="R473" s="20">
        <v>5</v>
      </c>
      <c r="S473" s="20">
        <v>0</v>
      </c>
      <c r="T473" s="20">
        <v>0</v>
      </c>
      <c r="U473" s="20">
        <v>53</v>
      </c>
      <c r="V473" s="30">
        <v>308</v>
      </c>
      <c r="W473" s="30">
        <v>43</v>
      </c>
      <c r="X473" s="33">
        <f>IFERROR(1 -(Master1[[#This Row],[Avg Garment Scans per Delivery]]/Master1[[#This Row],[Garment Inventory]]), 0)</f>
        <v>0.86038961038961037</v>
      </c>
      <c r="Y473" s="30">
        <v>15</v>
      </c>
      <c r="Z473" s="30">
        <v>319</v>
      </c>
      <c r="AA473" s="32">
        <f>_xlfn.XLOOKUP(Master1[[#This Row],[cu_id]], Revenue_Analysis[cuid], Revenue_Analysis[Q1 Low Deviation], 0)</f>
        <v>205.83920000000001</v>
      </c>
      <c r="AB473" s="32">
        <f>_xlfn.XLOOKUP(Master1[[#This Row],[cu_id]],Revenue_Analysis[cuid],Revenue_Analysis[Q1 High Deviation], 0)</f>
        <v>252.73779999999999</v>
      </c>
      <c r="AC473" s="32">
        <f>_xlfn.XLOOKUP(Master1[[#This Row],[cu_id]],Revenue_Analysis[cuid],Revenue_Analysis[Q2 Low Deviation], 0)</f>
        <v>215.66319999999999</v>
      </c>
      <c r="AD473" s="32">
        <f>_xlfn.XLOOKUP(Master1[[#This Row],[cu_id]],Revenue_Analysis[cuid],Revenue_Analysis[Q2 High Deviation], 0)</f>
        <v>248.4614</v>
      </c>
      <c r="AE473" s="32">
        <f>_xlfn.XLOOKUP(Master1[[#This Row],[cu_id]],Revenue_Analysis[cuid],Revenue_Analysis[Q3 Low Deviation], 0)</f>
        <v>212.65190000000001</v>
      </c>
      <c r="AF473" s="32">
        <f>_xlfn.XLOOKUP(Master1[[#This Row],[cu_id]],Revenue_Analysis[cuid],Revenue_Analysis[Q3 High Deviation], 0)</f>
        <v>275.33429999999998</v>
      </c>
      <c r="AG473" s="32">
        <f>_xlfn.XLOOKUP(Master1[[#This Row],[cu_id]],Revenue_Analysis[cuid],Revenue_Analysis[Q4 Low Deviation], 0)</f>
        <v>193.6036</v>
      </c>
      <c r="AH473" s="32">
        <f>_xlfn.XLOOKUP(Master1[[#This Row],[cu_id]],Revenue_Analysis[cuid],Revenue_Analysis[Q4 High Deviation], 0)</f>
        <v>267.2192</v>
      </c>
      <c r="AI473" s="32">
        <f>_xlfn.XLOOKUP(Master1[[#This Row],[cu_id]],Revenue_Analysis[cuid],Revenue_Analysis[Q1 Average], 0)</f>
        <v>229.2885</v>
      </c>
      <c r="AJ473" s="32">
        <f>_xlfn.XLOOKUP(Master1[[#This Row],[cu_id]],Revenue_Analysis[cuid],Revenue_Analysis[Q2 Average], 0)</f>
        <v>232.06229999999999</v>
      </c>
      <c r="AK473" s="32">
        <f>_xlfn.XLOOKUP(Master1[[#This Row],[cu_id]],Revenue_Analysis[cuid],Revenue_Analysis[Q3 Average], 0)</f>
        <v>243.9931</v>
      </c>
      <c r="AL473" s="32">
        <f>_xlfn.XLOOKUP(Master1[[#This Row],[cu_id]],Revenue_Analysis[cuid],Revenue_Analysis[Q4 Average], 0)</f>
        <v>230.41139999999999</v>
      </c>
      <c r="AM473" s="34">
        <v>0.29166666666666669</v>
      </c>
      <c r="AN473" s="35">
        <v>0.66666666666666663</v>
      </c>
      <c r="AO473" s="35" t="s">
        <v>4592</v>
      </c>
      <c r="AP473" s="35" t="s">
        <v>4592</v>
      </c>
      <c r="AQ473" s="20" t="s">
        <v>0</v>
      </c>
      <c r="AR473" s="20"/>
      <c r="AS473" s="14">
        <f>IFERROR(_xlfn.XLOOKUP(Master1[[#This Row],[cu_id]],StopTimes[cu_ID],StopTimes[Average Stop Time]), 0)</f>
        <v>0</v>
      </c>
      <c r="AT473" s="14">
        <f>IF(Master1[[#This Row],[RSP StopTime Override]] &lt;&gt; "",Master1[[#This Row],[RSP StopTime Override]],IF(Master1[[#This Row],[Avg Stop Time Helper]] &lt;&gt; 0, Master1[[#This Row],[Avg Stop Time Helper]],Average_Stop_Time))</f>
        <v>9</v>
      </c>
      <c r="AU473" s="13">
        <v>9</v>
      </c>
    </row>
    <row r="474" spans="1:47" x14ac:dyDescent="0.3">
      <c r="A474" s="18" t="s">
        <v>2992</v>
      </c>
      <c r="B474" s="20">
        <v>6</v>
      </c>
      <c r="C474" s="20" t="s">
        <v>6</v>
      </c>
      <c r="D474" s="19">
        <v>531114</v>
      </c>
      <c r="E474" s="19" t="s">
        <v>13</v>
      </c>
      <c r="F474" s="19" t="s">
        <v>4817</v>
      </c>
      <c r="G474" s="19" t="s">
        <v>4818</v>
      </c>
      <c r="H474" s="19" t="s">
        <v>5</v>
      </c>
      <c r="I474" s="19" t="s">
        <v>4595</v>
      </c>
      <c r="J474" s="19" t="s">
        <v>4</v>
      </c>
      <c r="K474" s="19" t="s">
        <v>4611</v>
      </c>
      <c r="L474" s="21" t="s">
        <v>31</v>
      </c>
      <c r="M474" s="20" t="s">
        <v>30</v>
      </c>
      <c r="N474" s="20" t="s">
        <v>2</v>
      </c>
      <c r="O474" s="20">
        <v>20</v>
      </c>
      <c r="P474" s="20">
        <v>0</v>
      </c>
      <c r="Q474" s="20">
        <v>0</v>
      </c>
      <c r="R474" s="20">
        <v>20</v>
      </c>
      <c r="S474" s="20">
        <v>0</v>
      </c>
      <c r="T474" s="20">
        <v>0</v>
      </c>
      <c r="U474" s="20">
        <v>6</v>
      </c>
      <c r="V474" s="30"/>
      <c r="W474" s="30"/>
      <c r="X474" s="33">
        <f>IFERROR(1 -(Master1[[#This Row],[Avg Garment Scans per Delivery]]/Master1[[#This Row],[Garment Inventory]]), 0)</f>
        <v>0</v>
      </c>
      <c r="Y474" s="30"/>
      <c r="Z474" s="30"/>
      <c r="AA474" s="32">
        <f>_xlfn.XLOOKUP(Master1[[#This Row],[cu_id]], Revenue_Analysis[cuid], Revenue_Analysis[Q1 Low Deviation], 0)</f>
        <v>48.98</v>
      </c>
      <c r="AB474" s="32">
        <f>_xlfn.XLOOKUP(Master1[[#This Row],[cu_id]],Revenue_Analysis[cuid],Revenue_Analysis[Q1 High Deviation], 0)</f>
        <v>48.98</v>
      </c>
      <c r="AC474" s="32">
        <f>_xlfn.XLOOKUP(Master1[[#This Row],[cu_id]],Revenue_Analysis[cuid],Revenue_Analysis[Q2 Low Deviation], 0)</f>
        <v>51.23</v>
      </c>
      <c r="AD474" s="32">
        <f>_xlfn.XLOOKUP(Master1[[#This Row],[cu_id]],Revenue_Analysis[cuid],Revenue_Analysis[Q2 High Deviation], 0)</f>
        <v>54.69</v>
      </c>
      <c r="AE474" s="32">
        <f>_xlfn.XLOOKUP(Master1[[#This Row],[cu_id]],Revenue_Analysis[cuid],Revenue_Analysis[Q3 Low Deviation], 0)</f>
        <v>53.501100000000001</v>
      </c>
      <c r="AF474" s="32">
        <f>_xlfn.XLOOKUP(Master1[[#This Row],[cu_id]],Revenue_Analysis[cuid],Revenue_Analysis[Q3 High Deviation], 0)</f>
        <v>54.452300000000001</v>
      </c>
      <c r="AG474" s="32">
        <f>_xlfn.XLOOKUP(Master1[[#This Row],[cu_id]],Revenue_Analysis[cuid],Revenue_Analysis[Q4 Low Deviation], 0)</f>
        <v>37.3977</v>
      </c>
      <c r="AH474" s="32">
        <f>_xlfn.XLOOKUP(Master1[[#This Row],[cu_id]],Revenue_Analysis[cuid],Revenue_Analysis[Q4 High Deviation], 0)</f>
        <v>46.988900000000001</v>
      </c>
      <c r="AI474" s="32">
        <f>_xlfn.XLOOKUP(Master1[[#This Row],[cu_id]],Revenue_Analysis[cuid],Revenue_Analysis[Q1 Average], 0)</f>
        <v>48.98</v>
      </c>
      <c r="AJ474" s="32">
        <f>_xlfn.XLOOKUP(Master1[[#This Row],[cu_id]],Revenue_Analysis[cuid],Revenue_Analysis[Q2 Average], 0)</f>
        <v>52.96</v>
      </c>
      <c r="AK474" s="32">
        <f>_xlfn.XLOOKUP(Master1[[#This Row],[cu_id]],Revenue_Analysis[cuid],Revenue_Analysis[Q3 Average], 0)</f>
        <v>53.976700000000001</v>
      </c>
      <c r="AL474" s="32">
        <f>_xlfn.XLOOKUP(Master1[[#This Row],[cu_id]],Revenue_Analysis[cuid],Revenue_Analysis[Q4 Average], 0)</f>
        <v>42.193300000000001</v>
      </c>
      <c r="AM474" s="34">
        <v>0.25</v>
      </c>
      <c r="AN474" s="35">
        <v>0.20833333333333334</v>
      </c>
      <c r="AO474" s="35" t="s">
        <v>4592</v>
      </c>
      <c r="AP474" s="35" t="s">
        <v>4592</v>
      </c>
      <c r="AQ474" s="20" t="s">
        <v>0</v>
      </c>
      <c r="AR474" s="20"/>
      <c r="AS474" s="14">
        <f>IFERROR(_xlfn.XLOOKUP(Master1[[#This Row],[cu_id]],StopTimes[cu_ID],StopTimes[Average Stop Time]), 0)</f>
        <v>4.6833333333333336</v>
      </c>
      <c r="AT474" s="14">
        <f>IF(Master1[[#This Row],[RSP StopTime Override]] &lt;&gt; "",Master1[[#This Row],[RSP StopTime Override]],IF(Master1[[#This Row],[Avg Stop Time Helper]] &lt;&gt; 0, Master1[[#This Row],[Avg Stop Time Helper]],Average_Stop_Time))</f>
        <v>4.6833333333333336</v>
      </c>
      <c r="AU474" s="13"/>
    </row>
    <row r="475" spans="1:47" x14ac:dyDescent="0.3">
      <c r="A475" s="18" t="s">
        <v>2993</v>
      </c>
      <c r="B475" s="20">
        <v>6</v>
      </c>
      <c r="C475" s="20" t="s">
        <v>7</v>
      </c>
      <c r="D475" s="19">
        <v>99054</v>
      </c>
      <c r="E475" s="19" t="s">
        <v>104</v>
      </c>
      <c r="F475" s="19" t="s">
        <v>69</v>
      </c>
      <c r="G475" s="19" t="s">
        <v>4920</v>
      </c>
      <c r="H475" s="19" t="s">
        <v>11</v>
      </c>
      <c r="I475" s="19" t="s">
        <v>4595</v>
      </c>
      <c r="J475" s="19" t="s">
        <v>4</v>
      </c>
      <c r="K475" s="19" t="s">
        <v>4591</v>
      </c>
      <c r="L475" s="21" t="s">
        <v>17</v>
      </c>
      <c r="M475" s="20" t="s">
        <v>10</v>
      </c>
      <c r="N475" s="20" t="s">
        <v>2</v>
      </c>
      <c r="O475" s="20">
        <v>105</v>
      </c>
      <c r="P475" s="20">
        <v>0</v>
      </c>
      <c r="Q475" s="20">
        <v>0</v>
      </c>
      <c r="R475" s="20">
        <v>0</v>
      </c>
      <c r="S475" s="20">
        <v>0</v>
      </c>
      <c r="T475" s="20">
        <v>105</v>
      </c>
      <c r="U475" s="20">
        <v>26</v>
      </c>
      <c r="V475" s="30"/>
      <c r="W475" s="30"/>
      <c r="X475" s="33">
        <f>IFERROR(1 -(Master1[[#This Row],[Avg Garment Scans per Delivery]]/Master1[[#This Row],[Garment Inventory]]), 0)</f>
        <v>0</v>
      </c>
      <c r="Y475" s="30"/>
      <c r="Z475" s="30"/>
      <c r="AA475" s="32">
        <f>_xlfn.XLOOKUP(Master1[[#This Row],[cu_id]], Revenue_Analysis[cuid], Revenue_Analysis[Q1 Low Deviation], 0)</f>
        <v>39.029800000000002</v>
      </c>
      <c r="AB475" s="32">
        <f>_xlfn.XLOOKUP(Master1[[#This Row],[cu_id]],Revenue_Analysis[cuid],Revenue_Analysis[Q1 High Deviation], 0)</f>
        <v>51.335999999999999</v>
      </c>
      <c r="AC475" s="32">
        <f>_xlfn.XLOOKUP(Master1[[#This Row],[cu_id]],Revenue_Analysis[cuid],Revenue_Analysis[Q2 Low Deviation], 0)</f>
        <v>44.833599999999997</v>
      </c>
      <c r="AD475" s="32">
        <f>_xlfn.XLOOKUP(Master1[[#This Row],[cu_id]],Revenue_Analysis[cuid],Revenue_Analysis[Q2 High Deviation], 0)</f>
        <v>78.929199999999994</v>
      </c>
      <c r="AE475" s="32">
        <f>_xlfn.XLOOKUP(Master1[[#This Row],[cu_id]],Revenue_Analysis[cuid],Revenue_Analysis[Q3 Low Deviation], 0)</f>
        <v>29.323599999999999</v>
      </c>
      <c r="AF475" s="32">
        <f>_xlfn.XLOOKUP(Master1[[#This Row],[cu_id]],Revenue_Analysis[cuid],Revenue_Analysis[Q3 High Deviation], 0)</f>
        <v>81.9392</v>
      </c>
      <c r="AG475" s="32">
        <f>_xlfn.XLOOKUP(Master1[[#This Row],[cu_id]],Revenue_Analysis[cuid],Revenue_Analysis[Q4 Low Deviation], 0)</f>
        <v>27.720199999999998</v>
      </c>
      <c r="AH475" s="32">
        <f>_xlfn.XLOOKUP(Master1[[#This Row],[cu_id]],Revenue_Analysis[cuid],Revenue_Analysis[Q4 High Deviation], 0)</f>
        <v>45.751199999999997</v>
      </c>
      <c r="AI475" s="32">
        <f>_xlfn.XLOOKUP(Master1[[#This Row],[cu_id]],Revenue_Analysis[cuid],Revenue_Analysis[Q1 Average], 0)</f>
        <v>45.182899999999997</v>
      </c>
      <c r="AJ475" s="32">
        <f>_xlfn.XLOOKUP(Master1[[#This Row],[cu_id]],Revenue_Analysis[cuid],Revenue_Analysis[Q2 Average], 0)</f>
        <v>61.881399999999999</v>
      </c>
      <c r="AK475" s="32">
        <f>_xlfn.XLOOKUP(Master1[[#This Row],[cu_id]],Revenue_Analysis[cuid],Revenue_Analysis[Q3 Average], 0)</f>
        <v>55.631399999999999</v>
      </c>
      <c r="AL475" s="32">
        <f>_xlfn.XLOOKUP(Master1[[#This Row],[cu_id]],Revenue_Analysis[cuid],Revenue_Analysis[Q4 Average], 0)</f>
        <v>36.735700000000001</v>
      </c>
      <c r="AM475" s="34">
        <v>0.375</v>
      </c>
      <c r="AN475" s="35">
        <v>0.70833333333333337</v>
      </c>
      <c r="AO475" s="35" t="s">
        <v>4592</v>
      </c>
      <c r="AP475" s="35" t="s">
        <v>4592</v>
      </c>
      <c r="AQ475" s="20" t="s">
        <v>0</v>
      </c>
      <c r="AR475" s="20"/>
      <c r="AS475" s="14">
        <f>IFERROR(_xlfn.XLOOKUP(Master1[[#This Row],[cu_id]],StopTimes[cu_ID],StopTimes[Average Stop Time]), 0)</f>
        <v>5.2222222216666667</v>
      </c>
      <c r="AT475" s="14">
        <f>IF(Master1[[#This Row],[RSP StopTime Override]] &lt;&gt; "",Master1[[#This Row],[RSP StopTime Override]],IF(Master1[[#This Row],[Avg Stop Time Helper]] &lt;&gt; 0, Master1[[#This Row],[Avg Stop Time Helper]],Average_Stop_Time))</f>
        <v>5.2222222216666667</v>
      </c>
      <c r="AU475" s="13"/>
    </row>
    <row r="476" spans="1:47" x14ac:dyDescent="0.3">
      <c r="A476" s="18" t="s">
        <v>2994</v>
      </c>
      <c r="B476" s="20">
        <v>51</v>
      </c>
      <c r="C476" s="20" t="s">
        <v>12</v>
      </c>
      <c r="D476" s="19">
        <v>531132</v>
      </c>
      <c r="E476" s="19" t="s">
        <v>13</v>
      </c>
      <c r="F476" s="19" t="s">
        <v>6297</v>
      </c>
      <c r="G476" s="19" t="s">
        <v>6298</v>
      </c>
      <c r="H476" s="19" t="s">
        <v>5</v>
      </c>
      <c r="I476" s="19" t="s">
        <v>6271</v>
      </c>
      <c r="J476" s="19" t="s">
        <v>4</v>
      </c>
      <c r="K476" s="19" t="s">
        <v>6272</v>
      </c>
      <c r="L476" s="21" t="s">
        <v>16</v>
      </c>
      <c r="M476" s="20" t="s">
        <v>3</v>
      </c>
      <c r="N476" s="20" t="s">
        <v>2</v>
      </c>
      <c r="O476" s="20">
        <v>70</v>
      </c>
      <c r="P476" s="20">
        <v>0</v>
      </c>
      <c r="Q476" s="20">
        <v>70</v>
      </c>
      <c r="R476" s="20">
        <v>0</v>
      </c>
      <c r="S476" s="20">
        <v>0</v>
      </c>
      <c r="T476" s="20">
        <v>0</v>
      </c>
      <c r="U476" s="20">
        <v>52</v>
      </c>
      <c r="V476" s="30"/>
      <c r="W476" s="30"/>
      <c r="X476" s="33">
        <f>IFERROR(1 -(Master1[[#This Row],[Avg Garment Scans per Delivery]]/Master1[[#This Row],[Garment Inventory]]), 0)</f>
        <v>0</v>
      </c>
      <c r="Y476" s="30"/>
      <c r="Z476" s="30"/>
      <c r="AA476" s="32">
        <f>_xlfn.XLOOKUP(Master1[[#This Row],[cu_id]], Revenue_Analysis[cuid], Revenue_Analysis[Q1 Low Deviation], 0)</f>
        <v>61.429900000000004</v>
      </c>
      <c r="AB476" s="32">
        <f>_xlfn.XLOOKUP(Master1[[#This Row],[cu_id]],Revenue_Analysis[cuid],Revenue_Analysis[Q1 High Deviation], 0)</f>
        <v>85.836299999999994</v>
      </c>
      <c r="AC476" s="32">
        <f>_xlfn.XLOOKUP(Master1[[#This Row],[cu_id]],Revenue_Analysis[cuid],Revenue_Analysis[Q2 Low Deviation], 0)</f>
        <v>74.075000000000003</v>
      </c>
      <c r="AD476" s="32">
        <f>_xlfn.XLOOKUP(Master1[[#This Row],[cu_id]],Revenue_Analysis[cuid],Revenue_Analysis[Q2 High Deviation], 0)</f>
        <v>96.926599999999993</v>
      </c>
      <c r="AE476" s="32">
        <f>_xlfn.XLOOKUP(Master1[[#This Row],[cu_id]],Revenue_Analysis[cuid],Revenue_Analysis[Q3 Low Deviation], 0)</f>
        <v>77.897099999999995</v>
      </c>
      <c r="AF476" s="32">
        <f>_xlfn.XLOOKUP(Master1[[#This Row],[cu_id]],Revenue_Analysis[cuid],Revenue_Analysis[Q3 High Deviation], 0)</f>
        <v>106.6459</v>
      </c>
      <c r="AG476" s="32">
        <f>_xlfn.XLOOKUP(Master1[[#This Row],[cu_id]],Revenue_Analysis[cuid],Revenue_Analysis[Q4 Low Deviation], 0)</f>
        <v>55.812899999999999</v>
      </c>
      <c r="AH476" s="32">
        <f>_xlfn.XLOOKUP(Master1[[#This Row],[cu_id]],Revenue_Analysis[cuid],Revenue_Analysis[Q4 High Deviation], 0)</f>
        <v>79.116299999999995</v>
      </c>
      <c r="AI476" s="32">
        <f>_xlfn.XLOOKUP(Master1[[#This Row],[cu_id]],Revenue_Analysis[cuid],Revenue_Analysis[Q1 Average], 0)</f>
        <v>73.633099999999999</v>
      </c>
      <c r="AJ476" s="32">
        <f>_xlfn.XLOOKUP(Master1[[#This Row],[cu_id]],Revenue_Analysis[cuid],Revenue_Analysis[Q2 Average], 0)</f>
        <v>85.500799999999998</v>
      </c>
      <c r="AK476" s="32">
        <f>_xlfn.XLOOKUP(Master1[[#This Row],[cu_id]],Revenue_Analysis[cuid],Revenue_Analysis[Q3 Average], 0)</f>
        <v>92.271500000000003</v>
      </c>
      <c r="AL476" s="32">
        <f>_xlfn.XLOOKUP(Master1[[#This Row],[cu_id]],Revenue_Analysis[cuid],Revenue_Analysis[Q4 Average], 0)</f>
        <v>67.464600000000004</v>
      </c>
      <c r="AM476" s="34">
        <v>0.29166666666666669</v>
      </c>
      <c r="AN476" s="35">
        <v>0.875</v>
      </c>
      <c r="AO476" s="35" t="s">
        <v>4592</v>
      </c>
      <c r="AP476" s="35" t="s">
        <v>4592</v>
      </c>
      <c r="AQ476" s="20" t="s">
        <v>0</v>
      </c>
      <c r="AR476" s="20"/>
      <c r="AS476" s="14">
        <f>IFERROR(_xlfn.XLOOKUP(Master1[[#This Row],[cu_id]],StopTimes[cu_ID],StopTimes[Average Stop Time]), 0)</f>
        <v>8.3047619033333326</v>
      </c>
      <c r="AT476" s="14">
        <f>IF(Master1[[#This Row],[RSP StopTime Override]] &lt;&gt; "",Master1[[#This Row],[RSP StopTime Override]],IF(Master1[[#This Row],[Avg Stop Time Helper]] &lt;&gt; 0, Master1[[#This Row],[Avg Stop Time Helper]],Average_Stop_Time))</f>
        <v>8.3047619033333326</v>
      </c>
      <c r="AU476" s="13"/>
    </row>
    <row r="477" spans="1:47" x14ac:dyDescent="0.3">
      <c r="A477" s="18" t="s">
        <v>2995</v>
      </c>
      <c r="B477" s="20">
        <v>50</v>
      </c>
      <c r="C477" s="20" t="s">
        <v>7</v>
      </c>
      <c r="D477" s="19">
        <v>531210</v>
      </c>
      <c r="E477" s="19" t="s">
        <v>13</v>
      </c>
      <c r="F477" s="19" t="s">
        <v>6064</v>
      </c>
      <c r="G477" s="19" t="s">
        <v>6065</v>
      </c>
      <c r="H477" s="19" t="s">
        <v>5</v>
      </c>
      <c r="I477" s="19" t="s">
        <v>5338</v>
      </c>
      <c r="J477" s="19" t="s">
        <v>4</v>
      </c>
      <c r="K477" s="19" t="s">
        <v>5339</v>
      </c>
      <c r="L477" s="21" t="s">
        <v>16</v>
      </c>
      <c r="M477" s="20" t="s">
        <v>3</v>
      </c>
      <c r="N477" s="20" t="s">
        <v>2</v>
      </c>
      <c r="O477" s="20">
        <v>50</v>
      </c>
      <c r="P477" s="20">
        <v>0</v>
      </c>
      <c r="Q477" s="20">
        <v>0</v>
      </c>
      <c r="R477" s="20">
        <v>0</v>
      </c>
      <c r="S477" s="20">
        <v>0</v>
      </c>
      <c r="T477" s="20">
        <v>50</v>
      </c>
      <c r="U477" s="20">
        <v>53</v>
      </c>
      <c r="V477" s="30">
        <v>13</v>
      </c>
      <c r="W477" s="30">
        <v>3</v>
      </c>
      <c r="X477" s="33">
        <f>IFERROR(1 -(Master1[[#This Row],[Avg Garment Scans per Delivery]]/Master1[[#This Row],[Garment Inventory]]), 0)</f>
        <v>0.76923076923076916</v>
      </c>
      <c r="Y477" s="30">
        <v>2</v>
      </c>
      <c r="Z477" s="30">
        <v>25</v>
      </c>
      <c r="AA477" s="32">
        <f>_xlfn.XLOOKUP(Master1[[#This Row],[cu_id]], Revenue_Analysis[cuid], Revenue_Analysis[Q1 Low Deviation], 0)</f>
        <v>324.54390000000001</v>
      </c>
      <c r="AB477" s="32">
        <f>_xlfn.XLOOKUP(Master1[[#This Row],[cu_id]],Revenue_Analysis[cuid],Revenue_Analysis[Q1 High Deviation], 0)</f>
        <v>371.6927</v>
      </c>
      <c r="AC477" s="32">
        <f>_xlfn.XLOOKUP(Master1[[#This Row],[cu_id]],Revenue_Analysis[cuid],Revenue_Analysis[Q2 Low Deviation], 0)</f>
        <v>363.7441</v>
      </c>
      <c r="AD477" s="32">
        <f>_xlfn.XLOOKUP(Master1[[#This Row],[cu_id]],Revenue_Analysis[cuid],Revenue_Analysis[Q2 High Deviation], 0)</f>
        <v>413.05130000000003</v>
      </c>
      <c r="AE477" s="32">
        <f>_xlfn.XLOOKUP(Master1[[#This Row],[cu_id]],Revenue_Analysis[cuid],Revenue_Analysis[Q3 Low Deviation], 0)</f>
        <v>322.02589999999998</v>
      </c>
      <c r="AF477" s="32">
        <f>_xlfn.XLOOKUP(Master1[[#This Row],[cu_id]],Revenue_Analysis[cuid],Revenue_Analysis[Q3 High Deviation], 0)</f>
        <v>452.28910000000002</v>
      </c>
      <c r="AG477" s="32">
        <f>_xlfn.XLOOKUP(Master1[[#This Row],[cu_id]],Revenue_Analysis[cuid],Revenue_Analysis[Q4 Low Deviation], 0)</f>
        <v>295.3202</v>
      </c>
      <c r="AH477" s="32">
        <f>_xlfn.XLOOKUP(Master1[[#This Row],[cu_id]],Revenue_Analysis[cuid],Revenue_Analysis[Q4 High Deviation], 0)</f>
        <v>363.64640000000003</v>
      </c>
      <c r="AI477" s="32">
        <f>_xlfn.XLOOKUP(Master1[[#This Row],[cu_id]],Revenue_Analysis[cuid],Revenue_Analysis[Q1 Average], 0)</f>
        <v>348.11829999999998</v>
      </c>
      <c r="AJ477" s="32">
        <f>_xlfn.XLOOKUP(Master1[[#This Row],[cu_id]],Revenue_Analysis[cuid],Revenue_Analysis[Q2 Average], 0)</f>
        <v>388.39769999999999</v>
      </c>
      <c r="AK477" s="32">
        <f>_xlfn.XLOOKUP(Master1[[#This Row],[cu_id]],Revenue_Analysis[cuid],Revenue_Analysis[Q3 Average], 0)</f>
        <v>387.15750000000003</v>
      </c>
      <c r="AL477" s="32">
        <f>_xlfn.XLOOKUP(Master1[[#This Row],[cu_id]],Revenue_Analysis[cuid],Revenue_Analysis[Q4 Average], 0)</f>
        <v>329.48329999999999</v>
      </c>
      <c r="AM477" s="34">
        <v>0.29166666666666669</v>
      </c>
      <c r="AN477" s="35">
        <v>0.625</v>
      </c>
      <c r="AO477" s="35" t="s">
        <v>4592</v>
      </c>
      <c r="AP477" s="35" t="s">
        <v>4592</v>
      </c>
      <c r="AQ477" s="20" t="s">
        <v>0</v>
      </c>
      <c r="AR477" s="20"/>
      <c r="AS477" s="14">
        <f>IFERROR(_xlfn.XLOOKUP(Master1[[#This Row],[cu_id]],StopTimes[cu_ID],StopTimes[Average Stop Time]), 0)</f>
        <v>10.438888889999999</v>
      </c>
      <c r="AT477" s="14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477" s="13">
        <v>15</v>
      </c>
    </row>
    <row r="478" spans="1:47" x14ac:dyDescent="0.3">
      <c r="A478" s="18" t="s">
        <v>2996</v>
      </c>
      <c r="B478" s="20">
        <v>6</v>
      </c>
      <c r="C478" s="20" t="s">
        <v>14</v>
      </c>
      <c r="D478" s="19">
        <v>531234</v>
      </c>
      <c r="E478" s="19" t="s">
        <v>13</v>
      </c>
      <c r="F478" s="19" t="s">
        <v>4896</v>
      </c>
      <c r="G478" s="19" t="s">
        <v>4897</v>
      </c>
      <c r="H478" s="19" t="s">
        <v>5</v>
      </c>
      <c r="I478" s="19" t="s">
        <v>4595</v>
      </c>
      <c r="J478" s="19" t="s">
        <v>4</v>
      </c>
      <c r="K478" s="19" t="s">
        <v>4591</v>
      </c>
      <c r="L478" s="21" t="s">
        <v>16</v>
      </c>
      <c r="M478" s="20" t="s">
        <v>3</v>
      </c>
      <c r="N478" s="20" t="s">
        <v>2</v>
      </c>
      <c r="O478" s="20">
        <v>125</v>
      </c>
      <c r="P478" s="20">
        <v>0</v>
      </c>
      <c r="Q478" s="20">
        <v>0</v>
      </c>
      <c r="R478" s="20">
        <v>0</v>
      </c>
      <c r="S478" s="20">
        <v>125</v>
      </c>
      <c r="T478" s="20">
        <v>0</v>
      </c>
      <c r="U478" s="20">
        <v>55</v>
      </c>
      <c r="V478" s="30"/>
      <c r="W478" s="30"/>
      <c r="X478" s="33">
        <f>IFERROR(1 -(Master1[[#This Row],[Avg Garment Scans per Delivery]]/Master1[[#This Row],[Garment Inventory]]), 0)</f>
        <v>0</v>
      </c>
      <c r="Y478" s="30"/>
      <c r="Z478" s="30"/>
      <c r="AA478" s="32">
        <f>_xlfn.XLOOKUP(Master1[[#This Row],[cu_id]], Revenue_Analysis[cuid], Revenue_Analysis[Q1 Low Deviation], 0)</f>
        <v>127.7289</v>
      </c>
      <c r="AB478" s="32">
        <f>_xlfn.XLOOKUP(Master1[[#This Row],[cu_id]],Revenue_Analysis[cuid],Revenue_Analysis[Q1 High Deviation], 0)</f>
        <v>182.12450000000001</v>
      </c>
      <c r="AC478" s="32">
        <f>_xlfn.XLOOKUP(Master1[[#This Row],[cu_id]],Revenue_Analysis[cuid],Revenue_Analysis[Q2 Low Deviation], 0)</f>
        <v>169.45480000000001</v>
      </c>
      <c r="AD478" s="32">
        <f>_xlfn.XLOOKUP(Master1[[#This Row],[cu_id]],Revenue_Analysis[cuid],Revenue_Analysis[Q2 High Deviation], 0)</f>
        <v>223.3528</v>
      </c>
      <c r="AE478" s="32">
        <f>_xlfn.XLOOKUP(Master1[[#This Row],[cu_id]],Revenue_Analysis[cuid],Revenue_Analysis[Q3 Low Deviation], 0)</f>
        <v>190.4512</v>
      </c>
      <c r="AF478" s="32">
        <f>_xlfn.XLOOKUP(Master1[[#This Row],[cu_id]],Revenue_Analysis[cuid],Revenue_Analysis[Q3 High Deviation], 0)</f>
        <v>256.178</v>
      </c>
      <c r="AG478" s="32">
        <f>_xlfn.XLOOKUP(Master1[[#This Row],[cu_id]],Revenue_Analysis[cuid],Revenue_Analysis[Q4 Low Deviation], 0)</f>
        <v>129.90780000000001</v>
      </c>
      <c r="AH478" s="32">
        <f>_xlfn.XLOOKUP(Master1[[#This Row],[cu_id]],Revenue_Analysis[cuid],Revenue_Analysis[Q4 High Deviation], 0)</f>
        <v>224.31399999999999</v>
      </c>
      <c r="AI478" s="32">
        <f>_xlfn.XLOOKUP(Master1[[#This Row],[cu_id]],Revenue_Analysis[cuid],Revenue_Analysis[Q1 Average], 0)</f>
        <v>154.92670000000001</v>
      </c>
      <c r="AJ478" s="32">
        <f>_xlfn.XLOOKUP(Master1[[#This Row],[cu_id]],Revenue_Analysis[cuid],Revenue_Analysis[Q2 Average], 0)</f>
        <v>196.40379999999999</v>
      </c>
      <c r="AK478" s="32">
        <f>_xlfn.XLOOKUP(Master1[[#This Row],[cu_id]],Revenue_Analysis[cuid],Revenue_Analysis[Q3 Average], 0)</f>
        <v>223.31460000000001</v>
      </c>
      <c r="AL478" s="32">
        <f>_xlfn.XLOOKUP(Master1[[#This Row],[cu_id]],Revenue_Analysis[cuid],Revenue_Analysis[Q4 Average], 0)</f>
        <v>177.11089999999999</v>
      </c>
      <c r="AM478" s="34">
        <v>0.33333333333333331</v>
      </c>
      <c r="AN478" s="35">
        <v>0.70833333333333337</v>
      </c>
      <c r="AO478" s="35" t="s">
        <v>4592</v>
      </c>
      <c r="AP478" s="35" t="s">
        <v>4592</v>
      </c>
      <c r="AQ478" s="20" t="s">
        <v>0</v>
      </c>
      <c r="AR478" s="20"/>
      <c r="AS478" s="14">
        <f>IFERROR(_xlfn.XLOOKUP(Master1[[#This Row],[cu_id]],StopTimes[cu_ID],StopTimes[Average Stop Time]), 0)</f>
        <v>10.293750000000001</v>
      </c>
      <c r="AT478" s="14">
        <f>IF(Master1[[#This Row],[RSP StopTime Override]] &lt;&gt; "",Master1[[#This Row],[RSP StopTime Override]],IF(Master1[[#This Row],[Avg Stop Time Helper]] &lt;&gt; 0, Master1[[#This Row],[Avg Stop Time Helper]],Average_Stop_Time))</f>
        <v>10.293750000000001</v>
      </c>
      <c r="AU478" s="13"/>
    </row>
    <row r="479" spans="1:47" x14ac:dyDescent="0.3">
      <c r="A479" s="18" t="s">
        <v>2997</v>
      </c>
      <c r="B479" s="20">
        <v>12</v>
      </c>
      <c r="C479" s="20" t="s">
        <v>12</v>
      </c>
      <c r="D479" s="19">
        <v>499014</v>
      </c>
      <c r="E479" s="19" t="s">
        <v>4703</v>
      </c>
      <c r="F479" s="19" t="s">
        <v>44</v>
      </c>
      <c r="G479" s="19" t="s">
        <v>5077</v>
      </c>
      <c r="H479" s="19" t="s">
        <v>11</v>
      </c>
      <c r="I479" s="19" t="s">
        <v>4977</v>
      </c>
      <c r="J479" s="19" t="s">
        <v>4</v>
      </c>
      <c r="K479" s="19" t="s">
        <v>5043</v>
      </c>
      <c r="L479" s="21" t="s">
        <v>24</v>
      </c>
      <c r="M479" s="20" t="s">
        <v>23</v>
      </c>
      <c r="N479" s="20" t="s">
        <v>2</v>
      </c>
      <c r="O479" s="20">
        <v>90</v>
      </c>
      <c r="P479" s="20">
        <v>0</v>
      </c>
      <c r="Q479" s="20">
        <v>90</v>
      </c>
      <c r="R479" s="20">
        <v>0</v>
      </c>
      <c r="S479" s="20">
        <v>0</v>
      </c>
      <c r="T479" s="20">
        <v>0</v>
      </c>
      <c r="U479" s="20">
        <v>33</v>
      </c>
      <c r="V479" s="30"/>
      <c r="W479" s="30">
        <v>3</v>
      </c>
      <c r="X479" s="33">
        <f>IFERROR(1 -(Master1[[#This Row],[Avg Garment Scans per Delivery]]/Master1[[#This Row],[Garment Inventory]]), 0)</f>
        <v>0</v>
      </c>
      <c r="Y479" s="30"/>
      <c r="Z479" s="30"/>
      <c r="AA479" s="32">
        <f>_xlfn.XLOOKUP(Master1[[#This Row],[cu_id]], Revenue_Analysis[cuid], Revenue_Analysis[Q1 Low Deviation], 0)</f>
        <v>29.99</v>
      </c>
      <c r="AB479" s="32">
        <f>_xlfn.XLOOKUP(Master1[[#This Row],[cu_id]],Revenue_Analysis[cuid],Revenue_Analysis[Q1 High Deviation], 0)</f>
        <v>31.99</v>
      </c>
      <c r="AC479" s="32">
        <f>_xlfn.XLOOKUP(Master1[[#This Row],[cu_id]],Revenue_Analysis[cuid],Revenue_Analysis[Q2 Low Deviation], 0)</f>
        <v>40.026699999999998</v>
      </c>
      <c r="AD479" s="32">
        <f>_xlfn.XLOOKUP(Master1[[#This Row],[cu_id]],Revenue_Analysis[cuid],Revenue_Analysis[Q2 High Deviation], 0)</f>
        <v>75.493300000000005</v>
      </c>
      <c r="AE479" s="32">
        <f>_xlfn.XLOOKUP(Master1[[#This Row],[cu_id]],Revenue_Analysis[cuid],Revenue_Analysis[Q3 Low Deviation], 0)</f>
        <v>32.215600000000002</v>
      </c>
      <c r="AF479" s="32">
        <f>_xlfn.XLOOKUP(Master1[[#This Row],[cu_id]],Revenue_Analysis[cuid],Revenue_Analysis[Q3 High Deviation], 0)</f>
        <v>32.597799999999999</v>
      </c>
      <c r="AG479" s="32">
        <f>_xlfn.XLOOKUP(Master1[[#This Row],[cu_id]],Revenue_Analysis[cuid],Revenue_Analysis[Q4 Low Deviation], 0)</f>
        <v>30.24</v>
      </c>
      <c r="AH479" s="32">
        <f>_xlfn.XLOOKUP(Master1[[#This Row],[cu_id]],Revenue_Analysis[cuid],Revenue_Analysis[Q4 High Deviation], 0)</f>
        <v>79.69</v>
      </c>
      <c r="AI479" s="32">
        <f>_xlfn.XLOOKUP(Master1[[#This Row],[cu_id]],Revenue_Analysis[cuid],Revenue_Analysis[Q1 Average], 0)</f>
        <v>30.99</v>
      </c>
      <c r="AJ479" s="32">
        <f>_xlfn.XLOOKUP(Master1[[#This Row],[cu_id]],Revenue_Analysis[cuid],Revenue_Analysis[Q2 Average], 0)</f>
        <v>57.76</v>
      </c>
      <c r="AK479" s="32">
        <f>_xlfn.XLOOKUP(Master1[[#This Row],[cu_id]],Revenue_Analysis[cuid],Revenue_Analysis[Q3 Average], 0)</f>
        <v>32.406700000000001</v>
      </c>
      <c r="AL479" s="32">
        <f>_xlfn.XLOOKUP(Master1[[#This Row],[cu_id]],Revenue_Analysis[cuid],Revenue_Analysis[Q4 Average], 0)</f>
        <v>54.965000000000003</v>
      </c>
      <c r="AM479" s="34">
        <v>0.375</v>
      </c>
      <c r="AN479" s="35">
        <v>0.70833333333333337</v>
      </c>
      <c r="AO479" s="35" t="s">
        <v>4592</v>
      </c>
      <c r="AP479" s="35" t="s">
        <v>4592</v>
      </c>
      <c r="AQ479" s="20" t="s">
        <v>0</v>
      </c>
      <c r="AR479" s="20"/>
      <c r="AS479" s="14">
        <f>IFERROR(_xlfn.XLOOKUP(Master1[[#This Row],[cu_id]],StopTimes[cu_ID],StopTimes[Average Stop Time]), 0)</f>
        <v>0.33333333333333331</v>
      </c>
      <c r="AT479" s="14">
        <f>IF(Master1[[#This Row],[RSP StopTime Override]] &lt;&gt; "",Master1[[#This Row],[RSP StopTime Override]],IF(Master1[[#This Row],[Avg Stop Time Helper]] &lt;&gt; 0, Master1[[#This Row],[Avg Stop Time Helper]],Average_Stop_Time))</f>
        <v>0.33333333333333331</v>
      </c>
      <c r="AU479" s="13"/>
    </row>
    <row r="480" spans="1:47" x14ac:dyDescent="0.3">
      <c r="A480" s="18" t="s">
        <v>2998</v>
      </c>
      <c r="B480" s="20">
        <v>52</v>
      </c>
      <c r="C480" s="20" t="s">
        <v>6</v>
      </c>
      <c r="D480" s="19">
        <v>531253</v>
      </c>
      <c r="E480" s="19" t="s">
        <v>13</v>
      </c>
      <c r="F480" s="19" t="s">
        <v>6672</v>
      </c>
      <c r="G480" s="19" t="s">
        <v>6673</v>
      </c>
      <c r="H480" s="19" t="s">
        <v>5</v>
      </c>
      <c r="I480" s="19" t="s">
        <v>4701</v>
      </c>
      <c r="J480" s="19" t="s">
        <v>4</v>
      </c>
      <c r="K480" s="19" t="s">
        <v>4702</v>
      </c>
      <c r="L480" s="21" t="s">
        <v>16</v>
      </c>
      <c r="M480" s="20" t="s">
        <v>3</v>
      </c>
      <c r="N480" s="20" t="s">
        <v>2</v>
      </c>
      <c r="O480" s="20">
        <v>105</v>
      </c>
      <c r="P480" s="20">
        <v>0</v>
      </c>
      <c r="Q480" s="20">
        <v>0</v>
      </c>
      <c r="R480" s="20">
        <v>105</v>
      </c>
      <c r="S480" s="20">
        <v>0</v>
      </c>
      <c r="T480" s="20">
        <v>0</v>
      </c>
      <c r="U480" s="20">
        <v>52</v>
      </c>
      <c r="V480" s="30"/>
      <c r="W480" s="30"/>
      <c r="X480" s="33">
        <f>IFERROR(1 -(Master1[[#This Row],[Avg Garment Scans per Delivery]]/Master1[[#This Row],[Garment Inventory]]), 0)</f>
        <v>0</v>
      </c>
      <c r="Y480" s="30"/>
      <c r="Z480" s="30"/>
      <c r="AA480" s="32">
        <f>_xlfn.XLOOKUP(Master1[[#This Row],[cu_id]], Revenue_Analysis[cuid], Revenue_Analysis[Q1 Low Deviation], 0)</f>
        <v>216.8492</v>
      </c>
      <c r="AB480" s="32">
        <f>_xlfn.XLOOKUP(Master1[[#This Row],[cu_id]],Revenue_Analysis[cuid],Revenue_Analysis[Q1 High Deviation], 0)</f>
        <v>219.4708</v>
      </c>
      <c r="AC480" s="32">
        <f>_xlfn.XLOOKUP(Master1[[#This Row],[cu_id]],Revenue_Analysis[cuid],Revenue_Analysis[Q2 Low Deviation], 0)</f>
        <v>240.89930000000001</v>
      </c>
      <c r="AD480" s="32">
        <f>_xlfn.XLOOKUP(Master1[[#This Row],[cu_id]],Revenue_Analysis[cuid],Revenue_Analysis[Q2 High Deviation], 0)</f>
        <v>243.7869</v>
      </c>
      <c r="AE480" s="32">
        <f>_xlfn.XLOOKUP(Master1[[#This Row],[cu_id]],Revenue_Analysis[cuid],Revenue_Analysis[Q3 Low Deviation], 0)</f>
        <v>243.63329999999999</v>
      </c>
      <c r="AF480" s="32">
        <f>_xlfn.XLOOKUP(Master1[[#This Row],[cu_id]],Revenue_Analysis[cuid],Revenue_Analysis[Q3 High Deviation], 0)</f>
        <v>244.83750000000001</v>
      </c>
      <c r="AG480" s="32">
        <f>_xlfn.XLOOKUP(Master1[[#This Row],[cu_id]],Revenue_Analysis[cuid],Revenue_Analysis[Q4 Low Deviation], 0)</f>
        <v>211.8586</v>
      </c>
      <c r="AH480" s="32">
        <f>_xlfn.XLOOKUP(Master1[[#This Row],[cu_id]],Revenue_Analysis[cuid],Revenue_Analysis[Q4 High Deviation], 0)</f>
        <v>215.68440000000001</v>
      </c>
      <c r="AI480" s="32">
        <f>_xlfn.XLOOKUP(Master1[[#This Row],[cu_id]],Revenue_Analysis[cuid],Revenue_Analysis[Q1 Average], 0)</f>
        <v>218.16</v>
      </c>
      <c r="AJ480" s="32">
        <f>_xlfn.XLOOKUP(Master1[[#This Row],[cu_id]],Revenue_Analysis[cuid],Revenue_Analysis[Q2 Average], 0)</f>
        <v>242.34309999999999</v>
      </c>
      <c r="AK480" s="32">
        <f>_xlfn.XLOOKUP(Master1[[#This Row],[cu_id]],Revenue_Analysis[cuid],Revenue_Analysis[Q3 Average], 0)</f>
        <v>244.2354</v>
      </c>
      <c r="AL480" s="32">
        <f>_xlfn.XLOOKUP(Master1[[#This Row],[cu_id]],Revenue_Analysis[cuid],Revenue_Analysis[Q4 Average], 0)</f>
        <v>213.7715</v>
      </c>
      <c r="AM480" s="34">
        <v>0.33333333333333331</v>
      </c>
      <c r="AN480" s="35">
        <v>0.70833333333333337</v>
      </c>
      <c r="AO480" s="35" t="s">
        <v>4592</v>
      </c>
      <c r="AP480" s="35" t="s">
        <v>4592</v>
      </c>
      <c r="AQ480" s="20" t="s">
        <v>0</v>
      </c>
      <c r="AR480" s="20"/>
      <c r="AS480" s="14">
        <f>IFERROR(_xlfn.XLOOKUP(Master1[[#This Row],[cu_id]],StopTimes[cu_ID],StopTimes[Average Stop Time]), 0)</f>
        <v>10.264583333333334</v>
      </c>
      <c r="AT480" s="14">
        <f>IF(Master1[[#This Row],[RSP StopTime Override]] &lt;&gt; "",Master1[[#This Row],[RSP StopTime Override]],IF(Master1[[#This Row],[Avg Stop Time Helper]] &lt;&gt; 0, Master1[[#This Row],[Avg Stop Time Helper]],Average_Stop_Time))</f>
        <v>10.264583333333334</v>
      </c>
      <c r="AU480" s="13"/>
    </row>
    <row r="481" spans="1:47" x14ac:dyDescent="0.3">
      <c r="A481" s="18" t="s">
        <v>2999</v>
      </c>
      <c r="B481" s="20">
        <v>50</v>
      </c>
      <c r="C481" s="20" t="s">
        <v>6</v>
      </c>
      <c r="D481" s="19">
        <v>531293</v>
      </c>
      <c r="E481" s="19" t="s">
        <v>13</v>
      </c>
      <c r="F481" s="19" t="s">
        <v>5988</v>
      </c>
      <c r="G481" s="19" t="s">
        <v>5989</v>
      </c>
      <c r="H481" s="19" t="s">
        <v>5</v>
      </c>
      <c r="I481" s="19" t="s">
        <v>4970</v>
      </c>
      <c r="J481" s="19" t="s">
        <v>4</v>
      </c>
      <c r="K481" s="19" t="s">
        <v>5173</v>
      </c>
      <c r="L481" s="21" t="s">
        <v>19</v>
      </c>
      <c r="M481" s="20" t="s">
        <v>18</v>
      </c>
      <c r="N481" s="20" t="s">
        <v>2</v>
      </c>
      <c r="O481" s="20">
        <v>70</v>
      </c>
      <c r="P481" s="20">
        <v>0</v>
      </c>
      <c r="Q481" s="20">
        <v>0</v>
      </c>
      <c r="R481" s="20">
        <v>70</v>
      </c>
      <c r="S481" s="20">
        <v>0</v>
      </c>
      <c r="T481" s="20">
        <v>0</v>
      </c>
      <c r="U481" s="20">
        <v>27</v>
      </c>
      <c r="V481" s="30"/>
      <c r="W481" s="30"/>
      <c r="X481" s="33">
        <f>IFERROR(1 -(Master1[[#This Row],[Avg Garment Scans per Delivery]]/Master1[[#This Row],[Garment Inventory]]), 0)</f>
        <v>0</v>
      </c>
      <c r="Y481" s="30"/>
      <c r="Z481" s="30"/>
      <c r="AA481" s="32">
        <f>_xlfn.XLOOKUP(Master1[[#This Row],[cu_id]], Revenue_Analysis[cuid], Revenue_Analysis[Q1 Low Deviation], 0)</f>
        <v>36.214500000000001</v>
      </c>
      <c r="AB481" s="32">
        <f>_xlfn.XLOOKUP(Master1[[#This Row],[cu_id]],Revenue_Analysis[cuid],Revenue_Analysis[Q1 High Deviation], 0)</f>
        <v>38.051299999999998</v>
      </c>
      <c r="AC481" s="32">
        <f>_xlfn.XLOOKUP(Master1[[#This Row],[cu_id]],Revenue_Analysis[cuid],Revenue_Analysis[Q2 Low Deviation], 0)</f>
        <v>38.74</v>
      </c>
      <c r="AD481" s="32">
        <f>_xlfn.XLOOKUP(Master1[[#This Row],[cu_id]],Revenue_Analysis[cuid],Revenue_Analysis[Q2 High Deviation], 0)</f>
        <v>38.74</v>
      </c>
      <c r="AE481" s="32">
        <f>_xlfn.XLOOKUP(Master1[[#This Row],[cu_id]],Revenue_Analysis[cuid],Revenue_Analysis[Q3 Low Deviation], 0)</f>
        <v>43.498899999999999</v>
      </c>
      <c r="AF481" s="32">
        <f>_xlfn.XLOOKUP(Master1[[#This Row],[cu_id]],Revenue_Analysis[cuid],Revenue_Analysis[Q3 High Deviation], 0)</f>
        <v>45.115299999999998</v>
      </c>
      <c r="AG481" s="32">
        <f>_xlfn.XLOOKUP(Master1[[#This Row],[cu_id]],Revenue_Analysis[cuid],Revenue_Analysis[Q4 Low Deviation], 0)</f>
        <v>36.49</v>
      </c>
      <c r="AH481" s="32">
        <f>_xlfn.XLOOKUP(Master1[[#This Row],[cu_id]],Revenue_Analysis[cuid],Revenue_Analysis[Q4 High Deviation], 0)</f>
        <v>36.49</v>
      </c>
      <c r="AI481" s="32">
        <f>_xlfn.XLOOKUP(Master1[[#This Row],[cu_id]],Revenue_Analysis[cuid],Revenue_Analysis[Q1 Average], 0)</f>
        <v>37.132899999999999</v>
      </c>
      <c r="AJ481" s="32">
        <f>_xlfn.XLOOKUP(Master1[[#This Row],[cu_id]],Revenue_Analysis[cuid],Revenue_Analysis[Q2 Average], 0)</f>
        <v>38.74</v>
      </c>
      <c r="AK481" s="32">
        <f>_xlfn.XLOOKUP(Master1[[#This Row],[cu_id]],Revenue_Analysis[cuid],Revenue_Analysis[Q3 Average], 0)</f>
        <v>44.307099999999998</v>
      </c>
      <c r="AL481" s="32">
        <f>_xlfn.XLOOKUP(Master1[[#This Row],[cu_id]],Revenue_Analysis[cuid],Revenue_Analysis[Q4 Average], 0)</f>
        <v>36.49</v>
      </c>
      <c r="AM481" s="34">
        <v>0.45833333333333331</v>
      </c>
      <c r="AN481" s="35">
        <v>0.75</v>
      </c>
      <c r="AO481" s="35" t="s">
        <v>4592</v>
      </c>
      <c r="AP481" s="35" t="s">
        <v>4592</v>
      </c>
      <c r="AQ481" s="20" t="s">
        <v>0</v>
      </c>
      <c r="AR481" s="20"/>
      <c r="AS481" s="14">
        <f>IFERROR(_xlfn.XLOOKUP(Master1[[#This Row],[cu_id]],StopTimes[cu_ID],StopTimes[Average Stop Time]), 0)</f>
        <v>7.55</v>
      </c>
      <c r="AT481" s="14">
        <f>IF(Master1[[#This Row],[RSP StopTime Override]] &lt;&gt; "",Master1[[#This Row],[RSP StopTime Override]],IF(Master1[[#This Row],[Avg Stop Time Helper]] &lt;&gt; 0, Master1[[#This Row],[Avg Stop Time Helper]],Average_Stop_Time))</f>
        <v>4</v>
      </c>
      <c r="AU481" s="13">
        <v>4</v>
      </c>
    </row>
    <row r="482" spans="1:47" x14ac:dyDescent="0.3">
      <c r="A482" s="36" t="s">
        <v>3000</v>
      </c>
      <c r="B482" s="37">
        <v>6</v>
      </c>
      <c r="C482" s="37" t="s">
        <v>14</v>
      </c>
      <c r="D482" s="38">
        <v>531315</v>
      </c>
      <c r="E482" s="38" t="s">
        <v>13</v>
      </c>
      <c r="F482" s="38" t="s">
        <v>4612</v>
      </c>
      <c r="G482" s="19" t="s">
        <v>4613</v>
      </c>
      <c r="H482" s="19" t="s">
        <v>5</v>
      </c>
      <c r="I482" s="19" t="s">
        <v>4595</v>
      </c>
      <c r="J482" s="19" t="s">
        <v>4</v>
      </c>
      <c r="K482" s="19" t="s">
        <v>4611</v>
      </c>
      <c r="L482" s="21" t="s">
        <v>4614</v>
      </c>
      <c r="M482" s="20" t="s">
        <v>3</v>
      </c>
      <c r="N482" s="20" t="s">
        <v>2</v>
      </c>
      <c r="O482" s="20">
        <v>90</v>
      </c>
      <c r="P482" s="20">
        <v>90</v>
      </c>
      <c r="Q482" s="20">
        <v>0</v>
      </c>
      <c r="R482" s="20">
        <v>0</v>
      </c>
      <c r="S482" s="20">
        <v>85</v>
      </c>
      <c r="T482" s="20">
        <v>0</v>
      </c>
      <c r="U482" s="20">
        <v>145</v>
      </c>
      <c r="V482" s="30">
        <v>204</v>
      </c>
      <c r="W482" s="30">
        <v>7</v>
      </c>
      <c r="X482" s="33">
        <f>IFERROR(1 -(Master1[[#This Row],[Avg Garment Scans per Delivery]]/Master1[[#This Row],[Garment Inventory]]), 0)</f>
        <v>0.96568627450980393</v>
      </c>
      <c r="Y482" s="30">
        <v>10</v>
      </c>
      <c r="Z482" s="30">
        <v>195</v>
      </c>
      <c r="AA482" s="32">
        <f>_xlfn.XLOOKUP(Master1[[#This Row],[cu_id]], Revenue_Analysis[cuid], Revenue_Analysis[Q1 Low Deviation], 0)</f>
        <v>0</v>
      </c>
      <c r="AB482" s="32">
        <f>_xlfn.XLOOKUP(Master1[[#This Row],[cu_id]],Revenue_Analysis[cuid],Revenue_Analysis[Q1 High Deviation], 0)</f>
        <v>0</v>
      </c>
      <c r="AC482" s="32">
        <f>_xlfn.XLOOKUP(Master1[[#This Row],[cu_id]],Revenue_Analysis[cuid],Revenue_Analysis[Q2 Low Deviation], 0)</f>
        <v>0</v>
      </c>
      <c r="AD482" s="32">
        <f>_xlfn.XLOOKUP(Master1[[#This Row],[cu_id]],Revenue_Analysis[cuid],Revenue_Analysis[Q2 High Deviation], 0)</f>
        <v>0</v>
      </c>
      <c r="AE482" s="32">
        <f>_xlfn.XLOOKUP(Master1[[#This Row],[cu_id]],Revenue_Analysis[cuid],Revenue_Analysis[Q3 Low Deviation], 0)</f>
        <v>0</v>
      </c>
      <c r="AF482" s="32">
        <f>_xlfn.XLOOKUP(Master1[[#This Row],[cu_id]],Revenue_Analysis[cuid],Revenue_Analysis[Q3 High Deviation], 0)</f>
        <v>0</v>
      </c>
      <c r="AG482" s="32">
        <f>_xlfn.XLOOKUP(Master1[[#This Row],[cu_id]],Revenue_Analysis[cuid],Revenue_Analysis[Q4 Low Deviation], 0)</f>
        <v>0</v>
      </c>
      <c r="AH482" s="32">
        <f>_xlfn.XLOOKUP(Master1[[#This Row],[cu_id]],Revenue_Analysis[cuid],Revenue_Analysis[Q4 High Deviation], 0)</f>
        <v>0</v>
      </c>
      <c r="AI482" s="32">
        <f>_xlfn.XLOOKUP(Master1[[#This Row],[cu_id]],Revenue_Analysis[cuid],Revenue_Analysis[Q1 Average], 0)</f>
        <v>0</v>
      </c>
      <c r="AJ482" s="32">
        <f>_xlfn.XLOOKUP(Master1[[#This Row],[cu_id]],Revenue_Analysis[cuid],Revenue_Analysis[Q2 Average], 0)</f>
        <v>0</v>
      </c>
      <c r="AK482" s="32">
        <f>_xlfn.XLOOKUP(Master1[[#This Row],[cu_id]],Revenue_Analysis[cuid],Revenue_Analysis[Q3 Average], 0)</f>
        <v>0</v>
      </c>
      <c r="AL482" s="32">
        <f>_xlfn.XLOOKUP(Master1[[#This Row],[cu_id]],Revenue_Analysis[cuid],Revenue_Analysis[Q4 Average], 0)</f>
        <v>0</v>
      </c>
      <c r="AM482" s="34" t="s">
        <v>4592</v>
      </c>
      <c r="AN482" s="35" t="s">
        <v>4592</v>
      </c>
      <c r="AO482" s="35" t="s">
        <v>4592</v>
      </c>
      <c r="AP482" s="35" t="s">
        <v>4592</v>
      </c>
      <c r="AQ482" s="29" t="s">
        <v>0</v>
      </c>
      <c r="AR482" s="29"/>
      <c r="AS482" s="14">
        <f>IFERROR(_xlfn.XLOOKUP(Master1[[#This Row],[cu_id]],StopTimes[cu_ID],StopTimes[Average Stop Time]), 0)</f>
        <v>5.65</v>
      </c>
      <c r="AT482" s="14">
        <f>IF(Master1[[#This Row],[RSP StopTime Override]] &lt;&gt; "",Master1[[#This Row],[RSP StopTime Override]],IF(Master1[[#This Row],[Avg Stop Time Helper]] &lt;&gt; 0, Master1[[#This Row],[Avg Stop Time Helper]],Average_Stop_Time))</f>
        <v>0</v>
      </c>
      <c r="AU482" s="13">
        <v>0</v>
      </c>
    </row>
    <row r="483" spans="1:47" x14ac:dyDescent="0.3">
      <c r="A483" s="18" t="s">
        <v>3001</v>
      </c>
      <c r="B483" s="20">
        <v>52</v>
      </c>
      <c r="C483" s="20" t="s">
        <v>14</v>
      </c>
      <c r="D483" s="19">
        <v>531104</v>
      </c>
      <c r="E483" s="19" t="s">
        <v>39</v>
      </c>
      <c r="F483" s="19" t="s">
        <v>6727</v>
      </c>
      <c r="G483" s="19" t="s">
        <v>6726</v>
      </c>
      <c r="H483" s="19" t="s">
        <v>5</v>
      </c>
      <c r="I483" s="19" t="s">
        <v>4970</v>
      </c>
      <c r="J483" s="19" t="s">
        <v>4</v>
      </c>
      <c r="K483" s="19" t="s">
        <v>5972</v>
      </c>
      <c r="L483" s="21" t="s">
        <v>16</v>
      </c>
      <c r="M483" s="20" t="s">
        <v>3</v>
      </c>
      <c r="N483" s="20" t="s">
        <v>2</v>
      </c>
      <c r="O483" s="20">
        <v>25</v>
      </c>
      <c r="P483" s="20">
        <v>0</v>
      </c>
      <c r="Q483" s="20">
        <v>0</v>
      </c>
      <c r="R483" s="20">
        <v>0</v>
      </c>
      <c r="S483" s="20">
        <v>25</v>
      </c>
      <c r="T483" s="20">
        <v>0</v>
      </c>
      <c r="U483" s="20">
        <v>63</v>
      </c>
      <c r="V483" s="30"/>
      <c r="W483" s="30"/>
      <c r="X483" s="33">
        <f>IFERROR(1 -(Master1[[#This Row],[Avg Garment Scans per Delivery]]/Master1[[#This Row],[Garment Inventory]]), 0)</f>
        <v>0</v>
      </c>
      <c r="Y483" s="30"/>
      <c r="Z483" s="30"/>
      <c r="AA483" s="32">
        <f>_xlfn.XLOOKUP(Master1[[#This Row],[cu_id]], Revenue_Analysis[cuid], Revenue_Analysis[Q1 Low Deviation], 0)</f>
        <v>118.5077</v>
      </c>
      <c r="AB483" s="32">
        <f>_xlfn.XLOOKUP(Master1[[#This Row],[cu_id]],Revenue_Analysis[cuid],Revenue_Analysis[Q1 High Deviation], 0)</f>
        <v>150.3563</v>
      </c>
      <c r="AC483" s="32">
        <f>_xlfn.XLOOKUP(Master1[[#This Row],[cu_id]],Revenue_Analysis[cuid],Revenue_Analysis[Q2 Low Deviation], 0)</f>
        <v>137.38999999999999</v>
      </c>
      <c r="AD483" s="32">
        <f>_xlfn.XLOOKUP(Master1[[#This Row],[cu_id]],Revenue_Analysis[cuid],Revenue_Analysis[Q2 High Deviation], 0)</f>
        <v>137.38999999999999</v>
      </c>
      <c r="AE483" s="32">
        <f>_xlfn.XLOOKUP(Master1[[#This Row],[cu_id]],Revenue_Analysis[cuid],Revenue_Analysis[Q3 Low Deviation], 0)</f>
        <v>137.38999999999999</v>
      </c>
      <c r="AF483" s="32">
        <f>_xlfn.XLOOKUP(Master1[[#This Row],[cu_id]],Revenue_Analysis[cuid],Revenue_Analysis[Q3 High Deviation], 0)</f>
        <v>137.38999999999999</v>
      </c>
      <c r="AG483" s="32">
        <f>_xlfn.XLOOKUP(Master1[[#This Row],[cu_id]],Revenue_Analysis[cuid],Revenue_Analysis[Q4 Low Deviation], 0)</f>
        <v>108.1097</v>
      </c>
      <c r="AH483" s="32">
        <f>_xlfn.XLOOKUP(Master1[[#This Row],[cu_id]],Revenue_Analysis[cuid],Revenue_Analysis[Q4 High Deviation], 0)</f>
        <v>149.82149999999999</v>
      </c>
      <c r="AI483" s="32">
        <f>_xlfn.XLOOKUP(Master1[[#This Row],[cu_id]],Revenue_Analysis[cuid],Revenue_Analysis[Q1 Average], 0)</f>
        <v>134.43199999999999</v>
      </c>
      <c r="AJ483" s="32">
        <f>_xlfn.XLOOKUP(Master1[[#This Row],[cu_id]],Revenue_Analysis[cuid],Revenue_Analysis[Q2 Average], 0)</f>
        <v>137.38999999999999</v>
      </c>
      <c r="AK483" s="32">
        <f>_xlfn.XLOOKUP(Master1[[#This Row],[cu_id]],Revenue_Analysis[cuid],Revenue_Analysis[Q3 Average], 0)</f>
        <v>137.38999999999999</v>
      </c>
      <c r="AL483" s="32">
        <f>_xlfn.XLOOKUP(Master1[[#This Row],[cu_id]],Revenue_Analysis[cuid],Revenue_Analysis[Q4 Average], 0)</f>
        <v>128.96559999999999</v>
      </c>
      <c r="AM483" s="34">
        <v>0.33333333333333331</v>
      </c>
      <c r="AN483" s="35">
        <v>0.70833333333333337</v>
      </c>
      <c r="AO483" s="35" t="s">
        <v>4592</v>
      </c>
      <c r="AP483" s="35" t="s">
        <v>4592</v>
      </c>
      <c r="AQ483" s="20" t="s">
        <v>0</v>
      </c>
      <c r="AR483" s="20"/>
      <c r="AS483" s="14">
        <f>IFERROR(_xlfn.XLOOKUP(Master1[[#This Row],[cu_id]],StopTimes[cu_ID],StopTimes[Average Stop Time]), 0)</f>
        <v>3.2583333333333333</v>
      </c>
      <c r="AT483" s="14">
        <f>IF(Master1[[#This Row],[RSP StopTime Override]] &lt;&gt; "",Master1[[#This Row],[RSP StopTime Override]],IF(Master1[[#This Row],[Avg Stop Time Helper]] &lt;&gt; 0, Master1[[#This Row],[Avg Stop Time Helper]],Average_Stop_Time))</f>
        <v>3.2583333333333333</v>
      </c>
      <c r="AU483" s="13"/>
    </row>
    <row r="484" spans="1:47" x14ac:dyDescent="0.3">
      <c r="A484" s="18" t="s">
        <v>3002</v>
      </c>
      <c r="B484" s="20">
        <v>12</v>
      </c>
      <c r="C484" s="20" t="s">
        <v>9</v>
      </c>
      <c r="D484" s="19">
        <v>531390</v>
      </c>
      <c r="E484" s="19" t="s">
        <v>13</v>
      </c>
      <c r="F484" s="19" t="s">
        <v>5010</v>
      </c>
      <c r="G484" s="19" t="s">
        <v>5011</v>
      </c>
      <c r="H484" s="19" t="s">
        <v>5</v>
      </c>
      <c r="I484" s="19" t="s">
        <v>5012</v>
      </c>
      <c r="J484" s="19" t="s">
        <v>4</v>
      </c>
      <c r="K484" s="19" t="s">
        <v>4978</v>
      </c>
      <c r="L484" s="21" t="s">
        <v>19</v>
      </c>
      <c r="M484" s="20" t="s">
        <v>18</v>
      </c>
      <c r="N484" s="20" t="s">
        <v>2</v>
      </c>
      <c r="O484" s="20">
        <v>55</v>
      </c>
      <c r="P484" s="20">
        <v>55</v>
      </c>
      <c r="Q484" s="20">
        <v>0</v>
      </c>
      <c r="R484" s="20">
        <v>0</v>
      </c>
      <c r="S484" s="20">
        <v>0</v>
      </c>
      <c r="T484" s="20">
        <v>0</v>
      </c>
      <c r="U484" s="20">
        <v>24</v>
      </c>
      <c r="V484" s="30"/>
      <c r="W484" s="30"/>
      <c r="X484" s="33">
        <f>IFERROR(1 -(Master1[[#This Row],[Avg Garment Scans per Delivery]]/Master1[[#This Row],[Garment Inventory]]), 0)</f>
        <v>0</v>
      </c>
      <c r="Y484" s="30"/>
      <c r="Z484" s="30"/>
      <c r="AA484" s="32">
        <f>_xlfn.XLOOKUP(Master1[[#This Row],[cu_id]], Revenue_Analysis[cuid], Revenue_Analysis[Q1 Low Deviation], 0)</f>
        <v>42.744</v>
      </c>
      <c r="AB484" s="32">
        <f>_xlfn.XLOOKUP(Master1[[#This Row],[cu_id]],Revenue_Analysis[cuid],Revenue_Analysis[Q1 High Deviation], 0)</f>
        <v>46.695999999999998</v>
      </c>
      <c r="AC484" s="32">
        <f>_xlfn.XLOOKUP(Master1[[#This Row],[cu_id]],Revenue_Analysis[cuid],Revenue_Analysis[Q2 Low Deviation], 0)</f>
        <v>47.08</v>
      </c>
      <c r="AD484" s="32">
        <f>_xlfn.XLOOKUP(Master1[[#This Row],[cu_id]],Revenue_Analysis[cuid],Revenue_Analysis[Q2 High Deviation], 0)</f>
        <v>47.08</v>
      </c>
      <c r="AE484" s="32">
        <f>_xlfn.XLOOKUP(Master1[[#This Row],[cu_id]],Revenue_Analysis[cuid],Revenue_Analysis[Q3 Low Deviation], 0)</f>
        <v>48.943300000000001</v>
      </c>
      <c r="AF484" s="32">
        <f>_xlfn.XLOOKUP(Master1[[#This Row],[cu_id]],Revenue_Analysis[cuid],Revenue_Analysis[Q3 High Deviation], 0)</f>
        <v>51.956699999999998</v>
      </c>
      <c r="AG484" s="32">
        <f>_xlfn.XLOOKUP(Master1[[#This Row],[cu_id]],Revenue_Analysis[cuid],Revenue_Analysis[Q4 Low Deviation], 0)</f>
        <v>44.83</v>
      </c>
      <c r="AH484" s="32">
        <f>_xlfn.XLOOKUP(Master1[[#This Row],[cu_id]],Revenue_Analysis[cuid],Revenue_Analysis[Q4 High Deviation], 0)</f>
        <v>44.83</v>
      </c>
      <c r="AI484" s="32">
        <f>_xlfn.XLOOKUP(Master1[[#This Row],[cu_id]],Revenue_Analysis[cuid],Revenue_Analysis[Q1 Average], 0)</f>
        <v>44.72</v>
      </c>
      <c r="AJ484" s="32">
        <f>_xlfn.XLOOKUP(Master1[[#This Row],[cu_id]],Revenue_Analysis[cuid],Revenue_Analysis[Q2 Average], 0)</f>
        <v>47.08</v>
      </c>
      <c r="AK484" s="32">
        <f>_xlfn.XLOOKUP(Master1[[#This Row],[cu_id]],Revenue_Analysis[cuid],Revenue_Analysis[Q3 Average], 0)</f>
        <v>50.45</v>
      </c>
      <c r="AL484" s="32">
        <f>_xlfn.XLOOKUP(Master1[[#This Row],[cu_id]],Revenue_Analysis[cuid],Revenue_Analysis[Q4 Average], 0)</f>
        <v>44.83</v>
      </c>
      <c r="AM484" s="34">
        <v>0.4375</v>
      </c>
      <c r="AN484" s="35">
        <v>0.70833333333333337</v>
      </c>
      <c r="AO484" s="35" t="s">
        <v>4592</v>
      </c>
      <c r="AP484" s="35" t="s">
        <v>4592</v>
      </c>
      <c r="AQ484" s="20" t="s">
        <v>0</v>
      </c>
      <c r="AR484" s="20"/>
      <c r="AS484" s="14">
        <f>IFERROR(_xlfn.XLOOKUP(Master1[[#This Row],[cu_id]],StopTimes[cu_ID],StopTimes[Average Stop Time]), 0)</f>
        <v>4.1166666666666671</v>
      </c>
      <c r="AT484" s="14">
        <f>IF(Master1[[#This Row],[RSP StopTime Override]] &lt;&gt; "",Master1[[#This Row],[RSP StopTime Override]],IF(Master1[[#This Row],[Avg Stop Time Helper]] &lt;&gt; 0, Master1[[#This Row],[Avg Stop Time Helper]],Average_Stop_Time))</f>
        <v>4.1166666666666671</v>
      </c>
      <c r="AU484" s="13"/>
    </row>
    <row r="485" spans="1:47" x14ac:dyDescent="0.3">
      <c r="A485" s="18" t="s">
        <v>3003</v>
      </c>
      <c r="B485" s="20">
        <v>52</v>
      </c>
      <c r="C485" s="20" t="s">
        <v>6</v>
      </c>
      <c r="D485" s="19">
        <v>99033</v>
      </c>
      <c r="E485" s="19" t="s">
        <v>6242</v>
      </c>
      <c r="F485" s="19" t="s">
        <v>6640</v>
      </c>
      <c r="G485" s="19" t="s">
        <v>6641</v>
      </c>
      <c r="H485" s="19" t="s">
        <v>5</v>
      </c>
      <c r="I485" s="19" t="s">
        <v>4970</v>
      </c>
      <c r="J485" s="19" t="s">
        <v>4</v>
      </c>
      <c r="K485" s="19" t="s">
        <v>4971</v>
      </c>
      <c r="L485" s="21" t="s">
        <v>16</v>
      </c>
      <c r="M485" s="20" t="s">
        <v>3</v>
      </c>
      <c r="N485" s="20" t="s">
        <v>2</v>
      </c>
      <c r="O485" s="20">
        <v>50</v>
      </c>
      <c r="P485" s="20">
        <v>0</v>
      </c>
      <c r="Q485" s="20">
        <v>0</v>
      </c>
      <c r="R485" s="20">
        <v>50</v>
      </c>
      <c r="S485" s="20">
        <v>0</v>
      </c>
      <c r="T485" s="20">
        <v>0</v>
      </c>
      <c r="U485" s="20">
        <v>39</v>
      </c>
      <c r="V485" s="30"/>
      <c r="W485" s="30"/>
      <c r="X485" s="33">
        <f>IFERROR(1 -(Master1[[#This Row],[Avg Garment Scans per Delivery]]/Master1[[#This Row],[Garment Inventory]]), 0)</f>
        <v>0</v>
      </c>
      <c r="Y485" s="30"/>
      <c r="Z485" s="30"/>
      <c r="AA485" s="32">
        <f>_xlfn.XLOOKUP(Master1[[#This Row],[cu_id]], Revenue_Analysis[cuid], Revenue_Analysis[Q1 Low Deviation], 0)</f>
        <v>67.540000000000006</v>
      </c>
      <c r="AB485" s="32">
        <f>_xlfn.XLOOKUP(Master1[[#This Row],[cu_id]],Revenue_Analysis[cuid],Revenue_Analysis[Q1 High Deviation], 0)</f>
        <v>67.540000000000006</v>
      </c>
      <c r="AC485" s="32">
        <f>_xlfn.XLOOKUP(Master1[[#This Row],[cu_id]],Revenue_Analysis[cuid],Revenue_Analysis[Q2 Low Deviation], 0)</f>
        <v>67.540000000000006</v>
      </c>
      <c r="AD485" s="32">
        <f>_xlfn.XLOOKUP(Master1[[#This Row],[cu_id]],Revenue_Analysis[cuid],Revenue_Analysis[Q2 High Deviation], 0)</f>
        <v>67.540000000000006</v>
      </c>
      <c r="AE485" s="32">
        <f>_xlfn.XLOOKUP(Master1[[#This Row],[cu_id]],Revenue_Analysis[cuid],Revenue_Analysis[Q3 Low Deviation], 0)</f>
        <v>76.16</v>
      </c>
      <c r="AF485" s="32">
        <f>_xlfn.XLOOKUP(Master1[[#This Row],[cu_id]],Revenue_Analysis[cuid],Revenue_Analysis[Q3 High Deviation], 0)</f>
        <v>76.16</v>
      </c>
      <c r="AG485" s="32">
        <f>_xlfn.XLOOKUP(Master1[[#This Row],[cu_id]],Revenue_Analysis[cuid],Revenue_Analysis[Q4 Low Deviation], 0)</f>
        <v>67.540000000000006</v>
      </c>
      <c r="AH485" s="32">
        <f>_xlfn.XLOOKUP(Master1[[#This Row],[cu_id]],Revenue_Analysis[cuid],Revenue_Analysis[Q4 High Deviation], 0)</f>
        <v>67.540000000000006</v>
      </c>
      <c r="AI485" s="32">
        <f>_xlfn.XLOOKUP(Master1[[#This Row],[cu_id]],Revenue_Analysis[cuid],Revenue_Analysis[Q1 Average], 0)</f>
        <v>67.540000000000006</v>
      </c>
      <c r="AJ485" s="32">
        <f>_xlfn.XLOOKUP(Master1[[#This Row],[cu_id]],Revenue_Analysis[cuid],Revenue_Analysis[Q2 Average], 0)</f>
        <v>67.540000000000006</v>
      </c>
      <c r="AK485" s="32">
        <f>_xlfn.XLOOKUP(Master1[[#This Row],[cu_id]],Revenue_Analysis[cuid],Revenue_Analysis[Q3 Average], 0)</f>
        <v>76.16</v>
      </c>
      <c r="AL485" s="32">
        <f>_xlfn.XLOOKUP(Master1[[#This Row],[cu_id]],Revenue_Analysis[cuid],Revenue_Analysis[Q4 Average], 0)</f>
        <v>67.540000000000006</v>
      </c>
      <c r="AM485" s="34">
        <v>0.33333333333333331</v>
      </c>
      <c r="AN485" s="35">
        <v>0.70833333333333337</v>
      </c>
      <c r="AO485" s="35" t="s">
        <v>4592</v>
      </c>
      <c r="AP485" s="35" t="s">
        <v>4592</v>
      </c>
      <c r="AQ485" s="20" t="s">
        <v>0</v>
      </c>
      <c r="AR485" s="20"/>
      <c r="AS485" s="14">
        <f>IFERROR(_xlfn.XLOOKUP(Master1[[#This Row],[cu_id]],StopTimes[cu_ID],StopTimes[Average Stop Time]), 0)</f>
        <v>0.15</v>
      </c>
      <c r="AT485" s="14">
        <f>IF(Master1[[#This Row],[RSP StopTime Override]] &lt;&gt; "",Master1[[#This Row],[RSP StopTime Override]],IF(Master1[[#This Row],[Avg Stop Time Helper]] &lt;&gt; 0, Master1[[#This Row],[Avg Stop Time Helper]],Average_Stop_Time))</f>
        <v>0.15</v>
      </c>
      <c r="AU485" s="13"/>
    </row>
    <row r="486" spans="1:47" x14ac:dyDescent="0.3">
      <c r="A486" s="18" t="s">
        <v>3004</v>
      </c>
      <c r="B486" s="20">
        <v>12</v>
      </c>
      <c r="C486" s="20" t="s">
        <v>12</v>
      </c>
      <c r="D486" s="19">
        <v>99033</v>
      </c>
      <c r="E486" s="19" t="s">
        <v>5031</v>
      </c>
      <c r="F486" s="19" t="s">
        <v>5032</v>
      </c>
      <c r="G486" s="19" t="s">
        <v>5033</v>
      </c>
      <c r="H486" s="19" t="s">
        <v>11</v>
      </c>
      <c r="I486" s="19" t="s">
        <v>4970</v>
      </c>
      <c r="J486" s="19" t="s">
        <v>4</v>
      </c>
      <c r="K486" s="19" t="s">
        <v>4978</v>
      </c>
      <c r="L486" s="21" t="s">
        <v>16</v>
      </c>
      <c r="M486" s="20" t="s">
        <v>3</v>
      </c>
      <c r="N486" s="20" t="s">
        <v>2</v>
      </c>
      <c r="O486" s="20">
        <v>2</v>
      </c>
      <c r="P486" s="20">
        <v>0</v>
      </c>
      <c r="Q486" s="20">
        <v>2</v>
      </c>
      <c r="R486" s="20">
        <v>0</v>
      </c>
      <c r="S486" s="20">
        <v>0</v>
      </c>
      <c r="T486" s="20">
        <v>0</v>
      </c>
      <c r="U486" s="20">
        <v>42</v>
      </c>
      <c r="V486" s="30"/>
      <c r="W486" s="30"/>
      <c r="X486" s="33">
        <f>IFERROR(1 -(Master1[[#This Row],[Avg Garment Scans per Delivery]]/Master1[[#This Row],[Garment Inventory]]), 0)</f>
        <v>0</v>
      </c>
      <c r="Y486" s="30"/>
      <c r="Z486" s="30"/>
      <c r="AA486" s="32">
        <f>_xlfn.XLOOKUP(Master1[[#This Row],[cu_id]], Revenue_Analysis[cuid], Revenue_Analysis[Q1 Low Deviation], 0)</f>
        <v>27</v>
      </c>
      <c r="AB486" s="32">
        <f>_xlfn.XLOOKUP(Master1[[#This Row],[cu_id]],Revenue_Analysis[cuid],Revenue_Analysis[Q1 High Deviation], 0)</f>
        <v>27</v>
      </c>
      <c r="AC486" s="32">
        <f>_xlfn.XLOOKUP(Master1[[#This Row],[cu_id]],Revenue_Analysis[cuid],Revenue_Analysis[Q2 Low Deviation], 0)</f>
        <v>27</v>
      </c>
      <c r="AD486" s="32">
        <f>_xlfn.XLOOKUP(Master1[[#This Row],[cu_id]],Revenue_Analysis[cuid],Revenue_Analysis[Q2 High Deviation], 0)</f>
        <v>27</v>
      </c>
      <c r="AE486" s="32">
        <f>_xlfn.XLOOKUP(Master1[[#This Row],[cu_id]],Revenue_Analysis[cuid],Revenue_Analysis[Q3 Low Deviation], 0)</f>
        <v>30.31</v>
      </c>
      <c r="AF486" s="32">
        <f>_xlfn.XLOOKUP(Master1[[#This Row],[cu_id]],Revenue_Analysis[cuid],Revenue_Analysis[Q3 High Deviation], 0)</f>
        <v>30.31</v>
      </c>
      <c r="AG486" s="32">
        <f>_xlfn.XLOOKUP(Master1[[#This Row],[cu_id]],Revenue_Analysis[cuid],Revenue_Analysis[Q4 Low Deviation], 0)</f>
        <v>27</v>
      </c>
      <c r="AH486" s="32">
        <f>_xlfn.XLOOKUP(Master1[[#This Row],[cu_id]],Revenue_Analysis[cuid],Revenue_Analysis[Q4 High Deviation], 0)</f>
        <v>27</v>
      </c>
      <c r="AI486" s="32">
        <f>_xlfn.XLOOKUP(Master1[[#This Row],[cu_id]],Revenue_Analysis[cuid],Revenue_Analysis[Q1 Average], 0)</f>
        <v>27</v>
      </c>
      <c r="AJ486" s="32">
        <f>_xlfn.XLOOKUP(Master1[[#This Row],[cu_id]],Revenue_Analysis[cuid],Revenue_Analysis[Q2 Average], 0)</f>
        <v>27</v>
      </c>
      <c r="AK486" s="32">
        <f>_xlfn.XLOOKUP(Master1[[#This Row],[cu_id]],Revenue_Analysis[cuid],Revenue_Analysis[Q3 Average], 0)</f>
        <v>30.31</v>
      </c>
      <c r="AL486" s="32">
        <f>_xlfn.XLOOKUP(Master1[[#This Row],[cu_id]],Revenue_Analysis[cuid],Revenue_Analysis[Q4 Average], 0)</f>
        <v>27</v>
      </c>
      <c r="AM486" s="34">
        <v>0.29166666666666669</v>
      </c>
      <c r="AN486" s="35">
        <v>0.625</v>
      </c>
      <c r="AO486" s="35" t="s">
        <v>4592</v>
      </c>
      <c r="AP486" s="35" t="s">
        <v>4592</v>
      </c>
      <c r="AQ486" s="20" t="s">
        <v>0</v>
      </c>
      <c r="AR486" s="20"/>
      <c r="AS486" s="14">
        <f>IFERROR(_xlfn.XLOOKUP(Master1[[#This Row],[cu_id]],StopTimes[cu_ID],StopTimes[Average Stop Time]), 0)</f>
        <v>0.22500000000000001</v>
      </c>
      <c r="AT486" s="14">
        <f>IF(Master1[[#This Row],[RSP StopTime Override]] &lt;&gt; "",Master1[[#This Row],[RSP StopTime Override]],IF(Master1[[#This Row],[Avg Stop Time Helper]] &lt;&gt; 0, Master1[[#This Row],[Avg Stop Time Helper]],Average_Stop_Time))</f>
        <v>0.22500000000000001</v>
      </c>
      <c r="AU486" s="13"/>
    </row>
    <row r="487" spans="1:47" x14ac:dyDescent="0.3">
      <c r="A487" s="18" t="s">
        <v>3005</v>
      </c>
      <c r="B487" s="20">
        <v>12</v>
      </c>
      <c r="C487" s="20" t="s">
        <v>12</v>
      </c>
      <c r="D487" s="19">
        <v>99033</v>
      </c>
      <c r="E487" s="19" t="s">
        <v>5034</v>
      </c>
      <c r="F487" s="19" t="s">
        <v>5035</v>
      </c>
      <c r="G487" s="19" t="s">
        <v>5036</v>
      </c>
      <c r="H487" s="19" t="s">
        <v>11</v>
      </c>
      <c r="I487" s="19" t="s">
        <v>4977</v>
      </c>
      <c r="J487" s="19" t="s">
        <v>4</v>
      </c>
      <c r="K487" s="19" t="s">
        <v>4978</v>
      </c>
      <c r="L487" s="21" t="s">
        <v>16</v>
      </c>
      <c r="M487" s="20" t="s">
        <v>3</v>
      </c>
      <c r="N487" s="20" t="s">
        <v>2</v>
      </c>
      <c r="O487" s="20">
        <v>1</v>
      </c>
      <c r="P487" s="20">
        <v>0</v>
      </c>
      <c r="Q487" s="20">
        <v>1</v>
      </c>
      <c r="R487" s="20">
        <v>0</v>
      </c>
      <c r="S487" s="20">
        <v>0</v>
      </c>
      <c r="T487" s="20">
        <v>0</v>
      </c>
      <c r="U487" s="20">
        <v>40</v>
      </c>
      <c r="V487" s="30"/>
      <c r="W487" s="30"/>
      <c r="X487" s="33">
        <f>IFERROR(1 -(Master1[[#This Row],[Avg Garment Scans per Delivery]]/Master1[[#This Row],[Garment Inventory]]), 0)</f>
        <v>0</v>
      </c>
      <c r="Y487" s="30"/>
      <c r="Z487" s="30"/>
      <c r="AA487" s="32">
        <f>_xlfn.XLOOKUP(Master1[[#This Row],[cu_id]], Revenue_Analysis[cuid], Revenue_Analysis[Q1 Low Deviation], 0)</f>
        <v>28.32</v>
      </c>
      <c r="AB487" s="32">
        <f>_xlfn.XLOOKUP(Master1[[#This Row],[cu_id]],Revenue_Analysis[cuid],Revenue_Analysis[Q1 High Deviation], 0)</f>
        <v>28.32</v>
      </c>
      <c r="AC487" s="32">
        <f>_xlfn.XLOOKUP(Master1[[#This Row],[cu_id]],Revenue_Analysis[cuid],Revenue_Analysis[Q2 Low Deviation], 0)</f>
        <v>28.32</v>
      </c>
      <c r="AD487" s="32">
        <f>_xlfn.XLOOKUP(Master1[[#This Row],[cu_id]],Revenue_Analysis[cuid],Revenue_Analysis[Q2 High Deviation], 0)</f>
        <v>28.32</v>
      </c>
      <c r="AE487" s="32">
        <f>_xlfn.XLOOKUP(Master1[[#This Row],[cu_id]],Revenue_Analysis[cuid],Revenue_Analysis[Q3 Low Deviation], 0)</f>
        <v>31.64</v>
      </c>
      <c r="AF487" s="32">
        <f>_xlfn.XLOOKUP(Master1[[#This Row],[cu_id]],Revenue_Analysis[cuid],Revenue_Analysis[Q3 High Deviation], 0)</f>
        <v>31.64</v>
      </c>
      <c r="AG487" s="32">
        <f>_xlfn.XLOOKUP(Master1[[#This Row],[cu_id]],Revenue_Analysis[cuid],Revenue_Analysis[Q4 Low Deviation], 0)</f>
        <v>28.32</v>
      </c>
      <c r="AH487" s="32">
        <f>_xlfn.XLOOKUP(Master1[[#This Row],[cu_id]],Revenue_Analysis[cuid],Revenue_Analysis[Q4 High Deviation], 0)</f>
        <v>28.32</v>
      </c>
      <c r="AI487" s="32">
        <f>_xlfn.XLOOKUP(Master1[[#This Row],[cu_id]],Revenue_Analysis[cuid],Revenue_Analysis[Q1 Average], 0)</f>
        <v>28.32</v>
      </c>
      <c r="AJ487" s="32">
        <f>_xlfn.XLOOKUP(Master1[[#This Row],[cu_id]],Revenue_Analysis[cuid],Revenue_Analysis[Q2 Average], 0)</f>
        <v>28.32</v>
      </c>
      <c r="AK487" s="32">
        <f>_xlfn.XLOOKUP(Master1[[#This Row],[cu_id]],Revenue_Analysis[cuid],Revenue_Analysis[Q3 Average], 0)</f>
        <v>31.64</v>
      </c>
      <c r="AL487" s="32">
        <f>_xlfn.XLOOKUP(Master1[[#This Row],[cu_id]],Revenue_Analysis[cuid],Revenue_Analysis[Q4 Average], 0)</f>
        <v>28.32</v>
      </c>
      <c r="AM487" s="34">
        <v>0.29166666666666669</v>
      </c>
      <c r="AN487" s="35">
        <v>0.625</v>
      </c>
      <c r="AO487" s="35" t="s">
        <v>4592</v>
      </c>
      <c r="AP487" s="35" t="s">
        <v>4592</v>
      </c>
      <c r="AQ487" s="20" t="s">
        <v>0</v>
      </c>
      <c r="AR487" s="20"/>
      <c r="AS487" s="14">
        <f>IFERROR(_xlfn.XLOOKUP(Master1[[#This Row],[cu_id]],StopTimes[cu_ID],StopTimes[Average Stop Time]), 0)</f>
        <v>0.2</v>
      </c>
      <c r="AT487" s="14">
        <f>IF(Master1[[#This Row],[RSP StopTime Override]] &lt;&gt; "",Master1[[#This Row],[RSP StopTime Override]],IF(Master1[[#This Row],[Avg Stop Time Helper]] &lt;&gt; 0, Master1[[#This Row],[Avg Stop Time Helper]],Average_Stop_Time))</f>
        <v>0.2</v>
      </c>
      <c r="AU487" s="13"/>
    </row>
    <row r="488" spans="1:47" x14ac:dyDescent="0.3">
      <c r="A488" s="18" t="s">
        <v>3006</v>
      </c>
      <c r="B488" s="20">
        <v>51</v>
      </c>
      <c r="C488" s="20" t="s">
        <v>12</v>
      </c>
      <c r="D488" s="19">
        <v>531422</v>
      </c>
      <c r="E488" s="19" t="s">
        <v>39</v>
      </c>
      <c r="F488" s="19" t="s">
        <v>6299</v>
      </c>
      <c r="G488" s="19" t="s">
        <v>6300</v>
      </c>
      <c r="H488" s="19" t="s">
        <v>5</v>
      </c>
      <c r="I488" s="19" t="s">
        <v>6258</v>
      </c>
      <c r="J488" s="19" t="s">
        <v>4</v>
      </c>
      <c r="K488" s="19" t="s">
        <v>6200</v>
      </c>
      <c r="L488" s="21" t="s">
        <v>16</v>
      </c>
      <c r="M488" s="20" t="s">
        <v>3</v>
      </c>
      <c r="N488" s="20" t="s">
        <v>2</v>
      </c>
      <c r="O488" s="20">
        <v>105</v>
      </c>
      <c r="P488" s="20">
        <v>0</v>
      </c>
      <c r="Q488" s="20">
        <v>105</v>
      </c>
      <c r="R488" s="20">
        <v>0</v>
      </c>
      <c r="S488" s="20">
        <v>0</v>
      </c>
      <c r="T488" s="20">
        <v>0</v>
      </c>
      <c r="U488" s="20">
        <v>52</v>
      </c>
      <c r="V488" s="30">
        <v>30</v>
      </c>
      <c r="W488" s="30">
        <v>10</v>
      </c>
      <c r="X488" s="33">
        <f>IFERROR(1 -(Master1[[#This Row],[Avg Garment Scans per Delivery]]/Master1[[#This Row],[Garment Inventory]]), 0)</f>
        <v>0.66666666666666674</v>
      </c>
      <c r="Y488" s="30">
        <v>2</v>
      </c>
      <c r="Z488" s="30">
        <v>47</v>
      </c>
      <c r="AA488" s="32">
        <f>_xlfn.XLOOKUP(Master1[[#This Row],[cu_id]], Revenue_Analysis[cuid], Revenue_Analysis[Q1 Low Deviation], 0)</f>
        <v>73.660399999999996</v>
      </c>
      <c r="AB488" s="32">
        <f>_xlfn.XLOOKUP(Master1[[#This Row],[cu_id]],Revenue_Analysis[cuid],Revenue_Analysis[Q1 High Deviation], 0)</f>
        <v>75.257999999999996</v>
      </c>
      <c r="AC488" s="32">
        <f>_xlfn.XLOOKUP(Master1[[#This Row],[cu_id]],Revenue_Analysis[cuid],Revenue_Analysis[Q2 Low Deviation], 0)</f>
        <v>75.932000000000002</v>
      </c>
      <c r="AD488" s="32">
        <f>_xlfn.XLOOKUP(Master1[[#This Row],[cu_id]],Revenue_Analysis[cuid],Revenue_Analysis[Q2 High Deviation], 0)</f>
        <v>77.789599999999993</v>
      </c>
      <c r="AE488" s="32">
        <f>_xlfn.XLOOKUP(Master1[[#This Row],[cu_id]],Revenue_Analysis[cuid],Revenue_Analysis[Q3 Low Deviation], 0)</f>
        <v>77.727800000000002</v>
      </c>
      <c r="AF488" s="32">
        <f>_xlfn.XLOOKUP(Master1[[#This Row],[cu_id]],Revenue_Analysis[cuid],Revenue_Analysis[Q3 High Deviation], 0)</f>
        <v>78.393799999999999</v>
      </c>
      <c r="AG488" s="32">
        <f>_xlfn.XLOOKUP(Master1[[#This Row],[cu_id]],Revenue_Analysis[cuid],Revenue_Analysis[Q4 Low Deviation], 0)</f>
        <v>73.94</v>
      </c>
      <c r="AH488" s="32">
        <f>_xlfn.XLOOKUP(Master1[[#This Row],[cu_id]],Revenue_Analysis[cuid],Revenue_Analysis[Q4 High Deviation], 0)</f>
        <v>73.94</v>
      </c>
      <c r="AI488" s="32">
        <f>_xlfn.XLOOKUP(Master1[[#This Row],[cu_id]],Revenue_Analysis[cuid],Revenue_Analysis[Q1 Average], 0)</f>
        <v>74.459199999999996</v>
      </c>
      <c r="AJ488" s="32">
        <f>_xlfn.XLOOKUP(Master1[[#This Row],[cu_id]],Revenue_Analysis[cuid],Revenue_Analysis[Q2 Average], 0)</f>
        <v>76.860799999999998</v>
      </c>
      <c r="AK488" s="32">
        <f>_xlfn.XLOOKUP(Master1[[#This Row],[cu_id]],Revenue_Analysis[cuid],Revenue_Analysis[Q3 Average], 0)</f>
        <v>78.0608</v>
      </c>
      <c r="AL488" s="32">
        <f>_xlfn.XLOOKUP(Master1[[#This Row],[cu_id]],Revenue_Analysis[cuid],Revenue_Analysis[Q4 Average], 0)</f>
        <v>73.94</v>
      </c>
      <c r="AM488" s="34">
        <v>0.33333333333333331</v>
      </c>
      <c r="AN488" s="35">
        <v>0.875</v>
      </c>
      <c r="AO488" s="35" t="s">
        <v>4592</v>
      </c>
      <c r="AP488" s="35" t="s">
        <v>4592</v>
      </c>
      <c r="AQ488" s="20" t="s">
        <v>5135</v>
      </c>
      <c r="AR488" s="20"/>
      <c r="AS488" s="14">
        <f>IFERROR(_xlfn.XLOOKUP(Master1[[#This Row],[cu_id]],StopTimes[cu_ID],StopTimes[Average Stop Time]), 0)</f>
        <v>18.34047619</v>
      </c>
      <c r="AT488" s="14">
        <f>IF(Master1[[#This Row],[RSP StopTime Override]] &lt;&gt; "",Master1[[#This Row],[RSP StopTime Override]],IF(Master1[[#This Row],[Avg Stop Time Helper]] &lt;&gt; 0, Master1[[#This Row],[Avg Stop Time Helper]],Average_Stop_Time))</f>
        <v>18.34047619</v>
      </c>
      <c r="AU488" s="13"/>
    </row>
    <row r="489" spans="1:47" x14ac:dyDescent="0.3">
      <c r="A489" s="18" t="s">
        <v>3007</v>
      </c>
      <c r="B489" s="20">
        <v>6</v>
      </c>
      <c r="C489" s="20" t="s">
        <v>12</v>
      </c>
      <c r="D489" s="19">
        <v>531428</v>
      </c>
      <c r="E489" s="19" t="s">
        <v>13</v>
      </c>
      <c r="F489" s="19" t="s">
        <v>4743</v>
      </c>
      <c r="G489" s="19" t="s">
        <v>4744</v>
      </c>
      <c r="H489" s="19" t="s">
        <v>4745</v>
      </c>
      <c r="I489" s="19" t="s">
        <v>4676</v>
      </c>
      <c r="J489" s="19" t="s">
        <v>4</v>
      </c>
      <c r="K489" s="19" t="s">
        <v>4746</v>
      </c>
      <c r="L489" s="21" t="s">
        <v>31</v>
      </c>
      <c r="M489" s="20" t="s">
        <v>30</v>
      </c>
      <c r="N489" s="20" t="s">
        <v>2</v>
      </c>
      <c r="O489" s="20">
        <v>112</v>
      </c>
      <c r="P489" s="20">
        <v>0</v>
      </c>
      <c r="Q489" s="20">
        <v>112</v>
      </c>
      <c r="R489" s="20">
        <v>0</v>
      </c>
      <c r="S489" s="20">
        <v>0</v>
      </c>
      <c r="T489" s="20">
        <v>0</v>
      </c>
      <c r="U489" s="20">
        <v>10</v>
      </c>
      <c r="V489" s="30"/>
      <c r="W489" s="30"/>
      <c r="X489" s="33">
        <f>IFERROR(1 -(Master1[[#This Row],[Avg Garment Scans per Delivery]]/Master1[[#This Row],[Garment Inventory]]), 0)</f>
        <v>0</v>
      </c>
      <c r="Y489" s="30"/>
      <c r="Z489" s="30"/>
      <c r="AA489" s="32">
        <f>_xlfn.XLOOKUP(Master1[[#This Row],[cu_id]], Revenue_Analysis[cuid], Revenue_Analysis[Q1 Low Deviation], 0)</f>
        <v>27.79</v>
      </c>
      <c r="AB489" s="32">
        <f>_xlfn.XLOOKUP(Master1[[#This Row],[cu_id]],Revenue_Analysis[cuid],Revenue_Analysis[Q1 High Deviation], 0)</f>
        <v>27.79</v>
      </c>
      <c r="AC489" s="32">
        <f>_xlfn.XLOOKUP(Master1[[#This Row],[cu_id]],Revenue_Analysis[cuid],Revenue_Analysis[Q2 Low Deviation], 0)</f>
        <v>29.66</v>
      </c>
      <c r="AD489" s="32">
        <f>_xlfn.XLOOKUP(Master1[[#This Row],[cu_id]],Revenue_Analysis[cuid],Revenue_Analysis[Q2 High Deviation], 0)</f>
        <v>31.7</v>
      </c>
      <c r="AE489" s="32">
        <f>_xlfn.XLOOKUP(Master1[[#This Row],[cu_id]],Revenue_Analysis[cuid],Revenue_Analysis[Q3 Low Deviation], 0)</f>
        <v>31.7867</v>
      </c>
      <c r="AF489" s="32">
        <f>_xlfn.XLOOKUP(Master1[[#This Row],[cu_id]],Revenue_Analysis[cuid],Revenue_Analysis[Q3 High Deviation], 0)</f>
        <v>32.533299999999997</v>
      </c>
      <c r="AG489" s="32">
        <f>_xlfn.XLOOKUP(Master1[[#This Row],[cu_id]],Revenue_Analysis[cuid],Revenue_Analysis[Q4 Low Deviation], 0)</f>
        <v>27.79</v>
      </c>
      <c r="AH489" s="32">
        <f>_xlfn.XLOOKUP(Master1[[#This Row],[cu_id]],Revenue_Analysis[cuid],Revenue_Analysis[Q4 High Deviation], 0)</f>
        <v>27.79</v>
      </c>
      <c r="AI489" s="32">
        <f>_xlfn.XLOOKUP(Master1[[#This Row],[cu_id]],Revenue_Analysis[cuid],Revenue_Analysis[Q1 Average], 0)</f>
        <v>27.79</v>
      </c>
      <c r="AJ489" s="32">
        <f>_xlfn.XLOOKUP(Master1[[#This Row],[cu_id]],Revenue_Analysis[cuid],Revenue_Analysis[Q2 Average], 0)</f>
        <v>30.68</v>
      </c>
      <c r="AK489" s="32">
        <f>_xlfn.XLOOKUP(Master1[[#This Row],[cu_id]],Revenue_Analysis[cuid],Revenue_Analysis[Q3 Average], 0)</f>
        <v>32.159999999999997</v>
      </c>
      <c r="AL489" s="32">
        <f>_xlfn.XLOOKUP(Master1[[#This Row],[cu_id]],Revenue_Analysis[cuid],Revenue_Analysis[Q4 Average], 0)</f>
        <v>27.79</v>
      </c>
      <c r="AM489" s="34">
        <v>0.33333333333333331</v>
      </c>
      <c r="AN489" s="35">
        <v>0.70833333333333337</v>
      </c>
      <c r="AO489" s="35" t="s">
        <v>4592</v>
      </c>
      <c r="AP489" s="35" t="s">
        <v>4592</v>
      </c>
      <c r="AQ489" s="20" t="s">
        <v>0</v>
      </c>
      <c r="AR489" s="20"/>
      <c r="AS489" s="14">
        <f>IFERROR(_xlfn.XLOOKUP(Master1[[#This Row],[cu_id]],StopTimes[cu_ID],StopTimes[Average Stop Time]), 0)</f>
        <v>0.78333333333333333</v>
      </c>
      <c r="AT489" s="14">
        <f>IF(Master1[[#This Row],[RSP StopTime Override]] &lt;&gt; "",Master1[[#This Row],[RSP StopTime Override]],IF(Master1[[#This Row],[Avg Stop Time Helper]] &lt;&gt; 0, Master1[[#This Row],[Avg Stop Time Helper]],Average_Stop_Time))</f>
        <v>0.78333333333333333</v>
      </c>
      <c r="AU489" s="13"/>
    </row>
    <row r="490" spans="1:47" x14ac:dyDescent="0.3">
      <c r="A490" s="18" t="s">
        <v>3008</v>
      </c>
      <c r="B490" s="20">
        <v>6</v>
      </c>
      <c r="C490" s="20" t="s">
        <v>6</v>
      </c>
      <c r="D490" s="19">
        <v>531448</v>
      </c>
      <c r="E490" s="19" t="s">
        <v>13</v>
      </c>
      <c r="F490" s="19" t="s">
        <v>4821</v>
      </c>
      <c r="G490" s="19" t="s">
        <v>4822</v>
      </c>
      <c r="H490" s="19" t="s">
        <v>5</v>
      </c>
      <c r="I490" s="19" t="s">
        <v>4771</v>
      </c>
      <c r="J490" s="19" t="s">
        <v>4</v>
      </c>
      <c r="K490" s="19" t="s">
        <v>4772</v>
      </c>
      <c r="L490" s="21" t="s">
        <v>16</v>
      </c>
      <c r="M490" s="20" t="s">
        <v>3</v>
      </c>
      <c r="N490" s="20" t="s">
        <v>2</v>
      </c>
      <c r="O490" s="20">
        <v>140</v>
      </c>
      <c r="P490" s="20">
        <v>0</v>
      </c>
      <c r="Q490" s="20">
        <v>0</v>
      </c>
      <c r="R490" s="20">
        <v>140</v>
      </c>
      <c r="S490" s="20">
        <v>0</v>
      </c>
      <c r="T490" s="20">
        <v>0</v>
      </c>
      <c r="U490" s="20">
        <v>52</v>
      </c>
      <c r="V490" s="30"/>
      <c r="W490" s="30"/>
      <c r="X490" s="33">
        <f>IFERROR(1 -(Master1[[#This Row],[Avg Garment Scans per Delivery]]/Master1[[#This Row],[Garment Inventory]]), 0)</f>
        <v>0</v>
      </c>
      <c r="Y490" s="30"/>
      <c r="Z490" s="30"/>
      <c r="AA490" s="32">
        <f>_xlfn.XLOOKUP(Master1[[#This Row],[cu_id]], Revenue_Analysis[cuid], Revenue_Analysis[Q1 Low Deviation], 0)</f>
        <v>47.570399999999999</v>
      </c>
      <c r="AB490" s="32">
        <f>_xlfn.XLOOKUP(Master1[[#This Row],[cu_id]],Revenue_Analysis[cuid],Revenue_Analysis[Q1 High Deviation], 0)</f>
        <v>49.167999999999999</v>
      </c>
      <c r="AC490" s="32">
        <f>_xlfn.XLOOKUP(Master1[[#This Row],[cu_id]],Revenue_Analysis[cuid],Revenue_Analysis[Q2 Low Deviation], 0)</f>
        <v>49.816800000000001</v>
      </c>
      <c r="AD490" s="32">
        <f>_xlfn.XLOOKUP(Master1[[#This Row],[cu_id]],Revenue_Analysis[cuid],Revenue_Analysis[Q2 High Deviation], 0)</f>
        <v>52.837000000000003</v>
      </c>
      <c r="AE490" s="32">
        <f>_xlfn.XLOOKUP(Master1[[#This Row],[cu_id]],Revenue_Analysis[cuid],Revenue_Analysis[Q3 Low Deviation], 0)</f>
        <v>52.330300000000001</v>
      </c>
      <c r="AF490" s="32">
        <f>_xlfn.XLOOKUP(Master1[[#This Row],[cu_id]],Revenue_Analysis[cuid],Revenue_Analysis[Q3 High Deviation], 0)</f>
        <v>53.244300000000003</v>
      </c>
      <c r="AG490" s="32">
        <f>_xlfn.XLOOKUP(Master1[[#This Row],[cu_id]],Revenue_Analysis[cuid],Revenue_Analysis[Q4 Low Deviation], 0)</f>
        <v>45.883600000000001</v>
      </c>
      <c r="AH490" s="32">
        <f>_xlfn.XLOOKUP(Master1[[#This Row],[cu_id]],Revenue_Analysis[cuid],Revenue_Analysis[Q4 High Deviation], 0)</f>
        <v>48.167200000000001</v>
      </c>
      <c r="AI490" s="32">
        <f>_xlfn.XLOOKUP(Master1[[#This Row],[cu_id]],Revenue_Analysis[cuid],Revenue_Analysis[Q1 Average], 0)</f>
        <v>48.369199999999999</v>
      </c>
      <c r="AJ490" s="32">
        <f>_xlfn.XLOOKUP(Master1[[#This Row],[cu_id]],Revenue_Analysis[cuid],Revenue_Analysis[Q2 Average], 0)</f>
        <v>51.326900000000002</v>
      </c>
      <c r="AK490" s="32">
        <f>_xlfn.XLOOKUP(Master1[[#This Row],[cu_id]],Revenue_Analysis[cuid],Revenue_Analysis[Q3 Average], 0)</f>
        <v>52.787300000000002</v>
      </c>
      <c r="AL490" s="32">
        <f>_xlfn.XLOOKUP(Master1[[#This Row],[cu_id]],Revenue_Analysis[cuid],Revenue_Analysis[Q4 Average], 0)</f>
        <v>47.025399999999998</v>
      </c>
      <c r="AM490" s="34">
        <v>0.375</v>
      </c>
      <c r="AN490" s="35">
        <v>0.20833333333333334</v>
      </c>
      <c r="AO490" s="35" t="s">
        <v>4592</v>
      </c>
      <c r="AP490" s="35" t="s">
        <v>4592</v>
      </c>
      <c r="AQ490" s="20" t="s">
        <v>0</v>
      </c>
      <c r="AR490" s="20"/>
      <c r="AS490" s="14">
        <f>IFERROR(_xlfn.XLOOKUP(Master1[[#This Row],[cu_id]],StopTimes[cu_ID],StopTimes[Average Stop Time]), 0)</f>
        <v>1.8238095249999999</v>
      </c>
      <c r="AT490" s="14">
        <f>IF(Master1[[#This Row],[RSP StopTime Override]] &lt;&gt; "",Master1[[#This Row],[RSP StopTime Override]],IF(Master1[[#This Row],[Avg Stop Time Helper]] &lt;&gt; 0, Master1[[#This Row],[Avg Stop Time Helper]],Average_Stop_Time))</f>
        <v>1.8238095249999999</v>
      </c>
      <c r="AU490" s="13"/>
    </row>
    <row r="491" spans="1:47" x14ac:dyDescent="0.3">
      <c r="A491" s="18" t="s">
        <v>3009</v>
      </c>
      <c r="B491" s="20">
        <v>12</v>
      </c>
      <c r="C491" s="20" t="s">
        <v>12</v>
      </c>
      <c r="D491" s="19">
        <v>531450</v>
      </c>
      <c r="E491" s="19" t="s">
        <v>13</v>
      </c>
      <c r="F491" s="19" t="s">
        <v>5091</v>
      </c>
      <c r="G491" s="19" t="s">
        <v>5092</v>
      </c>
      <c r="H491" s="19" t="s">
        <v>5</v>
      </c>
      <c r="I491" s="19" t="s">
        <v>4977</v>
      </c>
      <c r="J491" s="19" t="s">
        <v>4</v>
      </c>
      <c r="K491" s="19" t="s">
        <v>5026</v>
      </c>
      <c r="L491" s="21" t="s">
        <v>16</v>
      </c>
      <c r="M491" s="20" t="s">
        <v>3</v>
      </c>
      <c r="N491" s="20" t="s">
        <v>2</v>
      </c>
      <c r="O491" s="20">
        <v>180</v>
      </c>
      <c r="P491" s="20">
        <v>0</v>
      </c>
      <c r="Q491" s="20">
        <v>180</v>
      </c>
      <c r="R491" s="20">
        <v>0</v>
      </c>
      <c r="S491" s="20">
        <v>0</v>
      </c>
      <c r="T491" s="20">
        <v>0</v>
      </c>
      <c r="U491" s="20">
        <v>52</v>
      </c>
      <c r="V491" s="30"/>
      <c r="W491" s="30"/>
      <c r="X491" s="33">
        <f>IFERROR(1 -(Master1[[#This Row],[Avg Garment Scans per Delivery]]/Master1[[#This Row],[Garment Inventory]]), 0)</f>
        <v>0</v>
      </c>
      <c r="Y491" s="30"/>
      <c r="Z491" s="30"/>
      <c r="AA491" s="32">
        <f>_xlfn.XLOOKUP(Master1[[#This Row],[cu_id]], Revenue_Analysis[cuid], Revenue_Analysis[Q1 Low Deviation], 0)</f>
        <v>63.6233</v>
      </c>
      <c r="AB491" s="32">
        <f>_xlfn.XLOOKUP(Master1[[#This Row],[cu_id]],Revenue_Analysis[cuid],Revenue_Analysis[Q1 High Deviation], 0)</f>
        <v>75.139700000000005</v>
      </c>
      <c r="AC491" s="32">
        <f>_xlfn.XLOOKUP(Master1[[#This Row],[cu_id]],Revenue_Analysis[cuid],Revenue_Analysis[Q2 Low Deviation], 0)</f>
        <v>61.071599999999997</v>
      </c>
      <c r="AD491" s="32">
        <f>_xlfn.XLOOKUP(Master1[[#This Row],[cu_id]],Revenue_Analysis[cuid],Revenue_Analysis[Q2 High Deviation], 0)</f>
        <v>95.463800000000006</v>
      </c>
      <c r="AE491" s="32">
        <f>_xlfn.XLOOKUP(Master1[[#This Row],[cu_id]],Revenue_Analysis[cuid],Revenue_Analysis[Q3 Low Deviation], 0)</f>
        <v>63.7119</v>
      </c>
      <c r="AF491" s="32">
        <f>_xlfn.XLOOKUP(Master1[[#This Row],[cu_id]],Revenue_Analysis[cuid],Revenue_Analysis[Q3 High Deviation], 0)</f>
        <v>89.675700000000006</v>
      </c>
      <c r="AG491" s="32">
        <f>_xlfn.XLOOKUP(Master1[[#This Row],[cu_id]],Revenue_Analysis[cuid],Revenue_Analysis[Q4 Low Deviation], 0)</f>
        <v>57.220700000000001</v>
      </c>
      <c r="AH491" s="32">
        <f>_xlfn.XLOOKUP(Master1[[#This Row],[cu_id]],Revenue_Analysis[cuid],Revenue_Analysis[Q4 High Deviation], 0)</f>
        <v>98.302300000000002</v>
      </c>
      <c r="AI491" s="32">
        <f>_xlfn.XLOOKUP(Master1[[#This Row],[cu_id]],Revenue_Analysis[cuid],Revenue_Analysis[Q1 Average], 0)</f>
        <v>69.381500000000003</v>
      </c>
      <c r="AJ491" s="32">
        <f>_xlfn.XLOOKUP(Master1[[#This Row],[cu_id]],Revenue_Analysis[cuid],Revenue_Analysis[Q2 Average], 0)</f>
        <v>78.267700000000005</v>
      </c>
      <c r="AK491" s="32">
        <f>_xlfn.XLOOKUP(Master1[[#This Row],[cu_id]],Revenue_Analysis[cuid],Revenue_Analysis[Q3 Average], 0)</f>
        <v>76.693799999999996</v>
      </c>
      <c r="AL491" s="32">
        <f>_xlfn.XLOOKUP(Master1[[#This Row],[cu_id]],Revenue_Analysis[cuid],Revenue_Analysis[Q4 Average], 0)</f>
        <v>77.761499999999998</v>
      </c>
      <c r="AM491" s="34">
        <v>2.0833333333333332E-2</v>
      </c>
      <c r="AN491" s="35">
        <v>0.70833333333333337</v>
      </c>
      <c r="AO491" s="35" t="s">
        <v>4592</v>
      </c>
      <c r="AP491" s="35" t="s">
        <v>4592</v>
      </c>
      <c r="AQ491" s="20" t="s">
        <v>0</v>
      </c>
      <c r="AR491" s="20"/>
      <c r="AS491" s="14">
        <f>IFERROR(_xlfn.XLOOKUP(Master1[[#This Row],[cu_id]],StopTimes[cu_ID],StopTimes[Average Stop Time]), 0)</f>
        <v>4.583333333333333</v>
      </c>
      <c r="AT491" s="14">
        <f>IF(Master1[[#This Row],[RSP StopTime Override]] &lt;&gt; "",Master1[[#This Row],[RSP StopTime Override]],IF(Master1[[#This Row],[Avg Stop Time Helper]] &lt;&gt; 0, Master1[[#This Row],[Avg Stop Time Helper]],Average_Stop_Time))</f>
        <v>4.583333333333333</v>
      </c>
      <c r="AU491" s="13"/>
    </row>
    <row r="492" spans="1:47" x14ac:dyDescent="0.3">
      <c r="A492" s="18" t="s">
        <v>3010</v>
      </c>
      <c r="B492" s="20">
        <v>50</v>
      </c>
      <c r="C492" s="20" t="s">
        <v>6</v>
      </c>
      <c r="D492" s="19">
        <v>531455</v>
      </c>
      <c r="E492" s="19" t="s">
        <v>13</v>
      </c>
      <c r="F492" s="19" t="s">
        <v>5990</v>
      </c>
      <c r="G492" s="19" t="s">
        <v>5991</v>
      </c>
      <c r="H492" s="19" t="s">
        <v>5</v>
      </c>
      <c r="I492" s="19" t="s">
        <v>5338</v>
      </c>
      <c r="J492" s="19" t="s">
        <v>4</v>
      </c>
      <c r="K492" s="19" t="s">
        <v>5992</v>
      </c>
      <c r="L492" s="21" t="s">
        <v>16</v>
      </c>
      <c r="M492" s="20" t="s">
        <v>3</v>
      </c>
      <c r="N492" s="20" t="s">
        <v>2</v>
      </c>
      <c r="O492" s="20">
        <v>110</v>
      </c>
      <c r="P492" s="20">
        <v>0</v>
      </c>
      <c r="Q492" s="20">
        <v>0</v>
      </c>
      <c r="R492" s="20">
        <v>110</v>
      </c>
      <c r="S492" s="20">
        <v>0</v>
      </c>
      <c r="T492" s="20">
        <v>0</v>
      </c>
      <c r="U492" s="20">
        <v>52</v>
      </c>
      <c r="V492" s="30"/>
      <c r="W492" s="30"/>
      <c r="X492" s="33">
        <f>IFERROR(1 -(Master1[[#This Row],[Avg Garment Scans per Delivery]]/Master1[[#This Row],[Garment Inventory]]), 0)</f>
        <v>0</v>
      </c>
      <c r="Y492" s="30"/>
      <c r="Z492" s="30"/>
      <c r="AA492" s="32">
        <f>_xlfn.XLOOKUP(Master1[[#This Row],[cu_id]], Revenue_Analysis[cuid], Revenue_Analysis[Q1 Low Deviation], 0)</f>
        <v>92.481200000000001</v>
      </c>
      <c r="AB492" s="32">
        <f>_xlfn.XLOOKUP(Master1[[#This Row],[cu_id]],Revenue_Analysis[cuid],Revenue_Analysis[Q1 High Deviation], 0)</f>
        <v>134.61580000000001</v>
      </c>
      <c r="AC492" s="32">
        <f>_xlfn.XLOOKUP(Master1[[#This Row],[cu_id]],Revenue_Analysis[cuid],Revenue_Analysis[Q2 Low Deviation], 0)</f>
        <v>113.5476</v>
      </c>
      <c r="AD492" s="32">
        <f>_xlfn.XLOOKUP(Master1[[#This Row],[cu_id]],Revenue_Analysis[cuid],Revenue_Analysis[Q2 High Deviation], 0)</f>
        <v>145.58779999999999</v>
      </c>
      <c r="AE492" s="32">
        <f>_xlfn.XLOOKUP(Master1[[#This Row],[cu_id]],Revenue_Analysis[cuid],Revenue_Analysis[Q3 Low Deviation], 0)</f>
        <v>101.46299999999999</v>
      </c>
      <c r="AF492" s="32">
        <f>_xlfn.XLOOKUP(Master1[[#This Row],[cu_id]],Revenue_Analysis[cuid],Revenue_Analysis[Q3 High Deviation], 0)</f>
        <v>120.41119999999999</v>
      </c>
      <c r="AG492" s="32">
        <f>_xlfn.XLOOKUP(Master1[[#This Row],[cu_id]],Revenue_Analysis[cuid],Revenue_Analysis[Q4 Low Deviation], 0)</f>
        <v>90.802599999999998</v>
      </c>
      <c r="AH492" s="32">
        <f>_xlfn.XLOOKUP(Master1[[#This Row],[cu_id]],Revenue_Analysis[cuid],Revenue_Analysis[Q4 High Deviation], 0)</f>
        <v>133.22819999999999</v>
      </c>
      <c r="AI492" s="32">
        <f>_xlfn.XLOOKUP(Master1[[#This Row],[cu_id]],Revenue_Analysis[cuid],Revenue_Analysis[Q1 Average], 0)</f>
        <v>113.5485</v>
      </c>
      <c r="AJ492" s="32">
        <f>_xlfn.XLOOKUP(Master1[[#This Row],[cu_id]],Revenue_Analysis[cuid],Revenue_Analysis[Q2 Average], 0)</f>
        <v>129.5677</v>
      </c>
      <c r="AK492" s="32">
        <f>_xlfn.XLOOKUP(Master1[[#This Row],[cu_id]],Revenue_Analysis[cuid],Revenue_Analysis[Q3 Average], 0)</f>
        <v>110.9371</v>
      </c>
      <c r="AL492" s="32">
        <f>_xlfn.XLOOKUP(Master1[[#This Row],[cu_id]],Revenue_Analysis[cuid],Revenue_Analysis[Q4 Average], 0)</f>
        <v>112.0154</v>
      </c>
      <c r="AM492" s="34">
        <v>0.47916666666666669</v>
      </c>
      <c r="AN492" s="35">
        <v>0.66666666666666663</v>
      </c>
      <c r="AO492" s="35" t="s">
        <v>4592</v>
      </c>
      <c r="AP492" s="35" t="s">
        <v>4592</v>
      </c>
      <c r="AQ492" s="20" t="s">
        <v>0</v>
      </c>
      <c r="AR492" s="20"/>
      <c r="AS492" s="14">
        <f>IFERROR(_xlfn.XLOOKUP(Master1[[#This Row],[cu_id]],StopTimes[cu_ID],StopTimes[Average Stop Time]), 0)</f>
        <v>4.1687500000000002</v>
      </c>
      <c r="AT492" s="14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492" s="13">
        <v>5</v>
      </c>
    </row>
    <row r="493" spans="1:47" x14ac:dyDescent="0.3">
      <c r="A493" s="18" t="s">
        <v>3011</v>
      </c>
      <c r="B493" s="20">
        <v>51</v>
      </c>
      <c r="C493" s="20" t="s">
        <v>6</v>
      </c>
      <c r="D493" s="19">
        <v>531482</v>
      </c>
      <c r="E493" s="19" t="s">
        <v>13</v>
      </c>
      <c r="F493" s="19" t="s">
        <v>6301</v>
      </c>
      <c r="G493" s="19" t="s">
        <v>6302</v>
      </c>
      <c r="H493" s="19" t="s">
        <v>5</v>
      </c>
      <c r="I493" s="19" t="s">
        <v>4867</v>
      </c>
      <c r="J493" s="19" t="s">
        <v>4</v>
      </c>
      <c r="K493" s="19" t="s">
        <v>5349</v>
      </c>
      <c r="L493" s="21" t="s">
        <v>16</v>
      </c>
      <c r="M493" s="20" t="s">
        <v>3</v>
      </c>
      <c r="N493" s="20" t="s">
        <v>2</v>
      </c>
      <c r="O493" s="20">
        <v>175</v>
      </c>
      <c r="P493" s="20">
        <v>0</v>
      </c>
      <c r="Q493" s="20">
        <v>0</v>
      </c>
      <c r="R493" s="20">
        <v>175</v>
      </c>
      <c r="S493" s="20">
        <v>0</v>
      </c>
      <c r="T493" s="20">
        <v>0</v>
      </c>
      <c r="U493" s="20">
        <v>56</v>
      </c>
      <c r="V493" s="30"/>
      <c r="W493" s="30"/>
      <c r="X493" s="33">
        <f>IFERROR(1 -(Master1[[#This Row],[Avg Garment Scans per Delivery]]/Master1[[#This Row],[Garment Inventory]]), 0)</f>
        <v>0</v>
      </c>
      <c r="Y493" s="30"/>
      <c r="Z493" s="30"/>
      <c r="AA493" s="32">
        <f>_xlfn.XLOOKUP(Master1[[#This Row],[cu_id]], Revenue_Analysis[cuid], Revenue_Analysis[Q1 Low Deviation], 0)</f>
        <v>321.24880000000002</v>
      </c>
      <c r="AB493" s="32">
        <f>_xlfn.XLOOKUP(Master1[[#This Row],[cu_id]],Revenue_Analysis[cuid],Revenue_Analysis[Q1 High Deviation], 0)</f>
        <v>326.23739999999998</v>
      </c>
      <c r="AC493" s="32">
        <f>_xlfn.XLOOKUP(Master1[[#This Row],[cu_id]],Revenue_Analysis[cuid],Revenue_Analysis[Q2 Low Deviation], 0)</f>
        <v>323.29270000000002</v>
      </c>
      <c r="AD493" s="32">
        <f>_xlfn.XLOOKUP(Master1[[#This Row],[cu_id]],Revenue_Analysis[cuid],Revenue_Analysis[Q2 High Deviation], 0)</f>
        <v>330.34429999999998</v>
      </c>
      <c r="AE493" s="32">
        <f>_xlfn.XLOOKUP(Master1[[#This Row],[cu_id]],Revenue_Analysis[cuid],Revenue_Analysis[Q3 Low Deviation], 0)</f>
        <v>321.3252</v>
      </c>
      <c r="AF493" s="32">
        <f>_xlfn.XLOOKUP(Master1[[#This Row],[cu_id]],Revenue_Analysis[cuid],Revenue_Analysis[Q3 High Deviation], 0)</f>
        <v>329.00240000000002</v>
      </c>
      <c r="AG493" s="32">
        <f>_xlfn.XLOOKUP(Master1[[#This Row],[cu_id]],Revenue_Analysis[cuid],Revenue_Analysis[Q4 Low Deviation], 0)</f>
        <v>306.18020000000001</v>
      </c>
      <c r="AH493" s="32">
        <f>_xlfn.XLOOKUP(Master1[[#This Row],[cu_id]],Revenue_Analysis[cuid],Revenue_Analysis[Q4 High Deviation], 0)</f>
        <v>333.26139999999998</v>
      </c>
      <c r="AI493" s="32">
        <f>_xlfn.XLOOKUP(Master1[[#This Row],[cu_id]],Revenue_Analysis[cuid],Revenue_Analysis[Q1 Average], 0)</f>
        <v>323.74310000000003</v>
      </c>
      <c r="AJ493" s="32">
        <f>_xlfn.XLOOKUP(Master1[[#This Row],[cu_id]],Revenue_Analysis[cuid],Revenue_Analysis[Q2 Average], 0)</f>
        <v>326.81849999999997</v>
      </c>
      <c r="AK493" s="32">
        <f>_xlfn.XLOOKUP(Master1[[#This Row],[cu_id]],Revenue_Analysis[cuid],Revenue_Analysis[Q3 Average], 0)</f>
        <v>325.16379999999998</v>
      </c>
      <c r="AL493" s="32">
        <f>_xlfn.XLOOKUP(Master1[[#This Row],[cu_id]],Revenue_Analysis[cuid],Revenue_Analysis[Q4 Average], 0)</f>
        <v>319.7208</v>
      </c>
      <c r="AM493" s="34">
        <v>0.45833333333333331</v>
      </c>
      <c r="AN493" s="35">
        <v>0.54166666666666663</v>
      </c>
      <c r="AO493" s="35" t="s">
        <v>4592</v>
      </c>
      <c r="AP493" s="35" t="s">
        <v>4592</v>
      </c>
      <c r="AQ493" s="20" t="s">
        <v>5135</v>
      </c>
      <c r="AR493" s="20"/>
      <c r="AS493" s="14">
        <f>IFERROR(_xlfn.XLOOKUP(Master1[[#This Row],[cu_id]],StopTimes[cu_ID],StopTimes[Average Stop Time]), 0)</f>
        <v>28.747916666666669</v>
      </c>
      <c r="AT493" s="14">
        <f>IF(Master1[[#This Row],[RSP StopTime Override]] &lt;&gt; "",Master1[[#This Row],[RSP StopTime Override]],IF(Master1[[#This Row],[Avg Stop Time Helper]] &lt;&gt; 0, Master1[[#This Row],[Avg Stop Time Helper]],Average_Stop_Time))</f>
        <v>28.747916666666669</v>
      </c>
      <c r="AU493" s="13"/>
    </row>
    <row r="494" spans="1:47" x14ac:dyDescent="0.3">
      <c r="A494" s="18" t="s">
        <v>3012</v>
      </c>
      <c r="B494" s="20">
        <v>47</v>
      </c>
      <c r="C494" s="20" t="s">
        <v>14</v>
      </c>
      <c r="D494" s="19">
        <v>531287</v>
      </c>
      <c r="E494" s="19" t="s">
        <v>13</v>
      </c>
      <c r="F494" s="19" t="s">
        <v>5672</v>
      </c>
      <c r="G494" s="19" t="s">
        <v>5673</v>
      </c>
      <c r="H494" s="19" t="s">
        <v>5</v>
      </c>
      <c r="I494" s="19" t="s">
        <v>5635</v>
      </c>
      <c r="J494" s="19" t="s">
        <v>4</v>
      </c>
      <c r="K494" s="19" t="s">
        <v>5630</v>
      </c>
      <c r="L494" s="21" t="s">
        <v>16</v>
      </c>
      <c r="M494" s="20" t="s">
        <v>3</v>
      </c>
      <c r="N494" s="20" t="s">
        <v>2</v>
      </c>
      <c r="O494" s="20">
        <v>180</v>
      </c>
      <c r="P494" s="20">
        <v>0</v>
      </c>
      <c r="Q494" s="20">
        <v>0</v>
      </c>
      <c r="R494" s="20">
        <v>0</v>
      </c>
      <c r="S494" s="20">
        <v>180</v>
      </c>
      <c r="T494" s="20">
        <v>0</v>
      </c>
      <c r="U494" s="20">
        <v>50</v>
      </c>
      <c r="V494" s="30"/>
      <c r="W494" s="30"/>
      <c r="X494" s="33">
        <f>IFERROR(1 -(Master1[[#This Row],[Avg Garment Scans per Delivery]]/Master1[[#This Row],[Garment Inventory]]), 0)</f>
        <v>0</v>
      </c>
      <c r="Y494" s="30"/>
      <c r="Z494" s="30"/>
      <c r="AA494" s="32">
        <f>_xlfn.XLOOKUP(Master1[[#This Row],[cu_id]], Revenue_Analysis[cuid], Revenue_Analysis[Q1 Low Deviation], 0)</f>
        <v>41.3322</v>
      </c>
      <c r="AB494" s="32">
        <f>_xlfn.XLOOKUP(Master1[[#This Row],[cu_id]],Revenue_Analysis[cuid],Revenue_Analysis[Q1 High Deviation], 0)</f>
        <v>47.724800000000002</v>
      </c>
      <c r="AC494" s="32">
        <f>_xlfn.XLOOKUP(Master1[[#This Row],[cu_id]],Revenue_Analysis[cuid],Revenue_Analysis[Q2 Low Deviation], 0)</f>
        <v>50.572200000000002</v>
      </c>
      <c r="AD494" s="32">
        <f>_xlfn.XLOOKUP(Master1[[#This Row],[cu_id]],Revenue_Analysis[cuid],Revenue_Analysis[Q2 High Deviation], 0)</f>
        <v>52.924799999999998</v>
      </c>
      <c r="AE494" s="32">
        <f>_xlfn.XLOOKUP(Master1[[#This Row],[cu_id]],Revenue_Analysis[cuid],Revenue_Analysis[Q3 Low Deviation], 0)</f>
        <v>37.026000000000003</v>
      </c>
      <c r="AF494" s="32">
        <f>_xlfn.XLOOKUP(Master1[[#This Row],[cu_id]],Revenue_Analysis[cuid],Revenue_Analysis[Q3 High Deviation], 0)</f>
        <v>38.415599999999998</v>
      </c>
      <c r="AG494" s="32">
        <f>_xlfn.XLOOKUP(Master1[[#This Row],[cu_id]],Revenue_Analysis[cuid],Revenue_Analysis[Q4 Low Deviation], 0)</f>
        <v>40.656700000000001</v>
      </c>
      <c r="AH494" s="32">
        <f>_xlfn.XLOOKUP(Master1[[#This Row],[cu_id]],Revenue_Analysis[cuid],Revenue_Analysis[Q4 High Deviation], 0)</f>
        <v>42.443300000000001</v>
      </c>
      <c r="AI494" s="32">
        <f>_xlfn.XLOOKUP(Master1[[#This Row],[cu_id]],Revenue_Analysis[cuid],Revenue_Analysis[Q1 Average], 0)</f>
        <v>44.528500000000001</v>
      </c>
      <c r="AJ494" s="32">
        <f>_xlfn.XLOOKUP(Master1[[#This Row],[cu_id]],Revenue_Analysis[cuid],Revenue_Analysis[Q2 Average], 0)</f>
        <v>51.7485</v>
      </c>
      <c r="AK494" s="32">
        <f>_xlfn.XLOOKUP(Master1[[#This Row],[cu_id]],Revenue_Analysis[cuid],Revenue_Analysis[Q3 Average], 0)</f>
        <v>37.720799999999997</v>
      </c>
      <c r="AL494" s="32">
        <f>_xlfn.XLOOKUP(Master1[[#This Row],[cu_id]],Revenue_Analysis[cuid],Revenue_Analysis[Q4 Average], 0)</f>
        <v>41.55</v>
      </c>
      <c r="AM494" s="34">
        <v>0.29166666666666669</v>
      </c>
      <c r="AN494" s="35">
        <v>0.91666666666666663</v>
      </c>
      <c r="AO494" s="35" t="s">
        <v>4592</v>
      </c>
      <c r="AP494" s="35" t="s">
        <v>4592</v>
      </c>
      <c r="AQ494" s="20" t="s">
        <v>0</v>
      </c>
      <c r="AR494" s="20"/>
      <c r="AS494" s="14">
        <f>IFERROR(_xlfn.XLOOKUP(Master1[[#This Row],[cu_id]],StopTimes[cu_ID],StopTimes[Average Stop Time]), 0)</f>
        <v>7.15</v>
      </c>
      <c r="AT494" s="14">
        <f>IF(Master1[[#This Row],[RSP StopTime Override]] &lt;&gt; "",Master1[[#This Row],[RSP StopTime Override]],IF(Master1[[#This Row],[Avg Stop Time Helper]] &lt;&gt; 0, Master1[[#This Row],[Avg Stop Time Helper]],Average_Stop_Time))</f>
        <v>7.15</v>
      </c>
      <c r="AU494" s="13"/>
    </row>
    <row r="495" spans="1:47" x14ac:dyDescent="0.3">
      <c r="A495" s="18" t="s">
        <v>3013</v>
      </c>
      <c r="B495" s="20">
        <v>47</v>
      </c>
      <c r="C495" s="20" t="s">
        <v>7</v>
      </c>
      <c r="D495" s="19">
        <v>531515</v>
      </c>
      <c r="E495" s="19" t="s">
        <v>13</v>
      </c>
      <c r="F495" s="19" t="s">
        <v>5728</v>
      </c>
      <c r="G495" s="19" t="s">
        <v>5729</v>
      </c>
      <c r="H495" s="19" t="s">
        <v>5</v>
      </c>
      <c r="I495" s="19" t="s">
        <v>5692</v>
      </c>
      <c r="J495" s="19" t="s">
        <v>4</v>
      </c>
      <c r="K495" s="19" t="s">
        <v>5693</v>
      </c>
      <c r="L495" s="21" t="s">
        <v>19</v>
      </c>
      <c r="M495" s="20" t="s">
        <v>18</v>
      </c>
      <c r="N495" s="20" t="s">
        <v>2</v>
      </c>
      <c r="O495" s="20">
        <v>25</v>
      </c>
      <c r="P495" s="20">
        <v>0</v>
      </c>
      <c r="Q495" s="20">
        <v>0</v>
      </c>
      <c r="R495" s="20">
        <v>0</v>
      </c>
      <c r="S495" s="20">
        <v>0</v>
      </c>
      <c r="T495" s="20">
        <v>25</v>
      </c>
      <c r="U495" s="20">
        <v>25</v>
      </c>
      <c r="V495" s="30"/>
      <c r="W495" s="30"/>
      <c r="X495" s="33">
        <f>IFERROR(1 -(Master1[[#This Row],[Avg Garment Scans per Delivery]]/Master1[[#This Row],[Garment Inventory]]), 0)</f>
        <v>0</v>
      </c>
      <c r="Y495" s="30"/>
      <c r="Z495" s="30"/>
      <c r="AA495" s="32">
        <f>_xlfn.XLOOKUP(Master1[[#This Row],[cu_id]], Revenue_Analysis[cuid], Revenue_Analysis[Q1 Low Deviation], 0)</f>
        <v>69.36</v>
      </c>
      <c r="AB495" s="32">
        <f>_xlfn.XLOOKUP(Master1[[#This Row],[cu_id]],Revenue_Analysis[cuid],Revenue_Analysis[Q1 High Deviation], 0)</f>
        <v>70.61</v>
      </c>
      <c r="AC495" s="32">
        <f>_xlfn.XLOOKUP(Master1[[#This Row],[cu_id]],Revenue_Analysis[cuid],Revenue_Analysis[Q2 Low Deviation], 0)</f>
        <v>71.5929</v>
      </c>
      <c r="AD495" s="32">
        <f>_xlfn.XLOOKUP(Master1[[#This Row],[cu_id]],Revenue_Analysis[cuid],Revenue_Analysis[Q2 High Deviation], 0)</f>
        <v>75.867099999999994</v>
      </c>
      <c r="AE495" s="32">
        <f>_xlfn.XLOOKUP(Master1[[#This Row],[cu_id]],Revenue_Analysis[cuid],Revenue_Analysis[Q3 Low Deviation], 0)</f>
        <v>73.4298</v>
      </c>
      <c r="AF495" s="32">
        <f>_xlfn.XLOOKUP(Master1[[#This Row],[cu_id]],Revenue_Analysis[cuid],Revenue_Analysis[Q3 High Deviation], 0)</f>
        <v>76.958799999999997</v>
      </c>
      <c r="AG495" s="32">
        <f>_xlfn.XLOOKUP(Master1[[#This Row],[cu_id]],Revenue_Analysis[cuid],Revenue_Analysis[Q4 Low Deviation], 0)</f>
        <v>65.58</v>
      </c>
      <c r="AH495" s="32">
        <f>_xlfn.XLOOKUP(Master1[[#This Row],[cu_id]],Revenue_Analysis[cuid],Revenue_Analysis[Q4 High Deviation], 0)</f>
        <v>65.58</v>
      </c>
      <c r="AI495" s="32">
        <f>_xlfn.XLOOKUP(Master1[[#This Row],[cu_id]],Revenue_Analysis[cuid],Revenue_Analysis[Q1 Average], 0)</f>
        <v>69.984999999999999</v>
      </c>
      <c r="AJ495" s="32">
        <f>_xlfn.XLOOKUP(Master1[[#This Row],[cu_id]],Revenue_Analysis[cuid],Revenue_Analysis[Q2 Average], 0)</f>
        <v>73.73</v>
      </c>
      <c r="AK495" s="32">
        <f>_xlfn.XLOOKUP(Master1[[#This Row],[cu_id]],Revenue_Analysis[cuid],Revenue_Analysis[Q3 Average], 0)</f>
        <v>75.194299999999998</v>
      </c>
      <c r="AL495" s="32">
        <f>_xlfn.XLOOKUP(Master1[[#This Row],[cu_id]],Revenue_Analysis[cuid],Revenue_Analysis[Q4 Average], 0)</f>
        <v>65.58</v>
      </c>
      <c r="AM495" s="34" t="s">
        <v>4592</v>
      </c>
      <c r="AN495" s="35" t="s">
        <v>4592</v>
      </c>
      <c r="AO495" s="35" t="s">
        <v>4592</v>
      </c>
      <c r="AP495" s="35" t="s">
        <v>4592</v>
      </c>
      <c r="AQ495" s="20" t="s">
        <v>0</v>
      </c>
      <c r="AR495" s="20"/>
      <c r="AS495" s="14">
        <f>IFERROR(_xlfn.XLOOKUP(Master1[[#This Row],[cu_id]],StopTimes[cu_ID],StopTimes[Average Stop Time]), 0)</f>
        <v>8.4666666666666668</v>
      </c>
      <c r="AT495" s="14">
        <f>IF(Master1[[#This Row],[RSP StopTime Override]] &lt;&gt; "",Master1[[#This Row],[RSP StopTime Override]],IF(Master1[[#This Row],[Avg Stop Time Helper]] &lt;&gt; 0, Master1[[#This Row],[Avg Stop Time Helper]],Average_Stop_Time))</f>
        <v>8.4666666666666668</v>
      </c>
      <c r="AU495" s="13"/>
    </row>
    <row r="496" spans="1:47" x14ac:dyDescent="0.3">
      <c r="A496" s="18" t="s">
        <v>3014</v>
      </c>
      <c r="B496" s="20">
        <v>56</v>
      </c>
      <c r="C496" s="20" t="s">
        <v>7</v>
      </c>
      <c r="D496" s="19">
        <v>531517</v>
      </c>
      <c r="E496" s="19" t="s">
        <v>13</v>
      </c>
      <c r="F496" s="19" t="s">
        <v>7204</v>
      </c>
      <c r="G496" s="19" t="s">
        <v>7205</v>
      </c>
      <c r="H496" s="19" t="s">
        <v>5</v>
      </c>
      <c r="I496" s="19" t="s">
        <v>5275</v>
      </c>
      <c r="J496" s="19" t="s">
        <v>4</v>
      </c>
      <c r="K496" s="19" t="s">
        <v>5276</v>
      </c>
      <c r="L496" s="21" t="s">
        <v>29</v>
      </c>
      <c r="M496" s="20" t="s">
        <v>28</v>
      </c>
      <c r="N496" s="20" t="s">
        <v>2</v>
      </c>
      <c r="O496" s="20">
        <v>93</v>
      </c>
      <c r="P496" s="20">
        <v>0</v>
      </c>
      <c r="Q496" s="20">
        <v>0</v>
      </c>
      <c r="R496" s="20">
        <v>0</v>
      </c>
      <c r="S496" s="20">
        <v>0</v>
      </c>
      <c r="T496" s="20">
        <v>93</v>
      </c>
      <c r="U496" s="20">
        <v>13</v>
      </c>
      <c r="V496" s="30"/>
      <c r="W496" s="30"/>
      <c r="X496" s="33">
        <f>IFERROR(1 -(Master1[[#This Row],[Avg Garment Scans per Delivery]]/Master1[[#This Row],[Garment Inventory]]), 0)</f>
        <v>0</v>
      </c>
      <c r="Y496" s="30"/>
      <c r="Z496" s="30"/>
      <c r="AA496" s="32">
        <f>_xlfn.XLOOKUP(Master1[[#This Row],[cu_id]], Revenue_Analysis[cuid], Revenue_Analysis[Q1 Low Deviation], 0)</f>
        <v>44.46</v>
      </c>
      <c r="AB496" s="32">
        <f>_xlfn.XLOOKUP(Master1[[#This Row],[cu_id]],Revenue_Analysis[cuid],Revenue_Analysis[Q1 High Deviation], 0)</f>
        <v>44.46</v>
      </c>
      <c r="AC496" s="32">
        <f>_xlfn.XLOOKUP(Master1[[#This Row],[cu_id]],Revenue_Analysis[cuid],Revenue_Analysis[Q2 Low Deviation], 0)</f>
        <v>40.645000000000003</v>
      </c>
      <c r="AD496" s="32">
        <f>_xlfn.XLOOKUP(Master1[[#This Row],[cu_id]],Revenue_Analysis[cuid],Revenue_Analysis[Q2 High Deviation], 0)</f>
        <v>46.71</v>
      </c>
      <c r="AE496" s="32">
        <f>_xlfn.XLOOKUP(Master1[[#This Row],[cu_id]],Revenue_Analysis[cuid],Revenue_Analysis[Q3 Low Deviation], 0)</f>
        <v>48.263300000000001</v>
      </c>
      <c r="AF496" s="32">
        <f>_xlfn.XLOOKUP(Master1[[#This Row],[cu_id]],Revenue_Analysis[cuid],Revenue_Analysis[Q3 High Deviation], 0)</f>
        <v>55.8367</v>
      </c>
      <c r="AG496" s="32">
        <f>_xlfn.XLOOKUP(Master1[[#This Row],[cu_id]],Revenue_Analysis[cuid],Revenue_Analysis[Q4 Low Deviation], 0)</f>
        <v>40.0867</v>
      </c>
      <c r="AH496" s="32">
        <f>_xlfn.XLOOKUP(Master1[[#This Row],[cu_id]],Revenue_Analysis[cuid],Revenue_Analysis[Q4 High Deviation], 0)</f>
        <v>41.8733</v>
      </c>
      <c r="AI496" s="32">
        <f>_xlfn.XLOOKUP(Master1[[#This Row],[cu_id]],Revenue_Analysis[cuid],Revenue_Analysis[Q1 Average], 0)</f>
        <v>44.46</v>
      </c>
      <c r="AJ496" s="32">
        <f>_xlfn.XLOOKUP(Master1[[#This Row],[cu_id]],Revenue_Analysis[cuid],Revenue_Analysis[Q2 Average], 0)</f>
        <v>43.677500000000002</v>
      </c>
      <c r="AK496" s="32">
        <f>_xlfn.XLOOKUP(Master1[[#This Row],[cu_id]],Revenue_Analysis[cuid],Revenue_Analysis[Q3 Average], 0)</f>
        <v>52.05</v>
      </c>
      <c r="AL496" s="32">
        <f>_xlfn.XLOOKUP(Master1[[#This Row],[cu_id]],Revenue_Analysis[cuid],Revenue_Analysis[Q4 Average], 0)</f>
        <v>40.98</v>
      </c>
      <c r="AM496" s="34">
        <v>0.45833333333333331</v>
      </c>
      <c r="AN496" s="35">
        <v>0.70833333333333337</v>
      </c>
      <c r="AO496" s="35" t="s">
        <v>4592</v>
      </c>
      <c r="AP496" s="35" t="s">
        <v>4592</v>
      </c>
      <c r="AQ496" s="20" t="s">
        <v>0</v>
      </c>
      <c r="AR496" s="20"/>
      <c r="AS496" s="14">
        <f>IFERROR(_xlfn.XLOOKUP(Master1[[#This Row],[cu_id]],StopTimes[cu_ID],StopTimes[Average Stop Time]), 0)</f>
        <v>4.5916666666666668</v>
      </c>
      <c r="AT496" s="14">
        <f>IF(Master1[[#This Row],[RSP StopTime Override]] &lt;&gt; "",Master1[[#This Row],[RSP StopTime Override]],IF(Master1[[#This Row],[Avg Stop Time Helper]] &lt;&gt; 0, Master1[[#This Row],[Avg Stop Time Helper]],Average_Stop_Time))</f>
        <v>4.5916666666666668</v>
      </c>
      <c r="AU496" s="13"/>
    </row>
    <row r="497" spans="1:47" x14ac:dyDescent="0.3">
      <c r="A497" s="18" t="s">
        <v>3015</v>
      </c>
      <c r="B497" s="20">
        <v>50</v>
      </c>
      <c r="C497" s="20" t="s">
        <v>14</v>
      </c>
      <c r="D497" s="19">
        <v>531530</v>
      </c>
      <c r="E497" s="19" t="s">
        <v>13</v>
      </c>
      <c r="F497" s="19" t="s">
        <v>6121</v>
      </c>
      <c r="G497" s="19" t="s">
        <v>6122</v>
      </c>
      <c r="H497" s="19" t="s">
        <v>5</v>
      </c>
      <c r="I497" s="19" t="s">
        <v>6061</v>
      </c>
      <c r="J497" s="19" t="s">
        <v>4</v>
      </c>
      <c r="K497" s="19" t="s">
        <v>5281</v>
      </c>
      <c r="L497" s="21" t="s">
        <v>16</v>
      </c>
      <c r="M497" s="20" t="s">
        <v>3</v>
      </c>
      <c r="N497" s="20" t="s">
        <v>2</v>
      </c>
      <c r="O497" s="20">
        <v>125</v>
      </c>
      <c r="P497" s="20">
        <v>0</v>
      </c>
      <c r="Q497" s="20">
        <v>0</v>
      </c>
      <c r="R497" s="20">
        <v>0</v>
      </c>
      <c r="S497" s="20">
        <v>125</v>
      </c>
      <c r="T497" s="20">
        <v>0</v>
      </c>
      <c r="U497" s="20">
        <v>54</v>
      </c>
      <c r="V497" s="30"/>
      <c r="W497" s="30"/>
      <c r="X497" s="33">
        <f>IFERROR(1 -(Master1[[#This Row],[Avg Garment Scans per Delivery]]/Master1[[#This Row],[Garment Inventory]]), 0)</f>
        <v>0</v>
      </c>
      <c r="Y497" s="30"/>
      <c r="Z497" s="30"/>
      <c r="AA497" s="32">
        <f>_xlfn.XLOOKUP(Master1[[#This Row],[cu_id]], Revenue_Analysis[cuid], Revenue_Analysis[Q1 Low Deviation], 0)</f>
        <v>50.636200000000002</v>
      </c>
      <c r="AB497" s="32">
        <f>_xlfn.XLOOKUP(Master1[[#This Row],[cu_id]],Revenue_Analysis[cuid],Revenue_Analysis[Q1 High Deviation], 0)</f>
        <v>73.945400000000006</v>
      </c>
      <c r="AC497" s="32">
        <f>_xlfn.XLOOKUP(Master1[[#This Row],[cu_id]],Revenue_Analysis[cuid],Revenue_Analysis[Q2 Low Deviation], 0)</f>
        <v>53.979799999999997</v>
      </c>
      <c r="AD497" s="32">
        <f>_xlfn.XLOOKUP(Master1[[#This Row],[cu_id]],Revenue_Analysis[cuid],Revenue_Analysis[Q2 High Deviation], 0)</f>
        <v>76.463200000000001</v>
      </c>
      <c r="AE497" s="32">
        <f>_xlfn.XLOOKUP(Master1[[#This Row],[cu_id]],Revenue_Analysis[cuid],Revenue_Analysis[Q3 Low Deviation], 0)</f>
        <v>54.996200000000002</v>
      </c>
      <c r="AF497" s="32">
        <f>_xlfn.XLOOKUP(Master1[[#This Row],[cu_id]],Revenue_Analysis[cuid],Revenue_Analysis[Q3 High Deviation], 0)</f>
        <v>109.1596</v>
      </c>
      <c r="AG497" s="32">
        <f>_xlfn.XLOOKUP(Master1[[#This Row],[cu_id]],Revenue_Analysis[cuid],Revenue_Analysis[Q4 Low Deviation], 0)</f>
        <v>48.495699999999999</v>
      </c>
      <c r="AH497" s="32">
        <f>_xlfn.XLOOKUP(Master1[[#This Row],[cu_id]],Revenue_Analysis[cuid],Revenue_Analysis[Q4 High Deviation], 0)</f>
        <v>70.447100000000006</v>
      </c>
      <c r="AI497" s="32">
        <f>_xlfn.XLOOKUP(Master1[[#This Row],[cu_id]],Revenue_Analysis[cuid],Revenue_Analysis[Q1 Average], 0)</f>
        <v>62.290799999999997</v>
      </c>
      <c r="AJ497" s="32">
        <f>_xlfn.XLOOKUP(Master1[[#This Row],[cu_id]],Revenue_Analysis[cuid],Revenue_Analysis[Q2 Average], 0)</f>
        <v>65.221500000000006</v>
      </c>
      <c r="AK497" s="32">
        <f>_xlfn.XLOOKUP(Master1[[#This Row],[cu_id]],Revenue_Analysis[cuid],Revenue_Analysis[Q3 Average], 0)</f>
        <v>82.0779</v>
      </c>
      <c r="AL497" s="32">
        <f>_xlfn.XLOOKUP(Master1[[#This Row],[cu_id]],Revenue_Analysis[cuid],Revenue_Analysis[Q4 Average], 0)</f>
        <v>59.471400000000003</v>
      </c>
      <c r="AM497" s="34">
        <v>0.33333333333333331</v>
      </c>
      <c r="AN497" s="35">
        <v>0.58333333333333337</v>
      </c>
      <c r="AO497" s="35" t="s">
        <v>4592</v>
      </c>
      <c r="AP497" s="35" t="s">
        <v>4592</v>
      </c>
      <c r="AQ497" s="20" t="s">
        <v>0</v>
      </c>
      <c r="AR497" s="20"/>
      <c r="AS497" s="14">
        <f>IFERROR(_xlfn.XLOOKUP(Master1[[#This Row],[cu_id]],StopTimes[cu_ID],StopTimes[Average Stop Time]), 0)</f>
        <v>6.5333333333333332</v>
      </c>
      <c r="AT497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497" s="13">
        <v>10</v>
      </c>
    </row>
    <row r="498" spans="1:47" x14ac:dyDescent="0.3">
      <c r="A498" s="18" t="s">
        <v>3016</v>
      </c>
      <c r="B498" s="20">
        <v>6</v>
      </c>
      <c r="C498" s="20" t="s">
        <v>9</v>
      </c>
      <c r="D498" s="19">
        <v>522456</v>
      </c>
      <c r="E498" s="19" t="s">
        <v>39</v>
      </c>
      <c r="F498" s="19" t="s">
        <v>4637</v>
      </c>
      <c r="G498" s="19" t="s">
        <v>4636</v>
      </c>
      <c r="H498" s="19" t="s">
        <v>11</v>
      </c>
      <c r="I498" s="19" t="s">
        <v>4590</v>
      </c>
      <c r="J498" s="19" t="s">
        <v>4</v>
      </c>
      <c r="K498" s="19" t="s">
        <v>4611</v>
      </c>
      <c r="L498" s="21" t="s">
        <v>16</v>
      </c>
      <c r="M498" s="20" t="s">
        <v>3</v>
      </c>
      <c r="N498" s="20" t="s">
        <v>2</v>
      </c>
      <c r="O498" s="20">
        <v>100</v>
      </c>
      <c r="P498" s="20">
        <v>100</v>
      </c>
      <c r="Q498" s="20">
        <v>0</v>
      </c>
      <c r="R498" s="20">
        <v>0</v>
      </c>
      <c r="S498" s="20">
        <v>0</v>
      </c>
      <c r="T498" s="20">
        <v>0</v>
      </c>
      <c r="U498" s="20">
        <v>51</v>
      </c>
      <c r="V498" s="30"/>
      <c r="W498" s="30"/>
      <c r="X498" s="33">
        <f>IFERROR(1 -(Master1[[#This Row],[Avg Garment Scans per Delivery]]/Master1[[#This Row],[Garment Inventory]]), 0)</f>
        <v>0</v>
      </c>
      <c r="Y498" s="30"/>
      <c r="Z498" s="30"/>
      <c r="AA498" s="32">
        <f>_xlfn.XLOOKUP(Master1[[#This Row],[cu_id]], Revenue_Analysis[cuid], Revenue_Analysis[Q1 Low Deviation], 0)</f>
        <v>20</v>
      </c>
      <c r="AB498" s="32">
        <f>_xlfn.XLOOKUP(Master1[[#This Row],[cu_id]],Revenue_Analysis[cuid],Revenue_Analysis[Q1 High Deviation], 0)</f>
        <v>20</v>
      </c>
      <c r="AC498" s="32">
        <f>_xlfn.XLOOKUP(Master1[[#This Row],[cu_id]],Revenue_Analysis[cuid],Revenue_Analysis[Q2 Low Deviation], 0)</f>
        <v>20</v>
      </c>
      <c r="AD498" s="32">
        <f>_xlfn.XLOOKUP(Master1[[#This Row],[cu_id]],Revenue_Analysis[cuid],Revenue_Analysis[Q2 High Deviation], 0)</f>
        <v>20</v>
      </c>
      <c r="AE498" s="32">
        <f>_xlfn.XLOOKUP(Master1[[#This Row],[cu_id]],Revenue_Analysis[cuid],Revenue_Analysis[Q3 Low Deviation], 0)</f>
        <v>20</v>
      </c>
      <c r="AF498" s="32">
        <f>_xlfn.XLOOKUP(Master1[[#This Row],[cu_id]],Revenue_Analysis[cuid],Revenue_Analysis[Q3 High Deviation], 0)</f>
        <v>20</v>
      </c>
      <c r="AG498" s="32">
        <f>_xlfn.XLOOKUP(Master1[[#This Row],[cu_id]],Revenue_Analysis[cuid],Revenue_Analysis[Q4 Low Deviation], 0)</f>
        <v>20</v>
      </c>
      <c r="AH498" s="32">
        <f>_xlfn.XLOOKUP(Master1[[#This Row],[cu_id]],Revenue_Analysis[cuid],Revenue_Analysis[Q4 High Deviation], 0)</f>
        <v>20</v>
      </c>
      <c r="AI498" s="32">
        <f>_xlfn.XLOOKUP(Master1[[#This Row],[cu_id]],Revenue_Analysis[cuid],Revenue_Analysis[Q1 Average], 0)</f>
        <v>20</v>
      </c>
      <c r="AJ498" s="32">
        <f>_xlfn.XLOOKUP(Master1[[#This Row],[cu_id]],Revenue_Analysis[cuid],Revenue_Analysis[Q2 Average], 0)</f>
        <v>20</v>
      </c>
      <c r="AK498" s="32">
        <f>_xlfn.XLOOKUP(Master1[[#This Row],[cu_id]],Revenue_Analysis[cuid],Revenue_Analysis[Q3 Average], 0)</f>
        <v>20</v>
      </c>
      <c r="AL498" s="32">
        <f>_xlfn.XLOOKUP(Master1[[#This Row],[cu_id]],Revenue_Analysis[cuid],Revenue_Analysis[Q4 Average], 0)</f>
        <v>20</v>
      </c>
      <c r="AM498" s="34">
        <v>0.375</v>
      </c>
      <c r="AN498" s="35">
        <v>0.70833333333333337</v>
      </c>
      <c r="AO498" s="35" t="s">
        <v>4592</v>
      </c>
      <c r="AP498" s="35" t="s">
        <v>4592</v>
      </c>
      <c r="AQ498" s="20" t="s">
        <v>9</v>
      </c>
      <c r="AR498" s="20"/>
      <c r="AS498" s="14">
        <f>IFERROR(_xlfn.XLOOKUP(Master1[[#This Row],[cu_id]],StopTimes[cu_ID],StopTimes[Average Stop Time]), 0)</f>
        <v>0.16904761833333334</v>
      </c>
      <c r="AT498" s="14">
        <f>IF(Master1[[#This Row],[RSP StopTime Override]] &lt;&gt; "",Master1[[#This Row],[RSP StopTime Override]],IF(Master1[[#This Row],[Avg Stop Time Helper]] &lt;&gt; 0, Master1[[#This Row],[Avg Stop Time Helper]],Average_Stop_Time))</f>
        <v>0.16904761833333334</v>
      </c>
      <c r="AU498" s="13"/>
    </row>
    <row r="499" spans="1:47" x14ac:dyDescent="0.3">
      <c r="A499" s="18" t="s">
        <v>3017</v>
      </c>
      <c r="B499" s="20">
        <v>47</v>
      </c>
      <c r="C499" s="20" t="s">
        <v>7</v>
      </c>
      <c r="D499" s="19">
        <v>531549</v>
      </c>
      <c r="E499" s="19" t="s">
        <v>13</v>
      </c>
      <c r="F499" s="19" t="s">
        <v>5730</v>
      </c>
      <c r="G499" s="19" t="s">
        <v>5731</v>
      </c>
      <c r="H499" s="19" t="s">
        <v>5</v>
      </c>
      <c r="I499" s="19" t="s">
        <v>5692</v>
      </c>
      <c r="J499" s="19" t="s">
        <v>4</v>
      </c>
      <c r="K499" s="19" t="s">
        <v>5693</v>
      </c>
      <c r="L499" s="21" t="s">
        <v>16</v>
      </c>
      <c r="M499" s="20" t="s">
        <v>3</v>
      </c>
      <c r="N499" s="20" t="s">
        <v>2</v>
      </c>
      <c r="O499" s="20">
        <v>115</v>
      </c>
      <c r="P499" s="20">
        <v>0</v>
      </c>
      <c r="Q499" s="20">
        <v>0</v>
      </c>
      <c r="R499" s="20">
        <v>0</v>
      </c>
      <c r="S499" s="20">
        <v>0</v>
      </c>
      <c r="T499" s="20">
        <v>115</v>
      </c>
      <c r="U499" s="20">
        <v>51</v>
      </c>
      <c r="V499" s="30"/>
      <c r="W499" s="30"/>
      <c r="X499" s="33">
        <f>IFERROR(1 -(Master1[[#This Row],[Avg Garment Scans per Delivery]]/Master1[[#This Row],[Garment Inventory]]), 0)</f>
        <v>0</v>
      </c>
      <c r="Y499" s="30"/>
      <c r="Z499" s="30"/>
      <c r="AA499" s="32">
        <f>_xlfn.XLOOKUP(Master1[[#This Row],[cu_id]], Revenue_Analysis[cuid], Revenue_Analysis[Q1 Low Deviation], 0)</f>
        <v>38.7575</v>
      </c>
      <c r="AB499" s="32">
        <f>_xlfn.XLOOKUP(Master1[[#This Row],[cu_id]],Revenue_Analysis[cuid],Revenue_Analysis[Q1 High Deviation], 0)</f>
        <v>51.4925</v>
      </c>
      <c r="AC499" s="32">
        <f>_xlfn.XLOOKUP(Master1[[#This Row],[cu_id]],Revenue_Analysis[cuid],Revenue_Analysis[Q2 Low Deviation], 0)</f>
        <v>41.186</v>
      </c>
      <c r="AD499" s="32">
        <f>_xlfn.XLOOKUP(Master1[[#This Row],[cu_id]],Revenue_Analysis[cuid],Revenue_Analysis[Q2 High Deviation], 0)</f>
        <v>55.951000000000001</v>
      </c>
      <c r="AE499" s="32">
        <f>_xlfn.XLOOKUP(Master1[[#This Row],[cu_id]],Revenue_Analysis[cuid],Revenue_Analysis[Q3 Low Deviation], 0)</f>
        <v>45.493699999999997</v>
      </c>
      <c r="AF499" s="32">
        <f>_xlfn.XLOOKUP(Master1[[#This Row],[cu_id]],Revenue_Analysis[cuid],Revenue_Analysis[Q3 High Deviation], 0)</f>
        <v>57.8035</v>
      </c>
      <c r="AG499" s="32">
        <f>_xlfn.XLOOKUP(Master1[[#This Row],[cu_id]],Revenue_Analysis[cuid],Revenue_Analysis[Q4 Low Deviation], 0)</f>
        <v>37.563099999999999</v>
      </c>
      <c r="AH499" s="32">
        <f>_xlfn.XLOOKUP(Master1[[#This Row],[cu_id]],Revenue_Analysis[cuid],Revenue_Analysis[Q4 High Deviation], 0)</f>
        <v>52.469299999999997</v>
      </c>
      <c r="AI499" s="32">
        <f>_xlfn.XLOOKUP(Master1[[#This Row],[cu_id]],Revenue_Analysis[cuid],Revenue_Analysis[Q1 Average], 0)</f>
        <v>45.125</v>
      </c>
      <c r="AJ499" s="32">
        <f>_xlfn.XLOOKUP(Master1[[#This Row],[cu_id]],Revenue_Analysis[cuid],Revenue_Analysis[Q2 Average], 0)</f>
        <v>48.5685</v>
      </c>
      <c r="AK499" s="32">
        <f>_xlfn.XLOOKUP(Master1[[#This Row],[cu_id]],Revenue_Analysis[cuid],Revenue_Analysis[Q3 Average], 0)</f>
        <v>51.648600000000002</v>
      </c>
      <c r="AL499" s="32">
        <f>_xlfn.XLOOKUP(Master1[[#This Row],[cu_id]],Revenue_Analysis[cuid],Revenue_Analysis[Q4 Average], 0)</f>
        <v>45.016199999999998</v>
      </c>
      <c r="AM499" s="34">
        <v>0.25</v>
      </c>
      <c r="AN499" s="35">
        <v>0.625</v>
      </c>
      <c r="AO499" s="35" t="s">
        <v>4592</v>
      </c>
      <c r="AP499" s="35" t="s">
        <v>4592</v>
      </c>
      <c r="AQ499" s="20" t="s">
        <v>0</v>
      </c>
      <c r="AR499" s="20"/>
      <c r="AS499" s="14">
        <f>IFERROR(_xlfn.XLOOKUP(Master1[[#This Row],[cu_id]],StopTimes[cu_ID],StopTimes[Average Stop Time]), 0)</f>
        <v>8.8238095249999997</v>
      </c>
      <c r="AT499" s="14">
        <f>IF(Master1[[#This Row],[RSP StopTime Override]] &lt;&gt; "",Master1[[#This Row],[RSP StopTime Override]],IF(Master1[[#This Row],[Avg Stop Time Helper]] &lt;&gt; 0, Master1[[#This Row],[Avg Stop Time Helper]],Average_Stop_Time))</f>
        <v>8.8238095249999997</v>
      </c>
      <c r="AU499" s="13"/>
    </row>
    <row r="500" spans="1:47" x14ac:dyDescent="0.3">
      <c r="A500" s="18" t="s">
        <v>3018</v>
      </c>
      <c r="B500" s="20">
        <v>50</v>
      </c>
      <c r="C500" s="20" t="s">
        <v>6</v>
      </c>
      <c r="D500" s="19">
        <v>99045</v>
      </c>
      <c r="E500" s="19" t="s">
        <v>79</v>
      </c>
      <c r="F500" s="19" t="s">
        <v>4918</v>
      </c>
      <c r="G500" s="19" t="s">
        <v>5931</v>
      </c>
      <c r="H500" s="19" t="s">
        <v>5</v>
      </c>
      <c r="I500" s="19" t="s">
        <v>4977</v>
      </c>
      <c r="J500" s="19" t="s">
        <v>4</v>
      </c>
      <c r="K500" s="19" t="s">
        <v>5339</v>
      </c>
      <c r="L500" s="21" t="s">
        <v>17</v>
      </c>
      <c r="M500" s="20" t="s">
        <v>10</v>
      </c>
      <c r="N500" s="20" t="s">
        <v>2</v>
      </c>
      <c r="O500" s="20">
        <v>105</v>
      </c>
      <c r="P500" s="20">
        <v>0</v>
      </c>
      <c r="Q500" s="20">
        <v>0</v>
      </c>
      <c r="R500" s="20">
        <v>105</v>
      </c>
      <c r="S500" s="20">
        <v>0</v>
      </c>
      <c r="T500" s="20">
        <v>0</v>
      </c>
      <c r="U500" s="20">
        <v>26</v>
      </c>
      <c r="V500" s="30"/>
      <c r="W500" s="30"/>
      <c r="X500" s="33">
        <f>IFERROR(1 -(Master1[[#This Row],[Avg Garment Scans per Delivery]]/Master1[[#This Row],[Garment Inventory]]), 0)</f>
        <v>0</v>
      </c>
      <c r="Y500" s="30"/>
      <c r="Z500" s="30"/>
      <c r="AA500" s="32">
        <f>_xlfn.XLOOKUP(Master1[[#This Row],[cu_id]], Revenue_Analysis[cuid], Revenue_Analysis[Q1 Low Deviation], 0)</f>
        <v>36.5</v>
      </c>
      <c r="AB500" s="32">
        <f>_xlfn.XLOOKUP(Master1[[#This Row],[cu_id]],Revenue_Analysis[cuid],Revenue_Analysis[Q1 High Deviation], 0)</f>
        <v>37.75</v>
      </c>
      <c r="AC500" s="32">
        <f>_xlfn.XLOOKUP(Master1[[#This Row],[cu_id]],Revenue_Analysis[cuid],Revenue_Analysis[Q2 Low Deviation], 0)</f>
        <v>17.078600000000002</v>
      </c>
      <c r="AD500" s="32">
        <f>_xlfn.XLOOKUP(Master1[[#This Row],[cu_id]],Revenue_Analysis[cuid],Revenue_Analysis[Q2 High Deviation], 0)</f>
        <v>40.461399999999998</v>
      </c>
      <c r="AE500" s="32">
        <f>_xlfn.XLOOKUP(Master1[[#This Row],[cu_id]],Revenue_Analysis[cuid],Revenue_Analysis[Q3 Low Deviation], 0)</f>
        <v>15.13</v>
      </c>
      <c r="AF500" s="32">
        <f>_xlfn.XLOOKUP(Master1[[#This Row],[cu_id]],Revenue_Analysis[cuid],Revenue_Analysis[Q3 High Deviation], 0)</f>
        <v>15.13</v>
      </c>
      <c r="AG500" s="32">
        <f>_xlfn.XLOOKUP(Master1[[#This Row],[cu_id]],Revenue_Analysis[cuid],Revenue_Analysis[Q4 Low Deviation], 0)</f>
        <v>36.75</v>
      </c>
      <c r="AH500" s="32">
        <f>_xlfn.XLOOKUP(Master1[[#This Row],[cu_id]],Revenue_Analysis[cuid],Revenue_Analysis[Q4 High Deviation], 0)</f>
        <v>36.75</v>
      </c>
      <c r="AI500" s="32">
        <f>_xlfn.XLOOKUP(Master1[[#This Row],[cu_id]],Revenue_Analysis[cuid],Revenue_Analysis[Q1 Average], 0)</f>
        <v>37.125</v>
      </c>
      <c r="AJ500" s="32">
        <f>_xlfn.XLOOKUP(Master1[[#This Row],[cu_id]],Revenue_Analysis[cuid],Revenue_Analysis[Q2 Average], 0)</f>
        <v>28.77</v>
      </c>
      <c r="AK500" s="32">
        <f>_xlfn.XLOOKUP(Master1[[#This Row],[cu_id]],Revenue_Analysis[cuid],Revenue_Analysis[Q3 Average], 0)</f>
        <v>15.13</v>
      </c>
      <c r="AL500" s="32">
        <f>_xlfn.XLOOKUP(Master1[[#This Row],[cu_id]],Revenue_Analysis[cuid],Revenue_Analysis[Q4 Average], 0)</f>
        <v>36.75</v>
      </c>
      <c r="AM500" s="34">
        <v>0.375</v>
      </c>
      <c r="AN500" s="35">
        <v>0.625</v>
      </c>
      <c r="AO500" s="35" t="s">
        <v>4592</v>
      </c>
      <c r="AP500" s="35" t="s">
        <v>4592</v>
      </c>
      <c r="AQ500" s="20" t="s">
        <v>0</v>
      </c>
      <c r="AR500" s="20"/>
      <c r="AS500" s="14">
        <f>IFERROR(_xlfn.XLOOKUP(Master1[[#This Row],[cu_id]],StopTimes[cu_ID],StopTimes[Average Stop Time]), 0)</f>
        <v>0.97499999999999998</v>
      </c>
      <c r="AT500" s="14">
        <f>IF(Master1[[#This Row],[RSP StopTime Override]] &lt;&gt; "",Master1[[#This Row],[RSP StopTime Override]],IF(Master1[[#This Row],[Avg Stop Time Helper]] &lt;&gt; 0, Master1[[#This Row],[Avg Stop Time Helper]],Average_Stop_Time))</f>
        <v>4</v>
      </c>
      <c r="AU500" s="13">
        <v>4</v>
      </c>
    </row>
    <row r="501" spans="1:47" x14ac:dyDescent="0.3">
      <c r="A501" s="18" t="s">
        <v>3019</v>
      </c>
      <c r="B501" s="20">
        <v>51</v>
      </c>
      <c r="C501" s="20" t="s">
        <v>14</v>
      </c>
      <c r="D501" s="19">
        <v>531558</v>
      </c>
      <c r="E501" s="19" t="s">
        <v>13</v>
      </c>
      <c r="F501" s="19" t="s">
        <v>6303</v>
      </c>
      <c r="G501" s="19" t="s">
        <v>6304</v>
      </c>
      <c r="H501" s="19" t="s">
        <v>5</v>
      </c>
      <c r="I501" s="19" t="s">
        <v>6264</v>
      </c>
      <c r="J501" s="19" t="s">
        <v>4</v>
      </c>
      <c r="K501" s="19" t="s">
        <v>6265</v>
      </c>
      <c r="L501" s="21" t="s">
        <v>16</v>
      </c>
      <c r="M501" s="20" t="s">
        <v>3</v>
      </c>
      <c r="N501" s="20" t="s">
        <v>2</v>
      </c>
      <c r="O501" s="20">
        <v>8</v>
      </c>
      <c r="P501" s="20">
        <v>0</v>
      </c>
      <c r="Q501" s="20">
        <v>0</v>
      </c>
      <c r="R501" s="20">
        <v>0</v>
      </c>
      <c r="S501" s="20">
        <v>8</v>
      </c>
      <c r="T501" s="20">
        <v>0</v>
      </c>
      <c r="U501" s="20">
        <v>31</v>
      </c>
      <c r="V501" s="30"/>
      <c r="W501" s="30"/>
      <c r="X501" s="33">
        <f>IFERROR(1 -(Master1[[#This Row],[Avg Garment Scans per Delivery]]/Master1[[#This Row],[Garment Inventory]]), 0)</f>
        <v>0</v>
      </c>
      <c r="Y501" s="30"/>
      <c r="Z501" s="30"/>
      <c r="AA501" s="32">
        <f>_xlfn.XLOOKUP(Master1[[#This Row],[cu_id]], Revenue_Analysis[cuid], Revenue_Analysis[Q1 Low Deviation], 0)</f>
        <v>0</v>
      </c>
      <c r="AB501" s="32">
        <f>_xlfn.XLOOKUP(Master1[[#This Row],[cu_id]],Revenue_Analysis[cuid],Revenue_Analysis[Q1 High Deviation], 0)</f>
        <v>0</v>
      </c>
      <c r="AC501" s="32">
        <f>_xlfn.XLOOKUP(Master1[[#This Row],[cu_id]],Revenue_Analysis[cuid],Revenue_Analysis[Q2 Low Deviation], 0)</f>
        <v>55.863</v>
      </c>
      <c r="AD501" s="32">
        <f>_xlfn.XLOOKUP(Master1[[#This Row],[cu_id]],Revenue_Analysis[cuid],Revenue_Analysis[Q2 High Deviation], 0)</f>
        <v>71.774000000000001</v>
      </c>
      <c r="AE501" s="32">
        <f>_xlfn.XLOOKUP(Master1[[#This Row],[cu_id]],Revenue_Analysis[cuid],Revenue_Analysis[Q3 Low Deviation], 0)</f>
        <v>69.906300000000002</v>
      </c>
      <c r="AF501" s="32">
        <f>_xlfn.XLOOKUP(Master1[[#This Row],[cu_id]],Revenue_Analysis[cuid],Revenue_Analysis[Q3 High Deviation], 0)</f>
        <v>90.466099999999997</v>
      </c>
      <c r="AG501" s="32">
        <f>_xlfn.XLOOKUP(Master1[[#This Row],[cu_id]],Revenue_Analysis[cuid],Revenue_Analysis[Q4 Low Deviation], 0)</f>
        <v>53.034399999999998</v>
      </c>
      <c r="AH501" s="32">
        <f>_xlfn.XLOOKUP(Master1[[#This Row],[cu_id]],Revenue_Analysis[cuid],Revenue_Analysis[Q4 High Deviation], 0)</f>
        <v>67.309600000000003</v>
      </c>
      <c r="AI501" s="32">
        <f>_xlfn.XLOOKUP(Master1[[#This Row],[cu_id]],Revenue_Analysis[cuid],Revenue_Analysis[Q1 Average], 0)</f>
        <v>0</v>
      </c>
      <c r="AJ501" s="32">
        <f>_xlfn.XLOOKUP(Master1[[#This Row],[cu_id]],Revenue_Analysis[cuid],Revenue_Analysis[Q2 Average], 0)</f>
        <v>63.8185</v>
      </c>
      <c r="AK501" s="32">
        <f>_xlfn.XLOOKUP(Master1[[#This Row],[cu_id]],Revenue_Analysis[cuid],Revenue_Analysis[Q3 Average], 0)</f>
        <v>80.186199999999999</v>
      </c>
      <c r="AL501" s="32">
        <f>_xlfn.XLOOKUP(Master1[[#This Row],[cu_id]],Revenue_Analysis[cuid],Revenue_Analysis[Q4 Average], 0)</f>
        <v>60.171999999999997</v>
      </c>
      <c r="AM501" s="34">
        <v>0.29166666666666669</v>
      </c>
      <c r="AN501" s="35">
        <v>0.83333333333333337</v>
      </c>
      <c r="AO501" s="35" t="s">
        <v>4592</v>
      </c>
      <c r="AP501" s="35" t="s">
        <v>4592</v>
      </c>
      <c r="AQ501" s="20" t="s">
        <v>0</v>
      </c>
      <c r="AR501" s="20"/>
      <c r="AS501" s="14">
        <f>IFERROR(_xlfn.XLOOKUP(Master1[[#This Row],[cu_id]],StopTimes[cu_ID],StopTimes[Average Stop Time]), 0)</f>
        <v>1.2875000000000001</v>
      </c>
      <c r="AT501" s="14">
        <f>IF(Master1[[#This Row],[RSP StopTime Override]] &lt;&gt; "",Master1[[#This Row],[RSP StopTime Override]],IF(Master1[[#This Row],[Avg Stop Time Helper]] &lt;&gt; 0, Master1[[#This Row],[Avg Stop Time Helper]],Average_Stop_Time))</f>
        <v>1.2875000000000001</v>
      </c>
      <c r="AU501" s="13"/>
    </row>
    <row r="502" spans="1:47" x14ac:dyDescent="0.3">
      <c r="A502" s="18" t="s">
        <v>3020</v>
      </c>
      <c r="B502" s="20">
        <v>50</v>
      </c>
      <c r="C502" s="20" t="s">
        <v>14</v>
      </c>
      <c r="D502" s="19">
        <v>531559</v>
      </c>
      <c r="E502" s="19" t="s">
        <v>13</v>
      </c>
      <c r="F502" s="19" t="s">
        <v>6078</v>
      </c>
      <c r="G502" s="19" t="s">
        <v>6079</v>
      </c>
      <c r="H502" s="19" t="s">
        <v>5</v>
      </c>
      <c r="I502" s="19" t="s">
        <v>6080</v>
      </c>
      <c r="J502" s="19" t="s">
        <v>4</v>
      </c>
      <c r="K502" s="19" t="s">
        <v>5281</v>
      </c>
      <c r="L502" s="21" t="s">
        <v>16</v>
      </c>
      <c r="M502" s="20" t="s">
        <v>3</v>
      </c>
      <c r="N502" s="20" t="s">
        <v>2</v>
      </c>
      <c r="O502" s="20">
        <v>135</v>
      </c>
      <c r="P502" s="20">
        <v>0</v>
      </c>
      <c r="Q502" s="20">
        <v>0</v>
      </c>
      <c r="R502" s="20">
        <v>0</v>
      </c>
      <c r="S502" s="20">
        <v>135</v>
      </c>
      <c r="T502" s="20">
        <v>0</v>
      </c>
      <c r="U502" s="20">
        <v>37</v>
      </c>
      <c r="V502" s="30">
        <v>7</v>
      </c>
      <c r="W502" s="30">
        <v>1</v>
      </c>
      <c r="X502" s="33">
        <f>IFERROR(1 -(Master1[[#This Row],[Avg Garment Scans per Delivery]]/Master1[[#This Row],[Garment Inventory]]), 0)</f>
        <v>0.85714285714285721</v>
      </c>
      <c r="Y502" s="30">
        <v>1</v>
      </c>
      <c r="Z502" s="30">
        <v>9</v>
      </c>
      <c r="AA502" s="32">
        <f>_xlfn.XLOOKUP(Master1[[#This Row],[cu_id]], Revenue_Analysis[cuid], Revenue_Analysis[Q1 Low Deviation], 0)</f>
        <v>60.306699999999999</v>
      </c>
      <c r="AB502" s="32">
        <f>_xlfn.XLOOKUP(Master1[[#This Row],[cu_id]],Revenue_Analysis[cuid],Revenue_Analysis[Q1 High Deviation], 0)</f>
        <v>103.55329999999999</v>
      </c>
      <c r="AC502" s="32">
        <f>_xlfn.XLOOKUP(Master1[[#This Row],[cu_id]],Revenue_Analysis[cuid],Revenue_Analysis[Q2 Low Deviation], 0)</f>
        <v>75.841300000000004</v>
      </c>
      <c r="AD502" s="32">
        <f>_xlfn.XLOOKUP(Master1[[#This Row],[cu_id]],Revenue_Analysis[cuid],Revenue_Analysis[Q2 High Deviation], 0)</f>
        <v>86.727900000000005</v>
      </c>
      <c r="AE502" s="32">
        <f>_xlfn.XLOOKUP(Master1[[#This Row],[cu_id]],Revenue_Analysis[cuid],Revenue_Analysis[Q3 Low Deviation], 0)</f>
        <v>76.626199999999997</v>
      </c>
      <c r="AF502" s="32">
        <f>_xlfn.XLOOKUP(Master1[[#This Row],[cu_id]],Revenue_Analysis[cuid],Revenue_Analysis[Q3 High Deviation], 0)</f>
        <v>89.901399999999995</v>
      </c>
      <c r="AG502" s="32">
        <f>_xlfn.XLOOKUP(Master1[[#This Row],[cu_id]],Revenue_Analysis[cuid],Revenue_Analysis[Q4 Low Deviation], 0)</f>
        <v>63.680199999999999</v>
      </c>
      <c r="AH502" s="32">
        <f>_xlfn.XLOOKUP(Master1[[#This Row],[cu_id]],Revenue_Analysis[cuid],Revenue_Analysis[Q4 High Deviation], 0)</f>
        <v>77.516199999999998</v>
      </c>
      <c r="AI502" s="32">
        <f>_xlfn.XLOOKUP(Master1[[#This Row],[cu_id]],Revenue_Analysis[cuid],Revenue_Analysis[Q1 Average], 0)</f>
        <v>81.93</v>
      </c>
      <c r="AJ502" s="32">
        <f>_xlfn.XLOOKUP(Master1[[#This Row],[cu_id]],Revenue_Analysis[cuid],Revenue_Analysis[Q2 Average], 0)</f>
        <v>81.284599999999998</v>
      </c>
      <c r="AK502" s="32">
        <f>_xlfn.XLOOKUP(Master1[[#This Row],[cu_id]],Revenue_Analysis[cuid],Revenue_Analysis[Q3 Average], 0)</f>
        <v>83.263800000000003</v>
      </c>
      <c r="AL502" s="32">
        <f>_xlfn.XLOOKUP(Master1[[#This Row],[cu_id]],Revenue_Analysis[cuid],Revenue_Analysis[Q4 Average], 0)</f>
        <v>70.598200000000006</v>
      </c>
      <c r="AM502" s="34">
        <v>0.33333333333333331</v>
      </c>
      <c r="AN502" s="35">
        <v>0.54166666666666663</v>
      </c>
      <c r="AO502" s="35" t="s">
        <v>4592</v>
      </c>
      <c r="AP502" s="35" t="s">
        <v>4592</v>
      </c>
      <c r="AQ502" s="20" t="s">
        <v>0</v>
      </c>
      <c r="AR502" s="20"/>
      <c r="AS502" s="14">
        <f>IFERROR(_xlfn.XLOOKUP(Master1[[#This Row],[cu_id]],StopTimes[cu_ID],StopTimes[Average Stop Time]), 0)</f>
        <v>22.78125</v>
      </c>
      <c r="AT502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502" s="13">
        <v>10</v>
      </c>
    </row>
    <row r="503" spans="1:47" x14ac:dyDescent="0.3">
      <c r="A503" s="18" t="s">
        <v>3021</v>
      </c>
      <c r="B503" s="20">
        <v>6</v>
      </c>
      <c r="C503" s="20" t="s">
        <v>6</v>
      </c>
      <c r="D503" s="19">
        <v>428373</v>
      </c>
      <c r="E503" s="19" t="s">
        <v>39</v>
      </c>
      <c r="F503" s="19" t="s">
        <v>4773</v>
      </c>
      <c r="G503" s="19" t="s">
        <v>4774</v>
      </c>
      <c r="H503" s="19" t="s">
        <v>11</v>
      </c>
      <c r="I503" s="19" t="s">
        <v>4775</v>
      </c>
      <c r="J503" s="19" t="s">
        <v>4</v>
      </c>
      <c r="K503" s="19" t="s">
        <v>4776</v>
      </c>
      <c r="L503" s="21" t="s">
        <v>16</v>
      </c>
      <c r="M503" s="20" t="s">
        <v>3</v>
      </c>
      <c r="N503" s="20" t="s">
        <v>2</v>
      </c>
      <c r="O503" s="20">
        <v>155</v>
      </c>
      <c r="P503" s="20">
        <v>0</v>
      </c>
      <c r="Q503" s="20">
        <v>0</v>
      </c>
      <c r="R503" s="20">
        <v>155</v>
      </c>
      <c r="S503" s="20">
        <v>0</v>
      </c>
      <c r="T503" s="20">
        <v>0</v>
      </c>
      <c r="U503" s="20">
        <v>53</v>
      </c>
      <c r="V503" s="30">
        <v>569</v>
      </c>
      <c r="W503" s="30">
        <v>131</v>
      </c>
      <c r="X503" s="33">
        <f>IFERROR(1 -(Master1[[#This Row],[Avg Garment Scans per Delivery]]/Master1[[#This Row],[Garment Inventory]]), 0)</f>
        <v>0.76977152899824253</v>
      </c>
      <c r="Y503" s="30">
        <v>24</v>
      </c>
      <c r="Z503" s="30">
        <v>569</v>
      </c>
      <c r="AA503" s="32">
        <f>_xlfn.XLOOKUP(Master1[[#This Row],[cu_id]], Revenue_Analysis[cuid], Revenue_Analysis[Q1 Low Deviation], 0)</f>
        <v>292.37540000000001</v>
      </c>
      <c r="AB503" s="32">
        <f>_xlfn.XLOOKUP(Master1[[#This Row],[cu_id]],Revenue_Analysis[cuid],Revenue_Analysis[Q1 High Deviation], 0)</f>
        <v>329.78300000000002</v>
      </c>
      <c r="AC503" s="32">
        <f>_xlfn.XLOOKUP(Master1[[#This Row],[cu_id]],Revenue_Analysis[cuid],Revenue_Analysis[Q2 Low Deviation], 0)</f>
        <v>256.15030000000002</v>
      </c>
      <c r="AD503" s="32">
        <f>_xlfn.XLOOKUP(Master1[[#This Row],[cu_id]],Revenue_Analysis[cuid],Revenue_Analysis[Q2 High Deviation], 0)</f>
        <v>338.81110000000001</v>
      </c>
      <c r="AE503" s="32">
        <f>_xlfn.XLOOKUP(Master1[[#This Row],[cu_id]],Revenue_Analysis[cuid],Revenue_Analysis[Q3 Low Deviation], 0)</f>
        <v>303.8655</v>
      </c>
      <c r="AF503" s="32">
        <f>_xlfn.XLOOKUP(Master1[[#This Row],[cu_id]],Revenue_Analysis[cuid],Revenue_Analysis[Q3 High Deviation], 0)</f>
        <v>358.9083</v>
      </c>
      <c r="AG503" s="32">
        <f>_xlfn.XLOOKUP(Master1[[#This Row],[cu_id]],Revenue_Analysis[cuid],Revenue_Analysis[Q4 Low Deviation], 0)</f>
        <v>295.7955</v>
      </c>
      <c r="AH503" s="32">
        <f>_xlfn.XLOOKUP(Master1[[#This Row],[cu_id]],Revenue_Analysis[cuid],Revenue_Analysis[Q4 High Deviation], 0)</f>
        <v>369.73689999999999</v>
      </c>
      <c r="AI503" s="32">
        <f>_xlfn.XLOOKUP(Master1[[#This Row],[cu_id]],Revenue_Analysis[cuid],Revenue_Analysis[Q1 Average], 0)</f>
        <v>311.07920000000001</v>
      </c>
      <c r="AJ503" s="32">
        <f>_xlfn.XLOOKUP(Master1[[#This Row],[cu_id]],Revenue_Analysis[cuid],Revenue_Analysis[Q2 Average], 0)</f>
        <v>297.48070000000001</v>
      </c>
      <c r="AK503" s="32">
        <f>_xlfn.XLOOKUP(Master1[[#This Row],[cu_id]],Revenue_Analysis[cuid],Revenue_Analysis[Q3 Average], 0)</f>
        <v>331.38690000000003</v>
      </c>
      <c r="AL503" s="32">
        <f>_xlfn.XLOOKUP(Master1[[#This Row],[cu_id]],Revenue_Analysis[cuid],Revenue_Analysis[Q4 Average], 0)</f>
        <v>332.76620000000003</v>
      </c>
      <c r="AM503" s="34">
        <v>0.29166666666666669</v>
      </c>
      <c r="AN503" s="35">
        <v>0.20833333333333334</v>
      </c>
      <c r="AO503" s="35" t="s">
        <v>4592</v>
      </c>
      <c r="AP503" s="35" t="s">
        <v>4592</v>
      </c>
      <c r="AQ503" s="20" t="s">
        <v>0</v>
      </c>
      <c r="AR503" s="20"/>
      <c r="AS503" s="14">
        <f>IFERROR(_xlfn.XLOOKUP(Master1[[#This Row],[cu_id]],StopTimes[cu_ID],StopTimes[Average Stop Time]), 0)</f>
        <v>21.616666666666667</v>
      </c>
      <c r="AT503" s="14">
        <f>IF(Master1[[#This Row],[RSP StopTime Override]] &lt;&gt; "",Master1[[#This Row],[RSP StopTime Override]],IF(Master1[[#This Row],[Avg Stop Time Helper]] &lt;&gt; 0, Master1[[#This Row],[Avg Stop Time Helper]],Average_Stop_Time))</f>
        <v>21.616666666666667</v>
      </c>
      <c r="AU503" s="13"/>
    </row>
    <row r="504" spans="1:47" x14ac:dyDescent="0.3">
      <c r="A504" s="18" t="s">
        <v>3022</v>
      </c>
      <c r="B504" s="20">
        <v>47</v>
      </c>
      <c r="C504" s="20" t="s">
        <v>12</v>
      </c>
      <c r="D504" s="19">
        <v>531568</v>
      </c>
      <c r="E504" s="19" t="s">
        <v>13</v>
      </c>
      <c r="F504" s="19" t="s">
        <v>5431</v>
      </c>
      <c r="G504" s="19" t="s">
        <v>5432</v>
      </c>
      <c r="H504" s="19" t="s">
        <v>5</v>
      </c>
      <c r="I504" s="19" t="s">
        <v>5433</v>
      </c>
      <c r="J504" s="19" t="s">
        <v>4</v>
      </c>
      <c r="K504" s="19" t="s">
        <v>5434</v>
      </c>
      <c r="L504" s="21">
        <v>6</v>
      </c>
      <c r="M504" s="20" t="s">
        <v>18</v>
      </c>
      <c r="N504" s="20" t="s">
        <v>2</v>
      </c>
      <c r="O504" s="20">
        <v>80</v>
      </c>
      <c r="P504" s="20">
        <v>0</v>
      </c>
      <c r="Q504" s="20">
        <v>80</v>
      </c>
      <c r="R504" s="20">
        <v>0</v>
      </c>
      <c r="S504" s="20">
        <v>0</v>
      </c>
      <c r="T504" s="20">
        <v>0</v>
      </c>
      <c r="U504" s="20">
        <v>24</v>
      </c>
      <c r="V504" s="30"/>
      <c r="W504" s="30"/>
      <c r="X504" s="33">
        <f>IFERROR(1 -(Master1[[#This Row],[Avg Garment Scans per Delivery]]/Master1[[#This Row],[Garment Inventory]]), 0)</f>
        <v>0</v>
      </c>
      <c r="Y504" s="30"/>
      <c r="Z504" s="30"/>
      <c r="AA504" s="32">
        <f>_xlfn.XLOOKUP(Master1[[#This Row],[cu_id]], Revenue_Analysis[cuid], Revenue_Analysis[Q1 Low Deviation], 0)</f>
        <v>49.97</v>
      </c>
      <c r="AB504" s="32">
        <f>_xlfn.XLOOKUP(Master1[[#This Row],[cu_id]],Revenue_Analysis[cuid],Revenue_Analysis[Q1 High Deviation], 0)</f>
        <v>51.97</v>
      </c>
      <c r="AC504" s="32">
        <f>_xlfn.XLOOKUP(Master1[[#This Row],[cu_id]],Revenue_Analysis[cuid],Revenue_Analysis[Q2 Low Deviation], 0)</f>
        <v>52.131100000000004</v>
      </c>
      <c r="AD504" s="32">
        <f>_xlfn.XLOOKUP(Master1[[#This Row],[cu_id]],Revenue_Analysis[cuid],Revenue_Analysis[Q2 High Deviation], 0)</f>
        <v>54.842300000000002</v>
      </c>
      <c r="AE504" s="32">
        <f>_xlfn.XLOOKUP(Master1[[#This Row],[cu_id]],Revenue_Analysis[cuid],Revenue_Analysis[Q3 Low Deviation], 0)</f>
        <v>54.647599999999997</v>
      </c>
      <c r="AF504" s="32">
        <f>_xlfn.XLOOKUP(Master1[[#This Row],[cu_id]],Revenue_Analysis[cuid],Revenue_Analysis[Q3 High Deviation], 0)</f>
        <v>55.578200000000002</v>
      </c>
      <c r="AG504" s="32">
        <f>_xlfn.XLOOKUP(Master1[[#This Row],[cu_id]],Revenue_Analysis[cuid],Revenue_Analysis[Q4 Low Deviation], 0)</f>
        <v>47.5533</v>
      </c>
      <c r="AH504" s="32">
        <f>_xlfn.XLOOKUP(Master1[[#This Row],[cu_id]],Revenue_Analysis[cuid],Revenue_Analysis[Q4 High Deviation], 0)</f>
        <v>49.686700000000002</v>
      </c>
      <c r="AI504" s="32">
        <f>_xlfn.XLOOKUP(Master1[[#This Row],[cu_id]],Revenue_Analysis[cuid],Revenue_Analysis[Q1 Average], 0)</f>
        <v>50.97</v>
      </c>
      <c r="AJ504" s="32">
        <f>_xlfn.XLOOKUP(Master1[[#This Row],[cu_id]],Revenue_Analysis[cuid],Revenue_Analysis[Q2 Average], 0)</f>
        <v>53.486699999999999</v>
      </c>
      <c r="AK504" s="32">
        <f>_xlfn.XLOOKUP(Master1[[#This Row],[cu_id]],Revenue_Analysis[cuid],Revenue_Analysis[Q3 Average], 0)</f>
        <v>55.112900000000003</v>
      </c>
      <c r="AL504" s="32">
        <f>_xlfn.XLOOKUP(Master1[[#This Row],[cu_id]],Revenue_Analysis[cuid],Revenue_Analysis[Q4 Average], 0)</f>
        <v>48.62</v>
      </c>
      <c r="AM504" s="34">
        <v>0.25</v>
      </c>
      <c r="AN504" s="35">
        <v>0.41666666666666669</v>
      </c>
      <c r="AO504" s="35" t="s">
        <v>4592</v>
      </c>
      <c r="AP504" s="35" t="s">
        <v>4592</v>
      </c>
      <c r="AQ504" s="20" t="s">
        <v>0</v>
      </c>
      <c r="AR504" s="20"/>
      <c r="AS504" s="14">
        <f>IFERROR(_xlfn.XLOOKUP(Master1[[#This Row],[cu_id]],StopTimes[cu_ID],StopTimes[Average Stop Time]), 0)</f>
        <v>6.3222222216666664</v>
      </c>
      <c r="AT504" s="14">
        <f>IF(Master1[[#This Row],[RSP StopTime Override]] &lt;&gt; "",Master1[[#This Row],[RSP StopTime Override]],IF(Master1[[#This Row],[Avg Stop Time Helper]] &lt;&gt; 0, Master1[[#This Row],[Avg Stop Time Helper]],Average_Stop_Time))</f>
        <v>6.3222222216666664</v>
      </c>
      <c r="AU504" s="13"/>
    </row>
    <row r="505" spans="1:47" x14ac:dyDescent="0.3">
      <c r="A505" s="18" t="s">
        <v>3023</v>
      </c>
      <c r="B505" s="20">
        <v>47</v>
      </c>
      <c r="C505" s="20" t="s">
        <v>6</v>
      </c>
      <c r="D505" s="19">
        <v>531571</v>
      </c>
      <c r="E505" s="19" t="s">
        <v>13</v>
      </c>
      <c r="F505" s="19" t="s">
        <v>5540</v>
      </c>
      <c r="G505" s="19" t="s">
        <v>5541</v>
      </c>
      <c r="H505" s="19" t="s">
        <v>5</v>
      </c>
      <c r="I505" s="19" t="s">
        <v>5311</v>
      </c>
      <c r="J505" s="19" t="s">
        <v>4</v>
      </c>
      <c r="K505" s="19" t="s">
        <v>5312</v>
      </c>
      <c r="L505" s="21" t="s">
        <v>29</v>
      </c>
      <c r="M505" s="20" t="s">
        <v>28</v>
      </c>
      <c r="N505" s="20" t="s">
        <v>2</v>
      </c>
      <c r="O505" s="20">
        <v>105</v>
      </c>
      <c r="P505" s="20">
        <v>0</v>
      </c>
      <c r="Q505" s="20">
        <v>0</v>
      </c>
      <c r="R505" s="20">
        <v>105</v>
      </c>
      <c r="S505" s="20">
        <v>0</v>
      </c>
      <c r="T505" s="20">
        <v>0</v>
      </c>
      <c r="U505" s="20">
        <v>13</v>
      </c>
      <c r="V505" s="30"/>
      <c r="W505" s="30"/>
      <c r="X505" s="33">
        <f>IFERROR(1 -(Master1[[#This Row],[Avg Garment Scans per Delivery]]/Master1[[#This Row],[Garment Inventory]]), 0)</f>
        <v>0</v>
      </c>
      <c r="Y505" s="30"/>
      <c r="Z505" s="30"/>
      <c r="AA505" s="32">
        <f>_xlfn.XLOOKUP(Master1[[#This Row],[cu_id]], Revenue_Analysis[cuid], Revenue_Analysis[Q1 Low Deviation], 0)</f>
        <v>55.48</v>
      </c>
      <c r="AB505" s="32">
        <f>_xlfn.XLOOKUP(Master1[[#This Row],[cu_id]],Revenue_Analysis[cuid],Revenue_Analysis[Q1 High Deviation], 0)</f>
        <v>78.739999999999995</v>
      </c>
      <c r="AC505" s="32">
        <f>_xlfn.XLOOKUP(Master1[[#This Row],[cu_id]],Revenue_Analysis[cuid],Revenue_Analysis[Q2 Low Deviation], 0)</f>
        <v>65.492199999999997</v>
      </c>
      <c r="AD505" s="32">
        <f>_xlfn.XLOOKUP(Master1[[#This Row],[cu_id]],Revenue_Analysis[cuid],Revenue_Analysis[Q2 High Deviation], 0)</f>
        <v>74.2744</v>
      </c>
      <c r="AE505" s="32">
        <f>_xlfn.XLOOKUP(Master1[[#This Row],[cu_id]],Revenue_Analysis[cuid],Revenue_Analysis[Q3 Low Deviation], 0)</f>
        <v>68.13</v>
      </c>
      <c r="AF505" s="32">
        <f>_xlfn.XLOOKUP(Master1[[#This Row],[cu_id]],Revenue_Analysis[cuid],Revenue_Analysis[Q3 High Deviation], 0)</f>
        <v>103.05</v>
      </c>
      <c r="AG505" s="32">
        <f>_xlfn.XLOOKUP(Master1[[#This Row],[cu_id]],Revenue_Analysis[cuid],Revenue_Analysis[Q4 Low Deviation], 0)</f>
        <v>49.5777</v>
      </c>
      <c r="AH505" s="32">
        <f>_xlfn.XLOOKUP(Master1[[#This Row],[cu_id]],Revenue_Analysis[cuid],Revenue_Analysis[Q4 High Deviation], 0)</f>
        <v>80.368899999999996</v>
      </c>
      <c r="AI505" s="32">
        <f>_xlfn.XLOOKUP(Master1[[#This Row],[cu_id]],Revenue_Analysis[cuid],Revenue_Analysis[Q1 Average], 0)</f>
        <v>67.11</v>
      </c>
      <c r="AJ505" s="32">
        <f>_xlfn.XLOOKUP(Master1[[#This Row],[cu_id]],Revenue_Analysis[cuid],Revenue_Analysis[Q2 Average], 0)</f>
        <v>69.883300000000006</v>
      </c>
      <c r="AK505" s="32">
        <f>_xlfn.XLOOKUP(Master1[[#This Row],[cu_id]],Revenue_Analysis[cuid],Revenue_Analysis[Q3 Average], 0)</f>
        <v>85.59</v>
      </c>
      <c r="AL505" s="32">
        <f>_xlfn.XLOOKUP(Master1[[#This Row],[cu_id]],Revenue_Analysis[cuid],Revenue_Analysis[Q4 Average], 0)</f>
        <v>64.973299999999995</v>
      </c>
      <c r="AM505" s="34">
        <v>0.41666666666666669</v>
      </c>
      <c r="AN505" s="35">
        <v>0.70833333333333337</v>
      </c>
      <c r="AO505" s="35" t="s">
        <v>4592</v>
      </c>
      <c r="AP505" s="35" t="s">
        <v>4592</v>
      </c>
      <c r="AQ505" s="20" t="s">
        <v>0</v>
      </c>
      <c r="AR505" s="20"/>
      <c r="AS505" s="14">
        <f>IFERROR(_xlfn.XLOOKUP(Master1[[#This Row],[cu_id]],StopTimes[cu_ID],StopTimes[Average Stop Time]), 0)</f>
        <v>14.266666666666667</v>
      </c>
      <c r="AT505" s="14">
        <f>IF(Master1[[#This Row],[RSP StopTime Override]] &lt;&gt; "",Master1[[#This Row],[RSP StopTime Override]],IF(Master1[[#This Row],[Avg Stop Time Helper]] &lt;&gt; 0, Master1[[#This Row],[Avg Stop Time Helper]],Average_Stop_Time))</f>
        <v>14.266666666666667</v>
      </c>
      <c r="AU505" s="13"/>
    </row>
    <row r="506" spans="1:47" x14ac:dyDescent="0.3">
      <c r="A506" s="18" t="s">
        <v>3024</v>
      </c>
      <c r="B506" s="20">
        <v>52</v>
      </c>
      <c r="C506" s="20" t="s">
        <v>9</v>
      </c>
      <c r="D506" s="19">
        <v>531574</v>
      </c>
      <c r="E506" s="19" t="s">
        <v>13</v>
      </c>
      <c r="F506" s="19" t="s">
        <v>6563</v>
      </c>
      <c r="G506" s="19" t="s">
        <v>6564</v>
      </c>
      <c r="H506" s="19" t="s">
        <v>5</v>
      </c>
      <c r="I506" s="19" t="s">
        <v>4977</v>
      </c>
      <c r="J506" s="19" t="s">
        <v>4</v>
      </c>
      <c r="K506" s="19" t="s">
        <v>5043</v>
      </c>
      <c r="L506" s="21" t="s">
        <v>16</v>
      </c>
      <c r="M506" s="20" t="s">
        <v>3</v>
      </c>
      <c r="N506" s="20" t="s">
        <v>2</v>
      </c>
      <c r="O506" s="20">
        <v>12</v>
      </c>
      <c r="P506" s="20">
        <v>12</v>
      </c>
      <c r="Q506" s="20">
        <v>0</v>
      </c>
      <c r="R506" s="20">
        <v>0</v>
      </c>
      <c r="S506" s="20">
        <v>0</v>
      </c>
      <c r="T506" s="20">
        <v>0</v>
      </c>
      <c r="U506" s="20">
        <v>52</v>
      </c>
      <c r="V506" s="30"/>
      <c r="W506" s="30"/>
      <c r="X506" s="33">
        <f>IFERROR(1 -(Master1[[#This Row],[Avg Garment Scans per Delivery]]/Master1[[#This Row],[Garment Inventory]]), 0)</f>
        <v>0</v>
      </c>
      <c r="Y506" s="30"/>
      <c r="Z506" s="30"/>
      <c r="AA506" s="32">
        <f>_xlfn.XLOOKUP(Master1[[#This Row],[cu_id]], Revenue_Analysis[cuid], Revenue_Analysis[Q1 Low Deviation], 0)</f>
        <v>129.20160000000001</v>
      </c>
      <c r="AB506" s="32">
        <f>_xlfn.XLOOKUP(Master1[[#This Row],[cu_id]],Revenue_Analysis[cuid],Revenue_Analysis[Q1 High Deviation], 0)</f>
        <v>142.7354</v>
      </c>
      <c r="AC506" s="32">
        <f>_xlfn.XLOOKUP(Master1[[#This Row],[cu_id]],Revenue_Analysis[cuid],Revenue_Analysis[Q2 Low Deviation], 0)</f>
        <v>131.90280000000001</v>
      </c>
      <c r="AD506" s="32">
        <f>_xlfn.XLOOKUP(Master1[[#This Row],[cu_id]],Revenue_Analysis[cuid],Revenue_Analysis[Q2 High Deviation], 0)</f>
        <v>145.29259999999999</v>
      </c>
      <c r="AE506" s="32">
        <f>_xlfn.XLOOKUP(Master1[[#This Row],[cu_id]],Revenue_Analysis[cuid],Revenue_Analysis[Q3 Low Deviation], 0)</f>
        <v>133.48500000000001</v>
      </c>
      <c r="AF506" s="32">
        <f>_xlfn.XLOOKUP(Master1[[#This Row],[cu_id]],Revenue_Analysis[cuid],Revenue_Analysis[Q3 High Deviation], 0)</f>
        <v>146.9134</v>
      </c>
      <c r="AG506" s="32">
        <f>_xlfn.XLOOKUP(Master1[[#This Row],[cu_id]],Revenue_Analysis[cuid],Revenue_Analysis[Q4 Low Deviation], 0)</f>
        <v>118.56789999999999</v>
      </c>
      <c r="AH506" s="32">
        <f>_xlfn.XLOOKUP(Master1[[#This Row],[cu_id]],Revenue_Analysis[cuid],Revenue_Analysis[Q4 High Deviation], 0)</f>
        <v>137.1859</v>
      </c>
      <c r="AI506" s="32">
        <f>_xlfn.XLOOKUP(Master1[[#This Row],[cu_id]],Revenue_Analysis[cuid],Revenue_Analysis[Q1 Average], 0)</f>
        <v>135.96850000000001</v>
      </c>
      <c r="AJ506" s="32">
        <f>_xlfn.XLOOKUP(Master1[[#This Row],[cu_id]],Revenue_Analysis[cuid],Revenue_Analysis[Q2 Average], 0)</f>
        <v>138.5977</v>
      </c>
      <c r="AK506" s="32">
        <f>_xlfn.XLOOKUP(Master1[[#This Row],[cu_id]],Revenue_Analysis[cuid],Revenue_Analysis[Q3 Average], 0)</f>
        <v>140.19919999999999</v>
      </c>
      <c r="AL506" s="32">
        <f>_xlfn.XLOOKUP(Master1[[#This Row],[cu_id]],Revenue_Analysis[cuid],Revenue_Analysis[Q4 Average], 0)</f>
        <v>127.87690000000001</v>
      </c>
      <c r="AM506" s="34">
        <v>0.625</v>
      </c>
      <c r="AN506" s="35">
        <v>0.91666666666666663</v>
      </c>
      <c r="AO506" s="35" t="s">
        <v>4592</v>
      </c>
      <c r="AP506" s="35" t="s">
        <v>4592</v>
      </c>
      <c r="AQ506" s="20" t="s">
        <v>0</v>
      </c>
      <c r="AR506" s="20"/>
      <c r="AS506" s="14">
        <f>IFERROR(_xlfn.XLOOKUP(Master1[[#This Row],[cu_id]],StopTimes[cu_ID],StopTimes[Average Stop Time]), 0)</f>
        <v>4.2642857133333338</v>
      </c>
      <c r="AT506" s="14">
        <f>IF(Master1[[#This Row],[RSP StopTime Override]] &lt;&gt; "",Master1[[#This Row],[RSP StopTime Override]],IF(Master1[[#This Row],[Avg Stop Time Helper]] &lt;&gt; 0, Master1[[#This Row],[Avg Stop Time Helper]],Average_Stop_Time))</f>
        <v>4.2642857133333338</v>
      </c>
      <c r="AU506" s="13"/>
    </row>
    <row r="507" spans="1:47" x14ac:dyDescent="0.3">
      <c r="A507" s="18" t="s">
        <v>3025</v>
      </c>
      <c r="B507" s="20">
        <v>52</v>
      </c>
      <c r="C507" s="20" t="s">
        <v>7</v>
      </c>
      <c r="D507" s="19">
        <v>531588</v>
      </c>
      <c r="E507" s="19" t="s">
        <v>13</v>
      </c>
      <c r="F507" s="19" t="s">
        <v>6780</v>
      </c>
      <c r="G507" s="19" t="s">
        <v>6781</v>
      </c>
      <c r="H507" s="19" t="s">
        <v>5</v>
      </c>
      <c r="I507" s="19" t="s">
        <v>4977</v>
      </c>
      <c r="J507" s="19" t="s">
        <v>4</v>
      </c>
      <c r="K507" s="19" t="s">
        <v>5531</v>
      </c>
      <c r="L507" s="21" t="s">
        <v>16</v>
      </c>
      <c r="M507" s="20" t="s">
        <v>3</v>
      </c>
      <c r="N507" s="20" t="s">
        <v>2</v>
      </c>
      <c r="O507" s="20">
        <v>5</v>
      </c>
      <c r="P507" s="20">
        <v>0</v>
      </c>
      <c r="Q507" s="20">
        <v>0</v>
      </c>
      <c r="R507" s="20">
        <v>0</v>
      </c>
      <c r="S507" s="20">
        <v>0</v>
      </c>
      <c r="T507" s="20">
        <v>5</v>
      </c>
      <c r="U507" s="20">
        <v>59</v>
      </c>
      <c r="V507" s="30"/>
      <c r="W507" s="30"/>
      <c r="X507" s="33">
        <f>IFERROR(1 -(Master1[[#This Row],[Avg Garment Scans per Delivery]]/Master1[[#This Row],[Garment Inventory]]), 0)</f>
        <v>0</v>
      </c>
      <c r="Y507" s="30"/>
      <c r="Z507" s="30"/>
      <c r="AA507" s="32">
        <f>_xlfn.XLOOKUP(Master1[[#This Row],[cu_id]], Revenue_Analysis[cuid], Revenue_Analysis[Q1 Low Deviation], 0)</f>
        <v>72.928299999999993</v>
      </c>
      <c r="AB507" s="32">
        <f>_xlfn.XLOOKUP(Master1[[#This Row],[cu_id]],Revenue_Analysis[cuid],Revenue_Analysis[Q1 High Deviation], 0)</f>
        <v>77.036699999999996</v>
      </c>
      <c r="AC507" s="32">
        <f>_xlfn.XLOOKUP(Master1[[#This Row],[cu_id]],Revenue_Analysis[cuid],Revenue_Analysis[Q2 Low Deviation], 0)</f>
        <v>59.191000000000003</v>
      </c>
      <c r="AD507" s="32">
        <f>_xlfn.XLOOKUP(Master1[[#This Row],[cu_id]],Revenue_Analysis[cuid],Revenue_Analysis[Q2 High Deviation], 0)</f>
        <v>145.51519999999999</v>
      </c>
      <c r="AE507" s="32">
        <f>_xlfn.XLOOKUP(Master1[[#This Row],[cu_id]],Revenue_Analysis[cuid],Revenue_Analysis[Q3 Low Deviation], 0)</f>
        <v>56.349600000000002</v>
      </c>
      <c r="AF507" s="32">
        <f>_xlfn.XLOOKUP(Master1[[#This Row],[cu_id]],Revenue_Analysis[cuid],Revenue_Analysis[Q3 High Deviation], 0)</f>
        <v>194.46260000000001</v>
      </c>
      <c r="AG507" s="32">
        <f>_xlfn.XLOOKUP(Master1[[#This Row],[cu_id]],Revenue_Analysis[cuid],Revenue_Analysis[Q4 Low Deviation], 0)</f>
        <v>70.209999999999994</v>
      </c>
      <c r="AH507" s="32">
        <f>_xlfn.XLOOKUP(Master1[[#This Row],[cu_id]],Revenue_Analysis[cuid],Revenue_Analysis[Q4 High Deviation], 0)</f>
        <v>70.209999999999994</v>
      </c>
      <c r="AI507" s="32">
        <f>_xlfn.XLOOKUP(Master1[[#This Row],[cu_id]],Revenue_Analysis[cuid],Revenue_Analysis[Q1 Average], 0)</f>
        <v>74.982500000000002</v>
      </c>
      <c r="AJ507" s="32">
        <f>_xlfn.XLOOKUP(Master1[[#This Row],[cu_id]],Revenue_Analysis[cuid],Revenue_Analysis[Q2 Average], 0)</f>
        <v>102.3531</v>
      </c>
      <c r="AK507" s="32">
        <f>_xlfn.XLOOKUP(Master1[[#This Row],[cu_id]],Revenue_Analysis[cuid],Revenue_Analysis[Q3 Average], 0)</f>
        <v>125.4061</v>
      </c>
      <c r="AL507" s="32">
        <f>_xlfn.XLOOKUP(Master1[[#This Row],[cu_id]],Revenue_Analysis[cuid],Revenue_Analysis[Q4 Average], 0)</f>
        <v>70.209999999999994</v>
      </c>
      <c r="AM507" s="34">
        <v>0.29166666666666669</v>
      </c>
      <c r="AN507" s="35">
        <v>0.70833333333333337</v>
      </c>
      <c r="AO507" s="35" t="s">
        <v>4592</v>
      </c>
      <c r="AP507" s="35" t="s">
        <v>4592</v>
      </c>
      <c r="AQ507" s="20" t="s">
        <v>0</v>
      </c>
      <c r="AR507" s="20"/>
      <c r="AS507" s="14">
        <f>IFERROR(_xlfn.XLOOKUP(Master1[[#This Row],[cu_id]],StopTimes[cu_ID],StopTimes[Average Stop Time]), 0)</f>
        <v>2.9384615383333332</v>
      </c>
      <c r="AT507" s="14">
        <f>IF(Master1[[#This Row],[RSP StopTime Override]] &lt;&gt; "",Master1[[#This Row],[RSP StopTime Override]],IF(Master1[[#This Row],[Avg Stop Time Helper]] &lt;&gt; 0, Master1[[#This Row],[Avg Stop Time Helper]],Average_Stop_Time))</f>
        <v>2.9384615383333332</v>
      </c>
      <c r="AU507" s="13"/>
    </row>
    <row r="508" spans="1:47" x14ac:dyDescent="0.3">
      <c r="A508" s="18" t="s">
        <v>3026</v>
      </c>
      <c r="B508" s="20">
        <v>47</v>
      </c>
      <c r="C508" s="20" t="s">
        <v>14</v>
      </c>
      <c r="D508" s="19">
        <v>531594</v>
      </c>
      <c r="E508" s="19" t="s">
        <v>13</v>
      </c>
      <c r="F508" s="19" t="s">
        <v>5674</v>
      </c>
      <c r="G508" s="19" t="s">
        <v>5675</v>
      </c>
      <c r="H508" s="19" t="s">
        <v>5676</v>
      </c>
      <c r="I508" s="19" t="s">
        <v>4977</v>
      </c>
      <c r="J508" s="19" t="s">
        <v>4</v>
      </c>
      <c r="K508" s="19" t="s">
        <v>5064</v>
      </c>
      <c r="L508" s="21" t="s">
        <v>17</v>
      </c>
      <c r="M508" s="20" t="s">
        <v>10</v>
      </c>
      <c r="N508" s="20" t="s">
        <v>2</v>
      </c>
      <c r="O508" s="20">
        <v>241</v>
      </c>
      <c r="P508" s="20">
        <v>0</v>
      </c>
      <c r="Q508" s="20">
        <v>0</v>
      </c>
      <c r="R508" s="20">
        <v>0</v>
      </c>
      <c r="S508" s="20">
        <v>241</v>
      </c>
      <c r="T508" s="20">
        <v>0</v>
      </c>
      <c r="U508" s="20">
        <v>25</v>
      </c>
      <c r="V508" s="30">
        <v>25</v>
      </c>
      <c r="W508" s="30">
        <v>2</v>
      </c>
      <c r="X508" s="33">
        <f>IFERROR(1 -(Master1[[#This Row],[Avg Garment Scans per Delivery]]/Master1[[#This Row],[Garment Inventory]]), 0)</f>
        <v>0.92</v>
      </c>
      <c r="Y508" s="30">
        <v>4</v>
      </c>
      <c r="Z508" s="30">
        <v>23</v>
      </c>
      <c r="AA508" s="32">
        <f>_xlfn.XLOOKUP(Master1[[#This Row],[cu_id]], Revenue_Analysis[cuid], Revenue_Analysis[Q1 Low Deviation], 0)</f>
        <v>46.76</v>
      </c>
      <c r="AB508" s="32">
        <f>_xlfn.XLOOKUP(Master1[[#This Row],[cu_id]],Revenue_Analysis[cuid],Revenue_Analysis[Q1 High Deviation], 0)</f>
        <v>48.01</v>
      </c>
      <c r="AC508" s="32">
        <f>_xlfn.XLOOKUP(Master1[[#This Row],[cu_id]],Revenue_Analysis[cuid],Revenue_Analysis[Q2 Low Deviation], 0)</f>
        <v>48.929400000000001</v>
      </c>
      <c r="AD508" s="32">
        <f>_xlfn.XLOOKUP(Master1[[#This Row],[cu_id]],Revenue_Analysis[cuid],Revenue_Analysis[Q2 High Deviation], 0)</f>
        <v>50.516399999999997</v>
      </c>
      <c r="AE508" s="32">
        <f>_xlfn.XLOOKUP(Master1[[#This Row],[cu_id]],Revenue_Analysis[cuid],Revenue_Analysis[Q3 Low Deviation], 0)</f>
        <v>49.26</v>
      </c>
      <c r="AF508" s="32">
        <f>_xlfn.XLOOKUP(Master1[[#This Row],[cu_id]],Revenue_Analysis[cuid],Revenue_Analysis[Q3 High Deviation], 0)</f>
        <v>55.54</v>
      </c>
      <c r="AG508" s="32">
        <f>_xlfn.XLOOKUP(Master1[[#This Row],[cu_id]],Revenue_Analysis[cuid],Revenue_Analysis[Q4 Low Deviation], 0)</f>
        <v>44.33</v>
      </c>
      <c r="AH508" s="32">
        <f>_xlfn.XLOOKUP(Master1[[#This Row],[cu_id]],Revenue_Analysis[cuid],Revenue_Analysis[Q4 High Deviation], 0)</f>
        <v>44.33</v>
      </c>
      <c r="AI508" s="32">
        <f>_xlfn.XLOOKUP(Master1[[#This Row],[cu_id]],Revenue_Analysis[cuid],Revenue_Analysis[Q1 Average], 0)</f>
        <v>47.384999999999998</v>
      </c>
      <c r="AJ508" s="32">
        <f>_xlfn.XLOOKUP(Master1[[#This Row],[cu_id]],Revenue_Analysis[cuid],Revenue_Analysis[Q2 Average], 0)</f>
        <v>49.722900000000003</v>
      </c>
      <c r="AK508" s="32">
        <f>_xlfn.XLOOKUP(Master1[[#This Row],[cu_id]],Revenue_Analysis[cuid],Revenue_Analysis[Q3 Average], 0)</f>
        <v>52.4</v>
      </c>
      <c r="AL508" s="32">
        <f>_xlfn.XLOOKUP(Master1[[#This Row],[cu_id]],Revenue_Analysis[cuid],Revenue_Analysis[Q4 Average], 0)</f>
        <v>44.33</v>
      </c>
      <c r="AM508" s="34">
        <v>0.375</v>
      </c>
      <c r="AN508" s="35">
        <v>0.70833333333333337</v>
      </c>
      <c r="AO508" s="35" t="s">
        <v>4592</v>
      </c>
      <c r="AP508" s="35" t="s">
        <v>4592</v>
      </c>
      <c r="AQ508" s="20" t="s">
        <v>0</v>
      </c>
      <c r="AR508" s="20"/>
      <c r="AS508" s="14">
        <f>IFERROR(_xlfn.XLOOKUP(Master1[[#This Row],[cu_id]],StopTimes[cu_ID],StopTimes[Average Stop Time]), 0)</f>
        <v>3.0583333333333336</v>
      </c>
      <c r="AT508" s="14">
        <f>IF(Master1[[#This Row],[RSP StopTime Override]] &lt;&gt; "",Master1[[#This Row],[RSP StopTime Override]],IF(Master1[[#This Row],[Avg Stop Time Helper]] &lt;&gt; 0, Master1[[#This Row],[Avg Stop Time Helper]],Average_Stop_Time))</f>
        <v>3.0583333333333336</v>
      </c>
      <c r="AU508" s="13"/>
    </row>
    <row r="509" spans="1:47" x14ac:dyDescent="0.3">
      <c r="A509" s="18" t="s">
        <v>3027</v>
      </c>
      <c r="B509" s="20">
        <v>6</v>
      </c>
      <c r="C509" s="20" t="s">
        <v>12</v>
      </c>
      <c r="D509" s="19">
        <v>531599</v>
      </c>
      <c r="E509" s="19" t="s">
        <v>13</v>
      </c>
      <c r="F509" s="19" t="s">
        <v>4747</v>
      </c>
      <c r="G509" s="19" t="s">
        <v>4748</v>
      </c>
      <c r="H509" s="19" t="s">
        <v>5</v>
      </c>
      <c r="I509" s="19" t="s">
        <v>4701</v>
      </c>
      <c r="J509" s="19" t="s">
        <v>4</v>
      </c>
      <c r="K509" s="19" t="s">
        <v>4702</v>
      </c>
      <c r="L509" s="21" t="s">
        <v>17</v>
      </c>
      <c r="M509" s="20" t="s">
        <v>10</v>
      </c>
      <c r="N509" s="20" t="s">
        <v>2</v>
      </c>
      <c r="O509" s="20">
        <v>215</v>
      </c>
      <c r="P509" s="20">
        <v>0</v>
      </c>
      <c r="Q509" s="20">
        <v>215</v>
      </c>
      <c r="R509" s="20">
        <v>0</v>
      </c>
      <c r="S509" s="20">
        <v>0</v>
      </c>
      <c r="T509" s="20">
        <v>0</v>
      </c>
      <c r="U509" s="20">
        <v>26</v>
      </c>
      <c r="V509" s="30">
        <v>11</v>
      </c>
      <c r="W509" s="30">
        <v>6</v>
      </c>
      <c r="X509" s="33">
        <f>IFERROR(1 -(Master1[[#This Row],[Avg Garment Scans per Delivery]]/Master1[[#This Row],[Garment Inventory]]), 0)</f>
        <v>0.45454545454545459</v>
      </c>
      <c r="Y509" s="30">
        <v>1</v>
      </c>
      <c r="Z509" s="30">
        <v>11</v>
      </c>
      <c r="AA509" s="32">
        <f>_xlfn.XLOOKUP(Master1[[#This Row],[cu_id]], Revenue_Analysis[cuid], Revenue_Analysis[Q1 Low Deviation], 0)</f>
        <v>94.14</v>
      </c>
      <c r="AB509" s="32">
        <f>_xlfn.XLOOKUP(Master1[[#This Row],[cu_id]],Revenue_Analysis[cuid],Revenue_Analysis[Q1 High Deviation], 0)</f>
        <v>95.39</v>
      </c>
      <c r="AC509" s="32">
        <f>_xlfn.XLOOKUP(Master1[[#This Row],[cu_id]],Revenue_Analysis[cuid],Revenue_Analysis[Q2 Low Deviation], 0)</f>
        <v>96.303299999999993</v>
      </c>
      <c r="AD509" s="32">
        <f>_xlfn.XLOOKUP(Master1[[#This Row],[cu_id]],Revenue_Analysis[cuid],Revenue_Analysis[Q2 High Deviation], 0)</f>
        <v>97.986699999999999</v>
      </c>
      <c r="AE509" s="32">
        <f>_xlfn.XLOOKUP(Master1[[#This Row],[cu_id]],Revenue_Analysis[cuid],Revenue_Analysis[Q3 Low Deviation], 0)</f>
        <v>98.73</v>
      </c>
      <c r="AF509" s="32">
        <f>_xlfn.XLOOKUP(Master1[[#This Row],[cu_id]],Revenue_Analysis[cuid],Revenue_Analysis[Q3 High Deviation], 0)</f>
        <v>99.67</v>
      </c>
      <c r="AG509" s="32">
        <f>_xlfn.XLOOKUP(Master1[[#This Row],[cu_id]],Revenue_Analysis[cuid],Revenue_Analysis[Q4 Low Deviation], 0)</f>
        <v>89.03</v>
      </c>
      <c r="AH509" s="32">
        <f>_xlfn.XLOOKUP(Master1[[#This Row],[cu_id]],Revenue_Analysis[cuid],Revenue_Analysis[Q4 High Deviation], 0)</f>
        <v>89.03</v>
      </c>
      <c r="AI509" s="32">
        <f>_xlfn.XLOOKUP(Master1[[#This Row],[cu_id]],Revenue_Analysis[cuid],Revenue_Analysis[Q1 Average], 0)</f>
        <v>94.765000000000001</v>
      </c>
      <c r="AJ509" s="32">
        <f>_xlfn.XLOOKUP(Master1[[#This Row],[cu_id]],Revenue_Analysis[cuid],Revenue_Analysis[Q2 Average], 0)</f>
        <v>97.144999999999996</v>
      </c>
      <c r="AK509" s="32">
        <f>_xlfn.XLOOKUP(Master1[[#This Row],[cu_id]],Revenue_Analysis[cuid],Revenue_Analysis[Q3 Average], 0)</f>
        <v>99.2</v>
      </c>
      <c r="AL509" s="32">
        <f>_xlfn.XLOOKUP(Master1[[#This Row],[cu_id]],Revenue_Analysis[cuid],Revenue_Analysis[Q4 Average], 0)</f>
        <v>89.03</v>
      </c>
      <c r="AM509" s="34">
        <v>0.33333333333333331</v>
      </c>
      <c r="AN509" s="35">
        <v>0.66666666666666663</v>
      </c>
      <c r="AO509" s="35" t="s">
        <v>4592</v>
      </c>
      <c r="AP509" s="35" t="s">
        <v>4592</v>
      </c>
      <c r="AQ509" s="20" t="s">
        <v>0</v>
      </c>
      <c r="AR509" s="20"/>
      <c r="AS509" s="14">
        <f>IFERROR(_xlfn.XLOOKUP(Master1[[#This Row],[cu_id]],StopTimes[cu_ID],StopTimes[Average Stop Time]), 0)</f>
        <v>10.950000000000001</v>
      </c>
      <c r="AT509" s="14">
        <f>IF(Master1[[#This Row],[RSP StopTime Override]] &lt;&gt; "",Master1[[#This Row],[RSP StopTime Override]],IF(Master1[[#This Row],[Avg Stop Time Helper]] &lt;&gt; 0, Master1[[#This Row],[Avg Stop Time Helper]],Average_Stop_Time))</f>
        <v>10.950000000000001</v>
      </c>
      <c r="AU509" s="13"/>
    </row>
    <row r="510" spans="1:47" x14ac:dyDescent="0.3">
      <c r="A510" s="18" t="s">
        <v>3028</v>
      </c>
      <c r="B510" s="20">
        <v>56</v>
      </c>
      <c r="C510" s="20" t="s">
        <v>6</v>
      </c>
      <c r="D510" s="19">
        <v>531601</v>
      </c>
      <c r="E510" s="19" t="s">
        <v>13</v>
      </c>
      <c r="F510" s="19" t="s">
        <v>7035</v>
      </c>
      <c r="G510" s="19" t="s">
        <v>7036</v>
      </c>
      <c r="H510" s="19" t="s">
        <v>5</v>
      </c>
      <c r="I510" s="19" t="s">
        <v>7007</v>
      </c>
      <c r="J510" s="19" t="s">
        <v>4</v>
      </c>
      <c r="K510" s="19" t="s">
        <v>7008</v>
      </c>
      <c r="L510" s="21" t="s">
        <v>16</v>
      </c>
      <c r="M510" s="20" t="s">
        <v>3</v>
      </c>
      <c r="N510" s="20" t="s">
        <v>2</v>
      </c>
      <c r="O510" s="20">
        <v>70</v>
      </c>
      <c r="P510" s="20">
        <v>0</v>
      </c>
      <c r="Q510" s="20">
        <v>0</v>
      </c>
      <c r="R510" s="20">
        <v>70</v>
      </c>
      <c r="S510" s="20">
        <v>0</v>
      </c>
      <c r="T510" s="20">
        <v>0</v>
      </c>
      <c r="U510" s="20">
        <v>52</v>
      </c>
      <c r="V510" s="30">
        <v>42</v>
      </c>
      <c r="W510" s="30">
        <v>15</v>
      </c>
      <c r="X510" s="33">
        <f>IFERROR(1 -(Master1[[#This Row],[Avg Garment Scans per Delivery]]/Master1[[#This Row],[Garment Inventory]]), 0)</f>
        <v>0.64285714285714279</v>
      </c>
      <c r="Y510" s="30">
        <v>4</v>
      </c>
      <c r="Z510" s="30">
        <v>42</v>
      </c>
      <c r="AA510" s="32">
        <f>_xlfn.XLOOKUP(Master1[[#This Row],[cu_id]], Revenue_Analysis[cuid], Revenue_Analysis[Q1 Low Deviation], 0)</f>
        <v>55.758400000000002</v>
      </c>
      <c r="AB510" s="32">
        <f>_xlfn.XLOOKUP(Master1[[#This Row],[cu_id]],Revenue_Analysis[cuid],Revenue_Analysis[Q1 High Deviation], 0)</f>
        <v>94</v>
      </c>
      <c r="AC510" s="32">
        <f>_xlfn.XLOOKUP(Master1[[#This Row],[cu_id]],Revenue_Analysis[cuid],Revenue_Analysis[Q2 Low Deviation], 0)</f>
        <v>50.625599999999999</v>
      </c>
      <c r="AD510" s="32">
        <f>_xlfn.XLOOKUP(Master1[[#This Row],[cu_id]],Revenue_Analysis[cuid],Revenue_Analysis[Q2 High Deviation], 0)</f>
        <v>89.468199999999996</v>
      </c>
      <c r="AE510" s="32">
        <f>_xlfn.XLOOKUP(Master1[[#This Row],[cu_id]],Revenue_Analysis[cuid],Revenue_Analysis[Q3 Low Deviation], 0)</f>
        <v>54.756599999999999</v>
      </c>
      <c r="AF510" s="32">
        <f>_xlfn.XLOOKUP(Master1[[#This Row],[cu_id]],Revenue_Analysis[cuid],Revenue_Analysis[Q3 High Deviation], 0)</f>
        <v>93.794200000000004</v>
      </c>
      <c r="AG510" s="32">
        <f>_xlfn.XLOOKUP(Master1[[#This Row],[cu_id]],Revenue_Analysis[cuid],Revenue_Analysis[Q4 Low Deviation], 0)</f>
        <v>50.1036</v>
      </c>
      <c r="AH510" s="32">
        <f>_xlfn.XLOOKUP(Master1[[#This Row],[cu_id]],Revenue_Analysis[cuid],Revenue_Analysis[Q4 High Deviation], 0)</f>
        <v>87.082599999999999</v>
      </c>
      <c r="AI510" s="32">
        <f>_xlfn.XLOOKUP(Master1[[#This Row],[cu_id]],Revenue_Analysis[cuid],Revenue_Analysis[Q1 Average], 0)</f>
        <v>74.879199999999997</v>
      </c>
      <c r="AJ510" s="32">
        <f>_xlfn.XLOOKUP(Master1[[#This Row],[cu_id]],Revenue_Analysis[cuid],Revenue_Analysis[Q2 Average], 0)</f>
        <v>70.046899999999994</v>
      </c>
      <c r="AK510" s="32">
        <f>_xlfn.XLOOKUP(Master1[[#This Row],[cu_id]],Revenue_Analysis[cuid],Revenue_Analysis[Q3 Average], 0)</f>
        <v>74.275400000000005</v>
      </c>
      <c r="AL510" s="32">
        <f>_xlfn.XLOOKUP(Master1[[#This Row],[cu_id]],Revenue_Analysis[cuid],Revenue_Analysis[Q4 Average], 0)</f>
        <v>68.593100000000007</v>
      </c>
      <c r="AM510" s="34">
        <v>0.29166666666666669</v>
      </c>
      <c r="AN510" s="35">
        <v>0.70833333333333337</v>
      </c>
      <c r="AO510" s="35" t="s">
        <v>4592</v>
      </c>
      <c r="AP510" s="35" t="s">
        <v>4592</v>
      </c>
      <c r="AQ510" s="20" t="s">
        <v>0</v>
      </c>
      <c r="AR510" s="20"/>
      <c r="AS510" s="14">
        <f>IFERROR(_xlfn.XLOOKUP(Master1[[#This Row],[cu_id]],StopTimes[cu_ID],StopTimes[Average Stop Time]), 0)</f>
        <v>11.058333333333334</v>
      </c>
      <c r="AT510" s="14">
        <f>IF(Master1[[#This Row],[RSP StopTime Override]] &lt;&gt; "",Master1[[#This Row],[RSP StopTime Override]],IF(Master1[[#This Row],[Avg Stop Time Helper]] &lt;&gt; 0, Master1[[#This Row],[Avg Stop Time Helper]],Average_Stop_Time))</f>
        <v>11.058333333333334</v>
      </c>
      <c r="AU510" s="13"/>
    </row>
    <row r="511" spans="1:47" x14ac:dyDescent="0.3">
      <c r="A511" s="18" t="s">
        <v>3029</v>
      </c>
      <c r="B511" s="20">
        <v>47</v>
      </c>
      <c r="C511" s="20" t="s">
        <v>12</v>
      </c>
      <c r="D511" s="19">
        <v>531622</v>
      </c>
      <c r="E511" s="19" t="s">
        <v>13</v>
      </c>
      <c r="F511" s="19" t="s">
        <v>5435</v>
      </c>
      <c r="G511" s="19" t="s">
        <v>5436</v>
      </c>
      <c r="H511" s="19" t="s">
        <v>5</v>
      </c>
      <c r="I511" s="19" t="s">
        <v>5411</v>
      </c>
      <c r="J511" s="19" t="s">
        <v>4</v>
      </c>
      <c r="K511" s="19" t="s">
        <v>117</v>
      </c>
      <c r="L511" s="21" t="s">
        <v>16</v>
      </c>
      <c r="M511" s="20" t="s">
        <v>3</v>
      </c>
      <c r="N511" s="20" t="s">
        <v>2</v>
      </c>
      <c r="O511" s="20">
        <v>100</v>
      </c>
      <c r="P511" s="20">
        <v>0</v>
      </c>
      <c r="Q511" s="20">
        <v>100</v>
      </c>
      <c r="R511" s="20">
        <v>0</v>
      </c>
      <c r="S511" s="20">
        <v>0</v>
      </c>
      <c r="T511" s="20">
        <v>0</v>
      </c>
      <c r="U511" s="20">
        <v>50</v>
      </c>
      <c r="V511" s="30"/>
      <c r="W511" s="30"/>
      <c r="X511" s="33">
        <f>IFERROR(1 -(Master1[[#This Row],[Avg Garment Scans per Delivery]]/Master1[[#This Row],[Garment Inventory]]), 0)</f>
        <v>0</v>
      </c>
      <c r="Y511" s="30"/>
      <c r="Z511" s="30"/>
      <c r="AA511" s="32">
        <f>_xlfn.XLOOKUP(Master1[[#This Row],[cu_id]], Revenue_Analysis[cuid], Revenue_Analysis[Q1 Low Deviation], 0)</f>
        <v>45.23</v>
      </c>
      <c r="AB511" s="32">
        <f>_xlfn.XLOOKUP(Master1[[#This Row],[cu_id]],Revenue_Analysis[cuid],Revenue_Analysis[Q1 High Deviation], 0)</f>
        <v>79.87</v>
      </c>
      <c r="AC511" s="32">
        <f>_xlfn.XLOOKUP(Master1[[#This Row],[cu_id]],Revenue_Analysis[cuid],Revenue_Analysis[Q2 Low Deviation], 0)</f>
        <v>63.222999999999999</v>
      </c>
      <c r="AD511" s="32">
        <f>_xlfn.XLOOKUP(Master1[[#This Row],[cu_id]],Revenue_Analysis[cuid],Revenue_Analysis[Q2 High Deviation], 0)</f>
        <v>122.0154</v>
      </c>
      <c r="AE511" s="32">
        <f>_xlfn.XLOOKUP(Master1[[#This Row],[cu_id]],Revenue_Analysis[cuid],Revenue_Analysis[Q3 Low Deviation], 0)</f>
        <v>68.191500000000005</v>
      </c>
      <c r="AF511" s="32">
        <f>_xlfn.XLOOKUP(Master1[[#This Row],[cu_id]],Revenue_Analysis[cuid],Revenue_Analysis[Q3 High Deviation], 0)</f>
        <v>164.64230000000001</v>
      </c>
      <c r="AG511" s="32">
        <f>_xlfn.XLOOKUP(Master1[[#This Row],[cu_id]],Revenue_Analysis[cuid],Revenue_Analysis[Q4 Low Deviation], 0)</f>
        <v>43.944699999999997</v>
      </c>
      <c r="AH511" s="32">
        <f>_xlfn.XLOOKUP(Master1[[#This Row],[cu_id]],Revenue_Analysis[cuid],Revenue_Analysis[Q4 High Deviation], 0)</f>
        <v>114.3681</v>
      </c>
      <c r="AI511" s="32">
        <f>_xlfn.XLOOKUP(Master1[[#This Row],[cu_id]],Revenue_Analysis[cuid],Revenue_Analysis[Q1 Average], 0)</f>
        <v>62.55</v>
      </c>
      <c r="AJ511" s="32">
        <f>_xlfn.XLOOKUP(Master1[[#This Row],[cu_id]],Revenue_Analysis[cuid],Revenue_Analysis[Q2 Average], 0)</f>
        <v>92.619200000000006</v>
      </c>
      <c r="AK511" s="32">
        <f>_xlfn.XLOOKUP(Master1[[#This Row],[cu_id]],Revenue_Analysis[cuid],Revenue_Analysis[Q3 Average], 0)</f>
        <v>116.4169</v>
      </c>
      <c r="AL511" s="32">
        <f>_xlfn.XLOOKUP(Master1[[#This Row],[cu_id]],Revenue_Analysis[cuid],Revenue_Analysis[Q4 Average], 0)</f>
        <v>79.156400000000005</v>
      </c>
      <c r="AM511" s="34">
        <v>0.45833333333333331</v>
      </c>
      <c r="AN511" s="35">
        <v>0</v>
      </c>
      <c r="AO511" s="35" t="s">
        <v>4592</v>
      </c>
      <c r="AP511" s="35" t="s">
        <v>4592</v>
      </c>
      <c r="AQ511" s="20" t="s">
        <v>0</v>
      </c>
      <c r="AR511" s="20"/>
      <c r="AS511" s="14">
        <f>IFERROR(_xlfn.XLOOKUP(Master1[[#This Row],[cu_id]],StopTimes[cu_ID],StopTimes[Average Stop Time]), 0)</f>
        <v>11.061904761666668</v>
      </c>
      <c r="AT511" s="14">
        <f>IF(Master1[[#This Row],[RSP StopTime Override]] &lt;&gt; "",Master1[[#This Row],[RSP StopTime Override]],IF(Master1[[#This Row],[Avg Stop Time Helper]] &lt;&gt; 0, Master1[[#This Row],[Avg Stop Time Helper]],Average_Stop_Time))</f>
        <v>11.061904761666668</v>
      </c>
      <c r="AU511" s="13"/>
    </row>
    <row r="512" spans="1:47" x14ac:dyDescent="0.3">
      <c r="A512" s="18" t="s">
        <v>3030</v>
      </c>
      <c r="B512" s="20">
        <v>47</v>
      </c>
      <c r="C512" s="20" t="s">
        <v>7</v>
      </c>
      <c r="D512" s="19">
        <v>531627</v>
      </c>
      <c r="E512" s="19" t="s">
        <v>13</v>
      </c>
      <c r="F512" s="19" t="s">
        <v>5732</v>
      </c>
      <c r="G512" s="19" t="s">
        <v>5733</v>
      </c>
      <c r="H512" s="19" t="s">
        <v>5</v>
      </c>
      <c r="I512" s="19" t="s">
        <v>5692</v>
      </c>
      <c r="J512" s="19" t="s">
        <v>4</v>
      </c>
      <c r="K512" s="19" t="s">
        <v>5693</v>
      </c>
      <c r="L512" s="21" t="s">
        <v>16</v>
      </c>
      <c r="M512" s="20" t="s">
        <v>3</v>
      </c>
      <c r="N512" s="20" t="s">
        <v>2</v>
      </c>
      <c r="O512" s="20">
        <v>95</v>
      </c>
      <c r="P512" s="20">
        <v>0</v>
      </c>
      <c r="Q512" s="20">
        <v>0</v>
      </c>
      <c r="R512" s="20">
        <v>0</v>
      </c>
      <c r="S512" s="20">
        <v>0</v>
      </c>
      <c r="T512" s="20">
        <v>95</v>
      </c>
      <c r="U512" s="20">
        <v>53</v>
      </c>
      <c r="V512" s="30"/>
      <c r="W512" s="30"/>
      <c r="X512" s="33">
        <f>IFERROR(1 -(Master1[[#This Row],[Avg Garment Scans per Delivery]]/Master1[[#This Row],[Garment Inventory]]), 0)</f>
        <v>0</v>
      </c>
      <c r="Y512" s="30"/>
      <c r="Z512" s="30"/>
      <c r="AA512" s="32">
        <f>_xlfn.XLOOKUP(Master1[[#This Row],[cu_id]], Revenue_Analysis[cuid], Revenue_Analysis[Q1 Low Deviation], 0)</f>
        <v>296.5831</v>
      </c>
      <c r="AB512" s="32">
        <f>_xlfn.XLOOKUP(Master1[[#This Row],[cu_id]],Revenue_Analysis[cuid],Revenue_Analysis[Q1 High Deviation], 0)</f>
        <v>420.8707</v>
      </c>
      <c r="AC512" s="32">
        <f>_xlfn.XLOOKUP(Master1[[#This Row],[cu_id]],Revenue_Analysis[cuid],Revenue_Analysis[Q2 Low Deviation], 0)</f>
        <v>358.43950000000001</v>
      </c>
      <c r="AD512" s="32">
        <f>_xlfn.XLOOKUP(Master1[[#This Row],[cu_id]],Revenue_Analysis[cuid],Revenue_Analysis[Q2 High Deviation], 0)</f>
        <v>532.62670000000003</v>
      </c>
      <c r="AE512" s="32">
        <f>_xlfn.XLOOKUP(Master1[[#This Row],[cu_id]],Revenue_Analysis[cuid],Revenue_Analysis[Q3 Low Deviation], 0)</f>
        <v>328.74990000000003</v>
      </c>
      <c r="AF512" s="32">
        <f>_xlfn.XLOOKUP(Master1[[#This Row],[cu_id]],Revenue_Analysis[cuid],Revenue_Analysis[Q3 High Deviation], 0)</f>
        <v>552.9461</v>
      </c>
      <c r="AG512" s="32">
        <f>_xlfn.XLOOKUP(Master1[[#This Row],[cu_id]],Revenue_Analysis[cuid],Revenue_Analysis[Q4 Low Deviation], 0)</f>
        <v>302.9436</v>
      </c>
      <c r="AH512" s="32">
        <f>_xlfn.XLOOKUP(Master1[[#This Row],[cu_id]],Revenue_Analysis[cuid],Revenue_Analysis[Q4 High Deviation], 0)</f>
        <v>494.88639999999998</v>
      </c>
      <c r="AI512" s="32">
        <f>_xlfn.XLOOKUP(Master1[[#This Row],[cu_id]],Revenue_Analysis[cuid],Revenue_Analysis[Q1 Average], 0)</f>
        <v>358.7269</v>
      </c>
      <c r="AJ512" s="32">
        <f>_xlfn.XLOOKUP(Master1[[#This Row],[cu_id]],Revenue_Analysis[cuid],Revenue_Analysis[Q2 Average], 0)</f>
        <v>445.53309999999999</v>
      </c>
      <c r="AK512" s="32">
        <f>_xlfn.XLOOKUP(Master1[[#This Row],[cu_id]],Revenue_Analysis[cuid],Revenue_Analysis[Q3 Average], 0)</f>
        <v>440.84800000000001</v>
      </c>
      <c r="AL512" s="32">
        <f>_xlfn.XLOOKUP(Master1[[#This Row],[cu_id]],Revenue_Analysis[cuid],Revenue_Analysis[Q4 Average], 0)</f>
        <v>398.91500000000002</v>
      </c>
      <c r="AM512" s="34" t="s">
        <v>4592</v>
      </c>
      <c r="AN512" s="35" t="s">
        <v>4592</v>
      </c>
      <c r="AO512" s="35" t="s">
        <v>4592</v>
      </c>
      <c r="AP512" s="35" t="s">
        <v>4592</v>
      </c>
      <c r="AQ512" s="20" t="s">
        <v>0</v>
      </c>
      <c r="AR512" s="20"/>
      <c r="AS512" s="14">
        <f>IFERROR(_xlfn.XLOOKUP(Master1[[#This Row],[cu_id]],StopTimes[cu_ID],StopTimes[Average Stop Time]), 0)</f>
        <v>13.989583333333334</v>
      </c>
      <c r="AT512" s="14">
        <f>IF(Master1[[#This Row],[RSP StopTime Override]] &lt;&gt; "",Master1[[#This Row],[RSP StopTime Override]],IF(Master1[[#This Row],[Avg Stop Time Helper]] &lt;&gt; 0, Master1[[#This Row],[Avg Stop Time Helper]],Average_Stop_Time))</f>
        <v>13.989583333333334</v>
      </c>
      <c r="AU512" s="13"/>
    </row>
    <row r="513" spans="1:47" x14ac:dyDescent="0.3">
      <c r="A513" s="18" t="s">
        <v>3031</v>
      </c>
      <c r="B513" s="20">
        <v>47</v>
      </c>
      <c r="C513" s="20" t="s">
        <v>6</v>
      </c>
      <c r="D513" s="19">
        <v>531629</v>
      </c>
      <c r="E513" s="19" t="s">
        <v>13</v>
      </c>
      <c r="F513" s="19" t="s">
        <v>5542</v>
      </c>
      <c r="G513" s="19" t="s">
        <v>5543</v>
      </c>
      <c r="H513" s="19" t="s">
        <v>5</v>
      </c>
      <c r="I513" s="19" t="s">
        <v>5311</v>
      </c>
      <c r="J513" s="19" t="s">
        <v>4</v>
      </c>
      <c r="K513" s="19" t="s">
        <v>5312</v>
      </c>
      <c r="L513" s="21" t="s">
        <v>16</v>
      </c>
      <c r="M513" s="20" t="s">
        <v>3</v>
      </c>
      <c r="N513" s="20" t="s">
        <v>2</v>
      </c>
      <c r="O513" s="20">
        <v>30</v>
      </c>
      <c r="P513" s="20">
        <v>0</v>
      </c>
      <c r="Q513" s="20">
        <v>0</v>
      </c>
      <c r="R513" s="20">
        <v>30</v>
      </c>
      <c r="S513" s="20">
        <v>0</v>
      </c>
      <c r="T513" s="20">
        <v>0</v>
      </c>
      <c r="U513" s="20">
        <v>50</v>
      </c>
      <c r="V513" s="30">
        <v>22</v>
      </c>
      <c r="W513" s="30">
        <v>6</v>
      </c>
      <c r="X513" s="33">
        <f>IFERROR(1 -(Master1[[#This Row],[Avg Garment Scans per Delivery]]/Master1[[#This Row],[Garment Inventory]]), 0)</f>
        <v>0.72727272727272729</v>
      </c>
      <c r="Y513" s="30">
        <v>2</v>
      </c>
      <c r="Z513" s="30">
        <v>23</v>
      </c>
      <c r="AA513" s="32">
        <f>_xlfn.XLOOKUP(Master1[[#This Row],[cu_id]], Revenue_Analysis[cuid], Revenue_Analysis[Q1 Low Deviation], 0)</f>
        <v>50.694400000000002</v>
      </c>
      <c r="AB513" s="32">
        <f>_xlfn.XLOOKUP(Master1[[#This Row],[cu_id]],Revenue_Analysis[cuid],Revenue_Analysis[Q1 High Deviation], 0)</f>
        <v>57.316400000000002</v>
      </c>
      <c r="AC513" s="32">
        <f>_xlfn.XLOOKUP(Master1[[#This Row],[cu_id]],Revenue_Analysis[cuid],Revenue_Analysis[Q2 Low Deviation], 0)</f>
        <v>56.972700000000003</v>
      </c>
      <c r="AD513" s="32">
        <f>_xlfn.XLOOKUP(Master1[[#This Row],[cu_id]],Revenue_Analysis[cuid],Revenue_Analysis[Q2 High Deviation], 0)</f>
        <v>59.5289</v>
      </c>
      <c r="AE513" s="32">
        <f>_xlfn.XLOOKUP(Master1[[#This Row],[cu_id]],Revenue_Analysis[cuid],Revenue_Analysis[Q3 Low Deviation], 0)</f>
        <v>53.907299999999999</v>
      </c>
      <c r="AF513" s="32">
        <f>_xlfn.XLOOKUP(Master1[[#This Row],[cu_id]],Revenue_Analysis[cuid],Revenue_Analysis[Q3 High Deviation], 0)</f>
        <v>54.821899999999999</v>
      </c>
      <c r="AG513" s="32">
        <f>_xlfn.XLOOKUP(Master1[[#This Row],[cu_id]],Revenue_Analysis[cuid],Revenue_Analysis[Q4 Low Deviation], 0)</f>
        <v>52.110700000000001</v>
      </c>
      <c r="AH513" s="32">
        <f>_xlfn.XLOOKUP(Master1[[#This Row],[cu_id]],Revenue_Analysis[cuid],Revenue_Analysis[Q4 High Deviation], 0)</f>
        <v>54.247700000000002</v>
      </c>
      <c r="AI513" s="32">
        <f>_xlfn.XLOOKUP(Master1[[#This Row],[cu_id]],Revenue_Analysis[cuid],Revenue_Analysis[Q1 Average], 0)</f>
        <v>54.005400000000002</v>
      </c>
      <c r="AJ513" s="32">
        <f>_xlfn.XLOOKUP(Master1[[#This Row],[cu_id]],Revenue_Analysis[cuid],Revenue_Analysis[Q2 Average], 0)</f>
        <v>58.250799999999998</v>
      </c>
      <c r="AK513" s="32">
        <f>_xlfn.XLOOKUP(Master1[[#This Row],[cu_id]],Revenue_Analysis[cuid],Revenue_Analysis[Q3 Average], 0)</f>
        <v>54.364600000000003</v>
      </c>
      <c r="AL513" s="32">
        <f>_xlfn.XLOOKUP(Master1[[#This Row],[cu_id]],Revenue_Analysis[cuid],Revenue_Analysis[Q4 Average], 0)</f>
        <v>53.179200000000002</v>
      </c>
      <c r="AM513" s="34">
        <v>0.33333333333333331</v>
      </c>
      <c r="AN513" s="35">
        <v>0.70833333333333337</v>
      </c>
      <c r="AO513" s="35" t="s">
        <v>4592</v>
      </c>
      <c r="AP513" s="35" t="s">
        <v>4592</v>
      </c>
      <c r="AQ513" s="20" t="s">
        <v>0</v>
      </c>
      <c r="AR513" s="20"/>
      <c r="AS513" s="14">
        <f>IFERROR(_xlfn.XLOOKUP(Master1[[#This Row],[cu_id]],StopTimes[cu_ID],StopTimes[Average Stop Time]), 0)</f>
        <v>9.8645833333333339</v>
      </c>
      <c r="AT513" s="14">
        <f>IF(Master1[[#This Row],[RSP StopTime Override]] &lt;&gt; "",Master1[[#This Row],[RSP StopTime Override]],IF(Master1[[#This Row],[Avg Stop Time Helper]] &lt;&gt; 0, Master1[[#This Row],[Avg Stop Time Helper]],Average_Stop_Time))</f>
        <v>9.8645833333333339</v>
      </c>
      <c r="AU513" s="13"/>
    </row>
    <row r="514" spans="1:47" x14ac:dyDescent="0.3">
      <c r="A514" s="18" t="s">
        <v>3032</v>
      </c>
      <c r="B514" s="20">
        <v>47</v>
      </c>
      <c r="C514" s="20" t="s">
        <v>12</v>
      </c>
      <c r="D514" s="19">
        <v>99031</v>
      </c>
      <c r="E514" s="19" t="s">
        <v>119</v>
      </c>
      <c r="F514" s="19" t="s">
        <v>5382</v>
      </c>
      <c r="G514" s="19" t="s">
        <v>5383</v>
      </c>
      <c r="H514" s="19" t="s">
        <v>5</v>
      </c>
      <c r="I514" s="19" t="s">
        <v>5384</v>
      </c>
      <c r="J514" s="19" t="s">
        <v>4</v>
      </c>
      <c r="K514" s="19" t="s">
        <v>5385</v>
      </c>
      <c r="L514" s="21" t="s">
        <v>16</v>
      </c>
      <c r="M514" s="20" t="s">
        <v>3</v>
      </c>
      <c r="N514" s="20" t="s">
        <v>2</v>
      </c>
      <c r="O514" s="20">
        <v>15</v>
      </c>
      <c r="P514" s="20">
        <v>0</v>
      </c>
      <c r="Q514" s="20">
        <v>15</v>
      </c>
      <c r="R514" s="20">
        <v>0</v>
      </c>
      <c r="S514" s="20">
        <v>0</v>
      </c>
      <c r="T514" s="20">
        <v>0</v>
      </c>
      <c r="U514" s="20">
        <v>52</v>
      </c>
      <c r="V514" s="30"/>
      <c r="W514" s="30"/>
      <c r="X514" s="33">
        <f>IFERROR(1 -(Master1[[#This Row],[Avg Garment Scans per Delivery]]/Master1[[#This Row],[Garment Inventory]]), 0)</f>
        <v>0</v>
      </c>
      <c r="Y514" s="30"/>
      <c r="Z514" s="30"/>
      <c r="AA514" s="32">
        <f>_xlfn.XLOOKUP(Master1[[#This Row],[cu_id]], Revenue_Analysis[cuid], Revenue_Analysis[Q1 Low Deviation], 0)</f>
        <v>66.440399999999997</v>
      </c>
      <c r="AB514" s="32">
        <f>_xlfn.XLOOKUP(Master1[[#This Row],[cu_id]],Revenue_Analysis[cuid],Revenue_Analysis[Q1 High Deviation], 0)</f>
        <v>107.1258</v>
      </c>
      <c r="AC514" s="32">
        <f>_xlfn.XLOOKUP(Master1[[#This Row],[cu_id]],Revenue_Analysis[cuid],Revenue_Analysis[Q2 Low Deviation], 0)</f>
        <v>67.380200000000002</v>
      </c>
      <c r="AD514" s="32">
        <f>_xlfn.XLOOKUP(Master1[[#This Row],[cu_id]],Revenue_Analysis[cuid],Revenue_Analysis[Q2 High Deviation], 0)</f>
        <v>101.69840000000001</v>
      </c>
      <c r="AE514" s="32">
        <f>_xlfn.XLOOKUP(Master1[[#This Row],[cu_id]],Revenue_Analysis[cuid],Revenue_Analysis[Q3 Low Deviation], 0)</f>
        <v>72.648099999999999</v>
      </c>
      <c r="AF514" s="32">
        <f>_xlfn.XLOOKUP(Master1[[#This Row],[cu_id]],Revenue_Analysis[cuid],Revenue_Analysis[Q3 High Deviation], 0)</f>
        <v>115.06270000000001</v>
      </c>
      <c r="AG514" s="32">
        <f>_xlfn.XLOOKUP(Master1[[#This Row],[cu_id]],Revenue_Analysis[cuid],Revenue_Analysis[Q4 Low Deviation], 0)</f>
        <v>63.482700000000001</v>
      </c>
      <c r="AH514" s="32">
        <f>_xlfn.XLOOKUP(Master1[[#This Row],[cu_id]],Revenue_Analysis[cuid],Revenue_Analysis[Q4 High Deviation], 0)</f>
        <v>83.904899999999998</v>
      </c>
      <c r="AI514" s="32">
        <f>_xlfn.XLOOKUP(Master1[[#This Row],[cu_id]],Revenue_Analysis[cuid],Revenue_Analysis[Q1 Average], 0)</f>
        <v>86.783100000000005</v>
      </c>
      <c r="AJ514" s="32">
        <f>_xlfn.XLOOKUP(Master1[[#This Row],[cu_id]],Revenue_Analysis[cuid],Revenue_Analysis[Q2 Average], 0)</f>
        <v>84.539299999999997</v>
      </c>
      <c r="AK514" s="32">
        <f>_xlfn.XLOOKUP(Master1[[#This Row],[cu_id]],Revenue_Analysis[cuid],Revenue_Analysis[Q3 Average], 0)</f>
        <v>93.855400000000003</v>
      </c>
      <c r="AL514" s="32">
        <f>_xlfn.XLOOKUP(Master1[[#This Row],[cu_id]],Revenue_Analysis[cuid],Revenue_Analysis[Q4 Average], 0)</f>
        <v>73.693799999999996</v>
      </c>
      <c r="AM514" s="34" t="s">
        <v>4592</v>
      </c>
      <c r="AN514" s="35" t="s">
        <v>4592</v>
      </c>
      <c r="AO514" s="35" t="s">
        <v>4592</v>
      </c>
      <c r="AP514" s="35" t="s">
        <v>4592</v>
      </c>
      <c r="AQ514" s="20" t="s">
        <v>0</v>
      </c>
      <c r="AR514" s="20"/>
      <c r="AS514" s="14">
        <f>IFERROR(_xlfn.XLOOKUP(Master1[[#This Row],[cu_id]],StopTimes[cu_ID],StopTimes[Average Stop Time]), 0)</f>
        <v>17.430952381666668</v>
      </c>
      <c r="AT514" s="14">
        <f>IF(Master1[[#This Row],[RSP StopTime Override]] &lt;&gt; "",Master1[[#This Row],[RSP StopTime Override]],IF(Master1[[#This Row],[Avg Stop Time Helper]] &lt;&gt; 0, Master1[[#This Row],[Avg Stop Time Helper]],Average_Stop_Time))</f>
        <v>17.430952381666668</v>
      </c>
      <c r="AU514" s="13"/>
    </row>
    <row r="515" spans="1:47" x14ac:dyDescent="0.3">
      <c r="A515" s="18" t="s">
        <v>3033</v>
      </c>
      <c r="B515" s="20">
        <v>47</v>
      </c>
      <c r="C515" s="20" t="s">
        <v>6</v>
      </c>
      <c r="D515" s="19">
        <v>99035</v>
      </c>
      <c r="E515" s="19" t="s">
        <v>5170</v>
      </c>
      <c r="F515" s="19" t="s">
        <v>5477</v>
      </c>
      <c r="G515" s="19" t="s">
        <v>5478</v>
      </c>
      <c r="H515" s="19" t="s">
        <v>5</v>
      </c>
      <c r="I515" s="19" t="s">
        <v>5311</v>
      </c>
      <c r="J515" s="19" t="s">
        <v>4</v>
      </c>
      <c r="K515" s="19" t="s">
        <v>116</v>
      </c>
      <c r="L515" s="21">
        <v>7</v>
      </c>
      <c r="M515" s="20" t="s">
        <v>30</v>
      </c>
      <c r="N515" s="20" t="s">
        <v>2</v>
      </c>
      <c r="O515" s="20">
        <v>87</v>
      </c>
      <c r="P515" s="20">
        <v>0</v>
      </c>
      <c r="Q515" s="20">
        <v>0</v>
      </c>
      <c r="R515" s="20">
        <v>90</v>
      </c>
      <c r="S515" s="20">
        <v>0</v>
      </c>
      <c r="T515" s="20">
        <v>0</v>
      </c>
      <c r="U515" s="20">
        <v>29</v>
      </c>
      <c r="V515" s="30"/>
      <c r="W515" s="30"/>
      <c r="X515" s="33">
        <f>IFERROR(1 -(Master1[[#This Row],[Avg Garment Scans per Delivery]]/Master1[[#This Row],[Garment Inventory]]), 0)</f>
        <v>0</v>
      </c>
      <c r="Y515" s="30"/>
      <c r="Z515" s="30"/>
      <c r="AA515" s="32">
        <f>_xlfn.XLOOKUP(Master1[[#This Row],[cu_id]], Revenue_Analysis[cuid], Revenue_Analysis[Q1 Low Deviation], 0)</f>
        <v>72.820400000000006</v>
      </c>
      <c r="AB515" s="32">
        <f>_xlfn.XLOOKUP(Master1[[#This Row],[cu_id]],Revenue_Analysis[cuid],Revenue_Analysis[Q1 High Deviation], 0)</f>
        <v>74.418000000000006</v>
      </c>
      <c r="AC515" s="32">
        <f>_xlfn.XLOOKUP(Master1[[#This Row],[cu_id]],Revenue_Analysis[cuid],Revenue_Analysis[Q2 Low Deviation], 0)</f>
        <v>38.141300000000001</v>
      </c>
      <c r="AD515" s="32">
        <f>_xlfn.XLOOKUP(Master1[[#This Row],[cu_id]],Revenue_Analysis[cuid],Revenue_Analysis[Q2 High Deviation], 0)</f>
        <v>88.503699999999995</v>
      </c>
      <c r="AE515" s="32">
        <f>_xlfn.XLOOKUP(Master1[[#This Row],[cu_id]],Revenue_Analysis[cuid],Revenue_Analysis[Q3 Low Deviation], 0)</f>
        <v>66.599999999999994</v>
      </c>
      <c r="AF515" s="32">
        <f>_xlfn.XLOOKUP(Master1[[#This Row],[cu_id]],Revenue_Analysis[cuid],Revenue_Analysis[Q3 High Deviation], 0)</f>
        <v>66.599999999999994</v>
      </c>
      <c r="AG515" s="32">
        <f>_xlfn.XLOOKUP(Master1[[#This Row],[cu_id]],Revenue_Analysis[cuid],Revenue_Analysis[Q4 Low Deviation], 0)</f>
        <v>73.099999999999994</v>
      </c>
      <c r="AH515" s="32">
        <f>_xlfn.XLOOKUP(Master1[[#This Row],[cu_id]],Revenue_Analysis[cuid],Revenue_Analysis[Q4 High Deviation], 0)</f>
        <v>73.099999999999994</v>
      </c>
      <c r="AI515" s="32">
        <f>_xlfn.XLOOKUP(Master1[[#This Row],[cu_id]],Revenue_Analysis[cuid],Revenue_Analysis[Q1 Average], 0)</f>
        <v>73.619200000000006</v>
      </c>
      <c r="AJ515" s="32">
        <f>_xlfn.XLOOKUP(Master1[[#This Row],[cu_id]],Revenue_Analysis[cuid],Revenue_Analysis[Q2 Average], 0)</f>
        <v>63.322499999999998</v>
      </c>
      <c r="AK515" s="32">
        <f>_xlfn.XLOOKUP(Master1[[#This Row],[cu_id]],Revenue_Analysis[cuid],Revenue_Analysis[Q3 Average], 0)</f>
        <v>66.599999999999994</v>
      </c>
      <c r="AL515" s="32">
        <f>_xlfn.XLOOKUP(Master1[[#This Row],[cu_id]],Revenue_Analysis[cuid],Revenue_Analysis[Q4 Average], 0)</f>
        <v>73.099999999999994</v>
      </c>
      <c r="AM515" s="34">
        <v>0.375</v>
      </c>
      <c r="AN515" s="35">
        <v>0.70833333333333337</v>
      </c>
      <c r="AO515" s="35" t="s">
        <v>4592</v>
      </c>
      <c r="AP515" s="35" t="s">
        <v>4592</v>
      </c>
      <c r="AQ515" s="20" t="s">
        <v>0</v>
      </c>
      <c r="AR515" s="20"/>
      <c r="AS515" s="14">
        <f>IFERROR(_xlfn.XLOOKUP(Master1[[#This Row],[cu_id]],StopTimes[cu_ID],StopTimes[Average Stop Time]), 0)</f>
        <v>6.1333333333333337</v>
      </c>
      <c r="AT515" s="14">
        <f>IF(Master1[[#This Row],[RSP StopTime Override]] &lt;&gt; "",Master1[[#This Row],[RSP StopTime Override]],IF(Master1[[#This Row],[Avg Stop Time Helper]] &lt;&gt; 0, Master1[[#This Row],[Avg Stop Time Helper]],Average_Stop_Time))</f>
        <v>6.1333333333333337</v>
      </c>
      <c r="AU515" s="13"/>
    </row>
    <row r="516" spans="1:47" x14ac:dyDescent="0.3">
      <c r="A516" s="18" t="s">
        <v>3034</v>
      </c>
      <c r="B516" s="20">
        <v>51</v>
      </c>
      <c r="C516" s="20" t="s">
        <v>6</v>
      </c>
      <c r="D516" s="19">
        <v>99035</v>
      </c>
      <c r="E516" s="19" t="s">
        <v>5174</v>
      </c>
      <c r="F516" s="19" t="s">
        <v>5483</v>
      </c>
      <c r="G516" s="19" t="s">
        <v>5484</v>
      </c>
      <c r="H516" s="19" t="s">
        <v>5</v>
      </c>
      <c r="I516" s="19" t="s">
        <v>4977</v>
      </c>
      <c r="J516" s="19" t="s">
        <v>4</v>
      </c>
      <c r="K516" s="19" t="s">
        <v>5485</v>
      </c>
      <c r="L516" s="21">
        <v>7</v>
      </c>
      <c r="M516" s="20" t="s">
        <v>30</v>
      </c>
      <c r="N516" s="20" t="s">
        <v>2</v>
      </c>
      <c r="O516" s="20">
        <v>135</v>
      </c>
      <c r="P516" s="20">
        <v>0</v>
      </c>
      <c r="Q516" s="20">
        <v>0</v>
      </c>
      <c r="R516" s="20">
        <v>135</v>
      </c>
      <c r="S516" s="20">
        <v>0</v>
      </c>
      <c r="T516" s="20">
        <v>0</v>
      </c>
      <c r="U516" s="20">
        <v>29</v>
      </c>
      <c r="V516" s="30"/>
      <c r="W516" s="30"/>
      <c r="X516" s="33">
        <f>IFERROR(1 -(Master1[[#This Row],[Avg Garment Scans per Delivery]]/Master1[[#This Row],[Garment Inventory]]), 0)</f>
        <v>0</v>
      </c>
      <c r="Y516" s="30"/>
      <c r="Z516" s="30"/>
      <c r="AA516" s="32">
        <f>_xlfn.XLOOKUP(Master1[[#This Row],[cu_id]], Revenue_Analysis[cuid], Revenue_Analysis[Q1 Low Deviation], 0)</f>
        <v>64.100399999999993</v>
      </c>
      <c r="AB516" s="32">
        <f>_xlfn.XLOOKUP(Master1[[#This Row],[cu_id]],Revenue_Analysis[cuid],Revenue_Analysis[Q1 High Deviation], 0)</f>
        <v>65.697999999999993</v>
      </c>
      <c r="AC516" s="32">
        <f>_xlfn.XLOOKUP(Master1[[#This Row],[cu_id]],Revenue_Analysis[cuid],Revenue_Analysis[Q2 Low Deviation], 0)</f>
        <v>31.586300000000001</v>
      </c>
      <c r="AD516" s="32">
        <f>_xlfn.XLOOKUP(Master1[[#This Row],[cu_id]],Revenue_Analysis[cuid],Revenue_Analysis[Q2 High Deviation], 0)</f>
        <v>71.618700000000004</v>
      </c>
      <c r="AE516" s="32">
        <f>_xlfn.XLOOKUP(Master1[[#This Row],[cu_id]],Revenue_Analysis[cuid],Revenue_Analysis[Q3 Low Deviation], 0)</f>
        <v>52.59</v>
      </c>
      <c r="AF516" s="32">
        <f>_xlfn.XLOOKUP(Master1[[#This Row],[cu_id]],Revenue_Analysis[cuid],Revenue_Analysis[Q3 High Deviation], 0)</f>
        <v>52.59</v>
      </c>
      <c r="AG516" s="32">
        <f>_xlfn.XLOOKUP(Master1[[#This Row],[cu_id]],Revenue_Analysis[cuid],Revenue_Analysis[Q4 Low Deviation], 0)</f>
        <v>64.38</v>
      </c>
      <c r="AH516" s="32">
        <f>_xlfn.XLOOKUP(Master1[[#This Row],[cu_id]],Revenue_Analysis[cuid],Revenue_Analysis[Q4 High Deviation], 0)</f>
        <v>64.38</v>
      </c>
      <c r="AI516" s="32">
        <f>_xlfn.XLOOKUP(Master1[[#This Row],[cu_id]],Revenue_Analysis[cuid],Revenue_Analysis[Q1 Average], 0)</f>
        <v>64.899199999999993</v>
      </c>
      <c r="AJ516" s="32">
        <f>_xlfn.XLOOKUP(Master1[[#This Row],[cu_id]],Revenue_Analysis[cuid],Revenue_Analysis[Q2 Average], 0)</f>
        <v>51.602499999999999</v>
      </c>
      <c r="AK516" s="32">
        <f>_xlfn.XLOOKUP(Master1[[#This Row],[cu_id]],Revenue_Analysis[cuid],Revenue_Analysis[Q3 Average], 0)</f>
        <v>52.59</v>
      </c>
      <c r="AL516" s="32">
        <f>_xlfn.XLOOKUP(Master1[[#This Row],[cu_id]],Revenue_Analysis[cuid],Revenue_Analysis[Q4 Average], 0)</f>
        <v>64.38</v>
      </c>
      <c r="AM516" s="34">
        <v>0.375</v>
      </c>
      <c r="AN516" s="35">
        <v>0.70833333333333337</v>
      </c>
      <c r="AO516" s="35" t="s">
        <v>4592</v>
      </c>
      <c r="AP516" s="35" t="s">
        <v>4592</v>
      </c>
      <c r="AQ516" s="20" t="s">
        <v>0</v>
      </c>
      <c r="AR516" s="20"/>
      <c r="AS516" s="14">
        <f>IFERROR(_xlfn.XLOOKUP(Master1[[#This Row],[cu_id]],StopTimes[cu_ID],StopTimes[Average Stop Time]), 0)</f>
        <v>1.5444444433333333</v>
      </c>
      <c r="AT516" s="14">
        <f>IF(Master1[[#This Row],[RSP StopTime Override]] &lt;&gt; "",Master1[[#This Row],[RSP StopTime Override]],IF(Master1[[#This Row],[Avg Stop Time Helper]] &lt;&gt; 0, Master1[[#This Row],[Avg Stop Time Helper]],Average_Stop_Time))</f>
        <v>1.5444444433333333</v>
      </c>
      <c r="AU516" s="13"/>
    </row>
    <row r="517" spans="1:47" x14ac:dyDescent="0.3">
      <c r="A517" s="18" t="s">
        <v>3035</v>
      </c>
      <c r="B517" s="20">
        <v>51</v>
      </c>
      <c r="C517" s="20" t="s">
        <v>12</v>
      </c>
      <c r="D517" s="19">
        <v>99035</v>
      </c>
      <c r="E517" s="19" t="s">
        <v>53</v>
      </c>
      <c r="F517" s="19" t="s">
        <v>5479</v>
      </c>
      <c r="G517" s="19" t="s">
        <v>5480</v>
      </c>
      <c r="H517" s="19" t="s">
        <v>5</v>
      </c>
      <c r="I517" s="19" t="s">
        <v>5481</v>
      </c>
      <c r="J517" s="19" t="s">
        <v>4</v>
      </c>
      <c r="K517" s="19" t="s">
        <v>5482</v>
      </c>
      <c r="L517" s="21">
        <v>7</v>
      </c>
      <c r="M517" s="20" t="s">
        <v>30</v>
      </c>
      <c r="N517" s="20" t="s">
        <v>2</v>
      </c>
      <c r="O517" s="20">
        <v>25</v>
      </c>
      <c r="P517" s="20">
        <v>0</v>
      </c>
      <c r="Q517" s="20">
        <v>25</v>
      </c>
      <c r="R517" s="20">
        <v>0</v>
      </c>
      <c r="S517" s="20">
        <v>0</v>
      </c>
      <c r="T517" s="20">
        <v>0</v>
      </c>
      <c r="U517" s="20">
        <v>29</v>
      </c>
      <c r="V517" s="30"/>
      <c r="W517" s="30"/>
      <c r="X517" s="33">
        <f>IFERROR(1 -(Master1[[#This Row],[Avg Garment Scans per Delivery]]/Master1[[#This Row],[Garment Inventory]]), 0)</f>
        <v>0</v>
      </c>
      <c r="Y517" s="30"/>
      <c r="Z517" s="30"/>
      <c r="AA517" s="32">
        <f>_xlfn.XLOOKUP(Master1[[#This Row],[cu_id]], Revenue_Analysis[cuid], Revenue_Analysis[Q1 Low Deviation], 0)</f>
        <v>55.230400000000003</v>
      </c>
      <c r="AB517" s="32">
        <f>_xlfn.XLOOKUP(Master1[[#This Row],[cu_id]],Revenue_Analysis[cuid],Revenue_Analysis[Q1 High Deviation], 0)</f>
        <v>56.828000000000003</v>
      </c>
      <c r="AC517" s="32">
        <f>_xlfn.XLOOKUP(Master1[[#This Row],[cu_id]],Revenue_Analysis[cuid],Revenue_Analysis[Q2 Low Deviation], 0)</f>
        <v>51.4925</v>
      </c>
      <c r="AD517" s="32">
        <f>_xlfn.XLOOKUP(Master1[[#This Row],[cu_id]],Revenue_Analysis[cuid],Revenue_Analysis[Q2 High Deviation], 0)</f>
        <v>58.477499999999999</v>
      </c>
      <c r="AE517" s="32">
        <f>_xlfn.XLOOKUP(Master1[[#This Row],[cu_id]],Revenue_Analysis[cuid],Revenue_Analysis[Q3 Low Deviation], 0)</f>
        <v>48</v>
      </c>
      <c r="AF517" s="32">
        <f>_xlfn.XLOOKUP(Master1[[#This Row],[cu_id]],Revenue_Analysis[cuid],Revenue_Analysis[Q3 High Deviation], 0)</f>
        <v>48</v>
      </c>
      <c r="AG517" s="32">
        <f>_xlfn.XLOOKUP(Master1[[#This Row],[cu_id]],Revenue_Analysis[cuid],Revenue_Analysis[Q4 Low Deviation], 0)</f>
        <v>55.51</v>
      </c>
      <c r="AH517" s="32">
        <f>_xlfn.XLOOKUP(Master1[[#This Row],[cu_id]],Revenue_Analysis[cuid],Revenue_Analysis[Q4 High Deviation], 0)</f>
        <v>55.51</v>
      </c>
      <c r="AI517" s="32">
        <f>_xlfn.XLOOKUP(Master1[[#This Row],[cu_id]],Revenue_Analysis[cuid],Revenue_Analysis[Q1 Average], 0)</f>
        <v>56.029200000000003</v>
      </c>
      <c r="AJ517" s="32">
        <f>_xlfn.XLOOKUP(Master1[[#This Row],[cu_id]],Revenue_Analysis[cuid],Revenue_Analysis[Q2 Average], 0)</f>
        <v>54.984999999999999</v>
      </c>
      <c r="AK517" s="32">
        <f>_xlfn.XLOOKUP(Master1[[#This Row],[cu_id]],Revenue_Analysis[cuid],Revenue_Analysis[Q3 Average], 0)</f>
        <v>48</v>
      </c>
      <c r="AL517" s="32">
        <f>_xlfn.XLOOKUP(Master1[[#This Row],[cu_id]],Revenue_Analysis[cuid],Revenue_Analysis[Q4 Average], 0)</f>
        <v>55.51</v>
      </c>
      <c r="AM517" s="34">
        <v>0.375</v>
      </c>
      <c r="AN517" s="35">
        <v>0.70833333333333337</v>
      </c>
      <c r="AO517" s="35" t="s">
        <v>4592</v>
      </c>
      <c r="AP517" s="35" t="s">
        <v>4592</v>
      </c>
      <c r="AQ517" s="20" t="s">
        <v>0</v>
      </c>
      <c r="AR517" s="20"/>
      <c r="AS517" s="14">
        <f>IFERROR(_xlfn.XLOOKUP(Master1[[#This Row],[cu_id]],StopTimes[cu_ID],StopTimes[Average Stop Time]), 0)</f>
        <v>0</v>
      </c>
      <c r="AT517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517" s="13"/>
    </row>
    <row r="518" spans="1:47" x14ac:dyDescent="0.3">
      <c r="A518" s="18" t="s">
        <v>3036</v>
      </c>
      <c r="B518" s="20">
        <v>12</v>
      </c>
      <c r="C518" s="20" t="s">
        <v>7</v>
      </c>
      <c r="D518" s="19">
        <v>99035</v>
      </c>
      <c r="E518" s="19" t="s">
        <v>64</v>
      </c>
      <c r="F518" s="19" t="s">
        <v>5577</v>
      </c>
      <c r="G518" s="19" t="s">
        <v>5578</v>
      </c>
      <c r="H518" s="19" t="s">
        <v>5</v>
      </c>
      <c r="I518" s="19" t="s">
        <v>4977</v>
      </c>
      <c r="J518" s="19" t="s">
        <v>4</v>
      </c>
      <c r="K518" s="19" t="s">
        <v>5064</v>
      </c>
      <c r="L518" s="21">
        <v>7</v>
      </c>
      <c r="M518" s="20" t="s">
        <v>30</v>
      </c>
      <c r="N518" s="20" t="s">
        <v>2</v>
      </c>
      <c r="O518" s="20">
        <v>180</v>
      </c>
      <c r="P518" s="20">
        <v>0</v>
      </c>
      <c r="Q518" s="20">
        <v>0</v>
      </c>
      <c r="R518" s="20">
        <v>0</v>
      </c>
      <c r="S518" s="20">
        <v>0</v>
      </c>
      <c r="T518" s="20">
        <v>180</v>
      </c>
      <c r="U518" s="20">
        <v>29</v>
      </c>
      <c r="V518" s="30"/>
      <c r="W518" s="30"/>
      <c r="X518" s="33">
        <f>IFERROR(1 -(Master1[[#This Row],[Avg Garment Scans per Delivery]]/Master1[[#This Row],[Garment Inventory]]), 0)</f>
        <v>0</v>
      </c>
      <c r="Y518" s="30"/>
      <c r="Z518" s="30"/>
      <c r="AA518" s="32">
        <f>_xlfn.XLOOKUP(Master1[[#This Row],[cu_id]], Revenue_Analysis[cuid], Revenue_Analysis[Q1 Low Deviation], 0)</f>
        <v>43.48</v>
      </c>
      <c r="AB518" s="32">
        <f>_xlfn.XLOOKUP(Master1[[#This Row],[cu_id]],Revenue_Analysis[cuid],Revenue_Analysis[Q1 High Deviation], 0)</f>
        <v>44.73</v>
      </c>
      <c r="AC518" s="32">
        <f>_xlfn.XLOOKUP(Master1[[#This Row],[cu_id]],Revenue_Analysis[cuid],Revenue_Analysis[Q2 Low Deviation], 0)</f>
        <v>28.98</v>
      </c>
      <c r="AD518" s="32">
        <f>_xlfn.XLOOKUP(Master1[[#This Row],[cu_id]],Revenue_Analysis[cuid],Revenue_Analysis[Q2 High Deviation], 0)</f>
        <v>55.64</v>
      </c>
      <c r="AE518" s="32">
        <f>_xlfn.XLOOKUP(Master1[[#This Row],[cu_id]],Revenue_Analysis[cuid],Revenue_Analysis[Q3 Low Deviation], 0)</f>
        <v>53.57</v>
      </c>
      <c r="AF518" s="32">
        <f>_xlfn.XLOOKUP(Master1[[#This Row],[cu_id]],Revenue_Analysis[cuid],Revenue_Analysis[Q3 High Deviation], 0)</f>
        <v>53.57</v>
      </c>
      <c r="AG518" s="32">
        <f>_xlfn.XLOOKUP(Master1[[#This Row],[cu_id]],Revenue_Analysis[cuid],Revenue_Analysis[Q4 Low Deviation], 0)</f>
        <v>43.73</v>
      </c>
      <c r="AH518" s="32">
        <f>_xlfn.XLOOKUP(Master1[[#This Row],[cu_id]],Revenue_Analysis[cuid],Revenue_Analysis[Q4 High Deviation], 0)</f>
        <v>43.73</v>
      </c>
      <c r="AI518" s="32">
        <f>_xlfn.XLOOKUP(Master1[[#This Row],[cu_id]],Revenue_Analysis[cuid],Revenue_Analysis[Q1 Average], 0)</f>
        <v>44.104999999999997</v>
      </c>
      <c r="AJ518" s="32">
        <f>_xlfn.XLOOKUP(Master1[[#This Row],[cu_id]],Revenue_Analysis[cuid],Revenue_Analysis[Q2 Average], 0)</f>
        <v>42.31</v>
      </c>
      <c r="AK518" s="32">
        <f>_xlfn.XLOOKUP(Master1[[#This Row],[cu_id]],Revenue_Analysis[cuid],Revenue_Analysis[Q3 Average], 0)</f>
        <v>53.57</v>
      </c>
      <c r="AL518" s="32">
        <f>_xlfn.XLOOKUP(Master1[[#This Row],[cu_id]],Revenue_Analysis[cuid],Revenue_Analysis[Q4 Average], 0)</f>
        <v>43.73</v>
      </c>
      <c r="AM518" s="34">
        <v>0.375</v>
      </c>
      <c r="AN518" s="35">
        <v>0.66666666666666663</v>
      </c>
      <c r="AO518" s="35" t="s">
        <v>4592</v>
      </c>
      <c r="AP518" s="35" t="s">
        <v>4592</v>
      </c>
      <c r="AQ518" s="20" t="s">
        <v>0</v>
      </c>
      <c r="AR518" s="20"/>
      <c r="AS518" s="14">
        <f>IFERROR(_xlfn.XLOOKUP(Master1[[#This Row],[cu_id]],StopTimes[cu_ID],StopTimes[Average Stop Time]), 0)</f>
        <v>0</v>
      </c>
      <c r="AT518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518" s="13"/>
    </row>
    <row r="519" spans="1:47" x14ac:dyDescent="0.3">
      <c r="A519" s="18" t="s">
        <v>3037</v>
      </c>
      <c r="B519" s="20">
        <v>56</v>
      </c>
      <c r="C519" s="20" t="s">
        <v>9</v>
      </c>
      <c r="D519" s="19">
        <v>99035</v>
      </c>
      <c r="E519" s="19" t="s">
        <v>75</v>
      </c>
      <c r="F519" s="19" t="s">
        <v>5400</v>
      </c>
      <c r="G519" s="19" t="s">
        <v>5401</v>
      </c>
      <c r="H519" s="19" t="s">
        <v>5</v>
      </c>
      <c r="I519" s="19" t="s">
        <v>5402</v>
      </c>
      <c r="J519" s="19" t="s">
        <v>4</v>
      </c>
      <c r="K519" s="19" t="s">
        <v>5403</v>
      </c>
      <c r="L519" s="21">
        <v>7</v>
      </c>
      <c r="M519" s="20" t="s">
        <v>30</v>
      </c>
      <c r="N519" s="20" t="s">
        <v>2</v>
      </c>
      <c r="O519" s="20">
        <v>45</v>
      </c>
      <c r="P519" s="20">
        <v>45</v>
      </c>
      <c r="Q519" s="20">
        <v>0</v>
      </c>
      <c r="R519" s="20">
        <v>0</v>
      </c>
      <c r="S519" s="20">
        <v>0</v>
      </c>
      <c r="T519" s="20">
        <v>0</v>
      </c>
      <c r="U519" s="20">
        <v>29</v>
      </c>
      <c r="V519" s="30"/>
      <c r="W519" s="30"/>
      <c r="X519" s="33">
        <f>IFERROR(1 -(Master1[[#This Row],[Avg Garment Scans per Delivery]]/Master1[[#This Row],[Garment Inventory]]), 0)</f>
        <v>0</v>
      </c>
      <c r="Y519" s="30"/>
      <c r="Z519" s="30"/>
      <c r="AA519" s="32">
        <f>_xlfn.XLOOKUP(Master1[[#This Row],[cu_id]], Revenue_Analysis[cuid], Revenue_Analysis[Q1 Low Deviation], 0)</f>
        <v>48.590400000000002</v>
      </c>
      <c r="AB519" s="32">
        <f>_xlfn.XLOOKUP(Master1[[#This Row],[cu_id]],Revenue_Analysis[cuid],Revenue_Analysis[Q1 High Deviation], 0)</f>
        <v>50.188000000000002</v>
      </c>
      <c r="AC519" s="32">
        <f>_xlfn.XLOOKUP(Master1[[#This Row],[cu_id]],Revenue_Analysis[cuid],Revenue_Analysis[Q2 Low Deviation], 0)</f>
        <v>30.484400000000001</v>
      </c>
      <c r="AD519" s="32">
        <f>_xlfn.XLOOKUP(Master1[[#This Row],[cu_id]],Revenue_Analysis[cuid],Revenue_Analysis[Q2 High Deviation], 0)</f>
        <v>62.903599999999997</v>
      </c>
      <c r="AE519" s="32">
        <f>_xlfn.XLOOKUP(Master1[[#This Row],[cu_id]],Revenue_Analysis[cuid],Revenue_Analysis[Q3 Low Deviation], 0)</f>
        <v>58.53</v>
      </c>
      <c r="AF519" s="32">
        <f>_xlfn.XLOOKUP(Master1[[#This Row],[cu_id]],Revenue_Analysis[cuid],Revenue_Analysis[Q3 High Deviation], 0)</f>
        <v>58.53</v>
      </c>
      <c r="AG519" s="32">
        <f>_xlfn.XLOOKUP(Master1[[#This Row],[cu_id]],Revenue_Analysis[cuid],Revenue_Analysis[Q4 Low Deviation], 0)</f>
        <v>48.87</v>
      </c>
      <c r="AH519" s="32">
        <f>_xlfn.XLOOKUP(Master1[[#This Row],[cu_id]],Revenue_Analysis[cuid],Revenue_Analysis[Q4 High Deviation], 0)</f>
        <v>48.87</v>
      </c>
      <c r="AI519" s="32">
        <f>_xlfn.XLOOKUP(Master1[[#This Row],[cu_id]],Revenue_Analysis[cuid],Revenue_Analysis[Q1 Average], 0)</f>
        <v>49.389200000000002</v>
      </c>
      <c r="AJ519" s="32">
        <f>_xlfn.XLOOKUP(Master1[[#This Row],[cu_id]],Revenue_Analysis[cuid],Revenue_Analysis[Q2 Average], 0)</f>
        <v>46.694000000000003</v>
      </c>
      <c r="AK519" s="32">
        <f>_xlfn.XLOOKUP(Master1[[#This Row],[cu_id]],Revenue_Analysis[cuid],Revenue_Analysis[Q3 Average], 0)</f>
        <v>58.53</v>
      </c>
      <c r="AL519" s="32">
        <f>_xlfn.XLOOKUP(Master1[[#This Row],[cu_id]],Revenue_Analysis[cuid],Revenue_Analysis[Q4 Average], 0)</f>
        <v>48.87</v>
      </c>
      <c r="AM519" s="34">
        <v>0.375</v>
      </c>
      <c r="AN519" s="35">
        <v>0.70833333333333337</v>
      </c>
      <c r="AO519" s="35" t="s">
        <v>4592</v>
      </c>
      <c r="AP519" s="35" t="s">
        <v>4592</v>
      </c>
      <c r="AQ519" s="20" t="s">
        <v>0</v>
      </c>
      <c r="AR519" s="20"/>
      <c r="AS519" s="14">
        <f>IFERROR(_xlfn.XLOOKUP(Master1[[#This Row],[cu_id]],StopTimes[cu_ID],StopTimes[Average Stop Time]), 0)</f>
        <v>0</v>
      </c>
      <c r="AT519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519" s="13"/>
    </row>
    <row r="520" spans="1:47" x14ac:dyDescent="0.3">
      <c r="A520" s="18" t="s">
        <v>3038</v>
      </c>
      <c r="B520" s="20">
        <v>51</v>
      </c>
      <c r="C520" s="20" t="s">
        <v>9</v>
      </c>
      <c r="D520" s="19">
        <v>99035</v>
      </c>
      <c r="E520" s="19" t="s">
        <v>5573</v>
      </c>
      <c r="F520" s="19" t="s">
        <v>5574</v>
      </c>
      <c r="G520" s="19" t="s">
        <v>5575</v>
      </c>
      <c r="H520" s="19" t="s">
        <v>5</v>
      </c>
      <c r="I520" s="19" t="s">
        <v>4977</v>
      </c>
      <c r="J520" s="19" t="s">
        <v>4</v>
      </c>
      <c r="K520" s="19" t="s">
        <v>5576</v>
      </c>
      <c r="L520" s="21">
        <v>7</v>
      </c>
      <c r="M520" s="20" t="s">
        <v>30</v>
      </c>
      <c r="N520" s="20" t="s">
        <v>2</v>
      </c>
      <c r="O520" s="20">
        <v>130</v>
      </c>
      <c r="P520" s="20">
        <v>130</v>
      </c>
      <c r="Q520" s="20">
        <v>0</v>
      </c>
      <c r="R520" s="20">
        <v>0</v>
      </c>
      <c r="S520" s="20">
        <v>0</v>
      </c>
      <c r="T520" s="20">
        <v>0</v>
      </c>
      <c r="U520" s="20">
        <v>29</v>
      </c>
      <c r="V520" s="30"/>
      <c r="W520" s="30"/>
      <c r="X520" s="33">
        <f>IFERROR(1 -(Master1[[#This Row],[Avg Garment Scans per Delivery]]/Master1[[#This Row],[Garment Inventory]]), 0)</f>
        <v>0</v>
      </c>
      <c r="Y520" s="30"/>
      <c r="Z520" s="30"/>
      <c r="AA520" s="32">
        <f>_xlfn.XLOOKUP(Master1[[#This Row],[cu_id]], Revenue_Analysis[cuid], Revenue_Analysis[Q1 Low Deviation], 0)</f>
        <v>107.9806</v>
      </c>
      <c r="AB520" s="32">
        <f>_xlfn.XLOOKUP(Master1[[#This Row],[cu_id]],Revenue_Analysis[cuid],Revenue_Analysis[Q1 High Deviation], 0)</f>
        <v>109.98860000000001</v>
      </c>
      <c r="AC520" s="32">
        <f>_xlfn.XLOOKUP(Master1[[#This Row],[cu_id]],Revenue_Analysis[cuid],Revenue_Analysis[Q2 Low Deviation], 0)</f>
        <v>75.506399999999999</v>
      </c>
      <c r="AD520" s="32">
        <f>_xlfn.XLOOKUP(Master1[[#This Row],[cu_id]],Revenue_Analysis[cuid],Revenue_Analysis[Q2 High Deviation], 0)</f>
        <v>141.86160000000001</v>
      </c>
      <c r="AE520" s="32">
        <f>_xlfn.XLOOKUP(Master1[[#This Row],[cu_id]],Revenue_Analysis[cuid],Revenue_Analysis[Q3 Low Deviation], 0)</f>
        <v>135.08000000000001</v>
      </c>
      <c r="AF520" s="32">
        <f>_xlfn.XLOOKUP(Master1[[#This Row],[cu_id]],Revenue_Analysis[cuid],Revenue_Analysis[Q3 High Deviation], 0)</f>
        <v>135.08000000000001</v>
      </c>
      <c r="AG520" s="32">
        <f>_xlfn.XLOOKUP(Master1[[#This Row],[cu_id]],Revenue_Analysis[cuid],Revenue_Analysis[Q4 Low Deviation], 0)</f>
        <v>108.91</v>
      </c>
      <c r="AH520" s="32">
        <f>_xlfn.XLOOKUP(Master1[[#This Row],[cu_id]],Revenue_Analysis[cuid],Revenue_Analysis[Q4 High Deviation], 0)</f>
        <v>108.91</v>
      </c>
      <c r="AI520" s="32">
        <f>_xlfn.XLOOKUP(Master1[[#This Row],[cu_id]],Revenue_Analysis[cuid],Revenue_Analysis[Q1 Average], 0)</f>
        <v>108.9846</v>
      </c>
      <c r="AJ520" s="32">
        <f>_xlfn.XLOOKUP(Master1[[#This Row],[cu_id]],Revenue_Analysis[cuid],Revenue_Analysis[Q2 Average], 0)</f>
        <v>108.684</v>
      </c>
      <c r="AK520" s="32">
        <f>_xlfn.XLOOKUP(Master1[[#This Row],[cu_id]],Revenue_Analysis[cuid],Revenue_Analysis[Q3 Average], 0)</f>
        <v>135.08000000000001</v>
      </c>
      <c r="AL520" s="32">
        <f>_xlfn.XLOOKUP(Master1[[#This Row],[cu_id]],Revenue_Analysis[cuid],Revenue_Analysis[Q4 Average], 0)</f>
        <v>108.91</v>
      </c>
      <c r="AM520" s="34">
        <v>0.375</v>
      </c>
      <c r="AN520" s="35">
        <v>0.70833333333333337</v>
      </c>
      <c r="AO520" s="35" t="s">
        <v>4592</v>
      </c>
      <c r="AP520" s="35" t="s">
        <v>4592</v>
      </c>
      <c r="AQ520" s="20" t="s">
        <v>0</v>
      </c>
      <c r="AR520" s="20"/>
      <c r="AS520" s="14">
        <f>IFERROR(_xlfn.XLOOKUP(Master1[[#This Row],[cu_id]],StopTimes[cu_ID],StopTimes[Average Stop Time]), 0)</f>
        <v>0</v>
      </c>
      <c r="AT520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520" s="13"/>
    </row>
    <row r="521" spans="1:47" x14ac:dyDescent="0.3">
      <c r="A521" s="18" t="s">
        <v>3039</v>
      </c>
      <c r="B521" s="20">
        <v>47</v>
      </c>
      <c r="C521" s="20" t="s">
        <v>9</v>
      </c>
      <c r="D521" s="19">
        <v>531648</v>
      </c>
      <c r="E521" s="19" t="s">
        <v>13</v>
      </c>
      <c r="F521" s="19" t="s">
        <v>5350</v>
      </c>
      <c r="G521" s="19" t="s">
        <v>5351</v>
      </c>
      <c r="H521" s="19" t="s">
        <v>5</v>
      </c>
      <c r="I521" s="19" t="s">
        <v>5329</v>
      </c>
      <c r="J521" s="19" t="s">
        <v>4</v>
      </c>
      <c r="K521" s="19" t="s">
        <v>5330</v>
      </c>
      <c r="L521" s="21" t="s">
        <v>16</v>
      </c>
      <c r="M521" s="20" t="s">
        <v>3</v>
      </c>
      <c r="N521" s="20" t="s">
        <v>2</v>
      </c>
      <c r="O521" s="20">
        <v>65</v>
      </c>
      <c r="P521" s="20">
        <v>65</v>
      </c>
      <c r="Q521" s="20">
        <v>0</v>
      </c>
      <c r="R521" s="20">
        <v>0</v>
      </c>
      <c r="S521" s="20">
        <v>0</v>
      </c>
      <c r="T521" s="20">
        <v>0</v>
      </c>
      <c r="U521" s="20">
        <v>52</v>
      </c>
      <c r="V521" s="30"/>
      <c r="W521" s="30"/>
      <c r="X521" s="33">
        <f>IFERROR(1 -(Master1[[#This Row],[Avg Garment Scans per Delivery]]/Master1[[#This Row],[Garment Inventory]]), 0)</f>
        <v>0</v>
      </c>
      <c r="Y521" s="30"/>
      <c r="Z521" s="30"/>
      <c r="AA521" s="32">
        <f>_xlfn.XLOOKUP(Master1[[#This Row],[cu_id]], Revenue_Analysis[cuid], Revenue_Analysis[Q1 Low Deviation], 0)</f>
        <v>63.308399999999999</v>
      </c>
      <c r="AB521" s="32">
        <f>_xlfn.XLOOKUP(Master1[[#This Row],[cu_id]],Revenue_Analysis[cuid],Revenue_Analysis[Q1 High Deviation], 0)</f>
        <v>104.75620000000001</v>
      </c>
      <c r="AC521" s="32">
        <f>_xlfn.XLOOKUP(Master1[[#This Row],[cu_id]],Revenue_Analysis[cuid],Revenue_Analysis[Q2 Low Deviation], 0)</f>
        <v>55.662700000000001</v>
      </c>
      <c r="AD521" s="32">
        <f>_xlfn.XLOOKUP(Master1[[#This Row],[cu_id]],Revenue_Analysis[cuid],Revenue_Analysis[Q2 High Deviation], 0)</f>
        <v>101.08969999999999</v>
      </c>
      <c r="AE521" s="32">
        <f>_xlfn.XLOOKUP(Master1[[#This Row],[cu_id]],Revenue_Analysis[cuid],Revenue_Analysis[Q3 Low Deviation], 0)</f>
        <v>61.405900000000003</v>
      </c>
      <c r="AF521" s="32">
        <f>_xlfn.XLOOKUP(Master1[[#This Row],[cu_id]],Revenue_Analysis[cuid],Revenue_Analysis[Q3 High Deviation], 0)</f>
        <v>117.6495</v>
      </c>
      <c r="AG521" s="32">
        <f>_xlfn.XLOOKUP(Master1[[#This Row],[cu_id]],Revenue_Analysis[cuid],Revenue_Analysis[Q4 Low Deviation], 0)</f>
        <v>67.476200000000006</v>
      </c>
      <c r="AH521" s="32">
        <f>_xlfn.XLOOKUP(Master1[[#This Row],[cu_id]],Revenue_Analysis[cuid],Revenue_Analysis[Q4 High Deviation], 0)</f>
        <v>90.663799999999995</v>
      </c>
      <c r="AI521" s="32">
        <f>_xlfn.XLOOKUP(Master1[[#This Row],[cu_id]],Revenue_Analysis[cuid],Revenue_Analysis[Q1 Average], 0)</f>
        <v>84.032300000000006</v>
      </c>
      <c r="AJ521" s="32">
        <f>_xlfn.XLOOKUP(Master1[[#This Row],[cu_id]],Revenue_Analysis[cuid],Revenue_Analysis[Q2 Average], 0)</f>
        <v>78.376199999999997</v>
      </c>
      <c r="AK521" s="32">
        <f>_xlfn.XLOOKUP(Master1[[#This Row],[cu_id]],Revenue_Analysis[cuid],Revenue_Analysis[Q3 Average], 0)</f>
        <v>89.527699999999996</v>
      </c>
      <c r="AL521" s="32">
        <f>_xlfn.XLOOKUP(Master1[[#This Row],[cu_id]],Revenue_Analysis[cuid],Revenue_Analysis[Q4 Average], 0)</f>
        <v>79.069999999999993</v>
      </c>
      <c r="AM521" s="34">
        <v>0.29166666666666669</v>
      </c>
      <c r="AN521" s="35">
        <v>0.58333333333333337</v>
      </c>
      <c r="AO521" s="35" t="s">
        <v>4592</v>
      </c>
      <c r="AP521" s="35" t="s">
        <v>4592</v>
      </c>
      <c r="AQ521" s="20" t="s">
        <v>27</v>
      </c>
      <c r="AR521" s="20"/>
      <c r="AS521" s="14">
        <f>IFERROR(_xlfn.XLOOKUP(Master1[[#This Row],[cu_id]],StopTimes[cu_ID],StopTimes[Average Stop Time]), 0)</f>
        <v>8.3857142866666674</v>
      </c>
      <c r="AT521" s="14">
        <f>IF(Master1[[#This Row],[RSP StopTime Override]] &lt;&gt; "",Master1[[#This Row],[RSP StopTime Override]],IF(Master1[[#This Row],[Avg Stop Time Helper]] &lt;&gt; 0, Master1[[#This Row],[Avg Stop Time Helper]],Average_Stop_Time))</f>
        <v>8.3857142866666674</v>
      </c>
      <c r="AU521" s="13"/>
    </row>
    <row r="522" spans="1:47" x14ac:dyDescent="0.3">
      <c r="A522" s="18" t="s">
        <v>3040</v>
      </c>
      <c r="B522" s="20">
        <v>47</v>
      </c>
      <c r="C522" s="20" t="s">
        <v>12</v>
      </c>
      <c r="D522" s="19">
        <v>531649</v>
      </c>
      <c r="E522" s="19" t="s">
        <v>13</v>
      </c>
      <c r="F522" s="19" t="s">
        <v>5437</v>
      </c>
      <c r="G522" s="19" t="s">
        <v>5438</v>
      </c>
      <c r="H522" s="19" t="s">
        <v>5</v>
      </c>
      <c r="I522" s="19" t="s">
        <v>5384</v>
      </c>
      <c r="J522" s="19" t="s">
        <v>4</v>
      </c>
      <c r="K522" s="19" t="s">
        <v>5385</v>
      </c>
      <c r="L522" s="21" t="s">
        <v>16</v>
      </c>
      <c r="M522" s="20" t="s">
        <v>3</v>
      </c>
      <c r="N522" s="20" t="s">
        <v>2</v>
      </c>
      <c r="O522" s="20">
        <v>25</v>
      </c>
      <c r="P522" s="20">
        <v>0</v>
      </c>
      <c r="Q522" s="20">
        <v>25</v>
      </c>
      <c r="R522" s="20">
        <v>0</v>
      </c>
      <c r="S522" s="20">
        <v>0</v>
      </c>
      <c r="T522" s="20">
        <v>0</v>
      </c>
      <c r="U522" s="20">
        <v>53</v>
      </c>
      <c r="V522" s="30">
        <v>80</v>
      </c>
      <c r="W522" s="30">
        <v>20</v>
      </c>
      <c r="X522" s="33">
        <f>IFERROR(1 -(Master1[[#This Row],[Avg Garment Scans per Delivery]]/Master1[[#This Row],[Garment Inventory]]), 0)</f>
        <v>0.75</v>
      </c>
      <c r="Y522" s="30">
        <v>4</v>
      </c>
      <c r="Z522" s="30">
        <v>83</v>
      </c>
      <c r="AA522" s="32">
        <f>_xlfn.XLOOKUP(Master1[[#This Row],[cu_id]], Revenue_Analysis[cuid], Revenue_Analysis[Q1 Low Deviation], 0)</f>
        <v>68.324100000000001</v>
      </c>
      <c r="AB522" s="32">
        <f>_xlfn.XLOOKUP(Master1[[#This Row],[cu_id]],Revenue_Analysis[cuid],Revenue_Analysis[Q1 High Deviation], 0)</f>
        <v>119.54349999999999</v>
      </c>
      <c r="AC522" s="32">
        <f>_xlfn.XLOOKUP(Master1[[#This Row],[cu_id]],Revenue_Analysis[cuid],Revenue_Analysis[Q2 Low Deviation], 0)</f>
        <v>71.751900000000006</v>
      </c>
      <c r="AD522" s="32">
        <f>_xlfn.XLOOKUP(Master1[[#This Row],[cu_id]],Revenue_Analysis[cuid],Revenue_Analysis[Q2 High Deviation], 0)</f>
        <v>110.2205</v>
      </c>
      <c r="AE522" s="32">
        <f>_xlfn.XLOOKUP(Master1[[#This Row],[cu_id]],Revenue_Analysis[cuid],Revenue_Analysis[Q3 Low Deviation], 0)</f>
        <v>86.170699999999997</v>
      </c>
      <c r="AF522" s="32">
        <f>_xlfn.XLOOKUP(Master1[[#This Row],[cu_id]],Revenue_Analysis[cuid],Revenue_Analysis[Q3 High Deviation], 0)</f>
        <v>128.18770000000001</v>
      </c>
      <c r="AG522" s="32">
        <f>_xlfn.XLOOKUP(Master1[[#This Row],[cu_id]],Revenue_Analysis[cuid],Revenue_Analysis[Q4 Low Deviation], 0)</f>
        <v>73.115700000000004</v>
      </c>
      <c r="AH522" s="32">
        <f>_xlfn.XLOOKUP(Master1[[#This Row],[cu_id]],Revenue_Analysis[cuid],Revenue_Analysis[Q4 High Deviation], 0)</f>
        <v>109.1343</v>
      </c>
      <c r="AI522" s="32">
        <f>_xlfn.XLOOKUP(Master1[[#This Row],[cu_id]],Revenue_Analysis[cuid],Revenue_Analysis[Q1 Average], 0)</f>
        <v>93.933800000000005</v>
      </c>
      <c r="AJ522" s="32">
        <f>_xlfn.XLOOKUP(Master1[[#This Row],[cu_id]],Revenue_Analysis[cuid],Revenue_Analysis[Q2 Average], 0)</f>
        <v>90.986199999999997</v>
      </c>
      <c r="AK522" s="32">
        <f>_xlfn.XLOOKUP(Master1[[#This Row],[cu_id]],Revenue_Analysis[cuid],Revenue_Analysis[Q3 Average], 0)</f>
        <v>107.17919999999999</v>
      </c>
      <c r="AL522" s="32">
        <f>_xlfn.XLOOKUP(Master1[[#This Row],[cu_id]],Revenue_Analysis[cuid],Revenue_Analysis[Q4 Average], 0)</f>
        <v>91.125</v>
      </c>
      <c r="AM522" s="34">
        <v>0.33333333333333331</v>
      </c>
      <c r="AN522" s="35">
        <v>0.20833333333333334</v>
      </c>
      <c r="AO522" s="35" t="s">
        <v>4592</v>
      </c>
      <c r="AP522" s="35" t="s">
        <v>4592</v>
      </c>
      <c r="AQ522" s="20" t="s">
        <v>0</v>
      </c>
      <c r="AR522" s="20"/>
      <c r="AS522" s="14">
        <f>IFERROR(_xlfn.XLOOKUP(Master1[[#This Row],[cu_id]],StopTimes[cu_ID],StopTimes[Average Stop Time]), 0)</f>
        <v>8.7833333333333332</v>
      </c>
      <c r="AT522" s="14">
        <f>IF(Master1[[#This Row],[RSP StopTime Override]] &lt;&gt; "",Master1[[#This Row],[RSP StopTime Override]],IF(Master1[[#This Row],[Avg Stop Time Helper]] &lt;&gt; 0, Master1[[#This Row],[Avg Stop Time Helper]],Average_Stop_Time))</f>
        <v>8.7833333333333332</v>
      </c>
      <c r="AU522" s="13"/>
    </row>
    <row r="523" spans="1:47" x14ac:dyDescent="0.3">
      <c r="A523" s="18" t="s">
        <v>3041</v>
      </c>
      <c r="B523" s="20">
        <v>47</v>
      </c>
      <c r="C523" s="20" t="s">
        <v>6</v>
      </c>
      <c r="D523" s="19">
        <v>99035</v>
      </c>
      <c r="E523" s="19" t="s">
        <v>5054</v>
      </c>
      <c r="F523" s="19" t="s">
        <v>5475</v>
      </c>
      <c r="G523" s="19" t="s">
        <v>5476</v>
      </c>
      <c r="H523" s="19" t="s">
        <v>5</v>
      </c>
      <c r="I523" s="19" t="s">
        <v>5473</v>
      </c>
      <c r="J523" s="19" t="s">
        <v>4</v>
      </c>
      <c r="K523" s="19" t="s">
        <v>5474</v>
      </c>
      <c r="L523" s="21">
        <v>7</v>
      </c>
      <c r="M523" s="20" t="s">
        <v>30</v>
      </c>
      <c r="N523" s="20" t="s">
        <v>2</v>
      </c>
      <c r="O523" s="20">
        <v>115</v>
      </c>
      <c r="P523" s="20">
        <v>0</v>
      </c>
      <c r="Q523" s="20">
        <v>0</v>
      </c>
      <c r="R523" s="20">
        <v>115</v>
      </c>
      <c r="S523" s="20">
        <v>0</v>
      </c>
      <c r="T523" s="20">
        <v>0</v>
      </c>
      <c r="U523" s="20">
        <v>29</v>
      </c>
      <c r="V523" s="30"/>
      <c r="W523" s="30"/>
      <c r="X523" s="33">
        <f>IFERROR(1 -(Master1[[#This Row],[Avg Garment Scans per Delivery]]/Master1[[#This Row],[Garment Inventory]]), 0)</f>
        <v>0</v>
      </c>
      <c r="Y523" s="30"/>
      <c r="Z523" s="30"/>
      <c r="AA523" s="32">
        <f>_xlfn.XLOOKUP(Master1[[#This Row],[cu_id]], Revenue_Analysis[cuid], Revenue_Analysis[Q1 Low Deviation], 0)</f>
        <v>46.650399999999998</v>
      </c>
      <c r="AB523" s="32">
        <f>_xlfn.XLOOKUP(Master1[[#This Row],[cu_id]],Revenue_Analysis[cuid],Revenue_Analysis[Q1 High Deviation], 0)</f>
        <v>48.247999999999998</v>
      </c>
      <c r="AC523" s="32">
        <f>_xlfn.XLOOKUP(Master1[[#This Row],[cu_id]],Revenue_Analysis[cuid],Revenue_Analysis[Q2 Low Deviation], 0)</f>
        <v>33.754399999999997</v>
      </c>
      <c r="AD523" s="32">
        <f>_xlfn.XLOOKUP(Master1[[#This Row],[cu_id]],Revenue_Analysis[cuid],Revenue_Analysis[Q2 High Deviation], 0)</f>
        <v>59.8536</v>
      </c>
      <c r="AE523" s="32">
        <f>_xlfn.XLOOKUP(Master1[[#This Row],[cu_id]],Revenue_Analysis[cuid],Revenue_Analysis[Q3 Low Deviation], 0)</f>
        <v>53.144500000000001</v>
      </c>
      <c r="AF523" s="32">
        <f>_xlfn.XLOOKUP(Master1[[#This Row],[cu_id]],Revenue_Analysis[cuid],Revenue_Analysis[Q3 High Deviation], 0)</f>
        <v>56.068899999999999</v>
      </c>
      <c r="AG523" s="32">
        <f>_xlfn.XLOOKUP(Master1[[#This Row],[cu_id]],Revenue_Analysis[cuid],Revenue_Analysis[Q4 Low Deviation], 0)</f>
        <v>46.93</v>
      </c>
      <c r="AH523" s="32">
        <f>_xlfn.XLOOKUP(Master1[[#This Row],[cu_id]],Revenue_Analysis[cuid],Revenue_Analysis[Q4 High Deviation], 0)</f>
        <v>46.93</v>
      </c>
      <c r="AI523" s="32">
        <f>_xlfn.XLOOKUP(Master1[[#This Row],[cu_id]],Revenue_Analysis[cuid],Revenue_Analysis[Q1 Average], 0)</f>
        <v>47.449199999999998</v>
      </c>
      <c r="AJ523" s="32">
        <f>_xlfn.XLOOKUP(Master1[[#This Row],[cu_id]],Revenue_Analysis[cuid],Revenue_Analysis[Q2 Average], 0)</f>
        <v>46.804000000000002</v>
      </c>
      <c r="AK523" s="32">
        <f>_xlfn.XLOOKUP(Master1[[#This Row],[cu_id]],Revenue_Analysis[cuid],Revenue_Analysis[Q3 Average], 0)</f>
        <v>54.606699999999996</v>
      </c>
      <c r="AL523" s="32">
        <f>_xlfn.XLOOKUP(Master1[[#This Row],[cu_id]],Revenue_Analysis[cuid],Revenue_Analysis[Q4 Average], 0)</f>
        <v>46.93</v>
      </c>
      <c r="AM523" s="34">
        <v>0.375</v>
      </c>
      <c r="AN523" s="35">
        <v>0.70833333333333337</v>
      </c>
      <c r="AO523" s="35" t="s">
        <v>4592</v>
      </c>
      <c r="AP523" s="35" t="s">
        <v>4592</v>
      </c>
      <c r="AQ523" s="20" t="s">
        <v>0</v>
      </c>
      <c r="AR523" s="20"/>
      <c r="AS523" s="14">
        <f>IFERROR(_xlfn.XLOOKUP(Master1[[#This Row],[cu_id]],StopTimes[cu_ID],StopTimes[Average Stop Time]), 0)</f>
        <v>3.4388888883333335</v>
      </c>
      <c r="AT523" s="14">
        <f>IF(Master1[[#This Row],[RSP StopTime Override]] &lt;&gt; "",Master1[[#This Row],[RSP StopTime Override]],IF(Master1[[#This Row],[Avg Stop Time Helper]] &lt;&gt; 0, Master1[[#This Row],[Avg Stop Time Helper]],Average_Stop_Time))</f>
        <v>3.4388888883333335</v>
      </c>
      <c r="AU523" s="13"/>
    </row>
    <row r="524" spans="1:47" x14ac:dyDescent="0.3">
      <c r="A524" s="18" t="s">
        <v>3043</v>
      </c>
      <c r="B524" s="20">
        <v>50</v>
      </c>
      <c r="C524" s="20" t="s">
        <v>12</v>
      </c>
      <c r="D524" s="19">
        <v>99035</v>
      </c>
      <c r="E524" s="19" t="s">
        <v>5579</v>
      </c>
      <c r="F524" s="19" t="s">
        <v>5580</v>
      </c>
      <c r="G524" s="19" t="s">
        <v>5581</v>
      </c>
      <c r="H524" s="19" t="s">
        <v>5</v>
      </c>
      <c r="I524" s="19" t="s">
        <v>5582</v>
      </c>
      <c r="J524" s="19" t="s">
        <v>4</v>
      </c>
      <c r="K524" s="19" t="s">
        <v>4651</v>
      </c>
      <c r="L524" s="21">
        <v>7</v>
      </c>
      <c r="M524" s="20" t="s">
        <v>30</v>
      </c>
      <c r="N524" s="20" t="s">
        <v>2</v>
      </c>
      <c r="O524" s="20">
        <v>80</v>
      </c>
      <c r="P524" s="20">
        <v>0</v>
      </c>
      <c r="Q524" s="20">
        <v>80</v>
      </c>
      <c r="R524" s="20">
        <v>0</v>
      </c>
      <c r="S524" s="20">
        <v>0</v>
      </c>
      <c r="T524" s="20">
        <v>0</v>
      </c>
      <c r="U524" s="20">
        <v>28</v>
      </c>
      <c r="V524" s="30"/>
      <c r="W524" s="30"/>
      <c r="X524" s="33">
        <f>IFERROR(1 -(Master1[[#This Row],[Avg Garment Scans per Delivery]]/Master1[[#This Row],[Garment Inventory]]), 0)</f>
        <v>0</v>
      </c>
      <c r="Y524" s="30"/>
      <c r="Z524" s="30"/>
      <c r="AA524" s="32">
        <f>_xlfn.XLOOKUP(Master1[[#This Row],[cu_id]], Revenue_Analysis[cuid], Revenue_Analysis[Q1 Low Deviation], 0)</f>
        <v>46.670400000000001</v>
      </c>
      <c r="AB524" s="32">
        <f>_xlfn.XLOOKUP(Master1[[#This Row],[cu_id]],Revenue_Analysis[cuid],Revenue_Analysis[Q1 High Deviation], 0)</f>
        <v>48.268000000000001</v>
      </c>
      <c r="AC524" s="32">
        <f>_xlfn.XLOOKUP(Master1[[#This Row],[cu_id]],Revenue_Analysis[cuid],Revenue_Analysis[Q2 Low Deviation], 0)</f>
        <v>28.290800000000001</v>
      </c>
      <c r="AD524" s="32">
        <f>_xlfn.XLOOKUP(Master1[[#This Row],[cu_id]],Revenue_Analysis[cuid],Revenue_Analysis[Q2 High Deviation], 0)</f>
        <v>59.177199999999999</v>
      </c>
      <c r="AE524" s="32">
        <f>_xlfn.XLOOKUP(Master1[[#This Row],[cu_id]],Revenue_Analysis[cuid],Revenue_Analysis[Q3 Low Deviation], 0)</f>
        <v>55.91</v>
      </c>
      <c r="AF524" s="32">
        <f>_xlfn.XLOOKUP(Master1[[#This Row],[cu_id]],Revenue_Analysis[cuid],Revenue_Analysis[Q3 High Deviation], 0)</f>
        <v>55.91</v>
      </c>
      <c r="AG524" s="32">
        <f>_xlfn.XLOOKUP(Master1[[#This Row],[cu_id]],Revenue_Analysis[cuid],Revenue_Analysis[Q4 Low Deviation], 0)</f>
        <v>46.95</v>
      </c>
      <c r="AH524" s="32">
        <f>_xlfn.XLOOKUP(Master1[[#This Row],[cu_id]],Revenue_Analysis[cuid],Revenue_Analysis[Q4 High Deviation], 0)</f>
        <v>46.95</v>
      </c>
      <c r="AI524" s="32">
        <f>_xlfn.XLOOKUP(Master1[[#This Row],[cu_id]],Revenue_Analysis[cuid],Revenue_Analysis[Q1 Average], 0)</f>
        <v>47.469200000000001</v>
      </c>
      <c r="AJ524" s="32">
        <f>_xlfn.XLOOKUP(Master1[[#This Row],[cu_id]],Revenue_Analysis[cuid],Revenue_Analysis[Q2 Average], 0)</f>
        <v>43.734000000000002</v>
      </c>
      <c r="AK524" s="32">
        <f>_xlfn.XLOOKUP(Master1[[#This Row],[cu_id]],Revenue_Analysis[cuid],Revenue_Analysis[Q3 Average], 0)</f>
        <v>55.91</v>
      </c>
      <c r="AL524" s="32">
        <f>_xlfn.XLOOKUP(Master1[[#This Row],[cu_id]],Revenue_Analysis[cuid],Revenue_Analysis[Q4 Average], 0)</f>
        <v>46.95</v>
      </c>
      <c r="AM524" s="34">
        <v>0.375</v>
      </c>
      <c r="AN524" s="35">
        <v>0.66666666666666663</v>
      </c>
      <c r="AO524" s="35" t="s">
        <v>4592</v>
      </c>
      <c r="AP524" s="35" t="s">
        <v>4592</v>
      </c>
      <c r="AQ524" s="20" t="s">
        <v>0</v>
      </c>
      <c r="AR524" s="20"/>
      <c r="AS524" s="14">
        <f>IFERROR(_xlfn.XLOOKUP(Master1[[#This Row],[cu_id]],StopTimes[cu_ID],StopTimes[Average Stop Time]), 0)</f>
        <v>0</v>
      </c>
      <c r="AT524" s="14">
        <f>IF(Master1[[#This Row],[RSP StopTime Override]] &lt;&gt; "",Master1[[#This Row],[RSP StopTime Override]],IF(Master1[[#This Row],[Avg Stop Time Helper]] &lt;&gt; 0, Master1[[#This Row],[Avg Stop Time Helper]],Average_Stop_Time))</f>
        <v>7</v>
      </c>
      <c r="AU524" s="13">
        <v>7</v>
      </c>
    </row>
    <row r="525" spans="1:47" x14ac:dyDescent="0.3">
      <c r="A525" s="18" t="s">
        <v>3044</v>
      </c>
      <c r="B525" s="20">
        <v>47</v>
      </c>
      <c r="C525" s="20" t="s">
        <v>6</v>
      </c>
      <c r="D525" s="19">
        <v>99035</v>
      </c>
      <c r="E525" s="19" t="s">
        <v>5583</v>
      </c>
      <c r="F525" s="19" t="s">
        <v>5584</v>
      </c>
      <c r="G525" s="19" t="s">
        <v>5585</v>
      </c>
      <c r="H525" s="19" t="s">
        <v>5</v>
      </c>
      <c r="I525" s="19" t="s">
        <v>5523</v>
      </c>
      <c r="J525" s="19" t="s">
        <v>4</v>
      </c>
      <c r="K525" s="19" t="s">
        <v>5524</v>
      </c>
      <c r="L525" s="21">
        <v>7</v>
      </c>
      <c r="M525" s="20" t="s">
        <v>30</v>
      </c>
      <c r="N525" s="20" t="s">
        <v>2</v>
      </c>
      <c r="O525" s="20">
        <v>139</v>
      </c>
      <c r="P525" s="20">
        <v>0</v>
      </c>
      <c r="Q525" s="20">
        <v>0</v>
      </c>
      <c r="R525" s="20">
        <v>140</v>
      </c>
      <c r="S525" s="20">
        <v>0</v>
      </c>
      <c r="T525" s="20">
        <v>0</v>
      </c>
      <c r="U525" s="20">
        <v>29</v>
      </c>
      <c r="V525" s="30"/>
      <c r="W525" s="30"/>
      <c r="X525" s="33">
        <f>IFERROR(1 -(Master1[[#This Row],[Avg Garment Scans per Delivery]]/Master1[[#This Row],[Garment Inventory]]), 0)</f>
        <v>0</v>
      </c>
      <c r="Y525" s="30"/>
      <c r="Z525" s="30"/>
      <c r="AA525" s="32">
        <f>_xlfn.XLOOKUP(Master1[[#This Row],[cu_id]], Revenue_Analysis[cuid], Revenue_Analysis[Q1 Low Deviation], 0)</f>
        <v>50.642000000000003</v>
      </c>
      <c r="AB525" s="32">
        <f>_xlfn.XLOOKUP(Master1[[#This Row],[cu_id]],Revenue_Analysis[cuid],Revenue_Analysis[Q1 High Deviation], 0)</f>
        <v>53.373399999999997</v>
      </c>
      <c r="AC525" s="32">
        <f>_xlfn.XLOOKUP(Master1[[#This Row],[cu_id]],Revenue_Analysis[cuid],Revenue_Analysis[Q2 Low Deviation], 0)</f>
        <v>39.450800000000001</v>
      </c>
      <c r="AD525" s="32">
        <f>_xlfn.XLOOKUP(Master1[[#This Row],[cu_id]],Revenue_Analysis[cuid],Revenue_Analysis[Q2 High Deviation], 0)</f>
        <v>86.281199999999998</v>
      </c>
      <c r="AE525" s="32">
        <f>_xlfn.XLOOKUP(Master1[[#This Row],[cu_id]],Revenue_Analysis[cuid],Revenue_Analysis[Q3 Low Deviation], 0)</f>
        <v>88.03</v>
      </c>
      <c r="AF525" s="32">
        <f>_xlfn.XLOOKUP(Master1[[#This Row],[cu_id]],Revenue_Analysis[cuid],Revenue_Analysis[Q3 High Deviation], 0)</f>
        <v>88.03</v>
      </c>
      <c r="AG525" s="32">
        <f>_xlfn.XLOOKUP(Master1[[#This Row],[cu_id]],Revenue_Analysis[cuid],Revenue_Analysis[Q4 Low Deviation], 0)</f>
        <v>51.12</v>
      </c>
      <c r="AH525" s="32">
        <f>_xlfn.XLOOKUP(Master1[[#This Row],[cu_id]],Revenue_Analysis[cuid],Revenue_Analysis[Q4 High Deviation], 0)</f>
        <v>51.12</v>
      </c>
      <c r="AI525" s="32">
        <f>_xlfn.XLOOKUP(Master1[[#This Row],[cu_id]],Revenue_Analysis[cuid],Revenue_Analysis[Q1 Average], 0)</f>
        <v>52.0077</v>
      </c>
      <c r="AJ525" s="32">
        <f>_xlfn.XLOOKUP(Master1[[#This Row],[cu_id]],Revenue_Analysis[cuid],Revenue_Analysis[Q2 Average], 0)</f>
        <v>62.866</v>
      </c>
      <c r="AK525" s="32">
        <f>_xlfn.XLOOKUP(Master1[[#This Row],[cu_id]],Revenue_Analysis[cuid],Revenue_Analysis[Q3 Average], 0)</f>
        <v>88.03</v>
      </c>
      <c r="AL525" s="32">
        <f>_xlfn.XLOOKUP(Master1[[#This Row],[cu_id]],Revenue_Analysis[cuid],Revenue_Analysis[Q4 Average], 0)</f>
        <v>51.12</v>
      </c>
      <c r="AM525" s="34">
        <v>0.375</v>
      </c>
      <c r="AN525" s="35">
        <v>0.70833333333333337</v>
      </c>
      <c r="AO525" s="35" t="s">
        <v>4592</v>
      </c>
      <c r="AP525" s="35" t="s">
        <v>4592</v>
      </c>
      <c r="AQ525" s="20" t="s">
        <v>0</v>
      </c>
      <c r="AR525" s="20"/>
      <c r="AS525" s="14">
        <f>IFERROR(_xlfn.XLOOKUP(Master1[[#This Row],[cu_id]],StopTimes[cu_ID],StopTimes[Average Stop Time]), 0)</f>
        <v>2.7916666666666665</v>
      </c>
      <c r="AT525" s="14">
        <f>IF(Master1[[#This Row],[RSP StopTime Override]] &lt;&gt; "",Master1[[#This Row],[RSP StopTime Override]],IF(Master1[[#This Row],[Avg Stop Time Helper]] &lt;&gt; 0, Master1[[#This Row],[Avg Stop Time Helper]],Average_Stop_Time))</f>
        <v>2.7916666666666665</v>
      </c>
      <c r="AU525" s="13"/>
    </row>
    <row r="526" spans="1:47" x14ac:dyDescent="0.3">
      <c r="A526" s="18" t="s">
        <v>3045</v>
      </c>
      <c r="B526" s="20">
        <v>47</v>
      </c>
      <c r="C526" s="20" t="s">
        <v>6</v>
      </c>
      <c r="D526" s="19">
        <v>99035</v>
      </c>
      <c r="E526" s="19" t="s">
        <v>5702</v>
      </c>
      <c r="F526" s="19" t="s">
        <v>5703</v>
      </c>
      <c r="G526" s="19" t="s">
        <v>5704</v>
      </c>
      <c r="H526" s="19" t="s">
        <v>5</v>
      </c>
      <c r="I526" s="19" t="s">
        <v>5513</v>
      </c>
      <c r="J526" s="19" t="s">
        <v>4</v>
      </c>
      <c r="K526" s="19" t="s">
        <v>5514</v>
      </c>
      <c r="L526" s="21">
        <v>7</v>
      </c>
      <c r="M526" s="20" t="s">
        <v>30</v>
      </c>
      <c r="N526" s="20" t="s">
        <v>2</v>
      </c>
      <c r="O526" s="20">
        <v>125</v>
      </c>
      <c r="P526" s="20">
        <v>0</v>
      </c>
      <c r="Q526" s="20">
        <v>0</v>
      </c>
      <c r="R526" s="20">
        <v>125</v>
      </c>
      <c r="S526" s="20">
        <v>0</v>
      </c>
      <c r="T526" s="20">
        <v>0</v>
      </c>
      <c r="U526" s="20">
        <v>29</v>
      </c>
      <c r="V526" s="30"/>
      <c r="W526" s="30"/>
      <c r="X526" s="33">
        <f>IFERROR(1 -(Master1[[#This Row],[Avg Garment Scans per Delivery]]/Master1[[#This Row],[Garment Inventory]]), 0)</f>
        <v>0</v>
      </c>
      <c r="Y526" s="30"/>
      <c r="Z526" s="30"/>
      <c r="AA526" s="32">
        <f>_xlfn.XLOOKUP(Master1[[#This Row],[cu_id]], Revenue_Analysis[cuid], Revenue_Analysis[Q1 Low Deviation], 0)</f>
        <v>44.840400000000002</v>
      </c>
      <c r="AB526" s="32">
        <f>_xlfn.XLOOKUP(Master1[[#This Row],[cu_id]],Revenue_Analysis[cuid],Revenue_Analysis[Q1 High Deviation], 0)</f>
        <v>46.438000000000002</v>
      </c>
      <c r="AC526" s="32">
        <f>_xlfn.XLOOKUP(Master1[[#This Row],[cu_id]],Revenue_Analysis[cuid],Revenue_Analysis[Q2 Low Deviation], 0)</f>
        <v>32.273200000000003</v>
      </c>
      <c r="AD526" s="32">
        <f>_xlfn.XLOOKUP(Master1[[#This Row],[cu_id]],Revenue_Analysis[cuid],Revenue_Analysis[Q2 High Deviation], 0)</f>
        <v>58.050800000000002</v>
      </c>
      <c r="AE526" s="32">
        <f>_xlfn.XLOOKUP(Master1[[#This Row],[cu_id]],Revenue_Analysis[cuid],Revenue_Analysis[Q3 Low Deviation], 0)</f>
        <v>55.18</v>
      </c>
      <c r="AF526" s="32">
        <f>_xlfn.XLOOKUP(Master1[[#This Row],[cu_id]],Revenue_Analysis[cuid],Revenue_Analysis[Q3 High Deviation], 0)</f>
        <v>55.18</v>
      </c>
      <c r="AG526" s="32">
        <f>_xlfn.XLOOKUP(Master1[[#This Row],[cu_id]],Revenue_Analysis[cuid],Revenue_Analysis[Q4 Low Deviation], 0)</f>
        <v>45.12</v>
      </c>
      <c r="AH526" s="32">
        <f>_xlfn.XLOOKUP(Master1[[#This Row],[cu_id]],Revenue_Analysis[cuid],Revenue_Analysis[Q4 High Deviation], 0)</f>
        <v>45.12</v>
      </c>
      <c r="AI526" s="32">
        <f>_xlfn.XLOOKUP(Master1[[#This Row],[cu_id]],Revenue_Analysis[cuid],Revenue_Analysis[Q1 Average], 0)</f>
        <v>45.639200000000002</v>
      </c>
      <c r="AJ526" s="32">
        <f>_xlfn.XLOOKUP(Master1[[#This Row],[cu_id]],Revenue_Analysis[cuid],Revenue_Analysis[Q2 Average], 0)</f>
        <v>45.161999999999999</v>
      </c>
      <c r="AK526" s="32">
        <f>_xlfn.XLOOKUP(Master1[[#This Row],[cu_id]],Revenue_Analysis[cuid],Revenue_Analysis[Q3 Average], 0)</f>
        <v>55.18</v>
      </c>
      <c r="AL526" s="32">
        <f>_xlfn.XLOOKUP(Master1[[#This Row],[cu_id]],Revenue_Analysis[cuid],Revenue_Analysis[Q4 Average], 0)</f>
        <v>45.12</v>
      </c>
      <c r="AM526" s="34">
        <v>0.375</v>
      </c>
      <c r="AN526" s="35">
        <v>0.70833333333333337</v>
      </c>
      <c r="AO526" s="35" t="s">
        <v>4592</v>
      </c>
      <c r="AP526" s="35" t="s">
        <v>4592</v>
      </c>
      <c r="AQ526" s="20" t="s">
        <v>0</v>
      </c>
      <c r="AR526" s="20"/>
      <c r="AS526" s="14">
        <f>IFERROR(_xlfn.XLOOKUP(Master1[[#This Row],[cu_id]],StopTimes[cu_ID],StopTimes[Average Stop Time]), 0)</f>
        <v>4.45</v>
      </c>
      <c r="AT526" s="14">
        <f>IF(Master1[[#This Row],[RSP StopTime Override]] &lt;&gt; "",Master1[[#This Row],[RSP StopTime Override]],IF(Master1[[#This Row],[Avg Stop Time Helper]] &lt;&gt; 0, Master1[[#This Row],[Avg Stop Time Helper]],Average_Stop_Time))</f>
        <v>4.45</v>
      </c>
      <c r="AU526" s="13"/>
    </row>
    <row r="527" spans="1:47" x14ac:dyDescent="0.3">
      <c r="A527" s="18" t="s">
        <v>3046</v>
      </c>
      <c r="B527" s="20">
        <v>47</v>
      </c>
      <c r="C527" s="20" t="s">
        <v>14</v>
      </c>
      <c r="D527" s="19">
        <v>99035</v>
      </c>
      <c r="E527" s="19" t="s">
        <v>5853</v>
      </c>
      <c r="F527" s="19" t="s">
        <v>5854</v>
      </c>
      <c r="G527" s="19" t="s">
        <v>5855</v>
      </c>
      <c r="H527" s="19" t="s">
        <v>5</v>
      </c>
      <c r="I527" s="19" t="s">
        <v>5635</v>
      </c>
      <c r="J527" s="19" t="s">
        <v>4</v>
      </c>
      <c r="K527" s="19" t="s">
        <v>5856</v>
      </c>
      <c r="L527" s="21">
        <v>7</v>
      </c>
      <c r="M527" s="20" t="s">
        <v>30</v>
      </c>
      <c r="N527" s="20" t="s">
        <v>2</v>
      </c>
      <c r="O527" s="20">
        <v>165</v>
      </c>
      <c r="P527" s="20">
        <v>0</v>
      </c>
      <c r="Q527" s="20">
        <v>0</v>
      </c>
      <c r="R527" s="20">
        <v>0</v>
      </c>
      <c r="S527" s="20">
        <v>165</v>
      </c>
      <c r="T527" s="20">
        <v>0</v>
      </c>
      <c r="U527" s="20">
        <v>29</v>
      </c>
      <c r="V527" s="30"/>
      <c r="W527" s="30"/>
      <c r="X527" s="33">
        <f>IFERROR(1 -(Master1[[#This Row],[Avg Garment Scans per Delivery]]/Master1[[#This Row],[Garment Inventory]]), 0)</f>
        <v>0</v>
      </c>
      <c r="Y527" s="30"/>
      <c r="Z527" s="30"/>
      <c r="AA527" s="32">
        <f>_xlfn.XLOOKUP(Master1[[#This Row],[cu_id]], Revenue_Analysis[cuid], Revenue_Analysis[Q1 Low Deviation], 0)</f>
        <v>36.8904</v>
      </c>
      <c r="AB527" s="32">
        <f>_xlfn.XLOOKUP(Master1[[#This Row],[cu_id]],Revenue_Analysis[cuid],Revenue_Analysis[Q1 High Deviation], 0)</f>
        <v>38.488</v>
      </c>
      <c r="AC527" s="32">
        <f>_xlfn.XLOOKUP(Master1[[#This Row],[cu_id]],Revenue_Analysis[cuid],Revenue_Analysis[Q2 Low Deviation], 0)</f>
        <v>29.99</v>
      </c>
      <c r="AD527" s="32">
        <f>_xlfn.XLOOKUP(Master1[[#This Row],[cu_id]],Revenue_Analysis[cuid],Revenue_Analysis[Q2 High Deviation], 0)</f>
        <v>49.35</v>
      </c>
      <c r="AE527" s="32">
        <f>_xlfn.XLOOKUP(Master1[[#This Row],[cu_id]],Revenue_Analysis[cuid],Revenue_Analysis[Q3 Low Deviation], 0)</f>
        <v>48.15</v>
      </c>
      <c r="AF527" s="32">
        <f>_xlfn.XLOOKUP(Master1[[#This Row],[cu_id]],Revenue_Analysis[cuid],Revenue_Analysis[Q3 High Deviation], 0)</f>
        <v>48.15</v>
      </c>
      <c r="AG527" s="32">
        <f>_xlfn.XLOOKUP(Master1[[#This Row],[cu_id]],Revenue_Analysis[cuid],Revenue_Analysis[Q4 Low Deviation], 0)</f>
        <v>37.17</v>
      </c>
      <c r="AH527" s="32">
        <f>_xlfn.XLOOKUP(Master1[[#This Row],[cu_id]],Revenue_Analysis[cuid],Revenue_Analysis[Q4 High Deviation], 0)</f>
        <v>37.17</v>
      </c>
      <c r="AI527" s="32">
        <f>_xlfn.XLOOKUP(Master1[[#This Row],[cu_id]],Revenue_Analysis[cuid],Revenue_Analysis[Q1 Average], 0)</f>
        <v>37.6892</v>
      </c>
      <c r="AJ527" s="32">
        <f>_xlfn.XLOOKUP(Master1[[#This Row],[cu_id]],Revenue_Analysis[cuid],Revenue_Analysis[Q2 Average], 0)</f>
        <v>39.67</v>
      </c>
      <c r="AK527" s="32">
        <f>_xlfn.XLOOKUP(Master1[[#This Row],[cu_id]],Revenue_Analysis[cuid],Revenue_Analysis[Q3 Average], 0)</f>
        <v>48.15</v>
      </c>
      <c r="AL527" s="32">
        <f>_xlfn.XLOOKUP(Master1[[#This Row],[cu_id]],Revenue_Analysis[cuid],Revenue_Analysis[Q4 Average], 0)</f>
        <v>37.17</v>
      </c>
      <c r="AM527" s="34">
        <v>0.375</v>
      </c>
      <c r="AN527" s="35">
        <v>0.70833333333333337</v>
      </c>
      <c r="AO527" s="35" t="s">
        <v>4592</v>
      </c>
      <c r="AP527" s="35" t="s">
        <v>4592</v>
      </c>
      <c r="AQ527" s="20" t="s">
        <v>0</v>
      </c>
      <c r="AR527" s="20"/>
      <c r="AS527" s="14">
        <f>IFERROR(_xlfn.XLOOKUP(Master1[[#This Row],[cu_id]],StopTimes[cu_ID],StopTimes[Average Stop Time]), 0)</f>
        <v>0</v>
      </c>
      <c r="AT527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527" s="13"/>
    </row>
    <row r="528" spans="1:47" x14ac:dyDescent="0.3">
      <c r="A528" s="18" t="s">
        <v>3047</v>
      </c>
      <c r="B528" s="20">
        <v>47</v>
      </c>
      <c r="C528" s="20" t="s">
        <v>14</v>
      </c>
      <c r="D528" s="19">
        <v>99035</v>
      </c>
      <c r="E528" s="19" t="s">
        <v>6242</v>
      </c>
      <c r="F528" s="19" t="s">
        <v>6305</v>
      </c>
      <c r="G528" s="19" t="s">
        <v>6306</v>
      </c>
      <c r="H528" s="19" t="s">
        <v>5</v>
      </c>
      <c r="I528" s="19" t="s">
        <v>5641</v>
      </c>
      <c r="J528" s="19" t="s">
        <v>4</v>
      </c>
      <c r="K528" s="19" t="s">
        <v>5642</v>
      </c>
      <c r="L528" s="21">
        <v>7</v>
      </c>
      <c r="M528" s="20" t="s">
        <v>30</v>
      </c>
      <c r="N528" s="20" t="s">
        <v>2</v>
      </c>
      <c r="O528" s="20">
        <v>206</v>
      </c>
      <c r="P528" s="20">
        <v>0</v>
      </c>
      <c r="Q528" s="20">
        <v>0</v>
      </c>
      <c r="R528" s="20">
        <v>0</v>
      </c>
      <c r="S528" s="20">
        <v>206</v>
      </c>
      <c r="T528" s="20">
        <v>0</v>
      </c>
      <c r="U528" s="20">
        <v>29</v>
      </c>
      <c r="V528" s="30"/>
      <c r="W528" s="30"/>
      <c r="X528" s="33">
        <f>IFERROR(1 -(Master1[[#This Row],[Avg Garment Scans per Delivery]]/Master1[[#This Row],[Garment Inventory]]), 0)</f>
        <v>0</v>
      </c>
      <c r="Y528" s="30"/>
      <c r="Z528" s="30"/>
      <c r="AA528" s="32">
        <f>_xlfn.XLOOKUP(Master1[[#This Row],[cu_id]], Revenue_Analysis[cuid], Revenue_Analysis[Q1 Low Deviation], 0)</f>
        <v>38.830399999999997</v>
      </c>
      <c r="AB528" s="32">
        <f>_xlfn.XLOOKUP(Master1[[#This Row],[cu_id]],Revenue_Analysis[cuid],Revenue_Analysis[Q1 High Deviation], 0)</f>
        <v>40.427999999999997</v>
      </c>
      <c r="AC528" s="32">
        <f>_xlfn.XLOOKUP(Master1[[#This Row],[cu_id]],Revenue_Analysis[cuid],Revenue_Analysis[Q2 Low Deviation], 0)</f>
        <v>31.038399999999999</v>
      </c>
      <c r="AD528" s="32">
        <f>_xlfn.XLOOKUP(Master1[[#This Row],[cu_id]],Revenue_Analysis[cuid],Revenue_Analysis[Q2 High Deviation], 0)</f>
        <v>51.249600000000001</v>
      </c>
      <c r="AE528" s="32">
        <f>_xlfn.XLOOKUP(Master1[[#This Row],[cu_id]],Revenue_Analysis[cuid],Revenue_Analysis[Q3 Low Deviation], 0)</f>
        <v>49.88</v>
      </c>
      <c r="AF528" s="32">
        <f>_xlfn.XLOOKUP(Master1[[#This Row],[cu_id]],Revenue_Analysis[cuid],Revenue_Analysis[Q3 High Deviation], 0)</f>
        <v>49.88</v>
      </c>
      <c r="AG528" s="32">
        <f>_xlfn.XLOOKUP(Master1[[#This Row],[cu_id]],Revenue_Analysis[cuid],Revenue_Analysis[Q4 Low Deviation], 0)</f>
        <v>39.11</v>
      </c>
      <c r="AH528" s="32">
        <f>_xlfn.XLOOKUP(Master1[[#This Row],[cu_id]],Revenue_Analysis[cuid],Revenue_Analysis[Q4 High Deviation], 0)</f>
        <v>39.11</v>
      </c>
      <c r="AI528" s="32">
        <f>_xlfn.XLOOKUP(Master1[[#This Row],[cu_id]],Revenue_Analysis[cuid],Revenue_Analysis[Q1 Average], 0)</f>
        <v>39.629199999999997</v>
      </c>
      <c r="AJ528" s="32">
        <f>_xlfn.XLOOKUP(Master1[[#This Row],[cu_id]],Revenue_Analysis[cuid],Revenue_Analysis[Q2 Average], 0)</f>
        <v>41.143999999999998</v>
      </c>
      <c r="AK528" s="32">
        <f>_xlfn.XLOOKUP(Master1[[#This Row],[cu_id]],Revenue_Analysis[cuid],Revenue_Analysis[Q3 Average], 0)</f>
        <v>49.88</v>
      </c>
      <c r="AL528" s="32">
        <f>_xlfn.XLOOKUP(Master1[[#This Row],[cu_id]],Revenue_Analysis[cuid],Revenue_Analysis[Q4 Average], 0)</f>
        <v>39.11</v>
      </c>
      <c r="AM528" s="34">
        <v>0.375</v>
      </c>
      <c r="AN528" s="35">
        <v>0.70833333333333337</v>
      </c>
      <c r="AO528" s="35" t="s">
        <v>4592</v>
      </c>
      <c r="AP528" s="35" t="s">
        <v>4592</v>
      </c>
      <c r="AQ528" s="20" t="s">
        <v>0</v>
      </c>
      <c r="AR528" s="20"/>
      <c r="AS528" s="14">
        <f>IFERROR(_xlfn.XLOOKUP(Master1[[#This Row],[cu_id]],StopTimes[cu_ID],StopTimes[Average Stop Time]), 0)</f>
        <v>0</v>
      </c>
      <c r="AT528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528" s="13"/>
    </row>
    <row r="529" spans="1:47" x14ac:dyDescent="0.3">
      <c r="A529" s="18" t="s">
        <v>3048</v>
      </c>
      <c r="B529" s="20">
        <v>47</v>
      </c>
      <c r="C529" s="20" t="s">
        <v>12</v>
      </c>
      <c r="D529" s="19">
        <v>99035</v>
      </c>
      <c r="E529" s="19" t="s">
        <v>5031</v>
      </c>
      <c r="F529" s="19" t="s">
        <v>6307</v>
      </c>
      <c r="G529" s="19" t="s">
        <v>6308</v>
      </c>
      <c r="H529" s="19" t="s">
        <v>5</v>
      </c>
      <c r="I529" s="19" t="s">
        <v>5411</v>
      </c>
      <c r="J529" s="19" t="s">
        <v>4</v>
      </c>
      <c r="K529" s="19" t="s">
        <v>6309</v>
      </c>
      <c r="L529" s="21">
        <v>7</v>
      </c>
      <c r="M529" s="20" t="s">
        <v>30</v>
      </c>
      <c r="N529" s="20" t="s">
        <v>2</v>
      </c>
      <c r="O529" s="20">
        <v>90</v>
      </c>
      <c r="P529" s="20">
        <v>0</v>
      </c>
      <c r="Q529" s="20">
        <v>90</v>
      </c>
      <c r="R529" s="20">
        <v>0</v>
      </c>
      <c r="S529" s="20">
        <v>0</v>
      </c>
      <c r="T529" s="20">
        <v>0</v>
      </c>
      <c r="U529" s="20">
        <v>29</v>
      </c>
      <c r="V529" s="30"/>
      <c r="W529" s="30"/>
      <c r="X529" s="33">
        <f>IFERROR(1 -(Master1[[#This Row],[Avg Garment Scans per Delivery]]/Master1[[#This Row],[Garment Inventory]]), 0)</f>
        <v>0</v>
      </c>
      <c r="Y529" s="30"/>
      <c r="Z529" s="30"/>
      <c r="AA529" s="32">
        <f>_xlfn.XLOOKUP(Master1[[#This Row],[cu_id]], Revenue_Analysis[cuid], Revenue_Analysis[Q1 Low Deviation], 0)</f>
        <v>85.450400000000002</v>
      </c>
      <c r="AB529" s="32">
        <f>_xlfn.XLOOKUP(Master1[[#This Row],[cu_id]],Revenue_Analysis[cuid],Revenue_Analysis[Q1 High Deviation], 0)</f>
        <v>87.048000000000002</v>
      </c>
      <c r="AC529" s="32">
        <f>_xlfn.XLOOKUP(Master1[[#This Row],[cu_id]],Revenue_Analysis[cuid],Revenue_Analysis[Q2 Low Deviation], 0)</f>
        <v>71.607200000000006</v>
      </c>
      <c r="AD529" s="32">
        <f>_xlfn.XLOOKUP(Master1[[#This Row],[cu_id]],Revenue_Analysis[cuid],Revenue_Analysis[Q2 High Deviation], 0)</f>
        <v>125.4808</v>
      </c>
      <c r="AE529" s="32">
        <f>_xlfn.XLOOKUP(Master1[[#This Row],[cu_id]],Revenue_Analysis[cuid],Revenue_Analysis[Q3 Low Deviation], 0)</f>
        <v>122.8</v>
      </c>
      <c r="AF529" s="32">
        <f>_xlfn.XLOOKUP(Master1[[#This Row],[cu_id]],Revenue_Analysis[cuid],Revenue_Analysis[Q3 High Deviation], 0)</f>
        <v>122.8</v>
      </c>
      <c r="AG529" s="32">
        <f>_xlfn.XLOOKUP(Master1[[#This Row],[cu_id]],Revenue_Analysis[cuid],Revenue_Analysis[Q4 Low Deviation], 0)</f>
        <v>85.73</v>
      </c>
      <c r="AH529" s="32">
        <f>_xlfn.XLOOKUP(Master1[[#This Row],[cu_id]],Revenue_Analysis[cuid],Revenue_Analysis[Q4 High Deviation], 0)</f>
        <v>85.73</v>
      </c>
      <c r="AI529" s="32">
        <f>_xlfn.XLOOKUP(Master1[[#This Row],[cu_id]],Revenue_Analysis[cuid],Revenue_Analysis[Q1 Average], 0)</f>
        <v>86.249200000000002</v>
      </c>
      <c r="AJ529" s="32">
        <f>_xlfn.XLOOKUP(Master1[[#This Row],[cu_id]],Revenue_Analysis[cuid],Revenue_Analysis[Q2 Average], 0)</f>
        <v>98.543999999999997</v>
      </c>
      <c r="AK529" s="32">
        <f>_xlfn.XLOOKUP(Master1[[#This Row],[cu_id]],Revenue_Analysis[cuid],Revenue_Analysis[Q3 Average], 0)</f>
        <v>122.8</v>
      </c>
      <c r="AL529" s="32">
        <f>_xlfn.XLOOKUP(Master1[[#This Row],[cu_id]],Revenue_Analysis[cuid],Revenue_Analysis[Q4 Average], 0)</f>
        <v>85.73</v>
      </c>
      <c r="AM529" s="34">
        <v>0.375</v>
      </c>
      <c r="AN529" s="35">
        <v>0.20833333333333334</v>
      </c>
      <c r="AO529" s="35" t="s">
        <v>4592</v>
      </c>
      <c r="AP529" s="35" t="s">
        <v>4592</v>
      </c>
      <c r="AQ529" s="20" t="s">
        <v>0</v>
      </c>
      <c r="AR529" s="20"/>
      <c r="AS529" s="14">
        <f>IFERROR(_xlfn.XLOOKUP(Master1[[#This Row],[cu_id]],StopTimes[cu_ID],StopTimes[Average Stop Time]), 0)</f>
        <v>0</v>
      </c>
      <c r="AT529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529" s="13"/>
    </row>
    <row r="530" spans="1:47" x14ac:dyDescent="0.3">
      <c r="A530" s="18" t="s">
        <v>3049</v>
      </c>
      <c r="B530" s="20">
        <v>47</v>
      </c>
      <c r="C530" s="20" t="s">
        <v>14</v>
      </c>
      <c r="D530" s="19">
        <v>99035</v>
      </c>
      <c r="E530" s="19" t="s">
        <v>5034</v>
      </c>
      <c r="F530" s="19" t="s">
        <v>6310</v>
      </c>
      <c r="G530" s="19" t="s">
        <v>6311</v>
      </c>
      <c r="H530" s="19" t="s">
        <v>5</v>
      </c>
      <c r="I530" s="19" t="s">
        <v>5464</v>
      </c>
      <c r="J530" s="19" t="s">
        <v>4</v>
      </c>
      <c r="K530" s="19" t="s">
        <v>6312</v>
      </c>
      <c r="L530" s="21">
        <v>7</v>
      </c>
      <c r="M530" s="20" t="s">
        <v>30</v>
      </c>
      <c r="N530" s="20" t="s">
        <v>2</v>
      </c>
      <c r="O530" s="20">
        <v>231</v>
      </c>
      <c r="P530" s="20">
        <v>0</v>
      </c>
      <c r="Q530" s="20">
        <v>0</v>
      </c>
      <c r="R530" s="20">
        <v>0</v>
      </c>
      <c r="S530" s="20">
        <v>231</v>
      </c>
      <c r="T530" s="20">
        <v>0</v>
      </c>
      <c r="U530" s="20">
        <v>29</v>
      </c>
      <c r="V530" s="30"/>
      <c r="W530" s="30"/>
      <c r="X530" s="33">
        <f>IFERROR(1 -(Master1[[#This Row],[Avg Garment Scans per Delivery]]/Master1[[#This Row],[Garment Inventory]]), 0)</f>
        <v>0</v>
      </c>
      <c r="Y530" s="30"/>
      <c r="Z530" s="30"/>
      <c r="AA530" s="32">
        <f>_xlfn.XLOOKUP(Master1[[#This Row],[cu_id]], Revenue_Analysis[cuid], Revenue_Analysis[Q1 Low Deviation], 0)</f>
        <v>58.810400000000001</v>
      </c>
      <c r="AB530" s="32">
        <f>_xlfn.XLOOKUP(Master1[[#This Row],[cu_id]],Revenue_Analysis[cuid],Revenue_Analysis[Q1 High Deviation], 0)</f>
        <v>60.408000000000001</v>
      </c>
      <c r="AC530" s="32">
        <f>_xlfn.XLOOKUP(Master1[[#This Row],[cu_id]],Revenue_Analysis[cuid],Revenue_Analysis[Q2 Low Deviation], 0)</f>
        <v>39.759599999999999</v>
      </c>
      <c r="AD530" s="32">
        <f>_xlfn.XLOOKUP(Master1[[#This Row],[cu_id]],Revenue_Analysis[cuid],Revenue_Analysis[Q2 High Deviation], 0)</f>
        <v>72.852400000000003</v>
      </c>
      <c r="AE530" s="32">
        <f>_xlfn.XLOOKUP(Master1[[#This Row],[cu_id]],Revenue_Analysis[cuid],Revenue_Analysis[Q3 Low Deviation], 0)</f>
        <v>53.007800000000003</v>
      </c>
      <c r="AF530" s="32">
        <f>_xlfn.XLOOKUP(Master1[[#This Row],[cu_id]],Revenue_Analysis[cuid],Revenue_Analysis[Q3 High Deviation], 0)</f>
        <v>64.705600000000004</v>
      </c>
      <c r="AG530" s="32">
        <f>_xlfn.XLOOKUP(Master1[[#This Row],[cu_id]],Revenue_Analysis[cuid],Revenue_Analysis[Q4 Low Deviation], 0)</f>
        <v>59.09</v>
      </c>
      <c r="AH530" s="32">
        <f>_xlfn.XLOOKUP(Master1[[#This Row],[cu_id]],Revenue_Analysis[cuid],Revenue_Analysis[Q4 High Deviation], 0)</f>
        <v>59.09</v>
      </c>
      <c r="AI530" s="32">
        <f>_xlfn.XLOOKUP(Master1[[#This Row],[cu_id]],Revenue_Analysis[cuid],Revenue_Analysis[Q1 Average], 0)</f>
        <v>59.609200000000001</v>
      </c>
      <c r="AJ530" s="32">
        <f>_xlfn.XLOOKUP(Master1[[#This Row],[cu_id]],Revenue_Analysis[cuid],Revenue_Analysis[Q2 Average], 0)</f>
        <v>56.305999999999997</v>
      </c>
      <c r="AK530" s="32">
        <f>_xlfn.XLOOKUP(Master1[[#This Row],[cu_id]],Revenue_Analysis[cuid],Revenue_Analysis[Q3 Average], 0)</f>
        <v>58.856699999999996</v>
      </c>
      <c r="AL530" s="32">
        <f>_xlfn.XLOOKUP(Master1[[#This Row],[cu_id]],Revenue_Analysis[cuid],Revenue_Analysis[Q4 Average], 0)</f>
        <v>59.09</v>
      </c>
      <c r="AM530" s="34">
        <v>0.375</v>
      </c>
      <c r="AN530" s="35">
        <v>0.70833333333333337</v>
      </c>
      <c r="AO530" s="35" t="s">
        <v>4592</v>
      </c>
      <c r="AP530" s="35" t="s">
        <v>4592</v>
      </c>
      <c r="AQ530" s="20" t="s">
        <v>0</v>
      </c>
      <c r="AR530" s="20"/>
      <c r="AS530" s="14">
        <f>IFERROR(_xlfn.XLOOKUP(Master1[[#This Row],[cu_id]],StopTimes[cu_ID],StopTimes[Average Stop Time]), 0)</f>
        <v>0</v>
      </c>
      <c r="AT530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530" s="13"/>
    </row>
    <row r="531" spans="1:47" x14ac:dyDescent="0.3">
      <c r="A531" s="18" t="s">
        <v>3050</v>
      </c>
      <c r="B531" s="20">
        <v>47</v>
      </c>
      <c r="C531" s="20" t="s">
        <v>12</v>
      </c>
      <c r="D531" s="19">
        <v>99035</v>
      </c>
      <c r="E531" s="19" t="s">
        <v>118</v>
      </c>
      <c r="F531" s="19" t="s">
        <v>6507</v>
      </c>
      <c r="G531" s="19" t="s">
        <v>6508</v>
      </c>
      <c r="H531" s="19" t="s">
        <v>5</v>
      </c>
      <c r="I531" s="19" t="s">
        <v>5389</v>
      </c>
      <c r="J531" s="19" t="s">
        <v>4</v>
      </c>
      <c r="K531" s="19" t="s">
        <v>6509</v>
      </c>
      <c r="L531" s="21">
        <v>7</v>
      </c>
      <c r="M531" s="20" t="s">
        <v>30</v>
      </c>
      <c r="N531" s="20" t="s">
        <v>2</v>
      </c>
      <c r="O531" s="20">
        <v>65</v>
      </c>
      <c r="P531" s="20">
        <v>0</v>
      </c>
      <c r="Q531" s="20">
        <v>65</v>
      </c>
      <c r="R531" s="20">
        <v>0</v>
      </c>
      <c r="S531" s="20">
        <v>0</v>
      </c>
      <c r="T531" s="20">
        <v>0</v>
      </c>
      <c r="U531" s="20">
        <v>30</v>
      </c>
      <c r="V531" s="30"/>
      <c r="W531" s="30"/>
      <c r="X531" s="33">
        <f>IFERROR(1 -(Master1[[#This Row],[Avg Garment Scans per Delivery]]/Master1[[#This Row],[Garment Inventory]]), 0)</f>
        <v>0</v>
      </c>
      <c r="Y531" s="30"/>
      <c r="Z531" s="30"/>
      <c r="AA531" s="32">
        <f>_xlfn.XLOOKUP(Master1[[#This Row],[cu_id]], Revenue_Analysis[cuid], Revenue_Analysis[Q1 Low Deviation], 0)</f>
        <v>34.113500000000002</v>
      </c>
      <c r="AB531" s="32">
        <f>_xlfn.XLOOKUP(Master1[[#This Row],[cu_id]],Revenue_Analysis[cuid],Revenue_Analysis[Q1 High Deviation], 0)</f>
        <v>44.837899999999998</v>
      </c>
      <c r="AC531" s="32">
        <f>_xlfn.XLOOKUP(Master1[[#This Row],[cu_id]],Revenue_Analysis[cuid],Revenue_Analysis[Q2 Low Deviation], 0)</f>
        <v>30.937999999999999</v>
      </c>
      <c r="AD531" s="32">
        <f>_xlfn.XLOOKUP(Master1[[#This Row],[cu_id]],Revenue_Analysis[cuid],Revenue_Analysis[Q2 High Deviation], 0)</f>
        <v>55.402000000000001</v>
      </c>
      <c r="AE531" s="32">
        <f>_xlfn.XLOOKUP(Master1[[#This Row],[cu_id]],Revenue_Analysis[cuid],Revenue_Analysis[Q3 Low Deviation], 0)</f>
        <v>53.03</v>
      </c>
      <c r="AF531" s="32">
        <f>_xlfn.XLOOKUP(Master1[[#This Row],[cu_id]],Revenue_Analysis[cuid],Revenue_Analysis[Q3 High Deviation], 0)</f>
        <v>53.03</v>
      </c>
      <c r="AG531" s="32">
        <f>_xlfn.XLOOKUP(Master1[[#This Row],[cu_id]],Revenue_Analysis[cuid],Revenue_Analysis[Q4 Low Deviation], 0)</f>
        <v>40.65</v>
      </c>
      <c r="AH531" s="32">
        <f>_xlfn.XLOOKUP(Master1[[#This Row],[cu_id]],Revenue_Analysis[cuid],Revenue_Analysis[Q4 High Deviation], 0)</f>
        <v>40.65</v>
      </c>
      <c r="AI531" s="32">
        <f>_xlfn.XLOOKUP(Master1[[#This Row],[cu_id]],Revenue_Analysis[cuid],Revenue_Analysis[Q1 Average], 0)</f>
        <v>39.475700000000003</v>
      </c>
      <c r="AJ531" s="32">
        <f>_xlfn.XLOOKUP(Master1[[#This Row],[cu_id]],Revenue_Analysis[cuid],Revenue_Analysis[Q2 Average], 0)</f>
        <v>43.17</v>
      </c>
      <c r="AK531" s="32">
        <f>_xlfn.XLOOKUP(Master1[[#This Row],[cu_id]],Revenue_Analysis[cuid],Revenue_Analysis[Q3 Average], 0)</f>
        <v>53.03</v>
      </c>
      <c r="AL531" s="32">
        <f>_xlfn.XLOOKUP(Master1[[#This Row],[cu_id]],Revenue_Analysis[cuid],Revenue_Analysis[Q4 Average], 0)</f>
        <v>40.65</v>
      </c>
      <c r="AM531" s="34">
        <v>0.375</v>
      </c>
      <c r="AN531" s="35">
        <v>0.20833333333333334</v>
      </c>
      <c r="AO531" s="35" t="s">
        <v>4592</v>
      </c>
      <c r="AP531" s="35" t="s">
        <v>4592</v>
      </c>
      <c r="AQ531" s="20" t="s">
        <v>0</v>
      </c>
      <c r="AR531" s="20"/>
      <c r="AS531" s="14">
        <f>IFERROR(_xlfn.XLOOKUP(Master1[[#This Row],[cu_id]],StopTimes[cu_ID],StopTimes[Average Stop Time]), 0)</f>
        <v>0</v>
      </c>
      <c r="AT531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531" s="13"/>
    </row>
    <row r="532" spans="1:47" x14ac:dyDescent="0.3">
      <c r="A532" s="18" t="s">
        <v>3051</v>
      </c>
      <c r="B532" s="20">
        <v>47</v>
      </c>
      <c r="C532" s="20" t="s">
        <v>14</v>
      </c>
      <c r="D532" s="19">
        <v>99035</v>
      </c>
      <c r="E532" s="19" t="s">
        <v>115</v>
      </c>
      <c r="F532" s="19" t="s">
        <v>6797</v>
      </c>
      <c r="G532" s="19" t="s">
        <v>6798</v>
      </c>
      <c r="H532" s="19" t="s">
        <v>5</v>
      </c>
      <c r="I532" s="19" t="s">
        <v>5641</v>
      </c>
      <c r="J532" s="19" t="s">
        <v>4</v>
      </c>
      <c r="K532" s="19" t="s">
        <v>5642</v>
      </c>
      <c r="L532" s="21">
        <v>7</v>
      </c>
      <c r="M532" s="20" t="s">
        <v>30</v>
      </c>
      <c r="N532" s="20" t="s">
        <v>2</v>
      </c>
      <c r="O532" s="20">
        <v>207</v>
      </c>
      <c r="P532" s="20">
        <v>0</v>
      </c>
      <c r="Q532" s="20">
        <v>0</v>
      </c>
      <c r="R532" s="20">
        <v>0</v>
      </c>
      <c r="S532" s="20">
        <v>207</v>
      </c>
      <c r="T532" s="20">
        <v>0</v>
      </c>
      <c r="U532" s="20">
        <v>29</v>
      </c>
      <c r="V532" s="30"/>
      <c r="W532" s="30"/>
      <c r="X532" s="33">
        <f>IFERROR(1 -(Master1[[#This Row],[Avg Garment Scans per Delivery]]/Master1[[#This Row],[Garment Inventory]]), 0)</f>
        <v>0</v>
      </c>
      <c r="Y532" s="30"/>
      <c r="Z532" s="30"/>
      <c r="AA532" s="32">
        <f>_xlfn.XLOOKUP(Master1[[#This Row],[cu_id]], Revenue_Analysis[cuid], Revenue_Analysis[Q1 Low Deviation], 0)</f>
        <v>133.66040000000001</v>
      </c>
      <c r="AB532" s="32">
        <f>_xlfn.XLOOKUP(Master1[[#This Row],[cu_id]],Revenue_Analysis[cuid],Revenue_Analysis[Q1 High Deviation], 0)</f>
        <v>135.25800000000001</v>
      </c>
      <c r="AC532" s="32">
        <f>_xlfn.XLOOKUP(Master1[[#This Row],[cu_id]],Revenue_Analysis[cuid],Revenue_Analysis[Q2 Low Deviation], 0)</f>
        <v>113.2056</v>
      </c>
      <c r="AD532" s="32">
        <f>_xlfn.XLOOKUP(Master1[[#This Row],[cu_id]],Revenue_Analysis[cuid],Revenue_Analysis[Q2 High Deviation], 0)</f>
        <v>187.7784</v>
      </c>
      <c r="AE532" s="32">
        <f>_xlfn.XLOOKUP(Master1[[#This Row],[cu_id]],Revenue_Analysis[cuid],Revenue_Analysis[Q3 Low Deviation], 0)</f>
        <v>127.6855</v>
      </c>
      <c r="AF532" s="32">
        <f>_xlfn.XLOOKUP(Master1[[#This Row],[cu_id]],Revenue_Analysis[cuid],Revenue_Analysis[Q3 High Deviation], 0)</f>
        <v>163.24109999999999</v>
      </c>
      <c r="AG532" s="32">
        <f>_xlfn.XLOOKUP(Master1[[#This Row],[cu_id]],Revenue_Analysis[cuid],Revenue_Analysis[Q4 Low Deviation], 0)</f>
        <v>112.1</v>
      </c>
      <c r="AH532" s="32">
        <f>_xlfn.XLOOKUP(Master1[[#This Row],[cu_id]],Revenue_Analysis[cuid],Revenue_Analysis[Q4 High Deviation], 0)</f>
        <v>138.97999999999999</v>
      </c>
      <c r="AI532" s="32">
        <f>_xlfn.XLOOKUP(Master1[[#This Row],[cu_id]],Revenue_Analysis[cuid],Revenue_Analysis[Q1 Average], 0)</f>
        <v>134.45920000000001</v>
      </c>
      <c r="AJ532" s="32">
        <f>_xlfn.XLOOKUP(Master1[[#This Row],[cu_id]],Revenue_Analysis[cuid],Revenue_Analysis[Q2 Average], 0)</f>
        <v>150.49199999999999</v>
      </c>
      <c r="AK532" s="32">
        <f>_xlfn.XLOOKUP(Master1[[#This Row],[cu_id]],Revenue_Analysis[cuid],Revenue_Analysis[Q3 Average], 0)</f>
        <v>145.4633</v>
      </c>
      <c r="AL532" s="32">
        <f>_xlfn.XLOOKUP(Master1[[#This Row],[cu_id]],Revenue_Analysis[cuid],Revenue_Analysis[Q4 Average], 0)</f>
        <v>125.54</v>
      </c>
      <c r="AM532" s="34">
        <v>0.375</v>
      </c>
      <c r="AN532" s="35">
        <v>0.70833333333333337</v>
      </c>
      <c r="AO532" s="35" t="s">
        <v>4592</v>
      </c>
      <c r="AP532" s="35" t="s">
        <v>4592</v>
      </c>
      <c r="AQ532" s="20" t="s">
        <v>0</v>
      </c>
      <c r="AR532" s="20"/>
      <c r="AS532" s="14">
        <f>IFERROR(_xlfn.XLOOKUP(Master1[[#This Row],[cu_id]],StopTimes[cu_ID],StopTimes[Average Stop Time]), 0)</f>
        <v>0</v>
      </c>
      <c r="AT532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532" s="13"/>
    </row>
    <row r="533" spans="1:47" x14ac:dyDescent="0.3">
      <c r="A533" s="18" t="s">
        <v>3052</v>
      </c>
      <c r="B533" s="20">
        <v>47</v>
      </c>
      <c r="C533" s="20" t="s">
        <v>14</v>
      </c>
      <c r="D533" s="19">
        <v>99061</v>
      </c>
      <c r="E533" s="19" t="s">
        <v>5612</v>
      </c>
      <c r="F533" s="19" t="s">
        <v>5613</v>
      </c>
      <c r="G533" s="19" t="s">
        <v>5593</v>
      </c>
      <c r="H533" s="19" t="s">
        <v>11</v>
      </c>
      <c r="I533" s="19" t="s">
        <v>4977</v>
      </c>
      <c r="J533" s="19" t="s">
        <v>4</v>
      </c>
      <c r="K533" s="19" t="s">
        <v>5064</v>
      </c>
      <c r="L533" s="21" t="s">
        <v>16</v>
      </c>
      <c r="M533" s="20" t="s">
        <v>3</v>
      </c>
      <c r="N533" s="20" t="s">
        <v>2</v>
      </c>
      <c r="O533" s="20">
        <v>45</v>
      </c>
      <c r="P533" s="20">
        <v>0</v>
      </c>
      <c r="Q533" s="20">
        <v>0</v>
      </c>
      <c r="R533" s="20">
        <v>0</v>
      </c>
      <c r="S533" s="20">
        <v>45</v>
      </c>
      <c r="T533" s="20">
        <v>0</v>
      </c>
      <c r="U533" s="20">
        <v>53</v>
      </c>
      <c r="V533" s="30"/>
      <c r="W533" s="30"/>
      <c r="X533" s="33">
        <f>IFERROR(1 -(Master1[[#This Row],[Avg Garment Scans per Delivery]]/Master1[[#This Row],[Garment Inventory]]), 0)</f>
        <v>0</v>
      </c>
      <c r="Y533" s="30"/>
      <c r="Z533" s="30"/>
      <c r="AA533" s="32">
        <f>_xlfn.XLOOKUP(Master1[[#This Row],[cu_id]], Revenue_Analysis[cuid], Revenue_Analysis[Q1 Low Deviation], 0)</f>
        <v>6.98</v>
      </c>
      <c r="AB533" s="32">
        <f>_xlfn.XLOOKUP(Master1[[#This Row],[cu_id]],Revenue_Analysis[cuid],Revenue_Analysis[Q1 High Deviation], 0)</f>
        <v>6.98</v>
      </c>
      <c r="AC533" s="32">
        <f>_xlfn.XLOOKUP(Master1[[#This Row],[cu_id]],Revenue_Analysis[cuid],Revenue_Analysis[Q2 Low Deviation], 0)</f>
        <v>7.2575000000000003</v>
      </c>
      <c r="AD533" s="32">
        <f>_xlfn.XLOOKUP(Master1[[#This Row],[cu_id]],Revenue_Analysis[cuid],Revenue_Analysis[Q2 High Deviation], 0)</f>
        <v>8.7640999999999991</v>
      </c>
      <c r="AE533" s="32">
        <f>_xlfn.XLOOKUP(Master1[[#This Row],[cu_id]],Revenue_Analysis[cuid],Revenue_Analysis[Q3 Low Deviation], 0)</f>
        <v>7.5667</v>
      </c>
      <c r="AF533" s="32">
        <f>_xlfn.XLOOKUP(Master1[[#This Row],[cu_id]],Revenue_Analysis[cuid],Revenue_Analysis[Q3 High Deviation], 0)</f>
        <v>8.0425000000000004</v>
      </c>
      <c r="AG533" s="32">
        <f>_xlfn.XLOOKUP(Master1[[#This Row],[cu_id]],Revenue_Analysis[cuid],Revenue_Analysis[Q4 Low Deviation], 0)</f>
        <v>6.6382000000000003</v>
      </c>
      <c r="AH533" s="32">
        <f>_xlfn.XLOOKUP(Master1[[#This Row],[cu_id]],Revenue_Analysis[cuid],Revenue_Analysis[Q4 High Deviation], 0)</f>
        <v>7.2771999999999997</v>
      </c>
      <c r="AI533" s="32">
        <f>_xlfn.XLOOKUP(Master1[[#This Row],[cu_id]],Revenue_Analysis[cuid],Revenue_Analysis[Q1 Average], 0)</f>
        <v>6.98</v>
      </c>
      <c r="AJ533" s="32">
        <f>_xlfn.XLOOKUP(Master1[[#This Row],[cu_id]],Revenue_Analysis[cuid],Revenue_Analysis[Q2 Average], 0)</f>
        <v>8.0107999999999997</v>
      </c>
      <c r="AK533" s="32">
        <f>_xlfn.XLOOKUP(Master1[[#This Row],[cu_id]],Revenue_Analysis[cuid],Revenue_Analysis[Q3 Average], 0)</f>
        <v>7.8045999999999998</v>
      </c>
      <c r="AL533" s="32">
        <f>_xlfn.XLOOKUP(Master1[[#This Row],[cu_id]],Revenue_Analysis[cuid],Revenue_Analysis[Q4 Average], 0)</f>
        <v>6.9577</v>
      </c>
      <c r="AM533" s="34">
        <v>0.20833333333333334</v>
      </c>
      <c r="AN533" s="35">
        <v>0.5</v>
      </c>
      <c r="AO533" s="35" t="s">
        <v>4592</v>
      </c>
      <c r="AP533" s="35" t="s">
        <v>4592</v>
      </c>
      <c r="AQ533" s="20" t="s">
        <v>0</v>
      </c>
      <c r="AR533" s="20"/>
      <c r="AS533" s="14">
        <f>IFERROR(_xlfn.XLOOKUP(Master1[[#This Row],[cu_id]],StopTimes[cu_ID],StopTimes[Average Stop Time]), 0)</f>
        <v>0.12916666666666668</v>
      </c>
      <c r="AT533" s="14">
        <f>IF(Master1[[#This Row],[RSP StopTime Override]] &lt;&gt; "",Master1[[#This Row],[RSP StopTime Override]],IF(Master1[[#This Row],[Avg Stop Time Helper]] &lt;&gt; 0, Master1[[#This Row],[Avg Stop Time Helper]],Average_Stop_Time))</f>
        <v>0.12916666666666668</v>
      </c>
      <c r="AU533" s="13"/>
    </row>
    <row r="534" spans="1:47" x14ac:dyDescent="0.3">
      <c r="A534" s="18" t="s">
        <v>3053</v>
      </c>
      <c r="B534" s="20">
        <v>50</v>
      </c>
      <c r="C534" s="20" t="s">
        <v>12</v>
      </c>
      <c r="D534" s="19">
        <v>531660</v>
      </c>
      <c r="E534" s="19" t="s">
        <v>13</v>
      </c>
      <c r="F534" s="19" t="s">
        <v>5901</v>
      </c>
      <c r="G534" s="19" t="s">
        <v>5902</v>
      </c>
      <c r="H534" s="19" t="s">
        <v>5</v>
      </c>
      <c r="I534" s="19" t="s">
        <v>4607</v>
      </c>
      <c r="J534" s="19" t="s">
        <v>4</v>
      </c>
      <c r="K534" s="19" t="s">
        <v>4651</v>
      </c>
      <c r="L534" s="21" t="s">
        <v>17</v>
      </c>
      <c r="M534" s="20" t="s">
        <v>10</v>
      </c>
      <c r="N534" s="20" t="s">
        <v>2</v>
      </c>
      <c r="O534" s="20">
        <v>105</v>
      </c>
      <c r="P534" s="20">
        <v>0</v>
      </c>
      <c r="Q534" s="20">
        <v>105</v>
      </c>
      <c r="R534" s="20">
        <v>0</v>
      </c>
      <c r="S534" s="20">
        <v>0</v>
      </c>
      <c r="T534" s="20">
        <v>0</v>
      </c>
      <c r="U534" s="20">
        <v>30</v>
      </c>
      <c r="V534" s="30"/>
      <c r="W534" s="30"/>
      <c r="X534" s="33">
        <f>IFERROR(1 -(Master1[[#This Row],[Avg Garment Scans per Delivery]]/Master1[[#This Row],[Garment Inventory]]), 0)</f>
        <v>0</v>
      </c>
      <c r="Y534" s="30"/>
      <c r="Z534" s="30"/>
      <c r="AA534" s="32">
        <f>_xlfn.XLOOKUP(Master1[[#This Row],[cu_id]], Revenue_Analysis[cuid], Revenue_Analysis[Q1 Low Deviation], 0)</f>
        <v>0</v>
      </c>
      <c r="AB534" s="32">
        <f>_xlfn.XLOOKUP(Master1[[#This Row],[cu_id]],Revenue_Analysis[cuid],Revenue_Analysis[Q1 High Deviation], 0)</f>
        <v>0</v>
      </c>
      <c r="AC534" s="32">
        <f>_xlfn.XLOOKUP(Master1[[#This Row],[cu_id]],Revenue_Analysis[cuid],Revenue_Analysis[Q2 Low Deviation], 0)</f>
        <v>0</v>
      </c>
      <c r="AD534" s="32">
        <f>_xlfn.XLOOKUP(Master1[[#This Row],[cu_id]],Revenue_Analysis[cuid],Revenue_Analysis[Q2 High Deviation], 0)</f>
        <v>0</v>
      </c>
      <c r="AE534" s="32">
        <f>_xlfn.XLOOKUP(Master1[[#This Row],[cu_id]],Revenue_Analysis[cuid],Revenue_Analysis[Q3 Low Deviation], 0)</f>
        <v>0</v>
      </c>
      <c r="AF534" s="32">
        <f>_xlfn.XLOOKUP(Master1[[#This Row],[cu_id]],Revenue_Analysis[cuid],Revenue_Analysis[Q3 High Deviation], 0)</f>
        <v>0</v>
      </c>
      <c r="AG534" s="32">
        <f>_xlfn.XLOOKUP(Master1[[#This Row],[cu_id]],Revenue_Analysis[cuid],Revenue_Analysis[Q4 Low Deviation], 0)</f>
        <v>0</v>
      </c>
      <c r="AH534" s="32">
        <f>_xlfn.XLOOKUP(Master1[[#This Row],[cu_id]],Revenue_Analysis[cuid],Revenue_Analysis[Q4 High Deviation], 0)</f>
        <v>0</v>
      </c>
      <c r="AI534" s="32">
        <f>_xlfn.XLOOKUP(Master1[[#This Row],[cu_id]],Revenue_Analysis[cuid],Revenue_Analysis[Q1 Average], 0)</f>
        <v>0</v>
      </c>
      <c r="AJ534" s="32">
        <f>_xlfn.XLOOKUP(Master1[[#This Row],[cu_id]],Revenue_Analysis[cuid],Revenue_Analysis[Q2 Average], 0)</f>
        <v>0</v>
      </c>
      <c r="AK534" s="32">
        <f>_xlfn.XLOOKUP(Master1[[#This Row],[cu_id]],Revenue_Analysis[cuid],Revenue_Analysis[Q3 Average], 0)</f>
        <v>0</v>
      </c>
      <c r="AL534" s="32">
        <f>_xlfn.XLOOKUP(Master1[[#This Row],[cu_id]],Revenue_Analysis[cuid],Revenue_Analysis[Q4 Average], 0)</f>
        <v>0</v>
      </c>
      <c r="AM534" s="34">
        <v>0.375</v>
      </c>
      <c r="AN534" s="35">
        <v>0.625</v>
      </c>
      <c r="AO534" s="35" t="s">
        <v>4592</v>
      </c>
      <c r="AP534" s="35" t="s">
        <v>4592</v>
      </c>
      <c r="AQ534" s="20" t="s">
        <v>0</v>
      </c>
      <c r="AR534" s="20"/>
      <c r="AS534" s="14">
        <f>IFERROR(_xlfn.XLOOKUP(Master1[[#This Row],[cu_id]],StopTimes[cu_ID],StopTimes[Average Stop Time]), 0)</f>
        <v>0</v>
      </c>
      <c r="AT534" s="14">
        <f>IF(Master1[[#This Row],[RSP StopTime Override]] &lt;&gt; "",Master1[[#This Row],[RSP StopTime Override]],IF(Master1[[#This Row],[Avg Stop Time Helper]] &lt;&gt; 0, Master1[[#This Row],[Avg Stop Time Helper]],Average_Stop_Time))</f>
        <v>7</v>
      </c>
      <c r="AU534" s="13">
        <v>7</v>
      </c>
    </row>
    <row r="535" spans="1:47" x14ac:dyDescent="0.3">
      <c r="A535" s="18" t="s">
        <v>3054</v>
      </c>
      <c r="B535" s="20">
        <v>51</v>
      </c>
      <c r="C535" s="20" t="s">
        <v>12</v>
      </c>
      <c r="D535" s="19">
        <v>531665</v>
      </c>
      <c r="E535" s="19" t="s">
        <v>39</v>
      </c>
      <c r="F535" s="19" t="s">
        <v>6313</v>
      </c>
      <c r="G535" s="19" t="s">
        <v>6314</v>
      </c>
      <c r="H535" s="19" t="s">
        <v>5</v>
      </c>
      <c r="I535" s="19" t="s">
        <v>5481</v>
      </c>
      <c r="J535" s="19" t="s">
        <v>4</v>
      </c>
      <c r="K535" s="19" t="s">
        <v>5740</v>
      </c>
      <c r="L535" s="21" t="s">
        <v>16</v>
      </c>
      <c r="M535" s="20" t="s">
        <v>3</v>
      </c>
      <c r="N535" s="20" t="s">
        <v>2</v>
      </c>
      <c r="O535" s="20">
        <v>30</v>
      </c>
      <c r="P535" s="20">
        <v>0</v>
      </c>
      <c r="Q535" s="20">
        <v>30</v>
      </c>
      <c r="R535" s="20">
        <v>0</v>
      </c>
      <c r="S535" s="20">
        <v>0</v>
      </c>
      <c r="T535" s="20">
        <v>0</v>
      </c>
      <c r="U535" s="20">
        <v>52</v>
      </c>
      <c r="V535" s="30">
        <v>145</v>
      </c>
      <c r="W535" s="30">
        <v>18</v>
      </c>
      <c r="X535" s="33">
        <f>IFERROR(1 -(Master1[[#This Row],[Avg Garment Scans per Delivery]]/Master1[[#This Row],[Garment Inventory]]), 0)</f>
        <v>0.87586206896551722</v>
      </c>
      <c r="Y535" s="30">
        <v>8</v>
      </c>
      <c r="Z535" s="30">
        <v>152</v>
      </c>
      <c r="AA535" s="32">
        <f>_xlfn.XLOOKUP(Master1[[#This Row],[cu_id]], Revenue_Analysis[cuid], Revenue_Analysis[Q1 Low Deviation], 0)</f>
        <v>332.94850000000002</v>
      </c>
      <c r="AB535" s="32">
        <f>_xlfn.XLOOKUP(Master1[[#This Row],[cu_id]],Revenue_Analysis[cuid],Revenue_Analysis[Q1 High Deviation], 0)</f>
        <v>345.68990000000002</v>
      </c>
      <c r="AC535" s="32">
        <f>_xlfn.XLOOKUP(Master1[[#This Row],[cu_id]],Revenue_Analysis[cuid],Revenue_Analysis[Q2 Low Deviation], 0)</f>
        <v>354.39940000000001</v>
      </c>
      <c r="AD535" s="32">
        <f>_xlfn.XLOOKUP(Master1[[#This Row],[cu_id]],Revenue_Analysis[cuid],Revenue_Analysis[Q2 High Deviation], 0)</f>
        <v>372.8098</v>
      </c>
      <c r="AE535" s="32">
        <f>_xlfn.XLOOKUP(Master1[[#This Row],[cu_id]],Revenue_Analysis[cuid],Revenue_Analysis[Q3 Low Deviation], 0)</f>
        <v>370.94779999999997</v>
      </c>
      <c r="AF535" s="32">
        <f>_xlfn.XLOOKUP(Master1[[#This Row],[cu_id]],Revenue_Analysis[cuid],Revenue_Analysis[Q3 High Deviation], 0)</f>
        <v>371.94760000000002</v>
      </c>
      <c r="AG535" s="32">
        <f>_xlfn.XLOOKUP(Master1[[#This Row],[cu_id]],Revenue_Analysis[cuid],Revenue_Analysis[Q4 Low Deviation], 0)</f>
        <v>342.6497</v>
      </c>
      <c r="AH535" s="32">
        <f>_xlfn.XLOOKUP(Master1[[#This Row],[cu_id]],Revenue_Analysis[cuid],Revenue_Analysis[Q4 High Deviation], 0)</f>
        <v>345.3073</v>
      </c>
      <c r="AI535" s="32">
        <f>_xlfn.XLOOKUP(Master1[[#This Row],[cu_id]],Revenue_Analysis[cuid],Revenue_Analysis[Q1 Average], 0)</f>
        <v>339.31920000000002</v>
      </c>
      <c r="AJ535" s="32">
        <f>_xlfn.XLOOKUP(Master1[[#This Row],[cu_id]],Revenue_Analysis[cuid],Revenue_Analysis[Q2 Average], 0)</f>
        <v>363.6046</v>
      </c>
      <c r="AK535" s="32">
        <f>_xlfn.XLOOKUP(Master1[[#This Row],[cu_id]],Revenue_Analysis[cuid],Revenue_Analysis[Q3 Average], 0)</f>
        <v>371.4477</v>
      </c>
      <c r="AL535" s="32">
        <f>_xlfn.XLOOKUP(Master1[[#This Row],[cu_id]],Revenue_Analysis[cuid],Revenue_Analysis[Q4 Average], 0)</f>
        <v>343.9785</v>
      </c>
      <c r="AM535" s="34">
        <v>0.33333333333333331</v>
      </c>
      <c r="AN535" s="35">
        <v>0.91666666666666663</v>
      </c>
      <c r="AO535" s="35" t="s">
        <v>4592</v>
      </c>
      <c r="AP535" s="35" t="s">
        <v>4592</v>
      </c>
      <c r="AQ535" s="20" t="s">
        <v>0</v>
      </c>
      <c r="AR535" s="20"/>
      <c r="AS535" s="14">
        <f>IFERROR(_xlfn.XLOOKUP(Master1[[#This Row],[cu_id]],StopTimes[cu_ID],StopTimes[Average Stop Time]), 0)</f>
        <v>18.128571428333334</v>
      </c>
      <c r="AT535" s="14">
        <f>IF(Master1[[#This Row],[RSP StopTime Override]] &lt;&gt; "",Master1[[#This Row],[RSP StopTime Override]],IF(Master1[[#This Row],[Avg Stop Time Helper]] &lt;&gt; 0, Master1[[#This Row],[Avg Stop Time Helper]],Average_Stop_Time))</f>
        <v>18.128571428333334</v>
      </c>
      <c r="AU535" s="13"/>
    </row>
    <row r="536" spans="1:47" x14ac:dyDescent="0.3">
      <c r="A536" s="18" t="s">
        <v>3055</v>
      </c>
      <c r="B536" s="20">
        <v>51</v>
      </c>
      <c r="C536" s="20" t="s">
        <v>12</v>
      </c>
      <c r="D536" s="19">
        <v>531665</v>
      </c>
      <c r="E536" s="19" t="s">
        <v>13</v>
      </c>
      <c r="F536" s="19" t="s">
        <v>6315</v>
      </c>
      <c r="G536" s="19" t="s">
        <v>6316</v>
      </c>
      <c r="H536" s="19" t="s">
        <v>5</v>
      </c>
      <c r="I536" s="19" t="s">
        <v>5481</v>
      </c>
      <c r="J536" s="19" t="s">
        <v>4</v>
      </c>
      <c r="K536" s="19" t="s">
        <v>5740</v>
      </c>
      <c r="L536" s="21" t="s">
        <v>16</v>
      </c>
      <c r="M536" s="20" t="s">
        <v>3</v>
      </c>
      <c r="N536" s="20" t="s">
        <v>2</v>
      </c>
      <c r="O536" s="20">
        <v>20</v>
      </c>
      <c r="P536" s="20">
        <v>0</v>
      </c>
      <c r="Q536" s="20">
        <v>20</v>
      </c>
      <c r="R536" s="20">
        <v>0</v>
      </c>
      <c r="S536" s="20">
        <v>0</v>
      </c>
      <c r="T536" s="20">
        <v>0</v>
      </c>
      <c r="U536" s="20">
        <v>53</v>
      </c>
      <c r="V536" s="30">
        <v>398</v>
      </c>
      <c r="W536" s="30">
        <v>25</v>
      </c>
      <c r="X536" s="33">
        <f>IFERROR(1 -(Master1[[#This Row],[Avg Garment Scans per Delivery]]/Master1[[#This Row],[Garment Inventory]]), 0)</f>
        <v>0.93718592964824121</v>
      </c>
      <c r="Y536" s="30">
        <v>21</v>
      </c>
      <c r="Z536" s="30">
        <v>408</v>
      </c>
      <c r="AA536" s="32">
        <f>_xlfn.XLOOKUP(Master1[[#This Row],[cu_id]], Revenue_Analysis[cuid], Revenue_Analysis[Q1 Low Deviation], 0)</f>
        <v>920.54589999999996</v>
      </c>
      <c r="AB536" s="32">
        <f>_xlfn.XLOOKUP(Master1[[#This Row],[cu_id]],Revenue_Analysis[cuid],Revenue_Analysis[Q1 High Deviation], 0)</f>
        <v>1223.7713000000001</v>
      </c>
      <c r="AC536" s="32">
        <f>_xlfn.XLOOKUP(Master1[[#This Row],[cu_id]],Revenue_Analysis[cuid],Revenue_Analysis[Q2 Low Deviation], 0)</f>
        <v>956.12570000000005</v>
      </c>
      <c r="AD536" s="32">
        <f>_xlfn.XLOOKUP(Master1[[#This Row],[cu_id]],Revenue_Analysis[cuid],Revenue_Analysis[Q2 High Deviation], 0)</f>
        <v>1273.2443000000001</v>
      </c>
      <c r="AE536" s="32">
        <f>_xlfn.XLOOKUP(Master1[[#This Row],[cu_id]],Revenue_Analysis[cuid],Revenue_Analysis[Q3 Low Deviation], 0)</f>
        <v>1188.6809000000001</v>
      </c>
      <c r="AF536" s="32">
        <f>_xlfn.XLOOKUP(Master1[[#This Row],[cu_id]],Revenue_Analysis[cuid],Revenue_Analysis[Q3 High Deviation], 0)</f>
        <v>1213.6452999999999</v>
      </c>
      <c r="AG536" s="32">
        <f>_xlfn.XLOOKUP(Master1[[#This Row],[cu_id]],Revenue_Analysis[cuid],Revenue_Analysis[Q4 Low Deviation], 0)</f>
        <v>1117.7056</v>
      </c>
      <c r="AH536" s="32">
        <f>_xlfn.XLOOKUP(Master1[[#This Row],[cu_id]],Revenue_Analysis[cuid],Revenue_Analysis[Q4 High Deviation], 0)</f>
        <v>1124.9728</v>
      </c>
      <c r="AI536" s="32">
        <f>_xlfn.XLOOKUP(Master1[[#This Row],[cu_id]],Revenue_Analysis[cuid],Revenue_Analysis[Q1 Average], 0)</f>
        <v>1072.1586</v>
      </c>
      <c r="AJ536" s="32">
        <f>_xlfn.XLOOKUP(Master1[[#This Row],[cu_id]],Revenue_Analysis[cuid],Revenue_Analysis[Q2 Average], 0)</f>
        <v>1114.6849999999999</v>
      </c>
      <c r="AK536" s="32">
        <f>_xlfn.XLOOKUP(Master1[[#This Row],[cu_id]],Revenue_Analysis[cuid],Revenue_Analysis[Q3 Average], 0)</f>
        <v>1201.1631</v>
      </c>
      <c r="AL536" s="32">
        <f>_xlfn.XLOOKUP(Master1[[#This Row],[cu_id]],Revenue_Analysis[cuid],Revenue_Analysis[Q4 Average], 0)</f>
        <v>1121.3391999999999</v>
      </c>
      <c r="AM536" s="34">
        <v>0.33333333333333331</v>
      </c>
      <c r="AN536" s="35">
        <v>0.91666666666666663</v>
      </c>
      <c r="AO536" s="35" t="s">
        <v>4592</v>
      </c>
      <c r="AP536" s="35" t="s">
        <v>4592</v>
      </c>
      <c r="AQ536" s="20" t="s">
        <v>0</v>
      </c>
      <c r="AR536" s="20"/>
      <c r="AS536" s="14">
        <f>IFERROR(_xlfn.XLOOKUP(Master1[[#This Row],[cu_id]],StopTimes[cu_ID],StopTimes[Average Stop Time]), 0)</f>
        <v>19.618750000000002</v>
      </c>
      <c r="AT536" s="14">
        <f>IF(Master1[[#This Row],[RSP StopTime Override]] &lt;&gt; "",Master1[[#This Row],[RSP StopTime Override]],IF(Master1[[#This Row],[Avg Stop Time Helper]] &lt;&gt; 0, Master1[[#This Row],[Avg Stop Time Helper]],Average_Stop_Time))</f>
        <v>19.618750000000002</v>
      </c>
      <c r="AU536" s="13"/>
    </row>
    <row r="537" spans="1:47" x14ac:dyDescent="0.3">
      <c r="A537" s="18" t="s">
        <v>3056</v>
      </c>
      <c r="B537" s="20">
        <v>51</v>
      </c>
      <c r="C537" s="20" t="s">
        <v>12</v>
      </c>
      <c r="D537" s="19">
        <v>531665</v>
      </c>
      <c r="E537" s="19" t="s">
        <v>68</v>
      </c>
      <c r="F537" s="19" t="s">
        <v>6317</v>
      </c>
      <c r="G537" s="19" t="s">
        <v>6318</v>
      </c>
      <c r="H537" s="19" t="s">
        <v>5</v>
      </c>
      <c r="I537" s="19" t="s">
        <v>5481</v>
      </c>
      <c r="J537" s="19" t="s">
        <v>4</v>
      </c>
      <c r="K537" s="19" t="s">
        <v>5740</v>
      </c>
      <c r="L537" s="21" t="s">
        <v>16</v>
      </c>
      <c r="M537" s="20" t="s">
        <v>3</v>
      </c>
      <c r="N537" s="20" t="s">
        <v>2</v>
      </c>
      <c r="O537" s="20">
        <v>20</v>
      </c>
      <c r="P537" s="20">
        <v>0</v>
      </c>
      <c r="Q537" s="20">
        <v>20</v>
      </c>
      <c r="R537" s="20">
        <v>0</v>
      </c>
      <c r="S537" s="20">
        <v>0</v>
      </c>
      <c r="T537" s="20">
        <v>0</v>
      </c>
      <c r="U537" s="20">
        <v>52</v>
      </c>
      <c r="V537" s="30"/>
      <c r="W537" s="30"/>
      <c r="X537" s="33">
        <f>IFERROR(1 -(Master1[[#This Row],[Avg Garment Scans per Delivery]]/Master1[[#This Row],[Garment Inventory]]), 0)</f>
        <v>0</v>
      </c>
      <c r="Y537" s="30"/>
      <c r="Z537" s="30"/>
      <c r="AA537" s="32">
        <f>_xlfn.XLOOKUP(Master1[[#This Row],[cu_id]], Revenue_Analysis[cuid], Revenue_Analysis[Q1 Low Deviation], 0)</f>
        <v>362.35019999999997</v>
      </c>
      <c r="AB537" s="32">
        <f>_xlfn.XLOOKUP(Master1[[#This Row],[cu_id]],Revenue_Analysis[cuid],Revenue_Analysis[Q1 High Deviation], 0)</f>
        <v>381.33440000000002</v>
      </c>
      <c r="AC537" s="32">
        <f>_xlfn.XLOOKUP(Master1[[#This Row],[cu_id]],Revenue_Analysis[cuid],Revenue_Analysis[Q2 Low Deviation], 0)</f>
        <v>384.55040000000002</v>
      </c>
      <c r="AD537" s="32">
        <f>_xlfn.XLOOKUP(Master1[[#This Row],[cu_id]],Revenue_Analysis[cuid],Revenue_Analysis[Q2 High Deviation], 0)</f>
        <v>386.99579999999997</v>
      </c>
      <c r="AE537" s="32">
        <f>_xlfn.XLOOKUP(Master1[[#This Row],[cu_id]],Revenue_Analysis[cuid],Revenue_Analysis[Q3 Low Deviation], 0)</f>
        <v>386.90679999999998</v>
      </c>
      <c r="AF537" s="32">
        <f>_xlfn.XLOOKUP(Master1[[#This Row],[cu_id]],Revenue_Analysis[cuid],Revenue_Analysis[Q3 High Deviation], 0)</f>
        <v>387.79160000000002</v>
      </c>
      <c r="AG537" s="32">
        <f>_xlfn.XLOOKUP(Master1[[#This Row],[cu_id]],Revenue_Analysis[cuid],Revenue_Analysis[Q4 Low Deviation], 0)</f>
        <v>364.13</v>
      </c>
      <c r="AH537" s="32">
        <f>_xlfn.XLOOKUP(Master1[[#This Row],[cu_id]],Revenue_Analysis[cuid],Revenue_Analysis[Q4 High Deviation], 0)</f>
        <v>364.13</v>
      </c>
      <c r="AI537" s="32">
        <f>_xlfn.XLOOKUP(Master1[[#This Row],[cu_id]],Revenue_Analysis[cuid],Revenue_Analysis[Q1 Average], 0)</f>
        <v>371.84230000000002</v>
      </c>
      <c r="AJ537" s="32">
        <f>_xlfn.XLOOKUP(Master1[[#This Row],[cu_id]],Revenue_Analysis[cuid],Revenue_Analysis[Q2 Average], 0)</f>
        <v>385.7731</v>
      </c>
      <c r="AK537" s="32">
        <f>_xlfn.XLOOKUP(Master1[[#This Row],[cu_id]],Revenue_Analysis[cuid],Revenue_Analysis[Q3 Average], 0)</f>
        <v>387.3492</v>
      </c>
      <c r="AL537" s="32">
        <f>_xlfn.XLOOKUP(Master1[[#This Row],[cu_id]],Revenue_Analysis[cuid],Revenue_Analysis[Q4 Average], 0)</f>
        <v>364.13</v>
      </c>
      <c r="AM537" s="34">
        <v>0.20833333333333334</v>
      </c>
      <c r="AN537" s="35">
        <v>0.91666666666666663</v>
      </c>
      <c r="AO537" s="35" t="s">
        <v>4592</v>
      </c>
      <c r="AP537" s="35" t="s">
        <v>4592</v>
      </c>
      <c r="AQ537" s="20" t="s">
        <v>0</v>
      </c>
      <c r="AR537" s="20"/>
      <c r="AS537" s="14">
        <f>IFERROR(_xlfn.XLOOKUP(Master1[[#This Row],[cu_id]],StopTimes[cu_ID],StopTimes[Average Stop Time]), 0)</f>
        <v>22.361904763333335</v>
      </c>
      <c r="AT537" s="14">
        <f>IF(Master1[[#This Row],[RSP StopTime Override]] &lt;&gt; "",Master1[[#This Row],[RSP StopTime Override]],IF(Master1[[#This Row],[Avg Stop Time Helper]] &lt;&gt; 0, Master1[[#This Row],[Avg Stop Time Helper]],Average_Stop_Time))</f>
        <v>22.361904763333335</v>
      </c>
      <c r="AU537" s="13"/>
    </row>
    <row r="538" spans="1:47" x14ac:dyDescent="0.3">
      <c r="A538" s="18" t="s">
        <v>3057</v>
      </c>
      <c r="B538" s="20">
        <v>47</v>
      </c>
      <c r="C538" s="20" t="s">
        <v>12</v>
      </c>
      <c r="D538" s="19">
        <v>99031</v>
      </c>
      <c r="E538" s="19" t="s">
        <v>5386</v>
      </c>
      <c r="F538" s="19" t="s">
        <v>5387</v>
      </c>
      <c r="G538" s="19" t="s">
        <v>5388</v>
      </c>
      <c r="H538" s="19" t="s">
        <v>5</v>
      </c>
      <c r="I538" s="19" t="s">
        <v>5389</v>
      </c>
      <c r="J538" s="19" t="s">
        <v>4</v>
      </c>
      <c r="K538" s="19" t="s">
        <v>5390</v>
      </c>
      <c r="L538" s="21" t="s">
        <v>16</v>
      </c>
      <c r="M538" s="20" t="s">
        <v>3</v>
      </c>
      <c r="N538" s="20" t="s">
        <v>2</v>
      </c>
      <c r="O538" s="20">
        <v>75</v>
      </c>
      <c r="P538" s="20">
        <v>0</v>
      </c>
      <c r="Q538" s="20">
        <v>75</v>
      </c>
      <c r="R538" s="20">
        <v>0</v>
      </c>
      <c r="S538" s="20">
        <v>0</v>
      </c>
      <c r="T538" s="20">
        <v>0</v>
      </c>
      <c r="U538" s="20">
        <v>53</v>
      </c>
      <c r="V538" s="30"/>
      <c r="W538" s="30"/>
      <c r="X538" s="33">
        <f>IFERROR(1 -(Master1[[#This Row],[Avg Garment Scans per Delivery]]/Master1[[#This Row],[Garment Inventory]]), 0)</f>
        <v>0</v>
      </c>
      <c r="Y538" s="30"/>
      <c r="Z538" s="30"/>
      <c r="AA538" s="32">
        <f>_xlfn.XLOOKUP(Master1[[#This Row],[cu_id]], Revenue_Analysis[cuid], Revenue_Analysis[Q1 Low Deviation], 0)</f>
        <v>26.8156</v>
      </c>
      <c r="AB538" s="32">
        <f>_xlfn.XLOOKUP(Master1[[#This Row],[cu_id]],Revenue_Analysis[cuid],Revenue_Analysis[Q1 High Deviation], 0)</f>
        <v>66.099800000000002</v>
      </c>
      <c r="AC538" s="32">
        <f>_xlfn.XLOOKUP(Master1[[#This Row],[cu_id]],Revenue_Analysis[cuid],Revenue_Analysis[Q2 Low Deviation], 0)</f>
        <v>26.479199999999999</v>
      </c>
      <c r="AD538" s="32">
        <f>_xlfn.XLOOKUP(Master1[[#This Row],[cu_id]],Revenue_Analysis[cuid],Revenue_Analysis[Q2 High Deviation], 0)</f>
        <v>58.693199999999997</v>
      </c>
      <c r="AE538" s="32">
        <f>_xlfn.XLOOKUP(Master1[[#This Row],[cu_id]],Revenue_Analysis[cuid],Revenue_Analysis[Q3 Low Deviation], 0)</f>
        <v>19.485600000000002</v>
      </c>
      <c r="AF538" s="32">
        <f>_xlfn.XLOOKUP(Master1[[#This Row],[cu_id]],Revenue_Analysis[cuid],Revenue_Analysis[Q3 High Deviation], 0)</f>
        <v>84.130200000000002</v>
      </c>
      <c r="AG538" s="32">
        <f>_xlfn.XLOOKUP(Master1[[#This Row],[cu_id]],Revenue_Analysis[cuid],Revenue_Analysis[Q4 Low Deviation], 0)</f>
        <v>21.558800000000002</v>
      </c>
      <c r="AH538" s="32">
        <f>_xlfn.XLOOKUP(Master1[[#This Row],[cu_id]],Revenue_Analysis[cuid],Revenue_Analysis[Q4 High Deviation], 0)</f>
        <v>72.509799999999998</v>
      </c>
      <c r="AI538" s="32">
        <f>_xlfn.XLOOKUP(Master1[[#This Row],[cu_id]],Revenue_Analysis[cuid],Revenue_Analysis[Q1 Average], 0)</f>
        <v>46.457700000000003</v>
      </c>
      <c r="AJ538" s="32">
        <f>_xlfn.XLOOKUP(Master1[[#This Row],[cu_id]],Revenue_Analysis[cuid],Revenue_Analysis[Q2 Average], 0)</f>
        <v>42.586199999999998</v>
      </c>
      <c r="AK538" s="32">
        <f>_xlfn.XLOOKUP(Master1[[#This Row],[cu_id]],Revenue_Analysis[cuid],Revenue_Analysis[Q3 Average], 0)</f>
        <v>51.807899999999997</v>
      </c>
      <c r="AL538" s="32">
        <f>_xlfn.XLOOKUP(Master1[[#This Row],[cu_id]],Revenue_Analysis[cuid],Revenue_Analysis[Q4 Average], 0)</f>
        <v>47.034300000000002</v>
      </c>
      <c r="AM538" s="34" t="s">
        <v>4592</v>
      </c>
      <c r="AN538" s="35" t="s">
        <v>4592</v>
      </c>
      <c r="AO538" s="35" t="s">
        <v>4592</v>
      </c>
      <c r="AP538" s="35" t="s">
        <v>4592</v>
      </c>
      <c r="AQ538" s="20" t="s">
        <v>0</v>
      </c>
      <c r="AR538" s="20"/>
      <c r="AS538" s="14">
        <f>IFERROR(_xlfn.XLOOKUP(Master1[[#This Row],[cu_id]],StopTimes[cu_ID],StopTimes[Average Stop Time]), 0)</f>
        <v>5.3523809516666665</v>
      </c>
      <c r="AT538" s="14">
        <f>IF(Master1[[#This Row],[RSP StopTime Override]] &lt;&gt; "",Master1[[#This Row],[RSP StopTime Override]],IF(Master1[[#This Row],[Avg Stop Time Helper]] &lt;&gt; 0, Master1[[#This Row],[Avg Stop Time Helper]],Average_Stop_Time))</f>
        <v>5.3523809516666665</v>
      </c>
      <c r="AU538" s="13"/>
    </row>
    <row r="539" spans="1:47" x14ac:dyDescent="0.3">
      <c r="A539" s="18" t="s">
        <v>3058</v>
      </c>
      <c r="B539" s="20">
        <v>47</v>
      </c>
      <c r="C539" s="20" t="s">
        <v>9</v>
      </c>
      <c r="D539" s="19">
        <v>531703</v>
      </c>
      <c r="E539" s="19" t="s">
        <v>13</v>
      </c>
      <c r="F539" s="19" t="s">
        <v>5352</v>
      </c>
      <c r="G539" s="19" t="s">
        <v>5353</v>
      </c>
      <c r="H539" s="19" t="s">
        <v>5</v>
      </c>
      <c r="I539" s="19" t="s">
        <v>5329</v>
      </c>
      <c r="J539" s="19" t="s">
        <v>4</v>
      </c>
      <c r="K539" s="19" t="s">
        <v>5330</v>
      </c>
      <c r="L539" s="21" t="s">
        <v>16</v>
      </c>
      <c r="M539" s="20" t="s">
        <v>3</v>
      </c>
      <c r="N539" s="20" t="s">
        <v>2</v>
      </c>
      <c r="O539" s="20">
        <v>40</v>
      </c>
      <c r="P539" s="20">
        <v>40</v>
      </c>
      <c r="Q539" s="20">
        <v>0</v>
      </c>
      <c r="R539" s="20">
        <v>0</v>
      </c>
      <c r="S539" s="20">
        <v>0</v>
      </c>
      <c r="T539" s="20">
        <v>0</v>
      </c>
      <c r="U539" s="20">
        <v>52</v>
      </c>
      <c r="V539" s="30">
        <v>55</v>
      </c>
      <c r="W539" s="30">
        <v>10</v>
      </c>
      <c r="X539" s="33">
        <f>IFERROR(1 -(Master1[[#This Row],[Avg Garment Scans per Delivery]]/Master1[[#This Row],[Garment Inventory]]), 0)</f>
        <v>0.81818181818181812</v>
      </c>
      <c r="Y539" s="30">
        <v>3</v>
      </c>
      <c r="Z539" s="30">
        <v>55</v>
      </c>
      <c r="AA539" s="32">
        <f>_xlfn.XLOOKUP(Master1[[#This Row],[cu_id]], Revenue_Analysis[cuid], Revenue_Analysis[Q1 Low Deviation], 0)</f>
        <v>39.901299999999999</v>
      </c>
      <c r="AB539" s="32">
        <f>_xlfn.XLOOKUP(Master1[[#This Row],[cu_id]],Revenue_Analysis[cuid],Revenue_Analysis[Q1 High Deviation], 0)</f>
        <v>71.491100000000003</v>
      </c>
      <c r="AC539" s="32">
        <f>_xlfn.XLOOKUP(Master1[[#This Row],[cu_id]],Revenue_Analysis[cuid],Revenue_Analysis[Q2 Low Deviation], 0)</f>
        <v>42.067</v>
      </c>
      <c r="AD539" s="32">
        <f>_xlfn.XLOOKUP(Master1[[#This Row],[cu_id]],Revenue_Analysis[cuid],Revenue_Analysis[Q2 High Deviation], 0)</f>
        <v>74.831400000000002</v>
      </c>
      <c r="AE539" s="32">
        <f>_xlfn.XLOOKUP(Master1[[#This Row],[cu_id]],Revenue_Analysis[cuid],Revenue_Analysis[Q3 Low Deviation], 0)</f>
        <v>46.913200000000003</v>
      </c>
      <c r="AF539" s="32">
        <f>_xlfn.XLOOKUP(Master1[[#This Row],[cu_id]],Revenue_Analysis[cuid],Revenue_Analysis[Q3 High Deviation], 0)</f>
        <v>80.471400000000003</v>
      </c>
      <c r="AG539" s="32">
        <f>_xlfn.XLOOKUP(Master1[[#This Row],[cu_id]],Revenue_Analysis[cuid],Revenue_Analysis[Q4 Low Deviation], 0)</f>
        <v>37.091299999999997</v>
      </c>
      <c r="AH539" s="32">
        <f>_xlfn.XLOOKUP(Master1[[#This Row],[cu_id]],Revenue_Analysis[cuid],Revenue_Analysis[Q4 High Deviation], 0)</f>
        <v>68.414900000000003</v>
      </c>
      <c r="AI539" s="32">
        <f>_xlfn.XLOOKUP(Master1[[#This Row],[cu_id]],Revenue_Analysis[cuid],Revenue_Analysis[Q1 Average], 0)</f>
        <v>55.696199999999997</v>
      </c>
      <c r="AJ539" s="32">
        <f>_xlfn.XLOOKUP(Master1[[#This Row],[cu_id]],Revenue_Analysis[cuid],Revenue_Analysis[Q2 Average], 0)</f>
        <v>58.449199999999998</v>
      </c>
      <c r="AK539" s="32">
        <f>_xlfn.XLOOKUP(Master1[[#This Row],[cu_id]],Revenue_Analysis[cuid],Revenue_Analysis[Q3 Average], 0)</f>
        <v>63.692300000000003</v>
      </c>
      <c r="AL539" s="32">
        <f>_xlfn.XLOOKUP(Master1[[#This Row],[cu_id]],Revenue_Analysis[cuid],Revenue_Analysis[Q4 Average], 0)</f>
        <v>52.753100000000003</v>
      </c>
      <c r="AM539" s="34">
        <v>0.29166666666666669</v>
      </c>
      <c r="AN539" s="35">
        <v>0.70833333333333337</v>
      </c>
      <c r="AO539" s="35" t="s">
        <v>4592</v>
      </c>
      <c r="AP539" s="35" t="s">
        <v>4592</v>
      </c>
      <c r="AQ539" s="20" t="s">
        <v>0</v>
      </c>
      <c r="AR539" s="20"/>
      <c r="AS539" s="14">
        <f>IFERROR(_xlfn.XLOOKUP(Master1[[#This Row],[cu_id]],StopTimes[cu_ID],StopTimes[Average Stop Time]), 0)</f>
        <v>5.5952380966666668</v>
      </c>
      <c r="AT539" s="14">
        <f>IF(Master1[[#This Row],[RSP StopTime Override]] &lt;&gt; "",Master1[[#This Row],[RSP StopTime Override]],IF(Master1[[#This Row],[Avg Stop Time Helper]] &lt;&gt; 0, Master1[[#This Row],[Avg Stop Time Helper]],Average_Stop_Time))</f>
        <v>5.5952380966666668</v>
      </c>
      <c r="AU539" s="13"/>
    </row>
    <row r="540" spans="1:47" x14ac:dyDescent="0.3">
      <c r="A540" s="18" t="s">
        <v>3059</v>
      </c>
      <c r="B540" s="20">
        <v>6</v>
      </c>
      <c r="C540" s="20" t="s">
        <v>14</v>
      </c>
      <c r="D540" s="19">
        <v>531708</v>
      </c>
      <c r="E540" s="19" t="s">
        <v>13</v>
      </c>
      <c r="F540" s="19" t="s">
        <v>4898</v>
      </c>
      <c r="G540" s="19" t="s">
        <v>4899</v>
      </c>
      <c r="H540" s="19" t="s">
        <v>5</v>
      </c>
      <c r="I540" s="19" t="s">
        <v>4595</v>
      </c>
      <c r="J540" s="19" t="s">
        <v>4</v>
      </c>
      <c r="K540" s="19" t="s">
        <v>4611</v>
      </c>
      <c r="L540" s="21" t="s">
        <v>16</v>
      </c>
      <c r="M540" s="20" t="s">
        <v>3</v>
      </c>
      <c r="N540" s="20" t="s">
        <v>2</v>
      </c>
      <c r="O540" s="20">
        <v>2</v>
      </c>
      <c r="P540" s="20">
        <v>0</v>
      </c>
      <c r="Q540" s="20">
        <v>0</v>
      </c>
      <c r="R540" s="20">
        <v>0</v>
      </c>
      <c r="S540" s="20">
        <v>2</v>
      </c>
      <c r="T540" s="20">
        <v>0</v>
      </c>
      <c r="U540" s="20">
        <v>53</v>
      </c>
      <c r="V540" s="30"/>
      <c r="W540" s="30"/>
      <c r="X540" s="33">
        <f>IFERROR(1 -(Master1[[#This Row],[Avg Garment Scans per Delivery]]/Master1[[#This Row],[Garment Inventory]]), 0)</f>
        <v>0</v>
      </c>
      <c r="Y540" s="30"/>
      <c r="Z540" s="30"/>
      <c r="AA540" s="32">
        <f>_xlfn.XLOOKUP(Master1[[#This Row],[cu_id]], Revenue_Analysis[cuid], Revenue_Analysis[Q1 Low Deviation], 0)</f>
        <v>122.5004</v>
      </c>
      <c r="AB540" s="32">
        <f>_xlfn.XLOOKUP(Master1[[#This Row],[cu_id]],Revenue_Analysis[cuid],Revenue_Analysis[Q1 High Deviation], 0)</f>
        <v>124.098</v>
      </c>
      <c r="AC540" s="32">
        <f>_xlfn.XLOOKUP(Master1[[#This Row],[cu_id]],Revenue_Analysis[cuid],Revenue_Analysis[Q2 Low Deviation], 0)</f>
        <v>134.917</v>
      </c>
      <c r="AD540" s="32">
        <f>_xlfn.XLOOKUP(Master1[[#This Row],[cu_id]],Revenue_Analysis[cuid],Revenue_Analysis[Q2 High Deviation], 0)</f>
        <v>137.1892</v>
      </c>
      <c r="AE540" s="32">
        <f>_xlfn.XLOOKUP(Master1[[#This Row],[cu_id]],Revenue_Analysis[cuid],Revenue_Analysis[Q3 Low Deviation], 0)</f>
        <v>136.7637</v>
      </c>
      <c r="AF540" s="32">
        <f>_xlfn.XLOOKUP(Master1[[#This Row],[cu_id]],Revenue_Analysis[cuid],Revenue_Analysis[Q3 High Deviation], 0)</f>
        <v>137.49930000000001</v>
      </c>
      <c r="AG540" s="32">
        <f>_xlfn.XLOOKUP(Master1[[#This Row],[cu_id]],Revenue_Analysis[cuid],Revenue_Analysis[Q4 Low Deviation], 0)</f>
        <v>122.78</v>
      </c>
      <c r="AH540" s="32">
        <f>_xlfn.XLOOKUP(Master1[[#This Row],[cu_id]],Revenue_Analysis[cuid],Revenue_Analysis[Q4 High Deviation], 0)</f>
        <v>122.78</v>
      </c>
      <c r="AI540" s="32">
        <f>_xlfn.XLOOKUP(Master1[[#This Row],[cu_id]],Revenue_Analysis[cuid],Revenue_Analysis[Q1 Average], 0)</f>
        <v>123.2992</v>
      </c>
      <c r="AJ540" s="32">
        <f>_xlfn.XLOOKUP(Master1[[#This Row],[cu_id]],Revenue_Analysis[cuid],Revenue_Analysis[Q2 Average], 0)</f>
        <v>136.0531</v>
      </c>
      <c r="AK540" s="32">
        <f>_xlfn.XLOOKUP(Master1[[#This Row],[cu_id]],Revenue_Analysis[cuid],Revenue_Analysis[Q3 Average], 0)</f>
        <v>137.13149999999999</v>
      </c>
      <c r="AL540" s="32">
        <f>_xlfn.XLOOKUP(Master1[[#This Row],[cu_id]],Revenue_Analysis[cuid],Revenue_Analysis[Q4 Average], 0)</f>
        <v>122.78</v>
      </c>
      <c r="AM540" s="34" t="s">
        <v>4592</v>
      </c>
      <c r="AN540" s="35" t="s">
        <v>4592</v>
      </c>
      <c r="AO540" s="35" t="s">
        <v>4592</v>
      </c>
      <c r="AP540" s="35" t="s">
        <v>4592</v>
      </c>
      <c r="AQ540" s="20" t="s">
        <v>0</v>
      </c>
      <c r="AR540" s="20"/>
      <c r="AS540" s="14">
        <f>IFERROR(_xlfn.XLOOKUP(Master1[[#This Row],[cu_id]],StopTimes[cu_ID],StopTimes[Average Stop Time]), 0)</f>
        <v>9.3520833333333329</v>
      </c>
      <c r="AT540" s="14">
        <f>IF(Master1[[#This Row],[RSP StopTime Override]] &lt;&gt; "",Master1[[#This Row],[RSP StopTime Override]],IF(Master1[[#This Row],[Avg Stop Time Helper]] &lt;&gt; 0, Master1[[#This Row],[Avg Stop Time Helper]],Average_Stop_Time))</f>
        <v>9.3520833333333329</v>
      </c>
      <c r="AU540" s="13"/>
    </row>
    <row r="541" spans="1:47" x14ac:dyDescent="0.3">
      <c r="A541" s="18" t="s">
        <v>3060</v>
      </c>
      <c r="B541" s="20">
        <v>50</v>
      </c>
      <c r="C541" s="20" t="s">
        <v>7</v>
      </c>
      <c r="D541" s="19">
        <v>99061</v>
      </c>
      <c r="E541" s="19" t="s">
        <v>6042</v>
      </c>
      <c r="F541" s="19" t="s">
        <v>6043</v>
      </c>
      <c r="G541" s="19" t="s">
        <v>5337</v>
      </c>
      <c r="H541" s="19" t="s">
        <v>11</v>
      </c>
      <c r="I541" s="19" t="s">
        <v>5338</v>
      </c>
      <c r="J541" s="19" t="s">
        <v>4</v>
      </c>
      <c r="K541" s="19" t="s">
        <v>5339</v>
      </c>
      <c r="L541" s="21" t="s">
        <v>16</v>
      </c>
      <c r="M541" s="20" t="s">
        <v>3</v>
      </c>
      <c r="N541" s="20" t="s">
        <v>2</v>
      </c>
      <c r="O541" s="20">
        <v>15</v>
      </c>
      <c r="P541" s="20">
        <v>0</v>
      </c>
      <c r="Q541" s="20">
        <v>0</v>
      </c>
      <c r="R541" s="20">
        <v>0</v>
      </c>
      <c r="S541" s="20">
        <v>0</v>
      </c>
      <c r="T541" s="20">
        <v>15</v>
      </c>
      <c r="U541" s="20">
        <v>53</v>
      </c>
      <c r="V541" s="30"/>
      <c r="W541" s="30"/>
      <c r="X541" s="33">
        <f>IFERROR(1 -(Master1[[#This Row],[Avg Garment Scans per Delivery]]/Master1[[#This Row],[Garment Inventory]]), 0)</f>
        <v>0</v>
      </c>
      <c r="Y541" s="30"/>
      <c r="Z541" s="30"/>
      <c r="AA541" s="32">
        <f>_xlfn.XLOOKUP(Master1[[#This Row],[cu_id]], Revenue_Analysis[cuid], Revenue_Analysis[Q1 Low Deviation], 0)</f>
        <v>25.533799999999999</v>
      </c>
      <c r="AB541" s="32">
        <f>_xlfn.XLOOKUP(Master1[[#This Row],[cu_id]],Revenue_Analysis[cuid],Revenue_Analysis[Q1 High Deviation], 0)</f>
        <v>33.727800000000002</v>
      </c>
      <c r="AC541" s="32">
        <f>_xlfn.XLOOKUP(Master1[[#This Row],[cu_id]],Revenue_Analysis[cuid],Revenue_Analysis[Q2 Low Deviation], 0)</f>
        <v>35.555599999999998</v>
      </c>
      <c r="AD541" s="32">
        <f>_xlfn.XLOOKUP(Master1[[#This Row],[cu_id]],Revenue_Analysis[cuid],Revenue_Analysis[Q2 High Deviation], 0)</f>
        <v>39.091999999999999</v>
      </c>
      <c r="AE541" s="32">
        <f>_xlfn.XLOOKUP(Master1[[#This Row],[cu_id]],Revenue_Analysis[cuid],Revenue_Analysis[Q3 Low Deviation], 0)</f>
        <v>38.453000000000003</v>
      </c>
      <c r="AF541" s="32">
        <f>_xlfn.XLOOKUP(Master1[[#This Row],[cu_id]],Revenue_Analysis[cuid],Revenue_Analysis[Q3 High Deviation], 0)</f>
        <v>51.825600000000001</v>
      </c>
      <c r="AG541" s="32">
        <f>_xlfn.XLOOKUP(Master1[[#This Row],[cu_id]],Revenue_Analysis[cuid],Revenue_Analysis[Q4 Low Deviation], 0)</f>
        <v>30.727499999999999</v>
      </c>
      <c r="AH541" s="32">
        <f>_xlfn.XLOOKUP(Master1[[#This Row],[cu_id]],Revenue_Analysis[cuid],Revenue_Analysis[Q4 High Deviation], 0)</f>
        <v>31.543900000000001</v>
      </c>
      <c r="AI541" s="32">
        <f>_xlfn.XLOOKUP(Master1[[#This Row],[cu_id]],Revenue_Analysis[cuid],Revenue_Analysis[Q1 Average], 0)</f>
        <v>29.630800000000001</v>
      </c>
      <c r="AJ541" s="32">
        <f>_xlfn.XLOOKUP(Master1[[#This Row],[cu_id]],Revenue_Analysis[cuid],Revenue_Analysis[Q2 Average], 0)</f>
        <v>37.323799999999999</v>
      </c>
      <c r="AK541" s="32">
        <f>_xlfn.XLOOKUP(Master1[[#This Row],[cu_id]],Revenue_Analysis[cuid],Revenue_Analysis[Q3 Average], 0)</f>
        <v>45.139299999999999</v>
      </c>
      <c r="AL541" s="32">
        <f>_xlfn.XLOOKUP(Master1[[#This Row],[cu_id]],Revenue_Analysis[cuid],Revenue_Analysis[Q4 Average], 0)</f>
        <v>31.1357</v>
      </c>
      <c r="AM541" s="34">
        <v>0.25</v>
      </c>
      <c r="AN541" s="35">
        <v>0.5</v>
      </c>
      <c r="AO541" s="35" t="s">
        <v>4592</v>
      </c>
      <c r="AP541" s="35" t="s">
        <v>4592</v>
      </c>
      <c r="AQ541" s="20" t="s">
        <v>0</v>
      </c>
      <c r="AR541" s="20"/>
      <c r="AS541" s="14">
        <f>IFERROR(_xlfn.XLOOKUP(Master1[[#This Row],[cu_id]],StopTimes[cu_ID],StopTimes[Average Stop Time]), 0)</f>
        <v>16.338095236666668</v>
      </c>
      <c r="AT541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541" s="13">
        <v>10</v>
      </c>
    </row>
    <row r="542" spans="1:47" x14ac:dyDescent="0.3">
      <c r="A542" s="18" t="s">
        <v>3061</v>
      </c>
      <c r="B542" s="20">
        <v>50</v>
      </c>
      <c r="C542" s="20" t="s">
        <v>7</v>
      </c>
      <c r="D542" s="19">
        <v>99061</v>
      </c>
      <c r="E542" s="19" t="s">
        <v>6044</v>
      </c>
      <c r="F542" s="19" t="s">
        <v>6045</v>
      </c>
      <c r="G542" s="19" t="s">
        <v>5337</v>
      </c>
      <c r="H542" s="19" t="s">
        <v>11</v>
      </c>
      <c r="I542" s="19" t="s">
        <v>5338</v>
      </c>
      <c r="J542" s="19" t="s">
        <v>4</v>
      </c>
      <c r="K542" s="19" t="s">
        <v>5339</v>
      </c>
      <c r="L542" s="21" t="s">
        <v>16</v>
      </c>
      <c r="M542" s="20" t="s">
        <v>3</v>
      </c>
      <c r="N542" s="20" t="s">
        <v>2</v>
      </c>
      <c r="O542" s="20">
        <v>20</v>
      </c>
      <c r="P542" s="20">
        <v>0</v>
      </c>
      <c r="Q542" s="20">
        <v>0</v>
      </c>
      <c r="R542" s="20">
        <v>0</v>
      </c>
      <c r="S542" s="20">
        <v>0</v>
      </c>
      <c r="T542" s="20">
        <v>20</v>
      </c>
      <c r="U542" s="20">
        <v>52</v>
      </c>
      <c r="V542" s="30"/>
      <c r="W542" s="30"/>
      <c r="X542" s="33">
        <f>IFERROR(1 -(Master1[[#This Row],[Avg Garment Scans per Delivery]]/Master1[[#This Row],[Garment Inventory]]), 0)</f>
        <v>0</v>
      </c>
      <c r="Y542" s="30"/>
      <c r="Z542" s="30"/>
      <c r="AA542" s="32">
        <f>_xlfn.XLOOKUP(Master1[[#This Row],[cu_id]], Revenue_Analysis[cuid], Revenue_Analysis[Q1 Low Deviation], 0)</f>
        <v>41.06</v>
      </c>
      <c r="AB542" s="32">
        <f>_xlfn.XLOOKUP(Master1[[#This Row],[cu_id]],Revenue_Analysis[cuid],Revenue_Analysis[Q1 High Deviation], 0)</f>
        <v>41.06</v>
      </c>
      <c r="AC542" s="32">
        <f>_xlfn.XLOOKUP(Master1[[#This Row],[cu_id]],Revenue_Analysis[cuid],Revenue_Analysis[Q2 Low Deviation], 0)</f>
        <v>41.579000000000001</v>
      </c>
      <c r="AD542" s="32">
        <f>_xlfn.XLOOKUP(Master1[[#This Row],[cu_id]],Revenue_Analysis[cuid],Revenue_Analysis[Q2 High Deviation], 0)</f>
        <v>50.336399999999998</v>
      </c>
      <c r="AE542" s="32">
        <f>_xlfn.XLOOKUP(Master1[[#This Row],[cu_id]],Revenue_Analysis[cuid],Revenue_Analysis[Q3 Low Deviation], 0)</f>
        <v>41.350999999999999</v>
      </c>
      <c r="AF542" s="32">
        <f>_xlfn.XLOOKUP(Master1[[#This Row],[cu_id]],Revenue_Analysis[cuid],Revenue_Analysis[Q3 High Deviation], 0)</f>
        <v>74.631600000000006</v>
      </c>
      <c r="AG542" s="32">
        <f>_xlfn.XLOOKUP(Master1[[#This Row],[cu_id]],Revenue_Analysis[cuid],Revenue_Analysis[Q4 Low Deviation], 0)</f>
        <v>39.6008</v>
      </c>
      <c r="AH542" s="32">
        <f>_xlfn.XLOOKUP(Master1[[#This Row],[cu_id]],Revenue_Analysis[cuid],Revenue_Analysis[Q4 High Deviation], 0)</f>
        <v>40.661999999999999</v>
      </c>
      <c r="AI542" s="32">
        <f>_xlfn.XLOOKUP(Master1[[#This Row],[cu_id]],Revenue_Analysis[cuid],Revenue_Analysis[Q1 Average], 0)</f>
        <v>41.06</v>
      </c>
      <c r="AJ542" s="32">
        <f>_xlfn.XLOOKUP(Master1[[#This Row],[cu_id]],Revenue_Analysis[cuid],Revenue_Analysis[Q2 Average], 0)</f>
        <v>45.957700000000003</v>
      </c>
      <c r="AK542" s="32">
        <f>_xlfn.XLOOKUP(Master1[[#This Row],[cu_id]],Revenue_Analysis[cuid],Revenue_Analysis[Q3 Average], 0)</f>
        <v>57.991300000000003</v>
      </c>
      <c r="AL542" s="32">
        <f>_xlfn.XLOOKUP(Master1[[#This Row],[cu_id]],Revenue_Analysis[cuid],Revenue_Analysis[Q4 Average], 0)</f>
        <v>40.131399999999999</v>
      </c>
      <c r="AM542" s="34">
        <v>0.25</v>
      </c>
      <c r="AN542" s="35">
        <v>0.5</v>
      </c>
      <c r="AO542" s="35" t="s">
        <v>4592</v>
      </c>
      <c r="AP542" s="35" t="s">
        <v>4592</v>
      </c>
      <c r="AQ542" s="20" t="s">
        <v>0</v>
      </c>
      <c r="AR542" s="20"/>
      <c r="AS542" s="14">
        <f>IFERROR(_xlfn.XLOOKUP(Master1[[#This Row],[cu_id]],StopTimes[cu_ID],StopTimes[Average Stop Time]), 0)</f>
        <v>1.3928571433333334</v>
      </c>
      <c r="AT542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542" s="13">
        <v>10</v>
      </c>
    </row>
    <row r="543" spans="1:47" x14ac:dyDescent="0.3">
      <c r="A543" s="18" t="s">
        <v>3062</v>
      </c>
      <c r="B543" s="20">
        <v>50</v>
      </c>
      <c r="C543" s="20" t="s">
        <v>7</v>
      </c>
      <c r="D543" s="19">
        <v>99061</v>
      </c>
      <c r="E543" s="19" t="s">
        <v>6051</v>
      </c>
      <c r="F543" s="19" t="s">
        <v>6052</v>
      </c>
      <c r="G543" s="19" t="s">
        <v>5337</v>
      </c>
      <c r="H543" s="19" t="s">
        <v>11</v>
      </c>
      <c r="I543" s="19" t="s">
        <v>5338</v>
      </c>
      <c r="J543" s="19" t="s">
        <v>4</v>
      </c>
      <c r="K543" s="19" t="s">
        <v>5339</v>
      </c>
      <c r="L543" s="21" t="s">
        <v>16</v>
      </c>
      <c r="M543" s="20" t="s">
        <v>3</v>
      </c>
      <c r="N543" s="20" t="s">
        <v>2</v>
      </c>
      <c r="O543" s="20">
        <v>40</v>
      </c>
      <c r="P543" s="20">
        <v>0</v>
      </c>
      <c r="Q543" s="20">
        <v>0</v>
      </c>
      <c r="R543" s="20">
        <v>0</v>
      </c>
      <c r="S543" s="20">
        <v>0</v>
      </c>
      <c r="T543" s="20">
        <v>40</v>
      </c>
      <c r="U543" s="20">
        <v>52</v>
      </c>
      <c r="V543" s="30"/>
      <c r="W543" s="30"/>
      <c r="X543" s="33">
        <f>IFERROR(1 -(Master1[[#This Row],[Avg Garment Scans per Delivery]]/Master1[[#This Row],[Garment Inventory]]), 0)</f>
        <v>0</v>
      </c>
      <c r="Y543" s="30"/>
      <c r="Z543" s="30"/>
      <c r="AA543" s="32">
        <f>_xlfn.XLOOKUP(Master1[[#This Row],[cu_id]], Revenue_Analysis[cuid], Revenue_Analysis[Q1 Low Deviation], 0)</f>
        <v>15.25</v>
      </c>
      <c r="AB543" s="32">
        <f>_xlfn.XLOOKUP(Master1[[#This Row],[cu_id]],Revenue_Analysis[cuid],Revenue_Analysis[Q1 High Deviation], 0)</f>
        <v>15.25</v>
      </c>
      <c r="AC543" s="32">
        <f>_xlfn.XLOOKUP(Master1[[#This Row],[cu_id]],Revenue_Analysis[cuid],Revenue_Analysis[Q2 Low Deviation], 0)</f>
        <v>15.0708</v>
      </c>
      <c r="AD543" s="32">
        <f>_xlfn.XLOOKUP(Master1[[#This Row],[cu_id]],Revenue_Analysis[cuid],Revenue_Analysis[Q2 High Deviation], 0)</f>
        <v>20.6492</v>
      </c>
      <c r="AE543" s="32">
        <f>_xlfn.XLOOKUP(Master1[[#This Row],[cu_id]],Revenue_Analysis[cuid],Revenue_Analysis[Q3 Low Deviation], 0)</f>
        <v>19.3261</v>
      </c>
      <c r="AF543" s="32">
        <f>_xlfn.XLOOKUP(Master1[[#This Row],[cu_id]],Revenue_Analysis[cuid],Revenue_Analysis[Q3 High Deviation], 0)</f>
        <v>40.4925</v>
      </c>
      <c r="AG543" s="32">
        <f>_xlfn.XLOOKUP(Master1[[#This Row],[cu_id]],Revenue_Analysis[cuid],Revenue_Analysis[Q4 Low Deviation], 0)</f>
        <v>14.7225</v>
      </c>
      <c r="AH543" s="32">
        <f>_xlfn.XLOOKUP(Master1[[#This Row],[cu_id]],Revenue_Analysis[cuid],Revenue_Analysis[Q4 High Deviation], 0)</f>
        <v>15.1061</v>
      </c>
      <c r="AI543" s="32">
        <f>_xlfn.XLOOKUP(Master1[[#This Row],[cu_id]],Revenue_Analysis[cuid],Revenue_Analysis[Q1 Average], 0)</f>
        <v>15.25</v>
      </c>
      <c r="AJ543" s="32">
        <f>_xlfn.XLOOKUP(Master1[[#This Row],[cu_id]],Revenue_Analysis[cuid],Revenue_Analysis[Q2 Average], 0)</f>
        <v>17.86</v>
      </c>
      <c r="AK543" s="32">
        <f>_xlfn.XLOOKUP(Master1[[#This Row],[cu_id]],Revenue_Analysis[cuid],Revenue_Analysis[Q3 Average], 0)</f>
        <v>29.909300000000002</v>
      </c>
      <c r="AL543" s="32">
        <f>_xlfn.XLOOKUP(Master1[[#This Row],[cu_id]],Revenue_Analysis[cuid],Revenue_Analysis[Q4 Average], 0)</f>
        <v>14.914300000000001</v>
      </c>
      <c r="AM543" s="34">
        <v>0.25</v>
      </c>
      <c r="AN543" s="35">
        <v>0.5</v>
      </c>
      <c r="AO543" s="35" t="s">
        <v>4592</v>
      </c>
      <c r="AP543" s="35" t="s">
        <v>4592</v>
      </c>
      <c r="AQ543" s="20" t="s">
        <v>0</v>
      </c>
      <c r="AR543" s="20"/>
      <c r="AS543" s="14">
        <f>IFERROR(_xlfn.XLOOKUP(Master1[[#This Row],[cu_id]],StopTimes[cu_ID],StopTimes[Average Stop Time]), 0)</f>
        <v>0.91666666666666674</v>
      </c>
      <c r="AT543" s="14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543" s="13">
        <v>5</v>
      </c>
    </row>
    <row r="544" spans="1:47" x14ac:dyDescent="0.3">
      <c r="A544" s="18" t="s">
        <v>3063</v>
      </c>
      <c r="B544" s="20">
        <v>50</v>
      </c>
      <c r="C544" s="20" t="s">
        <v>7</v>
      </c>
      <c r="D544" s="19">
        <v>99061</v>
      </c>
      <c r="E544" s="19" t="s">
        <v>6053</v>
      </c>
      <c r="F544" s="19" t="s">
        <v>6054</v>
      </c>
      <c r="G544" s="19" t="s">
        <v>5337</v>
      </c>
      <c r="H544" s="19" t="s">
        <v>11</v>
      </c>
      <c r="I544" s="19" t="s">
        <v>5338</v>
      </c>
      <c r="J544" s="19" t="s">
        <v>4</v>
      </c>
      <c r="K544" s="19" t="s">
        <v>5339</v>
      </c>
      <c r="L544" s="21" t="s">
        <v>16</v>
      </c>
      <c r="M544" s="20" t="s">
        <v>3</v>
      </c>
      <c r="N544" s="20" t="s">
        <v>2</v>
      </c>
      <c r="O544" s="20">
        <v>45</v>
      </c>
      <c r="P544" s="20">
        <v>0</v>
      </c>
      <c r="Q544" s="20">
        <v>0</v>
      </c>
      <c r="R544" s="20">
        <v>0</v>
      </c>
      <c r="S544" s="20">
        <v>0</v>
      </c>
      <c r="T544" s="20">
        <v>45</v>
      </c>
      <c r="U544" s="20">
        <v>52</v>
      </c>
      <c r="V544" s="30"/>
      <c r="W544" s="30"/>
      <c r="X544" s="33">
        <f>IFERROR(1 -(Master1[[#This Row],[Avg Garment Scans per Delivery]]/Master1[[#This Row],[Garment Inventory]]), 0)</f>
        <v>0</v>
      </c>
      <c r="Y544" s="30"/>
      <c r="Z544" s="30"/>
      <c r="AA544" s="32">
        <f>_xlfn.XLOOKUP(Master1[[#This Row],[cu_id]], Revenue_Analysis[cuid], Revenue_Analysis[Q1 Low Deviation], 0)</f>
        <v>14.03</v>
      </c>
      <c r="AB544" s="32">
        <f>_xlfn.XLOOKUP(Master1[[#This Row],[cu_id]],Revenue_Analysis[cuid],Revenue_Analysis[Q1 High Deviation], 0)</f>
        <v>14.03</v>
      </c>
      <c r="AC544" s="32">
        <f>_xlfn.XLOOKUP(Master1[[#This Row],[cu_id]],Revenue_Analysis[cuid],Revenue_Analysis[Q2 Low Deviation], 0)</f>
        <v>13.9428</v>
      </c>
      <c r="AD544" s="32">
        <f>_xlfn.XLOOKUP(Master1[[#This Row],[cu_id]],Revenue_Analysis[cuid],Revenue_Analysis[Q2 High Deviation], 0)</f>
        <v>14.323399999999999</v>
      </c>
      <c r="AE544" s="32">
        <f>_xlfn.XLOOKUP(Master1[[#This Row],[cu_id]],Revenue_Analysis[cuid],Revenue_Analysis[Q3 Low Deviation], 0)</f>
        <v>8.2667000000000002</v>
      </c>
      <c r="AF544" s="32">
        <f>_xlfn.XLOOKUP(Master1[[#This Row],[cu_id]],Revenue_Analysis[cuid],Revenue_Analysis[Q3 High Deviation], 0)</f>
        <v>51.777500000000003</v>
      </c>
      <c r="AG544" s="32">
        <f>_xlfn.XLOOKUP(Master1[[#This Row],[cu_id]],Revenue_Analysis[cuid],Revenue_Analysis[Q4 Low Deviation], 0)</f>
        <v>10.948399999999999</v>
      </c>
      <c r="AH544" s="32">
        <f>_xlfn.XLOOKUP(Master1[[#This Row],[cu_id]],Revenue_Analysis[cuid],Revenue_Analysis[Q4 High Deviation], 0)</f>
        <v>12.7974</v>
      </c>
      <c r="AI544" s="32">
        <f>_xlfn.XLOOKUP(Master1[[#This Row],[cu_id]],Revenue_Analysis[cuid],Revenue_Analysis[Q1 Average], 0)</f>
        <v>14.03</v>
      </c>
      <c r="AJ544" s="32">
        <f>_xlfn.XLOOKUP(Master1[[#This Row],[cu_id]],Revenue_Analysis[cuid],Revenue_Analysis[Q2 Average], 0)</f>
        <v>14.133100000000001</v>
      </c>
      <c r="AK544" s="32">
        <f>_xlfn.XLOOKUP(Master1[[#This Row],[cu_id]],Revenue_Analysis[cuid],Revenue_Analysis[Q3 Average], 0)</f>
        <v>30.022099999999998</v>
      </c>
      <c r="AL544" s="32">
        <f>_xlfn.XLOOKUP(Master1[[#This Row],[cu_id]],Revenue_Analysis[cuid],Revenue_Analysis[Q4 Average], 0)</f>
        <v>11.8729</v>
      </c>
      <c r="AM544" s="34">
        <v>0.25</v>
      </c>
      <c r="AN544" s="35">
        <v>0.5</v>
      </c>
      <c r="AO544" s="35" t="s">
        <v>4592</v>
      </c>
      <c r="AP544" s="35" t="s">
        <v>4592</v>
      </c>
      <c r="AQ544" s="20" t="s">
        <v>0</v>
      </c>
      <c r="AR544" s="20"/>
      <c r="AS544" s="14">
        <f>IFERROR(_xlfn.XLOOKUP(Master1[[#This Row],[cu_id]],StopTimes[cu_ID],StopTimes[Average Stop Time]), 0)</f>
        <v>0.59523809500000002</v>
      </c>
      <c r="AT544" s="14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544" s="13">
        <v>5</v>
      </c>
    </row>
    <row r="545" spans="1:47" x14ac:dyDescent="0.3">
      <c r="A545" s="18" t="s">
        <v>3064</v>
      </c>
      <c r="B545" s="20">
        <v>47</v>
      </c>
      <c r="C545" s="20" t="s">
        <v>12</v>
      </c>
      <c r="D545" s="19">
        <v>99031</v>
      </c>
      <c r="E545" s="19" t="s">
        <v>5391</v>
      </c>
      <c r="F545" s="19" t="s">
        <v>5392</v>
      </c>
      <c r="G545" s="19" t="s">
        <v>5393</v>
      </c>
      <c r="H545" s="19" t="s">
        <v>5</v>
      </c>
      <c r="I545" s="19" t="s">
        <v>5394</v>
      </c>
      <c r="J545" s="19" t="s">
        <v>4</v>
      </c>
      <c r="K545" s="19" t="s">
        <v>5395</v>
      </c>
      <c r="L545" s="21" t="s">
        <v>16</v>
      </c>
      <c r="M545" s="20" t="s">
        <v>3</v>
      </c>
      <c r="N545" s="20" t="s">
        <v>2</v>
      </c>
      <c r="O545" s="20">
        <v>70</v>
      </c>
      <c r="P545" s="20">
        <v>0</v>
      </c>
      <c r="Q545" s="20">
        <v>70</v>
      </c>
      <c r="R545" s="20">
        <v>0</v>
      </c>
      <c r="S545" s="20">
        <v>0</v>
      </c>
      <c r="T545" s="20">
        <v>0</v>
      </c>
      <c r="U545" s="20">
        <v>57</v>
      </c>
      <c r="V545" s="30"/>
      <c r="W545" s="30"/>
      <c r="X545" s="33">
        <f>IFERROR(1 -(Master1[[#This Row],[Avg Garment Scans per Delivery]]/Master1[[#This Row],[Garment Inventory]]), 0)</f>
        <v>0</v>
      </c>
      <c r="Y545" s="30"/>
      <c r="Z545" s="30"/>
      <c r="AA545" s="32">
        <f>_xlfn.XLOOKUP(Master1[[#This Row],[cu_id]], Revenue_Analysis[cuid], Revenue_Analysis[Q1 Low Deviation], 0)</f>
        <v>70.121899999999997</v>
      </c>
      <c r="AB545" s="32">
        <f>_xlfn.XLOOKUP(Master1[[#This Row],[cu_id]],Revenue_Analysis[cuid],Revenue_Analysis[Q1 High Deviation], 0)</f>
        <v>157.05410000000001</v>
      </c>
      <c r="AC545" s="32">
        <f>_xlfn.XLOOKUP(Master1[[#This Row],[cu_id]],Revenue_Analysis[cuid],Revenue_Analysis[Q2 Low Deviation], 0)</f>
        <v>90.371200000000002</v>
      </c>
      <c r="AD545" s="32">
        <f>_xlfn.XLOOKUP(Master1[[#This Row],[cu_id]],Revenue_Analysis[cuid],Revenue_Analysis[Q2 High Deviation], 0)</f>
        <v>174.47800000000001</v>
      </c>
      <c r="AE545" s="32">
        <f>_xlfn.XLOOKUP(Master1[[#This Row],[cu_id]],Revenue_Analysis[cuid],Revenue_Analysis[Q3 Low Deviation], 0)</f>
        <v>64.479799999999997</v>
      </c>
      <c r="AF545" s="32">
        <f>_xlfn.XLOOKUP(Master1[[#This Row],[cu_id]],Revenue_Analysis[cuid],Revenue_Analysis[Q3 High Deviation], 0)</f>
        <v>179.87260000000001</v>
      </c>
      <c r="AG545" s="32">
        <f>_xlfn.XLOOKUP(Master1[[#This Row],[cu_id]],Revenue_Analysis[cuid],Revenue_Analysis[Q4 Low Deviation], 0)</f>
        <v>37.886400000000002</v>
      </c>
      <c r="AH545" s="32">
        <f>_xlfn.XLOOKUP(Master1[[#This Row],[cu_id]],Revenue_Analysis[cuid],Revenue_Analysis[Q4 High Deviation], 0)</f>
        <v>178.80019999999999</v>
      </c>
      <c r="AI545" s="32">
        <f>_xlfn.XLOOKUP(Master1[[#This Row],[cu_id]],Revenue_Analysis[cuid],Revenue_Analysis[Q1 Average], 0)</f>
        <v>113.58799999999999</v>
      </c>
      <c r="AJ545" s="32">
        <f>_xlfn.XLOOKUP(Master1[[#This Row],[cu_id]],Revenue_Analysis[cuid],Revenue_Analysis[Q2 Average], 0)</f>
        <v>132.4246</v>
      </c>
      <c r="AK545" s="32">
        <f>_xlfn.XLOOKUP(Master1[[#This Row],[cu_id]],Revenue_Analysis[cuid],Revenue_Analysis[Q3 Average], 0)</f>
        <v>122.17619999999999</v>
      </c>
      <c r="AL545" s="32">
        <f>_xlfn.XLOOKUP(Master1[[#This Row],[cu_id]],Revenue_Analysis[cuid],Revenue_Analysis[Q4 Average], 0)</f>
        <v>108.3433</v>
      </c>
      <c r="AM545" s="34" t="s">
        <v>4592</v>
      </c>
      <c r="AN545" s="35" t="s">
        <v>4592</v>
      </c>
      <c r="AO545" s="35" t="s">
        <v>4592</v>
      </c>
      <c r="AP545" s="35" t="s">
        <v>4592</v>
      </c>
      <c r="AQ545" s="20" t="s">
        <v>0</v>
      </c>
      <c r="AR545" s="20"/>
      <c r="AS545" s="14">
        <f>IFERROR(_xlfn.XLOOKUP(Master1[[#This Row],[cu_id]],StopTimes[cu_ID],StopTimes[Average Stop Time]), 0)</f>
        <v>7.3312499999999998</v>
      </c>
      <c r="AT545" s="14">
        <f>IF(Master1[[#This Row],[RSP StopTime Override]] &lt;&gt; "",Master1[[#This Row],[RSP StopTime Override]],IF(Master1[[#This Row],[Avg Stop Time Helper]] &lt;&gt; 0, Master1[[#This Row],[Avg Stop Time Helper]],Average_Stop_Time))</f>
        <v>7.3312499999999998</v>
      </c>
      <c r="AU545" s="13"/>
    </row>
    <row r="546" spans="1:47" x14ac:dyDescent="0.3">
      <c r="A546" s="18" t="s">
        <v>3065</v>
      </c>
      <c r="B546" s="20">
        <v>6</v>
      </c>
      <c r="C546" s="20" t="s">
        <v>6</v>
      </c>
      <c r="D546" s="19">
        <v>531714</v>
      </c>
      <c r="E546" s="19" t="s">
        <v>13</v>
      </c>
      <c r="F546" s="19" t="s">
        <v>4823</v>
      </c>
      <c r="G546" s="19" t="s">
        <v>4824</v>
      </c>
      <c r="H546" s="19" t="s">
        <v>5</v>
      </c>
      <c r="I546" s="19" t="s">
        <v>4795</v>
      </c>
      <c r="J546" s="19" t="s">
        <v>4</v>
      </c>
      <c r="K546" s="19" t="s">
        <v>4792</v>
      </c>
      <c r="L546" s="21" t="s">
        <v>16</v>
      </c>
      <c r="M546" s="20" t="s">
        <v>3</v>
      </c>
      <c r="N546" s="20" t="s">
        <v>2</v>
      </c>
      <c r="O546" s="20">
        <v>50</v>
      </c>
      <c r="P546" s="20">
        <v>0</v>
      </c>
      <c r="Q546" s="20">
        <v>0</v>
      </c>
      <c r="R546" s="20">
        <v>50</v>
      </c>
      <c r="S546" s="20">
        <v>0</v>
      </c>
      <c r="T546" s="20">
        <v>0</v>
      </c>
      <c r="U546" s="20">
        <v>54</v>
      </c>
      <c r="V546" s="30"/>
      <c r="W546" s="30"/>
      <c r="X546" s="33">
        <f>IFERROR(1 -(Master1[[#This Row],[Avg Garment Scans per Delivery]]/Master1[[#This Row],[Garment Inventory]]), 0)</f>
        <v>0</v>
      </c>
      <c r="Y546" s="30"/>
      <c r="Z546" s="30"/>
      <c r="AA546" s="32">
        <f>_xlfn.XLOOKUP(Master1[[#This Row],[cu_id]], Revenue_Analysis[cuid], Revenue_Analysis[Q1 Low Deviation], 0)</f>
        <v>192.6456</v>
      </c>
      <c r="AB546" s="32">
        <f>_xlfn.XLOOKUP(Master1[[#This Row],[cu_id]],Revenue_Analysis[cuid],Revenue_Analysis[Q1 High Deviation], 0)</f>
        <v>199.06200000000001</v>
      </c>
      <c r="AC546" s="32">
        <f>_xlfn.XLOOKUP(Master1[[#This Row],[cu_id]],Revenue_Analysis[cuid],Revenue_Analysis[Q2 Low Deviation], 0)</f>
        <v>205.98230000000001</v>
      </c>
      <c r="AD546" s="32">
        <f>_xlfn.XLOOKUP(Master1[[#This Row],[cu_id]],Revenue_Analysis[cuid],Revenue_Analysis[Q2 High Deviation], 0)</f>
        <v>223.71770000000001</v>
      </c>
      <c r="AE546" s="32">
        <f>_xlfn.XLOOKUP(Master1[[#This Row],[cu_id]],Revenue_Analysis[cuid],Revenue_Analysis[Q3 Low Deviation], 0)</f>
        <v>223.61150000000001</v>
      </c>
      <c r="AF546" s="32">
        <f>_xlfn.XLOOKUP(Master1[[#This Row],[cu_id]],Revenue_Analysis[cuid],Revenue_Analysis[Q3 High Deviation], 0)</f>
        <v>257.96850000000001</v>
      </c>
      <c r="AG546" s="32">
        <f>_xlfn.XLOOKUP(Master1[[#This Row],[cu_id]],Revenue_Analysis[cuid],Revenue_Analysis[Q4 Low Deviation], 0)</f>
        <v>192.22</v>
      </c>
      <c r="AH546" s="32">
        <f>_xlfn.XLOOKUP(Master1[[#This Row],[cu_id]],Revenue_Analysis[cuid],Revenue_Analysis[Q4 High Deviation], 0)</f>
        <v>192.22</v>
      </c>
      <c r="AI546" s="32">
        <f>_xlfn.XLOOKUP(Master1[[#This Row],[cu_id]],Revenue_Analysis[cuid],Revenue_Analysis[Q1 Average], 0)</f>
        <v>195.85380000000001</v>
      </c>
      <c r="AJ546" s="32">
        <f>_xlfn.XLOOKUP(Master1[[#This Row],[cu_id]],Revenue_Analysis[cuid],Revenue_Analysis[Q2 Average], 0)</f>
        <v>214.85</v>
      </c>
      <c r="AK546" s="32">
        <f>_xlfn.XLOOKUP(Master1[[#This Row],[cu_id]],Revenue_Analysis[cuid],Revenue_Analysis[Q3 Average], 0)</f>
        <v>240.79</v>
      </c>
      <c r="AL546" s="32">
        <f>_xlfn.XLOOKUP(Master1[[#This Row],[cu_id]],Revenue_Analysis[cuid],Revenue_Analysis[Q4 Average], 0)</f>
        <v>192.22</v>
      </c>
      <c r="AM546" s="34" t="s">
        <v>4592</v>
      </c>
      <c r="AN546" s="35" t="s">
        <v>4592</v>
      </c>
      <c r="AO546" s="35" t="s">
        <v>4592</v>
      </c>
      <c r="AP546" s="35" t="s">
        <v>4592</v>
      </c>
      <c r="AQ546" s="20" t="s">
        <v>0</v>
      </c>
      <c r="AR546" s="20"/>
      <c r="AS546" s="14">
        <f>IFERROR(_xlfn.XLOOKUP(Master1[[#This Row],[cu_id]],StopTimes[cu_ID],StopTimes[Average Stop Time]), 0)</f>
        <v>16.222916666666666</v>
      </c>
      <c r="AT546" s="14">
        <f>IF(Master1[[#This Row],[RSP StopTime Override]] &lt;&gt; "",Master1[[#This Row],[RSP StopTime Override]],IF(Master1[[#This Row],[Avg Stop Time Helper]] &lt;&gt; 0, Master1[[#This Row],[Avg Stop Time Helper]],Average_Stop_Time))</f>
        <v>16.222916666666666</v>
      </c>
      <c r="AU546" s="13"/>
    </row>
    <row r="547" spans="1:47" x14ac:dyDescent="0.3">
      <c r="A547" s="18" t="s">
        <v>3066</v>
      </c>
      <c r="B547" s="20">
        <v>51</v>
      </c>
      <c r="C547" s="20" t="s">
        <v>6</v>
      </c>
      <c r="D547" s="19">
        <v>599000</v>
      </c>
      <c r="E547" s="19" t="s">
        <v>71</v>
      </c>
      <c r="F547" s="19" t="s">
        <v>4763</v>
      </c>
      <c r="G547" s="19" t="s">
        <v>6319</v>
      </c>
      <c r="H547" s="19" t="s">
        <v>11</v>
      </c>
      <c r="I547" s="19" t="s">
        <v>4977</v>
      </c>
      <c r="J547" s="19" t="s">
        <v>4</v>
      </c>
      <c r="K547" s="19" t="s">
        <v>5576</v>
      </c>
      <c r="L547" s="21" t="s">
        <v>16</v>
      </c>
      <c r="M547" s="20" t="s">
        <v>3</v>
      </c>
      <c r="N547" s="20" t="s">
        <v>2</v>
      </c>
      <c r="O547" s="20">
        <v>10</v>
      </c>
      <c r="P547" s="20">
        <v>0</v>
      </c>
      <c r="Q547" s="20">
        <v>0</v>
      </c>
      <c r="R547" s="20">
        <v>10</v>
      </c>
      <c r="S547" s="20">
        <v>0</v>
      </c>
      <c r="T547" s="20">
        <v>0</v>
      </c>
      <c r="U547" s="20">
        <v>52</v>
      </c>
      <c r="V547" s="30">
        <v>60</v>
      </c>
      <c r="W547" s="30">
        <v>19</v>
      </c>
      <c r="X547" s="33">
        <f>IFERROR(1 -(Master1[[#This Row],[Avg Garment Scans per Delivery]]/Master1[[#This Row],[Garment Inventory]]), 0)</f>
        <v>0.68333333333333335</v>
      </c>
      <c r="Y547" s="30">
        <v>1</v>
      </c>
      <c r="Z547" s="30">
        <v>66</v>
      </c>
      <c r="AA547" s="32">
        <f>_xlfn.XLOOKUP(Master1[[#This Row],[cu_id]], Revenue_Analysis[cuid], Revenue_Analysis[Q1 Low Deviation], 0)</f>
        <v>53.015999999999998</v>
      </c>
      <c r="AB547" s="32">
        <f>_xlfn.XLOOKUP(Master1[[#This Row],[cu_id]],Revenue_Analysis[cuid],Revenue_Analysis[Q1 High Deviation], 0)</f>
        <v>54.096400000000003</v>
      </c>
      <c r="AC547" s="32">
        <f>_xlfn.XLOOKUP(Master1[[#This Row],[cu_id]],Revenue_Analysis[cuid],Revenue_Analysis[Q2 Low Deviation], 0)</f>
        <v>54.141199999999998</v>
      </c>
      <c r="AD547" s="32">
        <f>_xlfn.XLOOKUP(Master1[[#This Row],[cu_id]],Revenue_Analysis[cuid],Revenue_Analysis[Q2 High Deviation], 0)</f>
        <v>56.235799999999998</v>
      </c>
      <c r="AE547" s="32">
        <f>_xlfn.XLOOKUP(Master1[[#This Row],[cu_id]],Revenue_Analysis[cuid],Revenue_Analysis[Q3 Low Deviation], 0)</f>
        <v>56.917299999999997</v>
      </c>
      <c r="AF547" s="32">
        <f>_xlfn.XLOOKUP(Master1[[#This Row],[cu_id]],Revenue_Analysis[cuid],Revenue_Analysis[Q3 High Deviation], 0)</f>
        <v>57.271900000000002</v>
      </c>
      <c r="AG547" s="32">
        <f>_xlfn.XLOOKUP(Master1[[#This Row],[cu_id]],Revenue_Analysis[cuid],Revenue_Analysis[Q4 Low Deviation], 0)</f>
        <v>51.988599999999998</v>
      </c>
      <c r="AH547" s="32">
        <f>_xlfn.XLOOKUP(Master1[[#This Row],[cu_id]],Revenue_Analysis[cuid],Revenue_Analysis[Q4 High Deviation], 0)</f>
        <v>53.525199999999998</v>
      </c>
      <c r="AI547" s="32">
        <f>_xlfn.XLOOKUP(Master1[[#This Row],[cu_id]],Revenue_Analysis[cuid],Revenue_Analysis[Q1 Average], 0)</f>
        <v>53.556199999999997</v>
      </c>
      <c r="AJ547" s="32">
        <f>_xlfn.XLOOKUP(Master1[[#This Row],[cu_id]],Revenue_Analysis[cuid],Revenue_Analysis[Q2 Average], 0)</f>
        <v>55.188499999999998</v>
      </c>
      <c r="AK547" s="32">
        <f>_xlfn.XLOOKUP(Master1[[#This Row],[cu_id]],Revenue_Analysis[cuid],Revenue_Analysis[Q3 Average], 0)</f>
        <v>57.0946</v>
      </c>
      <c r="AL547" s="32">
        <f>_xlfn.XLOOKUP(Master1[[#This Row],[cu_id]],Revenue_Analysis[cuid],Revenue_Analysis[Q4 Average], 0)</f>
        <v>52.756900000000002</v>
      </c>
      <c r="AM547" s="34">
        <v>0.25</v>
      </c>
      <c r="AN547" s="35">
        <v>0.625</v>
      </c>
      <c r="AO547" s="35" t="s">
        <v>4592</v>
      </c>
      <c r="AP547" s="35" t="s">
        <v>4592</v>
      </c>
      <c r="AQ547" s="20" t="s">
        <v>0</v>
      </c>
      <c r="AR547" s="20"/>
      <c r="AS547" s="14">
        <f>IFERROR(_xlfn.XLOOKUP(Master1[[#This Row],[cu_id]],StopTimes[cu_ID],StopTimes[Average Stop Time]), 0)</f>
        <v>6.1166666666666671</v>
      </c>
      <c r="AT547" s="14">
        <f>IF(Master1[[#This Row],[RSP StopTime Override]] &lt;&gt; "",Master1[[#This Row],[RSP StopTime Override]],IF(Master1[[#This Row],[Avg Stop Time Helper]] &lt;&gt; 0, Master1[[#This Row],[Avg Stop Time Helper]],Average_Stop_Time))</f>
        <v>6.1166666666666671</v>
      </c>
      <c r="AU547" s="13"/>
    </row>
    <row r="548" spans="1:47" x14ac:dyDescent="0.3">
      <c r="A548" s="18" t="s">
        <v>3067</v>
      </c>
      <c r="B548" s="20">
        <v>12</v>
      </c>
      <c r="C548" s="20" t="s">
        <v>14</v>
      </c>
      <c r="D548" s="19">
        <v>531728</v>
      </c>
      <c r="E548" s="19" t="s">
        <v>13</v>
      </c>
      <c r="F548" s="19" t="s">
        <v>5210</v>
      </c>
      <c r="G548" s="19" t="s">
        <v>5211</v>
      </c>
      <c r="H548" s="19" t="s">
        <v>5</v>
      </c>
      <c r="I548" s="19" t="s">
        <v>4970</v>
      </c>
      <c r="J548" s="19" t="s">
        <v>4</v>
      </c>
      <c r="K548" s="19" t="s">
        <v>4978</v>
      </c>
      <c r="L548" s="21" t="s">
        <v>16</v>
      </c>
      <c r="M548" s="20" t="s">
        <v>3</v>
      </c>
      <c r="N548" s="20" t="s">
        <v>2</v>
      </c>
      <c r="O548" s="20">
        <v>70</v>
      </c>
      <c r="P548" s="20">
        <v>0</v>
      </c>
      <c r="Q548" s="20">
        <v>0</v>
      </c>
      <c r="R548" s="20">
        <v>0</v>
      </c>
      <c r="S548" s="20">
        <v>70</v>
      </c>
      <c r="T548" s="20">
        <v>0</v>
      </c>
      <c r="U548" s="20">
        <v>54</v>
      </c>
      <c r="V548" s="30">
        <v>110</v>
      </c>
      <c r="W548" s="30">
        <v>4</v>
      </c>
      <c r="X548" s="33">
        <f>IFERROR(1 -(Master1[[#This Row],[Avg Garment Scans per Delivery]]/Master1[[#This Row],[Garment Inventory]]), 0)</f>
        <v>0.96363636363636362</v>
      </c>
      <c r="Y548" s="30">
        <v>5</v>
      </c>
      <c r="Z548" s="30">
        <v>131</v>
      </c>
      <c r="AA548" s="32">
        <f>_xlfn.XLOOKUP(Master1[[#This Row],[cu_id]], Revenue_Analysis[cuid], Revenue_Analysis[Q1 Low Deviation], 0)</f>
        <v>74.124499999999998</v>
      </c>
      <c r="AB548" s="32">
        <f>_xlfn.XLOOKUP(Master1[[#This Row],[cu_id]],Revenue_Analysis[cuid],Revenue_Analysis[Q1 High Deviation], 0)</f>
        <v>131.0727</v>
      </c>
      <c r="AC548" s="32">
        <f>_xlfn.XLOOKUP(Master1[[#This Row],[cu_id]],Revenue_Analysis[cuid],Revenue_Analysis[Q2 Low Deviation], 0)</f>
        <v>99.198800000000006</v>
      </c>
      <c r="AD548" s="32">
        <f>_xlfn.XLOOKUP(Master1[[#This Row],[cu_id]],Revenue_Analysis[cuid],Revenue_Analysis[Q2 High Deviation], 0)</f>
        <v>145.49199999999999</v>
      </c>
      <c r="AE548" s="32">
        <f>_xlfn.XLOOKUP(Master1[[#This Row],[cu_id]],Revenue_Analysis[cuid],Revenue_Analysis[Q3 Low Deviation], 0)</f>
        <v>109.6456</v>
      </c>
      <c r="AF548" s="32">
        <f>_xlfn.XLOOKUP(Master1[[#This Row],[cu_id]],Revenue_Analysis[cuid],Revenue_Analysis[Q3 High Deviation], 0)</f>
        <v>154.64519999999999</v>
      </c>
      <c r="AG548" s="32">
        <f>_xlfn.XLOOKUP(Master1[[#This Row],[cu_id]],Revenue_Analysis[cuid],Revenue_Analysis[Q4 Low Deviation], 0)</f>
        <v>83.966499999999996</v>
      </c>
      <c r="AH548" s="32">
        <f>_xlfn.XLOOKUP(Master1[[#This Row],[cu_id]],Revenue_Analysis[cuid],Revenue_Analysis[Q4 High Deviation], 0)</f>
        <v>124.2397</v>
      </c>
      <c r="AI548" s="32">
        <f>_xlfn.XLOOKUP(Master1[[#This Row],[cu_id]],Revenue_Analysis[cuid],Revenue_Analysis[Q1 Average], 0)</f>
        <v>102.5986</v>
      </c>
      <c r="AJ548" s="32">
        <f>_xlfn.XLOOKUP(Master1[[#This Row],[cu_id]],Revenue_Analysis[cuid],Revenue_Analysis[Q2 Average], 0)</f>
        <v>122.3454</v>
      </c>
      <c r="AK548" s="32">
        <f>_xlfn.XLOOKUP(Master1[[#This Row],[cu_id]],Revenue_Analysis[cuid],Revenue_Analysis[Q3 Average], 0)</f>
        <v>132.1454</v>
      </c>
      <c r="AL548" s="32">
        <f>_xlfn.XLOOKUP(Master1[[#This Row],[cu_id]],Revenue_Analysis[cuid],Revenue_Analysis[Q4 Average], 0)</f>
        <v>104.1031</v>
      </c>
      <c r="AM548" s="34">
        <v>0.29166666666666669</v>
      </c>
      <c r="AN548" s="35">
        <v>0.70833333333333337</v>
      </c>
      <c r="AO548" s="35" t="s">
        <v>4592</v>
      </c>
      <c r="AP548" s="35" t="s">
        <v>4592</v>
      </c>
      <c r="AQ548" s="20" t="s">
        <v>0</v>
      </c>
      <c r="AR548" s="20"/>
      <c r="AS548" s="14">
        <f>IFERROR(_xlfn.XLOOKUP(Master1[[#This Row],[cu_id]],StopTimes[cu_ID],StopTimes[Average Stop Time]), 0)</f>
        <v>6.6729166666666666</v>
      </c>
      <c r="AT548" s="14">
        <f>IF(Master1[[#This Row],[RSP StopTime Override]] &lt;&gt; "",Master1[[#This Row],[RSP StopTime Override]],IF(Master1[[#This Row],[Avg Stop Time Helper]] &lt;&gt; 0, Master1[[#This Row],[Avg Stop Time Helper]],Average_Stop_Time))</f>
        <v>6.6729166666666666</v>
      </c>
      <c r="AU548" s="13"/>
    </row>
    <row r="549" spans="1:47" x14ac:dyDescent="0.3">
      <c r="A549" s="18" t="s">
        <v>3068</v>
      </c>
      <c r="B549" s="20">
        <v>52</v>
      </c>
      <c r="C549" s="20" t="s">
        <v>12</v>
      </c>
      <c r="D549" s="19">
        <v>531731</v>
      </c>
      <c r="E549" s="19" t="s">
        <v>13</v>
      </c>
      <c r="F549" s="19" t="s">
        <v>6619</v>
      </c>
      <c r="G549" s="19" t="s">
        <v>6620</v>
      </c>
      <c r="H549" s="19" t="s">
        <v>5</v>
      </c>
      <c r="I549" s="19" t="s">
        <v>4977</v>
      </c>
      <c r="J549" s="19" t="s">
        <v>4</v>
      </c>
      <c r="K549" s="19" t="s">
        <v>5245</v>
      </c>
      <c r="L549" s="21" t="s">
        <v>16</v>
      </c>
      <c r="M549" s="20" t="s">
        <v>3</v>
      </c>
      <c r="N549" s="20" t="s">
        <v>2</v>
      </c>
      <c r="O549" s="20">
        <v>30</v>
      </c>
      <c r="P549" s="20">
        <v>0</v>
      </c>
      <c r="Q549" s="20">
        <v>30</v>
      </c>
      <c r="R549" s="20">
        <v>0</v>
      </c>
      <c r="S549" s="20">
        <v>0</v>
      </c>
      <c r="T549" s="20">
        <v>0</v>
      </c>
      <c r="U549" s="20">
        <v>66</v>
      </c>
      <c r="V549" s="30">
        <v>178</v>
      </c>
      <c r="W549" s="30">
        <v>37</v>
      </c>
      <c r="X549" s="33">
        <f>IFERROR(1 -(Master1[[#This Row],[Avg Garment Scans per Delivery]]/Master1[[#This Row],[Garment Inventory]]), 0)</f>
        <v>0.7921348314606742</v>
      </c>
      <c r="Y549" s="30">
        <v>5</v>
      </c>
      <c r="Z549" s="30">
        <v>216</v>
      </c>
      <c r="AA549" s="32">
        <f>_xlfn.XLOOKUP(Master1[[#This Row],[cu_id]], Revenue_Analysis[cuid], Revenue_Analysis[Q1 Low Deviation], 0)</f>
        <v>271.49040000000002</v>
      </c>
      <c r="AB549" s="32">
        <f>_xlfn.XLOOKUP(Master1[[#This Row],[cu_id]],Revenue_Analysis[cuid],Revenue_Analysis[Q1 High Deviation], 0)</f>
        <v>273.08800000000002</v>
      </c>
      <c r="AC549" s="32">
        <f>_xlfn.XLOOKUP(Master1[[#This Row],[cu_id]],Revenue_Analysis[cuid],Revenue_Analysis[Q2 Low Deviation], 0)</f>
        <v>239.0351</v>
      </c>
      <c r="AD549" s="32">
        <f>_xlfn.XLOOKUP(Master1[[#This Row],[cu_id]],Revenue_Analysis[cuid],Revenue_Analysis[Q2 High Deviation], 0)</f>
        <v>317.03070000000002</v>
      </c>
      <c r="AE549" s="32">
        <f>_xlfn.XLOOKUP(Master1[[#This Row],[cu_id]],Revenue_Analysis[cuid],Revenue_Analysis[Q3 Low Deviation], 0)</f>
        <v>156.97049999999999</v>
      </c>
      <c r="AF549" s="32">
        <f>_xlfn.XLOOKUP(Master1[[#This Row],[cu_id]],Revenue_Analysis[cuid],Revenue_Analysis[Q3 High Deviation], 0)</f>
        <v>342.90469999999999</v>
      </c>
      <c r="AG549" s="32">
        <f>_xlfn.XLOOKUP(Master1[[#This Row],[cu_id]],Revenue_Analysis[cuid],Revenue_Analysis[Q4 Low Deviation], 0)</f>
        <v>167.6643</v>
      </c>
      <c r="AH549" s="32">
        <f>_xlfn.XLOOKUP(Master1[[#This Row],[cu_id]],Revenue_Analysis[cuid],Revenue_Analysis[Q4 High Deviation], 0)</f>
        <v>294.96510000000001</v>
      </c>
      <c r="AI549" s="32">
        <f>_xlfn.XLOOKUP(Master1[[#This Row],[cu_id]],Revenue_Analysis[cuid],Revenue_Analysis[Q1 Average], 0)</f>
        <v>272.28919999999999</v>
      </c>
      <c r="AJ549" s="32">
        <f>_xlfn.XLOOKUP(Master1[[#This Row],[cu_id]],Revenue_Analysis[cuid],Revenue_Analysis[Q2 Average], 0)</f>
        <v>278.03289999999998</v>
      </c>
      <c r="AK549" s="32">
        <f>_xlfn.XLOOKUP(Master1[[#This Row],[cu_id]],Revenue_Analysis[cuid],Revenue_Analysis[Q3 Average], 0)</f>
        <v>249.9376</v>
      </c>
      <c r="AL549" s="32">
        <f>_xlfn.XLOOKUP(Master1[[#This Row],[cu_id]],Revenue_Analysis[cuid],Revenue_Analysis[Q4 Average], 0)</f>
        <v>231.31469999999999</v>
      </c>
      <c r="AM549" s="34">
        <v>0.33333333333333331</v>
      </c>
      <c r="AN549" s="35">
        <v>0.70833333333333337</v>
      </c>
      <c r="AO549" s="35" t="s">
        <v>4592</v>
      </c>
      <c r="AP549" s="35" t="s">
        <v>4592</v>
      </c>
      <c r="AQ549" s="20" t="s">
        <v>0</v>
      </c>
      <c r="AR549" s="20"/>
      <c r="AS549" s="14">
        <f>IFERROR(_xlfn.XLOOKUP(Master1[[#This Row],[cu_id]],StopTimes[cu_ID],StopTimes[Average Stop Time]), 0)</f>
        <v>11.485416666666667</v>
      </c>
      <c r="AT549" s="14">
        <f>IF(Master1[[#This Row],[RSP StopTime Override]] &lt;&gt; "",Master1[[#This Row],[RSP StopTime Override]],IF(Master1[[#This Row],[Avg Stop Time Helper]] &lt;&gt; 0, Master1[[#This Row],[Avg Stop Time Helper]],Average_Stop_Time))</f>
        <v>11.485416666666667</v>
      </c>
      <c r="AU549" s="13"/>
    </row>
    <row r="550" spans="1:47" x14ac:dyDescent="0.3">
      <c r="A550" s="18" t="s">
        <v>3069</v>
      </c>
      <c r="B550" s="20">
        <v>6</v>
      </c>
      <c r="C550" s="20" t="s">
        <v>6</v>
      </c>
      <c r="D550" s="19">
        <v>531734</v>
      </c>
      <c r="E550" s="19" t="s">
        <v>13</v>
      </c>
      <c r="F550" s="19" t="s">
        <v>4825</v>
      </c>
      <c r="G550" s="19" t="s">
        <v>4826</v>
      </c>
      <c r="H550" s="19" t="s">
        <v>5</v>
      </c>
      <c r="I550" s="19" t="s">
        <v>4810</v>
      </c>
      <c r="J550" s="19" t="s">
        <v>4</v>
      </c>
      <c r="K550" s="19" t="s">
        <v>4772</v>
      </c>
      <c r="L550" s="21" t="s">
        <v>21</v>
      </c>
      <c r="M550" s="20" t="s">
        <v>20</v>
      </c>
      <c r="N550" s="20" t="s">
        <v>2</v>
      </c>
      <c r="O550" s="20">
        <v>116</v>
      </c>
      <c r="P550" s="20">
        <v>0</v>
      </c>
      <c r="Q550" s="20">
        <v>0</v>
      </c>
      <c r="R550" s="20">
        <v>116</v>
      </c>
      <c r="S550" s="20">
        <v>0</v>
      </c>
      <c r="T550" s="20">
        <v>0</v>
      </c>
      <c r="U550" s="20">
        <v>11</v>
      </c>
      <c r="V550" s="30"/>
      <c r="W550" s="30"/>
      <c r="X550" s="33">
        <f>IFERROR(1 -(Master1[[#This Row],[Avg Garment Scans per Delivery]]/Master1[[#This Row],[Garment Inventory]]), 0)</f>
        <v>0</v>
      </c>
      <c r="Y550" s="30"/>
      <c r="Z550" s="30"/>
      <c r="AA550" s="32">
        <f>_xlfn.XLOOKUP(Master1[[#This Row],[cu_id]], Revenue_Analysis[cuid], Revenue_Analysis[Q1 Low Deviation], 0)</f>
        <v>63.032200000000003</v>
      </c>
      <c r="AB550" s="32">
        <f>_xlfn.XLOOKUP(Master1[[#This Row],[cu_id]],Revenue_Analysis[cuid],Revenue_Analysis[Q1 High Deviation], 0)</f>
        <v>67.014399999999995</v>
      </c>
      <c r="AC550" s="32">
        <f>_xlfn.XLOOKUP(Master1[[#This Row],[cu_id]],Revenue_Analysis[cuid],Revenue_Analysis[Q2 Low Deviation], 0)</f>
        <v>67.746700000000004</v>
      </c>
      <c r="AD550" s="32">
        <f>_xlfn.XLOOKUP(Master1[[#This Row],[cu_id]],Revenue_Analysis[cuid],Revenue_Analysis[Q2 High Deviation], 0)</f>
        <v>69.853300000000004</v>
      </c>
      <c r="AE550" s="32">
        <f>_xlfn.XLOOKUP(Master1[[#This Row],[cu_id]],Revenue_Analysis[cuid],Revenue_Analysis[Q3 Low Deviation], 0)</f>
        <v>69.64</v>
      </c>
      <c r="AF550" s="32">
        <f>_xlfn.XLOOKUP(Master1[[#This Row],[cu_id]],Revenue_Analysis[cuid],Revenue_Analysis[Q3 High Deviation], 0)</f>
        <v>70.38</v>
      </c>
      <c r="AG550" s="32">
        <f>_xlfn.XLOOKUP(Master1[[#This Row],[cu_id]],Revenue_Analysis[cuid],Revenue_Analysis[Q4 Low Deviation], 0)</f>
        <v>63.53</v>
      </c>
      <c r="AH550" s="32">
        <f>_xlfn.XLOOKUP(Master1[[#This Row],[cu_id]],Revenue_Analysis[cuid],Revenue_Analysis[Q4 High Deviation], 0)</f>
        <v>63.53</v>
      </c>
      <c r="AI550" s="32">
        <f>_xlfn.XLOOKUP(Master1[[#This Row],[cu_id]],Revenue_Analysis[cuid],Revenue_Analysis[Q1 Average], 0)</f>
        <v>65.023300000000006</v>
      </c>
      <c r="AJ550" s="32">
        <f>_xlfn.XLOOKUP(Master1[[#This Row],[cu_id]],Revenue_Analysis[cuid],Revenue_Analysis[Q2 Average], 0)</f>
        <v>68.8</v>
      </c>
      <c r="AK550" s="32">
        <f>_xlfn.XLOOKUP(Master1[[#This Row],[cu_id]],Revenue_Analysis[cuid],Revenue_Analysis[Q3 Average], 0)</f>
        <v>70.010000000000005</v>
      </c>
      <c r="AL550" s="32">
        <f>_xlfn.XLOOKUP(Master1[[#This Row],[cu_id]],Revenue_Analysis[cuid],Revenue_Analysis[Q4 Average], 0)</f>
        <v>63.53</v>
      </c>
      <c r="AM550" s="34">
        <v>0.33333333333333331</v>
      </c>
      <c r="AN550" s="35">
        <v>0.125</v>
      </c>
      <c r="AO550" s="35" t="s">
        <v>4592</v>
      </c>
      <c r="AP550" s="35" t="s">
        <v>4592</v>
      </c>
      <c r="AQ550" s="20" t="s">
        <v>0</v>
      </c>
      <c r="AR550" s="20"/>
      <c r="AS550" s="14">
        <f>IFERROR(_xlfn.XLOOKUP(Master1[[#This Row],[cu_id]],StopTimes[cu_ID],StopTimes[Average Stop Time]), 0)</f>
        <v>3.7749999999999999</v>
      </c>
      <c r="AT550" s="14">
        <f>IF(Master1[[#This Row],[RSP StopTime Override]] &lt;&gt; "",Master1[[#This Row],[RSP StopTime Override]],IF(Master1[[#This Row],[Avg Stop Time Helper]] &lt;&gt; 0, Master1[[#This Row],[Avg Stop Time Helper]],Average_Stop_Time))</f>
        <v>3.7749999999999999</v>
      </c>
      <c r="AU550" s="13"/>
    </row>
    <row r="551" spans="1:47" x14ac:dyDescent="0.3">
      <c r="A551" s="18" t="s">
        <v>3070</v>
      </c>
      <c r="B551" s="20">
        <v>47</v>
      </c>
      <c r="C551" s="20" t="s">
        <v>12</v>
      </c>
      <c r="D551" s="19">
        <v>531741</v>
      </c>
      <c r="E551" s="19" t="s">
        <v>13</v>
      </c>
      <c r="F551" s="19" t="s">
        <v>5439</v>
      </c>
      <c r="G551" s="19" t="s">
        <v>5440</v>
      </c>
      <c r="H551" s="19" t="s">
        <v>5</v>
      </c>
      <c r="I551" s="19" t="s">
        <v>5389</v>
      </c>
      <c r="J551" s="19" t="s">
        <v>4</v>
      </c>
      <c r="K551" s="19" t="s">
        <v>5390</v>
      </c>
      <c r="L551" s="21" t="s">
        <v>16</v>
      </c>
      <c r="M551" s="20" t="s">
        <v>3</v>
      </c>
      <c r="N551" s="20" t="s">
        <v>2</v>
      </c>
      <c r="O551" s="20">
        <v>55</v>
      </c>
      <c r="P551" s="20">
        <v>0</v>
      </c>
      <c r="Q551" s="20">
        <v>55</v>
      </c>
      <c r="R551" s="20">
        <v>0</v>
      </c>
      <c r="S551" s="20">
        <v>0</v>
      </c>
      <c r="T551" s="20">
        <v>0</v>
      </c>
      <c r="U551" s="20">
        <v>52</v>
      </c>
      <c r="V551" s="30"/>
      <c r="W551" s="30"/>
      <c r="X551" s="33">
        <f>IFERROR(1 -(Master1[[#This Row],[Avg Garment Scans per Delivery]]/Master1[[#This Row],[Garment Inventory]]), 0)</f>
        <v>0</v>
      </c>
      <c r="Y551" s="30"/>
      <c r="Z551" s="30"/>
      <c r="AA551" s="32">
        <f>_xlfn.XLOOKUP(Master1[[#This Row],[cu_id]], Revenue_Analysis[cuid], Revenue_Analysis[Q1 Low Deviation], 0)</f>
        <v>109.2852</v>
      </c>
      <c r="AB551" s="32">
        <f>_xlfn.XLOOKUP(Master1[[#This Row],[cu_id]],Revenue_Analysis[cuid],Revenue_Analysis[Q1 High Deviation], 0)</f>
        <v>163.97640000000001</v>
      </c>
      <c r="AC551" s="32">
        <f>_xlfn.XLOOKUP(Master1[[#This Row],[cu_id]],Revenue_Analysis[cuid],Revenue_Analysis[Q2 Low Deviation], 0)</f>
        <v>107.7007</v>
      </c>
      <c r="AD551" s="32">
        <f>_xlfn.XLOOKUP(Master1[[#This Row],[cu_id]],Revenue_Analysis[cuid],Revenue_Analysis[Q2 High Deviation], 0)</f>
        <v>164.8409</v>
      </c>
      <c r="AE551" s="32">
        <f>_xlfn.XLOOKUP(Master1[[#This Row],[cu_id]],Revenue_Analysis[cuid],Revenue_Analysis[Q3 Low Deviation], 0)</f>
        <v>114.6932</v>
      </c>
      <c r="AF551" s="32">
        <f>_xlfn.XLOOKUP(Master1[[#This Row],[cu_id]],Revenue_Analysis[cuid],Revenue_Analysis[Q3 High Deviation], 0)</f>
        <v>177.64840000000001</v>
      </c>
      <c r="AG551" s="32">
        <f>_xlfn.XLOOKUP(Master1[[#This Row],[cu_id]],Revenue_Analysis[cuid],Revenue_Analysis[Q4 Low Deviation], 0)</f>
        <v>106.0125</v>
      </c>
      <c r="AH551" s="32">
        <f>_xlfn.XLOOKUP(Master1[[#This Row],[cu_id]],Revenue_Analysis[cuid],Revenue_Analysis[Q4 High Deviation], 0)</f>
        <v>163.5429</v>
      </c>
      <c r="AI551" s="32">
        <f>_xlfn.XLOOKUP(Master1[[#This Row],[cu_id]],Revenue_Analysis[cuid],Revenue_Analysis[Q1 Average], 0)</f>
        <v>136.63079999999999</v>
      </c>
      <c r="AJ551" s="32">
        <f>_xlfn.XLOOKUP(Master1[[#This Row],[cu_id]],Revenue_Analysis[cuid],Revenue_Analysis[Q2 Average], 0)</f>
        <v>136.27080000000001</v>
      </c>
      <c r="AK551" s="32">
        <f>_xlfn.XLOOKUP(Master1[[#This Row],[cu_id]],Revenue_Analysis[cuid],Revenue_Analysis[Q3 Average], 0)</f>
        <v>146.17080000000001</v>
      </c>
      <c r="AL551" s="32">
        <f>_xlfn.XLOOKUP(Master1[[#This Row],[cu_id]],Revenue_Analysis[cuid],Revenue_Analysis[Q4 Average], 0)</f>
        <v>134.77770000000001</v>
      </c>
      <c r="AM551" s="34">
        <v>0.29166666666666669</v>
      </c>
      <c r="AN551" s="35">
        <v>0.33333333333333331</v>
      </c>
      <c r="AO551" s="35" t="s">
        <v>4592</v>
      </c>
      <c r="AP551" s="35" t="s">
        <v>4592</v>
      </c>
      <c r="AQ551" s="20" t="s">
        <v>0</v>
      </c>
      <c r="AR551" s="20"/>
      <c r="AS551" s="14">
        <f>IFERROR(_xlfn.XLOOKUP(Master1[[#This Row],[cu_id]],StopTimes[cu_ID],StopTimes[Average Stop Time]), 0)</f>
        <v>15.354761903333333</v>
      </c>
      <c r="AT551" s="14">
        <f>IF(Master1[[#This Row],[RSP StopTime Override]] &lt;&gt; "",Master1[[#This Row],[RSP StopTime Override]],IF(Master1[[#This Row],[Avg Stop Time Helper]] &lt;&gt; 0, Master1[[#This Row],[Avg Stop Time Helper]],Average_Stop_Time))</f>
        <v>15.354761903333333</v>
      </c>
      <c r="AU551" s="13"/>
    </row>
    <row r="552" spans="1:47" x14ac:dyDescent="0.3">
      <c r="A552" s="18" t="s">
        <v>3071</v>
      </c>
      <c r="B552" s="20">
        <v>50</v>
      </c>
      <c r="C552" s="20" t="s">
        <v>7</v>
      </c>
      <c r="D552" s="19">
        <v>531748</v>
      </c>
      <c r="E552" s="19" t="s">
        <v>13</v>
      </c>
      <c r="F552" s="19" t="s">
        <v>6081</v>
      </c>
      <c r="G552" s="19" t="s">
        <v>6082</v>
      </c>
      <c r="H552" s="19" t="s">
        <v>5</v>
      </c>
      <c r="I552" s="19" t="s">
        <v>6083</v>
      </c>
      <c r="J552" s="19" t="s">
        <v>4</v>
      </c>
      <c r="K552" s="19" t="s">
        <v>6084</v>
      </c>
      <c r="L552" s="21" t="s">
        <v>16</v>
      </c>
      <c r="M552" s="20" t="s">
        <v>3</v>
      </c>
      <c r="N552" s="20" t="s">
        <v>2</v>
      </c>
      <c r="O552" s="20">
        <v>105</v>
      </c>
      <c r="P552" s="20">
        <v>0</v>
      </c>
      <c r="Q552" s="20">
        <v>0</v>
      </c>
      <c r="R552" s="20">
        <v>0</v>
      </c>
      <c r="S552" s="20">
        <v>0</v>
      </c>
      <c r="T552" s="20">
        <v>105</v>
      </c>
      <c r="U552" s="20">
        <v>52</v>
      </c>
      <c r="V552" s="30">
        <v>120</v>
      </c>
      <c r="W552" s="30">
        <v>14</v>
      </c>
      <c r="X552" s="33">
        <f>IFERROR(1 -(Master1[[#This Row],[Avg Garment Scans per Delivery]]/Master1[[#This Row],[Garment Inventory]]), 0)</f>
        <v>0.8833333333333333</v>
      </c>
      <c r="Y552" s="30">
        <v>6</v>
      </c>
      <c r="Z552" s="30">
        <v>120</v>
      </c>
      <c r="AA552" s="32">
        <f>_xlfn.XLOOKUP(Master1[[#This Row],[cu_id]], Revenue_Analysis[cuid], Revenue_Analysis[Q1 Low Deviation], 0)</f>
        <v>77.798299999999998</v>
      </c>
      <c r="AB552" s="32">
        <f>_xlfn.XLOOKUP(Master1[[#This Row],[cu_id]],Revenue_Analysis[cuid],Revenue_Analysis[Q1 High Deviation], 0)</f>
        <v>86.581699999999998</v>
      </c>
      <c r="AC552" s="32">
        <f>_xlfn.XLOOKUP(Master1[[#This Row],[cu_id]],Revenue_Analysis[cuid],Revenue_Analysis[Q2 Low Deviation], 0)</f>
        <v>86.983000000000004</v>
      </c>
      <c r="AD552" s="32">
        <f>_xlfn.XLOOKUP(Master1[[#This Row],[cu_id]],Revenue_Analysis[cuid],Revenue_Analysis[Q2 High Deviation], 0)</f>
        <v>94.869399999999999</v>
      </c>
      <c r="AE552" s="32">
        <f>_xlfn.XLOOKUP(Master1[[#This Row],[cu_id]],Revenue_Analysis[cuid],Revenue_Analysis[Q3 Low Deviation], 0)</f>
        <v>83.429000000000002</v>
      </c>
      <c r="AF552" s="32">
        <f>_xlfn.XLOOKUP(Master1[[#This Row],[cu_id]],Revenue_Analysis[cuid],Revenue_Analysis[Q3 High Deviation], 0)</f>
        <v>93.638199999999998</v>
      </c>
      <c r="AG552" s="32">
        <f>_xlfn.XLOOKUP(Master1[[#This Row],[cu_id]],Revenue_Analysis[cuid],Revenue_Analysis[Q4 Low Deviation], 0)</f>
        <v>85.003200000000007</v>
      </c>
      <c r="AH552" s="32">
        <f>_xlfn.XLOOKUP(Master1[[#This Row],[cu_id]],Revenue_Analysis[cuid],Revenue_Analysis[Q4 High Deviation], 0)</f>
        <v>94.179599999999994</v>
      </c>
      <c r="AI552" s="32">
        <f>_xlfn.XLOOKUP(Master1[[#This Row],[cu_id]],Revenue_Analysis[cuid],Revenue_Analysis[Q1 Average], 0)</f>
        <v>82.19</v>
      </c>
      <c r="AJ552" s="32">
        <f>_xlfn.XLOOKUP(Master1[[#This Row],[cu_id]],Revenue_Analysis[cuid],Revenue_Analysis[Q2 Average], 0)</f>
        <v>90.926199999999994</v>
      </c>
      <c r="AK552" s="32">
        <f>_xlfn.XLOOKUP(Master1[[#This Row],[cu_id]],Revenue_Analysis[cuid],Revenue_Analysis[Q3 Average], 0)</f>
        <v>88.533600000000007</v>
      </c>
      <c r="AL552" s="32">
        <f>_xlfn.XLOOKUP(Master1[[#This Row],[cu_id]],Revenue_Analysis[cuid],Revenue_Analysis[Q4 Average], 0)</f>
        <v>89.591399999999993</v>
      </c>
      <c r="AM552" s="34">
        <v>0.375</v>
      </c>
      <c r="AN552" s="35">
        <v>0.625</v>
      </c>
      <c r="AO552" s="35" t="s">
        <v>4592</v>
      </c>
      <c r="AP552" s="35" t="s">
        <v>4592</v>
      </c>
      <c r="AQ552" s="20" t="s">
        <v>0</v>
      </c>
      <c r="AR552" s="20"/>
      <c r="AS552" s="14">
        <f>IFERROR(_xlfn.XLOOKUP(Master1[[#This Row],[cu_id]],StopTimes[cu_ID],StopTimes[Average Stop Time]), 0)</f>
        <v>0.3</v>
      </c>
      <c r="AT552" s="14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552" s="13">
        <v>5</v>
      </c>
    </row>
    <row r="553" spans="1:47" x14ac:dyDescent="0.3">
      <c r="A553" s="18" t="s">
        <v>3072</v>
      </c>
      <c r="B553" s="20">
        <v>47</v>
      </c>
      <c r="C553" s="20" t="s">
        <v>7</v>
      </c>
      <c r="D553" s="19">
        <v>531751</v>
      </c>
      <c r="E553" s="19" t="s">
        <v>13</v>
      </c>
      <c r="F553" s="19" t="s">
        <v>5734</v>
      </c>
      <c r="G553" s="19" t="s">
        <v>5735</v>
      </c>
      <c r="H553" s="19" t="s">
        <v>5</v>
      </c>
      <c r="I553" s="19" t="s">
        <v>5398</v>
      </c>
      <c r="J553" s="19" t="s">
        <v>4</v>
      </c>
      <c r="K553" s="19" t="s">
        <v>5399</v>
      </c>
      <c r="L553" s="21" t="s">
        <v>16</v>
      </c>
      <c r="M553" s="20" t="s">
        <v>3</v>
      </c>
      <c r="N553" s="20" t="s">
        <v>2</v>
      </c>
      <c r="O553" s="20">
        <v>60</v>
      </c>
      <c r="P553" s="20">
        <v>0</v>
      </c>
      <c r="Q553" s="20">
        <v>0</v>
      </c>
      <c r="R553" s="20">
        <v>0</v>
      </c>
      <c r="S553" s="20">
        <v>0</v>
      </c>
      <c r="T553" s="20">
        <v>60</v>
      </c>
      <c r="U553" s="20">
        <v>52</v>
      </c>
      <c r="V553" s="30">
        <v>19</v>
      </c>
      <c r="W553" s="30">
        <v>4</v>
      </c>
      <c r="X553" s="33">
        <f>IFERROR(1 -(Master1[[#This Row],[Avg Garment Scans per Delivery]]/Master1[[#This Row],[Garment Inventory]]), 0)</f>
        <v>0.78947368421052633</v>
      </c>
      <c r="Y553" s="30">
        <v>2</v>
      </c>
      <c r="Z553" s="30">
        <v>19</v>
      </c>
      <c r="AA553" s="32">
        <f>_xlfn.XLOOKUP(Master1[[#This Row],[cu_id]], Revenue_Analysis[cuid], Revenue_Analysis[Q1 Low Deviation], 0)</f>
        <v>127.39109999999999</v>
      </c>
      <c r="AB553" s="32">
        <f>_xlfn.XLOOKUP(Master1[[#This Row],[cu_id]],Revenue_Analysis[cuid],Revenue_Analysis[Q1 High Deviation], 0)</f>
        <v>128.8605</v>
      </c>
      <c r="AC553" s="32">
        <f>_xlfn.XLOOKUP(Master1[[#This Row],[cu_id]],Revenue_Analysis[cuid],Revenue_Analysis[Q2 Low Deviation], 0)</f>
        <v>126.32550000000001</v>
      </c>
      <c r="AD553" s="32">
        <f>_xlfn.XLOOKUP(Master1[[#This Row],[cu_id]],Revenue_Analysis[cuid],Revenue_Analysis[Q2 High Deviation], 0)</f>
        <v>149.9469</v>
      </c>
      <c r="AE553" s="32">
        <f>_xlfn.XLOOKUP(Master1[[#This Row],[cu_id]],Revenue_Analysis[cuid],Revenue_Analysis[Q3 Low Deviation], 0)</f>
        <v>117.1153</v>
      </c>
      <c r="AF553" s="32">
        <f>_xlfn.XLOOKUP(Master1[[#This Row],[cu_id]],Revenue_Analysis[cuid],Revenue_Analysis[Q3 High Deviation], 0)</f>
        <v>149.5753</v>
      </c>
      <c r="AG553" s="32">
        <f>_xlfn.XLOOKUP(Master1[[#This Row],[cu_id]],Revenue_Analysis[cuid],Revenue_Analysis[Q4 Low Deviation], 0)</f>
        <v>120.4293</v>
      </c>
      <c r="AH553" s="32">
        <f>_xlfn.XLOOKUP(Master1[[#This Row],[cu_id]],Revenue_Analysis[cuid],Revenue_Analysis[Q4 High Deviation], 0)</f>
        <v>124.06910000000001</v>
      </c>
      <c r="AI553" s="32">
        <f>_xlfn.XLOOKUP(Master1[[#This Row],[cu_id]],Revenue_Analysis[cuid],Revenue_Analysis[Q1 Average], 0)</f>
        <v>128.1258</v>
      </c>
      <c r="AJ553" s="32">
        <f>_xlfn.XLOOKUP(Master1[[#This Row],[cu_id]],Revenue_Analysis[cuid],Revenue_Analysis[Q2 Average], 0)</f>
        <v>138.1362</v>
      </c>
      <c r="AK553" s="32">
        <f>_xlfn.XLOOKUP(Master1[[#This Row],[cu_id]],Revenue_Analysis[cuid],Revenue_Analysis[Q3 Average], 0)</f>
        <v>133.34530000000001</v>
      </c>
      <c r="AL553" s="32">
        <f>_xlfn.XLOOKUP(Master1[[#This Row],[cu_id]],Revenue_Analysis[cuid],Revenue_Analysis[Q4 Average], 0)</f>
        <v>122.2492</v>
      </c>
      <c r="AM553" s="34">
        <v>0.25</v>
      </c>
      <c r="AN553" s="35">
        <v>0.625</v>
      </c>
      <c r="AO553" s="35" t="s">
        <v>4592</v>
      </c>
      <c r="AP553" s="35" t="s">
        <v>4592</v>
      </c>
      <c r="AQ553" s="20" t="s">
        <v>0</v>
      </c>
      <c r="AR553" s="20"/>
      <c r="AS553" s="14">
        <f>IFERROR(_xlfn.XLOOKUP(Master1[[#This Row],[cu_id]],StopTimes[cu_ID],StopTimes[Average Stop Time]), 0)</f>
        <v>22.814285715</v>
      </c>
      <c r="AT553" s="14">
        <f>IF(Master1[[#This Row],[RSP StopTime Override]] &lt;&gt; "",Master1[[#This Row],[RSP StopTime Override]],IF(Master1[[#This Row],[Avg Stop Time Helper]] &lt;&gt; 0, Master1[[#This Row],[Avg Stop Time Helper]],Average_Stop_Time))</f>
        <v>22.814285715</v>
      </c>
      <c r="AU553" s="13"/>
    </row>
    <row r="554" spans="1:47" x14ac:dyDescent="0.3">
      <c r="A554" s="18" t="s">
        <v>3073</v>
      </c>
      <c r="B554" s="20">
        <v>12</v>
      </c>
      <c r="C554" s="20" t="s">
        <v>14</v>
      </c>
      <c r="D554" s="19">
        <v>526653</v>
      </c>
      <c r="E554" s="19" t="s">
        <v>39</v>
      </c>
      <c r="F554" s="19" t="s">
        <v>5202</v>
      </c>
      <c r="G554" s="19" t="s">
        <v>5203</v>
      </c>
      <c r="H554" s="19" t="s">
        <v>11</v>
      </c>
      <c r="I554" s="19" t="s">
        <v>4970</v>
      </c>
      <c r="J554" s="19" t="s">
        <v>4</v>
      </c>
      <c r="K554" s="19" t="s">
        <v>4971</v>
      </c>
      <c r="L554" s="21" t="s">
        <v>17</v>
      </c>
      <c r="M554" s="20" t="s">
        <v>10</v>
      </c>
      <c r="N554" s="20" t="s">
        <v>2</v>
      </c>
      <c r="O554" s="20">
        <v>130</v>
      </c>
      <c r="P554" s="20">
        <v>0</v>
      </c>
      <c r="Q554" s="20">
        <v>0</v>
      </c>
      <c r="R554" s="20">
        <v>0</v>
      </c>
      <c r="S554" s="20">
        <v>130</v>
      </c>
      <c r="T554" s="20">
        <v>0</v>
      </c>
      <c r="U554" s="20">
        <v>20</v>
      </c>
      <c r="V554" s="30"/>
      <c r="W554" s="30"/>
      <c r="X554" s="33">
        <f>IFERROR(1 -(Master1[[#This Row],[Avg Garment Scans per Delivery]]/Master1[[#This Row],[Garment Inventory]]), 0)</f>
        <v>0</v>
      </c>
      <c r="Y554" s="30"/>
      <c r="Z554" s="30"/>
      <c r="AA554" s="32">
        <f>_xlfn.XLOOKUP(Master1[[#This Row],[cu_id]], Revenue_Analysis[cuid], Revenue_Analysis[Q1 Low Deviation], 0)</f>
        <v>15.894399999999999</v>
      </c>
      <c r="AB554" s="32">
        <f>_xlfn.XLOOKUP(Master1[[#This Row],[cu_id]],Revenue_Analysis[cuid],Revenue_Analysis[Q1 High Deviation], 0)</f>
        <v>16.4222</v>
      </c>
      <c r="AC554" s="32">
        <f>_xlfn.XLOOKUP(Master1[[#This Row],[cu_id]],Revenue_Analysis[cuid],Revenue_Analysis[Q2 Low Deviation], 0)</f>
        <v>16.95</v>
      </c>
      <c r="AD554" s="32">
        <f>_xlfn.XLOOKUP(Master1[[#This Row],[cu_id]],Revenue_Analysis[cuid],Revenue_Analysis[Q2 High Deviation], 0)</f>
        <v>16.95</v>
      </c>
      <c r="AE554" s="32">
        <f>_xlfn.XLOOKUP(Master1[[#This Row],[cu_id]],Revenue_Analysis[cuid],Revenue_Analysis[Q3 Low Deviation], 0)</f>
        <v>25</v>
      </c>
      <c r="AF554" s="32">
        <f>_xlfn.XLOOKUP(Master1[[#This Row],[cu_id]],Revenue_Analysis[cuid],Revenue_Analysis[Q3 High Deviation], 0)</f>
        <v>25</v>
      </c>
      <c r="AG554" s="32">
        <f>_xlfn.XLOOKUP(Master1[[#This Row],[cu_id]],Revenue_Analysis[cuid],Revenue_Analysis[Q4 Low Deviation], 0)</f>
        <v>16</v>
      </c>
      <c r="AH554" s="32">
        <f>_xlfn.XLOOKUP(Master1[[#This Row],[cu_id]],Revenue_Analysis[cuid],Revenue_Analysis[Q4 High Deviation], 0)</f>
        <v>16</v>
      </c>
      <c r="AI554" s="32">
        <f>_xlfn.XLOOKUP(Master1[[#This Row],[cu_id]],Revenue_Analysis[cuid],Revenue_Analysis[Q1 Average], 0)</f>
        <v>16.158300000000001</v>
      </c>
      <c r="AJ554" s="32">
        <f>_xlfn.XLOOKUP(Master1[[#This Row],[cu_id]],Revenue_Analysis[cuid],Revenue_Analysis[Q2 Average], 0)</f>
        <v>16.95</v>
      </c>
      <c r="AK554" s="32">
        <f>_xlfn.XLOOKUP(Master1[[#This Row],[cu_id]],Revenue_Analysis[cuid],Revenue_Analysis[Q3 Average], 0)</f>
        <v>25</v>
      </c>
      <c r="AL554" s="32">
        <f>_xlfn.XLOOKUP(Master1[[#This Row],[cu_id]],Revenue_Analysis[cuid],Revenue_Analysis[Q4 Average], 0)</f>
        <v>16</v>
      </c>
      <c r="AM554" s="34">
        <v>0.33333333333333331</v>
      </c>
      <c r="AN554" s="35">
        <v>0.66666666666666663</v>
      </c>
      <c r="AO554" s="35" t="s">
        <v>4592</v>
      </c>
      <c r="AP554" s="35" t="s">
        <v>4592</v>
      </c>
      <c r="AQ554" s="20" t="s">
        <v>0</v>
      </c>
      <c r="AR554" s="20"/>
      <c r="AS554" s="14">
        <f>IFERROR(_xlfn.XLOOKUP(Master1[[#This Row],[cu_id]],StopTimes[cu_ID],StopTimes[Average Stop Time]), 0)</f>
        <v>0</v>
      </c>
      <c r="AT554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554" s="13"/>
    </row>
    <row r="555" spans="1:47" x14ac:dyDescent="0.3">
      <c r="A555" s="18" t="s">
        <v>3074</v>
      </c>
      <c r="B555" s="20">
        <v>12</v>
      </c>
      <c r="C555" s="20" t="s">
        <v>9</v>
      </c>
      <c r="D555" s="19">
        <v>526653</v>
      </c>
      <c r="E555" s="19" t="s">
        <v>68</v>
      </c>
      <c r="F555" s="19" t="s">
        <v>5002</v>
      </c>
      <c r="G555" s="19" t="s">
        <v>5003</v>
      </c>
      <c r="H555" s="19" t="s">
        <v>11</v>
      </c>
      <c r="I555" s="19" t="s">
        <v>4970</v>
      </c>
      <c r="J555" s="19" t="s">
        <v>4</v>
      </c>
      <c r="K555" s="19" t="s">
        <v>4978</v>
      </c>
      <c r="L555" s="21" t="s">
        <v>17</v>
      </c>
      <c r="M555" s="20" t="s">
        <v>10</v>
      </c>
      <c r="N555" s="20" t="s">
        <v>2</v>
      </c>
      <c r="O555" s="20">
        <v>50</v>
      </c>
      <c r="P555" s="20">
        <v>50</v>
      </c>
      <c r="Q555" s="20">
        <v>0</v>
      </c>
      <c r="R555" s="20">
        <v>0</v>
      </c>
      <c r="S555" s="20">
        <v>0</v>
      </c>
      <c r="T555" s="20">
        <v>0</v>
      </c>
      <c r="U555" s="20">
        <v>20</v>
      </c>
      <c r="V555" s="30"/>
      <c r="W555" s="30"/>
      <c r="X555" s="33">
        <f>IFERROR(1 -(Master1[[#This Row],[Avg Garment Scans per Delivery]]/Master1[[#This Row],[Garment Inventory]]), 0)</f>
        <v>0</v>
      </c>
      <c r="Y555" s="30"/>
      <c r="Z555" s="30"/>
      <c r="AA555" s="32">
        <f>_xlfn.XLOOKUP(Master1[[#This Row],[cu_id]], Revenue_Analysis[cuid], Revenue_Analysis[Q1 Low Deviation], 0)</f>
        <v>15.894399999999999</v>
      </c>
      <c r="AB555" s="32">
        <f>_xlfn.XLOOKUP(Master1[[#This Row],[cu_id]],Revenue_Analysis[cuid],Revenue_Analysis[Q1 High Deviation], 0)</f>
        <v>16.4222</v>
      </c>
      <c r="AC555" s="32">
        <f>_xlfn.XLOOKUP(Master1[[#This Row],[cu_id]],Revenue_Analysis[cuid],Revenue_Analysis[Q2 Low Deviation], 0)</f>
        <v>16.95</v>
      </c>
      <c r="AD555" s="32">
        <f>_xlfn.XLOOKUP(Master1[[#This Row],[cu_id]],Revenue_Analysis[cuid],Revenue_Analysis[Q2 High Deviation], 0)</f>
        <v>16.95</v>
      </c>
      <c r="AE555" s="32">
        <f>_xlfn.XLOOKUP(Master1[[#This Row],[cu_id]],Revenue_Analysis[cuid],Revenue_Analysis[Q3 Low Deviation], 0)</f>
        <v>25</v>
      </c>
      <c r="AF555" s="32">
        <f>_xlfn.XLOOKUP(Master1[[#This Row],[cu_id]],Revenue_Analysis[cuid],Revenue_Analysis[Q3 High Deviation], 0)</f>
        <v>25</v>
      </c>
      <c r="AG555" s="32">
        <f>_xlfn.XLOOKUP(Master1[[#This Row],[cu_id]],Revenue_Analysis[cuid],Revenue_Analysis[Q4 Low Deviation], 0)</f>
        <v>16</v>
      </c>
      <c r="AH555" s="32">
        <f>_xlfn.XLOOKUP(Master1[[#This Row],[cu_id]],Revenue_Analysis[cuid],Revenue_Analysis[Q4 High Deviation], 0)</f>
        <v>16</v>
      </c>
      <c r="AI555" s="32">
        <f>_xlfn.XLOOKUP(Master1[[#This Row],[cu_id]],Revenue_Analysis[cuid],Revenue_Analysis[Q1 Average], 0)</f>
        <v>16.158300000000001</v>
      </c>
      <c r="AJ555" s="32">
        <f>_xlfn.XLOOKUP(Master1[[#This Row],[cu_id]],Revenue_Analysis[cuid],Revenue_Analysis[Q2 Average], 0)</f>
        <v>16.95</v>
      </c>
      <c r="AK555" s="32">
        <f>_xlfn.XLOOKUP(Master1[[#This Row],[cu_id]],Revenue_Analysis[cuid],Revenue_Analysis[Q3 Average], 0)</f>
        <v>25</v>
      </c>
      <c r="AL555" s="32">
        <f>_xlfn.XLOOKUP(Master1[[#This Row],[cu_id]],Revenue_Analysis[cuid],Revenue_Analysis[Q4 Average], 0)</f>
        <v>16</v>
      </c>
      <c r="AM555" s="34">
        <v>0.29166666666666669</v>
      </c>
      <c r="AN555" s="35">
        <v>0.625</v>
      </c>
      <c r="AO555" s="35" t="s">
        <v>4592</v>
      </c>
      <c r="AP555" s="35" t="s">
        <v>4592</v>
      </c>
      <c r="AQ555" s="20" t="s">
        <v>0</v>
      </c>
      <c r="AR555" s="20"/>
      <c r="AS555" s="14">
        <f>IFERROR(_xlfn.XLOOKUP(Master1[[#This Row],[cu_id]],StopTimes[cu_ID],StopTimes[Average Stop Time]), 0)</f>
        <v>0.3</v>
      </c>
      <c r="AT555" s="14">
        <f>IF(Master1[[#This Row],[RSP StopTime Override]] &lt;&gt; "",Master1[[#This Row],[RSP StopTime Override]],IF(Master1[[#This Row],[Avg Stop Time Helper]] &lt;&gt; 0, Master1[[#This Row],[Avg Stop Time Helper]],Average_Stop_Time))</f>
        <v>0.3</v>
      </c>
      <c r="AU555" s="13"/>
    </row>
    <row r="556" spans="1:47" x14ac:dyDescent="0.3">
      <c r="A556" s="18" t="s">
        <v>3075</v>
      </c>
      <c r="B556" s="20">
        <v>12</v>
      </c>
      <c r="C556" s="20" t="s">
        <v>12</v>
      </c>
      <c r="D556" s="19">
        <v>526653</v>
      </c>
      <c r="E556" s="19" t="s">
        <v>94</v>
      </c>
      <c r="F556" s="19" t="s">
        <v>5082</v>
      </c>
      <c r="G556" s="19" t="s">
        <v>5083</v>
      </c>
      <c r="H556" s="19" t="s">
        <v>11</v>
      </c>
      <c r="I556" s="19" t="s">
        <v>4977</v>
      </c>
      <c r="J556" s="19" t="s">
        <v>4</v>
      </c>
      <c r="K556" s="19" t="s">
        <v>5043</v>
      </c>
      <c r="L556" s="21">
        <v>6</v>
      </c>
      <c r="M556" s="20" t="s">
        <v>18</v>
      </c>
      <c r="N556" s="20" t="s">
        <v>2</v>
      </c>
      <c r="O556" s="20">
        <v>20</v>
      </c>
      <c r="P556" s="20">
        <v>0</v>
      </c>
      <c r="Q556" s="20">
        <v>20</v>
      </c>
      <c r="R556" s="20">
        <v>0</v>
      </c>
      <c r="S556" s="20">
        <v>0</v>
      </c>
      <c r="T556" s="20">
        <v>0</v>
      </c>
      <c r="U556" s="20">
        <v>20</v>
      </c>
      <c r="V556" s="30"/>
      <c r="W556" s="30"/>
      <c r="X556" s="33">
        <f>IFERROR(1 -(Master1[[#This Row],[Avg Garment Scans per Delivery]]/Master1[[#This Row],[Garment Inventory]]), 0)</f>
        <v>0</v>
      </c>
      <c r="Y556" s="30"/>
      <c r="Z556" s="30"/>
      <c r="AA556" s="32">
        <f>_xlfn.XLOOKUP(Master1[[#This Row],[cu_id]], Revenue_Analysis[cuid], Revenue_Analysis[Q1 Low Deviation], 0)</f>
        <v>22.872599999999998</v>
      </c>
      <c r="AB556" s="32">
        <f>_xlfn.XLOOKUP(Master1[[#This Row],[cu_id]],Revenue_Analysis[cuid],Revenue_Analysis[Q1 High Deviation], 0)</f>
        <v>23.721599999999999</v>
      </c>
      <c r="AC556" s="32">
        <f>_xlfn.XLOOKUP(Master1[[#This Row],[cu_id]],Revenue_Analysis[cuid],Revenue_Analysis[Q2 Low Deviation], 0)</f>
        <v>24.04</v>
      </c>
      <c r="AD556" s="32">
        <f>_xlfn.XLOOKUP(Master1[[#This Row],[cu_id]],Revenue_Analysis[cuid],Revenue_Analysis[Q2 High Deviation], 0)</f>
        <v>24.04</v>
      </c>
      <c r="AE556" s="32">
        <f>_xlfn.XLOOKUP(Master1[[#This Row],[cu_id]],Revenue_Analysis[cuid],Revenue_Analysis[Q3 Low Deviation], 0)</f>
        <v>35</v>
      </c>
      <c r="AF556" s="32">
        <f>_xlfn.XLOOKUP(Master1[[#This Row],[cu_id]],Revenue_Analysis[cuid],Revenue_Analysis[Q3 High Deviation], 0)</f>
        <v>35</v>
      </c>
      <c r="AG556" s="32">
        <f>_xlfn.XLOOKUP(Master1[[#This Row],[cu_id]],Revenue_Analysis[cuid],Revenue_Analysis[Q4 Low Deviation], 0)</f>
        <v>23</v>
      </c>
      <c r="AH556" s="32">
        <f>_xlfn.XLOOKUP(Master1[[#This Row],[cu_id]],Revenue_Analysis[cuid],Revenue_Analysis[Q4 High Deviation], 0)</f>
        <v>23</v>
      </c>
      <c r="AI556" s="32">
        <f>_xlfn.XLOOKUP(Master1[[#This Row],[cu_id]],Revenue_Analysis[cuid],Revenue_Analysis[Q1 Average], 0)</f>
        <v>23.2971</v>
      </c>
      <c r="AJ556" s="32">
        <f>_xlfn.XLOOKUP(Master1[[#This Row],[cu_id]],Revenue_Analysis[cuid],Revenue_Analysis[Q2 Average], 0)</f>
        <v>24.04</v>
      </c>
      <c r="AK556" s="32">
        <f>_xlfn.XLOOKUP(Master1[[#This Row],[cu_id]],Revenue_Analysis[cuid],Revenue_Analysis[Q3 Average], 0)</f>
        <v>35</v>
      </c>
      <c r="AL556" s="32">
        <f>_xlfn.XLOOKUP(Master1[[#This Row],[cu_id]],Revenue_Analysis[cuid],Revenue_Analysis[Q4 Average], 0)</f>
        <v>23</v>
      </c>
      <c r="AM556" s="34">
        <v>0.29166666666666669</v>
      </c>
      <c r="AN556" s="35">
        <v>0.58333333333333337</v>
      </c>
      <c r="AO556" s="35" t="s">
        <v>4592</v>
      </c>
      <c r="AP556" s="35" t="s">
        <v>4592</v>
      </c>
      <c r="AQ556" s="20" t="s">
        <v>0</v>
      </c>
      <c r="AR556" s="20"/>
      <c r="AS556" s="14">
        <f>IFERROR(_xlfn.XLOOKUP(Master1[[#This Row],[cu_id]],StopTimes[cu_ID],StopTimes[Average Stop Time]), 0)</f>
        <v>0</v>
      </c>
      <c r="AT556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556" s="13"/>
    </row>
    <row r="557" spans="1:47" x14ac:dyDescent="0.3">
      <c r="A557" s="18" t="s">
        <v>3076</v>
      </c>
      <c r="B557" s="20">
        <v>47</v>
      </c>
      <c r="C557" s="20" t="s">
        <v>12</v>
      </c>
      <c r="D557" s="19">
        <v>531777</v>
      </c>
      <c r="E557" s="19" t="s">
        <v>13</v>
      </c>
      <c r="F557" s="19" t="s">
        <v>5441</v>
      </c>
      <c r="G557" s="19" t="s">
        <v>5442</v>
      </c>
      <c r="H557" s="19" t="s">
        <v>5</v>
      </c>
      <c r="I557" s="19" t="s">
        <v>5416</v>
      </c>
      <c r="J557" s="19" t="s">
        <v>4</v>
      </c>
      <c r="K557" s="19" t="s">
        <v>5417</v>
      </c>
      <c r="L557" s="21" t="s">
        <v>16</v>
      </c>
      <c r="M557" s="20" t="s">
        <v>3</v>
      </c>
      <c r="N557" s="20" t="s">
        <v>2</v>
      </c>
      <c r="O557" s="20">
        <v>52</v>
      </c>
      <c r="P557" s="20">
        <v>0</v>
      </c>
      <c r="Q557" s="20">
        <v>35</v>
      </c>
      <c r="R557" s="20">
        <v>0</v>
      </c>
      <c r="S557" s="20">
        <v>0</v>
      </c>
      <c r="T557" s="20">
        <v>0</v>
      </c>
      <c r="U557" s="20">
        <v>52</v>
      </c>
      <c r="V557" s="30">
        <v>24</v>
      </c>
      <c r="W557" s="30">
        <v>2</v>
      </c>
      <c r="X557" s="33">
        <f>IFERROR(1 -(Master1[[#This Row],[Avg Garment Scans per Delivery]]/Master1[[#This Row],[Garment Inventory]]), 0)</f>
        <v>0.91666666666666663</v>
      </c>
      <c r="Y557" s="30">
        <v>1</v>
      </c>
      <c r="Z557" s="30">
        <v>23</v>
      </c>
      <c r="AA557" s="32">
        <f>_xlfn.XLOOKUP(Master1[[#This Row],[cu_id]], Revenue_Analysis[cuid], Revenue_Analysis[Q1 Low Deviation], 0)</f>
        <v>94.610500000000002</v>
      </c>
      <c r="AB557" s="32">
        <f>_xlfn.XLOOKUP(Master1[[#This Row],[cu_id]],Revenue_Analysis[cuid],Revenue_Analysis[Q1 High Deviation], 0)</f>
        <v>141.82329999999999</v>
      </c>
      <c r="AC557" s="32">
        <f>_xlfn.XLOOKUP(Master1[[#This Row],[cu_id]],Revenue_Analysis[cuid],Revenue_Analysis[Q2 Low Deviation], 0)</f>
        <v>101.59529999999999</v>
      </c>
      <c r="AD557" s="32">
        <f>_xlfn.XLOOKUP(Master1[[#This Row],[cu_id]],Revenue_Analysis[cuid],Revenue_Analysis[Q2 High Deviation], 0)</f>
        <v>129.5077</v>
      </c>
      <c r="AE557" s="32">
        <f>_xlfn.XLOOKUP(Master1[[#This Row],[cu_id]],Revenue_Analysis[cuid],Revenue_Analysis[Q3 Low Deviation], 0)</f>
        <v>118.1981</v>
      </c>
      <c r="AF557" s="32">
        <f>_xlfn.XLOOKUP(Master1[[#This Row],[cu_id]],Revenue_Analysis[cuid],Revenue_Analysis[Q3 High Deviation], 0)</f>
        <v>119.1127</v>
      </c>
      <c r="AG557" s="32">
        <f>_xlfn.XLOOKUP(Master1[[#This Row],[cu_id]],Revenue_Analysis[cuid],Revenue_Analysis[Q4 Low Deviation], 0)</f>
        <v>91.599100000000007</v>
      </c>
      <c r="AH557" s="32">
        <f>_xlfn.XLOOKUP(Master1[[#This Row],[cu_id]],Revenue_Analysis[cuid],Revenue_Analysis[Q4 High Deviation], 0)</f>
        <v>128.02709999999999</v>
      </c>
      <c r="AI557" s="32">
        <f>_xlfn.XLOOKUP(Master1[[#This Row],[cu_id]],Revenue_Analysis[cuid],Revenue_Analysis[Q1 Average], 0)</f>
        <v>118.2169</v>
      </c>
      <c r="AJ557" s="32">
        <f>_xlfn.XLOOKUP(Master1[[#This Row],[cu_id]],Revenue_Analysis[cuid],Revenue_Analysis[Q2 Average], 0)</f>
        <v>115.5515</v>
      </c>
      <c r="AK557" s="32">
        <f>_xlfn.XLOOKUP(Master1[[#This Row],[cu_id]],Revenue_Analysis[cuid],Revenue_Analysis[Q3 Average], 0)</f>
        <v>118.6554</v>
      </c>
      <c r="AL557" s="32">
        <f>_xlfn.XLOOKUP(Master1[[#This Row],[cu_id]],Revenue_Analysis[cuid],Revenue_Analysis[Q4 Average], 0)</f>
        <v>109.81310000000001</v>
      </c>
      <c r="AM557" s="34">
        <v>0.29166666666666669</v>
      </c>
      <c r="AN557" s="35">
        <v>0.41666666666666669</v>
      </c>
      <c r="AO557" s="35" t="s">
        <v>4592</v>
      </c>
      <c r="AP557" s="35" t="s">
        <v>4592</v>
      </c>
      <c r="AQ557" s="20" t="s">
        <v>0</v>
      </c>
      <c r="AR557" s="20"/>
      <c r="AS557" s="14">
        <f>IFERROR(_xlfn.XLOOKUP(Master1[[#This Row],[cu_id]],StopTimes[cu_ID],StopTimes[Average Stop Time]), 0)</f>
        <v>20.900000000000002</v>
      </c>
      <c r="AT557" s="14">
        <f>IF(Master1[[#This Row],[RSP StopTime Override]] &lt;&gt; "",Master1[[#This Row],[RSP StopTime Override]],IF(Master1[[#This Row],[Avg Stop Time Helper]] &lt;&gt; 0, Master1[[#This Row],[Avg Stop Time Helper]],Average_Stop_Time))</f>
        <v>20.900000000000002</v>
      </c>
      <c r="AU557" s="13"/>
    </row>
    <row r="558" spans="1:47" x14ac:dyDescent="0.3">
      <c r="A558" s="18" t="s">
        <v>3077</v>
      </c>
      <c r="B558" s="20">
        <v>56</v>
      </c>
      <c r="C558" s="20" t="s">
        <v>9</v>
      </c>
      <c r="D558" s="19">
        <v>531778</v>
      </c>
      <c r="E558" s="19" t="s">
        <v>13</v>
      </c>
      <c r="F558" s="19" t="s">
        <v>6849</v>
      </c>
      <c r="G558" s="19" t="s">
        <v>6850</v>
      </c>
      <c r="H558" s="19" t="s">
        <v>5</v>
      </c>
      <c r="I558" s="19" t="s">
        <v>5402</v>
      </c>
      <c r="J558" s="19" t="s">
        <v>4</v>
      </c>
      <c r="K558" s="19" t="s">
        <v>6805</v>
      </c>
      <c r="L558" s="21" t="s">
        <v>16</v>
      </c>
      <c r="M558" s="20" t="s">
        <v>3</v>
      </c>
      <c r="N558" s="20" t="s">
        <v>2</v>
      </c>
      <c r="O558" s="20">
        <v>110</v>
      </c>
      <c r="P558" s="20">
        <v>110</v>
      </c>
      <c r="Q558" s="20">
        <v>0</v>
      </c>
      <c r="R558" s="20">
        <v>0</v>
      </c>
      <c r="S558" s="20">
        <v>0</v>
      </c>
      <c r="T558" s="20">
        <v>0</v>
      </c>
      <c r="U558" s="20">
        <v>52</v>
      </c>
      <c r="V558" s="30"/>
      <c r="W558" s="30"/>
      <c r="X558" s="33">
        <f>IFERROR(1 -(Master1[[#This Row],[Avg Garment Scans per Delivery]]/Master1[[#This Row],[Garment Inventory]]), 0)</f>
        <v>0</v>
      </c>
      <c r="Y558" s="30"/>
      <c r="Z558" s="30"/>
      <c r="AA558" s="32">
        <f>_xlfn.XLOOKUP(Master1[[#This Row],[cu_id]], Revenue_Analysis[cuid], Revenue_Analysis[Q1 Low Deviation], 0)</f>
        <v>45.263100000000001</v>
      </c>
      <c r="AB558" s="32">
        <f>_xlfn.XLOOKUP(Master1[[#This Row],[cu_id]],Revenue_Analysis[cuid],Revenue_Analysis[Q1 High Deviation], 0)</f>
        <v>60.375300000000003</v>
      </c>
      <c r="AC558" s="32">
        <f>_xlfn.XLOOKUP(Master1[[#This Row],[cu_id]],Revenue_Analysis[cuid],Revenue_Analysis[Q2 Low Deviation], 0)</f>
        <v>49.043599999999998</v>
      </c>
      <c r="AD558" s="32">
        <f>_xlfn.XLOOKUP(Master1[[#This Row],[cu_id]],Revenue_Analysis[cuid],Revenue_Analysis[Q2 High Deviation], 0)</f>
        <v>68.170199999999994</v>
      </c>
      <c r="AE558" s="32">
        <f>_xlfn.XLOOKUP(Master1[[#This Row],[cu_id]],Revenue_Analysis[cuid],Revenue_Analysis[Q3 Low Deviation], 0)</f>
        <v>53.430199999999999</v>
      </c>
      <c r="AF558" s="32">
        <f>_xlfn.XLOOKUP(Master1[[#This Row],[cu_id]],Revenue_Analysis[cuid],Revenue_Analysis[Q3 High Deviation], 0)</f>
        <v>74.703599999999994</v>
      </c>
      <c r="AG558" s="32">
        <f>_xlfn.XLOOKUP(Master1[[#This Row],[cu_id]],Revenue_Analysis[cuid],Revenue_Analysis[Q4 Low Deviation], 0)</f>
        <v>45.800800000000002</v>
      </c>
      <c r="AH558" s="32">
        <f>_xlfn.XLOOKUP(Master1[[#This Row],[cu_id]],Revenue_Analysis[cuid],Revenue_Analysis[Q4 High Deviation], 0)</f>
        <v>61.179200000000002</v>
      </c>
      <c r="AI558" s="32">
        <f>_xlfn.XLOOKUP(Master1[[#This Row],[cu_id]],Revenue_Analysis[cuid],Revenue_Analysis[Q1 Average], 0)</f>
        <v>52.819200000000002</v>
      </c>
      <c r="AJ558" s="32">
        <f>_xlfn.XLOOKUP(Master1[[#This Row],[cu_id]],Revenue_Analysis[cuid],Revenue_Analysis[Q2 Average], 0)</f>
        <v>58.606900000000003</v>
      </c>
      <c r="AK558" s="32">
        <f>_xlfn.XLOOKUP(Master1[[#This Row],[cu_id]],Revenue_Analysis[cuid],Revenue_Analysis[Q3 Average], 0)</f>
        <v>64.066900000000004</v>
      </c>
      <c r="AL558" s="32">
        <f>_xlfn.XLOOKUP(Master1[[#This Row],[cu_id]],Revenue_Analysis[cuid],Revenue_Analysis[Q4 Average], 0)</f>
        <v>53.49</v>
      </c>
      <c r="AM558" s="34">
        <v>0.4375</v>
      </c>
      <c r="AN558" s="35">
        <v>0.70833333333333337</v>
      </c>
      <c r="AO558" s="35" t="s">
        <v>4592</v>
      </c>
      <c r="AP558" s="35" t="s">
        <v>4592</v>
      </c>
      <c r="AQ558" s="20" t="s">
        <v>0</v>
      </c>
      <c r="AR558" s="20"/>
      <c r="AS558" s="14">
        <f>IFERROR(_xlfn.XLOOKUP(Master1[[#This Row],[cu_id]],StopTimes[cu_ID],StopTimes[Average Stop Time]), 0)</f>
        <v>0.27500000000000002</v>
      </c>
      <c r="AT558" s="14">
        <f>IF(Master1[[#This Row],[RSP StopTime Override]] &lt;&gt; "",Master1[[#This Row],[RSP StopTime Override]],IF(Master1[[#This Row],[Avg Stop Time Helper]] &lt;&gt; 0, Master1[[#This Row],[Avg Stop Time Helper]],Average_Stop_Time))</f>
        <v>0.27500000000000002</v>
      </c>
      <c r="AU558" s="13"/>
    </row>
    <row r="559" spans="1:47" x14ac:dyDescent="0.3">
      <c r="A559" s="18" t="s">
        <v>3078</v>
      </c>
      <c r="B559" s="20">
        <v>50</v>
      </c>
      <c r="C559" s="20" t="s">
        <v>7</v>
      </c>
      <c r="D559" s="19">
        <v>531786</v>
      </c>
      <c r="E559" s="19" t="s">
        <v>13</v>
      </c>
      <c r="F559" s="19" t="s">
        <v>6098</v>
      </c>
      <c r="G559" s="19" t="s">
        <v>6099</v>
      </c>
      <c r="H559" s="19" t="s">
        <v>5</v>
      </c>
      <c r="I559" s="19" t="s">
        <v>6100</v>
      </c>
      <c r="J559" s="19" t="s">
        <v>4</v>
      </c>
      <c r="K559" s="19" t="s">
        <v>6101</v>
      </c>
      <c r="L559" s="21" t="s">
        <v>16</v>
      </c>
      <c r="M559" s="20" t="s">
        <v>3</v>
      </c>
      <c r="N559" s="20" t="s">
        <v>2</v>
      </c>
      <c r="O559" s="20">
        <v>95</v>
      </c>
      <c r="P559" s="20">
        <v>0</v>
      </c>
      <c r="Q559" s="20">
        <v>0</v>
      </c>
      <c r="R559" s="20">
        <v>0</v>
      </c>
      <c r="S559" s="20">
        <v>0</v>
      </c>
      <c r="T559" s="20">
        <v>95</v>
      </c>
      <c r="U559" s="20">
        <v>50</v>
      </c>
      <c r="V559" s="30">
        <v>11</v>
      </c>
      <c r="W559" s="30">
        <v>2</v>
      </c>
      <c r="X559" s="33">
        <f>IFERROR(1 -(Master1[[#This Row],[Avg Garment Scans per Delivery]]/Master1[[#This Row],[Garment Inventory]]), 0)</f>
        <v>0.81818181818181812</v>
      </c>
      <c r="Y559" s="30">
        <v>1</v>
      </c>
      <c r="Z559" s="30">
        <v>16</v>
      </c>
      <c r="AA559" s="32">
        <f>_xlfn.XLOOKUP(Master1[[#This Row],[cu_id]], Revenue_Analysis[cuid], Revenue_Analysis[Q1 Low Deviation], 0)</f>
        <v>41.495899999999999</v>
      </c>
      <c r="AB559" s="32">
        <f>_xlfn.XLOOKUP(Master1[[#This Row],[cu_id]],Revenue_Analysis[cuid],Revenue_Analysis[Q1 High Deviation], 0)</f>
        <v>54.487499999999997</v>
      </c>
      <c r="AC559" s="32">
        <f>_xlfn.XLOOKUP(Master1[[#This Row],[cu_id]],Revenue_Analysis[cuid],Revenue_Analysis[Q2 Low Deviation], 0)</f>
        <v>54.382599999999996</v>
      </c>
      <c r="AD559" s="32">
        <f>_xlfn.XLOOKUP(Master1[[#This Row],[cu_id]],Revenue_Analysis[cuid],Revenue_Analysis[Q2 High Deviation], 0)</f>
        <v>56.308199999999999</v>
      </c>
      <c r="AE559" s="32">
        <f>_xlfn.XLOOKUP(Master1[[#This Row],[cu_id]],Revenue_Analysis[cuid],Revenue_Analysis[Q3 Low Deviation], 0)</f>
        <v>52.122700000000002</v>
      </c>
      <c r="AF559" s="32">
        <f>_xlfn.XLOOKUP(Master1[[#This Row],[cu_id]],Revenue_Analysis[cuid],Revenue_Analysis[Q3 High Deviation], 0)</f>
        <v>61.3461</v>
      </c>
      <c r="AG559" s="32">
        <f>_xlfn.XLOOKUP(Master1[[#This Row],[cu_id]],Revenue_Analysis[cuid],Revenue_Analysis[Q4 Low Deviation], 0)</f>
        <v>48.02</v>
      </c>
      <c r="AH559" s="32">
        <f>_xlfn.XLOOKUP(Master1[[#This Row],[cu_id]],Revenue_Analysis[cuid],Revenue_Analysis[Q4 High Deviation], 0)</f>
        <v>48.02</v>
      </c>
      <c r="AI559" s="32">
        <f>_xlfn.XLOOKUP(Master1[[#This Row],[cu_id]],Revenue_Analysis[cuid],Revenue_Analysis[Q1 Average], 0)</f>
        <v>47.991700000000002</v>
      </c>
      <c r="AJ559" s="32">
        <f>_xlfn.XLOOKUP(Master1[[#This Row],[cu_id]],Revenue_Analysis[cuid],Revenue_Analysis[Q2 Average], 0)</f>
        <v>55.345399999999998</v>
      </c>
      <c r="AK559" s="32">
        <f>_xlfn.XLOOKUP(Master1[[#This Row],[cu_id]],Revenue_Analysis[cuid],Revenue_Analysis[Q3 Average], 0)</f>
        <v>56.734400000000001</v>
      </c>
      <c r="AL559" s="32">
        <f>_xlfn.XLOOKUP(Master1[[#This Row],[cu_id]],Revenue_Analysis[cuid],Revenue_Analysis[Q4 Average], 0)</f>
        <v>48.02</v>
      </c>
      <c r="AM559" s="34">
        <v>0.375</v>
      </c>
      <c r="AN559" s="35">
        <v>0.625</v>
      </c>
      <c r="AO559" s="35" t="s">
        <v>4592</v>
      </c>
      <c r="AP559" s="35" t="s">
        <v>4592</v>
      </c>
      <c r="AQ559" s="20" t="s">
        <v>0</v>
      </c>
      <c r="AR559" s="20"/>
      <c r="AS559" s="14">
        <f>IFERROR(_xlfn.XLOOKUP(Master1[[#This Row],[cu_id]],StopTimes[cu_ID],StopTimes[Average Stop Time]), 0)</f>
        <v>0.18333333333333335</v>
      </c>
      <c r="AT559" s="14">
        <f>IF(Master1[[#This Row],[RSP StopTime Override]] &lt;&gt; "",Master1[[#This Row],[RSP StopTime Override]],IF(Master1[[#This Row],[Avg Stop Time Helper]] &lt;&gt; 0, Master1[[#This Row],[Avg Stop Time Helper]],Average_Stop_Time))</f>
        <v>7</v>
      </c>
      <c r="AU559" s="13">
        <v>7</v>
      </c>
    </row>
    <row r="560" spans="1:47" x14ac:dyDescent="0.3">
      <c r="A560" s="18" t="s">
        <v>3079</v>
      </c>
      <c r="B560" s="20">
        <v>52</v>
      </c>
      <c r="C560" s="20" t="s">
        <v>12</v>
      </c>
      <c r="D560" s="19">
        <v>530307</v>
      </c>
      <c r="E560" s="19" t="s">
        <v>39</v>
      </c>
      <c r="F560" s="19" t="s">
        <v>6601</v>
      </c>
      <c r="G560" s="19" t="s">
        <v>6602</v>
      </c>
      <c r="H560" s="19" t="s">
        <v>5</v>
      </c>
      <c r="I560" s="19" t="s">
        <v>4977</v>
      </c>
      <c r="J560" s="19" t="s">
        <v>4</v>
      </c>
      <c r="K560" s="19" t="s">
        <v>5531</v>
      </c>
      <c r="L560" s="21" t="s">
        <v>16</v>
      </c>
      <c r="M560" s="20" t="s">
        <v>3</v>
      </c>
      <c r="N560" s="20" t="s">
        <v>2</v>
      </c>
      <c r="O560" s="20">
        <v>5</v>
      </c>
      <c r="P560" s="20">
        <v>0</v>
      </c>
      <c r="Q560" s="20">
        <v>5</v>
      </c>
      <c r="R560" s="20">
        <v>0</v>
      </c>
      <c r="S560" s="20">
        <v>0</v>
      </c>
      <c r="T560" s="20">
        <v>0</v>
      </c>
      <c r="U560" s="20">
        <v>52</v>
      </c>
      <c r="V560" s="30"/>
      <c r="W560" s="30"/>
      <c r="X560" s="33">
        <f>IFERROR(1 -(Master1[[#This Row],[Avg Garment Scans per Delivery]]/Master1[[#This Row],[Garment Inventory]]), 0)</f>
        <v>0</v>
      </c>
      <c r="Y560" s="30"/>
      <c r="Z560" s="30"/>
      <c r="AA560" s="32">
        <f>_xlfn.XLOOKUP(Master1[[#This Row],[cu_id]], Revenue_Analysis[cuid], Revenue_Analysis[Q1 Low Deviation], 0)</f>
        <v>0</v>
      </c>
      <c r="AB560" s="32">
        <f>_xlfn.XLOOKUP(Master1[[#This Row],[cu_id]],Revenue_Analysis[cuid],Revenue_Analysis[Q1 High Deviation], 0)</f>
        <v>0</v>
      </c>
      <c r="AC560" s="32">
        <f>_xlfn.XLOOKUP(Master1[[#This Row],[cu_id]],Revenue_Analysis[cuid],Revenue_Analysis[Q2 Low Deviation], 0)</f>
        <v>0</v>
      </c>
      <c r="AD560" s="32">
        <f>_xlfn.XLOOKUP(Master1[[#This Row],[cu_id]],Revenue_Analysis[cuid],Revenue_Analysis[Q2 High Deviation], 0)</f>
        <v>0</v>
      </c>
      <c r="AE560" s="32">
        <f>_xlfn.XLOOKUP(Master1[[#This Row],[cu_id]],Revenue_Analysis[cuid],Revenue_Analysis[Q3 Low Deviation], 0)</f>
        <v>0</v>
      </c>
      <c r="AF560" s="32">
        <f>_xlfn.XLOOKUP(Master1[[#This Row],[cu_id]],Revenue_Analysis[cuid],Revenue_Analysis[Q3 High Deviation], 0)</f>
        <v>0</v>
      </c>
      <c r="AG560" s="32">
        <f>_xlfn.XLOOKUP(Master1[[#This Row],[cu_id]],Revenue_Analysis[cuid],Revenue_Analysis[Q4 Low Deviation], 0)</f>
        <v>0</v>
      </c>
      <c r="AH560" s="32">
        <f>_xlfn.XLOOKUP(Master1[[#This Row],[cu_id]],Revenue_Analysis[cuid],Revenue_Analysis[Q4 High Deviation], 0)</f>
        <v>0</v>
      </c>
      <c r="AI560" s="32">
        <f>_xlfn.XLOOKUP(Master1[[#This Row],[cu_id]],Revenue_Analysis[cuid],Revenue_Analysis[Q1 Average], 0)</f>
        <v>0</v>
      </c>
      <c r="AJ560" s="32">
        <f>_xlfn.XLOOKUP(Master1[[#This Row],[cu_id]],Revenue_Analysis[cuid],Revenue_Analysis[Q2 Average], 0)</f>
        <v>0</v>
      </c>
      <c r="AK560" s="32">
        <f>_xlfn.XLOOKUP(Master1[[#This Row],[cu_id]],Revenue_Analysis[cuid],Revenue_Analysis[Q3 Average], 0)</f>
        <v>0</v>
      </c>
      <c r="AL560" s="32">
        <f>_xlfn.XLOOKUP(Master1[[#This Row],[cu_id]],Revenue_Analysis[cuid],Revenue_Analysis[Q4 Average], 0)</f>
        <v>0</v>
      </c>
      <c r="AM560" s="34">
        <v>0.41666666666666669</v>
      </c>
      <c r="AN560" s="35">
        <v>0.70833333333333337</v>
      </c>
      <c r="AO560" s="35" t="s">
        <v>4592</v>
      </c>
      <c r="AP560" s="35" t="s">
        <v>4592</v>
      </c>
      <c r="AQ560" s="20" t="s">
        <v>0</v>
      </c>
      <c r="AR560" s="20"/>
      <c r="AS560" s="14">
        <f>IFERROR(_xlfn.XLOOKUP(Master1[[#This Row],[cu_id]],StopTimes[cu_ID],StopTimes[Average Stop Time]), 0)</f>
        <v>3.3166666666666669</v>
      </c>
      <c r="AT560" s="14">
        <f>IF(Master1[[#This Row],[RSP StopTime Override]] &lt;&gt; "",Master1[[#This Row],[RSP StopTime Override]],IF(Master1[[#This Row],[Avg Stop Time Helper]] &lt;&gt; 0, Master1[[#This Row],[Avg Stop Time Helper]],Average_Stop_Time))</f>
        <v>3.3166666666666669</v>
      </c>
      <c r="AU560" s="13"/>
    </row>
    <row r="561" spans="1:47" x14ac:dyDescent="0.3">
      <c r="A561" s="18" t="s">
        <v>3080</v>
      </c>
      <c r="B561" s="20">
        <v>52</v>
      </c>
      <c r="C561" s="20" t="s">
        <v>9</v>
      </c>
      <c r="D561" s="19">
        <v>530965</v>
      </c>
      <c r="E561" s="19" t="s">
        <v>39</v>
      </c>
      <c r="F561" s="19" t="s">
        <v>6560</v>
      </c>
      <c r="G561" s="19" t="s">
        <v>6561</v>
      </c>
      <c r="H561" s="19" t="s">
        <v>5</v>
      </c>
      <c r="I561" s="19" t="s">
        <v>4977</v>
      </c>
      <c r="J561" s="19" t="s">
        <v>4</v>
      </c>
      <c r="K561" s="19" t="s">
        <v>5245</v>
      </c>
      <c r="L561" s="21" t="s">
        <v>16</v>
      </c>
      <c r="M561" s="20" t="s">
        <v>3</v>
      </c>
      <c r="N561" s="20" t="s">
        <v>2</v>
      </c>
      <c r="O561" s="20">
        <v>40</v>
      </c>
      <c r="P561" s="20">
        <v>40</v>
      </c>
      <c r="Q561" s="20">
        <v>0</v>
      </c>
      <c r="R561" s="20">
        <v>0</v>
      </c>
      <c r="S561" s="20">
        <v>0</v>
      </c>
      <c r="T561" s="20">
        <v>0</v>
      </c>
      <c r="U561" s="20">
        <v>94</v>
      </c>
      <c r="V561" s="30"/>
      <c r="W561" s="30"/>
      <c r="X561" s="33">
        <f>IFERROR(1 -(Master1[[#This Row],[Avg Garment Scans per Delivery]]/Master1[[#This Row],[Garment Inventory]]), 0)</f>
        <v>0</v>
      </c>
      <c r="Y561" s="30"/>
      <c r="Z561" s="30"/>
      <c r="AA561" s="32">
        <f>_xlfn.XLOOKUP(Master1[[#This Row],[cu_id]], Revenue_Analysis[cuid], Revenue_Analysis[Q1 Low Deviation], 0)</f>
        <v>24.110700000000001</v>
      </c>
      <c r="AB561" s="32">
        <f>_xlfn.XLOOKUP(Master1[[#This Row],[cu_id]],Revenue_Analysis[cuid],Revenue_Analysis[Q1 High Deviation], 0)</f>
        <v>274.94529999999997</v>
      </c>
      <c r="AC561" s="32">
        <f>_xlfn.XLOOKUP(Master1[[#This Row],[cu_id]],Revenue_Analysis[cuid],Revenue_Analysis[Q2 Low Deviation], 0)</f>
        <v>20.077300000000001</v>
      </c>
      <c r="AD561" s="32">
        <f>_xlfn.XLOOKUP(Master1[[#This Row],[cu_id]],Revenue_Analysis[cuid],Revenue_Analysis[Q2 High Deviation], 0)</f>
        <v>356.89150000000001</v>
      </c>
      <c r="AE561" s="32">
        <f>_xlfn.XLOOKUP(Master1[[#This Row],[cu_id]],Revenue_Analysis[cuid],Revenue_Analysis[Q3 Low Deviation], 0)</f>
        <v>42.905000000000001</v>
      </c>
      <c r="AF561" s="32">
        <f>_xlfn.XLOOKUP(Master1[[#This Row],[cu_id]],Revenue_Analysis[cuid],Revenue_Analysis[Q3 High Deviation], 0)</f>
        <v>200.88300000000001</v>
      </c>
      <c r="AG561" s="32">
        <f>_xlfn.XLOOKUP(Master1[[#This Row],[cu_id]],Revenue_Analysis[cuid],Revenue_Analysis[Q4 Low Deviation], 0)</f>
        <v>24.321100000000001</v>
      </c>
      <c r="AH561" s="32">
        <f>_xlfn.XLOOKUP(Master1[[#This Row],[cu_id]],Revenue_Analysis[cuid],Revenue_Analysis[Q4 High Deviation], 0)</f>
        <v>234.2997</v>
      </c>
      <c r="AI561" s="32">
        <f>_xlfn.XLOOKUP(Master1[[#This Row],[cu_id]],Revenue_Analysis[cuid],Revenue_Analysis[Q1 Average], 0)</f>
        <v>149.52799999999999</v>
      </c>
      <c r="AJ561" s="32">
        <f>_xlfn.XLOOKUP(Master1[[#This Row],[cu_id]],Revenue_Analysis[cuid],Revenue_Analysis[Q2 Average], 0)</f>
        <v>188.48439999999999</v>
      </c>
      <c r="AK561" s="32">
        <f>_xlfn.XLOOKUP(Master1[[#This Row],[cu_id]],Revenue_Analysis[cuid],Revenue_Analysis[Q3 Average], 0)</f>
        <v>121.89400000000001</v>
      </c>
      <c r="AL561" s="32">
        <f>_xlfn.XLOOKUP(Master1[[#This Row],[cu_id]],Revenue_Analysis[cuid],Revenue_Analysis[Q4 Average], 0)</f>
        <v>129.31039999999999</v>
      </c>
      <c r="AM561" s="34">
        <v>0.25</v>
      </c>
      <c r="AN561" s="35">
        <v>0.70833333333333337</v>
      </c>
      <c r="AO561" s="35" t="s">
        <v>4592</v>
      </c>
      <c r="AP561" s="35" t="s">
        <v>4592</v>
      </c>
      <c r="AQ561" s="20" t="s">
        <v>0</v>
      </c>
      <c r="AR561" s="20"/>
      <c r="AS561" s="14">
        <f>IFERROR(_xlfn.XLOOKUP(Master1[[#This Row],[cu_id]],StopTimes[cu_ID],StopTimes[Average Stop Time]), 0)</f>
        <v>2.8333333333333335</v>
      </c>
      <c r="AT561" s="14">
        <f>IF(Master1[[#This Row],[RSP StopTime Override]] &lt;&gt; "",Master1[[#This Row],[RSP StopTime Override]],IF(Master1[[#This Row],[Avg Stop Time Helper]] &lt;&gt; 0, Master1[[#This Row],[Avg Stop Time Helper]],Average_Stop_Time))</f>
        <v>2.8333333333333335</v>
      </c>
      <c r="AU561" s="13"/>
    </row>
    <row r="562" spans="1:47" x14ac:dyDescent="0.3">
      <c r="A562" s="18" t="s">
        <v>3081</v>
      </c>
      <c r="B562" s="20">
        <v>12</v>
      </c>
      <c r="C562" s="20" t="s">
        <v>14</v>
      </c>
      <c r="D562" s="19">
        <v>531798</v>
      </c>
      <c r="E562" s="19" t="s">
        <v>13</v>
      </c>
      <c r="F562" s="19" t="s">
        <v>5212</v>
      </c>
      <c r="G562" s="19" t="s">
        <v>5213</v>
      </c>
      <c r="H562" s="19" t="s">
        <v>5</v>
      </c>
      <c r="I562" s="19" t="s">
        <v>4977</v>
      </c>
      <c r="J562" s="19" t="s">
        <v>4</v>
      </c>
      <c r="K562" s="19" t="s">
        <v>4978</v>
      </c>
      <c r="L562" s="21" t="s">
        <v>29</v>
      </c>
      <c r="M562" s="20" t="s">
        <v>28</v>
      </c>
      <c r="N562" s="20" t="s">
        <v>2</v>
      </c>
      <c r="O562" s="20">
        <v>245</v>
      </c>
      <c r="P562" s="20">
        <v>0</v>
      </c>
      <c r="Q562" s="20">
        <v>0</v>
      </c>
      <c r="R562" s="20">
        <v>0</v>
      </c>
      <c r="S562" s="20">
        <v>245</v>
      </c>
      <c r="T562" s="20">
        <v>0</v>
      </c>
      <c r="U562" s="20">
        <v>14</v>
      </c>
      <c r="V562" s="30"/>
      <c r="W562" s="30"/>
      <c r="X562" s="33">
        <f>IFERROR(1 -(Master1[[#This Row],[Avg Garment Scans per Delivery]]/Master1[[#This Row],[Garment Inventory]]), 0)</f>
        <v>0</v>
      </c>
      <c r="Y562" s="30"/>
      <c r="Z562" s="30"/>
      <c r="AA562" s="32">
        <f>_xlfn.XLOOKUP(Master1[[#This Row],[cu_id]], Revenue_Analysis[cuid], Revenue_Analysis[Q1 Low Deviation], 0)</f>
        <v>42.688699999999997</v>
      </c>
      <c r="AB562" s="32">
        <f>_xlfn.XLOOKUP(Master1[[#This Row],[cu_id]],Revenue_Analysis[cuid],Revenue_Analysis[Q1 High Deviation], 0)</f>
        <v>44.376300000000001</v>
      </c>
      <c r="AC562" s="32">
        <f>_xlfn.XLOOKUP(Master1[[#This Row],[cu_id]],Revenue_Analysis[cuid],Revenue_Analysis[Q2 Low Deviation], 0)</f>
        <v>44.908900000000003</v>
      </c>
      <c r="AD562" s="32">
        <f>_xlfn.XLOOKUP(Master1[[#This Row],[cu_id]],Revenue_Analysis[cuid],Revenue_Analysis[Q2 High Deviation], 0)</f>
        <v>47.3977</v>
      </c>
      <c r="AE562" s="32">
        <f>_xlfn.XLOOKUP(Master1[[#This Row],[cu_id]],Revenue_Analysis[cuid],Revenue_Analysis[Q3 Low Deviation], 0)</f>
        <v>47.0533</v>
      </c>
      <c r="AF562" s="32">
        <f>_xlfn.XLOOKUP(Master1[[#This Row],[cu_id]],Revenue_Analysis[cuid],Revenue_Analysis[Q3 High Deviation], 0)</f>
        <v>47.826700000000002</v>
      </c>
      <c r="AG562" s="32">
        <f>_xlfn.XLOOKUP(Master1[[#This Row],[cu_id]],Revenue_Analysis[cuid],Revenue_Analysis[Q4 Low Deviation], 0)</f>
        <v>42.97</v>
      </c>
      <c r="AH562" s="32">
        <f>_xlfn.XLOOKUP(Master1[[#This Row],[cu_id]],Revenue_Analysis[cuid],Revenue_Analysis[Q4 High Deviation], 0)</f>
        <v>42.97</v>
      </c>
      <c r="AI562" s="32">
        <f>_xlfn.XLOOKUP(Master1[[#This Row],[cu_id]],Revenue_Analysis[cuid],Revenue_Analysis[Q1 Average], 0)</f>
        <v>43.532499999999999</v>
      </c>
      <c r="AJ562" s="32">
        <f>_xlfn.XLOOKUP(Master1[[#This Row],[cu_id]],Revenue_Analysis[cuid],Revenue_Analysis[Q2 Average], 0)</f>
        <v>46.153300000000002</v>
      </c>
      <c r="AK562" s="32">
        <f>_xlfn.XLOOKUP(Master1[[#This Row],[cu_id]],Revenue_Analysis[cuid],Revenue_Analysis[Q3 Average], 0)</f>
        <v>47.44</v>
      </c>
      <c r="AL562" s="32">
        <f>_xlfn.XLOOKUP(Master1[[#This Row],[cu_id]],Revenue_Analysis[cuid],Revenue_Analysis[Q4 Average], 0)</f>
        <v>42.97</v>
      </c>
      <c r="AM562" s="34">
        <v>0.45833333333333331</v>
      </c>
      <c r="AN562" s="35">
        <v>0.70833333333333337</v>
      </c>
      <c r="AO562" s="35" t="s">
        <v>4592</v>
      </c>
      <c r="AP562" s="35" t="s">
        <v>4592</v>
      </c>
      <c r="AQ562" s="20" t="s">
        <v>27</v>
      </c>
      <c r="AR562" s="20"/>
      <c r="AS562" s="14">
        <f>IFERROR(_xlfn.XLOOKUP(Master1[[#This Row],[cu_id]],StopTimes[cu_ID],StopTimes[Average Stop Time]), 0)</f>
        <v>4.1416666666666666</v>
      </c>
      <c r="AT562" s="14">
        <f>IF(Master1[[#This Row],[RSP StopTime Override]] &lt;&gt; "",Master1[[#This Row],[RSP StopTime Override]],IF(Master1[[#This Row],[Avg Stop Time Helper]] &lt;&gt; 0, Master1[[#This Row],[Avg Stop Time Helper]],Average_Stop_Time))</f>
        <v>4.1416666666666666</v>
      </c>
      <c r="AU562" s="13"/>
    </row>
    <row r="563" spans="1:47" x14ac:dyDescent="0.3">
      <c r="A563" s="18" t="s">
        <v>3082</v>
      </c>
      <c r="B563" s="20">
        <v>12</v>
      </c>
      <c r="C563" s="20" t="s">
        <v>14</v>
      </c>
      <c r="D563" s="19">
        <v>531805</v>
      </c>
      <c r="E563" s="19" t="s">
        <v>13</v>
      </c>
      <c r="F563" s="19" t="s">
        <v>5214</v>
      </c>
      <c r="G563" s="19" t="s">
        <v>5215</v>
      </c>
      <c r="H563" s="19" t="s">
        <v>5</v>
      </c>
      <c r="I563" s="19" t="s">
        <v>4977</v>
      </c>
      <c r="J563" s="19" t="s">
        <v>4</v>
      </c>
      <c r="K563" s="19" t="s">
        <v>4978</v>
      </c>
      <c r="L563" s="21" t="s">
        <v>19</v>
      </c>
      <c r="M563" s="20" t="s">
        <v>18</v>
      </c>
      <c r="N563" s="20" t="s">
        <v>2</v>
      </c>
      <c r="O563" s="20">
        <v>152</v>
      </c>
      <c r="P563" s="20">
        <v>0</v>
      </c>
      <c r="Q563" s="20">
        <v>0</v>
      </c>
      <c r="R563" s="20">
        <v>0</v>
      </c>
      <c r="S563" s="20">
        <v>152</v>
      </c>
      <c r="T563" s="20">
        <v>0</v>
      </c>
      <c r="U563" s="20">
        <v>27</v>
      </c>
      <c r="V563" s="30"/>
      <c r="W563" s="30"/>
      <c r="X563" s="33">
        <f>IFERROR(1 -(Master1[[#This Row],[Avg Garment Scans per Delivery]]/Master1[[#This Row],[Garment Inventory]]), 0)</f>
        <v>0</v>
      </c>
      <c r="Y563" s="30"/>
      <c r="Z563" s="30"/>
      <c r="AA563" s="32">
        <f>_xlfn.XLOOKUP(Master1[[#This Row],[cu_id]], Revenue_Analysis[cuid], Revenue_Analysis[Q1 Low Deviation], 0)</f>
        <v>174.07050000000001</v>
      </c>
      <c r="AB563" s="32">
        <f>_xlfn.XLOOKUP(Master1[[#This Row],[cu_id]],Revenue_Analysis[cuid],Revenue_Analysis[Q1 High Deviation], 0)</f>
        <v>320.19529999999997</v>
      </c>
      <c r="AC563" s="32">
        <f>_xlfn.XLOOKUP(Master1[[#This Row],[cu_id]],Revenue_Analysis[cuid],Revenue_Analysis[Q2 Low Deviation], 0)</f>
        <v>119.89</v>
      </c>
      <c r="AD563" s="32">
        <f>_xlfn.XLOOKUP(Master1[[#This Row],[cu_id]],Revenue_Analysis[cuid],Revenue_Analysis[Q2 High Deviation], 0)</f>
        <v>266.22340000000003</v>
      </c>
      <c r="AE563" s="32">
        <f>_xlfn.XLOOKUP(Master1[[#This Row],[cu_id]],Revenue_Analysis[cuid],Revenue_Analysis[Q3 Low Deviation], 0)</f>
        <v>108.0325</v>
      </c>
      <c r="AF563" s="32">
        <f>_xlfn.XLOOKUP(Master1[[#This Row],[cu_id]],Revenue_Analysis[cuid],Revenue_Analysis[Q3 High Deviation], 0)</f>
        <v>324.50749999999999</v>
      </c>
      <c r="AG563" s="32">
        <f>_xlfn.XLOOKUP(Master1[[#This Row],[cu_id]],Revenue_Analysis[cuid],Revenue_Analysis[Q4 Low Deviation], 0)</f>
        <v>102.9982</v>
      </c>
      <c r="AH563" s="32">
        <f>_xlfn.XLOOKUP(Master1[[#This Row],[cu_id]],Revenue_Analysis[cuid],Revenue_Analysis[Q4 High Deviation], 0)</f>
        <v>254.70760000000001</v>
      </c>
      <c r="AI563" s="32">
        <f>_xlfn.XLOOKUP(Master1[[#This Row],[cu_id]],Revenue_Analysis[cuid],Revenue_Analysis[Q1 Average], 0)</f>
        <v>247.13290000000001</v>
      </c>
      <c r="AJ563" s="32">
        <f>_xlfn.XLOOKUP(Master1[[#This Row],[cu_id]],Revenue_Analysis[cuid],Revenue_Analysis[Q2 Average], 0)</f>
        <v>193.05670000000001</v>
      </c>
      <c r="AK563" s="32">
        <f>_xlfn.XLOOKUP(Master1[[#This Row],[cu_id]],Revenue_Analysis[cuid],Revenue_Analysis[Q3 Average], 0)</f>
        <v>216.27</v>
      </c>
      <c r="AL563" s="32">
        <f>_xlfn.XLOOKUP(Master1[[#This Row],[cu_id]],Revenue_Analysis[cuid],Revenue_Analysis[Q4 Average], 0)</f>
        <v>178.85290000000001</v>
      </c>
      <c r="AM563" s="34">
        <v>0.41666666666666669</v>
      </c>
      <c r="AN563" s="35">
        <v>0.70833333333333337</v>
      </c>
      <c r="AO563" s="35" t="s">
        <v>4592</v>
      </c>
      <c r="AP563" s="35" t="s">
        <v>4592</v>
      </c>
      <c r="AQ563" s="20" t="s">
        <v>27</v>
      </c>
      <c r="AR563" s="20"/>
      <c r="AS563" s="14">
        <f>IFERROR(_xlfn.XLOOKUP(Master1[[#This Row],[cu_id]],StopTimes[cu_ID],StopTimes[Average Stop Time]), 0)</f>
        <v>6.0583333333333336</v>
      </c>
      <c r="AT563" s="14">
        <f>IF(Master1[[#This Row],[RSP StopTime Override]] &lt;&gt; "",Master1[[#This Row],[RSP StopTime Override]],IF(Master1[[#This Row],[Avg Stop Time Helper]] &lt;&gt; 0, Master1[[#This Row],[Avg Stop Time Helper]],Average_Stop_Time))</f>
        <v>6.0583333333333336</v>
      </c>
      <c r="AU563" s="13"/>
    </row>
    <row r="564" spans="1:47" x14ac:dyDescent="0.3">
      <c r="A564" s="18" t="s">
        <v>3083</v>
      </c>
      <c r="B564" s="20">
        <v>47</v>
      </c>
      <c r="C564" s="20" t="s">
        <v>6</v>
      </c>
      <c r="D564" s="19">
        <v>99061</v>
      </c>
      <c r="E564" s="19" t="s">
        <v>5496</v>
      </c>
      <c r="F564" s="19" t="s">
        <v>5497</v>
      </c>
      <c r="G564" s="19" t="s">
        <v>5491</v>
      </c>
      <c r="H564" s="19" t="s">
        <v>11</v>
      </c>
      <c r="I564" s="19" t="s">
        <v>5311</v>
      </c>
      <c r="J564" s="19" t="s">
        <v>4</v>
      </c>
      <c r="K564" s="19" t="s">
        <v>5312</v>
      </c>
      <c r="L564" s="21" t="s">
        <v>16</v>
      </c>
      <c r="M564" s="20" t="s">
        <v>3</v>
      </c>
      <c r="N564" s="20" t="s">
        <v>2</v>
      </c>
      <c r="O564" s="20">
        <v>60</v>
      </c>
      <c r="P564" s="20">
        <v>0</v>
      </c>
      <c r="Q564" s="20">
        <v>0</v>
      </c>
      <c r="R564" s="20">
        <v>60</v>
      </c>
      <c r="S564" s="20">
        <v>0</v>
      </c>
      <c r="T564" s="20">
        <v>0</v>
      </c>
      <c r="U564" s="20">
        <v>52</v>
      </c>
      <c r="V564" s="30"/>
      <c r="W564" s="30"/>
      <c r="X564" s="33">
        <f>IFERROR(1 -(Master1[[#This Row],[Avg Garment Scans per Delivery]]/Master1[[#This Row],[Garment Inventory]]), 0)</f>
        <v>0</v>
      </c>
      <c r="Y564" s="30"/>
      <c r="Z564" s="30"/>
      <c r="AA564" s="32">
        <f>_xlfn.XLOOKUP(Master1[[#This Row],[cu_id]], Revenue_Analysis[cuid], Revenue_Analysis[Q1 Low Deviation], 0)</f>
        <v>9.3000000000000007</v>
      </c>
      <c r="AB564" s="32">
        <f>_xlfn.XLOOKUP(Master1[[#This Row],[cu_id]],Revenue_Analysis[cuid],Revenue_Analysis[Q1 High Deviation], 0)</f>
        <v>9.3000000000000007</v>
      </c>
      <c r="AC564" s="32">
        <f>_xlfn.XLOOKUP(Master1[[#This Row],[cu_id]],Revenue_Analysis[cuid],Revenue_Analysis[Q2 Low Deviation], 0)</f>
        <v>9.8034999999999997</v>
      </c>
      <c r="AD564" s="32">
        <f>_xlfn.XLOOKUP(Master1[[#This Row],[cu_id]],Revenue_Analysis[cuid],Revenue_Analysis[Q2 High Deviation], 0)</f>
        <v>12.610300000000001</v>
      </c>
      <c r="AE564" s="32">
        <f>_xlfn.XLOOKUP(Master1[[#This Row],[cu_id]],Revenue_Analysis[cuid],Revenue_Analysis[Q3 Low Deviation], 0)</f>
        <v>9.9422999999999995</v>
      </c>
      <c r="AF564" s="32">
        <f>_xlfn.XLOOKUP(Master1[[#This Row],[cu_id]],Revenue_Analysis[cuid],Revenue_Analysis[Q3 High Deviation], 0)</f>
        <v>10.7193</v>
      </c>
      <c r="AG564" s="32">
        <f>_xlfn.XLOOKUP(Master1[[#This Row],[cu_id]],Revenue_Analysis[cuid],Revenue_Analysis[Q4 Low Deviation], 0)</f>
        <v>8.9626999999999999</v>
      </c>
      <c r="AH564" s="32">
        <f>_xlfn.XLOOKUP(Master1[[#This Row],[cu_id]],Revenue_Analysis[cuid],Revenue_Analysis[Q4 High Deviation], 0)</f>
        <v>9.1757000000000009</v>
      </c>
      <c r="AI564" s="32">
        <f>_xlfn.XLOOKUP(Master1[[#This Row],[cu_id]],Revenue_Analysis[cuid],Revenue_Analysis[Q1 Average], 0)</f>
        <v>9.3000000000000007</v>
      </c>
      <c r="AJ564" s="32">
        <f>_xlfn.XLOOKUP(Master1[[#This Row],[cu_id]],Revenue_Analysis[cuid],Revenue_Analysis[Q2 Average], 0)</f>
        <v>11.206899999999999</v>
      </c>
      <c r="AK564" s="32">
        <f>_xlfn.XLOOKUP(Master1[[#This Row],[cu_id]],Revenue_Analysis[cuid],Revenue_Analysis[Q3 Average], 0)</f>
        <v>10.3308</v>
      </c>
      <c r="AL564" s="32">
        <f>_xlfn.XLOOKUP(Master1[[#This Row],[cu_id]],Revenue_Analysis[cuid],Revenue_Analysis[Q4 Average], 0)</f>
        <v>9.0692000000000004</v>
      </c>
      <c r="AM564" s="34">
        <v>0.25</v>
      </c>
      <c r="AN564" s="35">
        <v>0.5</v>
      </c>
      <c r="AO564" s="35" t="s">
        <v>4592</v>
      </c>
      <c r="AP564" s="35" t="s">
        <v>4592</v>
      </c>
      <c r="AQ564" s="20" t="s">
        <v>0</v>
      </c>
      <c r="AR564" s="20"/>
      <c r="AS564" s="14">
        <f>IFERROR(_xlfn.XLOOKUP(Master1[[#This Row],[cu_id]],StopTimes[cu_ID],StopTimes[Average Stop Time]), 0)</f>
        <v>0.125</v>
      </c>
      <c r="AT564" s="14">
        <f>IF(Master1[[#This Row],[RSP StopTime Override]] &lt;&gt; "",Master1[[#This Row],[RSP StopTime Override]],IF(Master1[[#This Row],[Avg Stop Time Helper]] &lt;&gt; 0, Master1[[#This Row],[Avg Stop Time Helper]],Average_Stop_Time))</f>
        <v>0.125</v>
      </c>
      <c r="AU564" s="13"/>
    </row>
    <row r="565" spans="1:47" x14ac:dyDescent="0.3">
      <c r="A565" s="18" t="s">
        <v>3084</v>
      </c>
      <c r="B565" s="20">
        <v>50</v>
      </c>
      <c r="C565" s="20" t="s">
        <v>14</v>
      </c>
      <c r="D565" s="19">
        <v>531812</v>
      </c>
      <c r="E565" s="19" t="s">
        <v>13</v>
      </c>
      <c r="F565" s="19" t="s">
        <v>6125</v>
      </c>
      <c r="G565" s="19" t="s">
        <v>6126</v>
      </c>
      <c r="H565" s="19" t="s">
        <v>5</v>
      </c>
      <c r="I565" s="19" t="s">
        <v>6028</v>
      </c>
      <c r="J565" s="19" t="s">
        <v>4</v>
      </c>
      <c r="K565" s="19" t="s">
        <v>6029</v>
      </c>
      <c r="L565" s="21" t="s">
        <v>17</v>
      </c>
      <c r="M565" s="20" t="s">
        <v>10</v>
      </c>
      <c r="N565" s="20" t="s">
        <v>2</v>
      </c>
      <c r="O565" s="20">
        <v>30</v>
      </c>
      <c r="P565" s="20">
        <v>0</v>
      </c>
      <c r="Q565" s="20">
        <v>0</v>
      </c>
      <c r="R565" s="20">
        <v>0</v>
      </c>
      <c r="S565" s="20">
        <v>30</v>
      </c>
      <c r="T565" s="20">
        <v>0</v>
      </c>
      <c r="U565" s="20">
        <v>25</v>
      </c>
      <c r="V565" s="30"/>
      <c r="W565" s="30"/>
      <c r="X565" s="33">
        <f>IFERROR(1 -(Master1[[#This Row],[Avg Garment Scans per Delivery]]/Master1[[#This Row],[Garment Inventory]]), 0)</f>
        <v>0</v>
      </c>
      <c r="Y565" s="30"/>
      <c r="Z565" s="30"/>
      <c r="AA565" s="32">
        <f>_xlfn.XLOOKUP(Master1[[#This Row],[cu_id]], Revenue_Analysis[cuid], Revenue_Analysis[Q1 Low Deviation], 0)</f>
        <v>31.69</v>
      </c>
      <c r="AB565" s="32">
        <f>_xlfn.XLOOKUP(Master1[[#This Row],[cu_id]],Revenue_Analysis[cuid],Revenue_Analysis[Q1 High Deviation], 0)</f>
        <v>32.94</v>
      </c>
      <c r="AC565" s="32">
        <f>_xlfn.XLOOKUP(Master1[[#This Row],[cu_id]],Revenue_Analysis[cuid],Revenue_Analysis[Q2 Low Deviation], 0)</f>
        <v>33.944000000000003</v>
      </c>
      <c r="AD565" s="32">
        <f>_xlfn.XLOOKUP(Master1[[#This Row],[cu_id]],Revenue_Analysis[cuid],Revenue_Analysis[Q2 High Deviation], 0)</f>
        <v>35.256</v>
      </c>
      <c r="AE565" s="32">
        <f>_xlfn.XLOOKUP(Master1[[#This Row],[cu_id]],Revenue_Analysis[cuid],Revenue_Analysis[Q3 Low Deviation], 0)</f>
        <v>35.559600000000003</v>
      </c>
      <c r="AF565" s="32">
        <f>_xlfn.XLOOKUP(Master1[[#This Row],[cu_id]],Revenue_Analysis[cuid],Revenue_Analysis[Q3 High Deviation], 0)</f>
        <v>36.164400000000001</v>
      </c>
      <c r="AG565" s="32">
        <f>_xlfn.XLOOKUP(Master1[[#This Row],[cu_id]],Revenue_Analysis[cuid],Revenue_Analysis[Q4 Low Deviation], 0)</f>
        <v>30.228899999999999</v>
      </c>
      <c r="AH565" s="32">
        <f>_xlfn.XLOOKUP(Master1[[#This Row],[cu_id]],Revenue_Analysis[cuid],Revenue_Analysis[Q4 High Deviation], 0)</f>
        <v>31.084499999999998</v>
      </c>
      <c r="AI565" s="32">
        <f>_xlfn.XLOOKUP(Master1[[#This Row],[cu_id]],Revenue_Analysis[cuid],Revenue_Analysis[Q1 Average], 0)</f>
        <v>32.314999999999998</v>
      </c>
      <c r="AJ565" s="32">
        <f>_xlfn.XLOOKUP(Master1[[#This Row],[cu_id]],Revenue_Analysis[cuid],Revenue_Analysis[Q2 Average], 0)</f>
        <v>34.6</v>
      </c>
      <c r="AK565" s="32">
        <f>_xlfn.XLOOKUP(Master1[[#This Row],[cu_id]],Revenue_Analysis[cuid],Revenue_Analysis[Q3 Average], 0)</f>
        <v>35.862000000000002</v>
      </c>
      <c r="AL565" s="32">
        <f>_xlfn.XLOOKUP(Master1[[#This Row],[cu_id]],Revenue_Analysis[cuid],Revenue_Analysis[Q4 Average], 0)</f>
        <v>30.656700000000001</v>
      </c>
      <c r="AM565" s="34">
        <v>0.45833333333333331</v>
      </c>
      <c r="AN565" s="35">
        <v>0.75</v>
      </c>
      <c r="AO565" s="35" t="s">
        <v>4592</v>
      </c>
      <c r="AP565" s="35" t="s">
        <v>4592</v>
      </c>
      <c r="AQ565" s="20" t="s">
        <v>0</v>
      </c>
      <c r="AR565" s="20"/>
      <c r="AS565" s="14">
        <f>IFERROR(_xlfn.XLOOKUP(Master1[[#This Row],[cu_id]],StopTimes[cu_ID],StopTimes[Average Stop Time]), 0)</f>
        <v>0.17500000000000002</v>
      </c>
      <c r="AT565" s="14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565" s="13">
        <v>5</v>
      </c>
    </row>
    <row r="566" spans="1:47" x14ac:dyDescent="0.3">
      <c r="A566" s="18" t="s">
        <v>3085</v>
      </c>
      <c r="B566" s="20">
        <v>56</v>
      </c>
      <c r="C566" s="20" t="s">
        <v>14</v>
      </c>
      <c r="D566" s="19">
        <v>531814</v>
      </c>
      <c r="E566" s="19" t="s">
        <v>13</v>
      </c>
      <c r="F566" s="19" t="s">
        <v>7122</v>
      </c>
      <c r="G566" s="19" t="s">
        <v>7123</v>
      </c>
      <c r="H566" s="19" t="s">
        <v>5</v>
      </c>
      <c r="I566" s="19" t="s">
        <v>5824</v>
      </c>
      <c r="J566" s="19" t="s">
        <v>4</v>
      </c>
      <c r="K566" s="19" t="s">
        <v>5764</v>
      </c>
      <c r="L566" s="21" t="s">
        <v>16</v>
      </c>
      <c r="M566" s="20" t="s">
        <v>3</v>
      </c>
      <c r="N566" s="20" t="s">
        <v>2</v>
      </c>
      <c r="O566" s="20">
        <v>70</v>
      </c>
      <c r="P566" s="20">
        <v>0</v>
      </c>
      <c r="Q566" s="20">
        <v>0</v>
      </c>
      <c r="R566" s="20">
        <v>0</v>
      </c>
      <c r="S566" s="20">
        <v>70</v>
      </c>
      <c r="T566" s="20">
        <v>0</v>
      </c>
      <c r="U566" s="20">
        <v>53</v>
      </c>
      <c r="V566" s="30"/>
      <c r="W566" s="30"/>
      <c r="X566" s="33">
        <f>IFERROR(1 -(Master1[[#This Row],[Avg Garment Scans per Delivery]]/Master1[[#This Row],[Garment Inventory]]), 0)</f>
        <v>0</v>
      </c>
      <c r="Y566" s="30"/>
      <c r="Z566" s="30"/>
      <c r="AA566" s="32">
        <f>_xlfn.XLOOKUP(Master1[[#This Row],[cu_id]], Revenue_Analysis[cuid], Revenue_Analysis[Q1 Low Deviation], 0)</f>
        <v>106.0472</v>
      </c>
      <c r="AB566" s="32">
        <f>_xlfn.XLOOKUP(Master1[[#This Row],[cu_id]],Revenue_Analysis[cuid],Revenue_Analysis[Q1 High Deviation], 0)</f>
        <v>137.54519999999999</v>
      </c>
      <c r="AC566" s="32">
        <f>_xlfn.XLOOKUP(Master1[[#This Row],[cu_id]],Revenue_Analysis[cuid],Revenue_Analysis[Q2 Low Deviation], 0)</f>
        <v>116.8248</v>
      </c>
      <c r="AD566" s="32">
        <f>_xlfn.XLOOKUP(Master1[[#This Row],[cu_id]],Revenue_Analysis[cuid],Revenue_Analysis[Q2 High Deviation], 0)</f>
        <v>138.749</v>
      </c>
      <c r="AE566" s="32">
        <f>_xlfn.XLOOKUP(Master1[[#This Row],[cu_id]],Revenue_Analysis[cuid],Revenue_Analysis[Q3 Low Deviation], 0)</f>
        <v>145.01349999999999</v>
      </c>
      <c r="AF566" s="32">
        <f>_xlfn.XLOOKUP(Master1[[#This Row],[cu_id]],Revenue_Analysis[cuid],Revenue_Analysis[Q3 High Deviation], 0)</f>
        <v>157.6327</v>
      </c>
      <c r="AG566" s="32">
        <f>_xlfn.XLOOKUP(Master1[[#This Row],[cu_id]],Revenue_Analysis[cuid],Revenue_Analysis[Q4 Low Deviation], 0)</f>
        <v>115.4238</v>
      </c>
      <c r="AH566" s="32">
        <f>_xlfn.XLOOKUP(Master1[[#This Row],[cu_id]],Revenue_Analysis[cuid],Revenue_Analysis[Q4 High Deviation], 0)</f>
        <v>135.32239999999999</v>
      </c>
      <c r="AI566" s="32">
        <f>_xlfn.XLOOKUP(Master1[[#This Row],[cu_id]],Revenue_Analysis[cuid],Revenue_Analysis[Q1 Average], 0)</f>
        <v>121.7962</v>
      </c>
      <c r="AJ566" s="32">
        <f>_xlfn.XLOOKUP(Master1[[#This Row],[cu_id]],Revenue_Analysis[cuid],Revenue_Analysis[Q2 Average], 0)</f>
        <v>127.7869</v>
      </c>
      <c r="AK566" s="32">
        <f>_xlfn.XLOOKUP(Master1[[#This Row],[cu_id]],Revenue_Analysis[cuid],Revenue_Analysis[Q3 Average], 0)</f>
        <v>151.32310000000001</v>
      </c>
      <c r="AL566" s="32">
        <f>_xlfn.XLOOKUP(Master1[[#This Row],[cu_id]],Revenue_Analysis[cuid],Revenue_Analysis[Q4 Average], 0)</f>
        <v>125.37309999999999</v>
      </c>
      <c r="AM566" s="34">
        <v>0.29166666666666669</v>
      </c>
      <c r="AN566" s="35">
        <v>0.70833333333333337</v>
      </c>
      <c r="AO566" s="35" t="s">
        <v>4592</v>
      </c>
      <c r="AP566" s="35" t="s">
        <v>4592</v>
      </c>
      <c r="AQ566" s="20" t="s">
        <v>0</v>
      </c>
      <c r="AR566" s="20"/>
      <c r="AS566" s="14">
        <f>IFERROR(_xlfn.XLOOKUP(Master1[[#This Row],[cu_id]],StopTimes[cu_ID],StopTimes[Average Stop Time]), 0)</f>
        <v>5.4104166666666664</v>
      </c>
      <c r="AT566" s="14">
        <f>IF(Master1[[#This Row],[RSP StopTime Override]] &lt;&gt; "",Master1[[#This Row],[RSP StopTime Override]],IF(Master1[[#This Row],[Avg Stop Time Helper]] &lt;&gt; 0, Master1[[#This Row],[Avg Stop Time Helper]],Average_Stop_Time))</f>
        <v>5.4104166666666664</v>
      </c>
      <c r="AU566" s="13"/>
    </row>
    <row r="567" spans="1:47" x14ac:dyDescent="0.3">
      <c r="A567" s="36" t="s">
        <v>3086</v>
      </c>
      <c r="B567" s="37">
        <v>52</v>
      </c>
      <c r="C567" s="37" t="s">
        <v>9</v>
      </c>
      <c r="D567" s="38">
        <v>531819</v>
      </c>
      <c r="E567" s="38" t="s">
        <v>13</v>
      </c>
      <c r="F567" s="38" t="s">
        <v>6395</v>
      </c>
      <c r="G567" s="19" t="s">
        <v>6396</v>
      </c>
      <c r="H567" s="19" t="s">
        <v>6397</v>
      </c>
      <c r="I567" s="19" t="s">
        <v>4977</v>
      </c>
      <c r="J567" s="19" t="s">
        <v>4</v>
      </c>
      <c r="K567" s="19" t="s">
        <v>5043</v>
      </c>
      <c r="L567" s="21">
        <v>7</v>
      </c>
      <c r="M567" s="20" t="s">
        <v>3</v>
      </c>
      <c r="N567" s="20" t="s">
        <v>2</v>
      </c>
      <c r="O567" s="20">
        <v>90</v>
      </c>
      <c r="P567" s="20">
        <v>90</v>
      </c>
      <c r="Q567" s="20">
        <v>0</v>
      </c>
      <c r="R567" s="20">
        <v>0</v>
      </c>
      <c r="S567" s="20">
        <v>0</v>
      </c>
      <c r="T567" s="20">
        <v>31</v>
      </c>
      <c r="U567" s="20">
        <v>75</v>
      </c>
      <c r="V567" s="30"/>
      <c r="W567" s="30"/>
      <c r="X567" s="33">
        <f>IFERROR(1 -(Master1[[#This Row],[Avg Garment Scans per Delivery]]/Master1[[#This Row],[Garment Inventory]]), 0)</f>
        <v>0</v>
      </c>
      <c r="Y567" s="30"/>
      <c r="Z567" s="30"/>
      <c r="AA567" s="32">
        <f>_xlfn.XLOOKUP(Master1[[#This Row],[cu_id]], Revenue_Analysis[cuid], Revenue_Analysis[Q1 Low Deviation], 0)</f>
        <v>63.053800000000003</v>
      </c>
      <c r="AB567" s="32">
        <f>_xlfn.XLOOKUP(Master1[[#This Row],[cu_id]],Revenue_Analysis[cuid],Revenue_Analysis[Q1 High Deviation], 0)</f>
        <v>158.72540000000001</v>
      </c>
      <c r="AC567" s="32">
        <f>_xlfn.XLOOKUP(Master1[[#This Row],[cu_id]],Revenue_Analysis[cuid],Revenue_Analysis[Q2 Low Deviation], 0)</f>
        <v>65.336200000000005</v>
      </c>
      <c r="AD567" s="32">
        <f>_xlfn.XLOOKUP(Master1[[#This Row],[cu_id]],Revenue_Analysis[cuid],Revenue_Analysis[Q2 High Deviation], 0)</f>
        <v>164.1498</v>
      </c>
      <c r="AE567" s="32">
        <f>_xlfn.XLOOKUP(Master1[[#This Row],[cu_id]],Revenue_Analysis[cuid],Revenue_Analysis[Q3 Low Deviation], 0)</f>
        <v>87.683599999999998</v>
      </c>
      <c r="AF567" s="32">
        <f>_xlfn.XLOOKUP(Master1[[#This Row],[cu_id]],Revenue_Analysis[cuid],Revenue_Analysis[Q3 High Deviation], 0)</f>
        <v>197.09639999999999</v>
      </c>
      <c r="AG567" s="32">
        <f>_xlfn.XLOOKUP(Master1[[#This Row],[cu_id]],Revenue_Analysis[cuid],Revenue_Analysis[Q4 Low Deviation], 0)</f>
        <v>74.936800000000005</v>
      </c>
      <c r="AH567" s="32">
        <f>_xlfn.XLOOKUP(Master1[[#This Row],[cu_id]],Revenue_Analysis[cuid],Revenue_Analysis[Q4 High Deviation], 0)</f>
        <v>159.16139999999999</v>
      </c>
      <c r="AI567" s="32">
        <f>_xlfn.XLOOKUP(Master1[[#This Row],[cu_id]],Revenue_Analysis[cuid],Revenue_Analysis[Q1 Average], 0)</f>
        <v>110.8896</v>
      </c>
      <c r="AJ567" s="32">
        <f>_xlfn.XLOOKUP(Master1[[#This Row],[cu_id]],Revenue_Analysis[cuid],Revenue_Analysis[Q2 Average], 0)</f>
        <v>114.74299999999999</v>
      </c>
      <c r="AK567" s="32">
        <f>_xlfn.XLOOKUP(Master1[[#This Row],[cu_id]],Revenue_Analysis[cuid],Revenue_Analysis[Q3 Average], 0)</f>
        <v>142.38999999999999</v>
      </c>
      <c r="AL567" s="32">
        <f>_xlfn.XLOOKUP(Master1[[#This Row],[cu_id]],Revenue_Analysis[cuid],Revenue_Analysis[Q4 Average], 0)</f>
        <v>117.0491</v>
      </c>
      <c r="AM567" s="34">
        <v>0.33333333333333331</v>
      </c>
      <c r="AN567" s="35">
        <v>0.70833333333333337</v>
      </c>
      <c r="AO567" s="35" t="s">
        <v>4592</v>
      </c>
      <c r="AP567" s="35" t="s">
        <v>4592</v>
      </c>
      <c r="AQ567" s="29" t="s">
        <v>0</v>
      </c>
      <c r="AR567" s="29"/>
      <c r="AS567" s="14">
        <f>IFERROR(_xlfn.XLOOKUP(Master1[[#This Row],[cu_id]],StopTimes[cu_ID],StopTimes[Average Stop Time]), 0)</f>
        <v>7.4999999999999997E-2</v>
      </c>
      <c r="AT567" s="14">
        <f>IF(Master1[[#This Row],[RSP StopTime Override]] &lt;&gt; "",Master1[[#This Row],[RSP StopTime Override]],IF(Master1[[#This Row],[Avg Stop Time Helper]] &lt;&gt; 0, Master1[[#This Row],[Avg Stop Time Helper]],Average_Stop_Time))</f>
        <v>0</v>
      </c>
      <c r="AU567" s="13">
        <v>0</v>
      </c>
    </row>
    <row r="568" spans="1:47" x14ac:dyDescent="0.3">
      <c r="A568" s="18" t="s">
        <v>3087</v>
      </c>
      <c r="B568" s="20">
        <v>51</v>
      </c>
      <c r="C568" s="20" t="s">
        <v>7</v>
      </c>
      <c r="D568" s="19">
        <v>99061</v>
      </c>
      <c r="E568" s="19" t="s">
        <v>6320</v>
      </c>
      <c r="F568" s="19" t="s">
        <v>6321</v>
      </c>
      <c r="G568" s="19" t="s">
        <v>6322</v>
      </c>
      <c r="H568" s="19" t="s">
        <v>11</v>
      </c>
      <c r="I568" s="19" t="s">
        <v>4977</v>
      </c>
      <c r="J568" s="19" t="s">
        <v>4</v>
      </c>
      <c r="K568" s="19" t="s">
        <v>6182</v>
      </c>
      <c r="L568" s="21" t="s">
        <v>16</v>
      </c>
      <c r="M568" s="20" t="s">
        <v>3</v>
      </c>
      <c r="N568" s="20" t="s">
        <v>2</v>
      </c>
      <c r="O568" s="20">
        <v>30</v>
      </c>
      <c r="P568" s="20">
        <v>0</v>
      </c>
      <c r="Q568" s="20">
        <v>0</v>
      </c>
      <c r="R568" s="20">
        <v>0</v>
      </c>
      <c r="S568" s="20">
        <v>0</v>
      </c>
      <c r="T568" s="20">
        <v>30</v>
      </c>
      <c r="U568" s="20">
        <v>53</v>
      </c>
      <c r="V568" s="30">
        <v>1494</v>
      </c>
      <c r="W568" s="30">
        <v>25</v>
      </c>
      <c r="X568" s="33">
        <f>IFERROR(1 -(Master1[[#This Row],[Avg Garment Scans per Delivery]]/Master1[[#This Row],[Garment Inventory]]), 0)</f>
        <v>0.98326639892904955</v>
      </c>
      <c r="Y568" s="30">
        <v>135</v>
      </c>
      <c r="Z568" s="30">
        <v>1456</v>
      </c>
      <c r="AA568" s="32">
        <f>_xlfn.XLOOKUP(Master1[[#This Row],[cu_id]], Revenue_Analysis[cuid], Revenue_Analysis[Q1 Low Deviation], 0)</f>
        <v>302.15539999999999</v>
      </c>
      <c r="AB568" s="32">
        <f>_xlfn.XLOOKUP(Master1[[#This Row],[cu_id]],Revenue_Analysis[cuid],Revenue_Analysis[Q1 High Deviation], 0)</f>
        <v>729.72460000000001</v>
      </c>
      <c r="AC568" s="32">
        <f>_xlfn.XLOOKUP(Master1[[#This Row],[cu_id]],Revenue_Analysis[cuid],Revenue_Analysis[Q2 Low Deviation], 0)</f>
        <v>444.9246</v>
      </c>
      <c r="AD568" s="32">
        <f>_xlfn.XLOOKUP(Master1[[#This Row],[cu_id]],Revenue_Analysis[cuid],Revenue_Analysis[Q2 High Deviation], 0)</f>
        <v>515.26779999999997</v>
      </c>
      <c r="AE568" s="32">
        <f>_xlfn.XLOOKUP(Master1[[#This Row],[cu_id]],Revenue_Analysis[cuid],Revenue_Analysis[Q3 Low Deviation], 0)</f>
        <v>453.5847</v>
      </c>
      <c r="AF568" s="32">
        <f>_xlfn.XLOOKUP(Master1[[#This Row],[cu_id]],Revenue_Analysis[cuid],Revenue_Analysis[Q3 High Deviation], 0)</f>
        <v>497.28250000000003</v>
      </c>
      <c r="AG568" s="32">
        <f>_xlfn.XLOOKUP(Master1[[#This Row],[cu_id]],Revenue_Analysis[cuid],Revenue_Analysis[Q4 Low Deviation], 0)</f>
        <v>377.11779999999999</v>
      </c>
      <c r="AH568" s="32">
        <f>_xlfn.XLOOKUP(Master1[[#This Row],[cu_id]],Revenue_Analysis[cuid],Revenue_Analysis[Q4 High Deviation], 0)</f>
        <v>671.27080000000001</v>
      </c>
      <c r="AI568" s="32">
        <f>_xlfn.XLOOKUP(Master1[[#This Row],[cu_id]],Revenue_Analysis[cuid],Revenue_Analysis[Q1 Average], 0)</f>
        <v>515.94000000000005</v>
      </c>
      <c r="AJ568" s="32">
        <f>_xlfn.XLOOKUP(Master1[[#This Row],[cu_id]],Revenue_Analysis[cuid],Revenue_Analysis[Q2 Average], 0)</f>
        <v>480.09620000000001</v>
      </c>
      <c r="AK568" s="32">
        <f>_xlfn.XLOOKUP(Master1[[#This Row],[cu_id]],Revenue_Analysis[cuid],Revenue_Analysis[Q3 Average], 0)</f>
        <v>475.43360000000001</v>
      </c>
      <c r="AL568" s="32">
        <f>_xlfn.XLOOKUP(Master1[[#This Row],[cu_id]],Revenue_Analysis[cuid],Revenue_Analysis[Q4 Average], 0)</f>
        <v>524.1943</v>
      </c>
      <c r="AM568" s="34" t="s">
        <v>4592</v>
      </c>
      <c r="AN568" s="35" t="s">
        <v>4592</v>
      </c>
      <c r="AO568" s="35" t="s">
        <v>4592</v>
      </c>
      <c r="AP568" s="35" t="s">
        <v>4592</v>
      </c>
      <c r="AQ568" s="20" t="s">
        <v>5135</v>
      </c>
      <c r="AR568" s="20"/>
      <c r="AS568" s="14">
        <f>IFERROR(_xlfn.XLOOKUP(Master1[[#This Row],[cu_id]],StopTimes[cu_ID],StopTimes[Average Stop Time]), 0)</f>
        <v>2.7857142866666669</v>
      </c>
      <c r="AT568" s="14">
        <f>IF(Master1[[#This Row],[RSP StopTime Override]] &lt;&gt; "",Master1[[#This Row],[RSP StopTime Override]],IF(Master1[[#This Row],[Avg Stop Time Helper]] &lt;&gt; 0, Master1[[#This Row],[Avg Stop Time Helper]],Average_Stop_Time))</f>
        <v>2.7857142866666669</v>
      </c>
      <c r="AU568" s="13"/>
    </row>
    <row r="569" spans="1:47" x14ac:dyDescent="0.3">
      <c r="A569" s="18" t="s">
        <v>3088</v>
      </c>
      <c r="B569" s="20">
        <v>47</v>
      </c>
      <c r="C569" s="20" t="s">
        <v>14</v>
      </c>
      <c r="D569" s="19">
        <v>531824</v>
      </c>
      <c r="E569" s="19" t="s">
        <v>13</v>
      </c>
      <c r="F569" s="19" t="s">
        <v>5677</v>
      </c>
      <c r="G569" s="19" t="s">
        <v>5678</v>
      </c>
      <c r="H569" s="19" t="s">
        <v>5</v>
      </c>
      <c r="I569" s="19" t="s">
        <v>5641</v>
      </c>
      <c r="J569" s="19" t="s">
        <v>4</v>
      </c>
      <c r="K569" s="19" t="s">
        <v>5642</v>
      </c>
      <c r="L569" s="21" t="s">
        <v>16</v>
      </c>
      <c r="M569" s="20" t="s">
        <v>3</v>
      </c>
      <c r="N569" s="20" t="s">
        <v>2</v>
      </c>
      <c r="O569" s="20">
        <v>120</v>
      </c>
      <c r="P569" s="20">
        <v>0</v>
      </c>
      <c r="Q569" s="20">
        <v>0</v>
      </c>
      <c r="R569" s="20">
        <v>0</v>
      </c>
      <c r="S569" s="20">
        <v>120</v>
      </c>
      <c r="T569" s="20">
        <v>0</v>
      </c>
      <c r="U569" s="20">
        <v>53</v>
      </c>
      <c r="V569" s="30">
        <v>326</v>
      </c>
      <c r="W569" s="30">
        <v>11</v>
      </c>
      <c r="X569" s="33">
        <f>IFERROR(1 -(Master1[[#This Row],[Avg Garment Scans per Delivery]]/Master1[[#This Row],[Garment Inventory]]), 0)</f>
        <v>0.96625766871165641</v>
      </c>
      <c r="Y569" s="30">
        <v>12</v>
      </c>
      <c r="Z569" s="30">
        <v>298</v>
      </c>
      <c r="AA569" s="32">
        <f>_xlfn.XLOOKUP(Master1[[#This Row],[cu_id]], Revenue_Analysis[cuid], Revenue_Analysis[Q1 Low Deviation], 0)</f>
        <v>115.84220000000001</v>
      </c>
      <c r="AB569" s="32">
        <f>_xlfn.XLOOKUP(Master1[[#This Row],[cu_id]],Revenue_Analysis[cuid],Revenue_Analysis[Q1 High Deviation], 0)</f>
        <v>133.49619999999999</v>
      </c>
      <c r="AC569" s="32">
        <f>_xlfn.XLOOKUP(Master1[[#This Row],[cu_id]],Revenue_Analysis[cuid],Revenue_Analysis[Q2 Low Deviation], 0)</f>
        <v>132.00880000000001</v>
      </c>
      <c r="AD569" s="32">
        <f>_xlfn.XLOOKUP(Master1[[#This Row],[cu_id]],Revenue_Analysis[cuid],Revenue_Analysis[Q2 High Deviation], 0)</f>
        <v>160.8588</v>
      </c>
      <c r="AE569" s="32">
        <f>_xlfn.XLOOKUP(Master1[[#This Row],[cu_id]],Revenue_Analysis[cuid],Revenue_Analysis[Q3 Low Deviation], 0)</f>
        <v>167.39109999999999</v>
      </c>
      <c r="AF569" s="32">
        <f>_xlfn.XLOOKUP(Master1[[#This Row],[cu_id]],Revenue_Analysis[cuid],Revenue_Analysis[Q3 High Deviation], 0)</f>
        <v>185.39349999999999</v>
      </c>
      <c r="AG569" s="32">
        <f>_xlfn.XLOOKUP(Master1[[#This Row],[cu_id]],Revenue_Analysis[cuid],Revenue_Analysis[Q4 Low Deviation], 0)</f>
        <v>102.0249</v>
      </c>
      <c r="AH569" s="32">
        <f>_xlfn.XLOOKUP(Master1[[#This Row],[cu_id]],Revenue_Analysis[cuid],Revenue_Analysis[Q4 High Deviation], 0)</f>
        <v>154.19669999999999</v>
      </c>
      <c r="AI569" s="32">
        <f>_xlfn.XLOOKUP(Master1[[#This Row],[cu_id]],Revenue_Analysis[cuid],Revenue_Analysis[Q1 Average], 0)</f>
        <v>124.6692</v>
      </c>
      <c r="AJ569" s="32">
        <f>_xlfn.XLOOKUP(Master1[[#This Row],[cu_id]],Revenue_Analysis[cuid],Revenue_Analysis[Q2 Average], 0)</f>
        <v>146.43379999999999</v>
      </c>
      <c r="AK569" s="32">
        <f>_xlfn.XLOOKUP(Master1[[#This Row],[cu_id]],Revenue_Analysis[cuid],Revenue_Analysis[Q3 Average], 0)</f>
        <v>176.39230000000001</v>
      </c>
      <c r="AL569" s="32">
        <f>_xlfn.XLOOKUP(Master1[[#This Row],[cu_id]],Revenue_Analysis[cuid],Revenue_Analysis[Q4 Average], 0)</f>
        <v>128.11080000000001</v>
      </c>
      <c r="AM569" s="34">
        <v>0.33333333333333331</v>
      </c>
      <c r="AN569" s="35">
        <v>0.70833333333333337</v>
      </c>
      <c r="AO569" s="35" t="s">
        <v>4592</v>
      </c>
      <c r="AP569" s="35" t="s">
        <v>4592</v>
      </c>
      <c r="AQ569" s="20" t="s">
        <v>0</v>
      </c>
      <c r="AR569" s="20"/>
      <c r="AS569" s="14">
        <f>IFERROR(_xlfn.XLOOKUP(Master1[[#This Row],[cu_id]],StopTimes[cu_ID],StopTimes[Average Stop Time]), 0)</f>
        <v>7.7958333333333334</v>
      </c>
      <c r="AT569" s="14">
        <f>IF(Master1[[#This Row],[RSP StopTime Override]] &lt;&gt; "",Master1[[#This Row],[RSP StopTime Override]],IF(Master1[[#This Row],[Avg Stop Time Helper]] &lt;&gt; 0, Master1[[#This Row],[Avg Stop Time Helper]],Average_Stop_Time))</f>
        <v>7.7958333333333334</v>
      </c>
      <c r="AU569" s="13"/>
    </row>
    <row r="570" spans="1:47" x14ac:dyDescent="0.3">
      <c r="A570" s="18" t="s">
        <v>3089</v>
      </c>
      <c r="B570" s="20">
        <v>47</v>
      </c>
      <c r="C570" s="20" t="s">
        <v>9</v>
      </c>
      <c r="D570" s="19">
        <v>531834</v>
      </c>
      <c r="E570" s="19" t="s">
        <v>13</v>
      </c>
      <c r="F570" s="19" t="s">
        <v>5354</v>
      </c>
      <c r="G570" s="19" t="s">
        <v>5355</v>
      </c>
      <c r="H570" s="19" t="s">
        <v>5</v>
      </c>
      <c r="I570" s="19" t="s">
        <v>4977</v>
      </c>
      <c r="J570" s="19" t="s">
        <v>4</v>
      </c>
      <c r="K570" s="19" t="s">
        <v>4608</v>
      </c>
      <c r="L570" s="21" t="s">
        <v>19</v>
      </c>
      <c r="M570" s="20" t="s">
        <v>18</v>
      </c>
      <c r="N570" s="20" t="s">
        <v>2</v>
      </c>
      <c r="O570" s="20">
        <v>5</v>
      </c>
      <c r="P570" s="20">
        <v>5</v>
      </c>
      <c r="Q570" s="20">
        <v>0</v>
      </c>
      <c r="R570" s="20">
        <v>0</v>
      </c>
      <c r="S570" s="20">
        <v>0</v>
      </c>
      <c r="T570" s="20">
        <v>0</v>
      </c>
      <c r="U570" s="20">
        <v>22</v>
      </c>
      <c r="V570" s="30"/>
      <c r="W570" s="30"/>
      <c r="X570" s="33">
        <f>IFERROR(1 -(Master1[[#This Row],[Avg Garment Scans per Delivery]]/Master1[[#This Row],[Garment Inventory]]), 0)</f>
        <v>0</v>
      </c>
      <c r="Y570" s="30"/>
      <c r="Z570" s="30"/>
      <c r="AA570" s="32">
        <f>_xlfn.XLOOKUP(Master1[[#This Row],[cu_id]], Revenue_Analysis[cuid], Revenue_Analysis[Q1 Low Deviation], 0)</f>
        <v>72.365600000000001</v>
      </c>
      <c r="AB570" s="32">
        <f>_xlfn.XLOOKUP(Master1[[#This Row],[cu_id]],Revenue_Analysis[cuid],Revenue_Analysis[Q1 High Deviation], 0)</f>
        <v>197.9494</v>
      </c>
      <c r="AC570" s="32">
        <f>_xlfn.XLOOKUP(Master1[[#This Row],[cu_id]],Revenue_Analysis[cuid],Revenue_Analysis[Q2 Low Deviation], 0)</f>
        <v>116.42919999999999</v>
      </c>
      <c r="AD570" s="32">
        <f>_xlfn.XLOOKUP(Master1[[#This Row],[cu_id]],Revenue_Analysis[cuid],Revenue_Analysis[Q2 High Deviation], 0)</f>
        <v>238.00219999999999</v>
      </c>
      <c r="AE570" s="32">
        <f>_xlfn.XLOOKUP(Master1[[#This Row],[cu_id]],Revenue_Analysis[cuid],Revenue_Analysis[Q3 Low Deviation], 0)</f>
        <v>73.822500000000005</v>
      </c>
      <c r="AF570" s="32">
        <f>_xlfn.XLOOKUP(Master1[[#This Row],[cu_id]],Revenue_Analysis[cuid],Revenue_Analysis[Q3 High Deviation], 0)</f>
        <v>279.33249999999998</v>
      </c>
      <c r="AG570" s="32">
        <f>_xlfn.XLOOKUP(Master1[[#This Row],[cu_id]],Revenue_Analysis[cuid],Revenue_Analysis[Q4 Low Deviation], 0)</f>
        <v>200.3537</v>
      </c>
      <c r="AH570" s="32">
        <f>_xlfn.XLOOKUP(Master1[[#This Row],[cu_id]],Revenue_Analysis[cuid],Revenue_Analysis[Q4 High Deviation], 0)</f>
        <v>298.13130000000001</v>
      </c>
      <c r="AI570" s="32">
        <f>_xlfn.XLOOKUP(Master1[[#This Row],[cu_id]],Revenue_Analysis[cuid],Revenue_Analysis[Q1 Average], 0)</f>
        <v>135.1575</v>
      </c>
      <c r="AJ570" s="32">
        <f>_xlfn.XLOOKUP(Master1[[#This Row],[cu_id]],Revenue_Analysis[cuid],Revenue_Analysis[Q2 Average], 0)</f>
        <v>177.2157</v>
      </c>
      <c r="AK570" s="32">
        <f>_xlfn.XLOOKUP(Master1[[#This Row],[cu_id]],Revenue_Analysis[cuid],Revenue_Analysis[Q3 Average], 0)</f>
        <v>176.57749999999999</v>
      </c>
      <c r="AL570" s="32">
        <f>_xlfn.XLOOKUP(Master1[[#This Row],[cu_id]],Revenue_Analysis[cuid],Revenue_Analysis[Q4 Average], 0)</f>
        <v>249.24250000000001</v>
      </c>
      <c r="AM570" s="34" t="s">
        <v>4592</v>
      </c>
      <c r="AN570" s="35" t="s">
        <v>4592</v>
      </c>
      <c r="AO570" s="35" t="s">
        <v>4592</v>
      </c>
      <c r="AP570" s="35" t="s">
        <v>4592</v>
      </c>
      <c r="AQ570" s="20" t="s">
        <v>0</v>
      </c>
      <c r="AR570" s="20"/>
      <c r="AS570" s="14">
        <f>IFERROR(_xlfn.XLOOKUP(Master1[[#This Row],[cu_id]],StopTimes[cu_ID],StopTimes[Average Stop Time]), 0)</f>
        <v>5.7277777783333335</v>
      </c>
      <c r="AT570" s="14">
        <f>IF(Master1[[#This Row],[RSP StopTime Override]] &lt;&gt; "",Master1[[#This Row],[RSP StopTime Override]],IF(Master1[[#This Row],[Avg Stop Time Helper]] &lt;&gt; 0, Master1[[#This Row],[Avg Stop Time Helper]],Average_Stop_Time))</f>
        <v>5.7277777783333335</v>
      </c>
      <c r="AU570" s="13"/>
    </row>
    <row r="571" spans="1:47" x14ac:dyDescent="0.3">
      <c r="A571" s="18" t="s">
        <v>3090</v>
      </c>
      <c r="B571" s="20">
        <v>51</v>
      </c>
      <c r="C571" s="20" t="s">
        <v>7</v>
      </c>
      <c r="D571" s="19">
        <v>99061</v>
      </c>
      <c r="E571" s="19" t="s">
        <v>6323</v>
      </c>
      <c r="F571" s="19" t="s">
        <v>6324</v>
      </c>
      <c r="G571" s="19" t="s">
        <v>6322</v>
      </c>
      <c r="H571" s="19" t="s">
        <v>11</v>
      </c>
      <c r="I571" s="19" t="s">
        <v>4977</v>
      </c>
      <c r="J571" s="19" t="s">
        <v>4</v>
      </c>
      <c r="K571" s="19" t="s">
        <v>6182</v>
      </c>
      <c r="L571" s="21" t="s">
        <v>16</v>
      </c>
      <c r="M571" s="20" t="s">
        <v>3</v>
      </c>
      <c r="N571" s="20" t="s">
        <v>2</v>
      </c>
      <c r="O571" s="20">
        <v>35</v>
      </c>
      <c r="P571" s="20">
        <v>0</v>
      </c>
      <c r="Q571" s="20">
        <v>0</v>
      </c>
      <c r="R571" s="20">
        <v>0</v>
      </c>
      <c r="S571" s="20">
        <v>0</v>
      </c>
      <c r="T571" s="20">
        <v>35</v>
      </c>
      <c r="U571" s="20">
        <v>52</v>
      </c>
      <c r="V571" s="30">
        <v>196</v>
      </c>
      <c r="W571" s="30">
        <v>57</v>
      </c>
      <c r="X571" s="33">
        <f>IFERROR(1 -(Master1[[#This Row],[Avg Garment Scans per Delivery]]/Master1[[#This Row],[Garment Inventory]]), 0)</f>
        <v>0.70918367346938771</v>
      </c>
      <c r="Y571" s="30">
        <v>6</v>
      </c>
      <c r="Z571" s="30">
        <v>174</v>
      </c>
      <c r="AA571" s="32">
        <f>_xlfn.XLOOKUP(Master1[[#This Row],[cu_id]], Revenue_Analysis[cuid], Revenue_Analysis[Q1 Low Deviation], 0)</f>
        <v>35.073300000000003</v>
      </c>
      <c r="AB571" s="32">
        <f>_xlfn.XLOOKUP(Master1[[#This Row],[cu_id]],Revenue_Analysis[cuid],Revenue_Analysis[Q1 High Deviation], 0)</f>
        <v>316.38670000000002</v>
      </c>
      <c r="AC571" s="32">
        <f>_xlfn.XLOOKUP(Master1[[#This Row],[cu_id]],Revenue_Analysis[cuid],Revenue_Analysis[Q2 Low Deviation], 0)</f>
        <v>90.787000000000006</v>
      </c>
      <c r="AD571" s="32">
        <f>_xlfn.XLOOKUP(Master1[[#This Row],[cu_id]],Revenue_Analysis[cuid],Revenue_Analysis[Q2 High Deviation], 0)</f>
        <v>153.33920000000001</v>
      </c>
      <c r="AE571" s="32">
        <f>_xlfn.XLOOKUP(Master1[[#This Row],[cu_id]],Revenue_Analysis[cuid],Revenue_Analysis[Q3 Low Deviation], 0)</f>
        <v>94.825299999999999</v>
      </c>
      <c r="AF571" s="32">
        <f>_xlfn.XLOOKUP(Master1[[#This Row],[cu_id]],Revenue_Analysis[cuid],Revenue_Analysis[Q3 High Deviation], 0)</f>
        <v>132.52610000000001</v>
      </c>
      <c r="AG571" s="32">
        <f>_xlfn.XLOOKUP(Master1[[#This Row],[cu_id]],Revenue_Analysis[cuid],Revenue_Analysis[Q4 Low Deviation], 0)</f>
        <v>71.319500000000005</v>
      </c>
      <c r="AH571" s="32">
        <f>_xlfn.XLOOKUP(Master1[[#This Row],[cu_id]],Revenue_Analysis[cuid],Revenue_Analysis[Q4 High Deviation], 0)</f>
        <v>220.25630000000001</v>
      </c>
      <c r="AI571" s="32">
        <f>_xlfn.XLOOKUP(Master1[[#This Row],[cu_id]],Revenue_Analysis[cuid],Revenue_Analysis[Q1 Average], 0)</f>
        <v>175.73</v>
      </c>
      <c r="AJ571" s="32">
        <f>_xlfn.XLOOKUP(Master1[[#This Row],[cu_id]],Revenue_Analysis[cuid],Revenue_Analysis[Q2 Average], 0)</f>
        <v>122.06310000000001</v>
      </c>
      <c r="AK571" s="32">
        <f>_xlfn.XLOOKUP(Master1[[#This Row],[cu_id]],Revenue_Analysis[cuid],Revenue_Analysis[Q3 Average], 0)</f>
        <v>113.67570000000001</v>
      </c>
      <c r="AL571" s="32">
        <f>_xlfn.XLOOKUP(Master1[[#This Row],[cu_id]],Revenue_Analysis[cuid],Revenue_Analysis[Q4 Average], 0)</f>
        <v>145.78790000000001</v>
      </c>
      <c r="AM571" s="34" t="s">
        <v>4592</v>
      </c>
      <c r="AN571" s="35" t="s">
        <v>4592</v>
      </c>
      <c r="AO571" s="35" t="s">
        <v>4592</v>
      </c>
      <c r="AP571" s="35" t="s">
        <v>4592</v>
      </c>
      <c r="AQ571" s="20" t="s">
        <v>5135</v>
      </c>
      <c r="AR571" s="20"/>
      <c r="AS571" s="14">
        <f>IFERROR(_xlfn.XLOOKUP(Master1[[#This Row],[cu_id]],StopTimes[cu_ID],StopTimes[Average Stop Time]), 0)</f>
        <v>4.0976190483333337</v>
      </c>
      <c r="AT571" s="14">
        <f>IF(Master1[[#This Row],[RSP StopTime Override]] &lt;&gt; "",Master1[[#This Row],[RSP StopTime Override]],IF(Master1[[#This Row],[Avg Stop Time Helper]] &lt;&gt; 0, Master1[[#This Row],[Avg Stop Time Helper]],Average_Stop_Time))</f>
        <v>4.0976190483333337</v>
      </c>
      <c r="AU571" s="13"/>
    </row>
    <row r="572" spans="1:47" x14ac:dyDescent="0.3">
      <c r="A572" s="18" t="s">
        <v>3091</v>
      </c>
      <c r="B572" s="20">
        <v>6</v>
      </c>
      <c r="C572" s="20" t="s">
        <v>7</v>
      </c>
      <c r="D572" s="19">
        <v>531844</v>
      </c>
      <c r="E572" s="19" t="s">
        <v>13</v>
      </c>
      <c r="F572" s="19" t="s">
        <v>4943</v>
      </c>
      <c r="G572" s="19" t="s">
        <v>4944</v>
      </c>
      <c r="H572" s="19" t="s">
        <v>5</v>
      </c>
      <c r="I572" s="19" t="s">
        <v>4945</v>
      </c>
      <c r="J572" s="19" t="s">
        <v>4</v>
      </c>
      <c r="K572" s="19" t="s">
        <v>4591</v>
      </c>
      <c r="L572" s="21" t="s">
        <v>19</v>
      </c>
      <c r="M572" s="20" t="s">
        <v>18</v>
      </c>
      <c r="N572" s="20" t="s">
        <v>2</v>
      </c>
      <c r="O572" s="20">
        <v>45</v>
      </c>
      <c r="P572" s="20">
        <v>0</v>
      </c>
      <c r="Q572" s="20">
        <v>0</v>
      </c>
      <c r="R572" s="20">
        <v>0</v>
      </c>
      <c r="S572" s="20">
        <v>0</v>
      </c>
      <c r="T572" s="20">
        <v>45</v>
      </c>
      <c r="U572" s="20">
        <v>24</v>
      </c>
      <c r="V572" s="30"/>
      <c r="W572" s="30"/>
      <c r="X572" s="33">
        <f>IFERROR(1 -(Master1[[#This Row],[Avg Garment Scans per Delivery]]/Master1[[#This Row],[Garment Inventory]]), 0)</f>
        <v>0</v>
      </c>
      <c r="Y572" s="30"/>
      <c r="Z572" s="30"/>
      <c r="AA572" s="32">
        <f>_xlfn.XLOOKUP(Master1[[#This Row],[cu_id]], Revenue_Analysis[cuid], Revenue_Analysis[Q1 Low Deviation], 0)</f>
        <v>64.112200000000001</v>
      </c>
      <c r="AB572" s="32">
        <f>_xlfn.XLOOKUP(Master1[[#This Row],[cu_id]],Revenue_Analysis[cuid],Revenue_Analysis[Q1 High Deviation], 0)</f>
        <v>73.084400000000002</v>
      </c>
      <c r="AC572" s="32">
        <f>_xlfn.XLOOKUP(Master1[[#This Row],[cu_id]],Revenue_Analysis[cuid],Revenue_Analysis[Q2 Low Deviation], 0)</f>
        <v>50.202199999999998</v>
      </c>
      <c r="AD572" s="32">
        <f>_xlfn.XLOOKUP(Master1[[#This Row],[cu_id]],Revenue_Analysis[cuid],Revenue_Analysis[Q2 High Deviation], 0)</f>
        <v>81.400599999999997</v>
      </c>
      <c r="AE572" s="32">
        <f>_xlfn.XLOOKUP(Master1[[#This Row],[cu_id]],Revenue_Analysis[cuid],Revenue_Analysis[Q3 Low Deviation], 0)</f>
        <v>60.191699999999997</v>
      </c>
      <c r="AF572" s="32">
        <f>_xlfn.XLOOKUP(Master1[[#This Row],[cu_id]],Revenue_Analysis[cuid],Revenue_Analysis[Q3 High Deviation], 0)</f>
        <v>64.205500000000001</v>
      </c>
      <c r="AG572" s="32">
        <f>_xlfn.XLOOKUP(Master1[[#This Row],[cu_id]],Revenue_Analysis[cuid],Revenue_Analysis[Q4 Low Deviation], 0)</f>
        <v>58.53</v>
      </c>
      <c r="AH572" s="32">
        <f>_xlfn.XLOOKUP(Master1[[#This Row],[cu_id]],Revenue_Analysis[cuid],Revenue_Analysis[Q4 High Deviation], 0)</f>
        <v>58.53</v>
      </c>
      <c r="AI572" s="32">
        <f>_xlfn.XLOOKUP(Master1[[#This Row],[cu_id]],Revenue_Analysis[cuid],Revenue_Analysis[Q1 Average], 0)</f>
        <v>68.598299999999995</v>
      </c>
      <c r="AJ572" s="32">
        <f>_xlfn.XLOOKUP(Master1[[#This Row],[cu_id]],Revenue_Analysis[cuid],Revenue_Analysis[Q2 Average], 0)</f>
        <v>65.801400000000001</v>
      </c>
      <c r="AK572" s="32">
        <f>_xlfn.XLOOKUP(Master1[[#This Row],[cu_id]],Revenue_Analysis[cuid],Revenue_Analysis[Q3 Average], 0)</f>
        <v>62.198599999999999</v>
      </c>
      <c r="AL572" s="32">
        <f>_xlfn.XLOOKUP(Master1[[#This Row],[cu_id]],Revenue_Analysis[cuid],Revenue_Analysis[Q4 Average], 0)</f>
        <v>58.53</v>
      </c>
      <c r="AM572" s="34">
        <v>0.3125</v>
      </c>
      <c r="AN572" s="35">
        <v>0.70833333333333337</v>
      </c>
      <c r="AO572" s="35" t="s">
        <v>4592</v>
      </c>
      <c r="AP572" s="35" t="s">
        <v>4592</v>
      </c>
      <c r="AQ572" s="20" t="s">
        <v>0</v>
      </c>
      <c r="AR572" s="20"/>
      <c r="AS572" s="14">
        <f>IFERROR(_xlfn.XLOOKUP(Master1[[#This Row],[cu_id]],StopTimes[cu_ID],StopTimes[Average Stop Time]), 0)</f>
        <v>6.6375000000000002</v>
      </c>
      <c r="AT572" s="14">
        <f>IF(Master1[[#This Row],[RSP StopTime Override]] &lt;&gt; "",Master1[[#This Row],[RSP StopTime Override]],IF(Master1[[#This Row],[Avg Stop Time Helper]] &lt;&gt; 0, Master1[[#This Row],[Avg Stop Time Helper]],Average_Stop_Time))</f>
        <v>6.6375000000000002</v>
      </c>
      <c r="AU572" s="13"/>
    </row>
    <row r="573" spans="1:47" x14ac:dyDescent="0.3">
      <c r="A573" s="18" t="s">
        <v>3092</v>
      </c>
      <c r="B573" s="20">
        <v>52</v>
      </c>
      <c r="C573" s="20" t="s">
        <v>6</v>
      </c>
      <c r="D573" s="19">
        <v>531864</v>
      </c>
      <c r="E573" s="19" t="s">
        <v>13</v>
      </c>
      <c r="F573" s="19" t="s">
        <v>6674</v>
      </c>
      <c r="G573" s="19" t="s">
        <v>6675</v>
      </c>
      <c r="H573" s="19" t="s">
        <v>5</v>
      </c>
      <c r="I573" s="19" t="s">
        <v>4970</v>
      </c>
      <c r="J573" s="19" t="s">
        <v>4</v>
      </c>
      <c r="K573" s="19" t="s">
        <v>4971</v>
      </c>
      <c r="L573" s="21" t="s">
        <v>17</v>
      </c>
      <c r="M573" s="20" t="s">
        <v>10</v>
      </c>
      <c r="N573" s="20" t="s">
        <v>2</v>
      </c>
      <c r="O573" s="20">
        <v>55</v>
      </c>
      <c r="P573" s="20">
        <v>0</v>
      </c>
      <c r="Q573" s="20">
        <v>0</v>
      </c>
      <c r="R573" s="20">
        <v>55</v>
      </c>
      <c r="S573" s="20">
        <v>0</v>
      </c>
      <c r="T573" s="20">
        <v>0</v>
      </c>
      <c r="U573" s="20">
        <v>24</v>
      </c>
      <c r="V573" s="30"/>
      <c r="W573" s="30"/>
      <c r="X573" s="33">
        <f>IFERROR(1 -(Master1[[#This Row],[Avg Garment Scans per Delivery]]/Master1[[#This Row],[Garment Inventory]]), 0)</f>
        <v>0</v>
      </c>
      <c r="Y573" s="30"/>
      <c r="Z573" s="30"/>
      <c r="AA573" s="32">
        <f>_xlfn.XLOOKUP(Master1[[#This Row],[cu_id]], Revenue_Analysis[cuid], Revenue_Analysis[Q1 Low Deviation], 0)</f>
        <v>41.587600000000002</v>
      </c>
      <c r="AB573" s="32">
        <f>_xlfn.XLOOKUP(Master1[[#This Row],[cu_id]],Revenue_Analysis[cuid],Revenue_Analysis[Q1 High Deviation], 0)</f>
        <v>71.360399999999998</v>
      </c>
      <c r="AC573" s="32">
        <f>_xlfn.XLOOKUP(Master1[[#This Row],[cu_id]],Revenue_Analysis[cuid],Revenue_Analysis[Q2 Low Deviation], 0)</f>
        <v>51.378700000000002</v>
      </c>
      <c r="AD573" s="32">
        <f>_xlfn.XLOOKUP(Master1[[#This Row],[cu_id]],Revenue_Analysis[cuid],Revenue_Analysis[Q2 High Deviation], 0)</f>
        <v>71.926299999999998</v>
      </c>
      <c r="AE573" s="32">
        <f>_xlfn.XLOOKUP(Master1[[#This Row],[cu_id]],Revenue_Analysis[cuid],Revenue_Analysis[Q3 Low Deviation], 0)</f>
        <v>56.43</v>
      </c>
      <c r="AF573" s="32">
        <f>_xlfn.XLOOKUP(Master1[[#This Row],[cu_id]],Revenue_Analysis[cuid],Revenue_Analysis[Q3 High Deviation], 0)</f>
        <v>96.863399999999999</v>
      </c>
      <c r="AG573" s="32">
        <f>_xlfn.XLOOKUP(Master1[[#This Row],[cu_id]],Revenue_Analysis[cuid],Revenue_Analysis[Q4 Low Deviation], 0)</f>
        <v>43.448900000000002</v>
      </c>
      <c r="AH573" s="32">
        <f>_xlfn.XLOOKUP(Master1[[#This Row],[cu_id]],Revenue_Analysis[cuid],Revenue_Analysis[Q4 High Deviation], 0)</f>
        <v>84.154499999999999</v>
      </c>
      <c r="AI573" s="32">
        <f>_xlfn.XLOOKUP(Master1[[#This Row],[cu_id]],Revenue_Analysis[cuid],Revenue_Analysis[Q1 Average], 0)</f>
        <v>56.473999999999997</v>
      </c>
      <c r="AJ573" s="32">
        <f>_xlfn.XLOOKUP(Master1[[#This Row],[cu_id]],Revenue_Analysis[cuid],Revenue_Analysis[Q2 Average], 0)</f>
        <v>61.652500000000003</v>
      </c>
      <c r="AK573" s="32">
        <f>_xlfn.XLOOKUP(Master1[[#This Row],[cu_id]],Revenue_Analysis[cuid],Revenue_Analysis[Q3 Average], 0)</f>
        <v>76.646699999999996</v>
      </c>
      <c r="AL573" s="32">
        <f>_xlfn.XLOOKUP(Master1[[#This Row],[cu_id]],Revenue_Analysis[cuid],Revenue_Analysis[Q4 Average], 0)</f>
        <v>63.801699999999997</v>
      </c>
      <c r="AM573" s="34">
        <v>0.41666666666666669</v>
      </c>
      <c r="AN573" s="35">
        <v>0.70833333333333337</v>
      </c>
      <c r="AO573" s="35" t="s">
        <v>4592</v>
      </c>
      <c r="AP573" s="35" t="s">
        <v>4592</v>
      </c>
      <c r="AQ573" s="20" t="s">
        <v>0</v>
      </c>
      <c r="AR573" s="20"/>
      <c r="AS573" s="14">
        <f>IFERROR(_xlfn.XLOOKUP(Master1[[#This Row],[cu_id]],StopTimes[cu_ID],StopTimes[Average Stop Time]), 0)</f>
        <v>5.5875000000000004</v>
      </c>
      <c r="AT573" s="14">
        <f>IF(Master1[[#This Row],[RSP StopTime Override]] &lt;&gt; "",Master1[[#This Row],[RSP StopTime Override]],IF(Master1[[#This Row],[Avg Stop Time Helper]] &lt;&gt; 0, Master1[[#This Row],[Avg Stop Time Helper]],Average_Stop_Time))</f>
        <v>5.5875000000000004</v>
      </c>
      <c r="AU573" s="13"/>
    </row>
    <row r="574" spans="1:47" x14ac:dyDescent="0.3">
      <c r="A574" s="18" t="s">
        <v>3093</v>
      </c>
      <c r="B574" s="20">
        <v>47</v>
      </c>
      <c r="C574" s="20" t="s">
        <v>14</v>
      </c>
      <c r="D574" s="19">
        <v>99051</v>
      </c>
      <c r="E574" s="19" t="s">
        <v>5510</v>
      </c>
      <c r="F574" s="19" t="s">
        <v>5586</v>
      </c>
      <c r="G574" s="19" t="s">
        <v>5587</v>
      </c>
      <c r="H574" s="19" t="s">
        <v>5588</v>
      </c>
      <c r="I574" s="19" t="s">
        <v>5589</v>
      </c>
      <c r="J574" s="19" t="s">
        <v>4</v>
      </c>
      <c r="K574" s="19" t="s">
        <v>5590</v>
      </c>
      <c r="L574" s="21" t="s">
        <v>16</v>
      </c>
      <c r="M574" s="20" t="s">
        <v>3</v>
      </c>
      <c r="N574" s="20" t="s">
        <v>2</v>
      </c>
      <c r="O574" s="20">
        <v>235</v>
      </c>
      <c r="P574" s="20">
        <v>0</v>
      </c>
      <c r="Q574" s="20">
        <v>0</v>
      </c>
      <c r="R574" s="20">
        <v>0</v>
      </c>
      <c r="S574" s="20">
        <v>235</v>
      </c>
      <c r="T574" s="20">
        <v>0</v>
      </c>
      <c r="U574" s="20">
        <v>53</v>
      </c>
      <c r="V574" s="30"/>
      <c r="W574" s="30"/>
      <c r="X574" s="33">
        <f>IFERROR(1 -(Master1[[#This Row],[Avg Garment Scans per Delivery]]/Master1[[#This Row],[Garment Inventory]]), 0)</f>
        <v>0</v>
      </c>
      <c r="Y574" s="30"/>
      <c r="Z574" s="30"/>
      <c r="AA574" s="32">
        <f>_xlfn.XLOOKUP(Master1[[#This Row],[cu_id]], Revenue_Analysis[cuid], Revenue_Analysis[Q1 Low Deviation], 0)</f>
        <v>145.90260000000001</v>
      </c>
      <c r="AB574" s="32">
        <f>_xlfn.XLOOKUP(Master1[[#This Row],[cu_id]],Revenue_Analysis[cuid],Revenue_Analysis[Q1 High Deviation], 0)</f>
        <v>188.97280000000001</v>
      </c>
      <c r="AC574" s="32">
        <f>_xlfn.XLOOKUP(Master1[[#This Row],[cu_id]],Revenue_Analysis[cuid],Revenue_Analysis[Q2 Low Deviation], 0)</f>
        <v>135.3853</v>
      </c>
      <c r="AD574" s="32">
        <f>_xlfn.XLOOKUP(Master1[[#This Row],[cu_id]],Revenue_Analysis[cuid],Revenue_Analysis[Q2 High Deviation], 0)</f>
        <v>194.1489</v>
      </c>
      <c r="AE574" s="32">
        <f>_xlfn.XLOOKUP(Master1[[#This Row],[cu_id]],Revenue_Analysis[cuid],Revenue_Analysis[Q3 Low Deviation], 0)</f>
        <v>182.70660000000001</v>
      </c>
      <c r="AF574" s="32">
        <f>_xlfn.XLOOKUP(Master1[[#This Row],[cu_id]],Revenue_Analysis[cuid],Revenue_Analysis[Q3 High Deviation], 0)</f>
        <v>239.90260000000001</v>
      </c>
      <c r="AG574" s="32">
        <f>_xlfn.XLOOKUP(Master1[[#This Row],[cu_id]],Revenue_Analysis[cuid],Revenue_Analysis[Q4 Low Deviation], 0)</f>
        <v>184.67670000000001</v>
      </c>
      <c r="AH574" s="32">
        <f>_xlfn.XLOOKUP(Master1[[#This Row],[cu_id]],Revenue_Analysis[cuid],Revenue_Analysis[Q4 High Deviation], 0)</f>
        <v>233.20169999999999</v>
      </c>
      <c r="AI574" s="32">
        <f>_xlfn.XLOOKUP(Master1[[#This Row],[cu_id]],Revenue_Analysis[cuid],Revenue_Analysis[Q1 Average], 0)</f>
        <v>167.43770000000001</v>
      </c>
      <c r="AJ574" s="32">
        <f>_xlfn.XLOOKUP(Master1[[#This Row],[cu_id]],Revenue_Analysis[cuid],Revenue_Analysis[Q2 Average], 0)</f>
        <v>164.7671</v>
      </c>
      <c r="AK574" s="32">
        <f>_xlfn.XLOOKUP(Master1[[#This Row],[cu_id]],Revenue_Analysis[cuid],Revenue_Analysis[Q3 Average], 0)</f>
        <v>211.30459999999999</v>
      </c>
      <c r="AL574" s="32">
        <f>_xlfn.XLOOKUP(Master1[[#This Row],[cu_id]],Revenue_Analysis[cuid],Revenue_Analysis[Q4 Average], 0)</f>
        <v>208.9392</v>
      </c>
      <c r="AM574" s="34">
        <v>0.20833333333333334</v>
      </c>
      <c r="AN574" s="35">
        <v>0.5</v>
      </c>
      <c r="AO574" s="35" t="s">
        <v>4592</v>
      </c>
      <c r="AP574" s="35" t="s">
        <v>4592</v>
      </c>
      <c r="AQ574" s="20" t="s">
        <v>0</v>
      </c>
      <c r="AR574" s="20"/>
      <c r="AS574" s="14">
        <f>IFERROR(_xlfn.XLOOKUP(Master1[[#This Row],[cu_id]],StopTimes[cu_ID],StopTimes[Average Stop Time]), 0)</f>
        <v>11.735416666666667</v>
      </c>
      <c r="AT574" s="14">
        <f>IF(Master1[[#This Row],[RSP StopTime Override]] &lt;&gt; "",Master1[[#This Row],[RSP StopTime Override]],IF(Master1[[#This Row],[Avg Stop Time Helper]] &lt;&gt; 0, Master1[[#This Row],[Avg Stop Time Helper]],Average_Stop_Time))</f>
        <v>11.735416666666667</v>
      </c>
      <c r="AU574" s="13"/>
    </row>
    <row r="575" spans="1:47" x14ac:dyDescent="0.3">
      <c r="A575" s="18" t="s">
        <v>3094</v>
      </c>
      <c r="B575" s="20">
        <v>12</v>
      </c>
      <c r="C575" s="20" t="s">
        <v>9</v>
      </c>
      <c r="D575" s="19">
        <v>531877</v>
      </c>
      <c r="E575" s="19" t="s">
        <v>13</v>
      </c>
      <c r="F575" s="19" t="s">
        <v>5013</v>
      </c>
      <c r="G575" s="19" t="s">
        <v>5014</v>
      </c>
      <c r="H575" s="19" t="s">
        <v>5</v>
      </c>
      <c r="I575" s="19" t="s">
        <v>4970</v>
      </c>
      <c r="J575" s="19" t="s">
        <v>4</v>
      </c>
      <c r="K575" s="19" t="s">
        <v>4978</v>
      </c>
      <c r="L575" s="21" t="s">
        <v>19</v>
      </c>
      <c r="M575" s="20" t="s">
        <v>18</v>
      </c>
      <c r="N575" s="20" t="s">
        <v>2</v>
      </c>
      <c r="O575" s="20">
        <v>56</v>
      </c>
      <c r="P575" s="20">
        <v>56</v>
      </c>
      <c r="Q575" s="20">
        <v>0</v>
      </c>
      <c r="R575" s="20">
        <v>0</v>
      </c>
      <c r="S575" s="20">
        <v>0</v>
      </c>
      <c r="T575" s="20">
        <v>0</v>
      </c>
      <c r="U575" s="20">
        <v>26</v>
      </c>
      <c r="V575" s="30"/>
      <c r="W575" s="30"/>
      <c r="X575" s="33">
        <f>IFERROR(1 -(Master1[[#This Row],[Avg Garment Scans per Delivery]]/Master1[[#This Row],[Garment Inventory]]), 0)</f>
        <v>0</v>
      </c>
      <c r="Y575" s="30"/>
      <c r="Z575" s="30"/>
      <c r="AA575" s="32">
        <f>_xlfn.XLOOKUP(Master1[[#This Row],[cu_id]], Revenue_Analysis[cuid], Revenue_Analysis[Q1 Low Deviation], 0)</f>
        <v>126.1435</v>
      </c>
      <c r="AB575" s="32">
        <f>_xlfn.XLOOKUP(Master1[[#This Row],[cu_id]],Revenue_Analysis[cuid],Revenue_Analysis[Q1 High Deviation], 0)</f>
        <v>132.1679</v>
      </c>
      <c r="AC575" s="32">
        <f>_xlfn.XLOOKUP(Master1[[#This Row],[cu_id]],Revenue_Analysis[cuid],Revenue_Analysis[Q2 Low Deviation], 0)</f>
        <v>99.126099999999994</v>
      </c>
      <c r="AD575" s="32">
        <f>_xlfn.XLOOKUP(Master1[[#This Row],[cu_id]],Revenue_Analysis[cuid],Revenue_Analysis[Q2 High Deviation], 0)</f>
        <v>134.93049999999999</v>
      </c>
      <c r="AE575" s="32">
        <f>_xlfn.XLOOKUP(Master1[[#This Row],[cu_id]],Revenue_Analysis[cuid],Revenue_Analysis[Q3 Low Deviation], 0)</f>
        <v>84.178799999999995</v>
      </c>
      <c r="AF575" s="32">
        <f>_xlfn.XLOOKUP(Master1[[#This Row],[cu_id]],Revenue_Analysis[cuid],Revenue_Analysis[Q3 High Deviation], 0)</f>
        <v>88.209800000000001</v>
      </c>
      <c r="AG575" s="32">
        <f>_xlfn.XLOOKUP(Master1[[#This Row],[cu_id]],Revenue_Analysis[cuid],Revenue_Analysis[Q4 Low Deviation], 0)</f>
        <v>77.63</v>
      </c>
      <c r="AH575" s="32">
        <f>_xlfn.XLOOKUP(Master1[[#This Row],[cu_id]],Revenue_Analysis[cuid],Revenue_Analysis[Q4 High Deviation], 0)</f>
        <v>121.58</v>
      </c>
      <c r="AI575" s="32">
        <f>_xlfn.XLOOKUP(Master1[[#This Row],[cu_id]],Revenue_Analysis[cuid],Revenue_Analysis[Q1 Average], 0)</f>
        <v>129.1557</v>
      </c>
      <c r="AJ575" s="32">
        <f>_xlfn.XLOOKUP(Master1[[#This Row],[cu_id]],Revenue_Analysis[cuid],Revenue_Analysis[Q2 Average], 0)</f>
        <v>117.0283</v>
      </c>
      <c r="AK575" s="32">
        <f>_xlfn.XLOOKUP(Master1[[#This Row],[cu_id]],Revenue_Analysis[cuid],Revenue_Analysis[Q3 Average], 0)</f>
        <v>86.194299999999998</v>
      </c>
      <c r="AL575" s="32">
        <f>_xlfn.XLOOKUP(Master1[[#This Row],[cu_id]],Revenue_Analysis[cuid],Revenue_Analysis[Q4 Average], 0)</f>
        <v>99.605000000000004</v>
      </c>
      <c r="AM575" s="34">
        <v>0.4375</v>
      </c>
      <c r="AN575" s="35">
        <v>0.70833333333333337</v>
      </c>
      <c r="AO575" s="35" t="s">
        <v>4592</v>
      </c>
      <c r="AP575" s="35" t="s">
        <v>4592</v>
      </c>
      <c r="AQ575" s="20" t="s">
        <v>0</v>
      </c>
      <c r="AR575" s="20"/>
      <c r="AS575" s="14">
        <f>IFERROR(_xlfn.XLOOKUP(Master1[[#This Row],[cu_id]],StopTimes[cu_ID],StopTimes[Average Stop Time]), 0)</f>
        <v>9.6111111116666663</v>
      </c>
      <c r="AT575" s="14">
        <f>IF(Master1[[#This Row],[RSP StopTime Override]] &lt;&gt; "",Master1[[#This Row],[RSP StopTime Override]],IF(Master1[[#This Row],[Avg Stop Time Helper]] &lt;&gt; 0, Master1[[#This Row],[Avg Stop Time Helper]],Average_Stop_Time))</f>
        <v>9.6111111116666663</v>
      </c>
      <c r="AU575" s="13"/>
    </row>
    <row r="576" spans="1:47" x14ac:dyDescent="0.3">
      <c r="A576" s="18" t="s">
        <v>3095</v>
      </c>
      <c r="B576" s="20">
        <v>56</v>
      </c>
      <c r="C576" s="20" t="s">
        <v>6</v>
      </c>
      <c r="D576" s="19">
        <v>531883</v>
      </c>
      <c r="E576" s="19" t="s">
        <v>13</v>
      </c>
      <c r="F576" s="19" t="s">
        <v>7037</v>
      </c>
      <c r="G576" s="19" t="s">
        <v>7038</v>
      </c>
      <c r="H576" s="19" t="s">
        <v>5</v>
      </c>
      <c r="I576" s="19" t="s">
        <v>6991</v>
      </c>
      <c r="J576" s="19" t="s">
        <v>4</v>
      </c>
      <c r="K576" s="19" t="s">
        <v>6992</v>
      </c>
      <c r="L576" s="21" t="s">
        <v>24</v>
      </c>
      <c r="M576" s="20" t="s">
        <v>23</v>
      </c>
      <c r="N576" s="20" t="s">
        <v>2</v>
      </c>
      <c r="O576" s="20">
        <v>42</v>
      </c>
      <c r="P576" s="20">
        <v>0</v>
      </c>
      <c r="Q576" s="20">
        <v>0</v>
      </c>
      <c r="R576" s="20">
        <v>42</v>
      </c>
      <c r="S576" s="20">
        <v>0</v>
      </c>
      <c r="T576" s="20">
        <v>0</v>
      </c>
      <c r="U576" s="20">
        <v>11</v>
      </c>
      <c r="V576" s="30"/>
      <c r="W576" s="30"/>
      <c r="X576" s="33">
        <f>IFERROR(1 -(Master1[[#This Row],[Avg Garment Scans per Delivery]]/Master1[[#This Row],[Garment Inventory]]), 0)</f>
        <v>0</v>
      </c>
      <c r="Y576" s="30"/>
      <c r="Z576" s="30"/>
      <c r="AA576" s="32">
        <f>_xlfn.XLOOKUP(Master1[[#This Row],[cu_id]], Revenue_Analysis[cuid], Revenue_Analysis[Q1 Low Deviation], 0)</f>
        <v>38.36</v>
      </c>
      <c r="AB576" s="32">
        <f>_xlfn.XLOOKUP(Master1[[#This Row],[cu_id]],Revenue_Analysis[cuid],Revenue_Analysis[Q1 High Deviation], 0)</f>
        <v>40.61</v>
      </c>
      <c r="AC576" s="32">
        <f>_xlfn.XLOOKUP(Master1[[#This Row],[cu_id]],Revenue_Analysis[cuid],Revenue_Analysis[Q2 Low Deviation], 0)</f>
        <v>53.17</v>
      </c>
      <c r="AD576" s="32">
        <f>_xlfn.XLOOKUP(Master1[[#This Row],[cu_id]],Revenue_Analysis[cuid],Revenue_Analysis[Q2 High Deviation], 0)</f>
        <v>55.74</v>
      </c>
      <c r="AE576" s="32">
        <f>_xlfn.XLOOKUP(Master1[[#This Row],[cu_id]],Revenue_Analysis[cuid],Revenue_Analysis[Q3 Low Deviation], 0)</f>
        <v>42.304400000000001</v>
      </c>
      <c r="AF576" s="32">
        <f>_xlfn.XLOOKUP(Master1[[#This Row],[cu_id]],Revenue_Analysis[cuid],Revenue_Analysis[Q3 High Deviation], 0)</f>
        <v>57.202199999999998</v>
      </c>
      <c r="AG576" s="32">
        <f>_xlfn.XLOOKUP(Master1[[#This Row],[cu_id]],Revenue_Analysis[cuid],Revenue_Analysis[Q4 Low Deviation], 0)</f>
        <v>38.36</v>
      </c>
      <c r="AH576" s="32">
        <f>_xlfn.XLOOKUP(Master1[[#This Row],[cu_id]],Revenue_Analysis[cuid],Revenue_Analysis[Q4 High Deviation], 0)</f>
        <v>38.36</v>
      </c>
      <c r="AI576" s="32">
        <f>_xlfn.XLOOKUP(Master1[[#This Row],[cu_id]],Revenue_Analysis[cuid],Revenue_Analysis[Q1 Average], 0)</f>
        <v>39.484999999999999</v>
      </c>
      <c r="AJ576" s="32">
        <f>_xlfn.XLOOKUP(Master1[[#This Row],[cu_id]],Revenue_Analysis[cuid],Revenue_Analysis[Q2 Average], 0)</f>
        <v>54.454999999999998</v>
      </c>
      <c r="AK576" s="32">
        <f>_xlfn.XLOOKUP(Master1[[#This Row],[cu_id]],Revenue_Analysis[cuid],Revenue_Analysis[Q3 Average], 0)</f>
        <v>49.753300000000003</v>
      </c>
      <c r="AL576" s="32">
        <f>_xlfn.XLOOKUP(Master1[[#This Row],[cu_id]],Revenue_Analysis[cuid],Revenue_Analysis[Q4 Average], 0)</f>
        <v>38.36</v>
      </c>
      <c r="AM576" s="34">
        <v>0.41666666666666669</v>
      </c>
      <c r="AN576" s="35">
        <v>0.70833333333333337</v>
      </c>
      <c r="AO576" s="35" t="s">
        <v>4592</v>
      </c>
      <c r="AP576" s="35" t="s">
        <v>4592</v>
      </c>
      <c r="AQ576" s="20" t="s">
        <v>0</v>
      </c>
      <c r="AR576" s="20"/>
      <c r="AS576" s="14">
        <f>IFERROR(_xlfn.XLOOKUP(Master1[[#This Row],[cu_id]],StopTimes[cu_ID],StopTimes[Average Stop Time]), 0)</f>
        <v>8.7833333333333332</v>
      </c>
      <c r="AT576" s="14">
        <f>IF(Master1[[#This Row],[RSP StopTime Override]] &lt;&gt; "",Master1[[#This Row],[RSP StopTime Override]],IF(Master1[[#This Row],[Avg Stop Time Helper]] &lt;&gt; 0, Master1[[#This Row],[Avg Stop Time Helper]],Average_Stop_Time))</f>
        <v>8.7833333333333332</v>
      </c>
      <c r="AU576" s="13"/>
    </row>
    <row r="577" spans="1:47" x14ac:dyDescent="0.3">
      <c r="A577" s="18" t="s">
        <v>3096</v>
      </c>
      <c r="B577" s="20">
        <v>47</v>
      </c>
      <c r="C577" s="20" t="s">
        <v>9</v>
      </c>
      <c r="D577" s="19">
        <v>531891</v>
      </c>
      <c r="E577" s="19" t="s">
        <v>13</v>
      </c>
      <c r="F577" s="19" t="s">
        <v>5356</v>
      </c>
      <c r="G577" s="19" t="s">
        <v>5357</v>
      </c>
      <c r="H577" s="19" t="s">
        <v>5</v>
      </c>
      <c r="I577" s="19" t="s">
        <v>5358</v>
      </c>
      <c r="J577" s="19" t="s">
        <v>4</v>
      </c>
      <c r="K577" s="19" t="s">
        <v>5359</v>
      </c>
      <c r="L577" s="21" t="s">
        <v>17</v>
      </c>
      <c r="M577" s="20" t="s">
        <v>10</v>
      </c>
      <c r="N577" s="20" t="s">
        <v>2</v>
      </c>
      <c r="O577" s="20">
        <v>125</v>
      </c>
      <c r="P577" s="20">
        <v>125</v>
      </c>
      <c r="Q577" s="20">
        <v>0</v>
      </c>
      <c r="R577" s="20">
        <v>0</v>
      </c>
      <c r="S577" s="20">
        <v>0</v>
      </c>
      <c r="T577" s="20">
        <v>0</v>
      </c>
      <c r="U577" s="20">
        <v>26</v>
      </c>
      <c r="V577" s="30"/>
      <c r="W577" s="30"/>
      <c r="X577" s="33">
        <f>IFERROR(1 -(Master1[[#This Row],[Avg Garment Scans per Delivery]]/Master1[[#This Row],[Garment Inventory]]), 0)</f>
        <v>0</v>
      </c>
      <c r="Y577" s="30"/>
      <c r="Z577" s="30"/>
      <c r="AA577" s="32">
        <f>_xlfn.XLOOKUP(Master1[[#This Row],[cu_id]], Revenue_Analysis[cuid], Revenue_Analysis[Q1 Low Deviation], 0)</f>
        <v>71.834500000000006</v>
      </c>
      <c r="AB577" s="32">
        <f>_xlfn.XLOOKUP(Master1[[#This Row],[cu_id]],Revenue_Analysis[cuid],Revenue_Analysis[Q1 High Deviation], 0)</f>
        <v>78.568899999999999</v>
      </c>
      <c r="AC577" s="32">
        <f>_xlfn.XLOOKUP(Master1[[#This Row],[cu_id]],Revenue_Analysis[cuid],Revenue_Analysis[Q2 Low Deviation], 0)</f>
        <v>73.979200000000006</v>
      </c>
      <c r="AD577" s="32">
        <f>_xlfn.XLOOKUP(Master1[[#This Row],[cu_id]],Revenue_Analysis[cuid],Revenue_Analysis[Q2 High Deviation], 0)</f>
        <v>78.706599999999995</v>
      </c>
      <c r="AE577" s="32">
        <f>_xlfn.XLOOKUP(Master1[[#This Row],[cu_id]],Revenue_Analysis[cuid],Revenue_Analysis[Q3 Low Deviation], 0)</f>
        <v>77.23</v>
      </c>
      <c r="AF577" s="32">
        <f>_xlfn.XLOOKUP(Master1[[#This Row],[cu_id]],Revenue_Analysis[cuid],Revenue_Analysis[Q3 High Deviation], 0)</f>
        <v>77.23</v>
      </c>
      <c r="AG577" s="32">
        <f>_xlfn.XLOOKUP(Master1[[#This Row],[cu_id]],Revenue_Analysis[cuid],Revenue_Analysis[Q4 Low Deviation], 0)</f>
        <v>73.099500000000006</v>
      </c>
      <c r="AH577" s="32">
        <f>_xlfn.XLOOKUP(Master1[[#This Row],[cu_id]],Revenue_Analysis[cuid],Revenue_Analysis[Q4 High Deviation], 0)</f>
        <v>77.494699999999995</v>
      </c>
      <c r="AI577" s="32">
        <f>_xlfn.XLOOKUP(Master1[[#This Row],[cu_id]],Revenue_Analysis[cuid],Revenue_Analysis[Q1 Average], 0)</f>
        <v>75.201700000000002</v>
      </c>
      <c r="AJ577" s="32">
        <f>_xlfn.XLOOKUP(Master1[[#This Row],[cu_id]],Revenue_Analysis[cuid],Revenue_Analysis[Q2 Average], 0)</f>
        <v>76.3429</v>
      </c>
      <c r="AK577" s="32">
        <f>_xlfn.XLOOKUP(Master1[[#This Row],[cu_id]],Revenue_Analysis[cuid],Revenue_Analysis[Q3 Average], 0)</f>
        <v>77.23</v>
      </c>
      <c r="AL577" s="32">
        <f>_xlfn.XLOOKUP(Master1[[#This Row],[cu_id]],Revenue_Analysis[cuid],Revenue_Analysis[Q4 Average], 0)</f>
        <v>75.2971</v>
      </c>
      <c r="AM577" s="34">
        <v>0.20833333333333334</v>
      </c>
      <c r="AN577" s="35">
        <v>0.91666666666666663</v>
      </c>
      <c r="AO577" s="35" t="s">
        <v>4592</v>
      </c>
      <c r="AP577" s="35" t="s">
        <v>4592</v>
      </c>
      <c r="AQ577" s="20" t="s">
        <v>0</v>
      </c>
      <c r="AR577" s="20"/>
      <c r="AS577" s="14">
        <f>IFERROR(_xlfn.XLOOKUP(Master1[[#This Row],[cu_id]],StopTimes[cu_ID],StopTimes[Average Stop Time]), 0)</f>
        <v>18</v>
      </c>
      <c r="AT577" s="14">
        <f>IF(Master1[[#This Row],[RSP StopTime Override]] &lt;&gt; "",Master1[[#This Row],[RSP StopTime Override]],IF(Master1[[#This Row],[Avg Stop Time Helper]] &lt;&gt; 0, Master1[[#This Row],[Avg Stop Time Helper]],Average_Stop_Time))</f>
        <v>18</v>
      </c>
      <c r="AU577" s="13"/>
    </row>
    <row r="578" spans="1:47" x14ac:dyDescent="0.3">
      <c r="A578" s="18" t="s">
        <v>3097</v>
      </c>
      <c r="B578" s="20">
        <v>47</v>
      </c>
      <c r="C578" s="20" t="s">
        <v>6</v>
      </c>
      <c r="D578" s="19">
        <v>531891</v>
      </c>
      <c r="E578" s="19" t="s">
        <v>39</v>
      </c>
      <c r="F578" s="19" t="s">
        <v>5544</v>
      </c>
      <c r="G578" s="19" t="s">
        <v>5545</v>
      </c>
      <c r="H578" s="19" t="s">
        <v>5</v>
      </c>
      <c r="I578" s="19" t="s">
        <v>5523</v>
      </c>
      <c r="J578" s="19" t="s">
        <v>4</v>
      </c>
      <c r="K578" s="19" t="s">
        <v>5524</v>
      </c>
      <c r="L578" s="21" t="s">
        <v>17</v>
      </c>
      <c r="M578" s="20" t="s">
        <v>10</v>
      </c>
      <c r="N578" s="20" t="s">
        <v>2</v>
      </c>
      <c r="O578" s="20">
        <v>135</v>
      </c>
      <c r="P578" s="20">
        <v>0</v>
      </c>
      <c r="Q578" s="20">
        <v>0</v>
      </c>
      <c r="R578" s="20">
        <v>135</v>
      </c>
      <c r="S578" s="20">
        <v>0</v>
      </c>
      <c r="T578" s="20">
        <v>0</v>
      </c>
      <c r="U578" s="20">
        <v>26</v>
      </c>
      <c r="V578" s="30"/>
      <c r="W578" s="30"/>
      <c r="X578" s="33">
        <f>IFERROR(1 -(Master1[[#This Row],[Avg Garment Scans per Delivery]]/Master1[[#This Row],[Garment Inventory]]), 0)</f>
        <v>0</v>
      </c>
      <c r="Y578" s="30"/>
      <c r="Z578" s="30"/>
      <c r="AA578" s="32">
        <f>_xlfn.XLOOKUP(Master1[[#This Row],[cu_id]], Revenue_Analysis[cuid], Revenue_Analysis[Q1 Low Deviation], 0)</f>
        <v>74.099999999999994</v>
      </c>
      <c r="AB578" s="32">
        <f>_xlfn.XLOOKUP(Master1[[#This Row],[cu_id]],Revenue_Analysis[cuid],Revenue_Analysis[Q1 High Deviation], 0)</f>
        <v>75.349999999999994</v>
      </c>
      <c r="AC578" s="32">
        <f>_xlfn.XLOOKUP(Master1[[#This Row],[cu_id]],Revenue_Analysis[cuid],Revenue_Analysis[Q2 Low Deviation], 0)</f>
        <v>63.2286</v>
      </c>
      <c r="AD578" s="32">
        <f>_xlfn.XLOOKUP(Master1[[#This Row],[cu_id]],Revenue_Analysis[cuid],Revenue_Analysis[Q2 High Deviation], 0)</f>
        <v>77.491399999999999</v>
      </c>
      <c r="AE578" s="32">
        <f>_xlfn.XLOOKUP(Master1[[#This Row],[cu_id]],Revenue_Analysis[cuid],Revenue_Analysis[Q3 Low Deviation], 0)</f>
        <v>56.525500000000001</v>
      </c>
      <c r="AF578" s="32">
        <f>_xlfn.XLOOKUP(Master1[[#This Row],[cu_id]],Revenue_Analysis[cuid],Revenue_Analysis[Q3 High Deviation], 0)</f>
        <v>62.7211</v>
      </c>
      <c r="AG578" s="32">
        <f>_xlfn.XLOOKUP(Master1[[#This Row],[cu_id]],Revenue_Analysis[cuid],Revenue_Analysis[Q4 Low Deviation], 0)</f>
        <v>64.004099999999994</v>
      </c>
      <c r="AH578" s="32">
        <f>_xlfn.XLOOKUP(Master1[[#This Row],[cu_id]],Revenue_Analysis[cuid],Revenue_Analysis[Q4 High Deviation], 0)</f>
        <v>73.601699999999994</v>
      </c>
      <c r="AI578" s="32">
        <f>_xlfn.XLOOKUP(Master1[[#This Row],[cu_id]],Revenue_Analysis[cuid],Revenue_Analysis[Q1 Average], 0)</f>
        <v>74.724999999999994</v>
      </c>
      <c r="AJ578" s="32">
        <f>_xlfn.XLOOKUP(Master1[[#This Row],[cu_id]],Revenue_Analysis[cuid],Revenue_Analysis[Q2 Average], 0)</f>
        <v>70.36</v>
      </c>
      <c r="AK578" s="32">
        <f>_xlfn.XLOOKUP(Master1[[#This Row],[cu_id]],Revenue_Analysis[cuid],Revenue_Analysis[Q3 Average], 0)</f>
        <v>59.6233</v>
      </c>
      <c r="AL578" s="32">
        <f>_xlfn.XLOOKUP(Master1[[#This Row],[cu_id]],Revenue_Analysis[cuid],Revenue_Analysis[Q4 Average], 0)</f>
        <v>68.802899999999994</v>
      </c>
      <c r="AM578" s="34">
        <v>0.25</v>
      </c>
      <c r="AN578" s="35">
        <v>0.83333333333333337</v>
      </c>
      <c r="AO578" s="35" t="s">
        <v>4592</v>
      </c>
      <c r="AP578" s="35" t="s">
        <v>4592</v>
      </c>
      <c r="AQ578" s="20" t="s">
        <v>0</v>
      </c>
      <c r="AR578" s="20"/>
      <c r="AS578" s="14">
        <f>IFERROR(_xlfn.XLOOKUP(Master1[[#This Row],[cu_id]],StopTimes[cu_ID],StopTimes[Average Stop Time]), 0)</f>
        <v>8.6875</v>
      </c>
      <c r="AT578" s="14">
        <f>IF(Master1[[#This Row],[RSP StopTime Override]] &lt;&gt; "",Master1[[#This Row],[RSP StopTime Override]],IF(Master1[[#This Row],[Avg Stop Time Helper]] &lt;&gt; 0, Master1[[#This Row],[Avg Stop Time Helper]],Average_Stop_Time))</f>
        <v>8.6875</v>
      </c>
      <c r="AU578" s="13"/>
    </row>
    <row r="579" spans="1:47" x14ac:dyDescent="0.3">
      <c r="A579" s="18" t="s">
        <v>3098</v>
      </c>
      <c r="B579" s="20">
        <v>47</v>
      </c>
      <c r="C579" s="20" t="s">
        <v>12</v>
      </c>
      <c r="D579" s="19">
        <v>99172</v>
      </c>
      <c r="E579" s="19" t="s">
        <v>39</v>
      </c>
      <c r="F579" s="19" t="s">
        <v>5414</v>
      </c>
      <c r="G579" s="19" t="s">
        <v>5415</v>
      </c>
      <c r="H579" s="19" t="s">
        <v>5</v>
      </c>
      <c r="I579" s="19" t="s">
        <v>5416</v>
      </c>
      <c r="J579" s="19" t="s">
        <v>4</v>
      </c>
      <c r="K579" s="19" t="s">
        <v>5417</v>
      </c>
      <c r="L579" s="21" t="s">
        <v>17</v>
      </c>
      <c r="M579" s="20" t="s">
        <v>10</v>
      </c>
      <c r="N579" s="20" t="s">
        <v>2</v>
      </c>
      <c r="O579" s="20">
        <v>45</v>
      </c>
      <c r="P579" s="20">
        <v>0</v>
      </c>
      <c r="Q579" s="20">
        <v>45</v>
      </c>
      <c r="R579" s="20">
        <v>0</v>
      </c>
      <c r="S579" s="20">
        <v>0</v>
      </c>
      <c r="T579" s="20">
        <v>0</v>
      </c>
      <c r="U579" s="20">
        <v>23</v>
      </c>
      <c r="V579" s="30"/>
      <c r="W579" s="30"/>
      <c r="X579" s="33">
        <f>IFERROR(1 -(Master1[[#This Row],[Avg Garment Scans per Delivery]]/Master1[[#This Row],[Garment Inventory]]), 0)</f>
        <v>0</v>
      </c>
      <c r="Y579" s="30"/>
      <c r="Z579" s="30"/>
      <c r="AA579" s="32">
        <f>_xlfn.XLOOKUP(Master1[[#This Row],[cu_id]], Revenue_Analysis[cuid], Revenue_Analysis[Q1 Low Deviation], 0)</f>
        <v>45.548900000000003</v>
      </c>
      <c r="AB579" s="32">
        <f>_xlfn.XLOOKUP(Master1[[#This Row],[cu_id]],Revenue_Analysis[cuid],Revenue_Analysis[Q1 High Deviation], 0)</f>
        <v>49.637700000000002</v>
      </c>
      <c r="AC579" s="32">
        <f>_xlfn.XLOOKUP(Master1[[#This Row],[cu_id]],Revenue_Analysis[cuid],Revenue_Analysis[Q2 Low Deviation], 0)</f>
        <v>35.823300000000003</v>
      </c>
      <c r="AD579" s="32">
        <f>_xlfn.XLOOKUP(Master1[[#This Row],[cu_id]],Revenue_Analysis[cuid],Revenue_Analysis[Q2 High Deviation], 0)</f>
        <v>80.106700000000004</v>
      </c>
      <c r="AE579" s="32">
        <f>_xlfn.XLOOKUP(Master1[[#This Row],[cu_id]],Revenue_Analysis[cuid],Revenue_Analysis[Q3 Low Deviation], 0)</f>
        <v>35.125599999999999</v>
      </c>
      <c r="AF579" s="32">
        <f>_xlfn.XLOOKUP(Master1[[#This Row],[cu_id]],Revenue_Analysis[cuid],Revenue_Analysis[Q3 High Deviation], 0)</f>
        <v>36.9878</v>
      </c>
      <c r="AG579" s="32">
        <f>_xlfn.XLOOKUP(Master1[[#This Row],[cu_id]],Revenue_Analysis[cuid],Revenue_Analysis[Q4 Low Deviation], 0)</f>
        <v>47.324800000000003</v>
      </c>
      <c r="AH579" s="32">
        <f>_xlfn.XLOOKUP(Master1[[#This Row],[cu_id]],Revenue_Analysis[cuid],Revenue_Analysis[Q4 High Deviation], 0)</f>
        <v>48.611199999999997</v>
      </c>
      <c r="AI579" s="32">
        <f>_xlfn.XLOOKUP(Master1[[#This Row],[cu_id]],Revenue_Analysis[cuid],Revenue_Analysis[Q1 Average], 0)</f>
        <v>47.593299999999999</v>
      </c>
      <c r="AJ579" s="32">
        <f>_xlfn.XLOOKUP(Master1[[#This Row],[cu_id]],Revenue_Analysis[cuid],Revenue_Analysis[Q2 Average], 0)</f>
        <v>57.965000000000003</v>
      </c>
      <c r="AK579" s="32">
        <f>_xlfn.XLOOKUP(Master1[[#This Row],[cu_id]],Revenue_Analysis[cuid],Revenue_Analysis[Q3 Average], 0)</f>
        <v>36.056699999999999</v>
      </c>
      <c r="AL579" s="32">
        <f>_xlfn.XLOOKUP(Master1[[#This Row],[cu_id]],Revenue_Analysis[cuid],Revenue_Analysis[Q4 Average], 0)</f>
        <v>47.968000000000004</v>
      </c>
      <c r="AM579" s="34">
        <v>0.20833333333333334</v>
      </c>
      <c r="AN579" s="35">
        <v>0.41666666666666669</v>
      </c>
      <c r="AO579" s="35" t="s">
        <v>4592</v>
      </c>
      <c r="AP579" s="35" t="s">
        <v>4592</v>
      </c>
      <c r="AQ579" s="20" t="s">
        <v>0</v>
      </c>
      <c r="AR579" s="20"/>
      <c r="AS579" s="14">
        <f>IFERROR(_xlfn.XLOOKUP(Master1[[#This Row],[cu_id]],StopTimes[cu_ID],StopTimes[Average Stop Time]), 0)</f>
        <v>6.6583333333333332</v>
      </c>
      <c r="AT579" s="14">
        <f>IF(Master1[[#This Row],[RSP StopTime Override]] &lt;&gt; "",Master1[[#This Row],[RSP StopTime Override]],IF(Master1[[#This Row],[Avg Stop Time Helper]] &lt;&gt; 0, Master1[[#This Row],[Avg Stop Time Helper]],Average_Stop_Time))</f>
        <v>6.6583333333333332</v>
      </c>
      <c r="AU579" s="13"/>
    </row>
    <row r="580" spans="1:47" x14ac:dyDescent="0.3">
      <c r="A580" s="18" t="s">
        <v>3099</v>
      </c>
      <c r="B580" s="20">
        <v>47</v>
      </c>
      <c r="C580" s="20" t="s">
        <v>12</v>
      </c>
      <c r="D580" s="19">
        <v>531897</v>
      </c>
      <c r="E580" s="19" t="s">
        <v>13</v>
      </c>
      <c r="F580" s="19" t="s">
        <v>5443</v>
      </c>
      <c r="G580" s="19" t="s">
        <v>5444</v>
      </c>
      <c r="H580" s="19" t="s">
        <v>5</v>
      </c>
      <c r="I580" s="19" t="s">
        <v>5416</v>
      </c>
      <c r="J580" s="19" t="s">
        <v>4</v>
      </c>
      <c r="K580" s="19" t="s">
        <v>5417</v>
      </c>
      <c r="L580" s="21" t="s">
        <v>17</v>
      </c>
      <c r="M580" s="20" t="s">
        <v>10</v>
      </c>
      <c r="N580" s="20" t="s">
        <v>2</v>
      </c>
      <c r="O580" s="20">
        <v>40</v>
      </c>
      <c r="P580" s="20">
        <v>0</v>
      </c>
      <c r="Q580" s="20">
        <v>40</v>
      </c>
      <c r="R580" s="20">
        <v>0</v>
      </c>
      <c r="S580" s="20">
        <v>0</v>
      </c>
      <c r="T580" s="20">
        <v>0</v>
      </c>
      <c r="U580" s="20">
        <v>25</v>
      </c>
      <c r="V580" s="30"/>
      <c r="W580" s="30"/>
      <c r="X580" s="33">
        <f>IFERROR(1 -(Master1[[#This Row],[Avg Garment Scans per Delivery]]/Master1[[#This Row],[Garment Inventory]]), 0)</f>
        <v>0</v>
      </c>
      <c r="Y580" s="30"/>
      <c r="Z580" s="30"/>
      <c r="AA580" s="32">
        <f>_xlfn.XLOOKUP(Master1[[#This Row],[cu_id]], Revenue_Analysis[cuid], Revenue_Analysis[Q1 Low Deviation], 0)</f>
        <v>39.590000000000003</v>
      </c>
      <c r="AB580" s="32">
        <f>_xlfn.XLOOKUP(Master1[[#This Row],[cu_id]],Revenue_Analysis[cuid],Revenue_Analysis[Q1 High Deviation], 0)</f>
        <v>40.840000000000003</v>
      </c>
      <c r="AC580" s="32">
        <f>_xlfn.XLOOKUP(Master1[[#This Row],[cu_id]],Revenue_Analysis[cuid],Revenue_Analysis[Q2 Low Deviation], 0)</f>
        <v>41.796100000000003</v>
      </c>
      <c r="AD580" s="32">
        <f>_xlfn.XLOOKUP(Master1[[#This Row],[cu_id]],Revenue_Analysis[cuid],Revenue_Analysis[Q2 High Deviation], 0)</f>
        <v>43.755299999999998</v>
      </c>
      <c r="AE580" s="32">
        <f>_xlfn.XLOOKUP(Master1[[#This Row],[cu_id]],Revenue_Analysis[cuid],Revenue_Analysis[Q3 Low Deviation], 0)</f>
        <v>43.75</v>
      </c>
      <c r="AF580" s="32">
        <f>_xlfn.XLOOKUP(Master1[[#This Row],[cu_id]],Revenue_Analysis[cuid],Revenue_Analysis[Q3 High Deviation], 0)</f>
        <v>44.49</v>
      </c>
      <c r="AG580" s="32">
        <f>_xlfn.XLOOKUP(Master1[[#This Row],[cu_id]],Revenue_Analysis[cuid],Revenue_Analysis[Q4 Low Deviation], 0)</f>
        <v>38.250999999999998</v>
      </c>
      <c r="AH580" s="32">
        <f>_xlfn.XLOOKUP(Master1[[#This Row],[cu_id]],Revenue_Analysis[cuid],Revenue_Analysis[Q4 High Deviation], 0)</f>
        <v>40.120399999999997</v>
      </c>
      <c r="AI580" s="32">
        <f>_xlfn.XLOOKUP(Master1[[#This Row],[cu_id]],Revenue_Analysis[cuid],Revenue_Analysis[Q1 Average], 0)</f>
        <v>40.215000000000003</v>
      </c>
      <c r="AJ580" s="32">
        <f>_xlfn.XLOOKUP(Master1[[#This Row],[cu_id]],Revenue_Analysis[cuid],Revenue_Analysis[Q2 Average], 0)</f>
        <v>42.775700000000001</v>
      </c>
      <c r="AK580" s="32">
        <f>_xlfn.XLOOKUP(Master1[[#This Row],[cu_id]],Revenue_Analysis[cuid],Revenue_Analysis[Q3 Average], 0)</f>
        <v>44.12</v>
      </c>
      <c r="AL580" s="32">
        <f>_xlfn.XLOOKUP(Master1[[#This Row],[cu_id]],Revenue_Analysis[cuid],Revenue_Analysis[Q4 Average], 0)</f>
        <v>39.185699999999997</v>
      </c>
      <c r="AM580" s="34">
        <v>0.25</v>
      </c>
      <c r="AN580" s="35">
        <v>0.3125</v>
      </c>
      <c r="AO580" s="35" t="s">
        <v>4592</v>
      </c>
      <c r="AP580" s="35" t="s">
        <v>4592</v>
      </c>
      <c r="AQ580" s="20" t="s">
        <v>0</v>
      </c>
      <c r="AR580" s="20"/>
      <c r="AS580" s="14">
        <f>IFERROR(_xlfn.XLOOKUP(Master1[[#This Row],[cu_id]],StopTimes[cu_ID],StopTimes[Average Stop Time]), 0)</f>
        <v>10.545833333333334</v>
      </c>
      <c r="AT580" s="14">
        <f>IF(Master1[[#This Row],[RSP StopTime Override]] &lt;&gt; "",Master1[[#This Row],[RSP StopTime Override]],IF(Master1[[#This Row],[Avg Stop Time Helper]] &lt;&gt; 0, Master1[[#This Row],[Avg Stop Time Helper]],Average_Stop_Time))</f>
        <v>10.545833333333334</v>
      </c>
      <c r="AU580" s="13"/>
    </row>
    <row r="581" spans="1:47" x14ac:dyDescent="0.3">
      <c r="A581" s="18" t="s">
        <v>3100</v>
      </c>
      <c r="B581" s="20">
        <v>56</v>
      </c>
      <c r="C581" s="20" t="s">
        <v>6</v>
      </c>
      <c r="D581" s="19">
        <v>99077</v>
      </c>
      <c r="E581" s="19" t="s">
        <v>13</v>
      </c>
      <c r="F581" s="19" t="s">
        <v>6980</v>
      </c>
      <c r="G581" s="19" t="s">
        <v>6981</v>
      </c>
      <c r="H581" s="19" t="s">
        <v>5</v>
      </c>
      <c r="I581" s="19" t="s">
        <v>6982</v>
      </c>
      <c r="J581" s="19" t="s">
        <v>4</v>
      </c>
      <c r="K581" s="19" t="s">
        <v>6983</v>
      </c>
      <c r="L581" s="21" t="s">
        <v>16</v>
      </c>
      <c r="M581" s="20" t="s">
        <v>3</v>
      </c>
      <c r="N581" s="20" t="s">
        <v>2</v>
      </c>
      <c r="O581" s="20">
        <v>25</v>
      </c>
      <c r="P581" s="20">
        <v>0</v>
      </c>
      <c r="Q581" s="20">
        <v>0</v>
      </c>
      <c r="R581" s="20">
        <v>25</v>
      </c>
      <c r="S581" s="20">
        <v>0</v>
      </c>
      <c r="T581" s="20">
        <v>0</v>
      </c>
      <c r="U581" s="20">
        <v>58</v>
      </c>
      <c r="V581" s="30">
        <v>7</v>
      </c>
      <c r="W581" s="30">
        <v>23</v>
      </c>
      <c r="X581" s="33">
        <f>IFERROR(1 -(Master1[[#This Row],[Avg Garment Scans per Delivery]]/Master1[[#This Row],[Garment Inventory]]), 0)</f>
        <v>-2.2857142857142856</v>
      </c>
      <c r="Y581" s="30">
        <v>1</v>
      </c>
      <c r="Z581" s="30">
        <v>7</v>
      </c>
      <c r="AA581" s="32">
        <f>_xlfn.XLOOKUP(Master1[[#This Row],[cu_id]], Revenue_Analysis[cuid], Revenue_Analysis[Q1 Low Deviation], 0)</f>
        <v>181.83330000000001</v>
      </c>
      <c r="AB581" s="32">
        <f>_xlfn.XLOOKUP(Master1[[#This Row],[cu_id]],Revenue_Analysis[cuid],Revenue_Analysis[Q1 High Deviation], 0)</f>
        <v>264.25209999999998</v>
      </c>
      <c r="AC581" s="32">
        <f>_xlfn.XLOOKUP(Master1[[#This Row],[cu_id]],Revenue_Analysis[cuid],Revenue_Analysis[Q2 Low Deviation], 0)</f>
        <v>48.0807</v>
      </c>
      <c r="AD581" s="32">
        <f>_xlfn.XLOOKUP(Master1[[#This Row],[cu_id]],Revenue_Analysis[cuid],Revenue_Analysis[Q2 High Deviation], 0)</f>
        <v>137.92930000000001</v>
      </c>
      <c r="AE581" s="32">
        <f>_xlfn.XLOOKUP(Master1[[#This Row],[cu_id]],Revenue_Analysis[cuid],Revenue_Analysis[Q3 Low Deviation], 0)</f>
        <v>51.871600000000001</v>
      </c>
      <c r="AF581" s="32">
        <f>_xlfn.XLOOKUP(Master1[[#This Row],[cu_id]],Revenue_Analysis[cuid],Revenue_Analysis[Q3 High Deviation], 0)</f>
        <v>106.8498</v>
      </c>
      <c r="AG581" s="32">
        <f>_xlfn.XLOOKUP(Master1[[#This Row],[cu_id]],Revenue_Analysis[cuid],Revenue_Analysis[Q4 Low Deviation], 0)</f>
        <v>171.1104</v>
      </c>
      <c r="AH581" s="32">
        <f>_xlfn.XLOOKUP(Master1[[#This Row],[cu_id]],Revenue_Analysis[cuid],Revenue_Analysis[Q4 High Deviation], 0)</f>
        <v>244.41820000000001</v>
      </c>
      <c r="AI581" s="32">
        <f>_xlfn.XLOOKUP(Master1[[#This Row],[cu_id]],Revenue_Analysis[cuid],Revenue_Analysis[Q1 Average], 0)</f>
        <v>223.0427</v>
      </c>
      <c r="AJ581" s="32">
        <f>_xlfn.XLOOKUP(Master1[[#This Row],[cu_id]],Revenue_Analysis[cuid],Revenue_Analysis[Q2 Average], 0)</f>
        <v>93.004999999999995</v>
      </c>
      <c r="AK581" s="32">
        <f>_xlfn.XLOOKUP(Master1[[#This Row],[cu_id]],Revenue_Analysis[cuid],Revenue_Analysis[Q3 Average], 0)</f>
        <v>79.360699999999994</v>
      </c>
      <c r="AL581" s="32">
        <f>_xlfn.XLOOKUP(Master1[[#This Row],[cu_id]],Revenue_Analysis[cuid],Revenue_Analysis[Q4 Average], 0)</f>
        <v>207.76429999999999</v>
      </c>
      <c r="AM581" s="34">
        <v>0.33333333333333331</v>
      </c>
      <c r="AN581" s="35">
        <v>0.70833333333333337</v>
      </c>
      <c r="AO581" s="35" t="s">
        <v>4592</v>
      </c>
      <c r="AP581" s="35" t="s">
        <v>4592</v>
      </c>
      <c r="AQ581" s="20" t="s">
        <v>0</v>
      </c>
      <c r="AR581" s="20"/>
      <c r="AS581" s="14">
        <f>IFERROR(_xlfn.XLOOKUP(Master1[[#This Row],[cu_id]],StopTimes[cu_ID],StopTimes[Average Stop Time]), 0)</f>
        <v>4.4516666666666671</v>
      </c>
      <c r="AT581" s="14">
        <f>IF(Master1[[#This Row],[RSP StopTime Override]] &lt;&gt; "",Master1[[#This Row],[RSP StopTime Override]],IF(Master1[[#This Row],[Avg Stop Time Helper]] &lt;&gt; 0, Master1[[#This Row],[Avg Stop Time Helper]],Average_Stop_Time))</f>
        <v>4.4516666666666671</v>
      </c>
      <c r="AU581" s="13"/>
    </row>
    <row r="582" spans="1:47" x14ac:dyDescent="0.3">
      <c r="A582" s="18" t="s">
        <v>3101</v>
      </c>
      <c r="B582" s="20">
        <v>52</v>
      </c>
      <c r="C582" s="20" t="s">
        <v>12</v>
      </c>
      <c r="D582" s="19">
        <v>531907</v>
      </c>
      <c r="E582" s="19" t="s">
        <v>13</v>
      </c>
      <c r="F582" s="19" t="s">
        <v>6621</v>
      </c>
      <c r="G582" s="19" t="s">
        <v>6622</v>
      </c>
      <c r="H582" s="19" t="s">
        <v>5</v>
      </c>
      <c r="I582" s="19" t="s">
        <v>4977</v>
      </c>
      <c r="J582" s="19" t="s">
        <v>4</v>
      </c>
      <c r="K582" s="19" t="s">
        <v>5531</v>
      </c>
      <c r="L582" s="21" t="s">
        <v>29</v>
      </c>
      <c r="M582" s="20" t="s">
        <v>28</v>
      </c>
      <c r="N582" s="20" t="s">
        <v>2</v>
      </c>
      <c r="O582" s="20">
        <v>115</v>
      </c>
      <c r="P582" s="20">
        <v>0</v>
      </c>
      <c r="Q582" s="20">
        <v>115</v>
      </c>
      <c r="R582" s="20">
        <v>0</v>
      </c>
      <c r="S582" s="20">
        <v>0</v>
      </c>
      <c r="T582" s="20">
        <v>0</v>
      </c>
      <c r="U582" s="20">
        <v>13</v>
      </c>
      <c r="V582" s="30"/>
      <c r="W582" s="30"/>
      <c r="X582" s="33">
        <f>IFERROR(1 -(Master1[[#This Row],[Avg Garment Scans per Delivery]]/Master1[[#This Row],[Garment Inventory]]), 0)</f>
        <v>0</v>
      </c>
      <c r="Y582" s="30"/>
      <c r="Z582" s="30"/>
      <c r="AA582" s="32">
        <f>_xlfn.XLOOKUP(Master1[[#This Row],[cu_id]], Revenue_Analysis[cuid], Revenue_Analysis[Q1 Low Deviation], 0)</f>
        <v>68.318700000000007</v>
      </c>
      <c r="AB582" s="32">
        <f>_xlfn.XLOOKUP(Master1[[#This Row],[cu_id]],Revenue_Analysis[cuid],Revenue_Analysis[Q1 High Deviation], 0)</f>
        <v>70.006299999999996</v>
      </c>
      <c r="AC582" s="32">
        <f>_xlfn.XLOOKUP(Master1[[#This Row],[cu_id]],Revenue_Analysis[cuid],Revenue_Analysis[Q2 Low Deviation], 0)</f>
        <v>70.298900000000003</v>
      </c>
      <c r="AD582" s="32">
        <f>_xlfn.XLOOKUP(Master1[[#This Row],[cu_id]],Revenue_Analysis[cuid],Revenue_Analysis[Q2 High Deviation], 0)</f>
        <v>74.707700000000003</v>
      </c>
      <c r="AE582" s="32">
        <f>_xlfn.XLOOKUP(Master1[[#This Row],[cu_id]],Revenue_Analysis[cuid],Revenue_Analysis[Q3 Low Deviation], 0)</f>
        <v>75.180000000000007</v>
      </c>
      <c r="AF582" s="32">
        <f>_xlfn.XLOOKUP(Master1[[#This Row],[cu_id]],Revenue_Analysis[cuid],Revenue_Analysis[Q3 High Deviation], 0)</f>
        <v>75.900000000000006</v>
      </c>
      <c r="AG582" s="32">
        <f>_xlfn.XLOOKUP(Master1[[#This Row],[cu_id]],Revenue_Analysis[cuid],Revenue_Analysis[Q4 Low Deviation], 0)</f>
        <v>66.08</v>
      </c>
      <c r="AH582" s="32">
        <f>_xlfn.XLOOKUP(Master1[[#This Row],[cu_id]],Revenue_Analysis[cuid],Revenue_Analysis[Q4 High Deviation], 0)</f>
        <v>68.959999999999994</v>
      </c>
      <c r="AI582" s="32">
        <f>_xlfn.XLOOKUP(Master1[[#This Row],[cu_id]],Revenue_Analysis[cuid],Revenue_Analysis[Q1 Average], 0)</f>
        <v>69.162499999999994</v>
      </c>
      <c r="AJ582" s="32">
        <f>_xlfn.XLOOKUP(Master1[[#This Row],[cu_id]],Revenue_Analysis[cuid],Revenue_Analysis[Q2 Average], 0)</f>
        <v>72.503299999999996</v>
      </c>
      <c r="AK582" s="32">
        <f>_xlfn.XLOOKUP(Master1[[#This Row],[cu_id]],Revenue_Analysis[cuid],Revenue_Analysis[Q3 Average], 0)</f>
        <v>75.540000000000006</v>
      </c>
      <c r="AL582" s="32">
        <f>_xlfn.XLOOKUP(Master1[[#This Row],[cu_id]],Revenue_Analysis[cuid],Revenue_Analysis[Q4 Average], 0)</f>
        <v>67.52</v>
      </c>
      <c r="AM582" s="34">
        <v>0.375</v>
      </c>
      <c r="AN582" s="35">
        <v>0.70833333333333337</v>
      </c>
      <c r="AO582" s="35" t="s">
        <v>4592</v>
      </c>
      <c r="AP582" s="35" t="s">
        <v>4592</v>
      </c>
      <c r="AQ582" s="20" t="s">
        <v>0</v>
      </c>
      <c r="AR582" s="20"/>
      <c r="AS582" s="14">
        <f>IFERROR(_xlfn.XLOOKUP(Master1[[#This Row],[cu_id]],StopTimes[cu_ID],StopTimes[Average Stop Time]), 0)</f>
        <v>7.8500000000000005</v>
      </c>
      <c r="AT582" s="14">
        <f>IF(Master1[[#This Row],[RSP StopTime Override]] &lt;&gt; "",Master1[[#This Row],[RSP StopTime Override]],IF(Master1[[#This Row],[Avg Stop Time Helper]] &lt;&gt; 0, Master1[[#This Row],[Avg Stop Time Helper]],Average_Stop_Time))</f>
        <v>7.8500000000000005</v>
      </c>
      <c r="AU582" s="13"/>
    </row>
    <row r="583" spans="1:47" x14ac:dyDescent="0.3">
      <c r="A583" s="18" t="s">
        <v>3102</v>
      </c>
      <c r="B583" s="20">
        <v>47</v>
      </c>
      <c r="C583" s="20" t="s">
        <v>6</v>
      </c>
      <c r="D583" s="19">
        <v>531910</v>
      </c>
      <c r="E583" s="19" t="s">
        <v>13</v>
      </c>
      <c r="F583" s="19" t="s">
        <v>5546</v>
      </c>
      <c r="G583" s="19" t="s">
        <v>5547</v>
      </c>
      <c r="H583" s="19" t="s">
        <v>5</v>
      </c>
      <c r="I583" s="19" t="s">
        <v>5548</v>
      </c>
      <c r="J583" s="19" t="s">
        <v>4</v>
      </c>
      <c r="K583" s="19" t="s">
        <v>5549</v>
      </c>
      <c r="L583" s="21" t="s">
        <v>16</v>
      </c>
      <c r="M583" s="20" t="s">
        <v>3</v>
      </c>
      <c r="N583" s="20" t="s">
        <v>2</v>
      </c>
      <c r="O583" s="20">
        <v>128</v>
      </c>
      <c r="P583" s="20">
        <v>0</v>
      </c>
      <c r="Q583" s="20">
        <v>0</v>
      </c>
      <c r="R583" s="20">
        <v>128</v>
      </c>
      <c r="S583" s="20">
        <v>0</v>
      </c>
      <c r="T583" s="20">
        <v>0</v>
      </c>
      <c r="U583" s="20">
        <v>52</v>
      </c>
      <c r="V583" s="30"/>
      <c r="W583" s="30"/>
      <c r="X583" s="33">
        <f>IFERROR(1 -(Master1[[#This Row],[Avg Garment Scans per Delivery]]/Master1[[#This Row],[Garment Inventory]]), 0)</f>
        <v>0</v>
      </c>
      <c r="Y583" s="30"/>
      <c r="Z583" s="30"/>
      <c r="AA583" s="32">
        <f>_xlfn.XLOOKUP(Master1[[#This Row],[cu_id]], Revenue_Analysis[cuid], Revenue_Analysis[Q1 Low Deviation], 0)</f>
        <v>75.006500000000003</v>
      </c>
      <c r="AB583" s="32">
        <f>_xlfn.XLOOKUP(Master1[[#This Row],[cu_id]],Revenue_Analysis[cuid],Revenue_Analysis[Q1 High Deviation], 0)</f>
        <v>101.7919</v>
      </c>
      <c r="AC583" s="32">
        <f>_xlfn.XLOOKUP(Master1[[#This Row],[cu_id]],Revenue_Analysis[cuid],Revenue_Analysis[Q2 Low Deviation], 0)</f>
        <v>70.621799999999993</v>
      </c>
      <c r="AD583" s="32">
        <f>_xlfn.XLOOKUP(Master1[[#This Row],[cu_id]],Revenue_Analysis[cuid],Revenue_Analysis[Q2 High Deviation], 0)</f>
        <v>136.06280000000001</v>
      </c>
      <c r="AE583" s="32">
        <f>_xlfn.XLOOKUP(Master1[[#This Row],[cu_id]],Revenue_Analysis[cuid],Revenue_Analysis[Q3 Low Deviation], 0)</f>
        <v>73.242800000000003</v>
      </c>
      <c r="AF583" s="32">
        <f>_xlfn.XLOOKUP(Master1[[#This Row],[cu_id]],Revenue_Analysis[cuid],Revenue_Analysis[Q3 High Deviation], 0)</f>
        <v>109.6156</v>
      </c>
      <c r="AG583" s="32">
        <f>_xlfn.XLOOKUP(Master1[[#This Row],[cu_id]],Revenue_Analysis[cuid],Revenue_Analysis[Q4 Low Deviation], 0)</f>
        <v>72.807599999999994</v>
      </c>
      <c r="AH583" s="32">
        <f>_xlfn.XLOOKUP(Master1[[#This Row],[cu_id]],Revenue_Analysis[cuid],Revenue_Analysis[Q4 High Deviation], 0)</f>
        <v>89.716999999999999</v>
      </c>
      <c r="AI583" s="32">
        <f>_xlfn.XLOOKUP(Master1[[#This Row],[cu_id]],Revenue_Analysis[cuid],Revenue_Analysis[Q1 Average], 0)</f>
        <v>88.399199999999993</v>
      </c>
      <c r="AJ583" s="32">
        <f>_xlfn.XLOOKUP(Master1[[#This Row],[cu_id]],Revenue_Analysis[cuid],Revenue_Analysis[Q2 Average], 0)</f>
        <v>103.34229999999999</v>
      </c>
      <c r="AK583" s="32">
        <f>_xlfn.XLOOKUP(Master1[[#This Row],[cu_id]],Revenue_Analysis[cuid],Revenue_Analysis[Q3 Average], 0)</f>
        <v>91.429199999999994</v>
      </c>
      <c r="AL583" s="32">
        <f>_xlfn.XLOOKUP(Master1[[#This Row],[cu_id]],Revenue_Analysis[cuid],Revenue_Analysis[Q4 Average], 0)</f>
        <v>81.262299999999996</v>
      </c>
      <c r="AM583" s="34">
        <v>0.33333333333333331</v>
      </c>
      <c r="AN583" s="35">
        <v>0.875</v>
      </c>
      <c r="AO583" s="35" t="s">
        <v>4592</v>
      </c>
      <c r="AP583" s="35" t="s">
        <v>4592</v>
      </c>
      <c r="AQ583" s="20" t="s">
        <v>0</v>
      </c>
      <c r="AR583" s="20"/>
      <c r="AS583" s="14">
        <f>IFERROR(_xlfn.XLOOKUP(Master1[[#This Row],[cu_id]],StopTimes[cu_ID],StopTimes[Average Stop Time]), 0)</f>
        <v>14.772916666666667</v>
      </c>
      <c r="AT583" s="14">
        <f>IF(Master1[[#This Row],[RSP StopTime Override]] &lt;&gt; "",Master1[[#This Row],[RSP StopTime Override]],IF(Master1[[#This Row],[Avg Stop Time Helper]] &lt;&gt; 0, Master1[[#This Row],[Avg Stop Time Helper]],Average_Stop_Time))</f>
        <v>14.772916666666667</v>
      </c>
      <c r="AU583" s="13"/>
    </row>
    <row r="584" spans="1:47" x14ac:dyDescent="0.3">
      <c r="A584" s="18" t="s">
        <v>3103</v>
      </c>
      <c r="B584" s="20">
        <v>51</v>
      </c>
      <c r="C584" s="20" t="s">
        <v>14</v>
      </c>
      <c r="D584" s="19">
        <v>531928</v>
      </c>
      <c r="E584" s="19" t="s">
        <v>13</v>
      </c>
      <c r="F584" s="19" t="s">
        <v>6325</v>
      </c>
      <c r="G584" s="19" t="s">
        <v>6326</v>
      </c>
      <c r="H584" s="19" t="s">
        <v>5</v>
      </c>
      <c r="I584" s="19" t="s">
        <v>6327</v>
      </c>
      <c r="J584" s="19" t="s">
        <v>4</v>
      </c>
      <c r="K584" s="19" t="s">
        <v>4963</v>
      </c>
      <c r="L584" s="21" t="s">
        <v>16</v>
      </c>
      <c r="M584" s="20" t="s">
        <v>3</v>
      </c>
      <c r="N584" s="20" t="s">
        <v>2</v>
      </c>
      <c r="O584" s="20">
        <v>100</v>
      </c>
      <c r="P584" s="20">
        <v>0</v>
      </c>
      <c r="Q584" s="20">
        <v>0</v>
      </c>
      <c r="R584" s="20">
        <v>0</v>
      </c>
      <c r="S584" s="20">
        <v>100</v>
      </c>
      <c r="T584" s="20">
        <v>0</v>
      </c>
      <c r="U584" s="20">
        <v>51</v>
      </c>
      <c r="V584" s="30"/>
      <c r="W584" s="30"/>
      <c r="X584" s="33">
        <f>IFERROR(1 -(Master1[[#This Row],[Avg Garment Scans per Delivery]]/Master1[[#This Row],[Garment Inventory]]), 0)</f>
        <v>0</v>
      </c>
      <c r="Y584" s="30"/>
      <c r="Z584" s="30"/>
      <c r="AA584" s="32">
        <f>_xlfn.XLOOKUP(Master1[[#This Row],[cu_id]], Revenue_Analysis[cuid], Revenue_Analysis[Q1 Low Deviation], 0)</f>
        <v>35</v>
      </c>
      <c r="AB584" s="32">
        <f>_xlfn.XLOOKUP(Master1[[#This Row],[cu_id]],Revenue_Analysis[cuid],Revenue_Analysis[Q1 High Deviation], 0)</f>
        <v>35</v>
      </c>
      <c r="AC584" s="32">
        <f>_xlfn.XLOOKUP(Master1[[#This Row],[cu_id]],Revenue_Analysis[cuid],Revenue_Analysis[Q2 Low Deviation], 0)</f>
        <v>34.948500000000003</v>
      </c>
      <c r="AD584" s="32">
        <f>_xlfn.XLOOKUP(Master1[[#This Row],[cu_id]],Revenue_Analysis[cuid],Revenue_Analysis[Q2 High Deviation], 0)</f>
        <v>35.497700000000002</v>
      </c>
      <c r="AE584" s="32">
        <f>_xlfn.XLOOKUP(Master1[[#This Row],[cu_id]],Revenue_Analysis[cuid],Revenue_Analysis[Q3 Low Deviation], 0)</f>
        <v>34.959800000000001</v>
      </c>
      <c r="AF584" s="32">
        <f>_xlfn.XLOOKUP(Master1[[#This Row],[cu_id]],Revenue_Analysis[cuid],Revenue_Analysis[Q3 High Deviation], 0)</f>
        <v>35.523600000000002</v>
      </c>
      <c r="AG584" s="32">
        <f>_xlfn.XLOOKUP(Master1[[#This Row],[cu_id]],Revenue_Analysis[cuid],Revenue_Analysis[Q4 Low Deviation], 0)</f>
        <v>35</v>
      </c>
      <c r="AH584" s="32">
        <f>_xlfn.XLOOKUP(Master1[[#This Row],[cu_id]],Revenue_Analysis[cuid],Revenue_Analysis[Q4 High Deviation], 0)</f>
        <v>35</v>
      </c>
      <c r="AI584" s="32">
        <f>_xlfn.XLOOKUP(Master1[[#This Row],[cu_id]],Revenue_Analysis[cuid],Revenue_Analysis[Q1 Average], 0)</f>
        <v>35</v>
      </c>
      <c r="AJ584" s="32">
        <f>_xlfn.XLOOKUP(Master1[[#This Row],[cu_id]],Revenue_Analysis[cuid],Revenue_Analysis[Q2 Average], 0)</f>
        <v>35.223100000000002</v>
      </c>
      <c r="AK584" s="32">
        <f>_xlfn.XLOOKUP(Master1[[#This Row],[cu_id]],Revenue_Analysis[cuid],Revenue_Analysis[Q3 Average], 0)</f>
        <v>35.241700000000002</v>
      </c>
      <c r="AL584" s="32">
        <f>_xlfn.XLOOKUP(Master1[[#This Row],[cu_id]],Revenue_Analysis[cuid],Revenue_Analysis[Q4 Average], 0)</f>
        <v>35</v>
      </c>
      <c r="AM584" s="34">
        <v>0.41666666666666669</v>
      </c>
      <c r="AN584" s="35">
        <v>0.70833333333333337</v>
      </c>
      <c r="AO584" s="35" t="s">
        <v>4592</v>
      </c>
      <c r="AP584" s="35" t="s">
        <v>4592</v>
      </c>
      <c r="AQ584" s="20" t="s">
        <v>0</v>
      </c>
      <c r="AR584" s="20"/>
      <c r="AS584" s="14">
        <f>IFERROR(_xlfn.XLOOKUP(Master1[[#This Row],[cu_id]],StopTimes[cu_ID],StopTimes[Average Stop Time]), 0)</f>
        <v>3.3041666666666667</v>
      </c>
      <c r="AT584" s="14">
        <f>IF(Master1[[#This Row],[RSP StopTime Override]] &lt;&gt; "",Master1[[#This Row],[RSP StopTime Override]],IF(Master1[[#This Row],[Avg Stop Time Helper]] &lt;&gt; 0, Master1[[#This Row],[Avg Stop Time Helper]],Average_Stop_Time))</f>
        <v>3.3041666666666667</v>
      </c>
      <c r="AU584" s="13"/>
    </row>
    <row r="585" spans="1:47" x14ac:dyDescent="0.3">
      <c r="A585" s="18" t="s">
        <v>3104</v>
      </c>
      <c r="B585" s="20">
        <v>51</v>
      </c>
      <c r="C585" s="20" t="s">
        <v>14</v>
      </c>
      <c r="D585" s="19">
        <v>531934</v>
      </c>
      <c r="E585" s="19" t="s">
        <v>13</v>
      </c>
      <c r="F585" s="19" t="s">
        <v>6328</v>
      </c>
      <c r="G585" s="19" t="s">
        <v>6329</v>
      </c>
      <c r="H585" s="19" t="s">
        <v>5</v>
      </c>
      <c r="I585" s="19" t="s">
        <v>6268</v>
      </c>
      <c r="J585" s="19" t="s">
        <v>4</v>
      </c>
      <c r="K585" s="19" t="s">
        <v>6225</v>
      </c>
      <c r="L585" s="21" t="s">
        <v>16</v>
      </c>
      <c r="M585" s="20" t="s">
        <v>3</v>
      </c>
      <c r="N585" s="20" t="s">
        <v>2</v>
      </c>
      <c r="O585" s="20">
        <v>85</v>
      </c>
      <c r="P585" s="20">
        <v>0</v>
      </c>
      <c r="Q585" s="20">
        <v>0</v>
      </c>
      <c r="R585" s="20">
        <v>0</v>
      </c>
      <c r="S585" s="20">
        <v>85</v>
      </c>
      <c r="T585" s="20">
        <v>0</v>
      </c>
      <c r="U585" s="20">
        <v>53</v>
      </c>
      <c r="V585" s="30">
        <v>270</v>
      </c>
      <c r="W585" s="30">
        <v>81</v>
      </c>
      <c r="X585" s="33">
        <f>IFERROR(1 -(Master1[[#This Row],[Avg Garment Scans per Delivery]]/Master1[[#This Row],[Garment Inventory]]), 0)</f>
        <v>0.7</v>
      </c>
      <c r="Y585" s="30">
        <v>10</v>
      </c>
      <c r="Z585" s="30">
        <v>253</v>
      </c>
      <c r="AA585" s="32">
        <f>_xlfn.XLOOKUP(Master1[[#This Row],[cu_id]], Revenue_Analysis[cuid], Revenue_Analysis[Q1 Low Deviation], 0)</f>
        <v>330.87040000000002</v>
      </c>
      <c r="AB585" s="32">
        <f>_xlfn.XLOOKUP(Master1[[#This Row],[cu_id]],Revenue_Analysis[cuid],Revenue_Analysis[Q1 High Deviation], 0)</f>
        <v>348.7312</v>
      </c>
      <c r="AC585" s="32">
        <f>_xlfn.XLOOKUP(Master1[[#This Row],[cu_id]],Revenue_Analysis[cuid],Revenue_Analysis[Q2 Low Deviation], 0)</f>
        <v>339.37540000000001</v>
      </c>
      <c r="AD585" s="32">
        <f>_xlfn.XLOOKUP(Master1[[#This Row],[cu_id]],Revenue_Analysis[cuid],Revenue_Analysis[Q2 High Deviation], 0)</f>
        <v>350.38459999999998</v>
      </c>
      <c r="AE585" s="32">
        <f>_xlfn.XLOOKUP(Master1[[#This Row],[cu_id]],Revenue_Analysis[cuid],Revenue_Analysis[Q3 Low Deviation], 0)</f>
        <v>346.21159999999998</v>
      </c>
      <c r="AF585" s="32">
        <f>_xlfn.XLOOKUP(Master1[[#This Row],[cu_id]],Revenue_Analysis[cuid],Revenue_Analysis[Q3 High Deviation], 0)</f>
        <v>367.48680000000002</v>
      </c>
      <c r="AG585" s="32">
        <f>_xlfn.XLOOKUP(Master1[[#This Row],[cu_id]],Revenue_Analysis[cuid],Revenue_Analysis[Q4 Low Deviation], 0)</f>
        <v>323.25959999999998</v>
      </c>
      <c r="AH585" s="32">
        <f>_xlfn.XLOOKUP(Master1[[#This Row],[cu_id]],Revenue_Analysis[cuid],Revenue_Analysis[Q4 High Deviation], 0)</f>
        <v>330.19119999999998</v>
      </c>
      <c r="AI585" s="32">
        <f>_xlfn.XLOOKUP(Master1[[#This Row],[cu_id]],Revenue_Analysis[cuid],Revenue_Analysis[Q1 Average], 0)</f>
        <v>339.80079999999998</v>
      </c>
      <c r="AJ585" s="32">
        <f>_xlfn.XLOOKUP(Master1[[#This Row],[cu_id]],Revenue_Analysis[cuid],Revenue_Analysis[Q2 Average], 0)</f>
        <v>344.88</v>
      </c>
      <c r="AK585" s="32">
        <f>_xlfn.XLOOKUP(Master1[[#This Row],[cu_id]],Revenue_Analysis[cuid],Revenue_Analysis[Q3 Average], 0)</f>
        <v>356.8492</v>
      </c>
      <c r="AL585" s="32">
        <f>_xlfn.XLOOKUP(Master1[[#This Row],[cu_id]],Revenue_Analysis[cuid],Revenue_Analysis[Q4 Average], 0)</f>
        <v>326.72539999999998</v>
      </c>
      <c r="AM585" s="34">
        <v>0.25</v>
      </c>
      <c r="AN585" s="35">
        <v>0.91666666666666663</v>
      </c>
      <c r="AO585" s="35" t="s">
        <v>4592</v>
      </c>
      <c r="AP585" s="35" t="s">
        <v>4592</v>
      </c>
      <c r="AQ585" s="20" t="s">
        <v>5135</v>
      </c>
      <c r="AR585" s="20"/>
      <c r="AS585" s="14">
        <f>IFERROR(_xlfn.XLOOKUP(Master1[[#This Row],[cu_id]],StopTimes[cu_ID],StopTimes[Average Stop Time]), 0)</f>
        <v>20.845833333333335</v>
      </c>
      <c r="AT585" s="14">
        <f>IF(Master1[[#This Row],[RSP StopTime Override]] &lt;&gt; "",Master1[[#This Row],[RSP StopTime Override]],IF(Master1[[#This Row],[Avg Stop Time Helper]] &lt;&gt; 0, Master1[[#This Row],[Avg Stop Time Helper]],Average_Stop_Time))</f>
        <v>20.845833333333335</v>
      </c>
      <c r="AU585" s="13"/>
    </row>
    <row r="586" spans="1:47" x14ac:dyDescent="0.3">
      <c r="A586" s="18" t="s">
        <v>3105</v>
      </c>
      <c r="B586" s="20">
        <v>47</v>
      </c>
      <c r="C586" s="20" t="s">
        <v>6</v>
      </c>
      <c r="D586" s="19">
        <v>531943</v>
      </c>
      <c r="E586" s="19" t="s">
        <v>13</v>
      </c>
      <c r="F586" s="19" t="s">
        <v>5550</v>
      </c>
      <c r="G586" s="19" t="s">
        <v>5551</v>
      </c>
      <c r="H586" s="19" t="s">
        <v>5</v>
      </c>
      <c r="I586" s="19" t="s">
        <v>5311</v>
      </c>
      <c r="J586" s="19" t="s">
        <v>4</v>
      </c>
      <c r="K586" s="19" t="s">
        <v>5312</v>
      </c>
      <c r="L586" s="21" t="s">
        <v>16</v>
      </c>
      <c r="M586" s="20" t="s">
        <v>3</v>
      </c>
      <c r="N586" s="20" t="s">
        <v>2</v>
      </c>
      <c r="O586" s="20">
        <v>25</v>
      </c>
      <c r="P586" s="20">
        <v>0</v>
      </c>
      <c r="Q586" s="20">
        <v>0</v>
      </c>
      <c r="R586" s="20">
        <v>25</v>
      </c>
      <c r="S586" s="20">
        <v>0</v>
      </c>
      <c r="T586" s="20">
        <v>0</v>
      </c>
      <c r="U586" s="20">
        <v>50</v>
      </c>
      <c r="V586" s="30">
        <v>102</v>
      </c>
      <c r="W586" s="30">
        <v>23</v>
      </c>
      <c r="X586" s="33">
        <f>IFERROR(1 -(Master1[[#This Row],[Avg Garment Scans per Delivery]]/Master1[[#This Row],[Garment Inventory]]), 0)</f>
        <v>0.77450980392156865</v>
      </c>
      <c r="Y586" s="30">
        <v>5</v>
      </c>
      <c r="Z586" s="30">
        <v>78</v>
      </c>
      <c r="AA586" s="32">
        <f>_xlfn.XLOOKUP(Master1[[#This Row],[cu_id]], Revenue_Analysis[cuid], Revenue_Analysis[Q1 Low Deviation], 0)</f>
        <v>137.35849999999999</v>
      </c>
      <c r="AB586" s="32">
        <f>_xlfn.XLOOKUP(Master1[[#This Row],[cu_id]],Revenue_Analysis[cuid],Revenue_Analysis[Q1 High Deviation], 0)</f>
        <v>139.16909999999999</v>
      </c>
      <c r="AC586" s="32">
        <f>_xlfn.XLOOKUP(Master1[[#This Row],[cu_id]],Revenue_Analysis[cuid],Revenue_Analysis[Q2 Low Deviation], 0)</f>
        <v>137.30430000000001</v>
      </c>
      <c r="AD586" s="32">
        <f>_xlfn.XLOOKUP(Master1[[#This Row],[cu_id]],Revenue_Analysis[cuid],Revenue_Analysis[Q2 High Deviation], 0)</f>
        <v>153.83869999999999</v>
      </c>
      <c r="AE586" s="32">
        <f>_xlfn.XLOOKUP(Master1[[#This Row],[cu_id]],Revenue_Analysis[cuid],Revenue_Analysis[Q3 Low Deviation], 0)</f>
        <v>141.94999999999999</v>
      </c>
      <c r="AF586" s="32">
        <f>_xlfn.XLOOKUP(Master1[[#This Row],[cu_id]],Revenue_Analysis[cuid],Revenue_Analysis[Q3 High Deviation], 0)</f>
        <v>153.0334</v>
      </c>
      <c r="AG586" s="32">
        <f>_xlfn.XLOOKUP(Master1[[#This Row],[cu_id]],Revenue_Analysis[cuid],Revenue_Analysis[Q4 Low Deviation], 0)</f>
        <v>143.3075</v>
      </c>
      <c r="AH586" s="32">
        <f>_xlfn.XLOOKUP(Master1[[#This Row],[cu_id]],Revenue_Analysis[cuid],Revenue_Analysis[Q4 High Deviation], 0)</f>
        <v>150.0959</v>
      </c>
      <c r="AI586" s="32">
        <f>_xlfn.XLOOKUP(Master1[[#This Row],[cu_id]],Revenue_Analysis[cuid],Revenue_Analysis[Q1 Average], 0)</f>
        <v>138.2638</v>
      </c>
      <c r="AJ586" s="32">
        <f>_xlfn.XLOOKUP(Master1[[#This Row],[cu_id]],Revenue_Analysis[cuid],Revenue_Analysis[Q2 Average], 0)</f>
        <v>145.57149999999999</v>
      </c>
      <c r="AK586" s="32">
        <f>_xlfn.XLOOKUP(Master1[[#This Row],[cu_id]],Revenue_Analysis[cuid],Revenue_Analysis[Q3 Average], 0)</f>
        <v>147.49170000000001</v>
      </c>
      <c r="AL586" s="32">
        <f>_xlfn.XLOOKUP(Master1[[#This Row],[cu_id]],Revenue_Analysis[cuid],Revenue_Analysis[Q4 Average], 0)</f>
        <v>146.70169999999999</v>
      </c>
      <c r="AM586" s="34">
        <v>0.29166666666666669</v>
      </c>
      <c r="AN586" s="35">
        <v>0.70833333333333337</v>
      </c>
      <c r="AO586" s="35" t="s">
        <v>4592</v>
      </c>
      <c r="AP586" s="35" t="s">
        <v>4592</v>
      </c>
      <c r="AQ586" s="20" t="s">
        <v>0</v>
      </c>
      <c r="AR586" s="20"/>
      <c r="AS586" s="14">
        <f>IFERROR(_xlfn.XLOOKUP(Master1[[#This Row],[cu_id]],StopTimes[cu_ID],StopTimes[Average Stop Time]), 0)</f>
        <v>7.6291666666666664</v>
      </c>
      <c r="AT586" s="14">
        <f>IF(Master1[[#This Row],[RSP StopTime Override]] &lt;&gt; "",Master1[[#This Row],[RSP StopTime Override]],IF(Master1[[#This Row],[Avg Stop Time Helper]] &lt;&gt; 0, Master1[[#This Row],[Avg Stop Time Helper]],Average_Stop_Time))</f>
        <v>7.6291666666666664</v>
      </c>
      <c r="AU586" s="13"/>
    </row>
    <row r="587" spans="1:47" x14ac:dyDescent="0.3">
      <c r="A587" s="18" t="s">
        <v>3106</v>
      </c>
      <c r="B587" s="20">
        <v>52</v>
      </c>
      <c r="C587" s="20" t="s">
        <v>6</v>
      </c>
      <c r="D587" s="19">
        <v>531945</v>
      </c>
      <c r="E587" s="19" t="s">
        <v>13</v>
      </c>
      <c r="F587" s="19" t="s">
        <v>6676</v>
      </c>
      <c r="G587" s="19" t="s">
        <v>6677</v>
      </c>
      <c r="H587" s="19" t="s">
        <v>5</v>
      </c>
      <c r="I587" s="19" t="s">
        <v>4970</v>
      </c>
      <c r="J587" s="19" t="s">
        <v>4</v>
      </c>
      <c r="K587" s="19" t="s">
        <v>4971</v>
      </c>
      <c r="L587" s="21" t="s">
        <v>19</v>
      </c>
      <c r="M587" s="20" t="s">
        <v>18</v>
      </c>
      <c r="N587" s="20" t="s">
        <v>2</v>
      </c>
      <c r="O587" s="20">
        <v>45</v>
      </c>
      <c r="P587" s="20">
        <v>0</v>
      </c>
      <c r="Q587" s="20">
        <v>0</v>
      </c>
      <c r="R587" s="20">
        <v>45</v>
      </c>
      <c r="S587" s="20">
        <v>0</v>
      </c>
      <c r="T587" s="20">
        <v>0</v>
      </c>
      <c r="U587" s="20">
        <v>26</v>
      </c>
      <c r="V587" s="30">
        <v>20</v>
      </c>
      <c r="W587" s="30">
        <v>1</v>
      </c>
      <c r="X587" s="33">
        <f>IFERROR(1 -(Master1[[#This Row],[Avg Garment Scans per Delivery]]/Master1[[#This Row],[Garment Inventory]]), 0)</f>
        <v>0.95</v>
      </c>
      <c r="Y587" s="30">
        <v>1</v>
      </c>
      <c r="Z587" s="30">
        <v>20</v>
      </c>
      <c r="AA587" s="32">
        <f>_xlfn.XLOOKUP(Master1[[#This Row],[cu_id]], Revenue_Analysis[cuid], Revenue_Analysis[Q1 Low Deviation], 0)</f>
        <v>129.46530000000001</v>
      </c>
      <c r="AB587" s="32">
        <f>_xlfn.XLOOKUP(Master1[[#This Row],[cu_id]],Revenue_Analysis[cuid],Revenue_Analysis[Q1 High Deviation], 0)</f>
        <v>143.2833</v>
      </c>
      <c r="AC587" s="32">
        <f>_xlfn.XLOOKUP(Master1[[#This Row],[cu_id]],Revenue_Analysis[cuid],Revenue_Analysis[Q2 Low Deviation], 0)</f>
        <v>135.4761</v>
      </c>
      <c r="AD587" s="32">
        <f>_xlfn.XLOOKUP(Master1[[#This Row],[cu_id]],Revenue_Analysis[cuid],Revenue_Analysis[Q2 High Deviation], 0)</f>
        <v>142.32730000000001</v>
      </c>
      <c r="AE587" s="32">
        <f>_xlfn.XLOOKUP(Master1[[#This Row],[cu_id]],Revenue_Analysis[cuid],Revenue_Analysis[Q3 Low Deviation], 0)</f>
        <v>131.06530000000001</v>
      </c>
      <c r="AF587" s="32">
        <f>_xlfn.XLOOKUP(Master1[[#This Row],[cu_id]],Revenue_Analysis[cuid],Revenue_Analysis[Q3 High Deviation], 0)</f>
        <v>136.83189999999999</v>
      </c>
      <c r="AG587" s="32">
        <f>_xlfn.XLOOKUP(Master1[[#This Row],[cu_id]],Revenue_Analysis[cuid],Revenue_Analysis[Q4 Low Deviation], 0)</f>
        <v>127.535</v>
      </c>
      <c r="AH587" s="32">
        <f>_xlfn.XLOOKUP(Master1[[#This Row],[cu_id]],Revenue_Analysis[cuid],Revenue_Analysis[Q4 High Deviation], 0)</f>
        <v>139.41499999999999</v>
      </c>
      <c r="AI587" s="32">
        <f>_xlfn.XLOOKUP(Master1[[#This Row],[cu_id]],Revenue_Analysis[cuid],Revenue_Analysis[Q1 Average], 0)</f>
        <v>136.37430000000001</v>
      </c>
      <c r="AJ587" s="32">
        <f>_xlfn.XLOOKUP(Master1[[#This Row],[cu_id]],Revenue_Analysis[cuid],Revenue_Analysis[Q2 Average], 0)</f>
        <v>138.90170000000001</v>
      </c>
      <c r="AK587" s="32">
        <f>_xlfn.XLOOKUP(Master1[[#This Row],[cu_id]],Revenue_Analysis[cuid],Revenue_Analysis[Q3 Average], 0)</f>
        <v>133.9486</v>
      </c>
      <c r="AL587" s="32">
        <f>_xlfn.XLOOKUP(Master1[[#This Row],[cu_id]],Revenue_Analysis[cuid],Revenue_Analysis[Q4 Average], 0)</f>
        <v>133.47499999999999</v>
      </c>
      <c r="AM587" s="34">
        <v>0.33333333333333331</v>
      </c>
      <c r="AN587" s="35">
        <v>0.70833333333333337</v>
      </c>
      <c r="AO587" s="35" t="s">
        <v>4592</v>
      </c>
      <c r="AP587" s="35" t="s">
        <v>4592</v>
      </c>
      <c r="AQ587" s="20" t="s">
        <v>0</v>
      </c>
      <c r="AR587" s="20"/>
      <c r="AS587" s="14">
        <f>IFERROR(_xlfn.XLOOKUP(Master1[[#This Row],[cu_id]],StopTimes[cu_ID],StopTimes[Average Stop Time]), 0)</f>
        <v>3.4750000000000001</v>
      </c>
      <c r="AT587" s="14">
        <f>IF(Master1[[#This Row],[RSP StopTime Override]] &lt;&gt; "",Master1[[#This Row],[RSP StopTime Override]],IF(Master1[[#This Row],[Avg Stop Time Helper]] &lt;&gt; 0, Master1[[#This Row],[Avg Stop Time Helper]],Average_Stop_Time))</f>
        <v>3.4750000000000001</v>
      </c>
      <c r="AU587" s="13"/>
    </row>
    <row r="588" spans="1:47" x14ac:dyDescent="0.3">
      <c r="A588" s="18" t="s">
        <v>3107</v>
      </c>
      <c r="B588" s="20">
        <v>52</v>
      </c>
      <c r="C588" s="20" t="s">
        <v>12</v>
      </c>
      <c r="D588" s="19">
        <v>531998</v>
      </c>
      <c r="E588" s="19" t="s">
        <v>13</v>
      </c>
      <c r="F588" s="19" t="s">
        <v>6623</v>
      </c>
      <c r="G588" s="19" t="s">
        <v>6624</v>
      </c>
      <c r="H588" s="19" t="s">
        <v>5</v>
      </c>
      <c r="I588" s="19" t="s">
        <v>4977</v>
      </c>
      <c r="J588" s="19" t="s">
        <v>4</v>
      </c>
      <c r="K588" s="19" t="s">
        <v>5245</v>
      </c>
      <c r="L588" s="21" t="s">
        <v>19</v>
      </c>
      <c r="M588" s="20" t="s">
        <v>18</v>
      </c>
      <c r="N588" s="20" t="s">
        <v>2</v>
      </c>
      <c r="O588" s="20">
        <v>70</v>
      </c>
      <c r="P588" s="20">
        <v>0</v>
      </c>
      <c r="Q588" s="20">
        <v>70</v>
      </c>
      <c r="R588" s="20">
        <v>0</v>
      </c>
      <c r="S588" s="20">
        <v>0</v>
      </c>
      <c r="T588" s="20">
        <v>0</v>
      </c>
      <c r="U588" s="20">
        <v>26</v>
      </c>
      <c r="V588" s="30"/>
      <c r="W588" s="30"/>
      <c r="X588" s="33">
        <f>IFERROR(1 -(Master1[[#This Row],[Avg Garment Scans per Delivery]]/Master1[[#This Row],[Garment Inventory]]), 0)</f>
        <v>0</v>
      </c>
      <c r="Y588" s="30"/>
      <c r="Z588" s="30"/>
      <c r="AA588" s="32">
        <f>_xlfn.XLOOKUP(Master1[[#This Row],[cu_id]], Revenue_Analysis[cuid], Revenue_Analysis[Q1 Low Deviation], 0)</f>
        <v>138.33709999999999</v>
      </c>
      <c r="AB588" s="32">
        <f>_xlfn.XLOOKUP(Master1[[#This Row],[cu_id]],Revenue_Analysis[cuid],Revenue_Analysis[Q1 High Deviation], 0)</f>
        <v>144.62289999999999</v>
      </c>
      <c r="AC588" s="32">
        <f>_xlfn.XLOOKUP(Master1[[#This Row],[cu_id]],Revenue_Analysis[cuid],Revenue_Analysis[Q2 Low Deviation], 0)</f>
        <v>144.71109999999999</v>
      </c>
      <c r="AD588" s="32">
        <f>_xlfn.XLOOKUP(Master1[[#This Row],[cu_id]],Revenue_Analysis[cuid],Revenue_Analysis[Q2 High Deviation], 0)</f>
        <v>147.26230000000001</v>
      </c>
      <c r="AE588" s="32">
        <f>_xlfn.XLOOKUP(Master1[[#This Row],[cu_id]],Revenue_Analysis[cuid],Revenue_Analysis[Q3 Low Deviation], 0)</f>
        <v>72.4756</v>
      </c>
      <c r="AF588" s="32">
        <f>_xlfn.XLOOKUP(Master1[[#This Row],[cu_id]],Revenue_Analysis[cuid],Revenue_Analysis[Q3 High Deviation], 0)</f>
        <v>158.20439999999999</v>
      </c>
      <c r="AG588" s="32">
        <f>_xlfn.XLOOKUP(Master1[[#This Row],[cu_id]],Revenue_Analysis[cuid],Revenue_Analysis[Q4 Low Deviation], 0)</f>
        <v>135.97999999999999</v>
      </c>
      <c r="AH588" s="32">
        <f>_xlfn.XLOOKUP(Master1[[#This Row],[cu_id]],Revenue_Analysis[cuid],Revenue_Analysis[Q4 High Deviation], 0)</f>
        <v>135.97999999999999</v>
      </c>
      <c r="AI588" s="32">
        <f>_xlfn.XLOOKUP(Master1[[#This Row],[cu_id]],Revenue_Analysis[cuid],Revenue_Analysis[Q1 Average], 0)</f>
        <v>141.47999999999999</v>
      </c>
      <c r="AJ588" s="32">
        <f>_xlfn.XLOOKUP(Master1[[#This Row],[cu_id]],Revenue_Analysis[cuid],Revenue_Analysis[Q2 Average], 0)</f>
        <v>145.98670000000001</v>
      </c>
      <c r="AK588" s="32">
        <f>_xlfn.XLOOKUP(Master1[[#This Row],[cu_id]],Revenue_Analysis[cuid],Revenue_Analysis[Q3 Average], 0)</f>
        <v>115.34</v>
      </c>
      <c r="AL588" s="32">
        <f>_xlfn.XLOOKUP(Master1[[#This Row],[cu_id]],Revenue_Analysis[cuid],Revenue_Analysis[Q4 Average], 0)</f>
        <v>135.97999999999999</v>
      </c>
      <c r="AM588" s="34">
        <v>0.33333333333333331</v>
      </c>
      <c r="AN588" s="35">
        <v>0.70833333333333337</v>
      </c>
      <c r="AO588" s="35" t="s">
        <v>4592</v>
      </c>
      <c r="AP588" s="35" t="s">
        <v>4592</v>
      </c>
      <c r="AQ588" s="20" t="s">
        <v>0</v>
      </c>
      <c r="AR588" s="20"/>
      <c r="AS588" s="14">
        <f>IFERROR(_xlfn.XLOOKUP(Master1[[#This Row],[cu_id]],StopTimes[cu_ID],StopTimes[Average Stop Time]), 0)</f>
        <v>1.8</v>
      </c>
      <c r="AT588" s="14">
        <f>IF(Master1[[#This Row],[RSP StopTime Override]] &lt;&gt; "",Master1[[#This Row],[RSP StopTime Override]],IF(Master1[[#This Row],[Avg Stop Time Helper]] &lt;&gt; 0, Master1[[#This Row],[Avg Stop Time Helper]],Average_Stop_Time))</f>
        <v>1.8</v>
      </c>
      <c r="AU588" s="13"/>
    </row>
    <row r="589" spans="1:47" x14ac:dyDescent="0.3">
      <c r="A589" s="18" t="s">
        <v>3108</v>
      </c>
      <c r="B589" s="20">
        <v>56</v>
      </c>
      <c r="C589" s="20" t="s">
        <v>12</v>
      </c>
      <c r="D589" s="19">
        <v>532000</v>
      </c>
      <c r="E589" s="19" t="s">
        <v>13</v>
      </c>
      <c r="F589" s="19" t="s">
        <v>6924</v>
      </c>
      <c r="G589" s="19" t="s">
        <v>6925</v>
      </c>
      <c r="H589" s="19" t="s">
        <v>5</v>
      </c>
      <c r="I589" s="19" t="s">
        <v>5275</v>
      </c>
      <c r="J589" s="19" t="s">
        <v>4</v>
      </c>
      <c r="K589" s="19" t="s">
        <v>5276</v>
      </c>
      <c r="L589" s="21" t="s">
        <v>16</v>
      </c>
      <c r="M589" s="20" t="s">
        <v>3</v>
      </c>
      <c r="N589" s="20" t="s">
        <v>2</v>
      </c>
      <c r="O589" s="20">
        <v>80</v>
      </c>
      <c r="P589" s="20">
        <v>0</v>
      </c>
      <c r="Q589" s="20">
        <v>80</v>
      </c>
      <c r="R589" s="20">
        <v>0</v>
      </c>
      <c r="S589" s="20">
        <v>0</v>
      </c>
      <c r="T589" s="20">
        <v>0</v>
      </c>
      <c r="U589" s="20">
        <v>53</v>
      </c>
      <c r="V589" s="30"/>
      <c r="W589" s="30"/>
      <c r="X589" s="33">
        <f>IFERROR(1 -(Master1[[#This Row],[Avg Garment Scans per Delivery]]/Master1[[#This Row],[Garment Inventory]]), 0)</f>
        <v>0</v>
      </c>
      <c r="Y589" s="30"/>
      <c r="Z589" s="30"/>
      <c r="AA589" s="32">
        <f>_xlfn.XLOOKUP(Master1[[#This Row],[cu_id]], Revenue_Analysis[cuid], Revenue_Analysis[Q1 Low Deviation], 0)</f>
        <v>76.635599999999997</v>
      </c>
      <c r="AB589" s="32">
        <f>_xlfn.XLOOKUP(Master1[[#This Row],[cu_id]],Revenue_Analysis[cuid],Revenue_Analysis[Q1 High Deviation], 0)</f>
        <v>81.773600000000002</v>
      </c>
      <c r="AC589" s="32">
        <f>_xlfn.XLOOKUP(Master1[[#This Row],[cu_id]],Revenue_Analysis[cuid],Revenue_Analysis[Q2 Low Deviation], 0)</f>
        <v>72.301100000000005</v>
      </c>
      <c r="AD589" s="32">
        <f>_xlfn.XLOOKUP(Master1[[#This Row],[cu_id]],Revenue_Analysis[cuid],Revenue_Analysis[Q2 High Deviation], 0)</f>
        <v>93.804699999999997</v>
      </c>
      <c r="AE589" s="32">
        <f>_xlfn.XLOOKUP(Master1[[#This Row],[cu_id]],Revenue_Analysis[cuid],Revenue_Analysis[Q3 Low Deviation], 0)</f>
        <v>82.453199999999995</v>
      </c>
      <c r="AF589" s="32">
        <f>_xlfn.XLOOKUP(Master1[[#This Row],[cu_id]],Revenue_Analysis[cuid],Revenue_Analysis[Q3 High Deviation], 0)</f>
        <v>106.191</v>
      </c>
      <c r="AG589" s="32">
        <f>_xlfn.XLOOKUP(Master1[[#This Row],[cu_id]],Revenue_Analysis[cuid],Revenue_Analysis[Q4 Low Deviation], 0)</f>
        <v>59.061700000000002</v>
      </c>
      <c r="AH589" s="32">
        <f>_xlfn.XLOOKUP(Master1[[#This Row],[cu_id]],Revenue_Analysis[cuid],Revenue_Analysis[Q4 High Deviation], 0)</f>
        <v>76.605500000000006</v>
      </c>
      <c r="AI589" s="32">
        <f>_xlfn.XLOOKUP(Master1[[#This Row],[cu_id]],Revenue_Analysis[cuid],Revenue_Analysis[Q1 Average], 0)</f>
        <v>79.204599999999999</v>
      </c>
      <c r="AJ589" s="32">
        <f>_xlfn.XLOOKUP(Master1[[#This Row],[cu_id]],Revenue_Analysis[cuid],Revenue_Analysis[Q2 Average], 0)</f>
        <v>83.052899999999994</v>
      </c>
      <c r="AK589" s="32">
        <f>_xlfn.XLOOKUP(Master1[[#This Row],[cu_id]],Revenue_Analysis[cuid],Revenue_Analysis[Q3 Average], 0)</f>
        <v>94.322100000000006</v>
      </c>
      <c r="AL589" s="32">
        <f>_xlfn.XLOOKUP(Master1[[#This Row],[cu_id]],Revenue_Analysis[cuid],Revenue_Analysis[Q4 Average], 0)</f>
        <v>67.833600000000004</v>
      </c>
      <c r="AM589" s="34">
        <v>0.375</v>
      </c>
      <c r="AN589" s="35" t="s">
        <v>6875</v>
      </c>
      <c r="AO589" s="35" t="s">
        <v>4592</v>
      </c>
      <c r="AP589" s="35" t="s">
        <v>4592</v>
      </c>
      <c r="AQ589" s="20" t="s">
        <v>0</v>
      </c>
      <c r="AR589" s="20"/>
      <c r="AS589" s="14">
        <f>IFERROR(_xlfn.XLOOKUP(Master1[[#This Row],[cu_id]],StopTimes[cu_ID],StopTimes[Average Stop Time]), 0)</f>
        <v>8.6854166666666668</v>
      </c>
      <c r="AT589" s="14">
        <f>IF(Master1[[#This Row],[RSP StopTime Override]] &lt;&gt; "",Master1[[#This Row],[RSP StopTime Override]],IF(Master1[[#This Row],[Avg Stop Time Helper]] &lt;&gt; 0, Master1[[#This Row],[Avg Stop Time Helper]],Average_Stop_Time))</f>
        <v>8.6854166666666668</v>
      </c>
      <c r="AU589" s="13"/>
    </row>
    <row r="590" spans="1:47" x14ac:dyDescent="0.3">
      <c r="A590" s="18" t="s">
        <v>3109</v>
      </c>
      <c r="B590" s="20">
        <v>12</v>
      </c>
      <c r="C590" s="20" t="s">
        <v>6</v>
      </c>
      <c r="D590" s="19">
        <v>532009</v>
      </c>
      <c r="E590" s="19" t="s">
        <v>13</v>
      </c>
      <c r="F590" s="19" t="s">
        <v>5150</v>
      </c>
      <c r="G590" s="19" t="s">
        <v>5151</v>
      </c>
      <c r="H590" s="19" t="s">
        <v>5</v>
      </c>
      <c r="I590" s="19" t="s">
        <v>5012</v>
      </c>
      <c r="J590" s="19" t="s">
        <v>4</v>
      </c>
      <c r="K590" s="19" t="s">
        <v>5026</v>
      </c>
      <c r="L590" s="21" t="s">
        <v>16</v>
      </c>
      <c r="M590" s="20" t="s">
        <v>3</v>
      </c>
      <c r="N590" s="20" t="s">
        <v>2</v>
      </c>
      <c r="O590" s="20">
        <v>160</v>
      </c>
      <c r="P590" s="20">
        <v>0</v>
      </c>
      <c r="Q590" s="20">
        <v>0</v>
      </c>
      <c r="R590" s="20">
        <v>160</v>
      </c>
      <c r="S590" s="20">
        <v>0</v>
      </c>
      <c r="T590" s="20">
        <v>0</v>
      </c>
      <c r="U590" s="20">
        <v>45</v>
      </c>
      <c r="V590" s="30"/>
      <c r="W590" s="30"/>
      <c r="X590" s="33">
        <f>IFERROR(1 -(Master1[[#This Row],[Avg Garment Scans per Delivery]]/Master1[[#This Row],[Garment Inventory]]), 0)</f>
        <v>0</v>
      </c>
      <c r="Y590" s="30"/>
      <c r="Z590" s="30"/>
      <c r="AA590" s="32">
        <f>_xlfn.XLOOKUP(Master1[[#This Row],[cu_id]], Revenue_Analysis[cuid], Revenue_Analysis[Q1 Low Deviation], 0)</f>
        <v>103.04600000000001</v>
      </c>
      <c r="AB590" s="32">
        <f>_xlfn.XLOOKUP(Master1[[#This Row],[cu_id]],Revenue_Analysis[cuid],Revenue_Analysis[Q1 High Deviation], 0)</f>
        <v>140.33099999999999</v>
      </c>
      <c r="AC590" s="32">
        <f>_xlfn.XLOOKUP(Master1[[#This Row],[cu_id]],Revenue_Analysis[cuid],Revenue_Analysis[Q2 Low Deviation], 0)</f>
        <v>104.9265</v>
      </c>
      <c r="AD590" s="32">
        <f>_xlfn.XLOOKUP(Master1[[#This Row],[cu_id]],Revenue_Analysis[cuid],Revenue_Analysis[Q2 High Deviation], 0)</f>
        <v>156.04429999999999</v>
      </c>
      <c r="AE590" s="32">
        <f>_xlfn.XLOOKUP(Master1[[#This Row],[cu_id]],Revenue_Analysis[cuid],Revenue_Analysis[Q3 Low Deviation], 0)</f>
        <v>114.9194</v>
      </c>
      <c r="AF590" s="32">
        <f>_xlfn.XLOOKUP(Master1[[#This Row],[cu_id]],Revenue_Analysis[cuid],Revenue_Analysis[Q3 High Deviation], 0)</f>
        <v>159.05760000000001</v>
      </c>
      <c r="AG590" s="32">
        <f>_xlfn.XLOOKUP(Master1[[#This Row],[cu_id]],Revenue_Analysis[cuid],Revenue_Analysis[Q4 Low Deviation], 0)</f>
        <v>95.1023</v>
      </c>
      <c r="AH590" s="32">
        <f>_xlfn.XLOOKUP(Master1[[#This Row],[cu_id]],Revenue_Analysis[cuid],Revenue_Analysis[Q4 High Deviation], 0)</f>
        <v>151.35769999999999</v>
      </c>
      <c r="AI590" s="32">
        <f>_xlfn.XLOOKUP(Master1[[#This Row],[cu_id]],Revenue_Analysis[cuid],Revenue_Analysis[Q1 Average], 0)</f>
        <v>121.6885</v>
      </c>
      <c r="AJ590" s="32">
        <f>_xlfn.XLOOKUP(Master1[[#This Row],[cu_id]],Revenue_Analysis[cuid],Revenue_Analysis[Q2 Average], 0)</f>
        <v>130.4854</v>
      </c>
      <c r="AK590" s="32">
        <f>_xlfn.XLOOKUP(Master1[[#This Row],[cu_id]],Revenue_Analysis[cuid],Revenue_Analysis[Q3 Average], 0)</f>
        <v>136.98849999999999</v>
      </c>
      <c r="AL590" s="32">
        <f>_xlfn.XLOOKUP(Master1[[#This Row],[cu_id]],Revenue_Analysis[cuid],Revenue_Analysis[Q4 Average], 0)</f>
        <v>123.23</v>
      </c>
      <c r="AM590" s="34">
        <v>0.4375</v>
      </c>
      <c r="AN590" s="35">
        <v>0.70833333333333337</v>
      </c>
      <c r="AO590" s="35" t="s">
        <v>4592</v>
      </c>
      <c r="AP590" s="35" t="s">
        <v>4592</v>
      </c>
      <c r="AQ590" s="20" t="s">
        <v>0</v>
      </c>
      <c r="AR590" s="20"/>
      <c r="AS590" s="14">
        <f>IFERROR(_xlfn.XLOOKUP(Master1[[#This Row],[cu_id]],StopTimes[cu_ID],StopTimes[Average Stop Time]), 0)</f>
        <v>4.677083333333333</v>
      </c>
      <c r="AT590" s="14">
        <f>IF(Master1[[#This Row],[RSP StopTime Override]] &lt;&gt; "",Master1[[#This Row],[RSP StopTime Override]],IF(Master1[[#This Row],[Avg Stop Time Helper]] &lt;&gt; 0, Master1[[#This Row],[Avg Stop Time Helper]],Average_Stop_Time))</f>
        <v>4.677083333333333</v>
      </c>
      <c r="AU590" s="13"/>
    </row>
    <row r="591" spans="1:47" x14ac:dyDescent="0.3">
      <c r="A591" s="18" t="s">
        <v>3110</v>
      </c>
      <c r="B591" s="20">
        <v>47</v>
      </c>
      <c r="C591" s="20" t="s">
        <v>9</v>
      </c>
      <c r="D591" s="19">
        <v>532010</v>
      </c>
      <c r="E591" s="19" t="s">
        <v>13</v>
      </c>
      <c r="F591" s="19" t="s">
        <v>5360</v>
      </c>
      <c r="G591" s="19" t="s">
        <v>5361</v>
      </c>
      <c r="H591" s="19" t="s">
        <v>5</v>
      </c>
      <c r="I591" s="19" t="s">
        <v>5358</v>
      </c>
      <c r="J591" s="19" t="s">
        <v>4</v>
      </c>
      <c r="K591" s="19" t="s">
        <v>5359</v>
      </c>
      <c r="L591" s="21" t="s">
        <v>16</v>
      </c>
      <c r="M591" s="20" t="s">
        <v>3</v>
      </c>
      <c r="N591" s="20" t="s">
        <v>2</v>
      </c>
      <c r="O591" s="20">
        <v>115</v>
      </c>
      <c r="P591" s="20">
        <v>115</v>
      </c>
      <c r="Q591" s="20">
        <v>0</v>
      </c>
      <c r="R591" s="20">
        <v>0</v>
      </c>
      <c r="S591" s="20">
        <v>0</v>
      </c>
      <c r="T591" s="20">
        <v>0</v>
      </c>
      <c r="U591" s="20">
        <v>52</v>
      </c>
      <c r="V591" s="30"/>
      <c r="W591" s="30"/>
      <c r="X591" s="33">
        <f>IFERROR(1 -(Master1[[#This Row],[Avg Garment Scans per Delivery]]/Master1[[#This Row],[Garment Inventory]]), 0)</f>
        <v>0</v>
      </c>
      <c r="Y591" s="30"/>
      <c r="Z591" s="30"/>
      <c r="AA591" s="32">
        <f>_xlfn.XLOOKUP(Master1[[#This Row],[cu_id]], Revenue_Analysis[cuid], Revenue_Analysis[Q1 Low Deviation], 0)</f>
        <v>96.004099999999994</v>
      </c>
      <c r="AB591" s="32">
        <f>_xlfn.XLOOKUP(Master1[[#This Row],[cu_id]],Revenue_Analysis[cuid],Revenue_Analysis[Q1 High Deviation], 0)</f>
        <v>107.7435</v>
      </c>
      <c r="AC591" s="32">
        <f>_xlfn.XLOOKUP(Master1[[#This Row],[cu_id]],Revenue_Analysis[cuid],Revenue_Analysis[Q2 Low Deviation], 0)</f>
        <v>108.44370000000001</v>
      </c>
      <c r="AD591" s="32">
        <f>_xlfn.XLOOKUP(Master1[[#This Row],[cu_id]],Revenue_Analysis[cuid],Revenue_Analysis[Q2 High Deviation], 0)</f>
        <v>113.0993</v>
      </c>
      <c r="AE591" s="32">
        <f>_xlfn.XLOOKUP(Master1[[#This Row],[cu_id]],Revenue_Analysis[cuid],Revenue_Analysis[Q3 Low Deviation], 0)</f>
        <v>113.381</v>
      </c>
      <c r="AF591" s="32">
        <f>_xlfn.XLOOKUP(Master1[[#This Row],[cu_id]],Revenue_Analysis[cuid],Revenue_Analysis[Q3 High Deviation], 0)</f>
        <v>114.1266</v>
      </c>
      <c r="AG591" s="32">
        <f>_xlfn.XLOOKUP(Master1[[#This Row],[cu_id]],Revenue_Analysis[cuid],Revenue_Analysis[Q4 Low Deviation], 0)</f>
        <v>97.245699999999999</v>
      </c>
      <c r="AH591" s="32">
        <f>_xlfn.XLOOKUP(Master1[[#This Row],[cu_id]],Revenue_Analysis[cuid],Revenue_Analysis[Q4 High Deviation], 0)</f>
        <v>100.04049999999999</v>
      </c>
      <c r="AI591" s="32">
        <f>_xlfn.XLOOKUP(Master1[[#This Row],[cu_id]],Revenue_Analysis[cuid],Revenue_Analysis[Q1 Average], 0)</f>
        <v>101.8738</v>
      </c>
      <c r="AJ591" s="32">
        <f>_xlfn.XLOOKUP(Master1[[#This Row],[cu_id]],Revenue_Analysis[cuid],Revenue_Analysis[Q2 Average], 0)</f>
        <v>110.7715</v>
      </c>
      <c r="AK591" s="32">
        <f>_xlfn.XLOOKUP(Master1[[#This Row],[cu_id]],Revenue_Analysis[cuid],Revenue_Analysis[Q3 Average], 0)</f>
        <v>113.7538</v>
      </c>
      <c r="AL591" s="32">
        <f>_xlfn.XLOOKUP(Master1[[#This Row],[cu_id]],Revenue_Analysis[cuid],Revenue_Analysis[Q4 Average], 0)</f>
        <v>98.643100000000004</v>
      </c>
      <c r="AM591" s="34">
        <v>0.20833333333333334</v>
      </c>
      <c r="AN591" s="35">
        <v>0.91666666666666663</v>
      </c>
      <c r="AO591" s="35" t="s">
        <v>4592</v>
      </c>
      <c r="AP591" s="35" t="s">
        <v>4592</v>
      </c>
      <c r="AQ591" s="20" t="s">
        <v>0</v>
      </c>
      <c r="AR591" s="20"/>
      <c r="AS591" s="14">
        <f>IFERROR(_xlfn.XLOOKUP(Master1[[#This Row],[cu_id]],StopTimes[cu_ID],StopTimes[Average Stop Time]), 0)</f>
        <v>25.092857141666666</v>
      </c>
      <c r="AT591" s="14">
        <f>IF(Master1[[#This Row],[RSP StopTime Override]] &lt;&gt; "",Master1[[#This Row],[RSP StopTime Override]],IF(Master1[[#This Row],[Avg Stop Time Helper]] &lt;&gt; 0, Master1[[#This Row],[Avg Stop Time Helper]],Average_Stop_Time))</f>
        <v>25.092857141666666</v>
      </c>
      <c r="AU591" s="13"/>
    </row>
    <row r="592" spans="1:47" x14ac:dyDescent="0.3">
      <c r="A592" s="18" t="s">
        <v>3111</v>
      </c>
      <c r="B592" s="20">
        <v>6</v>
      </c>
      <c r="C592" s="20" t="s">
        <v>6</v>
      </c>
      <c r="D592" s="19">
        <v>532017</v>
      </c>
      <c r="E592" s="19" t="s">
        <v>13</v>
      </c>
      <c r="F592" s="19" t="s">
        <v>4827</v>
      </c>
      <c r="G592" s="19" t="s">
        <v>4828</v>
      </c>
      <c r="H592" s="19" t="s">
        <v>5</v>
      </c>
      <c r="I592" s="19" t="s">
        <v>4795</v>
      </c>
      <c r="J592" s="19" t="s">
        <v>4</v>
      </c>
      <c r="K592" s="19" t="s">
        <v>4829</v>
      </c>
      <c r="L592" s="21">
        <v>3</v>
      </c>
      <c r="M592" s="20" t="s">
        <v>3</v>
      </c>
      <c r="N592" s="20" t="s">
        <v>2</v>
      </c>
      <c r="O592" s="20">
        <v>70</v>
      </c>
      <c r="P592" s="20">
        <v>0</v>
      </c>
      <c r="Q592" s="20">
        <v>0</v>
      </c>
      <c r="R592" s="20">
        <v>70</v>
      </c>
      <c r="S592" s="20">
        <v>0</v>
      </c>
      <c r="T592" s="20">
        <v>0</v>
      </c>
      <c r="U592" s="20">
        <v>33</v>
      </c>
      <c r="V592" s="30"/>
      <c r="W592" s="30"/>
      <c r="X592" s="33">
        <f>IFERROR(1 -(Master1[[#This Row],[Avg Garment Scans per Delivery]]/Master1[[#This Row],[Garment Inventory]]), 0)</f>
        <v>0</v>
      </c>
      <c r="Y592" s="30"/>
      <c r="Z592" s="30"/>
      <c r="AA592" s="32">
        <f>_xlfn.XLOOKUP(Master1[[#This Row],[cu_id]], Revenue_Analysis[cuid], Revenue_Analysis[Q1 Low Deviation], 0)</f>
        <v>100</v>
      </c>
      <c r="AB592" s="32">
        <f>_xlfn.XLOOKUP(Master1[[#This Row],[cu_id]],Revenue_Analysis[cuid],Revenue_Analysis[Q1 High Deviation], 0)</f>
        <v>100</v>
      </c>
      <c r="AC592" s="32">
        <f>_xlfn.XLOOKUP(Master1[[#This Row],[cu_id]],Revenue_Analysis[cuid],Revenue_Analysis[Q2 Low Deviation], 0)</f>
        <v>120.9629</v>
      </c>
      <c r="AD592" s="32">
        <f>_xlfn.XLOOKUP(Master1[[#This Row],[cu_id]],Revenue_Analysis[cuid],Revenue_Analysis[Q2 High Deviation], 0)</f>
        <v>206.5385</v>
      </c>
      <c r="AE592" s="32">
        <f>_xlfn.XLOOKUP(Master1[[#This Row],[cu_id]],Revenue_Analysis[cuid],Revenue_Analysis[Q3 Low Deviation], 0)</f>
        <v>111.304</v>
      </c>
      <c r="AF592" s="32">
        <f>_xlfn.XLOOKUP(Master1[[#This Row],[cu_id]],Revenue_Analysis[cuid],Revenue_Analysis[Q3 High Deviation], 0)</f>
        <v>240.30940000000001</v>
      </c>
      <c r="AG592" s="32">
        <f>_xlfn.XLOOKUP(Master1[[#This Row],[cu_id]],Revenue_Analysis[cuid],Revenue_Analysis[Q4 Low Deviation], 0)</f>
        <v>37.066699999999997</v>
      </c>
      <c r="AH592" s="32">
        <f>_xlfn.XLOOKUP(Master1[[#This Row],[cu_id]],Revenue_Analysis[cuid],Revenue_Analysis[Q4 High Deviation], 0)</f>
        <v>135.5333</v>
      </c>
      <c r="AI592" s="32">
        <f>_xlfn.XLOOKUP(Master1[[#This Row],[cu_id]],Revenue_Analysis[cuid],Revenue_Analysis[Q1 Average], 0)</f>
        <v>100</v>
      </c>
      <c r="AJ592" s="32">
        <f>_xlfn.XLOOKUP(Master1[[#This Row],[cu_id]],Revenue_Analysis[cuid],Revenue_Analysis[Q2 Average], 0)</f>
        <v>163.75069999999999</v>
      </c>
      <c r="AK592" s="32">
        <f>_xlfn.XLOOKUP(Master1[[#This Row],[cu_id]],Revenue_Analysis[cuid],Revenue_Analysis[Q3 Average], 0)</f>
        <v>175.80670000000001</v>
      </c>
      <c r="AL592" s="32">
        <f>_xlfn.XLOOKUP(Master1[[#This Row],[cu_id]],Revenue_Analysis[cuid],Revenue_Analysis[Q4 Average], 0)</f>
        <v>86.3</v>
      </c>
      <c r="AM592" s="34" t="s">
        <v>4592</v>
      </c>
      <c r="AN592" s="35" t="s">
        <v>4592</v>
      </c>
      <c r="AO592" s="35" t="s">
        <v>4592</v>
      </c>
      <c r="AP592" s="35" t="s">
        <v>4592</v>
      </c>
      <c r="AQ592" s="20" t="s">
        <v>0</v>
      </c>
      <c r="AR592" s="20"/>
      <c r="AS592" s="14">
        <f>IFERROR(_xlfn.XLOOKUP(Master1[[#This Row],[cu_id]],StopTimes[cu_ID],StopTimes[Average Stop Time]), 0)</f>
        <v>19.929629630000001</v>
      </c>
      <c r="AT592" s="14">
        <f>IF(Master1[[#This Row],[RSP StopTime Override]] &lt;&gt; "",Master1[[#This Row],[RSP StopTime Override]],IF(Master1[[#This Row],[Avg Stop Time Helper]] &lt;&gt; 0, Master1[[#This Row],[Avg Stop Time Helper]],Average_Stop_Time))</f>
        <v>19.929629630000001</v>
      </c>
      <c r="AU592" s="13"/>
    </row>
    <row r="593" spans="1:47" x14ac:dyDescent="0.3">
      <c r="A593" s="18" t="s">
        <v>3112</v>
      </c>
      <c r="B593" s="20">
        <v>52</v>
      </c>
      <c r="C593" s="20" t="s">
        <v>7</v>
      </c>
      <c r="D593" s="19">
        <v>532019</v>
      </c>
      <c r="E593" s="19" t="s">
        <v>13</v>
      </c>
      <c r="F593" s="19" t="s">
        <v>6785</v>
      </c>
      <c r="G593" s="19" t="s">
        <v>6786</v>
      </c>
      <c r="H593" s="19" t="s">
        <v>5</v>
      </c>
      <c r="I593" s="19" t="s">
        <v>4977</v>
      </c>
      <c r="J593" s="19" t="s">
        <v>4</v>
      </c>
      <c r="K593" s="19" t="s">
        <v>5531</v>
      </c>
      <c r="L593" s="21" t="s">
        <v>16</v>
      </c>
      <c r="M593" s="20" t="s">
        <v>3</v>
      </c>
      <c r="N593" s="20" t="s">
        <v>2</v>
      </c>
      <c r="O593" s="20">
        <v>90</v>
      </c>
      <c r="P593" s="20">
        <v>0</v>
      </c>
      <c r="Q593" s="20">
        <v>0</v>
      </c>
      <c r="R593" s="20">
        <v>0</v>
      </c>
      <c r="S593" s="20">
        <v>0</v>
      </c>
      <c r="T593" s="20">
        <v>90</v>
      </c>
      <c r="U593" s="20">
        <v>54</v>
      </c>
      <c r="V593" s="30"/>
      <c r="W593" s="30"/>
      <c r="X593" s="33">
        <f>IFERROR(1 -(Master1[[#This Row],[Avg Garment Scans per Delivery]]/Master1[[#This Row],[Garment Inventory]]), 0)</f>
        <v>0</v>
      </c>
      <c r="Y593" s="30"/>
      <c r="Z593" s="30"/>
      <c r="AA593" s="32">
        <f>_xlfn.XLOOKUP(Master1[[#This Row],[cu_id]], Revenue_Analysis[cuid], Revenue_Analysis[Q1 Low Deviation], 0)</f>
        <v>69.472899999999996</v>
      </c>
      <c r="AB593" s="32">
        <f>_xlfn.XLOOKUP(Master1[[#This Row],[cu_id]],Revenue_Analysis[cuid],Revenue_Analysis[Q1 High Deviation], 0)</f>
        <v>90.968699999999998</v>
      </c>
      <c r="AC593" s="32">
        <f>_xlfn.XLOOKUP(Master1[[#This Row],[cu_id]],Revenue_Analysis[cuid],Revenue_Analysis[Q2 Low Deviation], 0)</f>
        <v>97.775899999999993</v>
      </c>
      <c r="AD593" s="32">
        <f>_xlfn.XLOOKUP(Master1[[#This Row],[cu_id]],Revenue_Analysis[cuid],Revenue_Analysis[Q2 High Deviation], 0)</f>
        <v>103.88249999999999</v>
      </c>
      <c r="AE593" s="32">
        <f>_xlfn.XLOOKUP(Master1[[#This Row],[cu_id]],Revenue_Analysis[cuid],Revenue_Analysis[Q3 Low Deviation], 0)</f>
        <v>99.36</v>
      </c>
      <c r="AF593" s="32">
        <f>_xlfn.XLOOKUP(Master1[[#This Row],[cu_id]],Revenue_Analysis[cuid],Revenue_Analysis[Q3 High Deviation], 0)</f>
        <v>100.03</v>
      </c>
      <c r="AG593" s="32">
        <f>_xlfn.XLOOKUP(Master1[[#This Row],[cu_id]],Revenue_Analysis[cuid],Revenue_Analysis[Q4 Low Deviation], 0)</f>
        <v>76.058599999999998</v>
      </c>
      <c r="AH593" s="32">
        <f>_xlfn.XLOOKUP(Master1[[#This Row],[cu_id]],Revenue_Analysis[cuid],Revenue_Analysis[Q4 High Deviation], 0)</f>
        <v>83.361400000000003</v>
      </c>
      <c r="AI593" s="32">
        <f>_xlfn.XLOOKUP(Master1[[#This Row],[cu_id]],Revenue_Analysis[cuid],Revenue_Analysis[Q1 Average], 0)</f>
        <v>80.220799999999997</v>
      </c>
      <c r="AJ593" s="32">
        <f>_xlfn.XLOOKUP(Master1[[#This Row],[cu_id]],Revenue_Analysis[cuid],Revenue_Analysis[Q2 Average], 0)</f>
        <v>100.8292</v>
      </c>
      <c r="AK593" s="32">
        <f>_xlfn.XLOOKUP(Master1[[#This Row],[cu_id]],Revenue_Analysis[cuid],Revenue_Analysis[Q3 Average], 0)</f>
        <v>99.694999999999993</v>
      </c>
      <c r="AL593" s="32">
        <f>_xlfn.XLOOKUP(Master1[[#This Row],[cu_id]],Revenue_Analysis[cuid],Revenue_Analysis[Q4 Average], 0)</f>
        <v>79.709999999999994</v>
      </c>
      <c r="AM593" s="34">
        <v>0.45833333333333331</v>
      </c>
      <c r="AN593" s="35">
        <v>0.70833333333333337</v>
      </c>
      <c r="AO593" s="35" t="s">
        <v>4592</v>
      </c>
      <c r="AP593" s="35" t="s">
        <v>4592</v>
      </c>
      <c r="AQ593" s="20" t="s">
        <v>0</v>
      </c>
      <c r="AR593" s="20"/>
      <c r="AS593" s="14">
        <f>IFERROR(_xlfn.XLOOKUP(Master1[[#This Row],[cu_id]],StopTimes[cu_ID],StopTimes[Average Stop Time]), 0)</f>
        <v>8.3309523799999994</v>
      </c>
      <c r="AT593" s="14">
        <f>IF(Master1[[#This Row],[RSP StopTime Override]] &lt;&gt; "",Master1[[#This Row],[RSP StopTime Override]],IF(Master1[[#This Row],[Avg Stop Time Helper]] &lt;&gt; 0, Master1[[#This Row],[Avg Stop Time Helper]],Average_Stop_Time))</f>
        <v>8.3309523799999994</v>
      </c>
      <c r="AU593" s="13"/>
    </row>
    <row r="594" spans="1:47" x14ac:dyDescent="0.3">
      <c r="A594" s="18" t="s">
        <v>3113</v>
      </c>
      <c r="B594" s="20">
        <v>12</v>
      </c>
      <c r="C594" s="20" t="s">
        <v>14</v>
      </c>
      <c r="D594" s="19">
        <v>532029</v>
      </c>
      <c r="E594" s="19" t="s">
        <v>13</v>
      </c>
      <c r="F594" s="19" t="s">
        <v>5216</v>
      </c>
      <c r="G594" s="19" t="s">
        <v>5217</v>
      </c>
      <c r="H594" s="19" t="s">
        <v>5</v>
      </c>
      <c r="I594" s="19" t="s">
        <v>4977</v>
      </c>
      <c r="J594" s="19" t="s">
        <v>4</v>
      </c>
      <c r="K594" s="19" t="s">
        <v>5206</v>
      </c>
      <c r="L594" s="21" t="s">
        <v>16</v>
      </c>
      <c r="M594" s="20" t="s">
        <v>3</v>
      </c>
      <c r="N594" s="20" t="s">
        <v>2</v>
      </c>
      <c r="O594" s="20">
        <v>210</v>
      </c>
      <c r="P594" s="20">
        <v>0</v>
      </c>
      <c r="Q594" s="20">
        <v>0</v>
      </c>
      <c r="R594" s="20">
        <v>0</v>
      </c>
      <c r="S594" s="20">
        <v>210</v>
      </c>
      <c r="T594" s="20">
        <v>0</v>
      </c>
      <c r="U594" s="20">
        <v>50</v>
      </c>
      <c r="V594" s="30"/>
      <c r="W594" s="30"/>
      <c r="X594" s="33">
        <f>IFERROR(1 -(Master1[[#This Row],[Avg Garment Scans per Delivery]]/Master1[[#This Row],[Garment Inventory]]), 0)</f>
        <v>0</v>
      </c>
      <c r="Y594" s="30"/>
      <c r="Z594" s="30"/>
      <c r="AA594" s="32">
        <f>_xlfn.XLOOKUP(Master1[[#This Row],[cu_id]], Revenue_Analysis[cuid], Revenue_Analysis[Q1 Low Deviation], 0)</f>
        <v>73.341899999999995</v>
      </c>
      <c r="AB594" s="32">
        <f>_xlfn.XLOOKUP(Master1[[#This Row],[cu_id]],Revenue_Analysis[cuid],Revenue_Analysis[Q1 High Deviation], 0)</f>
        <v>114.4273</v>
      </c>
      <c r="AC594" s="32">
        <f>_xlfn.XLOOKUP(Master1[[#This Row],[cu_id]],Revenue_Analysis[cuid],Revenue_Analysis[Q2 Low Deviation], 0)</f>
        <v>96.548699999999997</v>
      </c>
      <c r="AD594" s="32">
        <f>_xlfn.XLOOKUP(Master1[[#This Row],[cu_id]],Revenue_Analysis[cuid],Revenue_Analysis[Q2 High Deviation], 0)</f>
        <v>122.0729</v>
      </c>
      <c r="AE594" s="32">
        <f>_xlfn.XLOOKUP(Master1[[#This Row],[cu_id]],Revenue_Analysis[cuid],Revenue_Analysis[Q3 Low Deviation], 0)</f>
        <v>94.272400000000005</v>
      </c>
      <c r="AF594" s="32">
        <f>_xlfn.XLOOKUP(Master1[[#This Row],[cu_id]],Revenue_Analysis[cuid],Revenue_Analysis[Q3 High Deviation], 0)</f>
        <v>99.24</v>
      </c>
      <c r="AG594" s="32">
        <f>_xlfn.XLOOKUP(Master1[[#This Row],[cu_id]],Revenue_Analysis[cuid],Revenue_Analysis[Q4 Low Deviation], 0)</f>
        <v>67.8</v>
      </c>
      <c r="AH594" s="32">
        <f>_xlfn.XLOOKUP(Master1[[#This Row],[cu_id]],Revenue_Analysis[cuid],Revenue_Analysis[Q4 High Deviation], 0)</f>
        <v>67.8</v>
      </c>
      <c r="AI594" s="32">
        <f>_xlfn.XLOOKUP(Master1[[#This Row],[cu_id]],Revenue_Analysis[cuid],Revenue_Analysis[Q1 Average], 0)</f>
        <v>93.884600000000006</v>
      </c>
      <c r="AJ594" s="32">
        <f>_xlfn.XLOOKUP(Master1[[#This Row],[cu_id]],Revenue_Analysis[cuid],Revenue_Analysis[Q2 Average], 0)</f>
        <v>109.3108</v>
      </c>
      <c r="AK594" s="32">
        <f>_xlfn.XLOOKUP(Master1[[#This Row],[cu_id]],Revenue_Analysis[cuid],Revenue_Analysis[Q3 Average], 0)</f>
        <v>96.756200000000007</v>
      </c>
      <c r="AL594" s="32">
        <f>_xlfn.XLOOKUP(Master1[[#This Row],[cu_id]],Revenue_Analysis[cuid],Revenue_Analysis[Q4 Average], 0)</f>
        <v>67.8</v>
      </c>
      <c r="AM594" s="34">
        <v>0.45833333333333331</v>
      </c>
      <c r="AN594" s="35">
        <v>0.70833333333333337</v>
      </c>
      <c r="AO594" s="35" t="s">
        <v>4592</v>
      </c>
      <c r="AP594" s="35" t="s">
        <v>4592</v>
      </c>
      <c r="AQ594" s="20" t="s">
        <v>0</v>
      </c>
      <c r="AR594" s="20"/>
      <c r="AS594" s="14">
        <f>IFERROR(_xlfn.XLOOKUP(Master1[[#This Row],[cu_id]],StopTimes[cu_ID],StopTimes[Average Stop Time]), 0)</f>
        <v>5.8708333333333336</v>
      </c>
      <c r="AT594" s="14">
        <f>IF(Master1[[#This Row],[RSP StopTime Override]] &lt;&gt; "",Master1[[#This Row],[RSP StopTime Override]],IF(Master1[[#This Row],[Avg Stop Time Helper]] &lt;&gt; 0, Master1[[#This Row],[Avg Stop Time Helper]],Average_Stop_Time))</f>
        <v>5.8708333333333336</v>
      </c>
      <c r="AU594" s="13"/>
    </row>
    <row r="595" spans="1:47" x14ac:dyDescent="0.3">
      <c r="A595" s="18" t="s">
        <v>3114</v>
      </c>
      <c r="B595" s="20">
        <v>51</v>
      </c>
      <c r="C595" s="20" t="s">
        <v>6</v>
      </c>
      <c r="D595" s="19">
        <v>99033</v>
      </c>
      <c r="E595" s="19" t="s">
        <v>6330</v>
      </c>
      <c r="F595" s="19" t="s">
        <v>6331</v>
      </c>
      <c r="G595" s="19" t="s">
        <v>6332</v>
      </c>
      <c r="H595" s="19" t="s">
        <v>11</v>
      </c>
      <c r="I595" s="19" t="s">
        <v>4867</v>
      </c>
      <c r="J595" s="19" t="s">
        <v>4</v>
      </c>
      <c r="K595" s="19" t="s">
        <v>5349</v>
      </c>
      <c r="L595" s="21" t="s">
        <v>21</v>
      </c>
      <c r="M595" s="20" t="s">
        <v>20</v>
      </c>
      <c r="N595" s="20" t="s">
        <v>2</v>
      </c>
      <c r="O595" s="20">
        <v>85</v>
      </c>
      <c r="P595" s="20">
        <v>0</v>
      </c>
      <c r="Q595" s="20">
        <v>0</v>
      </c>
      <c r="R595" s="20">
        <v>85</v>
      </c>
      <c r="S595" s="20">
        <v>0</v>
      </c>
      <c r="T595" s="20">
        <v>0</v>
      </c>
      <c r="U595" s="20">
        <v>15</v>
      </c>
      <c r="V595" s="30"/>
      <c r="W595" s="30"/>
      <c r="X595" s="33">
        <f>IFERROR(1 -(Master1[[#This Row],[Avg Garment Scans per Delivery]]/Master1[[#This Row],[Garment Inventory]]), 0)</f>
        <v>0</v>
      </c>
      <c r="Y595" s="30"/>
      <c r="Z595" s="30"/>
      <c r="AA595" s="32">
        <f>_xlfn.XLOOKUP(Master1[[#This Row],[cu_id]], Revenue_Analysis[cuid], Revenue_Analysis[Q1 Low Deviation], 0)</f>
        <v>69.06</v>
      </c>
      <c r="AB595" s="32">
        <f>_xlfn.XLOOKUP(Master1[[#This Row],[cu_id]],Revenue_Analysis[cuid],Revenue_Analysis[Q1 High Deviation], 0)</f>
        <v>125.825</v>
      </c>
      <c r="AC595" s="32">
        <f>_xlfn.XLOOKUP(Master1[[#This Row],[cu_id]],Revenue_Analysis[cuid],Revenue_Analysis[Q2 Low Deviation], 0)</f>
        <v>66.437799999999996</v>
      </c>
      <c r="AD595" s="32">
        <f>_xlfn.XLOOKUP(Master1[[#This Row],[cu_id]],Revenue_Analysis[cuid],Revenue_Analysis[Q2 High Deviation], 0)</f>
        <v>149.01560000000001</v>
      </c>
      <c r="AE595" s="32">
        <f>_xlfn.XLOOKUP(Master1[[#This Row],[cu_id]],Revenue_Analysis[cuid],Revenue_Analysis[Q3 Low Deviation], 0)</f>
        <v>78.790000000000006</v>
      </c>
      <c r="AF595" s="32">
        <f>_xlfn.XLOOKUP(Master1[[#This Row],[cu_id]],Revenue_Analysis[cuid],Revenue_Analysis[Q3 High Deviation], 0)</f>
        <v>176.94</v>
      </c>
      <c r="AG595" s="32">
        <f>_xlfn.XLOOKUP(Master1[[#This Row],[cu_id]],Revenue_Analysis[cuid],Revenue_Analysis[Q4 Low Deviation], 0)</f>
        <v>83.12</v>
      </c>
      <c r="AH595" s="32">
        <f>_xlfn.XLOOKUP(Master1[[#This Row],[cu_id]],Revenue_Analysis[cuid],Revenue_Analysis[Q4 High Deviation], 0)</f>
        <v>83.12</v>
      </c>
      <c r="AI595" s="32">
        <f>_xlfn.XLOOKUP(Master1[[#This Row],[cu_id]],Revenue_Analysis[cuid],Revenue_Analysis[Q1 Average], 0)</f>
        <v>97.442499999999995</v>
      </c>
      <c r="AJ595" s="32">
        <f>_xlfn.XLOOKUP(Master1[[#This Row],[cu_id]],Revenue_Analysis[cuid],Revenue_Analysis[Q2 Average], 0)</f>
        <v>107.72669999999999</v>
      </c>
      <c r="AK595" s="32">
        <f>_xlfn.XLOOKUP(Master1[[#This Row],[cu_id]],Revenue_Analysis[cuid],Revenue_Analysis[Q3 Average], 0)</f>
        <v>127.86499999999999</v>
      </c>
      <c r="AL595" s="32">
        <f>_xlfn.XLOOKUP(Master1[[#This Row],[cu_id]],Revenue_Analysis[cuid],Revenue_Analysis[Q4 Average], 0)</f>
        <v>83.12</v>
      </c>
      <c r="AM595" s="34">
        <v>0.33333333333333331</v>
      </c>
      <c r="AN595" s="35">
        <v>0.70833333333333337</v>
      </c>
      <c r="AO595" s="35" t="s">
        <v>4592</v>
      </c>
      <c r="AP595" s="35" t="s">
        <v>4592</v>
      </c>
      <c r="AQ595" s="20" t="s">
        <v>0</v>
      </c>
      <c r="AR595" s="20"/>
      <c r="AS595" s="14">
        <f>IFERROR(_xlfn.XLOOKUP(Master1[[#This Row],[cu_id]],StopTimes[cu_ID],StopTimes[Average Stop Time]), 0)</f>
        <v>14.658333333333333</v>
      </c>
      <c r="AT595" s="14">
        <f>IF(Master1[[#This Row],[RSP StopTime Override]] &lt;&gt; "",Master1[[#This Row],[RSP StopTime Override]],IF(Master1[[#This Row],[Avg Stop Time Helper]] &lt;&gt; 0, Master1[[#This Row],[Avg Stop Time Helper]],Average_Stop_Time))</f>
        <v>14.658333333333333</v>
      </c>
      <c r="AU595" s="13"/>
    </row>
    <row r="596" spans="1:47" x14ac:dyDescent="0.3">
      <c r="A596" s="18" t="s">
        <v>3115</v>
      </c>
      <c r="B596" s="20">
        <v>52</v>
      </c>
      <c r="C596" s="20" t="s">
        <v>12</v>
      </c>
      <c r="D596" s="19">
        <v>532040</v>
      </c>
      <c r="E596" s="19" t="s">
        <v>13</v>
      </c>
      <c r="F596" s="19" t="s">
        <v>6625</v>
      </c>
      <c r="G596" s="19" t="s">
        <v>6626</v>
      </c>
      <c r="H596" s="19" t="s">
        <v>33</v>
      </c>
      <c r="I596" s="19" t="s">
        <v>4977</v>
      </c>
      <c r="J596" s="19" t="s">
        <v>4</v>
      </c>
      <c r="K596" s="19" t="s">
        <v>4608</v>
      </c>
      <c r="L596" s="21" t="s">
        <v>16</v>
      </c>
      <c r="M596" s="20" t="s">
        <v>3</v>
      </c>
      <c r="N596" s="20" t="s">
        <v>2</v>
      </c>
      <c r="O596" s="20">
        <v>25</v>
      </c>
      <c r="P596" s="20">
        <v>0</v>
      </c>
      <c r="Q596" s="20">
        <v>25</v>
      </c>
      <c r="R596" s="20">
        <v>0</v>
      </c>
      <c r="S596" s="20">
        <v>0</v>
      </c>
      <c r="T596" s="20">
        <v>0</v>
      </c>
      <c r="U596" s="20">
        <v>55</v>
      </c>
      <c r="V596" s="30">
        <v>289</v>
      </c>
      <c r="W596" s="30">
        <v>54</v>
      </c>
      <c r="X596" s="33">
        <f>IFERROR(1 -(Master1[[#This Row],[Avg Garment Scans per Delivery]]/Master1[[#This Row],[Garment Inventory]]), 0)</f>
        <v>0.81314878892733566</v>
      </c>
      <c r="Y596" s="30">
        <v>14</v>
      </c>
      <c r="Z596" s="30">
        <v>289</v>
      </c>
      <c r="AA596" s="32">
        <f>_xlfn.XLOOKUP(Master1[[#This Row],[cu_id]], Revenue_Analysis[cuid], Revenue_Analysis[Q1 Low Deviation], 0)</f>
        <v>150.0968</v>
      </c>
      <c r="AB596" s="32">
        <f>_xlfn.XLOOKUP(Master1[[#This Row],[cu_id]],Revenue_Analysis[cuid],Revenue_Analysis[Q1 High Deviation], 0)</f>
        <v>323.12619999999998</v>
      </c>
      <c r="AC596" s="32">
        <f>_xlfn.XLOOKUP(Master1[[#This Row],[cu_id]],Revenue_Analysis[cuid],Revenue_Analysis[Q2 Low Deviation], 0)</f>
        <v>172.33920000000001</v>
      </c>
      <c r="AD596" s="32">
        <f>_xlfn.XLOOKUP(Master1[[#This Row],[cu_id]],Revenue_Analysis[cuid],Revenue_Analysis[Q2 High Deviation], 0)</f>
        <v>371.5224</v>
      </c>
      <c r="AE596" s="32">
        <f>_xlfn.XLOOKUP(Master1[[#This Row],[cu_id]],Revenue_Analysis[cuid],Revenue_Analysis[Q3 Low Deviation], 0)</f>
        <v>152.48349999999999</v>
      </c>
      <c r="AF596" s="32">
        <f>_xlfn.XLOOKUP(Master1[[#This Row],[cu_id]],Revenue_Analysis[cuid],Revenue_Analysis[Q3 High Deviation], 0)</f>
        <v>378.40269999999998</v>
      </c>
      <c r="AG596" s="32">
        <f>_xlfn.XLOOKUP(Master1[[#This Row],[cu_id]],Revenue_Analysis[cuid],Revenue_Analysis[Q4 Low Deviation], 0)</f>
        <v>111.1726</v>
      </c>
      <c r="AH596" s="32">
        <f>_xlfn.XLOOKUP(Master1[[#This Row],[cu_id]],Revenue_Analysis[cuid],Revenue_Analysis[Q4 High Deviation], 0)</f>
        <v>252.0258</v>
      </c>
      <c r="AI596" s="32">
        <f>_xlfn.XLOOKUP(Master1[[#This Row],[cu_id]],Revenue_Analysis[cuid],Revenue_Analysis[Q1 Average], 0)</f>
        <v>236.61150000000001</v>
      </c>
      <c r="AJ596" s="32">
        <f>_xlfn.XLOOKUP(Master1[[#This Row],[cu_id]],Revenue_Analysis[cuid],Revenue_Analysis[Q2 Average], 0)</f>
        <v>271.93079999999998</v>
      </c>
      <c r="AK596" s="32">
        <f>_xlfn.XLOOKUP(Master1[[#This Row],[cu_id]],Revenue_Analysis[cuid],Revenue_Analysis[Q3 Average], 0)</f>
        <v>265.44310000000002</v>
      </c>
      <c r="AL596" s="32">
        <f>_xlfn.XLOOKUP(Master1[[#This Row],[cu_id]],Revenue_Analysis[cuid],Revenue_Analysis[Q4 Average], 0)</f>
        <v>181.5992</v>
      </c>
      <c r="AM596" s="34">
        <v>0.33333333333333331</v>
      </c>
      <c r="AN596" s="35">
        <v>0.70833333333333337</v>
      </c>
      <c r="AO596" s="35" t="s">
        <v>4592</v>
      </c>
      <c r="AP596" s="35" t="s">
        <v>4592</v>
      </c>
      <c r="AQ596" s="20" t="s">
        <v>0</v>
      </c>
      <c r="AR596" s="20"/>
      <c r="AS596" s="14">
        <f>IFERROR(_xlfn.XLOOKUP(Master1[[#This Row],[cu_id]],StopTimes[cu_ID],StopTimes[Average Stop Time]), 0)</f>
        <v>15.390476191666666</v>
      </c>
      <c r="AT596" s="14">
        <f>IF(Master1[[#This Row],[RSP StopTime Override]] &lt;&gt; "",Master1[[#This Row],[RSP StopTime Override]],IF(Master1[[#This Row],[Avg Stop Time Helper]] &lt;&gt; 0, Master1[[#This Row],[Avg Stop Time Helper]],Average_Stop_Time))</f>
        <v>15.390476191666666</v>
      </c>
      <c r="AU596" s="13"/>
    </row>
    <row r="597" spans="1:47" x14ac:dyDescent="0.3">
      <c r="A597" s="18" t="s">
        <v>3116</v>
      </c>
      <c r="B597" s="20">
        <v>56</v>
      </c>
      <c r="C597" s="20" t="s">
        <v>14</v>
      </c>
      <c r="D597" s="19">
        <v>532052</v>
      </c>
      <c r="E597" s="19" t="s">
        <v>13</v>
      </c>
      <c r="F597" s="19" t="s">
        <v>7124</v>
      </c>
      <c r="G597" s="19" t="s">
        <v>7125</v>
      </c>
      <c r="H597" s="19" t="s">
        <v>5</v>
      </c>
      <c r="I597" s="19" t="s">
        <v>5402</v>
      </c>
      <c r="J597" s="19" t="s">
        <v>4</v>
      </c>
      <c r="K597" s="19" t="s">
        <v>5764</v>
      </c>
      <c r="L597" s="21" t="s">
        <v>26</v>
      </c>
      <c r="M597" s="20" t="s">
        <v>20</v>
      </c>
      <c r="N597" s="20" t="s">
        <v>25</v>
      </c>
      <c r="O597" s="20">
        <v>98</v>
      </c>
      <c r="P597" s="20">
        <v>0</v>
      </c>
      <c r="Q597" s="20">
        <v>0</v>
      </c>
      <c r="R597" s="20">
        <v>0</v>
      </c>
      <c r="S597" s="20">
        <v>98</v>
      </c>
      <c r="T597" s="20">
        <v>0</v>
      </c>
      <c r="U597" s="20">
        <v>34</v>
      </c>
      <c r="V597" s="30"/>
      <c r="W597" s="30"/>
      <c r="X597" s="33">
        <f>IFERROR(1 -(Master1[[#This Row],[Avg Garment Scans per Delivery]]/Master1[[#This Row],[Garment Inventory]]), 0)</f>
        <v>0</v>
      </c>
      <c r="Y597" s="30"/>
      <c r="Z597" s="30"/>
      <c r="AA597" s="32">
        <f>_xlfn.XLOOKUP(Master1[[#This Row],[cu_id]], Revenue_Analysis[cuid], Revenue_Analysis[Q1 Low Deviation], 0)</f>
        <v>67.131399999999999</v>
      </c>
      <c r="AB597" s="32">
        <f>_xlfn.XLOOKUP(Master1[[#This Row],[cu_id]],Revenue_Analysis[cuid],Revenue_Analysis[Q1 High Deviation], 0)</f>
        <v>266.98860000000002</v>
      </c>
      <c r="AC597" s="32">
        <f>_xlfn.XLOOKUP(Master1[[#This Row],[cu_id]],Revenue_Analysis[cuid],Revenue_Analysis[Q2 Low Deviation], 0)</f>
        <v>150.89250000000001</v>
      </c>
      <c r="AD597" s="32">
        <f>_xlfn.XLOOKUP(Master1[[#This Row],[cu_id]],Revenue_Analysis[cuid],Revenue_Analysis[Q2 High Deviation], 0)</f>
        <v>435.83249999999998</v>
      </c>
      <c r="AE597" s="32">
        <f>_xlfn.XLOOKUP(Master1[[#This Row],[cu_id]],Revenue_Analysis[cuid],Revenue_Analysis[Q3 Low Deviation], 0)</f>
        <v>250.30940000000001</v>
      </c>
      <c r="AF597" s="32">
        <f>_xlfn.XLOOKUP(Master1[[#This Row],[cu_id]],Revenue_Analysis[cuid],Revenue_Analysis[Q3 High Deviation], 0)</f>
        <v>474.8766</v>
      </c>
      <c r="AG597" s="32">
        <f>_xlfn.XLOOKUP(Master1[[#This Row],[cu_id]],Revenue_Analysis[cuid],Revenue_Analysis[Q4 Low Deviation], 0)</f>
        <v>146.49289999999999</v>
      </c>
      <c r="AH597" s="32">
        <f>_xlfn.XLOOKUP(Master1[[#This Row],[cu_id]],Revenue_Analysis[cuid],Revenue_Analysis[Q4 High Deviation], 0)</f>
        <v>321.00709999999998</v>
      </c>
      <c r="AI597" s="32">
        <f>_xlfn.XLOOKUP(Master1[[#This Row],[cu_id]],Revenue_Analysis[cuid],Revenue_Analysis[Q1 Average], 0)</f>
        <v>167.06</v>
      </c>
      <c r="AJ597" s="32">
        <f>_xlfn.XLOOKUP(Master1[[#This Row],[cu_id]],Revenue_Analysis[cuid],Revenue_Analysis[Q2 Average], 0)</f>
        <v>293.36250000000001</v>
      </c>
      <c r="AK597" s="32">
        <f>_xlfn.XLOOKUP(Master1[[#This Row],[cu_id]],Revenue_Analysis[cuid],Revenue_Analysis[Q3 Average], 0)</f>
        <v>362.59300000000002</v>
      </c>
      <c r="AL597" s="32">
        <f>_xlfn.XLOOKUP(Master1[[#This Row],[cu_id]],Revenue_Analysis[cuid],Revenue_Analysis[Q4 Average], 0)</f>
        <v>233.75</v>
      </c>
      <c r="AM597" s="34" t="s">
        <v>4592</v>
      </c>
      <c r="AN597" s="35" t="s">
        <v>4592</v>
      </c>
      <c r="AO597" s="35" t="s">
        <v>4592</v>
      </c>
      <c r="AP597" s="35" t="s">
        <v>4592</v>
      </c>
      <c r="AQ597" s="20" t="s">
        <v>0</v>
      </c>
      <c r="AR597" s="20"/>
      <c r="AS597" s="14">
        <f>IFERROR(_xlfn.XLOOKUP(Master1[[#This Row],[cu_id]],StopTimes[cu_ID],StopTimes[Average Stop Time]), 0)</f>
        <v>4.6944444433333334</v>
      </c>
      <c r="AT597" s="14">
        <f>IF(Master1[[#This Row],[RSP StopTime Override]] &lt;&gt; "",Master1[[#This Row],[RSP StopTime Override]],IF(Master1[[#This Row],[Avg Stop Time Helper]] &lt;&gt; 0, Master1[[#This Row],[Avg Stop Time Helper]],Average_Stop_Time))</f>
        <v>4.6944444433333334</v>
      </c>
      <c r="AU597" s="13"/>
    </row>
    <row r="598" spans="1:47" x14ac:dyDescent="0.3">
      <c r="A598" s="18" t="s">
        <v>3117</v>
      </c>
      <c r="B598" s="20">
        <v>52</v>
      </c>
      <c r="C598" s="20" t="s">
        <v>6</v>
      </c>
      <c r="D598" s="19">
        <v>532061</v>
      </c>
      <c r="E598" s="19" t="s">
        <v>13</v>
      </c>
      <c r="F598" s="19" t="s">
        <v>6678</v>
      </c>
      <c r="G598" s="19" t="s">
        <v>6679</v>
      </c>
      <c r="H598" s="19" t="s">
        <v>5</v>
      </c>
      <c r="I598" s="19" t="s">
        <v>4977</v>
      </c>
      <c r="J598" s="19" t="s">
        <v>4</v>
      </c>
      <c r="K598" s="19" t="s">
        <v>5245</v>
      </c>
      <c r="L598" s="21" t="s">
        <v>16</v>
      </c>
      <c r="M598" s="20" t="s">
        <v>3</v>
      </c>
      <c r="N598" s="20" t="s">
        <v>2</v>
      </c>
      <c r="O598" s="20">
        <v>25</v>
      </c>
      <c r="P598" s="20">
        <v>0</v>
      </c>
      <c r="Q598" s="20">
        <v>0</v>
      </c>
      <c r="R598" s="20">
        <v>25</v>
      </c>
      <c r="S598" s="20">
        <v>0</v>
      </c>
      <c r="T598" s="20">
        <v>0</v>
      </c>
      <c r="U598" s="20">
        <v>53</v>
      </c>
      <c r="V598" s="30"/>
      <c r="W598" s="30"/>
      <c r="X598" s="33">
        <f>IFERROR(1 -(Master1[[#This Row],[Avg Garment Scans per Delivery]]/Master1[[#This Row],[Garment Inventory]]), 0)</f>
        <v>0</v>
      </c>
      <c r="Y598" s="30"/>
      <c r="Z598" s="30"/>
      <c r="AA598" s="32">
        <f>_xlfn.XLOOKUP(Master1[[#This Row],[cu_id]], Revenue_Analysis[cuid], Revenue_Analysis[Q1 Low Deviation], 0)</f>
        <v>38.624299999999998</v>
      </c>
      <c r="AB598" s="32">
        <f>_xlfn.XLOOKUP(Master1[[#This Row],[cu_id]],Revenue_Analysis[cuid],Revenue_Analysis[Q1 High Deviation], 0)</f>
        <v>51.914299999999997</v>
      </c>
      <c r="AC598" s="32">
        <f>_xlfn.XLOOKUP(Master1[[#This Row],[cu_id]],Revenue_Analysis[cuid],Revenue_Analysis[Q2 Low Deviation], 0)</f>
        <v>53.396799999999999</v>
      </c>
      <c r="AD598" s="32">
        <f>_xlfn.XLOOKUP(Master1[[#This Row],[cu_id]],Revenue_Analysis[cuid],Revenue_Analysis[Q2 High Deviation], 0)</f>
        <v>55.530799999999999</v>
      </c>
      <c r="AE598" s="32">
        <f>_xlfn.XLOOKUP(Master1[[#This Row],[cu_id]],Revenue_Analysis[cuid],Revenue_Analysis[Q3 Low Deviation], 0)</f>
        <v>54.786999999999999</v>
      </c>
      <c r="AF598" s="32">
        <f>_xlfn.XLOOKUP(Master1[[#This Row],[cu_id]],Revenue_Analysis[cuid],Revenue_Analysis[Q3 High Deviation], 0)</f>
        <v>55.711399999999998</v>
      </c>
      <c r="AG598" s="32">
        <f>_xlfn.XLOOKUP(Master1[[#This Row],[cu_id]],Revenue_Analysis[cuid],Revenue_Analysis[Q4 Low Deviation], 0)</f>
        <v>41.750900000000001</v>
      </c>
      <c r="AH598" s="32">
        <f>_xlfn.XLOOKUP(Master1[[#This Row],[cu_id]],Revenue_Analysis[cuid],Revenue_Analysis[Q4 High Deviation], 0)</f>
        <v>43.656700000000001</v>
      </c>
      <c r="AI598" s="32">
        <f>_xlfn.XLOOKUP(Master1[[#This Row],[cu_id]],Revenue_Analysis[cuid],Revenue_Analysis[Q1 Average], 0)</f>
        <v>45.269300000000001</v>
      </c>
      <c r="AJ598" s="32">
        <f>_xlfn.XLOOKUP(Master1[[#This Row],[cu_id]],Revenue_Analysis[cuid],Revenue_Analysis[Q2 Average], 0)</f>
        <v>54.463799999999999</v>
      </c>
      <c r="AK598" s="32">
        <f>_xlfn.XLOOKUP(Master1[[#This Row],[cu_id]],Revenue_Analysis[cuid],Revenue_Analysis[Q3 Average], 0)</f>
        <v>55.249200000000002</v>
      </c>
      <c r="AL598" s="32">
        <f>_xlfn.XLOOKUP(Master1[[#This Row],[cu_id]],Revenue_Analysis[cuid],Revenue_Analysis[Q4 Average], 0)</f>
        <v>42.703800000000001</v>
      </c>
      <c r="AM598" s="34">
        <v>0.33333333333333331</v>
      </c>
      <c r="AN598" s="35">
        <v>0.70833333333333337</v>
      </c>
      <c r="AO598" s="35" t="s">
        <v>4592</v>
      </c>
      <c r="AP598" s="35" t="s">
        <v>4592</v>
      </c>
      <c r="AQ598" s="20" t="s">
        <v>0</v>
      </c>
      <c r="AR598" s="20"/>
      <c r="AS598" s="14">
        <f>IFERROR(_xlfn.XLOOKUP(Master1[[#This Row],[cu_id]],StopTimes[cu_ID],StopTimes[Average Stop Time]), 0)</f>
        <v>3.5104166666666665</v>
      </c>
      <c r="AT598" s="14">
        <f>IF(Master1[[#This Row],[RSP StopTime Override]] &lt;&gt; "",Master1[[#This Row],[RSP StopTime Override]],IF(Master1[[#This Row],[Avg Stop Time Helper]] &lt;&gt; 0, Master1[[#This Row],[Avg Stop Time Helper]],Average_Stop_Time))</f>
        <v>3.5104166666666665</v>
      </c>
      <c r="AU598" s="13"/>
    </row>
    <row r="599" spans="1:47" x14ac:dyDescent="0.3">
      <c r="A599" s="18" t="s">
        <v>3118</v>
      </c>
      <c r="B599" s="20">
        <v>12</v>
      </c>
      <c r="C599" s="20" t="s">
        <v>14</v>
      </c>
      <c r="D599" s="19">
        <v>532062</v>
      </c>
      <c r="E599" s="19" t="s">
        <v>13</v>
      </c>
      <c r="F599" s="19" t="s">
        <v>5218</v>
      </c>
      <c r="G599" s="19" t="s">
        <v>5219</v>
      </c>
      <c r="H599" s="19" t="s">
        <v>5</v>
      </c>
      <c r="I599" s="19" t="s">
        <v>4977</v>
      </c>
      <c r="J599" s="19" t="s">
        <v>4</v>
      </c>
      <c r="K599" s="19" t="s">
        <v>4978</v>
      </c>
      <c r="L599" s="21" t="s">
        <v>16</v>
      </c>
      <c r="M599" s="20" t="s">
        <v>3</v>
      </c>
      <c r="N599" s="20" t="s">
        <v>2</v>
      </c>
      <c r="O599" s="20">
        <v>150</v>
      </c>
      <c r="P599" s="20">
        <v>0</v>
      </c>
      <c r="Q599" s="20">
        <v>0</v>
      </c>
      <c r="R599" s="20">
        <v>0</v>
      </c>
      <c r="S599" s="20">
        <v>150</v>
      </c>
      <c r="T599" s="20">
        <v>0</v>
      </c>
      <c r="U599" s="20">
        <v>53</v>
      </c>
      <c r="V599" s="30"/>
      <c r="W599" s="30"/>
      <c r="X599" s="33">
        <f>IFERROR(1 -(Master1[[#This Row],[Avg Garment Scans per Delivery]]/Master1[[#This Row],[Garment Inventory]]), 0)</f>
        <v>0</v>
      </c>
      <c r="Y599" s="30"/>
      <c r="Z599" s="30"/>
      <c r="AA599" s="32">
        <f>_xlfn.XLOOKUP(Master1[[#This Row],[cu_id]], Revenue_Analysis[cuid], Revenue_Analysis[Q1 Low Deviation], 0)</f>
        <v>71.582800000000006</v>
      </c>
      <c r="AB599" s="32">
        <f>_xlfn.XLOOKUP(Master1[[#This Row],[cu_id]],Revenue_Analysis[cuid],Revenue_Analysis[Q1 High Deviation], 0)</f>
        <v>102.4264</v>
      </c>
      <c r="AC599" s="32">
        <f>_xlfn.XLOOKUP(Master1[[#This Row],[cu_id]],Revenue_Analysis[cuid],Revenue_Analysis[Q2 Low Deviation], 0)</f>
        <v>73.916799999999995</v>
      </c>
      <c r="AD599" s="32">
        <f>_xlfn.XLOOKUP(Master1[[#This Row],[cu_id]],Revenue_Analysis[cuid],Revenue_Analysis[Q2 High Deviation], 0)</f>
        <v>119.8048</v>
      </c>
      <c r="AE599" s="32">
        <f>_xlfn.XLOOKUP(Master1[[#This Row],[cu_id]],Revenue_Analysis[cuid],Revenue_Analysis[Q3 Low Deviation], 0)</f>
        <v>71.987099999999998</v>
      </c>
      <c r="AF599" s="32">
        <f>_xlfn.XLOOKUP(Master1[[#This Row],[cu_id]],Revenue_Analysis[cuid],Revenue_Analysis[Q3 High Deviation], 0)</f>
        <v>134.9913</v>
      </c>
      <c r="AG599" s="32">
        <f>_xlfn.XLOOKUP(Master1[[#This Row],[cu_id]],Revenue_Analysis[cuid],Revenue_Analysis[Q4 Low Deviation], 0)</f>
        <v>70.157799999999995</v>
      </c>
      <c r="AH599" s="32">
        <f>_xlfn.XLOOKUP(Master1[[#This Row],[cu_id]],Revenue_Analysis[cuid],Revenue_Analysis[Q4 High Deviation], 0)</f>
        <v>116.5176</v>
      </c>
      <c r="AI599" s="32">
        <f>_xlfn.XLOOKUP(Master1[[#This Row],[cu_id]],Revenue_Analysis[cuid],Revenue_Analysis[Q1 Average], 0)</f>
        <v>87.004599999999996</v>
      </c>
      <c r="AJ599" s="32">
        <f>_xlfn.XLOOKUP(Master1[[#This Row],[cu_id]],Revenue_Analysis[cuid],Revenue_Analysis[Q2 Average], 0)</f>
        <v>96.860799999999998</v>
      </c>
      <c r="AK599" s="32">
        <f>_xlfn.XLOOKUP(Master1[[#This Row],[cu_id]],Revenue_Analysis[cuid],Revenue_Analysis[Q3 Average], 0)</f>
        <v>103.4892</v>
      </c>
      <c r="AL599" s="32">
        <f>_xlfn.XLOOKUP(Master1[[#This Row],[cu_id]],Revenue_Analysis[cuid],Revenue_Analysis[Q4 Average], 0)</f>
        <v>93.337699999999998</v>
      </c>
      <c r="AM599" s="34">
        <v>0.45833333333333331</v>
      </c>
      <c r="AN599" s="35">
        <v>0.70833333333333337</v>
      </c>
      <c r="AO599" s="35" t="s">
        <v>4592</v>
      </c>
      <c r="AP599" s="35" t="s">
        <v>4592</v>
      </c>
      <c r="AQ599" s="20" t="s">
        <v>27</v>
      </c>
      <c r="AR599" s="20"/>
      <c r="AS599" s="14">
        <f>IFERROR(_xlfn.XLOOKUP(Master1[[#This Row],[cu_id]],StopTimes[cu_ID],StopTimes[Average Stop Time]), 0)</f>
        <v>5.8520833333333337</v>
      </c>
      <c r="AT599" s="14">
        <f>IF(Master1[[#This Row],[RSP StopTime Override]] &lt;&gt; "",Master1[[#This Row],[RSP StopTime Override]],IF(Master1[[#This Row],[Avg Stop Time Helper]] &lt;&gt; 0, Master1[[#This Row],[Avg Stop Time Helper]],Average_Stop_Time))</f>
        <v>5.8520833333333337</v>
      </c>
      <c r="AU599" s="13"/>
    </row>
    <row r="600" spans="1:47" x14ac:dyDescent="0.3">
      <c r="A600" s="18" t="s">
        <v>3119</v>
      </c>
      <c r="B600" s="20">
        <v>50</v>
      </c>
      <c r="C600" s="20" t="s">
        <v>14</v>
      </c>
      <c r="D600" s="19">
        <v>99062</v>
      </c>
      <c r="E600" s="19" t="s">
        <v>104</v>
      </c>
      <c r="F600" s="19" t="s">
        <v>6102</v>
      </c>
      <c r="G600" s="19" t="s">
        <v>6103</v>
      </c>
      <c r="H600" s="19" t="s">
        <v>5</v>
      </c>
      <c r="I600" s="19" t="s">
        <v>6028</v>
      </c>
      <c r="J600" s="19" t="s">
        <v>4</v>
      </c>
      <c r="K600" s="19" t="s">
        <v>6029</v>
      </c>
      <c r="L600" s="21" t="s">
        <v>16</v>
      </c>
      <c r="M600" s="20" t="s">
        <v>3</v>
      </c>
      <c r="N600" s="20" t="s">
        <v>2</v>
      </c>
      <c r="O600" s="20">
        <v>20</v>
      </c>
      <c r="P600" s="20">
        <v>0</v>
      </c>
      <c r="Q600" s="20">
        <v>0</v>
      </c>
      <c r="R600" s="20">
        <v>0</v>
      </c>
      <c r="S600" s="20">
        <v>20</v>
      </c>
      <c r="T600" s="20">
        <v>0</v>
      </c>
      <c r="U600" s="20">
        <v>53</v>
      </c>
      <c r="V600" s="30">
        <v>45</v>
      </c>
      <c r="W600" s="30">
        <v>12</v>
      </c>
      <c r="X600" s="33">
        <f>IFERROR(1 -(Master1[[#This Row],[Avg Garment Scans per Delivery]]/Master1[[#This Row],[Garment Inventory]]), 0)</f>
        <v>0.73333333333333339</v>
      </c>
      <c r="Y600" s="30">
        <v>2</v>
      </c>
      <c r="Z600" s="30">
        <v>44</v>
      </c>
      <c r="AA600" s="32">
        <f>_xlfn.XLOOKUP(Master1[[#This Row],[cu_id]], Revenue_Analysis[cuid], Revenue_Analysis[Q1 Low Deviation], 0)</f>
        <v>154.17670000000001</v>
      </c>
      <c r="AB600" s="32">
        <f>_xlfn.XLOOKUP(Master1[[#This Row],[cu_id]],Revenue_Analysis[cuid],Revenue_Analysis[Q1 High Deviation], 0)</f>
        <v>156.8125</v>
      </c>
      <c r="AC600" s="32">
        <f>_xlfn.XLOOKUP(Master1[[#This Row],[cu_id]],Revenue_Analysis[cuid],Revenue_Analysis[Q2 Low Deviation], 0)</f>
        <v>136.63589999999999</v>
      </c>
      <c r="AD600" s="32">
        <f>_xlfn.XLOOKUP(Master1[[#This Row],[cu_id]],Revenue_Analysis[cuid],Revenue_Analysis[Q2 High Deviation], 0)</f>
        <v>171.3013</v>
      </c>
      <c r="AE600" s="32">
        <f>_xlfn.XLOOKUP(Master1[[#This Row],[cu_id]],Revenue_Analysis[cuid],Revenue_Analysis[Q3 Low Deviation], 0)</f>
        <v>139.62010000000001</v>
      </c>
      <c r="AF600" s="32">
        <f>_xlfn.XLOOKUP(Master1[[#This Row],[cu_id]],Revenue_Analysis[cuid],Revenue_Analysis[Q3 High Deviation], 0)</f>
        <v>256.93529999999998</v>
      </c>
      <c r="AG600" s="32">
        <f>_xlfn.XLOOKUP(Master1[[#This Row],[cu_id]],Revenue_Analysis[cuid],Revenue_Analysis[Q4 Low Deviation], 0)</f>
        <v>150.81649999999999</v>
      </c>
      <c r="AH600" s="32">
        <f>_xlfn.XLOOKUP(Master1[[#This Row],[cu_id]],Revenue_Analysis[cuid],Revenue_Analysis[Q4 High Deviation], 0)</f>
        <v>174.3777</v>
      </c>
      <c r="AI600" s="32">
        <f>_xlfn.XLOOKUP(Master1[[#This Row],[cu_id]],Revenue_Analysis[cuid],Revenue_Analysis[Q1 Average], 0)</f>
        <v>155.49459999999999</v>
      </c>
      <c r="AJ600" s="32">
        <f>_xlfn.XLOOKUP(Master1[[#This Row],[cu_id]],Revenue_Analysis[cuid],Revenue_Analysis[Q2 Average], 0)</f>
        <v>153.96860000000001</v>
      </c>
      <c r="AK600" s="32">
        <f>_xlfn.XLOOKUP(Master1[[#This Row],[cu_id]],Revenue_Analysis[cuid],Revenue_Analysis[Q3 Average], 0)</f>
        <v>198.27770000000001</v>
      </c>
      <c r="AL600" s="32">
        <f>_xlfn.XLOOKUP(Master1[[#This Row],[cu_id]],Revenue_Analysis[cuid],Revenue_Analysis[Q4 Average], 0)</f>
        <v>162.59710000000001</v>
      </c>
      <c r="AM600" s="34">
        <v>0.29166666666666669</v>
      </c>
      <c r="AN600" s="35">
        <v>0.5</v>
      </c>
      <c r="AO600" s="35" t="s">
        <v>4592</v>
      </c>
      <c r="AP600" s="35" t="s">
        <v>4592</v>
      </c>
      <c r="AQ600" s="20" t="s">
        <v>0</v>
      </c>
      <c r="AR600" s="20"/>
      <c r="AS600" s="14">
        <f>IFERROR(_xlfn.XLOOKUP(Master1[[#This Row],[cu_id]],StopTimes[cu_ID],StopTimes[Average Stop Time]), 0)</f>
        <v>15.070833333333333</v>
      </c>
      <c r="AT600" s="14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600" s="13">
        <v>15</v>
      </c>
    </row>
    <row r="601" spans="1:47" x14ac:dyDescent="0.3">
      <c r="A601" s="18" t="s">
        <v>3120</v>
      </c>
      <c r="B601" s="20">
        <v>56</v>
      </c>
      <c r="C601" s="20" t="s">
        <v>14</v>
      </c>
      <c r="D601" s="19">
        <v>532076</v>
      </c>
      <c r="E601" s="19" t="s">
        <v>13</v>
      </c>
      <c r="F601" s="19" t="s">
        <v>7126</v>
      </c>
      <c r="G601" s="19" t="s">
        <v>7127</v>
      </c>
      <c r="H601" s="19" t="s">
        <v>5</v>
      </c>
      <c r="I601" s="19" t="s">
        <v>7081</v>
      </c>
      <c r="J601" s="19" t="s">
        <v>4</v>
      </c>
      <c r="K601" s="19" t="s">
        <v>7082</v>
      </c>
      <c r="L601" s="21" t="s">
        <v>16</v>
      </c>
      <c r="M601" s="20" t="s">
        <v>3</v>
      </c>
      <c r="N601" s="20" t="s">
        <v>2</v>
      </c>
      <c r="O601" s="20">
        <v>130</v>
      </c>
      <c r="P601" s="20">
        <v>0</v>
      </c>
      <c r="Q601" s="20">
        <v>0</v>
      </c>
      <c r="R601" s="20">
        <v>0</v>
      </c>
      <c r="S601" s="20">
        <v>130</v>
      </c>
      <c r="T601" s="20">
        <v>0</v>
      </c>
      <c r="U601" s="20">
        <v>53</v>
      </c>
      <c r="V601" s="30"/>
      <c r="W601" s="30"/>
      <c r="X601" s="33">
        <f>IFERROR(1 -(Master1[[#This Row],[Avg Garment Scans per Delivery]]/Master1[[#This Row],[Garment Inventory]]), 0)</f>
        <v>0</v>
      </c>
      <c r="Y601" s="30"/>
      <c r="Z601" s="30"/>
      <c r="AA601" s="32">
        <f>_xlfn.XLOOKUP(Master1[[#This Row],[cu_id]], Revenue_Analysis[cuid], Revenue_Analysis[Q1 Low Deviation], 0)</f>
        <v>88.455600000000004</v>
      </c>
      <c r="AB601" s="32">
        <f>_xlfn.XLOOKUP(Master1[[#This Row],[cu_id]],Revenue_Analysis[cuid],Revenue_Analysis[Q1 High Deviation], 0)</f>
        <v>118.3398</v>
      </c>
      <c r="AC601" s="32">
        <f>_xlfn.XLOOKUP(Master1[[#This Row],[cu_id]],Revenue_Analysis[cuid],Revenue_Analysis[Q2 Low Deviation], 0)</f>
        <v>99.297899999999998</v>
      </c>
      <c r="AD601" s="32">
        <f>_xlfn.XLOOKUP(Master1[[#This Row],[cu_id]],Revenue_Analysis[cuid],Revenue_Analysis[Q2 High Deviation], 0)</f>
        <v>131.56970000000001</v>
      </c>
      <c r="AE601" s="32">
        <f>_xlfn.XLOOKUP(Master1[[#This Row],[cu_id]],Revenue_Analysis[cuid],Revenue_Analysis[Q3 Low Deviation], 0)</f>
        <v>99.224000000000004</v>
      </c>
      <c r="AF601" s="32">
        <f>_xlfn.XLOOKUP(Master1[[#This Row],[cu_id]],Revenue_Analysis[cuid],Revenue_Analysis[Q3 High Deviation], 0)</f>
        <v>131.8314</v>
      </c>
      <c r="AG601" s="32">
        <f>_xlfn.XLOOKUP(Master1[[#This Row],[cu_id]],Revenue_Analysis[cuid],Revenue_Analysis[Q4 Low Deviation], 0)</f>
        <v>90.139399999999995</v>
      </c>
      <c r="AH601" s="32">
        <f>_xlfn.XLOOKUP(Master1[[#This Row],[cu_id]],Revenue_Analysis[cuid],Revenue_Analysis[Q4 High Deviation], 0)</f>
        <v>120.2852</v>
      </c>
      <c r="AI601" s="32">
        <f>_xlfn.XLOOKUP(Master1[[#This Row],[cu_id]],Revenue_Analysis[cuid],Revenue_Analysis[Q1 Average], 0)</f>
        <v>103.3977</v>
      </c>
      <c r="AJ601" s="32">
        <f>_xlfn.XLOOKUP(Master1[[#This Row],[cu_id]],Revenue_Analysis[cuid],Revenue_Analysis[Q2 Average], 0)</f>
        <v>115.43380000000001</v>
      </c>
      <c r="AK601" s="32">
        <f>_xlfn.XLOOKUP(Master1[[#This Row],[cu_id]],Revenue_Analysis[cuid],Revenue_Analysis[Q3 Average], 0)</f>
        <v>115.5277</v>
      </c>
      <c r="AL601" s="32">
        <f>_xlfn.XLOOKUP(Master1[[#This Row],[cu_id]],Revenue_Analysis[cuid],Revenue_Analysis[Q4 Average], 0)</f>
        <v>105.2123</v>
      </c>
      <c r="AM601" s="34">
        <v>0.375</v>
      </c>
      <c r="AN601" s="35">
        <v>0.70833333333333337</v>
      </c>
      <c r="AO601" s="35" t="s">
        <v>4592</v>
      </c>
      <c r="AP601" s="35" t="s">
        <v>4592</v>
      </c>
      <c r="AQ601" s="20" t="s">
        <v>0</v>
      </c>
      <c r="AR601" s="20"/>
      <c r="AS601" s="14">
        <f>IFERROR(_xlfn.XLOOKUP(Master1[[#This Row],[cu_id]],StopTimes[cu_ID],StopTimes[Average Stop Time]), 0)</f>
        <v>13.822916666666666</v>
      </c>
      <c r="AT601" s="14">
        <f>IF(Master1[[#This Row],[RSP StopTime Override]] &lt;&gt; "",Master1[[#This Row],[RSP StopTime Override]],IF(Master1[[#This Row],[Avg Stop Time Helper]] &lt;&gt; 0, Master1[[#This Row],[Avg Stop Time Helper]],Average_Stop_Time))</f>
        <v>13.822916666666666</v>
      </c>
      <c r="AU601" s="13"/>
    </row>
    <row r="602" spans="1:47" x14ac:dyDescent="0.3">
      <c r="A602" s="18" t="s">
        <v>3121</v>
      </c>
      <c r="B602" s="20">
        <v>56</v>
      </c>
      <c r="C602" s="20" t="s">
        <v>14</v>
      </c>
      <c r="D602" s="19">
        <v>532078</v>
      </c>
      <c r="E602" s="19" t="s">
        <v>13</v>
      </c>
      <c r="F602" s="19" t="s">
        <v>7128</v>
      </c>
      <c r="G602" s="19" t="s">
        <v>7129</v>
      </c>
      <c r="H602" s="19" t="s">
        <v>5</v>
      </c>
      <c r="I602" s="19" t="s">
        <v>4607</v>
      </c>
      <c r="J602" s="19" t="s">
        <v>4</v>
      </c>
      <c r="K602" s="19" t="s">
        <v>4651</v>
      </c>
      <c r="L602" s="21" t="s">
        <v>16</v>
      </c>
      <c r="M602" s="20" t="s">
        <v>3</v>
      </c>
      <c r="N602" s="20" t="s">
        <v>2</v>
      </c>
      <c r="O602" s="20">
        <v>175</v>
      </c>
      <c r="P602" s="20">
        <v>0</v>
      </c>
      <c r="Q602" s="20">
        <v>0</v>
      </c>
      <c r="R602" s="20">
        <v>0</v>
      </c>
      <c r="S602" s="20">
        <v>175</v>
      </c>
      <c r="T602" s="20">
        <v>0</v>
      </c>
      <c r="U602" s="20">
        <v>54</v>
      </c>
      <c r="V602" s="30"/>
      <c r="W602" s="30"/>
      <c r="X602" s="33">
        <f>IFERROR(1 -(Master1[[#This Row],[Avg Garment Scans per Delivery]]/Master1[[#This Row],[Garment Inventory]]), 0)</f>
        <v>0</v>
      </c>
      <c r="Y602" s="30"/>
      <c r="Z602" s="30"/>
      <c r="AA602" s="32">
        <f>_xlfn.XLOOKUP(Master1[[#This Row],[cu_id]], Revenue_Analysis[cuid], Revenue_Analysis[Q1 Low Deviation], 0)</f>
        <v>131.48230000000001</v>
      </c>
      <c r="AB602" s="32">
        <f>_xlfn.XLOOKUP(Master1[[#This Row],[cu_id]],Revenue_Analysis[cuid],Revenue_Analysis[Q1 High Deviation], 0)</f>
        <v>181.57769999999999</v>
      </c>
      <c r="AC602" s="32">
        <f>_xlfn.XLOOKUP(Master1[[#This Row],[cu_id]],Revenue_Analysis[cuid],Revenue_Analysis[Q2 Low Deviation], 0)</f>
        <v>141.6763</v>
      </c>
      <c r="AD602" s="32">
        <f>_xlfn.XLOOKUP(Master1[[#This Row],[cu_id]],Revenue_Analysis[cuid],Revenue_Analysis[Q2 High Deviation], 0)</f>
        <v>219.87610000000001</v>
      </c>
      <c r="AE602" s="32">
        <f>_xlfn.XLOOKUP(Master1[[#This Row],[cu_id]],Revenue_Analysis[cuid],Revenue_Analysis[Q3 Low Deviation], 0)</f>
        <v>140.27860000000001</v>
      </c>
      <c r="AF602" s="32">
        <f>_xlfn.XLOOKUP(Master1[[#This Row],[cu_id]],Revenue_Analysis[cuid],Revenue_Analysis[Q3 High Deviation], 0)</f>
        <v>194.42439999999999</v>
      </c>
      <c r="AG602" s="32">
        <f>_xlfn.XLOOKUP(Master1[[#This Row],[cu_id]],Revenue_Analysis[cuid],Revenue_Analysis[Q4 Low Deviation], 0)</f>
        <v>131.71709999999999</v>
      </c>
      <c r="AH602" s="32">
        <f>_xlfn.XLOOKUP(Master1[[#This Row],[cu_id]],Revenue_Analysis[cuid],Revenue_Analysis[Q4 High Deviation], 0)</f>
        <v>182.8305</v>
      </c>
      <c r="AI602" s="32">
        <f>_xlfn.XLOOKUP(Master1[[#This Row],[cu_id]],Revenue_Analysis[cuid],Revenue_Analysis[Q1 Average], 0)</f>
        <v>156.53</v>
      </c>
      <c r="AJ602" s="32">
        <f>_xlfn.XLOOKUP(Master1[[#This Row],[cu_id]],Revenue_Analysis[cuid],Revenue_Analysis[Q2 Average], 0)</f>
        <v>180.77619999999999</v>
      </c>
      <c r="AK602" s="32">
        <f>_xlfn.XLOOKUP(Master1[[#This Row],[cu_id]],Revenue_Analysis[cuid],Revenue_Analysis[Q3 Average], 0)</f>
        <v>167.35149999999999</v>
      </c>
      <c r="AL602" s="32">
        <f>_xlfn.XLOOKUP(Master1[[#This Row],[cu_id]],Revenue_Analysis[cuid],Revenue_Analysis[Q4 Average], 0)</f>
        <v>157.27379999999999</v>
      </c>
      <c r="AM602" s="34">
        <v>0.375</v>
      </c>
      <c r="AN602" s="35">
        <v>0.70833333333333337</v>
      </c>
      <c r="AO602" s="35" t="s">
        <v>4592</v>
      </c>
      <c r="AP602" s="35" t="s">
        <v>4592</v>
      </c>
      <c r="AQ602" s="20" t="s">
        <v>0</v>
      </c>
      <c r="AR602" s="20"/>
      <c r="AS602" s="14">
        <f>IFERROR(_xlfn.XLOOKUP(Master1[[#This Row],[cu_id]],StopTimes[cu_ID],StopTimes[Average Stop Time]), 0)</f>
        <v>8.9104166666666664</v>
      </c>
      <c r="AT602" s="14">
        <f>IF(Master1[[#This Row],[RSP StopTime Override]] &lt;&gt; "",Master1[[#This Row],[RSP StopTime Override]],IF(Master1[[#This Row],[Avg Stop Time Helper]] &lt;&gt; 0, Master1[[#This Row],[Avg Stop Time Helper]],Average_Stop_Time))</f>
        <v>8.9104166666666664</v>
      </c>
      <c r="AU602" s="13"/>
    </row>
    <row r="603" spans="1:47" x14ac:dyDescent="0.3">
      <c r="A603" s="18" t="s">
        <v>3123</v>
      </c>
      <c r="B603" s="20">
        <v>12</v>
      </c>
      <c r="C603" s="20" t="s">
        <v>9</v>
      </c>
      <c r="D603" s="19">
        <v>532100</v>
      </c>
      <c r="E603" s="19" t="s">
        <v>13</v>
      </c>
      <c r="F603" s="19" t="s">
        <v>5015</v>
      </c>
      <c r="G603" s="19" t="s">
        <v>5016</v>
      </c>
      <c r="H603" s="19" t="s">
        <v>5</v>
      </c>
      <c r="I603" s="19" t="s">
        <v>5012</v>
      </c>
      <c r="J603" s="19" t="s">
        <v>4</v>
      </c>
      <c r="K603" s="19" t="s">
        <v>4978</v>
      </c>
      <c r="L603" s="21" t="s">
        <v>19</v>
      </c>
      <c r="M603" s="20" t="s">
        <v>18</v>
      </c>
      <c r="N603" s="20" t="s">
        <v>2</v>
      </c>
      <c r="O603" s="20">
        <v>142</v>
      </c>
      <c r="P603" s="20">
        <v>142</v>
      </c>
      <c r="Q603" s="20">
        <v>0</v>
      </c>
      <c r="R603" s="20">
        <v>0</v>
      </c>
      <c r="S603" s="20">
        <v>0</v>
      </c>
      <c r="T603" s="20">
        <v>0</v>
      </c>
      <c r="U603" s="20">
        <v>26</v>
      </c>
      <c r="V603" s="30"/>
      <c r="W603" s="30"/>
      <c r="X603" s="33">
        <f>IFERROR(1 -(Master1[[#This Row],[Avg Garment Scans per Delivery]]/Master1[[#This Row],[Garment Inventory]]), 0)</f>
        <v>0</v>
      </c>
      <c r="Y603" s="30"/>
      <c r="Z603" s="30"/>
      <c r="AA603" s="32">
        <f>_xlfn.XLOOKUP(Master1[[#This Row],[cu_id]], Revenue_Analysis[cuid], Revenue_Analysis[Q1 Low Deviation], 0)</f>
        <v>89.626400000000004</v>
      </c>
      <c r="AB603" s="32">
        <f>_xlfn.XLOOKUP(Master1[[#This Row],[cu_id]],Revenue_Analysis[cuid],Revenue_Analysis[Q1 High Deviation], 0)</f>
        <v>90.850800000000007</v>
      </c>
      <c r="AC603" s="32">
        <f>_xlfn.XLOOKUP(Master1[[#This Row],[cu_id]],Revenue_Analysis[cuid],Revenue_Analysis[Q2 Low Deviation], 0)</f>
        <v>88.136700000000005</v>
      </c>
      <c r="AD603" s="32">
        <f>_xlfn.XLOOKUP(Master1[[#This Row],[cu_id]],Revenue_Analysis[cuid],Revenue_Analysis[Q2 High Deviation], 0)</f>
        <v>94.213300000000004</v>
      </c>
      <c r="AE603" s="32">
        <f>_xlfn.XLOOKUP(Master1[[#This Row],[cu_id]],Revenue_Analysis[cuid],Revenue_Analysis[Q3 Low Deviation], 0)</f>
        <v>91.056700000000006</v>
      </c>
      <c r="AF603" s="32">
        <f>_xlfn.XLOOKUP(Master1[[#This Row],[cu_id]],Revenue_Analysis[cuid],Revenue_Analysis[Q3 High Deviation], 0)</f>
        <v>92.886099999999999</v>
      </c>
      <c r="AG603" s="32">
        <f>_xlfn.XLOOKUP(Master1[[#This Row],[cu_id]],Revenue_Analysis[cuid],Revenue_Analysis[Q4 Low Deviation], 0)</f>
        <v>79.518900000000002</v>
      </c>
      <c r="AH603" s="32">
        <f>_xlfn.XLOOKUP(Master1[[#This Row],[cu_id]],Revenue_Analysis[cuid],Revenue_Analysis[Q4 High Deviation], 0)</f>
        <v>111.8445</v>
      </c>
      <c r="AI603" s="32">
        <f>_xlfn.XLOOKUP(Master1[[#This Row],[cu_id]],Revenue_Analysis[cuid],Revenue_Analysis[Q1 Average], 0)</f>
        <v>90.238600000000005</v>
      </c>
      <c r="AJ603" s="32">
        <f>_xlfn.XLOOKUP(Master1[[#This Row],[cu_id]],Revenue_Analysis[cuid],Revenue_Analysis[Q2 Average], 0)</f>
        <v>91.174999999999997</v>
      </c>
      <c r="AK603" s="32">
        <f>_xlfn.XLOOKUP(Master1[[#This Row],[cu_id]],Revenue_Analysis[cuid],Revenue_Analysis[Q3 Average], 0)</f>
        <v>91.971400000000003</v>
      </c>
      <c r="AL603" s="32">
        <f>_xlfn.XLOOKUP(Master1[[#This Row],[cu_id]],Revenue_Analysis[cuid],Revenue_Analysis[Q4 Average], 0)</f>
        <v>95.681700000000006</v>
      </c>
      <c r="AM603" s="34">
        <v>0.4375</v>
      </c>
      <c r="AN603" s="35">
        <v>0.70833333333333337</v>
      </c>
      <c r="AO603" s="35" t="s">
        <v>4592</v>
      </c>
      <c r="AP603" s="35" t="s">
        <v>4592</v>
      </c>
      <c r="AQ603" s="20" t="s">
        <v>0</v>
      </c>
      <c r="AR603" s="20"/>
      <c r="AS603" s="14">
        <f>IFERROR(_xlfn.XLOOKUP(Master1[[#This Row],[cu_id]],StopTimes[cu_ID],StopTimes[Average Stop Time]), 0)</f>
        <v>5.0333333333333332</v>
      </c>
      <c r="AT603" s="14">
        <f>IF(Master1[[#This Row],[RSP StopTime Override]] &lt;&gt; "",Master1[[#This Row],[RSP StopTime Override]],IF(Master1[[#This Row],[Avg Stop Time Helper]] &lt;&gt; 0, Master1[[#This Row],[Avg Stop Time Helper]],Average_Stop_Time))</f>
        <v>5.0333333333333332</v>
      </c>
      <c r="AU603" s="13"/>
    </row>
    <row r="604" spans="1:47" x14ac:dyDescent="0.3">
      <c r="A604" s="18" t="s">
        <v>3124</v>
      </c>
      <c r="B604" s="20">
        <v>51</v>
      </c>
      <c r="C604" s="20" t="s">
        <v>7</v>
      </c>
      <c r="D604" s="19">
        <v>532109</v>
      </c>
      <c r="E604" s="19" t="s">
        <v>13</v>
      </c>
      <c r="F604" s="19" t="s">
        <v>6333</v>
      </c>
      <c r="G604" s="19" t="s">
        <v>6334</v>
      </c>
      <c r="H604" s="19" t="s">
        <v>5</v>
      </c>
      <c r="I604" s="19" t="s">
        <v>4977</v>
      </c>
      <c r="J604" s="19" t="s">
        <v>4</v>
      </c>
      <c r="K604" s="19" t="s">
        <v>4978</v>
      </c>
      <c r="L604" s="21" t="s">
        <v>16</v>
      </c>
      <c r="M604" s="20" t="s">
        <v>3</v>
      </c>
      <c r="N604" s="20" t="s">
        <v>2</v>
      </c>
      <c r="O604" s="20">
        <v>152</v>
      </c>
      <c r="P604" s="20">
        <v>0</v>
      </c>
      <c r="Q604" s="20">
        <v>0</v>
      </c>
      <c r="R604" s="20">
        <v>0</v>
      </c>
      <c r="S604" s="20">
        <v>0</v>
      </c>
      <c r="T604" s="20">
        <v>152</v>
      </c>
      <c r="U604" s="20">
        <v>50</v>
      </c>
      <c r="V604" s="30"/>
      <c r="W604" s="30"/>
      <c r="X604" s="33">
        <f>IFERROR(1 -(Master1[[#This Row],[Avg Garment Scans per Delivery]]/Master1[[#This Row],[Garment Inventory]]), 0)</f>
        <v>0</v>
      </c>
      <c r="Y604" s="30"/>
      <c r="Z604" s="30"/>
      <c r="AA604" s="32">
        <f>_xlfn.XLOOKUP(Master1[[#This Row],[cu_id]], Revenue_Analysis[cuid], Revenue_Analysis[Q1 Low Deviation], 0)</f>
        <v>39.351300000000002</v>
      </c>
      <c r="AB604" s="32">
        <f>_xlfn.XLOOKUP(Master1[[#This Row],[cu_id]],Revenue_Analysis[cuid],Revenue_Analysis[Q1 High Deviation], 0)</f>
        <v>42.673699999999997</v>
      </c>
      <c r="AC604" s="32">
        <f>_xlfn.XLOOKUP(Master1[[#This Row],[cu_id]],Revenue_Analysis[cuid],Revenue_Analysis[Q2 Low Deviation], 0)</f>
        <v>41.160299999999999</v>
      </c>
      <c r="AD604" s="32">
        <f>_xlfn.XLOOKUP(Master1[[#This Row],[cu_id]],Revenue_Analysis[cuid],Revenue_Analysis[Q2 High Deviation], 0)</f>
        <v>53.818100000000001</v>
      </c>
      <c r="AE604" s="32">
        <f>_xlfn.XLOOKUP(Master1[[#This Row],[cu_id]],Revenue_Analysis[cuid],Revenue_Analysis[Q3 Low Deviation], 0)</f>
        <v>46.25</v>
      </c>
      <c r="AF604" s="32">
        <f>_xlfn.XLOOKUP(Master1[[#This Row],[cu_id]],Revenue_Analysis[cuid],Revenue_Analysis[Q3 High Deviation], 0)</f>
        <v>57.21</v>
      </c>
      <c r="AG604" s="32">
        <f>_xlfn.XLOOKUP(Master1[[#This Row],[cu_id]],Revenue_Analysis[cuid],Revenue_Analysis[Q4 Low Deviation], 0)</f>
        <v>40.054299999999998</v>
      </c>
      <c r="AH604" s="32">
        <f>_xlfn.XLOOKUP(Master1[[#This Row],[cu_id]],Revenue_Analysis[cuid],Revenue_Analysis[Q4 High Deviation], 0)</f>
        <v>49.005699999999997</v>
      </c>
      <c r="AI604" s="32">
        <f>_xlfn.XLOOKUP(Master1[[#This Row],[cu_id]],Revenue_Analysis[cuid],Revenue_Analysis[Q1 Average], 0)</f>
        <v>41.012500000000003</v>
      </c>
      <c r="AJ604" s="32">
        <f>_xlfn.XLOOKUP(Master1[[#This Row],[cu_id]],Revenue_Analysis[cuid],Revenue_Analysis[Q2 Average], 0)</f>
        <v>47.489199999999997</v>
      </c>
      <c r="AK604" s="32">
        <f>_xlfn.XLOOKUP(Master1[[#This Row],[cu_id]],Revenue_Analysis[cuid],Revenue_Analysis[Q3 Average], 0)</f>
        <v>51.73</v>
      </c>
      <c r="AL604" s="32">
        <f>_xlfn.XLOOKUP(Master1[[#This Row],[cu_id]],Revenue_Analysis[cuid],Revenue_Analysis[Q4 Average], 0)</f>
        <v>44.53</v>
      </c>
      <c r="AM604" s="34">
        <v>0.33333333333333331</v>
      </c>
      <c r="AN604" s="35">
        <v>0.79166666666666663</v>
      </c>
      <c r="AO604" s="35" t="s">
        <v>4592</v>
      </c>
      <c r="AP604" s="35" t="s">
        <v>4592</v>
      </c>
      <c r="AQ604" s="20" t="s">
        <v>0</v>
      </c>
      <c r="AR604" s="20"/>
      <c r="AS604" s="14">
        <f>IFERROR(_xlfn.XLOOKUP(Master1[[#This Row],[cu_id]],StopTimes[cu_ID],StopTimes[Average Stop Time]), 0)</f>
        <v>6.4761904766666669</v>
      </c>
      <c r="AT604" s="14">
        <f>IF(Master1[[#This Row],[RSP StopTime Override]] &lt;&gt; "",Master1[[#This Row],[RSP StopTime Override]],IF(Master1[[#This Row],[Avg Stop Time Helper]] &lt;&gt; 0, Master1[[#This Row],[Avg Stop Time Helper]],Average_Stop_Time))</f>
        <v>6.4761904766666669</v>
      </c>
      <c r="AU604" s="13"/>
    </row>
    <row r="605" spans="1:47" x14ac:dyDescent="0.3">
      <c r="A605" s="18" t="s">
        <v>3125</v>
      </c>
      <c r="B605" s="20">
        <v>51</v>
      </c>
      <c r="C605" s="20" t="s">
        <v>6</v>
      </c>
      <c r="D605" s="19">
        <v>532113</v>
      </c>
      <c r="E605" s="19" t="s">
        <v>13</v>
      </c>
      <c r="F605" s="19" t="s">
        <v>6335</v>
      </c>
      <c r="G605" s="19" t="s">
        <v>6336</v>
      </c>
      <c r="H605" s="19" t="s">
        <v>5</v>
      </c>
      <c r="I605" s="19" t="s">
        <v>4977</v>
      </c>
      <c r="J605" s="19" t="s">
        <v>4</v>
      </c>
      <c r="K605" s="19" t="s">
        <v>5576</v>
      </c>
      <c r="L605" s="21" t="s">
        <v>19</v>
      </c>
      <c r="M605" s="20" t="s">
        <v>18</v>
      </c>
      <c r="N605" s="20" t="s">
        <v>2</v>
      </c>
      <c r="O605" s="20">
        <v>120</v>
      </c>
      <c r="P605" s="20">
        <v>0</v>
      </c>
      <c r="Q605" s="20">
        <v>0</v>
      </c>
      <c r="R605" s="20">
        <v>120</v>
      </c>
      <c r="S605" s="20">
        <v>0</v>
      </c>
      <c r="T605" s="20">
        <v>0</v>
      </c>
      <c r="U605" s="20">
        <v>27</v>
      </c>
      <c r="V605" s="30"/>
      <c r="W605" s="30"/>
      <c r="X605" s="33">
        <f>IFERROR(1 -(Master1[[#This Row],[Avg Garment Scans per Delivery]]/Master1[[#This Row],[Garment Inventory]]), 0)</f>
        <v>0</v>
      </c>
      <c r="Y605" s="30"/>
      <c r="Z605" s="30"/>
      <c r="AA605" s="32">
        <f>_xlfn.XLOOKUP(Master1[[#This Row],[cu_id]], Revenue_Analysis[cuid], Revenue_Analysis[Q1 Low Deviation], 0)</f>
        <v>23.881399999999999</v>
      </c>
      <c r="AB605" s="32">
        <f>_xlfn.XLOOKUP(Master1[[#This Row],[cu_id]],Revenue_Analysis[cuid],Revenue_Analysis[Q1 High Deviation], 0)</f>
        <v>45.778599999999997</v>
      </c>
      <c r="AC605" s="32">
        <f>_xlfn.XLOOKUP(Master1[[#This Row],[cu_id]],Revenue_Analysis[cuid],Revenue_Analysis[Q2 Low Deviation], 0)</f>
        <v>24.15</v>
      </c>
      <c r="AD605" s="32">
        <f>_xlfn.XLOOKUP(Master1[[#This Row],[cu_id]],Revenue_Analysis[cuid],Revenue_Analysis[Q2 High Deviation], 0)</f>
        <v>28.43</v>
      </c>
      <c r="AE605" s="32">
        <f>_xlfn.XLOOKUP(Master1[[#This Row],[cu_id]],Revenue_Analysis[cuid],Revenue_Analysis[Q3 Low Deviation], 0)</f>
        <v>25.9298</v>
      </c>
      <c r="AF605" s="32">
        <f>_xlfn.XLOOKUP(Master1[[#This Row],[cu_id]],Revenue_Analysis[cuid],Revenue_Analysis[Q3 High Deviation], 0)</f>
        <v>26.733000000000001</v>
      </c>
      <c r="AG605" s="32">
        <f>_xlfn.XLOOKUP(Master1[[#This Row],[cu_id]],Revenue_Analysis[cuid],Revenue_Analysis[Q4 Low Deviation], 0)</f>
        <v>24.2</v>
      </c>
      <c r="AH605" s="32">
        <f>_xlfn.XLOOKUP(Master1[[#This Row],[cu_id]],Revenue_Analysis[cuid],Revenue_Analysis[Q4 High Deviation], 0)</f>
        <v>24.2</v>
      </c>
      <c r="AI605" s="32">
        <f>_xlfn.XLOOKUP(Master1[[#This Row],[cu_id]],Revenue_Analysis[cuid],Revenue_Analysis[Q1 Average], 0)</f>
        <v>34.83</v>
      </c>
      <c r="AJ605" s="32">
        <f>_xlfn.XLOOKUP(Master1[[#This Row],[cu_id]],Revenue_Analysis[cuid],Revenue_Analysis[Q2 Average], 0)</f>
        <v>26.29</v>
      </c>
      <c r="AK605" s="32">
        <f>_xlfn.XLOOKUP(Master1[[#This Row],[cu_id]],Revenue_Analysis[cuid],Revenue_Analysis[Q3 Average], 0)</f>
        <v>26.331399999999999</v>
      </c>
      <c r="AL605" s="32">
        <f>_xlfn.XLOOKUP(Master1[[#This Row],[cu_id]],Revenue_Analysis[cuid],Revenue_Analysis[Q4 Average], 0)</f>
        <v>24.2</v>
      </c>
      <c r="AM605" s="34">
        <v>0.25</v>
      </c>
      <c r="AN605" s="35">
        <v>0.5625</v>
      </c>
      <c r="AO605" s="35" t="s">
        <v>4592</v>
      </c>
      <c r="AP605" s="35" t="s">
        <v>4592</v>
      </c>
      <c r="AQ605" s="20" t="s">
        <v>0</v>
      </c>
      <c r="AR605" s="20"/>
      <c r="AS605" s="14">
        <f>IFERROR(_xlfn.XLOOKUP(Master1[[#This Row],[cu_id]],StopTimes[cu_ID],StopTimes[Average Stop Time]), 0)</f>
        <v>2.7583333333333333</v>
      </c>
      <c r="AT605" s="14">
        <f>IF(Master1[[#This Row],[RSP StopTime Override]] &lt;&gt; "",Master1[[#This Row],[RSP StopTime Override]],IF(Master1[[#This Row],[Avg Stop Time Helper]] &lt;&gt; 0, Master1[[#This Row],[Avg Stop Time Helper]],Average_Stop_Time))</f>
        <v>2.7583333333333333</v>
      </c>
      <c r="AU605" s="13"/>
    </row>
    <row r="606" spans="1:47" x14ac:dyDescent="0.3">
      <c r="A606" s="18" t="s">
        <v>3126</v>
      </c>
      <c r="B606" s="20">
        <v>50</v>
      </c>
      <c r="C606" s="20" t="s">
        <v>12</v>
      </c>
      <c r="D606" s="19">
        <v>532114</v>
      </c>
      <c r="E606" s="19" t="s">
        <v>13</v>
      </c>
      <c r="F606" s="19" t="s">
        <v>5903</v>
      </c>
      <c r="G606" s="19" t="s">
        <v>5904</v>
      </c>
      <c r="H606" s="19" t="s">
        <v>5</v>
      </c>
      <c r="I606" s="19" t="s">
        <v>4977</v>
      </c>
      <c r="J606" s="19" t="s">
        <v>4</v>
      </c>
      <c r="K606" s="19" t="s">
        <v>5531</v>
      </c>
      <c r="L606" s="21" t="s">
        <v>19</v>
      </c>
      <c r="M606" s="20" t="s">
        <v>18</v>
      </c>
      <c r="N606" s="20" t="s">
        <v>2</v>
      </c>
      <c r="O606" s="20">
        <v>5</v>
      </c>
      <c r="P606" s="20">
        <v>0</v>
      </c>
      <c r="Q606" s="20">
        <v>5</v>
      </c>
      <c r="R606" s="20">
        <v>0</v>
      </c>
      <c r="S606" s="20">
        <v>0</v>
      </c>
      <c r="T606" s="20">
        <v>0</v>
      </c>
      <c r="U606" s="20">
        <v>27</v>
      </c>
      <c r="V606" s="30"/>
      <c r="W606" s="30"/>
      <c r="X606" s="33">
        <f>IFERROR(1 -(Master1[[#This Row],[Avg Garment Scans per Delivery]]/Master1[[#This Row],[Garment Inventory]]), 0)</f>
        <v>0</v>
      </c>
      <c r="Y606" s="30"/>
      <c r="Z606" s="30"/>
      <c r="AA606" s="32">
        <f>_xlfn.XLOOKUP(Master1[[#This Row],[cu_id]], Revenue_Analysis[cuid], Revenue_Analysis[Q1 Low Deviation], 0)</f>
        <v>20.156500000000001</v>
      </c>
      <c r="AB606" s="32">
        <f>_xlfn.XLOOKUP(Master1[[#This Row],[cu_id]],Revenue_Analysis[cuid],Revenue_Analysis[Q1 High Deviation], 0)</f>
        <v>29.0121</v>
      </c>
      <c r="AC606" s="32">
        <f>_xlfn.XLOOKUP(Master1[[#This Row],[cu_id]],Revenue_Analysis[cuid],Revenue_Analysis[Q2 Low Deviation], 0)</f>
        <v>18.833300000000001</v>
      </c>
      <c r="AD606" s="32">
        <f>_xlfn.XLOOKUP(Master1[[#This Row],[cu_id]],Revenue_Analysis[cuid],Revenue_Analysis[Q2 High Deviation], 0)</f>
        <v>24.666699999999999</v>
      </c>
      <c r="AE606" s="32">
        <f>_xlfn.XLOOKUP(Master1[[#This Row],[cu_id]],Revenue_Analysis[cuid],Revenue_Analysis[Q3 Low Deviation], 0)</f>
        <v>3.3108</v>
      </c>
      <c r="AF606" s="32">
        <f>_xlfn.XLOOKUP(Master1[[#This Row],[cu_id]],Revenue_Analysis[cuid],Revenue_Analysis[Q3 High Deviation], 0)</f>
        <v>114.572</v>
      </c>
      <c r="AG606" s="32">
        <f>_xlfn.XLOOKUP(Master1[[#This Row],[cu_id]],Revenue_Analysis[cuid],Revenue_Analysis[Q4 Low Deviation], 0)</f>
        <v>20.71</v>
      </c>
      <c r="AH606" s="32">
        <f>_xlfn.XLOOKUP(Master1[[#This Row],[cu_id]],Revenue_Analysis[cuid],Revenue_Analysis[Q4 High Deviation], 0)</f>
        <v>20.71</v>
      </c>
      <c r="AI606" s="32">
        <f>_xlfn.XLOOKUP(Master1[[#This Row],[cu_id]],Revenue_Analysis[cuid],Revenue_Analysis[Q1 Average], 0)</f>
        <v>24.584299999999999</v>
      </c>
      <c r="AJ606" s="32">
        <f>_xlfn.XLOOKUP(Master1[[#This Row],[cu_id]],Revenue_Analysis[cuid],Revenue_Analysis[Q2 Average], 0)</f>
        <v>21.75</v>
      </c>
      <c r="AK606" s="32">
        <f>_xlfn.XLOOKUP(Master1[[#This Row],[cu_id]],Revenue_Analysis[cuid],Revenue_Analysis[Q3 Average], 0)</f>
        <v>58.941400000000002</v>
      </c>
      <c r="AL606" s="32">
        <f>_xlfn.XLOOKUP(Master1[[#This Row],[cu_id]],Revenue_Analysis[cuid],Revenue_Analysis[Q4 Average], 0)</f>
        <v>20.71</v>
      </c>
      <c r="AM606" s="34">
        <v>0.375</v>
      </c>
      <c r="AN606" s="35">
        <v>0.625</v>
      </c>
      <c r="AO606" s="35" t="s">
        <v>4592</v>
      </c>
      <c r="AP606" s="35" t="s">
        <v>4592</v>
      </c>
      <c r="AQ606" s="20" t="s">
        <v>0</v>
      </c>
      <c r="AR606" s="20"/>
      <c r="AS606" s="14">
        <f>IFERROR(_xlfn.XLOOKUP(Master1[[#This Row],[cu_id]],StopTimes[cu_ID],StopTimes[Average Stop Time]), 0)</f>
        <v>2.4555555550000001</v>
      </c>
      <c r="AT606" s="14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606" s="13">
        <v>3</v>
      </c>
    </row>
    <row r="607" spans="1:47" x14ac:dyDescent="0.3">
      <c r="A607" s="18" t="s">
        <v>3127</v>
      </c>
      <c r="B607" s="20">
        <v>50</v>
      </c>
      <c r="C607" s="20" t="s">
        <v>7</v>
      </c>
      <c r="D607" s="19">
        <v>532124</v>
      </c>
      <c r="E607" s="19" t="s">
        <v>13</v>
      </c>
      <c r="F607" s="19" t="s">
        <v>6018</v>
      </c>
      <c r="G607" s="19" t="s">
        <v>6019</v>
      </c>
      <c r="H607" s="19" t="s">
        <v>5</v>
      </c>
      <c r="I607" s="19" t="s">
        <v>6020</v>
      </c>
      <c r="J607" s="19" t="s">
        <v>4</v>
      </c>
      <c r="K607" s="19" t="s">
        <v>6021</v>
      </c>
      <c r="L607" s="21" t="s">
        <v>16</v>
      </c>
      <c r="M607" s="20" t="s">
        <v>3</v>
      </c>
      <c r="N607" s="20" t="s">
        <v>2</v>
      </c>
      <c r="O607" s="20">
        <v>75</v>
      </c>
      <c r="P607" s="20">
        <v>0</v>
      </c>
      <c r="Q607" s="20">
        <v>0</v>
      </c>
      <c r="R607" s="20">
        <v>0</v>
      </c>
      <c r="S607" s="20">
        <v>0</v>
      </c>
      <c r="T607" s="20">
        <v>75</v>
      </c>
      <c r="U607" s="20">
        <v>50</v>
      </c>
      <c r="V607" s="30"/>
      <c r="W607" s="30"/>
      <c r="X607" s="33">
        <f>IFERROR(1 -(Master1[[#This Row],[Avg Garment Scans per Delivery]]/Master1[[#This Row],[Garment Inventory]]), 0)</f>
        <v>0</v>
      </c>
      <c r="Y607" s="30"/>
      <c r="Z607" s="30"/>
      <c r="AA607" s="32">
        <f>_xlfn.XLOOKUP(Master1[[#This Row],[cu_id]], Revenue_Analysis[cuid], Revenue_Analysis[Q1 Low Deviation], 0)</f>
        <v>98.373400000000004</v>
      </c>
      <c r="AB607" s="32">
        <f>_xlfn.XLOOKUP(Master1[[#This Row],[cu_id]],Revenue_Analysis[cuid],Revenue_Analysis[Q1 High Deviation], 0)</f>
        <v>135.892</v>
      </c>
      <c r="AC607" s="32">
        <f>_xlfn.XLOOKUP(Master1[[#This Row],[cu_id]],Revenue_Analysis[cuid],Revenue_Analysis[Q2 Low Deviation], 0)</f>
        <v>104.31059999999999</v>
      </c>
      <c r="AD607" s="32">
        <f>_xlfn.XLOOKUP(Master1[[#This Row],[cu_id]],Revenue_Analysis[cuid],Revenue_Analysis[Q2 High Deviation], 0)</f>
        <v>107.931</v>
      </c>
      <c r="AE607" s="32">
        <f>_xlfn.XLOOKUP(Master1[[#This Row],[cu_id]],Revenue_Analysis[cuid],Revenue_Analysis[Q3 Low Deviation], 0)</f>
        <v>116.97</v>
      </c>
      <c r="AF607" s="32">
        <f>_xlfn.XLOOKUP(Master1[[#This Row],[cu_id]],Revenue_Analysis[cuid],Revenue_Analysis[Q3 High Deviation], 0)</f>
        <v>117.9</v>
      </c>
      <c r="AG607" s="32">
        <f>_xlfn.XLOOKUP(Master1[[#This Row],[cu_id]],Revenue_Analysis[cuid],Revenue_Analysis[Q4 Low Deviation], 0)</f>
        <v>112.13</v>
      </c>
      <c r="AH607" s="32">
        <f>_xlfn.XLOOKUP(Master1[[#This Row],[cu_id]],Revenue_Analysis[cuid],Revenue_Analysis[Q4 High Deviation], 0)</f>
        <v>112.13</v>
      </c>
      <c r="AI607" s="32">
        <f>_xlfn.XLOOKUP(Master1[[#This Row],[cu_id]],Revenue_Analysis[cuid],Revenue_Analysis[Q1 Average], 0)</f>
        <v>117.1327</v>
      </c>
      <c r="AJ607" s="32">
        <f>_xlfn.XLOOKUP(Master1[[#This Row],[cu_id]],Revenue_Analysis[cuid],Revenue_Analysis[Q2 Average], 0)</f>
        <v>106.1208</v>
      </c>
      <c r="AK607" s="32">
        <f>_xlfn.XLOOKUP(Master1[[#This Row],[cu_id]],Revenue_Analysis[cuid],Revenue_Analysis[Q3 Average], 0)</f>
        <v>117.435</v>
      </c>
      <c r="AL607" s="32">
        <f>_xlfn.XLOOKUP(Master1[[#This Row],[cu_id]],Revenue_Analysis[cuid],Revenue_Analysis[Q4 Average], 0)</f>
        <v>112.13</v>
      </c>
      <c r="AM607" s="34">
        <v>0.3125</v>
      </c>
      <c r="AN607" s="35">
        <v>0.58333333333333337</v>
      </c>
      <c r="AO607" s="35" t="s">
        <v>4592</v>
      </c>
      <c r="AP607" s="35" t="s">
        <v>4592</v>
      </c>
      <c r="AQ607" s="20" t="s">
        <v>0</v>
      </c>
      <c r="AR607" s="20"/>
      <c r="AS607" s="14">
        <f>IFERROR(_xlfn.XLOOKUP(Master1[[#This Row],[cu_id]],StopTimes[cu_ID],StopTimes[Average Stop Time]), 0)</f>
        <v>16.604761905</v>
      </c>
      <c r="AT607" s="14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607" s="13">
        <v>15</v>
      </c>
    </row>
    <row r="608" spans="1:47" x14ac:dyDescent="0.3">
      <c r="A608" s="18" t="s">
        <v>3128</v>
      </c>
      <c r="B608" s="20">
        <v>47</v>
      </c>
      <c r="C608" s="20" t="s">
        <v>7</v>
      </c>
      <c r="D608" s="19">
        <v>532126</v>
      </c>
      <c r="E608" s="19" t="s">
        <v>13</v>
      </c>
      <c r="F608" s="19" t="s">
        <v>5736</v>
      </c>
      <c r="G608" s="19" t="s">
        <v>5737</v>
      </c>
      <c r="H608" s="19" t="s">
        <v>5</v>
      </c>
      <c r="I608" s="19" t="s">
        <v>5297</v>
      </c>
      <c r="J608" s="19" t="s">
        <v>4</v>
      </c>
      <c r="K608" s="19" t="s">
        <v>5298</v>
      </c>
      <c r="L608" s="21" t="s">
        <v>19</v>
      </c>
      <c r="M608" s="20" t="s">
        <v>18</v>
      </c>
      <c r="N608" s="20" t="s">
        <v>2</v>
      </c>
      <c r="O608" s="20">
        <v>135</v>
      </c>
      <c r="P608" s="20">
        <v>0</v>
      </c>
      <c r="Q608" s="20">
        <v>0</v>
      </c>
      <c r="R608" s="20">
        <v>0</v>
      </c>
      <c r="S608" s="20">
        <v>0</v>
      </c>
      <c r="T608" s="20">
        <v>135</v>
      </c>
      <c r="U608" s="20">
        <v>25</v>
      </c>
      <c r="V608" s="30"/>
      <c r="W608" s="30"/>
      <c r="X608" s="33">
        <f>IFERROR(1 -(Master1[[#This Row],[Avg Garment Scans per Delivery]]/Master1[[#This Row],[Garment Inventory]]), 0)</f>
        <v>0</v>
      </c>
      <c r="Y608" s="30"/>
      <c r="Z608" s="30"/>
      <c r="AA608" s="32">
        <f>_xlfn.XLOOKUP(Master1[[#This Row],[cu_id]], Revenue_Analysis[cuid], Revenue_Analysis[Q1 Low Deviation], 0)</f>
        <v>30.96</v>
      </c>
      <c r="AB608" s="32">
        <f>_xlfn.XLOOKUP(Master1[[#This Row],[cu_id]],Revenue_Analysis[cuid],Revenue_Analysis[Q1 High Deviation], 0)</f>
        <v>32.21</v>
      </c>
      <c r="AC608" s="32">
        <f>_xlfn.XLOOKUP(Master1[[#This Row],[cu_id]],Revenue_Analysis[cuid],Revenue_Analysis[Q2 Low Deviation], 0)</f>
        <v>33.006500000000003</v>
      </c>
      <c r="AD608" s="32">
        <f>_xlfn.XLOOKUP(Master1[[#This Row],[cu_id]],Revenue_Analysis[cuid],Revenue_Analysis[Q2 High Deviation], 0)</f>
        <v>40.262099999999997</v>
      </c>
      <c r="AE608" s="32">
        <f>_xlfn.XLOOKUP(Master1[[#This Row],[cu_id]],Revenue_Analysis[cuid],Revenue_Analysis[Q3 Low Deviation], 0)</f>
        <v>40.877099999999999</v>
      </c>
      <c r="AF608" s="32">
        <f>_xlfn.XLOOKUP(Master1[[#This Row],[cu_id]],Revenue_Analysis[cuid],Revenue_Analysis[Q3 High Deviation], 0)</f>
        <v>41.562899999999999</v>
      </c>
      <c r="AG608" s="32">
        <f>_xlfn.XLOOKUP(Master1[[#This Row],[cu_id]],Revenue_Analysis[cuid],Revenue_Analysis[Q4 Low Deviation], 0)</f>
        <v>29.86</v>
      </c>
      <c r="AH608" s="32">
        <f>_xlfn.XLOOKUP(Master1[[#This Row],[cu_id]],Revenue_Analysis[cuid],Revenue_Analysis[Q4 High Deviation], 0)</f>
        <v>33.92</v>
      </c>
      <c r="AI608" s="32">
        <f>_xlfn.XLOOKUP(Master1[[#This Row],[cu_id]],Revenue_Analysis[cuid],Revenue_Analysis[Q1 Average], 0)</f>
        <v>31.585000000000001</v>
      </c>
      <c r="AJ608" s="32">
        <f>_xlfn.XLOOKUP(Master1[[#This Row],[cu_id]],Revenue_Analysis[cuid],Revenue_Analysis[Q2 Average], 0)</f>
        <v>36.634300000000003</v>
      </c>
      <c r="AK608" s="32">
        <f>_xlfn.XLOOKUP(Master1[[#This Row],[cu_id]],Revenue_Analysis[cuid],Revenue_Analysis[Q3 Average], 0)</f>
        <v>41.22</v>
      </c>
      <c r="AL608" s="32">
        <f>_xlfn.XLOOKUP(Master1[[#This Row],[cu_id]],Revenue_Analysis[cuid],Revenue_Analysis[Q4 Average], 0)</f>
        <v>31.89</v>
      </c>
      <c r="AM608" s="34">
        <v>0</v>
      </c>
      <c r="AN608" s="35">
        <v>0.875</v>
      </c>
      <c r="AO608" s="35" t="s">
        <v>4592</v>
      </c>
      <c r="AP608" s="35" t="s">
        <v>4592</v>
      </c>
      <c r="AQ608" s="20" t="s">
        <v>0</v>
      </c>
      <c r="AR608" s="20"/>
      <c r="AS608" s="14">
        <f>IFERROR(_xlfn.XLOOKUP(Master1[[#This Row],[cu_id]],StopTimes[cu_ID],StopTimes[Average Stop Time]), 0)</f>
        <v>6.4958333333333336</v>
      </c>
      <c r="AT608" s="14">
        <f>IF(Master1[[#This Row],[RSP StopTime Override]] &lt;&gt; "",Master1[[#This Row],[RSP StopTime Override]],IF(Master1[[#This Row],[Avg Stop Time Helper]] &lt;&gt; 0, Master1[[#This Row],[Avg Stop Time Helper]],Average_Stop_Time))</f>
        <v>6.4958333333333336</v>
      </c>
      <c r="AU608" s="13"/>
    </row>
    <row r="609" spans="1:47" x14ac:dyDescent="0.3">
      <c r="A609" s="18" t="s">
        <v>3130</v>
      </c>
      <c r="B609" s="20">
        <v>47</v>
      </c>
      <c r="C609" s="20" t="s">
        <v>6</v>
      </c>
      <c r="D609" s="19">
        <v>431715</v>
      </c>
      <c r="E609" s="19" t="s">
        <v>78</v>
      </c>
      <c r="F609" s="19" t="s">
        <v>5525</v>
      </c>
      <c r="G609" s="19" t="s">
        <v>5526</v>
      </c>
      <c r="H609" s="19" t="s">
        <v>5</v>
      </c>
      <c r="I609" s="19" t="s">
        <v>5311</v>
      </c>
      <c r="J609" s="19" t="s">
        <v>4</v>
      </c>
      <c r="K609" s="19" t="s">
        <v>5527</v>
      </c>
      <c r="L609" s="21" t="s">
        <v>16</v>
      </c>
      <c r="M609" s="20" t="s">
        <v>3</v>
      </c>
      <c r="N609" s="20" t="s">
        <v>2</v>
      </c>
      <c r="O609" s="20">
        <v>35</v>
      </c>
      <c r="P609" s="20">
        <v>0</v>
      </c>
      <c r="Q609" s="20">
        <v>0</v>
      </c>
      <c r="R609" s="20">
        <v>35</v>
      </c>
      <c r="S609" s="20">
        <v>0</v>
      </c>
      <c r="T609" s="20">
        <v>0</v>
      </c>
      <c r="U609" s="20">
        <v>50</v>
      </c>
      <c r="V609" s="30">
        <v>44</v>
      </c>
      <c r="W609" s="30">
        <v>8</v>
      </c>
      <c r="X609" s="33">
        <f>IFERROR(1 -(Master1[[#This Row],[Avg Garment Scans per Delivery]]/Master1[[#This Row],[Garment Inventory]]), 0)</f>
        <v>0.81818181818181812</v>
      </c>
      <c r="Y609" s="30">
        <v>4</v>
      </c>
      <c r="Z609" s="30">
        <v>44</v>
      </c>
      <c r="AA609" s="32">
        <f>_xlfn.XLOOKUP(Master1[[#This Row],[cu_id]], Revenue_Analysis[cuid], Revenue_Analysis[Q1 Low Deviation], 0)</f>
        <v>37.1616</v>
      </c>
      <c r="AB609" s="32">
        <f>_xlfn.XLOOKUP(Master1[[#This Row],[cu_id]],Revenue_Analysis[cuid],Revenue_Analysis[Q1 High Deviation], 0)</f>
        <v>69.773600000000002</v>
      </c>
      <c r="AC609" s="32">
        <f>_xlfn.XLOOKUP(Master1[[#This Row],[cu_id]],Revenue_Analysis[cuid],Revenue_Analysis[Q2 Low Deviation], 0)</f>
        <v>41.819899999999997</v>
      </c>
      <c r="AD609" s="32">
        <f>_xlfn.XLOOKUP(Master1[[#This Row],[cu_id]],Revenue_Analysis[cuid],Revenue_Analysis[Q2 High Deviation], 0)</f>
        <v>93.919300000000007</v>
      </c>
      <c r="AE609" s="32">
        <f>_xlfn.XLOOKUP(Master1[[#This Row],[cu_id]],Revenue_Analysis[cuid],Revenue_Analysis[Q3 Low Deviation], 0)</f>
        <v>62.855800000000002</v>
      </c>
      <c r="AF609" s="32">
        <f>_xlfn.XLOOKUP(Master1[[#This Row],[cu_id]],Revenue_Analysis[cuid],Revenue_Analysis[Q3 High Deviation], 0)</f>
        <v>83.435400000000001</v>
      </c>
      <c r="AG609" s="32">
        <f>_xlfn.XLOOKUP(Master1[[#This Row],[cu_id]],Revenue_Analysis[cuid],Revenue_Analysis[Q4 Low Deviation], 0)</f>
        <v>56.101900000000001</v>
      </c>
      <c r="AH609" s="32">
        <f>_xlfn.XLOOKUP(Master1[[#This Row],[cu_id]],Revenue_Analysis[cuid],Revenue_Analysis[Q4 High Deviation], 0)</f>
        <v>72.039500000000004</v>
      </c>
      <c r="AI609" s="32">
        <f>_xlfn.XLOOKUP(Master1[[#This Row],[cu_id]],Revenue_Analysis[cuid],Revenue_Analysis[Q1 Average], 0)</f>
        <v>53.467599999999997</v>
      </c>
      <c r="AJ609" s="32">
        <f>_xlfn.XLOOKUP(Master1[[#This Row],[cu_id]],Revenue_Analysis[cuid],Revenue_Analysis[Q2 Average], 0)</f>
        <v>67.869600000000005</v>
      </c>
      <c r="AK609" s="32">
        <f>_xlfn.XLOOKUP(Master1[[#This Row],[cu_id]],Revenue_Analysis[cuid],Revenue_Analysis[Q3 Average], 0)</f>
        <v>73.145600000000002</v>
      </c>
      <c r="AL609" s="32">
        <f>_xlfn.XLOOKUP(Master1[[#This Row],[cu_id]],Revenue_Analysis[cuid],Revenue_Analysis[Q4 Average], 0)</f>
        <v>64.070700000000002</v>
      </c>
      <c r="AM609" s="34">
        <v>0.25</v>
      </c>
      <c r="AN609" s="35">
        <v>0.70833333333333337</v>
      </c>
      <c r="AO609" s="35" t="s">
        <v>4592</v>
      </c>
      <c r="AP609" s="35" t="s">
        <v>4592</v>
      </c>
      <c r="AQ609" s="20" t="s">
        <v>0</v>
      </c>
      <c r="AR609" s="20"/>
      <c r="AS609" s="14">
        <f>IFERROR(_xlfn.XLOOKUP(Master1[[#This Row],[cu_id]],StopTimes[cu_ID],StopTimes[Average Stop Time]), 0)</f>
        <v>12.228333333333333</v>
      </c>
      <c r="AT609" s="14">
        <f>IF(Master1[[#This Row],[RSP StopTime Override]] &lt;&gt; "",Master1[[#This Row],[RSP StopTime Override]],IF(Master1[[#This Row],[Avg Stop Time Helper]] &lt;&gt; 0, Master1[[#This Row],[Avg Stop Time Helper]],Average_Stop_Time))</f>
        <v>12.228333333333333</v>
      </c>
      <c r="AU609" s="13"/>
    </row>
    <row r="610" spans="1:47" x14ac:dyDescent="0.3">
      <c r="A610" s="18" t="s">
        <v>3131</v>
      </c>
      <c r="B610" s="20">
        <v>51</v>
      </c>
      <c r="C610" s="20" t="s">
        <v>9</v>
      </c>
      <c r="D610" s="19">
        <v>499014</v>
      </c>
      <c r="E610" s="19" t="s">
        <v>5850</v>
      </c>
      <c r="F610" s="19" t="s">
        <v>44</v>
      </c>
      <c r="G610" s="19" t="s">
        <v>6337</v>
      </c>
      <c r="H610" s="19" t="s">
        <v>11</v>
      </c>
      <c r="I610" s="19" t="s">
        <v>4977</v>
      </c>
      <c r="J610" s="19" t="s">
        <v>4</v>
      </c>
      <c r="K610" s="19" t="s">
        <v>5576</v>
      </c>
      <c r="L610" s="21" t="s">
        <v>17</v>
      </c>
      <c r="M610" s="20" t="s">
        <v>10</v>
      </c>
      <c r="N610" s="20" t="s">
        <v>2</v>
      </c>
      <c r="O610" s="20">
        <v>90</v>
      </c>
      <c r="P610" s="20">
        <v>90</v>
      </c>
      <c r="Q610" s="20">
        <v>0</v>
      </c>
      <c r="R610" s="20">
        <v>0</v>
      </c>
      <c r="S610" s="20">
        <v>0</v>
      </c>
      <c r="T610" s="20">
        <v>0</v>
      </c>
      <c r="U610" s="20">
        <v>37</v>
      </c>
      <c r="V610" s="30"/>
      <c r="W610" s="30"/>
      <c r="X610" s="33">
        <f>IFERROR(1 -(Master1[[#This Row],[Avg Garment Scans per Delivery]]/Master1[[#This Row],[Garment Inventory]]), 0)</f>
        <v>0</v>
      </c>
      <c r="Y610" s="30"/>
      <c r="Z610" s="30"/>
      <c r="AA610" s="32">
        <f>_xlfn.XLOOKUP(Master1[[#This Row],[cu_id]], Revenue_Analysis[cuid], Revenue_Analysis[Q1 Low Deviation], 0)</f>
        <v>51.591000000000001</v>
      </c>
      <c r="AB610" s="32">
        <f>_xlfn.XLOOKUP(Master1[[#This Row],[cu_id]],Revenue_Analysis[cuid],Revenue_Analysis[Q1 High Deviation], 0)</f>
        <v>59.626199999999997</v>
      </c>
      <c r="AC610" s="32">
        <f>_xlfn.XLOOKUP(Master1[[#This Row],[cu_id]],Revenue_Analysis[cuid],Revenue_Analysis[Q2 Low Deviation], 0)</f>
        <v>7.2196999999999996</v>
      </c>
      <c r="AD610" s="32">
        <f>_xlfn.XLOOKUP(Master1[[#This Row],[cu_id]],Revenue_Analysis[cuid],Revenue_Analysis[Q2 High Deviation], 0)</f>
        <v>225.18790000000001</v>
      </c>
      <c r="AE610" s="32">
        <f>_xlfn.XLOOKUP(Master1[[#This Row],[cu_id]],Revenue_Analysis[cuid],Revenue_Analysis[Q3 Low Deviation], 0)</f>
        <v>41.731099999999998</v>
      </c>
      <c r="AF610" s="32">
        <f>_xlfn.XLOOKUP(Master1[[#This Row],[cu_id]],Revenue_Analysis[cuid],Revenue_Analysis[Q3 High Deviation], 0)</f>
        <v>112.16549999999999</v>
      </c>
      <c r="AG610" s="32">
        <f>_xlfn.XLOOKUP(Master1[[#This Row],[cu_id]],Revenue_Analysis[cuid],Revenue_Analysis[Q4 Low Deviation], 0)</f>
        <v>46.734400000000001</v>
      </c>
      <c r="AH610" s="32">
        <f>_xlfn.XLOOKUP(Master1[[#This Row],[cu_id]],Revenue_Analysis[cuid],Revenue_Analysis[Q4 High Deviation], 0)</f>
        <v>75.460599999999999</v>
      </c>
      <c r="AI610" s="32">
        <f>_xlfn.XLOOKUP(Master1[[#This Row],[cu_id]],Revenue_Analysis[cuid],Revenue_Analysis[Q1 Average], 0)</f>
        <v>55.608600000000003</v>
      </c>
      <c r="AJ610" s="32">
        <f>_xlfn.XLOOKUP(Master1[[#This Row],[cu_id]],Revenue_Analysis[cuid],Revenue_Analysis[Q2 Average], 0)</f>
        <v>116.2038</v>
      </c>
      <c r="AK610" s="32">
        <f>_xlfn.XLOOKUP(Master1[[#This Row],[cu_id]],Revenue_Analysis[cuid],Revenue_Analysis[Q3 Average], 0)</f>
        <v>76.948300000000003</v>
      </c>
      <c r="AL610" s="32">
        <f>_xlfn.XLOOKUP(Master1[[#This Row],[cu_id]],Revenue_Analysis[cuid],Revenue_Analysis[Q4 Average], 0)</f>
        <v>61.097499999999997</v>
      </c>
      <c r="AM610" s="34">
        <v>0.375</v>
      </c>
      <c r="AN610" s="35">
        <v>0.75</v>
      </c>
      <c r="AO610" s="35" t="s">
        <v>4592</v>
      </c>
      <c r="AP610" s="35" t="s">
        <v>4592</v>
      </c>
      <c r="AQ610" s="20" t="s">
        <v>0</v>
      </c>
      <c r="AR610" s="20"/>
      <c r="AS610" s="14">
        <f>IFERROR(_xlfn.XLOOKUP(Master1[[#This Row],[cu_id]],StopTimes[cu_ID],StopTimes[Average Stop Time]), 0)</f>
        <v>4.75</v>
      </c>
      <c r="AT610" s="14">
        <f>IF(Master1[[#This Row],[RSP StopTime Override]] &lt;&gt; "",Master1[[#This Row],[RSP StopTime Override]],IF(Master1[[#This Row],[Avg Stop Time Helper]] &lt;&gt; 0, Master1[[#This Row],[Avg Stop Time Helper]],Average_Stop_Time))</f>
        <v>4.75</v>
      </c>
      <c r="AU610" s="13"/>
    </row>
    <row r="611" spans="1:47" x14ac:dyDescent="0.3">
      <c r="A611" s="18" t="s">
        <v>3132</v>
      </c>
      <c r="B611" s="20">
        <v>52</v>
      </c>
      <c r="C611" s="20" t="s">
        <v>14</v>
      </c>
      <c r="D611" s="19">
        <v>522456</v>
      </c>
      <c r="E611" s="19" t="s">
        <v>68</v>
      </c>
      <c r="F611" s="19" t="s">
        <v>6721</v>
      </c>
      <c r="G611" s="19" t="s">
        <v>6722</v>
      </c>
      <c r="H611" s="19" t="s">
        <v>11</v>
      </c>
      <c r="I611" s="19" t="s">
        <v>4977</v>
      </c>
      <c r="J611" s="19" t="s">
        <v>4</v>
      </c>
      <c r="K611" s="19" t="s">
        <v>5531</v>
      </c>
      <c r="L611" s="21" t="s">
        <v>16</v>
      </c>
      <c r="M611" s="20" t="s">
        <v>3</v>
      </c>
      <c r="N611" s="20" t="s">
        <v>2</v>
      </c>
      <c r="O611" s="20">
        <v>5</v>
      </c>
      <c r="P611" s="20">
        <v>0</v>
      </c>
      <c r="Q611" s="20">
        <v>0</v>
      </c>
      <c r="R611" s="20">
        <v>0</v>
      </c>
      <c r="S611" s="20">
        <v>5</v>
      </c>
      <c r="T611" s="20">
        <v>0</v>
      </c>
      <c r="U611" s="20">
        <v>60</v>
      </c>
      <c r="V611" s="30"/>
      <c r="W611" s="30"/>
      <c r="X611" s="33">
        <f>IFERROR(1 -(Master1[[#This Row],[Avg Garment Scans per Delivery]]/Master1[[#This Row],[Garment Inventory]]), 0)</f>
        <v>0</v>
      </c>
      <c r="Y611" s="30"/>
      <c r="Z611" s="30"/>
      <c r="AA611" s="32">
        <f>_xlfn.XLOOKUP(Master1[[#This Row],[cu_id]], Revenue_Analysis[cuid], Revenue_Analysis[Q1 Low Deviation], 0)</f>
        <v>1008.5063</v>
      </c>
      <c r="AB611" s="32">
        <f>_xlfn.XLOOKUP(Master1[[#This Row],[cu_id]],Revenue_Analysis[cuid],Revenue_Analysis[Q1 High Deviation], 0)</f>
        <v>1304.0651</v>
      </c>
      <c r="AC611" s="32">
        <f>_xlfn.XLOOKUP(Master1[[#This Row],[cu_id]],Revenue_Analysis[cuid],Revenue_Analysis[Q2 Low Deviation], 0)</f>
        <v>1090.4885999999999</v>
      </c>
      <c r="AD611" s="32">
        <f>_xlfn.XLOOKUP(Master1[[#This Row],[cu_id]],Revenue_Analysis[cuid],Revenue_Analysis[Q2 High Deviation], 0)</f>
        <v>1320.2614000000001</v>
      </c>
      <c r="AE611" s="32">
        <f>_xlfn.XLOOKUP(Master1[[#This Row],[cu_id]],Revenue_Analysis[cuid],Revenue_Analysis[Q3 Low Deviation], 0)</f>
        <v>876.8125</v>
      </c>
      <c r="AF611" s="32">
        <f>_xlfn.XLOOKUP(Master1[[#This Row],[cu_id]],Revenue_Analysis[cuid],Revenue_Analysis[Q3 High Deviation], 0)</f>
        <v>1400.7235000000001</v>
      </c>
      <c r="AG611" s="32">
        <f>_xlfn.XLOOKUP(Master1[[#This Row],[cu_id]],Revenue_Analysis[cuid],Revenue_Analysis[Q4 Low Deviation], 0)</f>
        <v>883.60130000000004</v>
      </c>
      <c r="AH611" s="32">
        <f>_xlfn.XLOOKUP(Master1[[#This Row],[cu_id]],Revenue_Analysis[cuid],Revenue_Analysis[Q4 High Deviation], 0)</f>
        <v>1314.5733</v>
      </c>
      <c r="AI611" s="32">
        <f>_xlfn.XLOOKUP(Master1[[#This Row],[cu_id]],Revenue_Analysis[cuid],Revenue_Analysis[Q1 Average], 0)</f>
        <v>1156.2856999999999</v>
      </c>
      <c r="AJ611" s="32">
        <f>_xlfn.XLOOKUP(Master1[[#This Row],[cu_id]],Revenue_Analysis[cuid],Revenue_Analysis[Q2 Average], 0)</f>
        <v>1205.375</v>
      </c>
      <c r="AK611" s="32">
        <f>_xlfn.XLOOKUP(Master1[[#This Row],[cu_id]],Revenue_Analysis[cuid],Revenue_Analysis[Q3 Average], 0)</f>
        <v>1138.768</v>
      </c>
      <c r="AL611" s="32">
        <f>_xlfn.XLOOKUP(Master1[[#This Row],[cu_id]],Revenue_Analysis[cuid],Revenue_Analysis[Q4 Average], 0)</f>
        <v>1099.0872999999999</v>
      </c>
      <c r="AM611" s="34" t="s">
        <v>4592</v>
      </c>
      <c r="AN611" s="35" t="s">
        <v>4592</v>
      </c>
      <c r="AO611" s="35" t="s">
        <v>4592</v>
      </c>
      <c r="AP611" s="35" t="s">
        <v>4592</v>
      </c>
      <c r="AQ611" s="20" t="s">
        <v>0</v>
      </c>
      <c r="AR611" s="20"/>
      <c r="AS611" s="14">
        <f>IFERROR(_xlfn.XLOOKUP(Master1[[#This Row],[cu_id]],StopTimes[cu_ID],StopTimes[Average Stop Time]), 0)</f>
        <v>9.9500000000000011</v>
      </c>
      <c r="AT611" s="14">
        <f>IF(Master1[[#This Row],[RSP StopTime Override]] &lt;&gt; "",Master1[[#This Row],[RSP StopTime Override]],IF(Master1[[#This Row],[Avg Stop Time Helper]] &lt;&gt; 0, Master1[[#This Row],[Avg Stop Time Helper]],Average_Stop_Time))</f>
        <v>9.9500000000000011</v>
      </c>
      <c r="AU611" s="13"/>
    </row>
    <row r="612" spans="1:47" x14ac:dyDescent="0.3">
      <c r="A612" s="18" t="s">
        <v>3133</v>
      </c>
      <c r="B612" s="20">
        <v>47</v>
      </c>
      <c r="C612" s="20" t="s">
        <v>9</v>
      </c>
      <c r="D612" s="19">
        <v>532155</v>
      </c>
      <c r="E612" s="19" t="s">
        <v>13</v>
      </c>
      <c r="F612" s="19" t="s">
        <v>5362</v>
      </c>
      <c r="G612" s="19" t="s">
        <v>5363</v>
      </c>
      <c r="H612" s="19" t="s">
        <v>5</v>
      </c>
      <c r="I612" s="19" t="s">
        <v>5364</v>
      </c>
      <c r="J612" s="19" t="s">
        <v>4</v>
      </c>
      <c r="K612" s="19" t="s">
        <v>5365</v>
      </c>
      <c r="L612" s="21" t="s">
        <v>16</v>
      </c>
      <c r="M612" s="20" t="s">
        <v>3</v>
      </c>
      <c r="N612" s="20" t="s">
        <v>2</v>
      </c>
      <c r="O612" s="20">
        <v>60</v>
      </c>
      <c r="P612" s="20">
        <v>60</v>
      </c>
      <c r="Q612" s="20">
        <v>0</v>
      </c>
      <c r="R612" s="20">
        <v>0</v>
      </c>
      <c r="S612" s="20">
        <v>0</v>
      </c>
      <c r="T612" s="20">
        <v>0</v>
      </c>
      <c r="U612" s="20">
        <v>54</v>
      </c>
      <c r="V612" s="30">
        <v>818</v>
      </c>
      <c r="W612" s="30">
        <v>225</v>
      </c>
      <c r="X612" s="33">
        <f>IFERROR(1 -(Master1[[#This Row],[Avg Garment Scans per Delivery]]/Master1[[#This Row],[Garment Inventory]]), 0)</f>
        <v>0.7249388753056234</v>
      </c>
      <c r="Y612" s="30">
        <v>40</v>
      </c>
      <c r="Z612" s="30">
        <v>988</v>
      </c>
      <c r="AA612" s="32">
        <f>_xlfn.XLOOKUP(Master1[[#This Row],[cu_id]], Revenue_Analysis[cuid], Revenue_Analysis[Q1 Low Deviation], 0)</f>
        <v>482.79129999999998</v>
      </c>
      <c r="AB612" s="32">
        <f>_xlfn.XLOOKUP(Master1[[#This Row],[cu_id]],Revenue_Analysis[cuid],Revenue_Analysis[Q1 High Deviation], 0)</f>
        <v>660.42150000000004</v>
      </c>
      <c r="AC612" s="32">
        <f>_xlfn.XLOOKUP(Master1[[#This Row],[cu_id]],Revenue_Analysis[cuid],Revenue_Analysis[Q2 Low Deviation], 0)</f>
        <v>233.62299999999999</v>
      </c>
      <c r="AD612" s="32">
        <f>_xlfn.XLOOKUP(Master1[[#This Row],[cu_id]],Revenue_Analysis[cuid],Revenue_Analysis[Q2 High Deviation], 0)</f>
        <v>761.40039999999999</v>
      </c>
      <c r="AE612" s="32">
        <f>_xlfn.XLOOKUP(Master1[[#This Row],[cu_id]],Revenue_Analysis[cuid],Revenue_Analysis[Q3 Low Deviation], 0)</f>
        <v>527.59029999999996</v>
      </c>
      <c r="AF612" s="32">
        <f>_xlfn.XLOOKUP(Master1[[#This Row],[cu_id]],Revenue_Analysis[cuid],Revenue_Analysis[Q3 High Deviation], 0)</f>
        <v>897.47109999999998</v>
      </c>
      <c r="AG612" s="32">
        <f>_xlfn.XLOOKUP(Master1[[#This Row],[cu_id]],Revenue_Analysis[cuid],Revenue_Analysis[Q4 Low Deviation], 0)</f>
        <v>471.5804</v>
      </c>
      <c r="AH612" s="32">
        <f>_xlfn.XLOOKUP(Master1[[#This Row],[cu_id]],Revenue_Analysis[cuid],Revenue_Analysis[Q4 High Deviation], 0)</f>
        <v>618.31100000000004</v>
      </c>
      <c r="AI612" s="32">
        <f>_xlfn.XLOOKUP(Master1[[#This Row],[cu_id]],Revenue_Analysis[cuid],Revenue_Analysis[Q1 Average], 0)</f>
        <v>571.60640000000001</v>
      </c>
      <c r="AJ612" s="32">
        <f>_xlfn.XLOOKUP(Master1[[#This Row],[cu_id]],Revenue_Analysis[cuid],Revenue_Analysis[Q2 Average], 0)</f>
        <v>497.51170000000002</v>
      </c>
      <c r="AK612" s="32">
        <f>_xlfn.XLOOKUP(Master1[[#This Row],[cu_id]],Revenue_Analysis[cuid],Revenue_Analysis[Q3 Average], 0)</f>
        <v>712.53070000000002</v>
      </c>
      <c r="AL612" s="32">
        <f>_xlfn.XLOOKUP(Master1[[#This Row],[cu_id]],Revenue_Analysis[cuid],Revenue_Analysis[Q4 Average], 0)</f>
        <v>544.94569999999999</v>
      </c>
      <c r="AM612" s="34">
        <v>0.33333333333333331</v>
      </c>
      <c r="AN612" s="35">
        <v>0.70833333333333337</v>
      </c>
      <c r="AO612" s="35" t="s">
        <v>4592</v>
      </c>
      <c r="AP612" s="35" t="s">
        <v>4592</v>
      </c>
      <c r="AQ612" s="20" t="s">
        <v>0</v>
      </c>
      <c r="AR612" s="20"/>
      <c r="AS612" s="14">
        <f>IFERROR(_xlfn.XLOOKUP(Master1[[#This Row],[cu_id]],StopTimes[cu_ID],StopTimes[Average Stop Time]), 0)</f>
        <v>36.131666666666668</v>
      </c>
      <c r="AT612" s="14">
        <f>IF(Master1[[#This Row],[RSP StopTime Override]] &lt;&gt; "",Master1[[#This Row],[RSP StopTime Override]],IF(Master1[[#This Row],[Avg Stop Time Helper]] &lt;&gt; 0, Master1[[#This Row],[Avg Stop Time Helper]],Average_Stop_Time))</f>
        <v>36.131666666666668</v>
      </c>
      <c r="AU612" s="13"/>
    </row>
    <row r="613" spans="1:47" x14ac:dyDescent="0.3">
      <c r="A613" s="18" t="s">
        <v>3134</v>
      </c>
      <c r="B613" s="20">
        <v>51</v>
      </c>
      <c r="C613" s="20" t="s">
        <v>12</v>
      </c>
      <c r="D613" s="19">
        <v>532156</v>
      </c>
      <c r="E613" s="19" t="s">
        <v>13</v>
      </c>
      <c r="F613" s="19" t="s">
        <v>6338</v>
      </c>
      <c r="G613" s="19" t="s">
        <v>6339</v>
      </c>
      <c r="H613" s="19" t="s">
        <v>5</v>
      </c>
      <c r="I613" s="19" t="s">
        <v>4977</v>
      </c>
      <c r="J613" s="19" t="s">
        <v>4</v>
      </c>
      <c r="K613" s="19" t="s">
        <v>4608</v>
      </c>
      <c r="L613" s="21" t="s">
        <v>19</v>
      </c>
      <c r="M613" s="20" t="s">
        <v>18</v>
      </c>
      <c r="N613" s="20" t="s">
        <v>2</v>
      </c>
      <c r="O613" s="20">
        <v>500</v>
      </c>
      <c r="P613" s="20">
        <v>0</v>
      </c>
      <c r="Q613" s="20">
        <v>500</v>
      </c>
      <c r="R613" s="20">
        <v>0</v>
      </c>
      <c r="S613" s="20">
        <v>0</v>
      </c>
      <c r="T613" s="20">
        <v>0</v>
      </c>
      <c r="U613" s="20">
        <v>26</v>
      </c>
      <c r="V613" s="30"/>
      <c r="W613" s="30"/>
      <c r="X613" s="33">
        <f>IFERROR(1 -(Master1[[#This Row],[Avg Garment Scans per Delivery]]/Master1[[#This Row],[Garment Inventory]]), 0)</f>
        <v>0</v>
      </c>
      <c r="Y613" s="30"/>
      <c r="Z613" s="30"/>
      <c r="AA613" s="32">
        <f>_xlfn.XLOOKUP(Master1[[#This Row],[cu_id]], Revenue_Analysis[cuid], Revenue_Analysis[Q1 Low Deviation], 0)</f>
        <v>220.89689999999999</v>
      </c>
      <c r="AB613" s="32">
        <f>_xlfn.XLOOKUP(Master1[[#This Row],[cu_id]],Revenue_Analysis[cuid],Revenue_Analysis[Q1 High Deviation], 0)</f>
        <v>233.49449999999999</v>
      </c>
      <c r="AC613" s="32">
        <f>_xlfn.XLOOKUP(Master1[[#This Row],[cu_id]],Revenue_Analysis[cuid],Revenue_Analysis[Q2 Low Deviation], 0)</f>
        <v>226.47</v>
      </c>
      <c r="AD613" s="32">
        <f>_xlfn.XLOOKUP(Master1[[#This Row],[cu_id]],Revenue_Analysis[cuid],Revenue_Analysis[Q2 High Deviation], 0)</f>
        <v>234.53</v>
      </c>
      <c r="AE613" s="32">
        <f>_xlfn.XLOOKUP(Master1[[#This Row],[cu_id]],Revenue_Analysis[cuid],Revenue_Analysis[Q3 Low Deviation], 0)</f>
        <v>152.39250000000001</v>
      </c>
      <c r="AF613" s="32">
        <f>_xlfn.XLOOKUP(Master1[[#This Row],[cu_id]],Revenue_Analysis[cuid],Revenue_Analysis[Q3 High Deviation], 0)</f>
        <v>204.47329999999999</v>
      </c>
      <c r="AG613" s="32">
        <f>_xlfn.XLOOKUP(Master1[[#This Row],[cu_id]],Revenue_Analysis[cuid],Revenue_Analysis[Q4 Low Deviation], 0)</f>
        <v>198.1473</v>
      </c>
      <c r="AH613" s="32">
        <f>_xlfn.XLOOKUP(Master1[[#This Row],[cu_id]],Revenue_Analysis[cuid],Revenue_Analysis[Q4 High Deviation], 0)</f>
        <v>247.5361</v>
      </c>
      <c r="AI613" s="32">
        <f>_xlfn.XLOOKUP(Master1[[#This Row],[cu_id]],Revenue_Analysis[cuid],Revenue_Analysis[Q1 Average], 0)</f>
        <v>227.19569999999999</v>
      </c>
      <c r="AJ613" s="32">
        <f>_xlfn.XLOOKUP(Master1[[#This Row],[cu_id]],Revenue_Analysis[cuid],Revenue_Analysis[Q2 Average], 0)</f>
        <v>230.5</v>
      </c>
      <c r="AK613" s="32">
        <f>_xlfn.XLOOKUP(Master1[[#This Row],[cu_id]],Revenue_Analysis[cuid],Revenue_Analysis[Q3 Average], 0)</f>
        <v>178.43289999999999</v>
      </c>
      <c r="AL613" s="32">
        <f>_xlfn.XLOOKUP(Master1[[#This Row],[cu_id]],Revenue_Analysis[cuid],Revenue_Analysis[Q4 Average], 0)</f>
        <v>222.8417</v>
      </c>
      <c r="AM613" s="34">
        <v>0.29166666666666669</v>
      </c>
      <c r="AN613" s="35">
        <v>0.66666666666666663</v>
      </c>
      <c r="AO613" s="35" t="s">
        <v>4592</v>
      </c>
      <c r="AP613" s="35" t="s">
        <v>4592</v>
      </c>
      <c r="AQ613" s="20" t="s">
        <v>0</v>
      </c>
      <c r="AR613" s="20"/>
      <c r="AS613" s="14">
        <f>IFERROR(_xlfn.XLOOKUP(Master1[[#This Row],[cu_id]],StopTimes[cu_ID],StopTimes[Average Stop Time]), 0)</f>
        <v>12.561111110000001</v>
      </c>
      <c r="AT613" s="14">
        <f>IF(Master1[[#This Row],[RSP StopTime Override]] &lt;&gt; "",Master1[[#This Row],[RSP StopTime Override]],IF(Master1[[#This Row],[Avg Stop Time Helper]] &lt;&gt; 0, Master1[[#This Row],[Avg Stop Time Helper]],Average_Stop_Time))</f>
        <v>12.561111110000001</v>
      </c>
      <c r="AU613" s="13"/>
    </row>
    <row r="614" spans="1:47" x14ac:dyDescent="0.3">
      <c r="A614" s="18" t="s">
        <v>3135</v>
      </c>
      <c r="B614" s="20">
        <v>56</v>
      </c>
      <c r="C614" s="20" t="s">
        <v>14</v>
      </c>
      <c r="D614" s="19">
        <v>532170</v>
      </c>
      <c r="E614" s="19" t="s">
        <v>13</v>
      </c>
      <c r="F614" s="19" t="s">
        <v>7133</v>
      </c>
      <c r="G614" s="19" t="s">
        <v>7134</v>
      </c>
      <c r="H614" s="19" t="s">
        <v>5</v>
      </c>
      <c r="I614" s="19" t="s">
        <v>7081</v>
      </c>
      <c r="J614" s="19" t="s">
        <v>4</v>
      </c>
      <c r="K614" s="19" t="s">
        <v>7135</v>
      </c>
      <c r="L614" s="21" t="s">
        <v>16</v>
      </c>
      <c r="M614" s="20" t="s">
        <v>3</v>
      </c>
      <c r="N614" s="20" t="s">
        <v>2</v>
      </c>
      <c r="O614" s="20">
        <v>140</v>
      </c>
      <c r="P614" s="20">
        <v>0</v>
      </c>
      <c r="Q614" s="20">
        <v>0</v>
      </c>
      <c r="R614" s="20">
        <v>0</v>
      </c>
      <c r="S614" s="20">
        <v>140</v>
      </c>
      <c r="T614" s="20">
        <v>0</v>
      </c>
      <c r="U614" s="20">
        <v>33</v>
      </c>
      <c r="V614" s="30"/>
      <c r="W614" s="30"/>
      <c r="X614" s="33">
        <f>IFERROR(1 -(Master1[[#This Row],[Avg Garment Scans per Delivery]]/Master1[[#This Row],[Garment Inventory]]), 0)</f>
        <v>0</v>
      </c>
      <c r="Y614" s="30"/>
      <c r="Z614" s="30"/>
      <c r="AA614" s="32">
        <f>_xlfn.XLOOKUP(Master1[[#This Row],[cu_id]], Revenue_Analysis[cuid], Revenue_Analysis[Q1 Low Deviation], 0)</f>
        <v>38.938400000000001</v>
      </c>
      <c r="AB614" s="32">
        <f>_xlfn.XLOOKUP(Master1[[#This Row],[cu_id]],Revenue_Analysis[cuid],Revenue_Analysis[Q1 High Deviation], 0)</f>
        <v>45.823599999999999</v>
      </c>
      <c r="AC614" s="32">
        <f>_xlfn.XLOOKUP(Master1[[#This Row],[cu_id]],Revenue_Analysis[cuid],Revenue_Analysis[Q2 Low Deviation], 0)</f>
        <v>0</v>
      </c>
      <c r="AD614" s="32">
        <f>_xlfn.XLOOKUP(Master1[[#This Row],[cu_id]],Revenue_Analysis[cuid],Revenue_Analysis[Q2 High Deviation], 0)</f>
        <v>0</v>
      </c>
      <c r="AE614" s="32">
        <f>_xlfn.XLOOKUP(Master1[[#This Row],[cu_id]],Revenue_Analysis[cuid],Revenue_Analysis[Q3 Low Deviation], 0)</f>
        <v>40.460500000000003</v>
      </c>
      <c r="AF614" s="32">
        <f>_xlfn.XLOOKUP(Master1[[#This Row],[cu_id]],Revenue_Analysis[cuid],Revenue_Analysis[Q3 High Deviation], 0)</f>
        <v>56.536099999999998</v>
      </c>
      <c r="AG614" s="32">
        <f>_xlfn.XLOOKUP(Master1[[#This Row],[cu_id]],Revenue_Analysis[cuid],Revenue_Analysis[Q4 Low Deviation], 0)</f>
        <v>44.84</v>
      </c>
      <c r="AH614" s="32">
        <f>_xlfn.XLOOKUP(Master1[[#This Row],[cu_id]],Revenue_Analysis[cuid],Revenue_Analysis[Q4 High Deviation], 0)</f>
        <v>44.84</v>
      </c>
      <c r="AI614" s="32">
        <f>_xlfn.XLOOKUP(Master1[[#This Row],[cu_id]],Revenue_Analysis[cuid],Revenue_Analysis[Q1 Average], 0)</f>
        <v>42.381</v>
      </c>
      <c r="AJ614" s="32">
        <f>_xlfn.XLOOKUP(Master1[[#This Row],[cu_id]],Revenue_Analysis[cuid],Revenue_Analysis[Q2 Average], 0)</f>
        <v>0</v>
      </c>
      <c r="AK614" s="32">
        <f>_xlfn.XLOOKUP(Master1[[#This Row],[cu_id]],Revenue_Analysis[cuid],Revenue_Analysis[Q3 Average], 0)</f>
        <v>48.4983</v>
      </c>
      <c r="AL614" s="32">
        <f>_xlfn.XLOOKUP(Master1[[#This Row],[cu_id]],Revenue_Analysis[cuid],Revenue_Analysis[Q4 Average], 0)</f>
        <v>44.84</v>
      </c>
      <c r="AM614" s="34">
        <v>0.375</v>
      </c>
      <c r="AN614" s="35">
        <v>0.66666666666666663</v>
      </c>
      <c r="AO614" s="35" t="s">
        <v>4592</v>
      </c>
      <c r="AP614" s="35" t="s">
        <v>4592</v>
      </c>
      <c r="AQ614" s="20" t="s">
        <v>0</v>
      </c>
      <c r="AR614" s="20"/>
      <c r="AS614" s="14">
        <f>IFERROR(_xlfn.XLOOKUP(Master1[[#This Row],[cu_id]],StopTimes[cu_ID],StopTimes[Average Stop Time]), 0)</f>
        <v>0.50714285833333339</v>
      </c>
      <c r="AT614" s="14">
        <f>IF(Master1[[#This Row],[RSP StopTime Override]] &lt;&gt; "",Master1[[#This Row],[RSP StopTime Override]],IF(Master1[[#This Row],[Avg Stop Time Helper]] &lt;&gt; 0, Master1[[#This Row],[Avg Stop Time Helper]],Average_Stop_Time))</f>
        <v>0.50714285833333339</v>
      </c>
      <c r="AU614" s="13"/>
    </row>
    <row r="615" spans="1:47" x14ac:dyDescent="0.3">
      <c r="A615" s="18" t="s">
        <v>3136</v>
      </c>
      <c r="B615" s="20">
        <v>12</v>
      </c>
      <c r="C615" s="20" t="s">
        <v>6</v>
      </c>
      <c r="D615" s="19">
        <v>532187</v>
      </c>
      <c r="E615" s="19" t="s">
        <v>13</v>
      </c>
      <c r="F615" s="19" t="s">
        <v>5152</v>
      </c>
      <c r="G615" s="19" t="s">
        <v>5153</v>
      </c>
      <c r="H615" s="19" t="s">
        <v>5154</v>
      </c>
      <c r="I615" s="19" t="s">
        <v>5012</v>
      </c>
      <c r="J615" s="19" t="s">
        <v>4</v>
      </c>
      <c r="K615" s="19" t="s">
        <v>5088</v>
      </c>
      <c r="L615" s="21" t="s">
        <v>19</v>
      </c>
      <c r="M615" s="20" t="s">
        <v>18</v>
      </c>
      <c r="N615" s="20" t="s">
        <v>2</v>
      </c>
      <c r="O615" s="20">
        <v>115</v>
      </c>
      <c r="P615" s="20">
        <v>0</v>
      </c>
      <c r="Q615" s="20">
        <v>0</v>
      </c>
      <c r="R615" s="20">
        <v>115</v>
      </c>
      <c r="S615" s="20">
        <v>0</v>
      </c>
      <c r="T615" s="20">
        <v>0</v>
      </c>
      <c r="U615" s="20">
        <v>27</v>
      </c>
      <c r="V615" s="30"/>
      <c r="W615" s="30"/>
      <c r="X615" s="33">
        <f>IFERROR(1 -(Master1[[#This Row],[Avg Garment Scans per Delivery]]/Master1[[#This Row],[Garment Inventory]]), 0)</f>
        <v>0</v>
      </c>
      <c r="Y615" s="30"/>
      <c r="Z615" s="30"/>
      <c r="AA615" s="32">
        <f>_xlfn.XLOOKUP(Master1[[#This Row],[cu_id]], Revenue_Analysis[cuid], Revenue_Analysis[Q1 Low Deviation], 0)</f>
        <v>253.01920000000001</v>
      </c>
      <c r="AB615" s="32">
        <f>_xlfn.XLOOKUP(Master1[[#This Row],[cu_id]],Revenue_Analysis[cuid],Revenue_Analysis[Q1 High Deviation], 0)</f>
        <v>424.7294</v>
      </c>
      <c r="AC615" s="32">
        <f>_xlfn.XLOOKUP(Master1[[#This Row],[cu_id]],Revenue_Analysis[cuid],Revenue_Analysis[Q2 Low Deviation], 0)</f>
        <v>246.25</v>
      </c>
      <c r="AD615" s="32">
        <f>_xlfn.XLOOKUP(Master1[[#This Row],[cu_id]],Revenue_Analysis[cuid],Revenue_Analysis[Q2 High Deviation], 0)</f>
        <v>493.16340000000002</v>
      </c>
      <c r="AE615" s="32">
        <f>_xlfn.XLOOKUP(Master1[[#This Row],[cu_id]],Revenue_Analysis[cuid],Revenue_Analysis[Q3 Low Deviation], 0)</f>
        <v>258.83839999999998</v>
      </c>
      <c r="AF615" s="32">
        <f>_xlfn.XLOOKUP(Master1[[#This Row],[cu_id]],Revenue_Analysis[cuid],Revenue_Analysis[Q3 High Deviation], 0)</f>
        <v>448.69880000000001</v>
      </c>
      <c r="AG615" s="32">
        <f>_xlfn.XLOOKUP(Master1[[#This Row],[cu_id]],Revenue_Analysis[cuid],Revenue_Analysis[Q4 Low Deviation], 0)</f>
        <v>153.2167</v>
      </c>
      <c r="AH615" s="32">
        <f>_xlfn.XLOOKUP(Master1[[#This Row],[cu_id]],Revenue_Analysis[cuid],Revenue_Analysis[Q4 High Deviation], 0)</f>
        <v>248.80330000000001</v>
      </c>
      <c r="AI615" s="32">
        <f>_xlfn.XLOOKUP(Master1[[#This Row],[cu_id]],Revenue_Analysis[cuid],Revenue_Analysis[Q1 Average], 0)</f>
        <v>338.87430000000001</v>
      </c>
      <c r="AJ615" s="32">
        <f>_xlfn.XLOOKUP(Master1[[#This Row],[cu_id]],Revenue_Analysis[cuid],Revenue_Analysis[Q2 Average], 0)</f>
        <v>369.70670000000001</v>
      </c>
      <c r="AK615" s="32">
        <f>_xlfn.XLOOKUP(Master1[[#This Row],[cu_id]],Revenue_Analysis[cuid],Revenue_Analysis[Q3 Average], 0)</f>
        <v>353.76859999999999</v>
      </c>
      <c r="AL615" s="32">
        <f>_xlfn.XLOOKUP(Master1[[#This Row],[cu_id]],Revenue_Analysis[cuid],Revenue_Analysis[Q4 Average], 0)</f>
        <v>201.01</v>
      </c>
      <c r="AM615" s="34">
        <v>0.29166666666666669</v>
      </c>
      <c r="AN615" s="35">
        <v>0.625</v>
      </c>
      <c r="AO615" s="35" t="s">
        <v>4592</v>
      </c>
      <c r="AP615" s="35" t="s">
        <v>4592</v>
      </c>
      <c r="AQ615" s="20" t="s">
        <v>0</v>
      </c>
      <c r="AR615" s="20"/>
      <c r="AS615" s="14">
        <f>IFERROR(_xlfn.XLOOKUP(Master1[[#This Row],[cu_id]],StopTimes[cu_ID],StopTimes[Average Stop Time]), 0)</f>
        <v>0.31666666666666665</v>
      </c>
      <c r="AT615" s="14">
        <f>IF(Master1[[#This Row],[RSP StopTime Override]] &lt;&gt; "",Master1[[#This Row],[RSP StopTime Override]],IF(Master1[[#This Row],[Avg Stop Time Helper]] &lt;&gt; 0, Master1[[#This Row],[Avg Stop Time Helper]],Average_Stop_Time))</f>
        <v>0.31666666666666665</v>
      </c>
      <c r="AU615" s="13"/>
    </row>
    <row r="616" spans="1:47" x14ac:dyDescent="0.3">
      <c r="A616" s="18" t="s">
        <v>3137</v>
      </c>
      <c r="B616" s="20">
        <v>51</v>
      </c>
      <c r="C616" s="20" t="s">
        <v>14</v>
      </c>
      <c r="D616" s="19">
        <v>532189</v>
      </c>
      <c r="E616" s="19" t="s">
        <v>13</v>
      </c>
      <c r="F616" s="19" t="s">
        <v>6340</v>
      </c>
      <c r="G616" s="19" t="s">
        <v>6304</v>
      </c>
      <c r="H616" s="19" t="s">
        <v>5</v>
      </c>
      <c r="I616" s="19" t="s">
        <v>6264</v>
      </c>
      <c r="J616" s="19" t="s">
        <v>4</v>
      </c>
      <c r="K616" s="19" t="s">
        <v>6265</v>
      </c>
      <c r="L616" s="21" t="s">
        <v>16</v>
      </c>
      <c r="M616" s="20" t="s">
        <v>3</v>
      </c>
      <c r="N616" s="20" t="s">
        <v>2</v>
      </c>
      <c r="O616" s="20">
        <v>7</v>
      </c>
      <c r="P616" s="20">
        <v>0</v>
      </c>
      <c r="Q616" s="20">
        <v>0</v>
      </c>
      <c r="R616" s="20">
        <v>0</v>
      </c>
      <c r="S616" s="20">
        <v>7</v>
      </c>
      <c r="T616" s="20">
        <v>0</v>
      </c>
      <c r="U616" s="20">
        <v>56</v>
      </c>
      <c r="V616" s="30"/>
      <c r="W616" s="30"/>
      <c r="X616" s="33">
        <f>IFERROR(1 -(Master1[[#This Row],[Avg Garment Scans per Delivery]]/Master1[[#This Row],[Garment Inventory]]), 0)</f>
        <v>0</v>
      </c>
      <c r="Y616" s="30"/>
      <c r="Z616" s="30"/>
      <c r="AA616" s="32">
        <f>_xlfn.XLOOKUP(Master1[[#This Row],[cu_id]], Revenue_Analysis[cuid], Revenue_Analysis[Q1 Low Deviation], 0)</f>
        <v>265.16669999999999</v>
      </c>
      <c r="AB616" s="32">
        <f>_xlfn.XLOOKUP(Master1[[#This Row],[cu_id]],Revenue_Analysis[cuid],Revenue_Analysis[Q1 High Deviation], 0)</f>
        <v>313.35829999999999</v>
      </c>
      <c r="AC616" s="32">
        <f>_xlfn.XLOOKUP(Master1[[#This Row],[cu_id]],Revenue_Analysis[cuid],Revenue_Analysis[Q2 Low Deviation], 0)</f>
        <v>255.13229999999999</v>
      </c>
      <c r="AD616" s="32">
        <f>_xlfn.XLOOKUP(Master1[[#This Row],[cu_id]],Revenue_Analysis[cuid],Revenue_Analysis[Q2 High Deviation], 0)</f>
        <v>399.4837</v>
      </c>
      <c r="AE616" s="32">
        <f>_xlfn.XLOOKUP(Master1[[#This Row],[cu_id]],Revenue_Analysis[cuid],Revenue_Analysis[Q3 Low Deviation], 0)</f>
        <v>195.09880000000001</v>
      </c>
      <c r="AF616" s="32">
        <f>_xlfn.XLOOKUP(Master1[[#This Row],[cu_id]],Revenue_Analysis[cuid],Revenue_Analysis[Q3 High Deviation], 0)</f>
        <v>460.18239999999997</v>
      </c>
      <c r="AG616" s="32">
        <f>_xlfn.XLOOKUP(Master1[[#This Row],[cu_id]],Revenue_Analysis[cuid],Revenue_Analysis[Q4 Low Deviation], 0)</f>
        <v>296.99149999999997</v>
      </c>
      <c r="AH616" s="32">
        <f>_xlfn.XLOOKUP(Master1[[#This Row],[cu_id]],Revenue_Analysis[cuid],Revenue_Analysis[Q4 High Deviation], 0)</f>
        <v>335.82850000000002</v>
      </c>
      <c r="AI616" s="32">
        <f>_xlfn.XLOOKUP(Master1[[#This Row],[cu_id]],Revenue_Analysis[cuid],Revenue_Analysis[Q1 Average], 0)</f>
        <v>289.26249999999999</v>
      </c>
      <c r="AJ616" s="32">
        <f>_xlfn.XLOOKUP(Master1[[#This Row],[cu_id]],Revenue_Analysis[cuid],Revenue_Analysis[Q2 Average], 0)</f>
        <v>327.30799999999999</v>
      </c>
      <c r="AK616" s="32">
        <f>_xlfn.XLOOKUP(Master1[[#This Row],[cu_id]],Revenue_Analysis[cuid],Revenue_Analysis[Q3 Average], 0)</f>
        <v>327.64060000000001</v>
      </c>
      <c r="AL616" s="32">
        <f>_xlfn.XLOOKUP(Master1[[#This Row],[cu_id]],Revenue_Analysis[cuid],Revenue_Analysis[Q4 Average], 0)</f>
        <v>316.41000000000003</v>
      </c>
      <c r="AM616" s="34">
        <v>0.29166666666666669</v>
      </c>
      <c r="AN616" s="35">
        <v>0.83333333333333337</v>
      </c>
      <c r="AO616" s="35" t="s">
        <v>4592</v>
      </c>
      <c r="AP616" s="35" t="s">
        <v>4592</v>
      </c>
      <c r="AQ616" s="20" t="s">
        <v>0</v>
      </c>
      <c r="AR616" s="20"/>
      <c r="AS616" s="14">
        <f>IFERROR(_xlfn.XLOOKUP(Master1[[#This Row],[cu_id]],StopTimes[cu_ID],StopTimes[Average Stop Time]), 0)</f>
        <v>9.4124999999999996</v>
      </c>
      <c r="AT616" s="14">
        <f>IF(Master1[[#This Row],[RSP StopTime Override]] &lt;&gt; "",Master1[[#This Row],[RSP StopTime Override]],IF(Master1[[#This Row],[Avg Stop Time Helper]] &lt;&gt; 0, Master1[[#This Row],[Avg Stop Time Helper]],Average_Stop_Time))</f>
        <v>9.4124999999999996</v>
      </c>
      <c r="AU616" s="13"/>
    </row>
    <row r="617" spans="1:47" x14ac:dyDescent="0.3">
      <c r="A617" s="18" t="s">
        <v>3138</v>
      </c>
      <c r="B617" s="20">
        <v>52</v>
      </c>
      <c r="C617" s="20" t="s">
        <v>9</v>
      </c>
      <c r="D617" s="19">
        <v>532191</v>
      </c>
      <c r="E617" s="19" t="s">
        <v>13</v>
      </c>
      <c r="F617" s="19" t="s">
        <v>6567</v>
      </c>
      <c r="G617" s="19" t="s">
        <v>6568</v>
      </c>
      <c r="H617" s="19" t="s">
        <v>5</v>
      </c>
      <c r="I617" s="19" t="s">
        <v>4977</v>
      </c>
      <c r="J617" s="19" t="s">
        <v>4</v>
      </c>
      <c r="K617" s="19" t="s">
        <v>5206</v>
      </c>
      <c r="L617" s="21" t="s">
        <v>19</v>
      </c>
      <c r="M617" s="20" t="s">
        <v>18</v>
      </c>
      <c r="N617" s="20" t="s">
        <v>2</v>
      </c>
      <c r="O617" s="20">
        <v>105</v>
      </c>
      <c r="P617" s="20">
        <v>105</v>
      </c>
      <c r="Q617" s="20">
        <v>0</v>
      </c>
      <c r="R617" s="20">
        <v>0</v>
      </c>
      <c r="S617" s="20">
        <v>0</v>
      </c>
      <c r="T617" s="20">
        <v>0</v>
      </c>
      <c r="U617" s="20">
        <v>26</v>
      </c>
      <c r="V617" s="30"/>
      <c r="W617" s="30"/>
      <c r="X617" s="33">
        <f>IFERROR(1 -(Master1[[#This Row],[Avg Garment Scans per Delivery]]/Master1[[#This Row],[Garment Inventory]]), 0)</f>
        <v>0</v>
      </c>
      <c r="Y617" s="30"/>
      <c r="Z617" s="30"/>
      <c r="AA617" s="32">
        <f>_xlfn.XLOOKUP(Master1[[#This Row],[cu_id]], Revenue_Analysis[cuid], Revenue_Analysis[Q1 Low Deviation], 0)</f>
        <v>76.1845</v>
      </c>
      <c r="AB617" s="32">
        <f>_xlfn.XLOOKUP(Master1[[#This Row],[cu_id]],Revenue_Analysis[cuid],Revenue_Analysis[Q1 High Deviation], 0)</f>
        <v>78.021299999999997</v>
      </c>
      <c r="AC617" s="32">
        <f>_xlfn.XLOOKUP(Master1[[#This Row],[cu_id]],Revenue_Analysis[cuid],Revenue_Analysis[Q2 Low Deviation], 0)</f>
        <v>78.419600000000003</v>
      </c>
      <c r="AD617" s="32">
        <f>_xlfn.XLOOKUP(Master1[[#This Row],[cu_id]],Revenue_Analysis[cuid],Revenue_Analysis[Q2 High Deviation], 0)</f>
        <v>79.968400000000003</v>
      </c>
      <c r="AE617" s="32">
        <f>_xlfn.XLOOKUP(Master1[[#This Row],[cu_id]],Revenue_Analysis[cuid],Revenue_Analysis[Q3 Low Deviation], 0)</f>
        <v>67.6524</v>
      </c>
      <c r="AF617" s="32">
        <f>_xlfn.XLOOKUP(Master1[[#This Row],[cu_id]],Revenue_Analysis[cuid],Revenue_Analysis[Q3 High Deviation], 0)</f>
        <v>82.978999999999999</v>
      </c>
      <c r="AG617" s="32">
        <f>_xlfn.XLOOKUP(Master1[[#This Row],[cu_id]],Revenue_Analysis[cuid],Revenue_Analysis[Q4 Low Deviation], 0)</f>
        <v>71.917699999999996</v>
      </c>
      <c r="AH617" s="32">
        <f>_xlfn.XLOOKUP(Master1[[#This Row],[cu_id]],Revenue_Analysis[cuid],Revenue_Analysis[Q4 High Deviation], 0)</f>
        <v>77.108900000000006</v>
      </c>
      <c r="AI617" s="32">
        <f>_xlfn.XLOOKUP(Master1[[#This Row],[cu_id]],Revenue_Analysis[cuid],Revenue_Analysis[Q1 Average], 0)</f>
        <v>77.102900000000005</v>
      </c>
      <c r="AJ617" s="32">
        <f>_xlfn.XLOOKUP(Master1[[#This Row],[cu_id]],Revenue_Analysis[cuid],Revenue_Analysis[Q2 Average], 0)</f>
        <v>79.194000000000003</v>
      </c>
      <c r="AK617" s="32">
        <f>_xlfn.XLOOKUP(Master1[[#This Row],[cu_id]],Revenue_Analysis[cuid],Revenue_Analysis[Q3 Average], 0)</f>
        <v>75.315700000000007</v>
      </c>
      <c r="AL617" s="32">
        <f>_xlfn.XLOOKUP(Master1[[#This Row],[cu_id]],Revenue_Analysis[cuid],Revenue_Analysis[Q4 Average], 0)</f>
        <v>74.513300000000001</v>
      </c>
      <c r="AM617" s="34">
        <v>0.41666666666666669</v>
      </c>
      <c r="AN617" s="35">
        <v>0.70833333333333337</v>
      </c>
      <c r="AO617" s="35" t="s">
        <v>4592</v>
      </c>
      <c r="AP617" s="35" t="s">
        <v>4592</v>
      </c>
      <c r="AQ617" s="20" t="s">
        <v>0</v>
      </c>
      <c r="AR617" s="20"/>
      <c r="AS617" s="14">
        <f>IFERROR(_xlfn.XLOOKUP(Master1[[#This Row],[cu_id]],StopTimes[cu_ID],StopTimes[Average Stop Time]), 0)</f>
        <v>2.4944444433333333</v>
      </c>
      <c r="AT617" s="14">
        <f>IF(Master1[[#This Row],[RSP StopTime Override]] &lt;&gt; "",Master1[[#This Row],[RSP StopTime Override]],IF(Master1[[#This Row],[Avg Stop Time Helper]] &lt;&gt; 0, Master1[[#This Row],[Avg Stop Time Helper]],Average_Stop_Time))</f>
        <v>2.4944444433333333</v>
      </c>
      <c r="AU617" s="13"/>
    </row>
    <row r="618" spans="1:47" x14ac:dyDescent="0.3">
      <c r="A618" s="18" t="s">
        <v>3139</v>
      </c>
      <c r="B618" s="20">
        <v>47</v>
      </c>
      <c r="C618" s="20" t="s">
        <v>9</v>
      </c>
      <c r="D618" s="19">
        <v>532202</v>
      </c>
      <c r="E618" s="19" t="s">
        <v>13</v>
      </c>
      <c r="F618" s="19" t="s">
        <v>5366</v>
      </c>
      <c r="G618" s="19" t="s">
        <v>5367</v>
      </c>
      <c r="H618" s="19" t="s">
        <v>5</v>
      </c>
      <c r="I618" s="19" t="s">
        <v>5358</v>
      </c>
      <c r="J618" s="19" t="s">
        <v>4</v>
      </c>
      <c r="K618" s="19" t="s">
        <v>5359</v>
      </c>
      <c r="L618" s="21" t="s">
        <v>16</v>
      </c>
      <c r="M618" s="20" t="s">
        <v>3</v>
      </c>
      <c r="N618" s="20" t="s">
        <v>2</v>
      </c>
      <c r="O618" s="20">
        <v>120</v>
      </c>
      <c r="P618" s="20">
        <v>120</v>
      </c>
      <c r="Q618" s="20">
        <v>0</v>
      </c>
      <c r="R618" s="20">
        <v>0</v>
      </c>
      <c r="S618" s="20">
        <v>0</v>
      </c>
      <c r="T618" s="20">
        <v>0</v>
      </c>
      <c r="U618" s="20">
        <v>52</v>
      </c>
      <c r="V618" s="30">
        <v>66</v>
      </c>
      <c r="W618" s="30">
        <v>4</v>
      </c>
      <c r="X618" s="33">
        <f>IFERROR(1 -(Master1[[#This Row],[Avg Garment Scans per Delivery]]/Master1[[#This Row],[Garment Inventory]]), 0)</f>
        <v>0.93939393939393945</v>
      </c>
      <c r="Y618" s="30">
        <v>3</v>
      </c>
      <c r="Z618" s="30">
        <v>66</v>
      </c>
      <c r="AA618" s="32">
        <f>_xlfn.XLOOKUP(Master1[[#This Row],[cu_id]], Revenue_Analysis[cuid], Revenue_Analysis[Q1 Low Deviation], 0)</f>
        <v>141.2859</v>
      </c>
      <c r="AB618" s="32">
        <f>_xlfn.XLOOKUP(Master1[[#This Row],[cu_id]],Revenue_Analysis[cuid],Revenue_Analysis[Q1 High Deviation], 0)</f>
        <v>193.2817</v>
      </c>
      <c r="AC618" s="32">
        <f>_xlfn.XLOOKUP(Master1[[#This Row],[cu_id]],Revenue_Analysis[cuid],Revenue_Analysis[Q2 Low Deviation], 0)</f>
        <v>161.81790000000001</v>
      </c>
      <c r="AD618" s="32">
        <f>_xlfn.XLOOKUP(Master1[[#This Row],[cu_id]],Revenue_Analysis[cuid],Revenue_Analysis[Q2 High Deviation], 0)</f>
        <v>170.6267</v>
      </c>
      <c r="AE618" s="32">
        <f>_xlfn.XLOOKUP(Master1[[#This Row],[cu_id]],Revenue_Analysis[cuid],Revenue_Analysis[Q3 Low Deviation], 0)</f>
        <v>163.024</v>
      </c>
      <c r="AF618" s="32">
        <f>_xlfn.XLOOKUP(Master1[[#This Row],[cu_id]],Revenue_Analysis[cuid],Revenue_Analysis[Q3 High Deviation], 0)</f>
        <v>190.73759999999999</v>
      </c>
      <c r="AG618" s="32">
        <f>_xlfn.XLOOKUP(Master1[[#This Row],[cu_id]],Revenue_Analysis[cuid],Revenue_Analysis[Q4 Low Deviation], 0)</f>
        <v>152.6</v>
      </c>
      <c r="AH618" s="32">
        <f>_xlfn.XLOOKUP(Master1[[#This Row],[cu_id]],Revenue_Analysis[cuid],Revenue_Analysis[Q4 High Deviation], 0)</f>
        <v>152.6</v>
      </c>
      <c r="AI618" s="32">
        <f>_xlfn.XLOOKUP(Master1[[#This Row],[cu_id]],Revenue_Analysis[cuid],Revenue_Analysis[Q1 Average], 0)</f>
        <v>167.28380000000001</v>
      </c>
      <c r="AJ618" s="32">
        <f>_xlfn.XLOOKUP(Master1[[#This Row],[cu_id]],Revenue_Analysis[cuid],Revenue_Analysis[Q2 Average], 0)</f>
        <v>166.22229999999999</v>
      </c>
      <c r="AK618" s="32">
        <f>_xlfn.XLOOKUP(Master1[[#This Row],[cu_id]],Revenue_Analysis[cuid],Revenue_Analysis[Q3 Average], 0)</f>
        <v>176.88079999999999</v>
      </c>
      <c r="AL618" s="32">
        <f>_xlfn.XLOOKUP(Master1[[#This Row],[cu_id]],Revenue_Analysis[cuid],Revenue_Analysis[Q4 Average], 0)</f>
        <v>152.6</v>
      </c>
      <c r="AM618" s="34">
        <v>0.41666666666666669</v>
      </c>
      <c r="AN618" s="35">
        <v>0.91666666666666663</v>
      </c>
      <c r="AO618" s="35" t="s">
        <v>4592</v>
      </c>
      <c r="AP618" s="35" t="s">
        <v>4592</v>
      </c>
      <c r="AQ618" s="20" t="s">
        <v>0</v>
      </c>
      <c r="AR618" s="20"/>
      <c r="AS618" s="14">
        <f>IFERROR(_xlfn.XLOOKUP(Master1[[#This Row],[cu_id]],StopTimes[cu_ID],StopTimes[Average Stop Time]), 0)</f>
        <v>16.823809523333335</v>
      </c>
      <c r="AT618" s="14">
        <f>IF(Master1[[#This Row],[RSP StopTime Override]] &lt;&gt; "",Master1[[#This Row],[RSP StopTime Override]],IF(Master1[[#This Row],[Avg Stop Time Helper]] &lt;&gt; 0, Master1[[#This Row],[Avg Stop Time Helper]],Average_Stop_Time))</f>
        <v>16.823809523333335</v>
      </c>
      <c r="AU618" s="13"/>
    </row>
    <row r="619" spans="1:47" x14ac:dyDescent="0.3">
      <c r="A619" s="18" t="s">
        <v>3140</v>
      </c>
      <c r="B619" s="20">
        <v>52</v>
      </c>
      <c r="C619" s="20" t="s">
        <v>14</v>
      </c>
      <c r="D619" s="19">
        <v>99045</v>
      </c>
      <c r="E619" s="19" t="s">
        <v>52</v>
      </c>
      <c r="F619" s="19" t="s">
        <v>4918</v>
      </c>
      <c r="G619" s="19" t="s">
        <v>6702</v>
      </c>
      <c r="H619" s="19" t="s">
        <v>5</v>
      </c>
      <c r="I619" s="19" t="s">
        <v>6648</v>
      </c>
      <c r="J619" s="19" t="s">
        <v>4</v>
      </c>
      <c r="K619" s="19" t="s">
        <v>5972</v>
      </c>
      <c r="L619" s="21" t="s">
        <v>19</v>
      </c>
      <c r="M619" s="20" t="s">
        <v>18</v>
      </c>
      <c r="N619" s="20" t="s">
        <v>2</v>
      </c>
      <c r="O619" s="20">
        <v>34</v>
      </c>
      <c r="P619" s="20">
        <v>0</v>
      </c>
      <c r="Q619" s="20">
        <v>0</v>
      </c>
      <c r="R619" s="20">
        <v>0</v>
      </c>
      <c r="S619" s="20">
        <v>34</v>
      </c>
      <c r="T619" s="20">
        <v>0</v>
      </c>
      <c r="U619" s="20">
        <v>14</v>
      </c>
      <c r="V619" s="30"/>
      <c r="W619" s="30"/>
      <c r="X619" s="33">
        <f>IFERROR(1 -(Master1[[#This Row],[Avg Garment Scans per Delivery]]/Master1[[#This Row],[Garment Inventory]]), 0)</f>
        <v>0</v>
      </c>
      <c r="Y619" s="30"/>
      <c r="Z619" s="30"/>
      <c r="AA619" s="32">
        <f>_xlfn.XLOOKUP(Master1[[#This Row],[cu_id]], Revenue_Analysis[cuid], Revenue_Analysis[Q1 Low Deviation], 0)</f>
        <v>28.834499999999998</v>
      </c>
      <c r="AB619" s="32">
        <f>_xlfn.XLOOKUP(Master1[[#This Row],[cu_id]],Revenue_Analysis[cuid],Revenue_Analysis[Q1 High Deviation], 0)</f>
        <v>30.671299999999999</v>
      </c>
      <c r="AC619" s="32">
        <f>_xlfn.XLOOKUP(Master1[[#This Row],[cu_id]],Revenue_Analysis[cuid],Revenue_Analysis[Q2 Low Deviation], 0)</f>
        <v>15.16</v>
      </c>
      <c r="AD619" s="32">
        <f>_xlfn.XLOOKUP(Master1[[#This Row],[cu_id]],Revenue_Analysis[cuid],Revenue_Analysis[Q2 High Deviation], 0)</f>
        <v>31.36</v>
      </c>
      <c r="AE619" s="32">
        <f>_xlfn.XLOOKUP(Master1[[#This Row],[cu_id]],Revenue_Analysis[cuid],Revenue_Analysis[Q3 Low Deviation], 0)</f>
        <v>10.8302</v>
      </c>
      <c r="AF619" s="32">
        <f>_xlfn.XLOOKUP(Master1[[#This Row],[cu_id]],Revenue_Analysis[cuid],Revenue_Analysis[Q3 High Deviation], 0)</f>
        <v>14.827</v>
      </c>
      <c r="AG619" s="32">
        <f>_xlfn.XLOOKUP(Master1[[#This Row],[cu_id]],Revenue_Analysis[cuid],Revenue_Analysis[Q4 Low Deviation], 0)</f>
        <v>29.11</v>
      </c>
      <c r="AH619" s="32">
        <f>_xlfn.XLOOKUP(Master1[[#This Row],[cu_id]],Revenue_Analysis[cuid],Revenue_Analysis[Q4 High Deviation], 0)</f>
        <v>29.11</v>
      </c>
      <c r="AI619" s="32">
        <f>_xlfn.XLOOKUP(Master1[[#This Row],[cu_id]],Revenue_Analysis[cuid],Revenue_Analysis[Q1 Average], 0)</f>
        <v>29.7529</v>
      </c>
      <c r="AJ619" s="32">
        <f>_xlfn.XLOOKUP(Master1[[#This Row],[cu_id]],Revenue_Analysis[cuid],Revenue_Analysis[Q2 Average], 0)</f>
        <v>23.26</v>
      </c>
      <c r="AK619" s="32">
        <f>_xlfn.XLOOKUP(Master1[[#This Row],[cu_id]],Revenue_Analysis[cuid],Revenue_Analysis[Q3 Average], 0)</f>
        <v>12.8286</v>
      </c>
      <c r="AL619" s="32">
        <f>_xlfn.XLOOKUP(Master1[[#This Row],[cu_id]],Revenue_Analysis[cuid],Revenue_Analysis[Q4 Average], 0)</f>
        <v>29.11</v>
      </c>
      <c r="AM619" s="34">
        <v>0.375</v>
      </c>
      <c r="AN619" s="35">
        <v>0.70833333333333337</v>
      </c>
      <c r="AO619" s="35" t="s">
        <v>4592</v>
      </c>
      <c r="AP619" s="35" t="s">
        <v>4592</v>
      </c>
      <c r="AQ619" s="20" t="s">
        <v>0</v>
      </c>
      <c r="AR619" s="20"/>
      <c r="AS619" s="14">
        <f>IFERROR(_xlfn.XLOOKUP(Master1[[#This Row],[cu_id]],StopTimes[cu_ID],StopTimes[Average Stop Time]), 0)</f>
        <v>0.63750000000000007</v>
      </c>
      <c r="AT619" s="14">
        <f>IF(Master1[[#This Row],[RSP StopTime Override]] &lt;&gt; "",Master1[[#This Row],[RSP StopTime Override]],IF(Master1[[#This Row],[Avg Stop Time Helper]] &lt;&gt; 0, Master1[[#This Row],[Avg Stop Time Helper]],Average_Stop_Time))</f>
        <v>0.63750000000000007</v>
      </c>
      <c r="AU619" s="13"/>
    </row>
    <row r="620" spans="1:47" x14ac:dyDescent="0.3">
      <c r="A620" s="18" t="s">
        <v>3141</v>
      </c>
      <c r="B620" s="20">
        <v>51</v>
      </c>
      <c r="C620" s="20" t="s">
        <v>6</v>
      </c>
      <c r="D620" s="19">
        <v>99045</v>
      </c>
      <c r="E620" s="19" t="s">
        <v>51</v>
      </c>
      <c r="F620" s="19" t="s">
        <v>4918</v>
      </c>
      <c r="G620" s="19" t="s">
        <v>6341</v>
      </c>
      <c r="H620" s="19" t="s">
        <v>5</v>
      </c>
      <c r="I620" s="19" t="s">
        <v>4977</v>
      </c>
      <c r="J620" s="19" t="s">
        <v>4</v>
      </c>
      <c r="K620" s="19" t="s">
        <v>5576</v>
      </c>
      <c r="L620" s="21" t="s">
        <v>17</v>
      </c>
      <c r="M620" s="20" t="s">
        <v>10</v>
      </c>
      <c r="N620" s="20" t="s">
        <v>2</v>
      </c>
      <c r="O620" s="20">
        <v>125</v>
      </c>
      <c r="P620" s="20">
        <v>0</v>
      </c>
      <c r="Q620" s="20">
        <v>0</v>
      </c>
      <c r="R620" s="20">
        <v>125</v>
      </c>
      <c r="S620" s="20">
        <v>0</v>
      </c>
      <c r="T620" s="20">
        <v>0</v>
      </c>
      <c r="U620" s="20">
        <v>26</v>
      </c>
      <c r="V620" s="30"/>
      <c r="W620" s="30"/>
      <c r="X620" s="33">
        <f>IFERROR(1 -(Master1[[#This Row],[Avg Garment Scans per Delivery]]/Master1[[#This Row],[Garment Inventory]]), 0)</f>
        <v>0</v>
      </c>
      <c r="Y620" s="30"/>
      <c r="Z620" s="30"/>
      <c r="AA620" s="32">
        <f>_xlfn.XLOOKUP(Master1[[#This Row],[cu_id]], Revenue_Analysis[cuid], Revenue_Analysis[Q1 Low Deviation], 0)</f>
        <v>36.54</v>
      </c>
      <c r="AB620" s="32">
        <f>_xlfn.XLOOKUP(Master1[[#This Row],[cu_id]],Revenue_Analysis[cuid],Revenue_Analysis[Q1 High Deviation], 0)</f>
        <v>37.79</v>
      </c>
      <c r="AC620" s="32">
        <f>_xlfn.XLOOKUP(Master1[[#This Row],[cu_id]],Revenue_Analysis[cuid],Revenue_Analysis[Q2 Low Deviation], 0)</f>
        <v>17.106200000000001</v>
      </c>
      <c r="AD620" s="32">
        <f>_xlfn.XLOOKUP(Master1[[#This Row],[cu_id]],Revenue_Analysis[cuid],Revenue_Analysis[Q2 High Deviation], 0)</f>
        <v>40.459600000000002</v>
      </c>
      <c r="AE620" s="32">
        <f>_xlfn.XLOOKUP(Master1[[#This Row],[cu_id]],Revenue_Analysis[cuid],Revenue_Analysis[Q3 Low Deviation], 0)</f>
        <v>15.16</v>
      </c>
      <c r="AF620" s="32">
        <f>_xlfn.XLOOKUP(Master1[[#This Row],[cu_id]],Revenue_Analysis[cuid],Revenue_Analysis[Q3 High Deviation], 0)</f>
        <v>15.16</v>
      </c>
      <c r="AG620" s="32">
        <f>_xlfn.XLOOKUP(Master1[[#This Row],[cu_id]],Revenue_Analysis[cuid],Revenue_Analysis[Q4 Low Deviation], 0)</f>
        <v>36.79</v>
      </c>
      <c r="AH620" s="32">
        <f>_xlfn.XLOOKUP(Master1[[#This Row],[cu_id]],Revenue_Analysis[cuid],Revenue_Analysis[Q4 High Deviation], 0)</f>
        <v>36.79</v>
      </c>
      <c r="AI620" s="32">
        <f>_xlfn.XLOOKUP(Master1[[#This Row],[cu_id]],Revenue_Analysis[cuid],Revenue_Analysis[Q1 Average], 0)</f>
        <v>37.164999999999999</v>
      </c>
      <c r="AJ620" s="32">
        <f>_xlfn.XLOOKUP(Master1[[#This Row],[cu_id]],Revenue_Analysis[cuid],Revenue_Analysis[Q2 Average], 0)</f>
        <v>28.782900000000001</v>
      </c>
      <c r="AK620" s="32">
        <f>_xlfn.XLOOKUP(Master1[[#This Row],[cu_id]],Revenue_Analysis[cuid],Revenue_Analysis[Q3 Average], 0)</f>
        <v>15.16</v>
      </c>
      <c r="AL620" s="32">
        <f>_xlfn.XLOOKUP(Master1[[#This Row],[cu_id]],Revenue_Analysis[cuid],Revenue_Analysis[Q4 Average], 0)</f>
        <v>36.79</v>
      </c>
      <c r="AM620" s="34">
        <v>0.375</v>
      </c>
      <c r="AN620" s="35">
        <v>0.70833333333333337</v>
      </c>
      <c r="AO620" s="35" t="s">
        <v>4592</v>
      </c>
      <c r="AP620" s="35" t="s">
        <v>4592</v>
      </c>
      <c r="AQ620" s="20" t="s">
        <v>0</v>
      </c>
      <c r="AR620" s="20"/>
      <c r="AS620" s="14">
        <f>IFERROR(_xlfn.XLOOKUP(Master1[[#This Row],[cu_id]],StopTimes[cu_ID],StopTimes[Average Stop Time]), 0)</f>
        <v>3.7708333333333335</v>
      </c>
      <c r="AT620" s="14">
        <f>IF(Master1[[#This Row],[RSP StopTime Override]] &lt;&gt; "",Master1[[#This Row],[RSP StopTime Override]],IF(Master1[[#This Row],[Avg Stop Time Helper]] &lt;&gt; 0, Master1[[#This Row],[Avg Stop Time Helper]],Average_Stop_Time))</f>
        <v>3.7708333333333335</v>
      </c>
      <c r="AU620" s="13"/>
    </row>
    <row r="621" spans="1:47" x14ac:dyDescent="0.3">
      <c r="A621" s="18" t="s">
        <v>3142</v>
      </c>
      <c r="B621" s="20">
        <v>6</v>
      </c>
      <c r="C621" s="20" t="s">
        <v>14</v>
      </c>
      <c r="D621" s="19">
        <v>531014</v>
      </c>
      <c r="E621" s="19" t="s">
        <v>68</v>
      </c>
      <c r="F621" s="19" t="s">
        <v>4894</v>
      </c>
      <c r="G621" s="19" t="s">
        <v>4895</v>
      </c>
      <c r="H621" s="19" t="s">
        <v>5</v>
      </c>
      <c r="I621" s="19" t="s">
        <v>4595</v>
      </c>
      <c r="J621" s="19" t="s">
        <v>4</v>
      </c>
      <c r="K621" s="19" t="s">
        <v>4611</v>
      </c>
      <c r="L621" s="21" t="s">
        <v>16</v>
      </c>
      <c r="M621" s="20" t="s">
        <v>3</v>
      </c>
      <c r="N621" s="20" t="s">
        <v>2</v>
      </c>
      <c r="O621" s="20">
        <v>126</v>
      </c>
      <c r="P621" s="20">
        <v>0</v>
      </c>
      <c r="Q621" s="20">
        <v>0</v>
      </c>
      <c r="R621" s="20">
        <v>0</v>
      </c>
      <c r="S621" s="20">
        <v>126</v>
      </c>
      <c r="T621" s="20">
        <v>0</v>
      </c>
      <c r="U621" s="20">
        <v>52</v>
      </c>
      <c r="V621" s="30"/>
      <c r="W621" s="30"/>
      <c r="X621" s="33">
        <f>IFERROR(1 -(Master1[[#This Row],[Avg Garment Scans per Delivery]]/Master1[[#This Row],[Garment Inventory]]), 0)</f>
        <v>0</v>
      </c>
      <c r="Y621" s="30"/>
      <c r="Z621" s="30"/>
      <c r="AA621" s="32">
        <f>_xlfn.XLOOKUP(Master1[[#This Row],[cu_id]], Revenue_Analysis[cuid], Revenue_Analysis[Q1 Low Deviation], 0)</f>
        <v>43.217399999999998</v>
      </c>
      <c r="AB621" s="32">
        <f>_xlfn.XLOOKUP(Master1[[#This Row],[cu_id]],Revenue_Analysis[cuid],Revenue_Analysis[Q1 High Deviation], 0)</f>
        <v>119.955</v>
      </c>
      <c r="AC621" s="32">
        <f>_xlfn.XLOOKUP(Master1[[#This Row],[cu_id]],Revenue_Analysis[cuid],Revenue_Analysis[Q2 Low Deviation], 0)</f>
        <v>42.085599999999999</v>
      </c>
      <c r="AD621" s="32">
        <f>_xlfn.XLOOKUP(Master1[[#This Row],[cu_id]],Revenue_Analysis[cuid],Revenue_Analysis[Q2 High Deviation], 0)</f>
        <v>120.0082</v>
      </c>
      <c r="AE621" s="32">
        <f>_xlfn.XLOOKUP(Master1[[#This Row],[cu_id]],Revenue_Analysis[cuid],Revenue_Analysis[Q3 Low Deviation], 0)</f>
        <v>37.258800000000001</v>
      </c>
      <c r="AF621" s="32">
        <f>_xlfn.XLOOKUP(Master1[[#This Row],[cu_id]],Revenue_Analysis[cuid],Revenue_Analysis[Q3 High Deviation], 0)</f>
        <v>77.379599999999996</v>
      </c>
      <c r="AG621" s="32">
        <f>_xlfn.XLOOKUP(Master1[[#This Row],[cu_id]],Revenue_Analysis[cuid],Revenue_Analysis[Q4 Low Deviation], 0)</f>
        <v>40</v>
      </c>
      <c r="AH621" s="32">
        <f>_xlfn.XLOOKUP(Master1[[#This Row],[cu_id]],Revenue_Analysis[cuid],Revenue_Analysis[Q4 High Deviation], 0)</f>
        <v>150.24</v>
      </c>
      <c r="AI621" s="32">
        <f>_xlfn.XLOOKUP(Master1[[#This Row],[cu_id]],Revenue_Analysis[cuid],Revenue_Analysis[Q1 Average], 0)</f>
        <v>81.586200000000005</v>
      </c>
      <c r="AJ621" s="32">
        <f>_xlfn.XLOOKUP(Master1[[#This Row],[cu_id]],Revenue_Analysis[cuid],Revenue_Analysis[Q2 Average], 0)</f>
        <v>81.046899999999994</v>
      </c>
      <c r="AK621" s="32">
        <f>_xlfn.XLOOKUP(Master1[[#This Row],[cu_id]],Revenue_Analysis[cuid],Revenue_Analysis[Q3 Average], 0)</f>
        <v>57.319200000000002</v>
      </c>
      <c r="AL621" s="32">
        <f>_xlfn.XLOOKUP(Master1[[#This Row],[cu_id]],Revenue_Analysis[cuid],Revenue_Analysis[Q4 Average], 0)</f>
        <v>95.12</v>
      </c>
      <c r="AM621" s="34">
        <v>0.41666666666666669</v>
      </c>
      <c r="AN621" s="35">
        <v>0.70833333333333337</v>
      </c>
      <c r="AO621" s="35" t="s">
        <v>4592</v>
      </c>
      <c r="AP621" s="35" t="s">
        <v>4592</v>
      </c>
      <c r="AQ621" s="20" t="s">
        <v>0</v>
      </c>
      <c r="AR621" s="20"/>
      <c r="AS621" s="14">
        <f>IFERROR(_xlfn.XLOOKUP(Master1[[#This Row],[cu_id]],StopTimes[cu_ID],StopTimes[Average Stop Time]), 0)</f>
        <v>4.7833333333333332</v>
      </c>
      <c r="AT621" s="14">
        <f>IF(Master1[[#This Row],[RSP StopTime Override]] &lt;&gt; "",Master1[[#This Row],[RSP StopTime Override]],IF(Master1[[#This Row],[Avg Stop Time Helper]] &lt;&gt; 0, Master1[[#This Row],[Avg Stop Time Helper]],Average_Stop_Time))</f>
        <v>4.7833333333333332</v>
      </c>
      <c r="AU621" s="13"/>
    </row>
    <row r="622" spans="1:47" x14ac:dyDescent="0.3">
      <c r="A622" s="18" t="s">
        <v>3143</v>
      </c>
      <c r="B622" s="20">
        <v>12</v>
      </c>
      <c r="C622" s="20" t="s">
        <v>7</v>
      </c>
      <c r="D622" s="19">
        <v>99045</v>
      </c>
      <c r="E622" s="19" t="s">
        <v>50</v>
      </c>
      <c r="F622" s="19" t="s">
        <v>4918</v>
      </c>
      <c r="G622" s="19" t="s">
        <v>5246</v>
      </c>
      <c r="H622" s="19" t="s">
        <v>5</v>
      </c>
      <c r="I622" s="19" t="s">
        <v>4977</v>
      </c>
      <c r="J622" s="19" t="s">
        <v>4</v>
      </c>
      <c r="K622" s="19" t="s">
        <v>5247</v>
      </c>
      <c r="L622" s="21" t="s">
        <v>17</v>
      </c>
      <c r="M622" s="20" t="s">
        <v>10</v>
      </c>
      <c r="N622" s="20" t="s">
        <v>2</v>
      </c>
      <c r="O622" s="20">
        <v>1</v>
      </c>
      <c r="P622" s="20">
        <v>0</v>
      </c>
      <c r="Q622" s="20">
        <v>0</v>
      </c>
      <c r="R622" s="20">
        <v>0</v>
      </c>
      <c r="S622" s="20">
        <v>0</v>
      </c>
      <c r="T622" s="20">
        <v>1</v>
      </c>
      <c r="U622" s="20">
        <v>26</v>
      </c>
      <c r="V622" s="30"/>
      <c r="W622" s="30"/>
      <c r="X622" s="33">
        <f>IFERROR(1 -(Master1[[#This Row],[Avg Garment Scans per Delivery]]/Master1[[#This Row],[Garment Inventory]]), 0)</f>
        <v>0</v>
      </c>
      <c r="Y622" s="30"/>
      <c r="Z622" s="30"/>
      <c r="AA622" s="32">
        <f>_xlfn.XLOOKUP(Master1[[#This Row],[cu_id]], Revenue_Analysis[cuid], Revenue_Analysis[Q1 Low Deviation], 0)</f>
        <v>37.369999999999997</v>
      </c>
      <c r="AB622" s="32">
        <f>_xlfn.XLOOKUP(Master1[[#This Row],[cu_id]],Revenue_Analysis[cuid],Revenue_Analysis[Q1 High Deviation], 0)</f>
        <v>38.619999999999997</v>
      </c>
      <c r="AC622" s="32">
        <f>_xlfn.XLOOKUP(Master1[[#This Row],[cu_id]],Revenue_Analysis[cuid],Revenue_Analysis[Q2 Low Deviation], 0)</f>
        <v>20.648900000000001</v>
      </c>
      <c r="AD622" s="32">
        <f>_xlfn.XLOOKUP(Master1[[#This Row],[cu_id]],Revenue_Analysis[cuid],Revenue_Analysis[Q2 High Deviation], 0)</f>
        <v>42.604500000000002</v>
      </c>
      <c r="AE622" s="32">
        <f>_xlfn.XLOOKUP(Master1[[#This Row],[cu_id]],Revenue_Analysis[cuid],Revenue_Analysis[Q3 Low Deviation], 0)</f>
        <v>15.16</v>
      </c>
      <c r="AF622" s="32">
        <f>_xlfn.XLOOKUP(Master1[[#This Row],[cu_id]],Revenue_Analysis[cuid],Revenue_Analysis[Q3 High Deviation], 0)</f>
        <v>15.16</v>
      </c>
      <c r="AG622" s="32">
        <f>_xlfn.XLOOKUP(Master1[[#This Row],[cu_id]],Revenue_Analysis[cuid],Revenue_Analysis[Q4 Low Deviation], 0)</f>
        <v>37.619999999999997</v>
      </c>
      <c r="AH622" s="32">
        <f>_xlfn.XLOOKUP(Master1[[#This Row],[cu_id]],Revenue_Analysis[cuid],Revenue_Analysis[Q4 High Deviation], 0)</f>
        <v>37.619999999999997</v>
      </c>
      <c r="AI622" s="32">
        <f>_xlfn.XLOOKUP(Master1[[#This Row],[cu_id]],Revenue_Analysis[cuid],Revenue_Analysis[Q1 Average], 0)</f>
        <v>37.994999999999997</v>
      </c>
      <c r="AJ622" s="32">
        <f>_xlfn.XLOOKUP(Master1[[#This Row],[cu_id]],Revenue_Analysis[cuid],Revenue_Analysis[Q2 Average], 0)</f>
        <v>31.6267</v>
      </c>
      <c r="AK622" s="32">
        <f>_xlfn.XLOOKUP(Master1[[#This Row],[cu_id]],Revenue_Analysis[cuid],Revenue_Analysis[Q3 Average], 0)</f>
        <v>15.16</v>
      </c>
      <c r="AL622" s="32">
        <f>_xlfn.XLOOKUP(Master1[[#This Row],[cu_id]],Revenue_Analysis[cuid],Revenue_Analysis[Q4 Average], 0)</f>
        <v>37.619999999999997</v>
      </c>
      <c r="AM622" s="34">
        <v>0.375</v>
      </c>
      <c r="AN622" s="35">
        <v>0.70833333333333337</v>
      </c>
      <c r="AO622" s="35" t="s">
        <v>4592</v>
      </c>
      <c r="AP622" s="35" t="s">
        <v>4592</v>
      </c>
      <c r="AQ622" s="20" t="s">
        <v>0</v>
      </c>
      <c r="AR622" s="20"/>
      <c r="AS622" s="14">
        <f>IFERROR(_xlfn.XLOOKUP(Master1[[#This Row],[cu_id]],StopTimes[cu_ID],StopTimes[Average Stop Time]), 0)</f>
        <v>2.6944444450000002</v>
      </c>
      <c r="AT622" s="14">
        <f>IF(Master1[[#This Row],[RSP StopTime Override]] &lt;&gt; "",Master1[[#This Row],[RSP StopTime Override]],IF(Master1[[#This Row],[Avg Stop Time Helper]] &lt;&gt; 0, Master1[[#This Row],[Avg Stop Time Helper]],Average_Stop_Time))</f>
        <v>2.6944444450000002</v>
      </c>
      <c r="AU622" s="13"/>
    </row>
    <row r="623" spans="1:47" x14ac:dyDescent="0.3">
      <c r="A623" s="18" t="s">
        <v>3144</v>
      </c>
      <c r="B623" s="20">
        <v>47</v>
      </c>
      <c r="C623" s="20" t="s">
        <v>6</v>
      </c>
      <c r="D623" s="19">
        <v>532214</v>
      </c>
      <c r="E623" s="19" t="s">
        <v>13</v>
      </c>
      <c r="F623" s="19" t="s">
        <v>5552</v>
      </c>
      <c r="G623" s="19" t="s">
        <v>5553</v>
      </c>
      <c r="H623" s="19" t="s">
        <v>5</v>
      </c>
      <c r="I623" s="19" t="s">
        <v>5548</v>
      </c>
      <c r="J623" s="19" t="s">
        <v>4</v>
      </c>
      <c r="K623" s="19" t="s">
        <v>5549</v>
      </c>
      <c r="L623" s="21" t="s">
        <v>16</v>
      </c>
      <c r="M623" s="20" t="s">
        <v>3</v>
      </c>
      <c r="N623" s="20" t="s">
        <v>2</v>
      </c>
      <c r="O623" s="20">
        <v>130</v>
      </c>
      <c r="P623" s="20">
        <v>0</v>
      </c>
      <c r="Q623" s="20">
        <v>0</v>
      </c>
      <c r="R623" s="20">
        <v>130</v>
      </c>
      <c r="S623" s="20">
        <v>0</v>
      </c>
      <c r="T623" s="20">
        <v>0</v>
      </c>
      <c r="U623" s="20">
        <v>51</v>
      </c>
      <c r="V623" s="30"/>
      <c r="W623" s="30"/>
      <c r="X623" s="33">
        <f>IFERROR(1 -(Master1[[#This Row],[Avg Garment Scans per Delivery]]/Master1[[#This Row],[Garment Inventory]]), 0)</f>
        <v>0</v>
      </c>
      <c r="Y623" s="30"/>
      <c r="Z623" s="30"/>
      <c r="AA623" s="32">
        <f>_xlfn.XLOOKUP(Master1[[#This Row],[cu_id]], Revenue_Analysis[cuid], Revenue_Analysis[Q1 Low Deviation], 0)</f>
        <v>79.818399999999997</v>
      </c>
      <c r="AB623" s="32">
        <f>_xlfn.XLOOKUP(Master1[[#This Row],[cu_id]],Revenue_Analysis[cuid],Revenue_Analysis[Q1 High Deviation], 0)</f>
        <v>97.99</v>
      </c>
      <c r="AC623" s="32">
        <f>_xlfn.XLOOKUP(Master1[[#This Row],[cu_id]],Revenue_Analysis[cuid],Revenue_Analysis[Q2 Low Deviation], 0)</f>
        <v>80.979399999999998</v>
      </c>
      <c r="AD623" s="32">
        <f>_xlfn.XLOOKUP(Master1[[#This Row],[cu_id]],Revenue_Analysis[cuid],Revenue_Analysis[Q2 High Deviation], 0)</f>
        <v>99.434399999999997</v>
      </c>
      <c r="AE623" s="32">
        <f>_xlfn.XLOOKUP(Master1[[#This Row],[cu_id]],Revenue_Analysis[cuid],Revenue_Analysis[Q3 Low Deviation], 0)</f>
        <v>91.171199999999999</v>
      </c>
      <c r="AF623" s="32">
        <f>_xlfn.XLOOKUP(Master1[[#This Row],[cu_id]],Revenue_Analysis[cuid],Revenue_Analysis[Q3 High Deviation], 0)</f>
        <v>105.3304</v>
      </c>
      <c r="AG623" s="32">
        <f>_xlfn.XLOOKUP(Master1[[#This Row],[cu_id]],Revenue_Analysis[cuid],Revenue_Analysis[Q4 Low Deviation], 0)</f>
        <v>73.084100000000007</v>
      </c>
      <c r="AH623" s="32">
        <f>_xlfn.XLOOKUP(Master1[[#This Row],[cu_id]],Revenue_Analysis[cuid],Revenue_Analysis[Q4 High Deviation], 0)</f>
        <v>80.265100000000004</v>
      </c>
      <c r="AI623" s="32">
        <f>_xlfn.XLOOKUP(Master1[[#This Row],[cu_id]],Revenue_Analysis[cuid],Revenue_Analysis[Q1 Average], 0)</f>
        <v>88.904200000000003</v>
      </c>
      <c r="AJ623" s="32">
        <f>_xlfn.XLOOKUP(Master1[[#This Row],[cu_id]],Revenue_Analysis[cuid],Revenue_Analysis[Q2 Average], 0)</f>
        <v>90.206900000000005</v>
      </c>
      <c r="AK623" s="32">
        <f>_xlfn.XLOOKUP(Master1[[#This Row],[cu_id]],Revenue_Analysis[cuid],Revenue_Analysis[Q3 Average], 0)</f>
        <v>98.250799999999998</v>
      </c>
      <c r="AL623" s="32">
        <f>_xlfn.XLOOKUP(Master1[[#This Row],[cu_id]],Revenue_Analysis[cuid],Revenue_Analysis[Q4 Average], 0)</f>
        <v>76.674599999999998</v>
      </c>
      <c r="AM623" s="34">
        <v>0.45833333333333331</v>
      </c>
      <c r="AN623" s="35">
        <v>0.875</v>
      </c>
      <c r="AO623" s="35" t="s">
        <v>4592</v>
      </c>
      <c r="AP623" s="35" t="s">
        <v>4592</v>
      </c>
      <c r="AQ623" s="20" t="s">
        <v>0</v>
      </c>
      <c r="AR623" s="20"/>
      <c r="AS623" s="14">
        <f>IFERROR(_xlfn.XLOOKUP(Master1[[#This Row],[cu_id]],StopTimes[cu_ID],StopTimes[Average Stop Time]), 0)</f>
        <v>10.520833333333334</v>
      </c>
      <c r="AT623" s="14">
        <f>IF(Master1[[#This Row],[RSP StopTime Override]] &lt;&gt; "",Master1[[#This Row],[RSP StopTime Override]],IF(Master1[[#This Row],[Avg Stop Time Helper]] &lt;&gt; 0, Master1[[#This Row],[Avg Stop Time Helper]],Average_Stop_Time))</f>
        <v>10.520833333333334</v>
      </c>
      <c r="AU623" s="13"/>
    </row>
    <row r="624" spans="1:47" x14ac:dyDescent="0.3">
      <c r="A624" s="18" t="s">
        <v>3145</v>
      </c>
      <c r="B624" s="20">
        <v>47</v>
      </c>
      <c r="C624" s="20" t="s">
        <v>6</v>
      </c>
      <c r="D624" s="19">
        <v>532215</v>
      </c>
      <c r="E624" s="19" t="s">
        <v>13</v>
      </c>
      <c r="F624" s="19" t="s">
        <v>5554</v>
      </c>
      <c r="G624" s="19" t="s">
        <v>5555</v>
      </c>
      <c r="H624" s="19" t="s">
        <v>5</v>
      </c>
      <c r="I624" s="19" t="s">
        <v>5311</v>
      </c>
      <c r="J624" s="19" t="s">
        <v>4</v>
      </c>
      <c r="K624" s="19" t="s">
        <v>5312</v>
      </c>
      <c r="L624" s="21" t="s">
        <v>16</v>
      </c>
      <c r="M624" s="20" t="s">
        <v>3</v>
      </c>
      <c r="N624" s="20" t="s">
        <v>2</v>
      </c>
      <c r="O624" s="20">
        <v>40</v>
      </c>
      <c r="P624" s="20">
        <v>0</v>
      </c>
      <c r="Q624" s="20">
        <v>0</v>
      </c>
      <c r="R624" s="20">
        <v>40</v>
      </c>
      <c r="S624" s="20">
        <v>0</v>
      </c>
      <c r="T624" s="20">
        <v>0</v>
      </c>
      <c r="U624" s="20">
        <v>53</v>
      </c>
      <c r="V624" s="30"/>
      <c r="W624" s="30"/>
      <c r="X624" s="33">
        <f>IFERROR(1 -(Master1[[#This Row],[Avg Garment Scans per Delivery]]/Master1[[#This Row],[Garment Inventory]]), 0)</f>
        <v>0</v>
      </c>
      <c r="Y624" s="30"/>
      <c r="Z624" s="30"/>
      <c r="AA624" s="32">
        <f>_xlfn.XLOOKUP(Master1[[#This Row],[cu_id]], Revenue_Analysis[cuid], Revenue_Analysis[Q1 Low Deviation], 0)</f>
        <v>185.4615</v>
      </c>
      <c r="AB624" s="32">
        <f>_xlfn.XLOOKUP(Master1[[#This Row],[cu_id]],Revenue_Analysis[cuid],Revenue_Analysis[Q1 High Deviation], 0)</f>
        <v>225.9701</v>
      </c>
      <c r="AC624" s="32">
        <f>_xlfn.XLOOKUP(Master1[[#This Row],[cu_id]],Revenue_Analysis[cuid],Revenue_Analysis[Q2 Low Deviation], 0)</f>
        <v>113.4571</v>
      </c>
      <c r="AD624" s="32">
        <f>_xlfn.XLOOKUP(Master1[[#This Row],[cu_id]],Revenue_Analysis[cuid],Revenue_Analysis[Q2 High Deviation], 0)</f>
        <v>193.48429999999999</v>
      </c>
      <c r="AE624" s="32">
        <f>_xlfn.XLOOKUP(Master1[[#This Row],[cu_id]],Revenue_Analysis[cuid],Revenue_Analysis[Q3 Low Deviation], 0)</f>
        <v>158.89429999999999</v>
      </c>
      <c r="AF624" s="32">
        <f>_xlfn.XLOOKUP(Master1[[#This Row],[cu_id]],Revenue_Analysis[cuid],Revenue_Analysis[Q3 High Deviation], 0)</f>
        <v>178.6241</v>
      </c>
      <c r="AG624" s="32">
        <f>_xlfn.XLOOKUP(Master1[[#This Row],[cu_id]],Revenue_Analysis[cuid],Revenue_Analysis[Q4 Low Deviation], 0)</f>
        <v>149.36879999999999</v>
      </c>
      <c r="AH624" s="32">
        <f>_xlfn.XLOOKUP(Master1[[#This Row],[cu_id]],Revenue_Analysis[cuid],Revenue_Analysis[Q4 High Deviation], 0)</f>
        <v>188.285</v>
      </c>
      <c r="AI624" s="32">
        <f>_xlfn.XLOOKUP(Master1[[#This Row],[cu_id]],Revenue_Analysis[cuid],Revenue_Analysis[Q1 Average], 0)</f>
        <v>205.7158</v>
      </c>
      <c r="AJ624" s="32">
        <f>_xlfn.XLOOKUP(Master1[[#This Row],[cu_id]],Revenue_Analysis[cuid],Revenue_Analysis[Q2 Average], 0)</f>
        <v>153.47069999999999</v>
      </c>
      <c r="AK624" s="32">
        <f>_xlfn.XLOOKUP(Master1[[#This Row],[cu_id]],Revenue_Analysis[cuid],Revenue_Analysis[Q3 Average], 0)</f>
        <v>168.75919999999999</v>
      </c>
      <c r="AL624" s="32">
        <f>_xlfn.XLOOKUP(Master1[[#This Row],[cu_id]],Revenue_Analysis[cuid],Revenue_Analysis[Q4 Average], 0)</f>
        <v>168.82689999999999</v>
      </c>
      <c r="AM624" s="34">
        <v>0.33333333333333331</v>
      </c>
      <c r="AN624" s="35">
        <v>0.70833333333333337</v>
      </c>
      <c r="AO624" s="35" t="s">
        <v>4592</v>
      </c>
      <c r="AP624" s="35" t="s">
        <v>4592</v>
      </c>
      <c r="AQ624" s="20" t="s">
        <v>0</v>
      </c>
      <c r="AR624" s="20"/>
      <c r="AS624" s="14">
        <f>IFERROR(_xlfn.XLOOKUP(Master1[[#This Row],[cu_id]],StopTimes[cu_ID],StopTimes[Average Stop Time]), 0)</f>
        <v>0</v>
      </c>
      <c r="AT624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624" s="13"/>
    </row>
    <row r="625" spans="1:47" x14ac:dyDescent="0.3">
      <c r="A625" s="18" t="s">
        <v>3146</v>
      </c>
      <c r="B625" s="20">
        <v>6</v>
      </c>
      <c r="C625" s="20" t="s">
        <v>12</v>
      </c>
      <c r="D625" s="19">
        <v>532222</v>
      </c>
      <c r="E625" s="19" t="s">
        <v>13</v>
      </c>
      <c r="F625" s="19" t="s">
        <v>4749</v>
      </c>
      <c r="G625" s="19" t="s">
        <v>4750</v>
      </c>
      <c r="H625" s="19" t="s">
        <v>5</v>
      </c>
      <c r="I625" s="19" t="s">
        <v>4676</v>
      </c>
      <c r="J625" s="19" t="s">
        <v>4</v>
      </c>
      <c r="K625" s="19" t="s">
        <v>4665</v>
      </c>
      <c r="L625" s="21" t="s">
        <v>19</v>
      </c>
      <c r="M625" s="20" t="s">
        <v>18</v>
      </c>
      <c r="N625" s="20" t="s">
        <v>2</v>
      </c>
      <c r="O625" s="20">
        <v>28</v>
      </c>
      <c r="P625" s="20">
        <v>0</v>
      </c>
      <c r="Q625" s="20">
        <v>28</v>
      </c>
      <c r="R625" s="20">
        <v>0</v>
      </c>
      <c r="S625" s="20">
        <v>0</v>
      </c>
      <c r="T625" s="20">
        <v>0</v>
      </c>
      <c r="U625" s="20">
        <v>25</v>
      </c>
      <c r="V625" s="30"/>
      <c r="W625" s="30"/>
      <c r="X625" s="33">
        <f>IFERROR(1 -(Master1[[#This Row],[Avg Garment Scans per Delivery]]/Master1[[#This Row],[Garment Inventory]]), 0)</f>
        <v>0</v>
      </c>
      <c r="Y625" s="30"/>
      <c r="Z625" s="30"/>
      <c r="AA625" s="32">
        <f>_xlfn.XLOOKUP(Master1[[#This Row],[cu_id]], Revenue_Analysis[cuid], Revenue_Analysis[Q1 Low Deviation], 0)</f>
        <v>68.02</v>
      </c>
      <c r="AB625" s="32">
        <f>_xlfn.XLOOKUP(Master1[[#This Row],[cu_id]],Revenue_Analysis[cuid],Revenue_Analysis[Q1 High Deviation], 0)</f>
        <v>69.27</v>
      </c>
      <c r="AC625" s="32">
        <f>_xlfn.XLOOKUP(Master1[[#This Row],[cu_id]],Revenue_Analysis[cuid],Revenue_Analysis[Q2 Low Deviation], 0)</f>
        <v>70.198899999999995</v>
      </c>
      <c r="AD625" s="32">
        <f>_xlfn.XLOOKUP(Master1[[#This Row],[cu_id]],Revenue_Analysis[cuid],Revenue_Analysis[Q2 High Deviation], 0)</f>
        <v>72.767700000000005</v>
      </c>
      <c r="AE625" s="32">
        <f>_xlfn.XLOOKUP(Master1[[#This Row],[cu_id]],Revenue_Analysis[cuid],Revenue_Analysis[Q3 Low Deviation], 0)</f>
        <v>72.583500000000001</v>
      </c>
      <c r="AF625" s="32">
        <f>_xlfn.XLOOKUP(Master1[[#This Row],[cu_id]],Revenue_Analysis[cuid],Revenue_Analysis[Q3 High Deviation], 0)</f>
        <v>73.465100000000007</v>
      </c>
      <c r="AG625" s="32">
        <f>_xlfn.XLOOKUP(Master1[[#This Row],[cu_id]],Revenue_Analysis[cuid],Revenue_Analysis[Q4 Low Deviation], 0)</f>
        <v>57.165500000000002</v>
      </c>
      <c r="AH625" s="32">
        <f>_xlfn.XLOOKUP(Master1[[#This Row],[cu_id]],Revenue_Analysis[cuid],Revenue_Analysis[Q4 High Deviation], 0)</f>
        <v>69.121099999999998</v>
      </c>
      <c r="AI625" s="32">
        <f>_xlfn.XLOOKUP(Master1[[#This Row],[cu_id]],Revenue_Analysis[cuid],Revenue_Analysis[Q1 Average], 0)</f>
        <v>68.644999999999996</v>
      </c>
      <c r="AJ625" s="32">
        <f>_xlfn.XLOOKUP(Master1[[#This Row],[cu_id]],Revenue_Analysis[cuid],Revenue_Analysis[Q2 Average], 0)</f>
        <v>71.4833</v>
      </c>
      <c r="AK625" s="32">
        <f>_xlfn.XLOOKUP(Master1[[#This Row],[cu_id]],Revenue_Analysis[cuid],Revenue_Analysis[Q3 Average], 0)</f>
        <v>73.024299999999997</v>
      </c>
      <c r="AL625" s="32">
        <f>_xlfn.XLOOKUP(Master1[[#This Row],[cu_id]],Revenue_Analysis[cuid],Revenue_Analysis[Q4 Average], 0)</f>
        <v>63.143300000000004</v>
      </c>
      <c r="AM625" s="34" t="s">
        <v>4592</v>
      </c>
      <c r="AN625" s="35" t="s">
        <v>4592</v>
      </c>
      <c r="AO625" s="35" t="s">
        <v>4592</v>
      </c>
      <c r="AP625" s="35" t="s">
        <v>4592</v>
      </c>
      <c r="AQ625" s="20" t="s">
        <v>0</v>
      </c>
      <c r="AR625" s="20"/>
      <c r="AS625" s="14">
        <f>IFERROR(_xlfn.XLOOKUP(Master1[[#This Row],[cu_id]],StopTimes[cu_ID],StopTimes[Average Stop Time]), 0)</f>
        <v>2.9777777766666667</v>
      </c>
      <c r="AT625" s="14">
        <f>IF(Master1[[#This Row],[RSP StopTime Override]] &lt;&gt; "",Master1[[#This Row],[RSP StopTime Override]],IF(Master1[[#This Row],[Avg Stop Time Helper]] &lt;&gt; 0, Master1[[#This Row],[Avg Stop Time Helper]],Average_Stop_Time))</f>
        <v>2.9777777766666667</v>
      </c>
      <c r="AU625" s="13"/>
    </row>
    <row r="626" spans="1:47" x14ac:dyDescent="0.3">
      <c r="A626" s="18" t="s">
        <v>3147</v>
      </c>
      <c r="B626" s="20">
        <v>47</v>
      </c>
      <c r="C626" s="20" t="s">
        <v>14</v>
      </c>
      <c r="D626" s="19">
        <v>532224</v>
      </c>
      <c r="E626" s="19" t="s">
        <v>13</v>
      </c>
      <c r="F626" s="19" t="s">
        <v>4751</v>
      </c>
      <c r="G626" s="19" t="s">
        <v>5681</v>
      </c>
      <c r="H626" s="19" t="s">
        <v>5</v>
      </c>
      <c r="I626" s="19" t="s">
        <v>4977</v>
      </c>
      <c r="J626" s="19" t="s">
        <v>4</v>
      </c>
      <c r="K626" s="19" t="s">
        <v>5064</v>
      </c>
      <c r="L626" s="21" t="s">
        <v>16</v>
      </c>
      <c r="M626" s="20" t="s">
        <v>3</v>
      </c>
      <c r="N626" s="20" t="s">
        <v>2</v>
      </c>
      <c r="O626" s="20">
        <v>242</v>
      </c>
      <c r="P626" s="20">
        <v>0</v>
      </c>
      <c r="Q626" s="20">
        <v>0</v>
      </c>
      <c r="R626" s="20">
        <v>0</v>
      </c>
      <c r="S626" s="20">
        <v>242</v>
      </c>
      <c r="T626" s="20">
        <v>0</v>
      </c>
      <c r="U626" s="20">
        <v>53</v>
      </c>
      <c r="V626" s="30"/>
      <c r="W626" s="30"/>
      <c r="X626" s="33">
        <f>IFERROR(1 -(Master1[[#This Row],[Avg Garment Scans per Delivery]]/Master1[[#This Row],[Garment Inventory]]), 0)</f>
        <v>0</v>
      </c>
      <c r="Y626" s="30"/>
      <c r="Z626" s="30"/>
      <c r="AA626" s="32">
        <f>_xlfn.XLOOKUP(Master1[[#This Row],[cu_id]], Revenue_Analysis[cuid], Revenue_Analysis[Q1 Low Deviation], 0)</f>
        <v>95.331500000000005</v>
      </c>
      <c r="AB626" s="32">
        <f>_xlfn.XLOOKUP(Master1[[#This Row],[cu_id]],Revenue_Analysis[cuid],Revenue_Analysis[Q1 High Deviation], 0)</f>
        <v>124.4055</v>
      </c>
      <c r="AC626" s="32">
        <f>_xlfn.XLOOKUP(Master1[[#This Row],[cu_id]],Revenue_Analysis[cuid],Revenue_Analysis[Q2 Low Deviation], 0)</f>
        <v>98.605599999999995</v>
      </c>
      <c r="AD626" s="32">
        <f>_xlfn.XLOOKUP(Master1[[#This Row],[cu_id]],Revenue_Analysis[cuid],Revenue_Analysis[Q2 High Deviation], 0)</f>
        <v>125.20820000000001</v>
      </c>
      <c r="AE626" s="32">
        <f>_xlfn.XLOOKUP(Master1[[#This Row],[cu_id]],Revenue_Analysis[cuid],Revenue_Analysis[Q3 Low Deviation], 0)</f>
        <v>97.802599999999998</v>
      </c>
      <c r="AF626" s="32">
        <f>_xlfn.XLOOKUP(Master1[[#This Row],[cu_id]],Revenue_Analysis[cuid],Revenue_Analysis[Q3 High Deviation], 0)</f>
        <v>125.9466</v>
      </c>
      <c r="AG626" s="32">
        <f>_xlfn.XLOOKUP(Master1[[#This Row],[cu_id]],Revenue_Analysis[cuid],Revenue_Analysis[Q4 Low Deviation], 0)</f>
        <v>91.076899999999995</v>
      </c>
      <c r="AH626" s="32">
        <f>_xlfn.XLOOKUP(Master1[[#This Row],[cu_id]],Revenue_Analysis[cuid],Revenue_Analysis[Q4 High Deviation], 0)</f>
        <v>117.3231</v>
      </c>
      <c r="AI626" s="32">
        <f>_xlfn.XLOOKUP(Master1[[#This Row],[cu_id]],Revenue_Analysis[cuid],Revenue_Analysis[Q1 Average], 0)</f>
        <v>109.8685</v>
      </c>
      <c r="AJ626" s="32">
        <f>_xlfn.XLOOKUP(Master1[[#This Row],[cu_id]],Revenue_Analysis[cuid],Revenue_Analysis[Q2 Average], 0)</f>
        <v>111.90689999999999</v>
      </c>
      <c r="AK626" s="32">
        <f>_xlfn.XLOOKUP(Master1[[#This Row],[cu_id]],Revenue_Analysis[cuid],Revenue_Analysis[Q3 Average], 0)</f>
        <v>111.8746</v>
      </c>
      <c r="AL626" s="32">
        <f>_xlfn.XLOOKUP(Master1[[#This Row],[cu_id]],Revenue_Analysis[cuid],Revenue_Analysis[Q4 Average], 0)</f>
        <v>104.2</v>
      </c>
      <c r="AM626" s="34">
        <v>0.33333333333333331</v>
      </c>
      <c r="AN626" s="35">
        <v>0.70833333333333337</v>
      </c>
      <c r="AO626" s="35" t="s">
        <v>4592</v>
      </c>
      <c r="AP626" s="35" t="s">
        <v>4592</v>
      </c>
      <c r="AQ626" s="20" t="s">
        <v>0</v>
      </c>
      <c r="AR626" s="20"/>
      <c r="AS626" s="14">
        <f>IFERROR(_xlfn.XLOOKUP(Master1[[#This Row],[cu_id]],StopTimes[cu_ID],StopTimes[Average Stop Time]), 0)</f>
        <v>6.2145833333333336</v>
      </c>
      <c r="AT626" s="14">
        <f>IF(Master1[[#This Row],[RSP StopTime Override]] &lt;&gt; "",Master1[[#This Row],[RSP StopTime Override]],IF(Master1[[#This Row],[Avg Stop Time Helper]] &lt;&gt; 0, Master1[[#This Row],[Avg Stop Time Helper]],Average_Stop_Time))</f>
        <v>6.2145833333333336</v>
      </c>
      <c r="AU626" s="13"/>
    </row>
    <row r="627" spans="1:47" x14ac:dyDescent="0.3">
      <c r="A627" s="18" t="s">
        <v>3148</v>
      </c>
      <c r="B627" s="20">
        <v>6</v>
      </c>
      <c r="C627" s="20" t="s">
        <v>12</v>
      </c>
      <c r="D627" s="19">
        <v>532224</v>
      </c>
      <c r="E627" s="19" t="s">
        <v>39</v>
      </c>
      <c r="F627" s="19" t="s">
        <v>4751</v>
      </c>
      <c r="G627" s="19" t="s">
        <v>4752</v>
      </c>
      <c r="H627" s="19" t="s">
        <v>33</v>
      </c>
      <c r="I627" s="19" t="s">
        <v>4701</v>
      </c>
      <c r="J627" s="19" t="s">
        <v>4</v>
      </c>
      <c r="K627" s="19" t="s">
        <v>4702</v>
      </c>
      <c r="L627" s="21" t="s">
        <v>16</v>
      </c>
      <c r="M627" s="20" t="s">
        <v>3</v>
      </c>
      <c r="N627" s="20" t="s">
        <v>2</v>
      </c>
      <c r="O627" s="20">
        <v>90</v>
      </c>
      <c r="P627" s="20">
        <v>0</v>
      </c>
      <c r="Q627" s="20">
        <v>90</v>
      </c>
      <c r="R627" s="20">
        <v>0</v>
      </c>
      <c r="S627" s="20">
        <v>0</v>
      </c>
      <c r="T627" s="20">
        <v>0</v>
      </c>
      <c r="U627" s="20">
        <v>56</v>
      </c>
      <c r="V627" s="30"/>
      <c r="W627" s="30"/>
      <c r="X627" s="33">
        <f>IFERROR(1 -(Master1[[#This Row],[Avg Garment Scans per Delivery]]/Master1[[#This Row],[Garment Inventory]]), 0)</f>
        <v>0</v>
      </c>
      <c r="Y627" s="30"/>
      <c r="Z627" s="30"/>
      <c r="AA627" s="32">
        <f>_xlfn.XLOOKUP(Master1[[#This Row],[cu_id]], Revenue_Analysis[cuid], Revenue_Analysis[Q1 Low Deviation], 0)</f>
        <v>109.78579999999999</v>
      </c>
      <c r="AB627" s="32">
        <f>_xlfn.XLOOKUP(Master1[[#This Row],[cu_id]],Revenue_Analysis[cuid],Revenue_Analysis[Q1 High Deviation], 0)</f>
        <v>160.38999999999999</v>
      </c>
      <c r="AC627" s="32">
        <f>_xlfn.XLOOKUP(Master1[[#This Row],[cu_id]],Revenue_Analysis[cuid],Revenue_Analysis[Q2 Low Deviation], 0)</f>
        <v>110.0956</v>
      </c>
      <c r="AD627" s="32">
        <f>_xlfn.XLOOKUP(Master1[[#This Row],[cu_id]],Revenue_Analysis[cuid],Revenue_Analysis[Q2 High Deviation], 0)</f>
        <v>128.97980000000001</v>
      </c>
      <c r="AE627" s="32">
        <f>_xlfn.XLOOKUP(Master1[[#This Row],[cu_id]],Revenue_Analysis[cuid],Revenue_Analysis[Q3 Low Deviation], 0)</f>
        <v>97.231399999999994</v>
      </c>
      <c r="AF627" s="32">
        <f>_xlfn.XLOOKUP(Master1[[#This Row],[cu_id]],Revenue_Analysis[cuid],Revenue_Analysis[Q3 High Deviation], 0)</f>
        <v>132.81</v>
      </c>
      <c r="AG627" s="32">
        <f>_xlfn.XLOOKUP(Master1[[#This Row],[cu_id]],Revenue_Analysis[cuid],Revenue_Analysis[Q4 Low Deviation], 0)</f>
        <v>105.8818</v>
      </c>
      <c r="AH627" s="32">
        <f>_xlfn.XLOOKUP(Master1[[#This Row],[cu_id]],Revenue_Analysis[cuid],Revenue_Analysis[Q4 High Deviation], 0)</f>
        <v>131.774</v>
      </c>
      <c r="AI627" s="32">
        <f>_xlfn.XLOOKUP(Master1[[#This Row],[cu_id]],Revenue_Analysis[cuid],Revenue_Analysis[Q1 Average], 0)</f>
        <v>135.08789999999999</v>
      </c>
      <c r="AJ627" s="32">
        <f>_xlfn.XLOOKUP(Master1[[#This Row],[cu_id]],Revenue_Analysis[cuid],Revenue_Analysis[Q2 Average], 0)</f>
        <v>119.5377</v>
      </c>
      <c r="AK627" s="32">
        <f>_xlfn.XLOOKUP(Master1[[#This Row],[cu_id]],Revenue_Analysis[cuid],Revenue_Analysis[Q3 Average], 0)</f>
        <v>115.02070000000001</v>
      </c>
      <c r="AL627" s="32">
        <f>_xlfn.XLOOKUP(Master1[[#This Row],[cu_id]],Revenue_Analysis[cuid],Revenue_Analysis[Q4 Average], 0)</f>
        <v>118.8279</v>
      </c>
      <c r="AM627" s="34">
        <v>0.33333333333333331</v>
      </c>
      <c r="AN627" s="35">
        <v>0.66666666666666663</v>
      </c>
      <c r="AO627" s="35" t="s">
        <v>4592</v>
      </c>
      <c r="AP627" s="35" t="s">
        <v>4592</v>
      </c>
      <c r="AQ627" s="20" t="s">
        <v>0</v>
      </c>
      <c r="AR627" s="20"/>
      <c r="AS627" s="14">
        <f>IFERROR(_xlfn.XLOOKUP(Master1[[#This Row],[cu_id]],StopTimes[cu_ID],StopTimes[Average Stop Time]), 0)</f>
        <v>4.2642857133333338</v>
      </c>
      <c r="AT627" s="14">
        <f>IF(Master1[[#This Row],[RSP StopTime Override]] &lt;&gt; "",Master1[[#This Row],[RSP StopTime Override]],IF(Master1[[#This Row],[Avg Stop Time Helper]] &lt;&gt; 0, Master1[[#This Row],[Avg Stop Time Helper]],Average_Stop_Time))</f>
        <v>4.2642857133333338</v>
      </c>
      <c r="AU627" s="13"/>
    </row>
    <row r="628" spans="1:47" x14ac:dyDescent="0.3">
      <c r="A628" s="18" t="s">
        <v>3149</v>
      </c>
      <c r="B628" s="20">
        <v>56</v>
      </c>
      <c r="C628" s="20" t="s">
        <v>14</v>
      </c>
      <c r="D628" s="19">
        <v>532240</v>
      </c>
      <c r="E628" s="19" t="s">
        <v>13</v>
      </c>
      <c r="F628" s="19" t="s">
        <v>7136</v>
      </c>
      <c r="G628" s="19" t="s">
        <v>7137</v>
      </c>
      <c r="H628" s="19" t="s">
        <v>5</v>
      </c>
      <c r="I628" s="19" t="s">
        <v>7081</v>
      </c>
      <c r="J628" s="19" t="s">
        <v>4</v>
      </c>
      <c r="K628" s="19" t="s">
        <v>7082</v>
      </c>
      <c r="L628" s="21" t="s">
        <v>17</v>
      </c>
      <c r="M628" s="20" t="s">
        <v>10</v>
      </c>
      <c r="N628" s="20" t="s">
        <v>2</v>
      </c>
      <c r="O628" s="20">
        <v>115</v>
      </c>
      <c r="P628" s="20">
        <v>0</v>
      </c>
      <c r="Q628" s="20">
        <v>0</v>
      </c>
      <c r="R628" s="20">
        <v>0</v>
      </c>
      <c r="S628" s="20">
        <v>115</v>
      </c>
      <c r="T628" s="20">
        <v>0</v>
      </c>
      <c r="U628" s="20">
        <v>24</v>
      </c>
      <c r="V628" s="30"/>
      <c r="W628" s="30"/>
      <c r="X628" s="33">
        <f>IFERROR(1 -(Master1[[#This Row],[Avg Garment Scans per Delivery]]/Master1[[#This Row],[Garment Inventory]]), 0)</f>
        <v>0</v>
      </c>
      <c r="Y628" s="30"/>
      <c r="Z628" s="30"/>
      <c r="AA628" s="32">
        <f>_xlfn.XLOOKUP(Master1[[#This Row],[cu_id]], Revenue_Analysis[cuid], Revenue_Analysis[Q1 Low Deviation], 0)</f>
        <v>54.99</v>
      </c>
      <c r="AB628" s="32">
        <f>_xlfn.XLOOKUP(Master1[[#This Row],[cu_id]],Revenue_Analysis[cuid],Revenue_Analysis[Q1 High Deviation], 0)</f>
        <v>56.24</v>
      </c>
      <c r="AC628" s="32">
        <f>_xlfn.XLOOKUP(Master1[[#This Row],[cu_id]],Revenue_Analysis[cuid],Revenue_Analysis[Q2 Low Deviation], 0)</f>
        <v>56.800699999999999</v>
      </c>
      <c r="AD628" s="32">
        <f>_xlfn.XLOOKUP(Master1[[#This Row],[cu_id]],Revenue_Analysis[cuid],Revenue_Analysis[Q2 High Deviation], 0)</f>
        <v>83.025899999999993</v>
      </c>
      <c r="AE628" s="32">
        <f>_xlfn.XLOOKUP(Master1[[#This Row],[cu_id]],Revenue_Analysis[cuid],Revenue_Analysis[Q3 Low Deviation], 0)</f>
        <v>63.976399999999998</v>
      </c>
      <c r="AF628" s="32">
        <f>_xlfn.XLOOKUP(Master1[[#This Row],[cu_id]],Revenue_Analysis[cuid],Revenue_Analysis[Q3 High Deviation], 0)</f>
        <v>81.109399999999994</v>
      </c>
      <c r="AG628" s="32">
        <f>_xlfn.XLOOKUP(Master1[[#This Row],[cu_id]],Revenue_Analysis[cuid],Revenue_Analysis[Q4 Low Deviation], 0)</f>
        <v>52.273299999999999</v>
      </c>
      <c r="AH628" s="32">
        <f>_xlfn.XLOOKUP(Master1[[#This Row],[cu_id]],Revenue_Analysis[cuid],Revenue_Analysis[Q4 High Deviation], 0)</f>
        <v>54.646700000000003</v>
      </c>
      <c r="AI628" s="32">
        <f>_xlfn.XLOOKUP(Master1[[#This Row],[cu_id]],Revenue_Analysis[cuid],Revenue_Analysis[Q1 Average], 0)</f>
        <v>55.615000000000002</v>
      </c>
      <c r="AJ628" s="32">
        <f>_xlfn.XLOOKUP(Master1[[#This Row],[cu_id]],Revenue_Analysis[cuid],Revenue_Analysis[Q2 Average], 0)</f>
        <v>69.913300000000007</v>
      </c>
      <c r="AK628" s="32">
        <f>_xlfn.XLOOKUP(Master1[[#This Row],[cu_id]],Revenue_Analysis[cuid],Revenue_Analysis[Q3 Average], 0)</f>
        <v>72.542900000000003</v>
      </c>
      <c r="AL628" s="32">
        <f>_xlfn.XLOOKUP(Master1[[#This Row],[cu_id]],Revenue_Analysis[cuid],Revenue_Analysis[Q4 Average], 0)</f>
        <v>53.46</v>
      </c>
      <c r="AM628" s="34">
        <v>0.29166666666666669</v>
      </c>
      <c r="AN628" s="35">
        <v>0.70833333333333337</v>
      </c>
      <c r="AO628" s="35" t="s">
        <v>4592</v>
      </c>
      <c r="AP628" s="35" t="s">
        <v>4592</v>
      </c>
      <c r="AQ628" s="20" t="s">
        <v>0</v>
      </c>
      <c r="AR628" s="20"/>
      <c r="AS628" s="14">
        <f>IFERROR(_xlfn.XLOOKUP(Master1[[#This Row],[cu_id]],StopTimes[cu_ID],StopTimes[Average Stop Time]), 0)</f>
        <v>0.15833333333333333</v>
      </c>
      <c r="AT628" s="14">
        <f>IF(Master1[[#This Row],[RSP StopTime Override]] &lt;&gt; "",Master1[[#This Row],[RSP StopTime Override]],IF(Master1[[#This Row],[Avg Stop Time Helper]] &lt;&gt; 0, Master1[[#This Row],[Avg Stop Time Helper]],Average_Stop_Time))</f>
        <v>0.15833333333333333</v>
      </c>
      <c r="AU628" s="13"/>
    </row>
    <row r="629" spans="1:47" x14ac:dyDescent="0.3">
      <c r="A629" s="18" t="s">
        <v>3150</v>
      </c>
      <c r="B629" s="20">
        <v>50</v>
      </c>
      <c r="C629" s="20" t="s">
        <v>14</v>
      </c>
      <c r="D629" s="19">
        <v>99084</v>
      </c>
      <c r="E629" s="19" t="s">
        <v>13</v>
      </c>
      <c r="F629" s="19" t="s">
        <v>6026</v>
      </c>
      <c r="G629" s="19" t="s">
        <v>6027</v>
      </c>
      <c r="H629" s="19" t="s">
        <v>5</v>
      </c>
      <c r="I629" s="19" t="s">
        <v>6028</v>
      </c>
      <c r="J629" s="19" t="s">
        <v>4</v>
      </c>
      <c r="K629" s="19" t="s">
        <v>6029</v>
      </c>
      <c r="L629" s="21" t="s">
        <v>16</v>
      </c>
      <c r="M629" s="20" t="s">
        <v>3</v>
      </c>
      <c r="N629" s="20" t="s">
        <v>2</v>
      </c>
      <c r="O629" s="20">
        <v>15</v>
      </c>
      <c r="P629" s="20">
        <v>0</v>
      </c>
      <c r="Q629" s="20">
        <v>0</v>
      </c>
      <c r="R629" s="20">
        <v>0</v>
      </c>
      <c r="S629" s="20">
        <v>15</v>
      </c>
      <c r="T629" s="20">
        <v>0</v>
      </c>
      <c r="U629" s="20">
        <v>53</v>
      </c>
      <c r="V629" s="30">
        <v>295</v>
      </c>
      <c r="W629" s="30">
        <v>48</v>
      </c>
      <c r="X629" s="33">
        <f>IFERROR(1 -(Master1[[#This Row],[Avg Garment Scans per Delivery]]/Master1[[#This Row],[Garment Inventory]]), 0)</f>
        <v>0.83728813559322035</v>
      </c>
      <c r="Y629" s="30">
        <v>13</v>
      </c>
      <c r="Z629" s="30">
        <v>278</v>
      </c>
      <c r="AA629" s="32">
        <f>_xlfn.XLOOKUP(Master1[[#This Row],[cu_id]], Revenue_Analysis[cuid], Revenue_Analysis[Q1 Low Deviation], 0)</f>
        <v>176.46420000000001</v>
      </c>
      <c r="AB629" s="32">
        <f>_xlfn.XLOOKUP(Master1[[#This Row],[cu_id]],Revenue_Analysis[cuid],Revenue_Analysis[Q1 High Deviation], 0)</f>
        <v>256.11279999999999</v>
      </c>
      <c r="AC629" s="32">
        <f>_xlfn.XLOOKUP(Master1[[#This Row],[cu_id]],Revenue_Analysis[cuid],Revenue_Analysis[Q2 Low Deviation], 0)</f>
        <v>152.67169999999999</v>
      </c>
      <c r="AD629" s="32">
        <f>_xlfn.XLOOKUP(Master1[[#This Row],[cu_id]],Revenue_Analysis[cuid],Revenue_Analysis[Q2 High Deviation], 0)</f>
        <v>302.77589999999998</v>
      </c>
      <c r="AE629" s="32">
        <f>_xlfn.XLOOKUP(Master1[[#This Row],[cu_id]],Revenue_Analysis[cuid],Revenue_Analysis[Q3 Low Deviation], 0)</f>
        <v>163.18709999999999</v>
      </c>
      <c r="AF629" s="32">
        <f>_xlfn.XLOOKUP(Master1[[#This Row],[cu_id]],Revenue_Analysis[cuid],Revenue_Analysis[Q3 High Deviation], 0)</f>
        <v>213.9913</v>
      </c>
      <c r="AG629" s="32">
        <f>_xlfn.XLOOKUP(Master1[[#This Row],[cu_id]],Revenue_Analysis[cuid],Revenue_Analysis[Q4 Low Deviation], 0)</f>
        <v>156.00450000000001</v>
      </c>
      <c r="AH629" s="32">
        <f>_xlfn.XLOOKUP(Master1[[#This Row],[cu_id]],Revenue_Analysis[cuid],Revenue_Analysis[Q4 High Deviation], 0)</f>
        <v>231.0341</v>
      </c>
      <c r="AI629" s="32">
        <f>_xlfn.XLOOKUP(Master1[[#This Row],[cu_id]],Revenue_Analysis[cuid],Revenue_Analysis[Q1 Average], 0)</f>
        <v>216.2885</v>
      </c>
      <c r="AJ629" s="32">
        <f>_xlfn.XLOOKUP(Master1[[#This Row],[cu_id]],Revenue_Analysis[cuid],Revenue_Analysis[Q2 Average], 0)</f>
        <v>227.72380000000001</v>
      </c>
      <c r="AK629" s="32">
        <f>_xlfn.XLOOKUP(Master1[[#This Row],[cu_id]],Revenue_Analysis[cuid],Revenue_Analysis[Q3 Average], 0)</f>
        <v>188.58920000000001</v>
      </c>
      <c r="AL629" s="32">
        <f>_xlfn.XLOOKUP(Master1[[#This Row],[cu_id]],Revenue_Analysis[cuid],Revenue_Analysis[Q4 Average], 0)</f>
        <v>193.51929999999999</v>
      </c>
      <c r="AM629" s="34">
        <v>0.33333333333333331</v>
      </c>
      <c r="AN629" s="35">
        <v>0.75</v>
      </c>
      <c r="AO629" s="35" t="s">
        <v>4592</v>
      </c>
      <c r="AP629" s="35" t="s">
        <v>4592</v>
      </c>
      <c r="AQ629" s="20" t="s">
        <v>0</v>
      </c>
      <c r="AR629" s="20"/>
      <c r="AS629" s="14">
        <f>IFERROR(_xlfn.XLOOKUP(Master1[[#This Row],[cu_id]],StopTimes[cu_ID],StopTimes[Average Stop Time]), 0)</f>
        <v>15.766666666666667</v>
      </c>
      <c r="AT629" s="14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629" s="13">
        <v>15</v>
      </c>
    </row>
    <row r="630" spans="1:47" x14ac:dyDescent="0.3">
      <c r="A630" s="18" t="s">
        <v>3151</v>
      </c>
      <c r="B630" s="20">
        <v>56</v>
      </c>
      <c r="C630" s="20" t="s">
        <v>14</v>
      </c>
      <c r="D630" s="19">
        <v>99084</v>
      </c>
      <c r="E630" s="19" t="s">
        <v>39</v>
      </c>
      <c r="F630" s="19" t="s">
        <v>6026</v>
      </c>
      <c r="G630" s="19" t="s">
        <v>7086</v>
      </c>
      <c r="H630" s="19" t="s">
        <v>5</v>
      </c>
      <c r="I630" s="19" t="s">
        <v>7081</v>
      </c>
      <c r="J630" s="19" t="s">
        <v>4</v>
      </c>
      <c r="K630" s="19" t="s">
        <v>7082</v>
      </c>
      <c r="L630" s="21" t="s">
        <v>16</v>
      </c>
      <c r="M630" s="20" t="s">
        <v>3</v>
      </c>
      <c r="N630" s="20" t="s">
        <v>2</v>
      </c>
      <c r="O630" s="20">
        <v>15</v>
      </c>
      <c r="P630" s="20">
        <v>0</v>
      </c>
      <c r="Q630" s="20">
        <v>0</v>
      </c>
      <c r="R630" s="20">
        <v>0</v>
      </c>
      <c r="S630" s="20">
        <v>15</v>
      </c>
      <c r="T630" s="20">
        <v>0</v>
      </c>
      <c r="U630" s="20">
        <v>53</v>
      </c>
      <c r="V630" s="30">
        <v>176</v>
      </c>
      <c r="W630" s="30">
        <v>20</v>
      </c>
      <c r="X630" s="33">
        <f>IFERROR(1 -(Master1[[#This Row],[Avg Garment Scans per Delivery]]/Master1[[#This Row],[Garment Inventory]]), 0)</f>
        <v>0.88636363636363635</v>
      </c>
      <c r="Y630" s="30">
        <v>6</v>
      </c>
      <c r="Z630" s="30">
        <v>134</v>
      </c>
      <c r="AA630" s="32">
        <f>_xlfn.XLOOKUP(Master1[[#This Row],[cu_id]], Revenue_Analysis[cuid], Revenue_Analysis[Q1 Low Deviation], 0)</f>
        <v>158.2715</v>
      </c>
      <c r="AB630" s="32">
        <f>_xlfn.XLOOKUP(Master1[[#This Row],[cu_id]],Revenue_Analysis[cuid],Revenue_Analysis[Q1 High Deviation], 0)</f>
        <v>191.0685</v>
      </c>
      <c r="AC630" s="32">
        <f>_xlfn.XLOOKUP(Master1[[#This Row],[cu_id]],Revenue_Analysis[cuid],Revenue_Analysis[Q2 Low Deviation], 0)</f>
        <v>116.2847</v>
      </c>
      <c r="AD630" s="32">
        <f>_xlfn.XLOOKUP(Master1[[#This Row],[cu_id]],Revenue_Analysis[cuid],Revenue_Analysis[Q2 High Deviation], 0)</f>
        <v>200.9907</v>
      </c>
      <c r="AE630" s="32">
        <f>_xlfn.XLOOKUP(Master1[[#This Row],[cu_id]],Revenue_Analysis[cuid],Revenue_Analysis[Q3 Low Deviation], 0)</f>
        <v>146.6362</v>
      </c>
      <c r="AF630" s="32">
        <f>_xlfn.XLOOKUP(Master1[[#This Row],[cu_id]],Revenue_Analysis[cuid],Revenue_Analysis[Q3 High Deviation], 0)</f>
        <v>166.57759999999999</v>
      </c>
      <c r="AG630" s="32">
        <f>_xlfn.XLOOKUP(Master1[[#This Row],[cu_id]],Revenue_Analysis[cuid],Revenue_Analysis[Q4 Low Deviation], 0)</f>
        <v>149.91290000000001</v>
      </c>
      <c r="AH630" s="32">
        <f>_xlfn.XLOOKUP(Master1[[#This Row],[cu_id]],Revenue_Analysis[cuid],Revenue_Analysis[Q4 High Deviation], 0)</f>
        <v>188.87629999999999</v>
      </c>
      <c r="AI630" s="32">
        <f>_xlfn.XLOOKUP(Master1[[#This Row],[cu_id]],Revenue_Analysis[cuid],Revenue_Analysis[Q1 Average], 0)</f>
        <v>174.67</v>
      </c>
      <c r="AJ630" s="32">
        <f>_xlfn.XLOOKUP(Master1[[#This Row],[cu_id]],Revenue_Analysis[cuid],Revenue_Analysis[Q2 Average], 0)</f>
        <v>158.6377</v>
      </c>
      <c r="AK630" s="32">
        <f>_xlfn.XLOOKUP(Master1[[#This Row],[cu_id]],Revenue_Analysis[cuid],Revenue_Analysis[Q3 Average], 0)</f>
        <v>156.6069</v>
      </c>
      <c r="AL630" s="32">
        <f>_xlfn.XLOOKUP(Master1[[#This Row],[cu_id]],Revenue_Analysis[cuid],Revenue_Analysis[Q4 Average], 0)</f>
        <v>169.3946</v>
      </c>
      <c r="AM630" s="34">
        <v>0.29166666666666669</v>
      </c>
      <c r="AN630" s="35">
        <v>0.70833333333333337</v>
      </c>
      <c r="AO630" s="35" t="s">
        <v>4592</v>
      </c>
      <c r="AP630" s="35" t="s">
        <v>4592</v>
      </c>
      <c r="AQ630" s="20" t="s">
        <v>0</v>
      </c>
      <c r="AR630" s="20"/>
      <c r="AS630" s="14">
        <f>IFERROR(_xlfn.XLOOKUP(Master1[[#This Row],[cu_id]],StopTimes[cu_ID],StopTimes[Average Stop Time]), 0)</f>
        <v>7.2</v>
      </c>
      <c r="AT630" s="14">
        <f>IF(Master1[[#This Row],[RSP StopTime Override]] &lt;&gt; "",Master1[[#This Row],[RSP StopTime Override]],IF(Master1[[#This Row],[Avg Stop Time Helper]] &lt;&gt; 0, Master1[[#This Row],[Avg Stop Time Helper]],Average_Stop_Time))</f>
        <v>7.2</v>
      </c>
      <c r="AU630" s="13"/>
    </row>
    <row r="631" spans="1:47" x14ac:dyDescent="0.3">
      <c r="A631" s="18" t="s">
        <v>3152</v>
      </c>
      <c r="B631" s="20">
        <v>47</v>
      </c>
      <c r="C631" s="20" t="s">
        <v>12</v>
      </c>
      <c r="D631" s="19">
        <v>532268</v>
      </c>
      <c r="E631" s="19" t="s">
        <v>13</v>
      </c>
      <c r="F631" s="19" t="s">
        <v>5445</v>
      </c>
      <c r="G631" s="19" t="s">
        <v>5446</v>
      </c>
      <c r="H631" s="19" t="s">
        <v>5447</v>
      </c>
      <c r="I631" s="19" t="s">
        <v>5380</v>
      </c>
      <c r="J631" s="19" t="s">
        <v>4</v>
      </c>
      <c r="K631" s="19" t="s">
        <v>5381</v>
      </c>
      <c r="L631" s="21" t="s">
        <v>16</v>
      </c>
      <c r="M631" s="20" t="s">
        <v>3</v>
      </c>
      <c r="N631" s="20" t="s">
        <v>2</v>
      </c>
      <c r="O631" s="20">
        <v>140</v>
      </c>
      <c r="P631" s="20">
        <v>0</v>
      </c>
      <c r="Q631" s="20">
        <v>140</v>
      </c>
      <c r="R631" s="20">
        <v>0</v>
      </c>
      <c r="S631" s="20">
        <v>0</v>
      </c>
      <c r="T631" s="20">
        <v>0</v>
      </c>
      <c r="U631" s="20">
        <v>51</v>
      </c>
      <c r="V631" s="30"/>
      <c r="W631" s="30"/>
      <c r="X631" s="33">
        <f>IFERROR(1 -(Master1[[#This Row],[Avg Garment Scans per Delivery]]/Master1[[#This Row],[Garment Inventory]]), 0)</f>
        <v>0</v>
      </c>
      <c r="Y631" s="30"/>
      <c r="Z631" s="30"/>
      <c r="AA631" s="32">
        <f>_xlfn.XLOOKUP(Master1[[#This Row],[cu_id]], Revenue_Analysis[cuid], Revenue_Analysis[Q1 Low Deviation], 0)</f>
        <v>76.006900000000002</v>
      </c>
      <c r="AB631" s="32">
        <f>_xlfn.XLOOKUP(Master1[[#This Row],[cu_id]],Revenue_Analysis[cuid],Revenue_Analysis[Q1 High Deviation], 0)</f>
        <v>133.60890000000001</v>
      </c>
      <c r="AC631" s="32">
        <f>_xlfn.XLOOKUP(Master1[[#This Row],[cu_id]],Revenue_Analysis[cuid],Revenue_Analysis[Q2 Low Deviation], 0)</f>
        <v>105.1206</v>
      </c>
      <c r="AD631" s="32">
        <f>_xlfn.XLOOKUP(Master1[[#This Row],[cu_id]],Revenue_Analysis[cuid],Revenue_Analysis[Q2 High Deviation], 0)</f>
        <v>191.65780000000001</v>
      </c>
      <c r="AE631" s="32">
        <f>_xlfn.XLOOKUP(Master1[[#This Row],[cu_id]],Revenue_Analysis[cuid],Revenue_Analysis[Q3 Low Deviation], 0)</f>
        <v>84.67</v>
      </c>
      <c r="AF631" s="32">
        <f>_xlfn.XLOOKUP(Master1[[#This Row],[cu_id]],Revenue_Analysis[cuid],Revenue_Analysis[Q3 High Deviation], 0)</f>
        <v>157.11000000000001</v>
      </c>
      <c r="AG631" s="32">
        <f>_xlfn.XLOOKUP(Master1[[#This Row],[cu_id]],Revenue_Analysis[cuid],Revenue_Analysis[Q4 Low Deviation], 0)</f>
        <v>62.163200000000003</v>
      </c>
      <c r="AH631" s="32">
        <f>_xlfn.XLOOKUP(Master1[[#This Row],[cu_id]],Revenue_Analysis[cuid],Revenue_Analysis[Q4 High Deviation], 0)</f>
        <v>110.5984</v>
      </c>
      <c r="AI631" s="32">
        <f>_xlfn.XLOOKUP(Master1[[#This Row],[cu_id]],Revenue_Analysis[cuid],Revenue_Analysis[Q1 Average], 0)</f>
        <v>104.8079</v>
      </c>
      <c r="AJ631" s="32">
        <f>_xlfn.XLOOKUP(Master1[[#This Row],[cu_id]],Revenue_Analysis[cuid],Revenue_Analysis[Q2 Average], 0)</f>
        <v>148.38919999999999</v>
      </c>
      <c r="AK631" s="32">
        <f>_xlfn.XLOOKUP(Master1[[#This Row],[cu_id]],Revenue_Analysis[cuid],Revenue_Analysis[Q3 Average], 0)</f>
        <v>120.89</v>
      </c>
      <c r="AL631" s="32">
        <f>_xlfn.XLOOKUP(Master1[[#This Row],[cu_id]],Revenue_Analysis[cuid],Revenue_Analysis[Q4 Average], 0)</f>
        <v>86.380799999999994</v>
      </c>
      <c r="AM631" s="34">
        <v>0.45833333333333331</v>
      </c>
      <c r="AN631" s="35">
        <v>0.375</v>
      </c>
      <c r="AO631" s="35" t="s">
        <v>4592</v>
      </c>
      <c r="AP631" s="35" t="s">
        <v>4592</v>
      </c>
      <c r="AQ631" s="20" t="s">
        <v>0</v>
      </c>
      <c r="AR631" s="20"/>
      <c r="AS631" s="14">
        <f>IFERROR(_xlfn.XLOOKUP(Master1[[#This Row],[cu_id]],StopTimes[cu_ID],StopTimes[Average Stop Time]), 0)</f>
        <v>11.247619046666667</v>
      </c>
      <c r="AT631" s="14">
        <f>IF(Master1[[#This Row],[RSP StopTime Override]] &lt;&gt; "",Master1[[#This Row],[RSP StopTime Override]],IF(Master1[[#This Row],[Avg Stop Time Helper]] &lt;&gt; 0, Master1[[#This Row],[Avg Stop Time Helper]],Average_Stop_Time))</f>
        <v>11.247619046666667</v>
      </c>
      <c r="AU631" s="13"/>
    </row>
    <row r="632" spans="1:47" x14ac:dyDescent="0.3">
      <c r="A632" s="18" t="s">
        <v>3153</v>
      </c>
      <c r="B632" s="20">
        <v>47</v>
      </c>
      <c r="C632" s="20" t="s">
        <v>12</v>
      </c>
      <c r="D632" s="19">
        <v>532272</v>
      </c>
      <c r="E632" s="19" t="s">
        <v>13</v>
      </c>
      <c r="F632" s="19" t="s">
        <v>5448</v>
      </c>
      <c r="G632" s="19" t="s">
        <v>5449</v>
      </c>
      <c r="H632" s="19" t="s">
        <v>5</v>
      </c>
      <c r="I632" s="19" t="s">
        <v>5416</v>
      </c>
      <c r="J632" s="19" t="s">
        <v>4</v>
      </c>
      <c r="K632" s="19" t="s">
        <v>5417</v>
      </c>
      <c r="L632" s="21" t="s">
        <v>17</v>
      </c>
      <c r="M632" s="20" t="s">
        <v>10</v>
      </c>
      <c r="N632" s="20" t="s">
        <v>2</v>
      </c>
      <c r="O632" s="20">
        <v>50</v>
      </c>
      <c r="P632" s="20">
        <v>0</v>
      </c>
      <c r="Q632" s="20">
        <v>50</v>
      </c>
      <c r="R632" s="20">
        <v>0</v>
      </c>
      <c r="S632" s="20">
        <v>0</v>
      </c>
      <c r="T632" s="20">
        <v>0</v>
      </c>
      <c r="U632" s="20">
        <v>27</v>
      </c>
      <c r="V632" s="30"/>
      <c r="W632" s="30"/>
      <c r="X632" s="33">
        <f>IFERROR(1 -(Master1[[#This Row],[Avg Garment Scans per Delivery]]/Master1[[#This Row],[Garment Inventory]]), 0)</f>
        <v>0</v>
      </c>
      <c r="Y632" s="30"/>
      <c r="Z632" s="30"/>
      <c r="AA632" s="32">
        <f>_xlfn.XLOOKUP(Master1[[#This Row],[cu_id]], Revenue_Analysis[cuid], Revenue_Analysis[Q1 Low Deviation], 0)</f>
        <v>111.43</v>
      </c>
      <c r="AB632" s="32">
        <f>_xlfn.XLOOKUP(Master1[[#This Row],[cu_id]],Revenue_Analysis[cuid],Revenue_Analysis[Q1 High Deviation], 0)</f>
        <v>148.5634</v>
      </c>
      <c r="AC632" s="32">
        <f>_xlfn.XLOOKUP(Master1[[#This Row],[cu_id]],Revenue_Analysis[cuid],Revenue_Analysis[Q2 Low Deviation], 0)</f>
        <v>132.1814</v>
      </c>
      <c r="AD632" s="32">
        <f>_xlfn.XLOOKUP(Master1[[#This Row],[cu_id]],Revenue_Analysis[cuid],Revenue_Analysis[Q2 High Deviation], 0)</f>
        <v>163.87860000000001</v>
      </c>
      <c r="AE632" s="32">
        <f>_xlfn.XLOOKUP(Master1[[#This Row],[cu_id]],Revenue_Analysis[cuid],Revenue_Analysis[Q3 Low Deviation], 0)</f>
        <v>149.30109999999999</v>
      </c>
      <c r="AF632" s="32">
        <f>_xlfn.XLOOKUP(Master1[[#This Row],[cu_id]],Revenue_Analysis[cuid],Revenue_Analysis[Q3 High Deviation], 0)</f>
        <v>174.8723</v>
      </c>
      <c r="AG632" s="32">
        <f>_xlfn.XLOOKUP(Master1[[#This Row],[cu_id]],Revenue_Analysis[cuid],Revenue_Analysis[Q4 Low Deviation], 0)</f>
        <v>57.257599999999996</v>
      </c>
      <c r="AH632" s="32">
        <f>_xlfn.XLOOKUP(Master1[[#This Row],[cu_id]],Revenue_Analysis[cuid],Revenue_Analysis[Q4 High Deviation], 0)</f>
        <v>120.27</v>
      </c>
      <c r="AI632" s="32">
        <f>_xlfn.XLOOKUP(Master1[[#This Row],[cu_id]],Revenue_Analysis[cuid],Revenue_Analysis[Q1 Average], 0)</f>
        <v>129.9967</v>
      </c>
      <c r="AJ632" s="32">
        <f>_xlfn.XLOOKUP(Master1[[#This Row],[cu_id]],Revenue_Analysis[cuid],Revenue_Analysis[Q2 Average], 0)</f>
        <v>148.03</v>
      </c>
      <c r="AK632" s="32">
        <f>_xlfn.XLOOKUP(Master1[[#This Row],[cu_id]],Revenue_Analysis[cuid],Revenue_Analysis[Q3 Average], 0)</f>
        <v>162.08670000000001</v>
      </c>
      <c r="AL632" s="32">
        <f>_xlfn.XLOOKUP(Master1[[#This Row],[cu_id]],Revenue_Analysis[cuid],Revenue_Analysis[Q4 Average], 0)</f>
        <v>88.763800000000003</v>
      </c>
      <c r="AM632" s="34" t="s">
        <v>4592</v>
      </c>
      <c r="AN632" s="35" t="s">
        <v>4592</v>
      </c>
      <c r="AO632" s="35" t="s">
        <v>4592</v>
      </c>
      <c r="AP632" s="35" t="s">
        <v>4592</v>
      </c>
      <c r="AQ632" s="20" t="s">
        <v>0</v>
      </c>
      <c r="AR632" s="20"/>
      <c r="AS632" s="14">
        <f>IFERROR(_xlfn.XLOOKUP(Master1[[#This Row],[cu_id]],StopTimes[cu_ID],StopTimes[Average Stop Time]), 0)</f>
        <v>17.533333333333335</v>
      </c>
      <c r="AT632" s="14">
        <f>IF(Master1[[#This Row],[RSP StopTime Override]] &lt;&gt; "",Master1[[#This Row],[RSP StopTime Override]],IF(Master1[[#This Row],[Avg Stop Time Helper]] &lt;&gt; 0, Master1[[#This Row],[Avg Stop Time Helper]],Average_Stop_Time))</f>
        <v>17.533333333333335</v>
      </c>
      <c r="AU632" s="13"/>
    </row>
    <row r="633" spans="1:47" x14ac:dyDescent="0.3">
      <c r="A633" s="18" t="s">
        <v>3154</v>
      </c>
      <c r="B633" s="20">
        <v>56</v>
      </c>
      <c r="C633" s="20" t="s">
        <v>9</v>
      </c>
      <c r="D633" s="19">
        <v>532861</v>
      </c>
      <c r="E633" s="19" t="s">
        <v>13</v>
      </c>
      <c r="F633" s="19" t="s">
        <v>6856</v>
      </c>
      <c r="G633" s="19" t="s">
        <v>6857</v>
      </c>
      <c r="H633" s="19" t="s">
        <v>5</v>
      </c>
      <c r="I633" s="19" t="s">
        <v>5402</v>
      </c>
      <c r="J633" s="19" t="s">
        <v>4</v>
      </c>
      <c r="K633" s="19" t="s">
        <v>6805</v>
      </c>
      <c r="L633" s="21" t="s">
        <v>17</v>
      </c>
      <c r="M633" s="20" t="s">
        <v>10</v>
      </c>
      <c r="N633" s="20" t="s">
        <v>2</v>
      </c>
      <c r="O633" s="20">
        <v>120</v>
      </c>
      <c r="P633" s="20">
        <v>120</v>
      </c>
      <c r="Q633" s="20">
        <v>0</v>
      </c>
      <c r="R633" s="20">
        <v>0</v>
      </c>
      <c r="S633" s="20">
        <v>0</v>
      </c>
      <c r="T633" s="20">
        <v>0</v>
      </c>
      <c r="U633" s="20">
        <v>28</v>
      </c>
      <c r="V633" s="30"/>
      <c r="W633" s="30"/>
      <c r="X633" s="33">
        <f>IFERROR(1 -(Master1[[#This Row],[Avg Garment Scans per Delivery]]/Master1[[#This Row],[Garment Inventory]]), 0)</f>
        <v>0</v>
      </c>
      <c r="Y633" s="30"/>
      <c r="Z633" s="30"/>
      <c r="AA633" s="32">
        <f>_xlfn.XLOOKUP(Master1[[#This Row],[cu_id]], Revenue_Analysis[cuid], Revenue_Analysis[Q1 Low Deviation], 0)</f>
        <v>0</v>
      </c>
      <c r="AB633" s="32">
        <f>_xlfn.XLOOKUP(Master1[[#This Row],[cu_id]],Revenue_Analysis[cuid],Revenue_Analysis[Q1 High Deviation], 0)</f>
        <v>0</v>
      </c>
      <c r="AC633" s="32">
        <f>_xlfn.XLOOKUP(Master1[[#This Row],[cu_id]],Revenue_Analysis[cuid],Revenue_Analysis[Q2 Low Deviation], 0)</f>
        <v>0</v>
      </c>
      <c r="AD633" s="32">
        <f>_xlfn.XLOOKUP(Master1[[#This Row],[cu_id]],Revenue_Analysis[cuid],Revenue_Analysis[Q2 High Deviation], 0)</f>
        <v>0</v>
      </c>
      <c r="AE633" s="32">
        <f>_xlfn.XLOOKUP(Master1[[#This Row],[cu_id]],Revenue_Analysis[cuid],Revenue_Analysis[Q3 Low Deviation], 0)</f>
        <v>0</v>
      </c>
      <c r="AF633" s="32">
        <f>_xlfn.XLOOKUP(Master1[[#This Row],[cu_id]],Revenue_Analysis[cuid],Revenue_Analysis[Q3 High Deviation], 0)</f>
        <v>0</v>
      </c>
      <c r="AG633" s="32">
        <f>_xlfn.XLOOKUP(Master1[[#This Row],[cu_id]],Revenue_Analysis[cuid],Revenue_Analysis[Q4 Low Deviation], 0)</f>
        <v>0</v>
      </c>
      <c r="AH633" s="32">
        <f>_xlfn.XLOOKUP(Master1[[#This Row],[cu_id]],Revenue_Analysis[cuid],Revenue_Analysis[Q4 High Deviation], 0)</f>
        <v>0</v>
      </c>
      <c r="AI633" s="32">
        <f>_xlfn.XLOOKUP(Master1[[#This Row],[cu_id]],Revenue_Analysis[cuid],Revenue_Analysis[Q1 Average], 0)</f>
        <v>0</v>
      </c>
      <c r="AJ633" s="32">
        <f>_xlfn.XLOOKUP(Master1[[#This Row],[cu_id]],Revenue_Analysis[cuid],Revenue_Analysis[Q2 Average], 0)</f>
        <v>0</v>
      </c>
      <c r="AK633" s="32">
        <f>_xlfn.XLOOKUP(Master1[[#This Row],[cu_id]],Revenue_Analysis[cuid],Revenue_Analysis[Q3 Average], 0)</f>
        <v>0</v>
      </c>
      <c r="AL633" s="32">
        <f>_xlfn.XLOOKUP(Master1[[#This Row],[cu_id]],Revenue_Analysis[cuid],Revenue_Analysis[Q4 Average], 0)</f>
        <v>0</v>
      </c>
      <c r="AM633" s="34">
        <v>0.25</v>
      </c>
      <c r="AN633" s="35">
        <v>0.70833333333333337</v>
      </c>
      <c r="AO633" s="35" t="s">
        <v>4592</v>
      </c>
      <c r="AP633" s="35" t="s">
        <v>4592</v>
      </c>
      <c r="AQ633" s="20" t="s">
        <v>0</v>
      </c>
      <c r="AR633" s="20"/>
      <c r="AS633" s="14">
        <f>IFERROR(_xlfn.XLOOKUP(Master1[[#This Row],[cu_id]],StopTimes[cu_ID],StopTimes[Average Stop Time]), 0)</f>
        <v>5.8833333333333337</v>
      </c>
      <c r="AT633" s="14">
        <f>IF(Master1[[#This Row],[RSP StopTime Override]] &lt;&gt; "",Master1[[#This Row],[RSP StopTime Override]],IF(Master1[[#This Row],[Avg Stop Time Helper]] &lt;&gt; 0, Master1[[#This Row],[Avg Stop Time Helper]],Average_Stop_Time))</f>
        <v>5.8833333333333337</v>
      </c>
      <c r="AU633" s="13"/>
    </row>
    <row r="634" spans="1:47" x14ac:dyDescent="0.3">
      <c r="A634" s="18" t="s">
        <v>3155</v>
      </c>
      <c r="B634" s="20">
        <v>47</v>
      </c>
      <c r="C634" s="20" t="s">
        <v>9</v>
      </c>
      <c r="D634" s="19">
        <v>532284</v>
      </c>
      <c r="E634" s="19" t="s">
        <v>13</v>
      </c>
      <c r="F634" s="19" t="s">
        <v>5368</v>
      </c>
      <c r="G634" s="19" t="s">
        <v>5369</v>
      </c>
      <c r="H634" s="19" t="s">
        <v>5</v>
      </c>
      <c r="I634" s="19" t="s">
        <v>5329</v>
      </c>
      <c r="J634" s="19" t="s">
        <v>4</v>
      </c>
      <c r="K634" s="19" t="s">
        <v>5330</v>
      </c>
      <c r="L634" s="21" t="s">
        <v>16</v>
      </c>
      <c r="M634" s="20" t="s">
        <v>3</v>
      </c>
      <c r="N634" s="20" t="s">
        <v>2</v>
      </c>
      <c r="O634" s="20">
        <v>50</v>
      </c>
      <c r="P634" s="20">
        <v>50</v>
      </c>
      <c r="Q634" s="20">
        <v>0</v>
      </c>
      <c r="R634" s="20">
        <v>0</v>
      </c>
      <c r="S634" s="20">
        <v>0</v>
      </c>
      <c r="T634" s="20">
        <v>0</v>
      </c>
      <c r="U634" s="20">
        <v>52</v>
      </c>
      <c r="V634" s="30">
        <v>319</v>
      </c>
      <c r="W634" s="30">
        <v>58</v>
      </c>
      <c r="X634" s="33">
        <f>IFERROR(1 -(Master1[[#This Row],[Avg Garment Scans per Delivery]]/Master1[[#This Row],[Garment Inventory]]), 0)</f>
        <v>0.81818181818181812</v>
      </c>
      <c r="Y634" s="30">
        <v>16</v>
      </c>
      <c r="Z634" s="30">
        <v>342</v>
      </c>
      <c r="AA634" s="32">
        <f>_xlfn.XLOOKUP(Master1[[#This Row],[cu_id]], Revenue_Analysis[cuid], Revenue_Analysis[Q1 Low Deviation], 0)</f>
        <v>121.2638</v>
      </c>
      <c r="AB634" s="32">
        <f>_xlfn.XLOOKUP(Master1[[#This Row],[cu_id]],Revenue_Analysis[cuid],Revenue_Analysis[Q1 High Deviation], 0)</f>
        <v>133.31780000000001</v>
      </c>
      <c r="AC634" s="32">
        <f>_xlfn.XLOOKUP(Master1[[#This Row],[cu_id]],Revenue_Analysis[cuid],Revenue_Analysis[Q2 Low Deviation], 0)</f>
        <v>87.01</v>
      </c>
      <c r="AD634" s="32">
        <f>_xlfn.XLOOKUP(Master1[[#This Row],[cu_id]],Revenue_Analysis[cuid],Revenue_Analysis[Q2 High Deviation], 0)</f>
        <v>182.922</v>
      </c>
      <c r="AE634" s="32">
        <f>_xlfn.XLOOKUP(Master1[[#This Row],[cu_id]],Revenue_Analysis[cuid],Revenue_Analysis[Q3 Low Deviation], 0)</f>
        <v>156.61000000000001</v>
      </c>
      <c r="AF634" s="32">
        <f>_xlfn.XLOOKUP(Master1[[#This Row],[cu_id]],Revenue_Analysis[cuid],Revenue_Analysis[Q3 High Deviation], 0)</f>
        <v>168.93</v>
      </c>
      <c r="AG634" s="32">
        <f>_xlfn.XLOOKUP(Master1[[#This Row],[cu_id]],Revenue_Analysis[cuid],Revenue_Analysis[Q4 Low Deviation], 0)</f>
        <v>119.75320000000001</v>
      </c>
      <c r="AH634" s="32">
        <f>_xlfn.XLOOKUP(Master1[[#This Row],[cu_id]],Revenue_Analysis[cuid],Revenue_Analysis[Q4 High Deviation], 0)</f>
        <v>133.2098</v>
      </c>
      <c r="AI634" s="32">
        <f>_xlfn.XLOOKUP(Master1[[#This Row],[cu_id]],Revenue_Analysis[cuid],Revenue_Analysis[Q1 Average], 0)</f>
        <v>127.2908</v>
      </c>
      <c r="AJ634" s="32">
        <f>_xlfn.XLOOKUP(Master1[[#This Row],[cu_id]],Revenue_Analysis[cuid],Revenue_Analysis[Q2 Average], 0)</f>
        <v>134.96600000000001</v>
      </c>
      <c r="AK634" s="32">
        <f>_xlfn.XLOOKUP(Master1[[#This Row],[cu_id]],Revenue_Analysis[cuid],Revenue_Analysis[Q3 Average], 0)</f>
        <v>162.77000000000001</v>
      </c>
      <c r="AL634" s="32">
        <f>_xlfn.XLOOKUP(Master1[[#This Row],[cu_id]],Revenue_Analysis[cuid],Revenue_Analysis[Q4 Average], 0)</f>
        <v>126.4815</v>
      </c>
      <c r="AM634" s="34">
        <v>0.33333333333333331</v>
      </c>
      <c r="AN634" s="35">
        <v>0.70833333333333337</v>
      </c>
      <c r="AO634" s="35" t="s">
        <v>4592</v>
      </c>
      <c r="AP634" s="35" t="s">
        <v>4592</v>
      </c>
      <c r="AQ634" s="20" t="s">
        <v>0</v>
      </c>
      <c r="AR634" s="20"/>
      <c r="AS634" s="14">
        <f>IFERROR(_xlfn.XLOOKUP(Master1[[#This Row],[cu_id]],StopTimes[cu_ID],StopTimes[Average Stop Time]), 0)</f>
        <v>19.79047619</v>
      </c>
      <c r="AT634" s="14">
        <f>IF(Master1[[#This Row],[RSP StopTime Override]] &lt;&gt; "",Master1[[#This Row],[RSP StopTime Override]],IF(Master1[[#This Row],[Avg Stop Time Helper]] &lt;&gt; 0, Master1[[#This Row],[Avg Stop Time Helper]],Average_Stop_Time))</f>
        <v>19.79047619</v>
      </c>
      <c r="AU634" s="13"/>
    </row>
    <row r="635" spans="1:47" x14ac:dyDescent="0.3">
      <c r="A635" s="18" t="s">
        <v>3157</v>
      </c>
      <c r="B635" s="20">
        <v>52</v>
      </c>
      <c r="C635" s="20" t="s">
        <v>12</v>
      </c>
      <c r="D635" s="19">
        <v>532294</v>
      </c>
      <c r="E635" s="19" t="s">
        <v>13</v>
      </c>
      <c r="F635" s="19" t="s">
        <v>6627</v>
      </c>
      <c r="G635" s="19" t="s">
        <v>6628</v>
      </c>
      <c r="H635" s="19" t="s">
        <v>5</v>
      </c>
      <c r="I635" s="19" t="s">
        <v>4977</v>
      </c>
      <c r="J635" s="19" t="s">
        <v>4</v>
      </c>
      <c r="K635" s="19" t="s">
        <v>5531</v>
      </c>
      <c r="L635" s="21" t="s">
        <v>16</v>
      </c>
      <c r="M635" s="20" t="s">
        <v>3</v>
      </c>
      <c r="N635" s="20" t="s">
        <v>2</v>
      </c>
      <c r="O635" s="20">
        <v>10</v>
      </c>
      <c r="P635" s="20">
        <v>0</v>
      </c>
      <c r="Q635" s="20">
        <v>10</v>
      </c>
      <c r="R635" s="20">
        <v>0</v>
      </c>
      <c r="S635" s="20">
        <v>0</v>
      </c>
      <c r="T635" s="20">
        <v>0</v>
      </c>
      <c r="U635" s="20">
        <v>58</v>
      </c>
      <c r="V635" s="30">
        <v>55</v>
      </c>
      <c r="W635" s="30">
        <v>8</v>
      </c>
      <c r="X635" s="33">
        <f>IFERROR(1 -(Master1[[#This Row],[Avg Garment Scans per Delivery]]/Master1[[#This Row],[Garment Inventory]]), 0)</f>
        <v>0.8545454545454545</v>
      </c>
      <c r="Y635" s="30">
        <v>5</v>
      </c>
      <c r="Z635" s="30">
        <v>55</v>
      </c>
      <c r="AA635" s="32">
        <f>_xlfn.XLOOKUP(Master1[[#This Row],[cu_id]], Revenue_Analysis[cuid], Revenue_Analysis[Q1 Low Deviation], 0)</f>
        <v>357.83699999999999</v>
      </c>
      <c r="AB635" s="32">
        <f>_xlfn.XLOOKUP(Master1[[#This Row],[cu_id]],Revenue_Analysis[cuid],Revenue_Analysis[Q1 High Deviation], 0)</f>
        <v>487.52600000000001</v>
      </c>
      <c r="AC635" s="32">
        <f>_xlfn.XLOOKUP(Master1[[#This Row],[cu_id]],Revenue_Analysis[cuid],Revenue_Analysis[Q2 Low Deviation], 0)</f>
        <v>241.17400000000001</v>
      </c>
      <c r="AD635" s="32">
        <f>_xlfn.XLOOKUP(Master1[[#This Row],[cu_id]],Revenue_Analysis[cuid],Revenue_Analysis[Q2 High Deviation], 0)</f>
        <v>475.3526</v>
      </c>
      <c r="AE635" s="32">
        <f>_xlfn.XLOOKUP(Master1[[#This Row],[cu_id]],Revenue_Analysis[cuid],Revenue_Analysis[Q3 Low Deviation], 0)</f>
        <v>333.87799999999999</v>
      </c>
      <c r="AF635" s="32">
        <f>_xlfn.XLOOKUP(Master1[[#This Row],[cu_id]],Revenue_Analysis[cuid],Revenue_Analysis[Q3 High Deviation], 0)</f>
        <v>469.625</v>
      </c>
      <c r="AG635" s="32">
        <f>_xlfn.XLOOKUP(Master1[[#This Row],[cu_id]],Revenue_Analysis[cuid],Revenue_Analysis[Q4 Low Deviation], 0)</f>
        <v>232.9872</v>
      </c>
      <c r="AH635" s="32">
        <f>_xlfn.XLOOKUP(Master1[[#This Row],[cu_id]],Revenue_Analysis[cuid],Revenue_Analysis[Q4 High Deviation], 0)</f>
        <v>428.9778</v>
      </c>
      <c r="AI635" s="32">
        <f>_xlfn.XLOOKUP(Master1[[#This Row],[cu_id]],Revenue_Analysis[cuid],Revenue_Analysis[Q1 Average], 0)</f>
        <v>422.68150000000003</v>
      </c>
      <c r="AJ635" s="32">
        <f>_xlfn.XLOOKUP(Master1[[#This Row],[cu_id]],Revenue_Analysis[cuid],Revenue_Analysis[Q2 Average], 0)</f>
        <v>358.26330000000002</v>
      </c>
      <c r="AK635" s="32">
        <f>_xlfn.XLOOKUP(Master1[[#This Row],[cu_id]],Revenue_Analysis[cuid],Revenue_Analysis[Q3 Average], 0)</f>
        <v>401.75150000000002</v>
      </c>
      <c r="AL635" s="32">
        <f>_xlfn.XLOOKUP(Master1[[#This Row],[cu_id]],Revenue_Analysis[cuid],Revenue_Analysis[Q4 Average], 0)</f>
        <v>330.98250000000002</v>
      </c>
      <c r="AM635" s="34" t="s">
        <v>4592</v>
      </c>
      <c r="AN635" s="35" t="s">
        <v>4592</v>
      </c>
      <c r="AO635" s="35" t="s">
        <v>4592</v>
      </c>
      <c r="AP635" s="35" t="s">
        <v>4592</v>
      </c>
      <c r="AQ635" s="20" t="s">
        <v>0</v>
      </c>
      <c r="AR635" s="20"/>
      <c r="AS635" s="14">
        <f>IFERROR(_xlfn.XLOOKUP(Master1[[#This Row],[cu_id]],StopTimes[cu_ID],StopTimes[Average Stop Time]), 0)</f>
        <v>6.8071428583333331</v>
      </c>
      <c r="AT635" s="14">
        <f>IF(Master1[[#This Row],[RSP StopTime Override]] &lt;&gt; "",Master1[[#This Row],[RSP StopTime Override]],IF(Master1[[#This Row],[Avg Stop Time Helper]] &lt;&gt; 0, Master1[[#This Row],[Avg Stop Time Helper]],Average_Stop_Time))</f>
        <v>6.8071428583333331</v>
      </c>
      <c r="AU635" s="13"/>
    </row>
    <row r="636" spans="1:47" x14ac:dyDescent="0.3">
      <c r="A636" s="18" t="s">
        <v>3158</v>
      </c>
      <c r="B636" s="20">
        <v>52</v>
      </c>
      <c r="C636" s="20" t="s">
        <v>6</v>
      </c>
      <c r="D636" s="19">
        <v>530559</v>
      </c>
      <c r="E636" s="19" t="s">
        <v>39</v>
      </c>
      <c r="F636" s="19" t="s">
        <v>6668</v>
      </c>
      <c r="G636" s="19" t="s">
        <v>6669</v>
      </c>
      <c r="H636" s="19" t="s">
        <v>5</v>
      </c>
      <c r="I636" s="19" t="s">
        <v>4970</v>
      </c>
      <c r="J636" s="19" t="s">
        <v>4</v>
      </c>
      <c r="K636" s="19" t="s">
        <v>4971</v>
      </c>
      <c r="L636" s="21" t="s">
        <v>16</v>
      </c>
      <c r="M636" s="20" t="s">
        <v>3</v>
      </c>
      <c r="N636" s="20" t="s">
        <v>2</v>
      </c>
      <c r="O636" s="20">
        <v>40</v>
      </c>
      <c r="P636" s="20">
        <v>0</v>
      </c>
      <c r="Q636" s="20">
        <v>0</v>
      </c>
      <c r="R636" s="20">
        <v>40</v>
      </c>
      <c r="S636" s="20">
        <v>0</v>
      </c>
      <c r="T636" s="20">
        <v>0</v>
      </c>
      <c r="U636" s="20">
        <v>53</v>
      </c>
      <c r="V636" s="30"/>
      <c r="W636" s="30"/>
      <c r="X636" s="33">
        <f>IFERROR(1 -(Master1[[#This Row],[Avg Garment Scans per Delivery]]/Master1[[#This Row],[Garment Inventory]]), 0)</f>
        <v>0</v>
      </c>
      <c r="Y636" s="30"/>
      <c r="Z636" s="30"/>
      <c r="AA636" s="32">
        <f>_xlfn.XLOOKUP(Master1[[#This Row],[cu_id]], Revenue_Analysis[cuid], Revenue_Analysis[Q1 Low Deviation], 0)</f>
        <v>91.072800000000001</v>
      </c>
      <c r="AB636" s="32">
        <f>_xlfn.XLOOKUP(Master1[[#This Row],[cu_id]],Revenue_Analysis[cuid],Revenue_Analysis[Q1 High Deviation], 0)</f>
        <v>133.54259999999999</v>
      </c>
      <c r="AC636" s="32">
        <f>_xlfn.XLOOKUP(Master1[[#This Row],[cu_id]],Revenue_Analysis[cuid],Revenue_Analysis[Q2 Low Deviation], 0)</f>
        <v>101.8095</v>
      </c>
      <c r="AD636" s="32">
        <f>_xlfn.XLOOKUP(Master1[[#This Row],[cu_id]],Revenue_Analysis[cuid],Revenue_Analysis[Q2 High Deviation], 0)</f>
        <v>187.05510000000001</v>
      </c>
      <c r="AE636" s="32">
        <f>_xlfn.XLOOKUP(Master1[[#This Row],[cu_id]],Revenue_Analysis[cuid],Revenue_Analysis[Q3 Low Deviation], 0)</f>
        <v>115.55329999999999</v>
      </c>
      <c r="AF636" s="32">
        <f>_xlfn.XLOOKUP(Master1[[#This Row],[cu_id]],Revenue_Analysis[cuid],Revenue_Analysis[Q3 High Deviation], 0)</f>
        <v>165.90209999999999</v>
      </c>
      <c r="AG636" s="32">
        <f>_xlfn.XLOOKUP(Master1[[#This Row],[cu_id]],Revenue_Analysis[cuid],Revenue_Analysis[Q4 Low Deviation], 0)</f>
        <v>93.897199999999998</v>
      </c>
      <c r="AH636" s="32">
        <f>_xlfn.XLOOKUP(Master1[[#This Row],[cu_id]],Revenue_Analysis[cuid],Revenue_Analysis[Q4 High Deviation], 0)</f>
        <v>135.84739999999999</v>
      </c>
      <c r="AI636" s="32">
        <f>_xlfn.XLOOKUP(Master1[[#This Row],[cu_id]],Revenue_Analysis[cuid],Revenue_Analysis[Q1 Average], 0)</f>
        <v>112.3077</v>
      </c>
      <c r="AJ636" s="32">
        <f>_xlfn.XLOOKUP(Master1[[#This Row],[cu_id]],Revenue_Analysis[cuid],Revenue_Analysis[Q2 Average], 0)</f>
        <v>144.4323</v>
      </c>
      <c r="AK636" s="32">
        <f>_xlfn.XLOOKUP(Master1[[#This Row],[cu_id]],Revenue_Analysis[cuid],Revenue_Analysis[Q3 Average], 0)</f>
        <v>140.7277</v>
      </c>
      <c r="AL636" s="32">
        <f>_xlfn.XLOOKUP(Master1[[#This Row],[cu_id]],Revenue_Analysis[cuid],Revenue_Analysis[Q4 Average], 0)</f>
        <v>114.8723</v>
      </c>
      <c r="AM636" s="34">
        <v>0.375</v>
      </c>
      <c r="AN636" s="35">
        <v>0.70833333333333337</v>
      </c>
      <c r="AO636" s="35" t="s">
        <v>4592</v>
      </c>
      <c r="AP636" s="35" t="s">
        <v>4592</v>
      </c>
      <c r="AQ636" s="20" t="s">
        <v>0</v>
      </c>
      <c r="AR636" s="20"/>
      <c r="AS636" s="14">
        <f>IFERROR(_xlfn.XLOOKUP(Master1[[#This Row],[cu_id]],StopTimes[cu_ID],StopTimes[Average Stop Time]), 0)</f>
        <v>5.0708333333333337</v>
      </c>
      <c r="AT636" s="14">
        <f>IF(Master1[[#This Row],[RSP StopTime Override]] &lt;&gt; "",Master1[[#This Row],[RSP StopTime Override]],IF(Master1[[#This Row],[Avg Stop Time Helper]] &lt;&gt; 0, Master1[[#This Row],[Avg Stop Time Helper]],Average_Stop_Time))</f>
        <v>5.0708333333333337</v>
      </c>
      <c r="AU636" s="13"/>
    </row>
    <row r="637" spans="1:47" x14ac:dyDescent="0.3">
      <c r="A637" s="18" t="s">
        <v>3159</v>
      </c>
      <c r="B637" s="20">
        <v>12</v>
      </c>
      <c r="C637" s="20" t="s">
        <v>7</v>
      </c>
      <c r="D637" s="19">
        <v>532299</v>
      </c>
      <c r="E637" s="19" t="s">
        <v>13</v>
      </c>
      <c r="F637" s="19" t="s">
        <v>5284</v>
      </c>
      <c r="G637" s="19" t="s">
        <v>5285</v>
      </c>
      <c r="H637" s="19" t="s">
        <v>5</v>
      </c>
      <c r="I637" s="19" t="s">
        <v>4977</v>
      </c>
      <c r="J637" s="19" t="s">
        <v>4</v>
      </c>
      <c r="K637" s="19" t="s">
        <v>5088</v>
      </c>
      <c r="L637" s="21" t="s">
        <v>16</v>
      </c>
      <c r="M637" s="20" t="s">
        <v>3</v>
      </c>
      <c r="N637" s="20" t="s">
        <v>2</v>
      </c>
      <c r="O637" s="20">
        <v>30</v>
      </c>
      <c r="P637" s="20">
        <v>0</v>
      </c>
      <c r="Q637" s="20">
        <v>0</v>
      </c>
      <c r="R637" s="20">
        <v>0</v>
      </c>
      <c r="S637" s="20">
        <v>0</v>
      </c>
      <c r="T637" s="20">
        <v>30</v>
      </c>
      <c r="U637" s="20">
        <v>52</v>
      </c>
      <c r="V637" s="30"/>
      <c r="W637" s="30"/>
      <c r="X637" s="33">
        <f>IFERROR(1 -(Master1[[#This Row],[Avg Garment Scans per Delivery]]/Master1[[#This Row],[Garment Inventory]]), 0)</f>
        <v>0</v>
      </c>
      <c r="Y637" s="30"/>
      <c r="Z637" s="30"/>
      <c r="AA637" s="32">
        <f>_xlfn.XLOOKUP(Master1[[#This Row],[cu_id]], Revenue_Analysis[cuid], Revenue_Analysis[Q1 Low Deviation], 0)</f>
        <v>35</v>
      </c>
      <c r="AB637" s="32">
        <f>_xlfn.XLOOKUP(Master1[[#This Row],[cu_id]],Revenue_Analysis[cuid],Revenue_Analysis[Q1 High Deviation], 0)</f>
        <v>35</v>
      </c>
      <c r="AC637" s="32">
        <f>_xlfn.XLOOKUP(Master1[[#This Row],[cu_id]],Revenue_Analysis[cuid],Revenue_Analysis[Q2 Low Deviation], 0)</f>
        <v>35</v>
      </c>
      <c r="AD637" s="32">
        <f>_xlfn.XLOOKUP(Master1[[#This Row],[cu_id]],Revenue_Analysis[cuid],Revenue_Analysis[Q2 High Deviation], 0)</f>
        <v>35</v>
      </c>
      <c r="AE637" s="32">
        <f>_xlfn.XLOOKUP(Master1[[#This Row],[cu_id]],Revenue_Analysis[cuid],Revenue_Analysis[Q3 Low Deviation], 0)</f>
        <v>35</v>
      </c>
      <c r="AF637" s="32">
        <f>_xlfn.XLOOKUP(Master1[[#This Row],[cu_id]],Revenue_Analysis[cuid],Revenue_Analysis[Q3 High Deviation], 0)</f>
        <v>35</v>
      </c>
      <c r="AG637" s="32">
        <f>_xlfn.XLOOKUP(Master1[[#This Row],[cu_id]],Revenue_Analysis[cuid],Revenue_Analysis[Q4 Low Deviation], 0)</f>
        <v>35</v>
      </c>
      <c r="AH637" s="32">
        <f>_xlfn.XLOOKUP(Master1[[#This Row],[cu_id]],Revenue_Analysis[cuid],Revenue_Analysis[Q4 High Deviation], 0)</f>
        <v>35</v>
      </c>
      <c r="AI637" s="32">
        <f>_xlfn.XLOOKUP(Master1[[#This Row],[cu_id]],Revenue_Analysis[cuid],Revenue_Analysis[Q1 Average], 0)</f>
        <v>35</v>
      </c>
      <c r="AJ637" s="32">
        <f>_xlfn.XLOOKUP(Master1[[#This Row],[cu_id]],Revenue_Analysis[cuid],Revenue_Analysis[Q2 Average], 0)</f>
        <v>35</v>
      </c>
      <c r="AK637" s="32">
        <f>_xlfn.XLOOKUP(Master1[[#This Row],[cu_id]],Revenue_Analysis[cuid],Revenue_Analysis[Q3 Average], 0)</f>
        <v>35</v>
      </c>
      <c r="AL637" s="32">
        <f>_xlfn.XLOOKUP(Master1[[#This Row],[cu_id]],Revenue_Analysis[cuid],Revenue_Analysis[Q4 Average], 0)</f>
        <v>35</v>
      </c>
      <c r="AM637" s="34">
        <v>0.33333333333333331</v>
      </c>
      <c r="AN637" s="35">
        <v>0.66666666666666663</v>
      </c>
      <c r="AO637" s="35" t="s">
        <v>4592</v>
      </c>
      <c r="AP637" s="35" t="s">
        <v>4592</v>
      </c>
      <c r="AQ637" s="20" t="s">
        <v>0</v>
      </c>
      <c r="AR637" s="20"/>
      <c r="AS637" s="14">
        <f>IFERROR(_xlfn.XLOOKUP(Master1[[#This Row],[cu_id]],StopTimes[cu_ID],StopTimes[Average Stop Time]), 0)</f>
        <v>4.2333333333333334</v>
      </c>
      <c r="AT637" s="14">
        <f>IF(Master1[[#This Row],[RSP StopTime Override]] &lt;&gt; "",Master1[[#This Row],[RSP StopTime Override]],IF(Master1[[#This Row],[Avg Stop Time Helper]] &lt;&gt; 0, Master1[[#This Row],[Avg Stop Time Helper]],Average_Stop_Time))</f>
        <v>4.2333333333333334</v>
      </c>
      <c r="AU637" s="13"/>
    </row>
    <row r="638" spans="1:47" x14ac:dyDescent="0.3">
      <c r="A638" s="18" t="s">
        <v>3160</v>
      </c>
      <c r="B638" s="20">
        <v>12</v>
      </c>
      <c r="C638" s="20" t="s">
        <v>12</v>
      </c>
      <c r="D638" s="19">
        <v>99033</v>
      </c>
      <c r="E638" s="19" t="s">
        <v>4695</v>
      </c>
      <c r="F638" s="19" t="s">
        <v>5037</v>
      </c>
      <c r="G638" s="19" t="s">
        <v>5038</v>
      </c>
      <c r="H638" s="19" t="s">
        <v>11</v>
      </c>
      <c r="I638" s="19" t="s">
        <v>4977</v>
      </c>
      <c r="J638" s="19" t="s">
        <v>4</v>
      </c>
      <c r="K638" s="19" t="s">
        <v>5026</v>
      </c>
      <c r="L638" s="21" t="s">
        <v>16</v>
      </c>
      <c r="M638" s="20" t="s">
        <v>3</v>
      </c>
      <c r="N638" s="20" t="s">
        <v>2</v>
      </c>
      <c r="O638" s="20">
        <v>5</v>
      </c>
      <c r="P638" s="20">
        <v>0</v>
      </c>
      <c r="Q638" s="20">
        <v>5</v>
      </c>
      <c r="R638" s="20">
        <v>0</v>
      </c>
      <c r="S638" s="20">
        <v>0</v>
      </c>
      <c r="T638" s="20">
        <v>0</v>
      </c>
      <c r="U638" s="20">
        <v>53</v>
      </c>
      <c r="V638" s="30"/>
      <c r="W638" s="30"/>
      <c r="X638" s="33">
        <f>IFERROR(1 -(Master1[[#This Row],[Avg Garment Scans per Delivery]]/Master1[[#This Row],[Garment Inventory]]), 0)</f>
        <v>0</v>
      </c>
      <c r="Y638" s="30"/>
      <c r="Z638" s="30"/>
      <c r="AA638" s="32">
        <f>_xlfn.XLOOKUP(Master1[[#This Row],[cu_id]], Revenue_Analysis[cuid], Revenue_Analysis[Q1 Low Deviation], 0)</f>
        <v>89.799800000000005</v>
      </c>
      <c r="AB638" s="32">
        <f>_xlfn.XLOOKUP(Master1[[#This Row],[cu_id]],Revenue_Analysis[cuid],Revenue_Analysis[Q1 High Deviation], 0)</f>
        <v>103.17440000000001</v>
      </c>
      <c r="AC638" s="32">
        <f>_xlfn.XLOOKUP(Master1[[#This Row],[cu_id]],Revenue_Analysis[cuid],Revenue_Analysis[Q2 Low Deviation], 0)</f>
        <v>89.865300000000005</v>
      </c>
      <c r="AD638" s="32">
        <f>_xlfn.XLOOKUP(Master1[[#This Row],[cu_id]],Revenue_Analysis[cuid],Revenue_Analysis[Q2 High Deviation], 0)</f>
        <v>129.0437</v>
      </c>
      <c r="AE638" s="32">
        <f>_xlfn.XLOOKUP(Master1[[#This Row],[cu_id]],Revenue_Analysis[cuid],Revenue_Analysis[Q3 Low Deviation], 0)</f>
        <v>135.54249999999999</v>
      </c>
      <c r="AF638" s="32">
        <f>_xlfn.XLOOKUP(Master1[[#This Row],[cu_id]],Revenue_Analysis[cuid],Revenue_Analysis[Q3 High Deviation], 0)</f>
        <v>193.9563</v>
      </c>
      <c r="AG638" s="32">
        <f>_xlfn.XLOOKUP(Master1[[#This Row],[cu_id]],Revenue_Analysis[cuid],Revenue_Analysis[Q4 Low Deviation], 0)</f>
        <v>88.257999999999996</v>
      </c>
      <c r="AH638" s="32">
        <f>_xlfn.XLOOKUP(Master1[[#This Row],[cu_id]],Revenue_Analysis[cuid],Revenue_Analysis[Q4 High Deviation], 0)</f>
        <v>105.0106</v>
      </c>
      <c r="AI638" s="32">
        <f>_xlfn.XLOOKUP(Master1[[#This Row],[cu_id]],Revenue_Analysis[cuid],Revenue_Analysis[Q1 Average], 0)</f>
        <v>96.487099999999998</v>
      </c>
      <c r="AJ638" s="32">
        <f>_xlfn.XLOOKUP(Master1[[#This Row],[cu_id]],Revenue_Analysis[cuid],Revenue_Analysis[Q2 Average], 0)</f>
        <v>109.4545</v>
      </c>
      <c r="AK638" s="32">
        <f>_xlfn.XLOOKUP(Master1[[#This Row],[cu_id]],Revenue_Analysis[cuid],Revenue_Analysis[Q3 Average], 0)</f>
        <v>164.74940000000001</v>
      </c>
      <c r="AL638" s="32">
        <f>_xlfn.XLOOKUP(Master1[[#This Row],[cu_id]],Revenue_Analysis[cuid],Revenue_Analysis[Q4 Average], 0)</f>
        <v>96.634299999999996</v>
      </c>
      <c r="AM638" s="34">
        <v>0.29166666666666669</v>
      </c>
      <c r="AN638" s="35">
        <v>0.60416666666666663</v>
      </c>
      <c r="AO638" s="35" t="s">
        <v>4592</v>
      </c>
      <c r="AP638" s="35" t="s">
        <v>4592</v>
      </c>
      <c r="AQ638" s="20" t="s">
        <v>0</v>
      </c>
      <c r="AR638" s="20"/>
      <c r="AS638" s="14">
        <f>IFERROR(_xlfn.XLOOKUP(Master1[[#This Row],[cu_id]],StopTimes[cu_ID],StopTimes[Average Stop Time]), 0)</f>
        <v>7.4018518533333335</v>
      </c>
      <c r="AT638" s="14">
        <f>IF(Master1[[#This Row],[RSP StopTime Override]] &lt;&gt; "",Master1[[#This Row],[RSP StopTime Override]],IF(Master1[[#This Row],[Avg Stop Time Helper]] &lt;&gt; 0, Master1[[#This Row],[Avg Stop Time Helper]],Average_Stop_Time))</f>
        <v>7.4018518533333335</v>
      </c>
      <c r="AU638" s="13"/>
    </row>
    <row r="639" spans="1:47" x14ac:dyDescent="0.3">
      <c r="A639" s="18" t="s">
        <v>3161</v>
      </c>
      <c r="B639" s="20">
        <v>12</v>
      </c>
      <c r="C639" s="20" t="s">
        <v>12</v>
      </c>
      <c r="D639" s="19">
        <v>99033</v>
      </c>
      <c r="E639" s="19" t="s">
        <v>5039</v>
      </c>
      <c r="F639" s="19" t="s">
        <v>5040</v>
      </c>
      <c r="G639" s="19" t="s">
        <v>5041</v>
      </c>
      <c r="H639" s="19" t="s">
        <v>11</v>
      </c>
      <c r="I639" s="19" t="s">
        <v>4977</v>
      </c>
      <c r="J639" s="19" t="s">
        <v>4</v>
      </c>
      <c r="K639" s="19" t="s">
        <v>5026</v>
      </c>
      <c r="L639" s="21" t="s">
        <v>16</v>
      </c>
      <c r="M639" s="20" t="s">
        <v>3</v>
      </c>
      <c r="N639" s="20" t="s">
        <v>2</v>
      </c>
      <c r="O639" s="20">
        <v>4</v>
      </c>
      <c r="P639" s="20">
        <v>0</v>
      </c>
      <c r="Q639" s="20">
        <v>4</v>
      </c>
      <c r="R639" s="20">
        <v>0</v>
      </c>
      <c r="S639" s="20">
        <v>0</v>
      </c>
      <c r="T639" s="20">
        <v>0</v>
      </c>
      <c r="U639" s="20">
        <v>48</v>
      </c>
      <c r="V639" s="30"/>
      <c r="W639" s="30"/>
      <c r="X639" s="33">
        <f>IFERROR(1 -(Master1[[#This Row],[Avg Garment Scans per Delivery]]/Master1[[#This Row],[Garment Inventory]]), 0)</f>
        <v>0</v>
      </c>
      <c r="Y639" s="30"/>
      <c r="Z639" s="30"/>
      <c r="AA639" s="32">
        <f>_xlfn.XLOOKUP(Master1[[#This Row],[cu_id]], Revenue_Analysis[cuid], Revenue_Analysis[Q1 Low Deviation], 0)</f>
        <v>112.1463</v>
      </c>
      <c r="AB639" s="32">
        <f>_xlfn.XLOOKUP(Master1[[#This Row],[cu_id]],Revenue_Analysis[cuid],Revenue_Analysis[Q1 High Deviation], 0)</f>
        <v>129.1061</v>
      </c>
      <c r="AC639" s="32">
        <f>_xlfn.XLOOKUP(Master1[[#This Row],[cu_id]],Revenue_Analysis[cuid],Revenue_Analysis[Q2 Low Deviation], 0)</f>
        <v>128.7304</v>
      </c>
      <c r="AD639" s="32">
        <f>_xlfn.XLOOKUP(Master1[[#This Row],[cu_id]],Revenue_Analysis[cuid],Revenue_Analysis[Q2 High Deviation], 0)</f>
        <v>182.55240000000001</v>
      </c>
      <c r="AE639" s="32">
        <f>_xlfn.XLOOKUP(Master1[[#This Row],[cu_id]],Revenue_Analysis[cuid],Revenue_Analysis[Q3 Low Deviation], 0)</f>
        <v>72.863699999999994</v>
      </c>
      <c r="AF639" s="32">
        <f>_xlfn.XLOOKUP(Master1[[#This Row],[cu_id]],Revenue_Analysis[cuid],Revenue_Analysis[Q3 High Deviation], 0)</f>
        <v>122.7577</v>
      </c>
      <c r="AG639" s="32">
        <f>_xlfn.XLOOKUP(Master1[[#This Row],[cu_id]],Revenue_Analysis[cuid],Revenue_Analysis[Q4 Low Deviation], 0)</f>
        <v>79.340699999999998</v>
      </c>
      <c r="AH639" s="32">
        <f>_xlfn.XLOOKUP(Master1[[#This Row],[cu_id]],Revenue_Analysis[cuid],Revenue_Analysis[Q4 High Deviation], 0)</f>
        <v>108.10509999999999</v>
      </c>
      <c r="AI639" s="32">
        <f>_xlfn.XLOOKUP(Master1[[#This Row],[cu_id]],Revenue_Analysis[cuid],Revenue_Analysis[Q1 Average], 0)</f>
        <v>120.6262</v>
      </c>
      <c r="AJ639" s="32">
        <f>_xlfn.XLOOKUP(Master1[[#This Row],[cu_id]],Revenue_Analysis[cuid],Revenue_Analysis[Q2 Average], 0)</f>
        <v>155.6414</v>
      </c>
      <c r="AK639" s="32">
        <f>_xlfn.XLOOKUP(Master1[[#This Row],[cu_id]],Revenue_Analysis[cuid],Revenue_Analysis[Q3 Average], 0)</f>
        <v>97.810699999999997</v>
      </c>
      <c r="AL639" s="32">
        <f>_xlfn.XLOOKUP(Master1[[#This Row],[cu_id]],Revenue_Analysis[cuid],Revenue_Analysis[Q4 Average], 0)</f>
        <v>93.722899999999996</v>
      </c>
      <c r="AM639" s="34">
        <v>0.29166666666666669</v>
      </c>
      <c r="AN639" s="35">
        <v>0.60416666666666663</v>
      </c>
      <c r="AO639" s="35" t="s">
        <v>4592</v>
      </c>
      <c r="AP639" s="35" t="s">
        <v>4592</v>
      </c>
      <c r="AQ639" s="20" t="s">
        <v>0</v>
      </c>
      <c r="AR639" s="20"/>
      <c r="AS639" s="14">
        <f>IFERROR(_xlfn.XLOOKUP(Master1[[#This Row],[cu_id]],StopTimes[cu_ID],StopTimes[Average Stop Time]), 0)</f>
        <v>12.543750000000001</v>
      </c>
      <c r="AT639" s="14">
        <f>IF(Master1[[#This Row],[RSP StopTime Override]] &lt;&gt; "",Master1[[#This Row],[RSP StopTime Override]],IF(Master1[[#This Row],[Avg Stop Time Helper]] &lt;&gt; 0, Master1[[#This Row],[Avg Stop Time Helper]],Average_Stop_Time))</f>
        <v>12.543750000000001</v>
      </c>
      <c r="AU639" s="13"/>
    </row>
    <row r="640" spans="1:47" x14ac:dyDescent="0.3">
      <c r="A640" s="18" t="s">
        <v>3162</v>
      </c>
      <c r="B640" s="20">
        <v>12</v>
      </c>
      <c r="C640" s="20" t="s">
        <v>7</v>
      </c>
      <c r="D640" s="19">
        <v>99033</v>
      </c>
      <c r="E640" s="19" t="s">
        <v>4603</v>
      </c>
      <c r="F640" s="19" t="s">
        <v>5236</v>
      </c>
      <c r="G640" s="19" t="s">
        <v>5237</v>
      </c>
      <c r="H640" s="19" t="s">
        <v>11</v>
      </c>
      <c r="I640" s="19" t="s">
        <v>4977</v>
      </c>
      <c r="J640" s="19" t="s">
        <v>4</v>
      </c>
      <c r="K640" s="19" t="s">
        <v>5088</v>
      </c>
      <c r="L640" s="21" t="s">
        <v>16</v>
      </c>
      <c r="M640" s="20" t="s">
        <v>3</v>
      </c>
      <c r="N640" s="20" t="s">
        <v>2</v>
      </c>
      <c r="O640" s="20">
        <v>80</v>
      </c>
      <c r="P640" s="20">
        <v>0</v>
      </c>
      <c r="Q640" s="20">
        <v>0</v>
      </c>
      <c r="R640" s="20">
        <v>0</v>
      </c>
      <c r="S640" s="20">
        <v>0</v>
      </c>
      <c r="T640" s="20">
        <v>80</v>
      </c>
      <c r="U640" s="20">
        <v>26</v>
      </c>
      <c r="V640" s="30">
        <v>11</v>
      </c>
      <c r="W640" s="30"/>
      <c r="X640" s="33">
        <f>IFERROR(1 -(Master1[[#This Row],[Avg Garment Scans per Delivery]]/Master1[[#This Row],[Garment Inventory]]), 0)</f>
        <v>1</v>
      </c>
      <c r="Y640" s="30">
        <v>1</v>
      </c>
      <c r="Z640" s="30">
        <v>1</v>
      </c>
      <c r="AA640" s="32">
        <f>_xlfn.XLOOKUP(Master1[[#This Row],[cu_id]], Revenue_Analysis[cuid], Revenue_Analysis[Q1 Low Deviation], 0)</f>
        <v>31.6737</v>
      </c>
      <c r="AB640" s="32">
        <f>_xlfn.XLOOKUP(Master1[[#This Row],[cu_id]],Revenue_Analysis[cuid],Revenue_Analysis[Q1 High Deviation], 0)</f>
        <v>99.359700000000004</v>
      </c>
      <c r="AC640" s="32">
        <f>_xlfn.XLOOKUP(Master1[[#This Row],[cu_id]],Revenue_Analysis[cuid],Revenue_Analysis[Q2 Low Deviation], 0)</f>
        <v>20.337599999999998</v>
      </c>
      <c r="AD640" s="32">
        <f>_xlfn.XLOOKUP(Master1[[#This Row],[cu_id]],Revenue_Analysis[cuid],Revenue_Analysis[Q2 High Deviation], 0)</f>
        <v>105.8896</v>
      </c>
      <c r="AE640" s="32">
        <f>_xlfn.XLOOKUP(Master1[[#This Row],[cu_id]],Revenue_Analysis[cuid],Revenue_Analysis[Q3 Low Deviation], 0)</f>
        <v>47.515099999999997</v>
      </c>
      <c r="AF640" s="32">
        <f>_xlfn.XLOOKUP(Master1[[#This Row],[cu_id]],Revenue_Analysis[cuid],Revenue_Analysis[Q3 High Deviation], 0)</f>
        <v>93.262100000000004</v>
      </c>
      <c r="AG640" s="32">
        <f>_xlfn.XLOOKUP(Master1[[#This Row],[cu_id]],Revenue_Analysis[cuid],Revenue_Analysis[Q4 Low Deviation], 0)</f>
        <v>14.734999999999999</v>
      </c>
      <c r="AH640" s="32">
        <f>_xlfn.XLOOKUP(Master1[[#This Row],[cu_id]],Revenue_Analysis[cuid],Revenue_Analysis[Q4 High Deviation], 0)</f>
        <v>135.2912</v>
      </c>
      <c r="AI640" s="32">
        <f>_xlfn.XLOOKUP(Master1[[#This Row],[cu_id]],Revenue_Analysis[cuid],Revenue_Analysis[Q1 Average], 0)</f>
        <v>65.5167</v>
      </c>
      <c r="AJ640" s="32">
        <f>_xlfn.XLOOKUP(Master1[[#This Row],[cu_id]],Revenue_Analysis[cuid],Revenue_Analysis[Q2 Average], 0)</f>
        <v>63.113599999999998</v>
      </c>
      <c r="AK640" s="32">
        <f>_xlfn.XLOOKUP(Master1[[#This Row],[cu_id]],Revenue_Analysis[cuid],Revenue_Analysis[Q3 Average], 0)</f>
        <v>70.388599999999997</v>
      </c>
      <c r="AL640" s="32">
        <f>_xlfn.XLOOKUP(Master1[[#This Row],[cu_id]],Revenue_Analysis[cuid],Revenue_Analysis[Q4 Average], 0)</f>
        <v>75.013099999999994</v>
      </c>
      <c r="AM640" s="34">
        <v>0.29166666666666669</v>
      </c>
      <c r="AN640" s="35">
        <v>0.54166666666666663</v>
      </c>
      <c r="AO640" s="35" t="s">
        <v>4592</v>
      </c>
      <c r="AP640" s="35" t="s">
        <v>4592</v>
      </c>
      <c r="AQ640" s="20" t="s">
        <v>0</v>
      </c>
      <c r="AR640" s="20"/>
      <c r="AS640" s="14">
        <f>IFERROR(_xlfn.XLOOKUP(Master1[[#This Row],[cu_id]],StopTimes[cu_ID],StopTimes[Average Stop Time]), 0)</f>
        <v>3.2083333333333335</v>
      </c>
      <c r="AT640" s="14">
        <f>IF(Master1[[#This Row],[RSP StopTime Override]] &lt;&gt; "",Master1[[#This Row],[RSP StopTime Override]],IF(Master1[[#This Row],[Avg Stop Time Helper]] &lt;&gt; 0, Master1[[#This Row],[Avg Stop Time Helper]],Average_Stop_Time))</f>
        <v>3.2083333333333335</v>
      </c>
      <c r="AU640" s="13"/>
    </row>
    <row r="641" spans="1:47" x14ac:dyDescent="0.3">
      <c r="A641" s="18" t="s">
        <v>3163</v>
      </c>
      <c r="B641" s="20">
        <v>51</v>
      </c>
      <c r="C641" s="20" t="s">
        <v>14</v>
      </c>
      <c r="D641" s="19">
        <v>532314</v>
      </c>
      <c r="E641" s="19" t="s">
        <v>13</v>
      </c>
      <c r="F641" s="19" t="s">
        <v>6342</v>
      </c>
      <c r="G641" s="19" t="s">
        <v>6343</v>
      </c>
      <c r="H641" s="19" t="s">
        <v>5</v>
      </c>
      <c r="I641" s="19" t="s">
        <v>6264</v>
      </c>
      <c r="J641" s="19" t="s">
        <v>4</v>
      </c>
      <c r="K641" s="19" t="s">
        <v>6265</v>
      </c>
      <c r="L641" s="21" t="s">
        <v>24</v>
      </c>
      <c r="M641" s="20" t="s">
        <v>23</v>
      </c>
      <c r="N641" s="20" t="s">
        <v>2</v>
      </c>
      <c r="O641" s="20">
        <v>68</v>
      </c>
      <c r="P641" s="20">
        <v>0</v>
      </c>
      <c r="Q641" s="20">
        <v>0</v>
      </c>
      <c r="R641" s="20">
        <v>0</v>
      </c>
      <c r="S641" s="20">
        <v>68</v>
      </c>
      <c r="T641" s="20">
        <v>0</v>
      </c>
      <c r="U641" s="20">
        <v>13</v>
      </c>
      <c r="V641" s="30"/>
      <c r="W641" s="30"/>
      <c r="X641" s="33">
        <f>IFERROR(1 -(Master1[[#This Row],[Avg Garment Scans per Delivery]]/Master1[[#This Row],[Garment Inventory]]), 0)</f>
        <v>0</v>
      </c>
      <c r="Y641" s="30"/>
      <c r="Z641" s="30"/>
      <c r="AA641" s="32">
        <f>_xlfn.XLOOKUP(Master1[[#This Row],[cu_id]], Revenue_Analysis[cuid], Revenue_Analysis[Q1 Low Deviation], 0)</f>
        <v>61.471299999999999</v>
      </c>
      <c r="AB641" s="32">
        <f>_xlfn.XLOOKUP(Master1[[#This Row],[cu_id]],Revenue_Analysis[cuid],Revenue_Analysis[Q1 High Deviation], 0)</f>
        <v>65.543700000000001</v>
      </c>
      <c r="AC641" s="32">
        <f>_xlfn.XLOOKUP(Master1[[#This Row],[cu_id]],Revenue_Analysis[cuid],Revenue_Analysis[Q2 Low Deviation], 0)</f>
        <v>61.912199999999999</v>
      </c>
      <c r="AD641" s="32">
        <f>_xlfn.XLOOKUP(Master1[[#This Row],[cu_id]],Revenue_Analysis[cuid],Revenue_Analysis[Q2 High Deviation], 0)</f>
        <v>63.814399999999999</v>
      </c>
      <c r="AE641" s="32">
        <f>_xlfn.XLOOKUP(Master1[[#This Row],[cu_id]],Revenue_Analysis[cuid],Revenue_Analysis[Q3 Low Deviation], 0)</f>
        <v>63.776699999999998</v>
      </c>
      <c r="AF641" s="32">
        <f>_xlfn.XLOOKUP(Master1[[#This Row],[cu_id]],Revenue_Analysis[cuid],Revenue_Analysis[Q3 High Deviation], 0)</f>
        <v>64.363299999999995</v>
      </c>
      <c r="AG641" s="32">
        <f>_xlfn.XLOOKUP(Master1[[#This Row],[cu_id]],Revenue_Analysis[cuid],Revenue_Analysis[Q4 Low Deviation], 0)</f>
        <v>62.15</v>
      </c>
      <c r="AH641" s="32">
        <f>_xlfn.XLOOKUP(Master1[[#This Row],[cu_id]],Revenue_Analysis[cuid],Revenue_Analysis[Q4 High Deviation], 0)</f>
        <v>62.15</v>
      </c>
      <c r="AI641" s="32">
        <f>_xlfn.XLOOKUP(Master1[[#This Row],[cu_id]],Revenue_Analysis[cuid],Revenue_Analysis[Q1 Average], 0)</f>
        <v>63.5075</v>
      </c>
      <c r="AJ641" s="32">
        <f>_xlfn.XLOOKUP(Master1[[#This Row],[cu_id]],Revenue_Analysis[cuid],Revenue_Analysis[Q2 Average], 0)</f>
        <v>62.863300000000002</v>
      </c>
      <c r="AK641" s="32">
        <f>_xlfn.XLOOKUP(Master1[[#This Row],[cu_id]],Revenue_Analysis[cuid],Revenue_Analysis[Q3 Average], 0)</f>
        <v>64.069999999999993</v>
      </c>
      <c r="AL641" s="32">
        <f>_xlfn.XLOOKUP(Master1[[#This Row],[cu_id]],Revenue_Analysis[cuid],Revenue_Analysis[Q4 Average], 0)</f>
        <v>62.15</v>
      </c>
      <c r="AM641" s="34">
        <v>0.33333333333333331</v>
      </c>
      <c r="AN641" s="35">
        <v>0.83333333333333337</v>
      </c>
      <c r="AO641" s="35" t="s">
        <v>4592</v>
      </c>
      <c r="AP641" s="35" t="s">
        <v>4592</v>
      </c>
      <c r="AQ641" s="20" t="s">
        <v>0</v>
      </c>
      <c r="AR641" s="20"/>
      <c r="AS641" s="14">
        <f>IFERROR(_xlfn.XLOOKUP(Master1[[#This Row],[cu_id]],StopTimes[cu_ID],StopTimes[Average Stop Time]), 0)</f>
        <v>0.23333333333333334</v>
      </c>
      <c r="AT641" s="14">
        <f>IF(Master1[[#This Row],[RSP StopTime Override]] &lt;&gt; "",Master1[[#This Row],[RSP StopTime Override]],IF(Master1[[#This Row],[Avg Stop Time Helper]] &lt;&gt; 0, Master1[[#This Row],[Avg Stop Time Helper]],Average_Stop_Time))</f>
        <v>0.23333333333333334</v>
      </c>
      <c r="AU641" s="13"/>
    </row>
    <row r="642" spans="1:47" x14ac:dyDescent="0.3">
      <c r="A642" s="18" t="s">
        <v>3164</v>
      </c>
      <c r="B642" s="20">
        <v>12</v>
      </c>
      <c r="C642" s="20" t="s">
        <v>7</v>
      </c>
      <c r="D642" s="19">
        <v>532319</v>
      </c>
      <c r="E642" s="19" t="s">
        <v>13</v>
      </c>
      <c r="F642" s="19" t="s">
        <v>5286</v>
      </c>
      <c r="G642" s="19" t="s">
        <v>5287</v>
      </c>
      <c r="H642" s="19" t="s">
        <v>5</v>
      </c>
      <c r="I642" s="19" t="s">
        <v>4977</v>
      </c>
      <c r="J642" s="19" t="s">
        <v>4</v>
      </c>
      <c r="K642" s="19" t="s">
        <v>5088</v>
      </c>
      <c r="L642" s="21" t="s">
        <v>16</v>
      </c>
      <c r="M642" s="20" t="s">
        <v>3</v>
      </c>
      <c r="N642" s="20" t="s">
        <v>2</v>
      </c>
      <c r="O642" s="20">
        <v>70</v>
      </c>
      <c r="P642" s="20">
        <v>0</v>
      </c>
      <c r="Q642" s="20">
        <v>0</v>
      </c>
      <c r="R642" s="20">
        <v>0</v>
      </c>
      <c r="S642" s="20">
        <v>0</v>
      </c>
      <c r="T642" s="20">
        <v>70</v>
      </c>
      <c r="U642" s="20">
        <v>54</v>
      </c>
      <c r="V642" s="30"/>
      <c r="W642" s="30"/>
      <c r="X642" s="33">
        <f>IFERROR(1 -(Master1[[#This Row],[Avg Garment Scans per Delivery]]/Master1[[#This Row],[Garment Inventory]]), 0)</f>
        <v>0</v>
      </c>
      <c r="Y642" s="30"/>
      <c r="Z642" s="30"/>
      <c r="AA642" s="32">
        <f>_xlfn.XLOOKUP(Master1[[#This Row],[cu_id]], Revenue_Analysis[cuid], Revenue_Analysis[Q1 Low Deviation], 0)</f>
        <v>62.191699999999997</v>
      </c>
      <c r="AB642" s="32">
        <f>_xlfn.XLOOKUP(Master1[[#This Row],[cu_id]],Revenue_Analysis[cuid],Revenue_Analysis[Q1 High Deviation], 0)</f>
        <v>103.25830000000001</v>
      </c>
      <c r="AC642" s="32">
        <f>_xlfn.XLOOKUP(Master1[[#This Row],[cu_id]],Revenue_Analysis[cuid],Revenue_Analysis[Q2 Low Deviation], 0)</f>
        <v>66.242699999999999</v>
      </c>
      <c r="AD642" s="32">
        <f>_xlfn.XLOOKUP(Master1[[#This Row],[cu_id]],Revenue_Analysis[cuid],Revenue_Analysis[Q2 High Deviation], 0)</f>
        <v>101.9731</v>
      </c>
      <c r="AE642" s="32">
        <f>_xlfn.XLOOKUP(Master1[[#This Row],[cu_id]],Revenue_Analysis[cuid],Revenue_Analysis[Q3 Low Deviation], 0)</f>
        <v>66.598500000000001</v>
      </c>
      <c r="AF642" s="32">
        <f>_xlfn.XLOOKUP(Master1[[#This Row],[cu_id]],Revenue_Analysis[cuid],Revenue_Analysis[Q3 High Deviation], 0)</f>
        <v>111.8775</v>
      </c>
      <c r="AG642" s="32">
        <f>_xlfn.XLOOKUP(Master1[[#This Row],[cu_id]],Revenue_Analysis[cuid],Revenue_Analysis[Q4 Low Deviation], 0)</f>
        <v>57.585900000000002</v>
      </c>
      <c r="AH642" s="32">
        <f>_xlfn.XLOOKUP(Master1[[#This Row],[cu_id]],Revenue_Analysis[cuid],Revenue_Analysis[Q4 High Deviation], 0)</f>
        <v>86.683499999999995</v>
      </c>
      <c r="AI642" s="32">
        <f>_xlfn.XLOOKUP(Master1[[#This Row],[cu_id]],Revenue_Analysis[cuid],Revenue_Analysis[Q1 Average], 0)</f>
        <v>82.724999999999994</v>
      </c>
      <c r="AJ642" s="32">
        <f>_xlfn.XLOOKUP(Master1[[#This Row],[cu_id]],Revenue_Analysis[cuid],Revenue_Analysis[Q2 Average], 0)</f>
        <v>84.107900000000001</v>
      </c>
      <c r="AK642" s="32">
        <f>_xlfn.XLOOKUP(Master1[[#This Row],[cu_id]],Revenue_Analysis[cuid],Revenue_Analysis[Q3 Average], 0)</f>
        <v>89.238</v>
      </c>
      <c r="AL642" s="32">
        <f>_xlfn.XLOOKUP(Master1[[#This Row],[cu_id]],Revenue_Analysis[cuid],Revenue_Analysis[Q4 Average], 0)</f>
        <v>72.134699999999995</v>
      </c>
      <c r="AM642" s="34">
        <v>0.29166666666666669</v>
      </c>
      <c r="AN642" s="35">
        <v>0.66666666666666663</v>
      </c>
      <c r="AO642" s="35" t="s">
        <v>4592</v>
      </c>
      <c r="AP642" s="35" t="s">
        <v>4592</v>
      </c>
      <c r="AQ642" s="20" t="s">
        <v>0</v>
      </c>
      <c r="AR642" s="20"/>
      <c r="AS642" s="14">
        <f>IFERROR(_xlfn.XLOOKUP(Master1[[#This Row],[cu_id]],StopTimes[cu_ID],StopTimes[Average Stop Time]), 0)</f>
        <v>7.5333333333333332</v>
      </c>
      <c r="AT642" s="14">
        <f>IF(Master1[[#This Row],[RSP StopTime Override]] &lt;&gt; "",Master1[[#This Row],[RSP StopTime Override]],IF(Master1[[#This Row],[Avg Stop Time Helper]] &lt;&gt; 0, Master1[[#This Row],[Avg Stop Time Helper]],Average_Stop_Time))</f>
        <v>7.5333333333333332</v>
      </c>
      <c r="AU642" s="13"/>
    </row>
    <row r="643" spans="1:47" x14ac:dyDescent="0.3">
      <c r="A643" s="18" t="s">
        <v>3165</v>
      </c>
      <c r="B643" s="20">
        <v>12</v>
      </c>
      <c r="C643" s="20" t="s">
        <v>14</v>
      </c>
      <c r="D643" s="19">
        <v>532325</v>
      </c>
      <c r="E643" s="19" t="s">
        <v>13</v>
      </c>
      <c r="F643" s="19" t="s">
        <v>5220</v>
      </c>
      <c r="G643" s="19" t="s">
        <v>5221</v>
      </c>
      <c r="H643" s="19" t="s">
        <v>36</v>
      </c>
      <c r="I643" s="19" t="s">
        <v>4970</v>
      </c>
      <c r="J643" s="19" t="s">
        <v>4</v>
      </c>
      <c r="K643" s="19" t="s">
        <v>4971</v>
      </c>
      <c r="L643" s="21" t="s">
        <v>16</v>
      </c>
      <c r="M643" s="20" t="s">
        <v>3</v>
      </c>
      <c r="N643" s="20" t="s">
        <v>2</v>
      </c>
      <c r="O643" s="20">
        <v>90</v>
      </c>
      <c r="P643" s="20">
        <v>0</v>
      </c>
      <c r="Q643" s="20">
        <v>0</v>
      </c>
      <c r="R643" s="20">
        <v>0</v>
      </c>
      <c r="S643" s="20">
        <v>90</v>
      </c>
      <c r="T643" s="20">
        <v>0</v>
      </c>
      <c r="U643" s="20">
        <v>54</v>
      </c>
      <c r="V643" s="30">
        <v>61</v>
      </c>
      <c r="W643" s="30">
        <v>25</v>
      </c>
      <c r="X643" s="33">
        <f>IFERROR(1 -(Master1[[#This Row],[Avg Garment Scans per Delivery]]/Master1[[#This Row],[Garment Inventory]]), 0)</f>
        <v>0.5901639344262295</v>
      </c>
      <c r="Y643" s="30">
        <v>3</v>
      </c>
      <c r="Z643" s="30">
        <v>61</v>
      </c>
      <c r="AA643" s="32">
        <f>_xlfn.XLOOKUP(Master1[[#This Row],[cu_id]], Revenue_Analysis[cuid], Revenue_Analysis[Q1 Low Deviation], 0)</f>
        <v>102.4228</v>
      </c>
      <c r="AB643" s="32">
        <f>_xlfn.XLOOKUP(Master1[[#This Row],[cu_id]],Revenue_Analysis[cuid],Revenue_Analysis[Q1 High Deviation], 0)</f>
        <v>114.708</v>
      </c>
      <c r="AC643" s="32">
        <f>_xlfn.XLOOKUP(Master1[[#This Row],[cu_id]],Revenue_Analysis[cuid],Revenue_Analysis[Q2 Low Deviation], 0)</f>
        <v>96.971999999999994</v>
      </c>
      <c r="AD643" s="32">
        <f>_xlfn.XLOOKUP(Master1[[#This Row],[cu_id]],Revenue_Analysis[cuid],Revenue_Analysis[Q2 High Deviation], 0)</f>
        <v>126.4864</v>
      </c>
      <c r="AE643" s="32">
        <f>_xlfn.XLOOKUP(Master1[[#This Row],[cu_id]],Revenue_Analysis[cuid],Revenue_Analysis[Q3 Low Deviation], 0)</f>
        <v>97.934799999999996</v>
      </c>
      <c r="AF643" s="32">
        <f>_xlfn.XLOOKUP(Master1[[#This Row],[cu_id]],Revenue_Analysis[cuid],Revenue_Analysis[Q3 High Deviation], 0)</f>
        <v>110.4376</v>
      </c>
      <c r="AG643" s="32">
        <f>_xlfn.XLOOKUP(Master1[[#This Row],[cu_id]],Revenue_Analysis[cuid],Revenue_Analysis[Q4 Low Deviation], 0)</f>
        <v>94.433800000000005</v>
      </c>
      <c r="AH643" s="32">
        <f>_xlfn.XLOOKUP(Master1[[#This Row],[cu_id]],Revenue_Analysis[cuid],Revenue_Analysis[Q4 High Deviation], 0)</f>
        <v>138.41239999999999</v>
      </c>
      <c r="AI643" s="32">
        <f>_xlfn.XLOOKUP(Master1[[#This Row],[cu_id]],Revenue_Analysis[cuid],Revenue_Analysis[Q1 Average], 0)</f>
        <v>108.5654</v>
      </c>
      <c r="AJ643" s="32">
        <f>_xlfn.XLOOKUP(Master1[[#This Row],[cu_id]],Revenue_Analysis[cuid],Revenue_Analysis[Q2 Average], 0)</f>
        <v>111.72920000000001</v>
      </c>
      <c r="AK643" s="32">
        <f>_xlfn.XLOOKUP(Master1[[#This Row],[cu_id]],Revenue_Analysis[cuid],Revenue_Analysis[Q3 Average], 0)</f>
        <v>104.1862</v>
      </c>
      <c r="AL643" s="32">
        <f>_xlfn.XLOOKUP(Master1[[#This Row],[cu_id]],Revenue_Analysis[cuid],Revenue_Analysis[Q4 Average], 0)</f>
        <v>116.42310000000001</v>
      </c>
      <c r="AM643" s="34">
        <v>0.33333333333333331</v>
      </c>
      <c r="AN643" s="35">
        <v>0.70833333333333337</v>
      </c>
      <c r="AO643" s="35" t="s">
        <v>4592</v>
      </c>
      <c r="AP643" s="35" t="s">
        <v>4592</v>
      </c>
      <c r="AQ643" s="20" t="s">
        <v>0</v>
      </c>
      <c r="AR643" s="20"/>
      <c r="AS643" s="14">
        <f>IFERROR(_xlfn.XLOOKUP(Master1[[#This Row],[cu_id]],StopTimes[cu_ID],StopTimes[Average Stop Time]), 0)</f>
        <v>5.8166666666666664</v>
      </c>
      <c r="AT643" s="14">
        <f>IF(Master1[[#This Row],[RSP StopTime Override]] &lt;&gt; "",Master1[[#This Row],[RSP StopTime Override]],IF(Master1[[#This Row],[Avg Stop Time Helper]] &lt;&gt; 0, Master1[[#This Row],[Avg Stop Time Helper]],Average_Stop_Time))</f>
        <v>5.8166666666666664</v>
      </c>
      <c r="AU643" s="13"/>
    </row>
    <row r="644" spans="1:47" x14ac:dyDescent="0.3">
      <c r="A644" s="18" t="s">
        <v>3166</v>
      </c>
      <c r="B644" s="20">
        <v>52</v>
      </c>
      <c r="C644" s="20" t="s">
        <v>12</v>
      </c>
      <c r="D644" s="19">
        <v>99033</v>
      </c>
      <c r="E644" s="19" t="s">
        <v>6055</v>
      </c>
      <c r="F644" s="19" t="s">
        <v>6591</v>
      </c>
      <c r="G644" s="19" t="s">
        <v>6592</v>
      </c>
      <c r="H644" s="19" t="s">
        <v>11</v>
      </c>
      <c r="I644" s="19" t="s">
        <v>4977</v>
      </c>
      <c r="J644" s="19" t="s">
        <v>4</v>
      </c>
      <c r="K644" s="19" t="s">
        <v>5245</v>
      </c>
      <c r="L644" s="21" t="s">
        <v>16</v>
      </c>
      <c r="M644" s="20" t="s">
        <v>3</v>
      </c>
      <c r="N644" s="20" t="s">
        <v>2</v>
      </c>
      <c r="O644" s="20">
        <v>35</v>
      </c>
      <c r="P644" s="20">
        <v>0</v>
      </c>
      <c r="Q644" s="20">
        <v>35</v>
      </c>
      <c r="R644" s="20">
        <v>0</v>
      </c>
      <c r="S644" s="20">
        <v>0</v>
      </c>
      <c r="T644" s="20">
        <v>0</v>
      </c>
      <c r="U644" s="20">
        <v>55</v>
      </c>
      <c r="V644" s="30">
        <v>16</v>
      </c>
      <c r="W644" s="30">
        <v>1</v>
      </c>
      <c r="X644" s="33">
        <f>IFERROR(1 -(Master1[[#This Row],[Avg Garment Scans per Delivery]]/Master1[[#This Row],[Garment Inventory]]), 0)</f>
        <v>0.9375</v>
      </c>
      <c r="Y644" s="30">
        <v>1</v>
      </c>
      <c r="Z644" s="30">
        <v>7</v>
      </c>
      <c r="AA644" s="32">
        <f>_xlfn.XLOOKUP(Master1[[#This Row],[cu_id]], Revenue_Analysis[cuid], Revenue_Analysis[Q1 Low Deviation], 0)</f>
        <v>41.995899999999999</v>
      </c>
      <c r="AB644" s="32">
        <f>_xlfn.XLOOKUP(Master1[[#This Row],[cu_id]],Revenue_Analysis[cuid],Revenue_Analysis[Q1 High Deviation], 0)</f>
        <v>58.422899999999998</v>
      </c>
      <c r="AC644" s="32">
        <f>_xlfn.XLOOKUP(Master1[[#This Row],[cu_id]],Revenue_Analysis[cuid],Revenue_Analysis[Q2 Low Deviation], 0)</f>
        <v>48.842199999999998</v>
      </c>
      <c r="AD644" s="32">
        <f>_xlfn.XLOOKUP(Master1[[#This Row],[cu_id]],Revenue_Analysis[cuid],Revenue_Analysis[Q2 High Deviation], 0)</f>
        <v>64.447800000000001</v>
      </c>
      <c r="AE644" s="32">
        <f>_xlfn.XLOOKUP(Master1[[#This Row],[cu_id]],Revenue_Analysis[cuid],Revenue_Analysis[Q3 Low Deviation], 0)</f>
        <v>46.461399999999998</v>
      </c>
      <c r="AF644" s="32">
        <f>_xlfn.XLOOKUP(Master1[[#This Row],[cu_id]],Revenue_Analysis[cuid],Revenue_Analysis[Q3 High Deviation], 0)</f>
        <v>99.995400000000004</v>
      </c>
      <c r="AG644" s="32">
        <f>_xlfn.XLOOKUP(Master1[[#This Row],[cu_id]],Revenue_Analysis[cuid],Revenue_Analysis[Q4 Low Deviation], 0)</f>
        <v>42.380800000000001</v>
      </c>
      <c r="AH644" s="32">
        <f>_xlfn.XLOOKUP(Master1[[#This Row],[cu_id]],Revenue_Analysis[cuid],Revenue_Analysis[Q4 High Deviation], 0)</f>
        <v>66.062600000000003</v>
      </c>
      <c r="AI644" s="32">
        <f>_xlfn.XLOOKUP(Master1[[#This Row],[cu_id]],Revenue_Analysis[cuid],Revenue_Analysis[Q1 Average], 0)</f>
        <v>50.209400000000002</v>
      </c>
      <c r="AJ644" s="32">
        <f>_xlfn.XLOOKUP(Master1[[#This Row],[cu_id]],Revenue_Analysis[cuid],Revenue_Analysis[Q2 Average], 0)</f>
        <v>56.645000000000003</v>
      </c>
      <c r="AK644" s="32">
        <f>_xlfn.XLOOKUP(Master1[[#This Row],[cu_id]],Revenue_Analysis[cuid],Revenue_Analysis[Q3 Average], 0)</f>
        <v>73.228399999999993</v>
      </c>
      <c r="AL644" s="32">
        <f>_xlfn.XLOOKUP(Master1[[#This Row],[cu_id]],Revenue_Analysis[cuid],Revenue_Analysis[Q4 Average], 0)</f>
        <v>54.221699999999998</v>
      </c>
      <c r="AM644" s="34">
        <v>0.33333333333333331</v>
      </c>
      <c r="AN644" s="35">
        <v>0.70833333333333337</v>
      </c>
      <c r="AO644" s="35" t="s">
        <v>4592</v>
      </c>
      <c r="AP644" s="35" t="s">
        <v>4592</v>
      </c>
      <c r="AQ644" s="20" t="s">
        <v>0</v>
      </c>
      <c r="AR644" s="20"/>
      <c r="AS644" s="14">
        <f>IFERROR(_xlfn.XLOOKUP(Master1[[#This Row],[cu_id]],StopTimes[cu_ID],StopTimes[Average Stop Time]), 0)</f>
        <v>7.3516666666666666</v>
      </c>
      <c r="AT644" s="14">
        <f>IF(Master1[[#This Row],[RSP StopTime Override]] &lt;&gt; "",Master1[[#This Row],[RSP StopTime Override]],IF(Master1[[#This Row],[Avg Stop Time Helper]] &lt;&gt; 0, Master1[[#This Row],[Avg Stop Time Helper]],Average_Stop_Time))</f>
        <v>7.3516666666666666</v>
      </c>
      <c r="AU644" s="13"/>
    </row>
    <row r="645" spans="1:47" x14ac:dyDescent="0.3">
      <c r="A645" s="18" t="s">
        <v>3167</v>
      </c>
      <c r="B645" s="20">
        <v>51</v>
      </c>
      <c r="C645" s="20" t="s">
        <v>14</v>
      </c>
      <c r="D645" s="19">
        <v>532328</v>
      </c>
      <c r="E645" s="19" t="s">
        <v>13</v>
      </c>
      <c r="F645" s="19" t="s">
        <v>6344</v>
      </c>
      <c r="G645" s="19" t="s">
        <v>6345</v>
      </c>
      <c r="H645" s="19" t="s">
        <v>5</v>
      </c>
      <c r="I645" s="19" t="s">
        <v>6264</v>
      </c>
      <c r="J645" s="19" t="s">
        <v>4</v>
      </c>
      <c r="K645" s="19" t="s">
        <v>6265</v>
      </c>
      <c r="L645" s="21" t="s">
        <v>16</v>
      </c>
      <c r="M645" s="20" t="s">
        <v>3</v>
      </c>
      <c r="N645" s="20" t="s">
        <v>2</v>
      </c>
      <c r="O645" s="20">
        <v>25</v>
      </c>
      <c r="P645" s="20">
        <v>0</v>
      </c>
      <c r="Q645" s="20">
        <v>0</v>
      </c>
      <c r="R645" s="20">
        <v>0</v>
      </c>
      <c r="S645" s="20">
        <v>25</v>
      </c>
      <c r="T645" s="20">
        <v>0</v>
      </c>
      <c r="U645" s="20">
        <v>53</v>
      </c>
      <c r="V645" s="30">
        <v>52</v>
      </c>
      <c r="W645" s="30">
        <v>11</v>
      </c>
      <c r="X645" s="33">
        <f>IFERROR(1 -(Master1[[#This Row],[Avg Garment Scans per Delivery]]/Master1[[#This Row],[Garment Inventory]]), 0)</f>
        <v>0.78846153846153844</v>
      </c>
      <c r="Y645" s="30">
        <v>2</v>
      </c>
      <c r="Z645" s="30">
        <v>53</v>
      </c>
      <c r="AA645" s="32">
        <f>_xlfn.XLOOKUP(Master1[[#This Row],[cu_id]], Revenue_Analysis[cuid], Revenue_Analysis[Q1 Low Deviation], 0)</f>
        <v>69.460400000000007</v>
      </c>
      <c r="AB645" s="32">
        <f>_xlfn.XLOOKUP(Master1[[#This Row],[cu_id]],Revenue_Analysis[cuid],Revenue_Analysis[Q1 High Deviation], 0)</f>
        <v>71.058000000000007</v>
      </c>
      <c r="AC645" s="32">
        <f>_xlfn.XLOOKUP(Master1[[#This Row],[cu_id]],Revenue_Analysis[cuid],Revenue_Analysis[Q2 Low Deviation], 0)</f>
        <v>77.432599999999994</v>
      </c>
      <c r="AD645" s="32">
        <f>_xlfn.XLOOKUP(Master1[[#This Row],[cu_id]],Revenue_Analysis[cuid],Revenue_Analysis[Q2 High Deviation], 0)</f>
        <v>78.984399999999994</v>
      </c>
      <c r="AE645" s="32">
        <f>_xlfn.XLOOKUP(Master1[[#This Row],[cu_id]],Revenue_Analysis[cuid],Revenue_Analysis[Q3 Low Deviation], 0)</f>
        <v>77.75</v>
      </c>
      <c r="AF645" s="32">
        <f>_xlfn.XLOOKUP(Master1[[#This Row],[cu_id]],Revenue_Analysis[cuid],Revenue_Analysis[Q3 High Deviation], 0)</f>
        <v>77.75</v>
      </c>
      <c r="AG645" s="32">
        <f>_xlfn.XLOOKUP(Master1[[#This Row],[cu_id]],Revenue_Analysis[cuid],Revenue_Analysis[Q4 Low Deviation], 0)</f>
        <v>69.739999999999995</v>
      </c>
      <c r="AH645" s="32">
        <f>_xlfn.XLOOKUP(Master1[[#This Row],[cu_id]],Revenue_Analysis[cuid],Revenue_Analysis[Q4 High Deviation], 0)</f>
        <v>69.739999999999995</v>
      </c>
      <c r="AI645" s="32">
        <f>_xlfn.XLOOKUP(Master1[[#This Row],[cu_id]],Revenue_Analysis[cuid],Revenue_Analysis[Q1 Average], 0)</f>
        <v>70.259200000000007</v>
      </c>
      <c r="AJ645" s="32">
        <f>_xlfn.XLOOKUP(Master1[[#This Row],[cu_id]],Revenue_Analysis[cuid],Revenue_Analysis[Q2 Average], 0)</f>
        <v>78.208500000000001</v>
      </c>
      <c r="AK645" s="32">
        <f>_xlfn.XLOOKUP(Master1[[#This Row],[cu_id]],Revenue_Analysis[cuid],Revenue_Analysis[Q3 Average], 0)</f>
        <v>77.75</v>
      </c>
      <c r="AL645" s="32">
        <f>_xlfn.XLOOKUP(Master1[[#This Row],[cu_id]],Revenue_Analysis[cuid],Revenue_Analysis[Q4 Average], 0)</f>
        <v>69.739999999999995</v>
      </c>
      <c r="AM645" s="34">
        <v>0.29166666666666669</v>
      </c>
      <c r="AN645" s="35">
        <v>0.70833333333333337</v>
      </c>
      <c r="AO645" s="35" t="s">
        <v>4592</v>
      </c>
      <c r="AP645" s="35" t="s">
        <v>4592</v>
      </c>
      <c r="AQ645" s="20" t="s">
        <v>0</v>
      </c>
      <c r="AR645" s="20"/>
      <c r="AS645" s="14">
        <f>IFERROR(_xlfn.XLOOKUP(Master1[[#This Row],[cu_id]],StopTimes[cu_ID],StopTimes[Average Stop Time]), 0)</f>
        <v>2.6645833333333333</v>
      </c>
      <c r="AT645" s="14">
        <f>IF(Master1[[#This Row],[RSP StopTime Override]] &lt;&gt; "",Master1[[#This Row],[RSP StopTime Override]],IF(Master1[[#This Row],[Avg Stop Time Helper]] &lt;&gt; 0, Master1[[#This Row],[Avg Stop Time Helper]],Average_Stop_Time))</f>
        <v>2.6645833333333333</v>
      </c>
      <c r="AU645" s="13"/>
    </row>
    <row r="646" spans="1:47" x14ac:dyDescent="0.3">
      <c r="A646" s="39" t="s">
        <v>3168</v>
      </c>
      <c r="B646" s="21">
        <v>47</v>
      </c>
      <c r="C646" s="21" t="s">
        <v>14</v>
      </c>
      <c r="D646" s="19">
        <v>99033</v>
      </c>
      <c r="E646" s="19" t="s">
        <v>5056</v>
      </c>
      <c r="F646" s="19" t="s">
        <v>5570</v>
      </c>
      <c r="G646" s="19" t="s">
        <v>5571</v>
      </c>
      <c r="H646" s="19" t="s">
        <v>11</v>
      </c>
      <c r="I646" s="19" t="s">
        <v>5572</v>
      </c>
      <c r="J646" s="19" t="s">
        <v>4</v>
      </c>
      <c r="K646" s="19" t="s">
        <v>5132</v>
      </c>
      <c r="L646" s="21">
        <v>5</v>
      </c>
      <c r="M646" s="19" t="s">
        <v>23</v>
      </c>
      <c r="N646" s="19" t="s">
        <v>2</v>
      </c>
      <c r="O646" s="19">
        <v>94</v>
      </c>
      <c r="P646" s="19">
        <v>0</v>
      </c>
      <c r="Q646" s="19">
        <v>0</v>
      </c>
      <c r="R646" s="19">
        <v>0</v>
      </c>
      <c r="S646" s="19">
        <v>94</v>
      </c>
      <c r="T646" s="19">
        <v>0</v>
      </c>
      <c r="U646" s="19">
        <v>5</v>
      </c>
      <c r="V646" s="19">
        <v>0</v>
      </c>
      <c r="W646" s="19"/>
      <c r="X646" s="33">
        <f>IFERROR(1 -(Master1[[#This Row],[Avg Garment Scans per Delivery]]/Master1[[#This Row],[Garment Inventory]]), 0)</f>
        <v>0</v>
      </c>
      <c r="Y646" s="19"/>
      <c r="Z646" s="19"/>
      <c r="AA646" s="32">
        <f>_xlfn.XLOOKUP(Master1[[#This Row],[cu_id]], Revenue_Analysis[cuid], Revenue_Analysis[Q1 Low Deviation], 0)</f>
        <v>0</v>
      </c>
      <c r="AB646" s="32">
        <f>_xlfn.XLOOKUP(Master1[[#This Row],[cu_id]],Revenue_Analysis[cuid],Revenue_Analysis[Q1 High Deviation], 0)</f>
        <v>0</v>
      </c>
      <c r="AC646" s="32">
        <f>_xlfn.XLOOKUP(Master1[[#This Row],[cu_id]],Revenue_Analysis[cuid],Revenue_Analysis[Q2 Low Deviation], 0)</f>
        <v>15.2288</v>
      </c>
      <c r="AD646" s="32">
        <f>_xlfn.XLOOKUP(Master1[[#This Row],[cu_id]],Revenue_Analysis[cuid],Revenue_Analysis[Q2 High Deviation], 0)</f>
        <v>87.1952</v>
      </c>
      <c r="AE646" s="32">
        <f>_xlfn.XLOOKUP(Master1[[#This Row],[cu_id]],Revenue_Analysis[cuid],Revenue_Analysis[Q3 Low Deviation], 0)</f>
        <v>39.994999999999997</v>
      </c>
      <c r="AF646" s="32">
        <f>_xlfn.XLOOKUP(Master1[[#This Row],[cu_id]],Revenue_Analysis[cuid],Revenue_Analysis[Q3 High Deviation], 0)</f>
        <v>101.05500000000001</v>
      </c>
      <c r="AG646" s="32">
        <f>_xlfn.XLOOKUP(Master1[[#This Row],[cu_id]],Revenue_Analysis[cuid],Revenue_Analysis[Q4 Low Deviation], 0)</f>
        <v>0</v>
      </c>
      <c r="AH646" s="32">
        <f>_xlfn.XLOOKUP(Master1[[#This Row],[cu_id]],Revenue_Analysis[cuid],Revenue_Analysis[Q4 High Deviation], 0)</f>
        <v>0</v>
      </c>
      <c r="AI646" s="32">
        <f>_xlfn.XLOOKUP(Master1[[#This Row],[cu_id]],Revenue_Analysis[cuid],Revenue_Analysis[Q1 Average], 0)</f>
        <v>0</v>
      </c>
      <c r="AJ646" s="32">
        <f>_xlfn.XLOOKUP(Master1[[#This Row],[cu_id]],Revenue_Analysis[cuid],Revenue_Analysis[Q2 Average], 0)</f>
        <v>51.212000000000003</v>
      </c>
      <c r="AK646" s="32">
        <f>_xlfn.XLOOKUP(Master1[[#This Row],[cu_id]],Revenue_Analysis[cuid],Revenue_Analysis[Q3 Average], 0)</f>
        <v>70.525000000000006</v>
      </c>
      <c r="AL646" s="32">
        <f>_xlfn.XLOOKUP(Master1[[#This Row],[cu_id]],Revenue_Analysis[cuid],Revenue_Analysis[Q4 Average], 0)</f>
        <v>0</v>
      </c>
      <c r="AM646" s="40" t="s">
        <v>1</v>
      </c>
      <c r="AN646" s="40" t="s">
        <v>1</v>
      </c>
      <c r="AO646" s="40" t="s">
        <v>4592</v>
      </c>
      <c r="AP646" s="40" t="s">
        <v>4592</v>
      </c>
      <c r="AQ646" s="21" t="s">
        <v>0</v>
      </c>
      <c r="AR646" s="21"/>
      <c r="AS646" s="14">
        <f>IFERROR(_xlfn.XLOOKUP(Master1[[#This Row],[cu_id]],StopTimes[cu_ID],StopTimes[Average Stop Time]), 0)</f>
        <v>9.0888888899999998</v>
      </c>
      <c r="AT646" s="14">
        <f>IF(Master1[[#This Row],[RSP StopTime Override]] &lt;&gt; "",Master1[[#This Row],[RSP StopTime Override]],IF(Master1[[#This Row],[Avg Stop Time Helper]] &lt;&gt; 0, Master1[[#This Row],[Avg Stop Time Helper]],Average_Stop_Time))</f>
        <v>9.0888888899999998</v>
      </c>
      <c r="AU646" s="13"/>
    </row>
    <row r="647" spans="1:47" x14ac:dyDescent="0.3">
      <c r="A647" s="18" t="s">
        <v>3169</v>
      </c>
      <c r="B647" s="20">
        <v>6</v>
      </c>
      <c r="C647" s="20" t="s">
        <v>6</v>
      </c>
      <c r="D647" s="19">
        <v>99033</v>
      </c>
      <c r="E647" s="19" t="s">
        <v>4705</v>
      </c>
      <c r="F647" s="19" t="s">
        <v>4765</v>
      </c>
      <c r="G647" s="19" t="s">
        <v>4766</v>
      </c>
      <c r="H647" s="19" t="s">
        <v>11</v>
      </c>
      <c r="I647" s="19" t="s">
        <v>4595</v>
      </c>
      <c r="J647" s="19" t="s">
        <v>4</v>
      </c>
      <c r="K647" s="19" t="s">
        <v>4611</v>
      </c>
      <c r="L647" s="21" t="s">
        <v>19</v>
      </c>
      <c r="M647" s="20" t="s">
        <v>18</v>
      </c>
      <c r="N647" s="20" t="s">
        <v>2</v>
      </c>
      <c r="O647" s="20">
        <v>35</v>
      </c>
      <c r="P647" s="20">
        <v>0</v>
      </c>
      <c r="Q647" s="20">
        <v>0</v>
      </c>
      <c r="R647" s="20">
        <v>35</v>
      </c>
      <c r="S647" s="20">
        <v>0</v>
      </c>
      <c r="T647" s="20">
        <v>0</v>
      </c>
      <c r="U647" s="20">
        <v>31</v>
      </c>
      <c r="V647" s="30"/>
      <c r="W647" s="30"/>
      <c r="X647" s="33">
        <f>IFERROR(1 -(Master1[[#This Row],[Avg Garment Scans per Delivery]]/Master1[[#This Row],[Garment Inventory]]), 0)</f>
        <v>0</v>
      </c>
      <c r="Y647" s="30"/>
      <c r="Z647" s="30"/>
      <c r="AA647" s="32">
        <f>_xlfn.XLOOKUP(Master1[[#This Row],[cu_id]], Revenue_Analysis[cuid], Revenue_Analysis[Q1 Low Deviation], 0)</f>
        <v>31.243400000000001</v>
      </c>
      <c r="AB647" s="32">
        <f>_xlfn.XLOOKUP(Master1[[#This Row],[cu_id]],Revenue_Analysis[cuid],Revenue_Analysis[Q1 High Deviation], 0)</f>
        <v>62.210599999999999</v>
      </c>
      <c r="AC647" s="32">
        <f>_xlfn.XLOOKUP(Master1[[#This Row],[cu_id]],Revenue_Analysis[cuid],Revenue_Analysis[Q2 Low Deviation], 0)</f>
        <v>52.51</v>
      </c>
      <c r="AD647" s="32">
        <f>_xlfn.XLOOKUP(Master1[[#This Row],[cu_id]],Revenue_Analysis[cuid],Revenue_Analysis[Q2 High Deviation], 0)</f>
        <v>101.44240000000001</v>
      </c>
      <c r="AE647" s="32">
        <f>_xlfn.XLOOKUP(Master1[[#This Row],[cu_id]],Revenue_Analysis[cuid],Revenue_Analysis[Q3 Low Deviation], 0)</f>
        <v>105.2422</v>
      </c>
      <c r="AF647" s="32">
        <f>_xlfn.XLOOKUP(Master1[[#This Row],[cu_id]],Revenue_Analysis[cuid],Revenue_Analysis[Q3 High Deviation], 0)</f>
        <v>136.50919999999999</v>
      </c>
      <c r="AG647" s="32">
        <f>_xlfn.XLOOKUP(Master1[[#This Row],[cu_id]],Revenue_Analysis[cuid],Revenue_Analysis[Q4 Low Deviation], 0)</f>
        <v>52.8506</v>
      </c>
      <c r="AH647" s="32">
        <f>_xlfn.XLOOKUP(Master1[[#This Row],[cu_id]],Revenue_Analysis[cuid],Revenue_Analysis[Q4 High Deviation], 0)</f>
        <v>67.880799999999994</v>
      </c>
      <c r="AI647" s="32">
        <f>_xlfn.XLOOKUP(Master1[[#This Row],[cu_id]],Revenue_Analysis[cuid],Revenue_Analysis[Q1 Average], 0)</f>
        <v>46.726999999999997</v>
      </c>
      <c r="AJ647" s="32">
        <f>_xlfn.XLOOKUP(Master1[[#This Row],[cu_id]],Revenue_Analysis[cuid],Revenue_Analysis[Q2 Average], 0)</f>
        <v>76.976200000000006</v>
      </c>
      <c r="AK647" s="32">
        <f>_xlfn.XLOOKUP(Master1[[#This Row],[cu_id]],Revenue_Analysis[cuid],Revenue_Analysis[Q3 Average], 0)</f>
        <v>120.87569999999999</v>
      </c>
      <c r="AL647" s="32">
        <f>_xlfn.XLOOKUP(Master1[[#This Row],[cu_id]],Revenue_Analysis[cuid],Revenue_Analysis[Q4 Average], 0)</f>
        <v>60.365699999999997</v>
      </c>
      <c r="AM647" s="34">
        <v>0.25</v>
      </c>
      <c r="AN647" s="35">
        <v>0.20833333333333334</v>
      </c>
      <c r="AO647" s="35" t="s">
        <v>4592</v>
      </c>
      <c r="AP647" s="35" t="s">
        <v>4592</v>
      </c>
      <c r="AQ647" s="20" t="s">
        <v>0</v>
      </c>
      <c r="AR647" s="20"/>
      <c r="AS647" s="14">
        <f>IFERROR(_xlfn.XLOOKUP(Master1[[#This Row],[cu_id]],StopTimes[cu_ID],StopTimes[Average Stop Time]), 0)</f>
        <v>12.083333333333334</v>
      </c>
      <c r="AT647" s="14">
        <f>IF(Master1[[#This Row],[RSP StopTime Override]] &lt;&gt; "",Master1[[#This Row],[RSP StopTime Override]],IF(Master1[[#This Row],[Avg Stop Time Helper]] &lt;&gt; 0, Master1[[#This Row],[Avg Stop Time Helper]],Average_Stop_Time))</f>
        <v>12.083333333333334</v>
      </c>
      <c r="AU647" s="13"/>
    </row>
    <row r="648" spans="1:47" x14ac:dyDescent="0.3">
      <c r="A648" s="18" t="s">
        <v>3170</v>
      </c>
      <c r="B648" s="20">
        <v>6</v>
      </c>
      <c r="C648" s="20" t="s">
        <v>6</v>
      </c>
      <c r="D648" s="19">
        <v>532354</v>
      </c>
      <c r="E648" s="19" t="s">
        <v>13</v>
      </c>
      <c r="F648" s="19" t="s">
        <v>4830</v>
      </c>
      <c r="G648" s="19" t="s">
        <v>4831</v>
      </c>
      <c r="H648" s="19" t="s">
        <v>5</v>
      </c>
      <c r="I648" s="19" t="s">
        <v>4775</v>
      </c>
      <c r="J648" s="19" t="s">
        <v>4</v>
      </c>
      <c r="K648" s="19" t="s">
        <v>4776</v>
      </c>
      <c r="L648" s="21" t="s">
        <v>31</v>
      </c>
      <c r="M648" s="20" t="s">
        <v>30</v>
      </c>
      <c r="N648" s="20" t="s">
        <v>2</v>
      </c>
      <c r="O648" s="20">
        <v>157</v>
      </c>
      <c r="P648" s="20">
        <v>0</v>
      </c>
      <c r="Q648" s="20">
        <v>0</v>
      </c>
      <c r="R648" s="20">
        <v>157</v>
      </c>
      <c r="S648" s="20">
        <v>0</v>
      </c>
      <c r="T648" s="20">
        <v>0</v>
      </c>
      <c r="U648" s="20">
        <v>12</v>
      </c>
      <c r="V648" s="30"/>
      <c r="W648" s="30"/>
      <c r="X648" s="33">
        <f>IFERROR(1 -(Master1[[#This Row],[Avg Garment Scans per Delivery]]/Master1[[#This Row],[Garment Inventory]]), 0)</f>
        <v>0</v>
      </c>
      <c r="Y648" s="30"/>
      <c r="Z648" s="30"/>
      <c r="AA648" s="32">
        <f>_xlfn.XLOOKUP(Master1[[#This Row],[cu_id]], Revenue_Analysis[cuid], Revenue_Analysis[Q1 Low Deviation], 0)</f>
        <v>111.13330000000001</v>
      </c>
      <c r="AB648" s="32">
        <f>_xlfn.XLOOKUP(Master1[[#This Row],[cu_id]],Revenue_Analysis[cuid],Revenue_Analysis[Q1 High Deviation], 0)</f>
        <v>128.38669999999999</v>
      </c>
      <c r="AC648" s="32">
        <f>_xlfn.XLOOKUP(Master1[[#This Row],[cu_id]],Revenue_Analysis[cuid],Revenue_Analysis[Q2 Low Deviation], 0)</f>
        <v>124.24630000000001</v>
      </c>
      <c r="AD648" s="32">
        <f>_xlfn.XLOOKUP(Master1[[#This Row],[cu_id]],Revenue_Analysis[cuid],Revenue_Analysis[Q2 High Deviation], 0)</f>
        <v>141.65870000000001</v>
      </c>
      <c r="AE648" s="32">
        <f>_xlfn.XLOOKUP(Master1[[#This Row],[cu_id]],Revenue_Analysis[cuid],Revenue_Analysis[Q3 Low Deviation], 0)</f>
        <v>138.83000000000001</v>
      </c>
      <c r="AF648" s="32">
        <f>_xlfn.XLOOKUP(Master1[[#This Row],[cu_id]],Revenue_Analysis[cuid],Revenue_Analysis[Q3 High Deviation], 0)</f>
        <v>139.75</v>
      </c>
      <c r="AG648" s="32">
        <f>_xlfn.XLOOKUP(Master1[[#This Row],[cu_id]],Revenue_Analysis[cuid],Revenue_Analysis[Q4 Low Deviation], 0)</f>
        <v>113.29</v>
      </c>
      <c r="AH648" s="32">
        <f>_xlfn.XLOOKUP(Master1[[#This Row],[cu_id]],Revenue_Analysis[cuid],Revenue_Analysis[Q4 High Deviation], 0)</f>
        <v>113.29</v>
      </c>
      <c r="AI648" s="32">
        <f>_xlfn.XLOOKUP(Master1[[#This Row],[cu_id]],Revenue_Analysis[cuid],Revenue_Analysis[Q1 Average], 0)</f>
        <v>119.76</v>
      </c>
      <c r="AJ648" s="32">
        <f>_xlfn.XLOOKUP(Master1[[#This Row],[cu_id]],Revenue_Analysis[cuid],Revenue_Analysis[Q2 Average], 0)</f>
        <v>132.95249999999999</v>
      </c>
      <c r="AK648" s="32">
        <f>_xlfn.XLOOKUP(Master1[[#This Row],[cu_id]],Revenue_Analysis[cuid],Revenue_Analysis[Q3 Average], 0)</f>
        <v>139.29</v>
      </c>
      <c r="AL648" s="32">
        <f>_xlfn.XLOOKUP(Master1[[#This Row],[cu_id]],Revenue_Analysis[cuid],Revenue_Analysis[Q4 Average], 0)</f>
        <v>113.29</v>
      </c>
      <c r="AM648" s="34" t="s">
        <v>4592</v>
      </c>
      <c r="AN648" s="35" t="s">
        <v>4592</v>
      </c>
      <c r="AO648" s="35" t="s">
        <v>4592</v>
      </c>
      <c r="AP648" s="35" t="s">
        <v>4592</v>
      </c>
      <c r="AQ648" s="20" t="s">
        <v>0</v>
      </c>
      <c r="AR648" s="20"/>
      <c r="AS648" s="14">
        <f>IFERROR(_xlfn.XLOOKUP(Master1[[#This Row],[cu_id]],StopTimes[cu_ID],StopTimes[Average Stop Time]), 0)</f>
        <v>14.700000000000001</v>
      </c>
      <c r="AT648" s="14">
        <f>IF(Master1[[#This Row],[RSP StopTime Override]] &lt;&gt; "",Master1[[#This Row],[RSP StopTime Override]],IF(Master1[[#This Row],[Avg Stop Time Helper]] &lt;&gt; 0, Master1[[#This Row],[Avg Stop Time Helper]],Average_Stop_Time))</f>
        <v>14.700000000000001</v>
      </c>
      <c r="AU648" s="13"/>
    </row>
    <row r="649" spans="1:47" x14ac:dyDescent="0.3">
      <c r="A649" s="18" t="s">
        <v>3171</v>
      </c>
      <c r="B649" s="20">
        <v>56</v>
      </c>
      <c r="C649" s="20" t="s">
        <v>14</v>
      </c>
      <c r="D649" s="19">
        <v>532137</v>
      </c>
      <c r="E649" s="19" t="s">
        <v>39</v>
      </c>
      <c r="F649" s="19" t="s">
        <v>7130</v>
      </c>
      <c r="G649" s="19" t="s">
        <v>7131</v>
      </c>
      <c r="H649" s="19" t="s">
        <v>7132</v>
      </c>
      <c r="I649" s="19" t="s">
        <v>7081</v>
      </c>
      <c r="J649" s="19" t="s">
        <v>4</v>
      </c>
      <c r="K649" s="19" t="s">
        <v>4746</v>
      </c>
      <c r="L649" s="21" t="s">
        <v>16</v>
      </c>
      <c r="M649" s="20" t="s">
        <v>3</v>
      </c>
      <c r="N649" s="20" t="s">
        <v>2</v>
      </c>
      <c r="O649" s="20">
        <v>135</v>
      </c>
      <c r="P649" s="20">
        <v>0</v>
      </c>
      <c r="Q649" s="20">
        <v>0</v>
      </c>
      <c r="R649" s="20">
        <v>0</v>
      </c>
      <c r="S649" s="20">
        <v>135</v>
      </c>
      <c r="T649" s="20">
        <v>0</v>
      </c>
      <c r="U649" s="20">
        <v>51</v>
      </c>
      <c r="V649" s="30"/>
      <c r="W649" s="30"/>
      <c r="X649" s="33">
        <f>IFERROR(1 -(Master1[[#This Row],[Avg Garment Scans per Delivery]]/Master1[[#This Row],[Garment Inventory]]), 0)</f>
        <v>0</v>
      </c>
      <c r="Y649" s="30"/>
      <c r="Z649" s="30"/>
      <c r="AA649" s="32">
        <f>_xlfn.XLOOKUP(Master1[[#This Row],[cu_id]], Revenue_Analysis[cuid], Revenue_Analysis[Q1 Low Deviation], 0)</f>
        <v>42.1</v>
      </c>
      <c r="AB649" s="32">
        <f>_xlfn.XLOOKUP(Master1[[#This Row],[cu_id]],Revenue_Analysis[cuid],Revenue_Analysis[Q1 High Deviation], 0)</f>
        <v>56.76</v>
      </c>
      <c r="AC649" s="32">
        <f>_xlfn.XLOOKUP(Master1[[#This Row],[cu_id]],Revenue_Analysis[cuid],Revenue_Analysis[Q2 Low Deviation], 0)</f>
        <v>49.642499999999998</v>
      </c>
      <c r="AD649" s="32">
        <f>_xlfn.XLOOKUP(Master1[[#This Row],[cu_id]],Revenue_Analysis[cuid],Revenue_Analysis[Q2 High Deviation], 0)</f>
        <v>60.706699999999998</v>
      </c>
      <c r="AE649" s="32">
        <f>_xlfn.XLOOKUP(Master1[[#This Row],[cu_id]],Revenue_Analysis[cuid],Revenue_Analysis[Q3 Low Deviation], 0)</f>
        <v>44.495699999999999</v>
      </c>
      <c r="AF649" s="32">
        <f>_xlfn.XLOOKUP(Master1[[#This Row],[cu_id]],Revenue_Analysis[cuid],Revenue_Analysis[Q3 High Deviation], 0)</f>
        <v>55.3735</v>
      </c>
      <c r="AG649" s="32">
        <f>_xlfn.XLOOKUP(Master1[[#This Row],[cu_id]],Revenue_Analysis[cuid],Revenue_Analysis[Q4 Low Deviation], 0)</f>
        <v>50.036700000000003</v>
      </c>
      <c r="AH649" s="32">
        <f>_xlfn.XLOOKUP(Master1[[#This Row],[cu_id]],Revenue_Analysis[cuid],Revenue_Analysis[Q4 High Deviation], 0)</f>
        <v>57.503300000000003</v>
      </c>
      <c r="AI649" s="32">
        <f>_xlfn.XLOOKUP(Master1[[#This Row],[cu_id]],Revenue_Analysis[cuid],Revenue_Analysis[Q1 Average], 0)</f>
        <v>49.43</v>
      </c>
      <c r="AJ649" s="32">
        <f>_xlfn.XLOOKUP(Master1[[#This Row],[cu_id]],Revenue_Analysis[cuid],Revenue_Analysis[Q2 Average], 0)</f>
        <v>55.174599999999998</v>
      </c>
      <c r="AK649" s="32">
        <f>_xlfn.XLOOKUP(Master1[[#This Row],[cu_id]],Revenue_Analysis[cuid],Revenue_Analysis[Q3 Average], 0)</f>
        <v>49.934600000000003</v>
      </c>
      <c r="AL649" s="32">
        <f>_xlfn.XLOOKUP(Master1[[#This Row],[cu_id]],Revenue_Analysis[cuid],Revenue_Analysis[Q4 Average], 0)</f>
        <v>53.77</v>
      </c>
      <c r="AM649" s="34">
        <v>0.45833333333333331</v>
      </c>
      <c r="AN649" s="35">
        <v>0.70833333333333337</v>
      </c>
      <c r="AO649" s="35" t="s">
        <v>4592</v>
      </c>
      <c r="AP649" s="35" t="s">
        <v>4592</v>
      </c>
      <c r="AQ649" s="20" t="s">
        <v>0</v>
      </c>
      <c r="AR649" s="20"/>
      <c r="AS649" s="14">
        <f>IFERROR(_xlfn.XLOOKUP(Master1[[#This Row],[cu_id]],StopTimes[cu_ID],StopTimes[Average Stop Time]), 0)</f>
        <v>5.7208333333333332</v>
      </c>
      <c r="AT649" s="14">
        <f>IF(Master1[[#This Row],[RSP StopTime Override]] &lt;&gt; "",Master1[[#This Row],[RSP StopTime Override]],IF(Master1[[#This Row],[Avg Stop Time Helper]] &lt;&gt; 0, Master1[[#This Row],[Avg Stop Time Helper]],Average_Stop_Time))</f>
        <v>5.7208333333333332</v>
      </c>
      <c r="AU649" s="13"/>
    </row>
    <row r="650" spans="1:47" x14ac:dyDescent="0.3">
      <c r="A650" s="18" t="s">
        <v>3172</v>
      </c>
      <c r="B650" s="20">
        <v>12</v>
      </c>
      <c r="C650" s="20" t="s">
        <v>12</v>
      </c>
      <c r="D650" s="19">
        <v>532360</v>
      </c>
      <c r="E650" s="19" t="s">
        <v>13</v>
      </c>
      <c r="F650" s="19" t="s">
        <v>5093</v>
      </c>
      <c r="G650" s="19" t="s">
        <v>5094</v>
      </c>
      <c r="H650" s="19" t="s">
        <v>5</v>
      </c>
      <c r="I650" s="19" t="s">
        <v>4977</v>
      </c>
      <c r="J650" s="19" t="s">
        <v>4</v>
      </c>
      <c r="K650" s="19" t="s">
        <v>5095</v>
      </c>
      <c r="L650" s="21" t="s">
        <v>19</v>
      </c>
      <c r="M650" s="20" t="s">
        <v>18</v>
      </c>
      <c r="N650" s="20" t="s">
        <v>2</v>
      </c>
      <c r="O650" s="20">
        <v>90</v>
      </c>
      <c r="P650" s="20">
        <v>0</v>
      </c>
      <c r="Q650" s="20">
        <v>90</v>
      </c>
      <c r="R650" s="20">
        <v>0</v>
      </c>
      <c r="S650" s="20">
        <v>0</v>
      </c>
      <c r="T650" s="20">
        <v>0</v>
      </c>
      <c r="U650" s="20">
        <v>17</v>
      </c>
      <c r="V650" s="30"/>
      <c r="W650" s="30"/>
      <c r="X650" s="33">
        <f>IFERROR(1 -(Master1[[#This Row],[Avg Garment Scans per Delivery]]/Master1[[#This Row],[Garment Inventory]]), 0)</f>
        <v>0</v>
      </c>
      <c r="Y650" s="30"/>
      <c r="Z650" s="30"/>
      <c r="AA650" s="32">
        <f>_xlfn.XLOOKUP(Master1[[#This Row],[cu_id]], Revenue_Analysis[cuid], Revenue_Analysis[Q1 Low Deviation], 0)</f>
        <v>44.4086</v>
      </c>
      <c r="AB650" s="32">
        <f>_xlfn.XLOOKUP(Master1[[#This Row],[cu_id]],Revenue_Analysis[cuid],Revenue_Analysis[Q1 High Deviation], 0)</f>
        <v>45.9514</v>
      </c>
      <c r="AC650" s="32">
        <f>_xlfn.XLOOKUP(Master1[[#This Row],[cu_id]],Revenue_Analysis[cuid],Revenue_Analysis[Q2 Low Deviation], 0)</f>
        <v>45.321100000000001</v>
      </c>
      <c r="AD650" s="32">
        <f>_xlfn.XLOOKUP(Master1[[#This Row],[cu_id]],Revenue_Analysis[cuid],Revenue_Analysis[Q2 High Deviation], 0)</f>
        <v>51.392299999999999</v>
      </c>
      <c r="AE650" s="32">
        <f>_xlfn.XLOOKUP(Master1[[#This Row],[cu_id]],Revenue_Analysis[cuid],Revenue_Analysis[Q3 Low Deviation], 0)</f>
        <v>54.283299999999997</v>
      </c>
      <c r="AF650" s="32">
        <f>_xlfn.XLOOKUP(Master1[[#This Row],[cu_id]],Revenue_Analysis[cuid],Revenue_Analysis[Q3 High Deviation], 0)</f>
        <v>57.945300000000003</v>
      </c>
      <c r="AG650" s="32">
        <f>_xlfn.XLOOKUP(Master1[[#This Row],[cu_id]],Revenue_Analysis[cuid],Revenue_Analysis[Q4 Low Deviation], 0)</f>
        <v>45.48</v>
      </c>
      <c r="AH650" s="32">
        <f>_xlfn.XLOOKUP(Master1[[#This Row],[cu_id]],Revenue_Analysis[cuid],Revenue_Analysis[Q4 High Deviation], 0)</f>
        <v>45.48</v>
      </c>
      <c r="AI650" s="32">
        <f>_xlfn.XLOOKUP(Master1[[#This Row],[cu_id]],Revenue_Analysis[cuid],Revenue_Analysis[Q1 Average], 0)</f>
        <v>45.18</v>
      </c>
      <c r="AJ650" s="32">
        <f>_xlfn.XLOOKUP(Master1[[#This Row],[cu_id]],Revenue_Analysis[cuid],Revenue_Analysis[Q2 Average], 0)</f>
        <v>48.356699999999996</v>
      </c>
      <c r="AK650" s="32">
        <f>_xlfn.XLOOKUP(Master1[[#This Row],[cu_id]],Revenue_Analysis[cuid],Revenue_Analysis[Q3 Average], 0)</f>
        <v>56.1143</v>
      </c>
      <c r="AL650" s="32">
        <f>_xlfn.XLOOKUP(Master1[[#This Row],[cu_id]],Revenue_Analysis[cuid],Revenue_Analysis[Q4 Average], 0)</f>
        <v>45.48</v>
      </c>
      <c r="AM650" s="34">
        <v>0.4375</v>
      </c>
      <c r="AN650" s="35">
        <v>0.70833333333333337</v>
      </c>
      <c r="AO650" s="35" t="s">
        <v>4592</v>
      </c>
      <c r="AP650" s="35" t="s">
        <v>4592</v>
      </c>
      <c r="AQ650" s="20" t="s">
        <v>0</v>
      </c>
      <c r="AR650" s="20"/>
      <c r="AS650" s="14">
        <f>IFERROR(_xlfn.XLOOKUP(Master1[[#This Row],[cu_id]],StopTimes[cu_ID],StopTimes[Average Stop Time]), 0)</f>
        <v>5.3888888883333337</v>
      </c>
      <c r="AT650" s="14">
        <f>IF(Master1[[#This Row],[RSP StopTime Override]] &lt;&gt; "",Master1[[#This Row],[RSP StopTime Override]],IF(Master1[[#This Row],[Avg Stop Time Helper]] &lt;&gt; 0, Master1[[#This Row],[Avg Stop Time Helper]],Average_Stop_Time))</f>
        <v>5.3888888883333337</v>
      </c>
      <c r="AU650" s="13"/>
    </row>
    <row r="651" spans="1:47" x14ac:dyDescent="0.3">
      <c r="A651" s="18" t="s">
        <v>3173</v>
      </c>
      <c r="B651" s="20">
        <v>47</v>
      </c>
      <c r="C651" s="20" t="s">
        <v>7</v>
      </c>
      <c r="D651" s="19">
        <v>532364</v>
      </c>
      <c r="E651" s="19" t="s">
        <v>13</v>
      </c>
      <c r="F651" s="19" t="s">
        <v>5738</v>
      </c>
      <c r="G651" s="19" t="s">
        <v>5739</v>
      </c>
      <c r="H651" s="19" t="s">
        <v>5</v>
      </c>
      <c r="I651" s="19" t="s">
        <v>5481</v>
      </c>
      <c r="J651" s="19" t="s">
        <v>4</v>
      </c>
      <c r="K651" s="19" t="s">
        <v>5740</v>
      </c>
      <c r="L651" s="21" t="s">
        <v>19</v>
      </c>
      <c r="M651" s="20" t="s">
        <v>18</v>
      </c>
      <c r="N651" s="20" t="s">
        <v>2</v>
      </c>
      <c r="O651" s="20">
        <v>130</v>
      </c>
      <c r="P651" s="20">
        <v>0</v>
      </c>
      <c r="Q651" s="20">
        <v>0</v>
      </c>
      <c r="R651" s="20">
        <v>0</v>
      </c>
      <c r="S651" s="20">
        <v>0</v>
      </c>
      <c r="T651" s="20">
        <v>130</v>
      </c>
      <c r="U651" s="20">
        <v>24</v>
      </c>
      <c r="V651" s="30"/>
      <c r="W651" s="30"/>
      <c r="X651" s="33">
        <f>IFERROR(1 -(Master1[[#This Row],[Avg Garment Scans per Delivery]]/Master1[[#This Row],[Garment Inventory]]), 0)</f>
        <v>0</v>
      </c>
      <c r="Y651" s="30"/>
      <c r="Z651" s="30"/>
      <c r="AA651" s="32">
        <f>_xlfn.XLOOKUP(Master1[[#This Row],[cu_id]], Revenue_Analysis[cuid], Revenue_Analysis[Q1 Low Deviation], 0)</f>
        <v>78.05</v>
      </c>
      <c r="AB651" s="32">
        <f>_xlfn.XLOOKUP(Master1[[#This Row],[cu_id]],Revenue_Analysis[cuid],Revenue_Analysis[Q1 High Deviation], 0)</f>
        <v>79.3</v>
      </c>
      <c r="AC651" s="32">
        <f>_xlfn.XLOOKUP(Master1[[#This Row],[cu_id]],Revenue_Analysis[cuid],Revenue_Analysis[Q2 Low Deviation], 0)</f>
        <v>80.263499999999993</v>
      </c>
      <c r="AD651" s="32">
        <f>_xlfn.XLOOKUP(Master1[[#This Row],[cu_id]],Revenue_Analysis[cuid],Revenue_Analysis[Q2 High Deviation], 0)</f>
        <v>82.173699999999997</v>
      </c>
      <c r="AE651" s="32">
        <f>_xlfn.XLOOKUP(Master1[[#This Row],[cu_id]],Revenue_Analysis[cuid],Revenue_Analysis[Q3 Low Deviation], 0)</f>
        <v>82.695899999999995</v>
      </c>
      <c r="AF651" s="32">
        <f>_xlfn.XLOOKUP(Master1[[#This Row],[cu_id]],Revenue_Analysis[cuid],Revenue_Analysis[Q3 High Deviation], 0)</f>
        <v>83.401300000000006</v>
      </c>
      <c r="AG651" s="32">
        <f>_xlfn.XLOOKUP(Master1[[#This Row],[cu_id]],Revenue_Analysis[cuid],Revenue_Analysis[Q4 Low Deviation], 0)</f>
        <v>78.3</v>
      </c>
      <c r="AH651" s="32">
        <f>_xlfn.XLOOKUP(Master1[[#This Row],[cu_id]],Revenue_Analysis[cuid],Revenue_Analysis[Q4 High Deviation], 0)</f>
        <v>78.3</v>
      </c>
      <c r="AI651" s="32">
        <f>_xlfn.XLOOKUP(Master1[[#This Row],[cu_id]],Revenue_Analysis[cuid],Revenue_Analysis[Q1 Average], 0)</f>
        <v>78.674999999999997</v>
      </c>
      <c r="AJ651" s="32">
        <f>_xlfn.XLOOKUP(Master1[[#This Row],[cu_id]],Revenue_Analysis[cuid],Revenue_Analysis[Q2 Average], 0)</f>
        <v>81.218599999999995</v>
      </c>
      <c r="AK651" s="32">
        <f>_xlfn.XLOOKUP(Master1[[#This Row],[cu_id]],Revenue_Analysis[cuid],Revenue_Analysis[Q3 Average], 0)</f>
        <v>83.048599999999993</v>
      </c>
      <c r="AL651" s="32">
        <f>_xlfn.XLOOKUP(Master1[[#This Row],[cu_id]],Revenue_Analysis[cuid],Revenue_Analysis[Q4 Average], 0)</f>
        <v>78.3</v>
      </c>
      <c r="AM651" s="34">
        <v>0.33333333333333331</v>
      </c>
      <c r="AN651" s="35">
        <v>0.70833333333333337</v>
      </c>
      <c r="AO651" s="35" t="s">
        <v>4592</v>
      </c>
      <c r="AP651" s="35" t="s">
        <v>4592</v>
      </c>
      <c r="AQ651" s="20" t="s">
        <v>0</v>
      </c>
      <c r="AR651" s="20"/>
      <c r="AS651" s="14">
        <f>IFERROR(_xlfn.XLOOKUP(Master1[[#This Row],[cu_id]],StopTimes[cu_ID],StopTimes[Average Stop Time]), 0)</f>
        <v>4.916666666666667</v>
      </c>
      <c r="AT651" s="14">
        <f>IF(Master1[[#This Row],[RSP StopTime Override]] &lt;&gt; "",Master1[[#This Row],[RSP StopTime Override]],IF(Master1[[#This Row],[Avg Stop Time Helper]] &lt;&gt; 0, Master1[[#This Row],[Avg Stop Time Helper]],Average_Stop_Time))</f>
        <v>4.916666666666667</v>
      </c>
      <c r="AU651" s="13"/>
    </row>
    <row r="652" spans="1:47" x14ac:dyDescent="0.3">
      <c r="A652" s="18" t="s">
        <v>3174</v>
      </c>
      <c r="B652" s="20">
        <v>50</v>
      </c>
      <c r="C652" s="20" t="s">
        <v>14</v>
      </c>
      <c r="D652" s="19">
        <v>99061</v>
      </c>
      <c r="E652" s="19" t="s">
        <v>6142</v>
      </c>
      <c r="F652" s="19" t="s">
        <v>6143</v>
      </c>
      <c r="G652" s="19" t="s">
        <v>6132</v>
      </c>
      <c r="H652" s="19" t="s">
        <v>11</v>
      </c>
      <c r="I652" s="19" t="s">
        <v>6061</v>
      </c>
      <c r="J652" s="19" t="s">
        <v>4</v>
      </c>
      <c r="K652" s="19" t="s">
        <v>5281</v>
      </c>
      <c r="L652" s="21" t="s">
        <v>16</v>
      </c>
      <c r="M652" s="20" t="s">
        <v>3</v>
      </c>
      <c r="N652" s="20" t="s">
        <v>2</v>
      </c>
      <c r="O652" s="20">
        <v>110</v>
      </c>
      <c r="P652" s="20">
        <v>0</v>
      </c>
      <c r="Q652" s="20">
        <v>0</v>
      </c>
      <c r="R652" s="20">
        <v>0</v>
      </c>
      <c r="S652" s="20">
        <v>110</v>
      </c>
      <c r="T652" s="20">
        <v>0</v>
      </c>
      <c r="U652" s="20">
        <v>53</v>
      </c>
      <c r="V652" s="30"/>
      <c r="W652" s="30"/>
      <c r="X652" s="33">
        <f>IFERROR(1 -(Master1[[#This Row],[Avg Garment Scans per Delivery]]/Master1[[#This Row],[Garment Inventory]]), 0)</f>
        <v>0</v>
      </c>
      <c r="Y652" s="30"/>
      <c r="Z652" s="30"/>
      <c r="AA652" s="32">
        <f>_xlfn.XLOOKUP(Master1[[#This Row],[cu_id]], Revenue_Analysis[cuid], Revenue_Analysis[Q1 Low Deviation], 0)</f>
        <v>11.16</v>
      </c>
      <c r="AB652" s="32">
        <f>_xlfn.XLOOKUP(Master1[[#This Row],[cu_id]],Revenue_Analysis[cuid],Revenue_Analysis[Q1 High Deviation], 0)</f>
        <v>11.16</v>
      </c>
      <c r="AC652" s="32">
        <f>_xlfn.XLOOKUP(Master1[[#This Row],[cu_id]],Revenue_Analysis[cuid],Revenue_Analysis[Q2 Low Deviation], 0)</f>
        <v>10.7438</v>
      </c>
      <c r="AD652" s="32">
        <f>_xlfn.XLOOKUP(Master1[[#This Row],[cu_id]],Revenue_Analysis[cuid],Revenue_Analysis[Q2 High Deviation], 0)</f>
        <v>13.122400000000001</v>
      </c>
      <c r="AE652" s="32">
        <f>_xlfn.XLOOKUP(Master1[[#This Row],[cu_id]],Revenue_Analysis[cuid],Revenue_Analysis[Q3 Low Deviation], 0)</f>
        <v>12.999599999999999</v>
      </c>
      <c r="AF652" s="32">
        <f>_xlfn.XLOOKUP(Master1[[#This Row],[cu_id]],Revenue_Analysis[cuid],Revenue_Analysis[Q3 High Deviation], 0)</f>
        <v>20.4528</v>
      </c>
      <c r="AG652" s="32">
        <f>_xlfn.XLOOKUP(Master1[[#This Row],[cu_id]],Revenue_Analysis[cuid],Revenue_Analysis[Q4 Low Deviation], 0)</f>
        <v>10.6675</v>
      </c>
      <c r="AH652" s="32">
        <f>_xlfn.XLOOKUP(Master1[[#This Row],[cu_id]],Revenue_Analysis[cuid],Revenue_Analysis[Q4 High Deviation], 0)</f>
        <v>11.5511</v>
      </c>
      <c r="AI652" s="32">
        <f>_xlfn.XLOOKUP(Master1[[#This Row],[cu_id]],Revenue_Analysis[cuid],Revenue_Analysis[Q1 Average], 0)</f>
        <v>11.16</v>
      </c>
      <c r="AJ652" s="32">
        <f>_xlfn.XLOOKUP(Master1[[#This Row],[cu_id]],Revenue_Analysis[cuid],Revenue_Analysis[Q2 Average], 0)</f>
        <v>11.9331</v>
      </c>
      <c r="AK652" s="32">
        <f>_xlfn.XLOOKUP(Master1[[#This Row],[cu_id]],Revenue_Analysis[cuid],Revenue_Analysis[Q3 Average], 0)</f>
        <v>16.726199999999999</v>
      </c>
      <c r="AL652" s="32">
        <f>_xlfn.XLOOKUP(Master1[[#This Row],[cu_id]],Revenue_Analysis[cuid],Revenue_Analysis[Q4 Average], 0)</f>
        <v>11.109299999999999</v>
      </c>
      <c r="AM652" s="34">
        <v>0.25</v>
      </c>
      <c r="AN652" s="35">
        <v>0.5</v>
      </c>
      <c r="AO652" s="35" t="s">
        <v>4592</v>
      </c>
      <c r="AP652" s="35" t="s">
        <v>4592</v>
      </c>
      <c r="AQ652" s="20" t="s">
        <v>0</v>
      </c>
      <c r="AR652" s="20"/>
      <c r="AS652" s="14">
        <f>IFERROR(_xlfn.XLOOKUP(Master1[[#This Row],[cu_id]],StopTimes[cu_ID],StopTimes[Average Stop Time]), 0)</f>
        <v>1.7333333333333334</v>
      </c>
      <c r="AT652" s="14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652" s="13">
        <v>5</v>
      </c>
    </row>
    <row r="653" spans="1:47" x14ac:dyDescent="0.3">
      <c r="A653" s="18" t="s">
        <v>3175</v>
      </c>
      <c r="B653" s="20">
        <v>52</v>
      </c>
      <c r="C653" s="20" t="s">
        <v>6</v>
      </c>
      <c r="D653" s="19">
        <v>532385</v>
      </c>
      <c r="E653" s="19" t="s">
        <v>13</v>
      </c>
      <c r="F653" s="19" t="s">
        <v>6683</v>
      </c>
      <c r="G653" s="19" t="s">
        <v>6684</v>
      </c>
      <c r="H653" s="19" t="s">
        <v>5</v>
      </c>
      <c r="I653" s="19" t="s">
        <v>6648</v>
      </c>
      <c r="J653" s="19" t="s">
        <v>4</v>
      </c>
      <c r="K653" s="19" t="s">
        <v>5972</v>
      </c>
      <c r="L653" s="21" t="s">
        <v>17</v>
      </c>
      <c r="M653" s="20" t="s">
        <v>10</v>
      </c>
      <c r="N653" s="20" t="s">
        <v>2</v>
      </c>
      <c r="O653" s="20">
        <v>145</v>
      </c>
      <c r="P653" s="20">
        <v>0</v>
      </c>
      <c r="Q653" s="20">
        <v>0</v>
      </c>
      <c r="R653" s="20">
        <v>145</v>
      </c>
      <c r="S653" s="20">
        <v>0</v>
      </c>
      <c r="T653" s="20">
        <v>0</v>
      </c>
      <c r="U653" s="20">
        <v>26</v>
      </c>
      <c r="V653" s="30"/>
      <c r="W653" s="30"/>
      <c r="X653" s="33">
        <f>IFERROR(1 -(Master1[[#This Row],[Avg Garment Scans per Delivery]]/Master1[[#This Row],[Garment Inventory]]), 0)</f>
        <v>0</v>
      </c>
      <c r="Y653" s="30"/>
      <c r="Z653" s="30"/>
      <c r="AA653" s="32">
        <f>_xlfn.XLOOKUP(Master1[[#This Row],[cu_id]], Revenue_Analysis[cuid], Revenue_Analysis[Q1 Low Deviation], 0)</f>
        <v>187.59</v>
      </c>
      <c r="AB653" s="32">
        <f>_xlfn.XLOOKUP(Master1[[#This Row],[cu_id]],Revenue_Analysis[cuid],Revenue_Analysis[Q1 High Deviation], 0)</f>
        <v>188.84</v>
      </c>
      <c r="AC653" s="32">
        <f>_xlfn.XLOOKUP(Master1[[#This Row],[cu_id]],Revenue_Analysis[cuid],Revenue_Analysis[Q2 Low Deviation], 0)</f>
        <v>190.23650000000001</v>
      </c>
      <c r="AD653" s="32">
        <f>_xlfn.XLOOKUP(Master1[[#This Row],[cu_id]],Revenue_Analysis[cuid],Revenue_Analysis[Q2 High Deviation], 0)</f>
        <v>198.6121</v>
      </c>
      <c r="AE653" s="32">
        <f>_xlfn.XLOOKUP(Master1[[#This Row],[cu_id]],Revenue_Analysis[cuid],Revenue_Analysis[Q3 Low Deviation], 0)</f>
        <v>198.42</v>
      </c>
      <c r="AF653" s="32">
        <f>_xlfn.XLOOKUP(Master1[[#This Row],[cu_id]],Revenue_Analysis[cuid],Revenue_Analysis[Q3 High Deviation], 0)</f>
        <v>199.31</v>
      </c>
      <c r="AG653" s="32">
        <f>_xlfn.XLOOKUP(Master1[[#This Row],[cu_id]],Revenue_Analysis[cuid],Revenue_Analysis[Q4 Low Deviation], 0)</f>
        <v>177.60339999999999</v>
      </c>
      <c r="AH653" s="32">
        <f>_xlfn.XLOOKUP(Master1[[#This Row],[cu_id]],Revenue_Analysis[cuid],Revenue_Analysis[Q4 High Deviation], 0)</f>
        <v>186.27940000000001</v>
      </c>
      <c r="AI653" s="32">
        <f>_xlfn.XLOOKUP(Master1[[#This Row],[cu_id]],Revenue_Analysis[cuid],Revenue_Analysis[Q1 Average], 0)</f>
        <v>188.215</v>
      </c>
      <c r="AJ653" s="32">
        <f>_xlfn.XLOOKUP(Master1[[#This Row],[cu_id]],Revenue_Analysis[cuid],Revenue_Analysis[Q2 Average], 0)</f>
        <v>194.42429999999999</v>
      </c>
      <c r="AK653" s="32">
        <f>_xlfn.XLOOKUP(Master1[[#This Row],[cu_id]],Revenue_Analysis[cuid],Revenue_Analysis[Q3 Average], 0)</f>
        <v>198.86500000000001</v>
      </c>
      <c r="AL653" s="32">
        <f>_xlfn.XLOOKUP(Master1[[#This Row],[cu_id]],Revenue_Analysis[cuid],Revenue_Analysis[Q4 Average], 0)</f>
        <v>181.94139999999999</v>
      </c>
      <c r="AM653" s="34">
        <v>0.33333333333333331</v>
      </c>
      <c r="AN653" s="35">
        <v>0.70833333333333337</v>
      </c>
      <c r="AO653" s="35" t="s">
        <v>4592</v>
      </c>
      <c r="AP653" s="35" t="s">
        <v>4592</v>
      </c>
      <c r="AQ653" s="20" t="s">
        <v>0</v>
      </c>
      <c r="AR653" s="20"/>
      <c r="AS653" s="14">
        <f>IFERROR(_xlfn.XLOOKUP(Master1[[#This Row],[cu_id]],StopTimes[cu_ID],StopTimes[Average Stop Time]), 0)</f>
        <v>9.4666666666666668</v>
      </c>
      <c r="AT653" s="14">
        <f>IF(Master1[[#This Row],[RSP StopTime Override]] &lt;&gt; "",Master1[[#This Row],[RSP StopTime Override]],IF(Master1[[#This Row],[Avg Stop Time Helper]] &lt;&gt; 0, Master1[[#This Row],[Avg Stop Time Helper]],Average_Stop_Time))</f>
        <v>9.4666666666666668</v>
      </c>
      <c r="AU653" s="13"/>
    </row>
    <row r="654" spans="1:47" x14ac:dyDescent="0.3">
      <c r="A654" s="18" t="s">
        <v>3177</v>
      </c>
      <c r="B654" s="20">
        <v>52</v>
      </c>
      <c r="C654" s="20" t="s">
        <v>12</v>
      </c>
      <c r="D654" s="19">
        <v>99087</v>
      </c>
      <c r="E654" s="19" t="s">
        <v>39</v>
      </c>
      <c r="F654" s="19" t="s">
        <v>6593</v>
      </c>
      <c r="G654" s="19" t="s">
        <v>6594</v>
      </c>
      <c r="H654" s="19" t="s">
        <v>11</v>
      </c>
      <c r="I654" s="19" t="s">
        <v>4977</v>
      </c>
      <c r="J654" s="19" t="s">
        <v>4</v>
      </c>
      <c r="K654" s="19" t="s">
        <v>5531</v>
      </c>
      <c r="L654" s="21" t="s">
        <v>17</v>
      </c>
      <c r="M654" s="20" t="s">
        <v>10</v>
      </c>
      <c r="N654" s="20" t="s">
        <v>2</v>
      </c>
      <c r="O654" s="20">
        <v>30</v>
      </c>
      <c r="P654" s="20">
        <v>0</v>
      </c>
      <c r="Q654" s="20">
        <v>30</v>
      </c>
      <c r="R654" s="20">
        <v>0</v>
      </c>
      <c r="S654" s="20">
        <v>0</v>
      </c>
      <c r="T654" s="20">
        <v>0</v>
      </c>
      <c r="U654" s="20">
        <v>22</v>
      </c>
      <c r="V654" s="30"/>
      <c r="W654" s="30"/>
      <c r="X654" s="33">
        <f>IFERROR(1 -(Master1[[#This Row],[Avg Garment Scans per Delivery]]/Master1[[#This Row],[Garment Inventory]]), 0)</f>
        <v>0</v>
      </c>
      <c r="Y654" s="30"/>
      <c r="Z654" s="30"/>
      <c r="AA654" s="32">
        <f>_xlfn.XLOOKUP(Master1[[#This Row],[cu_id]], Revenue_Analysis[cuid], Revenue_Analysis[Q1 Low Deviation], 0)</f>
        <v>68.680000000000007</v>
      </c>
      <c r="AB654" s="32">
        <f>_xlfn.XLOOKUP(Master1[[#This Row],[cu_id]],Revenue_Analysis[cuid],Revenue_Analysis[Q1 High Deviation], 0)</f>
        <v>69.930000000000007</v>
      </c>
      <c r="AC654" s="32">
        <f>_xlfn.XLOOKUP(Master1[[#This Row],[cu_id]],Revenue_Analysis[cuid],Revenue_Analysis[Q2 Low Deviation], 0)</f>
        <v>70.864000000000004</v>
      </c>
      <c r="AD654" s="32">
        <f>_xlfn.XLOOKUP(Master1[[#This Row],[cu_id]],Revenue_Analysis[cuid],Revenue_Analysis[Q2 High Deviation], 0)</f>
        <v>72.970200000000006</v>
      </c>
      <c r="AE654" s="32">
        <f>_xlfn.XLOOKUP(Master1[[#This Row],[cu_id]],Revenue_Analysis[cuid],Revenue_Analysis[Q3 Low Deviation], 0)</f>
        <v>72.959999999999994</v>
      </c>
      <c r="AF654" s="32">
        <f>_xlfn.XLOOKUP(Master1[[#This Row],[cu_id]],Revenue_Analysis[cuid],Revenue_Analysis[Q3 High Deviation], 0)</f>
        <v>73.760000000000005</v>
      </c>
      <c r="AG654" s="32">
        <f>_xlfn.XLOOKUP(Master1[[#This Row],[cu_id]],Revenue_Analysis[cuid],Revenue_Analysis[Q4 Low Deviation], 0)</f>
        <v>68.930000000000007</v>
      </c>
      <c r="AH654" s="32">
        <f>_xlfn.XLOOKUP(Master1[[#This Row],[cu_id]],Revenue_Analysis[cuid],Revenue_Analysis[Q4 High Deviation], 0)</f>
        <v>68.930000000000007</v>
      </c>
      <c r="AI654" s="32">
        <f>_xlfn.XLOOKUP(Master1[[#This Row],[cu_id]],Revenue_Analysis[cuid],Revenue_Analysis[Q1 Average], 0)</f>
        <v>69.305000000000007</v>
      </c>
      <c r="AJ654" s="32">
        <f>_xlfn.XLOOKUP(Master1[[#This Row],[cu_id]],Revenue_Analysis[cuid],Revenue_Analysis[Q2 Average], 0)</f>
        <v>71.917100000000005</v>
      </c>
      <c r="AK654" s="32">
        <f>_xlfn.XLOOKUP(Master1[[#This Row],[cu_id]],Revenue_Analysis[cuid],Revenue_Analysis[Q3 Average], 0)</f>
        <v>73.36</v>
      </c>
      <c r="AL654" s="32">
        <f>_xlfn.XLOOKUP(Master1[[#This Row],[cu_id]],Revenue_Analysis[cuid],Revenue_Analysis[Q4 Average], 0)</f>
        <v>68.930000000000007</v>
      </c>
      <c r="AM654" s="34">
        <v>0.375</v>
      </c>
      <c r="AN654" s="35">
        <v>0.70833333333333337</v>
      </c>
      <c r="AO654" s="35" t="s">
        <v>4592</v>
      </c>
      <c r="AP654" s="35" t="s">
        <v>4592</v>
      </c>
      <c r="AQ654" s="20" t="s">
        <v>0</v>
      </c>
      <c r="AR654" s="20"/>
      <c r="AS654" s="14">
        <f>IFERROR(_xlfn.XLOOKUP(Master1[[#This Row],[cu_id]],StopTimes[cu_ID],StopTimes[Average Stop Time]), 0)</f>
        <v>2.35</v>
      </c>
      <c r="AT654" s="14">
        <f>IF(Master1[[#This Row],[RSP StopTime Override]] &lt;&gt; "",Master1[[#This Row],[RSP StopTime Override]],IF(Master1[[#This Row],[Avg Stop Time Helper]] &lt;&gt; 0, Master1[[#This Row],[Avg Stop Time Helper]],Average_Stop_Time))</f>
        <v>2.35</v>
      </c>
      <c r="AU654" s="13"/>
    </row>
    <row r="655" spans="1:47" x14ac:dyDescent="0.3">
      <c r="A655" s="18" t="s">
        <v>3178</v>
      </c>
      <c r="B655" s="20">
        <v>52</v>
      </c>
      <c r="C655" s="20" t="s">
        <v>6</v>
      </c>
      <c r="D655" s="19">
        <v>99088</v>
      </c>
      <c r="E655" s="19" t="s">
        <v>39</v>
      </c>
      <c r="F655" s="19" t="s">
        <v>6642</v>
      </c>
      <c r="G655" s="19" t="s">
        <v>6643</v>
      </c>
      <c r="H655" s="19" t="s">
        <v>5</v>
      </c>
      <c r="I655" s="19" t="s">
        <v>4970</v>
      </c>
      <c r="J655" s="19" t="s">
        <v>4</v>
      </c>
      <c r="K655" s="19" t="s">
        <v>4971</v>
      </c>
      <c r="L655" s="21" t="s">
        <v>16</v>
      </c>
      <c r="M655" s="20" t="s">
        <v>3</v>
      </c>
      <c r="N655" s="20" t="s">
        <v>2</v>
      </c>
      <c r="O655" s="20">
        <v>30</v>
      </c>
      <c r="P655" s="20">
        <v>0</v>
      </c>
      <c r="Q655" s="20">
        <v>0</v>
      </c>
      <c r="R655" s="20">
        <v>30</v>
      </c>
      <c r="S655" s="20">
        <v>0</v>
      </c>
      <c r="T655" s="20">
        <v>0</v>
      </c>
      <c r="U655" s="20">
        <v>52</v>
      </c>
      <c r="V655" s="30">
        <v>457</v>
      </c>
      <c r="W655" s="30">
        <v>78</v>
      </c>
      <c r="X655" s="33">
        <f>IFERROR(1 -(Master1[[#This Row],[Avg Garment Scans per Delivery]]/Master1[[#This Row],[Garment Inventory]]), 0)</f>
        <v>0.82932166301969368</v>
      </c>
      <c r="Y655" s="30">
        <v>20</v>
      </c>
      <c r="Z655" s="30">
        <v>452</v>
      </c>
      <c r="AA655" s="32">
        <f>_xlfn.XLOOKUP(Master1[[#This Row],[cu_id]], Revenue_Analysis[cuid], Revenue_Analysis[Q1 Low Deviation], 0)</f>
        <v>167.42070000000001</v>
      </c>
      <c r="AB655" s="32">
        <f>_xlfn.XLOOKUP(Master1[[#This Row],[cu_id]],Revenue_Analysis[cuid],Revenue_Analysis[Q1 High Deviation], 0)</f>
        <v>180.72550000000001</v>
      </c>
      <c r="AC655" s="32">
        <f>_xlfn.XLOOKUP(Master1[[#This Row],[cu_id]],Revenue_Analysis[cuid],Revenue_Analysis[Q2 Low Deviation], 0)</f>
        <v>135.87389999999999</v>
      </c>
      <c r="AD655" s="32">
        <f>_xlfn.XLOOKUP(Master1[[#This Row],[cu_id]],Revenue_Analysis[cuid],Revenue_Analysis[Q2 High Deviation], 0)</f>
        <v>181.63749999999999</v>
      </c>
      <c r="AE655" s="32">
        <f>_xlfn.XLOOKUP(Master1[[#This Row],[cu_id]],Revenue_Analysis[cuid],Revenue_Analysis[Q3 Low Deviation], 0)</f>
        <v>159.96430000000001</v>
      </c>
      <c r="AF655" s="32">
        <f>_xlfn.XLOOKUP(Master1[[#This Row],[cu_id]],Revenue_Analysis[cuid],Revenue_Analysis[Q3 High Deviation], 0)</f>
        <v>182.48330000000001</v>
      </c>
      <c r="AG655" s="32">
        <f>_xlfn.XLOOKUP(Master1[[#This Row],[cu_id]],Revenue_Analysis[cuid],Revenue_Analysis[Q4 Low Deviation], 0)</f>
        <v>173.86</v>
      </c>
      <c r="AH655" s="32">
        <f>_xlfn.XLOOKUP(Master1[[#This Row],[cu_id]],Revenue_Analysis[cuid],Revenue_Analysis[Q4 High Deviation], 0)</f>
        <v>173.86</v>
      </c>
      <c r="AI655" s="32">
        <f>_xlfn.XLOOKUP(Master1[[#This Row],[cu_id]],Revenue_Analysis[cuid],Revenue_Analysis[Q1 Average], 0)</f>
        <v>174.07310000000001</v>
      </c>
      <c r="AJ655" s="32">
        <f>_xlfn.XLOOKUP(Master1[[#This Row],[cu_id]],Revenue_Analysis[cuid],Revenue_Analysis[Q2 Average], 0)</f>
        <v>158.75569999999999</v>
      </c>
      <c r="AK655" s="32">
        <f>_xlfn.XLOOKUP(Master1[[#This Row],[cu_id]],Revenue_Analysis[cuid],Revenue_Analysis[Q3 Average], 0)</f>
        <v>171.22380000000001</v>
      </c>
      <c r="AL655" s="32">
        <f>_xlfn.XLOOKUP(Master1[[#This Row],[cu_id]],Revenue_Analysis[cuid],Revenue_Analysis[Q4 Average], 0)</f>
        <v>173.86</v>
      </c>
      <c r="AM655" s="34">
        <v>0.33333333333333331</v>
      </c>
      <c r="AN655" s="35">
        <v>0.70833333333333337</v>
      </c>
      <c r="AO655" s="35" t="s">
        <v>4592</v>
      </c>
      <c r="AP655" s="35" t="s">
        <v>4592</v>
      </c>
      <c r="AQ655" s="20" t="s">
        <v>0</v>
      </c>
      <c r="AR655" s="20"/>
      <c r="AS655" s="14">
        <f>IFERROR(_xlfn.XLOOKUP(Master1[[#This Row],[cu_id]],StopTimes[cu_ID],StopTimes[Average Stop Time]), 0)</f>
        <v>11.997916666666667</v>
      </c>
      <c r="AT655" s="14">
        <f>IF(Master1[[#This Row],[RSP StopTime Override]] &lt;&gt; "",Master1[[#This Row],[RSP StopTime Override]],IF(Master1[[#This Row],[Avg Stop Time Helper]] &lt;&gt; 0, Master1[[#This Row],[Avg Stop Time Helper]],Average_Stop_Time))</f>
        <v>11.997916666666667</v>
      </c>
      <c r="AU655" s="13"/>
    </row>
    <row r="656" spans="1:47" x14ac:dyDescent="0.3">
      <c r="A656" s="18" t="s">
        <v>3179</v>
      </c>
      <c r="B656" s="20">
        <v>51</v>
      </c>
      <c r="C656" s="20" t="s">
        <v>7</v>
      </c>
      <c r="D656" s="19">
        <v>99088</v>
      </c>
      <c r="E656" s="19" t="s">
        <v>68</v>
      </c>
      <c r="F656" s="19" t="s">
        <v>6346</v>
      </c>
      <c r="G656" s="19" t="s">
        <v>6347</v>
      </c>
      <c r="H656" s="19" t="s">
        <v>5</v>
      </c>
      <c r="I656" s="19" t="s">
        <v>5934</v>
      </c>
      <c r="J656" s="19" t="s">
        <v>4</v>
      </c>
      <c r="K656" s="19" t="s">
        <v>5024</v>
      </c>
      <c r="L656" s="21" t="s">
        <v>16</v>
      </c>
      <c r="M656" s="20" t="s">
        <v>3</v>
      </c>
      <c r="N656" s="20" t="s">
        <v>2</v>
      </c>
      <c r="O656" s="20">
        <v>153</v>
      </c>
      <c r="P656" s="20">
        <v>0</v>
      </c>
      <c r="Q656" s="20">
        <v>0</v>
      </c>
      <c r="R656" s="20">
        <v>0</v>
      </c>
      <c r="S656" s="20">
        <v>0</v>
      </c>
      <c r="T656" s="20">
        <v>153</v>
      </c>
      <c r="U656" s="20">
        <v>52</v>
      </c>
      <c r="V656" s="30">
        <v>428</v>
      </c>
      <c r="W656" s="30">
        <v>63</v>
      </c>
      <c r="X656" s="33">
        <f>IFERROR(1 -(Master1[[#This Row],[Avg Garment Scans per Delivery]]/Master1[[#This Row],[Garment Inventory]]), 0)</f>
        <v>0.85280373831775702</v>
      </c>
      <c r="Y656" s="30">
        <v>19</v>
      </c>
      <c r="Z656" s="30">
        <v>443</v>
      </c>
      <c r="AA656" s="32">
        <f>_xlfn.XLOOKUP(Master1[[#This Row],[cu_id]], Revenue_Analysis[cuid], Revenue_Analysis[Q1 Low Deviation], 0)</f>
        <v>182.48310000000001</v>
      </c>
      <c r="AB656" s="32">
        <f>_xlfn.XLOOKUP(Master1[[#This Row],[cu_id]],Revenue_Analysis[cuid],Revenue_Analysis[Q1 High Deviation], 0)</f>
        <v>205.6403</v>
      </c>
      <c r="AC656" s="32">
        <f>_xlfn.XLOOKUP(Master1[[#This Row],[cu_id]],Revenue_Analysis[cuid],Revenue_Analysis[Q2 Low Deviation], 0)</f>
        <v>172.69159999999999</v>
      </c>
      <c r="AD656" s="32">
        <f>_xlfn.XLOOKUP(Master1[[#This Row],[cu_id]],Revenue_Analysis[cuid],Revenue_Analysis[Q2 High Deviation], 0)</f>
        <v>193.22540000000001</v>
      </c>
      <c r="AE656" s="32">
        <f>_xlfn.XLOOKUP(Master1[[#This Row],[cu_id]],Revenue_Analysis[cuid],Revenue_Analysis[Q3 Low Deviation], 0)</f>
        <v>182.28980000000001</v>
      </c>
      <c r="AF656" s="32">
        <f>_xlfn.XLOOKUP(Master1[[#This Row],[cu_id]],Revenue_Analysis[cuid],Revenue_Analysis[Q3 High Deviation], 0)</f>
        <v>201.26439999999999</v>
      </c>
      <c r="AG656" s="32">
        <f>_xlfn.XLOOKUP(Master1[[#This Row],[cu_id]],Revenue_Analysis[cuid],Revenue_Analysis[Q4 Low Deviation], 0)</f>
        <v>196.4896</v>
      </c>
      <c r="AH656" s="32">
        <f>_xlfn.XLOOKUP(Master1[[#This Row],[cu_id]],Revenue_Analysis[cuid],Revenue_Analysis[Q4 High Deviation], 0)</f>
        <v>210.0676</v>
      </c>
      <c r="AI656" s="32">
        <f>_xlfn.XLOOKUP(Master1[[#This Row],[cu_id]],Revenue_Analysis[cuid],Revenue_Analysis[Q1 Average], 0)</f>
        <v>194.0617</v>
      </c>
      <c r="AJ656" s="32">
        <f>_xlfn.XLOOKUP(Master1[[#This Row],[cu_id]],Revenue_Analysis[cuid],Revenue_Analysis[Q2 Average], 0)</f>
        <v>182.95849999999999</v>
      </c>
      <c r="AK656" s="32">
        <f>_xlfn.XLOOKUP(Master1[[#This Row],[cu_id]],Revenue_Analysis[cuid],Revenue_Analysis[Q3 Average], 0)</f>
        <v>191.77709999999999</v>
      </c>
      <c r="AL656" s="32">
        <f>_xlfn.XLOOKUP(Master1[[#This Row],[cu_id]],Revenue_Analysis[cuid],Revenue_Analysis[Q4 Average], 0)</f>
        <v>203.27860000000001</v>
      </c>
      <c r="AM656" s="34">
        <v>0.25</v>
      </c>
      <c r="AN656" s="35">
        <v>0.70833333333333337</v>
      </c>
      <c r="AO656" s="35" t="s">
        <v>4592</v>
      </c>
      <c r="AP656" s="35" t="s">
        <v>4592</v>
      </c>
      <c r="AQ656" s="20" t="s">
        <v>0</v>
      </c>
      <c r="AR656" s="20"/>
      <c r="AS656" s="14">
        <f>IFERROR(_xlfn.XLOOKUP(Master1[[#This Row],[cu_id]],StopTimes[cu_ID],StopTimes[Average Stop Time]), 0)</f>
        <v>9.1190476183333331</v>
      </c>
      <c r="AT656" s="14">
        <f>IF(Master1[[#This Row],[RSP StopTime Override]] &lt;&gt; "",Master1[[#This Row],[RSP StopTime Override]],IF(Master1[[#This Row],[Avg Stop Time Helper]] &lt;&gt; 0, Master1[[#This Row],[Avg Stop Time Helper]],Average_Stop_Time))</f>
        <v>9.1190476183333331</v>
      </c>
      <c r="AU656" s="13"/>
    </row>
    <row r="657" spans="1:47" x14ac:dyDescent="0.3">
      <c r="A657" s="18" t="s">
        <v>3180</v>
      </c>
      <c r="B657" s="20">
        <v>6</v>
      </c>
      <c r="C657" s="20" t="s">
        <v>6</v>
      </c>
      <c r="D657" s="19">
        <v>99088</v>
      </c>
      <c r="E657" s="19" t="s">
        <v>111</v>
      </c>
      <c r="F657" s="19" t="s">
        <v>4767</v>
      </c>
      <c r="G657" s="19" t="s">
        <v>4768</v>
      </c>
      <c r="H657" s="19" t="s">
        <v>5</v>
      </c>
      <c r="I657" s="19" t="s">
        <v>4595</v>
      </c>
      <c r="J657" s="19" t="s">
        <v>4</v>
      </c>
      <c r="K657" s="19" t="s">
        <v>4611</v>
      </c>
      <c r="L657" s="21" t="s">
        <v>16</v>
      </c>
      <c r="M657" s="20" t="s">
        <v>3</v>
      </c>
      <c r="N657" s="20" t="s">
        <v>2</v>
      </c>
      <c r="O657" s="20">
        <v>36</v>
      </c>
      <c r="P657" s="20">
        <v>0</v>
      </c>
      <c r="Q657" s="20">
        <v>0</v>
      </c>
      <c r="R657" s="20">
        <v>36</v>
      </c>
      <c r="S657" s="20">
        <v>0</v>
      </c>
      <c r="T657" s="20">
        <v>0</v>
      </c>
      <c r="U657" s="20">
        <v>52</v>
      </c>
      <c r="V657" s="30">
        <v>150</v>
      </c>
      <c r="W657" s="30">
        <v>14</v>
      </c>
      <c r="X657" s="33">
        <f>IFERROR(1 -(Master1[[#This Row],[Avg Garment Scans per Delivery]]/Master1[[#This Row],[Garment Inventory]]), 0)</f>
        <v>0.90666666666666662</v>
      </c>
      <c r="Y657" s="30">
        <v>8</v>
      </c>
      <c r="Z657" s="30">
        <v>149</v>
      </c>
      <c r="AA657" s="32">
        <f>_xlfn.XLOOKUP(Master1[[#This Row],[cu_id]], Revenue_Analysis[cuid], Revenue_Analysis[Q1 Low Deviation], 0)</f>
        <v>38.253700000000002</v>
      </c>
      <c r="AB657" s="32">
        <f>_xlfn.XLOOKUP(Master1[[#This Row],[cu_id]],Revenue_Analysis[cuid],Revenue_Analysis[Q1 High Deviation], 0)</f>
        <v>39.3187</v>
      </c>
      <c r="AC657" s="32">
        <f>_xlfn.XLOOKUP(Master1[[#This Row],[cu_id]],Revenue_Analysis[cuid],Revenue_Analysis[Q2 Low Deviation], 0)</f>
        <v>36.018500000000003</v>
      </c>
      <c r="AD657" s="32">
        <f>_xlfn.XLOOKUP(Master1[[#This Row],[cu_id]],Revenue_Analysis[cuid],Revenue_Analysis[Q2 High Deviation], 0)</f>
        <v>61.625700000000002</v>
      </c>
      <c r="AE657" s="32">
        <f>_xlfn.XLOOKUP(Master1[[#This Row],[cu_id]],Revenue_Analysis[cuid],Revenue_Analysis[Q3 Low Deviation], 0)</f>
        <v>41.136299999999999</v>
      </c>
      <c r="AF657" s="32">
        <f>_xlfn.XLOOKUP(Master1[[#This Row],[cu_id]],Revenue_Analysis[cuid],Revenue_Analysis[Q3 High Deviation], 0)</f>
        <v>77.945300000000003</v>
      </c>
      <c r="AG657" s="32">
        <f>_xlfn.XLOOKUP(Master1[[#This Row],[cu_id]],Revenue_Analysis[cuid],Revenue_Analysis[Q4 Low Deviation], 0)</f>
        <v>38.44</v>
      </c>
      <c r="AH657" s="32">
        <f>_xlfn.XLOOKUP(Master1[[#This Row],[cu_id]],Revenue_Analysis[cuid],Revenue_Analysis[Q4 High Deviation], 0)</f>
        <v>38.44</v>
      </c>
      <c r="AI657" s="32">
        <f>_xlfn.XLOOKUP(Master1[[#This Row],[cu_id]],Revenue_Analysis[cuid],Revenue_Analysis[Q1 Average], 0)</f>
        <v>38.786200000000001</v>
      </c>
      <c r="AJ657" s="32">
        <f>_xlfn.XLOOKUP(Master1[[#This Row],[cu_id]],Revenue_Analysis[cuid],Revenue_Analysis[Q2 Average], 0)</f>
        <v>48.822099999999999</v>
      </c>
      <c r="AK657" s="32">
        <f>_xlfn.XLOOKUP(Master1[[#This Row],[cu_id]],Revenue_Analysis[cuid],Revenue_Analysis[Q3 Average], 0)</f>
        <v>59.540799999999997</v>
      </c>
      <c r="AL657" s="32">
        <f>_xlfn.XLOOKUP(Master1[[#This Row],[cu_id]],Revenue_Analysis[cuid],Revenue_Analysis[Q4 Average], 0)</f>
        <v>38.44</v>
      </c>
      <c r="AM657" s="34">
        <v>0.3125</v>
      </c>
      <c r="AN657" s="35">
        <v>0.20833333333333334</v>
      </c>
      <c r="AO657" s="35" t="s">
        <v>4592</v>
      </c>
      <c r="AP657" s="35" t="s">
        <v>4592</v>
      </c>
      <c r="AQ657" s="20" t="s">
        <v>0</v>
      </c>
      <c r="AR657" s="20"/>
      <c r="AS657" s="14">
        <f>IFERROR(_xlfn.XLOOKUP(Master1[[#This Row],[cu_id]],StopTimes[cu_ID],StopTimes[Average Stop Time]), 0)</f>
        <v>2.5916666666666668</v>
      </c>
      <c r="AT657" s="14">
        <f>IF(Master1[[#This Row],[RSP StopTime Override]] &lt;&gt; "",Master1[[#This Row],[RSP StopTime Override]],IF(Master1[[#This Row],[Avg Stop Time Helper]] &lt;&gt; 0, Master1[[#This Row],[Avg Stop Time Helper]],Average_Stop_Time))</f>
        <v>2.5916666666666668</v>
      </c>
      <c r="AU657" s="13"/>
    </row>
    <row r="658" spans="1:47" x14ac:dyDescent="0.3">
      <c r="A658" s="18" t="s">
        <v>3181</v>
      </c>
      <c r="B658" s="20">
        <v>56</v>
      </c>
      <c r="C658" s="20" t="s">
        <v>9</v>
      </c>
      <c r="D658" s="19">
        <v>99088</v>
      </c>
      <c r="E658" s="19" t="s">
        <v>74</v>
      </c>
      <c r="F658" s="19" t="s">
        <v>6803</v>
      </c>
      <c r="G658" s="19" t="s">
        <v>6804</v>
      </c>
      <c r="H658" s="19" t="s">
        <v>5</v>
      </c>
      <c r="I658" s="19" t="s">
        <v>5402</v>
      </c>
      <c r="J658" s="19" t="s">
        <v>4</v>
      </c>
      <c r="K658" s="19" t="s">
        <v>6805</v>
      </c>
      <c r="L658" s="21" t="s">
        <v>16</v>
      </c>
      <c r="M658" s="20" t="s">
        <v>3</v>
      </c>
      <c r="N658" s="20" t="s">
        <v>2</v>
      </c>
      <c r="O658" s="20">
        <v>190</v>
      </c>
      <c r="P658" s="20">
        <v>190</v>
      </c>
      <c r="Q658" s="20">
        <v>0</v>
      </c>
      <c r="R658" s="20">
        <v>0</v>
      </c>
      <c r="S658" s="20">
        <v>0</v>
      </c>
      <c r="T658" s="20">
        <v>0</v>
      </c>
      <c r="U658" s="20">
        <v>52</v>
      </c>
      <c r="V658" s="30">
        <v>264</v>
      </c>
      <c r="W658" s="30">
        <v>4</v>
      </c>
      <c r="X658" s="33">
        <f>IFERROR(1 -(Master1[[#This Row],[Avg Garment Scans per Delivery]]/Master1[[#This Row],[Garment Inventory]]), 0)</f>
        <v>0.98484848484848486</v>
      </c>
      <c r="Y658" s="30">
        <v>12</v>
      </c>
      <c r="Z658" s="30">
        <v>264</v>
      </c>
      <c r="AA658" s="32">
        <f>_xlfn.XLOOKUP(Master1[[#This Row],[cu_id]], Revenue_Analysis[cuid], Revenue_Analysis[Q1 Low Deviation], 0)</f>
        <v>88.881399999999999</v>
      </c>
      <c r="AB658" s="32">
        <f>_xlfn.XLOOKUP(Master1[[#This Row],[cu_id]],Revenue_Analysis[cuid],Revenue_Analysis[Q1 High Deviation], 0)</f>
        <v>92.183199999999999</v>
      </c>
      <c r="AC658" s="32">
        <f>_xlfn.XLOOKUP(Master1[[#This Row],[cu_id]],Revenue_Analysis[cuid],Revenue_Analysis[Q2 Low Deviation], 0)</f>
        <v>72.065600000000003</v>
      </c>
      <c r="AD658" s="32">
        <f>_xlfn.XLOOKUP(Master1[[#This Row],[cu_id]],Revenue_Analysis[cuid],Revenue_Analysis[Q2 High Deviation], 0)</f>
        <v>87.899000000000001</v>
      </c>
      <c r="AE658" s="32">
        <f>_xlfn.XLOOKUP(Master1[[#This Row],[cu_id]],Revenue_Analysis[cuid],Revenue_Analysis[Q3 Low Deviation], 0)</f>
        <v>68.998800000000003</v>
      </c>
      <c r="AF658" s="32">
        <f>_xlfn.XLOOKUP(Master1[[#This Row],[cu_id]],Revenue_Analysis[cuid],Revenue_Analysis[Q3 High Deviation], 0)</f>
        <v>104.61839999999999</v>
      </c>
      <c r="AG658" s="32">
        <f>_xlfn.XLOOKUP(Master1[[#This Row],[cu_id]],Revenue_Analysis[cuid],Revenue_Analysis[Q4 Low Deviation], 0)</f>
        <v>82.422899999999998</v>
      </c>
      <c r="AH658" s="32">
        <f>_xlfn.XLOOKUP(Master1[[#This Row],[cu_id]],Revenue_Analysis[cuid],Revenue_Analysis[Q4 High Deviation], 0)</f>
        <v>91.458699999999993</v>
      </c>
      <c r="AI658" s="32">
        <f>_xlfn.XLOOKUP(Master1[[#This Row],[cu_id]],Revenue_Analysis[cuid],Revenue_Analysis[Q1 Average], 0)</f>
        <v>90.532300000000006</v>
      </c>
      <c r="AJ658" s="32">
        <f>_xlfn.XLOOKUP(Master1[[#This Row],[cu_id]],Revenue_Analysis[cuid],Revenue_Analysis[Q2 Average], 0)</f>
        <v>79.982299999999995</v>
      </c>
      <c r="AK658" s="32">
        <f>_xlfn.XLOOKUP(Master1[[#This Row],[cu_id]],Revenue_Analysis[cuid],Revenue_Analysis[Q3 Average], 0)</f>
        <v>86.808599999999998</v>
      </c>
      <c r="AL658" s="32">
        <f>_xlfn.XLOOKUP(Master1[[#This Row],[cu_id]],Revenue_Analysis[cuid],Revenue_Analysis[Q4 Average], 0)</f>
        <v>86.940799999999996</v>
      </c>
      <c r="AM658" s="34" t="s">
        <v>4592</v>
      </c>
      <c r="AN658" s="35" t="s">
        <v>4592</v>
      </c>
      <c r="AO658" s="35" t="s">
        <v>4592</v>
      </c>
      <c r="AP658" s="35" t="s">
        <v>4592</v>
      </c>
      <c r="AQ658" s="20" t="s">
        <v>0</v>
      </c>
      <c r="AR658" s="20"/>
      <c r="AS658" s="14">
        <f>IFERROR(_xlfn.XLOOKUP(Master1[[#This Row],[cu_id]],StopTimes[cu_ID],StopTimes[Average Stop Time]), 0)</f>
        <v>1.9229166666666666</v>
      </c>
      <c r="AT658" s="14">
        <f>IF(Master1[[#This Row],[RSP StopTime Override]] &lt;&gt; "",Master1[[#This Row],[RSP StopTime Override]],IF(Master1[[#This Row],[Avg Stop Time Helper]] &lt;&gt; 0, Master1[[#This Row],[Avg Stop Time Helper]],Average_Stop_Time))</f>
        <v>1.9229166666666666</v>
      </c>
      <c r="AU658" s="13"/>
    </row>
    <row r="659" spans="1:47" x14ac:dyDescent="0.3">
      <c r="A659" s="18" t="s">
        <v>3182</v>
      </c>
      <c r="B659" s="20">
        <v>47</v>
      </c>
      <c r="C659" s="20" t="s">
        <v>14</v>
      </c>
      <c r="D659" s="19">
        <v>99088</v>
      </c>
      <c r="E659" s="19" t="s">
        <v>73</v>
      </c>
      <c r="F659" s="19" t="s">
        <v>5639</v>
      </c>
      <c r="G659" s="19" t="s">
        <v>5640</v>
      </c>
      <c r="H659" s="19" t="s">
        <v>5</v>
      </c>
      <c r="I659" s="19" t="s">
        <v>5641</v>
      </c>
      <c r="J659" s="19" t="s">
        <v>4</v>
      </c>
      <c r="K659" s="19" t="s">
        <v>5642</v>
      </c>
      <c r="L659" s="21" t="s">
        <v>16</v>
      </c>
      <c r="M659" s="20" t="s">
        <v>3</v>
      </c>
      <c r="N659" s="20" t="s">
        <v>2</v>
      </c>
      <c r="O659" s="20">
        <v>150</v>
      </c>
      <c r="P659" s="20">
        <v>0</v>
      </c>
      <c r="Q659" s="20">
        <v>0</v>
      </c>
      <c r="R659" s="20">
        <v>0</v>
      </c>
      <c r="S659" s="20">
        <v>150</v>
      </c>
      <c r="T659" s="20">
        <v>0</v>
      </c>
      <c r="U659" s="20">
        <v>52</v>
      </c>
      <c r="V659" s="30">
        <v>132</v>
      </c>
      <c r="W659" s="30">
        <v>10</v>
      </c>
      <c r="X659" s="33">
        <f>IFERROR(1 -(Master1[[#This Row],[Avg Garment Scans per Delivery]]/Master1[[#This Row],[Garment Inventory]]), 0)</f>
        <v>0.9242424242424242</v>
      </c>
      <c r="Y659" s="30">
        <v>6</v>
      </c>
      <c r="Z659" s="30">
        <v>132</v>
      </c>
      <c r="AA659" s="32">
        <f>_xlfn.XLOOKUP(Master1[[#This Row],[cu_id]], Revenue_Analysis[cuid], Revenue_Analysis[Q1 Low Deviation], 0)</f>
        <v>41.756999999999998</v>
      </c>
      <c r="AB659" s="32">
        <f>_xlfn.XLOOKUP(Master1[[#This Row],[cu_id]],Revenue_Analysis[cuid],Revenue_Analysis[Q1 High Deviation], 0)</f>
        <v>44.111400000000003</v>
      </c>
      <c r="AC659" s="32">
        <f>_xlfn.XLOOKUP(Master1[[#This Row],[cu_id]],Revenue_Analysis[cuid],Revenue_Analysis[Q2 Low Deviation], 0)</f>
        <v>41.739100000000001</v>
      </c>
      <c r="AD659" s="32">
        <f>_xlfn.XLOOKUP(Master1[[#This Row],[cu_id]],Revenue_Analysis[cuid],Revenue_Analysis[Q2 High Deviation], 0)</f>
        <v>69.170100000000005</v>
      </c>
      <c r="AE659" s="32">
        <f>_xlfn.XLOOKUP(Master1[[#This Row],[cu_id]],Revenue_Analysis[cuid],Revenue_Analysis[Q3 Low Deviation], 0)</f>
        <v>49.189700000000002</v>
      </c>
      <c r="AF659" s="32">
        <f>_xlfn.XLOOKUP(Master1[[#This Row],[cu_id]],Revenue_Analysis[cuid],Revenue_Analysis[Q3 High Deviation], 0)</f>
        <v>61.736499999999999</v>
      </c>
      <c r="AG659" s="32">
        <f>_xlfn.XLOOKUP(Master1[[#This Row],[cu_id]],Revenue_Analysis[cuid],Revenue_Analysis[Q4 Low Deviation], 0)</f>
        <v>42.03</v>
      </c>
      <c r="AH659" s="32">
        <f>_xlfn.XLOOKUP(Master1[[#This Row],[cu_id]],Revenue_Analysis[cuid],Revenue_Analysis[Q4 High Deviation], 0)</f>
        <v>42.03</v>
      </c>
      <c r="AI659" s="32">
        <f>_xlfn.XLOOKUP(Master1[[#This Row],[cu_id]],Revenue_Analysis[cuid],Revenue_Analysis[Q1 Average], 0)</f>
        <v>42.934199999999997</v>
      </c>
      <c r="AJ659" s="32">
        <f>_xlfn.XLOOKUP(Master1[[#This Row],[cu_id]],Revenue_Analysis[cuid],Revenue_Analysis[Q2 Average], 0)</f>
        <v>55.454599999999999</v>
      </c>
      <c r="AK659" s="32">
        <f>_xlfn.XLOOKUP(Master1[[#This Row],[cu_id]],Revenue_Analysis[cuid],Revenue_Analysis[Q3 Average], 0)</f>
        <v>55.463099999999997</v>
      </c>
      <c r="AL659" s="32">
        <f>_xlfn.XLOOKUP(Master1[[#This Row],[cu_id]],Revenue_Analysis[cuid],Revenue_Analysis[Q4 Average], 0)</f>
        <v>42.03</v>
      </c>
      <c r="AM659" s="34">
        <v>0.29166666666666669</v>
      </c>
      <c r="AN659" s="35">
        <v>0.70833333333333337</v>
      </c>
      <c r="AO659" s="35" t="s">
        <v>4592</v>
      </c>
      <c r="AP659" s="35" t="s">
        <v>4592</v>
      </c>
      <c r="AQ659" s="20" t="s">
        <v>0</v>
      </c>
      <c r="AR659" s="20"/>
      <c r="AS659" s="14">
        <f>IFERROR(_xlfn.XLOOKUP(Master1[[#This Row],[cu_id]],StopTimes[cu_ID],StopTimes[Average Stop Time]), 0)</f>
        <v>3.4437500000000001</v>
      </c>
      <c r="AT659" s="14">
        <f>IF(Master1[[#This Row],[RSP StopTime Override]] &lt;&gt; "",Master1[[#This Row],[RSP StopTime Override]],IF(Master1[[#This Row],[Avg Stop Time Helper]] &lt;&gt; 0, Master1[[#This Row],[Avg Stop Time Helper]],Average_Stop_Time))</f>
        <v>3.4437500000000001</v>
      </c>
      <c r="AU659" s="13"/>
    </row>
    <row r="660" spans="1:47" x14ac:dyDescent="0.3">
      <c r="A660" s="18" t="s">
        <v>3183</v>
      </c>
      <c r="B660" s="20">
        <v>51</v>
      </c>
      <c r="C660" s="20" t="s">
        <v>14</v>
      </c>
      <c r="D660" s="19">
        <v>99088</v>
      </c>
      <c r="E660" s="19" t="s">
        <v>15</v>
      </c>
      <c r="F660" s="19" t="s">
        <v>6348</v>
      </c>
      <c r="G660" s="19" t="s">
        <v>6349</v>
      </c>
      <c r="H660" s="19" t="s">
        <v>5</v>
      </c>
      <c r="I660" s="19" t="s">
        <v>6264</v>
      </c>
      <c r="J660" s="19" t="s">
        <v>4</v>
      </c>
      <c r="K660" s="19" t="s">
        <v>6265</v>
      </c>
      <c r="L660" s="21" t="s">
        <v>16</v>
      </c>
      <c r="M660" s="20" t="s">
        <v>3</v>
      </c>
      <c r="N660" s="20" t="s">
        <v>2</v>
      </c>
      <c r="O660" s="20">
        <v>3</v>
      </c>
      <c r="P660" s="20">
        <v>0</v>
      </c>
      <c r="Q660" s="20">
        <v>0</v>
      </c>
      <c r="R660" s="20">
        <v>0</v>
      </c>
      <c r="S660" s="20">
        <v>3</v>
      </c>
      <c r="T660" s="20">
        <v>0</v>
      </c>
      <c r="U660" s="20">
        <v>54</v>
      </c>
      <c r="V660" s="30">
        <v>159</v>
      </c>
      <c r="W660" s="30">
        <v>13</v>
      </c>
      <c r="X660" s="33">
        <f>IFERROR(1 -(Master1[[#This Row],[Avg Garment Scans per Delivery]]/Master1[[#This Row],[Garment Inventory]]), 0)</f>
        <v>0.91823899371069184</v>
      </c>
      <c r="Y660" s="30">
        <v>7</v>
      </c>
      <c r="Z660" s="30">
        <v>148</v>
      </c>
      <c r="AA660" s="32">
        <f>_xlfn.XLOOKUP(Master1[[#This Row],[cu_id]], Revenue_Analysis[cuid], Revenue_Analysis[Q1 Low Deviation], 0)</f>
        <v>56.939399999999999</v>
      </c>
      <c r="AB660" s="32">
        <f>_xlfn.XLOOKUP(Master1[[#This Row],[cu_id]],Revenue_Analysis[cuid],Revenue_Analysis[Q1 High Deviation], 0)</f>
        <v>63.971400000000003</v>
      </c>
      <c r="AC660" s="32">
        <f>_xlfn.XLOOKUP(Master1[[#This Row],[cu_id]],Revenue_Analysis[cuid],Revenue_Analysis[Q2 Low Deviation], 0)</f>
        <v>47.233499999999999</v>
      </c>
      <c r="AD660" s="32">
        <f>_xlfn.XLOOKUP(Master1[[#This Row],[cu_id]],Revenue_Analysis[cuid],Revenue_Analysis[Q2 High Deviation], 0)</f>
        <v>63.849499999999999</v>
      </c>
      <c r="AE660" s="32">
        <f>_xlfn.XLOOKUP(Master1[[#This Row],[cu_id]],Revenue_Analysis[cuid],Revenue_Analysis[Q3 Low Deviation], 0)</f>
        <v>37.166499999999999</v>
      </c>
      <c r="AF660" s="32">
        <f>_xlfn.XLOOKUP(Master1[[#This Row],[cu_id]],Revenue_Analysis[cuid],Revenue_Analysis[Q3 High Deviation], 0)</f>
        <v>56.817700000000002</v>
      </c>
      <c r="AG660" s="32">
        <f>_xlfn.XLOOKUP(Master1[[#This Row],[cu_id]],Revenue_Analysis[cuid],Revenue_Analysis[Q4 Low Deviation], 0)</f>
        <v>70.700199999999995</v>
      </c>
      <c r="AH660" s="32">
        <f>_xlfn.XLOOKUP(Master1[[#This Row],[cu_id]],Revenue_Analysis[cuid],Revenue_Analysis[Q4 High Deviation], 0)</f>
        <v>80.782799999999995</v>
      </c>
      <c r="AI660" s="32">
        <f>_xlfn.XLOOKUP(Master1[[#This Row],[cu_id]],Revenue_Analysis[cuid],Revenue_Analysis[Q1 Average], 0)</f>
        <v>60.455399999999997</v>
      </c>
      <c r="AJ660" s="32">
        <f>_xlfn.XLOOKUP(Master1[[#This Row],[cu_id]],Revenue_Analysis[cuid],Revenue_Analysis[Q2 Average], 0)</f>
        <v>55.541499999999999</v>
      </c>
      <c r="AK660" s="32">
        <f>_xlfn.XLOOKUP(Master1[[#This Row],[cu_id]],Revenue_Analysis[cuid],Revenue_Analysis[Q3 Average], 0)</f>
        <v>46.992100000000001</v>
      </c>
      <c r="AL660" s="32">
        <f>_xlfn.XLOOKUP(Master1[[#This Row],[cu_id]],Revenue_Analysis[cuid],Revenue_Analysis[Q4 Average], 0)</f>
        <v>75.741500000000002</v>
      </c>
      <c r="AM660" s="34">
        <v>0.27083333333333331</v>
      </c>
      <c r="AN660" s="35">
        <v>0.66666666666666663</v>
      </c>
      <c r="AO660" s="35" t="s">
        <v>4592</v>
      </c>
      <c r="AP660" s="35" t="s">
        <v>4592</v>
      </c>
      <c r="AQ660" s="20" t="s">
        <v>0</v>
      </c>
      <c r="AR660" s="20"/>
      <c r="AS660" s="14">
        <f>IFERROR(_xlfn.XLOOKUP(Master1[[#This Row],[cu_id]],StopTimes[cu_ID],StopTimes[Average Stop Time]), 0)</f>
        <v>7.40625</v>
      </c>
      <c r="AT660" s="14">
        <f>IF(Master1[[#This Row],[RSP StopTime Override]] &lt;&gt; "",Master1[[#This Row],[RSP StopTime Override]],IF(Master1[[#This Row],[Avg Stop Time Helper]] &lt;&gt; 0, Master1[[#This Row],[Avg Stop Time Helper]],Average_Stop_Time))</f>
        <v>7.40625</v>
      </c>
      <c r="AU660" s="13"/>
    </row>
    <row r="661" spans="1:47" x14ac:dyDescent="0.3">
      <c r="A661" s="18" t="s">
        <v>3184</v>
      </c>
      <c r="B661" s="20">
        <v>47</v>
      </c>
      <c r="C661" s="20" t="s">
        <v>6</v>
      </c>
      <c r="D661" s="19">
        <v>99088</v>
      </c>
      <c r="E661" s="19" t="s">
        <v>51</v>
      </c>
      <c r="F661" s="19" t="s">
        <v>5501</v>
      </c>
      <c r="G661" s="19" t="s">
        <v>5502</v>
      </c>
      <c r="H661" s="19" t="s">
        <v>5</v>
      </c>
      <c r="I661" s="19" t="s">
        <v>5311</v>
      </c>
      <c r="J661" s="19" t="s">
        <v>4</v>
      </c>
      <c r="K661" s="19" t="s">
        <v>5312</v>
      </c>
      <c r="L661" s="21" t="s">
        <v>16</v>
      </c>
      <c r="M661" s="20" t="s">
        <v>3</v>
      </c>
      <c r="N661" s="20" t="s">
        <v>2</v>
      </c>
      <c r="O661" s="20">
        <v>20</v>
      </c>
      <c r="P661" s="20">
        <v>0</v>
      </c>
      <c r="Q661" s="20">
        <v>0</v>
      </c>
      <c r="R661" s="20">
        <v>20</v>
      </c>
      <c r="S661" s="20">
        <v>0</v>
      </c>
      <c r="T661" s="20">
        <v>0</v>
      </c>
      <c r="U661" s="20">
        <v>52</v>
      </c>
      <c r="V661" s="30">
        <v>99</v>
      </c>
      <c r="W661" s="30">
        <v>19</v>
      </c>
      <c r="X661" s="33">
        <f>IFERROR(1 -(Master1[[#This Row],[Avg Garment Scans per Delivery]]/Master1[[#This Row],[Garment Inventory]]), 0)</f>
        <v>0.80808080808080807</v>
      </c>
      <c r="Y661" s="30">
        <v>5</v>
      </c>
      <c r="Z661" s="30">
        <v>111</v>
      </c>
      <c r="AA661" s="32">
        <f>_xlfn.XLOOKUP(Master1[[#This Row],[cu_id]], Revenue_Analysis[cuid], Revenue_Analysis[Q1 Low Deviation], 0)</f>
        <v>40.594000000000001</v>
      </c>
      <c r="AB661" s="32">
        <f>_xlfn.XLOOKUP(Master1[[#This Row],[cu_id]],Revenue_Analysis[cuid],Revenue_Analysis[Q1 High Deviation], 0)</f>
        <v>44.590600000000002</v>
      </c>
      <c r="AC661" s="32">
        <f>_xlfn.XLOOKUP(Master1[[#This Row],[cu_id]],Revenue_Analysis[cuid],Revenue_Analysis[Q2 Low Deviation], 0)</f>
        <v>34.7498</v>
      </c>
      <c r="AD661" s="32">
        <f>_xlfn.XLOOKUP(Master1[[#This Row],[cu_id]],Revenue_Analysis[cuid],Revenue_Analysis[Q2 High Deviation], 0)</f>
        <v>50.242600000000003</v>
      </c>
      <c r="AE661" s="32">
        <f>_xlfn.XLOOKUP(Master1[[#This Row],[cu_id]],Revenue_Analysis[cuid],Revenue_Analysis[Q3 Low Deviation], 0)</f>
        <v>35.682200000000002</v>
      </c>
      <c r="AF661" s="32">
        <f>_xlfn.XLOOKUP(Master1[[#This Row],[cu_id]],Revenue_Analysis[cuid],Revenue_Analysis[Q3 High Deviation], 0)</f>
        <v>63.502400000000002</v>
      </c>
      <c r="AG661" s="32">
        <f>_xlfn.XLOOKUP(Master1[[#This Row],[cu_id]],Revenue_Analysis[cuid],Revenue_Analysis[Q4 Low Deviation], 0)</f>
        <v>34.412500000000001</v>
      </c>
      <c r="AH661" s="32">
        <f>_xlfn.XLOOKUP(Master1[[#This Row],[cu_id]],Revenue_Analysis[cuid],Revenue_Analysis[Q4 High Deviation], 0)</f>
        <v>40.455100000000002</v>
      </c>
      <c r="AI661" s="32">
        <f>_xlfn.XLOOKUP(Master1[[#This Row],[cu_id]],Revenue_Analysis[cuid],Revenue_Analysis[Q1 Average], 0)</f>
        <v>42.592300000000002</v>
      </c>
      <c r="AJ661" s="32">
        <f>_xlfn.XLOOKUP(Master1[[#This Row],[cu_id]],Revenue_Analysis[cuid],Revenue_Analysis[Q2 Average], 0)</f>
        <v>42.496200000000002</v>
      </c>
      <c r="AK661" s="32">
        <f>_xlfn.XLOOKUP(Master1[[#This Row],[cu_id]],Revenue_Analysis[cuid],Revenue_Analysis[Q3 Average], 0)</f>
        <v>49.592300000000002</v>
      </c>
      <c r="AL661" s="32">
        <f>_xlfn.XLOOKUP(Master1[[#This Row],[cu_id]],Revenue_Analysis[cuid],Revenue_Analysis[Q4 Average], 0)</f>
        <v>37.433799999999998</v>
      </c>
      <c r="AM661" s="34">
        <v>0.29166666666666669</v>
      </c>
      <c r="AN661" s="35" t="s">
        <v>1</v>
      </c>
      <c r="AO661" s="35" t="s">
        <v>4592</v>
      </c>
      <c r="AP661" s="35" t="s">
        <v>4592</v>
      </c>
      <c r="AQ661" s="20" t="s">
        <v>0</v>
      </c>
      <c r="AR661" s="20"/>
      <c r="AS661" s="14">
        <f>IFERROR(_xlfn.XLOOKUP(Master1[[#This Row],[cu_id]],StopTimes[cu_ID],StopTimes[Average Stop Time]), 0)</f>
        <v>5.8687500000000004</v>
      </c>
      <c r="AT661" s="14">
        <f>IF(Master1[[#This Row],[RSP StopTime Override]] &lt;&gt; "",Master1[[#This Row],[RSP StopTime Override]],IF(Master1[[#This Row],[Avg Stop Time Helper]] &lt;&gt; 0, Master1[[#This Row],[Avg Stop Time Helper]],Average_Stop_Time))</f>
        <v>5.8687500000000004</v>
      </c>
      <c r="AU661" s="13"/>
    </row>
    <row r="662" spans="1:47" x14ac:dyDescent="0.3">
      <c r="A662" s="18" t="s">
        <v>3185</v>
      </c>
      <c r="B662" s="20">
        <v>47</v>
      </c>
      <c r="C662" s="20" t="s">
        <v>12</v>
      </c>
      <c r="D662" s="19">
        <v>532426</v>
      </c>
      <c r="E662" s="19" t="s">
        <v>13</v>
      </c>
      <c r="F662" s="19" t="s">
        <v>5450</v>
      </c>
      <c r="G662" s="19" t="s">
        <v>5451</v>
      </c>
      <c r="H662" s="19" t="s">
        <v>5</v>
      </c>
      <c r="I662" s="19" t="s">
        <v>5380</v>
      </c>
      <c r="J662" s="19" t="s">
        <v>4</v>
      </c>
      <c r="K662" s="19" t="s">
        <v>5381</v>
      </c>
      <c r="L662" s="21" t="s">
        <v>16</v>
      </c>
      <c r="M662" s="20" t="s">
        <v>3</v>
      </c>
      <c r="N662" s="20" t="s">
        <v>2</v>
      </c>
      <c r="O662" s="20">
        <v>125</v>
      </c>
      <c r="P662" s="20">
        <v>0</v>
      </c>
      <c r="Q662" s="20">
        <v>125</v>
      </c>
      <c r="R662" s="20">
        <v>0</v>
      </c>
      <c r="S662" s="20">
        <v>0</v>
      </c>
      <c r="T662" s="20">
        <v>0</v>
      </c>
      <c r="U662" s="20">
        <v>52</v>
      </c>
      <c r="V662" s="30">
        <v>22</v>
      </c>
      <c r="W662" s="30">
        <v>8</v>
      </c>
      <c r="X662" s="33">
        <f>IFERROR(1 -(Master1[[#This Row],[Avg Garment Scans per Delivery]]/Master1[[#This Row],[Garment Inventory]]), 0)</f>
        <v>0.63636363636363635</v>
      </c>
      <c r="Y662" s="30">
        <v>1</v>
      </c>
      <c r="Z662" s="30">
        <v>20</v>
      </c>
      <c r="AA662" s="32">
        <f>_xlfn.XLOOKUP(Master1[[#This Row],[cu_id]], Revenue_Analysis[cuid], Revenue_Analysis[Q1 Low Deviation], 0)</f>
        <v>53.597200000000001</v>
      </c>
      <c r="AB662" s="32">
        <f>_xlfn.XLOOKUP(Master1[[#This Row],[cu_id]],Revenue_Analysis[cuid],Revenue_Analysis[Q1 High Deviation], 0)</f>
        <v>61.090400000000002</v>
      </c>
      <c r="AC662" s="32">
        <f>_xlfn.XLOOKUP(Master1[[#This Row],[cu_id]],Revenue_Analysis[cuid],Revenue_Analysis[Q2 Low Deviation], 0)</f>
        <v>51.801900000000003</v>
      </c>
      <c r="AD662" s="32">
        <f>_xlfn.XLOOKUP(Master1[[#This Row],[cu_id]],Revenue_Analysis[cuid],Revenue_Analysis[Q2 High Deviation], 0)</f>
        <v>83.702699999999993</v>
      </c>
      <c r="AE662" s="32">
        <f>_xlfn.XLOOKUP(Master1[[#This Row],[cu_id]],Revenue_Analysis[cuid],Revenue_Analysis[Q3 Low Deviation], 0)</f>
        <v>55.0197</v>
      </c>
      <c r="AF662" s="32">
        <f>_xlfn.XLOOKUP(Master1[[#This Row],[cu_id]],Revenue_Analysis[cuid],Revenue_Analysis[Q3 High Deviation], 0)</f>
        <v>87.118700000000004</v>
      </c>
      <c r="AG662" s="32">
        <f>_xlfn.XLOOKUP(Master1[[#This Row],[cu_id]],Revenue_Analysis[cuid],Revenue_Analysis[Q4 Low Deviation], 0)</f>
        <v>41.997100000000003</v>
      </c>
      <c r="AH662" s="32">
        <f>_xlfn.XLOOKUP(Master1[[#This Row],[cu_id]],Revenue_Analysis[cuid],Revenue_Analysis[Q4 High Deviation], 0)</f>
        <v>98.365899999999996</v>
      </c>
      <c r="AI662" s="32">
        <f>_xlfn.XLOOKUP(Master1[[#This Row],[cu_id]],Revenue_Analysis[cuid],Revenue_Analysis[Q1 Average], 0)</f>
        <v>57.343800000000002</v>
      </c>
      <c r="AJ662" s="32">
        <f>_xlfn.XLOOKUP(Master1[[#This Row],[cu_id]],Revenue_Analysis[cuid],Revenue_Analysis[Q2 Average], 0)</f>
        <v>67.752300000000005</v>
      </c>
      <c r="AK662" s="32">
        <f>_xlfn.XLOOKUP(Master1[[#This Row],[cu_id]],Revenue_Analysis[cuid],Revenue_Analysis[Q3 Average], 0)</f>
        <v>71.069199999999995</v>
      </c>
      <c r="AL662" s="32">
        <f>_xlfn.XLOOKUP(Master1[[#This Row],[cu_id]],Revenue_Analysis[cuid],Revenue_Analysis[Q4 Average], 0)</f>
        <v>70.1815</v>
      </c>
      <c r="AM662" s="34">
        <v>0.33333333333333331</v>
      </c>
      <c r="AN662" s="35">
        <v>0.20833333333333334</v>
      </c>
      <c r="AO662" s="35" t="s">
        <v>4592</v>
      </c>
      <c r="AP662" s="35" t="s">
        <v>4592</v>
      </c>
      <c r="AQ662" s="20" t="s">
        <v>0</v>
      </c>
      <c r="AR662" s="20"/>
      <c r="AS662" s="14">
        <f>IFERROR(_xlfn.XLOOKUP(Master1[[#This Row],[cu_id]],StopTimes[cu_ID],StopTimes[Average Stop Time]), 0)</f>
        <v>6.6619047633333333</v>
      </c>
      <c r="AT662" s="14">
        <f>IF(Master1[[#This Row],[RSP StopTime Override]] &lt;&gt; "",Master1[[#This Row],[RSP StopTime Override]],IF(Master1[[#This Row],[Avg Stop Time Helper]] &lt;&gt; 0, Master1[[#This Row],[Avg Stop Time Helper]],Average_Stop_Time))</f>
        <v>6.6619047633333333</v>
      </c>
      <c r="AU662" s="13"/>
    </row>
    <row r="663" spans="1:47" x14ac:dyDescent="0.3">
      <c r="A663" s="18" t="s">
        <v>3186</v>
      </c>
      <c r="B663" s="20">
        <v>6</v>
      </c>
      <c r="C663" s="20" t="s">
        <v>12</v>
      </c>
      <c r="D663" s="19">
        <v>532665</v>
      </c>
      <c r="E663" s="19" t="s">
        <v>94</v>
      </c>
      <c r="F663" s="19" t="s">
        <v>4753</v>
      </c>
      <c r="G663" s="19" t="s">
        <v>4754</v>
      </c>
      <c r="H663" s="19" t="s">
        <v>5</v>
      </c>
      <c r="I663" s="19" t="s">
        <v>4701</v>
      </c>
      <c r="J663" s="19" t="s">
        <v>4</v>
      </c>
      <c r="K663" s="19" t="s">
        <v>4702</v>
      </c>
      <c r="L663" s="21" t="s">
        <v>16</v>
      </c>
      <c r="M663" s="20" t="s">
        <v>3</v>
      </c>
      <c r="N663" s="20" t="s">
        <v>2</v>
      </c>
      <c r="O663" s="20">
        <v>100</v>
      </c>
      <c r="P663" s="20">
        <v>0</v>
      </c>
      <c r="Q663" s="20">
        <v>100</v>
      </c>
      <c r="R663" s="20">
        <v>0</v>
      </c>
      <c r="S663" s="20">
        <v>0</v>
      </c>
      <c r="T663" s="20">
        <v>0</v>
      </c>
      <c r="U663" s="20">
        <v>52</v>
      </c>
      <c r="V663" s="30"/>
      <c r="W663" s="30"/>
      <c r="X663" s="33">
        <f>IFERROR(1 -(Master1[[#This Row],[Avg Garment Scans per Delivery]]/Master1[[#This Row],[Garment Inventory]]), 0)</f>
        <v>0</v>
      </c>
      <c r="Y663" s="30"/>
      <c r="Z663" s="30"/>
      <c r="AA663" s="32">
        <f>_xlfn.XLOOKUP(Master1[[#This Row],[cu_id]], Revenue_Analysis[cuid], Revenue_Analysis[Q1 Low Deviation], 0)</f>
        <v>79.274199999999993</v>
      </c>
      <c r="AB663" s="32">
        <f>_xlfn.XLOOKUP(Master1[[#This Row],[cu_id]],Revenue_Analysis[cuid],Revenue_Analysis[Q1 High Deviation], 0)</f>
        <v>80.484200000000001</v>
      </c>
      <c r="AC663" s="32">
        <f>_xlfn.XLOOKUP(Master1[[#This Row],[cu_id]],Revenue_Analysis[cuid],Revenue_Analysis[Q2 Low Deviation], 0)</f>
        <v>80.915400000000005</v>
      </c>
      <c r="AD663" s="32">
        <f>_xlfn.XLOOKUP(Master1[[#This Row],[cu_id]],Revenue_Analysis[cuid],Revenue_Analysis[Q2 High Deviation], 0)</f>
        <v>82.892200000000003</v>
      </c>
      <c r="AE663" s="32">
        <f>_xlfn.XLOOKUP(Master1[[#This Row],[cu_id]],Revenue_Analysis[cuid],Revenue_Analysis[Q3 Low Deviation], 0)</f>
        <v>82.819800000000001</v>
      </c>
      <c r="AF663" s="32">
        <f>_xlfn.XLOOKUP(Master1[[#This Row],[cu_id]],Revenue_Analysis[cuid],Revenue_Analysis[Q3 High Deviation], 0)</f>
        <v>83.535600000000002</v>
      </c>
      <c r="AG663" s="32">
        <f>_xlfn.XLOOKUP(Master1[[#This Row],[cu_id]],Revenue_Analysis[cuid],Revenue_Analysis[Q4 Low Deviation], 0)</f>
        <v>79.849999999999994</v>
      </c>
      <c r="AH663" s="32">
        <f>_xlfn.XLOOKUP(Master1[[#This Row],[cu_id]],Revenue_Analysis[cuid],Revenue_Analysis[Q4 High Deviation], 0)</f>
        <v>79.849999999999994</v>
      </c>
      <c r="AI663" s="32">
        <f>_xlfn.XLOOKUP(Master1[[#This Row],[cu_id]],Revenue_Analysis[cuid],Revenue_Analysis[Q1 Average], 0)</f>
        <v>79.879199999999997</v>
      </c>
      <c r="AJ663" s="32">
        <f>_xlfn.XLOOKUP(Master1[[#This Row],[cu_id]],Revenue_Analysis[cuid],Revenue_Analysis[Q2 Average], 0)</f>
        <v>81.903800000000004</v>
      </c>
      <c r="AK663" s="32">
        <f>_xlfn.XLOOKUP(Master1[[#This Row],[cu_id]],Revenue_Analysis[cuid],Revenue_Analysis[Q3 Average], 0)</f>
        <v>83.177700000000002</v>
      </c>
      <c r="AL663" s="32">
        <f>_xlfn.XLOOKUP(Master1[[#This Row],[cu_id]],Revenue_Analysis[cuid],Revenue_Analysis[Q4 Average], 0)</f>
        <v>79.849999999999994</v>
      </c>
      <c r="AM663" s="34">
        <v>0.375</v>
      </c>
      <c r="AN663" s="35">
        <v>0.70833333333333337</v>
      </c>
      <c r="AO663" s="35" t="s">
        <v>4592</v>
      </c>
      <c r="AP663" s="35" t="s">
        <v>4592</v>
      </c>
      <c r="AQ663" s="20" t="s">
        <v>0</v>
      </c>
      <c r="AR663" s="20"/>
      <c r="AS663" s="14">
        <f>IFERROR(_xlfn.XLOOKUP(Master1[[#This Row],[cu_id]],StopTimes[cu_ID],StopTimes[Average Stop Time]), 0)</f>
        <v>7.0976190466666669</v>
      </c>
      <c r="AT663" s="14">
        <f>IF(Master1[[#This Row],[RSP StopTime Override]] &lt;&gt; "",Master1[[#This Row],[RSP StopTime Override]],IF(Master1[[#This Row],[Avg Stop Time Helper]] &lt;&gt; 0, Master1[[#This Row],[Avg Stop Time Helper]],Average_Stop_Time))</f>
        <v>7.0976190466666669</v>
      </c>
      <c r="AU663" s="13"/>
    </row>
    <row r="664" spans="1:47" x14ac:dyDescent="0.3">
      <c r="A664" s="18" t="s">
        <v>3187</v>
      </c>
      <c r="B664" s="20">
        <v>56</v>
      </c>
      <c r="C664" s="20" t="s">
        <v>7</v>
      </c>
      <c r="D664" s="19">
        <v>99061</v>
      </c>
      <c r="E664" s="19" t="s">
        <v>7171</v>
      </c>
      <c r="F664" s="19" t="s">
        <v>7172</v>
      </c>
      <c r="G664" s="19" t="s">
        <v>7165</v>
      </c>
      <c r="H664" s="19" t="s">
        <v>11</v>
      </c>
      <c r="I664" s="19" t="s">
        <v>5275</v>
      </c>
      <c r="J664" s="19" t="s">
        <v>4</v>
      </c>
      <c r="K664" s="19" t="s">
        <v>5276</v>
      </c>
      <c r="L664" s="21" t="s">
        <v>16</v>
      </c>
      <c r="M664" s="20" t="s">
        <v>3</v>
      </c>
      <c r="N664" s="20" t="s">
        <v>2</v>
      </c>
      <c r="O664" s="20">
        <v>20</v>
      </c>
      <c r="P664" s="20">
        <v>0</v>
      </c>
      <c r="Q664" s="20">
        <v>0</v>
      </c>
      <c r="R664" s="20">
        <v>0</v>
      </c>
      <c r="S664" s="20">
        <v>0</v>
      </c>
      <c r="T664" s="20">
        <v>20</v>
      </c>
      <c r="U664" s="20">
        <v>52</v>
      </c>
      <c r="V664" s="30"/>
      <c r="W664" s="30"/>
      <c r="X664" s="33">
        <f>IFERROR(1 -(Master1[[#This Row],[Avg Garment Scans per Delivery]]/Master1[[#This Row],[Garment Inventory]]), 0)</f>
        <v>0</v>
      </c>
      <c r="Y664" s="30"/>
      <c r="Z664" s="30"/>
      <c r="AA664" s="32">
        <f>_xlfn.XLOOKUP(Master1[[#This Row],[cu_id]], Revenue_Analysis[cuid], Revenue_Analysis[Q1 Low Deviation], 0)</f>
        <v>21.110600000000002</v>
      </c>
      <c r="AB664" s="32">
        <f>_xlfn.XLOOKUP(Master1[[#This Row],[cu_id]],Revenue_Analysis[cuid],Revenue_Analysis[Q1 High Deviation], 0)</f>
        <v>25.282800000000002</v>
      </c>
      <c r="AC664" s="32">
        <f>_xlfn.XLOOKUP(Master1[[#This Row],[cu_id]],Revenue_Analysis[cuid],Revenue_Analysis[Q2 Low Deviation], 0)</f>
        <v>23.608000000000001</v>
      </c>
      <c r="AD664" s="32">
        <f>_xlfn.XLOOKUP(Master1[[#This Row],[cu_id]],Revenue_Analysis[cuid],Revenue_Analysis[Q2 High Deviation], 0)</f>
        <v>28.461200000000002</v>
      </c>
      <c r="AE664" s="32">
        <f>_xlfn.XLOOKUP(Master1[[#This Row],[cu_id]],Revenue_Analysis[cuid],Revenue_Analysis[Q3 Low Deviation], 0)</f>
        <v>22.552199999999999</v>
      </c>
      <c r="AF664" s="32">
        <f>_xlfn.XLOOKUP(Master1[[#This Row],[cu_id]],Revenue_Analysis[cuid],Revenue_Analysis[Q3 High Deviation], 0)</f>
        <v>26.779199999999999</v>
      </c>
      <c r="AG664" s="32">
        <f>_xlfn.XLOOKUP(Master1[[#This Row],[cu_id]],Revenue_Analysis[cuid],Revenue_Analysis[Q4 Low Deviation], 0)</f>
        <v>16.528199999999998</v>
      </c>
      <c r="AH664" s="32">
        <f>_xlfn.XLOOKUP(Master1[[#This Row],[cu_id]],Revenue_Analysis[cuid],Revenue_Analysis[Q4 High Deviation], 0)</f>
        <v>21.655999999999999</v>
      </c>
      <c r="AI664" s="32">
        <f>_xlfn.XLOOKUP(Master1[[#This Row],[cu_id]],Revenue_Analysis[cuid],Revenue_Analysis[Q1 Average], 0)</f>
        <v>23.1967</v>
      </c>
      <c r="AJ664" s="32">
        <f>_xlfn.XLOOKUP(Master1[[#This Row],[cu_id]],Revenue_Analysis[cuid],Revenue_Analysis[Q2 Average], 0)</f>
        <v>26.034600000000001</v>
      </c>
      <c r="AK664" s="32">
        <f>_xlfn.XLOOKUP(Master1[[#This Row],[cu_id]],Revenue_Analysis[cuid],Revenue_Analysis[Q3 Average], 0)</f>
        <v>24.665700000000001</v>
      </c>
      <c r="AL664" s="32">
        <f>_xlfn.XLOOKUP(Master1[[#This Row],[cu_id]],Revenue_Analysis[cuid],Revenue_Analysis[Q4 Average], 0)</f>
        <v>19.092099999999999</v>
      </c>
      <c r="AM664" s="34">
        <v>0.29166666666666669</v>
      </c>
      <c r="AN664" s="35">
        <v>0.5</v>
      </c>
      <c r="AO664" s="35" t="s">
        <v>4592</v>
      </c>
      <c r="AP664" s="35" t="s">
        <v>4592</v>
      </c>
      <c r="AQ664" s="20" t="s">
        <v>0</v>
      </c>
      <c r="AR664" s="20"/>
      <c r="AS664" s="14">
        <f>IFERROR(_xlfn.XLOOKUP(Master1[[#This Row],[cu_id]],StopTimes[cu_ID],StopTimes[Average Stop Time]), 0)</f>
        <v>5.8190476183333333</v>
      </c>
      <c r="AT664" s="14">
        <f>IF(Master1[[#This Row],[RSP StopTime Override]] &lt;&gt; "",Master1[[#This Row],[RSP StopTime Override]],IF(Master1[[#This Row],[Avg Stop Time Helper]] &lt;&gt; 0, Master1[[#This Row],[Avg Stop Time Helper]],Average_Stop_Time))</f>
        <v>5.8190476183333333</v>
      </c>
      <c r="AU664" s="13"/>
    </row>
    <row r="665" spans="1:47" x14ac:dyDescent="0.3">
      <c r="A665" s="18" t="s">
        <v>3188</v>
      </c>
      <c r="B665" s="20">
        <v>50</v>
      </c>
      <c r="C665" s="20" t="s">
        <v>6</v>
      </c>
      <c r="D665" s="19">
        <v>99061</v>
      </c>
      <c r="E665" s="19" t="s">
        <v>5966</v>
      </c>
      <c r="F665" s="19" t="s">
        <v>5967</v>
      </c>
      <c r="G665" s="19" t="s">
        <v>5968</v>
      </c>
      <c r="H665" s="19" t="s">
        <v>5969</v>
      </c>
      <c r="I665" s="19" t="s">
        <v>4970</v>
      </c>
      <c r="J665" s="19" t="s">
        <v>4</v>
      </c>
      <c r="K665" s="19" t="s">
        <v>5173</v>
      </c>
      <c r="L665" s="21" t="s">
        <v>19</v>
      </c>
      <c r="M665" s="20" t="s">
        <v>18</v>
      </c>
      <c r="N665" s="20" t="s">
        <v>2</v>
      </c>
      <c r="O665" s="20">
        <v>70</v>
      </c>
      <c r="P665" s="20">
        <v>0</v>
      </c>
      <c r="Q665" s="20">
        <v>0</v>
      </c>
      <c r="R665" s="20">
        <v>70</v>
      </c>
      <c r="S665" s="20">
        <v>0</v>
      </c>
      <c r="T665" s="20">
        <v>0</v>
      </c>
      <c r="U665" s="20">
        <v>26</v>
      </c>
      <c r="V665" s="30"/>
      <c r="W665" s="30"/>
      <c r="X665" s="33">
        <f>IFERROR(1 -(Master1[[#This Row],[Avg Garment Scans per Delivery]]/Master1[[#This Row],[Garment Inventory]]), 0)</f>
        <v>0</v>
      </c>
      <c r="Y665" s="30"/>
      <c r="Z665" s="30"/>
      <c r="AA665" s="32">
        <f>_xlfn.XLOOKUP(Master1[[#This Row],[cu_id]], Revenue_Analysis[cuid], Revenue_Analysis[Q1 Low Deviation], 0)</f>
        <v>21.46</v>
      </c>
      <c r="AB665" s="32">
        <f>_xlfn.XLOOKUP(Master1[[#This Row],[cu_id]],Revenue_Analysis[cuid],Revenue_Analysis[Q1 High Deviation], 0)</f>
        <v>22.71</v>
      </c>
      <c r="AC665" s="32">
        <f>_xlfn.XLOOKUP(Master1[[#This Row],[cu_id]],Revenue_Analysis[cuid],Revenue_Analysis[Q2 Low Deviation], 0)</f>
        <v>23.96</v>
      </c>
      <c r="AD665" s="32">
        <f>_xlfn.XLOOKUP(Master1[[#This Row],[cu_id]],Revenue_Analysis[cuid],Revenue_Analysis[Q2 High Deviation], 0)</f>
        <v>23.96</v>
      </c>
      <c r="AE665" s="32">
        <f>_xlfn.XLOOKUP(Master1[[#This Row],[cu_id]],Revenue_Analysis[cuid],Revenue_Analysis[Q3 Low Deviation], 0)</f>
        <v>23.96</v>
      </c>
      <c r="AF665" s="32">
        <f>_xlfn.XLOOKUP(Master1[[#This Row],[cu_id]],Revenue_Analysis[cuid],Revenue_Analysis[Q3 High Deviation], 0)</f>
        <v>23.96</v>
      </c>
      <c r="AG665" s="32">
        <f>_xlfn.XLOOKUP(Master1[[#This Row],[cu_id]],Revenue_Analysis[cuid],Revenue_Analysis[Q4 Low Deviation], 0)</f>
        <v>20.543299999999999</v>
      </c>
      <c r="AH665" s="32">
        <f>_xlfn.XLOOKUP(Master1[[#This Row],[cu_id]],Revenue_Analysis[cuid],Revenue_Analysis[Q4 High Deviation], 0)</f>
        <v>21.1267</v>
      </c>
      <c r="AI665" s="32">
        <f>_xlfn.XLOOKUP(Master1[[#This Row],[cu_id]],Revenue_Analysis[cuid],Revenue_Analysis[Q1 Average], 0)</f>
        <v>22.085000000000001</v>
      </c>
      <c r="AJ665" s="32">
        <f>_xlfn.XLOOKUP(Master1[[#This Row],[cu_id]],Revenue_Analysis[cuid],Revenue_Analysis[Q2 Average], 0)</f>
        <v>23.96</v>
      </c>
      <c r="AK665" s="32">
        <f>_xlfn.XLOOKUP(Master1[[#This Row],[cu_id]],Revenue_Analysis[cuid],Revenue_Analysis[Q3 Average], 0)</f>
        <v>23.96</v>
      </c>
      <c r="AL665" s="32">
        <f>_xlfn.XLOOKUP(Master1[[#This Row],[cu_id]],Revenue_Analysis[cuid],Revenue_Analysis[Q4 Average], 0)</f>
        <v>20.835000000000001</v>
      </c>
      <c r="AM665" s="34">
        <v>0.375</v>
      </c>
      <c r="AN665" s="35">
        <v>0.66666666666666663</v>
      </c>
      <c r="AO665" s="35" t="s">
        <v>4592</v>
      </c>
      <c r="AP665" s="35" t="s">
        <v>4592</v>
      </c>
      <c r="AQ665" s="20" t="s">
        <v>0</v>
      </c>
      <c r="AR665" s="20"/>
      <c r="AS665" s="14">
        <f>IFERROR(_xlfn.XLOOKUP(Master1[[#This Row],[cu_id]],StopTimes[cu_ID],StopTimes[Average Stop Time]), 0)</f>
        <v>9.2916666666666661</v>
      </c>
      <c r="AT665" s="14">
        <f>IF(Master1[[#This Row],[RSP StopTime Override]] &lt;&gt; "",Master1[[#This Row],[RSP StopTime Override]],IF(Master1[[#This Row],[Avg Stop Time Helper]] &lt;&gt; 0, Master1[[#This Row],[Avg Stop Time Helper]],Average_Stop_Time))</f>
        <v>9</v>
      </c>
      <c r="AU665" s="13">
        <v>9</v>
      </c>
    </row>
    <row r="666" spans="1:47" x14ac:dyDescent="0.3">
      <c r="A666" s="18" t="s">
        <v>3189</v>
      </c>
      <c r="B666" s="20">
        <v>52</v>
      </c>
      <c r="C666" s="20" t="s">
        <v>6</v>
      </c>
      <c r="D666" s="19">
        <v>532460</v>
      </c>
      <c r="E666" s="19" t="s">
        <v>13</v>
      </c>
      <c r="F666" s="19" t="s">
        <v>6685</v>
      </c>
      <c r="G666" s="19" t="s">
        <v>6686</v>
      </c>
      <c r="H666" s="19" t="s">
        <v>5</v>
      </c>
      <c r="I666" s="19" t="s">
        <v>6648</v>
      </c>
      <c r="J666" s="19" t="s">
        <v>4</v>
      </c>
      <c r="K666" s="19" t="s">
        <v>5972</v>
      </c>
      <c r="L666" s="21" t="s">
        <v>17</v>
      </c>
      <c r="M666" s="20" t="s">
        <v>10</v>
      </c>
      <c r="N666" s="20" t="s">
        <v>2</v>
      </c>
      <c r="O666" s="20">
        <v>95</v>
      </c>
      <c r="P666" s="20">
        <v>0</v>
      </c>
      <c r="Q666" s="20">
        <v>0</v>
      </c>
      <c r="R666" s="20">
        <v>95</v>
      </c>
      <c r="S666" s="20">
        <v>0</v>
      </c>
      <c r="T666" s="20">
        <v>0</v>
      </c>
      <c r="U666" s="20">
        <v>28</v>
      </c>
      <c r="V666" s="30"/>
      <c r="W666" s="30"/>
      <c r="X666" s="33">
        <f>IFERROR(1 -(Master1[[#This Row],[Avg Garment Scans per Delivery]]/Master1[[#This Row],[Garment Inventory]]), 0)</f>
        <v>0</v>
      </c>
      <c r="Y666" s="30"/>
      <c r="Z666" s="30"/>
      <c r="AA666" s="32">
        <f>_xlfn.XLOOKUP(Master1[[#This Row],[cu_id]], Revenue_Analysis[cuid], Revenue_Analysis[Q1 Low Deviation], 0)</f>
        <v>31.835000000000001</v>
      </c>
      <c r="AB666" s="32">
        <f>_xlfn.XLOOKUP(Master1[[#This Row],[cu_id]],Revenue_Analysis[cuid],Revenue_Analysis[Q1 High Deviation], 0)</f>
        <v>77.457400000000007</v>
      </c>
      <c r="AC666" s="32">
        <f>_xlfn.XLOOKUP(Master1[[#This Row],[cu_id]],Revenue_Analysis[cuid],Revenue_Analysis[Q2 Low Deviation], 0)</f>
        <v>71.4863</v>
      </c>
      <c r="AD666" s="32">
        <f>_xlfn.XLOOKUP(Master1[[#This Row],[cu_id]],Revenue_Analysis[cuid],Revenue_Analysis[Q2 High Deviation], 0)</f>
        <v>73.465100000000007</v>
      </c>
      <c r="AE666" s="32">
        <f>_xlfn.XLOOKUP(Master1[[#This Row],[cu_id]],Revenue_Analysis[cuid],Revenue_Analysis[Q3 Low Deviation], 0)</f>
        <v>73</v>
      </c>
      <c r="AF666" s="32">
        <f>_xlfn.XLOOKUP(Master1[[#This Row],[cu_id]],Revenue_Analysis[cuid],Revenue_Analysis[Q3 High Deviation], 0)</f>
        <v>73.63</v>
      </c>
      <c r="AG666" s="32">
        <f>_xlfn.XLOOKUP(Master1[[#This Row],[cu_id]],Revenue_Analysis[cuid],Revenue_Analysis[Q4 Low Deviation], 0)</f>
        <v>199.48</v>
      </c>
      <c r="AH666" s="32">
        <f>_xlfn.XLOOKUP(Master1[[#This Row],[cu_id]],Revenue_Analysis[cuid],Revenue_Analysis[Q4 High Deviation], 0)</f>
        <v>199.48</v>
      </c>
      <c r="AI666" s="32">
        <f>_xlfn.XLOOKUP(Master1[[#This Row],[cu_id]],Revenue_Analysis[cuid],Revenue_Analysis[Q1 Average], 0)</f>
        <v>54.6462</v>
      </c>
      <c r="AJ666" s="32">
        <f>_xlfn.XLOOKUP(Master1[[#This Row],[cu_id]],Revenue_Analysis[cuid],Revenue_Analysis[Q2 Average], 0)</f>
        <v>72.475700000000003</v>
      </c>
      <c r="AK666" s="32">
        <f>_xlfn.XLOOKUP(Master1[[#This Row],[cu_id]],Revenue_Analysis[cuid],Revenue_Analysis[Q3 Average], 0)</f>
        <v>73.314999999999998</v>
      </c>
      <c r="AL666" s="32">
        <f>_xlfn.XLOOKUP(Master1[[#This Row],[cu_id]],Revenue_Analysis[cuid],Revenue_Analysis[Q4 Average], 0)</f>
        <v>199.48</v>
      </c>
      <c r="AM666" s="34">
        <v>0.25</v>
      </c>
      <c r="AN666" s="35">
        <v>0.70833333333333337</v>
      </c>
      <c r="AO666" s="35" t="s">
        <v>4592</v>
      </c>
      <c r="AP666" s="35" t="s">
        <v>4592</v>
      </c>
      <c r="AQ666" s="20" t="s">
        <v>0</v>
      </c>
      <c r="AR666" s="20"/>
      <c r="AS666" s="14">
        <f>IFERROR(_xlfn.XLOOKUP(Master1[[#This Row],[cu_id]],StopTimes[cu_ID],StopTimes[Average Stop Time]), 0)</f>
        <v>5.6416666666666666</v>
      </c>
      <c r="AT666" s="14">
        <f>IF(Master1[[#This Row],[RSP StopTime Override]] &lt;&gt; "",Master1[[#This Row],[RSP StopTime Override]],IF(Master1[[#This Row],[Avg Stop Time Helper]] &lt;&gt; 0, Master1[[#This Row],[Avg Stop Time Helper]],Average_Stop_Time))</f>
        <v>5.6416666666666666</v>
      </c>
      <c r="AU666" s="13"/>
    </row>
    <row r="667" spans="1:47" x14ac:dyDescent="0.3">
      <c r="A667" s="39" t="s">
        <v>5614</v>
      </c>
      <c r="B667" s="21">
        <v>47</v>
      </c>
      <c r="C667" s="21" t="s">
        <v>14</v>
      </c>
      <c r="D667" s="19">
        <v>99061</v>
      </c>
      <c r="E667" s="19" t="s">
        <v>5615</v>
      </c>
      <c r="F667" s="19" t="s">
        <v>5616</v>
      </c>
      <c r="G667" s="19" t="s">
        <v>5593</v>
      </c>
      <c r="H667" s="19" t="s">
        <v>11</v>
      </c>
      <c r="I667" s="19" t="s">
        <v>4977</v>
      </c>
      <c r="J667" s="19" t="s">
        <v>4</v>
      </c>
      <c r="K667" s="19" t="s">
        <v>5064</v>
      </c>
      <c r="L667" s="21" t="s">
        <v>16</v>
      </c>
      <c r="M667" s="19" t="s">
        <v>3</v>
      </c>
      <c r="N667" s="19" t="s">
        <v>2</v>
      </c>
      <c r="O667" s="19">
        <v>10</v>
      </c>
      <c r="P667" s="19">
        <v>0</v>
      </c>
      <c r="Q667" s="19">
        <v>0</v>
      </c>
      <c r="R667" s="19">
        <v>0</v>
      </c>
      <c r="S667" s="19">
        <v>10</v>
      </c>
      <c r="T667" s="19">
        <v>0</v>
      </c>
      <c r="U667" s="19"/>
      <c r="V667" s="19"/>
      <c r="W667" s="19"/>
      <c r="X667" s="33">
        <f>IFERROR(1 -(Master1[[#This Row],[Avg Garment Scans per Delivery]]/Master1[[#This Row],[Garment Inventory]]), 0)</f>
        <v>0</v>
      </c>
      <c r="Y667" s="19"/>
      <c r="Z667" s="19"/>
      <c r="AA667" s="32">
        <f>_xlfn.XLOOKUP(Master1[[#This Row],[cu_id]], Revenue_Analysis[cuid], Revenue_Analysis[Q1 Low Deviation], 0)</f>
        <v>0</v>
      </c>
      <c r="AB667" s="32">
        <f>_xlfn.XLOOKUP(Master1[[#This Row],[cu_id]],Revenue_Analysis[cuid],Revenue_Analysis[Q1 High Deviation], 0)</f>
        <v>0</v>
      </c>
      <c r="AC667" s="32">
        <f>_xlfn.XLOOKUP(Master1[[#This Row],[cu_id]],Revenue_Analysis[cuid],Revenue_Analysis[Q2 Low Deviation], 0)</f>
        <v>0</v>
      </c>
      <c r="AD667" s="32">
        <f>_xlfn.XLOOKUP(Master1[[#This Row],[cu_id]],Revenue_Analysis[cuid],Revenue_Analysis[Q2 High Deviation], 0)</f>
        <v>0</v>
      </c>
      <c r="AE667" s="32">
        <f>_xlfn.XLOOKUP(Master1[[#This Row],[cu_id]],Revenue_Analysis[cuid],Revenue_Analysis[Q3 Low Deviation], 0)</f>
        <v>0</v>
      </c>
      <c r="AF667" s="32">
        <f>_xlfn.XLOOKUP(Master1[[#This Row],[cu_id]],Revenue_Analysis[cuid],Revenue_Analysis[Q3 High Deviation], 0)</f>
        <v>0</v>
      </c>
      <c r="AG667" s="32">
        <f>_xlfn.XLOOKUP(Master1[[#This Row],[cu_id]],Revenue_Analysis[cuid],Revenue_Analysis[Q4 Low Deviation], 0)</f>
        <v>0</v>
      </c>
      <c r="AH667" s="32">
        <f>_xlfn.XLOOKUP(Master1[[#This Row],[cu_id]],Revenue_Analysis[cuid],Revenue_Analysis[Q4 High Deviation], 0)</f>
        <v>0</v>
      </c>
      <c r="AI667" s="32">
        <f>_xlfn.XLOOKUP(Master1[[#This Row],[cu_id]],Revenue_Analysis[cuid],Revenue_Analysis[Q1 Average], 0)</f>
        <v>0</v>
      </c>
      <c r="AJ667" s="32">
        <f>_xlfn.XLOOKUP(Master1[[#This Row],[cu_id]],Revenue_Analysis[cuid],Revenue_Analysis[Q2 Average], 0)</f>
        <v>0</v>
      </c>
      <c r="AK667" s="32">
        <f>_xlfn.XLOOKUP(Master1[[#This Row],[cu_id]],Revenue_Analysis[cuid],Revenue_Analysis[Q3 Average], 0)</f>
        <v>0</v>
      </c>
      <c r="AL667" s="32">
        <f>_xlfn.XLOOKUP(Master1[[#This Row],[cu_id]],Revenue_Analysis[cuid],Revenue_Analysis[Q4 Average], 0)</f>
        <v>0</v>
      </c>
      <c r="AM667" s="34">
        <v>0.20833333333333334</v>
      </c>
      <c r="AN667" s="35">
        <v>0.5</v>
      </c>
      <c r="AO667" s="40" t="s">
        <v>4592</v>
      </c>
      <c r="AP667" s="40" t="s">
        <v>4592</v>
      </c>
      <c r="AQ667" s="21" t="s">
        <v>0</v>
      </c>
      <c r="AR667" s="21"/>
      <c r="AS667" s="14">
        <f>IFERROR(_xlfn.XLOOKUP(Master1[[#This Row],[cu_id]],StopTimes[cu_ID],StopTimes[Average Stop Time]), 0)</f>
        <v>0.11458333333333334</v>
      </c>
      <c r="AT667" s="14">
        <f>IF(Master1[[#This Row],[RSP StopTime Override]] &lt;&gt; "",Master1[[#This Row],[RSP StopTime Override]],IF(Master1[[#This Row],[Avg Stop Time Helper]] &lt;&gt; 0, Master1[[#This Row],[Avg Stop Time Helper]],Average_Stop_Time))</f>
        <v>0.11458333333333334</v>
      </c>
      <c r="AU667" s="13"/>
    </row>
    <row r="668" spans="1:47" x14ac:dyDescent="0.3">
      <c r="A668" s="18" t="s">
        <v>3190</v>
      </c>
      <c r="B668" s="20">
        <v>52</v>
      </c>
      <c r="C668" s="20" t="s">
        <v>6</v>
      </c>
      <c r="D668" s="19">
        <v>526770</v>
      </c>
      <c r="E668" s="19" t="s">
        <v>39</v>
      </c>
      <c r="F668" s="19" t="s">
        <v>6660</v>
      </c>
      <c r="G668" s="19" t="s">
        <v>6661</v>
      </c>
      <c r="H668" s="19" t="s">
        <v>11</v>
      </c>
      <c r="I668" s="19" t="s">
        <v>6652</v>
      </c>
      <c r="J668" s="19" t="s">
        <v>4</v>
      </c>
      <c r="K668" s="19" t="s">
        <v>5972</v>
      </c>
      <c r="L668" s="21" t="s">
        <v>19</v>
      </c>
      <c r="M668" s="20" t="s">
        <v>18</v>
      </c>
      <c r="N668" s="20" t="s">
        <v>2</v>
      </c>
      <c r="O668" s="20">
        <v>120</v>
      </c>
      <c r="P668" s="20">
        <v>0</v>
      </c>
      <c r="Q668" s="20">
        <v>0</v>
      </c>
      <c r="R668" s="20">
        <v>120</v>
      </c>
      <c r="S668" s="20">
        <v>0</v>
      </c>
      <c r="T668" s="20">
        <v>0</v>
      </c>
      <c r="U668" s="20">
        <v>26</v>
      </c>
      <c r="V668" s="30"/>
      <c r="W668" s="30"/>
      <c r="X668" s="33">
        <f>IFERROR(1 -(Master1[[#This Row],[Avg Garment Scans per Delivery]]/Master1[[#This Row],[Garment Inventory]]), 0)</f>
        <v>0</v>
      </c>
      <c r="Y668" s="30"/>
      <c r="Z668" s="30"/>
      <c r="AA668" s="32">
        <f>_xlfn.XLOOKUP(Master1[[#This Row],[cu_id]], Revenue_Analysis[cuid], Revenue_Analysis[Q1 Low Deviation], 0)</f>
        <v>18.566099999999999</v>
      </c>
      <c r="AB668" s="32">
        <f>_xlfn.XLOOKUP(Master1[[#This Row],[cu_id]],Revenue_Analysis[cuid],Revenue_Analysis[Q1 High Deviation], 0)</f>
        <v>20.7653</v>
      </c>
      <c r="AC668" s="32">
        <f>_xlfn.XLOOKUP(Master1[[#This Row],[cu_id]],Revenue_Analysis[cuid],Revenue_Analysis[Q2 Low Deviation], 0)</f>
        <v>21.537800000000001</v>
      </c>
      <c r="AD668" s="32">
        <f>_xlfn.XLOOKUP(Master1[[#This Row],[cu_id]],Revenue_Analysis[cuid],Revenue_Analysis[Q2 High Deviation], 0)</f>
        <v>21.9556</v>
      </c>
      <c r="AE668" s="32">
        <f>_xlfn.XLOOKUP(Master1[[#This Row],[cu_id]],Revenue_Analysis[cuid],Revenue_Analysis[Q3 Low Deviation], 0)</f>
        <v>21.9008</v>
      </c>
      <c r="AF668" s="32">
        <f>_xlfn.XLOOKUP(Master1[[#This Row],[cu_id]],Revenue_Analysis[cuid],Revenue_Analysis[Q3 High Deviation], 0)</f>
        <v>22.047799999999999</v>
      </c>
      <c r="AG668" s="32">
        <f>_xlfn.XLOOKUP(Master1[[#This Row],[cu_id]],Revenue_Analysis[cuid],Revenue_Analysis[Q4 Low Deviation], 0)</f>
        <v>18.71</v>
      </c>
      <c r="AH668" s="32">
        <f>_xlfn.XLOOKUP(Master1[[#This Row],[cu_id]],Revenue_Analysis[cuid],Revenue_Analysis[Q4 High Deviation], 0)</f>
        <v>18.71</v>
      </c>
      <c r="AI668" s="32">
        <f>_xlfn.XLOOKUP(Master1[[#This Row],[cu_id]],Revenue_Analysis[cuid],Revenue_Analysis[Q1 Average], 0)</f>
        <v>19.665700000000001</v>
      </c>
      <c r="AJ668" s="32">
        <f>_xlfn.XLOOKUP(Master1[[#This Row],[cu_id]],Revenue_Analysis[cuid],Revenue_Analysis[Q2 Average], 0)</f>
        <v>21.746700000000001</v>
      </c>
      <c r="AK668" s="32">
        <f>_xlfn.XLOOKUP(Master1[[#This Row],[cu_id]],Revenue_Analysis[cuid],Revenue_Analysis[Q3 Average], 0)</f>
        <v>21.974299999999999</v>
      </c>
      <c r="AL668" s="32">
        <f>_xlfn.XLOOKUP(Master1[[#This Row],[cu_id]],Revenue_Analysis[cuid],Revenue_Analysis[Q4 Average], 0)</f>
        <v>18.71</v>
      </c>
      <c r="AM668" s="34">
        <v>0.33333333333333331</v>
      </c>
      <c r="AN668" s="35">
        <v>0.70833333333333337</v>
      </c>
      <c r="AO668" s="35" t="s">
        <v>4592</v>
      </c>
      <c r="AP668" s="35" t="s">
        <v>4592</v>
      </c>
      <c r="AQ668" s="20" t="s">
        <v>0</v>
      </c>
      <c r="AR668" s="20"/>
      <c r="AS668" s="14">
        <f>IFERROR(_xlfn.XLOOKUP(Master1[[#This Row],[cu_id]],StopTimes[cu_ID],StopTimes[Average Stop Time]), 0)</f>
        <v>0.14166666666666666</v>
      </c>
      <c r="AT668" s="14">
        <f>IF(Master1[[#This Row],[RSP StopTime Override]] &lt;&gt; "",Master1[[#This Row],[RSP StopTime Override]],IF(Master1[[#This Row],[Avg Stop Time Helper]] &lt;&gt; 0, Master1[[#This Row],[Avg Stop Time Helper]],Average_Stop_Time))</f>
        <v>0.14166666666666666</v>
      </c>
      <c r="AU668" s="13"/>
    </row>
    <row r="669" spans="1:47" x14ac:dyDescent="0.3">
      <c r="A669" s="18" t="s">
        <v>3191</v>
      </c>
      <c r="B669" s="20">
        <v>6</v>
      </c>
      <c r="C669" s="20" t="s">
        <v>14</v>
      </c>
      <c r="D669" s="19">
        <v>532481</v>
      </c>
      <c r="E669" s="19" t="s">
        <v>13</v>
      </c>
      <c r="F669" s="19" t="s">
        <v>4902</v>
      </c>
      <c r="G669" s="19" t="s">
        <v>4903</v>
      </c>
      <c r="H669" s="19" t="s">
        <v>5</v>
      </c>
      <c r="I669" s="19" t="s">
        <v>4595</v>
      </c>
      <c r="J669" s="19" t="s">
        <v>4</v>
      </c>
      <c r="K669" s="19" t="s">
        <v>4611</v>
      </c>
      <c r="L669" s="21" t="s">
        <v>16</v>
      </c>
      <c r="M669" s="20" t="s">
        <v>3</v>
      </c>
      <c r="N669" s="20" t="s">
        <v>2</v>
      </c>
      <c r="O669" s="20">
        <v>80</v>
      </c>
      <c r="P669" s="20">
        <v>0</v>
      </c>
      <c r="Q669" s="20">
        <v>0</v>
      </c>
      <c r="R669" s="20">
        <v>0</v>
      </c>
      <c r="S669" s="20">
        <v>80</v>
      </c>
      <c r="T669" s="20">
        <v>0</v>
      </c>
      <c r="U669" s="20">
        <v>58</v>
      </c>
      <c r="V669" s="30">
        <v>11</v>
      </c>
      <c r="W669" s="30">
        <v>1</v>
      </c>
      <c r="X669" s="33">
        <f>IFERROR(1 -(Master1[[#This Row],[Avg Garment Scans per Delivery]]/Master1[[#This Row],[Garment Inventory]]), 0)</f>
        <v>0.90909090909090906</v>
      </c>
      <c r="Y669" s="30">
        <v>1</v>
      </c>
      <c r="Z669" s="30">
        <v>11</v>
      </c>
      <c r="AA669" s="32">
        <f>_xlfn.XLOOKUP(Master1[[#This Row],[cu_id]], Revenue_Analysis[cuid], Revenue_Analysis[Q1 Low Deviation], 0)</f>
        <v>881.25810000000001</v>
      </c>
      <c r="AB669" s="32">
        <f>_xlfn.XLOOKUP(Master1[[#This Row],[cu_id]],Revenue_Analysis[cuid],Revenue_Analysis[Q1 High Deviation], 0)</f>
        <v>1141.4327000000001</v>
      </c>
      <c r="AC669" s="32">
        <f>_xlfn.XLOOKUP(Master1[[#This Row],[cu_id]],Revenue_Analysis[cuid],Revenue_Analysis[Q2 Low Deviation], 0)</f>
        <v>715.66489999999999</v>
      </c>
      <c r="AD669" s="32">
        <f>_xlfn.XLOOKUP(Master1[[#This Row],[cu_id]],Revenue_Analysis[cuid],Revenue_Analysis[Q2 High Deviation], 0)</f>
        <v>1166.1804999999999</v>
      </c>
      <c r="AE669" s="32">
        <f>_xlfn.XLOOKUP(Master1[[#This Row],[cu_id]],Revenue_Analysis[cuid],Revenue_Analysis[Q3 Low Deviation], 0)</f>
        <v>946.14279999999997</v>
      </c>
      <c r="AF669" s="32">
        <f>_xlfn.XLOOKUP(Master1[[#This Row],[cu_id]],Revenue_Analysis[cuid],Revenue_Analysis[Q3 High Deviation], 0)</f>
        <v>1404.6486</v>
      </c>
      <c r="AG669" s="32">
        <f>_xlfn.XLOOKUP(Master1[[#This Row],[cu_id]],Revenue_Analysis[cuid],Revenue_Analysis[Q4 Low Deviation], 0)</f>
        <v>527.25429999999994</v>
      </c>
      <c r="AH669" s="32">
        <f>_xlfn.XLOOKUP(Master1[[#This Row],[cu_id]],Revenue_Analysis[cuid],Revenue_Analysis[Q4 High Deviation], 0)</f>
        <v>1051.5581</v>
      </c>
      <c r="AI669" s="32">
        <f>_xlfn.XLOOKUP(Master1[[#This Row],[cu_id]],Revenue_Analysis[cuid],Revenue_Analysis[Q1 Average], 0)</f>
        <v>1011.3454</v>
      </c>
      <c r="AJ669" s="32">
        <f>_xlfn.XLOOKUP(Master1[[#This Row],[cu_id]],Revenue_Analysis[cuid],Revenue_Analysis[Q2 Average], 0)</f>
        <v>940.92269999999996</v>
      </c>
      <c r="AK669" s="32">
        <f>_xlfn.XLOOKUP(Master1[[#This Row],[cu_id]],Revenue_Analysis[cuid],Revenue_Analysis[Q3 Average], 0)</f>
        <v>1175.3957</v>
      </c>
      <c r="AL669" s="32">
        <f>_xlfn.XLOOKUP(Master1[[#This Row],[cu_id]],Revenue_Analysis[cuid],Revenue_Analysis[Q4 Average], 0)</f>
        <v>789.40620000000001</v>
      </c>
      <c r="AM669" s="34">
        <v>0.39583333333333331</v>
      </c>
      <c r="AN669" s="35">
        <v>0.70833333333333337</v>
      </c>
      <c r="AO669" s="35" t="s">
        <v>4592</v>
      </c>
      <c r="AP669" s="35" t="s">
        <v>4592</v>
      </c>
      <c r="AQ669" s="20" t="s">
        <v>0</v>
      </c>
      <c r="AR669" s="20"/>
      <c r="AS669" s="14">
        <f>IFERROR(_xlfn.XLOOKUP(Master1[[#This Row],[cu_id]],StopTimes[cu_ID],StopTimes[Average Stop Time]), 0)</f>
        <v>9.4083333333333332</v>
      </c>
      <c r="AT669" s="14">
        <f>IF(Master1[[#This Row],[RSP StopTime Override]] &lt;&gt; "",Master1[[#This Row],[RSP StopTime Override]],IF(Master1[[#This Row],[Avg Stop Time Helper]] &lt;&gt; 0, Master1[[#This Row],[Avg Stop Time Helper]],Average_Stop_Time))</f>
        <v>9.4083333333333332</v>
      </c>
      <c r="AU669" s="13"/>
    </row>
    <row r="670" spans="1:47" x14ac:dyDescent="0.3">
      <c r="A670" s="18" t="s">
        <v>3192</v>
      </c>
      <c r="B670" s="20">
        <v>12</v>
      </c>
      <c r="C670" s="20" t="s">
        <v>14</v>
      </c>
      <c r="D670" s="19">
        <v>532510</v>
      </c>
      <c r="E670" s="19" t="s">
        <v>13</v>
      </c>
      <c r="F670" s="19" t="s">
        <v>5222</v>
      </c>
      <c r="G670" s="19" t="s">
        <v>5223</v>
      </c>
      <c r="H670" s="19" t="s">
        <v>5</v>
      </c>
      <c r="I670" s="19" t="s">
        <v>4977</v>
      </c>
      <c r="J670" s="19" t="s">
        <v>4</v>
      </c>
      <c r="K670" s="19" t="s">
        <v>4978</v>
      </c>
      <c r="L670" s="21" t="s">
        <v>19</v>
      </c>
      <c r="M670" s="20" t="s">
        <v>18</v>
      </c>
      <c r="N670" s="20" t="s">
        <v>2</v>
      </c>
      <c r="O670" s="20">
        <v>81</v>
      </c>
      <c r="P670" s="20">
        <v>0</v>
      </c>
      <c r="Q670" s="20">
        <v>0</v>
      </c>
      <c r="R670" s="20">
        <v>0</v>
      </c>
      <c r="S670" s="20">
        <v>81</v>
      </c>
      <c r="T670" s="20">
        <v>0</v>
      </c>
      <c r="U670" s="20">
        <v>28</v>
      </c>
      <c r="V670" s="30"/>
      <c r="W670" s="30"/>
      <c r="X670" s="33">
        <f>IFERROR(1 -(Master1[[#This Row],[Avg Garment Scans per Delivery]]/Master1[[#This Row],[Garment Inventory]]), 0)</f>
        <v>0</v>
      </c>
      <c r="Y670" s="30"/>
      <c r="Z670" s="30"/>
      <c r="AA670" s="32">
        <f>_xlfn.XLOOKUP(Master1[[#This Row],[cu_id]], Revenue_Analysis[cuid], Revenue_Analysis[Q1 Low Deviation], 0)</f>
        <v>212.63329999999999</v>
      </c>
      <c r="AB670" s="32">
        <f>_xlfn.XLOOKUP(Master1[[#This Row],[cu_id]],Revenue_Analysis[cuid],Revenue_Analysis[Q1 High Deviation], 0)</f>
        <v>288.92669999999998</v>
      </c>
      <c r="AC670" s="32">
        <f>_xlfn.XLOOKUP(Master1[[#This Row],[cu_id]],Revenue_Analysis[cuid],Revenue_Analysis[Q2 Low Deviation], 0)</f>
        <v>223.79669999999999</v>
      </c>
      <c r="AD670" s="32">
        <f>_xlfn.XLOOKUP(Master1[[#This Row],[cu_id]],Revenue_Analysis[cuid],Revenue_Analysis[Q2 High Deviation], 0)</f>
        <v>284.7833</v>
      </c>
      <c r="AE670" s="32">
        <f>_xlfn.XLOOKUP(Master1[[#This Row],[cu_id]],Revenue_Analysis[cuid],Revenue_Analysis[Q3 Low Deviation], 0)</f>
        <v>213.803</v>
      </c>
      <c r="AF670" s="32">
        <f>_xlfn.XLOOKUP(Master1[[#This Row],[cu_id]],Revenue_Analysis[cuid],Revenue_Analysis[Q3 High Deviation], 0)</f>
        <v>318.47980000000001</v>
      </c>
      <c r="AG670" s="32">
        <f>_xlfn.XLOOKUP(Master1[[#This Row],[cu_id]],Revenue_Analysis[cuid],Revenue_Analysis[Q4 Low Deviation], 0)</f>
        <v>127.52249999999999</v>
      </c>
      <c r="AH670" s="32">
        <f>_xlfn.XLOOKUP(Master1[[#This Row],[cu_id]],Revenue_Analysis[cuid],Revenue_Analysis[Q4 High Deviation], 0)</f>
        <v>234.53749999999999</v>
      </c>
      <c r="AI670" s="32">
        <f>_xlfn.XLOOKUP(Master1[[#This Row],[cu_id]],Revenue_Analysis[cuid],Revenue_Analysis[Q1 Average], 0)</f>
        <v>250.78</v>
      </c>
      <c r="AJ670" s="32">
        <f>_xlfn.XLOOKUP(Master1[[#This Row],[cu_id]],Revenue_Analysis[cuid],Revenue_Analysis[Q2 Average], 0)</f>
        <v>254.29</v>
      </c>
      <c r="AK670" s="32">
        <f>_xlfn.XLOOKUP(Master1[[#This Row],[cu_id]],Revenue_Analysis[cuid],Revenue_Analysis[Q3 Average], 0)</f>
        <v>266.14139999999998</v>
      </c>
      <c r="AL670" s="32">
        <f>_xlfn.XLOOKUP(Master1[[#This Row],[cu_id]],Revenue_Analysis[cuid],Revenue_Analysis[Q4 Average], 0)</f>
        <v>181.03</v>
      </c>
      <c r="AM670" s="34">
        <v>0.33333333333333331</v>
      </c>
      <c r="AN670" s="35">
        <v>0.70833333333333337</v>
      </c>
      <c r="AO670" s="35" t="s">
        <v>4592</v>
      </c>
      <c r="AP670" s="35" t="s">
        <v>4592</v>
      </c>
      <c r="AQ670" s="20" t="s">
        <v>27</v>
      </c>
      <c r="AR670" s="20"/>
      <c r="AS670" s="14">
        <f>IFERROR(_xlfn.XLOOKUP(Master1[[#This Row],[cu_id]],StopTimes[cu_ID],StopTimes[Average Stop Time]), 0)</f>
        <v>9.1458333333333339</v>
      </c>
      <c r="AT670" s="14">
        <f>IF(Master1[[#This Row],[RSP StopTime Override]] &lt;&gt; "",Master1[[#This Row],[RSP StopTime Override]],IF(Master1[[#This Row],[Avg Stop Time Helper]] &lt;&gt; 0, Master1[[#This Row],[Avg Stop Time Helper]],Average_Stop_Time))</f>
        <v>9.1458333333333339</v>
      </c>
      <c r="AU670" s="13"/>
    </row>
    <row r="671" spans="1:47" x14ac:dyDescent="0.3">
      <c r="A671" s="18" t="s">
        <v>3193</v>
      </c>
      <c r="B671" s="20">
        <v>50</v>
      </c>
      <c r="C671" s="20" t="s">
        <v>12</v>
      </c>
      <c r="D671" s="19">
        <v>532514</v>
      </c>
      <c r="E671" s="19" t="s">
        <v>13</v>
      </c>
      <c r="F671" s="19" t="s">
        <v>5905</v>
      </c>
      <c r="G671" s="19" t="s">
        <v>5906</v>
      </c>
      <c r="H671" s="19" t="s">
        <v>5</v>
      </c>
      <c r="I671" s="19" t="s">
        <v>4977</v>
      </c>
      <c r="J671" s="19" t="s">
        <v>4</v>
      </c>
      <c r="K671" s="19" t="s">
        <v>4651</v>
      </c>
      <c r="L671" s="21" t="s">
        <v>16</v>
      </c>
      <c r="M671" s="20" t="s">
        <v>3</v>
      </c>
      <c r="N671" s="20" t="s">
        <v>2</v>
      </c>
      <c r="O671" s="20">
        <v>85</v>
      </c>
      <c r="P671" s="20">
        <v>0</v>
      </c>
      <c r="Q671" s="20">
        <v>85</v>
      </c>
      <c r="R671" s="20">
        <v>0</v>
      </c>
      <c r="S671" s="20">
        <v>0</v>
      </c>
      <c r="T671" s="20">
        <v>0</v>
      </c>
      <c r="U671" s="20">
        <v>31</v>
      </c>
      <c r="V671" s="30"/>
      <c r="W671" s="30"/>
      <c r="X671" s="33">
        <f>IFERROR(1 -(Master1[[#This Row],[Avg Garment Scans per Delivery]]/Master1[[#This Row],[Garment Inventory]]), 0)</f>
        <v>0</v>
      </c>
      <c r="Y671" s="30"/>
      <c r="Z671" s="30"/>
      <c r="AA671" s="32">
        <f>_xlfn.XLOOKUP(Master1[[#This Row],[cu_id]], Revenue_Analysis[cuid], Revenue_Analysis[Q1 Low Deviation], 0)</f>
        <v>54.570399999999999</v>
      </c>
      <c r="AB671" s="32">
        <f>_xlfn.XLOOKUP(Master1[[#This Row],[cu_id]],Revenue_Analysis[cuid],Revenue_Analysis[Q1 High Deviation], 0)</f>
        <v>70.226799999999997</v>
      </c>
      <c r="AC671" s="32">
        <f>_xlfn.XLOOKUP(Master1[[#This Row],[cu_id]],Revenue_Analysis[cuid],Revenue_Analysis[Q2 Low Deviation], 0)</f>
        <v>50.101999999999997</v>
      </c>
      <c r="AD671" s="32">
        <f>_xlfn.XLOOKUP(Master1[[#This Row],[cu_id]],Revenue_Analysis[cuid],Revenue_Analysis[Q2 High Deviation], 0)</f>
        <v>66.757999999999996</v>
      </c>
      <c r="AE671" s="32">
        <f>_xlfn.XLOOKUP(Master1[[#This Row],[cu_id]],Revenue_Analysis[cuid],Revenue_Analysis[Q3 Low Deviation], 0)</f>
        <v>48.762</v>
      </c>
      <c r="AF671" s="32">
        <f>_xlfn.XLOOKUP(Master1[[#This Row],[cu_id]],Revenue_Analysis[cuid],Revenue_Analysis[Q3 High Deviation], 0)</f>
        <v>52.8626</v>
      </c>
      <c r="AG671" s="32">
        <f>_xlfn.XLOOKUP(Master1[[#This Row],[cu_id]],Revenue_Analysis[cuid],Revenue_Analysis[Q4 Low Deviation], 0)</f>
        <v>60.630499999999998</v>
      </c>
      <c r="AH671" s="32">
        <f>_xlfn.XLOOKUP(Master1[[#This Row],[cu_id]],Revenue_Analysis[cuid],Revenue_Analysis[Q4 High Deviation], 0)</f>
        <v>67.866100000000003</v>
      </c>
      <c r="AI671" s="32">
        <f>_xlfn.XLOOKUP(Master1[[#This Row],[cu_id]],Revenue_Analysis[cuid],Revenue_Analysis[Q1 Average], 0)</f>
        <v>62.398600000000002</v>
      </c>
      <c r="AJ671" s="32">
        <f>_xlfn.XLOOKUP(Master1[[#This Row],[cu_id]],Revenue_Analysis[cuid],Revenue_Analysis[Q2 Average], 0)</f>
        <v>58.43</v>
      </c>
      <c r="AK671" s="32">
        <f>_xlfn.XLOOKUP(Master1[[#This Row],[cu_id]],Revenue_Analysis[cuid],Revenue_Analysis[Q3 Average], 0)</f>
        <v>50.8123</v>
      </c>
      <c r="AL671" s="32">
        <f>_xlfn.XLOOKUP(Master1[[#This Row],[cu_id]],Revenue_Analysis[cuid],Revenue_Analysis[Q4 Average], 0)</f>
        <v>64.2483</v>
      </c>
      <c r="AM671" s="34">
        <v>0.41666666666666669</v>
      </c>
      <c r="AN671" s="35">
        <v>0.625</v>
      </c>
      <c r="AO671" s="35" t="s">
        <v>4592</v>
      </c>
      <c r="AP671" s="35" t="s">
        <v>4592</v>
      </c>
      <c r="AQ671" s="20" t="s">
        <v>0</v>
      </c>
      <c r="AR671" s="20"/>
      <c r="AS671" s="14">
        <f>IFERROR(_xlfn.XLOOKUP(Master1[[#This Row],[cu_id]],StopTimes[cu_ID],StopTimes[Average Stop Time]), 0)</f>
        <v>4.3452380966666668</v>
      </c>
      <c r="AT671" s="14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671" s="13">
        <v>5</v>
      </c>
    </row>
    <row r="672" spans="1:47" x14ac:dyDescent="0.3">
      <c r="A672" s="18" t="s">
        <v>3194</v>
      </c>
      <c r="B672" s="20">
        <v>56</v>
      </c>
      <c r="C672" s="20" t="s">
        <v>9</v>
      </c>
      <c r="D672" s="19">
        <v>499014</v>
      </c>
      <c r="E672" s="19" t="s">
        <v>5510</v>
      </c>
      <c r="F672" s="19" t="s">
        <v>44</v>
      </c>
      <c r="G672" s="19" t="s">
        <v>6831</v>
      </c>
      <c r="H672" s="19" t="s">
        <v>70</v>
      </c>
      <c r="I672" s="19" t="s">
        <v>5824</v>
      </c>
      <c r="J672" s="19" t="s">
        <v>4</v>
      </c>
      <c r="K672" s="19" t="s">
        <v>5403</v>
      </c>
      <c r="L672" s="21" t="s">
        <v>24</v>
      </c>
      <c r="M672" s="20" t="s">
        <v>23</v>
      </c>
      <c r="N672" s="20" t="s">
        <v>2</v>
      </c>
      <c r="O672" s="20">
        <v>30</v>
      </c>
      <c r="P672" s="20">
        <v>30</v>
      </c>
      <c r="Q672" s="20">
        <v>0</v>
      </c>
      <c r="R672" s="20">
        <v>0</v>
      </c>
      <c r="S672" s="20">
        <v>0</v>
      </c>
      <c r="T672" s="20">
        <v>0</v>
      </c>
      <c r="U672" s="20">
        <v>34</v>
      </c>
      <c r="V672" s="30"/>
      <c r="W672" s="30">
        <v>0</v>
      </c>
      <c r="X672" s="33">
        <f>IFERROR(1 -(Master1[[#This Row],[Avg Garment Scans per Delivery]]/Master1[[#This Row],[Garment Inventory]]), 0)</f>
        <v>0</v>
      </c>
      <c r="Y672" s="30"/>
      <c r="Z672" s="30"/>
      <c r="AA672" s="32">
        <f>_xlfn.XLOOKUP(Master1[[#This Row],[cu_id]], Revenue_Analysis[cuid], Revenue_Analysis[Q1 Low Deviation], 0)</f>
        <v>36.619999999999997</v>
      </c>
      <c r="AB672" s="32">
        <f>_xlfn.XLOOKUP(Master1[[#This Row],[cu_id]],Revenue_Analysis[cuid],Revenue_Analysis[Q1 High Deviation], 0)</f>
        <v>38.619999999999997</v>
      </c>
      <c r="AC672" s="32">
        <f>_xlfn.XLOOKUP(Master1[[#This Row],[cu_id]],Revenue_Analysis[cuid],Revenue_Analysis[Q2 Low Deviation], 0)</f>
        <v>37.976700000000001</v>
      </c>
      <c r="AD672" s="32">
        <f>_xlfn.XLOOKUP(Master1[[#This Row],[cu_id]],Revenue_Analysis[cuid],Revenue_Analysis[Q2 High Deviation], 0)</f>
        <v>39.243299999999998</v>
      </c>
      <c r="AE672" s="32">
        <f>_xlfn.XLOOKUP(Master1[[#This Row],[cu_id]],Revenue_Analysis[cuid],Revenue_Analysis[Q3 Low Deviation], 0)</f>
        <v>38.715600000000002</v>
      </c>
      <c r="AF672" s="32">
        <f>_xlfn.XLOOKUP(Master1[[#This Row],[cu_id]],Revenue_Analysis[cuid],Revenue_Analysis[Q3 High Deviation], 0)</f>
        <v>39.097799999999999</v>
      </c>
      <c r="AG672" s="32">
        <f>_xlfn.XLOOKUP(Master1[[#This Row],[cu_id]],Revenue_Analysis[cuid],Revenue_Analysis[Q4 Low Deviation], 0)</f>
        <v>36.869999999999997</v>
      </c>
      <c r="AH672" s="32">
        <f>_xlfn.XLOOKUP(Master1[[#This Row],[cu_id]],Revenue_Analysis[cuid],Revenue_Analysis[Q4 High Deviation], 0)</f>
        <v>36.869999999999997</v>
      </c>
      <c r="AI672" s="32">
        <f>_xlfn.XLOOKUP(Master1[[#This Row],[cu_id]],Revenue_Analysis[cuid],Revenue_Analysis[Q1 Average], 0)</f>
        <v>37.619999999999997</v>
      </c>
      <c r="AJ672" s="32">
        <f>_xlfn.XLOOKUP(Master1[[#This Row],[cu_id]],Revenue_Analysis[cuid],Revenue_Analysis[Q2 Average], 0)</f>
        <v>38.61</v>
      </c>
      <c r="AK672" s="32">
        <f>_xlfn.XLOOKUP(Master1[[#This Row],[cu_id]],Revenue_Analysis[cuid],Revenue_Analysis[Q3 Average], 0)</f>
        <v>38.906700000000001</v>
      </c>
      <c r="AL672" s="32">
        <f>_xlfn.XLOOKUP(Master1[[#This Row],[cu_id]],Revenue_Analysis[cuid],Revenue_Analysis[Q4 Average], 0)</f>
        <v>36.869999999999997</v>
      </c>
      <c r="AM672" s="34">
        <v>0.375</v>
      </c>
      <c r="AN672" s="35">
        <v>0.70833333333333337</v>
      </c>
      <c r="AO672" s="35" t="s">
        <v>4592</v>
      </c>
      <c r="AP672" s="35" t="s">
        <v>4592</v>
      </c>
      <c r="AQ672" s="20" t="s">
        <v>0</v>
      </c>
      <c r="AR672" s="20"/>
      <c r="AS672" s="14">
        <f>IFERROR(_xlfn.XLOOKUP(Master1[[#This Row],[cu_id]],StopTimes[cu_ID],StopTimes[Average Stop Time]), 0)</f>
        <v>11.383333333333333</v>
      </c>
      <c r="AT672" s="14">
        <f>IF(Master1[[#This Row],[RSP StopTime Override]] &lt;&gt; "",Master1[[#This Row],[RSP StopTime Override]],IF(Master1[[#This Row],[Avg Stop Time Helper]] &lt;&gt; 0, Master1[[#This Row],[Avg Stop Time Helper]],Average_Stop_Time))</f>
        <v>11.383333333333333</v>
      </c>
      <c r="AU672" s="13"/>
    </row>
    <row r="673" spans="1:47" x14ac:dyDescent="0.3">
      <c r="A673" s="18" t="s">
        <v>3195</v>
      </c>
      <c r="B673" s="20">
        <v>52</v>
      </c>
      <c r="C673" s="20" t="s">
        <v>9</v>
      </c>
      <c r="D673" s="19">
        <v>532528</v>
      </c>
      <c r="E673" s="19" t="s">
        <v>13</v>
      </c>
      <c r="F673" s="19" t="s">
        <v>6569</v>
      </c>
      <c r="G673" s="19" t="s">
        <v>6570</v>
      </c>
      <c r="H673" s="19" t="s">
        <v>5</v>
      </c>
      <c r="I673" s="19" t="s">
        <v>4977</v>
      </c>
      <c r="J673" s="19" t="s">
        <v>4</v>
      </c>
      <c r="K673" s="19" t="s">
        <v>5531</v>
      </c>
      <c r="L673" s="21" t="s">
        <v>16</v>
      </c>
      <c r="M673" s="20" t="s">
        <v>3</v>
      </c>
      <c r="N673" s="20" t="s">
        <v>2</v>
      </c>
      <c r="O673" s="20">
        <v>30</v>
      </c>
      <c r="P673" s="20">
        <v>30</v>
      </c>
      <c r="Q673" s="20">
        <v>0</v>
      </c>
      <c r="R673" s="20">
        <v>0</v>
      </c>
      <c r="S673" s="20">
        <v>0</v>
      </c>
      <c r="T673" s="20">
        <v>0</v>
      </c>
      <c r="U673" s="20">
        <v>37</v>
      </c>
      <c r="V673" s="30"/>
      <c r="W673" s="30">
        <v>0</v>
      </c>
      <c r="X673" s="33">
        <f>IFERROR(1 -(Master1[[#This Row],[Avg Garment Scans per Delivery]]/Master1[[#This Row],[Garment Inventory]]), 0)</f>
        <v>0</v>
      </c>
      <c r="Y673" s="30"/>
      <c r="Z673" s="30"/>
      <c r="AA673" s="32">
        <f>_xlfn.XLOOKUP(Master1[[#This Row],[cu_id]], Revenue_Analysis[cuid], Revenue_Analysis[Q1 Low Deviation], 0)</f>
        <v>52.3932</v>
      </c>
      <c r="AB673" s="32">
        <f>_xlfn.XLOOKUP(Master1[[#This Row],[cu_id]],Revenue_Analysis[cuid],Revenue_Analysis[Q1 High Deviation], 0)</f>
        <v>86.5488</v>
      </c>
      <c r="AC673" s="32">
        <f>_xlfn.XLOOKUP(Master1[[#This Row],[cu_id]],Revenue_Analysis[cuid],Revenue_Analysis[Q2 Low Deviation], 0)</f>
        <v>48.433100000000003</v>
      </c>
      <c r="AD673" s="32">
        <f>_xlfn.XLOOKUP(Master1[[#This Row],[cu_id]],Revenue_Analysis[cuid],Revenue_Analysis[Q2 High Deviation], 0)</f>
        <v>55.919699999999999</v>
      </c>
      <c r="AE673" s="32">
        <f>_xlfn.XLOOKUP(Master1[[#This Row],[cu_id]],Revenue_Analysis[cuid],Revenue_Analysis[Q3 Low Deviation], 0)</f>
        <v>53.2699</v>
      </c>
      <c r="AF673" s="32">
        <f>_xlfn.XLOOKUP(Master1[[#This Row],[cu_id]],Revenue_Analysis[cuid],Revenue_Analysis[Q3 High Deviation], 0)</f>
        <v>65.218500000000006</v>
      </c>
      <c r="AG673" s="32">
        <f>_xlfn.XLOOKUP(Master1[[#This Row],[cu_id]],Revenue_Analysis[cuid],Revenue_Analysis[Q4 Low Deviation], 0)</f>
        <v>56.4711</v>
      </c>
      <c r="AH673" s="32">
        <f>_xlfn.XLOOKUP(Master1[[#This Row],[cu_id]],Revenue_Analysis[cuid],Revenue_Analysis[Q4 High Deviation], 0)</f>
        <v>59.130499999999998</v>
      </c>
      <c r="AI673" s="32">
        <f>_xlfn.XLOOKUP(Master1[[#This Row],[cu_id]],Revenue_Analysis[cuid],Revenue_Analysis[Q1 Average], 0)</f>
        <v>69.471000000000004</v>
      </c>
      <c r="AJ673" s="32">
        <f>_xlfn.XLOOKUP(Master1[[#This Row],[cu_id]],Revenue_Analysis[cuid],Revenue_Analysis[Q2 Average], 0)</f>
        <v>52.176400000000001</v>
      </c>
      <c r="AK673" s="32">
        <f>_xlfn.XLOOKUP(Master1[[#This Row],[cu_id]],Revenue_Analysis[cuid],Revenue_Analysis[Q3 Average], 0)</f>
        <v>59.244199999999999</v>
      </c>
      <c r="AL673" s="32">
        <f>_xlfn.XLOOKUP(Master1[[#This Row],[cu_id]],Revenue_Analysis[cuid],Revenue_Analysis[Q4 Average], 0)</f>
        <v>57.800800000000002</v>
      </c>
      <c r="AM673" s="34">
        <v>0.29166666666666669</v>
      </c>
      <c r="AN673" s="35">
        <v>0.70833333333333337</v>
      </c>
      <c r="AO673" s="35" t="s">
        <v>4592</v>
      </c>
      <c r="AP673" s="35" t="s">
        <v>4592</v>
      </c>
      <c r="AQ673" s="20" t="s">
        <v>0</v>
      </c>
      <c r="AR673" s="20"/>
      <c r="AS673" s="14">
        <f>IFERROR(_xlfn.XLOOKUP(Master1[[#This Row],[cu_id]],StopTimes[cu_ID],StopTimes[Average Stop Time]), 0)</f>
        <v>3.59047619</v>
      </c>
      <c r="AT673" s="14">
        <f>IF(Master1[[#This Row],[RSP StopTime Override]] &lt;&gt; "",Master1[[#This Row],[RSP StopTime Override]],IF(Master1[[#This Row],[Avg Stop Time Helper]] &lt;&gt; 0, Master1[[#This Row],[Avg Stop Time Helper]],Average_Stop_Time))</f>
        <v>3.59047619</v>
      </c>
      <c r="AU673" s="13"/>
    </row>
    <row r="674" spans="1:47" x14ac:dyDescent="0.3">
      <c r="A674" s="39" t="s">
        <v>6782</v>
      </c>
      <c r="B674" s="21">
        <v>47</v>
      </c>
      <c r="C674" s="21" t="s">
        <v>7</v>
      </c>
      <c r="D674" s="19">
        <v>532537</v>
      </c>
      <c r="E674" s="19" t="s">
        <v>13</v>
      </c>
      <c r="F674" s="19" t="s">
        <v>6783</v>
      </c>
      <c r="G674" s="19" t="s">
        <v>6784</v>
      </c>
      <c r="H674" s="19" t="s">
        <v>5</v>
      </c>
      <c r="I674" s="19" t="s">
        <v>5297</v>
      </c>
      <c r="J674" s="19" t="s">
        <v>4</v>
      </c>
      <c r="K674" s="19" t="s">
        <v>5298</v>
      </c>
      <c r="L674" s="21" t="s">
        <v>26</v>
      </c>
      <c r="M674" s="20" t="s">
        <v>20</v>
      </c>
      <c r="N674" s="19" t="s">
        <v>25</v>
      </c>
      <c r="O674" s="19">
        <v>9999</v>
      </c>
      <c r="P674" s="19">
        <v>0</v>
      </c>
      <c r="Q674" s="19">
        <v>0</v>
      </c>
      <c r="R674" s="19">
        <v>0</v>
      </c>
      <c r="S674" s="19">
        <v>0</v>
      </c>
      <c r="T674" s="19">
        <v>9999</v>
      </c>
      <c r="U674" s="19"/>
      <c r="V674" s="19"/>
      <c r="W674" s="19"/>
      <c r="X674" s="33">
        <f>IFERROR(1 -(Master1[[#This Row],[Avg Garment Scans per Delivery]]/Master1[[#This Row],[Garment Inventory]]), 0)</f>
        <v>0</v>
      </c>
      <c r="Y674" s="19"/>
      <c r="Z674" s="19"/>
      <c r="AA674" s="32">
        <f>_xlfn.XLOOKUP(Master1[[#This Row],[cu_id]], Revenue_Analysis[cuid], Revenue_Analysis[Q1 Low Deviation], 0)</f>
        <v>0</v>
      </c>
      <c r="AB674" s="32">
        <f>_xlfn.XLOOKUP(Master1[[#This Row],[cu_id]],Revenue_Analysis[cuid],Revenue_Analysis[Q1 High Deviation], 0)</f>
        <v>0</v>
      </c>
      <c r="AC674" s="32">
        <f>_xlfn.XLOOKUP(Master1[[#This Row],[cu_id]],Revenue_Analysis[cuid],Revenue_Analysis[Q2 Low Deviation], 0)</f>
        <v>0</v>
      </c>
      <c r="AD674" s="32">
        <f>_xlfn.XLOOKUP(Master1[[#This Row],[cu_id]],Revenue_Analysis[cuid],Revenue_Analysis[Q2 High Deviation], 0)</f>
        <v>0</v>
      </c>
      <c r="AE674" s="32">
        <f>_xlfn.XLOOKUP(Master1[[#This Row],[cu_id]],Revenue_Analysis[cuid],Revenue_Analysis[Q3 Low Deviation], 0)</f>
        <v>0</v>
      </c>
      <c r="AF674" s="32">
        <f>_xlfn.XLOOKUP(Master1[[#This Row],[cu_id]],Revenue_Analysis[cuid],Revenue_Analysis[Q3 High Deviation], 0)</f>
        <v>0</v>
      </c>
      <c r="AG674" s="32">
        <f>_xlfn.XLOOKUP(Master1[[#This Row],[cu_id]],Revenue_Analysis[cuid],Revenue_Analysis[Q4 Low Deviation], 0)</f>
        <v>0</v>
      </c>
      <c r="AH674" s="32">
        <f>_xlfn.XLOOKUP(Master1[[#This Row],[cu_id]],Revenue_Analysis[cuid],Revenue_Analysis[Q4 High Deviation], 0)</f>
        <v>0</v>
      </c>
      <c r="AI674" s="32">
        <f>_xlfn.XLOOKUP(Master1[[#This Row],[cu_id]],Revenue_Analysis[cuid],Revenue_Analysis[Q1 Average], 0)</f>
        <v>0</v>
      </c>
      <c r="AJ674" s="32">
        <f>_xlfn.XLOOKUP(Master1[[#This Row],[cu_id]],Revenue_Analysis[cuid],Revenue_Analysis[Q2 Average], 0)</f>
        <v>0</v>
      </c>
      <c r="AK674" s="32">
        <f>_xlfn.XLOOKUP(Master1[[#This Row],[cu_id]],Revenue_Analysis[cuid],Revenue_Analysis[Q3 Average], 0)</f>
        <v>0</v>
      </c>
      <c r="AL674" s="32">
        <f>_xlfn.XLOOKUP(Master1[[#This Row],[cu_id]],Revenue_Analysis[cuid],Revenue_Analysis[Q4 Average], 0)</f>
        <v>0</v>
      </c>
      <c r="AM674" s="40" t="s">
        <v>1</v>
      </c>
      <c r="AN674" s="40" t="s">
        <v>1</v>
      </c>
      <c r="AO674" s="40" t="s">
        <v>4592</v>
      </c>
      <c r="AP674" s="40" t="s">
        <v>4592</v>
      </c>
      <c r="AQ674" s="21" t="s">
        <v>0</v>
      </c>
      <c r="AR674" s="21"/>
      <c r="AS674" s="14">
        <f>IFERROR(_xlfn.XLOOKUP(Master1[[#This Row],[cu_id]],StopTimes[cu_ID],StopTimes[Average Stop Time]), 0)</f>
        <v>0</v>
      </c>
      <c r="AT674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674" s="13"/>
    </row>
    <row r="675" spans="1:47" x14ac:dyDescent="0.3">
      <c r="A675" s="18" t="s">
        <v>3196</v>
      </c>
      <c r="B675" s="20">
        <v>12</v>
      </c>
      <c r="C675" s="20" t="s">
        <v>14</v>
      </c>
      <c r="D675" s="19">
        <v>99033</v>
      </c>
      <c r="E675" s="19" t="s">
        <v>5177</v>
      </c>
      <c r="F675" s="19" t="s">
        <v>5178</v>
      </c>
      <c r="G675" s="19" t="s">
        <v>5179</v>
      </c>
      <c r="H675" s="19" t="s">
        <v>11</v>
      </c>
      <c r="I675" s="19" t="s">
        <v>4977</v>
      </c>
      <c r="J675" s="19" t="s">
        <v>4</v>
      </c>
      <c r="K675" s="19" t="s">
        <v>4978</v>
      </c>
      <c r="L675" s="21" t="s">
        <v>19</v>
      </c>
      <c r="M675" s="20" t="s">
        <v>18</v>
      </c>
      <c r="N675" s="20" t="s">
        <v>2</v>
      </c>
      <c r="O675" s="20">
        <v>50</v>
      </c>
      <c r="P675" s="20">
        <v>0</v>
      </c>
      <c r="Q675" s="20">
        <v>0</v>
      </c>
      <c r="R675" s="20">
        <v>0</v>
      </c>
      <c r="S675" s="20">
        <v>50</v>
      </c>
      <c r="T675" s="20">
        <v>0</v>
      </c>
      <c r="U675" s="20">
        <v>20</v>
      </c>
      <c r="V675" s="30"/>
      <c r="W675" s="30"/>
      <c r="X675" s="33">
        <f>IFERROR(1 -(Master1[[#This Row],[Avg Garment Scans per Delivery]]/Master1[[#This Row],[Garment Inventory]]), 0)</f>
        <v>0</v>
      </c>
      <c r="Y675" s="30"/>
      <c r="Z675" s="30"/>
      <c r="AA675" s="32">
        <f>_xlfn.XLOOKUP(Master1[[#This Row],[cu_id]], Revenue_Analysis[cuid], Revenue_Analysis[Q1 Low Deviation], 0)</f>
        <v>28.763300000000001</v>
      </c>
      <c r="AB675" s="32">
        <f>_xlfn.XLOOKUP(Master1[[#This Row],[cu_id]],Revenue_Analysis[cuid],Revenue_Analysis[Q1 High Deviation], 0)</f>
        <v>36.496699999999997</v>
      </c>
      <c r="AC675" s="32">
        <f>_xlfn.XLOOKUP(Master1[[#This Row],[cu_id]],Revenue_Analysis[cuid],Revenue_Analysis[Q2 Low Deviation], 0)</f>
        <v>30.31</v>
      </c>
      <c r="AD675" s="32">
        <f>_xlfn.XLOOKUP(Master1[[#This Row],[cu_id]],Revenue_Analysis[cuid],Revenue_Analysis[Q2 High Deviation], 0)</f>
        <v>30.31</v>
      </c>
      <c r="AE675" s="32">
        <f>_xlfn.XLOOKUP(Master1[[#This Row],[cu_id]],Revenue_Analysis[cuid],Revenue_Analysis[Q3 Low Deviation], 0)</f>
        <v>33.630000000000003</v>
      </c>
      <c r="AF675" s="32">
        <f>_xlfn.XLOOKUP(Master1[[#This Row],[cu_id]],Revenue_Analysis[cuid],Revenue_Analysis[Q3 High Deviation], 0)</f>
        <v>33.630000000000003</v>
      </c>
      <c r="AG675" s="32">
        <f>_xlfn.XLOOKUP(Master1[[#This Row],[cu_id]],Revenue_Analysis[cuid],Revenue_Analysis[Q4 Low Deviation], 0)</f>
        <v>30.31</v>
      </c>
      <c r="AH675" s="32">
        <f>_xlfn.XLOOKUP(Master1[[#This Row],[cu_id]],Revenue_Analysis[cuid],Revenue_Analysis[Q4 High Deviation], 0)</f>
        <v>30.31</v>
      </c>
      <c r="AI675" s="32">
        <f>_xlfn.XLOOKUP(Master1[[#This Row],[cu_id]],Revenue_Analysis[cuid],Revenue_Analysis[Q1 Average], 0)</f>
        <v>32.630000000000003</v>
      </c>
      <c r="AJ675" s="32">
        <f>_xlfn.XLOOKUP(Master1[[#This Row],[cu_id]],Revenue_Analysis[cuid],Revenue_Analysis[Q2 Average], 0)</f>
        <v>30.31</v>
      </c>
      <c r="AK675" s="32">
        <f>_xlfn.XLOOKUP(Master1[[#This Row],[cu_id]],Revenue_Analysis[cuid],Revenue_Analysis[Q3 Average], 0)</f>
        <v>33.630000000000003</v>
      </c>
      <c r="AL675" s="32">
        <f>_xlfn.XLOOKUP(Master1[[#This Row],[cu_id]],Revenue_Analysis[cuid],Revenue_Analysis[Q4 Average], 0)</f>
        <v>30.31</v>
      </c>
      <c r="AM675" s="34">
        <v>0.29166666666666669</v>
      </c>
      <c r="AN675" s="35">
        <v>0.625</v>
      </c>
      <c r="AO675" s="35" t="s">
        <v>4592</v>
      </c>
      <c r="AP675" s="35" t="s">
        <v>4592</v>
      </c>
      <c r="AQ675" s="20" t="s">
        <v>0</v>
      </c>
      <c r="AR675" s="20"/>
      <c r="AS675" s="14">
        <f>IFERROR(_xlfn.XLOOKUP(Master1[[#This Row],[cu_id]],StopTimes[cu_ID],StopTimes[Average Stop Time]), 0)</f>
        <v>0.98750000000000004</v>
      </c>
      <c r="AT675" s="14">
        <f>IF(Master1[[#This Row],[RSP StopTime Override]] &lt;&gt; "",Master1[[#This Row],[RSP StopTime Override]],IF(Master1[[#This Row],[Avg Stop Time Helper]] &lt;&gt; 0, Master1[[#This Row],[Avg Stop Time Helper]],Average_Stop_Time))</f>
        <v>0.98750000000000004</v>
      </c>
      <c r="AU675" s="13"/>
    </row>
    <row r="676" spans="1:47" x14ac:dyDescent="0.3">
      <c r="A676" s="18" t="s">
        <v>3197</v>
      </c>
      <c r="B676" s="20">
        <v>12</v>
      </c>
      <c r="C676" s="20" t="s">
        <v>12</v>
      </c>
      <c r="D676" s="19">
        <v>528135</v>
      </c>
      <c r="E676" s="19" t="s">
        <v>39</v>
      </c>
      <c r="F676" s="19" t="s">
        <v>5084</v>
      </c>
      <c r="G676" s="19" t="s">
        <v>5085</v>
      </c>
      <c r="H676" s="19" t="s">
        <v>11</v>
      </c>
      <c r="I676" s="19" t="s">
        <v>4977</v>
      </c>
      <c r="J676" s="19" t="s">
        <v>4</v>
      </c>
      <c r="K676" s="19" t="s">
        <v>5064</v>
      </c>
      <c r="L676" s="21" t="s">
        <v>29</v>
      </c>
      <c r="M676" s="20" t="s">
        <v>28</v>
      </c>
      <c r="N676" s="20" t="s">
        <v>2</v>
      </c>
      <c r="O676" s="20">
        <v>30</v>
      </c>
      <c r="P676" s="20">
        <v>0</v>
      </c>
      <c r="Q676" s="20">
        <v>30</v>
      </c>
      <c r="R676" s="20">
        <v>0</v>
      </c>
      <c r="S676" s="20">
        <v>0</v>
      </c>
      <c r="T676" s="20">
        <v>0</v>
      </c>
      <c r="U676" s="20">
        <v>13</v>
      </c>
      <c r="V676" s="30"/>
      <c r="W676" s="30"/>
      <c r="X676" s="33">
        <f>IFERROR(1 -(Master1[[#This Row],[Avg Garment Scans per Delivery]]/Master1[[#This Row],[Garment Inventory]]), 0)</f>
        <v>0</v>
      </c>
      <c r="Y676" s="30"/>
      <c r="Z676" s="30"/>
      <c r="AA676" s="32">
        <f>_xlfn.XLOOKUP(Master1[[#This Row],[cu_id]], Revenue_Analysis[cuid], Revenue_Analysis[Q1 Low Deviation], 0)</f>
        <v>30.588799999999999</v>
      </c>
      <c r="AB676" s="32">
        <f>_xlfn.XLOOKUP(Master1[[#This Row],[cu_id]],Revenue_Analysis[cuid],Revenue_Analysis[Q1 High Deviation], 0)</f>
        <v>32.276200000000003</v>
      </c>
      <c r="AC676" s="32">
        <f>_xlfn.XLOOKUP(Master1[[#This Row],[cu_id]],Revenue_Analysis[cuid],Revenue_Analysis[Q2 Low Deviation], 0)</f>
        <v>32.808900000000001</v>
      </c>
      <c r="AD676" s="32">
        <f>_xlfn.XLOOKUP(Master1[[#This Row],[cu_id]],Revenue_Analysis[cuid],Revenue_Analysis[Q2 High Deviation], 0)</f>
        <v>35.297699999999999</v>
      </c>
      <c r="AE676" s="32">
        <f>_xlfn.XLOOKUP(Master1[[#This Row],[cu_id]],Revenue_Analysis[cuid],Revenue_Analysis[Q3 Low Deviation], 0)</f>
        <v>35.243299999999998</v>
      </c>
      <c r="AF676" s="32">
        <f>_xlfn.XLOOKUP(Master1[[#This Row],[cu_id]],Revenue_Analysis[cuid],Revenue_Analysis[Q3 High Deviation], 0)</f>
        <v>36.0167</v>
      </c>
      <c r="AG676" s="32">
        <f>_xlfn.XLOOKUP(Master1[[#This Row],[cu_id]],Revenue_Analysis[cuid],Revenue_Analysis[Q4 Low Deviation], 0)</f>
        <v>29.952300000000001</v>
      </c>
      <c r="AH676" s="32">
        <f>_xlfn.XLOOKUP(Master1[[#This Row],[cu_id]],Revenue_Analysis[cuid],Revenue_Analysis[Q4 High Deviation], 0)</f>
        <v>31.001100000000001</v>
      </c>
      <c r="AI676" s="32">
        <f>_xlfn.XLOOKUP(Master1[[#This Row],[cu_id]],Revenue_Analysis[cuid],Revenue_Analysis[Q1 Average], 0)</f>
        <v>31.432500000000001</v>
      </c>
      <c r="AJ676" s="32">
        <f>_xlfn.XLOOKUP(Master1[[#This Row],[cu_id]],Revenue_Analysis[cuid],Revenue_Analysis[Q2 Average], 0)</f>
        <v>34.0533</v>
      </c>
      <c r="AK676" s="32">
        <f>_xlfn.XLOOKUP(Master1[[#This Row],[cu_id]],Revenue_Analysis[cuid],Revenue_Analysis[Q3 Average], 0)</f>
        <v>35.630000000000003</v>
      </c>
      <c r="AL676" s="32">
        <f>_xlfn.XLOOKUP(Master1[[#This Row],[cu_id]],Revenue_Analysis[cuid],Revenue_Analysis[Q4 Average], 0)</f>
        <v>30.476700000000001</v>
      </c>
      <c r="AM676" s="34">
        <v>0.375</v>
      </c>
      <c r="AN676" s="35">
        <v>0.70833333333333337</v>
      </c>
      <c r="AO676" s="35" t="s">
        <v>4592</v>
      </c>
      <c r="AP676" s="35" t="s">
        <v>4592</v>
      </c>
      <c r="AQ676" s="20" t="s">
        <v>0</v>
      </c>
      <c r="AR676" s="20"/>
      <c r="AS676" s="14">
        <f>IFERROR(_xlfn.XLOOKUP(Master1[[#This Row],[cu_id]],StopTimes[cu_ID],StopTimes[Average Stop Time]), 0)</f>
        <v>2.8000000000000003</v>
      </c>
      <c r="AT676" s="14">
        <f>IF(Master1[[#This Row],[RSP StopTime Override]] &lt;&gt; "",Master1[[#This Row],[RSP StopTime Override]],IF(Master1[[#This Row],[Avg Stop Time Helper]] &lt;&gt; 0, Master1[[#This Row],[Avg Stop Time Helper]],Average_Stop_Time))</f>
        <v>2.8000000000000003</v>
      </c>
      <c r="AU676" s="13"/>
    </row>
    <row r="677" spans="1:47" x14ac:dyDescent="0.3">
      <c r="A677" s="18" t="s">
        <v>3198</v>
      </c>
      <c r="B677" s="20">
        <v>50</v>
      </c>
      <c r="C677" s="20" t="s">
        <v>14</v>
      </c>
      <c r="D677" s="19">
        <v>27828</v>
      </c>
      <c r="E677" s="19" t="s">
        <v>15</v>
      </c>
      <c r="F677" s="19" t="s">
        <v>8220</v>
      </c>
      <c r="G677" s="19" t="s">
        <v>8221</v>
      </c>
      <c r="H677" s="19" t="s">
        <v>11</v>
      </c>
      <c r="I677" s="19" t="s">
        <v>4977</v>
      </c>
      <c r="J677" s="19" t="s">
        <v>4</v>
      </c>
      <c r="K677" s="19" t="s">
        <v>5531</v>
      </c>
      <c r="L677" s="21" t="s">
        <v>4614</v>
      </c>
      <c r="M677" s="20" t="s">
        <v>3</v>
      </c>
      <c r="N677" s="20" t="s">
        <v>2</v>
      </c>
      <c r="O677" s="20">
        <v>1</v>
      </c>
      <c r="P677" s="20">
        <v>1</v>
      </c>
      <c r="Q677" s="20">
        <v>0</v>
      </c>
      <c r="R677" s="20">
        <v>0</v>
      </c>
      <c r="S677" s="20">
        <v>140</v>
      </c>
      <c r="T677" s="20">
        <v>0</v>
      </c>
      <c r="U677" s="20">
        <v>108</v>
      </c>
      <c r="V677" s="30">
        <v>121</v>
      </c>
      <c r="W677" s="30">
        <v>2</v>
      </c>
      <c r="X677" s="33">
        <f>IFERROR(1 -(Master1[[#This Row],[Avg Garment Scans per Delivery]]/Master1[[#This Row],[Garment Inventory]]), 0)</f>
        <v>0.98347107438016534</v>
      </c>
      <c r="Y677" s="30">
        <v>8</v>
      </c>
      <c r="Z677" s="30">
        <v>121</v>
      </c>
      <c r="AA677" s="32">
        <f>_xlfn.XLOOKUP(Master1[[#This Row],[cu_id]], Revenue_Analysis[cuid], Revenue_Analysis[Q1 Low Deviation], 0)</f>
        <v>0</v>
      </c>
      <c r="AB677" s="32">
        <f>_xlfn.XLOOKUP(Master1[[#This Row],[cu_id]],Revenue_Analysis[cuid],Revenue_Analysis[Q1 High Deviation], 0)</f>
        <v>0</v>
      </c>
      <c r="AC677" s="32">
        <f>_xlfn.XLOOKUP(Master1[[#This Row],[cu_id]],Revenue_Analysis[cuid],Revenue_Analysis[Q2 Low Deviation], 0)</f>
        <v>0</v>
      </c>
      <c r="AD677" s="32">
        <f>_xlfn.XLOOKUP(Master1[[#This Row],[cu_id]],Revenue_Analysis[cuid],Revenue_Analysis[Q2 High Deviation], 0)</f>
        <v>0</v>
      </c>
      <c r="AE677" s="32">
        <f>_xlfn.XLOOKUP(Master1[[#This Row],[cu_id]],Revenue_Analysis[cuid],Revenue_Analysis[Q3 Low Deviation], 0)</f>
        <v>0</v>
      </c>
      <c r="AF677" s="32">
        <f>_xlfn.XLOOKUP(Master1[[#This Row],[cu_id]],Revenue_Analysis[cuid],Revenue_Analysis[Q3 High Deviation], 0)</f>
        <v>0</v>
      </c>
      <c r="AG677" s="32">
        <f>_xlfn.XLOOKUP(Master1[[#This Row],[cu_id]],Revenue_Analysis[cuid],Revenue_Analysis[Q4 Low Deviation], 0)</f>
        <v>0</v>
      </c>
      <c r="AH677" s="32">
        <f>_xlfn.XLOOKUP(Master1[[#This Row],[cu_id]],Revenue_Analysis[cuid],Revenue_Analysis[Q4 High Deviation], 0)</f>
        <v>0</v>
      </c>
      <c r="AI677" s="32">
        <f>_xlfn.XLOOKUP(Master1[[#This Row],[cu_id]],Revenue_Analysis[cuid],Revenue_Analysis[Q1 Average], 0)</f>
        <v>0</v>
      </c>
      <c r="AJ677" s="32">
        <f>_xlfn.XLOOKUP(Master1[[#This Row],[cu_id]],Revenue_Analysis[cuid],Revenue_Analysis[Q2 Average], 0)</f>
        <v>0</v>
      </c>
      <c r="AK677" s="32">
        <f>_xlfn.XLOOKUP(Master1[[#This Row],[cu_id]],Revenue_Analysis[cuid],Revenue_Analysis[Q3 Average], 0)</f>
        <v>0</v>
      </c>
      <c r="AL677" s="32">
        <f>_xlfn.XLOOKUP(Master1[[#This Row],[cu_id]],Revenue_Analysis[cuid],Revenue_Analysis[Q4 Average], 0)</f>
        <v>0</v>
      </c>
      <c r="AM677" s="34">
        <v>0.27083333333333331</v>
      </c>
      <c r="AN677" s="35">
        <v>0.66666666666666663</v>
      </c>
      <c r="AO677" s="35" t="s">
        <v>4592</v>
      </c>
      <c r="AP677" s="35" t="s">
        <v>4592</v>
      </c>
      <c r="AQ677" s="29" t="s">
        <v>0</v>
      </c>
      <c r="AR677" s="29"/>
      <c r="AS677" s="14">
        <f>IFERROR(_xlfn.XLOOKUP(Master1[[#This Row],[cu_id]],StopTimes[cu_ID],StopTimes[Average Stop Time]), 0)</f>
        <v>17.357142856666666</v>
      </c>
      <c r="AT677" s="14">
        <f>IF(Master1[[#This Row],[RSP StopTime Override]] &lt;&gt; "",Master1[[#This Row],[RSP StopTime Override]],IF(Master1[[#This Row],[Avg Stop Time Helper]] &lt;&gt; 0, Master1[[#This Row],[Avg Stop Time Helper]],Average_Stop_Time))</f>
        <v>20</v>
      </c>
      <c r="AU677" s="13">
        <v>20</v>
      </c>
    </row>
    <row r="678" spans="1:47" x14ac:dyDescent="0.3">
      <c r="A678" s="18" t="s">
        <v>3199</v>
      </c>
      <c r="B678" s="20">
        <v>52</v>
      </c>
      <c r="C678" s="20" t="s">
        <v>14</v>
      </c>
      <c r="D678" s="19">
        <v>532558</v>
      </c>
      <c r="E678" s="19" t="s">
        <v>13</v>
      </c>
      <c r="F678" s="19" t="s">
        <v>6728</v>
      </c>
      <c r="G678" s="19" t="s">
        <v>6729</v>
      </c>
      <c r="H678" s="19" t="s">
        <v>82</v>
      </c>
      <c r="I678" s="19" t="s">
        <v>6648</v>
      </c>
      <c r="J678" s="19" t="s">
        <v>4</v>
      </c>
      <c r="K678" s="19" t="s">
        <v>5972</v>
      </c>
      <c r="L678" s="21" t="s">
        <v>17</v>
      </c>
      <c r="M678" s="20" t="s">
        <v>10</v>
      </c>
      <c r="N678" s="20" t="s">
        <v>2</v>
      </c>
      <c r="O678" s="20">
        <v>45</v>
      </c>
      <c r="P678" s="20">
        <v>0</v>
      </c>
      <c r="Q678" s="20">
        <v>0</v>
      </c>
      <c r="R678" s="20">
        <v>0</v>
      </c>
      <c r="S678" s="20">
        <v>45</v>
      </c>
      <c r="T678" s="20">
        <v>0</v>
      </c>
      <c r="U678" s="20">
        <v>26</v>
      </c>
      <c r="V678" s="30"/>
      <c r="W678" s="30"/>
      <c r="X678" s="33">
        <f>IFERROR(1 -(Master1[[#This Row],[Avg Garment Scans per Delivery]]/Master1[[#This Row],[Garment Inventory]]), 0)</f>
        <v>0</v>
      </c>
      <c r="Y678" s="30"/>
      <c r="Z678" s="30"/>
      <c r="AA678" s="32">
        <f>_xlfn.XLOOKUP(Master1[[#This Row],[cu_id]], Revenue_Analysis[cuid], Revenue_Analysis[Q1 Low Deviation], 0)</f>
        <v>39.65</v>
      </c>
      <c r="AB678" s="32">
        <f>_xlfn.XLOOKUP(Master1[[#This Row],[cu_id]],Revenue_Analysis[cuid],Revenue_Analysis[Q1 High Deviation], 0)</f>
        <v>40.9</v>
      </c>
      <c r="AC678" s="32">
        <f>_xlfn.XLOOKUP(Master1[[#This Row],[cu_id]],Revenue_Analysis[cuid],Revenue_Analysis[Q2 Low Deviation], 0)</f>
        <v>41.943600000000004</v>
      </c>
      <c r="AD678" s="32">
        <f>_xlfn.XLOOKUP(Master1[[#This Row],[cu_id]],Revenue_Analysis[cuid],Revenue_Analysis[Q2 High Deviation], 0)</f>
        <v>44.420400000000001</v>
      </c>
      <c r="AE678" s="32">
        <f>_xlfn.XLOOKUP(Master1[[#This Row],[cu_id]],Revenue_Analysis[cuid],Revenue_Analysis[Q3 Low Deviation], 0)</f>
        <v>43.93</v>
      </c>
      <c r="AF678" s="32">
        <f>_xlfn.XLOOKUP(Master1[[#This Row],[cu_id]],Revenue_Analysis[cuid],Revenue_Analysis[Q3 High Deviation], 0)</f>
        <v>44.73</v>
      </c>
      <c r="AG678" s="32">
        <f>_xlfn.XLOOKUP(Master1[[#This Row],[cu_id]],Revenue_Analysis[cuid],Revenue_Analysis[Q4 Low Deviation], 0)</f>
        <v>38.01</v>
      </c>
      <c r="AH678" s="32">
        <f>_xlfn.XLOOKUP(Master1[[#This Row],[cu_id]],Revenue_Analysis[cuid],Revenue_Analysis[Q4 High Deviation], 0)</f>
        <v>38.01</v>
      </c>
      <c r="AI678" s="32">
        <f>_xlfn.XLOOKUP(Master1[[#This Row],[cu_id]],Revenue_Analysis[cuid],Revenue_Analysis[Q1 Average], 0)</f>
        <v>40.274999999999999</v>
      </c>
      <c r="AJ678" s="32">
        <f>_xlfn.XLOOKUP(Master1[[#This Row],[cu_id]],Revenue_Analysis[cuid],Revenue_Analysis[Q2 Average], 0)</f>
        <v>43.182000000000002</v>
      </c>
      <c r="AK678" s="32">
        <f>_xlfn.XLOOKUP(Master1[[#This Row],[cu_id]],Revenue_Analysis[cuid],Revenue_Analysis[Q3 Average], 0)</f>
        <v>44.33</v>
      </c>
      <c r="AL678" s="32">
        <f>_xlfn.XLOOKUP(Master1[[#This Row],[cu_id]],Revenue_Analysis[cuid],Revenue_Analysis[Q4 Average], 0)</f>
        <v>38.01</v>
      </c>
      <c r="AM678" s="34">
        <v>0.33333333333333331</v>
      </c>
      <c r="AN678" s="35">
        <v>0.70833333333333337</v>
      </c>
      <c r="AO678" s="35" t="s">
        <v>4592</v>
      </c>
      <c r="AP678" s="35" t="s">
        <v>4592</v>
      </c>
      <c r="AQ678" s="20" t="s">
        <v>0</v>
      </c>
      <c r="AR678" s="20"/>
      <c r="AS678" s="14">
        <f>IFERROR(_xlfn.XLOOKUP(Master1[[#This Row],[cu_id]],StopTimes[cu_ID],StopTimes[Average Stop Time]), 0)</f>
        <v>0.9916666666666667</v>
      </c>
      <c r="AT678" s="14">
        <f>IF(Master1[[#This Row],[RSP StopTime Override]] &lt;&gt; "",Master1[[#This Row],[RSP StopTime Override]],IF(Master1[[#This Row],[Avg Stop Time Helper]] &lt;&gt; 0, Master1[[#This Row],[Avg Stop Time Helper]],Average_Stop_Time))</f>
        <v>0.9916666666666667</v>
      </c>
      <c r="AU678" s="13"/>
    </row>
    <row r="679" spans="1:47" x14ac:dyDescent="0.3">
      <c r="A679" s="18" t="s">
        <v>3200</v>
      </c>
      <c r="B679" s="20">
        <v>50</v>
      </c>
      <c r="C679" s="20" t="s">
        <v>7</v>
      </c>
      <c r="D679" s="19">
        <v>532565</v>
      </c>
      <c r="E679" s="19" t="s">
        <v>13</v>
      </c>
      <c r="F679" s="19" t="s">
        <v>6148</v>
      </c>
      <c r="G679" s="19" t="s">
        <v>6149</v>
      </c>
      <c r="H679" s="19" t="s">
        <v>5</v>
      </c>
      <c r="I679" s="19" t="s">
        <v>6150</v>
      </c>
      <c r="J679" s="19" t="s">
        <v>4</v>
      </c>
      <c r="K679" s="19" t="s">
        <v>6092</v>
      </c>
      <c r="L679" s="21" t="s">
        <v>16</v>
      </c>
      <c r="M679" s="20" t="s">
        <v>3</v>
      </c>
      <c r="N679" s="20" t="s">
        <v>2</v>
      </c>
      <c r="O679" s="20">
        <v>90</v>
      </c>
      <c r="P679" s="20">
        <v>0</v>
      </c>
      <c r="Q679" s="20">
        <v>0</v>
      </c>
      <c r="R679" s="20">
        <v>0</v>
      </c>
      <c r="S679" s="20">
        <v>0</v>
      </c>
      <c r="T679" s="20">
        <v>90</v>
      </c>
      <c r="U679" s="20">
        <v>51</v>
      </c>
      <c r="V679" s="30">
        <v>44</v>
      </c>
      <c r="W679" s="30">
        <v>7</v>
      </c>
      <c r="X679" s="33">
        <f>IFERROR(1 -(Master1[[#This Row],[Avg Garment Scans per Delivery]]/Master1[[#This Row],[Garment Inventory]]), 0)</f>
        <v>0.84090909090909094</v>
      </c>
      <c r="Y679" s="30">
        <v>1</v>
      </c>
      <c r="Z679" s="30">
        <v>22</v>
      </c>
      <c r="AA679" s="32">
        <f>_xlfn.XLOOKUP(Master1[[#This Row],[cu_id]], Revenue_Analysis[cuid], Revenue_Analysis[Q1 Low Deviation], 0)</f>
        <v>42.552799999999998</v>
      </c>
      <c r="AB679" s="32">
        <f>_xlfn.XLOOKUP(Master1[[#This Row],[cu_id]],Revenue_Analysis[cuid],Revenue_Analysis[Q1 High Deviation], 0)</f>
        <v>46.255600000000001</v>
      </c>
      <c r="AC679" s="32">
        <f>_xlfn.XLOOKUP(Master1[[#This Row],[cu_id]],Revenue_Analysis[cuid],Revenue_Analysis[Q2 Low Deviation], 0)</f>
        <v>40.169199999999996</v>
      </c>
      <c r="AD679" s="32">
        <f>_xlfn.XLOOKUP(Master1[[#This Row],[cu_id]],Revenue_Analysis[cuid],Revenue_Analysis[Q2 High Deviation], 0)</f>
        <v>66.590800000000002</v>
      </c>
      <c r="AE679" s="32">
        <f>_xlfn.XLOOKUP(Master1[[#This Row],[cu_id]],Revenue_Analysis[cuid],Revenue_Analysis[Q3 Low Deviation], 0)</f>
        <v>45.677999999999997</v>
      </c>
      <c r="AF679" s="32">
        <f>_xlfn.XLOOKUP(Master1[[#This Row],[cu_id]],Revenue_Analysis[cuid],Revenue_Analysis[Q3 High Deviation], 0)</f>
        <v>54.2836</v>
      </c>
      <c r="AG679" s="32">
        <f>_xlfn.XLOOKUP(Master1[[#This Row],[cu_id]],Revenue_Analysis[cuid],Revenue_Analysis[Q4 Low Deviation], 0)</f>
        <v>43.198</v>
      </c>
      <c r="AH679" s="32">
        <f>_xlfn.XLOOKUP(Master1[[#This Row],[cu_id]],Revenue_Analysis[cuid],Revenue_Analysis[Q4 High Deviation], 0)</f>
        <v>71.998599999999996</v>
      </c>
      <c r="AI679" s="32">
        <f>_xlfn.XLOOKUP(Master1[[#This Row],[cu_id]],Revenue_Analysis[cuid],Revenue_Analysis[Q1 Average], 0)</f>
        <v>44.404200000000003</v>
      </c>
      <c r="AJ679" s="32">
        <f>_xlfn.XLOOKUP(Master1[[#This Row],[cu_id]],Revenue_Analysis[cuid],Revenue_Analysis[Q2 Average], 0)</f>
        <v>53.38</v>
      </c>
      <c r="AK679" s="32">
        <f>_xlfn.XLOOKUP(Master1[[#This Row],[cu_id]],Revenue_Analysis[cuid],Revenue_Analysis[Q3 Average], 0)</f>
        <v>49.980800000000002</v>
      </c>
      <c r="AL679" s="32">
        <f>_xlfn.XLOOKUP(Master1[[#This Row],[cu_id]],Revenue_Analysis[cuid],Revenue_Analysis[Q4 Average], 0)</f>
        <v>57.598300000000002</v>
      </c>
      <c r="AM679" s="34">
        <v>0.33333333333333331</v>
      </c>
      <c r="AN679" s="35">
        <v>0.66666666666666663</v>
      </c>
      <c r="AO679" s="35" t="s">
        <v>4592</v>
      </c>
      <c r="AP679" s="35" t="s">
        <v>4592</v>
      </c>
      <c r="AQ679" s="20" t="s">
        <v>0</v>
      </c>
      <c r="AR679" s="20"/>
      <c r="AS679" s="14">
        <f>IFERROR(_xlfn.XLOOKUP(Master1[[#This Row],[cu_id]],StopTimes[cu_ID],StopTimes[Average Stop Time]), 0)</f>
        <v>0.11666666666666667</v>
      </c>
      <c r="AT679" s="14">
        <f>IF(Master1[[#This Row],[RSP StopTime Override]] &lt;&gt; "",Master1[[#This Row],[RSP StopTime Override]],IF(Master1[[#This Row],[Avg Stop Time Helper]] &lt;&gt; 0, Master1[[#This Row],[Avg Stop Time Helper]],Average_Stop_Time))</f>
        <v>7</v>
      </c>
      <c r="AU679" s="13">
        <v>7</v>
      </c>
    </row>
    <row r="680" spans="1:47" x14ac:dyDescent="0.3">
      <c r="A680" s="18" t="s">
        <v>3201</v>
      </c>
      <c r="B680" s="20">
        <v>47</v>
      </c>
      <c r="C680" s="20" t="s">
        <v>7</v>
      </c>
      <c r="D680" s="19">
        <v>532566</v>
      </c>
      <c r="E680" s="19" t="s">
        <v>13</v>
      </c>
      <c r="F680" s="19" t="s">
        <v>5741</v>
      </c>
      <c r="G680" s="19" t="s">
        <v>5742</v>
      </c>
      <c r="H680" s="19" t="s">
        <v>5</v>
      </c>
      <c r="I680" s="19" t="s">
        <v>5398</v>
      </c>
      <c r="J680" s="19" t="s">
        <v>4</v>
      </c>
      <c r="K680" s="19" t="s">
        <v>5399</v>
      </c>
      <c r="L680" s="21" t="s">
        <v>16</v>
      </c>
      <c r="M680" s="20" t="s">
        <v>3</v>
      </c>
      <c r="N680" s="20" t="s">
        <v>2</v>
      </c>
      <c r="O680" s="20">
        <v>50</v>
      </c>
      <c r="P680" s="20">
        <v>0</v>
      </c>
      <c r="Q680" s="20">
        <v>0</v>
      </c>
      <c r="R680" s="20">
        <v>0</v>
      </c>
      <c r="S680" s="20">
        <v>0</v>
      </c>
      <c r="T680" s="20">
        <v>50</v>
      </c>
      <c r="U680" s="20">
        <v>45</v>
      </c>
      <c r="V680" s="30"/>
      <c r="W680" s="30"/>
      <c r="X680" s="33">
        <f>IFERROR(1 -(Master1[[#This Row],[Avg Garment Scans per Delivery]]/Master1[[#This Row],[Garment Inventory]]), 0)</f>
        <v>0</v>
      </c>
      <c r="Y680" s="30"/>
      <c r="Z680" s="30"/>
      <c r="AA680" s="32">
        <f>_xlfn.XLOOKUP(Master1[[#This Row],[cu_id]], Revenue_Analysis[cuid], Revenue_Analysis[Q1 Low Deviation], 0)</f>
        <v>36.776000000000003</v>
      </c>
      <c r="AB680" s="32">
        <f>_xlfn.XLOOKUP(Master1[[#This Row],[cu_id]],Revenue_Analysis[cuid],Revenue_Analysis[Q1 High Deviation], 0)</f>
        <v>40.54</v>
      </c>
      <c r="AC680" s="32">
        <f>_xlfn.XLOOKUP(Master1[[#This Row],[cu_id]],Revenue_Analysis[cuid],Revenue_Analysis[Q2 Low Deviation], 0)</f>
        <v>42.104500000000002</v>
      </c>
      <c r="AD680" s="32">
        <f>_xlfn.XLOOKUP(Master1[[#This Row],[cu_id]],Revenue_Analysis[cuid],Revenue_Analysis[Q2 High Deviation], 0)</f>
        <v>43.8001</v>
      </c>
      <c r="AE680" s="32">
        <f>_xlfn.XLOOKUP(Master1[[#This Row],[cu_id]],Revenue_Analysis[cuid],Revenue_Analysis[Q3 Low Deviation], 0)</f>
        <v>43.71</v>
      </c>
      <c r="AF680" s="32">
        <f>_xlfn.XLOOKUP(Master1[[#This Row],[cu_id]],Revenue_Analysis[cuid],Revenue_Analysis[Q3 High Deviation], 0)</f>
        <v>44.33</v>
      </c>
      <c r="AG680" s="32">
        <f>_xlfn.XLOOKUP(Master1[[#This Row],[cu_id]],Revenue_Analysis[cuid],Revenue_Analysis[Q4 Low Deviation], 0)</f>
        <v>35.084000000000003</v>
      </c>
      <c r="AH680" s="32">
        <f>_xlfn.XLOOKUP(Master1[[#This Row],[cu_id]],Revenue_Analysis[cuid],Revenue_Analysis[Q4 High Deviation], 0)</f>
        <v>35.117600000000003</v>
      </c>
      <c r="AI680" s="32">
        <f>_xlfn.XLOOKUP(Master1[[#This Row],[cu_id]],Revenue_Analysis[cuid],Revenue_Analysis[Q1 Average], 0)</f>
        <v>38.658000000000001</v>
      </c>
      <c r="AJ680" s="32">
        <f>_xlfn.XLOOKUP(Master1[[#This Row],[cu_id]],Revenue_Analysis[cuid],Revenue_Analysis[Q2 Average], 0)</f>
        <v>42.952300000000001</v>
      </c>
      <c r="AK680" s="32">
        <f>_xlfn.XLOOKUP(Master1[[#This Row],[cu_id]],Revenue_Analysis[cuid],Revenue_Analysis[Q3 Average], 0)</f>
        <v>44.02</v>
      </c>
      <c r="AL680" s="32">
        <f>_xlfn.XLOOKUP(Master1[[#This Row],[cu_id]],Revenue_Analysis[cuid],Revenue_Analysis[Q4 Average], 0)</f>
        <v>35.1008</v>
      </c>
      <c r="AM680" s="34">
        <v>0.875</v>
      </c>
      <c r="AN680" s="35">
        <v>0.70833333333333337</v>
      </c>
      <c r="AO680" s="35" t="s">
        <v>4592</v>
      </c>
      <c r="AP680" s="35" t="s">
        <v>4592</v>
      </c>
      <c r="AQ680" s="20" t="s">
        <v>0</v>
      </c>
      <c r="AR680" s="20"/>
      <c r="AS680" s="14">
        <f>IFERROR(_xlfn.XLOOKUP(Master1[[#This Row],[cu_id]],StopTimes[cu_ID],StopTimes[Average Stop Time]), 0)</f>
        <v>9.3166666666666664</v>
      </c>
      <c r="AT680" s="14">
        <f>IF(Master1[[#This Row],[RSP StopTime Override]] &lt;&gt; "",Master1[[#This Row],[RSP StopTime Override]],IF(Master1[[#This Row],[Avg Stop Time Helper]] &lt;&gt; 0, Master1[[#This Row],[Avg Stop Time Helper]],Average_Stop_Time))</f>
        <v>9.3166666666666664</v>
      </c>
      <c r="AU680" s="13"/>
    </row>
    <row r="681" spans="1:47" x14ac:dyDescent="0.3">
      <c r="A681" s="18" t="s">
        <v>3202</v>
      </c>
      <c r="B681" s="20">
        <v>50</v>
      </c>
      <c r="C681" s="20" t="s">
        <v>6</v>
      </c>
      <c r="D681" s="19">
        <v>532568</v>
      </c>
      <c r="E681" s="19" t="s">
        <v>13</v>
      </c>
      <c r="F681" s="19" t="s">
        <v>5993</v>
      </c>
      <c r="G681" s="19" t="s">
        <v>5994</v>
      </c>
      <c r="H681" s="19" t="s">
        <v>105</v>
      </c>
      <c r="I681" s="19" t="s">
        <v>4970</v>
      </c>
      <c r="J681" s="19" t="s">
        <v>4</v>
      </c>
      <c r="K681" s="19" t="s">
        <v>5173</v>
      </c>
      <c r="L681" s="21" t="s">
        <v>16</v>
      </c>
      <c r="M681" s="20" t="s">
        <v>3</v>
      </c>
      <c r="N681" s="20" t="s">
        <v>2</v>
      </c>
      <c r="O681" s="20">
        <v>55</v>
      </c>
      <c r="P681" s="20">
        <v>0</v>
      </c>
      <c r="Q681" s="20">
        <v>0</v>
      </c>
      <c r="R681" s="20">
        <v>55</v>
      </c>
      <c r="S681" s="20">
        <v>0</v>
      </c>
      <c r="T681" s="20">
        <v>0</v>
      </c>
      <c r="U681" s="20">
        <v>45</v>
      </c>
      <c r="V681" s="30"/>
      <c r="W681" s="30"/>
      <c r="X681" s="33">
        <f>IFERROR(1 -(Master1[[#This Row],[Avg Garment Scans per Delivery]]/Master1[[#This Row],[Garment Inventory]]), 0)</f>
        <v>0</v>
      </c>
      <c r="Y681" s="30"/>
      <c r="Z681" s="30"/>
      <c r="AA681" s="32">
        <f>_xlfn.XLOOKUP(Master1[[#This Row],[cu_id]], Revenue_Analysis[cuid], Revenue_Analysis[Q1 Low Deviation], 0)</f>
        <v>22.049399999999999</v>
      </c>
      <c r="AB681" s="32">
        <f>_xlfn.XLOOKUP(Master1[[#This Row],[cu_id]],Revenue_Analysis[cuid],Revenue_Analysis[Q1 High Deviation], 0)</f>
        <v>119.0472</v>
      </c>
      <c r="AC681" s="32">
        <f>_xlfn.XLOOKUP(Master1[[#This Row],[cu_id]],Revenue_Analysis[cuid],Revenue_Analysis[Q2 Low Deviation], 0)</f>
        <v>46.209000000000003</v>
      </c>
      <c r="AD681" s="32">
        <f>_xlfn.XLOOKUP(Master1[[#This Row],[cu_id]],Revenue_Analysis[cuid],Revenue_Analysis[Q2 High Deviation], 0)</f>
        <v>50.661000000000001</v>
      </c>
      <c r="AE681" s="32">
        <f>_xlfn.XLOOKUP(Master1[[#This Row],[cu_id]],Revenue_Analysis[cuid],Revenue_Analysis[Q3 Low Deviation], 0)</f>
        <v>50</v>
      </c>
      <c r="AF681" s="32">
        <f>_xlfn.XLOOKUP(Master1[[#This Row],[cu_id]],Revenue_Analysis[cuid],Revenue_Analysis[Q3 High Deviation], 0)</f>
        <v>50</v>
      </c>
      <c r="AG681" s="32">
        <f>_xlfn.XLOOKUP(Master1[[#This Row],[cu_id]],Revenue_Analysis[cuid],Revenue_Analysis[Q4 Low Deviation], 0)</f>
        <v>19.118400000000001</v>
      </c>
      <c r="AH681" s="32">
        <f>_xlfn.XLOOKUP(Master1[[#This Row],[cu_id]],Revenue_Analysis[cuid],Revenue_Analysis[Q4 High Deviation], 0)</f>
        <v>95.830200000000005</v>
      </c>
      <c r="AI681" s="32">
        <f>_xlfn.XLOOKUP(Master1[[#This Row],[cu_id]],Revenue_Analysis[cuid],Revenue_Analysis[Q1 Average], 0)</f>
        <v>70.548299999999998</v>
      </c>
      <c r="AJ681" s="32">
        <f>_xlfn.XLOOKUP(Master1[[#This Row],[cu_id]],Revenue_Analysis[cuid],Revenue_Analysis[Q2 Average], 0)</f>
        <v>48.435000000000002</v>
      </c>
      <c r="AK681" s="32">
        <f>_xlfn.XLOOKUP(Master1[[#This Row],[cu_id]],Revenue_Analysis[cuid],Revenue_Analysis[Q3 Average], 0)</f>
        <v>50</v>
      </c>
      <c r="AL681" s="32">
        <f>_xlfn.XLOOKUP(Master1[[#This Row],[cu_id]],Revenue_Analysis[cuid],Revenue_Analysis[Q4 Average], 0)</f>
        <v>57.474299999999999</v>
      </c>
      <c r="AM681" s="34">
        <v>0.375</v>
      </c>
      <c r="AN681" s="35">
        <v>0.66666666666666663</v>
      </c>
      <c r="AO681" s="35" t="s">
        <v>4592</v>
      </c>
      <c r="AP681" s="35" t="s">
        <v>4592</v>
      </c>
      <c r="AQ681" s="20" t="s">
        <v>0</v>
      </c>
      <c r="AR681" s="20"/>
      <c r="AS681" s="14">
        <f>IFERROR(_xlfn.XLOOKUP(Master1[[#This Row],[cu_id]],StopTimes[cu_ID],StopTimes[Average Stop Time]), 0)</f>
        <v>6.9604166666666671</v>
      </c>
      <c r="AT681" s="14">
        <f>IF(Master1[[#This Row],[RSP StopTime Override]] &lt;&gt; "",Master1[[#This Row],[RSP StopTime Override]],IF(Master1[[#This Row],[Avg Stop Time Helper]] &lt;&gt; 0, Master1[[#This Row],[Avg Stop Time Helper]],Average_Stop_Time))</f>
        <v>7</v>
      </c>
      <c r="AU681" s="13">
        <v>7</v>
      </c>
    </row>
    <row r="682" spans="1:47" x14ac:dyDescent="0.3">
      <c r="A682" s="18" t="s">
        <v>3203</v>
      </c>
      <c r="B682" s="20">
        <v>6</v>
      </c>
      <c r="C682" s="20" t="s">
        <v>14</v>
      </c>
      <c r="D682" s="19">
        <v>99145</v>
      </c>
      <c r="E682" s="19" t="s">
        <v>47</v>
      </c>
      <c r="F682" s="19" t="s">
        <v>4873</v>
      </c>
      <c r="G682" s="19" t="s">
        <v>4874</v>
      </c>
      <c r="H682" s="19" t="s">
        <v>5</v>
      </c>
      <c r="I682" s="19" t="s">
        <v>4595</v>
      </c>
      <c r="J682" s="19" t="s">
        <v>4</v>
      </c>
      <c r="K682" s="19" t="s">
        <v>4611</v>
      </c>
      <c r="L682" s="21" t="s">
        <v>31</v>
      </c>
      <c r="M682" s="20" t="s">
        <v>30</v>
      </c>
      <c r="N682" s="20" t="s">
        <v>2</v>
      </c>
      <c r="O682" s="20">
        <v>90</v>
      </c>
      <c r="P682" s="20">
        <v>0</v>
      </c>
      <c r="Q682" s="20">
        <v>0</v>
      </c>
      <c r="R682" s="20">
        <v>0</v>
      </c>
      <c r="S682" s="20">
        <v>90</v>
      </c>
      <c r="T682" s="20">
        <v>0</v>
      </c>
      <c r="U682" s="20">
        <v>14</v>
      </c>
      <c r="V682" s="30"/>
      <c r="W682" s="30"/>
      <c r="X682" s="33">
        <f>IFERROR(1 -(Master1[[#This Row],[Avg Garment Scans per Delivery]]/Master1[[#This Row],[Garment Inventory]]), 0)</f>
        <v>0</v>
      </c>
      <c r="Y682" s="30"/>
      <c r="Z682" s="30"/>
      <c r="AA682" s="32">
        <f>_xlfn.XLOOKUP(Master1[[#This Row],[cu_id]], Revenue_Analysis[cuid], Revenue_Analysis[Q1 Low Deviation], 0)</f>
        <v>110.35250000000001</v>
      </c>
      <c r="AB682" s="32">
        <f>_xlfn.XLOOKUP(Master1[[#This Row],[cu_id]],Revenue_Analysis[cuid],Revenue_Analysis[Q1 High Deviation], 0)</f>
        <v>158.57749999999999</v>
      </c>
      <c r="AC682" s="32">
        <f>_xlfn.XLOOKUP(Master1[[#This Row],[cu_id]],Revenue_Analysis[cuid],Revenue_Analysis[Q2 Low Deviation], 0)</f>
        <v>155.22</v>
      </c>
      <c r="AD682" s="32">
        <f>_xlfn.XLOOKUP(Master1[[#This Row],[cu_id]],Revenue_Analysis[cuid],Revenue_Analysis[Q2 High Deviation], 0)</f>
        <v>157.74</v>
      </c>
      <c r="AE682" s="32">
        <f>_xlfn.XLOOKUP(Master1[[#This Row],[cu_id]],Revenue_Analysis[cuid],Revenue_Analysis[Q3 Low Deviation], 0)</f>
        <v>156.8733</v>
      </c>
      <c r="AF682" s="32">
        <f>_xlfn.XLOOKUP(Master1[[#This Row],[cu_id]],Revenue_Analysis[cuid],Revenue_Analysis[Q3 High Deviation], 0)</f>
        <v>157.5667</v>
      </c>
      <c r="AG682" s="32">
        <f>_xlfn.XLOOKUP(Master1[[#This Row],[cu_id]],Revenue_Analysis[cuid],Revenue_Analysis[Q4 Low Deviation], 0)</f>
        <v>126.39109999999999</v>
      </c>
      <c r="AH682" s="32">
        <f>_xlfn.XLOOKUP(Master1[[#This Row],[cu_id]],Revenue_Analysis[cuid],Revenue_Analysis[Q4 High Deviation], 0)</f>
        <v>148.43549999999999</v>
      </c>
      <c r="AI682" s="32">
        <f>_xlfn.XLOOKUP(Master1[[#This Row],[cu_id]],Revenue_Analysis[cuid],Revenue_Analysis[Q1 Average], 0)</f>
        <v>134.465</v>
      </c>
      <c r="AJ682" s="32">
        <f>_xlfn.XLOOKUP(Master1[[#This Row],[cu_id]],Revenue_Analysis[cuid],Revenue_Analysis[Q2 Average], 0)</f>
        <v>156.47999999999999</v>
      </c>
      <c r="AK682" s="32">
        <f>_xlfn.XLOOKUP(Master1[[#This Row],[cu_id]],Revenue_Analysis[cuid],Revenue_Analysis[Q3 Average], 0)</f>
        <v>157.22</v>
      </c>
      <c r="AL682" s="32">
        <f>_xlfn.XLOOKUP(Master1[[#This Row],[cu_id]],Revenue_Analysis[cuid],Revenue_Analysis[Q4 Average], 0)</f>
        <v>137.41329999999999</v>
      </c>
      <c r="AM682" s="34">
        <v>0.25</v>
      </c>
      <c r="AN682" s="35">
        <v>0.70833333333333337</v>
      </c>
      <c r="AO682" s="35" t="s">
        <v>4592</v>
      </c>
      <c r="AP682" s="35" t="s">
        <v>4592</v>
      </c>
      <c r="AQ682" s="20" t="s">
        <v>0</v>
      </c>
      <c r="AR682" s="20"/>
      <c r="AS682" s="14">
        <f>IFERROR(_xlfn.XLOOKUP(Master1[[#This Row],[cu_id]],StopTimes[cu_ID],StopTimes[Average Stop Time]), 0)</f>
        <v>8.2333333333333343</v>
      </c>
      <c r="AT682" s="14">
        <f>IF(Master1[[#This Row],[RSP StopTime Override]] &lt;&gt; "",Master1[[#This Row],[RSP StopTime Override]],IF(Master1[[#This Row],[Avg Stop Time Helper]] &lt;&gt; 0, Master1[[#This Row],[Avg Stop Time Helper]],Average_Stop_Time))</f>
        <v>8.2333333333333343</v>
      </c>
      <c r="AU682" s="13"/>
    </row>
    <row r="683" spans="1:47" x14ac:dyDescent="0.3">
      <c r="A683" s="18" t="s">
        <v>3204</v>
      </c>
      <c r="B683" s="20">
        <v>51</v>
      </c>
      <c r="C683" s="20" t="s">
        <v>9</v>
      </c>
      <c r="D683" s="19">
        <v>532571</v>
      </c>
      <c r="E683" s="19" t="s">
        <v>13</v>
      </c>
      <c r="F683" s="19" t="s">
        <v>6350</v>
      </c>
      <c r="G683" s="19" t="s">
        <v>6351</v>
      </c>
      <c r="H683" s="19" t="s">
        <v>35</v>
      </c>
      <c r="I683" s="19" t="s">
        <v>4977</v>
      </c>
      <c r="J683" s="19" t="s">
        <v>4</v>
      </c>
      <c r="K683" s="19" t="s">
        <v>5576</v>
      </c>
      <c r="L683" s="21" t="s">
        <v>16</v>
      </c>
      <c r="M683" s="20" t="s">
        <v>3</v>
      </c>
      <c r="N683" s="20" t="s">
        <v>2</v>
      </c>
      <c r="O683" s="20">
        <v>55</v>
      </c>
      <c r="P683" s="20">
        <v>55</v>
      </c>
      <c r="Q683" s="20">
        <v>0</v>
      </c>
      <c r="R683" s="20">
        <v>0</v>
      </c>
      <c r="S683" s="20">
        <v>0</v>
      </c>
      <c r="T683" s="20">
        <v>0</v>
      </c>
      <c r="U683" s="20">
        <v>59</v>
      </c>
      <c r="V683" s="30"/>
      <c r="W683" s="30"/>
      <c r="X683" s="33">
        <f>IFERROR(1 -(Master1[[#This Row],[Avg Garment Scans per Delivery]]/Master1[[#This Row],[Garment Inventory]]), 0)</f>
        <v>0</v>
      </c>
      <c r="Y683" s="30"/>
      <c r="Z683" s="30"/>
      <c r="AA683" s="32">
        <f>_xlfn.XLOOKUP(Master1[[#This Row],[cu_id]], Revenue_Analysis[cuid], Revenue_Analysis[Q1 Low Deviation], 0)</f>
        <v>679.07529999999997</v>
      </c>
      <c r="AB683" s="32">
        <f>_xlfn.XLOOKUP(Master1[[#This Row],[cu_id]],Revenue_Analysis[cuid],Revenue_Analysis[Q1 High Deviation], 0)</f>
        <v>888.87890000000004</v>
      </c>
      <c r="AC683" s="32">
        <f>_xlfn.XLOOKUP(Master1[[#This Row],[cu_id]],Revenue_Analysis[cuid],Revenue_Analysis[Q2 Low Deviation], 0)</f>
        <v>792.73800000000006</v>
      </c>
      <c r="AD683" s="32">
        <f>_xlfn.XLOOKUP(Master1[[#This Row],[cu_id]],Revenue_Analysis[cuid],Revenue_Analysis[Q2 High Deviation], 0)</f>
        <v>945.25580000000002</v>
      </c>
      <c r="AE683" s="32">
        <f>_xlfn.XLOOKUP(Master1[[#This Row],[cu_id]],Revenue_Analysis[cuid],Revenue_Analysis[Q3 Low Deviation], 0)</f>
        <v>783.4008</v>
      </c>
      <c r="AF683" s="32">
        <f>_xlfn.XLOOKUP(Master1[[#This Row],[cu_id]],Revenue_Analysis[cuid],Revenue_Analysis[Q3 High Deviation], 0)</f>
        <v>908.14059999999995</v>
      </c>
      <c r="AG683" s="32">
        <f>_xlfn.XLOOKUP(Master1[[#This Row],[cu_id]],Revenue_Analysis[cuid],Revenue_Analysis[Q4 Low Deviation], 0)</f>
        <v>741.49680000000001</v>
      </c>
      <c r="AH683" s="32">
        <f>_xlfn.XLOOKUP(Master1[[#This Row],[cu_id]],Revenue_Analysis[cuid],Revenue_Analysis[Q4 High Deviation], 0)</f>
        <v>920.15239999999994</v>
      </c>
      <c r="AI683" s="32">
        <f>_xlfn.XLOOKUP(Master1[[#This Row],[cu_id]],Revenue_Analysis[cuid],Revenue_Analysis[Q1 Average], 0)</f>
        <v>783.97709999999995</v>
      </c>
      <c r="AJ683" s="32">
        <f>_xlfn.XLOOKUP(Master1[[#This Row],[cu_id]],Revenue_Analysis[cuid],Revenue_Analysis[Q2 Average], 0)</f>
        <v>868.99689999999998</v>
      </c>
      <c r="AK683" s="32">
        <f>_xlfn.XLOOKUP(Master1[[#This Row],[cu_id]],Revenue_Analysis[cuid],Revenue_Analysis[Q3 Average], 0)</f>
        <v>845.77070000000003</v>
      </c>
      <c r="AL683" s="32">
        <f>_xlfn.XLOOKUP(Master1[[#This Row],[cu_id]],Revenue_Analysis[cuid],Revenue_Analysis[Q4 Average], 0)</f>
        <v>830.82460000000003</v>
      </c>
      <c r="AM683" s="34">
        <v>0.3125</v>
      </c>
      <c r="AN683" s="35">
        <v>0.6875</v>
      </c>
      <c r="AO683" s="35" t="s">
        <v>4592</v>
      </c>
      <c r="AP683" s="35" t="s">
        <v>4592</v>
      </c>
      <c r="AQ683" s="20" t="s">
        <v>0</v>
      </c>
      <c r="AR683" s="20"/>
      <c r="AS683" s="14">
        <f>IFERROR(_xlfn.XLOOKUP(Master1[[#This Row],[cu_id]],StopTimes[cu_ID],StopTimes[Average Stop Time]), 0)</f>
        <v>13.166666666666666</v>
      </c>
      <c r="AT683" s="14">
        <f>IF(Master1[[#This Row],[RSP StopTime Override]] &lt;&gt; "",Master1[[#This Row],[RSP StopTime Override]],IF(Master1[[#This Row],[Avg Stop Time Helper]] &lt;&gt; 0, Master1[[#This Row],[Avg Stop Time Helper]],Average_Stop_Time))</f>
        <v>13.166666666666666</v>
      </c>
      <c r="AU683" s="13"/>
    </row>
    <row r="684" spans="1:47" x14ac:dyDescent="0.3">
      <c r="A684" s="18" t="s">
        <v>3205</v>
      </c>
      <c r="B684" s="20">
        <v>47</v>
      </c>
      <c r="C684" s="20" t="s">
        <v>7</v>
      </c>
      <c r="D684" s="19">
        <v>532573</v>
      </c>
      <c r="E684" s="19" t="s">
        <v>13</v>
      </c>
      <c r="F684" s="19" t="s">
        <v>5743</v>
      </c>
      <c r="G684" s="19" t="s">
        <v>5744</v>
      </c>
      <c r="H684" s="19" t="s">
        <v>5</v>
      </c>
      <c r="I684" s="19" t="s">
        <v>5398</v>
      </c>
      <c r="J684" s="19" t="s">
        <v>4</v>
      </c>
      <c r="K684" s="19" t="s">
        <v>5399</v>
      </c>
      <c r="L684" s="21" t="s">
        <v>16</v>
      </c>
      <c r="M684" s="20" t="s">
        <v>3</v>
      </c>
      <c r="N684" s="20" t="s">
        <v>2</v>
      </c>
      <c r="O684" s="20">
        <v>75</v>
      </c>
      <c r="P684" s="20">
        <v>0</v>
      </c>
      <c r="Q684" s="20">
        <v>0</v>
      </c>
      <c r="R684" s="20">
        <v>0</v>
      </c>
      <c r="S684" s="20">
        <v>0</v>
      </c>
      <c r="T684" s="20">
        <v>75</v>
      </c>
      <c r="U684" s="20">
        <v>51</v>
      </c>
      <c r="V684" s="30">
        <v>48</v>
      </c>
      <c r="W684" s="30">
        <v>12</v>
      </c>
      <c r="X684" s="33">
        <f>IFERROR(1 -(Master1[[#This Row],[Avg Garment Scans per Delivery]]/Master1[[#This Row],[Garment Inventory]]), 0)</f>
        <v>0.75</v>
      </c>
      <c r="Y684" s="30">
        <v>2</v>
      </c>
      <c r="Z684" s="30">
        <v>48</v>
      </c>
      <c r="AA684" s="32">
        <f>_xlfn.XLOOKUP(Master1[[#This Row],[cu_id]], Revenue_Analysis[cuid], Revenue_Analysis[Q1 Low Deviation], 0)</f>
        <v>39.330199999999998</v>
      </c>
      <c r="AB684" s="32">
        <f>_xlfn.XLOOKUP(Master1[[#This Row],[cu_id]],Revenue_Analysis[cuid],Revenue_Analysis[Q1 High Deviation], 0)</f>
        <v>41.784399999999998</v>
      </c>
      <c r="AC684" s="32">
        <f>_xlfn.XLOOKUP(Master1[[#This Row],[cu_id]],Revenue_Analysis[cuid],Revenue_Analysis[Q2 Low Deviation], 0)</f>
        <v>43.131700000000002</v>
      </c>
      <c r="AD684" s="32">
        <f>_xlfn.XLOOKUP(Master1[[#This Row],[cu_id]],Revenue_Analysis[cuid],Revenue_Analysis[Q2 High Deviation], 0)</f>
        <v>45.423699999999997</v>
      </c>
      <c r="AE684" s="32">
        <f>_xlfn.XLOOKUP(Master1[[#This Row],[cu_id]],Revenue_Analysis[cuid],Revenue_Analysis[Q3 Low Deviation], 0)</f>
        <v>43.888300000000001</v>
      </c>
      <c r="AF684" s="32">
        <f>_xlfn.XLOOKUP(Master1[[#This Row],[cu_id]],Revenue_Analysis[cuid],Revenue_Analysis[Q3 High Deviation], 0)</f>
        <v>46.234499999999997</v>
      </c>
      <c r="AG684" s="32">
        <f>_xlfn.XLOOKUP(Master1[[#This Row],[cu_id]],Revenue_Analysis[cuid],Revenue_Analysis[Q4 Low Deviation], 0)</f>
        <v>38.869999999999997</v>
      </c>
      <c r="AH684" s="32">
        <f>_xlfn.XLOOKUP(Master1[[#This Row],[cu_id]],Revenue_Analysis[cuid],Revenue_Analysis[Q4 High Deviation], 0)</f>
        <v>38.869999999999997</v>
      </c>
      <c r="AI684" s="32">
        <f>_xlfn.XLOOKUP(Master1[[#This Row],[cu_id]],Revenue_Analysis[cuid],Revenue_Analysis[Q1 Average], 0)</f>
        <v>40.557299999999998</v>
      </c>
      <c r="AJ684" s="32">
        <f>_xlfn.XLOOKUP(Master1[[#This Row],[cu_id]],Revenue_Analysis[cuid],Revenue_Analysis[Q2 Average], 0)</f>
        <v>44.277700000000003</v>
      </c>
      <c r="AK684" s="32">
        <f>_xlfn.XLOOKUP(Master1[[#This Row],[cu_id]],Revenue_Analysis[cuid],Revenue_Analysis[Q3 Average], 0)</f>
        <v>45.061399999999999</v>
      </c>
      <c r="AL684" s="32">
        <f>_xlfn.XLOOKUP(Master1[[#This Row],[cu_id]],Revenue_Analysis[cuid],Revenue_Analysis[Q4 Average], 0)</f>
        <v>38.869999999999997</v>
      </c>
      <c r="AM684" s="34" t="s">
        <v>4592</v>
      </c>
      <c r="AN684" s="35" t="s">
        <v>4592</v>
      </c>
      <c r="AO684" s="35" t="s">
        <v>4592</v>
      </c>
      <c r="AP684" s="35" t="s">
        <v>4592</v>
      </c>
      <c r="AQ684" s="20" t="s">
        <v>0</v>
      </c>
      <c r="AR684" s="20"/>
      <c r="AS684" s="14">
        <f>IFERROR(_xlfn.XLOOKUP(Master1[[#This Row],[cu_id]],StopTimes[cu_ID],StopTimes[Average Stop Time]), 0)</f>
        <v>0.15</v>
      </c>
      <c r="AT684" s="14">
        <f>IF(Master1[[#This Row],[RSP StopTime Override]] &lt;&gt; "",Master1[[#This Row],[RSP StopTime Override]],IF(Master1[[#This Row],[Avg Stop Time Helper]] &lt;&gt; 0, Master1[[#This Row],[Avg Stop Time Helper]],Average_Stop_Time))</f>
        <v>2</v>
      </c>
      <c r="AU684" s="13">
        <v>2</v>
      </c>
    </row>
    <row r="685" spans="1:47" x14ac:dyDescent="0.3">
      <c r="A685" s="18" t="s">
        <v>3206</v>
      </c>
      <c r="B685" s="20">
        <v>51</v>
      </c>
      <c r="C685" s="20" t="s">
        <v>6</v>
      </c>
      <c r="D685" s="19">
        <v>532579</v>
      </c>
      <c r="E685" s="19" t="s">
        <v>13</v>
      </c>
      <c r="F685" s="19" t="s">
        <v>6352</v>
      </c>
      <c r="G685" s="19" t="s">
        <v>6353</v>
      </c>
      <c r="H685" s="19" t="s">
        <v>5</v>
      </c>
      <c r="I685" s="19" t="s">
        <v>4977</v>
      </c>
      <c r="J685" s="19" t="s">
        <v>4</v>
      </c>
      <c r="K685" s="19" t="s">
        <v>5576</v>
      </c>
      <c r="L685" s="21" t="s">
        <v>16</v>
      </c>
      <c r="M685" s="20" t="s">
        <v>3</v>
      </c>
      <c r="N685" s="20" t="s">
        <v>2</v>
      </c>
      <c r="O685" s="20">
        <v>130</v>
      </c>
      <c r="P685" s="20">
        <v>0</v>
      </c>
      <c r="Q685" s="20">
        <v>0</v>
      </c>
      <c r="R685" s="20">
        <v>130</v>
      </c>
      <c r="S685" s="20">
        <v>0</v>
      </c>
      <c r="T685" s="20">
        <v>0</v>
      </c>
      <c r="U685" s="20">
        <v>43</v>
      </c>
      <c r="V685" s="30">
        <v>59</v>
      </c>
      <c r="W685" s="30">
        <v>2</v>
      </c>
      <c r="X685" s="33">
        <f>IFERROR(1 -(Master1[[#This Row],[Avg Garment Scans per Delivery]]/Master1[[#This Row],[Garment Inventory]]), 0)</f>
        <v>0.96610169491525422</v>
      </c>
      <c r="Y685" s="30">
        <v>3</v>
      </c>
      <c r="Z685" s="30">
        <v>71</v>
      </c>
      <c r="AA685" s="32">
        <f>_xlfn.XLOOKUP(Master1[[#This Row],[cu_id]], Revenue_Analysis[cuid], Revenue_Analysis[Q1 Low Deviation], 0)</f>
        <v>0</v>
      </c>
      <c r="AB685" s="32">
        <f>_xlfn.XLOOKUP(Master1[[#This Row],[cu_id]],Revenue_Analysis[cuid],Revenue_Analysis[Q1 High Deviation], 0)</f>
        <v>0</v>
      </c>
      <c r="AC685" s="32">
        <f>_xlfn.XLOOKUP(Master1[[#This Row],[cu_id]],Revenue_Analysis[cuid],Revenue_Analysis[Q2 Low Deviation], 0)</f>
        <v>0</v>
      </c>
      <c r="AD685" s="32">
        <f>_xlfn.XLOOKUP(Master1[[#This Row],[cu_id]],Revenue_Analysis[cuid],Revenue_Analysis[Q2 High Deviation], 0)</f>
        <v>0</v>
      </c>
      <c r="AE685" s="32">
        <f>_xlfn.XLOOKUP(Master1[[#This Row],[cu_id]],Revenue_Analysis[cuid],Revenue_Analysis[Q3 Low Deviation], 0)</f>
        <v>0</v>
      </c>
      <c r="AF685" s="32">
        <f>_xlfn.XLOOKUP(Master1[[#This Row],[cu_id]],Revenue_Analysis[cuid],Revenue_Analysis[Q3 High Deviation], 0)</f>
        <v>0</v>
      </c>
      <c r="AG685" s="32">
        <f>_xlfn.XLOOKUP(Master1[[#This Row],[cu_id]],Revenue_Analysis[cuid],Revenue_Analysis[Q4 Low Deviation], 0)</f>
        <v>0</v>
      </c>
      <c r="AH685" s="32">
        <f>_xlfn.XLOOKUP(Master1[[#This Row],[cu_id]],Revenue_Analysis[cuid],Revenue_Analysis[Q4 High Deviation], 0)</f>
        <v>0</v>
      </c>
      <c r="AI685" s="32">
        <f>_xlfn.XLOOKUP(Master1[[#This Row],[cu_id]],Revenue_Analysis[cuid],Revenue_Analysis[Q1 Average], 0)</f>
        <v>0</v>
      </c>
      <c r="AJ685" s="32">
        <f>_xlfn.XLOOKUP(Master1[[#This Row],[cu_id]],Revenue_Analysis[cuid],Revenue_Analysis[Q2 Average], 0)</f>
        <v>0</v>
      </c>
      <c r="AK685" s="32">
        <f>_xlfn.XLOOKUP(Master1[[#This Row],[cu_id]],Revenue_Analysis[cuid],Revenue_Analysis[Q3 Average], 0)</f>
        <v>0</v>
      </c>
      <c r="AL685" s="32">
        <f>_xlfn.XLOOKUP(Master1[[#This Row],[cu_id]],Revenue_Analysis[cuid],Revenue_Analysis[Q4 Average], 0)</f>
        <v>0</v>
      </c>
      <c r="AM685" s="34">
        <v>0.33333333333333331</v>
      </c>
      <c r="AN685" s="35">
        <v>0.75</v>
      </c>
      <c r="AO685" s="35" t="s">
        <v>4592</v>
      </c>
      <c r="AP685" s="35" t="s">
        <v>4592</v>
      </c>
      <c r="AQ685" s="20" t="s">
        <v>0</v>
      </c>
      <c r="AR685" s="20"/>
      <c r="AS685" s="14">
        <f>IFERROR(_xlfn.XLOOKUP(Master1[[#This Row],[cu_id]],StopTimes[cu_ID],StopTimes[Average Stop Time]), 0)</f>
        <v>2.9312499999999999</v>
      </c>
      <c r="AT685" s="14">
        <f>IF(Master1[[#This Row],[RSP StopTime Override]] &lt;&gt; "",Master1[[#This Row],[RSP StopTime Override]],IF(Master1[[#This Row],[Avg Stop Time Helper]] &lt;&gt; 0, Master1[[#This Row],[Avg Stop Time Helper]],Average_Stop_Time))</f>
        <v>2.9312499999999999</v>
      </c>
      <c r="AU685" s="13"/>
    </row>
    <row r="686" spans="1:47" x14ac:dyDescent="0.3">
      <c r="A686" s="18" t="s">
        <v>3207</v>
      </c>
      <c r="B686" s="20">
        <v>51</v>
      </c>
      <c r="C686" s="20" t="s">
        <v>9</v>
      </c>
      <c r="D686" s="19">
        <v>532586</v>
      </c>
      <c r="E686" s="19" t="s">
        <v>13</v>
      </c>
      <c r="F686" s="19" t="s">
        <v>6354</v>
      </c>
      <c r="G686" s="19" t="s">
        <v>6355</v>
      </c>
      <c r="H686" s="19" t="s">
        <v>5</v>
      </c>
      <c r="I686" s="19" t="s">
        <v>4977</v>
      </c>
      <c r="J686" s="19" t="s">
        <v>4</v>
      </c>
      <c r="K686" s="19" t="s">
        <v>5576</v>
      </c>
      <c r="L686" s="21" t="s">
        <v>16</v>
      </c>
      <c r="M686" s="20" t="s">
        <v>3</v>
      </c>
      <c r="N686" s="20" t="s">
        <v>2</v>
      </c>
      <c r="O686" s="20">
        <v>175</v>
      </c>
      <c r="P686" s="20">
        <v>175</v>
      </c>
      <c r="Q686" s="20">
        <v>0</v>
      </c>
      <c r="R686" s="20">
        <v>0</v>
      </c>
      <c r="S686" s="20">
        <v>0</v>
      </c>
      <c r="T686" s="20">
        <v>0</v>
      </c>
      <c r="U686" s="20">
        <v>52</v>
      </c>
      <c r="V686" s="30">
        <v>63</v>
      </c>
      <c r="W686" s="30">
        <v>19</v>
      </c>
      <c r="X686" s="33">
        <f>IFERROR(1 -(Master1[[#This Row],[Avg Garment Scans per Delivery]]/Master1[[#This Row],[Garment Inventory]]), 0)</f>
        <v>0.69841269841269837</v>
      </c>
      <c r="Y686" s="30">
        <v>4</v>
      </c>
      <c r="Z686" s="30">
        <v>69</v>
      </c>
      <c r="AA686" s="32">
        <f>_xlfn.XLOOKUP(Master1[[#This Row],[cu_id]], Revenue_Analysis[cuid], Revenue_Analysis[Q1 Low Deviation], 0)</f>
        <v>84.279300000000006</v>
      </c>
      <c r="AB686" s="32">
        <f>_xlfn.XLOOKUP(Master1[[#This Row],[cu_id]],Revenue_Analysis[cuid],Revenue_Analysis[Q1 High Deviation], 0)</f>
        <v>94.954499999999996</v>
      </c>
      <c r="AC686" s="32">
        <f>_xlfn.XLOOKUP(Master1[[#This Row],[cu_id]],Revenue_Analysis[cuid],Revenue_Analysis[Q2 Low Deviation], 0)</f>
        <v>88.206000000000003</v>
      </c>
      <c r="AD686" s="32">
        <f>_xlfn.XLOOKUP(Master1[[#This Row],[cu_id]],Revenue_Analysis[cuid],Revenue_Analysis[Q2 High Deviation], 0)</f>
        <v>90.251000000000005</v>
      </c>
      <c r="AE686" s="32">
        <f>_xlfn.XLOOKUP(Master1[[#This Row],[cu_id]],Revenue_Analysis[cuid],Revenue_Analysis[Q3 Low Deviation], 0)</f>
        <v>92.968400000000003</v>
      </c>
      <c r="AF686" s="32">
        <f>_xlfn.XLOOKUP(Master1[[#This Row],[cu_id]],Revenue_Analysis[cuid],Revenue_Analysis[Q3 High Deviation], 0)</f>
        <v>120.0808</v>
      </c>
      <c r="AG686" s="32">
        <f>_xlfn.XLOOKUP(Master1[[#This Row],[cu_id]],Revenue_Analysis[cuid],Revenue_Analysis[Q4 Low Deviation], 0)</f>
        <v>93.24</v>
      </c>
      <c r="AH686" s="32">
        <f>_xlfn.XLOOKUP(Master1[[#This Row],[cu_id]],Revenue_Analysis[cuid],Revenue_Analysis[Q4 High Deviation], 0)</f>
        <v>93.24</v>
      </c>
      <c r="AI686" s="32">
        <f>_xlfn.XLOOKUP(Master1[[#This Row],[cu_id]],Revenue_Analysis[cuid],Revenue_Analysis[Q1 Average], 0)</f>
        <v>89.616900000000001</v>
      </c>
      <c r="AJ686" s="32">
        <f>_xlfn.XLOOKUP(Master1[[#This Row],[cu_id]],Revenue_Analysis[cuid],Revenue_Analysis[Q2 Average], 0)</f>
        <v>89.228499999999997</v>
      </c>
      <c r="AK686" s="32">
        <f>_xlfn.XLOOKUP(Master1[[#This Row],[cu_id]],Revenue_Analysis[cuid],Revenue_Analysis[Q3 Average], 0)</f>
        <v>106.52460000000001</v>
      </c>
      <c r="AL686" s="32">
        <f>_xlfn.XLOOKUP(Master1[[#This Row],[cu_id]],Revenue_Analysis[cuid],Revenue_Analysis[Q4 Average], 0)</f>
        <v>93.24</v>
      </c>
      <c r="AM686" s="34">
        <v>0.33333333333333331</v>
      </c>
      <c r="AN686" s="35">
        <v>0.72916666666666663</v>
      </c>
      <c r="AO686" s="35" t="s">
        <v>4592</v>
      </c>
      <c r="AP686" s="35" t="s">
        <v>4592</v>
      </c>
      <c r="AQ686" s="20" t="s">
        <v>0</v>
      </c>
      <c r="AR686" s="20"/>
      <c r="AS686" s="14">
        <f>IFERROR(_xlfn.XLOOKUP(Master1[[#This Row],[cu_id]],StopTimes[cu_ID],StopTimes[Average Stop Time]), 0)</f>
        <v>7.7312500000000002</v>
      </c>
      <c r="AT686" s="14">
        <f>IF(Master1[[#This Row],[RSP StopTime Override]] &lt;&gt; "",Master1[[#This Row],[RSP StopTime Override]],IF(Master1[[#This Row],[Avg Stop Time Helper]] &lt;&gt; 0, Master1[[#This Row],[Avg Stop Time Helper]],Average_Stop_Time))</f>
        <v>7.7312500000000002</v>
      </c>
      <c r="AU686" s="13"/>
    </row>
    <row r="687" spans="1:47" x14ac:dyDescent="0.3">
      <c r="A687" s="18" t="s">
        <v>3208</v>
      </c>
      <c r="B687" s="20">
        <v>12</v>
      </c>
      <c r="C687" s="20" t="s">
        <v>14</v>
      </c>
      <c r="D687" s="19">
        <v>532591</v>
      </c>
      <c r="E687" s="19" t="s">
        <v>13</v>
      </c>
      <c r="F687" s="19" t="s">
        <v>5224</v>
      </c>
      <c r="G687" s="19" t="s">
        <v>5225</v>
      </c>
      <c r="H687" s="19" t="s">
        <v>5</v>
      </c>
      <c r="I687" s="19" t="s">
        <v>4977</v>
      </c>
      <c r="J687" s="19" t="s">
        <v>4</v>
      </c>
      <c r="K687" s="19" t="s">
        <v>4978</v>
      </c>
      <c r="L687" s="21" t="s">
        <v>29</v>
      </c>
      <c r="M687" s="20" t="s">
        <v>28</v>
      </c>
      <c r="N687" s="20" t="s">
        <v>2</v>
      </c>
      <c r="O687" s="20">
        <v>245</v>
      </c>
      <c r="P687" s="20">
        <v>0</v>
      </c>
      <c r="Q687" s="20">
        <v>0</v>
      </c>
      <c r="R687" s="20">
        <v>0</v>
      </c>
      <c r="S687" s="20">
        <v>245</v>
      </c>
      <c r="T687" s="20">
        <v>0</v>
      </c>
      <c r="U687" s="20">
        <v>14</v>
      </c>
      <c r="V687" s="30"/>
      <c r="W687" s="30"/>
      <c r="X687" s="33">
        <f>IFERROR(1 -(Master1[[#This Row],[Avg Garment Scans per Delivery]]/Master1[[#This Row],[Garment Inventory]]), 0)</f>
        <v>0</v>
      </c>
      <c r="Y687" s="30"/>
      <c r="Z687" s="30"/>
      <c r="AA687" s="32">
        <f>_xlfn.XLOOKUP(Master1[[#This Row],[cu_id]], Revenue_Analysis[cuid], Revenue_Analysis[Q1 Low Deviation], 0)</f>
        <v>221.4563</v>
      </c>
      <c r="AB687" s="32">
        <f>_xlfn.XLOOKUP(Master1[[#This Row],[cu_id]],Revenue_Analysis[cuid],Revenue_Analysis[Q1 High Deviation], 0)</f>
        <v>296.26870000000002</v>
      </c>
      <c r="AC687" s="32">
        <f>_xlfn.XLOOKUP(Master1[[#This Row],[cu_id]],Revenue_Analysis[cuid],Revenue_Analysis[Q2 Low Deviation], 0)</f>
        <v>258.08890000000002</v>
      </c>
      <c r="AD687" s="32">
        <f>_xlfn.XLOOKUP(Master1[[#This Row],[cu_id]],Revenue_Analysis[cuid],Revenue_Analysis[Q2 High Deviation], 0)</f>
        <v>299.64449999999999</v>
      </c>
      <c r="AE687" s="32">
        <f>_xlfn.XLOOKUP(Master1[[#This Row],[cu_id]],Revenue_Analysis[cuid],Revenue_Analysis[Q3 Low Deviation], 0)</f>
        <v>313.42669999999998</v>
      </c>
      <c r="AF687" s="32">
        <f>_xlfn.XLOOKUP(Master1[[#This Row],[cu_id]],Revenue_Analysis[cuid],Revenue_Analysis[Q3 High Deviation], 0)</f>
        <v>315.69330000000002</v>
      </c>
      <c r="AG687" s="32">
        <f>_xlfn.XLOOKUP(Master1[[#This Row],[cu_id]],Revenue_Analysis[cuid],Revenue_Analysis[Q4 Low Deviation], 0)</f>
        <v>149.0889</v>
      </c>
      <c r="AH687" s="32">
        <f>_xlfn.XLOOKUP(Master1[[#This Row],[cu_id]],Revenue_Analysis[cuid],Revenue_Analysis[Q4 High Deviation], 0)</f>
        <v>286.96449999999999</v>
      </c>
      <c r="AI687" s="32">
        <f>_xlfn.XLOOKUP(Master1[[#This Row],[cu_id]],Revenue_Analysis[cuid],Revenue_Analysis[Q1 Average], 0)</f>
        <v>258.86250000000001</v>
      </c>
      <c r="AJ687" s="32">
        <f>_xlfn.XLOOKUP(Master1[[#This Row],[cu_id]],Revenue_Analysis[cuid],Revenue_Analysis[Q2 Average], 0)</f>
        <v>278.86669999999998</v>
      </c>
      <c r="AK687" s="32">
        <f>_xlfn.XLOOKUP(Master1[[#This Row],[cu_id]],Revenue_Analysis[cuid],Revenue_Analysis[Q3 Average], 0)</f>
        <v>314.56</v>
      </c>
      <c r="AL687" s="32">
        <f>_xlfn.XLOOKUP(Master1[[#This Row],[cu_id]],Revenue_Analysis[cuid],Revenue_Analysis[Q4 Average], 0)</f>
        <v>218.02670000000001</v>
      </c>
      <c r="AM687" s="34">
        <v>0.45833333333333331</v>
      </c>
      <c r="AN687" s="35">
        <v>0.70833333333333337</v>
      </c>
      <c r="AO687" s="35" t="s">
        <v>4592</v>
      </c>
      <c r="AP687" s="35" t="s">
        <v>4592</v>
      </c>
      <c r="AQ687" s="20" t="s">
        <v>27</v>
      </c>
      <c r="AR687" s="20"/>
      <c r="AS687" s="14">
        <f>IFERROR(_xlfn.XLOOKUP(Master1[[#This Row],[cu_id]],StopTimes[cu_ID],StopTimes[Average Stop Time]), 0)</f>
        <v>5.5</v>
      </c>
      <c r="AT687" s="14">
        <f>IF(Master1[[#This Row],[RSP StopTime Override]] &lt;&gt; "",Master1[[#This Row],[RSP StopTime Override]],IF(Master1[[#This Row],[Avg Stop Time Helper]] &lt;&gt; 0, Master1[[#This Row],[Avg Stop Time Helper]],Average_Stop_Time))</f>
        <v>5.5</v>
      </c>
      <c r="AU687" s="13"/>
    </row>
    <row r="688" spans="1:47" x14ac:dyDescent="0.3">
      <c r="A688" s="18" t="s">
        <v>3209</v>
      </c>
      <c r="B688" s="20">
        <v>56</v>
      </c>
      <c r="C688" s="20" t="s">
        <v>12</v>
      </c>
      <c r="D688" s="19">
        <v>532601</v>
      </c>
      <c r="E688" s="19" t="s">
        <v>13</v>
      </c>
      <c r="F688" s="19" t="s">
        <v>6926</v>
      </c>
      <c r="G688" s="19" t="s">
        <v>6927</v>
      </c>
      <c r="H688" s="19" t="s">
        <v>5</v>
      </c>
      <c r="I688" s="19" t="s">
        <v>5275</v>
      </c>
      <c r="J688" s="19" t="s">
        <v>4</v>
      </c>
      <c r="K688" s="19" t="s">
        <v>5276</v>
      </c>
      <c r="L688" s="21" t="s">
        <v>16</v>
      </c>
      <c r="M688" s="20" t="s">
        <v>3</v>
      </c>
      <c r="N688" s="20" t="s">
        <v>2</v>
      </c>
      <c r="O688" s="20">
        <v>55</v>
      </c>
      <c r="P688" s="20">
        <v>0</v>
      </c>
      <c r="Q688" s="20">
        <v>55</v>
      </c>
      <c r="R688" s="20">
        <v>0</v>
      </c>
      <c r="S688" s="20">
        <v>0</v>
      </c>
      <c r="T688" s="20">
        <v>0</v>
      </c>
      <c r="U688" s="20">
        <v>53</v>
      </c>
      <c r="V688" s="30"/>
      <c r="W688" s="30"/>
      <c r="X688" s="33">
        <f>IFERROR(1 -(Master1[[#This Row],[Avg Garment Scans per Delivery]]/Master1[[#This Row],[Garment Inventory]]), 0)</f>
        <v>0</v>
      </c>
      <c r="Y688" s="30"/>
      <c r="Z688" s="30"/>
      <c r="AA688" s="32">
        <f>_xlfn.XLOOKUP(Master1[[#This Row],[cu_id]], Revenue_Analysis[cuid], Revenue_Analysis[Q1 Low Deviation], 0)</f>
        <v>52.724499999999999</v>
      </c>
      <c r="AB688" s="32">
        <f>_xlfn.XLOOKUP(Master1[[#This Row],[cu_id]],Revenue_Analysis[cuid],Revenue_Analysis[Q1 High Deviation], 0)</f>
        <v>66.260099999999994</v>
      </c>
      <c r="AC688" s="32">
        <f>_xlfn.XLOOKUP(Master1[[#This Row],[cu_id]],Revenue_Analysis[cuid],Revenue_Analysis[Q2 Low Deviation], 0)</f>
        <v>0</v>
      </c>
      <c r="AD688" s="32">
        <f>_xlfn.XLOOKUP(Master1[[#This Row],[cu_id]],Revenue_Analysis[cuid],Revenue_Analysis[Q2 High Deviation], 0)</f>
        <v>0</v>
      </c>
      <c r="AE688" s="32">
        <f>_xlfn.XLOOKUP(Master1[[#This Row],[cu_id]],Revenue_Analysis[cuid],Revenue_Analysis[Q3 Low Deviation], 0)</f>
        <v>84.223399999999998</v>
      </c>
      <c r="AF688" s="32">
        <f>_xlfn.XLOOKUP(Master1[[#This Row],[cu_id]],Revenue_Analysis[cuid],Revenue_Analysis[Q3 High Deviation], 0)</f>
        <v>122.61</v>
      </c>
      <c r="AG688" s="32">
        <f>_xlfn.XLOOKUP(Master1[[#This Row],[cu_id]],Revenue_Analysis[cuid],Revenue_Analysis[Q4 Low Deviation], 0)</f>
        <v>49.738999999999997</v>
      </c>
      <c r="AH688" s="32">
        <f>_xlfn.XLOOKUP(Master1[[#This Row],[cu_id]],Revenue_Analysis[cuid],Revenue_Analysis[Q4 High Deviation], 0)</f>
        <v>80.413399999999996</v>
      </c>
      <c r="AI688" s="32">
        <f>_xlfn.XLOOKUP(Master1[[#This Row],[cu_id]],Revenue_Analysis[cuid],Revenue_Analysis[Q1 Average], 0)</f>
        <v>59.4923</v>
      </c>
      <c r="AJ688" s="32">
        <f>_xlfn.XLOOKUP(Master1[[#This Row],[cu_id]],Revenue_Analysis[cuid],Revenue_Analysis[Q2 Average], 0)</f>
        <v>0</v>
      </c>
      <c r="AK688" s="32">
        <f>_xlfn.XLOOKUP(Master1[[#This Row],[cu_id]],Revenue_Analysis[cuid],Revenue_Analysis[Q3 Average], 0)</f>
        <v>103.41670000000001</v>
      </c>
      <c r="AL688" s="32">
        <f>_xlfn.XLOOKUP(Master1[[#This Row],[cu_id]],Revenue_Analysis[cuid],Revenue_Analysis[Q4 Average], 0)</f>
        <v>65.0762</v>
      </c>
      <c r="AM688" s="34">
        <v>0.29166666666666669</v>
      </c>
      <c r="AN688" s="35" t="s">
        <v>6875</v>
      </c>
      <c r="AO688" s="35" t="s">
        <v>4592</v>
      </c>
      <c r="AP688" s="35" t="s">
        <v>4592</v>
      </c>
      <c r="AQ688" s="20" t="s">
        <v>0</v>
      </c>
      <c r="AR688" s="20"/>
      <c r="AS688" s="14">
        <f>IFERROR(_xlfn.XLOOKUP(Master1[[#This Row],[cu_id]],StopTimes[cu_ID],StopTimes[Average Stop Time]), 0)</f>
        <v>5.4208333333333334</v>
      </c>
      <c r="AT688" s="14">
        <f>IF(Master1[[#This Row],[RSP StopTime Override]] &lt;&gt; "",Master1[[#This Row],[RSP StopTime Override]],IF(Master1[[#This Row],[Avg Stop Time Helper]] &lt;&gt; 0, Master1[[#This Row],[Avg Stop Time Helper]],Average_Stop_Time))</f>
        <v>5.4208333333333334</v>
      </c>
      <c r="AU688" s="13"/>
    </row>
    <row r="689" spans="1:47" x14ac:dyDescent="0.3">
      <c r="A689" s="83" t="s">
        <v>8245</v>
      </c>
      <c r="B689" s="84">
        <v>56</v>
      </c>
      <c r="C689" s="84" t="s">
        <v>9</v>
      </c>
      <c r="D689" s="85">
        <v>532625</v>
      </c>
      <c r="E689" s="85">
        <v>0</v>
      </c>
      <c r="F689" s="85" t="s">
        <v>8246</v>
      </c>
      <c r="G689" s="85" t="s">
        <v>8247</v>
      </c>
      <c r="H689" s="85" t="s">
        <v>5</v>
      </c>
      <c r="I689" s="85" t="s">
        <v>7081</v>
      </c>
      <c r="J689" s="85" t="s">
        <v>4</v>
      </c>
      <c r="K689" s="85" t="s">
        <v>7082</v>
      </c>
      <c r="L689" s="86">
        <v>0</v>
      </c>
      <c r="M689" s="20" t="s">
        <v>3</v>
      </c>
      <c r="N689" s="20" t="s">
        <v>25</v>
      </c>
      <c r="O689" s="20">
        <v>1</v>
      </c>
      <c r="P689" s="20">
        <v>1</v>
      </c>
      <c r="Q689" s="20">
        <v>0</v>
      </c>
      <c r="R689" s="20">
        <v>0</v>
      </c>
      <c r="S689" s="20">
        <v>0</v>
      </c>
      <c r="T689" s="20">
        <v>0</v>
      </c>
      <c r="U689" s="20"/>
      <c r="V689" s="30"/>
      <c r="W689" s="30"/>
      <c r="X689" s="33">
        <f>IFERROR(1 -(Master1[[#This Row],[Avg Garment Scans per Delivery]]/Master1[[#This Row],[Garment Inventory]]), 0)</f>
        <v>0</v>
      </c>
      <c r="Y689" s="33">
        <v>0</v>
      </c>
      <c r="Z689" s="30"/>
      <c r="AA689" s="32">
        <f>_xlfn.XLOOKUP(Master1[[#This Row],[cu_id]], Revenue_Analysis[cuid], Revenue_Analysis[Q1 Low Deviation], 0)</f>
        <v>0</v>
      </c>
      <c r="AB689" s="32">
        <f>_xlfn.XLOOKUP(Master1[[#This Row],[cu_id]],Revenue_Analysis[cuid],Revenue_Analysis[Q1 High Deviation], 0)</f>
        <v>0</v>
      </c>
      <c r="AC689" s="32">
        <f>_xlfn.XLOOKUP(Master1[[#This Row],[cu_id]],Revenue_Analysis[cuid],Revenue_Analysis[Q2 Low Deviation], 0)</f>
        <v>0</v>
      </c>
      <c r="AD689" s="32">
        <f>_xlfn.XLOOKUP(Master1[[#This Row],[cu_id]],Revenue_Analysis[cuid],Revenue_Analysis[Q2 High Deviation], 0)</f>
        <v>0</v>
      </c>
      <c r="AE689" s="32">
        <f>_xlfn.XLOOKUP(Master1[[#This Row],[cu_id]],Revenue_Analysis[cuid],Revenue_Analysis[Q3 Low Deviation], 0)</f>
        <v>0</v>
      </c>
      <c r="AF689" s="32">
        <f>_xlfn.XLOOKUP(Master1[[#This Row],[cu_id]],Revenue_Analysis[cuid],Revenue_Analysis[Q3 High Deviation], 0)</f>
        <v>0</v>
      </c>
      <c r="AG689" s="32">
        <f>_xlfn.XLOOKUP(Master1[[#This Row],[cu_id]],Revenue_Analysis[cuid],Revenue_Analysis[Q4 Low Deviation], 0)</f>
        <v>0</v>
      </c>
      <c r="AH689" s="32">
        <f>_xlfn.XLOOKUP(Master1[[#This Row],[cu_id]],Revenue_Analysis[cuid],Revenue_Analysis[Q4 High Deviation], 0)</f>
        <v>0</v>
      </c>
      <c r="AI689" s="32">
        <f>_xlfn.XLOOKUP(Master1[[#This Row],[cu_id]],Revenue_Analysis[cuid],Revenue_Analysis[Q1 Average], 0)</f>
        <v>0</v>
      </c>
      <c r="AJ689" s="32">
        <f>_xlfn.XLOOKUP(Master1[[#This Row],[cu_id]],Revenue_Analysis[cuid],Revenue_Analysis[Q2 Average], 0)</f>
        <v>0</v>
      </c>
      <c r="AK689" s="32">
        <f>_xlfn.XLOOKUP(Master1[[#This Row],[cu_id]],Revenue_Analysis[cuid],Revenue_Analysis[Q3 Average], 0)</f>
        <v>0</v>
      </c>
      <c r="AL689" s="32">
        <f>_xlfn.XLOOKUP(Master1[[#This Row],[cu_id]],Revenue_Analysis[cuid],Revenue_Analysis[Q4 Average], 0)</f>
        <v>0</v>
      </c>
      <c r="AM689" s="34"/>
      <c r="AN689" s="35"/>
      <c r="AO689" s="35"/>
      <c r="AP689" s="35"/>
      <c r="AQ689" s="81" t="s">
        <v>0</v>
      </c>
      <c r="AR689" s="81"/>
      <c r="AS689" s="14">
        <f>IFERROR(_xlfn.XLOOKUP(Master1[[#This Row],[cu_id]],StopTimes[cu_ID],StopTimes[Average Stop Time]), 0)</f>
        <v>0</v>
      </c>
      <c r="AT689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689" s="13"/>
    </row>
    <row r="690" spans="1:47" x14ac:dyDescent="0.3">
      <c r="A690" s="18" t="s">
        <v>3215</v>
      </c>
      <c r="B690" s="20">
        <v>6</v>
      </c>
      <c r="C690" s="20" t="s">
        <v>9</v>
      </c>
      <c r="D690" s="19">
        <v>532647</v>
      </c>
      <c r="E690" s="19" t="s">
        <v>13</v>
      </c>
      <c r="F690" s="19" t="s">
        <v>4658</v>
      </c>
      <c r="G690" s="19" t="s">
        <v>4659</v>
      </c>
      <c r="H690" s="19" t="s">
        <v>5</v>
      </c>
      <c r="I690" s="19" t="s">
        <v>4595</v>
      </c>
      <c r="J690" s="19" t="s">
        <v>4</v>
      </c>
      <c r="K690" s="19" t="s">
        <v>4591</v>
      </c>
      <c r="L690" s="21">
        <v>5</v>
      </c>
      <c r="M690" s="20" t="s">
        <v>3</v>
      </c>
      <c r="N690" s="20" t="s">
        <v>2</v>
      </c>
      <c r="O690" s="20">
        <v>41</v>
      </c>
      <c r="P690" s="20">
        <v>41</v>
      </c>
      <c r="Q690" s="20">
        <v>0</v>
      </c>
      <c r="R690" s="20">
        <v>0</v>
      </c>
      <c r="S690" s="20">
        <v>0</v>
      </c>
      <c r="T690" s="20">
        <v>0</v>
      </c>
      <c r="U690" s="20">
        <v>52</v>
      </c>
      <c r="V690" s="30"/>
      <c r="W690" s="30"/>
      <c r="X690" s="33">
        <f>IFERROR(1 -(Master1[[#This Row],[Avg Garment Scans per Delivery]]/Master1[[#This Row],[Garment Inventory]]), 0)</f>
        <v>0</v>
      </c>
      <c r="Y690" s="30"/>
      <c r="Z690" s="30"/>
      <c r="AA690" s="32">
        <f>_xlfn.XLOOKUP(Master1[[#This Row],[cu_id]], Revenue_Analysis[cuid], Revenue_Analysis[Q1 Low Deviation], 0)</f>
        <v>74.468900000000005</v>
      </c>
      <c r="AB690" s="32">
        <f>_xlfn.XLOOKUP(Master1[[#This Row],[cu_id]],Revenue_Analysis[cuid],Revenue_Analysis[Q1 High Deviation], 0)</f>
        <v>93.243499999999997</v>
      </c>
      <c r="AC690" s="32">
        <f>_xlfn.XLOOKUP(Master1[[#This Row],[cu_id]],Revenue_Analysis[cuid],Revenue_Analysis[Q2 Low Deviation], 0)</f>
        <v>82.659300000000002</v>
      </c>
      <c r="AD690" s="32">
        <f>_xlfn.XLOOKUP(Master1[[#This Row],[cu_id]],Revenue_Analysis[cuid],Revenue_Analysis[Q2 High Deviation], 0)</f>
        <v>105.3961</v>
      </c>
      <c r="AE690" s="32">
        <f>_xlfn.XLOOKUP(Master1[[#This Row],[cu_id]],Revenue_Analysis[cuid],Revenue_Analysis[Q3 Low Deviation], 0)</f>
        <v>86.372900000000001</v>
      </c>
      <c r="AF690" s="32">
        <f>_xlfn.XLOOKUP(Master1[[#This Row],[cu_id]],Revenue_Analysis[cuid],Revenue_Analysis[Q3 High Deviation], 0)</f>
        <v>97.334699999999998</v>
      </c>
      <c r="AG690" s="32">
        <f>_xlfn.XLOOKUP(Master1[[#This Row],[cu_id]],Revenue_Analysis[cuid],Revenue_Analysis[Q4 Low Deviation], 0)</f>
        <v>72.139499999999998</v>
      </c>
      <c r="AH690" s="32">
        <f>_xlfn.XLOOKUP(Master1[[#This Row],[cu_id]],Revenue_Analysis[cuid],Revenue_Analysis[Q4 High Deviation], 0)</f>
        <v>100.3021</v>
      </c>
      <c r="AI690" s="32">
        <f>_xlfn.XLOOKUP(Master1[[#This Row],[cu_id]],Revenue_Analysis[cuid],Revenue_Analysis[Q1 Average], 0)</f>
        <v>83.856200000000001</v>
      </c>
      <c r="AJ690" s="32">
        <f>_xlfn.XLOOKUP(Master1[[#This Row],[cu_id]],Revenue_Analysis[cuid],Revenue_Analysis[Q2 Average], 0)</f>
        <v>94.027699999999996</v>
      </c>
      <c r="AK690" s="32">
        <f>_xlfn.XLOOKUP(Master1[[#This Row],[cu_id]],Revenue_Analysis[cuid],Revenue_Analysis[Q3 Average], 0)</f>
        <v>91.853800000000007</v>
      </c>
      <c r="AL690" s="32">
        <f>_xlfn.XLOOKUP(Master1[[#This Row],[cu_id]],Revenue_Analysis[cuid],Revenue_Analysis[Q4 Average], 0)</f>
        <v>86.220799999999997</v>
      </c>
      <c r="AM690" s="34" t="s">
        <v>4592</v>
      </c>
      <c r="AN690" s="35" t="s">
        <v>4592</v>
      </c>
      <c r="AO690" s="35" t="s">
        <v>4592</v>
      </c>
      <c r="AP690" s="35" t="s">
        <v>4592</v>
      </c>
      <c r="AQ690" s="20" t="s">
        <v>0</v>
      </c>
      <c r="AR690" s="20"/>
      <c r="AS690" s="14">
        <f>IFERROR(_xlfn.XLOOKUP(Master1[[#This Row],[cu_id]],StopTimes[cu_ID],StopTimes[Average Stop Time]), 0)</f>
        <v>6.3214285700000001</v>
      </c>
      <c r="AT690" s="14">
        <f>IF(Master1[[#This Row],[RSP StopTime Override]] &lt;&gt; "",Master1[[#This Row],[RSP StopTime Override]],IF(Master1[[#This Row],[Avg Stop Time Helper]] &lt;&gt; 0, Master1[[#This Row],[Avg Stop Time Helper]],Average_Stop_Time))</f>
        <v>6.3214285700000001</v>
      </c>
      <c r="AU690" s="13"/>
    </row>
    <row r="691" spans="1:47" x14ac:dyDescent="0.3">
      <c r="A691" s="18" t="s">
        <v>3216</v>
      </c>
      <c r="B691" s="20">
        <v>6</v>
      </c>
      <c r="C691" s="20" t="s">
        <v>12</v>
      </c>
      <c r="D691" s="19">
        <v>530405</v>
      </c>
      <c r="E691" s="19" t="s">
        <v>39</v>
      </c>
      <c r="F691" s="19" t="s">
        <v>4737</v>
      </c>
      <c r="G691" s="19" t="s">
        <v>4738</v>
      </c>
      <c r="H691" s="19" t="s">
        <v>5</v>
      </c>
      <c r="I691" s="19" t="s">
        <v>4676</v>
      </c>
      <c r="J691" s="19" t="s">
        <v>4</v>
      </c>
      <c r="K691" s="19" t="s">
        <v>4665</v>
      </c>
      <c r="L691" s="21" t="s">
        <v>16</v>
      </c>
      <c r="M691" s="20" t="s">
        <v>3</v>
      </c>
      <c r="N691" s="20" t="s">
        <v>2</v>
      </c>
      <c r="O691" s="20">
        <v>105</v>
      </c>
      <c r="P691" s="20">
        <v>0</v>
      </c>
      <c r="Q691" s="20">
        <v>105</v>
      </c>
      <c r="R691" s="20">
        <v>0</v>
      </c>
      <c r="S691" s="20">
        <v>0</v>
      </c>
      <c r="T691" s="20">
        <v>0</v>
      </c>
      <c r="U691" s="20">
        <v>53</v>
      </c>
      <c r="V691" s="30"/>
      <c r="W691" s="30"/>
      <c r="X691" s="33">
        <f>IFERROR(1 -(Master1[[#This Row],[Avg Garment Scans per Delivery]]/Master1[[#This Row],[Garment Inventory]]), 0)</f>
        <v>0</v>
      </c>
      <c r="Y691" s="30"/>
      <c r="Z691" s="30"/>
      <c r="AA691" s="32">
        <f>_xlfn.XLOOKUP(Master1[[#This Row],[cu_id]], Revenue_Analysis[cuid], Revenue_Analysis[Q1 Low Deviation], 0)</f>
        <v>83.735500000000002</v>
      </c>
      <c r="AB691" s="32">
        <f>_xlfn.XLOOKUP(Master1[[#This Row],[cu_id]],Revenue_Analysis[cuid],Revenue_Analysis[Q1 High Deviation], 0)</f>
        <v>89.827500000000001</v>
      </c>
      <c r="AC691" s="32">
        <f>_xlfn.XLOOKUP(Master1[[#This Row],[cu_id]],Revenue_Analysis[cuid],Revenue_Analysis[Q2 Low Deviation], 0)</f>
        <v>54.192399999999999</v>
      </c>
      <c r="AD691" s="32">
        <f>_xlfn.XLOOKUP(Master1[[#This Row],[cu_id]],Revenue_Analysis[cuid],Revenue_Analysis[Q2 High Deviation], 0)</f>
        <v>81.498999999999995</v>
      </c>
      <c r="AE691" s="32">
        <f>_xlfn.XLOOKUP(Master1[[#This Row],[cu_id]],Revenue_Analysis[cuid],Revenue_Analysis[Q3 Low Deviation], 0)</f>
        <v>79.726399999999998</v>
      </c>
      <c r="AF691" s="32">
        <f>_xlfn.XLOOKUP(Master1[[#This Row],[cu_id]],Revenue_Analysis[cuid],Revenue_Analysis[Q3 High Deviation], 0)</f>
        <v>81.215199999999996</v>
      </c>
      <c r="AG691" s="32">
        <f>_xlfn.XLOOKUP(Master1[[#This Row],[cu_id]],Revenue_Analysis[cuid],Revenue_Analysis[Q4 Low Deviation], 0)</f>
        <v>83.09</v>
      </c>
      <c r="AH691" s="32">
        <f>_xlfn.XLOOKUP(Master1[[#This Row],[cu_id]],Revenue_Analysis[cuid],Revenue_Analysis[Q4 High Deviation], 0)</f>
        <v>88.057599999999994</v>
      </c>
      <c r="AI691" s="32">
        <f>_xlfn.XLOOKUP(Master1[[#This Row],[cu_id]],Revenue_Analysis[cuid],Revenue_Analysis[Q1 Average], 0)</f>
        <v>86.781499999999994</v>
      </c>
      <c r="AJ691" s="32">
        <f>_xlfn.XLOOKUP(Master1[[#This Row],[cu_id]],Revenue_Analysis[cuid],Revenue_Analysis[Q2 Average], 0)</f>
        <v>67.845699999999994</v>
      </c>
      <c r="AK691" s="32">
        <f>_xlfn.XLOOKUP(Master1[[#This Row],[cu_id]],Revenue_Analysis[cuid],Revenue_Analysis[Q3 Average], 0)</f>
        <v>80.470799999999997</v>
      </c>
      <c r="AL691" s="32">
        <f>_xlfn.XLOOKUP(Master1[[#This Row],[cu_id]],Revenue_Analysis[cuid],Revenue_Analysis[Q4 Average], 0)</f>
        <v>85.573800000000006</v>
      </c>
      <c r="AM691" s="34">
        <v>0.39583333333333331</v>
      </c>
      <c r="AN691" s="35">
        <v>0.75</v>
      </c>
      <c r="AO691" s="35" t="s">
        <v>4592</v>
      </c>
      <c r="AP691" s="35" t="s">
        <v>4592</v>
      </c>
      <c r="AQ691" s="20" t="s">
        <v>0</v>
      </c>
      <c r="AR691" s="20"/>
      <c r="AS691" s="14">
        <f>IFERROR(_xlfn.XLOOKUP(Master1[[#This Row],[cu_id]],StopTimes[cu_ID],StopTimes[Average Stop Time]), 0)</f>
        <v>10.045238096666667</v>
      </c>
      <c r="AT691" s="14">
        <f>IF(Master1[[#This Row],[RSP StopTime Override]] &lt;&gt; "",Master1[[#This Row],[RSP StopTime Override]],IF(Master1[[#This Row],[Avg Stop Time Helper]] &lt;&gt; 0, Master1[[#This Row],[Avg Stop Time Helper]],Average_Stop_Time))</f>
        <v>10.045238096666667</v>
      </c>
      <c r="AU691" s="13"/>
    </row>
    <row r="692" spans="1:47" x14ac:dyDescent="0.3">
      <c r="A692" s="18" t="s">
        <v>3217</v>
      </c>
      <c r="B692" s="20">
        <v>47</v>
      </c>
      <c r="C692" s="20" t="s">
        <v>7</v>
      </c>
      <c r="D692" s="19">
        <v>532659</v>
      </c>
      <c r="E692" s="19" t="s">
        <v>13</v>
      </c>
      <c r="F692" s="19" t="s">
        <v>5745</v>
      </c>
      <c r="G692" s="19" t="s">
        <v>5746</v>
      </c>
      <c r="H692" s="19" t="s">
        <v>5</v>
      </c>
      <c r="I692" s="19" t="s">
        <v>5398</v>
      </c>
      <c r="J692" s="19" t="s">
        <v>4</v>
      </c>
      <c r="K692" s="19" t="s">
        <v>5399</v>
      </c>
      <c r="L692" s="21" t="s">
        <v>16</v>
      </c>
      <c r="M692" s="20" t="s">
        <v>3</v>
      </c>
      <c r="N692" s="20" t="s">
        <v>2</v>
      </c>
      <c r="O692" s="20">
        <v>55</v>
      </c>
      <c r="P692" s="20">
        <v>0</v>
      </c>
      <c r="Q692" s="20">
        <v>0</v>
      </c>
      <c r="R692" s="20">
        <v>0</v>
      </c>
      <c r="S692" s="20">
        <v>0</v>
      </c>
      <c r="T692" s="20">
        <v>55</v>
      </c>
      <c r="U692" s="20">
        <v>42</v>
      </c>
      <c r="V692" s="30"/>
      <c r="W692" s="30"/>
      <c r="X692" s="33">
        <f>IFERROR(1 -(Master1[[#This Row],[Avg Garment Scans per Delivery]]/Master1[[#This Row],[Garment Inventory]]), 0)</f>
        <v>0</v>
      </c>
      <c r="Y692" s="30"/>
      <c r="Z692" s="30"/>
      <c r="AA692" s="32">
        <f>_xlfn.XLOOKUP(Master1[[#This Row],[cu_id]], Revenue_Analysis[cuid], Revenue_Analysis[Q1 Low Deviation], 0)</f>
        <v>50.495899999999999</v>
      </c>
      <c r="AB692" s="32">
        <f>_xlfn.XLOOKUP(Master1[[#This Row],[cu_id]],Revenue_Analysis[cuid],Revenue_Analysis[Q1 High Deviation], 0)</f>
        <v>72.946899999999999</v>
      </c>
      <c r="AC692" s="32">
        <f>_xlfn.XLOOKUP(Master1[[#This Row],[cu_id]],Revenue_Analysis[cuid],Revenue_Analysis[Q2 Low Deviation], 0)</f>
        <v>83.861400000000003</v>
      </c>
      <c r="AD692" s="32">
        <f>_xlfn.XLOOKUP(Master1[[#This Row],[cu_id]],Revenue_Analysis[cuid],Revenue_Analysis[Q2 High Deviation], 0)</f>
        <v>183.93700000000001</v>
      </c>
      <c r="AE692" s="32">
        <f>_xlfn.XLOOKUP(Master1[[#This Row],[cu_id]],Revenue_Analysis[cuid],Revenue_Analysis[Q3 Low Deviation], 0)</f>
        <v>90.473399999999998</v>
      </c>
      <c r="AF692" s="32">
        <f>_xlfn.XLOOKUP(Master1[[#This Row],[cu_id]],Revenue_Analysis[cuid],Revenue_Analysis[Q3 High Deviation], 0)</f>
        <v>146.89940000000001</v>
      </c>
      <c r="AG692" s="32">
        <f>_xlfn.XLOOKUP(Master1[[#This Row],[cu_id]],Revenue_Analysis[cuid],Revenue_Analysis[Q4 Low Deviation], 0)</f>
        <v>42.999299999999998</v>
      </c>
      <c r="AH692" s="32">
        <f>_xlfn.XLOOKUP(Master1[[#This Row],[cu_id]],Revenue_Analysis[cuid],Revenue_Analysis[Q4 High Deviation], 0)</f>
        <v>52.159100000000002</v>
      </c>
      <c r="AI692" s="32">
        <f>_xlfn.XLOOKUP(Master1[[#This Row],[cu_id]],Revenue_Analysis[cuid],Revenue_Analysis[Q1 Average], 0)</f>
        <v>61.721400000000003</v>
      </c>
      <c r="AJ692" s="32">
        <f>_xlfn.XLOOKUP(Master1[[#This Row],[cu_id]],Revenue_Analysis[cuid],Revenue_Analysis[Q2 Average], 0)</f>
        <v>133.89920000000001</v>
      </c>
      <c r="AK692" s="32">
        <f>_xlfn.XLOOKUP(Master1[[#This Row],[cu_id]],Revenue_Analysis[cuid],Revenue_Analysis[Q3 Average], 0)</f>
        <v>118.68640000000001</v>
      </c>
      <c r="AL692" s="32">
        <f>_xlfn.XLOOKUP(Master1[[#This Row],[cu_id]],Revenue_Analysis[cuid],Revenue_Analysis[Q4 Average], 0)</f>
        <v>47.5792</v>
      </c>
      <c r="AM692" s="34">
        <v>0.25</v>
      </c>
      <c r="AN692" s="35">
        <v>0.58333333333333337</v>
      </c>
      <c r="AO692" s="35" t="s">
        <v>4592</v>
      </c>
      <c r="AP692" s="35" t="s">
        <v>4592</v>
      </c>
      <c r="AQ692" s="20" t="s">
        <v>0</v>
      </c>
      <c r="AR692" s="20"/>
      <c r="AS692" s="14">
        <f>IFERROR(_xlfn.XLOOKUP(Master1[[#This Row],[cu_id]],StopTimes[cu_ID],StopTimes[Average Stop Time]), 0)</f>
        <v>13.776190475</v>
      </c>
      <c r="AT692" s="14">
        <f>IF(Master1[[#This Row],[RSP StopTime Override]] &lt;&gt; "",Master1[[#This Row],[RSP StopTime Override]],IF(Master1[[#This Row],[Avg Stop Time Helper]] &lt;&gt; 0, Master1[[#This Row],[Avg Stop Time Helper]],Average_Stop_Time))</f>
        <v>13.776190475</v>
      </c>
      <c r="AU692" s="13"/>
    </row>
    <row r="693" spans="1:47" x14ac:dyDescent="0.3">
      <c r="A693" s="18" t="s">
        <v>3218</v>
      </c>
      <c r="B693" s="20">
        <v>6</v>
      </c>
      <c r="C693" s="20" t="s">
        <v>9</v>
      </c>
      <c r="D693" s="19">
        <v>532665</v>
      </c>
      <c r="E693" s="19" t="s">
        <v>13</v>
      </c>
      <c r="F693" s="19" t="s">
        <v>4660</v>
      </c>
      <c r="G693" s="19" t="s">
        <v>4661</v>
      </c>
      <c r="H693" s="19" t="s">
        <v>5</v>
      </c>
      <c r="I693" s="19" t="s">
        <v>4595</v>
      </c>
      <c r="J693" s="19" t="s">
        <v>4</v>
      </c>
      <c r="K693" s="19" t="s">
        <v>4611</v>
      </c>
      <c r="L693" s="21" t="s">
        <v>16</v>
      </c>
      <c r="M693" s="20" t="s">
        <v>3</v>
      </c>
      <c r="N693" s="20" t="s">
        <v>2</v>
      </c>
      <c r="O693" s="20">
        <v>69</v>
      </c>
      <c r="P693" s="20">
        <v>69</v>
      </c>
      <c r="Q693" s="20">
        <v>0</v>
      </c>
      <c r="R693" s="20">
        <v>0</v>
      </c>
      <c r="S693" s="20">
        <v>0</v>
      </c>
      <c r="T693" s="20">
        <v>0</v>
      </c>
      <c r="U693" s="20">
        <v>52</v>
      </c>
      <c r="V693" s="30"/>
      <c r="W693" s="30"/>
      <c r="X693" s="33">
        <f>IFERROR(1 -(Master1[[#This Row],[Avg Garment Scans per Delivery]]/Master1[[#This Row],[Garment Inventory]]), 0)</f>
        <v>0</v>
      </c>
      <c r="Y693" s="30"/>
      <c r="Z693" s="30"/>
      <c r="AA693" s="32">
        <f>_xlfn.XLOOKUP(Master1[[#This Row],[cu_id]], Revenue_Analysis[cuid], Revenue_Analysis[Q1 Low Deviation], 0)</f>
        <v>56.4208</v>
      </c>
      <c r="AB693" s="32">
        <f>_xlfn.XLOOKUP(Master1[[#This Row],[cu_id]],Revenue_Analysis[cuid],Revenue_Analysis[Q1 High Deviation], 0)</f>
        <v>58.359200000000001</v>
      </c>
      <c r="AC693" s="32">
        <f>_xlfn.XLOOKUP(Master1[[#This Row],[cu_id]],Revenue_Analysis[cuid],Revenue_Analysis[Q2 Low Deviation], 0)</f>
        <v>58.575200000000002</v>
      </c>
      <c r="AD693" s="32">
        <f>_xlfn.XLOOKUP(Master1[[#This Row],[cu_id]],Revenue_Analysis[cuid],Revenue_Analysis[Q2 High Deviation], 0)</f>
        <v>65.237200000000001</v>
      </c>
      <c r="AE693" s="32">
        <f>_xlfn.XLOOKUP(Master1[[#This Row],[cu_id]],Revenue_Analysis[cuid],Revenue_Analysis[Q3 Low Deviation], 0)</f>
        <v>59.616199999999999</v>
      </c>
      <c r="AF693" s="32">
        <f>_xlfn.XLOOKUP(Master1[[#This Row],[cu_id]],Revenue_Analysis[cuid],Revenue_Analysis[Q3 High Deviation], 0)</f>
        <v>62.073</v>
      </c>
      <c r="AG693" s="32">
        <f>_xlfn.XLOOKUP(Master1[[#This Row],[cu_id]],Revenue_Analysis[cuid],Revenue_Analysis[Q4 Low Deviation], 0)</f>
        <v>58.213700000000003</v>
      </c>
      <c r="AH693" s="32">
        <f>_xlfn.XLOOKUP(Master1[[#This Row],[cu_id]],Revenue_Analysis[cuid],Revenue_Analysis[Q4 High Deviation], 0)</f>
        <v>61.452500000000001</v>
      </c>
      <c r="AI693" s="32">
        <f>_xlfn.XLOOKUP(Master1[[#This Row],[cu_id]],Revenue_Analysis[cuid],Revenue_Analysis[Q1 Average], 0)</f>
        <v>57.39</v>
      </c>
      <c r="AJ693" s="32">
        <f>_xlfn.XLOOKUP(Master1[[#This Row],[cu_id]],Revenue_Analysis[cuid],Revenue_Analysis[Q2 Average], 0)</f>
        <v>61.906199999999998</v>
      </c>
      <c r="AK693" s="32">
        <f>_xlfn.XLOOKUP(Master1[[#This Row],[cu_id]],Revenue_Analysis[cuid],Revenue_Analysis[Q3 Average], 0)</f>
        <v>60.8446</v>
      </c>
      <c r="AL693" s="32">
        <f>_xlfn.XLOOKUP(Master1[[#This Row],[cu_id]],Revenue_Analysis[cuid],Revenue_Analysis[Q4 Average], 0)</f>
        <v>59.833100000000002</v>
      </c>
      <c r="AM693" s="34">
        <v>0.375</v>
      </c>
      <c r="AN693" s="35">
        <v>0.79166666666666663</v>
      </c>
      <c r="AO693" s="35" t="s">
        <v>4592</v>
      </c>
      <c r="AP693" s="35" t="s">
        <v>4592</v>
      </c>
      <c r="AQ693" s="20" t="s">
        <v>0</v>
      </c>
      <c r="AR693" s="20"/>
      <c r="AS693" s="14">
        <f>IFERROR(_xlfn.XLOOKUP(Master1[[#This Row],[cu_id]],StopTimes[cu_ID],StopTimes[Average Stop Time]), 0)</f>
        <v>5.9595238083333335</v>
      </c>
      <c r="AT693" s="14">
        <f>IF(Master1[[#This Row],[RSP StopTime Override]] &lt;&gt; "",Master1[[#This Row],[RSP StopTime Override]],IF(Master1[[#This Row],[Avg Stop Time Helper]] &lt;&gt; 0, Master1[[#This Row],[Avg Stop Time Helper]],Average_Stop_Time))</f>
        <v>5.9595238083333335</v>
      </c>
      <c r="AU693" s="13"/>
    </row>
    <row r="694" spans="1:47" x14ac:dyDescent="0.3">
      <c r="A694" s="18" t="s">
        <v>3219</v>
      </c>
      <c r="B694" s="20">
        <v>50</v>
      </c>
      <c r="C694" s="20" t="s">
        <v>7</v>
      </c>
      <c r="D694" s="19">
        <v>532666</v>
      </c>
      <c r="E694" s="19" t="s">
        <v>13</v>
      </c>
      <c r="F694" s="19" t="s">
        <v>6118</v>
      </c>
      <c r="G694" s="19" t="s">
        <v>6119</v>
      </c>
      <c r="H694" s="19" t="s">
        <v>5</v>
      </c>
      <c r="I694" s="19" t="s">
        <v>6120</v>
      </c>
      <c r="J694" s="19" t="s">
        <v>4</v>
      </c>
      <c r="K694" s="19" t="s">
        <v>5339</v>
      </c>
      <c r="L694" s="21" t="s">
        <v>16</v>
      </c>
      <c r="M694" s="20" t="s">
        <v>3</v>
      </c>
      <c r="N694" s="20" t="s">
        <v>2</v>
      </c>
      <c r="O694" s="20">
        <v>125</v>
      </c>
      <c r="P694" s="20">
        <v>0</v>
      </c>
      <c r="Q694" s="20">
        <v>0</v>
      </c>
      <c r="R694" s="20">
        <v>0</v>
      </c>
      <c r="S694" s="20">
        <v>0</v>
      </c>
      <c r="T694" s="20">
        <v>125</v>
      </c>
      <c r="U694" s="20">
        <v>53</v>
      </c>
      <c r="V694" s="30"/>
      <c r="W694" s="30"/>
      <c r="X694" s="33">
        <f>IFERROR(1 -(Master1[[#This Row],[Avg Garment Scans per Delivery]]/Master1[[#This Row],[Garment Inventory]]), 0)</f>
        <v>0</v>
      </c>
      <c r="Y694" s="30"/>
      <c r="Z694" s="30"/>
      <c r="AA694" s="32">
        <f>_xlfn.XLOOKUP(Master1[[#This Row],[cu_id]], Revenue_Analysis[cuid], Revenue_Analysis[Q1 Low Deviation], 0)</f>
        <v>97.673599999999993</v>
      </c>
      <c r="AB694" s="32">
        <f>_xlfn.XLOOKUP(Master1[[#This Row],[cu_id]],Revenue_Analysis[cuid],Revenue_Analysis[Q1 High Deviation], 0)</f>
        <v>105.31480000000001</v>
      </c>
      <c r="AC694" s="32">
        <f>_xlfn.XLOOKUP(Master1[[#This Row],[cu_id]],Revenue_Analysis[cuid],Revenue_Analysis[Q2 Low Deviation], 0)</f>
        <v>93.302499999999995</v>
      </c>
      <c r="AD694" s="32">
        <f>_xlfn.XLOOKUP(Master1[[#This Row],[cu_id]],Revenue_Analysis[cuid],Revenue_Analysis[Q2 High Deviation], 0)</f>
        <v>198.42689999999999</v>
      </c>
      <c r="AE694" s="32">
        <f>_xlfn.XLOOKUP(Master1[[#This Row],[cu_id]],Revenue_Analysis[cuid],Revenue_Analysis[Q3 Low Deviation], 0)</f>
        <v>126.7397</v>
      </c>
      <c r="AF694" s="32">
        <f>_xlfn.XLOOKUP(Master1[[#This Row],[cu_id]],Revenue_Analysis[cuid],Revenue_Analysis[Q3 High Deviation], 0)</f>
        <v>249.41229999999999</v>
      </c>
      <c r="AG694" s="32">
        <f>_xlfn.XLOOKUP(Master1[[#This Row],[cu_id]],Revenue_Analysis[cuid],Revenue_Analysis[Q4 Low Deviation], 0)</f>
        <v>76.872799999999998</v>
      </c>
      <c r="AH694" s="32">
        <f>_xlfn.XLOOKUP(Master1[[#This Row],[cu_id]],Revenue_Analysis[cuid],Revenue_Analysis[Q4 High Deviation], 0)</f>
        <v>102.8312</v>
      </c>
      <c r="AI694" s="32">
        <f>_xlfn.XLOOKUP(Master1[[#This Row],[cu_id]],Revenue_Analysis[cuid],Revenue_Analysis[Q1 Average], 0)</f>
        <v>101.49420000000001</v>
      </c>
      <c r="AJ694" s="32">
        <f>_xlfn.XLOOKUP(Master1[[#This Row],[cu_id]],Revenue_Analysis[cuid],Revenue_Analysis[Q2 Average], 0)</f>
        <v>145.8647</v>
      </c>
      <c r="AK694" s="32">
        <f>_xlfn.XLOOKUP(Master1[[#This Row],[cu_id]],Revenue_Analysis[cuid],Revenue_Analysis[Q3 Average], 0)</f>
        <v>188.07599999999999</v>
      </c>
      <c r="AL694" s="32">
        <f>_xlfn.XLOOKUP(Master1[[#This Row],[cu_id]],Revenue_Analysis[cuid],Revenue_Analysis[Q4 Average], 0)</f>
        <v>89.852000000000004</v>
      </c>
      <c r="AM694" s="34">
        <v>0.375</v>
      </c>
      <c r="AN694" s="35">
        <v>0.75</v>
      </c>
      <c r="AO694" s="35" t="s">
        <v>4592</v>
      </c>
      <c r="AP694" s="35" t="s">
        <v>4592</v>
      </c>
      <c r="AQ694" s="20" t="s">
        <v>0</v>
      </c>
      <c r="AR694" s="20"/>
      <c r="AS694" s="14">
        <f>IFERROR(_xlfn.XLOOKUP(Master1[[#This Row],[cu_id]],StopTimes[cu_ID],StopTimes[Average Stop Time]), 0)</f>
        <v>7.1625000000000005</v>
      </c>
      <c r="AT694" s="14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694" s="13">
        <v>15</v>
      </c>
    </row>
    <row r="695" spans="1:47" x14ac:dyDescent="0.3">
      <c r="A695" s="39" t="s">
        <v>3220</v>
      </c>
      <c r="B695" s="21">
        <v>12</v>
      </c>
      <c r="C695" s="21" t="s">
        <v>7</v>
      </c>
      <c r="D695" s="19">
        <v>99033</v>
      </c>
      <c r="E695" s="19" t="s">
        <v>5238</v>
      </c>
      <c r="F695" s="19" t="s">
        <v>5239</v>
      </c>
      <c r="G695" s="19" t="s">
        <v>5240</v>
      </c>
      <c r="H695" s="19" t="s">
        <v>11</v>
      </c>
      <c r="I695" s="19" t="s">
        <v>5241</v>
      </c>
      <c r="J695" s="19" t="s">
        <v>4</v>
      </c>
      <c r="K695" s="19" t="s">
        <v>5088</v>
      </c>
      <c r="L695" s="21" t="s">
        <v>19</v>
      </c>
      <c r="M695" s="19" t="s">
        <v>18</v>
      </c>
      <c r="N695" s="19" t="s">
        <v>2</v>
      </c>
      <c r="O695" s="19">
        <v>60</v>
      </c>
      <c r="P695" s="19">
        <v>0</v>
      </c>
      <c r="Q695" s="19">
        <v>0</v>
      </c>
      <c r="R695" s="19">
        <v>0</v>
      </c>
      <c r="S695" s="19">
        <v>0</v>
      </c>
      <c r="T695" s="19">
        <v>60</v>
      </c>
      <c r="U695" s="19">
        <v>2</v>
      </c>
      <c r="V695" s="19">
        <v>8</v>
      </c>
      <c r="W695" s="19"/>
      <c r="X695" s="33">
        <f>IFERROR(1 -(Master1[[#This Row],[Avg Garment Scans per Delivery]]/Master1[[#This Row],[Garment Inventory]]), 0)</f>
        <v>1</v>
      </c>
      <c r="Y695" s="19"/>
      <c r="Z695" s="19"/>
      <c r="AA695" s="32">
        <f>_xlfn.XLOOKUP(Master1[[#This Row],[cu_id]], Revenue_Analysis[cuid], Revenue_Analysis[Q1 Low Deviation], 0)</f>
        <v>0</v>
      </c>
      <c r="AB695" s="32">
        <f>_xlfn.XLOOKUP(Master1[[#This Row],[cu_id]],Revenue_Analysis[cuid],Revenue_Analysis[Q1 High Deviation], 0)</f>
        <v>0</v>
      </c>
      <c r="AC695" s="32">
        <f>_xlfn.XLOOKUP(Master1[[#This Row],[cu_id]],Revenue_Analysis[cuid],Revenue_Analysis[Q2 Low Deviation], 0)</f>
        <v>19.420000000000002</v>
      </c>
      <c r="AD695" s="32">
        <f>_xlfn.XLOOKUP(Master1[[#This Row],[cu_id]],Revenue_Analysis[cuid],Revenue_Analysis[Q2 High Deviation], 0)</f>
        <v>19.420000000000002</v>
      </c>
      <c r="AE695" s="32">
        <f>_xlfn.XLOOKUP(Master1[[#This Row],[cu_id]],Revenue_Analysis[cuid],Revenue_Analysis[Q3 Low Deviation], 0)</f>
        <v>0</v>
      </c>
      <c r="AF695" s="32">
        <f>_xlfn.XLOOKUP(Master1[[#This Row],[cu_id]],Revenue_Analysis[cuid],Revenue_Analysis[Q3 High Deviation], 0)</f>
        <v>0</v>
      </c>
      <c r="AG695" s="32">
        <f>_xlfn.XLOOKUP(Master1[[#This Row],[cu_id]],Revenue_Analysis[cuid],Revenue_Analysis[Q4 Low Deviation], 0)</f>
        <v>0</v>
      </c>
      <c r="AH695" s="32">
        <f>_xlfn.XLOOKUP(Master1[[#This Row],[cu_id]],Revenue_Analysis[cuid],Revenue_Analysis[Q4 High Deviation], 0)</f>
        <v>0</v>
      </c>
      <c r="AI695" s="32">
        <f>_xlfn.XLOOKUP(Master1[[#This Row],[cu_id]],Revenue_Analysis[cuid],Revenue_Analysis[Q1 Average], 0)</f>
        <v>0</v>
      </c>
      <c r="AJ695" s="32">
        <f>_xlfn.XLOOKUP(Master1[[#This Row],[cu_id]],Revenue_Analysis[cuid],Revenue_Analysis[Q2 Average], 0)</f>
        <v>19.420000000000002</v>
      </c>
      <c r="AK695" s="32">
        <f>_xlfn.XLOOKUP(Master1[[#This Row],[cu_id]],Revenue_Analysis[cuid],Revenue_Analysis[Q3 Average], 0)</f>
        <v>0</v>
      </c>
      <c r="AL695" s="32">
        <f>_xlfn.XLOOKUP(Master1[[#This Row],[cu_id]],Revenue_Analysis[cuid],Revenue_Analysis[Q4 Average], 0)</f>
        <v>0</v>
      </c>
      <c r="AM695" s="40" t="s">
        <v>1</v>
      </c>
      <c r="AN695" s="40" t="s">
        <v>1</v>
      </c>
      <c r="AO695" s="40" t="s">
        <v>4592</v>
      </c>
      <c r="AP695" s="40" t="s">
        <v>4592</v>
      </c>
      <c r="AQ695" s="21" t="s">
        <v>0</v>
      </c>
      <c r="AR695" s="21"/>
      <c r="AS695" s="14">
        <f>IFERROR(_xlfn.XLOOKUP(Master1[[#This Row],[cu_id]],StopTimes[cu_ID],StopTimes[Average Stop Time]), 0)</f>
        <v>0.25</v>
      </c>
      <c r="AT695" s="14">
        <f>IF(Master1[[#This Row],[RSP StopTime Override]] &lt;&gt; "",Master1[[#This Row],[RSP StopTime Override]],IF(Master1[[#This Row],[Avg Stop Time Helper]] &lt;&gt; 0, Master1[[#This Row],[Avg Stop Time Helper]],Average_Stop_Time))</f>
        <v>0.25</v>
      </c>
      <c r="AU695" s="13"/>
    </row>
    <row r="696" spans="1:47" x14ac:dyDescent="0.3">
      <c r="A696" s="18" t="s">
        <v>3221</v>
      </c>
      <c r="B696" s="20">
        <v>6</v>
      </c>
      <c r="C696" s="20" t="s">
        <v>6</v>
      </c>
      <c r="D696" s="19">
        <v>532684</v>
      </c>
      <c r="E696" s="19" t="s">
        <v>13</v>
      </c>
      <c r="F696" s="19" t="s">
        <v>4834</v>
      </c>
      <c r="G696" s="19" t="s">
        <v>4835</v>
      </c>
      <c r="H696" s="19" t="s">
        <v>5</v>
      </c>
      <c r="I696" s="19" t="s">
        <v>4810</v>
      </c>
      <c r="J696" s="19" t="s">
        <v>4</v>
      </c>
      <c r="K696" s="19" t="s">
        <v>4783</v>
      </c>
      <c r="L696" s="21" t="s">
        <v>16</v>
      </c>
      <c r="M696" s="20" t="s">
        <v>3</v>
      </c>
      <c r="N696" s="20" t="s">
        <v>2</v>
      </c>
      <c r="O696" s="20">
        <v>120</v>
      </c>
      <c r="P696" s="20">
        <v>0</v>
      </c>
      <c r="Q696" s="20">
        <v>0</v>
      </c>
      <c r="R696" s="20">
        <v>120</v>
      </c>
      <c r="S696" s="20">
        <v>0</v>
      </c>
      <c r="T696" s="20">
        <v>0</v>
      </c>
      <c r="U696" s="20">
        <v>52</v>
      </c>
      <c r="V696" s="30"/>
      <c r="W696" s="30"/>
      <c r="X696" s="33">
        <f>IFERROR(1 -(Master1[[#This Row],[Avg Garment Scans per Delivery]]/Master1[[#This Row],[Garment Inventory]]), 0)</f>
        <v>0</v>
      </c>
      <c r="Y696" s="30"/>
      <c r="Z696" s="30"/>
      <c r="AA696" s="32">
        <f>_xlfn.XLOOKUP(Master1[[#This Row],[cu_id]], Revenue_Analysis[cuid], Revenue_Analysis[Q1 Low Deviation], 0)</f>
        <v>76.330399999999997</v>
      </c>
      <c r="AB696" s="32">
        <f>_xlfn.XLOOKUP(Master1[[#This Row],[cu_id]],Revenue_Analysis[cuid],Revenue_Analysis[Q1 High Deviation], 0)</f>
        <v>77.927999999999997</v>
      </c>
      <c r="AC696" s="32">
        <f>_xlfn.XLOOKUP(Master1[[#This Row],[cu_id]],Revenue_Analysis[cuid],Revenue_Analysis[Q2 Low Deviation], 0)</f>
        <v>60.436199999999999</v>
      </c>
      <c r="AD696" s="32">
        <f>_xlfn.XLOOKUP(Master1[[#This Row],[cu_id]],Revenue_Analysis[cuid],Revenue_Analysis[Q2 High Deviation], 0)</f>
        <v>81.986800000000002</v>
      </c>
      <c r="AE696" s="32">
        <f>_xlfn.XLOOKUP(Master1[[#This Row],[cu_id]],Revenue_Analysis[cuid],Revenue_Analysis[Q3 Low Deviation], 0)</f>
        <v>59.130899999999997</v>
      </c>
      <c r="AF696" s="32">
        <f>_xlfn.XLOOKUP(Master1[[#This Row],[cu_id]],Revenue_Analysis[cuid],Revenue_Analysis[Q3 High Deviation], 0)</f>
        <v>59.946100000000001</v>
      </c>
      <c r="AG696" s="32">
        <f>_xlfn.XLOOKUP(Master1[[#This Row],[cu_id]],Revenue_Analysis[cuid],Revenue_Analysis[Q4 Low Deviation], 0)</f>
        <v>76.61</v>
      </c>
      <c r="AH696" s="32">
        <f>_xlfn.XLOOKUP(Master1[[#This Row],[cu_id]],Revenue_Analysis[cuid],Revenue_Analysis[Q4 High Deviation], 0)</f>
        <v>76.61</v>
      </c>
      <c r="AI696" s="32">
        <f>_xlfn.XLOOKUP(Master1[[#This Row],[cu_id]],Revenue_Analysis[cuid],Revenue_Analysis[Q1 Average], 0)</f>
        <v>77.129199999999997</v>
      </c>
      <c r="AJ696" s="32">
        <f>_xlfn.XLOOKUP(Master1[[#This Row],[cu_id]],Revenue_Analysis[cuid],Revenue_Analysis[Q2 Average], 0)</f>
        <v>71.211500000000001</v>
      </c>
      <c r="AK696" s="32">
        <f>_xlfn.XLOOKUP(Master1[[#This Row],[cu_id]],Revenue_Analysis[cuid],Revenue_Analysis[Q3 Average], 0)</f>
        <v>59.538499999999999</v>
      </c>
      <c r="AL696" s="32">
        <f>_xlfn.XLOOKUP(Master1[[#This Row],[cu_id]],Revenue_Analysis[cuid],Revenue_Analysis[Q4 Average], 0)</f>
        <v>76.61</v>
      </c>
      <c r="AM696" s="34">
        <v>0.375</v>
      </c>
      <c r="AN696" s="35">
        <v>0.20833333333333334</v>
      </c>
      <c r="AO696" s="35" t="s">
        <v>4592</v>
      </c>
      <c r="AP696" s="35" t="s">
        <v>4592</v>
      </c>
      <c r="AQ696" s="20" t="s">
        <v>0</v>
      </c>
      <c r="AR696" s="20"/>
      <c r="AS696" s="14">
        <f>IFERROR(_xlfn.XLOOKUP(Master1[[#This Row],[cu_id]],StopTimes[cu_ID],StopTimes[Average Stop Time]), 0)</f>
        <v>4.6791666666666671</v>
      </c>
      <c r="AT696" s="14">
        <f>IF(Master1[[#This Row],[RSP StopTime Override]] &lt;&gt; "",Master1[[#This Row],[RSP StopTime Override]],IF(Master1[[#This Row],[Avg Stop Time Helper]] &lt;&gt; 0, Master1[[#This Row],[Avg Stop Time Helper]],Average_Stop_Time))</f>
        <v>4.6791666666666671</v>
      </c>
      <c r="AU696" s="13"/>
    </row>
    <row r="697" spans="1:47" x14ac:dyDescent="0.3">
      <c r="A697" s="18" t="s">
        <v>3222</v>
      </c>
      <c r="B697" s="20">
        <v>50</v>
      </c>
      <c r="C697" s="20" t="s">
        <v>14</v>
      </c>
      <c r="D697" s="19">
        <v>532686</v>
      </c>
      <c r="E697" s="19" t="s">
        <v>13</v>
      </c>
      <c r="F697" s="19" t="s">
        <v>6003</v>
      </c>
      <c r="G697" s="19" t="s">
        <v>6004</v>
      </c>
      <c r="H697" s="19" t="s">
        <v>6005</v>
      </c>
      <c r="I697" s="19" t="s">
        <v>6006</v>
      </c>
      <c r="J697" s="19" t="s">
        <v>4</v>
      </c>
      <c r="K697" s="19" t="s">
        <v>6007</v>
      </c>
      <c r="L697" s="21" t="s">
        <v>16</v>
      </c>
      <c r="M697" s="20" t="s">
        <v>3</v>
      </c>
      <c r="N697" s="20" t="s">
        <v>2</v>
      </c>
      <c r="O697" s="20">
        <v>35</v>
      </c>
      <c r="P697" s="20">
        <v>0</v>
      </c>
      <c r="Q697" s="20">
        <v>0</v>
      </c>
      <c r="R697" s="20">
        <v>0</v>
      </c>
      <c r="S697" s="20">
        <v>35</v>
      </c>
      <c r="T697" s="20">
        <v>0</v>
      </c>
      <c r="U697" s="20">
        <v>51</v>
      </c>
      <c r="V697" s="30">
        <v>33</v>
      </c>
      <c r="W697" s="30"/>
      <c r="X697" s="33">
        <f>IFERROR(1 -(Master1[[#This Row],[Avg Garment Scans per Delivery]]/Master1[[#This Row],[Garment Inventory]]), 0)</f>
        <v>1</v>
      </c>
      <c r="Y697" s="30">
        <v>2</v>
      </c>
      <c r="Z697" s="30">
        <v>33</v>
      </c>
      <c r="AA697" s="32">
        <f>_xlfn.XLOOKUP(Master1[[#This Row],[cu_id]], Revenue_Analysis[cuid], Revenue_Analysis[Q1 Low Deviation], 0)</f>
        <v>46.531399999999998</v>
      </c>
      <c r="AB697" s="32">
        <f>_xlfn.XLOOKUP(Master1[[#This Row],[cu_id]],Revenue_Analysis[cuid],Revenue_Analysis[Q1 High Deviation], 0)</f>
        <v>56.113199999999999</v>
      </c>
      <c r="AC697" s="32">
        <f>_xlfn.XLOOKUP(Master1[[#This Row],[cu_id]],Revenue_Analysis[cuid],Revenue_Analysis[Q2 Low Deviation], 0)</f>
        <v>54.158000000000001</v>
      </c>
      <c r="AD697" s="32">
        <f>_xlfn.XLOOKUP(Master1[[#This Row],[cu_id]],Revenue_Analysis[cuid],Revenue_Analysis[Q2 High Deviation], 0)</f>
        <v>64.275800000000004</v>
      </c>
      <c r="AE697" s="32">
        <f>_xlfn.XLOOKUP(Master1[[#This Row],[cu_id]],Revenue_Analysis[cuid],Revenue_Analysis[Q3 Low Deviation], 0)</f>
        <v>57.151899999999998</v>
      </c>
      <c r="AF697" s="32">
        <f>_xlfn.XLOOKUP(Master1[[#This Row],[cu_id]],Revenue_Analysis[cuid],Revenue_Analysis[Q3 High Deviation], 0)</f>
        <v>57.9373</v>
      </c>
      <c r="AG697" s="32">
        <f>_xlfn.XLOOKUP(Master1[[#This Row],[cu_id]],Revenue_Analysis[cuid],Revenue_Analysis[Q4 Low Deviation], 0)</f>
        <v>47.523000000000003</v>
      </c>
      <c r="AH697" s="32">
        <f>_xlfn.XLOOKUP(Master1[[#This Row],[cu_id]],Revenue_Analysis[cuid],Revenue_Analysis[Q4 High Deviation], 0)</f>
        <v>55.959800000000001</v>
      </c>
      <c r="AI697" s="32">
        <f>_xlfn.XLOOKUP(Master1[[#This Row],[cu_id]],Revenue_Analysis[cuid],Revenue_Analysis[Q1 Average], 0)</f>
        <v>51.322299999999998</v>
      </c>
      <c r="AJ697" s="32">
        <f>_xlfn.XLOOKUP(Master1[[#This Row],[cu_id]],Revenue_Analysis[cuid],Revenue_Analysis[Q2 Average], 0)</f>
        <v>59.216900000000003</v>
      </c>
      <c r="AK697" s="32">
        <f>_xlfn.XLOOKUP(Master1[[#This Row],[cu_id]],Revenue_Analysis[cuid],Revenue_Analysis[Q3 Average], 0)</f>
        <v>57.544600000000003</v>
      </c>
      <c r="AL697" s="32">
        <f>_xlfn.XLOOKUP(Master1[[#This Row],[cu_id]],Revenue_Analysis[cuid],Revenue_Analysis[Q4 Average], 0)</f>
        <v>51.741399999999999</v>
      </c>
      <c r="AM697" s="34">
        <v>0.375</v>
      </c>
      <c r="AN697" s="35">
        <v>0.66666666666666663</v>
      </c>
      <c r="AO697" s="35" t="s">
        <v>4592</v>
      </c>
      <c r="AP697" s="35" t="s">
        <v>4592</v>
      </c>
      <c r="AQ697" s="20" t="s">
        <v>0</v>
      </c>
      <c r="AR697" s="20"/>
      <c r="AS697" s="14">
        <f>IFERROR(_xlfn.XLOOKUP(Master1[[#This Row],[cu_id]],StopTimes[cu_ID],StopTimes[Average Stop Time]), 0)</f>
        <v>6.2479166666666668</v>
      </c>
      <c r="AT697" s="14">
        <f>IF(Master1[[#This Row],[RSP StopTime Override]] &lt;&gt; "",Master1[[#This Row],[RSP StopTime Override]],IF(Master1[[#This Row],[Avg Stop Time Helper]] &lt;&gt; 0, Master1[[#This Row],[Avg Stop Time Helper]],Average_Stop_Time))</f>
        <v>7</v>
      </c>
      <c r="AU697" s="13">
        <v>7</v>
      </c>
    </row>
    <row r="698" spans="1:47" x14ac:dyDescent="0.3">
      <c r="A698" s="18" t="s">
        <v>3223</v>
      </c>
      <c r="B698" s="20">
        <v>51</v>
      </c>
      <c r="C698" s="20" t="s">
        <v>6</v>
      </c>
      <c r="D698" s="19">
        <v>532693</v>
      </c>
      <c r="E698" s="19" t="s">
        <v>13</v>
      </c>
      <c r="F698" s="19" t="s">
        <v>6356</v>
      </c>
      <c r="G698" s="19" t="s">
        <v>6357</v>
      </c>
      <c r="H698" s="19" t="s">
        <v>5</v>
      </c>
      <c r="I698" s="19" t="s">
        <v>6358</v>
      </c>
      <c r="J698" s="19" t="s">
        <v>4</v>
      </c>
      <c r="K698" s="19" t="s">
        <v>5485</v>
      </c>
      <c r="L698" s="21" t="s">
        <v>16</v>
      </c>
      <c r="M698" s="20" t="s">
        <v>3</v>
      </c>
      <c r="N698" s="20" t="s">
        <v>2</v>
      </c>
      <c r="O698" s="20">
        <v>119</v>
      </c>
      <c r="P698" s="20">
        <v>0</v>
      </c>
      <c r="Q698" s="20">
        <v>0</v>
      </c>
      <c r="R698" s="20">
        <v>119</v>
      </c>
      <c r="S698" s="20">
        <v>0</v>
      </c>
      <c r="T698" s="20">
        <v>0</v>
      </c>
      <c r="U698" s="20">
        <v>53</v>
      </c>
      <c r="V698" s="30"/>
      <c r="W698" s="30"/>
      <c r="X698" s="33">
        <f>IFERROR(1 -(Master1[[#This Row],[Avg Garment Scans per Delivery]]/Master1[[#This Row],[Garment Inventory]]), 0)</f>
        <v>0</v>
      </c>
      <c r="Y698" s="30"/>
      <c r="Z698" s="30"/>
      <c r="AA698" s="32">
        <f>_xlfn.XLOOKUP(Master1[[#This Row],[cu_id]], Revenue_Analysis[cuid], Revenue_Analysis[Q1 Low Deviation], 0)</f>
        <v>73.090900000000005</v>
      </c>
      <c r="AB698" s="32">
        <f>_xlfn.XLOOKUP(Master1[[#This Row],[cu_id]],Revenue_Analysis[cuid],Revenue_Analysis[Q1 High Deviation], 0)</f>
        <v>146.72149999999999</v>
      </c>
      <c r="AC698" s="32">
        <f>_xlfn.XLOOKUP(Master1[[#This Row],[cu_id]],Revenue_Analysis[cuid],Revenue_Analysis[Q2 Low Deviation], 0)</f>
        <v>65.519900000000007</v>
      </c>
      <c r="AD698" s="32">
        <f>_xlfn.XLOOKUP(Master1[[#This Row],[cu_id]],Revenue_Analysis[cuid],Revenue_Analysis[Q2 High Deviation], 0)</f>
        <v>91.770700000000005</v>
      </c>
      <c r="AE698" s="32">
        <f>_xlfn.XLOOKUP(Master1[[#This Row],[cu_id]],Revenue_Analysis[cuid],Revenue_Analysis[Q3 Low Deviation], 0)</f>
        <v>80.659099999999995</v>
      </c>
      <c r="AF698" s="32">
        <f>_xlfn.XLOOKUP(Master1[[#This Row],[cu_id]],Revenue_Analysis[cuid],Revenue_Analysis[Q3 High Deviation], 0)</f>
        <v>151.05789999999999</v>
      </c>
      <c r="AG698" s="32">
        <f>_xlfn.XLOOKUP(Master1[[#This Row],[cu_id]],Revenue_Analysis[cuid],Revenue_Analysis[Q4 Low Deviation], 0)</f>
        <v>68.817800000000005</v>
      </c>
      <c r="AH698" s="32">
        <f>_xlfn.XLOOKUP(Master1[[#This Row],[cu_id]],Revenue_Analysis[cuid],Revenue_Analysis[Q4 High Deviation], 0)</f>
        <v>127.8592</v>
      </c>
      <c r="AI698" s="32">
        <f>_xlfn.XLOOKUP(Master1[[#This Row],[cu_id]],Revenue_Analysis[cuid],Revenue_Analysis[Q1 Average], 0)</f>
        <v>109.9062</v>
      </c>
      <c r="AJ698" s="32">
        <f>_xlfn.XLOOKUP(Master1[[#This Row],[cu_id]],Revenue_Analysis[cuid],Revenue_Analysis[Q2 Average], 0)</f>
        <v>78.645300000000006</v>
      </c>
      <c r="AK698" s="32">
        <f>_xlfn.XLOOKUP(Master1[[#This Row],[cu_id]],Revenue_Analysis[cuid],Revenue_Analysis[Q3 Average], 0)</f>
        <v>115.85850000000001</v>
      </c>
      <c r="AL698" s="32">
        <f>_xlfn.XLOOKUP(Master1[[#This Row],[cu_id]],Revenue_Analysis[cuid],Revenue_Analysis[Q4 Average], 0)</f>
        <v>98.338499999999996</v>
      </c>
      <c r="AM698" s="34">
        <v>0.375</v>
      </c>
      <c r="AN698" s="35">
        <v>0.79166666666666663</v>
      </c>
      <c r="AO698" s="35" t="s">
        <v>4592</v>
      </c>
      <c r="AP698" s="35" t="s">
        <v>4592</v>
      </c>
      <c r="AQ698" s="20" t="s">
        <v>0</v>
      </c>
      <c r="AR698" s="20"/>
      <c r="AS698" s="14">
        <f>IFERROR(_xlfn.XLOOKUP(Master1[[#This Row],[cu_id]],StopTimes[cu_ID],StopTimes[Average Stop Time]), 0)</f>
        <v>7.9145833333333337</v>
      </c>
      <c r="AT698" s="14">
        <f>IF(Master1[[#This Row],[RSP StopTime Override]] &lt;&gt; "",Master1[[#This Row],[RSP StopTime Override]],IF(Master1[[#This Row],[Avg Stop Time Helper]] &lt;&gt; 0, Master1[[#This Row],[Avg Stop Time Helper]],Average_Stop_Time))</f>
        <v>7.9145833333333337</v>
      </c>
      <c r="AU698" s="13"/>
    </row>
    <row r="699" spans="1:47" x14ac:dyDescent="0.3">
      <c r="A699" s="18" t="s">
        <v>3224</v>
      </c>
      <c r="B699" s="20">
        <v>6</v>
      </c>
      <c r="C699" s="20" t="s">
        <v>6</v>
      </c>
      <c r="D699" s="19">
        <v>531234</v>
      </c>
      <c r="E699" s="19" t="s">
        <v>39</v>
      </c>
      <c r="F699" s="19" t="s">
        <v>4819</v>
      </c>
      <c r="G699" s="19" t="s">
        <v>4820</v>
      </c>
      <c r="H699" s="19" t="s">
        <v>5</v>
      </c>
      <c r="I699" s="19" t="s">
        <v>4795</v>
      </c>
      <c r="J699" s="19" t="s">
        <v>4</v>
      </c>
      <c r="K699" s="19" t="s">
        <v>4792</v>
      </c>
      <c r="L699" s="21" t="s">
        <v>17</v>
      </c>
      <c r="M699" s="20" t="s">
        <v>10</v>
      </c>
      <c r="N699" s="20" t="s">
        <v>2</v>
      </c>
      <c r="O699" s="20">
        <v>60</v>
      </c>
      <c r="P699" s="20">
        <v>0</v>
      </c>
      <c r="Q699" s="20">
        <v>0</v>
      </c>
      <c r="R699" s="20">
        <v>60</v>
      </c>
      <c r="S699" s="20">
        <v>0</v>
      </c>
      <c r="T699" s="20">
        <v>0</v>
      </c>
      <c r="U699" s="20">
        <v>18</v>
      </c>
      <c r="V699" s="30"/>
      <c r="W699" s="30"/>
      <c r="X699" s="33">
        <f>IFERROR(1 -(Master1[[#This Row],[Avg Garment Scans per Delivery]]/Master1[[#This Row],[Garment Inventory]]), 0)</f>
        <v>0</v>
      </c>
      <c r="Y699" s="30"/>
      <c r="Z699" s="30"/>
      <c r="AA699" s="32">
        <f>_xlfn.XLOOKUP(Master1[[#This Row],[cu_id]], Revenue_Analysis[cuid], Revenue_Analysis[Q1 Low Deviation], 0)</f>
        <v>0</v>
      </c>
      <c r="AB699" s="32">
        <f>_xlfn.XLOOKUP(Master1[[#This Row],[cu_id]],Revenue_Analysis[cuid],Revenue_Analysis[Q1 High Deviation], 0)</f>
        <v>0</v>
      </c>
      <c r="AC699" s="32">
        <f>_xlfn.XLOOKUP(Master1[[#This Row],[cu_id]],Revenue_Analysis[cuid],Revenue_Analysis[Q2 Low Deviation], 0)</f>
        <v>98.453599999999994</v>
      </c>
      <c r="AD699" s="32">
        <f>_xlfn.XLOOKUP(Master1[[#This Row],[cu_id]],Revenue_Analysis[cuid],Revenue_Analysis[Q2 High Deviation], 0)</f>
        <v>127.20059999999999</v>
      </c>
      <c r="AE699" s="32">
        <f>_xlfn.XLOOKUP(Master1[[#This Row],[cu_id]],Revenue_Analysis[cuid],Revenue_Analysis[Q3 Low Deviation], 0)</f>
        <v>113.8467</v>
      </c>
      <c r="AF699" s="32">
        <f>_xlfn.XLOOKUP(Master1[[#This Row],[cu_id]],Revenue_Analysis[cuid],Revenue_Analysis[Q3 High Deviation], 0)</f>
        <v>129.38329999999999</v>
      </c>
      <c r="AG699" s="32">
        <f>_xlfn.XLOOKUP(Master1[[#This Row],[cu_id]],Revenue_Analysis[cuid],Revenue_Analysis[Q4 Low Deviation], 0)</f>
        <v>105.45</v>
      </c>
      <c r="AH699" s="32">
        <f>_xlfn.XLOOKUP(Master1[[#This Row],[cu_id]],Revenue_Analysis[cuid],Revenue_Analysis[Q4 High Deviation], 0)</f>
        <v>105.45</v>
      </c>
      <c r="AI699" s="32">
        <f>_xlfn.XLOOKUP(Master1[[#This Row],[cu_id]],Revenue_Analysis[cuid],Revenue_Analysis[Q1 Average], 0)</f>
        <v>0</v>
      </c>
      <c r="AJ699" s="32">
        <f>_xlfn.XLOOKUP(Master1[[#This Row],[cu_id]],Revenue_Analysis[cuid],Revenue_Analysis[Q2 Average], 0)</f>
        <v>112.8271</v>
      </c>
      <c r="AK699" s="32">
        <f>_xlfn.XLOOKUP(Master1[[#This Row],[cu_id]],Revenue_Analysis[cuid],Revenue_Analysis[Q3 Average], 0)</f>
        <v>121.61499999999999</v>
      </c>
      <c r="AL699" s="32">
        <f>_xlfn.XLOOKUP(Master1[[#This Row],[cu_id]],Revenue_Analysis[cuid],Revenue_Analysis[Q4 Average], 0)</f>
        <v>105.45</v>
      </c>
      <c r="AM699" s="34" t="s">
        <v>4592</v>
      </c>
      <c r="AN699" s="35" t="s">
        <v>4592</v>
      </c>
      <c r="AO699" s="35" t="s">
        <v>4592</v>
      </c>
      <c r="AP699" s="35" t="s">
        <v>4592</v>
      </c>
      <c r="AQ699" s="20" t="s">
        <v>0</v>
      </c>
      <c r="AR699" s="20"/>
      <c r="AS699" s="14">
        <f>IFERROR(_xlfn.XLOOKUP(Master1[[#This Row],[cu_id]],StopTimes[cu_ID],StopTimes[Average Stop Time]), 0)</f>
        <v>3.5541666666666667</v>
      </c>
      <c r="AT699" s="14">
        <f>IF(Master1[[#This Row],[RSP StopTime Override]] &lt;&gt; "",Master1[[#This Row],[RSP StopTime Override]],IF(Master1[[#This Row],[Avg Stop Time Helper]] &lt;&gt; 0, Master1[[#This Row],[Avg Stop Time Helper]],Average_Stop_Time))</f>
        <v>3.5541666666666667</v>
      </c>
      <c r="AU699" s="13"/>
    </row>
    <row r="700" spans="1:47" x14ac:dyDescent="0.3">
      <c r="A700" s="18" t="s">
        <v>3225</v>
      </c>
      <c r="B700" s="20">
        <v>56</v>
      </c>
      <c r="C700" s="20" t="s">
        <v>9</v>
      </c>
      <c r="D700" s="19">
        <v>532726</v>
      </c>
      <c r="E700" s="19" t="s">
        <v>13</v>
      </c>
      <c r="F700" s="19" t="s">
        <v>6854</v>
      </c>
      <c r="G700" s="19" t="s">
        <v>6855</v>
      </c>
      <c r="H700" s="19" t="s">
        <v>5</v>
      </c>
      <c r="I700" s="19" t="s">
        <v>4977</v>
      </c>
      <c r="J700" s="19" t="s">
        <v>4</v>
      </c>
      <c r="K700" s="19" t="s">
        <v>4651</v>
      </c>
      <c r="L700" s="21" t="s">
        <v>16</v>
      </c>
      <c r="M700" s="20" t="s">
        <v>3</v>
      </c>
      <c r="N700" s="20" t="s">
        <v>2</v>
      </c>
      <c r="O700" s="20">
        <v>205</v>
      </c>
      <c r="P700" s="20">
        <v>205</v>
      </c>
      <c r="Q700" s="20">
        <v>0</v>
      </c>
      <c r="R700" s="20">
        <v>0</v>
      </c>
      <c r="S700" s="20">
        <v>0</v>
      </c>
      <c r="T700" s="20">
        <v>0</v>
      </c>
      <c r="U700" s="20">
        <v>52</v>
      </c>
      <c r="V700" s="30">
        <v>77</v>
      </c>
      <c r="W700" s="30">
        <v>23</v>
      </c>
      <c r="X700" s="33">
        <f>IFERROR(1 -(Master1[[#This Row],[Avg Garment Scans per Delivery]]/Master1[[#This Row],[Garment Inventory]]), 0)</f>
        <v>0.70129870129870131</v>
      </c>
      <c r="Y700" s="30">
        <v>4</v>
      </c>
      <c r="Z700" s="30">
        <v>78</v>
      </c>
      <c r="AA700" s="32">
        <f>_xlfn.XLOOKUP(Master1[[#This Row],[cu_id]], Revenue_Analysis[cuid], Revenue_Analysis[Q1 Low Deviation], 0)</f>
        <v>106.4602</v>
      </c>
      <c r="AB700" s="32">
        <f>_xlfn.XLOOKUP(Master1[[#This Row],[cu_id]],Revenue_Analysis[cuid],Revenue_Analysis[Q1 High Deviation], 0)</f>
        <v>116.206</v>
      </c>
      <c r="AC700" s="32">
        <f>_xlfn.XLOOKUP(Master1[[#This Row],[cu_id]],Revenue_Analysis[cuid],Revenue_Analysis[Q2 Low Deviation], 0)</f>
        <v>111.0194</v>
      </c>
      <c r="AD700" s="32">
        <f>_xlfn.XLOOKUP(Master1[[#This Row],[cu_id]],Revenue_Analysis[cuid],Revenue_Analysis[Q2 High Deviation], 0)</f>
        <v>113.1836</v>
      </c>
      <c r="AE700" s="32">
        <f>_xlfn.XLOOKUP(Master1[[#This Row],[cu_id]],Revenue_Analysis[cuid],Revenue_Analysis[Q3 Low Deviation], 0)</f>
        <v>117.25530000000001</v>
      </c>
      <c r="AF700" s="32">
        <f>_xlfn.XLOOKUP(Master1[[#This Row],[cu_id]],Revenue_Analysis[cuid],Revenue_Analysis[Q3 High Deviation], 0)</f>
        <v>125.56010000000001</v>
      </c>
      <c r="AG700" s="32">
        <f>_xlfn.XLOOKUP(Master1[[#This Row],[cu_id]],Revenue_Analysis[cuid],Revenue_Analysis[Q4 Low Deviation], 0)</f>
        <v>105.32510000000001</v>
      </c>
      <c r="AH700" s="32">
        <f>_xlfn.XLOOKUP(Master1[[#This Row],[cu_id]],Revenue_Analysis[cuid],Revenue_Analysis[Q4 High Deviation], 0)</f>
        <v>108.6765</v>
      </c>
      <c r="AI700" s="32">
        <f>_xlfn.XLOOKUP(Master1[[#This Row],[cu_id]],Revenue_Analysis[cuid],Revenue_Analysis[Q1 Average], 0)</f>
        <v>111.3331</v>
      </c>
      <c r="AJ700" s="32">
        <f>_xlfn.XLOOKUP(Master1[[#This Row],[cu_id]],Revenue_Analysis[cuid],Revenue_Analysis[Q2 Average], 0)</f>
        <v>112.1015</v>
      </c>
      <c r="AK700" s="32">
        <f>_xlfn.XLOOKUP(Master1[[#This Row],[cu_id]],Revenue_Analysis[cuid],Revenue_Analysis[Q3 Average], 0)</f>
        <v>121.40770000000001</v>
      </c>
      <c r="AL700" s="32">
        <f>_xlfn.XLOOKUP(Master1[[#This Row],[cu_id]],Revenue_Analysis[cuid],Revenue_Analysis[Q4 Average], 0)</f>
        <v>107.0008</v>
      </c>
      <c r="AM700" s="34">
        <v>0.33333333333333331</v>
      </c>
      <c r="AN700" s="35">
        <v>0.70833333333333337</v>
      </c>
      <c r="AO700" s="35" t="s">
        <v>4592</v>
      </c>
      <c r="AP700" s="35" t="s">
        <v>4592</v>
      </c>
      <c r="AQ700" s="20" t="s">
        <v>0</v>
      </c>
      <c r="AR700" s="20"/>
      <c r="AS700" s="14">
        <f>IFERROR(_xlfn.XLOOKUP(Master1[[#This Row],[cu_id]],StopTimes[cu_ID],StopTimes[Average Stop Time]), 0)</f>
        <v>13.721428571666667</v>
      </c>
      <c r="AT700" s="14">
        <f>IF(Master1[[#This Row],[RSP StopTime Override]] &lt;&gt; "",Master1[[#This Row],[RSP StopTime Override]],IF(Master1[[#This Row],[Avg Stop Time Helper]] &lt;&gt; 0, Master1[[#This Row],[Avg Stop Time Helper]],Average_Stop_Time))</f>
        <v>13.721428571666667</v>
      </c>
      <c r="AU700" s="13"/>
    </row>
    <row r="701" spans="1:47" x14ac:dyDescent="0.3">
      <c r="A701" s="18" t="s">
        <v>3226</v>
      </c>
      <c r="B701" s="20">
        <v>6</v>
      </c>
      <c r="C701" s="20" t="s">
        <v>6</v>
      </c>
      <c r="D701" s="19">
        <v>532734</v>
      </c>
      <c r="E701" s="19" t="s">
        <v>13</v>
      </c>
      <c r="F701" s="19" t="s">
        <v>4836</v>
      </c>
      <c r="G701" s="19" t="s">
        <v>4837</v>
      </c>
      <c r="H701" s="19" t="s">
        <v>5</v>
      </c>
      <c r="I701" s="19" t="s">
        <v>4795</v>
      </c>
      <c r="J701" s="19" t="s">
        <v>4</v>
      </c>
      <c r="K701" s="19" t="s">
        <v>4792</v>
      </c>
      <c r="L701" s="21" t="s">
        <v>19</v>
      </c>
      <c r="M701" s="20" t="s">
        <v>18</v>
      </c>
      <c r="N701" s="20" t="s">
        <v>2</v>
      </c>
      <c r="O701" s="20">
        <v>80</v>
      </c>
      <c r="P701" s="20">
        <v>0</v>
      </c>
      <c r="Q701" s="20">
        <v>0</v>
      </c>
      <c r="R701" s="20">
        <v>80</v>
      </c>
      <c r="S701" s="20">
        <v>0</v>
      </c>
      <c r="T701" s="20">
        <v>0</v>
      </c>
      <c r="U701" s="20">
        <v>13</v>
      </c>
      <c r="V701" s="30"/>
      <c r="W701" s="30"/>
      <c r="X701" s="33">
        <f>IFERROR(1 -(Master1[[#This Row],[Avg Garment Scans per Delivery]]/Master1[[#This Row],[Garment Inventory]]), 0)</f>
        <v>0</v>
      </c>
      <c r="Y701" s="30"/>
      <c r="Z701" s="30"/>
      <c r="AA701" s="32">
        <f>_xlfn.XLOOKUP(Master1[[#This Row],[cu_id]], Revenue_Analysis[cuid], Revenue_Analysis[Q1 Low Deviation], 0)</f>
        <v>52.43</v>
      </c>
      <c r="AB701" s="32">
        <f>_xlfn.XLOOKUP(Master1[[#This Row],[cu_id]],Revenue_Analysis[cuid],Revenue_Analysis[Q1 High Deviation], 0)</f>
        <v>52.43</v>
      </c>
      <c r="AC701" s="32">
        <f>_xlfn.XLOOKUP(Master1[[#This Row],[cu_id]],Revenue_Analysis[cuid],Revenue_Analysis[Q2 Low Deviation], 0)</f>
        <v>40.456299999999999</v>
      </c>
      <c r="AD701" s="32">
        <f>_xlfn.XLOOKUP(Master1[[#This Row],[cu_id]],Revenue_Analysis[cuid],Revenue_Analysis[Q2 High Deviation], 0)</f>
        <v>74.378699999999995</v>
      </c>
      <c r="AE701" s="32">
        <f>_xlfn.XLOOKUP(Master1[[#This Row],[cu_id]],Revenue_Analysis[cuid],Revenue_Analysis[Q3 Low Deviation], 0)</f>
        <v>38.93</v>
      </c>
      <c r="AF701" s="32">
        <f>_xlfn.XLOOKUP(Master1[[#This Row],[cu_id]],Revenue_Analysis[cuid],Revenue_Analysis[Q3 High Deviation], 0)</f>
        <v>43.042400000000001</v>
      </c>
      <c r="AG701" s="32">
        <f>_xlfn.XLOOKUP(Master1[[#This Row],[cu_id]],Revenue_Analysis[cuid],Revenue_Analysis[Q4 Low Deviation], 0)</f>
        <v>52.43</v>
      </c>
      <c r="AH701" s="32">
        <f>_xlfn.XLOOKUP(Master1[[#This Row],[cu_id]],Revenue_Analysis[cuid],Revenue_Analysis[Q4 High Deviation], 0)</f>
        <v>52.43</v>
      </c>
      <c r="AI701" s="32">
        <f>_xlfn.XLOOKUP(Master1[[#This Row],[cu_id]],Revenue_Analysis[cuid],Revenue_Analysis[Q1 Average], 0)</f>
        <v>52.43</v>
      </c>
      <c r="AJ701" s="32">
        <f>_xlfn.XLOOKUP(Master1[[#This Row],[cu_id]],Revenue_Analysis[cuid],Revenue_Analysis[Q2 Average], 0)</f>
        <v>57.417499999999997</v>
      </c>
      <c r="AK701" s="32">
        <f>_xlfn.XLOOKUP(Master1[[#This Row],[cu_id]],Revenue_Analysis[cuid],Revenue_Analysis[Q3 Average], 0)</f>
        <v>40.986199999999997</v>
      </c>
      <c r="AL701" s="32">
        <f>_xlfn.XLOOKUP(Master1[[#This Row],[cu_id]],Revenue_Analysis[cuid],Revenue_Analysis[Q4 Average], 0)</f>
        <v>52.43</v>
      </c>
      <c r="AM701" s="34" t="s">
        <v>4592</v>
      </c>
      <c r="AN701" s="35" t="s">
        <v>4592</v>
      </c>
      <c r="AO701" s="35" t="s">
        <v>4592</v>
      </c>
      <c r="AP701" s="35" t="s">
        <v>4592</v>
      </c>
      <c r="AQ701" s="20" t="s">
        <v>0</v>
      </c>
      <c r="AR701" s="20"/>
      <c r="AS701" s="14">
        <f>IFERROR(_xlfn.XLOOKUP(Master1[[#This Row],[cu_id]],StopTimes[cu_ID],StopTimes[Average Stop Time]), 0)</f>
        <v>3.635416666666667</v>
      </c>
      <c r="AT701" s="14">
        <f>IF(Master1[[#This Row],[RSP StopTime Override]] &lt;&gt; "",Master1[[#This Row],[RSP StopTime Override]],IF(Master1[[#This Row],[Avg Stop Time Helper]] &lt;&gt; 0, Master1[[#This Row],[Avg Stop Time Helper]],Average_Stop_Time))</f>
        <v>3.635416666666667</v>
      </c>
      <c r="AU701" s="13"/>
    </row>
    <row r="702" spans="1:47" x14ac:dyDescent="0.3">
      <c r="A702" s="18" t="s">
        <v>3227</v>
      </c>
      <c r="B702" s="20">
        <v>6</v>
      </c>
      <c r="C702" s="20" t="s">
        <v>7</v>
      </c>
      <c r="D702" s="19">
        <v>532736</v>
      </c>
      <c r="E702" s="19" t="s">
        <v>13</v>
      </c>
      <c r="F702" s="19" t="s">
        <v>4946</v>
      </c>
      <c r="G702" s="19" t="s">
        <v>4947</v>
      </c>
      <c r="H702" s="19" t="s">
        <v>5</v>
      </c>
      <c r="I702" s="19" t="s">
        <v>4595</v>
      </c>
      <c r="J702" s="19" t="s">
        <v>4</v>
      </c>
      <c r="K702" s="19" t="s">
        <v>4591</v>
      </c>
      <c r="L702" s="21" t="s">
        <v>16</v>
      </c>
      <c r="M702" s="20" t="s">
        <v>3</v>
      </c>
      <c r="N702" s="20" t="s">
        <v>2</v>
      </c>
      <c r="O702" s="20">
        <v>80</v>
      </c>
      <c r="P702" s="20">
        <v>0</v>
      </c>
      <c r="Q702" s="20">
        <v>0</v>
      </c>
      <c r="R702" s="20">
        <v>0</v>
      </c>
      <c r="S702" s="20">
        <v>0</v>
      </c>
      <c r="T702" s="20">
        <v>80</v>
      </c>
      <c r="U702" s="20">
        <v>52</v>
      </c>
      <c r="V702" s="30"/>
      <c r="W702" s="30"/>
      <c r="X702" s="33">
        <f>IFERROR(1 -(Master1[[#This Row],[Avg Garment Scans per Delivery]]/Master1[[#This Row],[Garment Inventory]]), 0)</f>
        <v>0</v>
      </c>
      <c r="Y702" s="30"/>
      <c r="Z702" s="30"/>
      <c r="AA702" s="32">
        <f>_xlfn.XLOOKUP(Master1[[#This Row],[cu_id]], Revenue_Analysis[cuid], Revenue_Analysis[Q1 Low Deviation], 0)</f>
        <v>51.857100000000003</v>
      </c>
      <c r="AB702" s="32">
        <f>_xlfn.XLOOKUP(Master1[[#This Row],[cu_id]],Revenue_Analysis[cuid],Revenue_Analysis[Q1 High Deviation], 0)</f>
        <v>85.047899999999998</v>
      </c>
      <c r="AC702" s="32">
        <f>_xlfn.XLOOKUP(Master1[[#This Row],[cu_id]],Revenue_Analysis[cuid],Revenue_Analysis[Q2 Low Deviation], 0)</f>
        <v>57.5503</v>
      </c>
      <c r="AD702" s="32">
        <f>_xlfn.XLOOKUP(Master1[[#This Row],[cu_id]],Revenue_Analysis[cuid],Revenue_Analysis[Q2 High Deviation], 0)</f>
        <v>102.2805</v>
      </c>
      <c r="AE702" s="32">
        <f>_xlfn.XLOOKUP(Master1[[#This Row],[cu_id]],Revenue_Analysis[cuid],Revenue_Analysis[Q3 Low Deviation], 0)</f>
        <v>61.246600000000001</v>
      </c>
      <c r="AF702" s="32">
        <f>_xlfn.XLOOKUP(Master1[[#This Row],[cu_id]],Revenue_Analysis[cuid],Revenue_Analysis[Q3 High Deviation], 0)</f>
        <v>103.0206</v>
      </c>
      <c r="AG702" s="32">
        <f>_xlfn.XLOOKUP(Master1[[#This Row],[cu_id]],Revenue_Analysis[cuid],Revenue_Analysis[Q4 Low Deviation], 0)</f>
        <v>52.950499999999998</v>
      </c>
      <c r="AH702" s="32">
        <f>_xlfn.XLOOKUP(Master1[[#This Row],[cu_id]],Revenue_Analysis[cuid],Revenue_Analysis[Q4 High Deviation], 0)</f>
        <v>74.947900000000004</v>
      </c>
      <c r="AI702" s="32">
        <f>_xlfn.XLOOKUP(Master1[[#This Row],[cu_id]],Revenue_Analysis[cuid],Revenue_Analysis[Q1 Average], 0)</f>
        <v>68.452500000000001</v>
      </c>
      <c r="AJ702" s="32">
        <f>_xlfn.XLOOKUP(Master1[[#This Row],[cu_id]],Revenue_Analysis[cuid],Revenue_Analysis[Q2 Average], 0)</f>
        <v>79.915400000000005</v>
      </c>
      <c r="AK702" s="32">
        <f>_xlfn.XLOOKUP(Master1[[#This Row],[cu_id]],Revenue_Analysis[cuid],Revenue_Analysis[Q3 Average], 0)</f>
        <v>82.133600000000001</v>
      </c>
      <c r="AL702" s="32">
        <f>_xlfn.XLOOKUP(Master1[[#This Row],[cu_id]],Revenue_Analysis[cuid],Revenue_Analysis[Q4 Average], 0)</f>
        <v>63.949199999999998</v>
      </c>
      <c r="AM702" s="34">
        <v>0.39583333333333331</v>
      </c>
      <c r="AN702" s="35">
        <v>0.70833333333333337</v>
      </c>
      <c r="AO702" s="35" t="s">
        <v>4592</v>
      </c>
      <c r="AP702" s="35" t="s">
        <v>4592</v>
      </c>
      <c r="AQ702" s="20" t="s">
        <v>0</v>
      </c>
      <c r="AR702" s="20"/>
      <c r="AS702" s="14">
        <f>IFERROR(_xlfn.XLOOKUP(Master1[[#This Row],[cu_id]],StopTimes[cu_ID],StopTimes[Average Stop Time]), 0)</f>
        <v>6.8047619050000003</v>
      </c>
      <c r="AT702" s="14">
        <f>IF(Master1[[#This Row],[RSP StopTime Override]] &lt;&gt; "",Master1[[#This Row],[RSP StopTime Override]],IF(Master1[[#This Row],[Avg Stop Time Helper]] &lt;&gt; 0, Master1[[#This Row],[Avg Stop Time Helper]],Average_Stop_Time))</f>
        <v>6.8047619050000003</v>
      </c>
      <c r="AU702" s="13"/>
    </row>
    <row r="703" spans="1:47" x14ac:dyDescent="0.3">
      <c r="A703" s="18" t="s">
        <v>3228</v>
      </c>
      <c r="B703" s="20">
        <v>52</v>
      </c>
      <c r="C703" s="20" t="s">
        <v>9</v>
      </c>
      <c r="D703" s="19">
        <v>532738</v>
      </c>
      <c r="E703" s="19" t="s">
        <v>13</v>
      </c>
      <c r="F703" s="19" t="s">
        <v>6573</v>
      </c>
      <c r="G703" s="19" t="s">
        <v>6574</v>
      </c>
      <c r="H703" s="19" t="s">
        <v>5</v>
      </c>
      <c r="I703" s="19" t="s">
        <v>4977</v>
      </c>
      <c r="J703" s="19" t="s">
        <v>4</v>
      </c>
      <c r="K703" s="19" t="s">
        <v>5206</v>
      </c>
      <c r="L703" s="21" t="s">
        <v>16</v>
      </c>
      <c r="M703" s="20" t="s">
        <v>3</v>
      </c>
      <c r="N703" s="20" t="s">
        <v>2</v>
      </c>
      <c r="O703" s="20">
        <v>106</v>
      </c>
      <c r="P703" s="20">
        <v>106</v>
      </c>
      <c r="Q703" s="20">
        <v>0</v>
      </c>
      <c r="R703" s="20">
        <v>0</v>
      </c>
      <c r="S703" s="20">
        <v>0</v>
      </c>
      <c r="T703" s="20">
        <v>0</v>
      </c>
      <c r="U703" s="20">
        <v>53</v>
      </c>
      <c r="V703" s="30"/>
      <c r="W703" s="30"/>
      <c r="X703" s="33">
        <f>IFERROR(1 -(Master1[[#This Row],[Avg Garment Scans per Delivery]]/Master1[[#This Row],[Garment Inventory]]), 0)</f>
        <v>0</v>
      </c>
      <c r="Y703" s="30"/>
      <c r="Z703" s="30"/>
      <c r="AA703" s="32">
        <f>_xlfn.XLOOKUP(Master1[[#This Row],[cu_id]], Revenue_Analysis[cuid], Revenue_Analysis[Q1 Low Deviation], 0)</f>
        <v>30.240400000000001</v>
      </c>
      <c r="AB703" s="32">
        <f>_xlfn.XLOOKUP(Master1[[#This Row],[cu_id]],Revenue_Analysis[cuid],Revenue_Analysis[Q1 High Deviation], 0)</f>
        <v>31.838000000000001</v>
      </c>
      <c r="AC703" s="32">
        <f>_xlfn.XLOOKUP(Master1[[#This Row],[cu_id]],Revenue_Analysis[cuid],Revenue_Analysis[Q2 Low Deviation], 0)</f>
        <v>32.166499999999999</v>
      </c>
      <c r="AD703" s="32">
        <f>_xlfn.XLOOKUP(Master1[[#This Row],[cu_id]],Revenue_Analysis[cuid],Revenue_Analysis[Q2 High Deviation], 0)</f>
        <v>37.597700000000003</v>
      </c>
      <c r="AE703" s="32">
        <f>_xlfn.XLOOKUP(Master1[[#This Row],[cu_id]],Revenue_Analysis[cuid],Revenue_Analysis[Q3 Low Deviation], 0)</f>
        <v>36.165599999999998</v>
      </c>
      <c r="AF703" s="32">
        <f>_xlfn.XLOOKUP(Master1[[#This Row],[cu_id]],Revenue_Analysis[cuid],Revenue_Analysis[Q3 High Deviation], 0)</f>
        <v>38.4236</v>
      </c>
      <c r="AG703" s="32">
        <f>_xlfn.XLOOKUP(Master1[[#This Row],[cu_id]],Revenue_Analysis[cuid],Revenue_Analysis[Q4 Low Deviation], 0)</f>
        <v>26.7288</v>
      </c>
      <c r="AH703" s="32">
        <f>_xlfn.XLOOKUP(Master1[[#This Row],[cu_id]],Revenue_Analysis[cuid],Revenue_Analysis[Q4 High Deviation], 0)</f>
        <v>48.392800000000001</v>
      </c>
      <c r="AI703" s="32">
        <f>_xlfn.XLOOKUP(Master1[[#This Row],[cu_id]],Revenue_Analysis[cuid],Revenue_Analysis[Q1 Average], 0)</f>
        <v>31.039200000000001</v>
      </c>
      <c r="AJ703" s="32">
        <f>_xlfn.XLOOKUP(Master1[[#This Row],[cu_id]],Revenue_Analysis[cuid],Revenue_Analysis[Q2 Average], 0)</f>
        <v>34.882100000000001</v>
      </c>
      <c r="AK703" s="32">
        <f>_xlfn.XLOOKUP(Master1[[#This Row],[cu_id]],Revenue_Analysis[cuid],Revenue_Analysis[Q3 Average], 0)</f>
        <v>37.294600000000003</v>
      </c>
      <c r="AL703" s="32">
        <f>_xlfn.XLOOKUP(Master1[[#This Row],[cu_id]],Revenue_Analysis[cuid],Revenue_Analysis[Q4 Average], 0)</f>
        <v>37.5608</v>
      </c>
      <c r="AM703" s="34">
        <v>0.41666666666666669</v>
      </c>
      <c r="AN703" s="35">
        <v>0.70833333333333337</v>
      </c>
      <c r="AO703" s="35" t="s">
        <v>4592</v>
      </c>
      <c r="AP703" s="35" t="s">
        <v>4592</v>
      </c>
      <c r="AQ703" s="20" t="s">
        <v>0</v>
      </c>
      <c r="AR703" s="20"/>
      <c r="AS703" s="14">
        <f>IFERROR(_xlfn.XLOOKUP(Master1[[#This Row],[cu_id]],StopTimes[cu_ID],StopTimes[Average Stop Time]), 0)</f>
        <v>0.1</v>
      </c>
      <c r="AT703" s="14">
        <f>IF(Master1[[#This Row],[RSP StopTime Override]] &lt;&gt; "",Master1[[#This Row],[RSP StopTime Override]],IF(Master1[[#This Row],[Avg Stop Time Helper]] &lt;&gt; 0, Master1[[#This Row],[Avg Stop Time Helper]],Average_Stop_Time))</f>
        <v>0.1</v>
      </c>
      <c r="AU703" s="13"/>
    </row>
    <row r="704" spans="1:47" x14ac:dyDescent="0.3">
      <c r="A704" s="18" t="s">
        <v>3229</v>
      </c>
      <c r="B704" s="20">
        <v>6</v>
      </c>
      <c r="C704" s="20" t="s">
        <v>12</v>
      </c>
      <c r="D704" s="19">
        <v>532739</v>
      </c>
      <c r="E704" s="19" t="s">
        <v>13</v>
      </c>
      <c r="F704" s="19" t="s">
        <v>4755</v>
      </c>
      <c r="G704" s="19" t="s">
        <v>4756</v>
      </c>
      <c r="H704" s="19" t="s">
        <v>5</v>
      </c>
      <c r="I704" s="19" t="s">
        <v>4701</v>
      </c>
      <c r="J704" s="19" t="s">
        <v>4</v>
      </c>
      <c r="K704" s="19" t="s">
        <v>4702</v>
      </c>
      <c r="L704" s="21" t="s">
        <v>16</v>
      </c>
      <c r="M704" s="20" t="s">
        <v>3</v>
      </c>
      <c r="N704" s="20" t="s">
        <v>2</v>
      </c>
      <c r="O704" s="20">
        <v>95</v>
      </c>
      <c r="P704" s="20">
        <v>0</v>
      </c>
      <c r="Q704" s="20">
        <v>95</v>
      </c>
      <c r="R704" s="20">
        <v>0</v>
      </c>
      <c r="S704" s="20">
        <v>0</v>
      </c>
      <c r="T704" s="20">
        <v>0</v>
      </c>
      <c r="U704" s="20">
        <v>53</v>
      </c>
      <c r="V704" s="30"/>
      <c r="W704" s="30"/>
      <c r="X704" s="33">
        <f>IFERROR(1 -(Master1[[#This Row],[Avg Garment Scans per Delivery]]/Master1[[#This Row],[Garment Inventory]]), 0)</f>
        <v>0</v>
      </c>
      <c r="Y704" s="30"/>
      <c r="Z704" s="30"/>
      <c r="AA704" s="32">
        <f>_xlfn.XLOOKUP(Master1[[#This Row],[cu_id]], Revenue_Analysis[cuid], Revenue_Analysis[Q1 Low Deviation], 0)</f>
        <v>79.0959</v>
      </c>
      <c r="AB704" s="32">
        <f>_xlfn.XLOOKUP(Master1[[#This Row],[cu_id]],Revenue_Analysis[cuid],Revenue_Analysis[Q1 High Deviation], 0)</f>
        <v>88.108699999999999</v>
      </c>
      <c r="AC704" s="32">
        <f>_xlfn.XLOOKUP(Master1[[#This Row],[cu_id]],Revenue_Analysis[cuid],Revenue_Analysis[Q2 Low Deviation], 0)</f>
        <v>71.964699999999993</v>
      </c>
      <c r="AD704" s="32">
        <f>_xlfn.XLOOKUP(Master1[[#This Row],[cu_id]],Revenue_Analysis[cuid],Revenue_Analysis[Q2 High Deviation], 0)</f>
        <v>94.649500000000003</v>
      </c>
      <c r="AE704" s="32">
        <f>_xlfn.XLOOKUP(Master1[[#This Row],[cu_id]],Revenue_Analysis[cuid],Revenue_Analysis[Q3 Low Deviation], 0)</f>
        <v>93.051000000000002</v>
      </c>
      <c r="AF704" s="32">
        <f>_xlfn.XLOOKUP(Master1[[#This Row],[cu_id]],Revenue_Analysis[cuid],Revenue_Analysis[Q3 High Deviation], 0)</f>
        <v>93.796599999999998</v>
      </c>
      <c r="AG704" s="32">
        <f>_xlfn.XLOOKUP(Master1[[#This Row],[cu_id]],Revenue_Analysis[cuid],Revenue_Analysis[Q4 Low Deviation], 0)</f>
        <v>66.299400000000006</v>
      </c>
      <c r="AH704" s="32">
        <f>_xlfn.XLOOKUP(Master1[[#This Row],[cu_id]],Revenue_Analysis[cuid],Revenue_Analysis[Q4 High Deviation], 0)</f>
        <v>87.139200000000002</v>
      </c>
      <c r="AI704" s="32">
        <f>_xlfn.XLOOKUP(Master1[[#This Row],[cu_id]],Revenue_Analysis[cuid],Revenue_Analysis[Q1 Average], 0)</f>
        <v>83.6023</v>
      </c>
      <c r="AJ704" s="32">
        <f>_xlfn.XLOOKUP(Master1[[#This Row],[cu_id]],Revenue_Analysis[cuid],Revenue_Analysis[Q2 Average], 0)</f>
        <v>83.307100000000005</v>
      </c>
      <c r="AK704" s="32">
        <f>_xlfn.XLOOKUP(Master1[[#This Row],[cu_id]],Revenue_Analysis[cuid],Revenue_Analysis[Q3 Average], 0)</f>
        <v>93.4238</v>
      </c>
      <c r="AL704" s="32">
        <f>_xlfn.XLOOKUP(Master1[[#This Row],[cu_id]],Revenue_Analysis[cuid],Revenue_Analysis[Q4 Average], 0)</f>
        <v>76.719300000000004</v>
      </c>
      <c r="AM704" s="34">
        <v>0.375</v>
      </c>
      <c r="AN704" s="35">
        <v>0.70833333333333337</v>
      </c>
      <c r="AO704" s="35" t="s">
        <v>4592</v>
      </c>
      <c r="AP704" s="35" t="s">
        <v>4592</v>
      </c>
      <c r="AQ704" s="20" t="s">
        <v>0</v>
      </c>
      <c r="AR704" s="20"/>
      <c r="AS704" s="14">
        <f>IFERROR(_xlfn.XLOOKUP(Master1[[#This Row],[cu_id]],StopTimes[cu_ID],StopTimes[Average Stop Time]), 0)</f>
        <v>9.90625</v>
      </c>
      <c r="AT704" s="14">
        <f>IF(Master1[[#This Row],[RSP StopTime Override]] &lt;&gt; "",Master1[[#This Row],[RSP StopTime Override]],IF(Master1[[#This Row],[Avg Stop Time Helper]] &lt;&gt; 0, Master1[[#This Row],[Avg Stop Time Helper]],Average_Stop_Time))</f>
        <v>9.90625</v>
      </c>
      <c r="AU704" s="13"/>
    </row>
    <row r="705" spans="1:47" x14ac:dyDescent="0.3">
      <c r="A705" s="18" t="s">
        <v>3230</v>
      </c>
      <c r="B705" s="20">
        <v>50</v>
      </c>
      <c r="C705" s="20" t="s">
        <v>12</v>
      </c>
      <c r="D705" s="19">
        <v>532741</v>
      </c>
      <c r="E705" s="19" t="s">
        <v>13</v>
      </c>
      <c r="F705" s="19" t="s">
        <v>5907</v>
      </c>
      <c r="G705" s="19" t="s">
        <v>5908</v>
      </c>
      <c r="H705" s="19" t="s">
        <v>5</v>
      </c>
      <c r="I705" s="19" t="s">
        <v>5241</v>
      </c>
      <c r="J705" s="19" t="s">
        <v>4</v>
      </c>
      <c r="K705" s="19" t="s">
        <v>4651</v>
      </c>
      <c r="L705" s="21" t="s">
        <v>21</v>
      </c>
      <c r="M705" s="20" t="s">
        <v>20</v>
      </c>
      <c r="N705" s="20" t="s">
        <v>2</v>
      </c>
      <c r="O705" s="20">
        <v>163</v>
      </c>
      <c r="P705" s="20">
        <v>0</v>
      </c>
      <c r="Q705" s="20">
        <v>163</v>
      </c>
      <c r="R705" s="20">
        <v>0</v>
      </c>
      <c r="S705" s="20">
        <v>0</v>
      </c>
      <c r="T705" s="20">
        <v>0</v>
      </c>
      <c r="U705" s="20">
        <v>12</v>
      </c>
      <c r="V705" s="30"/>
      <c r="W705" s="30"/>
      <c r="X705" s="33">
        <f>IFERROR(1 -(Master1[[#This Row],[Avg Garment Scans per Delivery]]/Master1[[#This Row],[Garment Inventory]]), 0)</f>
        <v>0</v>
      </c>
      <c r="Y705" s="30"/>
      <c r="Z705" s="30"/>
      <c r="AA705" s="32">
        <f>_xlfn.XLOOKUP(Master1[[#This Row],[cu_id]], Revenue_Analysis[cuid], Revenue_Analysis[Q1 Low Deviation], 0)</f>
        <v>61.35</v>
      </c>
      <c r="AB705" s="32">
        <f>_xlfn.XLOOKUP(Master1[[#This Row],[cu_id]],Revenue_Analysis[cuid],Revenue_Analysis[Q1 High Deviation], 0)</f>
        <v>63.35</v>
      </c>
      <c r="AC705" s="32">
        <f>_xlfn.XLOOKUP(Master1[[#This Row],[cu_id]],Revenue_Analysis[cuid],Revenue_Analysis[Q2 Low Deviation], 0)</f>
        <v>63.583300000000001</v>
      </c>
      <c r="AD705" s="32">
        <f>_xlfn.XLOOKUP(Master1[[#This Row],[cu_id]],Revenue_Analysis[cuid],Revenue_Analysis[Q2 High Deviation], 0)</f>
        <v>65.716700000000003</v>
      </c>
      <c r="AE705" s="32">
        <f>_xlfn.XLOOKUP(Master1[[#This Row],[cu_id]],Revenue_Analysis[cuid],Revenue_Analysis[Q3 Low Deviation], 0)</f>
        <v>68.48</v>
      </c>
      <c r="AF705" s="32">
        <f>_xlfn.XLOOKUP(Master1[[#This Row],[cu_id]],Revenue_Analysis[cuid],Revenue_Analysis[Q3 High Deviation], 0)</f>
        <v>72.08</v>
      </c>
      <c r="AG705" s="32">
        <f>_xlfn.XLOOKUP(Master1[[#This Row],[cu_id]],Revenue_Analysis[cuid],Revenue_Analysis[Q4 Low Deviation], 0)</f>
        <v>61.6</v>
      </c>
      <c r="AH705" s="32">
        <f>_xlfn.XLOOKUP(Master1[[#This Row],[cu_id]],Revenue_Analysis[cuid],Revenue_Analysis[Q4 High Deviation], 0)</f>
        <v>61.6</v>
      </c>
      <c r="AI705" s="32">
        <f>_xlfn.XLOOKUP(Master1[[#This Row],[cu_id]],Revenue_Analysis[cuid],Revenue_Analysis[Q1 Average], 0)</f>
        <v>62.35</v>
      </c>
      <c r="AJ705" s="32">
        <f>_xlfn.XLOOKUP(Master1[[#This Row],[cu_id]],Revenue_Analysis[cuid],Revenue_Analysis[Q2 Average], 0)</f>
        <v>64.650000000000006</v>
      </c>
      <c r="AK705" s="32">
        <f>_xlfn.XLOOKUP(Master1[[#This Row],[cu_id]],Revenue_Analysis[cuid],Revenue_Analysis[Q3 Average], 0)</f>
        <v>70.28</v>
      </c>
      <c r="AL705" s="32">
        <f>_xlfn.XLOOKUP(Master1[[#This Row],[cu_id]],Revenue_Analysis[cuid],Revenue_Analysis[Q4 Average], 0)</f>
        <v>61.6</v>
      </c>
      <c r="AM705" s="34">
        <v>0.41666666666666669</v>
      </c>
      <c r="AN705" s="35">
        <v>0.66666666666666663</v>
      </c>
      <c r="AO705" s="35" t="s">
        <v>4592</v>
      </c>
      <c r="AP705" s="35" t="s">
        <v>4592</v>
      </c>
      <c r="AQ705" s="20" t="s">
        <v>0</v>
      </c>
      <c r="AR705" s="20"/>
      <c r="AS705" s="14">
        <f>IFERROR(_xlfn.XLOOKUP(Master1[[#This Row],[cu_id]],StopTimes[cu_ID],StopTimes[Average Stop Time]), 0)</f>
        <v>2.3250000000000002</v>
      </c>
      <c r="AT705" s="14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705" s="13">
        <v>3</v>
      </c>
    </row>
    <row r="706" spans="1:47" x14ac:dyDescent="0.3">
      <c r="A706" s="18" t="s">
        <v>3231</v>
      </c>
      <c r="B706" s="20">
        <v>6</v>
      </c>
      <c r="C706" s="20" t="s">
        <v>14</v>
      </c>
      <c r="D706" s="19">
        <v>499014</v>
      </c>
      <c r="E706" s="19" t="s">
        <v>89</v>
      </c>
      <c r="F706" s="19" t="s">
        <v>44</v>
      </c>
      <c r="G706" s="19" t="s">
        <v>4877</v>
      </c>
      <c r="H706" s="19" t="s">
        <v>4878</v>
      </c>
      <c r="I706" s="19" t="s">
        <v>4595</v>
      </c>
      <c r="J706" s="19" t="s">
        <v>4</v>
      </c>
      <c r="K706" s="19" t="s">
        <v>4611</v>
      </c>
      <c r="L706" s="21" t="s">
        <v>24</v>
      </c>
      <c r="M706" s="20" t="s">
        <v>23</v>
      </c>
      <c r="N706" s="20" t="s">
        <v>2</v>
      </c>
      <c r="O706" s="20">
        <v>65</v>
      </c>
      <c r="P706" s="20">
        <v>0</v>
      </c>
      <c r="Q706" s="20">
        <v>0</v>
      </c>
      <c r="R706" s="20">
        <v>0</v>
      </c>
      <c r="S706" s="20">
        <v>65</v>
      </c>
      <c r="T706" s="20">
        <v>0</v>
      </c>
      <c r="U706" s="20">
        <v>33</v>
      </c>
      <c r="V706" s="30"/>
      <c r="W706" s="30">
        <v>6</v>
      </c>
      <c r="X706" s="33">
        <f>IFERROR(1 -(Master1[[#This Row],[Avg Garment Scans per Delivery]]/Master1[[#This Row],[Garment Inventory]]), 0)</f>
        <v>0</v>
      </c>
      <c r="Y706" s="30"/>
      <c r="Z706" s="30"/>
      <c r="AA706" s="32">
        <f>_xlfn.XLOOKUP(Master1[[#This Row],[cu_id]], Revenue_Analysis[cuid], Revenue_Analysis[Q1 Low Deviation], 0)</f>
        <v>40.4955</v>
      </c>
      <c r="AB706" s="32">
        <f>_xlfn.XLOOKUP(Master1[[#This Row],[cu_id]],Revenue_Analysis[cuid],Revenue_Analysis[Q1 High Deviation], 0)</f>
        <v>137.77109999999999</v>
      </c>
      <c r="AC706" s="32">
        <f>_xlfn.XLOOKUP(Master1[[#This Row],[cu_id]],Revenue_Analysis[cuid],Revenue_Analysis[Q2 Low Deviation], 0)</f>
        <v>52.855600000000003</v>
      </c>
      <c r="AD706" s="32">
        <f>_xlfn.XLOOKUP(Master1[[#This Row],[cu_id]],Revenue_Analysis[cuid],Revenue_Analysis[Q2 High Deviation], 0)</f>
        <v>53.9178</v>
      </c>
      <c r="AE706" s="32">
        <f>_xlfn.XLOOKUP(Master1[[#This Row],[cu_id]],Revenue_Analysis[cuid],Revenue_Analysis[Q3 Low Deviation], 0)</f>
        <v>37.4422</v>
      </c>
      <c r="AF706" s="32">
        <f>_xlfn.XLOOKUP(Master1[[#This Row],[cu_id]],Revenue_Analysis[cuid],Revenue_Analysis[Q3 High Deviation], 0)</f>
        <v>168.2244</v>
      </c>
      <c r="AG706" s="32">
        <f>_xlfn.XLOOKUP(Master1[[#This Row],[cu_id]],Revenue_Analysis[cuid],Revenue_Analysis[Q4 Low Deviation], 0)</f>
        <v>65.962299999999999</v>
      </c>
      <c r="AH706" s="32">
        <f>_xlfn.XLOOKUP(Master1[[#This Row],[cu_id]],Revenue_Analysis[cuid],Revenue_Analysis[Q4 High Deviation], 0)</f>
        <v>123.69110000000001</v>
      </c>
      <c r="AI706" s="32">
        <f>_xlfn.XLOOKUP(Master1[[#This Row],[cu_id]],Revenue_Analysis[cuid],Revenue_Analysis[Q1 Average], 0)</f>
        <v>89.133300000000006</v>
      </c>
      <c r="AJ706" s="32">
        <f>_xlfn.XLOOKUP(Master1[[#This Row],[cu_id]],Revenue_Analysis[cuid],Revenue_Analysis[Q2 Average], 0)</f>
        <v>53.386699999999998</v>
      </c>
      <c r="AK706" s="32">
        <f>_xlfn.XLOOKUP(Master1[[#This Row],[cu_id]],Revenue_Analysis[cuid],Revenue_Analysis[Q3 Average], 0)</f>
        <v>102.83329999999999</v>
      </c>
      <c r="AL706" s="32">
        <f>_xlfn.XLOOKUP(Master1[[#This Row],[cu_id]],Revenue_Analysis[cuid],Revenue_Analysis[Q4 Average], 0)</f>
        <v>94.826700000000002</v>
      </c>
      <c r="AM706" s="34">
        <v>0.375</v>
      </c>
      <c r="AN706" s="35">
        <v>0.70833333333333337</v>
      </c>
      <c r="AO706" s="35" t="s">
        <v>4592</v>
      </c>
      <c r="AP706" s="35" t="s">
        <v>4592</v>
      </c>
      <c r="AQ706" s="20" t="s">
        <v>0</v>
      </c>
      <c r="AR706" s="20"/>
      <c r="AS706" s="14">
        <f>IFERROR(_xlfn.XLOOKUP(Master1[[#This Row],[cu_id]],StopTimes[cu_ID],StopTimes[Average Stop Time]), 0)</f>
        <v>0.8666666666666667</v>
      </c>
      <c r="AT706" s="14">
        <f>IF(Master1[[#This Row],[RSP StopTime Override]] &lt;&gt; "",Master1[[#This Row],[RSP StopTime Override]],IF(Master1[[#This Row],[Avg Stop Time Helper]] &lt;&gt; 0, Master1[[#This Row],[Avg Stop Time Helper]],Average_Stop_Time))</f>
        <v>0.8666666666666667</v>
      </c>
      <c r="AU706" s="13"/>
    </row>
    <row r="707" spans="1:47" x14ac:dyDescent="0.3">
      <c r="A707" s="18" t="s">
        <v>3232</v>
      </c>
      <c r="B707" s="20">
        <v>6</v>
      </c>
      <c r="C707" s="20" t="s">
        <v>14</v>
      </c>
      <c r="D707" s="19">
        <v>532137</v>
      </c>
      <c r="E707" s="19" t="s">
        <v>68</v>
      </c>
      <c r="F707" s="19" t="s">
        <v>4900</v>
      </c>
      <c r="G707" s="19" t="s">
        <v>4901</v>
      </c>
      <c r="H707" s="19" t="s">
        <v>5</v>
      </c>
      <c r="I707" s="19" t="s">
        <v>4595</v>
      </c>
      <c r="J707" s="19" t="s">
        <v>4</v>
      </c>
      <c r="K707" s="19" t="s">
        <v>4591</v>
      </c>
      <c r="L707" s="21" t="s">
        <v>16</v>
      </c>
      <c r="M707" s="20" t="s">
        <v>3</v>
      </c>
      <c r="N707" s="20" t="s">
        <v>2</v>
      </c>
      <c r="O707" s="20">
        <v>95</v>
      </c>
      <c r="P707" s="20">
        <v>0</v>
      </c>
      <c r="Q707" s="20">
        <v>0</v>
      </c>
      <c r="R707" s="20">
        <v>0</v>
      </c>
      <c r="S707" s="20">
        <v>95</v>
      </c>
      <c r="T707" s="20">
        <v>0</v>
      </c>
      <c r="U707" s="20">
        <v>53</v>
      </c>
      <c r="V707" s="30"/>
      <c r="W707" s="30"/>
      <c r="X707" s="33">
        <f>IFERROR(1 -(Master1[[#This Row],[Avg Garment Scans per Delivery]]/Master1[[#This Row],[Garment Inventory]]), 0)</f>
        <v>0</v>
      </c>
      <c r="Y707" s="30"/>
      <c r="Z707" s="30"/>
      <c r="AA707" s="32">
        <f>_xlfn.XLOOKUP(Master1[[#This Row],[cu_id]], Revenue_Analysis[cuid], Revenue_Analysis[Q1 Low Deviation], 0)</f>
        <v>78.599900000000005</v>
      </c>
      <c r="AB707" s="32">
        <f>_xlfn.XLOOKUP(Master1[[#This Row],[cu_id]],Revenue_Analysis[cuid],Revenue_Analysis[Q1 High Deviation], 0)</f>
        <v>87.773899999999998</v>
      </c>
      <c r="AC707" s="32">
        <f>_xlfn.XLOOKUP(Master1[[#This Row],[cu_id]],Revenue_Analysis[cuid],Revenue_Analysis[Q2 Low Deviation], 0)</f>
        <v>88.257999999999996</v>
      </c>
      <c r="AD707" s="32">
        <f>_xlfn.XLOOKUP(Master1[[#This Row],[cu_id]],Revenue_Analysis[cuid],Revenue_Analysis[Q2 High Deviation], 0)</f>
        <v>92.034400000000005</v>
      </c>
      <c r="AE707" s="32">
        <f>_xlfn.XLOOKUP(Master1[[#This Row],[cu_id]],Revenue_Analysis[cuid],Revenue_Analysis[Q3 Low Deviation], 0)</f>
        <v>100.1785</v>
      </c>
      <c r="AF707" s="32">
        <f>_xlfn.XLOOKUP(Master1[[#This Row],[cu_id]],Revenue_Analysis[cuid],Revenue_Analysis[Q3 High Deviation], 0)</f>
        <v>102.7277</v>
      </c>
      <c r="AG707" s="32">
        <f>_xlfn.XLOOKUP(Master1[[#This Row],[cu_id]],Revenue_Analysis[cuid],Revenue_Analysis[Q4 Low Deviation], 0)</f>
        <v>74.66</v>
      </c>
      <c r="AH707" s="32">
        <f>_xlfn.XLOOKUP(Master1[[#This Row],[cu_id]],Revenue_Analysis[cuid],Revenue_Analysis[Q4 High Deviation], 0)</f>
        <v>82.02</v>
      </c>
      <c r="AI707" s="32">
        <f>_xlfn.XLOOKUP(Master1[[#This Row],[cu_id]],Revenue_Analysis[cuid],Revenue_Analysis[Q1 Average], 0)</f>
        <v>83.186899999999994</v>
      </c>
      <c r="AJ707" s="32">
        <f>_xlfn.XLOOKUP(Master1[[#This Row],[cu_id]],Revenue_Analysis[cuid],Revenue_Analysis[Q2 Average], 0)</f>
        <v>90.146199999999993</v>
      </c>
      <c r="AK707" s="32">
        <f>_xlfn.XLOOKUP(Master1[[#This Row],[cu_id]],Revenue_Analysis[cuid],Revenue_Analysis[Q3 Average], 0)</f>
        <v>101.45310000000001</v>
      </c>
      <c r="AL707" s="32">
        <f>_xlfn.XLOOKUP(Master1[[#This Row],[cu_id]],Revenue_Analysis[cuid],Revenue_Analysis[Q4 Average], 0)</f>
        <v>78.34</v>
      </c>
      <c r="AM707" s="34">
        <v>0.39583333333333331</v>
      </c>
      <c r="AN707" s="35">
        <v>0.70833333333333337</v>
      </c>
      <c r="AO707" s="35" t="s">
        <v>4592</v>
      </c>
      <c r="AP707" s="35" t="s">
        <v>4592</v>
      </c>
      <c r="AQ707" s="20" t="s">
        <v>0</v>
      </c>
      <c r="AR707" s="20"/>
      <c r="AS707" s="14">
        <f>IFERROR(_xlfn.XLOOKUP(Master1[[#This Row],[cu_id]],StopTimes[cu_ID],StopTimes[Average Stop Time]), 0)</f>
        <v>8.6104166666666675</v>
      </c>
      <c r="AT707" s="14">
        <f>IF(Master1[[#This Row],[RSP StopTime Override]] &lt;&gt; "",Master1[[#This Row],[RSP StopTime Override]],IF(Master1[[#This Row],[Avg Stop Time Helper]] &lt;&gt; 0, Master1[[#This Row],[Avg Stop Time Helper]],Average_Stop_Time))</f>
        <v>8.6104166666666675</v>
      </c>
      <c r="AU707" s="13"/>
    </row>
    <row r="708" spans="1:47" x14ac:dyDescent="0.3">
      <c r="A708" s="18" t="s">
        <v>3233</v>
      </c>
      <c r="B708" s="20">
        <v>50</v>
      </c>
      <c r="C708" s="20" t="s">
        <v>12</v>
      </c>
      <c r="D708" s="19">
        <v>99094</v>
      </c>
      <c r="E708" s="19" t="s">
        <v>13</v>
      </c>
      <c r="F708" s="19" t="s">
        <v>5875</v>
      </c>
      <c r="G708" s="19" t="s">
        <v>5876</v>
      </c>
      <c r="H708" s="19" t="s">
        <v>5</v>
      </c>
      <c r="I708" s="19" t="s">
        <v>5849</v>
      </c>
      <c r="J708" s="19" t="s">
        <v>4</v>
      </c>
      <c r="K708" s="19" t="s">
        <v>4746</v>
      </c>
      <c r="L708" s="21" t="s">
        <v>16</v>
      </c>
      <c r="M708" s="20" t="s">
        <v>3</v>
      </c>
      <c r="N708" s="20" t="s">
        <v>2</v>
      </c>
      <c r="O708" s="20">
        <v>35</v>
      </c>
      <c r="P708" s="20">
        <v>0</v>
      </c>
      <c r="Q708" s="20">
        <v>35</v>
      </c>
      <c r="R708" s="20">
        <v>0</v>
      </c>
      <c r="S708" s="20">
        <v>0</v>
      </c>
      <c r="T708" s="20">
        <v>0</v>
      </c>
      <c r="U708" s="20">
        <v>38</v>
      </c>
      <c r="V708" s="30"/>
      <c r="W708" s="30"/>
      <c r="X708" s="33">
        <f>IFERROR(1 -(Master1[[#This Row],[Avg Garment Scans per Delivery]]/Master1[[#This Row],[Garment Inventory]]), 0)</f>
        <v>0</v>
      </c>
      <c r="Y708" s="30"/>
      <c r="Z708" s="30"/>
      <c r="AA708" s="32">
        <f>_xlfn.XLOOKUP(Master1[[#This Row],[cu_id]], Revenue_Analysis[cuid], Revenue_Analysis[Q1 Low Deviation], 0)</f>
        <v>22.071400000000001</v>
      </c>
      <c r="AB708" s="32">
        <f>_xlfn.XLOOKUP(Master1[[#This Row],[cu_id]],Revenue_Analysis[cuid],Revenue_Analysis[Q1 High Deviation], 0)</f>
        <v>23.933199999999999</v>
      </c>
      <c r="AC708" s="32">
        <f>_xlfn.XLOOKUP(Master1[[#This Row],[cu_id]],Revenue_Analysis[cuid],Revenue_Analysis[Q2 Low Deviation], 0)</f>
        <v>3.3523999999999998</v>
      </c>
      <c r="AD708" s="32">
        <f>_xlfn.XLOOKUP(Master1[[#This Row],[cu_id]],Revenue_Analysis[cuid],Revenue_Analysis[Q2 High Deviation], 0)</f>
        <v>23.3306</v>
      </c>
      <c r="AE708" s="32">
        <f>_xlfn.XLOOKUP(Master1[[#This Row],[cu_id]],Revenue_Analysis[cuid],Revenue_Analysis[Q3 Low Deviation], 0)</f>
        <v>2.52</v>
      </c>
      <c r="AF708" s="32">
        <f>_xlfn.XLOOKUP(Master1[[#This Row],[cu_id]],Revenue_Analysis[cuid],Revenue_Analysis[Q3 High Deviation], 0)</f>
        <v>2.52</v>
      </c>
      <c r="AG708" s="32">
        <f>_xlfn.XLOOKUP(Master1[[#This Row],[cu_id]],Revenue_Analysis[cuid],Revenue_Analysis[Q4 Low Deviation], 0)</f>
        <v>18.387499999999999</v>
      </c>
      <c r="AH708" s="32">
        <f>_xlfn.XLOOKUP(Master1[[#This Row],[cu_id]],Revenue_Analysis[cuid],Revenue_Analysis[Q4 High Deviation], 0)</f>
        <v>21.022500000000001</v>
      </c>
      <c r="AI708" s="32">
        <f>_xlfn.XLOOKUP(Master1[[#This Row],[cu_id]],Revenue_Analysis[cuid],Revenue_Analysis[Q1 Average], 0)</f>
        <v>23.002300000000002</v>
      </c>
      <c r="AJ708" s="32">
        <f>_xlfn.XLOOKUP(Master1[[#This Row],[cu_id]],Revenue_Analysis[cuid],Revenue_Analysis[Q2 Average], 0)</f>
        <v>13.3415</v>
      </c>
      <c r="AK708" s="32">
        <f>_xlfn.XLOOKUP(Master1[[#This Row],[cu_id]],Revenue_Analysis[cuid],Revenue_Analysis[Q3 Average], 0)</f>
        <v>2.52</v>
      </c>
      <c r="AL708" s="32">
        <f>_xlfn.XLOOKUP(Master1[[#This Row],[cu_id]],Revenue_Analysis[cuid],Revenue_Analysis[Q4 Average], 0)</f>
        <v>19.704999999999998</v>
      </c>
      <c r="AM708" s="34">
        <v>0.375</v>
      </c>
      <c r="AN708" s="35">
        <v>0.625</v>
      </c>
      <c r="AO708" s="35" t="s">
        <v>4592</v>
      </c>
      <c r="AP708" s="35" t="s">
        <v>4592</v>
      </c>
      <c r="AQ708" s="20" t="s">
        <v>0</v>
      </c>
      <c r="AR708" s="20"/>
      <c r="AS708" s="14">
        <f>IFERROR(_xlfn.XLOOKUP(Master1[[#This Row],[cu_id]],StopTimes[cu_ID],StopTimes[Average Stop Time]), 0)</f>
        <v>0.23333333333333334</v>
      </c>
      <c r="AT708" s="14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708" s="13">
        <v>3</v>
      </c>
    </row>
    <row r="709" spans="1:47" x14ac:dyDescent="0.3">
      <c r="A709" s="18" t="s">
        <v>8242</v>
      </c>
      <c r="B709" s="20">
        <v>50</v>
      </c>
      <c r="C709" s="20" t="s">
        <v>7</v>
      </c>
      <c r="D709" s="19">
        <v>99094</v>
      </c>
      <c r="E709" s="19">
        <v>1</v>
      </c>
      <c r="F709" s="19" t="s">
        <v>8243</v>
      </c>
      <c r="G709" s="19" t="s">
        <v>8244</v>
      </c>
      <c r="H709" s="19" t="s">
        <v>5</v>
      </c>
      <c r="I709" s="19" t="s">
        <v>5338</v>
      </c>
      <c r="J709" s="19" t="s">
        <v>4</v>
      </c>
      <c r="K709" s="19" t="s">
        <v>5339</v>
      </c>
      <c r="L709" s="21">
        <v>7</v>
      </c>
      <c r="M709" s="20" t="s">
        <v>3</v>
      </c>
      <c r="N709" s="20" t="s">
        <v>2</v>
      </c>
      <c r="O709" s="20">
        <v>115</v>
      </c>
      <c r="P709" s="20">
        <v>0</v>
      </c>
      <c r="Q709" s="20">
        <v>0</v>
      </c>
      <c r="R709" s="20">
        <v>0</v>
      </c>
      <c r="S709" s="20">
        <v>0</v>
      </c>
      <c r="T709" s="20">
        <v>115</v>
      </c>
      <c r="U709" s="20"/>
      <c r="V709" s="30"/>
      <c r="W709" s="30"/>
      <c r="X709" s="33">
        <f>IFERROR(1 -(Master1[[#This Row],[Avg Garment Scans per Delivery]]/Master1[[#This Row],[Garment Inventory]]), 0)</f>
        <v>0</v>
      </c>
      <c r="Y709" s="33">
        <v>0</v>
      </c>
      <c r="Z709" s="30"/>
      <c r="AA709" s="32">
        <f>_xlfn.XLOOKUP(Master1[[#This Row],[cu_id]], Revenue_Analysis[cuid], Revenue_Analysis[Q1 Low Deviation], 0)</f>
        <v>0</v>
      </c>
      <c r="AB709" s="32">
        <f>_xlfn.XLOOKUP(Master1[[#This Row],[cu_id]],Revenue_Analysis[cuid],Revenue_Analysis[Q1 High Deviation], 0)</f>
        <v>0</v>
      </c>
      <c r="AC709" s="32">
        <f>_xlfn.XLOOKUP(Master1[[#This Row],[cu_id]],Revenue_Analysis[cuid],Revenue_Analysis[Q2 Low Deviation], 0)</f>
        <v>0</v>
      </c>
      <c r="AD709" s="32">
        <f>_xlfn.XLOOKUP(Master1[[#This Row],[cu_id]],Revenue_Analysis[cuid],Revenue_Analysis[Q2 High Deviation], 0)</f>
        <v>0</v>
      </c>
      <c r="AE709" s="32">
        <f>_xlfn.XLOOKUP(Master1[[#This Row],[cu_id]],Revenue_Analysis[cuid],Revenue_Analysis[Q3 Low Deviation], 0)</f>
        <v>0</v>
      </c>
      <c r="AF709" s="32">
        <f>_xlfn.XLOOKUP(Master1[[#This Row],[cu_id]],Revenue_Analysis[cuid],Revenue_Analysis[Q3 High Deviation], 0)</f>
        <v>0</v>
      </c>
      <c r="AG709" s="32">
        <f>_xlfn.XLOOKUP(Master1[[#This Row],[cu_id]],Revenue_Analysis[cuid],Revenue_Analysis[Q4 Low Deviation], 0)</f>
        <v>0</v>
      </c>
      <c r="AH709" s="32">
        <f>_xlfn.XLOOKUP(Master1[[#This Row],[cu_id]],Revenue_Analysis[cuid],Revenue_Analysis[Q4 High Deviation], 0)</f>
        <v>0</v>
      </c>
      <c r="AI709" s="32">
        <f>_xlfn.XLOOKUP(Master1[[#This Row],[cu_id]],Revenue_Analysis[cuid],Revenue_Analysis[Q1 Average], 0)</f>
        <v>0</v>
      </c>
      <c r="AJ709" s="32">
        <f>_xlfn.XLOOKUP(Master1[[#This Row],[cu_id]],Revenue_Analysis[cuid],Revenue_Analysis[Q2 Average], 0)</f>
        <v>0</v>
      </c>
      <c r="AK709" s="32">
        <f>_xlfn.XLOOKUP(Master1[[#This Row],[cu_id]],Revenue_Analysis[cuid],Revenue_Analysis[Q3 Average], 0)</f>
        <v>0</v>
      </c>
      <c r="AL709" s="32">
        <f>_xlfn.XLOOKUP(Master1[[#This Row],[cu_id]],Revenue_Analysis[cuid],Revenue_Analysis[Q4 Average], 0)</f>
        <v>0</v>
      </c>
      <c r="AM709" s="34">
        <v>0.375</v>
      </c>
      <c r="AN709" s="35">
        <v>0.70833333333333337</v>
      </c>
      <c r="AO709" s="35"/>
      <c r="AP709" s="35"/>
      <c r="AQ709" s="81" t="s">
        <v>0</v>
      </c>
      <c r="AR709" s="81"/>
      <c r="AS709" s="14">
        <f>IFERROR(_xlfn.XLOOKUP(Master1[[#This Row],[cu_id]],StopTimes[cu_ID],StopTimes[Average Stop Time]), 0)</f>
        <v>0</v>
      </c>
      <c r="AT709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709" s="13"/>
    </row>
    <row r="710" spans="1:47" x14ac:dyDescent="0.3">
      <c r="A710" s="18" t="s">
        <v>3234</v>
      </c>
      <c r="B710" s="20">
        <v>50</v>
      </c>
      <c r="C710" s="20" t="s">
        <v>12</v>
      </c>
      <c r="D710" s="19">
        <v>99094</v>
      </c>
      <c r="E710" s="19" t="s">
        <v>68</v>
      </c>
      <c r="F710" s="19" t="s">
        <v>5877</v>
      </c>
      <c r="G710" s="19" t="s">
        <v>5878</v>
      </c>
      <c r="H710" s="19" t="s">
        <v>5</v>
      </c>
      <c r="I710" s="19" t="s">
        <v>4977</v>
      </c>
      <c r="J710" s="19" t="s">
        <v>4</v>
      </c>
      <c r="K710" s="19" t="s">
        <v>5531</v>
      </c>
      <c r="L710" s="21" t="s">
        <v>16</v>
      </c>
      <c r="M710" s="20" t="s">
        <v>3</v>
      </c>
      <c r="N710" s="20" t="s">
        <v>2</v>
      </c>
      <c r="O710" s="20">
        <v>110</v>
      </c>
      <c r="P710" s="20">
        <v>0</v>
      </c>
      <c r="Q710" s="20">
        <v>110</v>
      </c>
      <c r="R710" s="20">
        <v>0</v>
      </c>
      <c r="S710" s="20">
        <v>0</v>
      </c>
      <c r="T710" s="20">
        <v>0</v>
      </c>
      <c r="U710" s="20">
        <v>8</v>
      </c>
      <c r="V710" s="30"/>
      <c r="W710" s="30"/>
      <c r="X710" s="33">
        <f>IFERROR(1 -(Master1[[#This Row],[Avg Garment Scans per Delivery]]/Master1[[#This Row],[Garment Inventory]]), 0)</f>
        <v>0</v>
      </c>
      <c r="Y710" s="30"/>
      <c r="Z710" s="30"/>
      <c r="AA710" s="32">
        <f>_xlfn.XLOOKUP(Master1[[#This Row],[cu_id]], Revenue_Analysis[cuid], Revenue_Analysis[Q1 Low Deviation], 0)</f>
        <v>33.93</v>
      </c>
      <c r="AB710" s="32">
        <f>_xlfn.XLOOKUP(Master1[[#This Row],[cu_id]],Revenue_Analysis[cuid],Revenue_Analysis[Q1 High Deviation], 0)</f>
        <v>33.93</v>
      </c>
      <c r="AC710" s="32">
        <f>_xlfn.XLOOKUP(Master1[[#This Row],[cu_id]],Revenue_Analysis[cuid],Revenue_Analysis[Q2 Low Deviation], 0)</f>
        <v>33.93</v>
      </c>
      <c r="AD710" s="32">
        <f>_xlfn.XLOOKUP(Master1[[#This Row],[cu_id]],Revenue_Analysis[cuid],Revenue_Analysis[Q2 High Deviation], 0)</f>
        <v>33.93</v>
      </c>
      <c r="AE710" s="32">
        <f>_xlfn.XLOOKUP(Master1[[#This Row],[cu_id]],Revenue_Analysis[cuid],Revenue_Analysis[Q3 Low Deviation], 0)</f>
        <v>0</v>
      </c>
      <c r="AF710" s="32">
        <f>_xlfn.XLOOKUP(Master1[[#This Row],[cu_id]],Revenue_Analysis[cuid],Revenue_Analysis[Q3 High Deviation], 0)</f>
        <v>0</v>
      </c>
      <c r="AG710" s="32">
        <f>_xlfn.XLOOKUP(Master1[[#This Row],[cu_id]],Revenue_Analysis[cuid],Revenue_Analysis[Q4 Low Deviation], 0)</f>
        <v>0</v>
      </c>
      <c r="AH710" s="32">
        <f>_xlfn.XLOOKUP(Master1[[#This Row],[cu_id]],Revenue_Analysis[cuid],Revenue_Analysis[Q4 High Deviation], 0)</f>
        <v>0</v>
      </c>
      <c r="AI710" s="32">
        <f>_xlfn.XLOOKUP(Master1[[#This Row],[cu_id]],Revenue_Analysis[cuid],Revenue_Analysis[Q1 Average], 0)</f>
        <v>33.93</v>
      </c>
      <c r="AJ710" s="32">
        <f>_xlfn.XLOOKUP(Master1[[#This Row],[cu_id]],Revenue_Analysis[cuid],Revenue_Analysis[Q2 Average], 0)</f>
        <v>33.93</v>
      </c>
      <c r="AK710" s="32">
        <f>_xlfn.XLOOKUP(Master1[[#This Row],[cu_id]],Revenue_Analysis[cuid],Revenue_Analysis[Q3 Average], 0)</f>
        <v>0</v>
      </c>
      <c r="AL710" s="32">
        <f>_xlfn.XLOOKUP(Master1[[#This Row],[cu_id]],Revenue_Analysis[cuid],Revenue_Analysis[Q4 Average], 0)</f>
        <v>0</v>
      </c>
      <c r="AM710" s="34">
        <v>0.375</v>
      </c>
      <c r="AN710" s="35">
        <v>0.625</v>
      </c>
      <c r="AO710" s="35" t="s">
        <v>4592</v>
      </c>
      <c r="AP710" s="35" t="s">
        <v>4592</v>
      </c>
      <c r="AQ710" s="20" t="s">
        <v>0</v>
      </c>
      <c r="AR710" s="20"/>
      <c r="AS710" s="14">
        <f>IFERROR(_xlfn.XLOOKUP(Master1[[#This Row],[cu_id]],StopTimes[cu_ID],StopTimes[Average Stop Time]), 0)</f>
        <v>0</v>
      </c>
      <c r="AT710" s="14">
        <f>IF(Master1[[#This Row],[RSP StopTime Override]] &lt;&gt; "",Master1[[#This Row],[RSP StopTime Override]],IF(Master1[[#This Row],[Avg Stop Time Helper]] &lt;&gt; 0, Master1[[#This Row],[Avg Stop Time Helper]],Average_Stop_Time))</f>
        <v>7</v>
      </c>
      <c r="AU710" s="13">
        <v>7</v>
      </c>
    </row>
    <row r="711" spans="1:47" x14ac:dyDescent="0.3">
      <c r="A711" s="18" t="s">
        <v>3235</v>
      </c>
      <c r="B711" s="20">
        <v>51</v>
      </c>
      <c r="C711" s="20" t="s">
        <v>12</v>
      </c>
      <c r="D711" s="19">
        <v>99094</v>
      </c>
      <c r="E711" s="19" t="s">
        <v>94</v>
      </c>
      <c r="F711" s="19" t="s">
        <v>6359</v>
      </c>
      <c r="G711" s="19" t="s">
        <v>6360</v>
      </c>
      <c r="H711" s="19" t="s">
        <v>5</v>
      </c>
      <c r="I711" s="19" t="s">
        <v>6258</v>
      </c>
      <c r="J711" s="19" t="s">
        <v>4</v>
      </c>
      <c r="K711" s="19" t="s">
        <v>6200</v>
      </c>
      <c r="L711" s="21" t="s">
        <v>16</v>
      </c>
      <c r="M711" s="20" t="s">
        <v>3</v>
      </c>
      <c r="N711" s="20" t="s">
        <v>2</v>
      </c>
      <c r="O711" s="20">
        <v>115</v>
      </c>
      <c r="P711" s="20">
        <v>0</v>
      </c>
      <c r="Q711" s="20">
        <v>115</v>
      </c>
      <c r="R711" s="20">
        <v>0</v>
      </c>
      <c r="S711" s="20">
        <v>0</v>
      </c>
      <c r="T711" s="20">
        <v>0</v>
      </c>
      <c r="U711" s="20">
        <v>37</v>
      </c>
      <c r="V711" s="30"/>
      <c r="W711" s="30"/>
      <c r="X711" s="33">
        <f>IFERROR(1 -(Master1[[#This Row],[Avg Garment Scans per Delivery]]/Master1[[#This Row],[Garment Inventory]]), 0)</f>
        <v>0</v>
      </c>
      <c r="Y711" s="30"/>
      <c r="Z711" s="30"/>
      <c r="AA711" s="32">
        <f>_xlfn.XLOOKUP(Master1[[#This Row],[cu_id]], Revenue_Analysis[cuid], Revenue_Analysis[Q1 Low Deviation], 0)</f>
        <v>26.270399999999999</v>
      </c>
      <c r="AB711" s="32">
        <f>_xlfn.XLOOKUP(Master1[[#This Row],[cu_id]],Revenue_Analysis[cuid],Revenue_Analysis[Q1 High Deviation], 0)</f>
        <v>27.867999999999999</v>
      </c>
      <c r="AC711" s="32">
        <f>_xlfn.XLOOKUP(Master1[[#This Row],[cu_id]],Revenue_Analysis[cuid],Revenue_Analysis[Q2 Low Deviation], 0)</f>
        <v>28.8</v>
      </c>
      <c r="AD711" s="32">
        <f>_xlfn.XLOOKUP(Master1[[#This Row],[cu_id]],Revenue_Analysis[cuid],Revenue_Analysis[Q2 High Deviation], 0)</f>
        <v>28.8</v>
      </c>
      <c r="AE711" s="32">
        <f>_xlfn.XLOOKUP(Master1[[#This Row],[cu_id]],Revenue_Analysis[cuid],Revenue_Analysis[Q3 Low Deviation], 0)</f>
        <v>0</v>
      </c>
      <c r="AF711" s="32">
        <f>_xlfn.XLOOKUP(Master1[[#This Row],[cu_id]],Revenue_Analysis[cuid],Revenue_Analysis[Q3 High Deviation], 0)</f>
        <v>0</v>
      </c>
      <c r="AG711" s="32">
        <f>_xlfn.XLOOKUP(Master1[[#This Row],[cu_id]],Revenue_Analysis[cuid],Revenue_Analysis[Q4 Low Deviation], 0)</f>
        <v>26.55</v>
      </c>
      <c r="AH711" s="32">
        <f>_xlfn.XLOOKUP(Master1[[#This Row],[cu_id]],Revenue_Analysis[cuid],Revenue_Analysis[Q4 High Deviation], 0)</f>
        <v>26.55</v>
      </c>
      <c r="AI711" s="32">
        <f>_xlfn.XLOOKUP(Master1[[#This Row],[cu_id]],Revenue_Analysis[cuid],Revenue_Analysis[Q1 Average], 0)</f>
        <v>27.069199999999999</v>
      </c>
      <c r="AJ711" s="32">
        <f>_xlfn.XLOOKUP(Master1[[#This Row],[cu_id]],Revenue_Analysis[cuid],Revenue_Analysis[Q2 Average], 0)</f>
        <v>28.8</v>
      </c>
      <c r="AK711" s="32">
        <f>_xlfn.XLOOKUP(Master1[[#This Row],[cu_id]],Revenue_Analysis[cuid],Revenue_Analysis[Q3 Average], 0)</f>
        <v>0</v>
      </c>
      <c r="AL711" s="32">
        <f>_xlfn.XLOOKUP(Master1[[#This Row],[cu_id]],Revenue_Analysis[cuid],Revenue_Analysis[Q4 Average], 0)</f>
        <v>26.55</v>
      </c>
      <c r="AM711" s="34">
        <v>0.375</v>
      </c>
      <c r="AN711" s="35">
        <v>0.70833333333333337</v>
      </c>
      <c r="AO711" s="35" t="s">
        <v>4592</v>
      </c>
      <c r="AP711" s="35" t="s">
        <v>4592</v>
      </c>
      <c r="AQ711" s="20" t="s">
        <v>0</v>
      </c>
      <c r="AR711" s="20"/>
      <c r="AS711" s="14">
        <f>IFERROR(_xlfn.XLOOKUP(Master1[[#This Row],[cu_id]],StopTimes[cu_ID],StopTimes[Average Stop Time]), 0)</f>
        <v>0</v>
      </c>
      <c r="AT711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711" s="13"/>
    </row>
    <row r="712" spans="1:47" x14ac:dyDescent="0.3">
      <c r="A712" s="18" t="s">
        <v>3236</v>
      </c>
      <c r="B712" s="20">
        <v>12</v>
      </c>
      <c r="C712" s="20" t="s">
        <v>14</v>
      </c>
      <c r="D712" s="19">
        <v>99094</v>
      </c>
      <c r="E712" s="19" t="s">
        <v>67</v>
      </c>
      <c r="F712" s="19" t="s">
        <v>5191</v>
      </c>
      <c r="G712" s="19" t="s">
        <v>5192</v>
      </c>
      <c r="H712" s="19" t="s">
        <v>5</v>
      </c>
      <c r="I712" s="19" t="s">
        <v>4970</v>
      </c>
      <c r="J712" s="19" t="s">
        <v>4</v>
      </c>
      <c r="K712" s="19" t="s">
        <v>4978</v>
      </c>
      <c r="L712" s="21" t="s">
        <v>16</v>
      </c>
      <c r="M712" s="20" t="s">
        <v>3</v>
      </c>
      <c r="N712" s="20" t="s">
        <v>2</v>
      </c>
      <c r="O712" s="20">
        <v>45</v>
      </c>
      <c r="P712" s="20">
        <v>0</v>
      </c>
      <c r="Q712" s="20">
        <v>0</v>
      </c>
      <c r="R712" s="20">
        <v>0</v>
      </c>
      <c r="S712" s="20">
        <v>45</v>
      </c>
      <c r="T712" s="20">
        <v>0</v>
      </c>
      <c r="U712" s="20">
        <v>24</v>
      </c>
      <c r="V712" s="30"/>
      <c r="W712" s="30"/>
      <c r="X712" s="33">
        <f>IFERROR(1 -(Master1[[#This Row],[Avg Garment Scans per Delivery]]/Master1[[#This Row],[Garment Inventory]]), 0)</f>
        <v>0</v>
      </c>
      <c r="Y712" s="30"/>
      <c r="Z712" s="30"/>
      <c r="AA712" s="32">
        <f>_xlfn.XLOOKUP(Master1[[#This Row],[cu_id]], Revenue_Analysis[cuid], Revenue_Analysis[Q1 Low Deviation], 0)</f>
        <v>25.150400000000001</v>
      </c>
      <c r="AB712" s="32">
        <f>_xlfn.XLOOKUP(Master1[[#This Row],[cu_id]],Revenue_Analysis[cuid],Revenue_Analysis[Q1 High Deviation], 0)</f>
        <v>26.748000000000001</v>
      </c>
      <c r="AC712" s="32">
        <f>_xlfn.XLOOKUP(Master1[[#This Row],[cu_id]],Revenue_Analysis[cuid],Revenue_Analysis[Q2 Low Deviation], 0)</f>
        <v>27.68</v>
      </c>
      <c r="AD712" s="32">
        <f>_xlfn.XLOOKUP(Master1[[#This Row],[cu_id]],Revenue_Analysis[cuid],Revenue_Analysis[Q2 High Deviation], 0)</f>
        <v>27.68</v>
      </c>
      <c r="AE712" s="32">
        <f>_xlfn.XLOOKUP(Master1[[#This Row],[cu_id]],Revenue_Analysis[cuid],Revenue_Analysis[Q3 Low Deviation], 0)</f>
        <v>0</v>
      </c>
      <c r="AF712" s="32">
        <f>_xlfn.XLOOKUP(Master1[[#This Row],[cu_id]],Revenue_Analysis[cuid],Revenue_Analysis[Q3 High Deviation], 0)</f>
        <v>0</v>
      </c>
      <c r="AG712" s="32">
        <f>_xlfn.XLOOKUP(Master1[[#This Row],[cu_id]],Revenue_Analysis[cuid],Revenue_Analysis[Q4 Low Deviation], 0)</f>
        <v>25.43</v>
      </c>
      <c r="AH712" s="32">
        <f>_xlfn.XLOOKUP(Master1[[#This Row],[cu_id]],Revenue_Analysis[cuid],Revenue_Analysis[Q4 High Deviation], 0)</f>
        <v>25.43</v>
      </c>
      <c r="AI712" s="32">
        <f>_xlfn.XLOOKUP(Master1[[#This Row],[cu_id]],Revenue_Analysis[cuid],Revenue_Analysis[Q1 Average], 0)</f>
        <v>25.949200000000001</v>
      </c>
      <c r="AJ712" s="32">
        <f>_xlfn.XLOOKUP(Master1[[#This Row],[cu_id]],Revenue_Analysis[cuid],Revenue_Analysis[Q2 Average], 0)</f>
        <v>27.68</v>
      </c>
      <c r="AK712" s="32">
        <f>_xlfn.XLOOKUP(Master1[[#This Row],[cu_id]],Revenue_Analysis[cuid],Revenue_Analysis[Q3 Average], 0)</f>
        <v>0</v>
      </c>
      <c r="AL712" s="32">
        <f>_xlfn.XLOOKUP(Master1[[#This Row],[cu_id]],Revenue_Analysis[cuid],Revenue_Analysis[Q4 Average], 0)</f>
        <v>25.43</v>
      </c>
      <c r="AM712" s="34">
        <v>0.375</v>
      </c>
      <c r="AN712" s="35">
        <v>0.70833333333333337</v>
      </c>
      <c r="AO712" s="35" t="s">
        <v>4592</v>
      </c>
      <c r="AP712" s="35" t="s">
        <v>4592</v>
      </c>
      <c r="AQ712" s="20" t="s">
        <v>0</v>
      </c>
      <c r="AR712" s="20"/>
      <c r="AS712" s="14">
        <f>IFERROR(_xlfn.XLOOKUP(Master1[[#This Row],[cu_id]],StopTimes[cu_ID],StopTimes[Average Stop Time]), 0)</f>
        <v>0</v>
      </c>
      <c r="AT712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712" s="13"/>
    </row>
    <row r="713" spans="1:47" x14ac:dyDescent="0.3">
      <c r="A713" s="18" t="s">
        <v>3237</v>
      </c>
      <c r="B713" s="20">
        <v>52</v>
      </c>
      <c r="C713" s="20" t="s">
        <v>14</v>
      </c>
      <c r="D713" s="19">
        <v>99094</v>
      </c>
      <c r="E713" s="19" t="s">
        <v>47</v>
      </c>
      <c r="F713" s="19" t="s">
        <v>6715</v>
      </c>
      <c r="G713" s="19" t="s">
        <v>6716</v>
      </c>
      <c r="H713" s="19" t="s">
        <v>5</v>
      </c>
      <c r="I713" s="19" t="s">
        <v>4970</v>
      </c>
      <c r="J713" s="19" t="s">
        <v>4</v>
      </c>
      <c r="K713" s="19" t="s">
        <v>5173</v>
      </c>
      <c r="L713" s="21" t="s">
        <v>16</v>
      </c>
      <c r="M713" s="20" t="s">
        <v>3</v>
      </c>
      <c r="N713" s="20" t="s">
        <v>2</v>
      </c>
      <c r="O713" s="20">
        <v>50</v>
      </c>
      <c r="P713" s="20">
        <v>0</v>
      </c>
      <c r="Q713" s="20">
        <v>0</v>
      </c>
      <c r="R713" s="20">
        <v>0</v>
      </c>
      <c r="S713" s="20">
        <v>50</v>
      </c>
      <c r="T713" s="20">
        <v>0</v>
      </c>
      <c r="U713" s="20">
        <v>38</v>
      </c>
      <c r="V713" s="30"/>
      <c r="W713" s="30"/>
      <c r="X713" s="33">
        <f>IFERROR(1 -(Master1[[#This Row],[Avg Garment Scans per Delivery]]/Master1[[#This Row],[Garment Inventory]]), 0)</f>
        <v>0</v>
      </c>
      <c r="Y713" s="30"/>
      <c r="Z713" s="30"/>
      <c r="AA713" s="32">
        <f>_xlfn.XLOOKUP(Master1[[#This Row],[cu_id]], Revenue_Analysis[cuid], Revenue_Analysis[Q1 Low Deviation], 0)</f>
        <v>25.2944</v>
      </c>
      <c r="AB713" s="32">
        <f>_xlfn.XLOOKUP(Master1[[#This Row],[cu_id]],Revenue_Analysis[cuid],Revenue_Analysis[Q1 High Deviation], 0)</f>
        <v>27.338000000000001</v>
      </c>
      <c r="AC713" s="32">
        <f>_xlfn.XLOOKUP(Master1[[#This Row],[cu_id]],Revenue_Analysis[cuid],Revenue_Analysis[Q2 Low Deviation], 0)</f>
        <v>20</v>
      </c>
      <c r="AD713" s="32">
        <f>_xlfn.XLOOKUP(Master1[[#This Row],[cu_id]],Revenue_Analysis[cuid],Revenue_Analysis[Q2 High Deviation], 0)</f>
        <v>28.53</v>
      </c>
      <c r="AE713" s="32">
        <f>_xlfn.XLOOKUP(Master1[[#This Row],[cu_id]],Revenue_Analysis[cuid],Revenue_Analysis[Q3 Low Deviation], 0)</f>
        <v>0</v>
      </c>
      <c r="AF713" s="32">
        <f>_xlfn.XLOOKUP(Master1[[#This Row],[cu_id]],Revenue_Analysis[cuid],Revenue_Analysis[Q3 High Deviation], 0)</f>
        <v>0</v>
      </c>
      <c r="AG713" s="32">
        <f>_xlfn.XLOOKUP(Master1[[#This Row],[cu_id]],Revenue_Analysis[cuid],Revenue_Analysis[Q4 Low Deviation], 0)</f>
        <v>20</v>
      </c>
      <c r="AH713" s="32">
        <f>_xlfn.XLOOKUP(Master1[[#This Row],[cu_id]],Revenue_Analysis[cuid],Revenue_Analysis[Q4 High Deviation], 0)</f>
        <v>20</v>
      </c>
      <c r="AI713" s="32">
        <f>_xlfn.XLOOKUP(Master1[[#This Row],[cu_id]],Revenue_Analysis[cuid],Revenue_Analysis[Q1 Average], 0)</f>
        <v>26.316199999999998</v>
      </c>
      <c r="AJ713" s="32">
        <f>_xlfn.XLOOKUP(Master1[[#This Row],[cu_id]],Revenue_Analysis[cuid],Revenue_Analysis[Q2 Average], 0)</f>
        <v>24.265000000000001</v>
      </c>
      <c r="AK713" s="32">
        <f>_xlfn.XLOOKUP(Master1[[#This Row],[cu_id]],Revenue_Analysis[cuid],Revenue_Analysis[Q3 Average], 0)</f>
        <v>0</v>
      </c>
      <c r="AL713" s="32">
        <f>_xlfn.XLOOKUP(Master1[[#This Row],[cu_id]],Revenue_Analysis[cuid],Revenue_Analysis[Q4 Average], 0)</f>
        <v>20</v>
      </c>
      <c r="AM713" s="34">
        <v>0.375</v>
      </c>
      <c r="AN713" s="35">
        <v>0.70833333333333337</v>
      </c>
      <c r="AO713" s="35" t="s">
        <v>4592</v>
      </c>
      <c r="AP713" s="35" t="s">
        <v>4592</v>
      </c>
      <c r="AQ713" s="20" t="s">
        <v>0</v>
      </c>
      <c r="AR713" s="20"/>
      <c r="AS713" s="14">
        <f>IFERROR(_xlfn.XLOOKUP(Master1[[#This Row],[cu_id]],StopTimes[cu_ID],StopTimes[Average Stop Time]), 0)</f>
        <v>0</v>
      </c>
      <c r="AT713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713" s="13"/>
    </row>
    <row r="714" spans="1:47" x14ac:dyDescent="0.3">
      <c r="A714" s="18" t="s">
        <v>3238</v>
      </c>
      <c r="B714" s="20">
        <v>12</v>
      </c>
      <c r="C714" s="20" t="s">
        <v>7</v>
      </c>
      <c r="D714" s="19">
        <v>99094</v>
      </c>
      <c r="E714" s="19" t="s">
        <v>46</v>
      </c>
      <c r="F714" s="19" t="s">
        <v>5255</v>
      </c>
      <c r="G714" s="19" t="s">
        <v>5256</v>
      </c>
      <c r="H714" s="19" t="s">
        <v>5</v>
      </c>
      <c r="I714" s="19" t="s">
        <v>4977</v>
      </c>
      <c r="J714" s="19" t="s">
        <v>4</v>
      </c>
      <c r="K714" s="19" t="s">
        <v>5064</v>
      </c>
      <c r="L714" s="21" t="s">
        <v>17</v>
      </c>
      <c r="M714" s="20" t="s">
        <v>10</v>
      </c>
      <c r="N714" s="20" t="s">
        <v>2</v>
      </c>
      <c r="O714" s="20">
        <v>130</v>
      </c>
      <c r="P714" s="20">
        <v>0</v>
      </c>
      <c r="Q714" s="20">
        <v>0</v>
      </c>
      <c r="R714" s="20">
        <v>0</v>
      </c>
      <c r="S714" s="20">
        <v>0</v>
      </c>
      <c r="T714" s="20">
        <v>130</v>
      </c>
      <c r="U714" s="20">
        <v>37</v>
      </c>
      <c r="V714" s="30"/>
      <c r="W714" s="30"/>
      <c r="X714" s="33">
        <f>IFERROR(1 -(Master1[[#This Row],[Avg Garment Scans per Delivery]]/Master1[[#This Row],[Garment Inventory]]), 0)</f>
        <v>0</v>
      </c>
      <c r="Y714" s="30"/>
      <c r="Z714" s="30"/>
      <c r="AA714" s="32">
        <f>_xlfn.XLOOKUP(Master1[[#This Row],[cu_id]], Revenue_Analysis[cuid], Revenue_Analysis[Q1 Low Deviation], 0)</f>
        <v>30.76</v>
      </c>
      <c r="AB714" s="32">
        <f>_xlfn.XLOOKUP(Master1[[#This Row],[cu_id]],Revenue_Analysis[cuid],Revenue_Analysis[Q1 High Deviation], 0)</f>
        <v>32.01</v>
      </c>
      <c r="AC714" s="32">
        <f>_xlfn.XLOOKUP(Master1[[#This Row],[cu_id]],Revenue_Analysis[cuid],Revenue_Analysis[Q2 Low Deviation], 0)</f>
        <v>33.26</v>
      </c>
      <c r="AD714" s="32">
        <f>_xlfn.XLOOKUP(Master1[[#This Row],[cu_id]],Revenue_Analysis[cuid],Revenue_Analysis[Q2 High Deviation], 0)</f>
        <v>33.26</v>
      </c>
      <c r="AE714" s="32">
        <f>_xlfn.XLOOKUP(Master1[[#This Row],[cu_id]],Revenue_Analysis[cuid],Revenue_Analysis[Q3 Low Deviation], 0)</f>
        <v>0</v>
      </c>
      <c r="AF714" s="32">
        <f>_xlfn.XLOOKUP(Master1[[#This Row],[cu_id]],Revenue_Analysis[cuid],Revenue_Analysis[Q3 High Deviation], 0)</f>
        <v>0</v>
      </c>
      <c r="AG714" s="32">
        <f>_xlfn.XLOOKUP(Master1[[#This Row],[cu_id]],Revenue_Analysis[cuid],Revenue_Analysis[Q4 Low Deviation], 0)</f>
        <v>19.235399999999998</v>
      </c>
      <c r="AH714" s="32">
        <f>_xlfn.XLOOKUP(Master1[[#This Row],[cu_id]],Revenue_Analysis[cuid],Revenue_Analysis[Q4 High Deviation], 0)</f>
        <v>22.599599999999999</v>
      </c>
      <c r="AI714" s="32">
        <f>_xlfn.XLOOKUP(Master1[[#This Row],[cu_id]],Revenue_Analysis[cuid],Revenue_Analysis[Q1 Average], 0)</f>
        <v>31.385000000000002</v>
      </c>
      <c r="AJ714" s="32">
        <f>_xlfn.XLOOKUP(Master1[[#This Row],[cu_id]],Revenue_Analysis[cuid],Revenue_Analysis[Q2 Average], 0)</f>
        <v>33.26</v>
      </c>
      <c r="AK714" s="32">
        <f>_xlfn.XLOOKUP(Master1[[#This Row],[cu_id]],Revenue_Analysis[cuid],Revenue_Analysis[Q3 Average], 0)</f>
        <v>0</v>
      </c>
      <c r="AL714" s="32">
        <f>_xlfn.XLOOKUP(Master1[[#This Row],[cu_id]],Revenue_Analysis[cuid],Revenue_Analysis[Q4 Average], 0)</f>
        <v>20.9175</v>
      </c>
      <c r="AM714" s="34">
        <v>0.375</v>
      </c>
      <c r="AN714" s="35">
        <v>0.70833333333333337</v>
      </c>
      <c r="AO714" s="35" t="s">
        <v>4592</v>
      </c>
      <c r="AP714" s="35" t="s">
        <v>4592</v>
      </c>
      <c r="AQ714" s="20" t="s">
        <v>0</v>
      </c>
      <c r="AR714" s="20"/>
      <c r="AS714" s="14">
        <f>IFERROR(_xlfn.XLOOKUP(Master1[[#This Row],[cu_id]],StopTimes[cu_ID],StopTimes[Average Stop Time]), 0)</f>
        <v>0</v>
      </c>
      <c r="AT714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714" s="13"/>
    </row>
    <row r="715" spans="1:47" x14ac:dyDescent="0.3">
      <c r="A715" s="18" t="s">
        <v>3239</v>
      </c>
      <c r="B715" s="20">
        <v>51</v>
      </c>
      <c r="C715" s="20" t="s">
        <v>7</v>
      </c>
      <c r="D715" s="19">
        <v>99094</v>
      </c>
      <c r="E715" s="19" t="s">
        <v>74</v>
      </c>
      <c r="F715" s="19" t="s">
        <v>6361</v>
      </c>
      <c r="G715" s="19" t="s">
        <v>6362</v>
      </c>
      <c r="H715" s="19" t="s">
        <v>5</v>
      </c>
      <c r="I715" s="19" t="s">
        <v>5934</v>
      </c>
      <c r="J715" s="19" t="s">
        <v>4</v>
      </c>
      <c r="K715" s="19" t="s">
        <v>5024</v>
      </c>
      <c r="L715" s="21" t="s">
        <v>17</v>
      </c>
      <c r="M715" s="20" t="s">
        <v>10</v>
      </c>
      <c r="N715" s="20" t="s">
        <v>2</v>
      </c>
      <c r="O715" s="20">
        <v>155</v>
      </c>
      <c r="P715" s="20">
        <v>0</v>
      </c>
      <c r="Q715" s="20">
        <v>0</v>
      </c>
      <c r="R715" s="20">
        <v>0</v>
      </c>
      <c r="S715" s="20">
        <v>0</v>
      </c>
      <c r="T715" s="20">
        <v>155</v>
      </c>
      <c r="U715" s="20">
        <v>36</v>
      </c>
      <c r="V715" s="30"/>
      <c r="W715" s="30"/>
      <c r="X715" s="33">
        <f>IFERROR(1 -(Master1[[#This Row],[Avg Garment Scans per Delivery]]/Master1[[#This Row],[Garment Inventory]]), 0)</f>
        <v>0</v>
      </c>
      <c r="Y715" s="30"/>
      <c r="Z715" s="30"/>
      <c r="AA715" s="32">
        <f>_xlfn.XLOOKUP(Master1[[#This Row],[cu_id]], Revenue_Analysis[cuid], Revenue_Analysis[Q1 Low Deviation], 0)</f>
        <v>20</v>
      </c>
      <c r="AB715" s="32">
        <f>_xlfn.XLOOKUP(Master1[[#This Row],[cu_id]],Revenue_Analysis[cuid],Revenue_Analysis[Q1 High Deviation], 0)</f>
        <v>20</v>
      </c>
      <c r="AC715" s="32">
        <f>_xlfn.XLOOKUP(Master1[[#This Row],[cu_id]],Revenue_Analysis[cuid],Revenue_Analysis[Q2 Low Deviation], 0)</f>
        <v>20</v>
      </c>
      <c r="AD715" s="32">
        <f>_xlfn.XLOOKUP(Master1[[#This Row],[cu_id]],Revenue_Analysis[cuid],Revenue_Analysis[Q2 High Deviation], 0)</f>
        <v>20</v>
      </c>
      <c r="AE715" s="32">
        <f>_xlfn.XLOOKUP(Master1[[#This Row],[cu_id]],Revenue_Analysis[cuid],Revenue_Analysis[Q3 Low Deviation], 0)</f>
        <v>0</v>
      </c>
      <c r="AF715" s="32">
        <f>_xlfn.XLOOKUP(Master1[[#This Row],[cu_id]],Revenue_Analysis[cuid],Revenue_Analysis[Q3 High Deviation], 0)</f>
        <v>0</v>
      </c>
      <c r="AG715" s="32">
        <f>_xlfn.XLOOKUP(Master1[[#This Row],[cu_id]],Revenue_Analysis[cuid],Revenue_Analysis[Q4 Low Deviation], 0)</f>
        <v>20</v>
      </c>
      <c r="AH715" s="32">
        <f>_xlfn.XLOOKUP(Master1[[#This Row],[cu_id]],Revenue_Analysis[cuid],Revenue_Analysis[Q4 High Deviation], 0)</f>
        <v>20</v>
      </c>
      <c r="AI715" s="32">
        <f>_xlfn.XLOOKUP(Master1[[#This Row],[cu_id]],Revenue_Analysis[cuid],Revenue_Analysis[Q1 Average], 0)</f>
        <v>20</v>
      </c>
      <c r="AJ715" s="32">
        <f>_xlfn.XLOOKUP(Master1[[#This Row],[cu_id]],Revenue_Analysis[cuid],Revenue_Analysis[Q2 Average], 0)</f>
        <v>20</v>
      </c>
      <c r="AK715" s="32">
        <f>_xlfn.XLOOKUP(Master1[[#This Row],[cu_id]],Revenue_Analysis[cuid],Revenue_Analysis[Q3 Average], 0)</f>
        <v>0</v>
      </c>
      <c r="AL715" s="32">
        <f>_xlfn.XLOOKUP(Master1[[#This Row],[cu_id]],Revenue_Analysis[cuid],Revenue_Analysis[Q4 Average], 0)</f>
        <v>20</v>
      </c>
      <c r="AM715" s="34">
        <v>0.375</v>
      </c>
      <c r="AN715" s="35">
        <v>0.70833333333333337</v>
      </c>
      <c r="AO715" s="35" t="s">
        <v>4592</v>
      </c>
      <c r="AP715" s="35" t="s">
        <v>4592</v>
      </c>
      <c r="AQ715" s="20" t="s">
        <v>0</v>
      </c>
      <c r="AR715" s="20"/>
      <c r="AS715" s="14">
        <f>IFERROR(_xlfn.XLOOKUP(Master1[[#This Row],[cu_id]],StopTimes[cu_ID],StopTimes[Average Stop Time]), 0)</f>
        <v>0</v>
      </c>
      <c r="AT715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715" s="13"/>
    </row>
    <row r="716" spans="1:47" x14ac:dyDescent="0.3">
      <c r="A716" s="18" t="s">
        <v>3240</v>
      </c>
      <c r="B716" s="20">
        <v>47</v>
      </c>
      <c r="C716" s="20" t="s">
        <v>14</v>
      </c>
      <c r="D716" s="19">
        <v>99094</v>
      </c>
      <c r="E716" s="19" t="s">
        <v>73</v>
      </c>
      <c r="F716" s="19" t="s">
        <v>5643</v>
      </c>
      <c r="G716" s="19" t="s">
        <v>5644</v>
      </c>
      <c r="H716" s="19" t="s">
        <v>5</v>
      </c>
      <c r="I716" s="19" t="s">
        <v>4977</v>
      </c>
      <c r="J716" s="19" t="s">
        <v>4</v>
      </c>
      <c r="K716" s="19" t="s">
        <v>5064</v>
      </c>
      <c r="L716" s="21" t="s">
        <v>17</v>
      </c>
      <c r="M716" s="20" t="s">
        <v>10</v>
      </c>
      <c r="N716" s="20" t="s">
        <v>2</v>
      </c>
      <c r="O716" s="20">
        <v>238</v>
      </c>
      <c r="P716" s="20">
        <v>0</v>
      </c>
      <c r="Q716" s="20">
        <v>0</v>
      </c>
      <c r="R716" s="20">
        <v>0</v>
      </c>
      <c r="S716" s="20">
        <v>238</v>
      </c>
      <c r="T716" s="20">
        <v>0</v>
      </c>
      <c r="U716" s="20">
        <v>36</v>
      </c>
      <c r="V716" s="30"/>
      <c r="W716" s="30"/>
      <c r="X716" s="33">
        <f>IFERROR(1 -(Master1[[#This Row],[Avg Garment Scans per Delivery]]/Master1[[#This Row],[Garment Inventory]]), 0)</f>
        <v>0</v>
      </c>
      <c r="Y716" s="30"/>
      <c r="Z716" s="30"/>
      <c r="AA716" s="32">
        <f>_xlfn.XLOOKUP(Master1[[#This Row],[cu_id]], Revenue_Analysis[cuid], Revenue_Analysis[Q1 Low Deviation], 0)</f>
        <v>20.226700000000001</v>
      </c>
      <c r="AB716" s="32">
        <f>_xlfn.XLOOKUP(Master1[[#This Row],[cu_id]],Revenue_Analysis[cuid],Revenue_Analysis[Q1 High Deviation], 0)</f>
        <v>24.093299999999999</v>
      </c>
      <c r="AC716" s="32">
        <f>_xlfn.XLOOKUP(Master1[[#This Row],[cu_id]],Revenue_Analysis[cuid],Revenue_Analysis[Q2 Low Deviation], 0)</f>
        <v>21.76</v>
      </c>
      <c r="AD716" s="32">
        <f>_xlfn.XLOOKUP(Master1[[#This Row],[cu_id]],Revenue_Analysis[cuid],Revenue_Analysis[Q2 High Deviation], 0)</f>
        <v>21.76</v>
      </c>
      <c r="AE716" s="32">
        <f>_xlfn.XLOOKUP(Master1[[#This Row],[cu_id]],Revenue_Analysis[cuid],Revenue_Analysis[Q3 Low Deviation], 0)</f>
        <v>0</v>
      </c>
      <c r="AF716" s="32">
        <f>_xlfn.XLOOKUP(Master1[[#This Row],[cu_id]],Revenue_Analysis[cuid],Revenue_Analysis[Q3 High Deviation], 0)</f>
        <v>0</v>
      </c>
      <c r="AG716" s="32">
        <f>_xlfn.XLOOKUP(Master1[[#This Row],[cu_id]],Revenue_Analysis[cuid],Revenue_Analysis[Q4 Low Deviation], 0)</f>
        <v>24.48</v>
      </c>
      <c r="AH716" s="32">
        <f>_xlfn.XLOOKUP(Master1[[#This Row],[cu_id]],Revenue_Analysis[cuid],Revenue_Analysis[Q4 High Deviation], 0)</f>
        <v>24.48</v>
      </c>
      <c r="AI716" s="32">
        <f>_xlfn.XLOOKUP(Master1[[#This Row],[cu_id]],Revenue_Analysis[cuid],Revenue_Analysis[Q1 Average], 0)</f>
        <v>22.16</v>
      </c>
      <c r="AJ716" s="32">
        <f>_xlfn.XLOOKUP(Master1[[#This Row],[cu_id]],Revenue_Analysis[cuid],Revenue_Analysis[Q2 Average], 0)</f>
        <v>21.76</v>
      </c>
      <c r="AK716" s="32">
        <f>_xlfn.XLOOKUP(Master1[[#This Row],[cu_id]],Revenue_Analysis[cuid],Revenue_Analysis[Q3 Average], 0)</f>
        <v>0</v>
      </c>
      <c r="AL716" s="32">
        <f>_xlfn.XLOOKUP(Master1[[#This Row],[cu_id]],Revenue_Analysis[cuid],Revenue_Analysis[Q4 Average], 0)</f>
        <v>24.48</v>
      </c>
      <c r="AM716" s="34">
        <v>0.375</v>
      </c>
      <c r="AN716" s="35">
        <v>0.70833333333333337</v>
      </c>
      <c r="AO716" s="35" t="s">
        <v>4592</v>
      </c>
      <c r="AP716" s="35" t="s">
        <v>4592</v>
      </c>
      <c r="AQ716" s="20" t="s">
        <v>0</v>
      </c>
      <c r="AR716" s="20"/>
      <c r="AS716" s="14">
        <f>IFERROR(_xlfn.XLOOKUP(Master1[[#This Row],[cu_id]],StopTimes[cu_ID],StopTimes[Average Stop Time]), 0)</f>
        <v>0</v>
      </c>
      <c r="AT716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716" s="13"/>
    </row>
    <row r="717" spans="1:47" x14ac:dyDescent="0.3">
      <c r="A717" s="18" t="s">
        <v>3241</v>
      </c>
      <c r="B717" s="20">
        <v>56</v>
      </c>
      <c r="C717" s="20" t="s">
        <v>7</v>
      </c>
      <c r="D717" s="19">
        <v>99094</v>
      </c>
      <c r="E717" s="19" t="s">
        <v>48</v>
      </c>
      <c r="F717" s="19" t="s">
        <v>7173</v>
      </c>
      <c r="G717" s="19" t="s">
        <v>7174</v>
      </c>
      <c r="H717" s="19" t="s">
        <v>5</v>
      </c>
      <c r="I717" s="19" t="s">
        <v>5275</v>
      </c>
      <c r="J717" s="19" t="s">
        <v>4</v>
      </c>
      <c r="K717" s="19" t="s">
        <v>5276</v>
      </c>
      <c r="L717" s="21" t="s">
        <v>17</v>
      </c>
      <c r="M717" s="20" t="s">
        <v>10</v>
      </c>
      <c r="N717" s="20" t="s">
        <v>2</v>
      </c>
      <c r="O717" s="20">
        <v>90</v>
      </c>
      <c r="P717" s="20">
        <v>0</v>
      </c>
      <c r="Q717" s="20">
        <v>0</v>
      </c>
      <c r="R717" s="20">
        <v>0</v>
      </c>
      <c r="S717" s="20">
        <v>0</v>
      </c>
      <c r="T717" s="20">
        <v>90</v>
      </c>
      <c r="U717" s="20">
        <v>37</v>
      </c>
      <c r="V717" s="30"/>
      <c r="W717" s="30"/>
      <c r="X717" s="33">
        <f>IFERROR(1 -(Master1[[#This Row],[Avg Garment Scans per Delivery]]/Master1[[#This Row],[Garment Inventory]]), 0)</f>
        <v>0</v>
      </c>
      <c r="Y717" s="30"/>
      <c r="Z717" s="30"/>
      <c r="AA717" s="32">
        <f>_xlfn.XLOOKUP(Master1[[#This Row],[cu_id]], Revenue_Analysis[cuid], Revenue_Analysis[Q1 Low Deviation], 0)</f>
        <v>20</v>
      </c>
      <c r="AB717" s="32">
        <f>_xlfn.XLOOKUP(Master1[[#This Row],[cu_id]],Revenue_Analysis[cuid],Revenue_Analysis[Q1 High Deviation], 0)</f>
        <v>20</v>
      </c>
      <c r="AC717" s="32">
        <f>_xlfn.XLOOKUP(Master1[[#This Row],[cu_id]],Revenue_Analysis[cuid],Revenue_Analysis[Q2 Low Deviation], 0)</f>
        <v>20</v>
      </c>
      <c r="AD717" s="32">
        <f>_xlfn.XLOOKUP(Master1[[#This Row],[cu_id]],Revenue_Analysis[cuid],Revenue_Analysis[Q2 High Deviation], 0)</f>
        <v>20</v>
      </c>
      <c r="AE717" s="32">
        <f>_xlfn.XLOOKUP(Master1[[#This Row],[cu_id]],Revenue_Analysis[cuid],Revenue_Analysis[Q3 Low Deviation], 0)</f>
        <v>0</v>
      </c>
      <c r="AF717" s="32">
        <f>_xlfn.XLOOKUP(Master1[[#This Row],[cu_id]],Revenue_Analysis[cuid],Revenue_Analysis[Q3 High Deviation], 0)</f>
        <v>0</v>
      </c>
      <c r="AG717" s="32">
        <f>_xlfn.XLOOKUP(Master1[[#This Row],[cu_id]],Revenue_Analysis[cuid],Revenue_Analysis[Q4 Low Deviation], 0)</f>
        <v>20</v>
      </c>
      <c r="AH717" s="32">
        <f>_xlfn.XLOOKUP(Master1[[#This Row],[cu_id]],Revenue_Analysis[cuid],Revenue_Analysis[Q4 High Deviation], 0)</f>
        <v>20</v>
      </c>
      <c r="AI717" s="32">
        <f>_xlfn.XLOOKUP(Master1[[#This Row],[cu_id]],Revenue_Analysis[cuid],Revenue_Analysis[Q1 Average], 0)</f>
        <v>20</v>
      </c>
      <c r="AJ717" s="32">
        <f>_xlfn.XLOOKUP(Master1[[#This Row],[cu_id]],Revenue_Analysis[cuid],Revenue_Analysis[Q2 Average], 0)</f>
        <v>20</v>
      </c>
      <c r="AK717" s="32">
        <f>_xlfn.XLOOKUP(Master1[[#This Row],[cu_id]],Revenue_Analysis[cuid],Revenue_Analysis[Q3 Average], 0)</f>
        <v>0</v>
      </c>
      <c r="AL717" s="32">
        <f>_xlfn.XLOOKUP(Master1[[#This Row],[cu_id]],Revenue_Analysis[cuid],Revenue_Analysis[Q4 Average], 0)</f>
        <v>20</v>
      </c>
      <c r="AM717" s="34">
        <v>0.375</v>
      </c>
      <c r="AN717" s="35">
        <v>0.5</v>
      </c>
      <c r="AO717" s="35" t="s">
        <v>4592</v>
      </c>
      <c r="AP717" s="35" t="s">
        <v>4592</v>
      </c>
      <c r="AQ717" s="20" t="s">
        <v>0</v>
      </c>
      <c r="AR717" s="20"/>
      <c r="AS717" s="14">
        <f>IFERROR(_xlfn.XLOOKUP(Master1[[#This Row],[cu_id]],StopTimes[cu_ID],StopTimes[Average Stop Time]), 0)</f>
        <v>0</v>
      </c>
      <c r="AT717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717" s="13"/>
    </row>
    <row r="718" spans="1:47" x14ac:dyDescent="0.3">
      <c r="A718" s="18" t="s">
        <v>3242</v>
      </c>
      <c r="B718" s="20">
        <v>6</v>
      </c>
      <c r="C718" s="20" t="s">
        <v>7</v>
      </c>
      <c r="D718" s="19">
        <v>99094</v>
      </c>
      <c r="E718" s="19" t="s">
        <v>72</v>
      </c>
      <c r="F718" s="19" t="s">
        <v>4930</v>
      </c>
      <c r="G718" s="19" t="s">
        <v>4931</v>
      </c>
      <c r="H718" s="19" t="s">
        <v>5</v>
      </c>
      <c r="I718" s="19" t="s">
        <v>4595</v>
      </c>
      <c r="J718" s="19" t="s">
        <v>4</v>
      </c>
      <c r="K718" s="19" t="s">
        <v>4591</v>
      </c>
      <c r="L718" s="21" t="s">
        <v>17</v>
      </c>
      <c r="M718" s="20" t="s">
        <v>10</v>
      </c>
      <c r="N718" s="20" t="s">
        <v>2</v>
      </c>
      <c r="O718" s="20">
        <v>65</v>
      </c>
      <c r="P718" s="20">
        <v>0</v>
      </c>
      <c r="Q718" s="20">
        <v>0</v>
      </c>
      <c r="R718" s="20">
        <v>0</v>
      </c>
      <c r="S718" s="20">
        <v>0</v>
      </c>
      <c r="T718" s="20">
        <v>65</v>
      </c>
      <c r="U718" s="20">
        <v>36</v>
      </c>
      <c r="V718" s="30"/>
      <c r="W718" s="30"/>
      <c r="X718" s="33">
        <f>IFERROR(1 -(Master1[[#This Row],[Avg Garment Scans per Delivery]]/Master1[[#This Row],[Garment Inventory]]), 0)</f>
        <v>0</v>
      </c>
      <c r="Y718" s="30"/>
      <c r="Z718" s="30"/>
      <c r="AA718" s="32">
        <f>_xlfn.XLOOKUP(Master1[[#This Row],[cu_id]], Revenue_Analysis[cuid], Revenue_Analysis[Q1 Low Deviation], 0)</f>
        <v>19.9223</v>
      </c>
      <c r="AB718" s="32">
        <f>_xlfn.XLOOKUP(Master1[[#This Row],[cu_id]],Revenue_Analysis[cuid],Revenue_Analysis[Q1 High Deviation], 0)</f>
        <v>20.3111</v>
      </c>
      <c r="AC718" s="32">
        <f>_xlfn.XLOOKUP(Master1[[#This Row],[cu_id]],Revenue_Analysis[cuid],Revenue_Analysis[Q2 Low Deviation], 0)</f>
        <v>20.7</v>
      </c>
      <c r="AD718" s="32">
        <f>_xlfn.XLOOKUP(Master1[[#This Row],[cu_id]],Revenue_Analysis[cuid],Revenue_Analysis[Q2 High Deviation], 0)</f>
        <v>20.7</v>
      </c>
      <c r="AE718" s="32">
        <f>_xlfn.XLOOKUP(Master1[[#This Row],[cu_id]],Revenue_Analysis[cuid],Revenue_Analysis[Q3 Low Deviation], 0)</f>
        <v>0</v>
      </c>
      <c r="AF718" s="32">
        <f>_xlfn.XLOOKUP(Master1[[#This Row],[cu_id]],Revenue_Analysis[cuid],Revenue_Analysis[Q3 High Deviation], 0)</f>
        <v>0</v>
      </c>
      <c r="AG718" s="32">
        <f>_xlfn.XLOOKUP(Master1[[#This Row],[cu_id]],Revenue_Analysis[cuid],Revenue_Analysis[Q4 Low Deviation], 0)</f>
        <v>20</v>
      </c>
      <c r="AH718" s="32">
        <f>_xlfn.XLOOKUP(Master1[[#This Row],[cu_id]],Revenue_Analysis[cuid],Revenue_Analysis[Q4 High Deviation], 0)</f>
        <v>20</v>
      </c>
      <c r="AI718" s="32">
        <f>_xlfn.XLOOKUP(Master1[[#This Row],[cu_id]],Revenue_Analysis[cuid],Revenue_Analysis[Q1 Average], 0)</f>
        <v>20.116700000000002</v>
      </c>
      <c r="AJ718" s="32">
        <f>_xlfn.XLOOKUP(Master1[[#This Row],[cu_id]],Revenue_Analysis[cuid],Revenue_Analysis[Q2 Average], 0)</f>
        <v>20.7</v>
      </c>
      <c r="AK718" s="32">
        <f>_xlfn.XLOOKUP(Master1[[#This Row],[cu_id]],Revenue_Analysis[cuid],Revenue_Analysis[Q3 Average], 0)</f>
        <v>0</v>
      </c>
      <c r="AL718" s="32">
        <f>_xlfn.XLOOKUP(Master1[[#This Row],[cu_id]],Revenue_Analysis[cuid],Revenue_Analysis[Q4 Average], 0)</f>
        <v>20</v>
      </c>
      <c r="AM718" s="34">
        <v>0.375</v>
      </c>
      <c r="AN718" s="35">
        <v>0.70833333333333337</v>
      </c>
      <c r="AO718" s="35" t="s">
        <v>4592</v>
      </c>
      <c r="AP718" s="35" t="s">
        <v>4592</v>
      </c>
      <c r="AQ718" s="20" t="s">
        <v>0</v>
      </c>
      <c r="AR718" s="20"/>
      <c r="AS718" s="14">
        <f>IFERROR(_xlfn.XLOOKUP(Master1[[#This Row],[cu_id]],StopTimes[cu_ID],StopTimes[Average Stop Time]), 0)</f>
        <v>0</v>
      </c>
      <c r="AT718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718" s="13"/>
    </row>
    <row r="719" spans="1:47" x14ac:dyDescent="0.3">
      <c r="A719" s="18" t="s">
        <v>3243</v>
      </c>
      <c r="B719" s="20">
        <v>6</v>
      </c>
      <c r="C719" s="20" t="s">
        <v>14</v>
      </c>
      <c r="D719" s="19">
        <v>99094</v>
      </c>
      <c r="E719" s="19" t="s">
        <v>55</v>
      </c>
      <c r="F719" s="19" t="s">
        <v>4859</v>
      </c>
      <c r="G719" s="19" t="s">
        <v>4860</v>
      </c>
      <c r="H719" s="19" t="s">
        <v>5</v>
      </c>
      <c r="I719" s="19" t="s">
        <v>4676</v>
      </c>
      <c r="J719" s="19" t="s">
        <v>4</v>
      </c>
      <c r="K719" s="19" t="s">
        <v>4665</v>
      </c>
      <c r="L719" s="21" t="s">
        <v>17</v>
      </c>
      <c r="M719" s="20" t="s">
        <v>10</v>
      </c>
      <c r="N719" s="20" t="s">
        <v>2</v>
      </c>
      <c r="O719" s="20">
        <v>135</v>
      </c>
      <c r="P719" s="20">
        <v>0</v>
      </c>
      <c r="Q719" s="20">
        <v>0</v>
      </c>
      <c r="R719" s="20">
        <v>0</v>
      </c>
      <c r="S719" s="20">
        <v>135</v>
      </c>
      <c r="T719" s="20">
        <v>0</v>
      </c>
      <c r="U719" s="20">
        <v>35</v>
      </c>
      <c r="V719" s="30"/>
      <c r="W719" s="30"/>
      <c r="X719" s="33">
        <f>IFERROR(1 -(Master1[[#This Row],[Avg Garment Scans per Delivery]]/Master1[[#This Row],[Garment Inventory]]), 0)</f>
        <v>0</v>
      </c>
      <c r="Y719" s="30"/>
      <c r="Z719" s="30"/>
      <c r="AA719" s="32">
        <f>_xlfn.XLOOKUP(Master1[[#This Row],[cu_id]], Revenue_Analysis[cuid], Revenue_Analysis[Q1 Low Deviation], 0)</f>
        <v>21.349699999999999</v>
      </c>
      <c r="AB719" s="32">
        <f>_xlfn.XLOOKUP(Master1[[#This Row],[cu_id]],Revenue_Analysis[cuid],Revenue_Analysis[Q1 High Deviation], 0)</f>
        <v>22.688500000000001</v>
      </c>
      <c r="AC719" s="32">
        <f>_xlfn.XLOOKUP(Master1[[#This Row],[cu_id]],Revenue_Analysis[cuid],Revenue_Analysis[Q2 Low Deviation], 0)</f>
        <v>23.86</v>
      </c>
      <c r="AD719" s="32">
        <f>_xlfn.XLOOKUP(Master1[[#This Row],[cu_id]],Revenue_Analysis[cuid],Revenue_Analysis[Q2 High Deviation], 0)</f>
        <v>23.86</v>
      </c>
      <c r="AE719" s="32">
        <f>_xlfn.XLOOKUP(Master1[[#This Row],[cu_id]],Revenue_Analysis[cuid],Revenue_Analysis[Q3 Low Deviation], 0)</f>
        <v>0</v>
      </c>
      <c r="AF719" s="32">
        <f>_xlfn.XLOOKUP(Master1[[#This Row],[cu_id]],Revenue_Analysis[cuid],Revenue_Analysis[Q3 High Deviation], 0)</f>
        <v>0</v>
      </c>
      <c r="AG719" s="32">
        <f>_xlfn.XLOOKUP(Master1[[#This Row],[cu_id]],Revenue_Analysis[cuid],Revenue_Analysis[Q4 Low Deviation], 0)</f>
        <v>21.61</v>
      </c>
      <c r="AH719" s="32">
        <f>_xlfn.XLOOKUP(Master1[[#This Row],[cu_id]],Revenue_Analysis[cuid],Revenue_Analysis[Q4 High Deviation], 0)</f>
        <v>21.61</v>
      </c>
      <c r="AI719" s="32">
        <f>_xlfn.XLOOKUP(Master1[[#This Row],[cu_id]],Revenue_Analysis[cuid],Revenue_Analysis[Q1 Average], 0)</f>
        <v>22.019100000000002</v>
      </c>
      <c r="AJ719" s="32">
        <f>_xlfn.XLOOKUP(Master1[[#This Row],[cu_id]],Revenue_Analysis[cuid],Revenue_Analysis[Q2 Average], 0)</f>
        <v>23.86</v>
      </c>
      <c r="AK719" s="32">
        <f>_xlfn.XLOOKUP(Master1[[#This Row],[cu_id]],Revenue_Analysis[cuid],Revenue_Analysis[Q3 Average], 0)</f>
        <v>0</v>
      </c>
      <c r="AL719" s="32">
        <f>_xlfn.XLOOKUP(Master1[[#This Row],[cu_id]],Revenue_Analysis[cuid],Revenue_Analysis[Q4 Average], 0)</f>
        <v>21.61</v>
      </c>
      <c r="AM719" s="34">
        <v>0.375</v>
      </c>
      <c r="AN719" s="35">
        <v>0.70833333333333337</v>
      </c>
      <c r="AO719" s="35" t="s">
        <v>4592</v>
      </c>
      <c r="AP719" s="35" t="s">
        <v>4592</v>
      </c>
      <c r="AQ719" s="20" t="s">
        <v>0</v>
      </c>
      <c r="AR719" s="20"/>
      <c r="AS719" s="14">
        <f>IFERROR(_xlfn.XLOOKUP(Master1[[#This Row],[cu_id]],StopTimes[cu_ID],StopTimes[Average Stop Time]), 0)</f>
        <v>0</v>
      </c>
      <c r="AT719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719" s="13"/>
    </row>
    <row r="720" spans="1:47" x14ac:dyDescent="0.3">
      <c r="A720" s="18" t="s">
        <v>3244</v>
      </c>
      <c r="B720" s="20">
        <v>52</v>
      </c>
      <c r="C720" s="20" t="s">
        <v>7</v>
      </c>
      <c r="D720" s="19">
        <v>99094</v>
      </c>
      <c r="E720" s="19" t="s">
        <v>79</v>
      </c>
      <c r="F720" s="19" t="s">
        <v>6750</v>
      </c>
      <c r="G720" s="19" t="s">
        <v>6751</v>
      </c>
      <c r="H720" s="19" t="s">
        <v>5</v>
      </c>
      <c r="I720" s="19" t="s">
        <v>4977</v>
      </c>
      <c r="J720" s="19" t="s">
        <v>4</v>
      </c>
      <c r="K720" s="19" t="s">
        <v>5485</v>
      </c>
      <c r="L720" s="21" t="s">
        <v>17</v>
      </c>
      <c r="M720" s="20" t="s">
        <v>10</v>
      </c>
      <c r="N720" s="20" t="s">
        <v>2</v>
      </c>
      <c r="O720" s="20">
        <v>25</v>
      </c>
      <c r="P720" s="20">
        <v>0</v>
      </c>
      <c r="Q720" s="20">
        <v>0</v>
      </c>
      <c r="R720" s="20">
        <v>0</v>
      </c>
      <c r="S720" s="20">
        <v>0</v>
      </c>
      <c r="T720" s="20">
        <v>25</v>
      </c>
      <c r="U720" s="20">
        <v>19</v>
      </c>
      <c r="V720" s="30"/>
      <c r="W720" s="30"/>
      <c r="X720" s="33">
        <f>IFERROR(1 -(Master1[[#This Row],[Avg Garment Scans per Delivery]]/Master1[[#This Row],[Garment Inventory]]), 0)</f>
        <v>0</v>
      </c>
      <c r="Y720" s="30"/>
      <c r="Z720" s="30"/>
      <c r="AA720" s="32">
        <f>_xlfn.XLOOKUP(Master1[[#This Row],[cu_id]], Revenue_Analysis[cuid], Revenue_Analysis[Q1 Low Deviation], 0)</f>
        <v>27.86</v>
      </c>
      <c r="AB720" s="32">
        <f>_xlfn.XLOOKUP(Master1[[#This Row],[cu_id]],Revenue_Analysis[cuid],Revenue_Analysis[Q1 High Deviation], 0)</f>
        <v>29.11</v>
      </c>
      <c r="AC720" s="32">
        <f>_xlfn.XLOOKUP(Master1[[#This Row],[cu_id]],Revenue_Analysis[cuid],Revenue_Analysis[Q2 Low Deviation], 0)</f>
        <v>30.36</v>
      </c>
      <c r="AD720" s="32">
        <f>_xlfn.XLOOKUP(Master1[[#This Row],[cu_id]],Revenue_Analysis[cuid],Revenue_Analysis[Q2 High Deviation], 0)</f>
        <v>30.36</v>
      </c>
      <c r="AE720" s="32">
        <f>_xlfn.XLOOKUP(Master1[[#This Row],[cu_id]],Revenue_Analysis[cuid],Revenue_Analysis[Q3 Low Deviation], 0)</f>
        <v>0</v>
      </c>
      <c r="AF720" s="32">
        <f>_xlfn.XLOOKUP(Master1[[#This Row],[cu_id]],Revenue_Analysis[cuid],Revenue_Analysis[Q3 High Deviation], 0)</f>
        <v>0</v>
      </c>
      <c r="AG720" s="32">
        <f>_xlfn.XLOOKUP(Master1[[#This Row],[cu_id]],Revenue_Analysis[cuid],Revenue_Analysis[Q4 Low Deviation], 0)</f>
        <v>28.11</v>
      </c>
      <c r="AH720" s="32">
        <f>_xlfn.XLOOKUP(Master1[[#This Row],[cu_id]],Revenue_Analysis[cuid],Revenue_Analysis[Q4 High Deviation], 0)</f>
        <v>28.11</v>
      </c>
      <c r="AI720" s="32">
        <f>_xlfn.XLOOKUP(Master1[[#This Row],[cu_id]],Revenue_Analysis[cuid],Revenue_Analysis[Q1 Average], 0)</f>
        <v>28.484999999999999</v>
      </c>
      <c r="AJ720" s="32">
        <f>_xlfn.XLOOKUP(Master1[[#This Row],[cu_id]],Revenue_Analysis[cuid],Revenue_Analysis[Q2 Average], 0)</f>
        <v>30.36</v>
      </c>
      <c r="AK720" s="32">
        <f>_xlfn.XLOOKUP(Master1[[#This Row],[cu_id]],Revenue_Analysis[cuid],Revenue_Analysis[Q3 Average], 0)</f>
        <v>0</v>
      </c>
      <c r="AL720" s="32">
        <f>_xlfn.XLOOKUP(Master1[[#This Row],[cu_id]],Revenue_Analysis[cuid],Revenue_Analysis[Q4 Average], 0)</f>
        <v>28.11</v>
      </c>
      <c r="AM720" s="34">
        <v>0.375</v>
      </c>
      <c r="AN720" s="35">
        <v>0.70833333333333337</v>
      </c>
      <c r="AO720" s="35" t="s">
        <v>4592</v>
      </c>
      <c r="AP720" s="35" t="s">
        <v>4592</v>
      </c>
      <c r="AQ720" s="20" t="s">
        <v>0</v>
      </c>
      <c r="AR720" s="20"/>
      <c r="AS720" s="14">
        <f>IFERROR(_xlfn.XLOOKUP(Master1[[#This Row],[cu_id]],StopTimes[cu_ID],StopTimes[Average Stop Time]), 0)</f>
        <v>0</v>
      </c>
      <c r="AT720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720" s="13"/>
    </row>
    <row r="721" spans="1:47" x14ac:dyDescent="0.3">
      <c r="A721" s="18" t="s">
        <v>3245</v>
      </c>
      <c r="B721" s="20">
        <v>50</v>
      </c>
      <c r="C721" s="20" t="s">
        <v>6</v>
      </c>
      <c r="D721" s="19">
        <v>99094</v>
      </c>
      <c r="E721" s="19" t="s">
        <v>71</v>
      </c>
      <c r="F721" s="19" t="s">
        <v>5970</v>
      </c>
      <c r="G721" s="19" t="s">
        <v>5971</v>
      </c>
      <c r="H721" s="19" t="s">
        <v>5</v>
      </c>
      <c r="I721" s="19" t="s">
        <v>4970</v>
      </c>
      <c r="J721" s="19" t="s">
        <v>4</v>
      </c>
      <c r="K721" s="19" t="s">
        <v>5972</v>
      </c>
      <c r="L721" s="21" t="s">
        <v>19</v>
      </c>
      <c r="M721" s="20" t="s">
        <v>18</v>
      </c>
      <c r="N721" s="20" t="s">
        <v>2</v>
      </c>
      <c r="O721" s="20">
        <v>65</v>
      </c>
      <c r="P721" s="20">
        <v>0</v>
      </c>
      <c r="Q721" s="20">
        <v>0</v>
      </c>
      <c r="R721" s="20">
        <v>65</v>
      </c>
      <c r="S721" s="20">
        <v>0</v>
      </c>
      <c r="T721" s="20">
        <v>0</v>
      </c>
      <c r="U721" s="20">
        <v>38</v>
      </c>
      <c r="V721" s="30"/>
      <c r="W721" s="30"/>
      <c r="X721" s="33">
        <f>IFERROR(1 -(Master1[[#This Row],[Avg Garment Scans per Delivery]]/Master1[[#This Row],[Garment Inventory]]), 0)</f>
        <v>0</v>
      </c>
      <c r="Y721" s="30"/>
      <c r="Z721" s="30"/>
      <c r="AA721" s="32">
        <f>_xlfn.XLOOKUP(Master1[[#This Row],[cu_id]], Revenue_Analysis[cuid], Revenue_Analysis[Q1 Low Deviation], 0)</f>
        <v>20.791499999999999</v>
      </c>
      <c r="AB721" s="32">
        <f>_xlfn.XLOOKUP(Master1[[#This Row],[cu_id]],Revenue_Analysis[cuid],Revenue_Analysis[Q1 High Deviation], 0)</f>
        <v>26.0685</v>
      </c>
      <c r="AC721" s="32">
        <f>_xlfn.XLOOKUP(Master1[[#This Row],[cu_id]],Revenue_Analysis[cuid],Revenue_Analysis[Q2 Low Deviation], 0)</f>
        <v>26.98</v>
      </c>
      <c r="AD721" s="32">
        <f>_xlfn.XLOOKUP(Master1[[#This Row],[cu_id]],Revenue_Analysis[cuid],Revenue_Analysis[Q2 High Deviation], 0)</f>
        <v>26.98</v>
      </c>
      <c r="AE721" s="32">
        <f>_xlfn.XLOOKUP(Master1[[#This Row],[cu_id]],Revenue_Analysis[cuid],Revenue_Analysis[Q3 Low Deviation], 0)</f>
        <v>0</v>
      </c>
      <c r="AF721" s="32">
        <f>_xlfn.XLOOKUP(Master1[[#This Row],[cu_id]],Revenue_Analysis[cuid],Revenue_Analysis[Q3 High Deviation], 0)</f>
        <v>0</v>
      </c>
      <c r="AG721" s="32">
        <f>_xlfn.XLOOKUP(Master1[[#This Row],[cu_id]],Revenue_Analysis[cuid],Revenue_Analysis[Q4 Low Deviation], 0)</f>
        <v>20</v>
      </c>
      <c r="AH721" s="32">
        <f>_xlfn.XLOOKUP(Master1[[#This Row],[cu_id]],Revenue_Analysis[cuid],Revenue_Analysis[Q4 High Deviation], 0)</f>
        <v>20</v>
      </c>
      <c r="AI721" s="32">
        <f>_xlfn.XLOOKUP(Master1[[#This Row],[cu_id]],Revenue_Analysis[cuid],Revenue_Analysis[Q1 Average], 0)</f>
        <v>23.43</v>
      </c>
      <c r="AJ721" s="32">
        <f>_xlfn.XLOOKUP(Master1[[#This Row],[cu_id]],Revenue_Analysis[cuid],Revenue_Analysis[Q2 Average], 0)</f>
        <v>26.98</v>
      </c>
      <c r="AK721" s="32">
        <f>_xlfn.XLOOKUP(Master1[[#This Row],[cu_id]],Revenue_Analysis[cuid],Revenue_Analysis[Q3 Average], 0)</f>
        <v>0</v>
      </c>
      <c r="AL721" s="32">
        <f>_xlfn.XLOOKUP(Master1[[#This Row],[cu_id]],Revenue_Analysis[cuid],Revenue_Analysis[Q4 Average], 0)</f>
        <v>20</v>
      </c>
      <c r="AM721" s="34">
        <v>0.375</v>
      </c>
      <c r="AN721" s="35">
        <v>0.5</v>
      </c>
      <c r="AO721" s="35" t="s">
        <v>4592</v>
      </c>
      <c r="AP721" s="35" t="s">
        <v>4592</v>
      </c>
      <c r="AQ721" s="20" t="s">
        <v>0</v>
      </c>
      <c r="AR721" s="20"/>
      <c r="AS721" s="14">
        <f>IFERROR(_xlfn.XLOOKUP(Master1[[#This Row],[cu_id]],StopTimes[cu_ID],StopTimes[Average Stop Time]), 0)</f>
        <v>0</v>
      </c>
      <c r="AT721" s="14">
        <f>IF(Master1[[#This Row],[RSP StopTime Override]] &lt;&gt; "",Master1[[#This Row],[RSP StopTime Override]],IF(Master1[[#This Row],[Avg Stop Time Helper]] &lt;&gt; 0, Master1[[#This Row],[Avg Stop Time Helper]],Average_Stop_Time))</f>
        <v>7</v>
      </c>
      <c r="AU721" s="13">
        <v>7</v>
      </c>
    </row>
    <row r="722" spans="1:47" x14ac:dyDescent="0.3">
      <c r="A722" s="18" t="s">
        <v>3246</v>
      </c>
      <c r="B722" s="20">
        <v>52</v>
      </c>
      <c r="C722" s="20" t="s">
        <v>7</v>
      </c>
      <c r="D722" s="19">
        <v>99094</v>
      </c>
      <c r="E722" s="19" t="s">
        <v>45</v>
      </c>
      <c r="F722" s="19" t="s">
        <v>6752</v>
      </c>
      <c r="G722" s="19" t="s">
        <v>6753</v>
      </c>
      <c r="H722" s="19" t="s">
        <v>5</v>
      </c>
      <c r="I722" s="19" t="s">
        <v>4977</v>
      </c>
      <c r="J722" s="19" t="s">
        <v>4</v>
      </c>
      <c r="K722" s="19" t="s">
        <v>5245</v>
      </c>
      <c r="L722" s="21" t="s">
        <v>19</v>
      </c>
      <c r="M722" s="20" t="s">
        <v>18</v>
      </c>
      <c r="N722" s="20" t="s">
        <v>2</v>
      </c>
      <c r="O722" s="20">
        <v>70</v>
      </c>
      <c r="P722" s="20">
        <v>0</v>
      </c>
      <c r="Q722" s="20">
        <v>0</v>
      </c>
      <c r="R722" s="20">
        <v>0</v>
      </c>
      <c r="S722" s="20">
        <v>0</v>
      </c>
      <c r="T722" s="20">
        <v>70</v>
      </c>
      <c r="U722" s="20">
        <v>8</v>
      </c>
      <c r="V722" s="30"/>
      <c r="W722" s="30"/>
      <c r="X722" s="33">
        <f>IFERROR(1 -(Master1[[#This Row],[Avg Garment Scans per Delivery]]/Master1[[#This Row],[Garment Inventory]]), 0)</f>
        <v>0</v>
      </c>
      <c r="Y722" s="30"/>
      <c r="Z722" s="30"/>
      <c r="AA722" s="32">
        <f>_xlfn.XLOOKUP(Master1[[#This Row],[cu_id]], Revenue_Analysis[cuid], Revenue_Analysis[Q1 Low Deviation], 0)</f>
        <v>20</v>
      </c>
      <c r="AB722" s="32">
        <f>_xlfn.XLOOKUP(Master1[[#This Row],[cu_id]],Revenue_Analysis[cuid],Revenue_Analysis[Q1 High Deviation], 0)</f>
        <v>20</v>
      </c>
      <c r="AC722" s="32">
        <f>_xlfn.XLOOKUP(Master1[[#This Row],[cu_id]],Revenue_Analysis[cuid],Revenue_Analysis[Q2 Low Deviation], 0)</f>
        <v>20</v>
      </c>
      <c r="AD722" s="32">
        <f>_xlfn.XLOOKUP(Master1[[#This Row],[cu_id]],Revenue_Analysis[cuid],Revenue_Analysis[Q2 High Deviation], 0)</f>
        <v>20</v>
      </c>
      <c r="AE722" s="32">
        <f>_xlfn.XLOOKUP(Master1[[#This Row],[cu_id]],Revenue_Analysis[cuid],Revenue_Analysis[Q3 Low Deviation], 0)</f>
        <v>0</v>
      </c>
      <c r="AF722" s="32">
        <f>_xlfn.XLOOKUP(Master1[[#This Row],[cu_id]],Revenue_Analysis[cuid],Revenue_Analysis[Q3 High Deviation], 0)</f>
        <v>0</v>
      </c>
      <c r="AG722" s="32">
        <f>_xlfn.XLOOKUP(Master1[[#This Row],[cu_id]],Revenue_Analysis[cuid],Revenue_Analysis[Q4 Low Deviation], 0)</f>
        <v>0</v>
      </c>
      <c r="AH722" s="32">
        <f>_xlfn.XLOOKUP(Master1[[#This Row],[cu_id]],Revenue_Analysis[cuid],Revenue_Analysis[Q4 High Deviation], 0)</f>
        <v>0</v>
      </c>
      <c r="AI722" s="32">
        <f>_xlfn.XLOOKUP(Master1[[#This Row],[cu_id]],Revenue_Analysis[cuid],Revenue_Analysis[Q1 Average], 0)</f>
        <v>20</v>
      </c>
      <c r="AJ722" s="32">
        <f>_xlfn.XLOOKUP(Master1[[#This Row],[cu_id]],Revenue_Analysis[cuid],Revenue_Analysis[Q2 Average], 0)</f>
        <v>20</v>
      </c>
      <c r="AK722" s="32">
        <f>_xlfn.XLOOKUP(Master1[[#This Row],[cu_id]],Revenue_Analysis[cuid],Revenue_Analysis[Q3 Average], 0)</f>
        <v>0</v>
      </c>
      <c r="AL722" s="32">
        <f>_xlfn.XLOOKUP(Master1[[#This Row],[cu_id]],Revenue_Analysis[cuid],Revenue_Analysis[Q4 Average], 0)</f>
        <v>0</v>
      </c>
      <c r="AM722" s="34">
        <v>0.375</v>
      </c>
      <c r="AN722" s="35">
        <v>0.70833333333333337</v>
      </c>
      <c r="AO722" s="35" t="s">
        <v>4592</v>
      </c>
      <c r="AP722" s="35" t="s">
        <v>4592</v>
      </c>
      <c r="AQ722" s="20" t="s">
        <v>0</v>
      </c>
      <c r="AR722" s="20"/>
      <c r="AS722" s="14">
        <f>IFERROR(_xlfn.XLOOKUP(Master1[[#This Row],[cu_id]],StopTimes[cu_ID],StopTimes[Average Stop Time]), 0)</f>
        <v>0</v>
      </c>
      <c r="AT722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722" s="13"/>
    </row>
    <row r="723" spans="1:47" x14ac:dyDescent="0.3">
      <c r="A723" s="18" t="s">
        <v>3247</v>
      </c>
      <c r="B723" s="20">
        <v>47</v>
      </c>
      <c r="C723" s="20" t="s">
        <v>14</v>
      </c>
      <c r="D723" s="19">
        <v>99094</v>
      </c>
      <c r="E723" s="19" t="s">
        <v>52</v>
      </c>
      <c r="F723" s="19" t="s">
        <v>5645</v>
      </c>
      <c r="G723" s="19" t="s">
        <v>5646</v>
      </c>
      <c r="H723" s="19" t="s">
        <v>5</v>
      </c>
      <c r="I723" s="19" t="s">
        <v>4977</v>
      </c>
      <c r="J723" s="19" t="s">
        <v>4</v>
      </c>
      <c r="K723" s="19" t="s">
        <v>5064</v>
      </c>
      <c r="L723" s="21" t="s">
        <v>17</v>
      </c>
      <c r="M723" s="20" t="s">
        <v>10</v>
      </c>
      <c r="N723" s="20" t="s">
        <v>2</v>
      </c>
      <c r="O723" s="20">
        <v>240</v>
      </c>
      <c r="P723" s="20">
        <v>0</v>
      </c>
      <c r="Q723" s="20">
        <v>0</v>
      </c>
      <c r="R723" s="20">
        <v>0</v>
      </c>
      <c r="S723" s="20">
        <v>240</v>
      </c>
      <c r="T723" s="20">
        <v>0</v>
      </c>
      <c r="U723" s="20">
        <v>36</v>
      </c>
      <c r="V723" s="30"/>
      <c r="W723" s="30"/>
      <c r="X723" s="33">
        <f>IFERROR(1 -(Master1[[#This Row],[Avg Garment Scans per Delivery]]/Master1[[#This Row],[Garment Inventory]]), 0)</f>
        <v>0</v>
      </c>
      <c r="Y723" s="30"/>
      <c r="Z723" s="30"/>
      <c r="AA723" s="32">
        <f>_xlfn.XLOOKUP(Master1[[#This Row],[cu_id]], Revenue_Analysis[cuid], Revenue_Analysis[Q1 Low Deviation], 0)</f>
        <v>23.53</v>
      </c>
      <c r="AB723" s="32">
        <f>_xlfn.XLOOKUP(Master1[[#This Row],[cu_id]],Revenue_Analysis[cuid],Revenue_Analysis[Q1 High Deviation], 0)</f>
        <v>24.78</v>
      </c>
      <c r="AC723" s="32">
        <f>_xlfn.XLOOKUP(Master1[[#This Row],[cu_id]],Revenue_Analysis[cuid],Revenue_Analysis[Q2 Low Deviation], 0)</f>
        <v>17.001000000000001</v>
      </c>
      <c r="AD723" s="32">
        <f>_xlfn.XLOOKUP(Master1[[#This Row],[cu_id]],Revenue_Analysis[cuid],Revenue_Analysis[Q2 High Deviation], 0)</f>
        <v>23.567599999999999</v>
      </c>
      <c r="AE723" s="32">
        <f>_xlfn.XLOOKUP(Master1[[#This Row],[cu_id]],Revenue_Analysis[cuid],Revenue_Analysis[Q3 Low Deviation], 0)</f>
        <v>20</v>
      </c>
      <c r="AF723" s="32">
        <f>_xlfn.XLOOKUP(Master1[[#This Row],[cu_id]],Revenue_Analysis[cuid],Revenue_Analysis[Q3 High Deviation], 0)</f>
        <v>20</v>
      </c>
      <c r="AG723" s="32">
        <f>_xlfn.XLOOKUP(Master1[[#This Row],[cu_id]],Revenue_Analysis[cuid],Revenue_Analysis[Q4 Low Deviation], 0)</f>
        <v>23.78</v>
      </c>
      <c r="AH723" s="32">
        <f>_xlfn.XLOOKUP(Master1[[#This Row],[cu_id]],Revenue_Analysis[cuid],Revenue_Analysis[Q4 High Deviation], 0)</f>
        <v>23.78</v>
      </c>
      <c r="AI723" s="32">
        <f>_xlfn.XLOOKUP(Master1[[#This Row],[cu_id]],Revenue_Analysis[cuid],Revenue_Analysis[Q1 Average], 0)</f>
        <v>24.155000000000001</v>
      </c>
      <c r="AJ723" s="32">
        <f>_xlfn.XLOOKUP(Master1[[#This Row],[cu_id]],Revenue_Analysis[cuid],Revenue_Analysis[Q2 Average], 0)</f>
        <v>20.284300000000002</v>
      </c>
      <c r="AK723" s="32">
        <f>_xlfn.XLOOKUP(Master1[[#This Row],[cu_id]],Revenue_Analysis[cuid],Revenue_Analysis[Q3 Average], 0)</f>
        <v>20</v>
      </c>
      <c r="AL723" s="32">
        <f>_xlfn.XLOOKUP(Master1[[#This Row],[cu_id]],Revenue_Analysis[cuid],Revenue_Analysis[Q4 Average], 0)</f>
        <v>23.78</v>
      </c>
      <c r="AM723" s="34">
        <v>0.375</v>
      </c>
      <c r="AN723" s="35">
        <v>0.70833333333333337</v>
      </c>
      <c r="AO723" s="35" t="s">
        <v>4592</v>
      </c>
      <c r="AP723" s="35" t="s">
        <v>4592</v>
      </c>
      <c r="AQ723" s="20" t="s">
        <v>0</v>
      </c>
      <c r="AR723" s="20"/>
      <c r="AS723" s="14">
        <f>IFERROR(_xlfn.XLOOKUP(Master1[[#This Row],[cu_id]],StopTimes[cu_ID],StopTimes[Average Stop Time]), 0)</f>
        <v>0.125</v>
      </c>
      <c r="AT723" s="14">
        <f>IF(Master1[[#This Row],[RSP StopTime Override]] &lt;&gt; "",Master1[[#This Row],[RSP StopTime Override]],IF(Master1[[#This Row],[Avg Stop Time Helper]] &lt;&gt; 0, Master1[[#This Row],[Avg Stop Time Helper]],Average_Stop_Time))</f>
        <v>0.125</v>
      </c>
      <c r="AU723" s="13"/>
    </row>
    <row r="724" spans="1:47" x14ac:dyDescent="0.3">
      <c r="A724" s="18" t="s">
        <v>3248</v>
      </c>
      <c r="B724" s="20">
        <v>12</v>
      </c>
      <c r="C724" s="20" t="s">
        <v>7</v>
      </c>
      <c r="D724" s="19">
        <v>99094</v>
      </c>
      <c r="E724" s="19" t="s">
        <v>51</v>
      </c>
      <c r="F724" s="19" t="s">
        <v>5257</v>
      </c>
      <c r="G724" s="19" t="s">
        <v>5258</v>
      </c>
      <c r="H724" s="19" t="s">
        <v>5</v>
      </c>
      <c r="I724" s="19" t="s">
        <v>4977</v>
      </c>
      <c r="J724" s="19" t="s">
        <v>4</v>
      </c>
      <c r="K724" s="19" t="s">
        <v>5088</v>
      </c>
      <c r="L724" s="21" t="s">
        <v>16</v>
      </c>
      <c r="M724" s="20" t="s">
        <v>3</v>
      </c>
      <c r="N724" s="20" t="s">
        <v>2</v>
      </c>
      <c r="O724" s="20">
        <v>111</v>
      </c>
      <c r="P724" s="20">
        <v>0</v>
      </c>
      <c r="Q724" s="20">
        <v>0</v>
      </c>
      <c r="R724" s="20">
        <v>0</v>
      </c>
      <c r="S724" s="20">
        <v>0</v>
      </c>
      <c r="T724" s="20">
        <v>111</v>
      </c>
      <c r="U724" s="20">
        <v>37</v>
      </c>
      <c r="V724" s="30"/>
      <c r="W724" s="30"/>
      <c r="X724" s="33">
        <f>IFERROR(1 -(Master1[[#This Row],[Avg Garment Scans per Delivery]]/Master1[[#This Row],[Garment Inventory]]), 0)</f>
        <v>0</v>
      </c>
      <c r="Y724" s="30"/>
      <c r="Z724" s="30"/>
      <c r="AA724" s="32">
        <f>_xlfn.XLOOKUP(Master1[[#This Row],[cu_id]], Revenue_Analysis[cuid], Revenue_Analysis[Q1 Low Deviation], 0)</f>
        <v>48.73</v>
      </c>
      <c r="AB724" s="32">
        <f>_xlfn.XLOOKUP(Master1[[#This Row],[cu_id]],Revenue_Analysis[cuid],Revenue_Analysis[Q1 High Deviation], 0)</f>
        <v>49.98</v>
      </c>
      <c r="AC724" s="32">
        <f>_xlfn.XLOOKUP(Master1[[#This Row],[cu_id]],Revenue_Analysis[cuid],Revenue_Analysis[Q2 Low Deviation], 0)</f>
        <v>23.196400000000001</v>
      </c>
      <c r="AD724" s="32">
        <f>_xlfn.XLOOKUP(Master1[[#This Row],[cu_id]],Revenue_Analysis[cuid],Revenue_Analysis[Q2 High Deviation], 0)</f>
        <v>39.215600000000002</v>
      </c>
      <c r="AE724" s="32">
        <f>_xlfn.XLOOKUP(Master1[[#This Row],[cu_id]],Revenue_Analysis[cuid],Revenue_Analysis[Q3 Low Deviation], 0)</f>
        <v>26.047000000000001</v>
      </c>
      <c r="AF724" s="32">
        <f>_xlfn.XLOOKUP(Master1[[#This Row],[cu_id]],Revenue_Analysis[cuid],Revenue_Analysis[Q3 High Deviation], 0)</f>
        <v>26.8888</v>
      </c>
      <c r="AG724" s="32">
        <f>_xlfn.XLOOKUP(Master1[[#This Row],[cu_id]],Revenue_Analysis[cuid],Revenue_Analysis[Q4 Low Deviation], 0)</f>
        <v>48.98</v>
      </c>
      <c r="AH724" s="32">
        <f>_xlfn.XLOOKUP(Master1[[#This Row],[cu_id]],Revenue_Analysis[cuid],Revenue_Analysis[Q4 High Deviation], 0)</f>
        <v>48.98</v>
      </c>
      <c r="AI724" s="32">
        <f>_xlfn.XLOOKUP(Master1[[#This Row],[cu_id]],Revenue_Analysis[cuid],Revenue_Analysis[Q1 Average], 0)</f>
        <v>49.354999999999997</v>
      </c>
      <c r="AJ724" s="32">
        <f>_xlfn.XLOOKUP(Master1[[#This Row],[cu_id]],Revenue_Analysis[cuid],Revenue_Analysis[Q2 Average], 0)</f>
        <v>31.206</v>
      </c>
      <c r="AK724" s="32">
        <f>_xlfn.XLOOKUP(Master1[[#This Row],[cu_id]],Revenue_Analysis[cuid],Revenue_Analysis[Q3 Average], 0)</f>
        <v>26.4679</v>
      </c>
      <c r="AL724" s="32">
        <f>_xlfn.XLOOKUP(Master1[[#This Row],[cu_id]],Revenue_Analysis[cuid],Revenue_Analysis[Q4 Average], 0)</f>
        <v>48.98</v>
      </c>
      <c r="AM724" s="34">
        <v>0.33333333333333331</v>
      </c>
      <c r="AN724" s="35">
        <v>0.70833333333333337</v>
      </c>
      <c r="AO724" s="35" t="s">
        <v>4592</v>
      </c>
      <c r="AP724" s="35" t="s">
        <v>4592</v>
      </c>
      <c r="AQ724" s="20" t="s">
        <v>0</v>
      </c>
      <c r="AR724" s="20"/>
      <c r="AS724" s="14">
        <f>IFERROR(_xlfn.XLOOKUP(Master1[[#This Row],[cu_id]],StopTimes[cu_ID],StopTimes[Average Stop Time]), 0)</f>
        <v>0.13571428499999999</v>
      </c>
      <c r="AT724" s="14">
        <f>IF(Master1[[#This Row],[RSP StopTime Override]] &lt;&gt; "",Master1[[#This Row],[RSP StopTime Override]],IF(Master1[[#This Row],[Avg Stop Time Helper]] &lt;&gt; 0, Master1[[#This Row],[Avg Stop Time Helper]],Average_Stop_Time))</f>
        <v>0.13571428499999999</v>
      </c>
      <c r="AU724" s="13"/>
    </row>
    <row r="725" spans="1:47" x14ac:dyDescent="0.3">
      <c r="A725" s="18" t="s">
        <v>3249</v>
      </c>
      <c r="B725" s="20">
        <v>12</v>
      </c>
      <c r="C725" s="20" t="s">
        <v>7</v>
      </c>
      <c r="D725" s="19">
        <v>99094</v>
      </c>
      <c r="E725" s="19" t="s">
        <v>50</v>
      </c>
      <c r="F725" s="19" t="s">
        <v>5259</v>
      </c>
      <c r="G725" s="19" t="s">
        <v>5260</v>
      </c>
      <c r="H725" s="19" t="s">
        <v>5</v>
      </c>
      <c r="I725" s="19" t="s">
        <v>4977</v>
      </c>
      <c r="J725" s="19" t="s">
        <v>4</v>
      </c>
      <c r="K725" s="19" t="s">
        <v>5088</v>
      </c>
      <c r="L725" s="21" t="s">
        <v>16</v>
      </c>
      <c r="M725" s="20" t="s">
        <v>3</v>
      </c>
      <c r="N725" s="20" t="s">
        <v>2</v>
      </c>
      <c r="O725" s="20">
        <v>112</v>
      </c>
      <c r="P725" s="20">
        <v>0</v>
      </c>
      <c r="Q725" s="20">
        <v>0</v>
      </c>
      <c r="R725" s="20">
        <v>0</v>
      </c>
      <c r="S725" s="20">
        <v>0</v>
      </c>
      <c r="T725" s="20">
        <v>112</v>
      </c>
      <c r="U725" s="20">
        <v>37</v>
      </c>
      <c r="V725" s="30"/>
      <c r="W725" s="30"/>
      <c r="X725" s="33">
        <f>IFERROR(1 -(Master1[[#This Row],[Avg Garment Scans per Delivery]]/Master1[[#This Row],[Garment Inventory]]), 0)</f>
        <v>0</v>
      </c>
      <c r="Y725" s="30"/>
      <c r="Z725" s="30"/>
      <c r="AA725" s="32">
        <f>_xlfn.XLOOKUP(Master1[[#This Row],[cu_id]], Revenue_Analysis[cuid], Revenue_Analysis[Q1 Low Deviation], 0)</f>
        <v>52.93</v>
      </c>
      <c r="AB725" s="32">
        <f>_xlfn.XLOOKUP(Master1[[#This Row],[cu_id]],Revenue_Analysis[cuid],Revenue_Analysis[Q1 High Deviation], 0)</f>
        <v>54.18</v>
      </c>
      <c r="AC725" s="32">
        <f>_xlfn.XLOOKUP(Master1[[#This Row],[cu_id]],Revenue_Analysis[cuid],Revenue_Analysis[Q2 Low Deviation], 0)</f>
        <v>22.692399999999999</v>
      </c>
      <c r="AD725" s="32">
        <f>_xlfn.XLOOKUP(Master1[[#This Row],[cu_id]],Revenue_Analysis[cuid],Revenue_Analysis[Q2 High Deviation], 0)</f>
        <v>41.3996</v>
      </c>
      <c r="AE725" s="32">
        <f>_xlfn.XLOOKUP(Master1[[#This Row],[cu_id]],Revenue_Analysis[cuid],Revenue_Analysis[Q3 Low Deviation], 0)</f>
        <v>26.047000000000001</v>
      </c>
      <c r="AF725" s="32">
        <f>_xlfn.XLOOKUP(Master1[[#This Row],[cu_id]],Revenue_Analysis[cuid],Revenue_Analysis[Q3 High Deviation], 0)</f>
        <v>26.8888</v>
      </c>
      <c r="AG725" s="32">
        <f>_xlfn.XLOOKUP(Master1[[#This Row],[cu_id]],Revenue_Analysis[cuid],Revenue_Analysis[Q4 Low Deviation], 0)</f>
        <v>53.18</v>
      </c>
      <c r="AH725" s="32">
        <f>_xlfn.XLOOKUP(Master1[[#This Row],[cu_id]],Revenue_Analysis[cuid],Revenue_Analysis[Q4 High Deviation], 0)</f>
        <v>53.18</v>
      </c>
      <c r="AI725" s="32">
        <f>_xlfn.XLOOKUP(Master1[[#This Row],[cu_id]],Revenue_Analysis[cuid],Revenue_Analysis[Q1 Average], 0)</f>
        <v>53.555</v>
      </c>
      <c r="AJ725" s="32">
        <f>_xlfn.XLOOKUP(Master1[[#This Row],[cu_id]],Revenue_Analysis[cuid],Revenue_Analysis[Q2 Average], 0)</f>
        <v>32.045999999999999</v>
      </c>
      <c r="AK725" s="32">
        <f>_xlfn.XLOOKUP(Master1[[#This Row],[cu_id]],Revenue_Analysis[cuid],Revenue_Analysis[Q3 Average], 0)</f>
        <v>26.4679</v>
      </c>
      <c r="AL725" s="32">
        <f>_xlfn.XLOOKUP(Master1[[#This Row],[cu_id]],Revenue_Analysis[cuid],Revenue_Analysis[Q4 Average], 0)</f>
        <v>53.18</v>
      </c>
      <c r="AM725" s="34">
        <v>0.33333333333333331</v>
      </c>
      <c r="AN725" s="35">
        <v>0.70833333333333337</v>
      </c>
      <c r="AO725" s="35" t="s">
        <v>4592</v>
      </c>
      <c r="AP725" s="35" t="s">
        <v>4592</v>
      </c>
      <c r="AQ725" s="20" t="s">
        <v>0</v>
      </c>
      <c r="AR725" s="20"/>
      <c r="AS725" s="14">
        <f>IFERROR(_xlfn.XLOOKUP(Master1[[#This Row],[cu_id]],StopTimes[cu_ID],StopTimes[Average Stop Time]), 0)</f>
        <v>0.14285714166666666</v>
      </c>
      <c r="AT725" s="14">
        <f>IF(Master1[[#This Row],[RSP StopTime Override]] &lt;&gt; "",Master1[[#This Row],[RSP StopTime Override]],IF(Master1[[#This Row],[Avg Stop Time Helper]] &lt;&gt; 0, Master1[[#This Row],[Avg Stop Time Helper]],Average_Stop_Time))</f>
        <v>0.14285714166666666</v>
      </c>
      <c r="AU725" s="13"/>
    </row>
    <row r="726" spans="1:47" x14ac:dyDescent="0.3">
      <c r="A726" s="18" t="s">
        <v>3250</v>
      </c>
      <c r="B726" s="20">
        <v>12</v>
      </c>
      <c r="C726" s="20" t="s">
        <v>7</v>
      </c>
      <c r="D726" s="19">
        <v>99094</v>
      </c>
      <c r="E726" s="19" t="s">
        <v>49</v>
      </c>
      <c r="F726" s="19" t="s">
        <v>5261</v>
      </c>
      <c r="G726" s="19" t="s">
        <v>5262</v>
      </c>
      <c r="H726" s="19" t="s">
        <v>5</v>
      </c>
      <c r="I726" s="19" t="s">
        <v>4977</v>
      </c>
      <c r="J726" s="19" t="s">
        <v>4</v>
      </c>
      <c r="K726" s="19" t="s">
        <v>5088</v>
      </c>
      <c r="L726" s="21" t="s">
        <v>16</v>
      </c>
      <c r="M726" s="20" t="s">
        <v>3</v>
      </c>
      <c r="N726" s="20" t="s">
        <v>2</v>
      </c>
      <c r="O726" s="20">
        <v>110</v>
      </c>
      <c r="P726" s="20">
        <v>0</v>
      </c>
      <c r="Q726" s="20">
        <v>0</v>
      </c>
      <c r="R726" s="20">
        <v>0</v>
      </c>
      <c r="S726" s="20">
        <v>0</v>
      </c>
      <c r="T726" s="20">
        <v>110</v>
      </c>
      <c r="U726" s="20">
        <v>38</v>
      </c>
      <c r="V726" s="30"/>
      <c r="W726" s="30"/>
      <c r="X726" s="33">
        <f>IFERROR(1 -(Master1[[#This Row],[Avg Garment Scans per Delivery]]/Master1[[#This Row],[Garment Inventory]]), 0)</f>
        <v>0</v>
      </c>
      <c r="Y726" s="30"/>
      <c r="Z726" s="30"/>
      <c r="AA726" s="32">
        <f>_xlfn.XLOOKUP(Master1[[#This Row],[cu_id]], Revenue_Analysis[cuid], Revenue_Analysis[Q1 Low Deviation], 0)</f>
        <v>39.229999999999997</v>
      </c>
      <c r="AB726" s="32">
        <f>_xlfn.XLOOKUP(Master1[[#This Row],[cu_id]],Revenue_Analysis[cuid],Revenue_Analysis[Q1 High Deviation], 0)</f>
        <v>40.479999999999997</v>
      </c>
      <c r="AC726" s="32">
        <f>_xlfn.XLOOKUP(Master1[[#This Row],[cu_id]],Revenue_Analysis[cuid],Revenue_Analysis[Q2 Low Deviation], 0)</f>
        <v>17.8628</v>
      </c>
      <c r="AD726" s="32">
        <f>_xlfn.XLOOKUP(Master1[[#This Row],[cu_id]],Revenue_Analysis[cuid],Revenue_Analysis[Q2 High Deviation], 0)</f>
        <v>31.501200000000001</v>
      </c>
      <c r="AE726" s="32">
        <f>_xlfn.XLOOKUP(Master1[[#This Row],[cu_id]],Revenue_Analysis[cuid],Revenue_Analysis[Q3 Low Deviation], 0)</f>
        <v>20.3</v>
      </c>
      <c r="AF726" s="32">
        <f>_xlfn.XLOOKUP(Master1[[#This Row],[cu_id]],Revenue_Analysis[cuid],Revenue_Analysis[Q3 High Deviation], 0)</f>
        <v>20.96</v>
      </c>
      <c r="AG726" s="32">
        <f>_xlfn.XLOOKUP(Master1[[#This Row],[cu_id]],Revenue_Analysis[cuid],Revenue_Analysis[Q4 Low Deviation], 0)</f>
        <v>27.302399999999999</v>
      </c>
      <c r="AH726" s="32">
        <f>_xlfn.XLOOKUP(Master1[[#This Row],[cu_id]],Revenue_Analysis[cuid],Revenue_Analysis[Q4 High Deviation], 0)</f>
        <v>36.580599999999997</v>
      </c>
      <c r="AI726" s="32">
        <f>_xlfn.XLOOKUP(Master1[[#This Row],[cu_id]],Revenue_Analysis[cuid],Revenue_Analysis[Q1 Average], 0)</f>
        <v>39.854999999999997</v>
      </c>
      <c r="AJ726" s="32">
        <f>_xlfn.XLOOKUP(Master1[[#This Row],[cu_id]],Revenue_Analysis[cuid],Revenue_Analysis[Q2 Average], 0)</f>
        <v>24.681999999999999</v>
      </c>
      <c r="AK726" s="32">
        <f>_xlfn.XLOOKUP(Master1[[#This Row],[cu_id]],Revenue_Analysis[cuid],Revenue_Analysis[Q3 Average], 0)</f>
        <v>20.63</v>
      </c>
      <c r="AL726" s="32">
        <f>_xlfn.XLOOKUP(Master1[[#This Row],[cu_id]],Revenue_Analysis[cuid],Revenue_Analysis[Q4 Average], 0)</f>
        <v>31.941500000000001</v>
      </c>
      <c r="AM726" s="34">
        <v>0.33333333333333331</v>
      </c>
      <c r="AN726" s="35">
        <v>0.70833333333333337</v>
      </c>
      <c r="AO726" s="35" t="s">
        <v>4592</v>
      </c>
      <c r="AP726" s="35" t="s">
        <v>4592</v>
      </c>
      <c r="AQ726" s="20" t="s">
        <v>0</v>
      </c>
      <c r="AR726" s="20"/>
      <c r="AS726" s="14">
        <f>IFERROR(_xlfn.XLOOKUP(Master1[[#This Row],[cu_id]],StopTimes[cu_ID],StopTimes[Average Stop Time]), 0)</f>
        <v>0.15714285666666666</v>
      </c>
      <c r="AT726" s="14">
        <f>IF(Master1[[#This Row],[RSP StopTime Override]] &lt;&gt; "",Master1[[#This Row],[RSP StopTime Override]],IF(Master1[[#This Row],[Avg Stop Time Helper]] &lt;&gt; 0, Master1[[#This Row],[Avg Stop Time Helper]],Average_Stop_Time))</f>
        <v>0.15714285666666666</v>
      </c>
      <c r="AU726" s="13"/>
    </row>
    <row r="727" spans="1:47" x14ac:dyDescent="0.3">
      <c r="A727" s="18" t="s">
        <v>3251</v>
      </c>
      <c r="B727" s="20">
        <v>50</v>
      </c>
      <c r="C727" s="20" t="s">
        <v>6</v>
      </c>
      <c r="D727" s="19">
        <v>99094</v>
      </c>
      <c r="E727" s="19" t="s">
        <v>62</v>
      </c>
      <c r="F727" s="19" t="s">
        <v>5973</v>
      </c>
      <c r="G727" s="19" t="s">
        <v>5974</v>
      </c>
      <c r="H727" s="19" t="s">
        <v>5</v>
      </c>
      <c r="I727" s="19" t="s">
        <v>5934</v>
      </c>
      <c r="J727" s="19" t="s">
        <v>4</v>
      </c>
      <c r="K727" s="19" t="s">
        <v>5024</v>
      </c>
      <c r="L727" s="21" t="s">
        <v>19</v>
      </c>
      <c r="M727" s="20" t="s">
        <v>18</v>
      </c>
      <c r="N727" s="20" t="s">
        <v>2</v>
      </c>
      <c r="O727" s="20">
        <v>75</v>
      </c>
      <c r="P727" s="20">
        <v>0</v>
      </c>
      <c r="Q727" s="20">
        <v>0</v>
      </c>
      <c r="R727" s="20">
        <v>75</v>
      </c>
      <c r="S727" s="20">
        <v>0</v>
      </c>
      <c r="T727" s="20">
        <v>0</v>
      </c>
      <c r="U727" s="20">
        <v>37</v>
      </c>
      <c r="V727" s="30"/>
      <c r="W727" s="30"/>
      <c r="X727" s="33">
        <f>IFERROR(1 -(Master1[[#This Row],[Avg Garment Scans per Delivery]]/Master1[[#This Row],[Garment Inventory]]), 0)</f>
        <v>0</v>
      </c>
      <c r="Y727" s="30"/>
      <c r="Z727" s="30"/>
      <c r="AA727" s="32">
        <f>_xlfn.XLOOKUP(Master1[[#This Row],[cu_id]], Revenue_Analysis[cuid], Revenue_Analysis[Q1 Low Deviation], 0)</f>
        <v>22.743300000000001</v>
      </c>
      <c r="AB727" s="32">
        <f>_xlfn.XLOOKUP(Master1[[#This Row],[cu_id]],Revenue_Analysis[cuid],Revenue_Analysis[Q1 High Deviation], 0)</f>
        <v>25.452100000000002</v>
      </c>
      <c r="AC727" s="32">
        <f>_xlfn.XLOOKUP(Master1[[#This Row],[cu_id]],Revenue_Analysis[cuid],Revenue_Analysis[Q2 Low Deviation], 0)</f>
        <v>26.69</v>
      </c>
      <c r="AD727" s="32">
        <f>_xlfn.XLOOKUP(Master1[[#This Row],[cu_id]],Revenue_Analysis[cuid],Revenue_Analysis[Q2 High Deviation], 0)</f>
        <v>26.69</v>
      </c>
      <c r="AE727" s="32">
        <f>_xlfn.XLOOKUP(Master1[[#This Row],[cu_id]],Revenue_Analysis[cuid],Revenue_Analysis[Q3 Low Deviation], 0)</f>
        <v>0</v>
      </c>
      <c r="AF727" s="32">
        <f>_xlfn.XLOOKUP(Master1[[#This Row],[cu_id]],Revenue_Analysis[cuid],Revenue_Analysis[Q3 High Deviation], 0)</f>
        <v>0</v>
      </c>
      <c r="AG727" s="32">
        <f>_xlfn.XLOOKUP(Master1[[#This Row],[cu_id]],Revenue_Analysis[cuid],Revenue_Analysis[Q4 Low Deviation], 0)</f>
        <v>21.4786</v>
      </c>
      <c r="AH727" s="32">
        <f>_xlfn.XLOOKUP(Master1[[#This Row],[cu_id]],Revenue_Analysis[cuid],Revenue_Analysis[Q4 High Deviation], 0)</f>
        <v>23.168600000000001</v>
      </c>
      <c r="AI727" s="32">
        <f>_xlfn.XLOOKUP(Master1[[#This Row],[cu_id]],Revenue_Analysis[cuid],Revenue_Analysis[Q1 Average], 0)</f>
        <v>24.0977</v>
      </c>
      <c r="AJ727" s="32">
        <f>_xlfn.XLOOKUP(Master1[[#This Row],[cu_id]],Revenue_Analysis[cuid],Revenue_Analysis[Q2 Average], 0)</f>
        <v>26.69</v>
      </c>
      <c r="AK727" s="32">
        <f>_xlfn.XLOOKUP(Master1[[#This Row],[cu_id]],Revenue_Analysis[cuid],Revenue_Analysis[Q3 Average], 0)</f>
        <v>0</v>
      </c>
      <c r="AL727" s="32">
        <f>_xlfn.XLOOKUP(Master1[[#This Row],[cu_id]],Revenue_Analysis[cuid],Revenue_Analysis[Q4 Average], 0)</f>
        <v>22.323599999999999</v>
      </c>
      <c r="AM727" s="34">
        <v>0.375</v>
      </c>
      <c r="AN727" s="35">
        <v>0.66666666666666663</v>
      </c>
      <c r="AO727" s="35" t="s">
        <v>4592</v>
      </c>
      <c r="AP727" s="35" t="s">
        <v>4592</v>
      </c>
      <c r="AQ727" s="20" t="s">
        <v>0</v>
      </c>
      <c r="AR727" s="20"/>
      <c r="AS727" s="14">
        <f>IFERROR(_xlfn.XLOOKUP(Master1[[#This Row],[cu_id]],StopTimes[cu_ID],StopTimes[Average Stop Time]), 0)</f>
        <v>0</v>
      </c>
      <c r="AT727" s="14">
        <f>IF(Master1[[#This Row],[RSP StopTime Override]] &lt;&gt; "",Master1[[#This Row],[RSP StopTime Override]],IF(Master1[[#This Row],[Avg Stop Time Helper]] &lt;&gt; 0, Master1[[#This Row],[Avg Stop Time Helper]],Average_Stop_Time))</f>
        <v>7</v>
      </c>
      <c r="AU727" s="13">
        <v>7</v>
      </c>
    </row>
    <row r="728" spans="1:47" x14ac:dyDescent="0.3">
      <c r="A728" s="18" t="s">
        <v>3252</v>
      </c>
      <c r="B728" s="20">
        <v>6</v>
      </c>
      <c r="C728" s="20" t="s">
        <v>9</v>
      </c>
      <c r="D728" s="19">
        <v>99094</v>
      </c>
      <c r="E728" s="19" t="s">
        <v>41</v>
      </c>
      <c r="F728" s="19" t="s">
        <v>4609</v>
      </c>
      <c r="G728" s="19" t="s">
        <v>4610</v>
      </c>
      <c r="H728" s="19" t="s">
        <v>5</v>
      </c>
      <c r="I728" s="19" t="s">
        <v>4595</v>
      </c>
      <c r="J728" s="19" t="s">
        <v>4</v>
      </c>
      <c r="K728" s="19" t="s">
        <v>4611</v>
      </c>
      <c r="L728" s="21" t="s">
        <v>19</v>
      </c>
      <c r="M728" s="20" t="s">
        <v>18</v>
      </c>
      <c r="N728" s="20" t="s">
        <v>2</v>
      </c>
      <c r="O728" s="20">
        <v>67</v>
      </c>
      <c r="P728" s="20">
        <v>67</v>
      </c>
      <c r="Q728" s="20">
        <v>0</v>
      </c>
      <c r="R728" s="20">
        <v>0</v>
      </c>
      <c r="S728" s="20">
        <v>0</v>
      </c>
      <c r="T728" s="20">
        <v>0</v>
      </c>
      <c r="U728" s="20">
        <v>36</v>
      </c>
      <c r="V728" s="30"/>
      <c r="W728" s="30"/>
      <c r="X728" s="33">
        <f>IFERROR(1 -(Master1[[#This Row],[Avg Garment Scans per Delivery]]/Master1[[#This Row],[Garment Inventory]]), 0)</f>
        <v>0</v>
      </c>
      <c r="Y728" s="30"/>
      <c r="Z728" s="30"/>
      <c r="AA728" s="32">
        <f>_xlfn.XLOOKUP(Master1[[#This Row],[cu_id]], Revenue_Analysis[cuid], Revenue_Analysis[Q1 Low Deviation], 0)</f>
        <v>19.9925</v>
      </c>
      <c r="AB728" s="32">
        <f>_xlfn.XLOOKUP(Master1[[#This Row],[cu_id]],Revenue_Analysis[cuid],Revenue_Analysis[Q1 High Deviation], 0)</f>
        <v>20.0351</v>
      </c>
      <c r="AC728" s="32">
        <f>_xlfn.XLOOKUP(Master1[[#This Row],[cu_id]],Revenue_Analysis[cuid],Revenue_Analysis[Q2 Low Deviation], 0)</f>
        <v>20.059999999999999</v>
      </c>
      <c r="AD728" s="32">
        <f>_xlfn.XLOOKUP(Master1[[#This Row],[cu_id]],Revenue_Analysis[cuid],Revenue_Analysis[Q2 High Deviation], 0)</f>
        <v>20.059999999999999</v>
      </c>
      <c r="AE728" s="32">
        <f>_xlfn.XLOOKUP(Master1[[#This Row],[cu_id]],Revenue_Analysis[cuid],Revenue_Analysis[Q3 Low Deviation], 0)</f>
        <v>0</v>
      </c>
      <c r="AF728" s="32">
        <f>_xlfn.XLOOKUP(Master1[[#This Row],[cu_id]],Revenue_Analysis[cuid],Revenue_Analysis[Q3 High Deviation], 0)</f>
        <v>0</v>
      </c>
      <c r="AG728" s="32">
        <f>_xlfn.XLOOKUP(Master1[[#This Row],[cu_id]],Revenue_Analysis[cuid],Revenue_Analysis[Q4 Low Deviation], 0)</f>
        <v>20</v>
      </c>
      <c r="AH728" s="32">
        <f>_xlfn.XLOOKUP(Master1[[#This Row],[cu_id]],Revenue_Analysis[cuid],Revenue_Analysis[Q4 High Deviation], 0)</f>
        <v>20</v>
      </c>
      <c r="AI728" s="32">
        <f>_xlfn.XLOOKUP(Master1[[#This Row],[cu_id]],Revenue_Analysis[cuid],Revenue_Analysis[Q1 Average], 0)</f>
        <v>20.0138</v>
      </c>
      <c r="AJ728" s="32">
        <f>_xlfn.XLOOKUP(Master1[[#This Row],[cu_id]],Revenue_Analysis[cuid],Revenue_Analysis[Q2 Average], 0)</f>
        <v>20.059999999999999</v>
      </c>
      <c r="AK728" s="32">
        <f>_xlfn.XLOOKUP(Master1[[#This Row],[cu_id]],Revenue_Analysis[cuid],Revenue_Analysis[Q3 Average], 0)</f>
        <v>0</v>
      </c>
      <c r="AL728" s="32">
        <f>_xlfn.XLOOKUP(Master1[[#This Row],[cu_id]],Revenue_Analysis[cuid],Revenue_Analysis[Q4 Average], 0)</f>
        <v>20</v>
      </c>
      <c r="AM728" s="34">
        <v>0.375</v>
      </c>
      <c r="AN728" s="35">
        <v>0.70833333333333337</v>
      </c>
      <c r="AO728" s="35" t="s">
        <v>4592</v>
      </c>
      <c r="AP728" s="35" t="s">
        <v>4592</v>
      </c>
      <c r="AQ728" s="20" t="s">
        <v>0</v>
      </c>
      <c r="AR728" s="20"/>
      <c r="AS728" s="14">
        <f>IFERROR(_xlfn.XLOOKUP(Master1[[#This Row],[cu_id]],StopTimes[cu_ID],StopTimes[Average Stop Time]), 0)</f>
        <v>0</v>
      </c>
      <c r="AT728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728" s="13"/>
    </row>
    <row r="729" spans="1:47" x14ac:dyDescent="0.3">
      <c r="A729" s="18" t="s">
        <v>3253</v>
      </c>
      <c r="B729" s="20">
        <v>51</v>
      </c>
      <c r="C729" s="20" t="s">
        <v>9</v>
      </c>
      <c r="D729" s="19">
        <v>99094</v>
      </c>
      <c r="E729" s="19" t="s">
        <v>60</v>
      </c>
      <c r="F729" s="19" t="s">
        <v>6363</v>
      </c>
      <c r="G729" s="19" t="s">
        <v>6364</v>
      </c>
      <c r="H729" s="19" t="s">
        <v>5</v>
      </c>
      <c r="I729" s="19" t="s">
        <v>4977</v>
      </c>
      <c r="J729" s="19" t="s">
        <v>4</v>
      </c>
      <c r="K729" s="19" t="s">
        <v>5576</v>
      </c>
      <c r="L729" s="21" t="s">
        <v>19</v>
      </c>
      <c r="M729" s="20" t="s">
        <v>18</v>
      </c>
      <c r="N729" s="20" t="s">
        <v>2</v>
      </c>
      <c r="O729" s="20">
        <v>100</v>
      </c>
      <c r="P729" s="20">
        <v>100</v>
      </c>
      <c r="Q729" s="20">
        <v>0</v>
      </c>
      <c r="R729" s="20">
        <v>0</v>
      </c>
      <c r="S729" s="20">
        <v>0</v>
      </c>
      <c r="T729" s="20">
        <v>0</v>
      </c>
      <c r="U729" s="20">
        <v>21</v>
      </c>
      <c r="V729" s="30"/>
      <c r="W729" s="30"/>
      <c r="X729" s="33">
        <f>IFERROR(1 -(Master1[[#This Row],[Avg Garment Scans per Delivery]]/Master1[[#This Row],[Garment Inventory]]), 0)</f>
        <v>0</v>
      </c>
      <c r="Y729" s="30"/>
      <c r="Z729" s="30"/>
      <c r="AA729" s="32">
        <f>_xlfn.XLOOKUP(Master1[[#This Row],[cu_id]], Revenue_Analysis[cuid], Revenue_Analysis[Q1 Low Deviation], 0)</f>
        <v>30.186800000000002</v>
      </c>
      <c r="AB729" s="32">
        <f>_xlfn.XLOOKUP(Master1[[#This Row],[cu_id]],Revenue_Analysis[cuid],Revenue_Analysis[Q1 High Deviation], 0)</f>
        <v>33.463999999999999</v>
      </c>
      <c r="AC729" s="32">
        <f>_xlfn.XLOOKUP(Master1[[#This Row],[cu_id]],Revenue_Analysis[cuid],Revenue_Analysis[Q2 Low Deviation], 0)</f>
        <v>34.43</v>
      </c>
      <c r="AD729" s="32">
        <f>_xlfn.XLOOKUP(Master1[[#This Row],[cu_id]],Revenue_Analysis[cuid],Revenue_Analysis[Q2 High Deviation], 0)</f>
        <v>34.43</v>
      </c>
      <c r="AE729" s="32">
        <f>_xlfn.XLOOKUP(Master1[[#This Row],[cu_id]],Revenue_Analysis[cuid],Revenue_Analysis[Q3 Low Deviation], 0)</f>
        <v>0</v>
      </c>
      <c r="AF729" s="32">
        <f>_xlfn.XLOOKUP(Master1[[#This Row],[cu_id]],Revenue_Analysis[cuid],Revenue_Analysis[Q3 High Deviation], 0)</f>
        <v>0</v>
      </c>
      <c r="AG729" s="32">
        <f>_xlfn.XLOOKUP(Master1[[#This Row],[cu_id]],Revenue_Analysis[cuid],Revenue_Analysis[Q4 Low Deviation], 0)</f>
        <v>32.18</v>
      </c>
      <c r="AH729" s="32">
        <f>_xlfn.XLOOKUP(Master1[[#This Row],[cu_id]],Revenue_Analysis[cuid],Revenue_Analysis[Q4 High Deviation], 0)</f>
        <v>32.18</v>
      </c>
      <c r="AI729" s="32">
        <f>_xlfn.XLOOKUP(Master1[[#This Row],[cu_id]],Revenue_Analysis[cuid],Revenue_Analysis[Q1 Average], 0)</f>
        <v>31.825399999999998</v>
      </c>
      <c r="AJ729" s="32">
        <f>_xlfn.XLOOKUP(Master1[[#This Row],[cu_id]],Revenue_Analysis[cuid],Revenue_Analysis[Q2 Average], 0)</f>
        <v>34.43</v>
      </c>
      <c r="AK729" s="32">
        <f>_xlfn.XLOOKUP(Master1[[#This Row],[cu_id]],Revenue_Analysis[cuid],Revenue_Analysis[Q3 Average], 0)</f>
        <v>0</v>
      </c>
      <c r="AL729" s="32">
        <f>_xlfn.XLOOKUP(Master1[[#This Row],[cu_id]],Revenue_Analysis[cuid],Revenue_Analysis[Q4 Average], 0)</f>
        <v>32.18</v>
      </c>
      <c r="AM729" s="34">
        <v>0.375</v>
      </c>
      <c r="AN729" s="35">
        <v>0.70833333333333337</v>
      </c>
      <c r="AO729" s="35" t="s">
        <v>4592</v>
      </c>
      <c r="AP729" s="35" t="s">
        <v>4592</v>
      </c>
      <c r="AQ729" s="20" t="s">
        <v>0</v>
      </c>
      <c r="AR729" s="20"/>
      <c r="AS729" s="14">
        <f>IFERROR(_xlfn.XLOOKUP(Master1[[#This Row],[cu_id]],StopTimes[cu_ID],StopTimes[Average Stop Time]), 0)</f>
        <v>0</v>
      </c>
      <c r="AT729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729" s="13"/>
    </row>
    <row r="730" spans="1:47" x14ac:dyDescent="0.3">
      <c r="A730" s="18" t="s">
        <v>3254</v>
      </c>
      <c r="B730" s="20">
        <v>52</v>
      </c>
      <c r="C730" s="20" t="s">
        <v>9</v>
      </c>
      <c r="D730" s="19">
        <v>99094</v>
      </c>
      <c r="E730" s="19" t="s">
        <v>84</v>
      </c>
      <c r="F730" s="19" t="s">
        <v>6526</v>
      </c>
      <c r="G730" s="19" t="s">
        <v>6527</v>
      </c>
      <c r="H730" s="19" t="s">
        <v>5</v>
      </c>
      <c r="I730" s="19" t="s">
        <v>4977</v>
      </c>
      <c r="J730" s="19" t="s">
        <v>4</v>
      </c>
      <c r="K730" s="19" t="s">
        <v>5245</v>
      </c>
      <c r="L730" s="21" t="s">
        <v>16</v>
      </c>
      <c r="M730" s="20" t="s">
        <v>3</v>
      </c>
      <c r="N730" s="20" t="s">
        <v>2</v>
      </c>
      <c r="O730" s="20">
        <v>50</v>
      </c>
      <c r="P730" s="20">
        <v>50</v>
      </c>
      <c r="Q730" s="20">
        <v>0</v>
      </c>
      <c r="R730" s="20">
        <v>0</v>
      </c>
      <c r="S730" s="20">
        <v>0</v>
      </c>
      <c r="T730" s="20">
        <v>0</v>
      </c>
      <c r="U730" s="20">
        <v>36</v>
      </c>
      <c r="V730" s="30"/>
      <c r="W730" s="30"/>
      <c r="X730" s="33">
        <f>IFERROR(1 -(Master1[[#This Row],[Avg Garment Scans per Delivery]]/Master1[[#This Row],[Garment Inventory]]), 0)</f>
        <v>0</v>
      </c>
      <c r="Y730" s="30"/>
      <c r="Z730" s="30"/>
      <c r="AA730" s="32">
        <f>_xlfn.XLOOKUP(Master1[[#This Row],[cu_id]], Revenue_Analysis[cuid], Revenue_Analysis[Q1 Low Deviation], 0)</f>
        <v>33.809899999999999</v>
      </c>
      <c r="AB730" s="32">
        <f>_xlfn.XLOOKUP(Master1[[#This Row],[cu_id]],Revenue_Analysis[cuid],Revenue_Analysis[Q1 High Deviation], 0)</f>
        <v>70.548500000000004</v>
      </c>
      <c r="AC730" s="32">
        <f>_xlfn.XLOOKUP(Master1[[#This Row],[cu_id]],Revenue_Analysis[cuid],Revenue_Analysis[Q2 Low Deviation], 0)</f>
        <v>3.9746999999999999</v>
      </c>
      <c r="AD730" s="32">
        <f>_xlfn.XLOOKUP(Master1[[#This Row],[cu_id]],Revenue_Analysis[cuid],Revenue_Analysis[Q2 High Deviation], 0)</f>
        <v>29.541699999999999</v>
      </c>
      <c r="AE730" s="32">
        <f>_xlfn.XLOOKUP(Master1[[#This Row],[cu_id]],Revenue_Analysis[cuid],Revenue_Analysis[Q3 Low Deviation], 0)</f>
        <v>5.0144000000000002</v>
      </c>
      <c r="AF730" s="32">
        <f>_xlfn.XLOOKUP(Master1[[#This Row],[cu_id]],Revenue_Analysis[cuid],Revenue_Analysis[Q3 High Deviation], 0)</f>
        <v>5.1394000000000002</v>
      </c>
      <c r="AG730" s="32">
        <f>_xlfn.XLOOKUP(Master1[[#This Row],[cu_id]],Revenue_Analysis[cuid],Revenue_Analysis[Q4 Low Deviation], 0)</f>
        <v>20</v>
      </c>
      <c r="AH730" s="32">
        <f>_xlfn.XLOOKUP(Master1[[#This Row],[cu_id]],Revenue_Analysis[cuid],Revenue_Analysis[Q4 High Deviation], 0)</f>
        <v>20</v>
      </c>
      <c r="AI730" s="32">
        <f>_xlfn.XLOOKUP(Master1[[#This Row],[cu_id]],Revenue_Analysis[cuid],Revenue_Analysis[Q1 Average], 0)</f>
        <v>52.179200000000002</v>
      </c>
      <c r="AJ730" s="32">
        <f>_xlfn.XLOOKUP(Master1[[#This Row],[cu_id]],Revenue_Analysis[cuid],Revenue_Analysis[Q2 Average], 0)</f>
        <v>16.758199999999999</v>
      </c>
      <c r="AK730" s="32">
        <f>_xlfn.XLOOKUP(Master1[[#This Row],[cu_id]],Revenue_Analysis[cuid],Revenue_Analysis[Q3 Average], 0)</f>
        <v>5.0769000000000002</v>
      </c>
      <c r="AL730" s="32">
        <f>_xlfn.XLOOKUP(Master1[[#This Row],[cu_id]],Revenue_Analysis[cuid],Revenue_Analysis[Q4 Average], 0)</f>
        <v>20</v>
      </c>
      <c r="AM730" s="34">
        <v>0.375</v>
      </c>
      <c r="AN730" s="35">
        <v>0.70833333333333337</v>
      </c>
      <c r="AO730" s="35" t="s">
        <v>4592</v>
      </c>
      <c r="AP730" s="35" t="s">
        <v>4592</v>
      </c>
      <c r="AQ730" s="20" t="s">
        <v>0</v>
      </c>
      <c r="AR730" s="20"/>
      <c r="AS730" s="14">
        <f>IFERROR(_xlfn.XLOOKUP(Master1[[#This Row],[cu_id]],StopTimes[cu_ID],StopTimes[Average Stop Time]), 0)</f>
        <v>9.5238095000000009E-2</v>
      </c>
      <c r="AT730" s="14">
        <f>IF(Master1[[#This Row],[RSP StopTime Override]] &lt;&gt; "",Master1[[#This Row],[RSP StopTime Override]],IF(Master1[[#This Row],[Avg Stop Time Helper]] &lt;&gt; 0, Master1[[#This Row],[Avg Stop Time Helper]],Average_Stop_Time))</f>
        <v>9.5238095000000009E-2</v>
      </c>
      <c r="AU730" s="13"/>
    </row>
    <row r="731" spans="1:47" x14ac:dyDescent="0.3">
      <c r="A731" s="18" t="s">
        <v>3255</v>
      </c>
      <c r="B731" s="20">
        <v>47</v>
      </c>
      <c r="C731" s="20" t="s">
        <v>14</v>
      </c>
      <c r="D731" s="19">
        <v>99094</v>
      </c>
      <c r="E731" s="19" t="s">
        <v>90</v>
      </c>
      <c r="F731" s="19" t="s">
        <v>5647</v>
      </c>
      <c r="G731" s="19" t="s">
        <v>5648</v>
      </c>
      <c r="H731" s="19" t="s">
        <v>5</v>
      </c>
      <c r="I731" s="19" t="s">
        <v>4977</v>
      </c>
      <c r="J731" s="19" t="s">
        <v>4</v>
      </c>
      <c r="K731" s="19" t="s">
        <v>5064</v>
      </c>
      <c r="L731" s="21" t="s">
        <v>17</v>
      </c>
      <c r="M731" s="20" t="s">
        <v>10</v>
      </c>
      <c r="N731" s="20" t="s">
        <v>2</v>
      </c>
      <c r="O731" s="20">
        <v>250</v>
      </c>
      <c r="P731" s="20">
        <v>0</v>
      </c>
      <c r="Q731" s="20">
        <v>0</v>
      </c>
      <c r="R731" s="20">
        <v>0</v>
      </c>
      <c r="S731" s="20">
        <v>250</v>
      </c>
      <c r="T731" s="20">
        <v>0</v>
      </c>
      <c r="U731" s="20">
        <v>36</v>
      </c>
      <c r="V731" s="30"/>
      <c r="W731" s="30"/>
      <c r="X731" s="33">
        <f>IFERROR(1 -(Master1[[#This Row],[Avg Garment Scans per Delivery]]/Master1[[#This Row],[Garment Inventory]]), 0)</f>
        <v>0</v>
      </c>
      <c r="Y731" s="30"/>
      <c r="Z731" s="30"/>
      <c r="AA731" s="32">
        <f>_xlfn.XLOOKUP(Master1[[#This Row],[cu_id]], Revenue_Analysis[cuid], Revenue_Analysis[Q1 Low Deviation], 0)</f>
        <v>30.11</v>
      </c>
      <c r="AB731" s="32">
        <f>_xlfn.XLOOKUP(Master1[[#This Row],[cu_id]],Revenue_Analysis[cuid],Revenue_Analysis[Q1 High Deviation], 0)</f>
        <v>31.36</v>
      </c>
      <c r="AC731" s="32">
        <f>_xlfn.XLOOKUP(Master1[[#This Row],[cu_id]],Revenue_Analysis[cuid],Revenue_Analysis[Q2 Low Deviation], 0)</f>
        <v>32.61</v>
      </c>
      <c r="AD731" s="32">
        <f>_xlfn.XLOOKUP(Master1[[#This Row],[cu_id]],Revenue_Analysis[cuid],Revenue_Analysis[Q2 High Deviation], 0)</f>
        <v>32.61</v>
      </c>
      <c r="AE731" s="32">
        <f>_xlfn.XLOOKUP(Master1[[#This Row],[cu_id]],Revenue_Analysis[cuid],Revenue_Analysis[Q3 Low Deviation], 0)</f>
        <v>0</v>
      </c>
      <c r="AF731" s="32">
        <f>_xlfn.XLOOKUP(Master1[[#This Row],[cu_id]],Revenue_Analysis[cuid],Revenue_Analysis[Q3 High Deviation], 0)</f>
        <v>0</v>
      </c>
      <c r="AG731" s="32">
        <f>_xlfn.XLOOKUP(Master1[[#This Row],[cu_id]],Revenue_Analysis[cuid],Revenue_Analysis[Q4 Low Deviation], 0)</f>
        <v>30.36</v>
      </c>
      <c r="AH731" s="32">
        <f>_xlfn.XLOOKUP(Master1[[#This Row],[cu_id]],Revenue_Analysis[cuid],Revenue_Analysis[Q4 High Deviation], 0)</f>
        <v>30.36</v>
      </c>
      <c r="AI731" s="32">
        <f>_xlfn.XLOOKUP(Master1[[#This Row],[cu_id]],Revenue_Analysis[cuid],Revenue_Analysis[Q1 Average], 0)</f>
        <v>30.734999999999999</v>
      </c>
      <c r="AJ731" s="32">
        <f>_xlfn.XLOOKUP(Master1[[#This Row],[cu_id]],Revenue_Analysis[cuid],Revenue_Analysis[Q2 Average], 0)</f>
        <v>32.61</v>
      </c>
      <c r="AK731" s="32">
        <f>_xlfn.XLOOKUP(Master1[[#This Row],[cu_id]],Revenue_Analysis[cuid],Revenue_Analysis[Q3 Average], 0)</f>
        <v>0</v>
      </c>
      <c r="AL731" s="32">
        <f>_xlfn.XLOOKUP(Master1[[#This Row],[cu_id]],Revenue_Analysis[cuid],Revenue_Analysis[Q4 Average], 0)</f>
        <v>30.36</v>
      </c>
      <c r="AM731" s="34">
        <v>0.375</v>
      </c>
      <c r="AN731" s="35">
        <v>0.70833333333333337</v>
      </c>
      <c r="AO731" s="35" t="s">
        <v>4592</v>
      </c>
      <c r="AP731" s="35" t="s">
        <v>4592</v>
      </c>
      <c r="AQ731" s="20" t="s">
        <v>0</v>
      </c>
      <c r="AR731" s="20"/>
      <c r="AS731" s="14">
        <f>IFERROR(_xlfn.XLOOKUP(Master1[[#This Row],[cu_id]],StopTimes[cu_ID],StopTimes[Average Stop Time]), 0)</f>
        <v>0</v>
      </c>
      <c r="AT731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731" s="13"/>
    </row>
    <row r="732" spans="1:47" x14ac:dyDescent="0.3">
      <c r="A732" s="18" t="s">
        <v>3256</v>
      </c>
      <c r="B732" s="20">
        <v>52</v>
      </c>
      <c r="C732" s="20" t="s">
        <v>6</v>
      </c>
      <c r="D732" s="19">
        <v>99094</v>
      </c>
      <c r="E732" s="19" t="s">
        <v>83</v>
      </c>
      <c r="F732" s="19" t="s">
        <v>6644</v>
      </c>
      <c r="G732" s="19" t="s">
        <v>6645</v>
      </c>
      <c r="H732" s="19" t="s">
        <v>5</v>
      </c>
      <c r="I732" s="19" t="s">
        <v>4701</v>
      </c>
      <c r="J732" s="19" t="s">
        <v>4</v>
      </c>
      <c r="K732" s="19" t="s">
        <v>4702</v>
      </c>
      <c r="L732" s="21" t="s">
        <v>16</v>
      </c>
      <c r="M732" s="20" t="s">
        <v>3</v>
      </c>
      <c r="N732" s="20" t="s">
        <v>2</v>
      </c>
      <c r="O732" s="20">
        <v>100</v>
      </c>
      <c r="P732" s="20">
        <v>0</v>
      </c>
      <c r="Q732" s="20">
        <v>0</v>
      </c>
      <c r="R732" s="20">
        <v>100</v>
      </c>
      <c r="S732" s="20">
        <v>0</v>
      </c>
      <c r="T732" s="20">
        <v>0</v>
      </c>
      <c r="U732" s="20">
        <v>37</v>
      </c>
      <c r="V732" s="30"/>
      <c r="W732" s="30"/>
      <c r="X732" s="33">
        <f>IFERROR(1 -(Master1[[#This Row],[Avg Garment Scans per Delivery]]/Master1[[#This Row],[Garment Inventory]]), 0)</f>
        <v>0</v>
      </c>
      <c r="Y732" s="30"/>
      <c r="Z732" s="30"/>
      <c r="AA732" s="32">
        <f>_xlfn.XLOOKUP(Master1[[#This Row],[cu_id]], Revenue_Analysis[cuid], Revenue_Analysis[Q1 Low Deviation], 0)</f>
        <v>21.182099999999998</v>
      </c>
      <c r="AB732" s="32">
        <f>_xlfn.XLOOKUP(Master1[[#This Row],[cu_id]],Revenue_Analysis[cuid],Revenue_Analysis[Q1 High Deviation], 0)</f>
        <v>24.628699999999998</v>
      </c>
      <c r="AC732" s="32">
        <f>_xlfn.XLOOKUP(Master1[[#This Row],[cu_id]],Revenue_Analysis[cuid],Revenue_Analysis[Q2 Low Deviation], 0)</f>
        <v>19.547999999999998</v>
      </c>
      <c r="AD732" s="32">
        <f>_xlfn.XLOOKUP(Master1[[#This Row],[cu_id]],Revenue_Analysis[cuid],Revenue_Analysis[Q2 High Deviation], 0)</f>
        <v>24.972000000000001</v>
      </c>
      <c r="AE732" s="32">
        <f>_xlfn.XLOOKUP(Master1[[#This Row],[cu_id]],Revenue_Analysis[cuid],Revenue_Analysis[Q3 Low Deviation], 0)</f>
        <v>0</v>
      </c>
      <c r="AF732" s="32">
        <f>_xlfn.XLOOKUP(Master1[[#This Row],[cu_id]],Revenue_Analysis[cuid],Revenue_Analysis[Q3 High Deviation], 0)</f>
        <v>0</v>
      </c>
      <c r="AG732" s="32">
        <f>_xlfn.XLOOKUP(Master1[[#This Row],[cu_id]],Revenue_Analysis[cuid],Revenue_Analysis[Q4 Low Deviation], 0)</f>
        <v>20</v>
      </c>
      <c r="AH732" s="32">
        <f>_xlfn.XLOOKUP(Master1[[#This Row],[cu_id]],Revenue_Analysis[cuid],Revenue_Analysis[Q4 High Deviation], 0)</f>
        <v>20</v>
      </c>
      <c r="AI732" s="32">
        <f>_xlfn.XLOOKUP(Master1[[#This Row],[cu_id]],Revenue_Analysis[cuid],Revenue_Analysis[Q1 Average], 0)</f>
        <v>22.9054</v>
      </c>
      <c r="AJ732" s="32">
        <f>_xlfn.XLOOKUP(Master1[[#This Row],[cu_id]],Revenue_Analysis[cuid],Revenue_Analysis[Q2 Average], 0)</f>
        <v>22.26</v>
      </c>
      <c r="AK732" s="32">
        <f>_xlfn.XLOOKUP(Master1[[#This Row],[cu_id]],Revenue_Analysis[cuid],Revenue_Analysis[Q3 Average], 0)</f>
        <v>0</v>
      </c>
      <c r="AL732" s="32">
        <f>_xlfn.XLOOKUP(Master1[[#This Row],[cu_id]],Revenue_Analysis[cuid],Revenue_Analysis[Q4 Average], 0)</f>
        <v>20</v>
      </c>
      <c r="AM732" s="34">
        <v>0.375</v>
      </c>
      <c r="AN732" s="35">
        <v>0.70833333333333337</v>
      </c>
      <c r="AO732" s="35" t="s">
        <v>4592</v>
      </c>
      <c r="AP732" s="35" t="s">
        <v>4592</v>
      </c>
      <c r="AQ732" s="20" t="s">
        <v>0</v>
      </c>
      <c r="AR732" s="20"/>
      <c r="AS732" s="14">
        <f>IFERROR(_xlfn.XLOOKUP(Master1[[#This Row],[cu_id]],StopTimes[cu_ID],StopTimes[Average Stop Time]), 0)</f>
        <v>0.125</v>
      </c>
      <c r="AT732" s="14">
        <f>IF(Master1[[#This Row],[RSP StopTime Override]] &lt;&gt; "",Master1[[#This Row],[RSP StopTime Override]],IF(Master1[[#This Row],[Avg Stop Time Helper]] &lt;&gt; 0, Master1[[#This Row],[Avg Stop Time Helper]],Average_Stop_Time))</f>
        <v>0.125</v>
      </c>
      <c r="AU732" s="13"/>
    </row>
    <row r="733" spans="1:47" x14ac:dyDescent="0.3">
      <c r="A733" s="18" t="s">
        <v>3257</v>
      </c>
      <c r="B733" s="20">
        <v>12</v>
      </c>
      <c r="C733" s="20" t="s">
        <v>12</v>
      </c>
      <c r="D733" s="19">
        <v>99094</v>
      </c>
      <c r="E733" s="19" t="s">
        <v>104</v>
      </c>
      <c r="F733" s="19" t="s">
        <v>5060</v>
      </c>
      <c r="G733" s="19" t="s">
        <v>5061</v>
      </c>
      <c r="H733" s="19" t="s">
        <v>5</v>
      </c>
      <c r="I733" s="19" t="s">
        <v>5012</v>
      </c>
      <c r="J733" s="19" t="s">
        <v>4</v>
      </c>
      <c r="K733" s="19" t="s">
        <v>5026</v>
      </c>
      <c r="L733" s="21" t="s">
        <v>19</v>
      </c>
      <c r="M733" s="20" t="s">
        <v>18</v>
      </c>
      <c r="N733" s="20" t="s">
        <v>2</v>
      </c>
      <c r="O733" s="20">
        <v>130</v>
      </c>
      <c r="P733" s="20">
        <v>0</v>
      </c>
      <c r="Q733" s="20">
        <v>130</v>
      </c>
      <c r="R733" s="20">
        <v>0</v>
      </c>
      <c r="S733" s="20">
        <v>0</v>
      </c>
      <c r="T733" s="20">
        <v>0</v>
      </c>
      <c r="U733" s="20">
        <v>27</v>
      </c>
      <c r="V733" s="30"/>
      <c r="W733" s="30"/>
      <c r="X733" s="33">
        <f>IFERROR(1 -(Master1[[#This Row],[Avg Garment Scans per Delivery]]/Master1[[#This Row],[Garment Inventory]]), 0)</f>
        <v>0</v>
      </c>
      <c r="Y733" s="30"/>
      <c r="Z733" s="30"/>
      <c r="AA733" s="32">
        <f>_xlfn.XLOOKUP(Master1[[#This Row],[cu_id]], Revenue_Analysis[cuid], Revenue_Analysis[Q1 Low Deviation], 0)</f>
        <v>20</v>
      </c>
      <c r="AB733" s="32">
        <f>_xlfn.XLOOKUP(Master1[[#This Row],[cu_id]],Revenue_Analysis[cuid],Revenue_Analysis[Q1 High Deviation], 0)</f>
        <v>20</v>
      </c>
      <c r="AC733" s="32">
        <f>_xlfn.XLOOKUP(Master1[[#This Row],[cu_id]],Revenue_Analysis[cuid],Revenue_Analysis[Q2 Low Deviation], 0)</f>
        <v>20</v>
      </c>
      <c r="AD733" s="32">
        <f>_xlfn.XLOOKUP(Master1[[#This Row],[cu_id]],Revenue_Analysis[cuid],Revenue_Analysis[Q2 High Deviation], 0)</f>
        <v>20</v>
      </c>
      <c r="AE733" s="32">
        <f>_xlfn.XLOOKUP(Master1[[#This Row],[cu_id]],Revenue_Analysis[cuid],Revenue_Analysis[Q3 Low Deviation], 0)</f>
        <v>0</v>
      </c>
      <c r="AF733" s="32">
        <f>_xlfn.XLOOKUP(Master1[[#This Row],[cu_id]],Revenue_Analysis[cuid],Revenue_Analysis[Q3 High Deviation], 0)</f>
        <v>0</v>
      </c>
      <c r="AG733" s="32">
        <f>_xlfn.XLOOKUP(Master1[[#This Row],[cu_id]],Revenue_Analysis[cuid],Revenue_Analysis[Q4 Low Deviation], 0)</f>
        <v>20</v>
      </c>
      <c r="AH733" s="32">
        <f>_xlfn.XLOOKUP(Master1[[#This Row],[cu_id]],Revenue_Analysis[cuid],Revenue_Analysis[Q4 High Deviation], 0)</f>
        <v>20</v>
      </c>
      <c r="AI733" s="32">
        <f>_xlfn.XLOOKUP(Master1[[#This Row],[cu_id]],Revenue_Analysis[cuid],Revenue_Analysis[Q1 Average], 0)</f>
        <v>20</v>
      </c>
      <c r="AJ733" s="32">
        <f>_xlfn.XLOOKUP(Master1[[#This Row],[cu_id]],Revenue_Analysis[cuid],Revenue_Analysis[Q2 Average], 0)</f>
        <v>20</v>
      </c>
      <c r="AK733" s="32">
        <f>_xlfn.XLOOKUP(Master1[[#This Row],[cu_id]],Revenue_Analysis[cuid],Revenue_Analysis[Q3 Average], 0)</f>
        <v>0</v>
      </c>
      <c r="AL733" s="32">
        <f>_xlfn.XLOOKUP(Master1[[#This Row],[cu_id]],Revenue_Analysis[cuid],Revenue_Analysis[Q4 Average], 0)</f>
        <v>20</v>
      </c>
      <c r="AM733" s="34">
        <v>0.375</v>
      </c>
      <c r="AN733" s="35">
        <v>0.70833333333333337</v>
      </c>
      <c r="AO733" s="35" t="s">
        <v>4592</v>
      </c>
      <c r="AP733" s="35" t="s">
        <v>4592</v>
      </c>
      <c r="AQ733" s="20" t="s">
        <v>0</v>
      </c>
      <c r="AR733" s="20"/>
      <c r="AS733" s="14">
        <f>IFERROR(_xlfn.XLOOKUP(Master1[[#This Row],[cu_id]],StopTimes[cu_ID],StopTimes[Average Stop Time]), 0)</f>
        <v>0</v>
      </c>
      <c r="AT733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733" s="13"/>
    </row>
    <row r="734" spans="1:47" x14ac:dyDescent="0.3">
      <c r="A734" s="18" t="s">
        <v>3258</v>
      </c>
      <c r="B734" s="20">
        <v>47</v>
      </c>
      <c r="C734" s="20" t="s">
        <v>14</v>
      </c>
      <c r="D734" s="19">
        <v>99094</v>
      </c>
      <c r="E734" s="19" t="s">
        <v>56</v>
      </c>
      <c r="F734" s="19" t="s">
        <v>5649</v>
      </c>
      <c r="G734" s="19" t="s">
        <v>5650</v>
      </c>
      <c r="H734" s="19" t="s">
        <v>5</v>
      </c>
      <c r="I734" s="19" t="s">
        <v>5589</v>
      </c>
      <c r="J734" s="19" t="s">
        <v>4</v>
      </c>
      <c r="K734" s="19" t="s">
        <v>5590</v>
      </c>
      <c r="L734" s="21" t="s">
        <v>17</v>
      </c>
      <c r="M734" s="20" t="s">
        <v>10</v>
      </c>
      <c r="N734" s="20" t="s">
        <v>2</v>
      </c>
      <c r="O734" s="20">
        <v>233</v>
      </c>
      <c r="P734" s="20">
        <v>0</v>
      </c>
      <c r="Q734" s="20">
        <v>0</v>
      </c>
      <c r="R734" s="20">
        <v>0</v>
      </c>
      <c r="S734" s="20">
        <v>233</v>
      </c>
      <c r="T734" s="20">
        <v>0</v>
      </c>
      <c r="U734" s="20">
        <v>36</v>
      </c>
      <c r="V734" s="30"/>
      <c r="W734" s="30"/>
      <c r="X734" s="33">
        <f>IFERROR(1 -(Master1[[#This Row],[Avg Garment Scans per Delivery]]/Master1[[#This Row],[Garment Inventory]]), 0)</f>
        <v>0</v>
      </c>
      <c r="Y734" s="30"/>
      <c r="Z734" s="30"/>
      <c r="AA734" s="32">
        <f>_xlfn.XLOOKUP(Master1[[#This Row],[cu_id]], Revenue_Analysis[cuid], Revenue_Analysis[Q1 Low Deviation], 0)</f>
        <v>22.910299999999999</v>
      </c>
      <c r="AB734" s="32">
        <f>_xlfn.XLOOKUP(Master1[[#This Row],[cu_id]],Revenue_Analysis[cuid],Revenue_Analysis[Q1 High Deviation], 0)</f>
        <v>25.813099999999999</v>
      </c>
      <c r="AC734" s="32">
        <f>_xlfn.XLOOKUP(Master1[[#This Row],[cu_id]],Revenue_Analysis[cuid],Revenue_Analysis[Q2 Low Deviation], 0)</f>
        <v>24.87</v>
      </c>
      <c r="AD734" s="32">
        <f>_xlfn.XLOOKUP(Master1[[#This Row],[cu_id]],Revenue_Analysis[cuid],Revenue_Analysis[Q2 High Deviation], 0)</f>
        <v>24.87</v>
      </c>
      <c r="AE734" s="32">
        <f>_xlfn.XLOOKUP(Master1[[#This Row],[cu_id]],Revenue_Analysis[cuid],Revenue_Analysis[Q3 Low Deviation], 0)</f>
        <v>0</v>
      </c>
      <c r="AF734" s="32">
        <f>_xlfn.XLOOKUP(Master1[[#This Row],[cu_id]],Revenue_Analysis[cuid],Revenue_Analysis[Q3 High Deviation], 0)</f>
        <v>0</v>
      </c>
      <c r="AG734" s="32">
        <f>_xlfn.XLOOKUP(Master1[[#This Row],[cu_id]],Revenue_Analysis[cuid],Revenue_Analysis[Q4 Low Deviation], 0)</f>
        <v>25.9</v>
      </c>
      <c r="AH734" s="32">
        <f>_xlfn.XLOOKUP(Master1[[#This Row],[cu_id]],Revenue_Analysis[cuid],Revenue_Analysis[Q4 High Deviation], 0)</f>
        <v>25.9</v>
      </c>
      <c r="AI734" s="32">
        <f>_xlfn.XLOOKUP(Master1[[#This Row],[cu_id]],Revenue_Analysis[cuid],Revenue_Analysis[Q1 Average], 0)</f>
        <v>24.361699999999999</v>
      </c>
      <c r="AJ734" s="32">
        <f>_xlfn.XLOOKUP(Master1[[#This Row],[cu_id]],Revenue_Analysis[cuid],Revenue_Analysis[Q2 Average], 0)</f>
        <v>24.87</v>
      </c>
      <c r="AK734" s="32">
        <f>_xlfn.XLOOKUP(Master1[[#This Row],[cu_id]],Revenue_Analysis[cuid],Revenue_Analysis[Q3 Average], 0)</f>
        <v>0</v>
      </c>
      <c r="AL734" s="32">
        <f>_xlfn.XLOOKUP(Master1[[#This Row],[cu_id]],Revenue_Analysis[cuid],Revenue_Analysis[Q4 Average], 0)</f>
        <v>25.9</v>
      </c>
      <c r="AM734" s="34">
        <v>0.375</v>
      </c>
      <c r="AN734" s="35">
        <v>0.70833333333333337</v>
      </c>
      <c r="AO734" s="35" t="s">
        <v>4592</v>
      </c>
      <c r="AP734" s="35" t="s">
        <v>4592</v>
      </c>
      <c r="AQ734" s="20" t="s">
        <v>0</v>
      </c>
      <c r="AR734" s="20"/>
      <c r="AS734" s="14">
        <f>IFERROR(_xlfn.XLOOKUP(Master1[[#This Row],[cu_id]],StopTimes[cu_ID],StopTimes[Average Stop Time]), 0)</f>
        <v>0</v>
      </c>
      <c r="AT734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734" s="13"/>
    </row>
    <row r="735" spans="1:47" x14ac:dyDescent="0.3">
      <c r="A735" s="18" t="s">
        <v>3259</v>
      </c>
      <c r="B735" s="20">
        <v>47</v>
      </c>
      <c r="C735" s="20" t="s">
        <v>14</v>
      </c>
      <c r="D735" s="19">
        <v>99094</v>
      </c>
      <c r="E735" s="19" t="s">
        <v>97</v>
      </c>
      <c r="F735" s="19" t="s">
        <v>5651</v>
      </c>
      <c r="G735" s="19" t="s">
        <v>5652</v>
      </c>
      <c r="H735" s="19" t="s">
        <v>5</v>
      </c>
      <c r="I735" s="19" t="s">
        <v>4977</v>
      </c>
      <c r="J735" s="19" t="s">
        <v>4</v>
      </c>
      <c r="K735" s="19" t="s">
        <v>5064</v>
      </c>
      <c r="L735" s="21" t="s">
        <v>16</v>
      </c>
      <c r="M735" s="20" t="s">
        <v>3</v>
      </c>
      <c r="N735" s="20" t="s">
        <v>2</v>
      </c>
      <c r="O735" s="20">
        <v>255</v>
      </c>
      <c r="P735" s="20">
        <v>0</v>
      </c>
      <c r="Q735" s="20">
        <v>0</v>
      </c>
      <c r="R735" s="20">
        <v>0</v>
      </c>
      <c r="S735" s="20">
        <v>255</v>
      </c>
      <c r="T735" s="20">
        <v>0</v>
      </c>
      <c r="U735" s="20">
        <v>36</v>
      </c>
      <c r="V735" s="30"/>
      <c r="W735" s="30"/>
      <c r="X735" s="33">
        <f>IFERROR(1 -(Master1[[#This Row],[Avg Garment Scans per Delivery]]/Master1[[#This Row],[Garment Inventory]]), 0)</f>
        <v>0</v>
      </c>
      <c r="Y735" s="30"/>
      <c r="Z735" s="30"/>
      <c r="AA735" s="32">
        <f>_xlfn.XLOOKUP(Master1[[#This Row],[cu_id]], Revenue_Analysis[cuid], Revenue_Analysis[Q1 Low Deviation], 0)</f>
        <v>67.97</v>
      </c>
      <c r="AB735" s="32">
        <f>_xlfn.XLOOKUP(Master1[[#This Row],[cu_id]],Revenue_Analysis[cuid],Revenue_Analysis[Q1 High Deviation], 0)</f>
        <v>69.22</v>
      </c>
      <c r="AC735" s="32">
        <f>_xlfn.XLOOKUP(Master1[[#This Row],[cu_id]],Revenue_Analysis[cuid],Revenue_Analysis[Q2 Low Deviation], 0)</f>
        <v>34.075800000000001</v>
      </c>
      <c r="AD735" s="32">
        <f>_xlfn.XLOOKUP(Master1[[#This Row],[cu_id]],Revenue_Analysis[cuid],Revenue_Analysis[Q2 High Deviation], 0)</f>
        <v>53.485999999999997</v>
      </c>
      <c r="AE735" s="32">
        <f>_xlfn.XLOOKUP(Master1[[#This Row],[cu_id]],Revenue_Analysis[cuid],Revenue_Analysis[Q3 Low Deviation], 0)</f>
        <v>37.657299999999999</v>
      </c>
      <c r="AF735" s="32">
        <f>_xlfn.XLOOKUP(Master1[[#This Row],[cu_id]],Revenue_Analysis[cuid],Revenue_Analysis[Q3 High Deviation], 0)</f>
        <v>38.599699999999999</v>
      </c>
      <c r="AG735" s="32">
        <f>_xlfn.XLOOKUP(Master1[[#This Row],[cu_id]],Revenue_Analysis[cuid],Revenue_Analysis[Q4 Low Deviation], 0)</f>
        <v>68.22</v>
      </c>
      <c r="AH735" s="32">
        <f>_xlfn.XLOOKUP(Master1[[#This Row],[cu_id]],Revenue_Analysis[cuid],Revenue_Analysis[Q4 High Deviation], 0)</f>
        <v>68.22</v>
      </c>
      <c r="AI735" s="32">
        <f>_xlfn.XLOOKUP(Master1[[#This Row],[cu_id]],Revenue_Analysis[cuid],Revenue_Analysis[Q1 Average], 0)</f>
        <v>68.594999999999999</v>
      </c>
      <c r="AJ735" s="32">
        <f>_xlfn.XLOOKUP(Master1[[#This Row],[cu_id]],Revenue_Analysis[cuid],Revenue_Analysis[Q2 Average], 0)</f>
        <v>43.780900000000003</v>
      </c>
      <c r="AK735" s="32">
        <f>_xlfn.XLOOKUP(Master1[[#This Row],[cu_id]],Revenue_Analysis[cuid],Revenue_Analysis[Q3 Average], 0)</f>
        <v>38.128500000000003</v>
      </c>
      <c r="AL735" s="32">
        <f>_xlfn.XLOOKUP(Master1[[#This Row],[cu_id]],Revenue_Analysis[cuid],Revenue_Analysis[Q4 Average], 0)</f>
        <v>68.22</v>
      </c>
      <c r="AM735" s="34">
        <v>0.375</v>
      </c>
      <c r="AN735" s="35">
        <v>0.70833333333333337</v>
      </c>
      <c r="AO735" s="35" t="s">
        <v>4592</v>
      </c>
      <c r="AP735" s="35" t="s">
        <v>4592</v>
      </c>
      <c r="AQ735" s="20" t="s">
        <v>0</v>
      </c>
      <c r="AR735" s="20"/>
      <c r="AS735" s="14">
        <f>IFERROR(_xlfn.XLOOKUP(Master1[[#This Row],[cu_id]],StopTimes[cu_ID],StopTimes[Average Stop Time]), 0)</f>
        <v>0.10625</v>
      </c>
      <c r="AT735" s="14">
        <f>IF(Master1[[#This Row],[RSP StopTime Override]] &lt;&gt; "",Master1[[#This Row],[RSP StopTime Override]],IF(Master1[[#This Row],[Avg Stop Time Helper]] &lt;&gt; 0, Master1[[#This Row],[Avg Stop Time Helper]],Average_Stop_Time))</f>
        <v>30</v>
      </c>
      <c r="AU735" s="13">
        <v>30</v>
      </c>
    </row>
    <row r="736" spans="1:47" x14ac:dyDescent="0.3">
      <c r="A736" s="18" t="s">
        <v>3260</v>
      </c>
      <c r="B736" s="20">
        <v>47</v>
      </c>
      <c r="C736" s="20" t="s">
        <v>6</v>
      </c>
      <c r="D736" s="19">
        <v>99094</v>
      </c>
      <c r="E736" s="19" t="s">
        <v>88</v>
      </c>
      <c r="F736" s="19" t="s">
        <v>5503</v>
      </c>
      <c r="G736" s="19" t="s">
        <v>5504</v>
      </c>
      <c r="H736" s="19" t="s">
        <v>5</v>
      </c>
      <c r="I736" s="19" t="s">
        <v>5297</v>
      </c>
      <c r="J736" s="19" t="s">
        <v>4</v>
      </c>
      <c r="K736" s="19" t="s">
        <v>5298</v>
      </c>
      <c r="L736" s="21" t="s">
        <v>16</v>
      </c>
      <c r="M736" s="20" t="s">
        <v>3</v>
      </c>
      <c r="N736" s="20" t="s">
        <v>2</v>
      </c>
      <c r="O736" s="20">
        <v>160</v>
      </c>
      <c r="P736" s="20">
        <v>0</v>
      </c>
      <c r="Q736" s="20">
        <v>0</v>
      </c>
      <c r="R736" s="20">
        <v>160</v>
      </c>
      <c r="S736" s="20">
        <v>0</v>
      </c>
      <c r="T736" s="20">
        <v>0</v>
      </c>
      <c r="U736" s="20">
        <v>36</v>
      </c>
      <c r="V736" s="30"/>
      <c r="W736" s="30"/>
      <c r="X736" s="33">
        <f>IFERROR(1 -(Master1[[#This Row],[Avg Garment Scans per Delivery]]/Master1[[#This Row],[Garment Inventory]]), 0)</f>
        <v>0</v>
      </c>
      <c r="Y736" s="30"/>
      <c r="Z736" s="30"/>
      <c r="AA736" s="32">
        <f>_xlfn.XLOOKUP(Master1[[#This Row],[cu_id]], Revenue_Analysis[cuid], Revenue_Analysis[Q1 Low Deviation], 0)</f>
        <v>19.755199999999999</v>
      </c>
      <c r="AB736" s="32">
        <f>_xlfn.XLOOKUP(Master1[[#This Row],[cu_id]],Revenue_Analysis[cuid],Revenue_Analysis[Q1 High Deviation], 0)</f>
        <v>21.154</v>
      </c>
      <c r="AC736" s="32">
        <f>_xlfn.XLOOKUP(Master1[[#This Row],[cu_id]],Revenue_Analysis[cuid],Revenue_Analysis[Q2 Low Deviation], 0)</f>
        <v>1.7650999999999999</v>
      </c>
      <c r="AD736" s="32">
        <f>_xlfn.XLOOKUP(Master1[[#This Row],[cu_id]],Revenue_Analysis[cuid],Revenue_Analysis[Q2 High Deviation], 0)</f>
        <v>19.882100000000001</v>
      </c>
      <c r="AE736" s="32">
        <f>_xlfn.XLOOKUP(Master1[[#This Row],[cu_id]],Revenue_Analysis[cuid],Revenue_Analysis[Q3 Low Deviation], 0)</f>
        <v>2.5072999999999999</v>
      </c>
      <c r="AF736" s="32">
        <f>_xlfn.XLOOKUP(Master1[[#This Row],[cu_id]],Revenue_Analysis[cuid],Revenue_Analysis[Q3 High Deviation], 0)</f>
        <v>2.5697000000000001</v>
      </c>
      <c r="AG736" s="32">
        <f>_xlfn.XLOOKUP(Master1[[#This Row],[cu_id]],Revenue_Analysis[cuid],Revenue_Analysis[Q4 Low Deviation], 0)</f>
        <v>20</v>
      </c>
      <c r="AH736" s="32">
        <f>_xlfn.XLOOKUP(Master1[[#This Row],[cu_id]],Revenue_Analysis[cuid],Revenue_Analysis[Q4 High Deviation], 0)</f>
        <v>20</v>
      </c>
      <c r="AI736" s="32">
        <f>_xlfn.XLOOKUP(Master1[[#This Row],[cu_id]],Revenue_Analysis[cuid],Revenue_Analysis[Q1 Average], 0)</f>
        <v>20.454599999999999</v>
      </c>
      <c r="AJ736" s="32">
        <f>_xlfn.XLOOKUP(Master1[[#This Row],[cu_id]],Revenue_Analysis[cuid],Revenue_Analysis[Q2 Average], 0)</f>
        <v>10.823600000000001</v>
      </c>
      <c r="AK736" s="32">
        <f>_xlfn.XLOOKUP(Master1[[#This Row],[cu_id]],Revenue_Analysis[cuid],Revenue_Analysis[Q3 Average], 0)</f>
        <v>2.5385</v>
      </c>
      <c r="AL736" s="32">
        <f>_xlfn.XLOOKUP(Master1[[#This Row],[cu_id]],Revenue_Analysis[cuid],Revenue_Analysis[Q4 Average], 0)</f>
        <v>20</v>
      </c>
      <c r="AM736" s="34" t="s">
        <v>4592</v>
      </c>
      <c r="AN736" s="35" t="s">
        <v>4592</v>
      </c>
      <c r="AO736" s="35" t="s">
        <v>4592</v>
      </c>
      <c r="AP736" s="35" t="s">
        <v>4592</v>
      </c>
      <c r="AQ736" s="20" t="s">
        <v>0</v>
      </c>
      <c r="AR736" s="20"/>
      <c r="AS736" s="14">
        <f>IFERROR(_xlfn.XLOOKUP(Master1[[#This Row],[cu_id]],StopTimes[cu_ID],StopTimes[Average Stop Time]), 0)</f>
        <v>0.15416666666666667</v>
      </c>
      <c r="AT736" s="14">
        <f>IF(Master1[[#This Row],[RSP StopTime Override]] &lt;&gt; "",Master1[[#This Row],[RSP StopTime Override]],IF(Master1[[#This Row],[Avg Stop Time Helper]] &lt;&gt; 0, Master1[[#This Row],[Avg Stop Time Helper]],Average_Stop_Time))</f>
        <v>0.15416666666666667</v>
      </c>
      <c r="AU736" s="13"/>
    </row>
    <row r="737" spans="1:47" x14ac:dyDescent="0.3">
      <c r="A737" s="18" t="s">
        <v>3261</v>
      </c>
      <c r="B737" s="20">
        <v>51</v>
      </c>
      <c r="C737" s="20" t="s">
        <v>9</v>
      </c>
      <c r="D737" s="19">
        <v>99094</v>
      </c>
      <c r="E737" s="19" t="s">
        <v>5113</v>
      </c>
      <c r="F737" s="19" t="s">
        <v>6365</v>
      </c>
      <c r="G737" s="19" t="s">
        <v>6366</v>
      </c>
      <c r="H737" s="19" t="s">
        <v>5</v>
      </c>
      <c r="I737" s="19" t="s">
        <v>4977</v>
      </c>
      <c r="J737" s="19" t="s">
        <v>4</v>
      </c>
      <c r="K737" s="19" t="s">
        <v>6367</v>
      </c>
      <c r="L737" s="21" t="s">
        <v>19</v>
      </c>
      <c r="M737" s="20" t="s">
        <v>18</v>
      </c>
      <c r="N737" s="20" t="s">
        <v>2</v>
      </c>
      <c r="O737" s="20">
        <v>160</v>
      </c>
      <c r="P737" s="20">
        <v>160</v>
      </c>
      <c r="Q737" s="20">
        <v>0</v>
      </c>
      <c r="R737" s="20">
        <v>0</v>
      </c>
      <c r="S737" s="20">
        <v>0</v>
      </c>
      <c r="T737" s="20">
        <v>0</v>
      </c>
      <c r="U737" s="20">
        <v>22</v>
      </c>
      <c r="V737" s="30"/>
      <c r="W737" s="30"/>
      <c r="X737" s="33">
        <f>IFERROR(1 -(Master1[[#This Row],[Avg Garment Scans per Delivery]]/Master1[[#This Row],[Garment Inventory]]), 0)</f>
        <v>0</v>
      </c>
      <c r="Y737" s="30"/>
      <c r="Z737" s="30"/>
      <c r="AA737" s="32">
        <f>_xlfn.XLOOKUP(Master1[[#This Row],[cu_id]], Revenue_Analysis[cuid], Revenue_Analysis[Q1 Low Deviation], 0)</f>
        <v>32.989100000000001</v>
      </c>
      <c r="AB737" s="32">
        <f>_xlfn.XLOOKUP(Master1[[#This Row],[cu_id]],Revenue_Analysis[cuid],Revenue_Analysis[Q1 High Deviation], 0)</f>
        <v>37.341700000000003</v>
      </c>
      <c r="AC737" s="32">
        <f>_xlfn.XLOOKUP(Master1[[#This Row],[cu_id]],Revenue_Analysis[cuid],Revenue_Analysis[Q2 Low Deviation], 0)</f>
        <v>38.380000000000003</v>
      </c>
      <c r="AD737" s="32">
        <f>_xlfn.XLOOKUP(Master1[[#This Row],[cu_id]],Revenue_Analysis[cuid],Revenue_Analysis[Q2 High Deviation], 0)</f>
        <v>38.380000000000003</v>
      </c>
      <c r="AE737" s="32">
        <f>_xlfn.XLOOKUP(Master1[[#This Row],[cu_id]],Revenue_Analysis[cuid],Revenue_Analysis[Q3 Low Deviation], 0)</f>
        <v>0</v>
      </c>
      <c r="AF737" s="32">
        <f>_xlfn.XLOOKUP(Master1[[#This Row],[cu_id]],Revenue_Analysis[cuid],Revenue_Analysis[Q3 High Deviation], 0)</f>
        <v>0</v>
      </c>
      <c r="AG737" s="32">
        <f>_xlfn.XLOOKUP(Master1[[#This Row],[cu_id]],Revenue_Analysis[cuid],Revenue_Analysis[Q4 Low Deviation], 0)</f>
        <v>34.177500000000002</v>
      </c>
      <c r="AH737" s="32">
        <f>_xlfn.XLOOKUP(Master1[[#This Row],[cu_id]],Revenue_Analysis[cuid],Revenue_Analysis[Q4 High Deviation], 0)</f>
        <v>36.662500000000001</v>
      </c>
      <c r="AI737" s="32">
        <f>_xlfn.XLOOKUP(Master1[[#This Row],[cu_id]],Revenue_Analysis[cuid],Revenue_Analysis[Q1 Average], 0)</f>
        <v>35.165399999999998</v>
      </c>
      <c r="AJ737" s="32">
        <f>_xlfn.XLOOKUP(Master1[[#This Row],[cu_id]],Revenue_Analysis[cuid],Revenue_Analysis[Q2 Average], 0)</f>
        <v>38.380000000000003</v>
      </c>
      <c r="AK737" s="32">
        <f>_xlfn.XLOOKUP(Master1[[#This Row],[cu_id]],Revenue_Analysis[cuid],Revenue_Analysis[Q3 Average], 0)</f>
        <v>0</v>
      </c>
      <c r="AL737" s="32">
        <f>_xlfn.XLOOKUP(Master1[[#This Row],[cu_id]],Revenue_Analysis[cuid],Revenue_Analysis[Q4 Average], 0)</f>
        <v>35.42</v>
      </c>
      <c r="AM737" s="34">
        <v>0.375</v>
      </c>
      <c r="AN737" s="35">
        <v>0.70833333333333337</v>
      </c>
      <c r="AO737" s="35" t="s">
        <v>4592</v>
      </c>
      <c r="AP737" s="35" t="s">
        <v>4592</v>
      </c>
      <c r="AQ737" s="20" t="s">
        <v>0</v>
      </c>
      <c r="AR737" s="20"/>
      <c r="AS737" s="14">
        <f>IFERROR(_xlfn.XLOOKUP(Master1[[#This Row],[cu_id]],StopTimes[cu_ID],StopTimes[Average Stop Time]), 0)</f>
        <v>0</v>
      </c>
      <c r="AT737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737" s="13"/>
    </row>
    <row r="738" spans="1:47" x14ac:dyDescent="0.3">
      <c r="A738" s="18" t="s">
        <v>3262</v>
      </c>
      <c r="B738" s="20">
        <v>56</v>
      </c>
      <c r="C738" s="20" t="s">
        <v>14</v>
      </c>
      <c r="D738" s="19">
        <v>99094</v>
      </c>
      <c r="E738" s="19" t="s">
        <v>4666</v>
      </c>
      <c r="F738" s="19" t="s">
        <v>7087</v>
      </c>
      <c r="G738" s="19" t="s">
        <v>7088</v>
      </c>
      <c r="H738" s="19" t="s">
        <v>5</v>
      </c>
      <c r="I738" s="19" t="s">
        <v>5402</v>
      </c>
      <c r="J738" s="19" t="s">
        <v>4</v>
      </c>
      <c r="K738" s="19" t="s">
        <v>5764</v>
      </c>
      <c r="L738" s="21" t="s">
        <v>17</v>
      </c>
      <c r="M738" s="20" t="s">
        <v>10</v>
      </c>
      <c r="N738" s="20" t="s">
        <v>2</v>
      </c>
      <c r="O738" s="20">
        <v>55</v>
      </c>
      <c r="P738" s="20">
        <v>0</v>
      </c>
      <c r="Q738" s="20">
        <v>0</v>
      </c>
      <c r="R738" s="20">
        <v>0</v>
      </c>
      <c r="S738" s="20">
        <v>55</v>
      </c>
      <c r="T738" s="20">
        <v>0</v>
      </c>
      <c r="U738" s="20">
        <v>14</v>
      </c>
      <c r="V738" s="30"/>
      <c r="W738" s="30"/>
      <c r="X738" s="33">
        <f>IFERROR(1 -(Master1[[#This Row],[Avg Garment Scans per Delivery]]/Master1[[#This Row],[Garment Inventory]]), 0)</f>
        <v>0</v>
      </c>
      <c r="Y738" s="30"/>
      <c r="Z738" s="30"/>
      <c r="AA738" s="32">
        <f>_xlfn.XLOOKUP(Master1[[#This Row],[cu_id]], Revenue_Analysis[cuid], Revenue_Analysis[Q1 Low Deviation], 0)</f>
        <v>25.304400000000001</v>
      </c>
      <c r="AB738" s="32">
        <f>_xlfn.XLOOKUP(Master1[[#This Row],[cu_id]],Revenue_Analysis[cuid],Revenue_Analysis[Q1 High Deviation], 0)</f>
        <v>28.840599999999998</v>
      </c>
      <c r="AC738" s="32">
        <f>_xlfn.XLOOKUP(Master1[[#This Row],[cu_id]],Revenue_Analysis[cuid],Revenue_Analysis[Q2 Low Deviation], 0)</f>
        <v>29.69</v>
      </c>
      <c r="AD738" s="32">
        <f>_xlfn.XLOOKUP(Master1[[#This Row],[cu_id]],Revenue_Analysis[cuid],Revenue_Analysis[Q2 High Deviation], 0)</f>
        <v>29.69</v>
      </c>
      <c r="AE738" s="32">
        <f>_xlfn.XLOOKUP(Master1[[#This Row],[cu_id]],Revenue_Analysis[cuid],Revenue_Analysis[Q3 Low Deviation], 0)</f>
        <v>0</v>
      </c>
      <c r="AF738" s="32">
        <f>_xlfn.XLOOKUP(Master1[[#This Row],[cu_id]],Revenue_Analysis[cuid],Revenue_Analysis[Q3 High Deviation], 0)</f>
        <v>0</v>
      </c>
      <c r="AG738" s="32">
        <f>_xlfn.XLOOKUP(Master1[[#This Row],[cu_id]],Revenue_Analysis[cuid],Revenue_Analysis[Q4 Low Deviation], 0)</f>
        <v>20</v>
      </c>
      <c r="AH738" s="32">
        <f>_xlfn.XLOOKUP(Master1[[#This Row],[cu_id]],Revenue_Analysis[cuid],Revenue_Analysis[Q4 High Deviation], 0)</f>
        <v>20</v>
      </c>
      <c r="AI738" s="32">
        <f>_xlfn.XLOOKUP(Master1[[#This Row],[cu_id]],Revenue_Analysis[cuid],Revenue_Analysis[Q1 Average], 0)</f>
        <v>27.072500000000002</v>
      </c>
      <c r="AJ738" s="32">
        <f>_xlfn.XLOOKUP(Master1[[#This Row],[cu_id]],Revenue_Analysis[cuid],Revenue_Analysis[Q2 Average], 0)</f>
        <v>29.69</v>
      </c>
      <c r="AK738" s="32">
        <f>_xlfn.XLOOKUP(Master1[[#This Row],[cu_id]],Revenue_Analysis[cuid],Revenue_Analysis[Q3 Average], 0)</f>
        <v>0</v>
      </c>
      <c r="AL738" s="32">
        <f>_xlfn.XLOOKUP(Master1[[#This Row],[cu_id]],Revenue_Analysis[cuid],Revenue_Analysis[Q4 Average], 0)</f>
        <v>20</v>
      </c>
      <c r="AM738" s="34">
        <v>0.375</v>
      </c>
      <c r="AN738" s="35">
        <v>0.70833333333333337</v>
      </c>
      <c r="AO738" s="35" t="s">
        <v>4592</v>
      </c>
      <c r="AP738" s="35" t="s">
        <v>4592</v>
      </c>
      <c r="AQ738" s="20" t="s">
        <v>0</v>
      </c>
      <c r="AR738" s="20"/>
      <c r="AS738" s="14">
        <f>IFERROR(_xlfn.XLOOKUP(Master1[[#This Row],[cu_id]],StopTimes[cu_ID],StopTimes[Average Stop Time]), 0)</f>
        <v>0</v>
      </c>
      <c r="AT738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738" s="13"/>
    </row>
    <row r="739" spans="1:47" x14ac:dyDescent="0.3">
      <c r="A739" s="18" t="s">
        <v>3263</v>
      </c>
      <c r="B739" s="20">
        <v>51</v>
      </c>
      <c r="C739" s="20" t="s">
        <v>6</v>
      </c>
      <c r="D739" s="19">
        <v>99094</v>
      </c>
      <c r="E739" s="19" t="s">
        <v>4941</v>
      </c>
      <c r="F739" s="19" t="s">
        <v>6368</v>
      </c>
      <c r="G739" s="19" t="s">
        <v>6369</v>
      </c>
      <c r="H739" s="19" t="s">
        <v>5</v>
      </c>
      <c r="I739" s="19" t="s">
        <v>4977</v>
      </c>
      <c r="J739" s="19" t="s">
        <v>4</v>
      </c>
      <c r="K739" s="19" t="s">
        <v>5485</v>
      </c>
      <c r="L739" s="21" t="s">
        <v>19</v>
      </c>
      <c r="M739" s="20" t="s">
        <v>18</v>
      </c>
      <c r="N739" s="20" t="s">
        <v>2</v>
      </c>
      <c r="O739" s="20">
        <v>145</v>
      </c>
      <c r="P739" s="20">
        <v>0</v>
      </c>
      <c r="Q739" s="20">
        <v>0</v>
      </c>
      <c r="R739" s="20">
        <v>145</v>
      </c>
      <c r="S739" s="20">
        <v>0</v>
      </c>
      <c r="T739" s="20">
        <v>0</v>
      </c>
      <c r="U739" s="20">
        <v>28</v>
      </c>
      <c r="V739" s="30"/>
      <c r="W739" s="30"/>
      <c r="X739" s="33">
        <f>IFERROR(1 -(Master1[[#This Row],[Avg Garment Scans per Delivery]]/Master1[[#This Row],[Garment Inventory]]), 0)</f>
        <v>0</v>
      </c>
      <c r="Y739" s="30"/>
      <c r="Z739" s="30"/>
      <c r="AA739" s="32">
        <f>_xlfn.XLOOKUP(Master1[[#This Row],[cu_id]], Revenue_Analysis[cuid], Revenue_Analysis[Q1 Low Deviation], 0)</f>
        <v>26.9633</v>
      </c>
      <c r="AB739" s="32">
        <f>_xlfn.XLOOKUP(Master1[[#This Row],[cu_id]],Revenue_Analysis[cuid],Revenue_Analysis[Q1 High Deviation], 0)</f>
        <v>34.918300000000002</v>
      </c>
      <c r="AC739" s="32">
        <f>_xlfn.XLOOKUP(Master1[[#This Row],[cu_id]],Revenue_Analysis[cuid],Revenue_Analysis[Q2 Low Deviation], 0)</f>
        <v>35.86</v>
      </c>
      <c r="AD739" s="32">
        <f>_xlfn.XLOOKUP(Master1[[#This Row],[cu_id]],Revenue_Analysis[cuid],Revenue_Analysis[Q2 High Deviation], 0)</f>
        <v>35.86</v>
      </c>
      <c r="AE739" s="32">
        <f>_xlfn.XLOOKUP(Master1[[#This Row],[cu_id]],Revenue_Analysis[cuid],Revenue_Analysis[Q3 Low Deviation], 0)</f>
        <v>0</v>
      </c>
      <c r="AF739" s="32">
        <f>_xlfn.XLOOKUP(Master1[[#This Row],[cu_id]],Revenue_Analysis[cuid],Revenue_Analysis[Q3 High Deviation], 0)</f>
        <v>0</v>
      </c>
      <c r="AG739" s="32">
        <f>_xlfn.XLOOKUP(Master1[[#This Row],[cu_id]],Revenue_Analysis[cuid],Revenue_Analysis[Q4 Low Deviation], 0)</f>
        <v>21.05</v>
      </c>
      <c r="AH739" s="32">
        <f>_xlfn.XLOOKUP(Master1[[#This Row],[cu_id]],Revenue_Analysis[cuid],Revenue_Analysis[Q4 High Deviation], 0)</f>
        <v>21.05</v>
      </c>
      <c r="AI739" s="32">
        <f>_xlfn.XLOOKUP(Master1[[#This Row],[cu_id]],Revenue_Analysis[cuid],Revenue_Analysis[Q1 Average], 0)</f>
        <v>30.940799999999999</v>
      </c>
      <c r="AJ739" s="32">
        <f>_xlfn.XLOOKUP(Master1[[#This Row],[cu_id]],Revenue_Analysis[cuid],Revenue_Analysis[Q2 Average], 0)</f>
        <v>35.86</v>
      </c>
      <c r="AK739" s="32">
        <f>_xlfn.XLOOKUP(Master1[[#This Row],[cu_id]],Revenue_Analysis[cuid],Revenue_Analysis[Q3 Average], 0)</f>
        <v>0</v>
      </c>
      <c r="AL739" s="32">
        <f>_xlfn.XLOOKUP(Master1[[#This Row],[cu_id]],Revenue_Analysis[cuid],Revenue_Analysis[Q4 Average], 0)</f>
        <v>21.05</v>
      </c>
      <c r="AM739" s="34">
        <v>0.375</v>
      </c>
      <c r="AN739" s="35">
        <v>0.70833333333333337</v>
      </c>
      <c r="AO739" s="35" t="s">
        <v>4592</v>
      </c>
      <c r="AP739" s="35" t="s">
        <v>4592</v>
      </c>
      <c r="AQ739" s="20" t="s">
        <v>0</v>
      </c>
      <c r="AR739" s="20"/>
      <c r="AS739" s="14">
        <f>IFERROR(_xlfn.XLOOKUP(Master1[[#This Row],[cu_id]],StopTimes[cu_ID],StopTimes[Average Stop Time]), 0)</f>
        <v>0</v>
      </c>
      <c r="AT739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739" s="13"/>
    </row>
    <row r="740" spans="1:47" x14ac:dyDescent="0.3">
      <c r="A740" s="18" t="s">
        <v>3264</v>
      </c>
      <c r="B740" s="20">
        <v>47</v>
      </c>
      <c r="C740" s="20" t="s">
        <v>9</v>
      </c>
      <c r="D740" s="19">
        <v>99094</v>
      </c>
      <c r="E740" s="19" t="s">
        <v>4979</v>
      </c>
      <c r="F740" s="19" t="s">
        <v>5309</v>
      </c>
      <c r="G740" s="19" t="s">
        <v>5310</v>
      </c>
      <c r="H740" s="19" t="s">
        <v>5</v>
      </c>
      <c r="I740" s="19" t="s">
        <v>5311</v>
      </c>
      <c r="J740" s="19" t="s">
        <v>4</v>
      </c>
      <c r="K740" s="19" t="s">
        <v>5312</v>
      </c>
      <c r="L740" s="21" t="s">
        <v>19</v>
      </c>
      <c r="M740" s="20" t="s">
        <v>18</v>
      </c>
      <c r="N740" s="20" t="s">
        <v>2</v>
      </c>
      <c r="O740" s="20">
        <v>130</v>
      </c>
      <c r="P740" s="20">
        <v>130</v>
      </c>
      <c r="Q740" s="20">
        <v>0</v>
      </c>
      <c r="R740" s="20">
        <v>0</v>
      </c>
      <c r="S740" s="20">
        <v>0</v>
      </c>
      <c r="T740" s="20">
        <v>0</v>
      </c>
      <c r="U740" s="20">
        <v>36</v>
      </c>
      <c r="V740" s="30"/>
      <c r="W740" s="30"/>
      <c r="X740" s="33">
        <f>IFERROR(1 -(Master1[[#This Row],[Avg Garment Scans per Delivery]]/Master1[[#This Row],[Garment Inventory]]), 0)</f>
        <v>0</v>
      </c>
      <c r="Y740" s="30"/>
      <c r="Z740" s="30"/>
      <c r="AA740" s="32">
        <f>_xlfn.XLOOKUP(Master1[[#This Row],[cu_id]], Revenue_Analysis[cuid], Revenue_Analysis[Q1 Low Deviation], 0)</f>
        <v>32.474299999999999</v>
      </c>
      <c r="AB740" s="32">
        <f>_xlfn.XLOOKUP(Master1[[#This Row],[cu_id]],Revenue_Analysis[cuid],Revenue_Analysis[Q1 High Deviation], 0)</f>
        <v>35.933300000000003</v>
      </c>
      <c r="AC740" s="32">
        <f>_xlfn.XLOOKUP(Master1[[#This Row],[cu_id]],Revenue_Analysis[cuid],Revenue_Analysis[Q2 Low Deviation], 0)</f>
        <v>34.6</v>
      </c>
      <c r="AD740" s="32">
        <f>_xlfn.XLOOKUP(Master1[[#This Row],[cu_id]],Revenue_Analysis[cuid],Revenue_Analysis[Q2 High Deviation], 0)</f>
        <v>34.6</v>
      </c>
      <c r="AE740" s="32">
        <f>_xlfn.XLOOKUP(Master1[[#This Row],[cu_id]],Revenue_Analysis[cuid],Revenue_Analysis[Q3 Low Deviation], 0)</f>
        <v>0</v>
      </c>
      <c r="AF740" s="32">
        <f>_xlfn.XLOOKUP(Master1[[#This Row],[cu_id]],Revenue_Analysis[cuid],Revenue_Analysis[Q3 High Deviation], 0)</f>
        <v>0</v>
      </c>
      <c r="AG740" s="32">
        <f>_xlfn.XLOOKUP(Master1[[#This Row],[cu_id]],Revenue_Analysis[cuid],Revenue_Analysis[Q4 Low Deviation], 0)</f>
        <v>24.379200000000001</v>
      </c>
      <c r="AH740" s="32">
        <f>_xlfn.XLOOKUP(Master1[[#This Row],[cu_id]],Revenue_Analysis[cuid],Revenue_Analysis[Q4 High Deviation], 0)</f>
        <v>37.516800000000003</v>
      </c>
      <c r="AI740" s="32">
        <f>_xlfn.XLOOKUP(Master1[[#This Row],[cu_id]],Revenue_Analysis[cuid],Revenue_Analysis[Q1 Average], 0)</f>
        <v>34.203800000000001</v>
      </c>
      <c r="AJ740" s="32">
        <f>_xlfn.XLOOKUP(Master1[[#This Row],[cu_id]],Revenue_Analysis[cuid],Revenue_Analysis[Q2 Average], 0)</f>
        <v>34.6</v>
      </c>
      <c r="AK740" s="32">
        <f>_xlfn.XLOOKUP(Master1[[#This Row],[cu_id]],Revenue_Analysis[cuid],Revenue_Analysis[Q3 Average], 0)</f>
        <v>0</v>
      </c>
      <c r="AL740" s="32">
        <f>_xlfn.XLOOKUP(Master1[[#This Row],[cu_id]],Revenue_Analysis[cuid],Revenue_Analysis[Q4 Average], 0)</f>
        <v>30.948</v>
      </c>
      <c r="AM740" s="34">
        <v>0.375</v>
      </c>
      <c r="AN740" s="35">
        <v>0.70833333333333337</v>
      </c>
      <c r="AO740" s="35" t="s">
        <v>4592</v>
      </c>
      <c r="AP740" s="35" t="s">
        <v>4592</v>
      </c>
      <c r="AQ740" s="20" t="s">
        <v>0</v>
      </c>
      <c r="AR740" s="20"/>
      <c r="AS740" s="14">
        <f>IFERROR(_xlfn.XLOOKUP(Master1[[#This Row],[cu_id]],StopTimes[cu_ID],StopTimes[Average Stop Time]), 0)</f>
        <v>0</v>
      </c>
      <c r="AT740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740" s="13"/>
    </row>
    <row r="741" spans="1:47" x14ac:dyDescent="0.3">
      <c r="A741" s="18" t="s">
        <v>3265</v>
      </c>
      <c r="B741" s="20">
        <v>12</v>
      </c>
      <c r="C741" s="20" t="s">
        <v>6</v>
      </c>
      <c r="D741" s="19">
        <v>99094</v>
      </c>
      <c r="E741" s="19" t="s">
        <v>91</v>
      </c>
      <c r="F741" s="19" t="s">
        <v>5109</v>
      </c>
      <c r="G741" s="19" t="s">
        <v>5110</v>
      </c>
      <c r="H741" s="19" t="s">
        <v>5</v>
      </c>
      <c r="I741" s="19" t="s">
        <v>4977</v>
      </c>
      <c r="J741" s="19" t="s">
        <v>4</v>
      </c>
      <c r="K741" s="19" t="s">
        <v>5064</v>
      </c>
      <c r="L741" s="21" t="s">
        <v>19</v>
      </c>
      <c r="M741" s="20" t="s">
        <v>18</v>
      </c>
      <c r="N741" s="20" t="s">
        <v>2</v>
      </c>
      <c r="O741" s="20">
        <v>61</v>
      </c>
      <c r="P741" s="20">
        <v>0</v>
      </c>
      <c r="Q741" s="20">
        <v>0</v>
      </c>
      <c r="R741" s="20">
        <v>61</v>
      </c>
      <c r="S741" s="20">
        <v>0</v>
      </c>
      <c r="T741" s="20">
        <v>0</v>
      </c>
      <c r="U741" s="20">
        <v>26</v>
      </c>
      <c r="V741" s="30"/>
      <c r="W741" s="30"/>
      <c r="X741" s="33">
        <f>IFERROR(1 -(Master1[[#This Row],[Avg Garment Scans per Delivery]]/Master1[[#This Row],[Garment Inventory]]), 0)</f>
        <v>0</v>
      </c>
      <c r="Y741" s="30"/>
      <c r="Z741" s="30"/>
      <c r="AA741" s="32">
        <f>_xlfn.XLOOKUP(Master1[[#This Row],[cu_id]], Revenue_Analysis[cuid], Revenue_Analysis[Q1 Low Deviation], 0)</f>
        <v>35.620399999999997</v>
      </c>
      <c r="AB741" s="32">
        <f>_xlfn.XLOOKUP(Master1[[#This Row],[cu_id]],Revenue_Analysis[cuid],Revenue_Analysis[Q1 High Deviation], 0)</f>
        <v>37.218000000000004</v>
      </c>
      <c r="AC741" s="32">
        <f>_xlfn.XLOOKUP(Master1[[#This Row],[cu_id]],Revenue_Analysis[cuid],Revenue_Analysis[Q2 Low Deviation], 0)</f>
        <v>38.15</v>
      </c>
      <c r="AD741" s="32">
        <f>_xlfn.XLOOKUP(Master1[[#This Row],[cu_id]],Revenue_Analysis[cuid],Revenue_Analysis[Q2 High Deviation], 0)</f>
        <v>38.15</v>
      </c>
      <c r="AE741" s="32">
        <f>_xlfn.XLOOKUP(Master1[[#This Row],[cu_id]],Revenue_Analysis[cuid],Revenue_Analysis[Q3 Low Deviation], 0)</f>
        <v>0</v>
      </c>
      <c r="AF741" s="32">
        <f>_xlfn.XLOOKUP(Master1[[#This Row],[cu_id]],Revenue_Analysis[cuid],Revenue_Analysis[Q3 High Deviation], 0)</f>
        <v>0</v>
      </c>
      <c r="AG741" s="32">
        <f>_xlfn.XLOOKUP(Master1[[#This Row],[cu_id]],Revenue_Analysis[cuid],Revenue_Analysis[Q4 Low Deviation], 0)</f>
        <v>35.9</v>
      </c>
      <c r="AH741" s="32">
        <f>_xlfn.XLOOKUP(Master1[[#This Row],[cu_id]],Revenue_Analysis[cuid],Revenue_Analysis[Q4 High Deviation], 0)</f>
        <v>35.9</v>
      </c>
      <c r="AI741" s="32">
        <f>_xlfn.XLOOKUP(Master1[[#This Row],[cu_id]],Revenue_Analysis[cuid],Revenue_Analysis[Q1 Average], 0)</f>
        <v>36.419199999999996</v>
      </c>
      <c r="AJ741" s="32">
        <f>_xlfn.XLOOKUP(Master1[[#This Row],[cu_id]],Revenue_Analysis[cuid],Revenue_Analysis[Q2 Average], 0)</f>
        <v>38.15</v>
      </c>
      <c r="AK741" s="32">
        <f>_xlfn.XLOOKUP(Master1[[#This Row],[cu_id]],Revenue_Analysis[cuid],Revenue_Analysis[Q3 Average], 0)</f>
        <v>0</v>
      </c>
      <c r="AL741" s="32">
        <f>_xlfn.XLOOKUP(Master1[[#This Row],[cu_id]],Revenue_Analysis[cuid],Revenue_Analysis[Q4 Average], 0)</f>
        <v>35.9</v>
      </c>
      <c r="AM741" s="34">
        <v>0.375</v>
      </c>
      <c r="AN741" s="35">
        <v>0.70833333333333337</v>
      </c>
      <c r="AO741" s="35" t="s">
        <v>4592</v>
      </c>
      <c r="AP741" s="35" t="s">
        <v>4592</v>
      </c>
      <c r="AQ741" s="20" t="s">
        <v>0</v>
      </c>
      <c r="AR741" s="20"/>
      <c r="AS741" s="14">
        <f>IFERROR(_xlfn.XLOOKUP(Master1[[#This Row],[cu_id]],StopTimes[cu_ID],StopTimes[Average Stop Time]), 0)</f>
        <v>0</v>
      </c>
      <c r="AT741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741" s="13"/>
    </row>
    <row r="742" spans="1:47" x14ac:dyDescent="0.3">
      <c r="A742" s="18" t="s">
        <v>3266</v>
      </c>
      <c r="B742" s="20">
        <v>12</v>
      </c>
      <c r="C742" s="20" t="s">
        <v>6</v>
      </c>
      <c r="D742" s="19">
        <v>523798</v>
      </c>
      <c r="E742" s="19" t="s">
        <v>13</v>
      </c>
      <c r="F742" s="19" t="s">
        <v>5125</v>
      </c>
      <c r="G742" s="19" t="s">
        <v>5126</v>
      </c>
      <c r="H742" s="19" t="s">
        <v>5</v>
      </c>
      <c r="I742" s="19" t="s">
        <v>5012</v>
      </c>
      <c r="J742" s="19" t="s">
        <v>4</v>
      </c>
      <c r="K742" s="19" t="s">
        <v>5026</v>
      </c>
      <c r="L742" s="21" t="s">
        <v>19</v>
      </c>
      <c r="M742" s="20" t="s">
        <v>18</v>
      </c>
      <c r="N742" s="20" t="s">
        <v>2</v>
      </c>
      <c r="O742" s="20">
        <v>165</v>
      </c>
      <c r="P742" s="20">
        <v>0</v>
      </c>
      <c r="Q742" s="20">
        <v>0</v>
      </c>
      <c r="R742" s="20">
        <v>165</v>
      </c>
      <c r="S742" s="20">
        <v>0</v>
      </c>
      <c r="T742" s="20">
        <v>0</v>
      </c>
      <c r="U742" s="20">
        <v>25</v>
      </c>
      <c r="V742" s="30"/>
      <c r="W742" s="30"/>
      <c r="X742" s="33">
        <f>IFERROR(1 -(Master1[[#This Row],[Avg Garment Scans per Delivery]]/Master1[[#This Row],[Garment Inventory]]), 0)</f>
        <v>0</v>
      </c>
      <c r="Y742" s="30"/>
      <c r="Z742" s="30"/>
      <c r="AA742" s="32">
        <f>_xlfn.XLOOKUP(Master1[[#This Row],[cu_id]], Revenue_Analysis[cuid], Revenue_Analysis[Q1 Low Deviation], 0)</f>
        <v>50.26</v>
      </c>
      <c r="AB742" s="32">
        <f>_xlfn.XLOOKUP(Master1[[#This Row],[cu_id]],Revenue_Analysis[cuid],Revenue_Analysis[Q1 High Deviation], 0)</f>
        <v>100.3034</v>
      </c>
      <c r="AC742" s="32">
        <f>_xlfn.XLOOKUP(Master1[[#This Row],[cu_id]],Revenue_Analysis[cuid],Revenue_Analysis[Q2 Low Deviation], 0)</f>
        <v>52.55</v>
      </c>
      <c r="AD742" s="32">
        <f>_xlfn.XLOOKUP(Master1[[#This Row],[cu_id]],Revenue_Analysis[cuid],Revenue_Analysis[Q2 High Deviation], 0)</f>
        <v>94.78</v>
      </c>
      <c r="AE742" s="32">
        <f>_xlfn.XLOOKUP(Master1[[#This Row],[cu_id]],Revenue_Analysis[cuid],Revenue_Analysis[Q3 Low Deviation], 0)</f>
        <v>66.388599999999997</v>
      </c>
      <c r="AF742" s="32">
        <f>_xlfn.XLOOKUP(Master1[[#This Row],[cu_id]],Revenue_Analysis[cuid],Revenue_Analysis[Q3 High Deviation], 0)</f>
        <v>100.0514</v>
      </c>
      <c r="AG742" s="32">
        <f>_xlfn.XLOOKUP(Master1[[#This Row],[cu_id]],Revenue_Analysis[cuid],Revenue_Analysis[Q4 Low Deviation], 0)</f>
        <v>41.98</v>
      </c>
      <c r="AH742" s="32">
        <f>_xlfn.XLOOKUP(Master1[[#This Row],[cu_id]],Revenue_Analysis[cuid],Revenue_Analysis[Q4 High Deviation], 0)</f>
        <v>84.2</v>
      </c>
      <c r="AI742" s="32">
        <f>_xlfn.XLOOKUP(Master1[[#This Row],[cu_id]],Revenue_Analysis[cuid],Revenue_Analysis[Q1 Average], 0)</f>
        <v>75.281700000000001</v>
      </c>
      <c r="AJ742" s="32">
        <f>_xlfn.XLOOKUP(Master1[[#This Row],[cu_id]],Revenue_Analysis[cuid],Revenue_Analysis[Q2 Average], 0)</f>
        <v>73.665000000000006</v>
      </c>
      <c r="AK742" s="32">
        <f>_xlfn.XLOOKUP(Master1[[#This Row],[cu_id]],Revenue_Analysis[cuid],Revenue_Analysis[Q3 Average], 0)</f>
        <v>83.22</v>
      </c>
      <c r="AL742" s="32">
        <f>_xlfn.XLOOKUP(Master1[[#This Row],[cu_id]],Revenue_Analysis[cuid],Revenue_Analysis[Q4 Average], 0)</f>
        <v>63.09</v>
      </c>
      <c r="AM742" s="34">
        <v>0.4375</v>
      </c>
      <c r="AN742" s="35">
        <v>0.70833333333333337</v>
      </c>
      <c r="AO742" s="35" t="s">
        <v>4592</v>
      </c>
      <c r="AP742" s="35" t="s">
        <v>4592</v>
      </c>
      <c r="AQ742" s="20" t="s">
        <v>0</v>
      </c>
      <c r="AR742" s="20"/>
      <c r="AS742" s="14">
        <f>IFERROR(_xlfn.XLOOKUP(Master1[[#This Row],[cu_id]],StopTimes[cu_ID],StopTimes[Average Stop Time]), 0)</f>
        <v>4.8624999999999998</v>
      </c>
      <c r="AT742" s="14">
        <f>IF(Master1[[#This Row],[RSP StopTime Override]] &lt;&gt; "",Master1[[#This Row],[RSP StopTime Override]],IF(Master1[[#This Row],[Avg Stop Time Helper]] &lt;&gt; 0, Master1[[#This Row],[Avg Stop Time Helper]],Average_Stop_Time))</f>
        <v>4.8624999999999998</v>
      </c>
      <c r="AU742" s="13"/>
    </row>
    <row r="743" spans="1:47" x14ac:dyDescent="0.3">
      <c r="A743" s="18" t="s">
        <v>3267</v>
      </c>
      <c r="B743" s="20">
        <v>52</v>
      </c>
      <c r="C743" s="20" t="s">
        <v>12</v>
      </c>
      <c r="D743" s="19">
        <v>523800</v>
      </c>
      <c r="E743" s="19" t="s">
        <v>13</v>
      </c>
      <c r="F743" s="19" t="s">
        <v>6599</v>
      </c>
      <c r="G743" s="19" t="s">
        <v>6600</v>
      </c>
      <c r="H743" s="19" t="s">
        <v>5</v>
      </c>
      <c r="I743" s="19" t="s">
        <v>4977</v>
      </c>
      <c r="J743" s="19" t="s">
        <v>4</v>
      </c>
      <c r="K743" s="19" t="s">
        <v>5245</v>
      </c>
      <c r="L743" s="21" t="s">
        <v>16</v>
      </c>
      <c r="M743" s="20" t="s">
        <v>3</v>
      </c>
      <c r="N743" s="20" t="s">
        <v>2</v>
      </c>
      <c r="O743" s="20">
        <v>95</v>
      </c>
      <c r="P743" s="20">
        <v>0</v>
      </c>
      <c r="Q743" s="20">
        <v>95</v>
      </c>
      <c r="R743" s="20">
        <v>0</v>
      </c>
      <c r="S743" s="20">
        <v>0</v>
      </c>
      <c r="T743" s="20">
        <v>0</v>
      </c>
      <c r="U743" s="20">
        <v>51</v>
      </c>
      <c r="V743" s="30"/>
      <c r="W743" s="30">
        <v>2</v>
      </c>
      <c r="X743" s="33">
        <f>IFERROR(1 -(Master1[[#This Row],[Avg Garment Scans per Delivery]]/Master1[[#This Row],[Garment Inventory]]), 0)</f>
        <v>0</v>
      </c>
      <c r="Y743" s="30"/>
      <c r="Z743" s="30"/>
      <c r="AA743" s="32">
        <f>_xlfn.XLOOKUP(Master1[[#This Row],[cu_id]], Revenue_Analysis[cuid], Revenue_Analysis[Q1 Low Deviation], 0)</f>
        <v>69.858900000000006</v>
      </c>
      <c r="AB743" s="32">
        <f>_xlfn.XLOOKUP(Master1[[#This Row],[cu_id]],Revenue_Analysis[cuid],Revenue_Analysis[Q1 High Deviation], 0)</f>
        <v>76.734499999999997</v>
      </c>
      <c r="AC743" s="32">
        <f>_xlfn.XLOOKUP(Master1[[#This Row],[cu_id]],Revenue_Analysis[cuid],Revenue_Analysis[Q2 Low Deviation], 0)</f>
        <v>78.445099999999996</v>
      </c>
      <c r="AD743" s="32">
        <f>_xlfn.XLOOKUP(Master1[[#This Row],[cu_id]],Revenue_Analysis[cuid],Revenue_Analysis[Q2 High Deviation], 0)</f>
        <v>88.721100000000007</v>
      </c>
      <c r="AE743" s="32">
        <f>_xlfn.XLOOKUP(Master1[[#This Row],[cu_id]],Revenue_Analysis[cuid],Revenue_Analysis[Q3 Low Deviation], 0)</f>
        <v>77.8596</v>
      </c>
      <c r="AF743" s="32">
        <f>_xlfn.XLOOKUP(Master1[[#This Row],[cu_id]],Revenue_Analysis[cuid],Revenue_Analysis[Q3 High Deviation], 0)</f>
        <v>97.745000000000005</v>
      </c>
      <c r="AG743" s="32">
        <f>_xlfn.XLOOKUP(Master1[[#This Row],[cu_id]],Revenue_Analysis[cuid],Revenue_Analysis[Q4 Low Deviation], 0)</f>
        <v>64.328599999999994</v>
      </c>
      <c r="AH743" s="32">
        <f>_xlfn.XLOOKUP(Master1[[#This Row],[cu_id]],Revenue_Analysis[cuid],Revenue_Analysis[Q4 High Deviation], 0)</f>
        <v>74.472999999999999</v>
      </c>
      <c r="AI743" s="32">
        <f>_xlfn.XLOOKUP(Master1[[#This Row],[cu_id]],Revenue_Analysis[cuid],Revenue_Analysis[Q1 Average], 0)</f>
        <v>73.296700000000001</v>
      </c>
      <c r="AJ743" s="32">
        <f>_xlfn.XLOOKUP(Master1[[#This Row],[cu_id]],Revenue_Analysis[cuid],Revenue_Analysis[Q2 Average], 0)</f>
        <v>83.583100000000002</v>
      </c>
      <c r="AK743" s="32">
        <f>_xlfn.XLOOKUP(Master1[[#This Row],[cu_id]],Revenue_Analysis[cuid],Revenue_Analysis[Q3 Average], 0)</f>
        <v>87.802300000000002</v>
      </c>
      <c r="AL743" s="32">
        <f>_xlfn.XLOOKUP(Master1[[#This Row],[cu_id]],Revenue_Analysis[cuid],Revenue_Analysis[Q4 Average], 0)</f>
        <v>69.400800000000004</v>
      </c>
      <c r="AM743" s="34">
        <v>0.29166666666666669</v>
      </c>
      <c r="AN743" s="35">
        <v>0.70833333333333337</v>
      </c>
      <c r="AO743" s="35" t="s">
        <v>4592</v>
      </c>
      <c r="AP743" s="35" t="s">
        <v>4592</v>
      </c>
      <c r="AQ743" s="20" t="s">
        <v>0</v>
      </c>
      <c r="AR743" s="20"/>
      <c r="AS743" s="14">
        <f>IFERROR(_xlfn.XLOOKUP(Master1[[#This Row],[cu_id]],StopTimes[cu_ID],StopTimes[Average Stop Time]), 0)</f>
        <v>3.1023809533333333</v>
      </c>
      <c r="AT743" s="14">
        <f>IF(Master1[[#This Row],[RSP StopTime Override]] &lt;&gt; "",Master1[[#This Row],[RSP StopTime Override]],IF(Master1[[#This Row],[Avg Stop Time Helper]] &lt;&gt; 0, Master1[[#This Row],[Avg Stop Time Helper]],Average_Stop_Time))</f>
        <v>3.1023809533333333</v>
      </c>
      <c r="AU743" s="13"/>
    </row>
    <row r="744" spans="1:47" x14ac:dyDescent="0.3">
      <c r="A744" s="18" t="s">
        <v>3268</v>
      </c>
      <c r="B744" s="20">
        <v>6</v>
      </c>
      <c r="C744" s="20" t="s">
        <v>6</v>
      </c>
      <c r="D744" s="19">
        <v>413698</v>
      </c>
      <c r="E744" s="19" t="s">
        <v>68</v>
      </c>
      <c r="F744" s="19" t="s">
        <v>4769</v>
      </c>
      <c r="G744" s="19" t="s">
        <v>4770</v>
      </c>
      <c r="H744" s="19" t="s">
        <v>11</v>
      </c>
      <c r="I744" s="19" t="s">
        <v>4771</v>
      </c>
      <c r="J744" s="19" t="s">
        <v>4</v>
      </c>
      <c r="K744" s="19" t="s">
        <v>4772</v>
      </c>
      <c r="L744" s="21" t="s">
        <v>17</v>
      </c>
      <c r="M744" s="20" t="s">
        <v>10</v>
      </c>
      <c r="N744" s="20" t="s">
        <v>2</v>
      </c>
      <c r="O744" s="20">
        <v>130</v>
      </c>
      <c r="P744" s="20">
        <v>0</v>
      </c>
      <c r="Q744" s="20">
        <v>0</v>
      </c>
      <c r="R744" s="20">
        <v>130</v>
      </c>
      <c r="S744" s="20">
        <v>0</v>
      </c>
      <c r="T744" s="20">
        <v>0</v>
      </c>
      <c r="U744" s="20">
        <v>26</v>
      </c>
      <c r="V744" s="30"/>
      <c r="W744" s="30"/>
      <c r="X744" s="33">
        <f>IFERROR(1 -(Master1[[#This Row],[Avg Garment Scans per Delivery]]/Master1[[#This Row],[Garment Inventory]]), 0)</f>
        <v>0</v>
      </c>
      <c r="Y744" s="30"/>
      <c r="Z744" s="30"/>
      <c r="AA744" s="32">
        <f>_xlfn.XLOOKUP(Master1[[#This Row],[cu_id]], Revenue_Analysis[cuid], Revenue_Analysis[Q1 Low Deviation], 0)</f>
        <v>29</v>
      </c>
      <c r="AB744" s="32">
        <f>_xlfn.XLOOKUP(Master1[[#This Row],[cu_id]],Revenue_Analysis[cuid],Revenue_Analysis[Q1 High Deviation], 0)</f>
        <v>30.25</v>
      </c>
      <c r="AC744" s="32">
        <f>_xlfn.XLOOKUP(Master1[[#This Row],[cu_id]],Revenue_Analysis[cuid],Revenue_Analysis[Q2 Low Deviation], 0)</f>
        <v>33.209600000000002</v>
      </c>
      <c r="AD744" s="32">
        <f>_xlfn.XLOOKUP(Master1[[#This Row],[cu_id]],Revenue_Analysis[cuid],Revenue_Analysis[Q2 High Deviation], 0)</f>
        <v>36.2562</v>
      </c>
      <c r="AE744" s="32">
        <f>_xlfn.XLOOKUP(Master1[[#This Row],[cu_id]],Revenue_Analysis[cuid],Revenue_Analysis[Q3 Low Deviation], 0)</f>
        <v>35.54</v>
      </c>
      <c r="AF744" s="32">
        <f>_xlfn.XLOOKUP(Master1[[#This Row],[cu_id]],Revenue_Analysis[cuid],Revenue_Analysis[Q3 High Deviation], 0)</f>
        <v>36.51</v>
      </c>
      <c r="AG744" s="32">
        <f>_xlfn.XLOOKUP(Master1[[#This Row],[cu_id]],Revenue_Analysis[cuid],Revenue_Analysis[Q4 Low Deviation], 0)</f>
        <v>29.25</v>
      </c>
      <c r="AH744" s="32">
        <f>_xlfn.XLOOKUP(Master1[[#This Row],[cu_id]],Revenue_Analysis[cuid],Revenue_Analysis[Q4 High Deviation], 0)</f>
        <v>29.25</v>
      </c>
      <c r="AI744" s="32">
        <f>_xlfn.XLOOKUP(Master1[[#This Row],[cu_id]],Revenue_Analysis[cuid],Revenue_Analysis[Q1 Average], 0)</f>
        <v>29.625</v>
      </c>
      <c r="AJ744" s="32">
        <f>_xlfn.XLOOKUP(Master1[[#This Row],[cu_id]],Revenue_Analysis[cuid],Revenue_Analysis[Q2 Average], 0)</f>
        <v>34.732900000000001</v>
      </c>
      <c r="AK744" s="32">
        <f>_xlfn.XLOOKUP(Master1[[#This Row],[cu_id]],Revenue_Analysis[cuid],Revenue_Analysis[Q3 Average], 0)</f>
        <v>36.024999999999999</v>
      </c>
      <c r="AL744" s="32">
        <f>_xlfn.XLOOKUP(Master1[[#This Row],[cu_id]],Revenue_Analysis[cuid],Revenue_Analysis[Q4 Average], 0)</f>
        <v>29.25</v>
      </c>
      <c r="AM744" s="34">
        <v>0.375</v>
      </c>
      <c r="AN744" s="35">
        <v>0.16666666666666666</v>
      </c>
      <c r="AO744" s="35" t="s">
        <v>4592</v>
      </c>
      <c r="AP744" s="35" t="s">
        <v>4592</v>
      </c>
      <c r="AQ744" s="20" t="s">
        <v>0</v>
      </c>
      <c r="AR744" s="20"/>
      <c r="AS744" s="14">
        <f>IFERROR(_xlfn.XLOOKUP(Master1[[#This Row],[cu_id]],StopTimes[cu_ID],StopTimes[Average Stop Time]), 0)</f>
        <v>4.9375</v>
      </c>
      <c r="AT744" s="14">
        <f>IF(Master1[[#This Row],[RSP StopTime Override]] &lt;&gt; "",Master1[[#This Row],[RSP StopTime Override]],IF(Master1[[#This Row],[Avg Stop Time Helper]] &lt;&gt; 0, Master1[[#This Row],[Avg Stop Time Helper]],Average_Stop_Time))</f>
        <v>4.9375</v>
      </c>
      <c r="AU744" s="13"/>
    </row>
    <row r="745" spans="1:47" x14ac:dyDescent="0.3">
      <c r="A745" s="18" t="s">
        <v>3269</v>
      </c>
      <c r="B745" s="20">
        <v>52</v>
      </c>
      <c r="C745" s="20" t="s">
        <v>7</v>
      </c>
      <c r="D745" s="19">
        <v>99033</v>
      </c>
      <c r="E745" s="19" t="s">
        <v>6735</v>
      </c>
      <c r="F745" s="19" t="s">
        <v>6736</v>
      </c>
      <c r="G745" s="19" t="s">
        <v>6737</v>
      </c>
      <c r="H745" s="19" t="s">
        <v>11</v>
      </c>
      <c r="I745" s="19" t="s">
        <v>4977</v>
      </c>
      <c r="J745" s="19" t="s">
        <v>4</v>
      </c>
      <c r="K745" s="19" t="s">
        <v>5043</v>
      </c>
      <c r="L745" s="21" t="s">
        <v>16</v>
      </c>
      <c r="M745" s="20" t="s">
        <v>3</v>
      </c>
      <c r="N745" s="20" t="s">
        <v>2</v>
      </c>
      <c r="O745" s="20">
        <v>45</v>
      </c>
      <c r="P745" s="20">
        <v>0</v>
      </c>
      <c r="Q745" s="20">
        <v>0</v>
      </c>
      <c r="R745" s="20">
        <v>0</v>
      </c>
      <c r="S745" s="20">
        <v>0</v>
      </c>
      <c r="T745" s="20">
        <v>45</v>
      </c>
      <c r="U745" s="20">
        <v>100</v>
      </c>
      <c r="V745" s="30"/>
      <c r="W745" s="30"/>
      <c r="X745" s="33">
        <f>IFERROR(1 -(Master1[[#This Row],[Avg Garment Scans per Delivery]]/Master1[[#This Row],[Garment Inventory]]), 0)</f>
        <v>0</v>
      </c>
      <c r="Y745" s="30"/>
      <c r="Z745" s="30"/>
      <c r="AA745" s="32">
        <f>_xlfn.XLOOKUP(Master1[[#This Row],[cu_id]], Revenue_Analysis[cuid], Revenue_Analysis[Q1 Low Deviation], 0)</f>
        <v>329.82479999999998</v>
      </c>
      <c r="AB745" s="32">
        <f>_xlfn.XLOOKUP(Master1[[#This Row],[cu_id]],Revenue_Analysis[cuid],Revenue_Analysis[Q1 High Deviation], 0)</f>
        <v>518.60440000000006</v>
      </c>
      <c r="AC745" s="32">
        <f>_xlfn.XLOOKUP(Master1[[#This Row],[cu_id]],Revenue_Analysis[cuid],Revenue_Analysis[Q2 Low Deviation], 0)</f>
        <v>308.77030000000002</v>
      </c>
      <c r="AD745" s="32">
        <f>_xlfn.XLOOKUP(Master1[[#This Row],[cu_id]],Revenue_Analysis[cuid],Revenue_Analysis[Q2 High Deviation], 0)</f>
        <v>514.73850000000004</v>
      </c>
      <c r="AE745" s="32">
        <f>_xlfn.XLOOKUP(Master1[[#This Row],[cu_id]],Revenue_Analysis[cuid],Revenue_Analysis[Q3 Low Deviation], 0)</f>
        <v>335.899</v>
      </c>
      <c r="AF745" s="32">
        <f>_xlfn.XLOOKUP(Master1[[#This Row],[cu_id]],Revenue_Analysis[cuid],Revenue_Analysis[Q3 High Deviation], 0)</f>
        <v>531.13840000000005</v>
      </c>
      <c r="AG745" s="32">
        <f>_xlfn.XLOOKUP(Master1[[#This Row],[cu_id]],Revenue_Analysis[cuid],Revenue_Analysis[Q4 Low Deviation], 0)</f>
        <v>337.72489999999999</v>
      </c>
      <c r="AH745" s="32">
        <f>_xlfn.XLOOKUP(Master1[[#This Row],[cu_id]],Revenue_Analysis[cuid],Revenue_Analysis[Q4 High Deviation], 0)</f>
        <v>555.08209999999997</v>
      </c>
      <c r="AI745" s="32">
        <f>_xlfn.XLOOKUP(Master1[[#This Row],[cu_id]],Revenue_Analysis[cuid],Revenue_Analysis[Q1 Average], 0)</f>
        <v>424.21460000000002</v>
      </c>
      <c r="AJ745" s="32">
        <f>_xlfn.XLOOKUP(Master1[[#This Row],[cu_id]],Revenue_Analysis[cuid],Revenue_Analysis[Q2 Average], 0)</f>
        <v>411.75439999999998</v>
      </c>
      <c r="AK745" s="32">
        <f>_xlfn.XLOOKUP(Master1[[#This Row],[cu_id]],Revenue_Analysis[cuid],Revenue_Analysis[Q3 Average], 0)</f>
        <v>433.51870000000002</v>
      </c>
      <c r="AL745" s="32">
        <f>_xlfn.XLOOKUP(Master1[[#This Row],[cu_id]],Revenue_Analysis[cuid],Revenue_Analysis[Q4 Average], 0)</f>
        <v>446.40350000000001</v>
      </c>
      <c r="AM745" s="34">
        <v>0.29166666666666669</v>
      </c>
      <c r="AN745" s="35">
        <v>0.70833333333333337</v>
      </c>
      <c r="AO745" s="35" t="s">
        <v>4592</v>
      </c>
      <c r="AP745" s="35" t="s">
        <v>4592</v>
      </c>
      <c r="AQ745" s="20" t="s">
        <v>0</v>
      </c>
      <c r="AR745" s="20"/>
      <c r="AS745" s="14">
        <f>IFERROR(_xlfn.XLOOKUP(Master1[[#This Row],[cu_id]],StopTimes[cu_ID],StopTimes[Average Stop Time]), 0)</f>
        <v>2.3000000000000003</v>
      </c>
      <c r="AT745" s="14">
        <f>IF(Master1[[#This Row],[RSP StopTime Override]] &lt;&gt; "",Master1[[#This Row],[RSP StopTime Override]],IF(Master1[[#This Row],[Avg Stop Time Helper]] &lt;&gt; 0, Master1[[#This Row],[Avg Stop Time Helper]],Average_Stop_Time))</f>
        <v>2.3000000000000003</v>
      </c>
      <c r="AU745" s="13"/>
    </row>
    <row r="746" spans="1:47" x14ac:dyDescent="0.3">
      <c r="A746" s="18" t="s">
        <v>3270</v>
      </c>
      <c r="B746" s="20">
        <v>12</v>
      </c>
      <c r="C746" s="20" t="s">
        <v>6</v>
      </c>
      <c r="D746" s="19">
        <v>99033</v>
      </c>
      <c r="E746" s="19" t="s">
        <v>5101</v>
      </c>
      <c r="F746" s="19" t="s">
        <v>5102</v>
      </c>
      <c r="G746" s="19" t="s">
        <v>5103</v>
      </c>
      <c r="H746" s="19" t="s">
        <v>11</v>
      </c>
      <c r="I746" s="19" t="s">
        <v>4977</v>
      </c>
      <c r="J746" s="19" t="s">
        <v>4</v>
      </c>
      <c r="K746" s="19" t="s">
        <v>5064</v>
      </c>
      <c r="L746" s="21" t="s">
        <v>16</v>
      </c>
      <c r="M746" s="20" t="s">
        <v>3</v>
      </c>
      <c r="N746" s="20" t="s">
        <v>2</v>
      </c>
      <c r="O746" s="20">
        <v>72</v>
      </c>
      <c r="P746" s="20">
        <v>0</v>
      </c>
      <c r="Q746" s="20">
        <v>0</v>
      </c>
      <c r="R746" s="20">
        <v>72</v>
      </c>
      <c r="S746" s="20">
        <v>0</v>
      </c>
      <c r="T746" s="20">
        <v>0</v>
      </c>
      <c r="U746" s="20">
        <v>58</v>
      </c>
      <c r="V746" s="30"/>
      <c r="W746" s="30"/>
      <c r="X746" s="33">
        <f>IFERROR(1 -(Master1[[#This Row],[Avg Garment Scans per Delivery]]/Master1[[#This Row],[Garment Inventory]]), 0)</f>
        <v>0</v>
      </c>
      <c r="Y746" s="30"/>
      <c r="Z746" s="30"/>
      <c r="AA746" s="32">
        <f>_xlfn.XLOOKUP(Master1[[#This Row],[cu_id]], Revenue_Analysis[cuid], Revenue_Analysis[Q1 Low Deviation], 0)</f>
        <v>87.226600000000005</v>
      </c>
      <c r="AB746" s="32">
        <f>_xlfn.XLOOKUP(Master1[[#This Row],[cu_id]],Revenue_Analysis[cuid],Revenue_Analysis[Q1 High Deviation], 0)</f>
        <v>134.12880000000001</v>
      </c>
      <c r="AC746" s="32">
        <f>_xlfn.XLOOKUP(Master1[[#This Row],[cu_id]],Revenue_Analysis[cuid],Revenue_Analysis[Q2 Low Deviation], 0)</f>
        <v>96.662199999999999</v>
      </c>
      <c r="AD746" s="32">
        <f>_xlfn.XLOOKUP(Master1[[#This Row],[cu_id]],Revenue_Analysis[cuid],Revenue_Analysis[Q2 High Deviation], 0)</f>
        <v>109.65779999999999</v>
      </c>
      <c r="AE746" s="32">
        <f>_xlfn.XLOOKUP(Master1[[#This Row],[cu_id]],Revenue_Analysis[cuid],Revenue_Analysis[Q3 Low Deviation], 0)</f>
        <v>130.56700000000001</v>
      </c>
      <c r="AF746" s="32">
        <f>_xlfn.XLOOKUP(Master1[[#This Row],[cu_id]],Revenue_Analysis[cuid],Revenue_Analysis[Q3 High Deviation], 0)</f>
        <v>269.90679999999998</v>
      </c>
      <c r="AG746" s="32">
        <f>_xlfn.XLOOKUP(Master1[[#This Row],[cu_id]],Revenue_Analysis[cuid],Revenue_Analysis[Q4 Low Deviation], 0)</f>
        <v>91.293199999999999</v>
      </c>
      <c r="AH746" s="32">
        <f>_xlfn.XLOOKUP(Master1[[#This Row],[cu_id]],Revenue_Analysis[cuid],Revenue_Analysis[Q4 High Deviation], 0)</f>
        <v>106.3698</v>
      </c>
      <c r="AI746" s="32">
        <f>_xlfn.XLOOKUP(Master1[[#This Row],[cu_id]],Revenue_Analysis[cuid],Revenue_Analysis[Q1 Average], 0)</f>
        <v>110.6777</v>
      </c>
      <c r="AJ746" s="32">
        <f>_xlfn.XLOOKUP(Master1[[#This Row],[cu_id]],Revenue_Analysis[cuid],Revenue_Analysis[Q2 Average], 0)</f>
        <v>103.16</v>
      </c>
      <c r="AK746" s="32">
        <f>_xlfn.XLOOKUP(Master1[[#This Row],[cu_id]],Revenue_Analysis[cuid],Revenue_Analysis[Q3 Average], 0)</f>
        <v>200.23689999999999</v>
      </c>
      <c r="AL746" s="32">
        <f>_xlfn.XLOOKUP(Master1[[#This Row],[cu_id]],Revenue_Analysis[cuid],Revenue_Analysis[Q4 Average], 0)</f>
        <v>98.831500000000005</v>
      </c>
      <c r="AM746" s="34">
        <v>0.29166666666666669</v>
      </c>
      <c r="AN746" s="35">
        <v>0.70833333333333337</v>
      </c>
      <c r="AO746" s="35" t="s">
        <v>4592</v>
      </c>
      <c r="AP746" s="35" t="s">
        <v>4592</v>
      </c>
      <c r="AQ746" s="20" t="s">
        <v>0</v>
      </c>
      <c r="AR746" s="20"/>
      <c r="AS746" s="14">
        <f>IFERROR(_xlfn.XLOOKUP(Master1[[#This Row],[cu_id]],StopTimes[cu_ID],StopTimes[Average Stop Time]), 0)</f>
        <v>12.420370370000001</v>
      </c>
      <c r="AT746" s="14">
        <f>IF(Master1[[#This Row],[RSP StopTime Override]] &lt;&gt; "",Master1[[#This Row],[RSP StopTime Override]],IF(Master1[[#This Row],[Avg Stop Time Helper]] &lt;&gt; 0, Master1[[#This Row],[Avg Stop Time Helper]],Average_Stop_Time))</f>
        <v>12.420370370000001</v>
      </c>
      <c r="AU746" s="13"/>
    </row>
    <row r="747" spans="1:47" x14ac:dyDescent="0.3">
      <c r="A747" s="18" t="s">
        <v>3271</v>
      </c>
      <c r="B747" s="20">
        <v>56</v>
      </c>
      <c r="C747" s="20" t="s">
        <v>12</v>
      </c>
      <c r="D747" s="19">
        <v>531485</v>
      </c>
      <c r="E747" s="19" t="s">
        <v>67</v>
      </c>
      <c r="F747" s="19" t="s">
        <v>6922</v>
      </c>
      <c r="G747" s="19" t="s">
        <v>6923</v>
      </c>
      <c r="H747" s="19" t="s">
        <v>5</v>
      </c>
      <c r="I747" s="19" t="s">
        <v>5769</v>
      </c>
      <c r="J747" s="19" t="s">
        <v>4</v>
      </c>
      <c r="K747" s="19" t="s">
        <v>5064</v>
      </c>
      <c r="L747" s="21" t="s">
        <v>16</v>
      </c>
      <c r="M747" s="20" t="s">
        <v>3</v>
      </c>
      <c r="N747" s="20" t="s">
        <v>2</v>
      </c>
      <c r="O747" s="20">
        <v>10</v>
      </c>
      <c r="P747" s="20">
        <v>0</v>
      </c>
      <c r="Q747" s="20">
        <v>10</v>
      </c>
      <c r="R747" s="20">
        <v>0</v>
      </c>
      <c r="S747" s="20">
        <v>0</v>
      </c>
      <c r="T747" s="20">
        <v>0</v>
      </c>
      <c r="U747" s="20">
        <v>53</v>
      </c>
      <c r="V747" s="30"/>
      <c r="W747" s="30"/>
      <c r="X747" s="33">
        <f>IFERROR(1 -(Master1[[#This Row],[Avg Garment Scans per Delivery]]/Master1[[#This Row],[Garment Inventory]]), 0)</f>
        <v>0</v>
      </c>
      <c r="Y747" s="30"/>
      <c r="Z747" s="30"/>
      <c r="AA747" s="32">
        <f>_xlfn.XLOOKUP(Master1[[#This Row],[cu_id]], Revenue_Analysis[cuid], Revenue_Analysis[Q1 Low Deviation], 0)</f>
        <v>193.5204</v>
      </c>
      <c r="AB747" s="32">
        <f>_xlfn.XLOOKUP(Master1[[#This Row],[cu_id]],Revenue_Analysis[cuid],Revenue_Analysis[Q1 High Deviation], 0)</f>
        <v>195.11799999999999</v>
      </c>
      <c r="AC747" s="32">
        <f>_xlfn.XLOOKUP(Master1[[#This Row],[cu_id]],Revenue_Analysis[cuid],Revenue_Analysis[Q2 Low Deviation], 0)</f>
        <v>194.19659999999999</v>
      </c>
      <c r="AD747" s="32">
        <f>_xlfn.XLOOKUP(Master1[[#This Row],[cu_id]],Revenue_Analysis[cuid],Revenue_Analysis[Q2 High Deviation], 0)</f>
        <v>196.72800000000001</v>
      </c>
      <c r="AE747" s="32">
        <f>_xlfn.XLOOKUP(Master1[[#This Row],[cu_id]],Revenue_Analysis[cuid],Revenue_Analysis[Q3 Low Deviation], 0)</f>
        <v>192.02029999999999</v>
      </c>
      <c r="AF747" s="32">
        <f>_xlfn.XLOOKUP(Master1[[#This Row],[cu_id]],Revenue_Analysis[cuid],Revenue_Analysis[Q3 High Deviation], 0)</f>
        <v>192.74590000000001</v>
      </c>
      <c r="AG747" s="32">
        <f>_xlfn.XLOOKUP(Master1[[#This Row],[cu_id]],Revenue_Analysis[cuid],Revenue_Analysis[Q4 Low Deviation], 0)</f>
        <v>176.0299</v>
      </c>
      <c r="AH747" s="32">
        <f>_xlfn.XLOOKUP(Master1[[#This Row],[cu_id]],Revenue_Analysis[cuid],Revenue_Analysis[Q4 High Deviation], 0)</f>
        <v>201.56870000000001</v>
      </c>
      <c r="AI747" s="32">
        <f>_xlfn.XLOOKUP(Master1[[#This Row],[cu_id]],Revenue_Analysis[cuid],Revenue_Analysis[Q1 Average], 0)</f>
        <v>194.3192</v>
      </c>
      <c r="AJ747" s="32">
        <f>_xlfn.XLOOKUP(Master1[[#This Row],[cu_id]],Revenue_Analysis[cuid],Revenue_Analysis[Q2 Average], 0)</f>
        <v>195.4623</v>
      </c>
      <c r="AK747" s="32">
        <f>_xlfn.XLOOKUP(Master1[[#This Row],[cu_id]],Revenue_Analysis[cuid],Revenue_Analysis[Q3 Average], 0)</f>
        <v>192.38310000000001</v>
      </c>
      <c r="AL747" s="32">
        <f>_xlfn.XLOOKUP(Master1[[#This Row],[cu_id]],Revenue_Analysis[cuid],Revenue_Analysis[Q4 Average], 0)</f>
        <v>188.79929999999999</v>
      </c>
      <c r="AM747" s="34" t="s">
        <v>4592</v>
      </c>
      <c r="AN747" s="35" t="s">
        <v>4592</v>
      </c>
      <c r="AO747" s="35" t="s">
        <v>4592</v>
      </c>
      <c r="AP747" s="35" t="s">
        <v>4592</v>
      </c>
      <c r="AQ747" s="20" t="s">
        <v>0</v>
      </c>
      <c r="AR747" s="20"/>
      <c r="AS747" s="14">
        <f>IFERROR(_xlfn.XLOOKUP(Master1[[#This Row],[cu_id]],StopTimes[cu_ID],StopTimes[Average Stop Time]), 0)</f>
        <v>12.176190476666667</v>
      </c>
      <c r="AT747" s="14">
        <f>IF(Master1[[#This Row],[RSP StopTime Override]] &lt;&gt; "",Master1[[#This Row],[RSP StopTime Override]],IF(Master1[[#This Row],[Avg Stop Time Helper]] &lt;&gt; 0, Master1[[#This Row],[Avg Stop Time Helper]],Average_Stop_Time))</f>
        <v>12.176190476666667</v>
      </c>
      <c r="AU747" s="13"/>
    </row>
    <row r="748" spans="1:47" x14ac:dyDescent="0.3">
      <c r="A748" s="18" t="s">
        <v>3272</v>
      </c>
      <c r="B748" s="20">
        <v>50</v>
      </c>
      <c r="C748" s="20" t="s">
        <v>14</v>
      </c>
      <c r="D748" s="19">
        <v>532806</v>
      </c>
      <c r="E748" s="19" t="s">
        <v>13</v>
      </c>
      <c r="F748" s="19" t="s">
        <v>6076</v>
      </c>
      <c r="G748" s="19" t="s">
        <v>6077</v>
      </c>
      <c r="H748" s="19" t="s">
        <v>5</v>
      </c>
      <c r="I748" s="19" t="s">
        <v>6061</v>
      </c>
      <c r="J748" s="19" t="s">
        <v>4</v>
      </c>
      <c r="K748" s="19" t="s">
        <v>5281</v>
      </c>
      <c r="L748" s="21" t="s">
        <v>16</v>
      </c>
      <c r="M748" s="20" t="s">
        <v>3</v>
      </c>
      <c r="N748" s="20" t="s">
        <v>2</v>
      </c>
      <c r="O748" s="20">
        <v>60</v>
      </c>
      <c r="P748" s="20">
        <v>0</v>
      </c>
      <c r="Q748" s="20">
        <v>0</v>
      </c>
      <c r="R748" s="20">
        <v>0</v>
      </c>
      <c r="S748" s="20">
        <v>60</v>
      </c>
      <c r="T748" s="20">
        <v>0</v>
      </c>
      <c r="U748" s="20">
        <v>52</v>
      </c>
      <c r="V748" s="30"/>
      <c r="W748" s="30"/>
      <c r="X748" s="33">
        <f>IFERROR(1 -(Master1[[#This Row],[Avg Garment Scans per Delivery]]/Master1[[#This Row],[Garment Inventory]]), 0)</f>
        <v>0</v>
      </c>
      <c r="Y748" s="30"/>
      <c r="Z748" s="30"/>
      <c r="AA748" s="32">
        <f>_xlfn.XLOOKUP(Master1[[#This Row],[cu_id]], Revenue_Analysis[cuid], Revenue_Analysis[Q1 Low Deviation], 0)</f>
        <v>56.447600000000001</v>
      </c>
      <c r="AB748" s="32">
        <f>_xlfn.XLOOKUP(Master1[[#This Row],[cu_id]],Revenue_Analysis[cuid],Revenue_Analysis[Q1 High Deviation], 0)</f>
        <v>58.409399999999998</v>
      </c>
      <c r="AC748" s="32">
        <f>_xlfn.XLOOKUP(Master1[[#This Row],[cu_id]],Revenue_Analysis[cuid],Revenue_Analysis[Q2 Low Deviation], 0)</f>
        <v>58.427300000000002</v>
      </c>
      <c r="AD748" s="32">
        <f>_xlfn.XLOOKUP(Master1[[#This Row],[cu_id]],Revenue_Analysis[cuid],Revenue_Analysis[Q2 High Deviation], 0)</f>
        <v>64.215699999999998</v>
      </c>
      <c r="AE748" s="32">
        <f>_xlfn.XLOOKUP(Master1[[#This Row],[cu_id]],Revenue_Analysis[cuid],Revenue_Analysis[Q3 Low Deviation], 0)</f>
        <v>60.741199999999999</v>
      </c>
      <c r="AF748" s="32">
        <f>_xlfn.XLOOKUP(Master1[[#This Row],[cu_id]],Revenue_Analysis[cuid],Revenue_Analysis[Q3 High Deviation], 0)</f>
        <v>61.546399999999998</v>
      </c>
      <c r="AG748" s="32">
        <f>_xlfn.XLOOKUP(Master1[[#This Row],[cu_id]],Revenue_Analysis[cuid],Revenue_Analysis[Q4 Low Deviation], 0)</f>
        <v>52.801900000000003</v>
      </c>
      <c r="AH748" s="32">
        <f>_xlfn.XLOOKUP(Master1[[#This Row],[cu_id]],Revenue_Analysis[cuid],Revenue_Analysis[Q4 High Deviation], 0)</f>
        <v>65.013900000000007</v>
      </c>
      <c r="AI748" s="32">
        <f>_xlfn.XLOOKUP(Master1[[#This Row],[cu_id]],Revenue_Analysis[cuid],Revenue_Analysis[Q1 Average], 0)</f>
        <v>57.4285</v>
      </c>
      <c r="AJ748" s="32">
        <f>_xlfn.XLOOKUP(Master1[[#This Row],[cu_id]],Revenue_Analysis[cuid],Revenue_Analysis[Q2 Average], 0)</f>
        <v>61.3215</v>
      </c>
      <c r="AK748" s="32">
        <f>_xlfn.XLOOKUP(Master1[[#This Row],[cu_id]],Revenue_Analysis[cuid],Revenue_Analysis[Q3 Average], 0)</f>
        <v>61.143799999999999</v>
      </c>
      <c r="AL748" s="32">
        <f>_xlfn.XLOOKUP(Master1[[#This Row],[cu_id]],Revenue_Analysis[cuid],Revenue_Analysis[Q4 Average], 0)</f>
        <v>58.907899999999998</v>
      </c>
      <c r="AM748" s="34">
        <v>0.375</v>
      </c>
      <c r="AN748" s="35">
        <v>0.66666666666666663</v>
      </c>
      <c r="AO748" s="35" t="s">
        <v>4592</v>
      </c>
      <c r="AP748" s="35" t="s">
        <v>4592</v>
      </c>
      <c r="AQ748" s="20" t="s">
        <v>0</v>
      </c>
      <c r="AR748" s="20"/>
      <c r="AS748" s="14">
        <f>IFERROR(_xlfn.XLOOKUP(Master1[[#This Row],[cu_id]],StopTimes[cu_ID],StopTimes[Average Stop Time]), 0)</f>
        <v>4.145833333333333</v>
      </c>
      <c r="AT748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748" s="13">
        <v>10</v>
      </c>
    </row>
    <row r="749" spans="1:47" x14ac:dyDescent="0.3">
      <c r="A749" s="18" t="s">
        <v>3273</v>
      </c>
      <c r="B749" s="20">
        <v>52</v>
      </c>
      <c r="C749" s="20" t="s">
        <v>7</v>
      </c>
      <c r="D749" s="19">
        <v>532808</v>
      </c>
      <c r="E749" s="19" t="s">
        <v>13</v>
      </c>
      <c r="F749" s="19" t="s">
        <v>6787</v>
      </c>
      <c r="G749" s="19" t="s">
        <v>6788</v>
      </c>
      <c r="H749" s="19" t="s">
        <v>5</v>
      </c>
      <c r="I749" s="19" t="s">
        <v>4977</v>
      </c>
      <c r="J749" s="19" t="s">
        <v>4</v>
      </c>
      <c r="K749" s="19" t="s">
        <v>5245</v>
      </c>
      <c r="L749" s="21" t="s">
        <v>16</v>
      </c>
      <c r="M749" s="20" t="s">
        <v>3</v>
      </c>
      <c r="N749" s="20" t="s">
        <v>2</v>
      </c>
      <c r="O749" s="20">
        <v>60</v>
      </c>
      <c r="P749" s="20">
        <v>0</v>
      </c>
      <c r="Q749" s="20">
        <v>0</v>
      </c>
      <c r="R749" s="20">
        <v>0</v>
      </c>
      <c r="S749" s="20">
        <v>0</v>
      </c>
      <c r="T749" s="20">
        <v>60</v>
      </c>
      <c r="U749" s="20">
        <v>52</v>
      </c>
      <c r="V749" s="30"/>
      <c r="W749" s="30"/>
      <c r="X749" s="33">
        <f>IFERROR(1 -(Master1[[#This Row],[Avg Garment Scans per Delivery]]/Master1[[#This Row],[Garment Inventory]]), 0)</f>
        <v>0</v>
      </c>
      <c r="Y749" s="30"/>
      <c r="Z749" s="30"/>
      <c r="AA749" s="32">
        <f>_xlfn.XLOOKUP(Master1[[#This Row],[cu_id]], Revenue_Analysis[cuid], Revenue_Analysis[Q1 Low Deviation], 0)</f>
        <v>178.40940000000001</v>
      </c>
      <c r="AB749" s="32">
        <f>_xlfn.XLOOKUP(Master1[[#This Row],[cu_id]],Revenue_Analysis[cuid],Revenue_Analysis[Q1 High Deviation], 0)</f>
        <v>186.81219999999999</v>
      </c>
      <c r="AC749" s="32">
        <f>_xlfn.XLOOKUP(Master1[[#This Row],[cu_id]],Revenue_Analysis[cuid],Revenue_Analysis[Q2 Low Deviation], 0)</f>
        <v>184.28569999999999</v>
      </c>
      <c r="AD749" s="32">
        <f>_xlfn.XLOOKUP(Master1[[#This Row],[cu_id]],Revenue_Analysis[cuid],Revenue_Analysis[Q2 High Deviation], 0)</f>
        <v>202.47130000000001</v>
      </c>
      <c r="AE749" s="32">
        <f>_xlfn.XLOOKUP(Master1[[#This Row],[cu_id]],Revenue_Analysis[cuid],Revenue_Analysis[Q3 Low Deviation], 0)</f>
        <v>191.52090000000001</v>
      </c>
      <c r="AF749" s="32">
        <f>_xlfn.XLOOKUP(Master1[[#This Row],[cu_id]],Revenue_Analysis[cuid],Revenue_Analysis[Q3 High Deviation], 0)</f>
        <v>192.33609999999999</v>
      </c>
      <c r="AG749" s="32">
        <f>_xlfn.XLOOKUP(Master1[[#This Row],[cu_id]],Revenue_Analysis[cuid],Revenue_Analysis[Q4 Low Deviation], 0)</f>
        <v>150.21279999999999</v>
      </c>
      <c r="AH749" s="32">
        <f>_xlfn.XLOOKUP(Master1[[#This Row],[cu_id]],Revenue_Analysis[cuid],Revenue_Analysis[Q4 High Deviation], 0)</f>
        <v>182.41</v>
      </c>
      <c r="AI749" s="32">
        <f>_xlfn.XLOOKUP(Master1[[#This Row],[cu_id]],Revenue_Analysis[cuid],Revenue_Analysis[Q1 Average], 0)</f>
        <v>182.61080000000001</v>
      </c>
      <c r="AJ749" s="32">
        <f>_xlfn.XLOOKUP(Master1[[#This Row],[cu_id]],Revenue_Analysis[cuid],Revenue_Analysis[Q2 Average], 0)</f>
        <v>193.3785</v>
      </c>
      <c r="AK749" s="32">
        <f>_xlfn.XLOOKUP(Master1[[#This Row],[cu_id]],Revenue_Analysis[cuid],Revenue_Analysis[Q3 Average], 0)</f>
        <v>191.92850000000001</v>
      </c>
      <c r="AL749" s="32">
        <f>_xlfn.XLOOKUP(Master1[[#This Row],[cu_id]],Revenue_Analysis[cuid],Revenue_Analysis[Q4 Average], 0)</f>
        <v>166.31139999999999</v>
      </c>
      <c r="AM749" s="34" t="s">
        <v>4592</v>
      </c>
      <c r="AN749" s="35" t="s">
        <v>4592</v>
      </c>
      <c r="AO749" s="35" t="s">
        <v>4592</v>
      </c>
      <c r="AP749" s="35" t="s">
        <v>4592</v>
      </c>
      <c r="AQ749" s="20" t="s">
        <v>0</v>
      </c>
      <c r="AR749" s="20"/>
      <c r="AS749" s="14">
        <f>IFERROR(_xlfn.XLOOKUP(Master1[[#This Row],[cu_id]],StopTimes[cu_ID],StopTimes[Average Stop Time]), 0)</f>
        <v>6.6952380966666665</v>
      </c>
      <c r="AT749" s="14">
        <f>IF(Master1[[#This Row],[RSP StopTime Override]] &lt;&gt; "",Master1[[#This Row],[RSP StopTime Override]],IF(Master1[[#This Row],[Avg Stop Time Helper]] &lt;&gt; 0, Master1[[#This Row],[Avg Stop Time Helper]],Average_Stop_Time))</f>
        <v>6.6952380966666665</v>
      </c>
      <c r="AU749" s="13"/>
    </row>
    <row r="750" spans="1:47" x14ac:dyDescent="0.3">
      <c r="A750" s="18" t="s">
        <v>3274</v>
      </c>
      <c r="B750" s="20">
        <v>50</v>
      </c>
      <c r="C750" s="20" t="s">
        <v>14</v>
      </c>
      <c r="D750" s="19">
        <v>532810</v>
      </c>
      <c r="E750" s="19" t="s">
        <v>13</v>
      </c>
      <c r="F750" s="19" t="s">
        <v>6097</v>
      </c>
      <c r="G750" s="19" t="s">
        <v>6077</v>
      </c>
      <c r="H750" s="19" t="s">
        <v>5</v>
      </c>
      <c r="I750" s="19" t="s">
        <v>6061</v>
      </c>
      <c r="J750" s="19" t="s">
        <v>4</v>
      </c>
      <c r="K750" s="19" t="s">
        <v>5281</v>
      </c>
      <c r="L750" s="21" t="s">
        <v>16</v>
      </c>
      <c r="M750" s="20" t="s">
        <v>3</v>
      </c>
      <c r="N750" s="20" t="s">
        <v>2</v>
      </c>
      <c r="O750" s="20">
        <v>61</v>
      </c>
      <c r="P750" s="20">
        <v>0</v>
      </c>
      <c r="Q750" s="20">
        <v>0</v>
      </c>
      <c r="R750" s="20">
        <v>0</v>
      </c>
      <c r="S750" s="20">
        <v>61</v>
      </c>
      <c r="T750" s="20">
        <v>0</v>
      </c>
      <c r="U750" s="20">
        <v>52</v>
      </c>
      <c r="V750" s="30"/>
      <c r="W750" s="30"/>
      <c r="X750" s="33">
        <f>IFERROR(1 -(Master1[[#This Row],[Avg Garment Scans per Delivery]]/Master1[[#This Row],[Garment Inventory]]), 0)</f>
        <v>0</v>
      </c>
      <c r="Y750" s="30"/>
      <c r="Z750" s="30"/>
      <c r="AA750" s="32">
        <f>_xlfn.XLOOKUP(Master1[[#This Row],[cu_id]], Revenue_Analysis[cuid], Revenue_Analysis[Q1 Low Deviation], 0)</f>
        <v>60.830399999999997</v>
      </c>
      <c r="AB750" s="32">
        <f>_xlfn.XLOOKUP(Master1[[#This Row],[cu_id]],Revenue_Analysis[cuid],Revenue_Analysis[Q1 High Deviation], 0)</f>
        <v>62.427999999999997</v>
      </c>
      <c r="AC750" s="32">
        <f>_xlfn.XLOOKUP(Master1[[#This Row],[cu_id]],Revenue_Analysis[cuid],Revenue_Analysis[Q2 Low Deviation], 0)</f>
        <v>63.128300000000003</v>
      </c>
      <c r="AD750" s="32">
        <f>_xlfn.XLOOKUP(Master1[[#This Row],[cu_id]],Revenue_Analysis[cuid],Revenue_Analysis[Q2 High Deviation], 0)</f>
        <v>65.599299999999999</v>
      </c>
      <c r="AE750" s="32">
        <f>_xlfn.XLOOKUP(Master1[[#This Row],[cu_id]],Revenue_Analysis[cuid],Revenue_Analysis[Q3 Low Deviation], 0)</f>
        <v>65.131200000000007</v>
      </c>
      <c r="AF750" s="32">
        <f>_xlfn.XLOOKUP(Master1[[#This Row],[cu_id]],Revenue_Analysis[cuid],Revenue_Analysis[Q3 High Deviation], 0)</f>
        <v>65.936400000000006</v>
      </c>
      <c r="AG750" s="32">
        <f>_xlfn.XLOOKUP(Master1[[#This Row],[cu_id]],Revenue_Analysis[cuid],Revenue_Analysis[Q4 Low Deviation], 0)</f>
        <v>58.750900000000001</v>
      </c>
      <c r="AH750" s="32">
        <f>_xlfn.XLOOKUP(Master1[[#This Row],[cu_id]],Revenue_Analysis[cuid],Revenue_Analysis[Q4 High Deviation], 0)</f>
        <v>61.404899999999998</v>
      </c>
      <c r="AI750" s="32">
        <f>_xlfn.XLOOKUP(Master1[[#This Row],[cu_id]],Revenue_Analysis[cuid],Revenue_Analysis[Q1 Average], 0)</f>
        <v>61.629199999999997</v>
      </c>
      <c r="AJ750" s="32">
        <f>_xlfn.XLOOKUP(Master1[[#This Row],[cu_id]],Revenue_Analysis[cuid],Revenue_Analysis[Q2 Average], 0)</f>
        <v>64.363799999999998</v>
      </c>
      <c r="AK750" s="32">
        <f>_xlfn.XLOOKUP(Master1[[#This Row],[cu_id]],Revenue_Analysis[cuid],Revenue_Analysis[Q3 Average], 0)</f>
        <v>65.533799999999999</v>
      </c>
      <c r="AL750" s="32">
        <f>_xlfn.XLOOKUP(Master1[[#This Row],[cu_id]],Revenue_Analysis[cuid],Revenue_Analysis[Q4 Average], 0)</f>
        <v>60.0779</v>
      </c>
      <c r="AM750" s="34">
        <v>0.375</v>
      </c>
      <c r="AN750" s="35">
        <v>0.66666666666666663</v>
      </c>
      <c r="AO750" s="35" t="s">
        <v>4592</v>
      </c>
      <c r="AP750" s="35" t="s">
        <v>4592</v>
      </c>
      <c r="AQ750" s="20" t="s">
        <v>0</v>
      </c>
      <c r="AR750" s="20"/>
      <c r="AS750" s="14">
        <f>IFERROR(_xlfn.XLOOKUP(Master1[[#This Row],[cu_id]],StopTimes[cu_ID],StopTimes[Average Stop Time]), 0)</f>
        <v>0.72291666666666665</v>
      </c>
      <c r="AT750" s="14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750" s="13">
        <v>5</v>
      </c>
    </row>
    <row r="751" spans="1:47" x14ac:dyDescent="0.3">
      <c r="A751" s="18" t="s">
        <v>3275</v>
      </c>
      <c r="B751" s="20">
        <v>12</v>
      </c>
      <c r="C751" s="20" t="s">
        <v>12</v>
      </c>
      <c r="D751" s="19">
        <v>99045</v>
      </c>
      <c r="E751" s="19" t="s">
        <v>61</v>
      </c>
      <c r="F751" s="19" t="s">
        <v>4918</v>
      </c>
      <c r="G751" s="19" t="s">
        <v>5042</v>
      </c>
      <c r="H751" s="19" t="s">
        <v>5</v>
      </c>
      <c r="I751" s="19" t="s">
        <v>4977</v>
      </c>
      <c r="J751" s="19" t="s">
        <v>4</v>
      </c>
      <c r="K751" s="19" t="s">
        <v>5043</v>
      </c>
      <c r="L751" s="21" t="s">
        <v>19</v>
      </c>
      <c r="M751" s="20" t="s">
        <v>18</v>
      </c>
      <c r="N751" s="20" t="s">
        <v>2</v>
      </c>
      <c r="O751" s="20">
        <v>50</v>
      </c>
      <c r="P751" s="20">
        <v>0</v>
      </c>
      <c r="Q751" s="20">
        <v>50</v>
      </c>
      <c r="R751" s="20">
        <v>0</v>
      </c>
      <c r="S751" s="20">
        <v>0</v>
      </c>
      <c r="T751" s="20">
        <v>0</v>
      </c>
      <c r="U751" s="20">
        <v>26</v>
      </c>
      <c r="V751" s="30"/>
      <c r="W751" s="30"/>
      <c r="X751" s="33">
        <f>IFERROR(1 -(Master1[[#This Row],[Avg Garment Scans per Delivery]]/Master1[[#This Row],[Garment Inventory]]), 0)</f>
        <v>0</v>
      </c>
      <c r="Y751" s="30"/>
      <c r="Z751" s="30"/>
      <c r="AA751" s="32">
        <f>_xlfn.XLOOKUP(Master1[[#This Row],[cu_id]], Revenue_Analysis[cuid], Revenue_Analysis[Q1 Low Deviation], 0)</f>
        <v>26.7745</v>
      </c>
      <c r="AB751" s="32">
        <f>_xlfn.XLOOKUP(Master1[[#This Row],[cu_id]],Revenue_Analysis[cuid],Revenue_Analysis[Q1 High Deviation], 0)</f>
        <v>28.6113</v>
      </c>
      <c r="AC751" s="32">
        <f>_xlfn.XLOOKUP(Master1[[#This Row],[cu_id]],Revenue_Analysis[cuid],Revenue_Analysis[Q2 Low Deviation], 0)</f>
        <v>18.293900000000001</v>
      </c>
      <c r="AD751" s="32">
        <f>_xlfn.XLOOKUP(Master1[[#This Row],[cu_id]],Revenue_Analysis[cuid],Revenue_Analysis[Q2 High Deviation], 0)</f>
        <v>30.829499999999999</v>
      </c>
      <c r="AE751" s="32">
        <f>_xlfn.XLOOKUP(Master1[[#This Row],[cu_id]],Revenue_Analysis[cuid],Revenue_Analysis[Q3 Low Deviation], 0)</f>
        <v>15.0486</v>
      </c>
      <c r="AF751" s="32">
        <f>_xlfn.XLOOKUP(Master1[[#This Row],[cu_id]],Revenue_Analysis[cuid],Revenue_Analysis[Q3 High Deviation], 0)</f>
        <v>15.791399999999999</v>
      </c>
      <c r="AG751" s="32">
        <f>_xlfn.XLOOKUP(Master1[[#This Row],[cu_id]],Revenue_Analysis[cuid],Revenue_Analysis[Q4 Low Deviation], 0)</f>
        <v>27.05</v>
      </c>
      <c r="AH751" s="32">
        <f>_xlfn.XLOOKUP(Master1[[#This Row],[cu_id]],Revenue_Analysis[cuid],Revenue_Analysis[Q4 High Deviation], 0)</f>
        <v>27.05</v>
      </c>
      <c r="AI751" s="32">
        <f>_xlfn.XLOOKUP(Master1[[#This Row],[cu_id]],Revenue_Analysis[cuid],Revenue_Analysis[Q1 Average], 0)</f>
        <v>27.692900000000002</v>
      </c>
      <c r="AJ751" s="32">
        <f>_xlfn.XLOOKUP(Master1[[#This Row],[cu_id]],Revenue_Analysis[cuid],Revenue_Analysis[Q2 Average], 0)</f>
        <v>24.561699999999998</v>
      </c>
      <c r="AK751" s="32">
        <f>_xlfn.XLOOKUP(Master1[[#This Row],[cu_id]],Revenue_Analysis[cuid],Revenue_Analysis[Q3 Average], 0)</f>
        <v>15.42</v>
      </c>
      <c r="AL751" s="32">
        <f>_xlfn.XLOOKUP(Master1[[#This Row],[cu_id]],Revenue_Analysis[cuid],Revenue_Analysis[Q4 Average], 0)</f>
        <v>27.05</v>
      </c>
      <c r="AM751" s="34">
        <v>0.375</v>
      </c>
      <c r="AN751" s="35">
        <v>0.70833333333333337</v>
      </c>
      <c r="AO751" s="35" t="s">
        <v>4592</v>
      </c>
      <c r="AP751" s="35" t="s">
        <v>4592</v>
      </c>
      <c r="AQ751" s="20" t="s">
        <v>0</v>
      </c>
      <c r="AR751" s="20"/>
      <c r="AS751" s="14">
        <f>IFERROR(_xlfn.XLOOKUP(Master1[[#This Row],[cu_id]],StopTimes[cu_ID],StopTimes[Average Stop Time]), 0)</f>
        <v>0.96111111000000005</v>
      </c>
      <c r="AT751" s="14">
        <f>IF(Master1[[#This Row],[RSP StopTime Override]] &lt;&gt; "",Master1[[#This Row],[RSP StopTime Override]],IF(Master1[[#This Row],[Avg Stop Time Helper]] &lt;&gt; 0, Master1[[#This Row],[Avg Stop Time Helper]],Average_Stop_Time))</f>
        <v>0.96111111000000005</v>
      </c>
      <c r="AU751" s="13"/>
    </row>
    <row r="752" spans="1:47" x14ac:dyDescent="0.3">
      <c r="A752" s="39" t="s">
        <v>6528</v>
      </c>
      <c r="B752" s="21">
        <v>52</v>
      </c>
      <c r="C752" s="21" t="s">
        <v>9</v>
      </c>
      <c r="D752" s="19">
        <v>99095</v>
      </c>
      <c r="E752" s="19" t="s">
        <v>13</v>
      </c>
      <c r="F752" s="19" t="s">
        <v>6529</v>
      </c>
      <c r="G752" s="19" t="s">
        <v>6530</v>
      </c>
      <c r="H752" s="19" t="s">
        <v>5</v>
      </c>
      <c r="I752" s="19" t="s">
        <v>4977</v>
      </c>
      <c r="J752" s="19" t="s">
        <v>4</v>
      </c>
      <c r="K752" s="19" t="s">
        <v>5206</v>
      </c>
      <c r="L752" s="21" t="s">
        <v>24</v>
      </c>
      <c r="M752" s="19" t="s">
        <v>23</v>
      </c>
      <c r="N752" s="19" t="s">
        <v>2</v>
      </c>
      <c r="O752" s="19">
        <v>112</v>
      </c>
      <c r="P752" s="19">
        <v>112</v>
      </c>
      <c r="Q752" s="19">
        <v>0</v>
      </c>
      <c r="R752" s="19">
        <v>0</v>
      </c>
      <c r="S752" s="19">
        <v>0</v>
      </c>
      <c r="T752" s="19">
        <v>0</v>
      </c>
      <c r="U752" s="19"/>
      <c r="V752" s="19"/>
      <c r="W752" s="19"/>
      <c r="X752" s="33">
        <f>IFERROR(1 -(Master1[[#This Row],[Avg Garment Scans per Delivery]]/Master1[[#This Row],[Garment Inventory]]), 0)</f>
        <v>0</v>
      </c>
      <c r="Y752" s="19"/>
      <c r="Z752" s="19"/>
      <c r="AA752" s="32">
        <f>_xlfn.XLOOKUP(Master1[[#This Row],[cu_id]], Revenue_Analysis[cuid], Revenue_Analysis[Q1 Low Deviation], 0)</f>
        <v>0</v>
      </c>
      <c r="AB752" s="32">
        <f>_xlfn.XLOOKUP(Master1[[#This Row],[cu_id]],Revenue_Analysis[cuid],Revenue_Analysis[Q1 High Deviation], 0)</f>
        <v>0</v>
      </c>
      <c r="AC752" s="32">
        <f>_xlfn.XLOOKUP(Master1[[#This Row],[cu_id]],Revenue_Analysis[cuid],Revenue_Analysis[Q2 Low Deviation], 0)</f>
        <v>0</v>
      </c>
      <c r="AD752" s="32">
        <f>_xlfn.XLOOKUP(Master1[[#This Row],[cu_id]],Revenue_Analysis[cuid],Revenue_Analysis[Q2 High Deviation], 0)</f>
        <v>0</v>
      </c>
      <c r="AE752" s="32">
        <f>_xlfn.XLOOKUP(Master1[[#This Row],[cu_id]],Revenue_Analysis[cuid],Revenue_Analysis[Q3 Low Deviation], 0)</f>
        <v>0</v>
      </c>
      <c r="AF752" s="32">
        <f>_xlfn.XLOOKUP(Master1[[#This Row],[cu_id]],Revenue_Analysis[cuid],Revenue_Analysis[Q3 High Deviation], 0)</f>
        <v>0</v>
      </c>
      <c r="AG752" s="32">
        <f>_xlfn.XLOOKUP(Master1[[#This Row],[cu_id]],Revenue_Analysis[cuid],Revenue_Analysis[Q4 Low Deviation], 0)</f>
        <v>0</v>
      </c>
      <c r="AH752" s="32">
        <f>_xlfn.XLOOKUP(Master1[[#This Row],[cu_id]],Revenue_Analysis[cuid],Revenue_Analysis[Q4 High Deviation], 0)</f>
        <v>0</v>
      </c>
      <c r="AI752" s="32">
        <f>_xlfn.XLOOKUP(Master1[[#This Row],[cu_id]],Revenue_Analysis[cuid],Revenue_Analysis[Q1 Average], 0)</f>
        <v>0</v>
      </c>
      <c r="AJ752" s="32">
        <f>_xlfn.XLOOKUP(Master1[[#This Row],[cu_id]],Revenue_Analysis[cuid],Revenue_Analysis[Q2 Average], 0)</f>
        <v>0</v>
      </c>
      <c r="AK752" s="32">
        <f>_xlfn.XLOOKUP(Master1[[#This Row],[cu_id]],Revenue_Analysis[cuid],Revenue_Analysis[Q3 Average], 0)</f>
        <v>0</v>
      </c>
      <c r="AL752" s="32">
        <f>_xlfn.XLOOKUP(Master1[[#This Row],[cu_id]],Revenue_Analysis[cuid],Revenue_Analysis[Q4 Average], 0)</f>
        <v>0</v>
      </c>
      <c r="AM752" s="40" t="s">
        <v>1</v>
      </c>
      <c r="AN752" s="40" t="s">
        <v>1</v>
      </c>
      <c r="AO752" s="40" t="s">
        <v>4592</v>
      </c>
      <c r="AP752" s="40" t="s">
        <v>4592</v>
      </c>
      <c r="AQ752" s="21" t="s">
        <v>0</v>
      </c>
      <c r="AR752" s="21"/>
      <c r="AS752" s="14">
        <f>IFERROR(_xlfn.XLOOKUP(Master1[[#This Row],[cu_id]],StopTimes[cu_ID],StopTimes[Average Stop Time]), 0)</f>
        <v>0.15</v>
      </c>
      <c r="AT752" s="14">
        <f>IF(Master1[[#This Row],[RSP StopTime Override]] &lt;&gt; "",Master1[[#This Row],[RSP StopTime Override]],IF(Master1[[#This Row],[Avg Stop Time Helper]] &lt;&gt; 0, Master1[[#This Row],[Avg Stop Time Helper]],Average_Stop_Time))</f>
        <v>0.15</v>
      </c>
      <c r="AU752" s="13"/>
    </row>
    <row r="753" spans="1:47" x14ac:dyDescent="0.3">
      <c r="A753" s="18" t="s">
        <v>3276</v>
      </c>
      <c r="B753" s="20">
        <v>51</v>
      </c>
      <c r="C753" s="20" t="s">
        <v>6</v>
      </c>
      <c r="D753" s="19">
        <v>99095</v>
      </c>
      <c r="E753" s="19" t="s">
        <v>94</v>
      </c>
      <c r="F753" s="19" t="s">
        <v>6370</v>
      </c>
      <c r="G753" s="19" t="s">
        <v>6371</v>
      </c>
      <c r="H753" s="19" t="s">
        <v>5</v>
      </c>
      <c r="I753" s="19" t="s">
        <v>4977</v>
      </c>
      <c r="J753" s="19" t="s">
        <v>4</v>
      </c>
      <c r="K753" s="19" t="s">
        <v>5576</v>
      </c>
      <c r="L753" s="21">
        <v>6</v>
      </c>
      <c r="M753" s="20" t="s">
        <v>30</v>
      </c>
      <c r="N753" s="20" t="s">
        <v>2</v>
      </c>
      <c r="O753" s="20">
        <v>110</v>
      </c>
      <c r="P753" s="20">
        <v>0</v>
      </c>
      <c r="Q753" s="20">
        <v>0</v>
      </c>
      <c r="R753" s="20">
        <v>110</v>
      </c>
      <c r="S753" s="20">
        <v>0</v>
      </c>
      <c r="T753" s="20">
        <v>0</v>
      </c>
      <c r="U753" s="20">
        <v>26</v>
      </c>
      <c r="V753" s="30"/>
      <c r="W753" s="30"/>
      <c r="X753" s="33">
        <f>IFERROR(1 -(Master1[[#This Row],[Avg Garment Scans per Delivery]]/Master1[[#This Row],[Garment Inventory]]), 0)</f>
        <v>0</v>
      </c>
      <c r="Y753" s="30"/>
      <c r="Z753" s="30"/>
      <c r="AA753" s="32">
        <f>_xlfn.XLOOKUP(Master1[[#This Row],[cu_id]], Revenue_Analysis[cuid], Revenue_Analysis[Q1 Low Deviation], 0)</f>
        <v>24.763300000000001</v>
      </c>
      <c r="AB753" s="32">
        <f>_xlfn.XLOOKUP(Master1[[#This Row],[cu_id]],Revenue_Analysis[cuid],Revenue_Analysis[Q1 High Deviation], 0)</f>
        <v>25.596699999999998</v>
      </c>
      <c r="AC753" s="32">
        <f>_xlfn.XLOOKUP(Master1[[#This Row],[cu_id]],Revenue_Analysis[cuid],Revenue_Analysis[Q2 Low Deviation], 0)</f>
        <v>32.159999999999997</v>
      </c>
      <c r="AD753" s="32">
        <f>_xlfn.XLOOKUP(Master1[[#This Row],[cu_id]],Revenue_Analysis[cuid],Revenue_Analysis[Q2 High Deviation], 0)</f>
        <v>33.69</v>
      </c>
      <c r="AE753" s="32">
        <f>_xlfn.XLOOKUP(Master1[[#This Row],[cu_id]],Revenue_Analysis[cuid],Revenue_Analysis[Q3 Low Deviation], 0)</f>
        <v>33.156700000000001</v>
      </c>
      <c r="AF753" s="32">
        <f>_xlfn.XLOOKUP(Master1[[#This Row],[cu_id]],Revenue_Analysis[cuid],Revenue_Analysis[Q3 High Deviation], 0)</f>
        <v>33.583300000000001</v>
      </c>
      <c r="AG753" s="32">
        <f>_xlfn.XLOOKUP(Master1[[#This Row],[cu_id]],Revenue_Analysis[cuid],Revenue_Analysis[Q4 Low Deviation], 0)</f>
        <v>23.951599999999999</v>
      </c>
      <c r="AH753" s="32">
        <f>_xlfn.XLOOKUP(Master1[[#This Row],[cu_id]],Revenue_Analysis[cuid],Revenue_Analysis[Q4 High Deviation], 0)</f>
        <v>25.102599999999999</v>
      </c>
      <c r="AI753" s="32">
        <f>_xlfn.XLOOKUP(Master1[[#This Row],[cu_id]],Revenue_Analysis[cuid],Revenue_Analysis[Q1 Average], 0)</f>
        <v>25.18</v>
      </c>
      <c r="AJ753" s="32">
        <f>_xlfn.XLOOKUP(Master1[[#This Row],[cu_id]],Revenue_Analysis[cuid],Revenue_Analysis[Q2 Average], 0)</f>
        <v>32.924999999999997</v>
      </c>
      <c r="AK753" s="32">
        <f>_xlfn.XLOOKUP(Master1[[#This Row],[cu_id]],Revenue_Analysis[cuid],Revenue_Analysis[Q3 Average], 0)</f>
        <v>33.369999999999997</v>
      </c>
      <c r="AL753" s="32">
        <f>_xlfn.XLOOKUP(Master1[[#This Row],[cu_id]],Revenue_Analysis[cuid],Revenue_Analysis[Q4 Average], 0)</f>
        <v>24.527100000000001</v>
      </c>
      <c r="AM753" s="34">
        <v>0.41666666666666669</v>
      </c>
      <c r="AN753" s="35">
        <v>0.83333333333333337</v>
      </c>
      <c r="AO753" s="35" t="s">
        <v>4592</v>
      </c>
      <c r="AP753" s="35" t="s">
        <v>4592</v>
      </c>
      <c r="AQ753" s="20" t="s">
        <v>0</v>
      </c>
      <c r="AR753" s="20"/>
      <c r="AS753" s="14">
        <f>IFERROR(_xlfn.XLOOKUP(Master1[[#This Row],[cu_id]],StopTimes[cu_ID],StopTimes[Average Stop Time]), 0)</f>
        <v>2.0166666666666666</v>
      </c>
      <c r="AT753" s="14">
        <f>IF(Master1[[#This Row],[RSP StopTime Override]] &lt;&gt; "",Master1[[#This Row],[RSP StopTime Override]],IF(Master1[[#This Row],[Avg Stop Time Helper]] &lt;&gt; 0, Master1[[#This Row],[Avg Stop Time Helper]],Average_Stop_Time))</f>
        <v>2.0166666666666666</v>
      </c>
      <c r="AU753" s="13"/>
    </row>
    <row r="754" spans="1:47" x14ac:dyDescent="0.3">
      <c r="A754" s="18" t="s">
        <v>3277</v>
      </c>
      <c r="B754" s="20">
        <v>47</v>
      </c>
      <c r="C754" s="20" t="s">
        <v>6</v>
      </c>
      <c r="D754" s="19">
        <v>99095</v>
      </c>
      <c r="E754" s="19" t="s">
        <v>67</v>
      </c>
      <c r="F754" s="19" t="s">
        <v>5505</v>
      </c>
      <c r="G754" s="19" t="s">
        <v>5506</v>
      </c>
      <c r="H754" s="19" t="s">
        <v>5</v>
      </c>
      <c r="I754" s="19" t="s">
        <v>4977</v>
      </c>
      <c r="J754" s="19" t="s">
        <v>4</v>
      </c>
      <c r="K754" s="19" t="s">
        <v>4651</v>
      </c>
      <c r="L754" s="21">
        <v>6</v>
      </c>
      <c r="M754" s="20" t="s">
        <v>30</v>
      </c>
      <c r="N754" s="20" t="s">
        <v>2</v>
      </c>
      <c r="O754" s="20">
        <v>145</v>
      </c>
      <c r="P754" s="20">
        <v>0</v>
      </c>
      <c r="Q754" s="20">
        <v>0</v>
      </c>
      <c r="R754" s="20">
        <v>145</v>
      </c>
      <c r="S754" s="20">
        <v>0</v>
      </c>
      <c r="T754" s="20">
        <v>0</v>
      </c>
      <c r="U754" s="20">
        <v>26</v>
      </c>
      <c r="V754" s="30"/>
      <c r="W754" s="30"/>
      <c r="X754" s="33">
        <f>IFERROR(1 -(Master1[[#This Row],[Avg Garment Scans per Delivery]]/Master1[[#This Row],[Garment Inventory]]), 0)</f>
        <v>0</v>
      </c>
      <c r="Y754" s="30"/>
      <c r="Z754" s="30"/>
      <c r="AA754" s="32">
        <f>_xlfn.XLOOKUP(Master1[[#This Row],[cu_id]], Revenue_Analysis[cuid], Revenue_Analysis[Q1 Low Deviation], 0)</f>
        <v>28.403300000000002</v>
      </c>
      <c r="AB754" s="32">
        <f>_xlfn.XLOOKUP(Master1[[#This Row],[cu_id]],Revenue_Analysis[cuid],Revenue_Analysis[Q1 High Deviation], 0)</f>
        <v>29.236699999999999</v>
      </c>
      <c r="AC754" s="32">
        <f>_xlfn.XLOOKUP(Master1[[#This Row],[cu_id]],Revenue_Analysis[cuid],Revenue_Analysis[Q2 Low Deviation], 0)</f>
        <v>36.659999999999997</v>
      </c>
      <c r="AD754" s="32">
        <f>_xlfn.XLOOKUP(Master1[[#This Row],[cu_id]],Revenue_Analysis[cuid],Revenue_Analysis[Q2 High Deviation], 0)</f>
        <v>38.19</v>
      </c>
      <c r="AE754" s="32">
        <f>_xlfn.XLOOKUP(Master1[[#This Row],[cu_id]],Revenue_Analysis[cuid],Revenue_Analysis[Q3 Low Deviation], 0)</f>
        <v>37.656700000000001</v>
      </c>
      <c r="AF754" s="32">
        <f>_xlfn.XLOOKUP(Master1[[#This Row],[cu_id]],Revenue_Analysis[cuid],Revenue_Analysis[Q3 High Deviation], 0)</f>
        <v>38.083300000000001</v>
      </c>
      <c r="AG754" s="32">
        <f>_xlfn.XLOOKUP(Master1[[#This Row],[cu_id]],Revenue_Analysis[cuid],Revenue_Analysis[Q4 Low Deviation], 0)</f>
        <v>27.445900000000002</v>
      </c>
      <c r="AH754" s="32">
        <f>_xlfn.XLOOKUP(Master1[[#This Row],[cu_id]],Revenue_Analysis[cuid],Revenue_Analysis[Q4 High Deviation], 0)</f>
        <v>28.7683</v>
      </c>
      <c r="AI754" s="32">
        <f>_xlfn.XLOOKUP(Master1[[#This Row],[cu_id]],Revenue_Analysis[cuid],Revenue_Analysis[Q1 Average], 0)</f>
        <v>28.82</v>
      </c>
      <c r="AJ754" s="32">
        <f>_xlfn.XLOOKUP(Master1[[#This Row],[cu_id]],Revenue_Analysis[cuid],Revenue_Analysis[Q2 Average], 0)</f>
        <v>37.424999999999997</v>
      </c>
      <c r="AK754" s="32">
        <f>_xlfn.XLOOKUP(Master1[[#This Row],[cu_id]],Revenue_Analysis[cuid],Revenue_Analysis[Q3 Average], 0)</f>
        <v>37.869999999999997</v>
      </c>
      <c r="AL754" s="32">
        <f>_xlfn.XLOOKUP(Master1[[#This Row],[cu_id]],Revenue_Analysis[cuid],Revenue_Analysis[Q4 Average], 0)</f>
        <v>28.107099999999999</v>
      </c>
      <c r="AM754" s="34">
        <v>0.45833333333333331</v>
      </c>
      <c r="AN754" s="35">
        <v>0.83333333333333337</v>
      </c>
      <c r="AO754" s="35" t="s">
        <v>4592</v>
      </c>
      <c r="AP754" s="35" t="s">
        <v>4592</v>
      </c>
      <c r="AQ754" s="20" t="s">
        <v>0</v>
      </c>
      <c r="AR754" s="20"/>
      <c r="AS754" s="14">
        <f>IFERROR(_xlfn.XLOOKUP(Master1[[#This Row],[cu_id]],StopTimes[cu_ID],StopTimes[Average Stop Time]), 0)</f>
        <v>5.6166666666666671</v>
      </c>
      <c r="AT754" s="14">
        <f>IF(Master1[[#This Row],[RSP StopTime Override]] &lt;&gt; "",Master1[[#This Row],[RSP StopTime Override]],IF(Master1[[#This Row],[Avg Stop Time Helper]] &lt;&gt; 0, Master1[[#This Row],[Avg Stop Time Helper]],Average_Stop_Time))</f>
        <v>5.6166666666666671</v>
      </c>
      <c r="AU754" s="13"/>
    </row>
    <row r="755" spans="1:47" x14ac:dyDescent="0.3">
      <c r="A755" s="18" t="s">
        <v>3278</v>
      </c>
      <c r="B755" s="20">
        <v>12</v>
      </c>
      <c r="C755" s="20" t="s">
        <v>7</v>
      </c>
      <c r="D755" s="19">
        <v>99095</v>
      </c>
      <c r="E755" s="19" t="s">
        <v>78</v>
      </c>
      <c r="F755" s="19" t="s">
        <v>5263</v>
      </c>
      <c r="G755" s="19" t="s">
        <v>5264</v>
      </c>
      <c r="H755" s="19" t="s">
        <v>5</v>
      </c>
      <c r="I755" s="19" t="s">
        <v>5012</v>
      </c>
      <c r="J755" s="19" t="s">
        <v>4</v>
      </c>
      <c r="K755" s="19" t="s">
        <v>5088</v>
      </c>
      <c r="L755" s="21">
        <v>6</v>
      </c>
      <c r="M755" s="20" t="s">
        <v>30</v>
      </c>
      <c r="N755" s="20" t="s">
        <v>2</v>
      </c>
      <c r="O755" s="20">
        <v>1</v>
      </c>
      <c r="P755" s="20">
        <v>0</v>
      </c>
      <c r="Q755" s="20">
        <v>0</v>
      </c>
      <c r="R755" s="20">
        <v>0</v>
      </c>
      <c r="S755" s="20">
        <v>0</v>
      </c>
      <c r="T755" s="20">
        <v>1</v>
      </c>
      <c r="U755" s="20">
        <v>26</v>
      </c>
      <c r="V755" s="30"/>
      <c r="W755" s="30"/>
      <c r="X755" s="33">
        <f>IFERROR(1 -(Master1[[#This Row],[Avg Garment Scans per Delivery]]/Master1[[#This Row],[Garment Inventory]]), 0)</f>
        <v>0</v>
      </c>
      <c r="Y755" s="30"/>
      <c r="Z755" s="30"/>
      <c r="AA755" s="32">
        <f>_xlfn.XLOOKUP(Master1[[#This Row],[cu_id]], Revenue_Analysis[cuid], Revenue_Analysis[Q1 Low Deviation], 0)</f>
        <v>24.763300000000001</v>
      </c>
      <c r="AB755" s="32">
        <f>_xlfn.XLOOKUP(Master1[[#This Row],[cu_id]],Revenue_Analysis[cuid],Revenue_Analysis[Q1 High Deviation], 0)</f>
        <v>25.596699999999998</v>
      </c>
      <c r="AC755" s="32">
        <f>_xlfn.XLOOKUP(Master1[[#This Row],[cu_id]],Revenue_Analysis[cuid],Revenue_Analysis[Q2 Low Deviation], 0)</f>
        <v>31.99</v>
      </c>
      <c r="AD755" s="32">
        <f>_xlfn.XLOOKUP(Master1[[#This Row],[cu_id]],Revenue_Analysis[cuid],Revenue_Analysis[Q2 High Deviation], 0)</f>
        <v>33.35</v>
      </c>
      <c r="AE755" s="32">
        <f>_xlfn.XLOOKUP(Master1[[#This Row],[cu_id]],Revenue_Analysis[cuid],Revenue_Analysis[Q3 Low Deviation], 0)</f>
        <v>33.21</v>
      </c>
      <c r="AF755" s="32">
        <f>_xlfn.XLOOKUP(Master1[[#This Row],[cu_id]],Revenue_Analysis[cuid],Revenue_Analysis[Q3 High Deviation], 0)</f>
        <v>33.69</v>
      </c>
      <c r="AG755" s="32">
        <f>_xlfn.XLOOKUP(Master1[[#This Row],[cu_id]],Revenue_Analysis[cuid],Revenue_Analysis[Q4 Low Deviation], 0)</f>
        <v>23.951599999999999</v>
      </c>
      <c r="AH755" s="32">
        <f>_xlfn.XLOOKUP(Master1[[#This Row],[cu_id]],Revenue_Analysis[cuid],Revenue_Analysis[Q4 High Deviation], 0)</f>
        <v>25.102599999999999</v>
      </c>
      <c r="AI755" s="32">
        <f>_xlfn.XLOOKUP(Master1[[#This Row],[cu_id]],Revenue_Analysis[cuid],Revenue_Analysis[Q1 Average], 0)</f>
        <v>25.18</v>
      </c>
      <c r="AJ755" s="32">
        <f>_xlfn.XLOOKUP(Master1[[#This Row],[cu_id]],Revenue_Analysis[cuid],Revenue_Analysis[Q2 Average], 0)</f>
        <v>32.67</v>
      </c>
      <c r="AK755" s="32">
        <f>_xlfn.XLOOKUP(Master1[[#This Row],[cu_id]],Revenue_Analysis[cuid],Revenue_Analysis[Q3 Average], 0)</f>
        <v>33.450000000000003</v>
      </c>
      <c r="AL755" s="32">
        <f>_xlfn.XLOOKUP(Master1[[#This Row],[cu_id]],Revenue_Analysis[cuid],Revenue_Analysis[Q4 Average], 0)</f>
        <v>24.527100000000001</v>
      </c>
      <c r="AM755" s="34">
        <v>0.41666666666666669</v>
      </c>
      <c r="AN755" s="35">
        <v>0.75</v>
      </c>
      <c r="AO755" s="35" t="s">
        <v>4592</v>
      </c>
      <c r="AP755" s="35" t="s">
        <v>4592</v>
      </c>
      <c r="AQ755" s="20" t="s">
        <v>0</v>
      </c>
      <c r="AR755" s="20"/>
      <c r="AS755" s="14">
        <f>IFERROR(_xlfn.XLOOKUP(Master1[[#This Row],[cu_id]],StopTimes[cu_ID],StopTimes[Average Stop Time]), 0)</f>
        <v>5.4</v>
      </c>
      <c r="AT755" s="14">
        <f>IF(Master1[[#This Row],[RSP StopTime Override]] &lt;&gt; "",Master1[[#This Row],[RSP StopTime Override]],IF(Master1[[#This Row],[Avg Stop Time Helper]] &lt;&gt; 0, Master1[[#This Row],[Avg Stop Time Helper]],Average_Stop_Time))</f>
        <v>5.4</v>
      </c>
      <c r="AU755" s="13"/>
    </row>
    <row r="756" spans="1:47" x14ac:dyDescent="0.3">
      <c r="A756" s="18" t="s">
        <v>3279</v>
      </c>
      <c r="B756" s="20">
        <v>6</v>
      </c>
      <c r="C756" s="20" t="s">
        <v>7</v>
      </c>
      <c r="D756" s="19">
        <v>99095</v>
      </c>
      <c r="E756" s="19" t="s">
        <v>77</v>
      </c>
      <c r="F756" s="19" t="s">
        <v>4932</v>
      </c>
      <c r="G756" s="19" t="s">
        <v>4933</v>
      </c>
      <c r="H756" s="19" t="s">
        <v>5</v>
      </c>
      <c r="I756" s="19" t="s">
        <v>4595</v>
      </c>
      <c r="J756" s="19" t="s">
        <v>4</v>
      </c>
      <c r="K756" s="19" t="s">
        <v>4591</v>
      </c>
      <c r="L756" s="21">
        <v>6</v>
      </c>
      <c r="M756" s="20" t="s">
        <v>30</v>
      </c>
      <c r="N756" s="20" t="s">
        <v>2</v>
      </c>
      <c r="O756" s="20">
        <v>120</v>
      </c>
      <c r="P756" s="20">
        <v>0</v>
      </c>
      <c r="Q756" s="20">
        <v>0</v>
      </c>
      <c r="R756" s="20">
        <v>0</v>
      </c>
      <c r="S756" s="20">
        <v>0</v>
      </c>
      <c r="T756" s="20">
        <v>120</v>
      </c>
      <c r="U756" s="20">
        <v>25</v>
      </c>
      <c r="V756" s="30"/>
      <c r="W756" s="30"/>
      <c r="X756" s="33">
        <f>IFERROR(1 -(Master1[[#This Row],[Avg Garment Scans per Delivery]]/Master1[[#This Row],[Garment Inventory]]), 0)</f>
        <v>0</v>
      </c>
      <c r="Y756" s="30"/>
      <c r="Z756" s="30"/>
      <c r="AA756" s="32">
        <f>_xlfn.XLOOKUP(Master1[[#This Row],[cu_id]], Revenue_Analysis[cuid], Revenue_Analysis[Q1 Low Deviation], 0)</f>
        <v>24.763300000000001</v>
      </c>
      <c r="AB756" s="32">
        <f>_xlfn.XLOOKUP(Master1[[#This Row],[cu_id]],Revenue_Analysis[cuid],Revenue_Analysis[Q1 High Deviation], 0)</f>
        <v>25.596699999999998</v>
      </c>
      <c r="AC756" s="32">
        <f>_xlfn.XLOOKUP(Master1[[#This Row],[cu_id]],Revenue_Analysis[cuid],Revenue_Analysis[Q2 Low Deviation], 0)</f>
        <v>31.99</v>
      </c>
      <c r="AD756" s="32">
        <f>_xlfn.XLOOKUP(Master1[[#This Row],[cu_id]],Revenue_Analysis[cuid],Revenue_Analysis[Q2 High Deviation], 0)</f>
        <v>33.35</v>
      </c>
      <c r="AE756" s="32">
        <f>_xlfn.XLOOKUP(Master1[[#This Row],[cu_id]],Revenue_Analysis[cuid],Revenue_Analysis[Q3 Low Deviation], 0)</f>
        <v>33.21</v>
      </c>
      <c r="AF756" s="32">
        <f>_xlfn.XLOOKUP(Master1[[#This Row],[cu_id]],Revenue_Analysis[cuid],Revenue_Analysis[Q3 High Deviation], 0)</f>
        <v>33.69</v>
      </c>
      <c r="AG756" s="32">
        <f>_xlfn.XLOOKUP(Master1[[#This Row],[cu_id]],Revenue_Analysis[cuid],Revenue_Analysis[Q4 Low Deviation], 0)</f>
        <v>23.833300000000001</v>
      </c>
      <c r="AH756" s="32">
        <f>_xlfn.XLOOKUP(Master1[[#This Row],[cu_id]],Revenue_Analysis[cuid],Revenue_Analysis[Q4 High Deviation], 0)</f>
        <v>25.0867</v>
      </c>
      <c r="AI756" s="32">
        <f>_xlfn.XLOOKUP(Master1[[#This Row],[cu_id]],Revenue_Analysis[cuid],Revenue_Analysis[Q1 Average], 0)</f>
        <v>25.18</v>
      </c>
      <c r="AJ756" s="32">
        <f>_xlfn.XLOOKUP(Master1[[#This Row],[cu_id]],Revenue_Analysis[cuid],Revenue_Analysis[Q2 Average], 0)</f>
        <v>32.67</v>
      </c>
      <c r="AK756" s="32">
        <f>_xlfn.XLOOKUP(Master1[[#This Row],[cu_id]],Revenue_Analysis[cuid],Revenue_Analysis[Q3 Average], 0)</f>
        <v>33.450000000000003</v>
      </c>
      <c r="AL756" s="32">
        <f>_xlfn.XLOOKUP(Master1[[#This Row],[cu_id]],Revenue_Analysis[cuid],Revenue_Analysis[Q4 Average], 0)</f>
        <v>24.46</v>
      </c>
      <c r="AM756" s="34">
        <v>0.375</v>
      </c>
      <c r="AN756" s="35">
        <v>0.70833333333333337</v>
      </c>
      <c r="AO756" s="35" t="s">
        <v>4592</v>
      </c>
      <c r="AP756" s="35" t="s">
        <v>4592</v>
      </c>
      <c r="AQ756" s="20" t="s">
        <v>0</v>
      </c>
      <c r="AR756" s="20"/>
      <c r="AS756" s="14">
        <f>IFERROR(_xlfn.XLOOKUP(Master1[[#This Row],[cu_id]],StopTimes[cu_ID],StopTimes[Average Stop Time]), 0)</f>
        <v>2.8083333333333336</v>
      </c>
      <c r="AT756" s="14">
        <f>IF(Master1[[#This Row],[RSP StopTime Override]] &lt;&gt; "",Master1[[#This Row],[RSP StopTime Override]],IF(Master1[[#This Row],[Avg Stop Time Helper]] &lt;&gt; 0, Master1[[#This Row],[Avg Stop Time Helper]],Average_Stop_Time))</f>
        <v>2.8083333333333336</v>
      </c>
      <c r="AU756" s="13"/>
    </row>
    <row r="757" spans="1:47" x14ac:dyDescent="0.3">
      <c r="A757" s="18" t="s">
        <v>3280</v>
      </c>
      <c r="B757" s="20">
        <v>47</v>
      </c>
      <c r="C757" s="20" t="s">
        <v>9</v>
      </c>
      <c r="D757" s="19">
        <v>132819</v>
      </c>
      <c r="E757" s="19" t="s">
        <v>13</v>
      </c>
      <c r="F757" s="19" t="s">
        <v>5345</v>
      </c>
      <c r="G757" s="19" t="s">
        <v>5346</v>
      </c>
      <c r="H757" s="19" t="s">
        <v>5</v>
      </c>
      <c r="I757" s="19" t="s">
        <v>5302</v>
      </c>
      <c r="J757" s="19" t="s">
        <v>4</v>
      </c>
      <c r="K757" s="19" t="s">
        <v>5303</v>
      </c>
      <c r="L757" s="21" t="s">
        <v>24</v>
      </c>
      <c r="M757" s="20" t="s">
        <v>23</v>
      </c>
      <c r="N757" s="20" t="s">
        <v>2</v>
      </c>
      <c r="O757" s="20">
        <v>85</v>
      </c>
      <c r="P757" s="20">
        <v>85</v>
      </c>
      <c r="Q757" s="20">
        <v>0</v>
      </c>
      <c r="R757" s="20">
        <v>0</v>
      </c>
      <c r="S757" s="20">
        <v>0</v>
      </c>
      <c r="T757" s="20">
        <v>0</v>
      </c>
      <c r="U757" s="20">
        <v>13</v>
      </c>
      <c r="V757" s="30"/>
      <c r="W757" s="30"/>
      <c r="X757" s="33">
        <f>IFERROR(1 -(Master1[[#This Row],[Avg Garment Scans per Delivery]]/Master1[[#This Row],[Garment Inventory]]), 0)</f>
        <v>0</v>
      </c>
      <c r="Y757" s="30"/>
      <c r="Z757" s="30"/>
      <c r="AA757" s="32">
        <f>_xlfn.XLOOKUP(Master1[[#This Row],[cu_id]], Revenue_Analysis[cuid], Revenue_Analysis[Q1 Low Deviation], 0)</f>
        <v>60</v>
      </c>
      <c r="AB757" s="32">
        <f>_xlfn.XLOOKUP(Master1[[#This Row],[cu_id]],Revenue_Analysis[cuid],Revenue_Analysis[Q1 High Deviation], 0)</f>
        <v>60</v>
      </c>
      <c r="AC757" s="32">
        <f>_xlfn.XLOOKUP(Master1[[#This Row],[cu_id]],Revenue_Analysis[cuid],Revenue_Analysis[Q2 Low Deviation], 0)</f>
        <v>60</v>
      </c>
      <c r="AD757" s="32">
        <f>_xlfn.XLOOKUP(Master1[[#This Row],[cu_id]],Revenue_Analysis[cuid],Revenue_Analysis[Q2 High Deviation], 0)</f>
        <v>60</v>
      </c>
      <c r="AE757" s="32">
        <f>_xlfn.XLOOKUP(Master1[[#This Row],[cu_id]],Revenue_Analysis[cuid],Revenue_Analysis[Q3 Low Deviation], 0)</f>
        <v>60</v>
      </c>
      <c r="AF757" s="32">
        <f>_xlfn.XLOOKUP(Master1[[#This Row],[cu_id]],Revenue_Analysis[cuid],Revenue_Analysis[Q3 High Deviation], 0)</f>
        <v>60</v>
      </c>
      <c r="AG757" s="32">
        <f>_xlfn.XLOOKUP(Master1[[#This Row],[cu_id]],Revenue_Analysis[cuid],Revenue_Analysis[Q4 Low Deviation], 0)</f>
        <v>60</v>
      </c>
      <c r="AH757" s="32">
        <f>_xlfn.XLOOKUP(Master1[[#This Row],[cu_id]],Revenue_Analysis[cuid],Revenue_Analysis[Q4 High Deviation], 0)</f>
        <v>60</v>
      </c>
      <c r="AI757" s="32">
        <f>_xlfn.XLOOKUP(Master1[[#This Row],[cu_id]],Revenue_Analysis[cuid],Revenue_Analysis[Q1 Average], 0)</f>
        <v>60</v>
      </c>
      <c r="AJ757" s="32">
        <f>_xlfn.XLOOKUP(Master1[[#This Row],[cu_id]],Revenue_Analysis[cuid],Revenue_Analysis[Q2 Average], 0)</f>
        <v>60</v>
      </c>
      <c r="AK757" s="32">
        <f>_xlfn.XLOOKUP(Master1[[#This Row],[cu_id]],Revenue_Analysis[cuid],Revenue_Analysis[Q3 Average], 0)</f>
        <v>60</v>
      </c>
      <c r="AL757" s="32">
        <f>_xlfn.XLOOKUP(Master1[[#This Row],[cu_id]],Revenue_Analysis[cuid],Revenue_Analysis[Q4 Average], 0)</f>
        <v>60</v>
      </c>
      <c r="AM757" s="34">
        <v>0.375</v>
      </c>
      <c r="AN757" s="35">
        <v>0.70833333333333337</v>
      </c>
      <c r="AO757" s="35" t="s">
        <v>4592</v>
      </c>
      <c r="AP757" s="35" t="s">
        <v>4592</v>
      </c>
      <c r="AQ757" s="20" t="s">
        <v>0</v>
      </c>
      <c r="AR757" s="20"/>
      <c r="AS757" s="14">
        <f>IFERROR(_xlfn.XLOOKUP(Master1[[#This Row],[cu_id]],StopTimes[cu_ID],StopTimes[Average Stop Time]), 0)</f>
        <v>3.35</v>
      </c>
      <c r="AT757" s="14">
        <f>IF(Master1[[#This Row],[RSP StopTime Override]] &lt;&gt; "",Master1[[#This Row],[RSP StopTime Override]],IF(Master1[[#This Row],[Avg Stop Time Helper]] &lt;&gt; 0, Master1[[#This Row],[Avg Stop Time Helper]],Average_Stop_Time))</f>
        <v>3.35</v>
      </c>
      <c r="AU757" s="13"/>
    </row>
    <row r="758" spans="1:47" x14ac:dyDescent="0.3">
      <c r="A758" s="18" t="s">
        <v>3281</v>
      </c>
      <c r="B758" s="20">
        <v>51</v>
      </c>
      <c r="C758" s="20" t="s">
        <v>14</v>
      </c>
      <c r="D758" s="19">
        <v>532820</v>
      </c>
      <c r="E758" s="19" t="s">
        <v>13</v>
      </c>
      <c r="F758" s="19" t="s">
        <v>6372</v>
      </c>
      <c r="G758" s="19" t="s">
        <v>6373</v>
      </c>
      <c r="H758" s="19" t="s">
        <v>5</v>
      </c>
      <c r="I758" s="19" t="s">
        <v>6264</v>
      </c>
      <c r="J758" s="19" t="s">
        <v>4</v>
      </c>
      <c r="K758" s="19" t="s">
        <v>6265</v>
      </c>
      <c r="L758" s="21" t="s">
        <v>21</v>
      </c>
      <c r="M758" s="20" t="s">
        <v>20</v>
      </c>
      <c r="N758" s="20" t="s">
        <v>2</v>
      </c>
      <c r="O758" s="20">
        <v>50</v>
      </c>
      <c r="P758" s="20">
        <v>0</v>
      </c>
      <c r="Q758" s="20">
        <v>0</v>
      </c>
      <c r="R758" s="20">
        <v>0</v>
      </c>
      <c r="S758" s="20">
        <v>50</v>
      </c>
      <c r="T758" s="20">
        <v>0</v>
      </c>
      <c r="U758" s="20">
        <v>12</v>
      </c>
      <c r="V758" s="30"/>
      <c r="W758" s="30"/>
      <c r="X758" s="33">
        <f>IFERROR(1 -(Master1[[#This Row],[Avg Garment Scans per Delivery]]/Master1[[#This Row],[Garment Inventory]]), 0)</f>
        <v>0</v>
      </c>
      <c r="Y758" s="30"/>
      <c r="Z758" s="30"/>
      <c r="AA758" s="32">
        <f>_xlfn.XLOOKUP(Master1[[#This Row],[cu_id]], Revenue_Analysis[cuid], Revenue_Analysis[Q1 Low Deviation], 0)</f>
        <v>36.51</v>
      </c>
      <c r="AB758" s="32">
        <f>_xlfn.XLOOKUP(Master1[[#This Row],[cu_id]],Revenue_Analysis[cuid],Revenue_Analysis[Q1 High Deviation], 0)</f>
        <v>38.51</v>
      </c>
      <c r="AC758" s="32">
        <f>_xlfn.XLOOKUP(Master1[[#This Row],[cu_id]],Revenue_Analysis[cuid],Revenue_Analysis[Q2 Low Deviation], 0)</f>
        <v>38.731099999999998</v>
      </c>
      <c r="AD758" s="32">
        <f>_xlfn.XLOOKUP(Master1[[#This Row],[cu_id]],Revenue_Analysis[cuid],Revenue_Analysis[Q2 High Deviation], 0)</f>
        <v>40.962299999999999</v>
      </c>
      <c r="AE758" s="32">
        <f>_xlfn.XLOOKUP(Master1[[#This Row],[cu_id]],Revenue_Analysis[cuid],Revenue_Analysis[Q3 Low Deviation], 0)</f>
        <v>40.74</v>
      </c>
      <c r="AF758" s="32">
        <f>_xlfn.XLOOKUP(Master1[[#This Row],[cu_id]],Revenue_Analysis[cuid],Revenue_Analysis[Q3 High Deviation], 0)</f>
        <v>41.52</v>
      </c>
      <c r="AG758" s="32">
        <f>_xlfn.XLOOKUP(Master1[[#This Row],[cu_id]],Revenue_Analysis[cuid],Revenue_Analysis[Q4 Low Deviation], 0)</f>
        <v>35.391100000000002</v>
      </c>
      <c r="AH758" s="32">
        <f>_xlfn.XLOOKUP(Master1[[#This Row],[cu_id]],Revenue_Analysis[cuid],Revenue_Analysis[Q4 High Deviation], 0)</f>
        <v>36.955500000000001</v>
      </c>
      <c r="AI758" s="32">
        <f>_xlfn.XLOOKUP(Master1[[#This Row],[cu_id]],Revenue_Analysis[cuid],Revenue_Analysis[Q1 Average], 0)</f>
        <v>37.51</v>
      </c>
      <c r="AJ758" s="32">
        <f>_xlfn.XLOOKUP(Master1[[#This Row],[cu_id]],Revenue_Analysis[cuid],Revenue_Analysis[Q2 Average], 0)</f>
        <v>39.846699999999998</v>
      </c>
      <c r="AK758" s="32">
        <f>_xlfn.XLOOKUP(Master1[[#This Row],[cu_id]],Revenue_Analysis[cuid],Revenue_Analysis[Q3 Average], 0)</f>
        <v>41.13</v>
      </c>
      <c r="AL758" s="32">
        <f>_xlfn.XLOOKUP(Master1[[#This Row],[cu_id]],Revenue_Analysis[cuid],Revenue_Analysis[Q4 Average], 0)</f>
        <v>36.173299999999998</v>
      </c>
      <c r="AM758" s="34">
        <v>0.41666666666666669</v>
      </c>
      <c r="AN758" s="35">
        <v>0.79166666666666663</v>
      </c>
      <c r="AO758" s="35" t="s">
        <v>4592</v>
      </c>
      <c r="AP758" s="35" t="s">
        <v>4592</v>
      </c>
      <c r="AQ758" s="20" t="s">
        <v>0</v>
      </c>
      <c r="AR758" s="20"/>
      <c r="AS758" s="14">
        <f>IFERROR(_xlfn.XLOOKUP(Master1[[#This Row],[cu_id]],StopTimes[cu_ID],StopTimes[Average Stop Time]), 0)</f>
        <v>2.9583333333333335</v>
      </c>
      <c r="AT758" s="14">
        <f>IF(Master1[[#This Row],[RSP StopTime Override]] &lt;&gt; "",Master1[[#This Row],[RSP StopTime Override]],IF(Master1[[#This Row],[Avg Stop Time Helper]] &lt;&gt; 0, Master1[[#This Row],[Avg Stop Time Helper]],Average_Stop_Time))</f>
        <v>2.9583333333333335</v>
      </c>
      <c r="AU758" s="13"/>
    </row>
    <row r="759" spans="1:47" x14ac:dyDescent="0.3">
      <c r="A759" s="18" t="s">
        <v>3282</v>
      </c>
      <c r="B759" s="20">
        <v>56</v>
      </c>
      <c r="C759" s="20" t="s">
        <v>9</v>
      </c>
      <c r="D759" s="19">
        <v>99094</v>
      </c>
      <c r="E759" s="19" t="s">
        <v>5185</v>
      </c>
      <c r="F759" s="19" t="s">
        <v>6806</v>
      </c>
      <c r="G759" s="19" t="s">
        <v>6807</v>
      </c>
      <c r="H759" s="19" t="s">
        <v>5</v>
      </c>
      <c r="I759" s="19" t="s">
        <v>5402</v>
      </c>
      <c r="J759" s="19" t="s">
        <v>4</v>
      </c>
      <c r="K759" s="19" t="s">
        <v>5403</v>
      </c>
      <c r="L759" s="21" t="s">
        <v>19</v>
      </c>
      <c r="M759" s="20" t="s">
        <v>18</v>
      </c>
      <c r="N759" s="20" t="s">
        <v>2</v>
      </c>
      <c r="O759" s="20">
        <v>65</v>
      </c>
      <c r="P759" s="20">
        <v>65</v>
      </c>
      <c r="Q759" s="20">
        <v>0</v>
      </c>
      <c r="R759" s="20">
        <v>0</v>
      </c>
      <c r="S759" s="20">
        <v>0</v>
      </c>
      <c r="T759" s="20">
        <v>0</v>
      </c>
      <c r="U759" s="20">
        <v>36</v>
      </c>
      <c r="V759" s="30"/>
      <c r="W759" s="30"/>
      <c r="X759" s="33">
        <f>IFERROR(1 -(Master1[[#This Row],[Avg Garment Scans per Delivery]]/Master1[[#This Row],[Garment Inventory]]), 0)</f>
        <v>0</v>
      </c>
      <c r="Y759" s="30"/>
      <c r="Z759" s="30"/>
      <c r="AA759" s="32">
        <f>_xlfn.XLOOKUP(Master1[[#This Row],[cu_id]], Revenue_Analysis[cuid], Revenue_Analysis[Q1 Low Deviation], 0)</f>
        <v>20.437899999999999</v>
      </c>
      <c r="AB759" s="32">
        <f>_xlfn.XLOOKUP(Master1[[#This Row],[cu_id]],Revenue_Analysis[cuid],Revenue_Analysis[Q1 High Deviation], 0)</f>
        <v>25.349699999999999</v>
      </c>
      <c r="AC759" s="32">
        <f>_xlfn.XLOOKUP(Master1[[#This Row],[cu_id]],Revenue_Analysis[cuid],Revenue_Analysis[Q2 Low Deviation], 0)</f>
        <v>26.46</v>
      </c>
      <c r="AD759" s="32">
        <f>_xlfn.XLOOKUP(Master1[[#This Row],[cu_id]],Revenue_Analysis[cuid],Revenue_Analysis[Q2 High Deviation], 0)</f>
        <v>26.46</v>
      </c>
      <c r="AE759" s="32">
        <f>_xlfn.XLOOKUP(Master1[[#This Row],[cu_id]],Revenue_Analysis[cuid],Revenue_Analysis[Q3 Low Deviation], 0)</f>
        <v>0</v>
      </c>
      <c r="AF759" s="32">
        <f>_xlfn.XLOOKUP(Master1[[#This Row],[cu_id]],Revenue_Analysis[cuid],Revenue_Analysis[Q3 High Deviation], 0)</f>
        <v>0</v>
      </c>
      <c r="AG759" s="32">
        <f>_xlfn.XLOOKUP(Master1[[#This Row],[cu_id]],Revenue_Analysis[cuid],Revenue_Analysis[Q4 Low Deviation], 0)</f>
        <v>20.28</v>
      </c>
      <c r="AH759" s="32">
        <f>_xlfn.XLOOKUP(Master1[[#This Row],[cu_id]],Revenue_Analysis[cuid],Revenue_Analysis[Q4 High Deviation], 0)</f>
        <v>20.28</v>
      </c>
      <c r="AI759" s="32">
        <f>_xlfn.XLOOKUP(Master1[[#This Row],[cu_id]],Revenue_Analysis[cuid],Revenue_Analysis[Q1 Average], 0)</f>
        <v>22.893799999999999</v>
      </c>
      <c r="AJ759" s="32">
        <f>_xlfn.XLOOKUP(Master1[[#This Row],[cu_id]],Revenue_Analysis[cuid],Revenue_Analysis[Q2 Average], 0)</f>
        <v>26.46</v>
      </c>
      <c r="AK759" s="32">
        <f>_xlfn.XLOOKUP(Master1[[#This Row],[cu_id]],Revenue_Analysis[cuid],Revenue_Analysis[Q3 Average], 0)</f>
        <v>0</v>
      </c>
      <c r="AL759" s="32">
        <f>_xlfn.XLOOKUP(Master1[[#This Row],[cu_id]],Revenue_Analysis[cuid],Revenue_Analysis[Q4 Average], 0)</f>
        <v>20.28</v>
      </c>
      <c r="AM759" s="34">
        <v>0.375</v>
      </c>
      <c r="AN759" s="35">
        <v>0.70833333333333337</v>
      </c>
      <c r="AO759" s="35" t="s">
        <v>4592</v>
      </c>
      <c r="AP759" s="35" t="s">
        <v>4592</v>
      </c>
      <c r="AQ759" s="20" t="s">
        <v>0</v>
      </c>
      <c r="AR759" s="20"/>
      <c r="AS759" s="14">
        <f>IFERROR(_xlfn.XLOOKUP(Master1[[#This Row],[cu_id]],StopTimes[cu_ID],StopTimes[Average Stop Time]), 0)</f>
        <v>0</v>
      </c>
      <c r="AT759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759" s="13"/>
    </row>
    <row r="760" spans="1:47" x14ac:dyDescent="0.3">
      <c r="A760" s="18" t="s">
        <v>3283</v>
      </c>
      <c r="B760" s="20">
        <v>51</v>
      </c>
      <c r="C760" s="20" t="s">
        <v>6</v>
      </c>
      <c r="D760" s="19">
        <v>532851</v>
      </c>
      <c r="E760" s="19" t="s">
        <v>13</v>
      </c>
      <c r="F760" s="19" t="s">
        <v>6374</v>
      </c>
      <c r="G760" s="19" t="s">
        <v>6375</v>
      </c>
      <c r="H760" s="19" t="s">
        <v>5</v>
      </c>
      <c r="I760" s="19" t="s">
        <v>4977</v>
      </c>
      <c r="J760" s="19" t="s">
        <v>4</v>
      </c>
      <c r="K760" s="19" t="s">
        <v>5485</v>
      </c>
      <c r="L760" s="21" t="s">
        <v>19</v>
      </c>
      <c r="M760" s="20" t="s">
        <v>18</v>
      </c>
      <c r="N760" s="20" t="s">
        <v>2</v>
      </c>
      <c r="O760" s="20">
        <v>163</v>
      </c>
      <c r="P760" s="20">
        <v>0</v>
      </c>
      <c r="Q760" s="20">
        <v>0</v>
      </c>
      <c r="R760" s="20">
        <v>163</v>
      </c>
      <c r="S760" s="20">
        <v>0</v>
      </c>
      <c r="T760" s="20">
        <v>0</v>
      </c>
      <c r="U760" s="20">
        <v>26</v>
      </c>
      <c r="V760" s="30"/>
      <c r="W760" s="30"/>
      <c r="X760" s="33">
        <f>IFERROR(1 -(Master1[[#This Row],[Avg Garment Scans per Delivery]]/Master1[[#This Row],[Garment Inventory]]), 0)</f>
        <v>0</v>
      </c>
      <c r="Y760" s="30"/>
      <c r="Z760" s="30"/>
      <c r="AA760" s="32">
        <f>_xlfn.XLOOKUP(Master1[[#This Row],[cu_id]], Revenue_Analysis[cuid], Revenue_Analysis[Q1 Low Deviation], 0)</f>
        <v>40.424500000000002</v>
      </c>
      <c r="AB760" s="32">
        <f>_xlfn.XLOOKUP(Master1[[#This Row],[cu_id]],Revenue_Analysis[cuid],Revenue_Analysis[Q1 High Deviation], 0)</f>
        <v>44.764099999999999</v>
      </c>
      <c r="AC760" s="32">
        <f>_xlfn.XLOOKUP(Master1[[#This Row],[cu_id]],Revenue_Analysis[cuid],Revenue_Analysis[Q2 Low Deviation], 0)</f>
        <v>42.583300000000001</v>
      </c>
      <c r="AD760" s="32">
        <f>_xlfn.XLOOKUP(Master1[[#This Row],[cu_id]],Revenue_Analysis[cuid],Revenue_Analysis[Q2 High Deviation], 0)</f>
        <v>61.686700000000002</v>
      </c>
      <c r="AE760" s="32">
        <f>_xlfn.XLOOKUP(Master1[[#This Row],[cu_id]],Revenue_Analysis[cuid],Revenue_Analysis[Q3 Low Deviation], 0)</f>
        <v>43.557299999999998</v>
      </c>
      <c r="AF760" s="32">
        <f>_xlfn.XLOOKUP(Master1[[#This Row],[cu_id]],Revenue_Analysis[cuid],Revenue_Analysis[Q3 High Deviation], 0)</f>
        <v>62.7941</v>
      </c>
      <c r="AG760" s="32">
        <f>_xlfn.XLOOKUP(Master1[[#This Row],[cu_id]],Revenue_Analysis[cuid],Revenue_Analysis[Q4 Low Deviation], 0)</f>
        <v>36.956699999999998</v>
      </c>
      <c r="AH760" s="32">
        <f>_xlfn.XLOOKUP(Master1[[#This Row],[cu_id]],Revenue_Analysis[cuid],Revenue_Analysis[Q4 High Deviation], 0)</f>
        <v>55.523299999999999</v>
      </c>
      <c r="AI760" s="32">
        <f>_xlfn.XLOOKUP(Master1[[#This Row],[cu_id]],Revenue_Analysis[cuid],Revenue_Analysis[Q1 Average], 0)</f>
        <v>42.594299999999997</v>
      </c>
      <c r="AJ760" s="32">
        <f>_xlfn.XLOOKUP(Master1[[#This Row],[cu_id]],Revenue_Analysis[cuid],Revenue_Analysis[Q2 Average], 0)</f>
        <v>52.134999999999998</v>
      </c>
      <c r="AK760" s="32">
        <f>_xlfn.XLOOKUP(Master1[[#This Row],[cu_id]],Revenue_Analysis[cuid],Revenue_Analysis[Q3 Average], 0)</f>
        <v>53.175699999999999</v>
      </c>
      <c r="AL760" s="32">
        <f>_xlfn.XLOOKUP(Master1[[#This Row],[cu_id]],Revenue_Analysis[cuid],Revenue_Analysis[Q4 Average], 0)</f>
        <v>46.24</v>
      </c>
      <c r="AM760" s="34">
        <v>0.45833333333333331</v>
      </c>
      <c r="AN760" s="35">
        <v>0.83333333333333337</v>
      </c>
      <c r="AO760" s="35" t="s">
        <v>4592</v>
      </c>
      <c r="AP760" s="35" t="s">
        <v>4592</v>
      </c>
      <c r="AQ760" s="20" t="s">
        <v>0</v>
      </c>
      <c r="AR760" s="20"/>
      <c r="AS760" s="14">
        <f>IFERROR(_xlfn.XLOOKUP(Master1[[#This Row],[cu_id]],StopTimes[cu_ID],StopTimes[Average Stop Time]), 0)</f>
        <v>6.4750000000000005</v>
      </c>
      <c r="AT760" s="14">
        <f>IF(Master1[[#This Row],[RSP StopTime Override]] &lt;&gt; "",Master1[[#This Row],[RSP StopTime Override]],IF(Master1[[#This Row],[Avg Stop Time Helper]] &lt;&gt; 0, Master1[[#This Row],[Avg Stop Time Helper]],Average_Stop_Time))</f>
        <v>6.4750000000000005</v>
      </c>
      <c r="AU760" s="13"/>
    </row>
    <row r="761" spans="1:47" x14ac:dyDescent="0.3">
      <c r="A761" s="18" t="s">
        <v>3284</v>
      </c>
      <c r="B761" s="20">
        <v>47</v>
      </c>
      <c r="C761" s="20" t="s">
        <v>6</v>
      </c>
      <c r="D761" s="19">
        <v>99061</v>
      </c>
      <c r="E761" s="19" t="s">
        <v>5498</v>
      </c>
      <c r="F761" s="19" t="s">
        <v>5499</v>
      </c>
      <c r="G761" s="19" t="s">
        <v>5500</v>
      </c>
      <c r="H761" s="19" t="s">
        <v>11</v>
      </c>
      <c r="I761" s="19" t="s">
        <v>5311</v>
      </c>
      <c r="J761" s="19" t="s">
        <v>4</v>
      </c>
      <c r="K761" s="19" t="s">
        <v>5312</v>
      </c>
      <c r="L761" s="21" t="s">
        <v>16</v>
      </c>
      <c r="M761" s="20" t="s">
        <v>3</v>
      </c>
      <c r="N761" s="20" t="s">
        <v>2</v>
      </c>
      <c r="O761" s="20">
        <v>75</v>
      </c>
      <c r="P761" s="20">
        <v>0</v>
      </c>
      <c r="Q761" s="20">
        <v>0</v>
      </c>
      <c r="R761" s="20">
        <v>75</v>
      </c>
      <c r="S761" s="20">
        <v>0</v>
      </c>
      <c r="T761" s="20">
        <v>0</v>
      </c>
      <c r="U761" s="20">
        <v>52</v>
      </c>
      <c r="V761" s="30"/>
      <c r="W761" s="30"/>
      <c r="X761" s="33">
        <f>IFERROR(1 -(Master1[[#This Row],[Avg Garment Scans per Delivery]]/Master1[[#This Row],[Garment Inventory]]), 0)</f>
        <v>0</v>
      </c>
      <c r="Y761" s="30"/>
      <c r="Z761" s="30"/>
      <c r="AA761" s="32">
        <f>_xlfn.XLOOKUP(Master1[[#This Row],[cu_id]], Revenue_Analysis[cuid], Revenue_Analysis[Q1 Low Deviation], 0)</f>
        <v>17.88</v>
      </c>
      <c r="AB761" s="32">
        <f>_xlfn.XLOOKUP(Master1[[#This Row],[cu_id]],Revenue_Analysis[cuid],Revenue_Analysis[Q1 High Deviation], 0)</f>
        <v>17.88</v>
      </c>
      <c r="AC761" s="32">
        <f>_xlfn.XLOOKUP(Master1[[#This Row],[cu_id]],Revenue_Analysis[cuid],Revenue_Analysis[Q2 Low Deviation], 0)</f>
        <v>17.88</v>
      </c>
      <c r="AD761" s="32">
        <f>_xlfn.XLOOKUP(Master1[[#This Row],[cu_id]],Revenue_Analysis[cuid],Revenue_Analysis[Q2 High Deviation], 0)</f>
        <v>17.88</v>
      </c>
      <c r="AE761" s="32">
        <f>_xlfn.XLOOKUP(Master1[[#This Row],[cu_id]],Revenue_Analysis[cuid],Revenue_Analysis[Q3 Low Deviation], 0)</f>
        <v>17.88</v>
      </c>
      <c r="AF761" s="32">
        <f>_xlfn.XLOOKUP(Master1[[#This Row],[cu_id]],Revenue_Analysis[cuid],Revenue_Analysis[Q3 High Deviation], 0)</f>
        <v>17.88</v>
      </c>
      <c r="AG761" s="32">
        <f>_xlfn.XLOOKUP(Master1[[#This Row],[cu_id]],Revenue_Analysis[cuid],Revenue_Analysis[Q4 Low Deviation], 0)</f>
        <v>17.2729</v>
      </c>
      <c r="AH761" s="32">
        <f>_xlfn.XLOOKUP(Master1[[#This Row],[cu_id]],Revenue_Analysis[cuid],Revenue_Analysis[Q4 High Deviation], 0)</f>
        <v>17.656300000000002</v>
      </c>
      <c r="AI761" s="32">
        <f>_xlfn.XLOOKUP(Master1[[#This Row],[cu_id]],Revenue_Analysis[cuid],Revenue_Analysis[Q1 Average], 0)</f>
        <v>17.88</v>
      </c>
      <c r="AJ761" s="32">
        <f>_xlfn.XLOOKUP(Master1[[#This Row],[cu_id]],Revenue_Analysis[cuid],Revenue_Analysis[Q2 Average], 0)</f>
        <v>17.88</v>
      </c>
      <c r="AK761" s="32">
        <f>_xlfn.XLOOKUP(Master1[[#This Row],[cu_id]],Revenue_Analysis[cuid],Revenue_Analysis[Q3 Average], 0)</f>
        <v>17.88</v>
      </c>
      <c r="AL761" s="32">
        <f>_xlfn.XLOOKUP(Master1[[#This Row],[cu_id]],Revenue_Analysis[cuid],Revenue_Analysis[Q4 Average], 0)</f>
        <v>17.464600000000001</v>
      </c>
      <c r="AM761" s="34">
        <v>0.25</v>
      </c>
      <c r="AN761" s="35">
        <v>0.5</v>
      </c>
      <c r="AO761" s="35" t="s">
        <v>4592</v>
      </c>
      <c r="AP761" s="35" t="s">
        <v>4592</v>
      </c>
      <c r="AQ761" s="20" t="s">
        <v>0</v>
      </c>
      <c r="AR761" s="20"/>
      <c r="AS761" s="14">
        <f>IFERROR(_xlfn.XLOOKUP(Master1[[#This Row],[cu_id]],StopTimes[cu_ID],StopTimes[Average Stop Time]), 0)</f>
        <v>0.14791666666666667</v>
      </c>
      <c r="AT761" s="14">
        <f>IF(Master1[[#This Row],[RSP StopTime Override]] &lt;&gt; "",Master1[[#This Row],[RSP StopTime Override]],IF(Master1[[#This Row],[Avg Stop Time Helper]] &lt;&gt; 0, Master1[[#This Row],[Avg Stop Time Helper]],Average_Stop_Time))</f>
        <v>0.14791666666666667</v>
      </c>
      <c r="AU761" s="13"/>
    </row>
    <row r="762" spans="1:47" x14ac:dyDescent="0.3">
      <c r="A762" s="18" t="s">
        <v>3285</v>
      </c>
      <c r="B762" s="20">
        <v>52</v>
      </c>
      <c r="C762" s="20" t="s">
        <v>9</v>
      </c>
      <c r="D762" s="19">
        <v>99161</v>
      </c>
      <c r="E762" s="19" t="s">
        <v>5653</v>
      </c>
      <c r="F762" s="19" t="s">
        <v>6535</v>
      </c>
      <c r="G762" s="19" t="s">
        <v>6513</v>
      </c>
      <c r="H762" s="19" t="s">
        <v>5</v>
      </c>
      <c r="I762" s="19" t="s">
        <v>6536</v>
      </c>
      <c r="J762" s="19" t="s">
        <v>4</v>
      </c>
      <c r="K762" s="19" t="s">
        <v>5043</v>
      </c>
      <c r="L762" s="21" t="s">
        <v>16</v>
      </c>
      <c r="M762" s="20" t="s">
        <v>3</v>
      </c>
      <c r="N762" s="20" t="s">
        <v>2</v>
      </c>
      <c r="O762" s="20">
        <v>1</v>
      </c>
      <c r="P762" s="20">
        <v>1</v>
      </c>
      <c r="Q762" s="20">
        <v>0</v>
      </c>
      <c r="R762" s="20">
        <v>0</v>
      </c>
      <c r="S762" s="20">
        <v>0</v>
      </c>
      <c r="T762" s="20">
        <v>0</v>
      </c>
      <c r="U762" s="20">
        <v>5</v>
      </c>
      <c r="V762" s="30"/>
      <c r="W762" s="30"/>
      <c r="X762" s="33">
        <f>IFERROR(1 -(Master1[[#This Row],[Avg Garment Scans per Delivery]]/Master1[[#This Row],[Garment Inventory]]), 0)</f>
        <v>0</v>
      </c>
      <c r="Y762" s="30"/>
      <c r="Z762" s="30"/>
      <c r="AA762" s="32">
        <f>_xlfn.XLOOKUP(Master1[[#This Row],[cu_id]], Revenue_Analysis[cuid], Revenue_Analysis[Q1 Low Deviation], 0)</f>
        <v>45.61</v>
      </c>
      <c r="AB762" s="32">
        <f>_xlfn.XLOOKUP(Master1[[#This Row],[cu_id]],Revenue_Analysis[cuid],Revenue_Analysis[Q1 High Deviation], 0)</f>
        <v>67.349999999999994</v>
      </c>
      <c r="AC762" s="32">
        <f>_xlfn.XLOOKUP(Master1[[#This Row],[cu_id]],Revenue_Analysis[cuid],Revenue_Analysis[Q2 Low Deviation], 0)</f>
        <v>192.87</v>
      </c>
      <c r="AD762" s="32">
        <f>_xlfn.XLOOKUP(Master1[[#This Row],[cu_id]],Revenue_Analysis[cuid],Revenue_Analysis[Q2 High Deviation], 0)</f>
        <v>192.87</v>
      </c>
      <c r="AE762" s="32">
        <f>_xlfn.XLOOKUP(Master1[[#This Row],[cu_id]],Revenue_Analysis[cuid],Revenue_Analysis[Q3 Low Deviation], 0)</f>
        <v>248.89</v>
      </c>
      <c r="AF762" s="32">
        <f>_xlfn.XLOOKUP(Master1[[#This Row],[cu_id]],Revenue_Analysis[cuid],Revenue_Analysis[Q3 High Deviation], 0)</f>
        <v>248.89</v>
      </c>
      <c r="AG762" s="32">
        <f>_xlfn.XLOOKUP(Master1[[#This Row],[cu_id]],Revenue_Analysis[cuid],Revenue_Analysis[Q4 Low Deviation], 0)</f>
        <v>220.05</v>
      </c>
      <c r="AH762" s="32">
        <f>_xlfn.XLOOKUP(Master1[[#This Row],[cu_id]],Revenue_Analysis[cuid],Revenue_Analysis[Q4 High Deviation], 0)</f>
        <v>220.05</v>
      </c>
      <c r="AI762" s="32">
        <f>_xlfn.XLOOKUP(Master1[[#This Row],[cu_id]],Revenue_Analysis[cuid],Revenue_Analysis[Q1 Average], 0)</f>
        <v>56.48</v>
      </c>
      <c r="AJ762" s="32">
        <f>_xlfn.XLOOKUP(Master1[[#This Row],[cu_id]],Revenue_Analysis[cuid],Revenue_Analysis[Q2 Average], 0)</f>
        <v>192.87</v>
      </c>
      <c r="AK762" s="32">
        <f>_xlfn.XLOOKUP(Master1[[#This Row],[cu_id]],Revenue_Analysis[cuid],Revenue_Analysis[Q3 Average], 0)</f>
        <v>248.89</v>
      </c>
      <c r="AL762" s="32">
        <f>_xlfn.XLOOKUP(Master1[[#This Row],[cu_id]],Revenue_Analysis[cuid],Revenue_Analysis[Q4 Average], 0)</f>
        <v>220.05</v>
      </c>
      <c r="AM762" s="34">
        <v>0.29166666666666669</v>
      </c>
      <c r="AN762" s="35">
        <v>0.70833333333333337</v>
      </c>
      <c r="AO762" s="35" t="s">
        <v>4592</v>
      </c>
      <c r="AP762" s="35" t="s">
        <v>4592</v>
      </c>
      <c r="AQ762" s="20" t="s">
        <v>0</v>
      </c>
      <c r="AR762" s="20"/>
      <c r="AS762" s="14">
        <f>IFERROR(_xlfn.XLOOKUP(Master1[[#This Row],[cu_id]],StopTimes[cu_ID],StopTimes[Average Stop Time]), 0)</f>
        <v>0</v>
      </c>
      <c r="AT762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762" s="13"/>
    </row>
    <row r="763" spans="1:47" x14ac:dyDescent="0.3">
      <c r="A763" s="18" t="s">
        <v>3286</v>
      </c>
      <c r="B763" s="20">
        <v>52</v>
      </c>
      <c r="C763" s="20" t="s">
        <v>9</v>
      </c>
      <c r="D763" s="19">
        <v>99161</v>
      </c>
      <c r="E763" s="19" t="s">
        <v>5573</v>
      </c>
      <c r="F763" s="19" t="s">
        <v>6537</v>
      </c>
      <c r="G763" s="19" t="s">
        <v>6519</v>
      </c>
      <c r="H763" s="19" t="s">
        <v>5</v>
      </c>
      <c r="I763" s="19" t="s">
        <v>5059</v>
      </c>
      <c r="J763" s="19" t="s">
        <v>4</v>
      </c>
      <c r="K763" s="19" t="s">
        <v>5245</v>
      </c>
      <c r="L763" s="21" t="s">
        <v>16</v>
      </c>
      <c r="M763" s="20" t="s">
        <v>3</v>
      </c>
      <c r="N763" s="20" t="s">
        <v>2</v>
      </c>
      <c r="O763" s="20">
        <v>1</v>
      </c>
      <c r="P763" s="20">
        <v>1</v>
      </c>
      <c r="Q763" s="20">
        <v>0</v>
      </c>
      <c r="R763" s="20">
        <v>0</v>
      </c>
      <c r="S763" s="20">
        <v>0</v>
      </c>
      <c r="T763" s="20">
        <v>0</v>
      </c>
      <c r="U763" s="20">
        <v>2</v>
      </c>
      <c r="V763" s="30"/>
      <c r="W763" s="30"/>
      <c r="X763" s="33">
        <f>IFERROR(1 -(Master1[[#This Row],[Avg Garment Scans per Delivery]]/Master1[[#This Row],[Garment Inventory]]), 0)</f>
        <v>0</v>
      </c>
      <c r="Y763" s="30"/>
      <c r="Z763" s="30"/>
      <c r="AA763" s="32">
        <f>_xlfn.XLOOKUP(Master1[[#This Row],[cu_id]], Revenue_Analysis[cuid], Revenue_Analysis[Q1 Low Deviation], 0)</f>
        <v>387.5</v>
      </c>
      <c r="AB763" s="32">
        <f>_xlfn.XLOOKUP(Master1[[#This Row],[cu_id]],Revenue_Analysis[cuid],Revenue_Analysis[Q1 High Deviation], 0)</f>
        <v>387.5</v>
      </c>
      <c r="AC763" s="32">
        <f>_xlfn.XLOOKUP(Master1[[#This Row],[cu_id]],Revenue_Analysis[cuid],Revenue_Analysis[Q2 Low Deviation], 0)</f>
        <v>45.993299999999998</v>
      </c>
      <c r="AD763" s="32">
        <f>_xlfn.XLOOKUP(Master1[[#This Row],[cu_id]],Revenue_Analysis[cuid],Revenue_Analysis[Q2 High Deviation], 0)</f>
        <v>141.9667</v>
      </c>
      <c r="AE763" s="32">
        <f>_xlfn.XLOOKUP(Master1[[#This Row],[cu_id]],Revenue_Analysis[cuid],Revenue_Analysis[Q3 Low Deviation], 0)</f>
        <v>0</v>
      </c>
      <c r="AF763" s="32">
        <f>_xlfn.XLOOKUP(Master1[[#This Row],[cu_id]],Revenue_Analysis[cuid],Revenue_Analysis[Q3 High Deviation], 0)</f>
        <v>0</v>
      </c>
      <c r="AG763" s="32">
        <f>_xlfn.XLOOKUP(Master1[[#This Row],[cu_id]],Revenue_Analysis[cuid],Revenue_Analysis[Q4 Low Deviation], 0)</f>
        <v>131.55000000000001</v>
      </c>
      <c r="AH763" s="32">
        <f>_xlfn.XLOOKUP(Master1[[#This Row],[cu_id]],Revenue_Analysis[cuid],Revenue_Analysis[Q4 High Deviation], 0)</f>
        <v>131.55000000000001</v>
      </c>
      <c r="AI763" s="32">
        <f>_xlfn.XLOOKUP(Master1[[#This Row],[cu_id]],Revenue_Analysis[cuid],Revenue_Analysis[Q1 Average], 0)</f>
        <v>387.5</v>
      </c>
      <c r="AJ763" s="32">
        <f>_xlfn.XLOOKUP(Master1[[#This Row],[cu_id]],Revenue_Analysis[cuid],Revenue_Analysis[Q2 Average], 0)</f>
        <v>93.98</v>
      </c>
      <c r="AK763" s="32">
        <f>_xlfn.XLOOKUP(Master1[[#This Row],[cu_id]],Revenue_Analysis[cuid],Revenue_Analysis[Q3 Average], 0)</f>
        <v>0</v>
      </c>
      <c r="AL763" s="32">
        <f>_xlfn.XLOOKUP(Master1[[#This Row],[cu_id]],Revenue_Analysis[cuid],Revenue_Analysis[Q4 Average], 0)</f>
        <v>131.55000000000001</v>
      </c>
      <c r="AM763" s="34">
        <v>0.25</v>
      </c>
      <c r="AN763" s="35">
        <v>0.70833333333333337</v>
      </c>
      <c r="AO763" s="35" t="s">
        <v>4592</v>
      </c>
      <c r="AP763" s="35" t="s">
        <v>4592</v>
      </c>
      <c r="AQ763" s="20" t="s">
        <v>0</v>
      </c>
      <c r="AR763" s="20"/>
      <c r="AS763" s="14">
        <f>IFERROR(_xlfn.XLOOKUP(Master1[[#This Row],[cu_id]],StopTimes[cu_ID],StopTimes[Average Stop Time]), 0)</f>
        <v>0.3</v>
      </c>
      <c r="AT763" s="14">
        <f>IF(Master1[[#This Row],[RSP StopTime Override]] &lt;&gt; "",Master1[[#This Row],[RSP StopTime Override]],IF(Master1[[#This Row],[Avg Stop Time Helper]] &lt;&gt; 0, Master1[[#This Row],[Avg Stop Time Helper]],Average_Stop_Time))</f>
        <v>0.3</v>
      </c>
      <c r="AU763" s="13"/>
    </row>
    <row r="764" spans="1:47" x14ac:dyDescent="0.3">
      <c r="A764" s="18" t="s">
        <v>3287</v>
      </c>
      <c r="B764" s="20">
        <v>51</v>
      </c>
      <c r="C764" s="20" t="s">
        <v>9</v>
      </c>
      <c r="D764" s="19">
        <v>99161</v>
      </c>
      <c r="E764" s="19" t="s">
        <v>5579</v>
      </c>
      <c r="F764" s="19" t="s">
        <v>6376</v>
      </c>
      <c r="G764" s="19" t="s">
        <v>6239</v>
      </c>
      <c r="H764" s="19" t="s">
        <v>5</v>
      </c>
      <c r="I764" s="19" t="s">
        <v>4977</v>
      </c>
      <c r="J764" s="19" t="s">
        <v>4</v>
      </c>
      <c r="K764" s="19" t="s">
        <v>5576</v>
      </c>
      <c r="L764" s="21" t="s">
        <v>16</v>
      </c>
      <c r="M764" s="20" t="s">
        <v>3</v>
      </c>
      <c r="N764" s="20" t="s">
        <v>2</v>
      </c>
      <c r="O764" s="20">
        <v>1</v>
      </c>
      <c r="P764" s="20">
        <v>1</v>
      </c>
      <c r="Q764" s="20">
        <v>0</v>
      </c>
      <c r="R764" s="20">
        <v>0</v>
      </c>
      <c r="S764" s="20">
        <v>0</v>
      </c>
      <c r="T764" s="20">
        <v>0</v>
      </c>
      <c r="U764" s="20">
        <v>1</v>
      </c>
      <c r="V764" s="30"/>
      <c r="W764" s="30"/>
      <c r="X764" s="33">
        <f>IFERROR(1 -(Master1[[#This Row],[Avg Garment Scans per Delivery]]/Master1[[#This Row],[Garment Inventory]]), 0)</f>
        <v>0</v>
      </c>
      <c r="Y764" s="30"/>
      <c r="Z764" s="30"/>
      <c r="AA764" s="32">
        <f>_xlfn.XLOOKUP(Master1[[#This Row],[cu_id]], Revenue_Analysis[cuid], Revenue_Analysis[Q1 Low Deviation], 0)</f>
        <v>0</v>
      </c>
      <c r="AB764" s="32">
        <f>_xlfn.XLOOKUP(Master1[[#This Row],[cu_id]],Revenue_Analysis[cuid],Revenue_Analysis[Q1 High Deviation], 0)</f>
        <v>0</v>
      </c>
      <c r="AC764" s="32">
        <f>_xlfn.XLOOKUP(Master1[[#This Row],[cu_id]],Revenue_Analysis[cuid],Revenue_Analysis[Q2 Low Deviation], 0)</f>
        <v>173.04</v>
      </c>
      <c r="AD764" s="32">
        <f>_xlfn.XLOOKUP(Master1[[#This Row],[cu_id]],Revenue_Analysis[cuid],Revenue_Analysis[Q2 High Deviation], 0)</f>
        <v>173.04</v>
      </c>
      <c r="AE764" s="32">
        <f>_xlfn.XLOOKUP(Master1[[#This Row],[cu_id]],Revenue_Analysis[cuid],Revenue_Analysis[Q3 Low Deviation], 0)</f>
        <v>99.855500000000006</v>
      </c>
      <c r="AF764" s="32">
        <f>_xlfn.XLOOKUP(Master1[[#This Row],[cu_id]],Revenue_Analysis[cuid],Revenue_Analysis[Q3 High Deviation], 0)</f>
        <v>149.1311</v>
      </c>
      <c r="AG764" s="32">
        <f>_xlfn.XLOOKUP(Master1[[#This Row],[cu_id]],Revenue_Analysis[cuid],Revenue_Analysis[Q4 Low Deviation], 0)</f>
        <v>272.77</v>
      </c>
      <c r="AH764" s="32">
        <f>_xlfn.XLOOKUP(Master1[[#This Row],[cu_id]],Revenue_Analysis[cuid],Revenue_Analysis[Q4 High Deviation], 0)</f>
        <v>272.77</v>
      </c>
      <c r="AI764" s="32">
        <f>_xlfn.XLOOKUP(Master1[[#This Row],[cu_id]],Revenue_Analysis[cuid],Revenue_Analysis[Q1 Average], 0)</f>
        <v>0</v>
      </c>
      <c r="AJ764" s="32">
        <f>_xlfn.XLOOKUP(Master1[[#This Row],[cu_id]],Revenue_Analysis[cuid],Revenue_Analysis[Q2 Average], 0)</f>
        <v>173.04</v>
      </c>
      <c r="AK764" s="32">
        <f>_xlfn.XLOOKUP(Master1[[#This Row],[cu_id]],Revenue_Analysis[cuid],Revenue_Analysis[Q3 Average], 0)</f>
        <v>124.4933</v>
      </c>
      <c r="AL764" s="32">
        <f>_xlfn.XLOOKUP(Master1[[#This Row],[cu_id]],Revenue_Analysis[cuid],Revenue_Analysis[Q4 Average], 0)</f>
        <v>272.77</v>
      </c>
      <c r="AM764" s="34" t="s">
        <v>1</v>
      </c>
      <c r="AN764" s="35" t="s">
        <v>1</v>
      </c>
      <c r="AO764" s="35" t="s">
        <v>4592</v>
      </c>
      <c r="AP764" s="35" t="s">
        <v>4592</v>
      </c>
      <c r="AQ764" s="20" t="s">
        <v>0</v>
      </c>
      <c r="AR764" s="20"/>
      <c r="AS764" s="14">
        <f>IFERROR(_xlfn.XLOOKUP(Master1[[#This Row],[cu_id]],StopTimes[cu_ID],StopTimes[Average Stop Time]), 0)</f>
        <v>0.15</v>
      </c>
      <c r="AT764" s="14">
        <f>IF(Master1[[#This Row],[RSP StopTime Override]] &lt;&gt; "",Master1[[#This Row],[RSP StopTime Override]],IF(Master1[[#This Row],[Avg Stop Time Helper]] &lt;&gt; 0, Master1[[#This Row],[Avg Stop Time Helper]],Average_Stop_Time))</f>
        <v>0.15</v>
      </c>
      <c r="AU764" s="13"/>
    </row>
    <row r="765" spans="1:47" x14ac:dyDescent="0.3">
      <c r="A765" s="18" t="s">
        <v>3288</v>
      </c>
      <c r="B765" s="20">
        <v>6</v>
      </c>
      <c r="C765" s="20" t="s">
        <v>9</v>
      </c>
      <c r="D765" s="19">
        <v>99161</v>
      </c>
      <c r="E765" s="19" t="s">
        <v>4603</v>
      </c>
      <c r="F765" s="19" t="s">
        <v>7047</v>
      </c>
      <c r="G765" s="19" t="s">
        <v>4600</v>
      </c>
      <c r="H765" s="19" t="s">
        <v>5</v>
      </c>
      <c r="I765" s="19" t="s">
        <v>4595</v>
      </c>
      <c r="J765" s="19" t="s">
        <v>4</v>
      </c>
      <c r="K765" s="19" t="s">
        <v>4591</v>
      </c>
      <c r="L765" s="21" t="s">
        <v>16</v>
      </c>
      <c r="M765" s="20" t="s">
        <v>3</v>
      </c>
      <c r="N765" s="20" t="s">
        <v>2</v>
      </c>
      <c r="O765" s="20">
        <v>1</v>
      </c>
      <c r="P765" s="20">
        <v>1</v>
      </c>
      <c r="Q765" s="20">
        <v>0</v>
      </c>
      <c r="R765" s="20">
        <v>0</v>
      </c>
      <c r="S765" s="20">
        <v>0</v>
      </c>
      <c r="T765" s="20">
        <v>0</v>
      </c>
      <c r="U765" s="20">
        <v>1</v>
      </c>
      <c r="V765" s="30"/>
      <c r="W765" s="30"/>
      <c r="X765" s="33">
        <f>IFERROR(1 -(Master1[[#This Row],[Avg Garment Scans per Delivery]]/Master1[[#This Row],[Garment Inventory]]), 0)</f>
        <v>0</v>
      </c>
      <c r="Y765" s="30"/>
      <c r="Z765" s="30"/>
      <c r="AA765" s="32">
        <f>_xlfn.XLOOKUP(Master1[[#This Row],[cu_id]], Revenue_Analysis[cuid], Revenue_Analysis[Q1 Low Deviation], 0)</f>
        <v>0</v>
      </c>
      <c r="AB765" s="32">
        <f>_xlfn.XLOOKUP(Master1[[#This Row],[cu_id]],Revenue_Analysis[cuid],Revenue_Analysis[Q1 High Deviation], 0)</f>
        <v>0</v>
      </c>
      <c r="AC765" s="32">
        <f>_xlfn.XLOOKUP(Master1[[#This Row],[cu_id]],Revenue_Analysis[cuid],Revenue_Analysis[Q2 Low Deviation], 0)</f>
        <v>0</v>
      </c>
      <c r="AD765" s="32">
        <f>_xlfn.XLOOKUP(Master1[[#This Row],[cu_id]],Revenue_Analysis[cuid],Revenue_Analysis[Q2 High Deviation], 0)</f>
        <v>0</v>
      </c>
      <c r="AE765" s="32">
        <f>_xlfn.XLOOKUP(Master1[[#This Row],[cu_id]],Revenue_Analysis[cuid],Revenue_Analysis[Q3 Low Deviation], 0)</f>
        <v>0</v>
      </c>
      <c r="AF765" s="32">
        <f>_xlfn.XLOOKUP(Master1[[#This Row],[cu_id]],Revenue_Analysis[cuid],Revenue_Analysis[Q3 High Deviation], 0)</f>
        <v>0</v>
      </c>
      <c r="AG765" s="32">
        <f>_xlfn.XLOOKUP(Master1[[#This Row],[cu_id]],Revenue_Analysis[cuid],Revenue_Analysis[Q4 Low Deviation], 0)</f>
        <v>0</v>
      </c>
      <c r="AH765" s="32">
        <f>_xlfn.XLOOKUP(Master1[[#This Row],[cu_id]],Revenue_Analysis[cuid],Revenue_Analysis[Q4 High Deviation], 0)</f>
        <v>0</v>
      </c>
      <c r="AI765" s="32">
        <f>_xlfn.XLOOKUP(Master1[[#This Row],[cu_id]],Revenue_Analysis[cuid],Revenue_Analysis[Q1 Average], 0)</f>
        <v>0</v>
      </c>
      <c r="AJ765" s="32">
        <f>_xlfn.XLOOKUP(Master1[[#This Row],[cu_id]],Revenue_Analysis[cuid],Revenue_Analysis[Q2 Average], 0)</f>
        <v>0</v>
      </c>
      <c r="AK765" s="32">
        <f>_xlfn.XLOOKUP(Master1[[#This Row],[cu_id]],Revenue_Analysis[cuid],Revenue_Analysis[Q3 Average], 0)</f>
        <v>0</v>
      </c>
      <c r="AL765" s="32">
        <f>_xlfn.XLOOKUP(Master1[[#This Row],[cu_id]],Revenue_Analysis[cuid],Revenue_Analysis[Q4 Average], 0)</f>
        <v>0</v>
      </c>
      <c r="AM765" s="34">
        <v>0.25</v>
      </c>
      <c r="AN765" s="35">
        <v>0.5</v>
      </c>
      <c r="AO765" s="35" t="s">
        <v>4592</v>
      </c>
      <c r="AP765" s="35" t="s">
        <v>4592</v>
      </c>
      <c r="AQ765" s="20" t="s">
        <v>0</v>
      </c>
      <c r="AR765" s="20"/>
      <c r="AS765" s="14">
        <f>IFERROR(_xlfn.XLOOKUP(Master1[[#This Row],[cu_id]],StopTimes[cu_ID],StopTimes[Average Stop Time]), 0)</f>
        <v>0</v>
      </c>
      <c r="AT765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765" s="13"/>
    </row>
    <row r="766" spans="1:47" x14ac:dyDescent="0.3">
      <c r="A766" s="18" t="s">
        <v>3289</v>
      </c>
      <c r="B766" s="20">
        <v>51</v>
      </c>
      <c r="C766" s="20" t="s">
        <v>9</v>
      </c>
      <c r="D766" s="19">
        <v>99161</v>
      </c>
      <c r="E766" s="19" t="s">
        <v>6163</v>
      </c>
      <c r="F766" s="19" t="s">
        <v>6377</v>
      </c>
      <c r="G766" s="19" t="s">
        <v>6165</v>
      </c>
      <c r="H766" s="19" t="s">
        <v>5</v>
      </c>
      <c r="I766" s="19" t="s">
        <v>5059</v>
      </c>
      <c r="J766" s="19" t="s">
        <v>4</v>
      </c>
      <c r="K766" s="19" t="s">
        <v>5576</v>
      </c>
      <c r="L766" s="21" t="s">
        <v>16</v>
      </c>
      <c r="M766" s="20" t="s">
        <v>3</v>
      </c>
      <c r="N766" s="20" t="s">
        <v>2</v>
      </c>
      <c r="O766" s="20">
        <v>1</v>
      </c>
      <c r="P766" s="20">
        <v>1</v>
      </c>
      <c r="Q766" s="20">
        <v>0</v>
      </c>
      <c r="R766" s="20">
        <v>0</v>
      </c>
      <c r="S766" s="20">
        <v>0</v>
      </c>
      <c r="T766" s="20">
        <v>0</v>
      </c>
      <c r="U766" s="20">
        <v>4</v>
      </c>
      <c r="V766" s="30"/>
      <c r="W766" s="30"/>
      <c r="X766" s="33">
        <f>IFERROR(1 -(Master1[[#This Row],[Avg Garment Scans per Delivery]]/Master1[[#This Row],[Garment Inventory]]), 0)</f>
        <v>0</v>
      </c>
      <c r="Y766" s="30"/>
      <c r="Z766" s="30"/>
      <c r="AA766" s="32">
        <f>_xlfn.XLOOKUP(Master1[[#This Row],[cu_id]], Revenue_Analysis[cuid], Revenue_Analysis[Q1 Low Deviation], 0)</f>
        <v>32.99</v>
      </c>
      <c r="AB766" s="32">
        <f>_xlfn.XLOOKUP(Master1[[#This Row],[cu_id]],Revenue_Analysis[cuid],Revenue_Analysis[Q1 High Deviation], 0)</f>
        <v>89.69</v>
      </c>
      <c r="AC766" s="32">
        <f>_xlfn.XLOOKUP(Master1[[#This Row],[cu_id]],Revenue_Analysis[cuid],Revenue_Analysis[Q2 Low Deviation], 0)</f>
        <v>0</v>
      </c>
      <c r="AD766" s="32">
        <f>_xlfn.XLOOKUP(Master1[[#This Row],[cu_id]],Revenue_Analysis[cuid],Revenue_Analysis[Q2 High Deviation], 0)</f>
        <v>0</v>
      </c>
      <c r="AE766" s="32">
        <f>_xlfn.XLOOKUP(Master1[[#This Row],[cu_id]],Revenue_Analysis[cuid],Revenue_Analysis[Q3 Low Deviation], 0)</f>
        <v>61.2</v>
      </c>
      <c r="AF766" s="32">
        <f>_xlfn.XLOOKUP(Master1[[#This Row],[cu_id]],Revenue_Analysis[cuid],Revenue_Analysis[Q3 High Deviation], 0)</f>
        <v>61.2</v>
      </c>
      <c r="AG766" s="32">
        <f>_xlfn.XLOOKUP(Master1[[#This Row],[cu_id]],Revenue_Analysis[cuid],Revenue_Analysis[Q4 Low Deviation], 0)</f>
        <v>20.95</v>
      </c>
      <c r="AH766" s="32">
        <f>_xlfn.XLOOKUP(Master1[[#This Row],[cu_id]],Revenue_Analysis[cuid],Revenue_Analysis[Q4 High Deviation], 0)</f>
        <v>20.95</v>
      </c>
      <c r="AI766" s="32">
        <f>_xlfn.XLOOKUP(Master1[[#This Row],[cu_id]],Revenue_Analysis[cuid],Revenue_Analysis[Q1 Average], 0)</f>
        <v>61.34</v>
      </c>
      <c r="AJ766" s="32">
        <f>_xlfn.XLOOKUP(Master1[[#This Row],[cu_id]],Revenue_Analysis[cuid],Revenue_Analysis[Q2 Average], 0)</f>
        <v>0</v>
      </c>
      <c r="AK766" s="32">
        <f>_xlfn.XLOOKUP(Master1[[#This Row],[cu_id]],Revenue_Analysis[cuid],Revenue_Analysis[Q3 Average], 0)</f>
        <v>61.2</v>
      </c>
      <c r="AL766" s="32">
        <f>_xlfn.XLOOKUP(Master1[[#This Row],[cu_id]],Revenue_Analysis[cuid],Revenue_Analysis[Q4 Average], 0)</f>
        <v>20.95</v>
      </c>
      <c r="AM766" s="34" t="s">
        <v>1</v>
      </c>
      <c r="AN766" s="35" t="s">
        <v>1</v>
      </c>
      <c r="AO766" s="35" t="s">
        <v>4592</v>
      </c>
      <c r="AP766" s="35" t="s">
        <v>4592</v>
      </c>
      <c r="AQ766" s="20" t="s">
        <v>0</v>
      </c>
      <c r="AR766" s="20"/>
      <c r="AS766" s="14">
        <f>IFERROR(_xlfn.XLOOKUP(Master1[[#This Row],[cu_id]],StopTimes[cu_ID],StopTimes[Average Stop Time]), 0)</f>
        <v>1.7</v>
      </c>
      <c r="AT766" s="14">
        <f>IF(Master1[[#This Row],[RSP StopTime Override]] &lt;&gt; "",Master1[[#This Row],[RSP StopTime Override]],IF(Master1[[#This Row],[Avg Stop Time Helper]] &lt;&gt; 0, Master1[[#This Row],[Avg Stop Time Helper]],Average_Stop_Time))</f>
        <v>1.7</v>
      </c>
      <c r="AU766" s="13"/>
    </row>
    <row r="767" spans="1:47" x14ac:dyDescent="0.3">
      <c r="A767" s="39" t="s">
        <v>6930</v>
      </c>
      <c r="B767" s="21">
        <v>50</v>
      </c>
      <c r="C767" s="21" t="s">
        <v>6</v>
      </c>
      <c r="D767" s="19">
        <v>99161</v>
      </c>
      <c r="E767" s="19" t="s">
        <v>5966</v>
      </c>
      <c r="F767" s="19" t="s">
        <v>6931</v>
      </c>
      <c r="G767" s="19" t="s">
        <v>5968</v>
      </c>
      <c r="H767" s="19" t="s">
        <v>5</v>
      </c>
      <c r="I767" s="19" t="s">
        <v>4970</v>
      </c>
      <c r="J767" s="19" t="s">
        <v>4</v>
      </c>
      <c r="K767" s="19" t="s">
        <v>5173</v>
      </c>
      <c r="L767" s="21" t="s">
        <v>16</v>
      </c>
      <c r="M767" s="19" t="s">
        <v>3</v>
      </c>
      <c r="N767" s="19" t="s">
        <v>2</v>
      </c>
      <c r="O767" s="19">
        <v>51</v>
      </c>
      <c r="P767" s="19">
        <v>0</v>
      </c>
      <c r="Q767" s="19">
        <v>0</v>
      </c>
      <c r="R767" s="19">
        <v>51</v>
      </c>
      <c r="S767" s="19">
        <v>0</v>
      </c>
      <c r="T767" s="19">
        <v>0</v>
      </c>
      <c r="U767" s="19"/>
      <c r="V767" s="19"/>
      <c r="W767" s="19"/>
      <c r="X767" s="33">
        <f>IFERROR(1 -(Master1[[#This Row],[Avg Garment Scans per Delivery]]/Master1[[#This Row],[Garment Inventory]]), 0)</f>
        <v>0</v>
      </c>
      <c r="Y767" s="19"/>
      <c r="Z767" s="19"/>
      <c r="AA767" s="32">
        <f>_xlfn.XLOOKUP(Master1[[#This Row],[cu_id]], Revenue_Analysis[cuid], Revenue_Analysis[Q1 Low Deviation], 0)</f>
        <v>0</v>
      </c>
      <c r="AB767" s="32">
        <f>_xlfn.XLOOKUP(Master1[[#This Row],[cu_id]],Revenue_Analysis[cuid],Revenue_Analysis[Q1 High Deviation], 0)</f>
        <v>0</v>
      </c>
      <c r="AC767" s="32">
        <f>_xlfn.XLOOKUP(Master1[[#This Row],[cu_id]],Revenue_Analysis[cuid],Revenue_Analysis[Q2 Low Deviation], 0)</f>
        <v>0</v>
      </c>
      <c r="AD767" s="32">
        <f>_xlfn.XLOOKUP(Master1[[#This Row],[cu_id]],Revenue_Analysis[cuid],Revenue_Analysis[Q2 High Deviation], 0)</f>
        <v>0</v>
      </c>
      <c r="AE767" s="32">
        <f>_xlfn.XLOOKUP(Master1[[#This Row],[cu_id]],Revenue_Analysis[cuid],Revenue_Analysis[Q3 Low Deviation], 0)</f>
        <v>0</v>
      </c>
      <c r="AF767" s="32">
        <f>_xlfn.XLOOKUP(Master1[[#This Row],[cu_id]],Revenue_Analysis[cuid],Revenue_Analysis[Q3 High Deviation], 0)</f>
        <v>0</v>
      </c>
      <c r="AG767" s="32">
        <f>_xlfn.XLOOKUP(Master1[[#This Row],[cu_id]],Revenue_Analysis[cuid],Revenue_Analysis[Q4 Low Deviation], 0)</f>
        <v>0</v>
      </c>
      <c r="AH767" s="32">
        <f>_xlfn.XLOOKUP(Master1[[#This Row],[cu_id]],Revenue_Analysis[cuid],Revenue_Analysis[Q4 High Deviation], 0)</f>
        <v>0</v>
      </c>
      <c r="AI767" s="32">
        <f>_xlfn.XLOOKUP(Master1[[#This Row],[cu_id]],Revenue_Analysis[cuid],Revenue_Analysis[Q1 Average], 0)</f>
        <v>0</v>
      </c>
      <c r="AJ767" s="32">
        <f>_xlfn.XLOOKUP(Master1[[#This Row],[cu_id]],Revenue_Analysis[cuid],Revenue_Analysis[Q2 Average], 0)</f>
        <v>0</v>
      </c>
      <c r="AK767" s="32">
        <f>_xlfn.XLOOKUP(Master1[[#This Row],[cu_id]],Revenue_Analysis[cuid],Revenue_Analysis[Q3 Average], 0)</f>
        <v>0</v>
      </c>
      <c r="AL767" s="32">
        <f>_xlfn.XLOOKUP(Master1[[#This Row],[cu_id]],Revenue_Analysis[cuid],Revenue_Analysis[Q4 Average], 0)</f>
        <v>0</v>
      </c>
      <c r="AM767" s="40" t="s">
        <v>1</v>
      </c>
      <c r="AN767" s="40" t="s">
        <v>1</v>
      </c>
      <c r="AO767" s="40" t="s">
        <v>4592</v>
      </c>
      <c r="AP767" s="40" t="s">
        <v>4592</v>
      </c>
      <c r="AQ767" s="21" t="s">
        <v>0</v>
      </c>
      <c r="AR767" s="21"/>
      <c r="AS767" s="14">
        <f>IFERROR(_xlfn.XLOOKUP(Master1[[#This Row],[cu_id]],StopTimes[cu_ID],StopTimes[Average Stop Time]), 0)</f>
        <v>0</v>
      </c>
      <c r="AT767" s="14">
        <f>IF(Master1[[#This Row],[RSP StopTime Override]] &lt;&gt; "",Master1[[#This Row],[RSP StopTime Override]],IF(Master1[[#This Row],[Avg Stop Time Helper]] &lt;&gt; 0, Master1[[#This Row],[Avg Stop Time Helper]],Average_Stop_Time))</f>
        <v>7</v>
      </c>
      <c r="AU767" s="13">
        <v>7</v>
      </c>
    </row>
    <row r="768" spans="1:47" x14ac:dyDescent="0.3">
      <c r="A768" s="18" t="s">
        <v>3290</v>
      </c>
      <c r="B768" s="20">
        <v>51</v>
      </c>
      <c r="C768" s="20" t="s">
        <v>7</v>
      </c>
      <c r="D768" s="19">
        <v>99161</v>
      </c>
      <c r="E768" s="19" t="s">
        <v>6320</v>
      </c>
      <c r="F768" s="19" t="s">
        <v>6378</v>
      </c>
      <c r="G768" s="19" t="s">
        <v>6322</v>
      </c>
      <c r="H768" s="19" t="s">
        <v>5</v>
      </c>
      <c r="I768" s="19" t="s">
        <v>4977</v>
      </c>
      <c r="J768" s="19" t="s">
        <v>4</v>
      </c>
      <c r="K768" s="19" t="s">
        <v>6182</v>
      </c>
      <c r="L768" s="21" t="s">
        <v>16</v>
      </c>
      <c r="M768" s="20" t="s">
        <v>3</v>
      </c>
      <c r="N768" s="20" t="s">
        <v>2</v>
      </c>
      <c r="O768" s="20">
        <v>1</v>
      </c>
      <c r="P768" s="20">
        <v>0</v>
      </c>
      <c r="Q768" s="20">
        <v>0</v>
      </c>
      <c r="R768" s="20">
        <v>0</v>
      </c>
      <c r="S768" s="20">
        <v>0</v>
      </c>
      <c r="T768" s="20">
        <v>1</v>
      </c>
      <c r="U768" s="20">
        <v>17</v>
      </c>
      <c r="V768" s="30"/>
      <c r="W768" s="30"/>
      <c r="X768" s="33">
        <f>IFERROR(1 -(Master1[[#This Row],[Avg Garment Scans per Delivery]]/Master1[[#This Row],[Garment Inventory]]), 0)</f>
        <v>0</v>
      </c>
      <c r="Y768" s="30"/>
      <c r="Z768" s="30"/>
      <c r="AA768" s="32">
        <f>_xlfn.XLOOKUP(Master1[[#This Row],[cu_id]], Revenue_Analysis[cuid], Revenue_Analysis[Q1 Low Deviation], 0)</f>
        <v>86.238000000000099</v>
      </c>
      <c r="AB768" s="32">
        <f>_xlfn.XLOOKUP(Master1[[#This Row],[cu_id]],Revenue_Analysis[cuid],Revenue_Analysis[Q1 High Deviation], 0)</f>
        <v>2028.5419999999999</v>
      </c>
      <c r="AC768" s="32">
        <f>_xlfn.XLOOKUP(Master1[[#This Row],[cu_id]],Revenue_Analysis[cuid],Revenue_Analysis[Q2 Low Deviation], 0)</f>
        <v>353.32479999999998</v>
      </c>
      <c r="AD768" s="32">
        <f>_xlfn.XLOOKUP(Master1[[#This Row],[cu_id]],Revenue_Analysis[cuid],Revenue_Analysis[Q2 High Deviation], 0)</f>
        <v>634.48320000000001</v>
      </c>
      <c r="AE768" s="32">
        <f>_xlfn.XLOOKUP(Master1[[#This Row],[cu_id]],Revenue_Analysis[cuid],Revenue_Analysis[Q3 Low Deviation], 0)</f>
        <v>524.22</v>
      </c>
      <c r="AF768" s="32">
        <f>_xlfn.XLOOKUP(Master1[[#This Row],[cu_id]],Revenue_Analysis[cuid],Revenue_Analysis[Q3 High Deviation], 0)</f>
        <v>1043.76</v>
      </c>
      <c r="AG768" s="32">
        <f>_xlfn.XLOOKUP(Master1[[#This Row],[cu_id]],Revenue_Analysis[cuid],Revenue_Analysis[Q4 Low Deviation], 0)</f>
        <v>166.69479999999999</v>
      </c>
      <c r="AH768" s="32">
        <f>_xlfn.XLOOKUP(Master1[[#This Row],[cu_id]],Revenue_Analysis[cuid],Revenue_Analysis[Q4 High Deviation], 0)</f>
        <v>627.19719999999995</v>
      </c>
      <c r="AI768" s="32">
        <f>_xlfn.XLOOKUP(Master1[[#This Row],[cu_id]],Revenue_Analysis[cuid],Revenue_Analysis[Q1 Average], 0)</f>
        <v>1057.3900000000001</v>
      </c>
      <c r="AJ768" s="32">
        <f>_xlfn.XLOOKUP(Master1[[#This Row],[cu_id]],Revenue_Analysis[cuid],Revenue_Analysis[Q2 Average], 0)</f>
        <v>493.904</v>
      </c>
      <c r="AK768" s="32">
        <f>_xlfn.XLOOKUP(Master1[[#This Row],[cu_id]],Revenue_Analysis[cuid],Revenue_Analysis[Q3 Average], 0)</f>
        <v>783.99</v>
      </c>
      <c r="AL768" s="32">
        <f>_xlfn.XLOOKUP(Master1[[#This Row],[cu_id]],Revenue_Analysis[cuid],Revenue_Analysis[Q4 Average], 0)</f>
        <v>396.94600000000003</v>
      </c>
      <c r="AM768" s="34" t="s">
        <v>4592</v>
      </c>
      <c r="AN768" s="35" t="s">
        <v>4592</v>
      </c>
      <c r="AO768" s="35" t="s">
        <v>4592</v>
      </c>
      <c r="AP768" s="35" t="s">
        <v>4592</v>
      </c>
      <c r="AQ768" s="20" t="s">
        <v>0</v>
      </c>
      <c r="AR768" s="20"/>
      <c r="AS768" s="14">
        <f>IFERROR(_xlfn.XLOOKUP(Master1[[#This Row],[cu_id]],StopTimes[cu_ID],StopTimes[Average Stop Time]), 0)</f>
        <v>9.375E-2</v>
      </c>
      <c r="AT768" s="14">
        <f>IF(Master1[[#This Row],[RSP StopTime Override]] &lt;&gt; "",Master1[[#This Row],[RSP StopTime Override]],IF(Master1[[#This Row],[Avg Stop Time Helper]] &lt;&gt; 0, Master1[[#This Row],[Avg Stop Time Helper]],Average_Stop_Time))</f>
        <v>9.375E-2</v>
      </c>
      <c r="AU768" s="13"/>
    </row>
    <row r="769" spans="1:47" x14ac:dyDescent="0.3">
      <c r="A769" s="18" t="s">
        <v>3291</v>
      </c>
      <c r="B769" s="20">
        <v>50</v>
      </c>
      <c r="C769" s="20" t="s">
        <v>6</v>
      </c>
      <c r="D769" s="19">
        <v>99161</v>
      </c>
      <c r="E769" s="19" t="s">
        <v>5951</v>
      </c>
      <c r="F769" s="19" t="s">
        <v>5981</v>
      </c>
      <c r="G769" s="19" t="s">
        <v>5953</v>
      </c>
      <c r="H769" s="19" t="s">
        <v>5</v>
      </c>
      <c r="I769" s="19" t="s">
        <v>5182</v>
      </c>
      <c r="J769" s="19" t="s">
        <v>4</v>
      </c>
      <c r="K769" s="19" t="s">
        <v>5173</v>
      </c>
      <c r="L769" s="21" t="s">
        <v>16</v>
      </c>
      <c r="M769" s="20" t="s">
        <v>3</v>
      </c>
      <c r="N769" s="20" t="s">
        <v>2</v>
      </c>
      <c r="O769" s="20">
        <v>47</v>
      </c>
      <c r="P769" s="20">
        <v>0</v>
      </c>
      <c r="Q769" s="20">
        <v>0</v>
      </c>
      <c r="R769" s="20">
        <v>47</v>
      </c>
      <c r="S769" s="20">
        <v>0</v>
      </c>
      <c r="T769" s="20">
        <v>0</v>
      </c>
      <c r="U769" s="20">
        <v>1</v>
      </c>
      <c r="V769" s="30"/>
      <c r="W769" s="30"/>
      <c r="X769" s="33">
        <f>IFERROR(1 -(Master1[[#This Row],[Avg Garment Scans per Delivery]]/Master1[[#This Row],[Garment Inventory]]), 0)</f>
        <v>0</v>
      </c>
      <c r="Y769" s="30"/>
      <c r="Z769" s="30"/>
      <c r="AA769" s="32">
        <f>_xlfn.XLOOKUP(Master1[[#This Row],[cu_id]], Revenue_Analysis[cuid], Revenue_Analysis[Q1 Low Deviation], 0)</f>
        <v>0</v>
      </c>
      <c r="AB769" s="32">
        <f>_xlfn.XLOOKUP(Master1[[#This Row],[cu_id]],Revenue_Analysis[cuid],Revenue_Analysis[Q1 High Deviation], 0)</f>
        <v>0</v>
      </c>
      <c r="AC769" s="32">
        <f>_xlfn.XLOOKUP(Master1[[#This Row],[cu_id]],Revenue_Analysis[cuid],Revenue_Analysis[Q2 Low Deviation], 0)</f>
        <v>0</v>
      </c>
      <c r="AD769" s="32">
        <f>_xlfn.XLOOKUP(Master1[[#This Row],[cu_id]],Revenue_Analysis[cuid],Revenue_Analysis[Q2 High Deviation], 0)</f>
        <v>0</v>
      </c>
      <c r="AE769" s="32">
        <f>_xlfn.XLOOKUP(Master1[[#This Row],[cu_id]],Revenue_Analysis[cuid],Revenue_Analysis[Q3 Low Deviation], 0)</f>
        <v>0</v>
      </c>
      <c r="AF769" s="32">
        <f>_xlfn.XLOOKUP(Master1[[#This Row],[cu_id]],Revenue_Analysis[cuid],Revenue_Analysis[Q3 High Deviation], 0)</f>
        <v>0</v>
      </c>
      <c r="AG769" s="32">
        <f>_xlfn.XLOOKUP(Master1[[#This Row],[cu_id]],Revenue_Analysis[cuid],Revenue_Analysis[Q4 Low Deviation], 0)</f>
        <v>122.77</v>
      </c>
      <c r="AH769" s="32">
        <f>_xlfn.XLOOKUP(Master1[[#This Row],[cu_id]],Revenue_Analysis[cuid],Revenue_Analysis[Q4 High Deviation], 0)</f>
        <v>122.77</v>
      </c>
      <c r="AI769" s="32">
        <f>_xlfn.XLOOKUP(Master1[[#This Row],[cu_id]],Revenue_Analysis[cuid],Revenue_Analysis[Q1 Average], 0)</f>
        <v>0</v>
      </c>
      <c r="AJ769" s="32">
        <f>_xlfn.XLOOKUP(Master1[[#This Row],[cu_id]],Revenue_Analysis[cuid],Revenue_Analysis[Q2 Average], 0)</f>
        <v>0</v>
      </c>
      <c r="AK769" s="32">
        <f>_xlfn.XLOOKUP(Master1[[#This Row],[cu_id]],Revenue_Analysis[cuid],Revenue_Analysis[Q3 Average], 0)</f>
        <v>0</v>
      </c>
      <c r="AL769" s="32">
        <f>_xlfn.XLOOKUP(Master1[[#This Row],[cu_id]],Revenue_Analysis[cuid],Revenue_Analysis[Q4 Average], 0)</f>
        <v>122.77</v>
      </c>
      <c r="AM769" s="34">
        <v>0.25</v>
      </c>
      <c r="AN769" s="35">
        <v>0.5</v>
      </c>
      <c r="AO769" s="35" t="s">
        <v>4592</v>
      </c>
      <c r="AP769" s="35" t="s">
        <v>4592</v>
      </c>
      <c r="AQ769" s="20" t="s">
        <v>0</v>
      </c>
      <c r="AR769" s="20"/>
      <c r="AS769" s="14">
        <f>IFERROR(_xlfn.XLOOKUP(Master1[[#This Row],[cu_id]],StopTimes[cu_ID],StopTimes[Average Stop Time]), 0)</f>
        <v>0</v>
      </c>
      <c r="AT769" s="14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769" s="13">
        <v>3</v>
      </c>
    </row>
    <row r="770" spans="1:47" x14ac:dyDescent="0.3">
      <c r="A770" s="18" t="s">
        <v>3292</v>
      </c>
      <c r="B770" s="20">
        <v>52</v>
      </c>
      <c r="C770" s="20" t="s">
        <v>7</v>
      </c>
      <c r="D770" s="19">
        <v>99161</v>
      </c>
      <c r="E770" s="19" t="s">
        <v>6738</v>
      </c>
      <c r="F770" s="19" t="s">
        <v>6754</v>
      </c>
      <c r="G770" s="19" t="s">
        <v>6740</v>
      </c>
      <c r="H770" s="19" t="s">
        <v>5</v>
      </c>
      <c r="I770" s="19" t="s">
        <v>5059</v>
      </c>
      <c r="J770" s="19" t="s">
        <v>4</v>
      </c>
      <c r="K770" s="19" t="s">
        <v>5485</v>
      </c>
      <c r="L770" s="21" t="s">
        <v>16</v>
      </c>
      <c r="M770" s="20" t="s">
        <v>3</v>
      </c>
      <c r="N770" s="20" t="s">
        <v>2</v>
      </c>
      <c r="O770" s="20">
        <v>1</v>
      </c>
      <c r="P770" s="20">
        <v>0</v>
      </c>
      <c r="Q770" s="20">
        <v>0</v>
      </c>
      <c r="R770" s="20">
        <v>0</v>
      </c>
      <c r="S770" s="20">
        <v>0</v>
      </c>
      <c r="T770" s="20">
        <v>1</v>
      </c>
      <c r="U770" s="20">
        <v>2</v>
      </c>
      <c r="V770" s="30"/>
      <c r="W770" s="30"/>
      <c r="X770" s="33">
        <f>IFERROR(1 -(Master1[[#This Row],[Avg Garment Scans per Delivery]]/Master1[[#This Row],[Garment Inventory]]), 0)</f>
        <v>0</v>
      </c>
      <c r="Y770" s="30"/>
      <c r="Z770" s="30"/>
      <c r="AA770" s="32">
        <f>_xlfn.XLOOKUP(Master1[[#This Row],[cu_id]], Revenue_Analysis[cuid], Revenue_Analysis[Q1 Low Deviation], 0)</f>
        <v>0</v>
      </c>
      <c r="AB770" s="32">
        <f>_xlfn.XLOOKUP(Master1[[#This Row],[cu_id]],Revenue_Analysis[cuid],Revenue_Analysis[Q1 High Deviation], 0)</f>
        <v>0</v>
      </c>
      <c r="AC770" s="32">
        <f>_xlfn.XLOOKUP(Master1[[#This Row],[cu_id]],Revenue_Analysis[cuid],Revenue_Analysis[Q2 Low Deviation], 0)</f>
        <v>29.72</v>
      </c>
      <c r="AD770" s="32">
        <f>_xlfn.XLOOKUP(Master1[[#This Row],[cu_id]],Revenue_Analysis[cuid],Revenue_Analysis[Q2 High Deviation], 0)</f>
        <v>29.72</v>
      </c>
      <c r="AE770" s="32">
        <f>_xlfn.XLOOKUP(Master1[[#This Row],[cu_id]],Revenue_Analysis[cuid],Revenue_Analysis[Q3 Low Deviation], 0)</f>
        <v>0</v>
      </c>
      <c r="AF770" s="32">
        <f>_xlfn.XLOOKUP(Master1[[#This Row],[cu_id]],Revenue_Analysis[cuid],Revenue_Analysis[Q3 High Deviation], 0)</f>
        <v>0</v>
      </c>
      <c r="AG770" s="32">
        <f>_xlfn.XLOOKUP(Master1[[#This Row],[cu_id]],Revenue_Analysis[cuid],Revenue_Analysis[Q4 Low Deviation], 0)</f>
        <v>0</v>
      </c>
      <c r="AH770" s="32">
        <f>_xlfn.XLOOKUP(Master1[[#This Row],[cu_id]],Revenue_Analysis[cuid],Revenue_Analysis[Q4 High Deviation], 0)</f>
        <v>0</v>
      </c>
      <c r="AI770" s="32">
        <f>_xlfn.XLOOKUP(Master1[[#This Row],[cu_id]],Revenue_Analysis[cuid],Revenue_Analysis[Q1 Average], 0)</f>
        <v>0</v>
      </c>
      <c r="AJ770" s="32">
        <f>_xlfn.XLOOKUP(Master1[[#This Row],[cu_id]],Revenue_Analysis[cuid],Revenue_Analysis[Q2 Average], 0)</f>
        <v>29.72</v>
      </c>
      <c r="AK770" s="32">
        <f>_xlfn.XLOOKUP(Master1[[#This Row],[cu_id]],Revenue_Analysis[cuid],Revenue_Analysis[Q3 Average], 0)</f>
        <v>0</v>
      </c>
      <c r="AL770" s="32">
        <f>_xlfn.XLOOKUP(Master1[[#This Row],[cu_id]],Revenue_Analysis[cuid],Revenue_Analysis[Q4 Average], 0)</f>
        <v>0</v>
      </c>
      <c r="AM770" s="34">
        <v>0.25</v>
      </c>
      <c r="AN770" s="35">
        <v>0.70833333333333337</v>
      </c>
      <c r="AO770" s="35" t="s">
        <v>4592</v>
      </c>
      <c r="AP770" s="35" t="s">
        <v>4592</v>
      </c>
      <c r="AQ770" s="20" t="s">
        <v>0</v>
      </c>
      <c r="AR770" s="20"/>
      <c r="AS770" s="14">
        <f>IFERROR(_xlfn.XLOOKUP(Master1[[#This Row],[cu_id]],StopTimes[cu_ID],StopTimes[Average Stop Time]), 0)</f>
        <v>0</v>
      </c>
      <c r="AT770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770" s="13"/>
    </row>
    <row r="771" spans="1:47" x14ac:dyDescent="0.3">
      <c r="A771" s="18" t="s">
        <v>3293</v>
      </c>
      <c r="B771" s="20">
        <v>56</v>
      </c>
      <c r="C771" s="20" t="s">
        <v>14</v>
      </c>
      <c r="D771" s="19">
        <v>99161</v>
      </c>
      <c r="E771" s="19" t="s">
        <v>7078</v>
      </c>
      <c r="F771" s="19" t="s">
        <v>7099</v>
      </c>
      <c r="G771" s="19" t="s">
        <v>7080</v>
      </c>
      <c r="H771" s="19" t="s">
        <v>5</v>
      </c>
      <c r="I771" s="19" t="s">
        <v>7081</v>
      </c>
      <c r="J771" s="19" t="s">
        <v>4</v>
      </c>
      <c r="K771" s="19" t="s">
        <v>7082</v>
      </c>
      <c r="L771" s="21" t="s">
        <v>16</v>
      </c>
      <c r="M771" s="20" t="s">
        <v>3</v>
      </c>
      <c r="N771" s="20" t="s">
        <v>2</v>
      </c>
      <c r="O771" s="20">
        <v>1</v>
      </c>
      <c r="P771" s="20">
        <v>0</v>
      </c>
      <c r="Q771" s="20">
        <v>0</v>
      </c>
      <c r="R771" s="20">
        <v>0</v>
      </c>
      <c r="S771" s="20">
        <v>1</v>
      </c>
      <c r="T771" s="20">
        <v>0</v>
      </c>
      <c r="U771" s="20">
        <v>2</v>
      </c>
      <c r="V771" s="30"/>
      <c r="W771" s="30"/>
      <c r="X771" s="33">
        <f>IFERROR(1 -(Master1[[#This Row],[Avg Garment Scans per Delivery]]/Master1[[#This Row],[Garment Inventory]]), 0)</f>
        <v>0</v>
      </c>
      <c r="Y771" s="30"/>
      <c r="Z771" s="30"/>
      <c r="AA771" s="32">
        <f>_xlfn.XLOOKUP(Master1[[#This Row],[cu_id]], Revenue_Analysis[cuid], Revenue_Analysis[Q1 Low Deviation], 0)</f>
        <v>38.51</v>
      </c>
      <c r="AB771" s="32">
        <f>_xlfn.XLOOKUP(Master1[[#This Row],[cu_id]],Revenue_Analysis[cuid],Revenue_Analysis[Q1 High Deviation], 0)</f>
        <v>38.51</v>
      </c>
      <c r="AC771" s="32">
        <f>_xlfn.XLOOKUP(Master1[[#This Row],[cu_id]],Revenue_Analysis[cuid],Revenue_Analysis[Q2 Low Deviation], 0)</f>
        <v>49.52</v>
      </c>
      <c r="AD771" s="32">
        <f>_xlfn.XLOOKUP(Master1[[#This Row],[cu_id]],Revenue_Analysis[cuid],Revenue_Analysis[Q2 High Deviation], 0)</f>
        <v>49.52</v>
      </c>
      <c r="AE771" s="32">
        <f>_xlfn.XLOOKUP(Master1[[#This Row],[cu_id]],Revenue_Analysis[cuid],Revenue_Analysis[Q3 Low Deviation], 0)</f>
        <v>70.31</v>
      </c>
      <c r="AF771" s="32">
        <f>_xlfn.XLOOKUP(Master1[[#This Row],[cu_id]],Revenue_Analysis[cuid],Revenue_Analysis[Q3 High Deviation], 0)</f>
        <v>70.31</v>
      </c>
      <c r="AG771" s="32">
        <f>_xlfn.XLOOKUP(Master1[[#This Row],[cu_id]],Revenue_Analysis[cuid],Revenue_Analysis[Q4 Low Deviation], 0)</f>
        <v>14</v>
      </c>
      <c r="AH771" s="32">
        <f>_xlfn.XLOOKUP(Master1[[#This Row],[cu_id]],Revenue_Analysis[cuid],Revenue_Analysis[Q4 High Deviation], 0)</f>
        <v>14</v>
      </c>
      <c r="AI771" s="32">
        <f>_xlfn.XLOOKUP(Master1[[#This Row],[cu_id]],Revenue_Analysis[cuid],Revenue_Analysis[Q1 Average], 0)</f>
        <v>38.51</v>
      </c>
      <c r="AJ771" s="32">
        <f>_xlfn.XLOOKUP(Master1[[#This Row],[cu_id]],Revenue_Analysis[cuid],Revenue_Analysis[Q2 Average], 0)</f>
        <v>49.52</v>
      </c>
      <c r="AK771" s="32">
        <f>_xlfn.XLOOKUP(Master1[[#This Row],[cu_id]],Revenue_Analysis[cuid],Revenue_Analysis[Q3 Average], 0)</f>
        <v>70.31</v>
      </c>
      <c r="AL771" s="32">
        <f>_xlfn.XLOOKUP(Master1[[#This Row],[cu_id]],Revenue_Analysis[cuid],Revenue_Analysis[Q4 Average], 0)</f>
        <v>14</v>
      </c>
      <c r="AM771" s="34">
        <v>0.20833333333333334</v>
      </c>
      <c r="AN771" s="35">
        <v>0.70833333333333337</v>
      </c>
      <c r="AO771" s="35" t="s">
        <v>4592</v>
      </c>
      <c r="AP771" s="35" t="s">
        <v>4592</v>
      </c>
      <c r="AQ771" s="20" t="s">
        <v>0</v>
      </c>
      <c r="AR771" s="20"/>
      <c r="AS771" s="14">
        <f>IFERROR(_xlfn.XLOOKUP(Master1[[#This Row],[cu_id]],StopTimes[cu_ID],StopTimes[Average Stop Time]), 0)</f>
        <v>0</v>
      </c>
      <c r="AT771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771" s="13"/>
    </row>
    <row r="772" spans="1:47" x14ac:dyDescent="0.3">
      <c r="A772" s="18" t="s">
        <v>3294</v>
      </c>
      <c r="B772" s="20">
        <v>50</v>
      </c>
      <c r="C772" s="20" t="s">
        <v>6</v>
      </c>
      <c r="D772" s="19">
        <v>99161</v>
      </c>
      <c r="E772" s="19" t="s">
        <v>5947</v>
      </c>
      <c r="F772" s="19" t="s">
        <v>5982</v>
      </c>
      <c r="G772" s="19" t="s">
        <v>5949</v>
      </c>
      <c r="H772" s="19" t="s">
        <v>5</v>
      </c>
      <c r="I772" s="19" t="s">
        <v>5950</v>
      </c>
      <c r="J772" s="19" t="s">
        <v>4</v>
      </c>
      <c r="K772" s="19" t="s">
        <v>5173</v>
      </c>
      <c r="L772" s="21" t="s">
        <v>16</v>
      </c>
      <c r="M772" s="20" t="s">
        <v>3</v>
      </c>
      <c r="N772" s="20" t="s">
        <v>2</v>
      </c>
      <c r="O772" s="20">
        <v>1</v>
      </c>
      <c r="P772" s="20">
        <v>0</v>
      </c>
      <c r="Q772" s="20">
        <v>0</v>
      </c>
      <c r="R772" s="20">
        <v>1</v>
      </c>
      <c r="S772" s="20">
        <v>0</v>
      </c>
      <c r="T772" s="20">
        <v>0</v>
      </c>
      <c r="U772" s="20">
        <v>1</v>
      </c>
      <c r="V772" s="30"/>
      <c r="W772" s="30"/>
      <c r="X772" s="33">
        <f>IFERROR(1 -(Master1[[#This Row],[Avg Garment Scans per Delivery]]/Master1[[#This Row],[Garment Inventory]]), 0)</f>
        <v>0</v>
      </c>
      <c r="Y772" s="30"/>
      <c r="Z772" s="30"/>
      <c r="AA772" s="32">
        <f>_xlfn.XLOOKUP(Master1[[#This Row],[cu_id]], Revenue_Analysis[cuid], Revenue_Analysis[Q1 Low Deviation], 0)</f>
        <v>58.09</v>
      </c>
      <c r="AB772" s="32">
        <f>_xlfn.XLOOKUP(Master1[[#This Row],[cu_id]],Revenue_Analysis[cuid],Revenue_Analysis[Q1 High Deviation], 0)</f>
        <v>58.09</v>
      </c>
      <c r="AC772" s="32">
        <f>_xlfn.XLOOKUP(Master1[[#This Row],[cu_id]],Revenue_Analysis[cuid],Revenue_Analysis[Q2 Low Deviation], 0)</f>
        <v>41.84</v>
      </c>
      <c r="AD772" s="32">
        <f>_xlfn.XLOOKUP(Master1[[#This Row],[cu_id]],Revenue_Analysis[cuid],Revenue_Analysis[Q2 High Deviation], 0)</f>
        <v>41.84</v>
      </c>
      <c r="AE772" s="32">
        <f>_xlfn.XLOOKUP(Master1[[#This Row],[cu_id]],Revenue_Analysis[cuid],Revenue_Analysis[Q3 Low Deviation], 0)</f>
        <v>0</v>
      </c>
      <c r="AF772" s="32">
        <f>_xlfn.XLOOKUP(Master1[[#This Row],[cu_id]],Revenue_Analysis[cuid],Revenue_Analysis[Q3 High Deviation], 0)</f>
        <v>0</v>
      </c>
      <c r="AG772" s="32">
        <f>_xlfn.XLOOKUP(Master1[[#This Row],[cu_id]],Revenue_Analysis[cuid],Revenue_Analysis[Q4 Low Deviation], 0)</f>
        <v>0</v>
      </c>
      <c r="AH772" s="32">
        <f>_xlfn.XLOOKUP(Master1[[#This Row],[cu_id]],Revenue_Analysis[cuid],Revenue_Analysis[Q4 High Deviation], 0)</f>
        <v>0</v>
      </c>
      <c r="AI772" s="32">
        <f>_xlfn.XLOOKUP(Master1[[#This Row],[cu_id]],Revenue_Analysis[cuid],Revenue_Analysis[Q1 Average], 0)</f>
        <v>58.09</v>
      </c>
      <c r="AJ772" s="32">
        <f>_xlfn.XLOOKUP(Master1[[#This Row],[cu_id]],Revenue_Analysis[cuid],Revenue_Analysis[Q2 Average], 0)</f>
        <v>41.84</v>
      </c>
      <c r="AK772" s="32">
        <f>_xlfn.XLOOKUP(Master1[[#This Row],[cu_id]],Revenue_Analysis[cuid],Revenue_Analysis[Q3 Average], 0)</f>
        <v>0</v>
      </c>
      <c r="AL772" s="32">
        <f>_xlfn.XLOOKUP(Master1[[#This Row],[cu_id]],Revenue_Analysis[cuid],Revenue_Analysis[Q4 Average], 0)</f>
        <v>0</v>
      </c>
      <c r="AM772" s="34">
        <v>0.25</v>
      </c>
      <c r="AN772" s="35">
        <v>0.5</v>
      </c>
      <c r="AO772" s="35" t="s">
        <v>4592</v>
      </c>
      <c r="AP772" s="35" t="s">
        <v>4592</v>
      </c>
      <c r="AQ772" s="20" t="s">
        <v>0</v>
      </c>
      <c r="AR772" s="20"/>
      <c r="AS772" s="14">
        <f>IFERROR(_xlfn.XLOOKUP(Master1[[#This Row],[cu_id]],StopTimes[cu_ID],StopTimes[Average Stop Time]), 0)</f>
        <v>0.15</v>
      </c>
      <c r="AT772" s="14">
        <f>IF(Master1[[#This Row],[RSP StopTime Override]] &lt;&gt; "",Master1[[#This Row],[RSP StopTime Override]],IF(Master1[[#This Row],[Avg Stop Time Helper]] &lt;&gt; 0, Master1[[#This Row],[Avg Stop Time Helper]],Average_Stop_Time))</f>
        <v>7</v>
      </c>
      <c r="AU772" s="13">
        <v>7</v>
      </c>
    </row>
    <row r="773" spans="1:47" x14ac:dyDescent="0.3">
      <c r="A773" s="18" t="s">
        <v>3295</v>
      </c>
      <c r="B773" s="20">
        <v>12</v>
      </c>
      <c r="C773" s="20" t="s">
        <v>7</v>
      </c>
      <c r="D773" s="19">
        <v>99161</v>
      </c>
      <c r="E773" s="19" t="s">
        <v>5251</v>
      </c>
      <c r="F773" s="19" t="s">
        <v>5265</v>
      </c>
      <c r="G773" s="19" t="s">
        <v>5253</v>
      </c>
      <c r="H773" s="19" t="s">
        <v>5</v>
      </c>
      <c r="I773" s="19" t="s">
        <v>5254</v>
      </c>
      <c r="J773" s="19" t="s">
        <v>4</v>
      </c>
      <c r="K773" s="19" t="s">
        <v>5064</v>
      </c>
      <c r="L773" s="21" t="s">
        <v>16</v>
      </c>
      <c r="M773" s="20" t="s">
        <v>3</v>
      </c>
      <c r="N773" s="20" t="s">
        <v>2</v>
      </c>
      <c r="O773" s="20">
        <v>1</v>
      </c>
      <c r="P773" s="20">
        <v>0</v>
      </c>
      <c r="Q773" s="20">
        <v>0</v>
      </c>
      <c r="R773" s="20">
        <v>0</v>
      </c>
      <c r="S773" s="20">
        <v>0</v>
      </c>
      <c r="T773" s="20">
        <v>1</v>
      </c>
      <c r="U773" s="20">
        <v>1</v>
      </c>
      <c r="V773" s="30"/>
      <c r="W773" s="30"/>
      <c r="X773" s="33">
        <f>IFERROR(1 -(Master1[[#This Row],[Avg Garment Scans per Delivery]]/Master1[[#This Row],[Garment Inventory]]), 0)</f>
        <v>0</v>
      </c>
      <c r="Y773" s="30"/>
      <c r="Z773" s="30"/>
      <c r="AA773" s="32">
        <f>_xlfn.XLOOKUP(Master1[[#This Row],[cu_id]], Revenue_Analysis[cuid], Revenue_Analysis[Q1 Low Deviation], 0)</f>
        <v>201.43</v>
      </c>
      <c r="AB773" s="32">
        <f>_xlfn.XLOOKUP(Master1[[#This Row],[cu_id]],Revenue_Analysis[cuid],Revenue_Analysis[Q1 High Deviation], 0)</f>
        <v>201.43</v>
      </c>
      <c r="AC773" s="32">
        <f>_xlfn.XLOOKUP(Master1[[#This Row],[cu_id]],Revenue_Analysis[cuid],Revenue_Analysis[Q2 Low Deviation], 0)</f>
        <v>0</v>
      </c>
      <c r="AD773" s="32">
        <f>_xlfn.XLOOKUP(Master1[[#This Row],[cu_id]],Revenue_Analysis[cuid],Revenue_Analysis[Q2 High Deviation], 0)</f>
        <v>0</v>
      </c>
      <c r="AE773" s="32">
        <f>_xlfn.XLOOKUP(Master1[[#This Row],[cu_id]],Revenue_Analysis[cuid],Revenue_Analysis[Q3 Low Deviation], 0)</f>
        <v>0</v>
      </c>
      <c r="AF773" s="32">
        <f>_xlfn.XLOOKUP(Master1[[#This Row],[cu_id]],Revenue_Analysis[cuid],Revenue_Analysis[Q3 High Deviation], 0)</f>
        <v>0</v>
      </c>
      <c r="AG773" s="32">
        <f>_xlfn.XLOOKUP(Master1[[#This Row],[cu_id]],Revenue_Analysis[cuid],Revenue_Analysis[Q4 Low Deviation], 0)</f>
        <v>0</v>
      </c>
      <c r="AH773" s="32">
        <f>_xlfn.XLOOKUP(Master1[[#This Row],[cu_id]],Revenue_Analysis[cuid],Revenue_Analysis[Q4 High Deviation], 0)</f>
        <v>0</v>
      </c>
      <c r="AI773" s="32">
        <f>_xlfn.XLOOKUP(Master1[[#This Row],[cu_id]],Revenue_Analysis[cuid],Revenue_Analysis[Q1 Average], 0)</f>
        <v>201.43</v>
      </c>
      <c r="AJ773" s="32">
        <f>_xlfn.XLOOKUP(Master1[[#This Row],[cu_id]],Revenue_Analysis[cuid],Revenue_Analysis[Q2 Average], 0)</f>
        <v>0</v>
      </c>
      <c r="AK773" s="32">
        <f>_xlfn.XLOOKUP(Master1[[#This Row],[cu_id]],Revenue_Analysis[cuid],Revenue_Analysis[Q3 Average], 0)</f>
        <v>0</v>
      </c>
      <c r="AL773" s="32">
        <f>_xlfn.XLOOKUP(Master1[[#This Row],[cu_id]],Revenue_Analysis[cuid],Revenue_Analysis[Q4 Average], 0)</f>
        <v>0</v>
      </c>
      <c r="AM773" s="34">
        <v>0.25</v>
      </c>
      <c r="AN773" s="35">
        <v>0</v>
      </c>
      <c r="AO773" s="35" t="s">
        <v>4592</v>
      </c>
      <c r="AP773" s="35" t="s">
        <v>4592</v>
      </c>
      <c r="AQ773" s="20" t="s">
        <v>32</v>
      </c>
      <c r="AR773" s="20"/>
      <c r="AS773" s="14">
        <f>IFERROR(_xlfn.XLOOKUP(Master1[[#This Row],[cu_id]],StopTimes[cu_ID],StopTimes[Average Stop Time]), 0)</f>
        <v>0</v>
      </c>
      <c r="AT773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773" s="13"/>
    </row>
    <row r="774" spans="1:47" x14ac:dyDescent="0.3">
      <c r="A774" s="18" t="s">
        <v>3296</v>
      </c>
      <c r="B774" s="20">
        <v>50</v>
      </c>
      <c r="C774" s="20" t="s">
        <v>6</v>
      </c>
      <c r="D774" s="19">
        <v>99161</v>
      </c>
      <c r="E774" s="19" t="s">
        <v>106</v>
      </c>
      <c r="F774" s="19" t="s">
        <v>5983</v>
      </c>
      <c r="G774" s="19" t="s">
        <v>5937</v>
      </c>
      <c r="H774" s="19" t="s">
        <v>5</v>
      </c>
      <c r="I774" s="19" t="s">
        <v>5934</v>
      </c>
      <c r="J774" s="19" t="s">
        <v>4</v>
      </c>
      <c r="K774" s="19" t="s">
        <v>5024</v>
      </c>
      <c r="L774" s="21" t="s">
        <v>16</v>
      </c>
      <c r="M774" s="20" t="s">
        <v>3</v>
      </c>
      <c r="N774" s="20" t="s">
        <v>2</v>
      </c>
      <c r="O774" s="20">
        <v>25</v>
      </c>
      <c r="P774" s="20">
        <v>0</v>
      </c>
      <c r="Q774" s="20">
        <v>0</v>
      </c>
      <c r="R774" s="20">
        <v>25</v>
      </c>
      <c r="S774" s="20">
        <v>0</v>
      </c>
      <c r="T774" s="20">
        <v>0</v>
      </c>
      <c r="U774" s="20">
        <v>3</v>
      </c>
      <c r="V774" s="30"/>
      <c r="W774" s="30"/>
      <c r="X774" s="33">
        <f>IFERROR(1 -(Master1[[#This Row],[Avg Garment Scans per Delivery]]/Master1[[#This Row],[Garment Inventory]]), 0)</f>
        <v>0</v>
      </c>
      <c r="Y774" s="30"/>
      <c r="Z774" s="30"/>
      <c r="AA774" s="32">
        <f>_xlfn.XLOOKUP(Master1[[#This Row],[cu_id]], Revenue_Analysis[cuid], Revenue_Analysis[Q1 Low Deviation], 0)</f>
        <v>119.98</v>
      </c>
      <c r="AB774" s="32">
        <f>_xlfn.XLOOKUP(Master1[[#This Row],[cu_id]],Revenue_Analysis[cuid],Revenue_Analysis[Q1 High Deviation], 0)</f>
        <v>119.98</v>
      </c>
      <c r="AC774" s="32">
        <f>_xlfn.XLOOKUP(Master1[[#This Row],[cu_id]],Revenue_Analysis[cuid],Revenue_Analysis[Q2 Low Deviation], 0)</f>
        <v>59.43</v>
      </c>
      <c r="AD774" s="32">
        <f>_xlfn.XLOOKUP(Master1[[#This Row],[cu_id]],Revenue_Analysis[cuid],Revenue_Analysis[Q2 High Deviation], 0)</f>
        <v>59.43</v>
      </c>
      <c r="AE774" s="32">
        <f>_xlfn.XLOOKUP(Master1[[#This Row],[cu_id]],Revenue_Analysis[cuid],Revenue_Analysis[Q3 Low Deviation], 0)</f>
        <v>67.72</v>
      </c>
      <c r="AF774" s="32">
        <f>_xlfn.XLOOKUP(Master1[[#This Row],[cu_id]],Revenue_Analysis[cuid],Revenue_Analysis[Q3 High Deviation], 0)</f>
        <v>142.15</v>
      </c>
      <c r="AG774" s="32">
        <f>_xlfn.XLOOKUP(Master1[[#This Row],[cu_id]],Revenue_Analysis[cuid],Revenue_Analysis[Q4 Low Deviation], 0)</f>
        <v>0</v>
      </c>
      <c r="AH774" s="32">
        <f>_xlfn.XLOOKUP(Master1[[#This Row],[cu_id]],Revenue_Analysis[cuid],Revenue_Analysis[Q4 High Deviation], 0)</f>
        <v>0</v>
      </c>
      <c r="AI774" s="32">
        <f>_xlfn.XLOOKUP(Master1[[#This Row],[cu_id]],Revenue_Analysis[cuid],Revenue_Analysis[Q1 Average], 0)</f>
        <v>119.98</v>
      </c>
      <c r="AJ774" s="32">
        <f>_xlfn.XLOOKUP(Master1[[#This Row],[cu_id]],Revenue_Analysis[cuid],Revenue_Analysis[Q2 Average], 0)</f>
        <v>59.43</v>
      </c>
      <c r="AK774" s="32">
        <f>_xlfn.XLOOKUP(Master1[[#This Row],[cu_id]],Revenue_Analysis[cuid],Revenue_Analysis[Q3 Average], 0)</f>
        <v>104.935</v>
      </c>
      <c r="AL774" s="32">
        <f>_xlfn.XLOOKUP(Master1[[#This Row],[cu_id]],Revenue_Analysis[cuid],Revenue_Analysis[Q4 Average], 0)</f>
        <v>0</v>
      </c>
      <c r="AM774" s="34">
        <v>0.25</v>
      </c>
      <c r="AN774" s="35">
        <v>0.5</v>
      </c>
      <c r="AO774" s="35" t="s">
        <v>4592</v>
      </c>
      <c r="AP774" s="35" t="s">
        <v>4592</v>
      </c>
      <c r="AQ774" s="20" t="s">
        <v>0</v>
      </c>
      <c r="AR774" s="20"/>
      <c r="AS774" s="14">
        <f>IFERROR(_xlfn.XLOOKUP(Master1[[#This Row],[cu_id]],StopTimes[cu_ID],StopTimes[Average Stop Time]), 0)</f>
        <v>0</v>
      </c>
      <c r="AT774" s="14">
        <f>IF(Master1[[#This Row],[RSP StopTime Override]] &lt;&gt; "",Master1[[#This Row],[RSP StopTime Override]],IF(Master1[[#This Row],[Avg Stop Time Helper]] &lt;&gt; 0, Master1[[#This Row],[Avg Stop Time Helper]],Average_Stop_Time))</f>
        <v>7</v>
      </c>
      <c r="AU774" s="13">
        <v>7</v>
      </c>
    </row>
    <row r="775" spans="1:47" x14ac:dyDescent="0.3">
      <c r="A775" s="39" t="s">
        <v>3297</v>
      </c>
      <c r="B775" s="21">
        <v>52</v>
      </c>
      <c r="C775" s="21" t="s">
        <v>7</v>
      </c>
      <c r="D775" s="19">
        <v>99161</v>
      </c>
      <c r="E775" s="19" t="s">
        <v>6747</v>
      </c>
      <c r="F775" s="19" t="s">
        <v>6755</v>
      </c>
      <c r="G775" s="19" t="s">
        <v>6749</v>
      </c>
      <c r="H775" s="19" t="s">
        <v>5</v>
      </c>
      <c r="I775" s="19" t="s">
        <v>6756</v>
      </c>
      <c r="J775" s="19" t="s">
        <v>4</v>
      </c>
      <c r="K775" s="19" t="s">
        <v>5485</v>
      </c>
      <c r="L775" s="21" t="s">
        <v>16</v>
      </c>
      <c r="M775" s="19" t="s">
        <v>3</v>
      </c>
      <c r="N775" s="19" t="s">
        <v>2</v>
      </c>
      <c r="O775" s="19">
        <v>1</v>
      </c>
      <c r="P775" s="19">
        <v>0</v>
      </c>
      <c r="Q775" s="19">
        <v>0</v>
      </c>
      <c r="R775" s="19">
        <v>0</v>
      </c>
      <c r="S775" s="19">
        <v>0</v>
      </c>
      <c r="T775" s="19">
        <v>1</v>
      </c>
      <c r="U775" s="19">
        <v>1</v>
      </c>
      <c r="V775" s="19"/>
      <c r="W775" s="19"/>
      <c r="X775" s="33">
        <f>IFERROR(1 -(Master1[[#This Row],[Avg Garment Scans per Delivery]]/Master1[[#This Row],[Garment Inventory]]), 0)</f>
        <v>0</v>
      </c>
      <c r="Y775" s="19"/>
      <c r="Z775" s="19"/>
      <c r="AA775" s="32">
        <f>_xlfn.XLOOKUP(Master1[[#This Row],[cu_id]], Revenue_Analysis[cuid], Revenue_Analysis[Q1 Low Deviation], 0)</f>
        <v>0</v>
      </c>
      <c r="AB775" s="32">
        <f>_xlfn.XLOOKUP(Master1[[#This Row],[cu_id]],Revenue_Analysis[cuid],Revenue_Analysis[Q1 High Deviation], 0)</f>
        <v>0</v>
      </c>
      <c r="AC775" s="32">
        <f>_xlfn.XLOOKUP(Master1[[#This Row],[cu_id]],Revenue_Analysis[cuid],Revenue_Analysis[Q2 Low Deviation], 0)</f>
        <v>48.44</v>
      </c>
      <c r="AD775" s="32">
        <f>_xlfn.XLOOKUP(Master1[[#This Row],[cu_id]],Revenue_Analysis[cuid],Revenue_Analysis[Q2 High Deviation], 0)</f>
        <v>48.44</v>
      </c>
      <c r="AE775" s="32">
        <f>_xlfn.XLOOKUP(Master1[[#This Row],[cu_id]],Revenue_Analysis[cuid],Revenue_Analysis[Q3 Low Deviation], 0)</f>
        <v>0</v>
      </c>
      <c r="AF775" s="32">
        <f>_xlfn.XLOOKUP(Master1[[#This Row],[cu_id]],Revenue_Analysis[cuid],Revenue_Analysis[Q3 High Deviation], 0)</f>
        <v>0</v>
      </c>
      <c r="AG775" s="32">
        <f>_xlfn.XLOOKUP(Master1[[#This Row],[cu_id]],Revenue_Analysis[cuid],Revenue_Analysis[Q4 Low Deviation], 0)</f>
        <v>0</v>
      </c>
      <c r="AH775" s="32">
        <f>_xlfn.XLOOKUP(Master1[[#This Row],[cu_id]],Revenue_Analysis[cuid],Revenue_Analysis[Q4 High Deviation], 0)</f>
        <v>0</v>
      </c>
      <c r="AI775" s="32">
        <f>_xlfn.XLOOKUP(Master1[[#This Row],[cu_id]],Revenue_Analysis[cuid],Revenue_Analysis[Q1 Average], 0)</f>
        <v>0</v>
      </c>
      <c r="AJ775" s="32">
        <f>_xlfn.XLOOKUP(Master1[[#This Row],[cu_id]],Revenue_Analysis[cuid],Revenue_Analysis[Q2 Average], 0)</f>
        <v>48.44</v>
      </c>
      <c r="AK775" s="32">
        <f>_xlfn.XLOOKUP(Master1[[#This Row],[cu_id]],Revenue_Analysis[cuid],Revenue_Analysis[Q3 Average], 0)</f>
        <v>0</v>
      </c>
      <c r="AL775" s="32">
        <f>_xlfn.XLOOKUP(Master1[[#This Row],[cu_id]],Revenue_Analysis[cuid],Revenue_Analysis[Q4 Average], 0)</f>
        <v>0</v>
      </c>
      <c r="AM775" s="40">
        <v>0.25</v>
      </c>
      <c r="AN775" s="35">
        <v>0.70833333333333337</v>
      </c>
      <c r="AO775" s="40" t="s">
        <v>4592</v>
      </c>
      <c r="AP775" s="40" t="s">
        <v>4592</v>
      </c>
      <c r="AQ775" s="21" t="s">
        <v>0</v>
      </c>
      <c r="AR775" s="21"/>
      <c r="AS775" s="14">
        <f>IFERROR(_xlfn.XLOOKUP(Master1[[#This Row],[cu_id]],StopTimes[cu_ID],StopTimes[Average Stop Time]), 0)</f>
        <v>0</v>
      </c>
      <c r="AT775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775" s="13"/>
    </row>
    <row r="776" spans="1:47" x14ac:dyDescent="0.3">
      <c r="A776" s="18" t="s">
        <v>3298</v>
      </c>
      <c r="B776" s="20">
        <v>51</v>
      </c>
      <c r="C776" s="20" t="s">
        <v>7</v>
      </c>
      <c r="D776" s="19">
        <v>99161</v>
      </c>
      <c r="E776" s="19" t="s">
        <v>5039</v>
      </c>
      <c r="F776" s="19" t="s">
        <v>6379</v>
      </c>
      <c r="G776" s="19" t="s">
        <v>6204</v>
      </c>
      <c r="H776" s="19" t="s">
        <v>5</v>
      </c>
      <c r="I776" s="19" t="s">
        <v>6205</v>
      </c>
      <c r="J776" s="19" t="s">
        <v>4</v>
      </c>
      <c r="K776" s="19" t="s">
        <v>5024</v>
      </c>
      <c r="L776" s="21" t="s">
        <v>16</v>
      </c>
      <c r="M776" s="20" t="s">
        <v>3</v>
      </c>
      <c r="N776" s="20" t="s">
        <v>2</v>
      </c>
      <c r="O776" s="20">
        <v>1</v>
      </c>
      <c r="P776" s="20">
        <v>0</v>
      </c>
      <c r="Q776" s="20">
        <v>0</v>
      </c>
      <c r="R776" s="20">
        <v>0</v>
      </c>
      <c r="S776" s="20">
        <v>0</v>
      </c>
      <c r="T776" s="20">
        <v>1</v>
      </c>
      <c r="U776" s="20">
        <v>3</v>
      </c>
      <c r="V776" s="30"/>
      <c r="W776" s="30"/>
      <c r="X776" s="33">
        <f>IFERROR(1 -(Master1[[#This Row],[Avg Garment Scans per Delivery]]/Master1[[#This Row],[Garment Inventory]]), 0)</f>
        <v>0</v>
      </c>
      <c r="Y776" s="30"/>
      <c r="Z776" s="30"/>
      <c r="AA776" s="32">
        <f>_xlfn.XLOOKUP(Master1[[#This Row],[cu_id]], Revenue_Analysis[cuid], Revenue_Analysis[Q1 Low Deviation], 0)</f>
        <v>46.76</v>
      </c>
      <c r="AB776" s="32">
        <f>_xlfn.XLOOKUP(Master1[[#This Row],[cu_id]],Revenue_Analysis[cuid],Revenue_Analysis[Q1 High Deviation], 0)</f>
        <v>46.76</v>
      </c>
      <c r="AC776" s="32">
        <f>_xlfn.XLOOKUP(Master1[[#This Row],[cu_id]],Revenue_Analysis[cuid],Revenue_Analysis[Q2 Low Deviation], 0)</f>
        <v>0</v>
      </c>
      <c r="AD776" s="32">
        <f>_xlfn.XLOOKUP(Master1[[#This Row],[cu_id]],Revenue_Analysis[cuid],Revenue_Analysis[Q2 High Deviation], 0)</f>
        <v>0</v>
      </c>
      <c r="AE776" s="32">
        <f>_xlfn.XLOOKUP(Master1[[#This Row],[cu_id]],Revenue_Analysis[cuid],Revenue_Analysis[Q3 Low Deviation], 0)</f>
        <v>0</v>
      </c>
      <c r="AF776" s="32">
        <f>_xlfn.XLOOKUP(Master1[[#This Row],[cu_id]],Revenue_Analysis[cuid],Revenue_Analysis[Q3 High Deviation], 0)</f>
        <v>0</v>
      </c>
      <c r="AG776" s="32">
        <f>_xlfn.XLOOKUP(Master1[[#This Row],[cu_id]],Revenue_Analysis[cuid],Revenue_Analysis[Q4 Low Deviation], 0)</f>
        <v>33.03</v>
      </c>
      <c r="AH776" s="32">
        <f>_xlfn.XLOOKUP(Master1[[#This Row],[cu_id]],Revenue_Analysis[cuid],Revenue_Analysis[Q4 High Deviation], 0)</f>
        <v>33.03</v>
      </c>
      <c r="AI776" s="32">
        <f>_xlfn.XLOOKUP(Master1[[#This Row],[cu_id]],Revenue_Analysis[cuid],Revenue_Analysis[Q1 Average], 0)</f>
        <v>46.76</v>
      </c>
      <c r="AJ776" s="32">
        <f>_xlfn.XLOOKUP(Master1[[#This Row],[cu_id]],Revenue_Analysis[cuid],Revenue_Analysis[Q2 Average], 0)</f>
        <v>0</v>
      </c>
      <c r="AK776" s="32">
        <f>_xlfn.XLOOKUP(Master1[[#This Row],[cu_id]],Revenue_Analysis[cuid],Revenue_Analysis[Q3 Average], 0)</f>
        <v>0</v>
      </c>
      <c r="AL776" s="32">
        <f>_xlfn.XLOOKUP(Master1[[#This Row],[cu_id]],Revenue_Analysis[cuid],Revenue_Analysis[Q4 Average], 0)</f>
        <v>33.03</v>
      </c>
      <c r="AM776" s="34" t="s">
        <v>4592</v>
      </c>
      <c r="AN776" s="35" t="s">
        <v>4592</v>
      </c>
      <c r="AO776" s="35" t="s">
        <v>4592</v>
      </c>
      <c r="AP776" s="35" t="s">
        <v>4592</v>
      </c>
      <c r="AQ776" s="20" t="s">
        <v>0</v>
      </c>
      <c r="AR776" s="20"/>
      <c r="AS776" s="14">
        <f>IFERROR(_xlfn.XLOOKUP(Master1[[#This Row],[cu_id]],StopTimes[cu_ID],StopTimes[Average Stop Time]), 0)</f>
        <v>0</v>
      </c>
      <c r="AT776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776" s="13"/>
    </row>
    <row r="777" spans="1:47" x14ac:dyDescent="0.3">
      <c r="A777" s="18" t="s">
        <v>3299</v>
      </c>
      <c r="B777" s="20">
        <v>51</v>
      </c>
      <c r="C777" s="20" t="s">
        <v>7</v>
      </c>
      <c r="D777" s="19">
        <v>99161</v>
      </c>
      <c r="E777" s="19" t="s">
        <v>5391</v>
      </c>
      <c r="F777" s="19" t="s">
        <v>6380</v>
      </c>
      <c r="G777" s="19" t="s">
        <v>6381</v>
      </c>
      <c r="H777" s="19" t="s">
        <v>5</v>
      </c>
      <c r="I777" s="19" t="s">
        <v>6382</v>
      </c>
      <c r="J777" s="19" t="s">
        <v>4</v>
      </c>
      <c r="K777" s="19" t="s">
        <v>4665</v>
      </c>
      <c r="L777" s="21" t="s">
        <v>16</v>
      </c>
      <c r="M777" s="20" t="s">
        <v>3</v>
      </c>
      <c r="N777" s="20" t="s">
        <v>2</v>
      </c>
      <c r="O777" s="20">
        <v>1</v>
      </c>
      <c r="P777" s="20">
        <v>0</v>
      </c>
      <c r="Q777" s="20">
        <v>0</v>
      </c>
      <c r="R777" s="20">
        <v>0</v>
      </c>
      <c r="S777" s="20">
        <v>0</v>
      </c>
      <c r="T777" s="20">
        <v>1</v>
      </c>
      <c r="U777" s="20">
        <v>1</v>
      </c>
      <c r="V777" s="30"/>
      <c r="W777" s="30"/>
      <c r="X777" s="33">
        <f>IFERROR(1 -(Master1[[#This Row],[Avg Garment Scans per Delivery]]/Master1[[#This Row],[Garment Inventory]]), 0)</f>
        <v>0</v>
      </c>
      <c r="Y777" s="30"/>
      <c r="Z777" s="30"/>
      <c r="AA777" s="32">
        <f>_xlfn.XLOOKUP(Master1[[#This Row],[cu_id]], Revenue_Analysis[cuid], Revenue_Analysis[Q1 Low Deviation], 0)</f>
        <v>57.88</v>
      </c>
      <c r="AB777" s="32">
        <f>_xlfn.XLOOKUP(Master1[[#This Row],[cu_id]],Revenue_Analysis[cuid],Revenue_Analysis[Q1 High Deviation], 0)</f>
        <v>57.88</v>
      </c>
      <c r="AC777" s="32">
        <f>_xlfn.XLOOKUP(Master1[[#This Row],[cu_id]],Revenue_Analysis[cuid],Revenue_Analysis[Q2 Low Deviation], 0)</f>
        <v>0</v>
      </c>
      <c r="AD777" s="32">
        <f>_xlfn.XLOOKUP(Master1[[#This Row],[cu_id]],Revenue_Analysis[cuid],Revenue_Analysis[Q2 High Deviation], 0)</f>
        <v>0</v>
      </c>
      <c r="AE777" s="32">
        <f>_xlfn.XLOOKUP(Master1[[#This Row],[cu_id]],Revenue_Analysis[cuid],Revenue_Analysis[Q3 Low Deviation], 0)</f>
        <v>0</v>
      </c>
      <c r="AF777" s="32">
        <f>_xlfn.XLOOKUP(Master1[[#This Row],[cu_id]],Revenue_Analysis[cuid],Revenue_Analysis[Q3 High Deviation], 0)</f>
        <v>0</v>
      </c>
      <c r="AG777" s="32">
        <f>_xlfn.XLOOKUP(Master1[[#This Row],[cu_id]],Revenue_Analysis[cuid],Revenue_Analysis[Q4 Low Deviation], 0)</f>
        <v>0</v>
      </c>
      <c r="AH777" s="32">
        <f>_xlfn.XLOOKUP(Master1[[#This Row],[cu_id]],Revenue_Analysis[cuid],Revenue_Analysis[Q4 High Deviation], 0)</f>
        <v>0</v>
      </c>
      <c r="AI777" s="32">
        <f>_xlfn.XLOOKUP(Master1[[#This Row],[cu_id]],Revenue_Analysis[cuid],Revenue_Analysis[Q1 Average], 0)</f>
        <v>57.88</v>
      </c>
      <c r="AJ777" s="32">
        <f>_xlfn.XLOOKUP(Master1[[#This Row],[cu_id]],Revenue_Analysis[cuid],Revenue_Analysis[Q2 Average], 0)</f>
        <v>0</v>
      </c>
      <c r="AK777" s="32">
        <f>_xlfn.XLOOKUP(Master1[[#This Row],[cu_id]],Revenue_Analysis[cuid],Revenue_Analysis[Q3 Average], 0)</f>
        <v>0</v>
      </c>
      <c r="AL777" s="32">
        <f>_xlfn.XLOOKUP(Master1[[#This Row],[cu_id]],Revenue_Analysis[cuid],Revenue_Analysis[Q4 Average], 0)</f>
        <v>0</v>
      </c>
      <c r="AM777" s="34" t="s">
        <v>4592</v>
      </c>
      <c r="AN777" s="35" t="s">
        <v>4592</v>
      </c>
      <c r="AO777" s="35" t="s">
        <v>4592</v>
      </c>
      <c r="AP777" s="35" t="s">
        <v>4592</v>
      </c>
      <c r="AQ777" s="20" t="s">
        <v>0</v>
      </c>
      <c r="AR777" s="20"/>
      <c r="AS777" s="14">
        <f>IFERROR(_xlfn.XLOOKUP(Master1[[#This Row],[cu_id]],StopTimes[cu_ID],StopTimes[Average Stop Time]), 0)</f>
        <v>0</v>
      </c>
      <c r="AT777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777" s="13"/>
    </row>
    <row r="778" spans="1:47" x14ac:dyDescent="0.3">
      <c r="A778" s="18" t="s">
        <v>3300</v>
      </c>
      <c r="B778" s="20">
        <v>51</v>
      </c>
      <c r="C778" s="20" t="s">
        <v>7</v>
      </c>
      <c r="D778" s="19">
        <v>99161</v>
      </c>
      <c r="E778" s="19" t="s">
        <v>93</v>
      </c>
      <c r="F778" s="19" t="s">
        <v>6383</v>
      </c>
      <c r="G778" s="19" t="s">
        <v>6384</v>
      </c>
      <c r="H778" s="19" t="s">
        <v>5</v>
      </c>
      <c r="I778" s="19" t="s">
        <v>6382</v>
      </c>
      <c r="J778" s="19" t="s">
        <v>4</v>
      </c>
      <c r="K778" s="19" t="s">
        <v>5026</v>
      </c>
      <c r="L778" s="21" t="s">
        <v>16</v>
      </c>
      <c r="M778" s="20" t="s">
        <v>3</v>
      </c>
      <c r="N778" s="20" t="s">
        <v>2</v>
      </c>
      <c r="O778" s="20">
        <v>1</v>
      </c>
      <c r="P778" s="20">
        <v>0</v>
      </c>
      <c r="Q778" s="20">
        <v>0</v>
      </c>
      <c r="R778" s="20">
        <v>0</v>
      </c>
      <c r="S778" s="20">
        <v>0</v>
      </c>
      <c r="T778" s="20">
        <v>1</v>
      </c>
      <c r="U778" s="20">
        <v>1</v>
      </c>
      <c r="V778" s="30"/>
      <c r="W778" s="30"/>
      <c r="X778" s="33">
        <f>IFERROR(1 -(Master1[[#This Row],[Avg Garment Scans per Delivery]]/Master1[[#This Row],[Garment Inventory]]), 0)</f>
        <v>0</v>
      </c>
      <c r="Y778" s="30"/>
      <c r="Z778" s="30"/>
      <c r="AA778" s="32">
        <f>_xlfn.XLOOKUP(Master1[[#This Row],[cu_id]], Revenue_Analysis[cuid], Revenue_Analysis[Q1 Low Deviation], 0)</f>
        <v>203.51</v>
      </c>
      <c r="AB778" s="32">
        <f>_xlfn.XLOOKUP(Master1[[#This Row],[cu_id]],Revenue_Analysis[cuid],Revenue_Analysis[Q1 High Deviation], 0)</f>
        <v>203.51</v>
      </c>
      <c r="AC778" s="32">
        <f>_xlfn.XLOOKUP(Master1[[#This Row],[cu_id]],Revenue_Analysis[cuid],Revenue_Analysis[Q2 Low Deviation], 0)</f>
        <v>0</v>
      </c>
      <c r="AD778" s="32">
        <f>_xlfn.XLOOKUP(Master1[[#This Row],[cu_id]],Revenue_Analysis[cuid],Revenue_Analysis[Q2 High Deviation], 0)</f>
        <v>0</v>
      </c>
      <c r="AE778" s="32">
        <f>_xlfn.XLOOKUP(Master1[[#This Row],[cu_id]],Revenue_Analysis[cuid],Revenue_Analysis[Q3 Low Deviation], 0)</f>
        <v>0</v>
      </c>
      <c r="AF778" s="32">
        <f>_xlfn.XLOOKUP(Master1[[#This Row],[cu_id]],Revenue_Analysis[cuid],Revenue_Analysis[Q3 High Deviation], 0)</f>
        <v>0</v>
      </c>
      <c r="AG778" s="32">
        <f>_xlfn.XLOOKUP(Master1[[#This Row],[cu_id]],Revenue_Analysis[cuid],Revenue_Analysis[Q4 Low Deviation], 0)</f>
        <v>0</v>
      </c>
      <c r="AH778" s="32">
        <f>_xlfn.XLOOKUP(Master1[[#This Row],[cu_id]],Revenue_Analysis[cuid],Revenue_Analysis[Q4 High Deviation], 0)</f>
        <v>0</v>
      </c>
      <c r="AI778" s="32">
        <f>_xlfn.XLOOKUP(Master1[[#This Row],[cu_id]],Revenue_Analysis[cuid],Revenue_Analysis[Q1 Average], 0)</f>
        <v>203.51</v>
      </c>
      <c r="AJ778" s="32">
        <f>_xlfn.XLOOKUP(Master1[[#This Row],[cu_id]],Revenue_Analysis[cuid],Revenue_Analysis[Q2 Average], 0)</f>
        <v>0</v>
      </c>
      <c r="AK778" s="32">
        <f>_xlfn.XLOOKUP(Master1[[#This Row],[cu_id]],Revenue_Analysis[cuid],Revenue_Analysis[Q3 Average], 0)</f>
        <v>0</v>
      </c>
      <c r="AL778" s="32">
        <f>_xlfn.XLOOKUP(Master1[[#This Row],[cu_id]],Revenue_Analysis[cuid],Revenue_Analysis[Q4 Average], 0)</f>
        <v>0</v>
      </c>
      <c r="AM778" s="34" t="s">
        <v>4592</v>
      </c>
      <c r="AN778" s="35" t="s">
        <v>4592</v>
      </c>
      <c r="AO778" s="35" t="s">
        <v>4592</v>
      </c>
      <c r="AP778" s="35" t="s">
        <v>4592</v>
      </c>
      <c r="AQ778" s="20" t="s">
        <v>0</v>
      </c>
      <c r="AR778" s="20"/>
      <c r="AS778" s="14">
        <f>IFERROR(_xlfn.XLOOKUP(Master1[[#This Row],[cu_id]],StopTimes[cu_ID],StopTimes[Average Stop Time]), 0)</f>
        <v>0</v>
      </c>
      <c r="AT778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778" s="13"/>
    </row>
    <row r="779" spans="1:47" x14ac:dyDescent="0.3">
      <c r="A779" s="18" t="s">
        <v>3301</v>
      </c>
      <c r="B779" s="20">
        <v>12</v>
      </c>
      <c r="C779" s="20" t="s">
        <v>7</v>
      </c>
      <c r="D779" s="19">
        <v>99161</v>
      </c>
      <c r="E779" s="19" t="s">
        <v>41</v>
      </c>
      <c r="F779" s="19" t="s">
        <v>5266</v>
      </c>
      <c r="G779" s="19" t="s">
        <v>5249</v>
      </c>
      <c r="H779" s="19" t="s">
        <v>5</v>
      </c>
      <c r="I779" s="19" t="s">
        <v>5049</v>
      </c>
      <c r="J779" s="19" t="s">
        <v>4</v>
      </c>
      <c r="K779" s="19" t="s">
        <v>5064</v>
      </c>
      <c r="L779" s="21" t="s">
        <v>16</v>
      </c>
      <c r="M779" s="20" t="s">
        <v>3</v>
      </c>
      <c r="N779" s="20" t="s">
        <v>2</v>
      </c>
      <c r="O779" s="20">
        <v>1</v>
      </c>
      <c r="P779" s="20">
        <v>0</v>
      </c>
      <c r="Q779" s="20">
        <v>0</v>
      </c>
      <c r="R779" s="20">
        <v>0</v>
      </c>
      <c r="S779" s="20">
        <v>0</v>
      </c>
      <c r="T779" s="20">
        <v>1</v>
      </c>
      <c r="U779" s="20">
        <v>6</v>
      </c>
      <c r="V779" s="30"/>
      <c r="W779" s="30"/>
      <c r="X779" s="33">
        <f>IFERROR(1 -(Master1[[#This Row],[Avg Garment Scans per Delivery]]/Master1[[#This Row],[Garment Inventory]]), 0)</f>
        <v>0</v>
      </c>
      <c r="Y779" s="30"/>
      <c r="Z779" s="30"/>
      <c r="AA779" s="32">
        <f>_xlfn.XLOOKUP(Master1[[#This Row],[cu_id]], Revenue_Analysis[cuid], Revenue_Analysis[Q1 Low Deviation], 0)</f>
        <v>123.88</v>
      </c>
      <c r="AB779" s="32">
        <f>_xlfn.XLOOKUP(Master1[[#This Row],[cu_id]],Revenue_Analysis[cuid],Revenue_Analysis[Q1 High Deviation], 0)</f>
        <v>216.5</v>
      </c>
      <c r="AC779" s="32">
        <f>_xlfn.XLOOKUP(Master1[[#This Row],[cu_id]],Revenue_Analysis[cuid],Revenue_Analysis[Q2 Low Deviation], 0)</f>
        <v>25.15</v>
      </c>
      <c r="AD779" s="32">
        <f>_xlfn.XLOOKUP(Master1[[#This Row],[cu_id]],Revenue_Analysis[cuid],Revenue_Analysis[Q2 High Deviation], 0)</f>
        <v>117.02</v>
      </c>
      <c r="AE779" s="32">
        <f>_xlfn.XLOOKUP(Master1[[#This Row],[cu_id]],Revenue_Analysis[cuid],Revenue_Analysis[Q3 Low Deviation], 0)</f>
        <v>30.8</v>
      </c>
      <c r="AF779" s="32">
        <f>_xlfn.XLOOKUP(Master1[[#This Row],[cu_id]],Revenue_Analysis[cuid],Revenue_Analysis[Q3 High Deviation], 0)</f>
        <v>102.15</v>
      </c>
      <c r="AG779" s="32">
        <f>_xlfn.XLOOKUP(Master1[[#This Row],[cu_id]],Revenue_Analysis[cuid],Revenue_Analysis[Q4 Low Deviation], 0)</f>
        <v>63.48</v>
      </c>
      <c r="AH779" s="32">
        <f>_xlfn.XLOOKUP(Master1[[#This Row],[cu_id]],Revenue_Analysis[cuid],Revenue_Analysis[Q4 High Deviation], 0)</f>
        <v>63.48</v>
      </c>
      <c r="AI779" s="32">
        <f>_xlfn.XLOOKUP(Master1[[#This Row],[cu_id]],Revenue_Analysis[cuid],Revenue_Analysis[Q1 Average], 0)</f>
        <v>170.19</v>
      </c>
      <c r="AJ779" s="32">
        <f>_xlfn.XLOOKUP(Master1[[#This Row],[cu_id]],Revenue_Analysis[cuid],Revenue_Analysis[Q2 Average], 0)</f>
        <v>71.084999999999994</v>
      </c>
      <c r="AK779" s="32">
        <f>_xlfn.XLOOKUP(Master1[[#This Row],[cu_id]],Revenue_Analysis[cuid],Revenue_Analysis[Q3 Average], 0)</f>
        <v>66.474999999999994</v>
      </c>
      <c r="AL779" s="32">
        <f>_xlfn.XLOOKUP(Master1[[#This Row],[cu_id]],Revenue_Analysis[cuid],Revenue_Analysis[Q4 Average], 0)</f>
        <v>63.48</v>
      </c>
      <c r="AM779" s="34">
        <v>0.25</v>
      </c>
      <c r="AN779" s="35">
        <v>0</v>
      </c>
      <c r="AO779" s="35" t="s">
        <v>4592</v>
      </c>
      <c r="AP779" s="35" t="s">
        <v>4592</v>
      </c>
      <c r="AQ779" s="20" t="s">
        <v>32</v>
      </c>
      <c r="AR779" s="20"/>
      <c r="AS779" s="14">
        <f>IFERROR(_xlfn.XLOOKUP(Master1[[#This Row],[cu_id]],StopTimes[cu_ID],StopTimes[Average Stop Time]), 0)</f>
        <v>0.1</v>
      </c>
      <c r="AT779" s="14">
        <f>IF(Master1[[#This Row],[RSP StopTime Override]] &lt;&gt; "",Master1[[#This Row],[RSP StopTime Override]],IF(Master1[[#This Row],[Avg Stop Time Helper]] &lt;&gt; 0, Master1[[#This Row],[Avg Stop Time Helper]],Average_Stop_Time))</f>
        <v>0.1</v>
      </c>
      <c r="AU779" s="13"/>
    </row>
    <row r="780" spans="1:47" x14ac:dyDescent="0.3">
      <c r="A780" s="18" t="s">
        <v>3302</v>
      </c>
      <c r="B780" s="20">
        <v>6</v>
      </c>
      <c r="C780" s="20" t="s">
        <v>7</v>
      </c>
      <c r="D780" s="19">
        <v>99161</v>
      </c>
      <c r="E780" s="19" t="s">
        <v>38</v>
      </c>
      <c r="F780" s="19" t="s">
        <v>4940</v>
      </c>
      <c r="G780" s="19" t="s">
        <v>4922</v>
      </c>
      <c r="H780" s="19" t="s">
        <v>5</v>
      </c>
      <c r="I780" s="19" t="s">
        <v>4595</v>
      </c>
      <c r="J780" s="19" t="s">
        <v>4</v>
      </c>
      <c r="K780" s="19" t="s">
        <v>4591</v>
      </c>
      <c r="L780" s="21" t="s">
        <v>16</v>
      </c>
      <c r="M780" s="20" t="s">
        <v>3</v>
      </c>
      <c r="N780" s="20" t="s">
        <v>2</v>
      </c>
      <c r="O780" s="20">
        <v>1</v>
      </c>
      <c r="P780" s="20">
        <v>0</v>
      </c>
      <c r="Q780" s="20">
        <v>0</v>
      </c>
      <c r="R780" s="20">
        <v>0</v>
      </c>
      <c r="S780" s="20">
        <v>0</v>
      </c>
      <c r="T780" s="20">
        <v>1</v>
      </c>
      <c r="U780" s="20">
        <v>5</v>
      </c>
      <c r="V780" s="30"/>
      <c r="W780" s="30"/>
      <c r="X780" s="33">
        <f>IFERROR(1 -(Master1[[#This Row],[Avg Garment Scans per Delivery]]/Master1[[#This Row],[Garment Inventory]]), 0)</f>
        <v>0</v>
      </c>
      <c r="Y780" s="30"/>
      <c r="Z780" s="30"/>
      <c r="AA780" s="32">
        <f>_xlfn.XLOOKUP(Master1[[#This Row],[cu_id]], Revenue_Analysis[cuid], Revenue_Analysis[Q1 Low Deviation], 0)</f>
        <v>17.62</v>
      </c>
      <c r="AB780" s="32">
        <f>_xlfn.XLOOKUP(Master1[[#This Row],[cu_id]],Revenue_Analysis[cuid],Revenue_Analysis[Q1 High Deviation], 0)</f>
        <v>122.18</v>
      </c>
      <c r="AC780" s="32">
        <f>_xlfn.XLOOKUP(Master1[[#This Row],[cu_id]],Revenue_Analysis[cuid],Revenue_Analysis[Q2 Low Deviation], 0)</f>
        <v>61.78</v>
      </c>
      <c r="AD780" s="32">
        <f>_xlfn.XLOOKUP(Master1[[#This Row],[cu_id]],Revenue_Analysis[cuid],Revenue_Analysis[Q2 High Deviation], 0)</f>
        <v>61.78</v>
      </c>
      <c r="AE780" s="32">
        <f>_xlfn.XLOOKUP(Master1[[#This Row],[cu_id]],Revenue_Analysis[cuid],Revenue_Analysis[Q3 Low Deviation], 0)</f>
        <v>50.63</v>
      </c>
      <c r="AF780" s="32">
        <f>_xlfn.XLOOKUP(Master1[[#This Row],[cu_id]],Revenue_Analysis[cuid],Revenue_Analysis[Q3 High Deviation], 0)</f>
        <v>98.84</v>
      </c>
      <c r="AG780" s="32">
        <f>_xlfn.XLOOKUP(Master1[[#This Row],[cu_id]],Revenue_Analysis[cuid],Revenue_Analysis[Q4 Low Deviation], 0)</f>
        <v>105.53</v>
      </c>
      <c r="AH780" s="32">
        <f>_xlfn.XLOOKUP(Master1[[#This Row],[cu_id]],Revenue_Analysis[cuid],Revenue_Analysis[Q4 High Deviation], 0)</f>
        <v>105.53</v>
      </c>
      <c r="AI780" s="32">
        <f>_xlfn.XLOOKUP(Master1[[#This Row],[cu_id]],Revenue_Analysis[cuid],Revenue_Analysis[Q1 Average], 0)</f>
        <v>69.900000000000006</v>
      </c>
      <c r="AJ780" s="32">
        <f>_xlfn.XLOOKUP(Master1[[#This Row],[cu_id]],Revenue_Analysis[cuid],Revenue_Analysis[Q2 Average], 0)</f>
        <v>61.78</v>
      </c>
      <c r="AK780" s="32">
        <f>_xlfn.XLOOKUP(Master1[[#This Row],[cu_id]],Revenue_Analysis[cuid],Revenue_Analysis[Q3 Average], 0)</f>
        <v>74.734999999999999</v>
      </c>
      <c r="AL780" s="32">
        <f>_xlfn.XLOOKUP(Master1[[#This Row],[cu_id]],Revenue_Analysis[cuid],Revenue_Analysis[Q4 Average], 0)</f>
        <v>105.53</v>
      </c>
      <c r="AM780" s="34">
        <v>0.25</v>
      </c>
      <c r="AN780" s="35">
        <v>0.5</v>
      </c>
      <c r="AO780" s="35" t="s">
        <v>4592</v>
      </c>
      <c r="AP780" s="35" t="s">
        <v>4592</v>
      </c>
      <c r="AQ780" s="20" t="s">
        <v>0</v>
      </c>
      <c r="AR780" s="20"/>
      <c r="AS780" s="14">
        <f>IFERROR(_xlfn.XLOOKUP(Master1[[#This Row],[cu_id]],StopTimes[cu_ID],StopTimes[Average Stop Time]), 0)</f>
        <v>0.13333333333333333</v>
      </c>
      <c r="AT780" s="14">
        <f>IF(Master1[[#This Row],[RSP StopTime Override]] &lt;&gt; "",Master1[[#This Row],[RSP StopTime Override]],IF(Master1[[#This Row],[Avg Stop Time Helper]] &lt;&gt; 0, Master1[[#This Row],[Avg Stop Time Helper]],Average_Stop_Time))</f>
        <v>0.13333333333333333</v>
      </c>
      <c r="AU780" s="13"/>
    </row>
    <row r="781" spans="1:47" x14ac:dyDescent="0.3">
      <c r="A781" s="18" t="s">
        <v>3303</v>
      </c>
      <c r="B781" s="20">
        <v>56</v>
      </c>
      <c r="C781" s="20" t="s">
        <v>7</v>
      </c>
      <c r="D781" s="19">
        <v>99161</v>
      </c>
      <c r="E781" s="19" t="s">
        <v>45</v>
      </c>
      <c r="F781" s="19" t="s">
        <v>7179</v>
      </c>
      <c r="G781" s="19" t="s">
        <v>7165</v>
      </c>
      <c r="H781" s="19" t="s">
        <v>5</v>
      </c>
      <c r="I781" s="19" t="s">
        <v>5275</v>
      </c>
      <c r="J781" s="19" t="s">
        <v>4</v>
      </c>
      <c r="K781" s="19" t="s">
        <v>5276</v>
      </c>
      <c r="L781" s="21" t="s">
        <v>16</v>
      </c>
      <c r="M781" s="20" t="s">
        <v>3</v>
      </c>
      <c r="N781" s="20" t="s">
        <v>2</v>
      </c>
      <c r="O781" s="20">
        <v>17</v>
      </c>
      <c r="P781" s="20">
        <v>0</v>
      </c>
      <c r="Q781" s="20">
        <v>0</v>
      </c>
      <c r="R781" s="20">
        <v>0</v>
      </c>
      <c r="S781" s="20">
        <v>0</v>
      </c>
      <c r="T781" s="20">
        <v>17</v>
      </c>
      <c r="U781" s="20">
        <v>2</v>
      </c>
      <c r="V781" s="30"/>
      <c r="W781" s="30"/>
      <c r="X781" s="33">
        <f>IFERROR(1 -(Master1[[#This Row],[Avg Garment Scans per Delivery]]/Master1[[#This Row],[Garment Inventory]]), 0)</f>
        <v>0</v>
      </c>
      <c r="Y781" s="30"/>
      <c r="Z781" s="30"/>
      <c r="AA781" s="32">
        <f>_xlfn.XLOOKUP(Master1[[#This Row],[cu_id]], Revenue_Analysis[cuid], Revenue_Analysis[Q1 Low Deviation], 0)</f>
        <v>399.27</v>
      </c>
      <c r="AB781" s="32">
        <f>_xlfn.XLOOKUP(Master1[[#This Row],[cu_id]],Revenue_Analysis[cuid],Revenue_Analysis[Q1 High Deviation], 0)</f>
        <v>399.27</v>
      </c>
      <c r="AC781" s="32">
        <f>_xlfn.XLOOKUP(Master1[[#This Row],[cu_id]],Revenue_Analysis[cuid],Revenue_Analysis[Q2 Low Deviation], 0)</f>
        <v>33</v>
      </c>
      <c r="AD781" s="32">
        <f>_xlfn.XLOOKUP(Master1[[#This Row],[cu_id]],Revenue_Analysis[cuid],Revenue_Analysis[Q2 High Deviation], 0)</f>
        <v>71.489999999999995</v>
      </c>
      <c r="AE781" s="32">
        <f>_xlfn.XLOOKUP(Master1[[#This Row],[cu_id]],Revenue_Analysis[cuid],Revenue_Analysis[Q3 Low Deviation], 0)</f>
        <v>239.42</v>
      </c>
      <c r="AF781" s="32">
        <f>_xlfn.XLOOKUP(Master1[[#This Row],[cu_id]],Revenue_Analysis[cuid],Revenue_Analysis[Q3 High Deviation], 0)</f>
        <v>239.42</v>
      </c>
      <c r="AG781" s="32">
        <f>_xlfn.XLOOKUP(Master1[[#This Row],[cu_id]],Revenue_Analysis[cuid],Revenue_Analysis[Q4 Low Deviation], 0)</f>
        <v>0</v>
      </c>
      <c r="AH781" s="32">
        <f>_xlfn.XLOOKUP(Master1[[#This Row],[cu_id]],Revenue_Analysis[cuid],Revenue_Analysis[Q4 High Deviation], 0)</f>
        <v>0</v>
      </c>
      <c r="AI781" s="32">
        <f>_xlfn.XLOOKUP(Master1[[#This Row],[cu_id]],Revenue_Analysis[cuid],Revenue_Analysis[Q1 Average], 0)</f>
        <v>399.27</v>
      </c>
      <c r="AJ781" s="32">
        <f>_xlfn.XLOOKUP(Master1[[#This Row],[cu_id]],Revenue_Analysis[cuid],Revenue_Analysis[Q2 Average], 0)</f>
        <v>52.244999999999997</v>
      </c>
      <c r="AK781" s="32">
        <f>_xlfn.XLOOKUP(Master1[[#This Row],[cu_id]],Revenue_Analysis[cuid],Revenue_Analysis[Q3 Average], 0)</f>
        <v>239.42</v>
      </c>
      <c r="AL781" s="32">
        <f>_xlfn.XLOOKUP(Master1[[#This Row],[cu_id]],Revenue_Analysis[cuid],Revenue_Analysis[Q4 Average], 0)</f>
        <v>0</v>
      </c>
      <c r="AM781" s="34">
        <v>0.29166666666666669</v>
      </c>
      <c r="AN781" s="35">
        <v>0.70833333333333337</v>
      </c>
      <c r="AO781" s="35" t="s">
        <v>4592</v>
      </c>
      <c r="AP781" s="35" t="s">
        <v>4592</v>
      </c>
      <c r="AQ781" s="20" t="s">
        <v>0</v>
      </c>
      <c r="AR781" s="20"/>
      <c r="AS781" s="14">
        <f>IFERROR(_xlfn.XLOOKUP(Master1[[#This Row],[cu_id]],StopTimes[cu_ID],StopTimes[Average Stop Time]), 0)</f>
        <v>0.3</v>
      </c>
      <c r="AT781" s="14">
        <f>IF(Master1[[#This Row],[RSP StopTime Override]] &lt;&gt; "",Master1[[#This Row],[RSP StopTime Override]],IF(Master1[[#This Row],[Avg Stop Time Helper]] &lt;&gt; 0, Master1[[#This Row],[Avg Stop Time Helper]],Average_Stop_Time))</f>
        <v>0.3</v>
      </c>
      <c r="AU781" s="13"/>
    </row>
    <row r="782" spans="1:47" x14ac:dyDescent="0.3">
      <c r="A782" s="39" t="s">
        <v>8000</v>
      </c>
      <c r="B782" s="21">
        <v>12</v>
      </c>
      <c r="C782" s="21" t="s">
        <v>14</v>
      </c>
      <c r="D782" s="19">
        <v>99161</v>
      </c>
      <c r="E782" s="19" t="s">
        <v>8001</v>
      </c>
      <c r="F782" s="19" t="s">
        <v>8002</v>
      </c>
      <c r="G782" s="19" t="s">
        <v>8003</v>
      </c>
      <c r="H782" s="19" t="s">
        <v>5</v>
      </c>
      <c r="I782" s="19" t="s">
        <v>4970</v>
      </c>
      <c r="J782" s="19" t="s">
        <v>4</v>
      </c>
      <c r="K782" s="19" t="s">
        <v>4971</v>
      </c>
      <c r="L782" s="21" t="s">
        <v>16</v>
      </c>
      <c r="M782" s="19" t="s">
        <v>3</v>
      </c>
      <c r="N782" s="19" t="s">
        <v>2</v>
      </c>
      <c r="O782" s="19">
        <v>1</v>
      </c>
      <c r="P782" s="19">
        <v>0</v>
      </c>
      <c r="Q782" s="19">
        <v>0</v>
      </c>
      <c r="R782" s="19">
        <v>0</v>
      </c>
      <c r="S782" s="19">
        <v>1</v>
      </c>
      <c r="T782" s="19">
        <v>0</v>
      </c>
      <c r="U782" s="19"/>
      <c r="V782" s="19"/>
      <c r="W782" s="19"/>
      <c r="X782" s="33">
        <f>IFERROR(1 -(Master1[[#This Row],[Avg Garment Scans per Delivery]]/Master1[[#This Row],[Garment Inventory]]), 0)</f>
        <v>0</v>
      </c>
      <c r="Y782" s="19"/>
      <c r="Z782" s="19"/>
      <c r="AA782" s="32">
        <f>_xlfn.XLOOKUP(Master1[[#This Row],[cu_id]], Revenue_Analysis[cuid], Revenue_Analysis[Q1 Low Deviation], 0)</f>
        <v>0</v>
      </c>
      <c r="AB782" s="32">
        <f>_xlfn.XLOOKUP(Master1[[#This Row],[cu_id]],Revenue_Analysis[cuid],Revenue_Analysis[Q1 High Deviation], 0)</f>
        <v>0</v>
      </c>
      <c r="AC782" s="32">
        <f>_xlfn.XLOOKUP(Master1[[#This Row],[cu_id]],Revenue_Analysis[cuid],Revenue_Analysis[Q2 Low Deviation], 0)</f>
        <v>0</v>
      </c>
      <c r="AD782" s="32">
        <f>_xlfn.XLOOKUP(Master1[[#This Row],[cu_id]],Revenue_Analysis[cuid],Revenue_Analysis[Q2 High Deviation], 0)</f>
        <v>0</v>
      </c>
      <c r="AE782" s="32">
        <f>_xlfn.XLOOKUP(Master1[[#This Row],[cu_id]],Revenue_Analysis[cuid],Revenue_Analysis[Q3 Low Deviation], 0)</f>
        <v>0</v>
      </c>
      <c r="AF782" s="32">
        <f>_xlfn.XLOOKUP(Master1[[#This Row],[cu_id]],Revenue_Analysis[cuid],Revenue_Analysis[Q3 High Deviation], 0)</f>
        <v>0</v>
      </c>
      <c r="AG782" s="32">
        <f>_xlfn.XLOOKUP(Master1[[#This Row],[cu_id]],Revenue_Analysis[cuid],Revenue_Analysis[Q4 Low Deviation], 0)</f>
        <v>0</v>
      </c>
      <c r="AH782" s="32">
        <f>_xlfn.XLOOKUP(Master1[[#This Row],[cu_id]],Revenue_Analysis[cuid],Revenue_Analysis[Q4 High Deviation], 0)</f>
        <v>0</v>
      </c>
      <c r="AI782" s="32">
        <f>_xlfn.XLOOKUP(Master1[[#This Row],[cu_id]],Revenue_Analysis[cuid],Revenue_Analysis[Q1 Average], 0)</f>
        <v>0</v>
      </c>
      <c r="AJ782" s="32">
        <f>_xlfn.XLOOKUP(Master1[[#This Row],[cu_id]],Revenue_Analysis[cuid],Revenue_Analysis[Q2 Average], 0)</f>
        <v>0</v>
      </c>
      <c r="AK782" s="32">
        <f>_xlfn.XLOOKUP(Master1[[#This Row],[cu_id]],Revenue_Analysis[cuid],Revenue_Analysis[Q3 Average], 0)</f>
        <v>0</v>
      </c>
      <c r="AL782" s="32">
        <f>_xlfn.XLOOKUP(Master1[[#This Row],[cu_id]],Revenue_Analysis[cuid],Revenue_Analysis[Q4 Average], 0)</f>
        <v>0</v>
      </c>
      <c r="AM782" s="40" t="s">
        <v>1</v>
      </c>
      <c r="AN782" s="40" t="s">
        <v>1</v>
      </c>
      <c r="AO782" s="40" t="s">
        <v>4592</v>
      </c>
      <c r="AP782" s="40" t="s">
        <v>4592</v>
      </c>
      <c r="AQ782" s="21" t="s">
        <v>0</v>
      </c>
      <c r="AR782" s="21"/>
      <c r="AS782" s="14">
        <f>IFERROR(_xlfn.XLOOKUP(Master1[[#This Row],[cu_id]],StopTimes[cu_ID],StopTimes[Average Stop Time]), 0)</f>
        <v>0</v>
      </c>
      <c r="AT782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782" s="13"/>
    </row>
    <row r="783" spans="1:47" x14ac:dyDescent="0.3">
      <c r="A783" s="18" t="s">
        <v>3304</v>
      </c>
      <c r="B783" s="20">
        <v>50</v>
      </c>
      <c r="C783" s="20" t="s">
        <v>12</v>
      </c>
      <c r="D783" s="19">
        <v>99161</v>
      </c>
      <c r="E783" s="19" t="s">
        <v>5864</v>
      </c>
      <c r="F783" s="19" t="s">
        <v>5881</v>
      </c>
      <c r="G783" s="19" t="s">
        <v>5866</v>
      </c>
      <c r="H783" s="19" t="s">
        <v>5</v>
      </c>
      <c r="I783" s="19" t="s">
        <v>5849</v>
      </c>
      <c r="J783" s="19" t="s">
        <v>4</v>
      </c>
      <c r="K783" s="19" t="s">
        <v>4746</v>
      </c>
      <c r="L783" s="21" t="s">
        <v>16</v>
      </c>
      <c r="M783" s="20" t="s">
        <v>3</v>
      </c>
      <c r="N783" s="20" t="s">
        <v>2</v>
      </c>
      <c r="O783" s="20">
        <v>55</v>
      </c>
      <c r="P783" s="20">
        <v>0</v>
      </c>
      <c r="Q783" s="20">
        <v>55</v>
      </c>
      <c r="R783" s="20">
        <v>0</v>
      </c>
      <c r="S783" s="20">
        <v>0</v>
      </c>
      <c r="T783" s="20">
        <v>0</v>
      </c>
      <c r="U783" s="20">
        <v>4</v>
      </c>
      <c r="V783" s="30"/>
      <c r="W783" s="30"/>
      <c r="X783" s="33">
        <f>IFERROR(1 -(Master1[[#This Row],[Avg Garment Scans per Delivery]]/Master1[[#This Row],[Garment Inventory]]), 0)</f>
        <v>0</v>
      </c>
      <c r="Y783" s="30"/>
      <c r="Z783" s="30"/>
      <c r="AA783" s="32">
        <f>_xlfn.XLOOKUP(Master1[[#This Row],[cu_id]], Revenue_Analysis[cuid], Revenue_Analysis[Q1 Low Deviation], 0)</f>
        <v>80.28</v>
      </c>
      <c r="AB783" s="32">
        <f>_xlfn.XLOOKUP(Master1[[#This Row],[cu_id]],Revenue_Analysis[cuid],Revenue_Analysis[Q1 High Deviation], 0)</f>
        <v>238.82</v>
      </c>
      <c r="AC783" s="32">
        <f>_xlfn.XLOOKUP(Master1[[#This Row],[cu_id]],Revenue_Analysis[cuid],Revenue_Analysis[Q2 Low Deviation], 0)</f>
        <v>0</v>
      </c>
      <c r="AD783" s="32">
        <f>_xlfn.XLOOKUP(Master1[[#This Row],[cu_id]],Revenue_Analysis[cuid],Revenue_Analysis[Q2 High Deviation], 0)</f>
        <v>0</v>
      </c>
      <c r="AE783" s="32">
        <f>_xlfn.XLOOKUP(Master1[[#This Row],[cu_id]],Revenue_Analysis[cuid],Revenue_Analysis[Q3 Low Deviation], 0)</f>
        <v>0</v>
      </c>
      <c r="AF783" s="32">
        <f>_xlfn.XLOOKUP(Master1[[#This Row],[cu_id]],Revenue_Analysis[cuid],Revenue_Analysis[Q3 High Deviation], 0)</f>
        <v>0</v>
      </c>
      <c r="AG783" s="32">
        <f>_xlfn.XLOOKUP(Master1[[#This Row],[cu_id]],Revenue_Analysis[cuid],Revenue_Analysis[Q4 Low Deviation], 0)</f>
        <v>173.74</v>
      </c>
      <c r="AH783" s="32">
        <f>_xlfn.XLOOKUP(Master1[[#This Row],[cu_id]],Revenue_Analysis[cuid],Revenue_Analysis[Q4 High Deviation], 0)</f>
        <v>173.74</v>
      </c>
      <c r="AI783" s="32">
        <f>_xlfn.XLOOKUP(Master1[[#This Row],[cu_id]],Revenue_Analysis[cuid],Revenue_Analysis[Q1 Average], 0)</f>
        <v>159.55000000000001</v>
      </c>
      <c r="AJ783" s="32">
        <f>_xlfn.XLOOKUP(Master1[[#This Row],[cu_id]],Revenue_Analysis[cuid],Revenue_Analysis[Q2 Average], 0)</f>
        <v>0</v>
      </c>
      <c r="AK783" s="32">
        <f>_xlfn.XLOOKUP(Master1[[#This Row],[cu_id]],Revenue_Analysis[cuid],Revenue_Analysis[Q3 Average], 0)</f>
        <v>0</v>
      </c>
      <c r="AL783" s="32">
        <f>_xlfn.XLOOKUP(Master1[[#This Row],[cu_id]],Revenue_Analysis[cuid],Revenue_Analysis[Q4 Average], 0)</f>
        <v>173.74</v>
      </c>
      <c r="AM783" s="34">
        <v>0.25</v>
      </c>
      <c r="AN783" s="35">
        <v>0.5</v>
      </c>
      <c r="AO783" s="35" t="s">
        <v>4592</v>
      </c>
      <c r="AP783" s="35" t="s">
        <v>4592</v>
      </c>
      <c r="AQ783" s="20" t="s">
        <v>0</v>
      </c>
      <c r="AR783" s="20"/>
      <c r="AS783" s="14">
        <f>IFERROR(_xlfn.XLOOKUP(Master1[[#This Row],[cu_id]],StopTimes[cu_ID],StopTimes[Average Stop Time]), 0)</f>
        <v>0</v>
      </c>
      <c r="AT783" s="14">
        <f>IF(Master1[[#This Row],[RSP StopTime Override]] &lt;&gt; "",Master1[[#This Row],[RSP StopTime Override]],IF(Master1[[#This Row],[Avg Stop Time Helper]] &lt;&gt; 0, Master1[[#This Row],[Avg Stop Time Helper]],Average_Stop_Time))</f>
        <v>7</v>
      </c>
      <c r="AU783" s="13">
        <v>7</v>
      </c>
    </row>
    <row r="784" spans="1:47" x14ac:dyDescent="0.3">
      <c r="A784" s="18" t="s">
        <v>3305</v>
      </c>
      <c r="B784" s="20">
        <v>6</v>
      </c>
      <c r="C784" s="20" t="s">
        <v>14</v>
      </c>
      <c r="D784" s="19">
        <v>99161</v>
      </c>
      <c r="E784" s="19" t="s">
        <v>4847</v>
      </c>
      <c r="F784" s="19" t="s">
        <v>4875</v>
      </c>
      <c r="G784" s="19" t="s">
        <v>4849</v>
      </c>
      <c r="H784" s="19" t="s">
        <v>5</v>
      </c>
      <c r="I784" s="19" t="s">
        <v>4654</v>
      </c>
      <c r="J784" s="19" t="s">
        <v>4</v>
      </c>
      <c r="K784" s="19" t="s">
        <v>4611</v>
      </c>
      <c r="L784" s="21" t="s">
        <v>16</v>
      </c>
      <c r="M784" s="20" t="s">
        <v>3</v>
      </c>
      <c r="N784" s="20" t="s">
        <v>2</v>
      </c>
      <c r="O784" s="20">
        <v>1</v>
      </c>
      <c r="P784" s="20">
        <v>0</v>
      </c>
      <c r="Q784" s="20">
        <v>0</v>
      </c>
      <c r="R784" s="20">
        <v>0</v>
      </c>
      <c r="S784" s="20">
        <v>1</v>
      </c>
      <c r="T784" s="20">
        <v>0</v>
      </c>
      <c r="U784" s="20">
        <v>2</v>
      </c>
      <c r="V784" s="30"/>
      <c r="W784" s="30"/>
      <c r="X784" s="33">
        <f>IFERROR(1 -(Master1[[#This Row],[Avg Garment Scans per Delivery]]/Master1[[#This Row],[Garment Inventory]]), 0)</f>
        <v>0</v>
      </c>
      <c r="Y784" s="30"/>
      <c r="Z784" s="30"/>
      <c r="AA784" s="32">
        <f>_xlfn.XLOOKUP(Master1[[#This Row],[cu_id]], Revenue_Analysis[cuid], Revenue_Analysis[Q1 Low Deviation], 0)</f>
        <v>0</v>
      </c>
      <c r="AB784" s="32">
        <f>_xlfn.XLOOKUP(Master1[[#This Row],[cu_id]],Revenue_Analysis[cuid],Revenue_Analysis[Q1 High Deviation], 0)</f>
        <v>0</v>
      </c>
      <c r="AC784" s="32">
        <f>_xlfn.XLOOKUP(Master1[[#This Row],[cu_id]],Revenue_Analysis[cuid],Revenue_Analysis[Q2 Low Deviation], 0)</f>
        <v>73</v>
      </c>
      <c r="AD784" s="32">
        <f>_xlfn.XLOOKUP(Master1[[#This Row],[cu_id]],Revenue_Analysis[cuid],Revenue_Analysis[Q2 High Deviation], 0)</f>
        <v>73</v>
      </c>
      <c r="AE784" s="32">
        <f>_xlfn.XLOOKUP(Master1[[#This Row],[cu_id]],Revenue_Analysis[cuid],Revenue_Analysis[Q3 Low Deviation], 0)</f>
        <v>0</v>
      </c>
      <c r="AF784" s="32">
        <f>_xlfn.XLOOKUP(Master1[[#This Row],[cu_id]],Revenue_Analysis[cuid],Revenue_Analysis[Q3 High Deviation], 0)</f>
        <v>0</v>
      </c>
      <c r="AG784" s="32">
        <f>_xlfn.XLOOKUP(Master1[[#This Row],[cu_id]],Revenue_Analysis[cuid],Revenue_Analysis[Q4 Low Deviation], 0)</f>
        <v>0</v>
      </c>
      <c r="AH784" s="32">
        <f>_xlfn.XLOOKUP(Master1[[#This Row],[cu_id]],Revenue_Analysis[cuid],Revenue_Analysis[Q4 High Deviation], 0)</f>
        <v>0</v>
      </c>
      <c r="AI784" s="32">
        <f>_xlfn.XLOOKUP(Master1[[#This Row],[cu_id]],Revenue_Analysis[cuid],Revenue_Analysis[Q1 Average], 0)</f>
        <v>0</v>
      </c>
      <c r="AJ784" s="32">
        <f>_xlfn.XLOOKUP(Master1[[#This Row],[cu_id]],Revenue_Analysis[cuid],Revenue_Analysis[Q2 Average], 0)</f>
        <v>73</v>
      </c>
      <c r="AK784" s="32">
        <f>_xlfn.XLOOKUP(Master1[[#This Row],[cu_id]],Revenue_Analysis[cuid],Revenue_Analysis[Q3 Average], 0)</f>
        <v>0</v>
      </c>
      <c r="AL784" s="32">
        <f>_xlfn.XLOOKUP(Master1[[#This Row],[cu_id]],Revenue_Analysis[cuid],Revenue_Analysis[Q4 Average], 0)</f>
        <v>0</v>
      </c>
      <c r="AM784" s="34">
        <v>0.375</v>
      </c>
      <c r="AN784" s="35">
        <v>0.5</v>
      </c>
      <c r="AO784" s="35" t="s">
        <v>4592</v>
      </c>
      <c r="AP784" s="35" t="s">
        <v>4592</v>
      </c>
      <c r="AQ784" s="20" t="s">
        <v>0</v>
      </c>
      <c r="AR784" s="20"/>
      <c r="AS784" s="14">
        <f>IFERROR(_xlfn.XLOOKUP(Master1[[#This Row],[cu_id]],StopTimes[cu_ID],StopTimes[Average Stop Time]), 0)</f>
        <v>0</v>
      </c>
      <c r="AT784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784" s="13"/>
    </row>
    <row r="785" spans="1:47" x14ac:dyDescent="0.3">
      <c r="A785" s="18" t="s">
        <v>3306</v>
      </c>
      <c r="B785" s="20">
        <v>50</v>
      </c>
      <c r="C785" s="20" t="s">
        <v>14</v>
      </c>
      <c r="D785" s="19">
        <v>99161</v>
      </c>
      <c r="E785" s="19" t="s">
        <v>6135</v>
      </c>
      <c r="F785" s="19" t="s">
        <v>6136</v>
      </c>
      <c r="G785" s="19" t="s">
        <v>6132</v>
      </c>
      <c r="H785" s="19" t="s">
        <v>5</v>
      </c>
      <c r="I785" s="19" t="s">
        <v>6061</v>
      </c>
      <c r="J785" s="19" t="s">
        <v>4</v>
      </c>
      <c r="K785" s="19" t="s">
        <v>5281</v>
      </c>
      <c r="L785" s="21" t="s">
        <v>16</v>
      </c>
      <c r="M785" s="20" t="s">
        <v>3</v>
      </c>
      <c r="N785" s="20" t="s">
        <v>2</v>
      </c>
      <c r="O785" s="20">
        <v>111</v>
      </c>
      <c r="P785" s="20">
        <v>0</v>
      </c>
      <c r="Q785" s="20">
        <v>0</v>
      </c>
      <c r="R785" s="20">
        <v>0</v>
      </c>
      <c r="S785" s="20">
        <v>111</v>
      </c>
      <c r="T785" s="20">
        <v>0</v>
      </c>
      <c r="U785" s="20">
        <v>2</v>
      </c>
      <c r="V785" s="30"/>
      <c r="W785" s="30"/>
      <c r="X785" s="33">
        <f>IFERROR(1 -(Master1[[#This Row],[Avg Garment Scans per Delivery]]/Master1[[#This Row],[Garment Inventory]]), 0)</f>
        <v>0</v>
      </c>
      <c r="Y785" s="30"/>
      <c r="Z785" s="30"/>
      <c r="AA785" s="32">
        <f>_xlfn.XLOOKUP(Master1[[#This Row],[cu_id]], Revenue_Analysis[cuid], Revenue_Analysis[Q1 Low Deviation], 0)</f>
        <v>98.55</v>
      </c>
      <c r="AB785" s="32">
        <f>_xlfn.XLOOKUP(Master1[[#This Row],[cu_id]],Revenue_Analysis[cuid],Revenue_Analysis[Q1 High Deviation], 0)</f>
        <v>98.55</v>
      </c>
      <c r="AC785" s="32">
        <f>_xlfn.XLOOKUP(Master1[[#This Row],[cu_id]],Revenue_Analysis[cuid],Revenue_Analysis[Q2 Low Deviation], 0)</f>
        <v>214.87</v>
      </c>
      <c r="AD785" s="32">
        <f>_xlfn.XLOOKUP(Master1[[#This Row],[cu_id]],Revenue_Analysis[cuid],Revenue_Analysis[Q2 High Deviation], 0)</f>
        <v>214.87</v>
      </c>
      <c r="AE785" s="32">
        <f>_xlfn.XLOOKUP(Master1[[#This Row],[cu_id]],Revenue_Analysis[cuid],Revenue_Analysis[Q3 Low Deviation], 0)</f>
        <v>0</v>
      </c>
      <c r="AF785" s="32">
        <f>_xlfn.XLOOKUP(Master1[[#This Row],[cu_id]],Revenue_Analysis[cuid],Revenue_Analysis[Q3 High Deviation], 0)</f>
        <v>0</v>
      </c>
      <c r="AG785" s="32">
        <f>_xlfn.XLOOKUP(Master1[[#This Row],[cu_id]],Revenue_Analysis[cuid],Revenue_Analysis[Q4 Low Deviation], 0)</f>
        <v>0</v>
      </c>
      <c r="AH785" s="32">
        <f>_xlfn.XLOOKUP(Master1[[#This Row],[cu_id]],Revenue_Analysis[cuid],Revenue_Analysis[Q4 High Deviation], 0)</f>
        <v>0</v>
      </c>
      <c r="AI785" s="32">
        <f>_xlfn.XLOOKUP(Master1[[#This Row],[cu_id]],Revenue_Analysis[cuid],Revenue_Analysis[Q1 Average], 0)</f>
        <v>98.55</v>
      </c>
      <c r="AJ785" s="32">
        <f>_xlfn.XLOOKUP(Master1[[#This Row],[cu_id]],Revenue_Analysis[cuid],Revenue_Analysis[Q2 Average], 0)</f>
        <v>214.87</v>
      </c>
      <c r="AK785" s="32">
        <f>_xlfn.XLOOKUP(Master1[[#This Row],[cu_id]],Revenue_Analysis[cuid],Revenue_Analysis[Q3 Average], 0)</f>
        <v>0</v>
      </c>
      <c r="AL785" s="32">
        <f>_xlfn.XLOOKUP(Master1[[#This Row],[cu_id]],Revenue_Analysis[cuid],Revenue_Analysis[Q4 Average], 0)</f>
        <v>0</v>
      </c>
      <c r="AM785" s="34">
        <v>0.25</v>
      </c>
      <c r="AN785" s="35">
        <v>0.5</v>
      </c>
      <c r="AO785" s="35" t="s">
        <v>4592</v>
      </c>
      <c r="AP785" s="35" t="s">
        <v>4592</v>
      </c>
      <c r="AQ785" s="20" t="s">
        <v>0</v>
      </c>
      <c r="AR785" s="20"/>
      <c r="AS785" s="14">
        <f>IFERROR(_xlfn.XLOOKUP(Master1[[#This Row],[cu_id]],StopTimes[cu_ID],StopTimes[Average Stop Time]), 0)</f>
        <v>0</v>
      </c>
      <c r="AT785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785" s="13"/>
    </row>
    <row r="786" spans="1:47" x14ac:dyDescent="0.3">
      <c r="A786" s="18" t="s">
        <v>3307</v>
      </c>
      <c r="B786" s="20">
        <v>50</v>
      </c>
      <c r="C786" s="20" t="s">
        <v>14</v>
      </c>
      <c r="D786" s="19">
        <v>99161</v>
      </c>
      <c r="E786" s="19" t="s">
        <v>6144</v>
      </c>
      <c r="F786" s="19" t="s">
        <v>6145</v>
      </c>
      <c r="G786" s="19" t="s">
        <v>6146</v>
      </c>
      <c r="H786" s="19" t="s">
        <v>5</v>
      </c>
      <c r="I786" s="19" t="s">
        <v>6061</v>
      </c>
      <c r="J786" s="19" t="s">
        <v>4</v>
      </c>
      <c r="K786" s="19" t="s">
        <v>5281</v>
      </c>
      <c r="L786" s="21" t="s">
        <v>16</v>
      </c>
      <c r="M786" s="20" t="s">
        <v>3</v>
      </c>
      <c r="N786" s="20" t="s">
        <v>2</v>
      </c>
      <c r="O786" s="20">
        <v>75</v>
      </c>
      <c r="P786" s="20">
        <v>0</v>
      </c>
      <c r="Q786" s="20">
        <v>0</v>
      </c>
      <c r="R786" s="20">
        <v>0</v>
      </c>
      <c r="S786" s="20">
        <v>75</v>
      </c>
      <c r="T786" s="20">
        <v>0</v>
      </c>
      <c r="U786" s="20">
        <v>1</v>
      </c>
      <c r="V786" s="30"/>
      <c r="W786" s="30"/>
      <c r="X786" s="33">
        <f>IFERROR(1 -(Master1[[#This Row],[Avg Garment Scans per Delivery]]/Master1[[#This Row],[Garment Inventory]]), 0)</f>
        <v>0</v>
      </c>
      <c r="Y786" s="30"/>
      <c r="Z786" s="30"/>
      <c r="AA786" s="32">
        <f>_xlfn.XLOOKUP(Master1[[#This Row],[cu_id]], Revenue_Analysis[cuid], Revenue_Analysis[Q1 Low Deviation], 0)</f>
        <v>107.97</v>
      </c>
      <c r="AB786" s="32">
        <f>_xlfn.XLOOKUP(Master1[[#This Row],[cu_id]],Revenue_Analysis[cuid],Revenue_Analysis[Q1 High Deviation], 0)</f>
        <v>107.97</v>
      </c>
      <c r="AC786" s="32">
        <f>_xlfn.XLOOKUP(Master1[[#This Row],[cu_id]],Revenue_Analysis[cuid],Revenue_Analysis[Q2 Low Deviation], 0)</f>
        <v>180.6</v>
      </c>
      <c r="AD786" s="32">
        <f>_xlfn.XLOOKUP(Master1[[#This Row],[cu_id]],Revenue_Analysis[cuid],Revenue_Analysis[Q2 High Deviation], 0)</f>
        <v>180.6</v>
      </c>
      <c r="AE786" s="32">
        <f>_xlfn.XLOOKUP(Master1[[#This Row],[cu_id]],Revenue_Analysis[cuid],Revenue_Analysis[Q3 Low Deviation], 0)</f>
        <v>0</v>
      </c>
      <c r="AF786" s="32">
        <f>_xlfn.XLOOKUP(Master1[[#This Row],[cu_id]],Revenue_Analysis[cuid],Revenue_Analysis[Q3 High Deviation], 0)</f>
        <v>0</v>
      </c>
      <c r="AG786" s="32">
        <f>_xlfn.XLOOKUP(Master1[[#This Row],[cu_id]],Revenue_Analysis[cuid],Revenue_Analysis[Q4 Low Deviation], 0)</f>
        <v>0</v>
      </c>
      <c r="AH786" s="32">
        <f>_xlfn.XLOOKUP(Master1[[#This Row],[cu_id]],Revenue_Analysis[cuid],Revenue_Analysis[Q4 High Deviation], 0)</f>
        <v>0</v>
      </c>
      <c r="AI786" s="32">
        <f>_xlfn.XLOOKUP(Master1[[#This Row],[cu_id]],Revenue_Analysis[cuid],Revenue_Analysis[Q1 Average], 0)</f>
        <v>107.97</v>
      </c>
      <c r="AJ786" s="32">
        <f>_xlfn.XLOOKUP(Master1[[#This Row],[cu_id]],Revenue_Analysis[cuid],Revenue_Analysis[Q2 Average], 0)</f>
        <v>180.6</v>
      </c>
      <c r="AK786" s="32">
        <f>_xlfn.XLOOKUP(Master1[[#This Row],[cu_id]],Revenue_Analysis[cuid],Revenue_Analysis[Q3 Average], 0)</f>
        <v>0</v>
      </c>
      <c r="AL786" s="32">
        <f>_xlfn.XLOOKUP(Master1[[#This Row],[cu_id]],Revenue_Analysis[cuid],Revenue_Analysis[Q4 Average], 0)</f>
        <v>0</v>
      </c>
      <c r="AM786" s="34">
        <v>0.25</v>
      </c>
      <c r="AN786" s="35">
        <v>0.5</v>
      </c>
      <c r="AO786" s="35" t="s">
        <v>4592</v>
      </c>
      <c r="AP786" s="35" t="s">
        <v>4592</v>
      </c>
      <c r="AQ786" s="20" t="s">
        <v>0</v>
      </c>
      <c r="AR786" s="20"/>
      <c r="AS786" s="14">
        <f>IFERROR(_xlfn.XLOOKUP(Master1[[#This Row],[cu_id]],StopTimes[cu_ID],StopTimes[Average Stop Time]), 0)</f>
        <v>0</v>
      </c>
      <c r="AT786" s="14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786" s="13">
        <v>5</v>
      </c>
    </row>
    <row r="787" spans="1:47" x14ac:dyDescent="0.3">
      <c r="A787" s="18" t="s">
        <v>3308</v>
      </c>
      <c r="B787" s="20">
        <v>50</v>
      </c>
      <c r="C787" s="20" t="s">
        <v>12</v>
      </c>
      <c r="D787" s="19">
        <v>99161</v>
      </c>
      <c r="E787" s="19" t="s">
        <v>108</v>
      </c>
      <c r="F787" s="19" t="s">
        <v>5882</v>
      </c>
      <c r="G787" s="19" t="s">
        <v>5871</v>
      </c>
      <c r="H787" s="19" t="s">
        <v>5</v>
      </c>
      <c r="I787" s="19" t="s">
        <v>5849</v>
      </c>
      <c r="J787" s="19" t="s">
        <v>4</v>
      </c>
      <c r="K787" s="19" t="s">
        <v>4746</v>
      </c>
      <c r="L787" s="21" t="s">
        <v>16</v>
      </c>
      <c r="M787" s="20" t="s">
        <v>3</v>
      </c>
      <c r="N787" s="20" t="s">
        <v>2</v>
      </c>
      <c r="O787" s="20">
        <v>76</v>
      </c>
      <c r="P787" s="20">
        <v>0</v>
      </c>
      <c r="Q787" s="20">
        <v>76</v>
      </c>
      <c r="R787" s="20">
        <v>0</v>
      </c>
      <c r="S787" s="20">
        <v>0</v>
      </c>
      <c r="T787" s="20">
        <v>0</v>
      </c>
      <c r="U787" s="20">
        <v>2</v>
      </c>
      <c r="V787" s="30"/>
      <c r="W787" s="30"/>
      <c r="X787" s="33">
        <f>IFERROR(1 -(Master1[[#This Row],[Avg Garment Scans per Delivery]]/Master1[[#This Row],[Garment Inventory]]), 0)</f>
        <v>0</v>
      </c>
      <c r="Y787" s="30"/>
      <c r="Z787" s="30"/>
      <c r="AA787" s="32">
        <f>_xlfn.XLOOKUP(Master1[[#This Row],[cu_id]], Revenue_Analysis[cuid], Revenue_Analysis[Q1 Low Deviation], 0)</f>
        <v>36.08</v>
      </c>
      <c r="AB787" s="32">
        <f>_xlfn.XLOOKUP(Master1[[#This Row],[cu_id]],Revenue_Analysis[cuid],Revenue_Analysis[Q1 High Deviation], 0)</f>
        <v>36.08</v>
      </c>
      <c r="AC787" s="32">
        <f>_xlfn.XLOOKUP(Master1[[#This Row],[cu_id]],Revenue_Analysis[cuid],Revenue_Analysis[Q2 Low Deviation], 0)</f>
        <v>0</v>
      </c>
      <c r="AD787" s="32">
        <f>_xlfn.XLOOKUP(Master1[[#This Row],[cu_id]],Revenue_Analysis[cuid],Revenue_Analysis[Q2 High Deviation], 0)</f>
        <v>0</v>
      </c>
      <c r="AE787" s="32">
        <f>_xlfn.XLOOKUP(Master1[[#This Row],[cu_id]],Revenue_Analysis[cuid],Revenue_Analysis[Q3 Low Deviation], 0)</f>
        <v>0</v>
      </c>
      <c r="AF787" s="32">
        <f>_xlfn.XLOOKUP(Master1[[#This Row],[cu_id]],Revenue_Analysis[cuid],Revenue_Analysis[Q3 High Deviation], 0)</f>
        <v>0</v>
      </c>
      <c r="AG787" s="32">
        <f>_xlfn.XLOOKUP(Master1[[#This Row],[cu_id]],Revenue_Analysis[cuid],Revenue_Analysis[Q4 Low Deviation], 0)</f>
        <v>31.45</v>
      </c>
      <c r="AH787" s="32">
        <f>_xlfn.XLOOKUP(Master1[[#This Row],[cu_id]],Revenue_Analysis[cuid],Revenue_Analysis[Q4 High Deviation], 0)</f>
        <v>31.45</v>
      </c>
      <c r="AI787" s="32">
        <f>_xlfn.XLOOKUP(Master1[[#This Row],[cu_id]],Revenue_Analysis[cuid],Revenue_Analysis[Q1 Average], 0)</f>
        <v>36.08</v>
      </c>
      <c r="AJ787" s="32">
        <f>_xlfn.XLOOKUP(Master1[[#This Row],[cu_id]],Revenue_Analysis[cuid],Revenue_Analysis[Q2 Average], 0)</f>
        <v>0</v>
      </c>
      <c r="AK787" s="32">
        <f>_xlfn.XLOOKUP(Master1[[#This Row],[cu_id]],Revenue_Analysis[cuid],Revenue_Analysis[Q3 Average], 0)</f>
        <v>0</v>
      </c>
      <c r="AL787" s="32">
        <f>_xlfn.XLOOKUP(Master1[[#This Row],[cu_id]],Revenue_Analysis[cuid],Revenue_Analysis[Q4 Average], 0)</f>
        <v>31.45</v>
      </c>
      <c r="AM787" s="34">
        <v>0.25</v>
      </c>
      <c r="AN787" s="35">
        <v>0.5</v>
      </c>
      <c r="AO787" s="35" t="s">
        <v>4592</v>
      </c>
      <c r="AP787" s="35" t="s">
        <v>4592</v>
      </c>
      <c r="AQ787" s="20" t="s">
        <v>0</v>
      </c>
      <c r="AR787" s="20"/>
      <c r="AS787" s="14">
        <f>IFERROR(_xlfn.XLOOKUP(Master1[[#This Row],[cu_id]],StopTimes[cu_ID],StopTimes[Average Stop Time]), 0)</f>
        <v>0</v>
      </c>
      <c r="AT787" s="14">
        <f>IF(Master1[[#This Row],[RSP StopTime Override]] &lt;&gt; "",Master1[[#This Row],[RSP StopTime Override]],IF(Master1[[#This Row],[Avg Stop Time Helper]] &lt;&gt; 0, Master1[[#This Row],[Avg Stop Time Helper]],Average_Stop_Time))</f>
        <v>7</v>
      </c>
      <c r="AU787" s="13">
        <v>7</v>
      </c>
    </row>
    <row r="788" spans="1:47" x14ac:dyDescent="0.3">
      <c r="A788" s="18" t="s">
        <v>3309</v>
      </c>
      <c r="B788" s="20">
        <v>50</v>
      </c>
      <c r="C788" s="20" t="s">
        <v>7</v>
      </c>
      <c r="D788" s="19">
        <v>99161</v>
      </c>
      <c r="E788" s="19" t="s">
        <v>6055</v>
      </c>
      <c r="F788" s="19" t="s">
        <v>6056</v>
      </c>
      <c r="G788" s="19" t="s">
        <v>6057</v>
      </c>
      <c r="H788" s="19" t="s">
        <v>5</v>
      </c>
      <c r="I788" s="19" t="s">
        <v>5338</v>
      </c>
      <c r="J788" s="19" t="s">
        <v>4</v>
      </c>
      <c r="K788" s="19" t="s">
        <v>5339</v>
      </c>
      <c r="L788" s="21" t="s">
        <v>16</v>
      </c>
      <c r="M788" s="20" t="s">
        <v>3</v>
      </c>
      <c r="N788" s="20" t="s">
        <v>2</v>
      </c>
      <c r="O788" s="20">
        <v>190</v>
      </c>
      <c r="P788" s="20">
        <v>0</v>
      </c>
      <c r="Q788" s="20">
        <v>0</v>
      </c>
      <c r="R788" s="20">
        <v>0</v>
      </c>
      <c r="S788" s="20">
        <v>0</v>
      </c>
      <c r="T788" s="20">
        <v>190</v>
      </c>
      <c r="U788" s="20">
        <v>2</v>
      </c>
      <c r="V788" s="30"/>
      <c r="W788" s="30"/>
      <c r="X788" s="33">
        <f>IFERROR(1 -(Master1[[#This Row],[Avg Garment Scans per Delivery]]/Master1[[#This Row],[Garment Inventory]]), 0)</f>
        <v>0</v>
      </c>
      <c r="Y788" s="30"/>
      <c r="Z788" s="30"/>
      <c r="AA788" s="32">
        <f>_xlfn.XLOOKUP(Master1[[#This Row],[cu_id]], Revenue_Analysis[cuid], Revenue_Analysis[Q1 Low Deviation], 0)</f>
        <v>51.12</v>
      </c>
      <c r="AB788" s="32">
        <f>_xlfn.XLOOKUP(Master1[[#This Row],[cu_id]],Revenue_Analysis[cuid],Revenue_Analysis[Q1 High Deviation], 0)</f>
        <v>119.02</v>
      </c>
      <c r="AC788" s="32">
        <f>_xlfn.XLOOKUP(Master1[[#This Row],[cu_id]],Revenue_Analysis[cuid],Revenue_Analysis[Q2 Low Deviation], 0)</f>
        <v>95.04</v>
      </c>
      <c r="AD788" s="32">
        <f>_xlfn.XLOOKUP(Master1[[#This Row],[cu_id]],Revenue_Analysis[cuid],Revenue_Analysis[Q2 High Deviation], 0)</f>
        <v>95.04</v>
      </c>
      <c r="AE788" s="32">
        <f>_xlfn.XLOOKUP(Master1[[#This Row],[cu_id]],Revenue_Analysis[cuid],Revenue_Analysis[Q3 Low Deviation], 0)</f>
        <v>0</v>
      </c>
      <c r="AF788" s="32">
        <f>_xlfn.XLOOKUP(Master1[[#This Row],[cu_id]],Revenue_Analysis[cuid],Revenue_Analysis[Q3 High Deviation], 0)</f>
        <v>0</v>
      </c>
      <c r="AG788" s="32">
        <f>_xlfn.XLOOKUP(Master1[[#This Row],[cu_id]],Revenue_Analysis[cuid],Revenue_Analysis[Q4 Low Deviation], 0)</f>
        <v>0</v>
      </c>
      <c r="AH788" s="32">
        <f>_xlfn.XLOOKUP(Master1[[#This Row],[cu_id]],Revenue_Analysis[cuid],Revenue_Analysis[Q4 High Deviation], 0)</f>
        <v>0</v>
      </c>
      <c r="AI788" s="32">
        <f>_xlfn.XLOOKUP(Master1[[#This Row],[cu_id]],Revenue_Analysis[cuid],Revenue_Analysis[Q1 Average], 0)</f>
        <v>85.07</v>
      </c>
      <c r="AJ788" s="32">
        <f>_xlfn.XLOOKUP(Master1[[#This Row],[cu_id]],Revenue_Analysis[cuid],Revenue_Analysis[Q2 Average], 0)</f>
        <v>95.04</v>
      </c>
      <c r="AK788" s="32">
        <f>_xlfn.XLOOKUP(Master1[[#This Row],[cu_id]],Revenue_Analysis[cuid],Revenue_Analysis[Q3 Average], 0)</f>
        <v>0</v>
      </c>
      <c r="AL788" s="32">
        <f>_xlfn.XLOOKUP(Master1[[#This Row],[cu_id]],Revenue_Analysis[cuid],Revenue_Analysis[Q4 Average], 0)</f>
        <v>0</v>
      </c>
      <c r="AM788" s="34">
        <v>0.25</v>
      </c>
      <c r="AN788" s="35">
        <v>0.75</v>
      </c>
      <c r="AO788" s="35" t="s">
        <v>4592</v>
      </c>
      <c r="AP788" s="35" t="s">
        <v>4592</v>
      </c>
      <c r="AQ788" s="20" t="s">
        <v>0</v>
      </c>
      <c r="AR788" s="20"/>
      <c r="AS788" s="14">
        <f>IFERROR(_xlfn.XLOOKUP(Master1[[#This Row],[cu_id]],StopTimes[cu_ID],StopTimes[Average Stop Time]), 0)</f>
        <v>0</v>
      </c>
      <c r="AT788" s="14">
        <f>IF(Master1[[#This Row],[RSP StopTime Override]] &lt;&gt; "",Master1[[#This Row],[RSP StopTime Override]],IF(Master1[[#This Row],[Avg Stop Time Helper]] &lt;&gt; 0, Master1[[#This Row],[Avg Stop Time Helper]],Average_Stop_Time))</f>
        <v>8</v>
      </c>
      <c r="AU788" s="13">
        <v>8</v>
      </c>
    </row>
    <row r="789" spans="1:47" x14ac:dyDescent="0.3">
      <c r="A789" s="18" t="s">
        <v>3310</v>
      </c>
      <c r="B789" s="20">
        <v>12</v>
      </c>
      <c r="C789" s="20" t="s">
        <v>12</v>
      </c>
      <c r="D789" s="19">
        <v>99161</v>
      </c>
      <c r="E789" s="19" t="s">
        <v>83</v>
      </c>
      <c r="F789" s="19" t="s">
        <v>5071</v>
      </c>
      <c r="G789" s="19" t="s">
        <v>5048</v>
      </c>
      <c r="H789" s="19" t="s">
        <v>5</v>
      </c>
      <c r="I789" s="19" t="s">
        <v>5049</v>
      </c>
      <c r="J789" s="19" t="s">
        <v>4</v>
      </c>
      <c r="K789" s="19" t="s">
        <v>5043</v>
      </c>
      <c r="L789" s="21" t="s">
        <v>16</v>
      </c>
      <c r="M789" s="20" t="s">
        <v>3</v>
      </c>
      <c r="N789" s="20" t="s">
        <v>2</v>
      </c>
      <c r="O789" s="20">
        <v>1</v>
      </c>
      <c r="P789" s="20">
        <v>0</v>
      </c>
      <c r="Q789" s="20">
        <v>1</v>
      </c>
      <c r="R789" s="20">
        <v>0</v>
      </c>
      <c r="S789" s="20">
        <v>0</v>
      </c>
      <c r="T789" s="20">
        <v>0</v>
      </c>
      <c r="U789" s="20">
        <v>2</v>
      </c>
      <c r="V789" s="30"/>
      <c r="W789" s="30"/>
      <c r="X789" s="33">
        <f>IFERROR(1 -(Master1[[#This Row],[Avg Garment Scans per Delivery]]/Master1[[#This Row],[Garment Inventory]]), 0)</f>
        <v>0</v>
      </c>
      <c r="Y789" s="30"/>
      <c r="Z789" s="30"/>
      <c r="AA789" s="32">
        <f>_xlfn.XLOOKUP(Master1[[#This Row],[cu_id]], Revenue_Analysis[cuid], Revenue_Analysis[Q1 Low Deviation], 0)</f>
        <v>0</v>
      </c>
      <c r="AB789" s="32">
        <f>_xlfn.XLOOKUP(Master1[[#This Row],[cu_id]],Revenue_Analysis[cuid],Revenue_Analysis[Q1 High Deviation], 0)</f>
        <v>0</v>
      </c>
      <c r="AC789" s="32">
        <f>_xlfn.XLOOKUP(Master1[[#This Row],[cu_id]],Revenue_Analysis[cuid],Revenue_Analysis[Q2 Low Deviation], 0)</f>
        <v>184.53</v>
      </c>
      <c r="AD789" s="32">
        <f>_xlfn.XLOOKUP(Master1[[#This Row],[cu_id]],Revenue_Analysis[cuid],Revenue_Analysis[Q2 High Deviation], 0)</f>
        <v>184.53</v>
      </c>
      <c r="AE789" s="32">
        <f>_xlfn.XLOOKUP(Master1[[#This Row],[cu_id]],Revenue_Analysis[cuid],Revenue_Analysis[Q3 Low Deviation], 0)</f>
        <v>0</v>
      </c>
      <c r="AF789" s="32">
        <f>_xlfn.XLOOKUP(Master1[[#This Row],[cu_id]],Revenue_Analysis[cuid],Revenue_Analysis[Q3 High Deviation], 0)</f>
        <v>0</v>
      </c>
      <c r="AG789" s="32">
        <f>_xlfn.XLOOKUP(Master1[[#This Row],[cu_id]],Revenue_Analysis[cuid],Revenue_Analysis[Q4 Low Deviation], 0)</f>
        <v>183.16</v>
      </c>
      <c r="AH789" s="32">
        <f>_xlfn.XLOOKUP(Master1[[#This Row],[cu_id]],Revenue_Analysis[cuid],Revenue_Analysis[Q4 High Deviation], 0)</f>
        <v>183.16</v>
      </c>
      <c r="AI789" s="32">
        <f>_xlfn.XLOOKUP(Master1[[#This Row],[cu_id]],Revenue_Analysis[cuid],Revenue_Analysis[Q1 Average], 0)</f>
        <v>0</v>
      </c>
      <c r="AJ789" s="32">
        <f>_xlfn.XLOOKUP(Master1[[#This Row],[cu_id]],Revenue_Analysis[cuid],Revenue_Analysis[Q2 Average], 0)</f>
        <v>184.53</v>
      </c>
      <c r="AK789" s="32">
        <f>_xlfn.XLOOKUP(Master1[[#This Row],[cu_id]],Revenue_Analysis[cuid],Revenue_Analysis[Q3 Average], 0)</f>
        <v>0</v>
      </c>
      <c r="AL789" s="32">
        <f>_xlfn.XLOOKUP(Master1[[#This Row],[cu_id]],Revenue_Analysis[cuid],Revenue_Analysis[Q4 Average], 0)</f>
        <v>183.16</v>
      </c>
      <c r="AM789" s="34">
        <v>0.375</v>
      </c>
      <c r="AN789" s="35">
        <v>0</v>
      </c>
      <c r="AO789" s="35" t="s">
        <v>4592</v>
      </c>
      <c r="AP789" s="35" t="s">
        <v>4592</v>
      </c>
      <c r="AQ789" s="20" t="s">
        <v>32</v>
      </c>
      <c r="AR789" s="20"/>
      <c r="AS789" s="14">
        <f>IFERROR(_xlfn.XLOOKUP(Master1[[#This Row],[cu_id]],StopTimes[cu_ID],StopTimes[Average Stop Time]), 0)</f>
        <v>0</v>
      </c>
      <c r="AT789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789" s="13"/>
    </row>
    <row r="790" spans="1:47" x14ac:dyDescent="0.3">
      <c r="A790" s="18" t="s">
        <v>3311</v>
      </c>
      <c r="B790" s="20">
        <v>52</v>
      </c>
      <c r="C790" s="20" t="s">
        <v>14</v>
      </c>
      <c r="D790" s="19">
        <v>99161</v>
      </c>
      <c r="E790" s="19" t="s">
        <v>53</v>
      </c>
      <c r="F790" s="19" t="s">
        <v>6718</v>
      </c>
      <c r="G790" s="19" t="s">
        <v>6708</v>
      </c>
      <c r="H790" s="19" t="s">
        <v>5</v>
      </c>
      <c r="I790" s="19" t="s">
        <v>6648</v>
      </c>
      <c r="J790" s="19" t="s">
        <v>4</v>
      </c>
      <c r="K790" s="19" t="s">
        <v>5972</v>
      </c>
      <c r="L790" s="21" t="s">
        <v>16</v>
      </c>
      <c r="M790" s="20" t="s">
        <v>3</v>
      </c>
      <c r="N790" s="20" t="s">
        <v>2</v>
      </c>
      <c r="O790" s="20">
        <v>35</v>
      </c>
      <c r="P790" s="20">
        <v>0</v>
      </c>
      <c r="Q790" s="20">
        <v>0</v>
      </c>
      <c r="R790" s="20">
        <v>0</v>
      </c>
      <c r="S790" s="20">
        <v>35</v>
      </c>
      <c r="T790" s="20">
        <v>0</v>
      </c>
      <c r="U790" s="20">
        <v>1</v>
      </c>
      <c r="V790" s="30"/>
      <c r="W790" s="30"/>
      <c r="X790" s="33">
        <f>IFERROR(1 -(Master1[[#This Row],[Avg Garment Scans per Delivery]]/Master1[[#This Row],[Garment Inventory]]), 0)</f>
        <v>0</v>
      </c>
      <c r="Y790" s="30"/>
      <c r="Z790" s="30"/>
      <c r="AA790" s="32">
        <f>_xlfn.XLOOKUP(Master1[[#This Row],[cu_id]], Revenue_Analysis[cuid], Revenue_Analysis[Q1 Low Deviation], 0)</f>
        <v>0</v>
      </c>
      <c r="AB790" s="32">
        <f>_xlfn.XLOOKUP(Master1[[#This Row],[cu_id]],Revenue_Analysis[cuid],Revenue_Analysis[Q1 High Deviation], 0)</f>
        <v>0</v>
      </c>
      <c r="AC790" s="32">
        <f>_xlfn.XLOOKUP(Master1[[#This Row],[cu_id]],Revenue_Analysis[cuid],Revenue_Analysis[Q2 Low Deviation], 0)</f>
        <v>115.5</v>
      </c>
      <c r="AD790" s="32">
        <f>_xlfn.XLOOKUP(Master1[[#This Row],[cu_id]],Revenue_Analysis[cuid],Revenue_Analysis[Q2 High Deviation], 0)</f>
        <v>115.5</v>
      </c>
      <c r="AE790" s="32">
        <f>_xlfn.XLOOKUP(Master1[[#This Row],[cu_id]],Revenue_Analysis[cuid],Revenue_Analysis[Q3 Low Deviation], 0)</f>
        <v>0</v>
      </c>
      <c r="AF790" s="32">
        <f>_xlfn.XLOOKUP(Master1[[#This Row],[cu_id]],Revenue_Analysis[cuid],Revenue_Analysis[Q3 High Deviation], 0)</f>
        <v>0</v>
      </c>
      <c r="AG790" s="32">
        <f>_xlfn.XLOOKUP(Master1[[#This Row],[cu_id]],Revenue_Analysis[cuid],Revenue_Analysis[Q4 Low Deviation], 0)</f>
        <v>0</v>
      </c>
      <c r="AH790" s="32">
        <f>_xlfn.XLOOKUP(Master1[[#This Row],[cu_id]],Revenue_Analysis[cuid],Revenue_Analysis[Q4 High Deviation], 0)</f>
        <v>0</v>
      </c>
      <c r="AI790" s="32">
        <f>_xlfn.XLOOKUP(Master1[[#This Row],[cu_id]],Revenue_Analysis[cuid],Revenue_Analysis[Q1 Average], 0)</f>
        <v>0</v>
      </c>
      <c r="AJ790" s="32">
        <f>_xlfn.XLOOKUP(Master1[[#This Row],[cu_id]],Revenue_Analysis[cuid],Revenue_Analysis[Q2 Average], 0)</f>
        <v>115.5</v>
      </c>
      <c r="AK790" s="32">
        <f>_xlfn.XLOOKUP(Master1[[#This Row],[cu_id]],Revenue_Analysis[cuid],Revenue_Analysis[Q3 Average], 0)</f>
        <v>0</v>
      </c>
      <c r="AL790" s="32">
        <f>_xlfn.XLOOKUP(Master1[[#This Row],[cu_id]],Revenue_Analysis[cuid],Revenue_Analysis[Q4 Average], 0)</f>
        <v>0</v>
      </c>
      <c r="AM790" s="34">
        <v>0.25</v>
      </c>
      <c r="AN790" s="35">
        <v>0.70833333333333337</v>
      </c>
      <c r="AO790" s="35" t="s">
        <v>4592</v>
      </c>
      <c r="AP790" s="35" t="s">
        <v>4592</v>
      </c>
      <c r="AQ790" s="20" t="s">
        <v>0</v>
      </c>
      <c r="AR790" s="20"/>
      <c r="AS790" s="14">
        <f>IFERROR(_xlfn.XLOOKUP(Master1[[#This Row],[cu_id]],StopTimes[cu_ID],StopTimes[Average Stop Time]), 0)</f>
        <v>9.7916666666666666E-2</v>
      </c>
      <c r="AT790" s="14">
        <f>IF(Master1[[#This Row],[RSP StopTime Override]] &lt;&gt; "",Master1[[#This Row],[RSP StopTime Override]],IF(Master1[[#This Row],[Avg Stop Time Helper]] &lt;&gt; 0, Master1[[#This Row],[Avg Stop Time Helper]],Average_Stop_Time))</f>
        <v>9.7916666666666666E-2</v>
      </c>
      <c r="AU790" s="13"/>
    </row>
    <row r="791" spans="1:47" x14ac:dyDescent="0.3">
      <c r="A791" s="18" t="s">
        <v>3312</v>
      </c>
      <c r="B791" s="20">
        <v>12</v>
      </c>
      <c r="C791" s="20" t="s">
        <v>14</v>
      </c>
      <c r="D791" s="19">
        <v>99161</v>
      </c>
      <c r="E791" s="19" t="s">
        <v>101</v>
      </c>
      <c r="F791" s="19" t="s">
        <v>5198</v>
      </c>
      <c r="G791" s="19" t="s">
        <v>5181</v>
      </c>
      <c r="H791" s="19" t="s">
        <v>5</v>
      </c>
      <c r="I791" s="19" t="s">
        <v>5182</v>
      </c>
      <c r="J791" s="19" t="s">
        <v>4</v>
      </c>
      <c r="K791" s="19" t="s">
        <v>4971</v>
      </c>
      <c r="L791" s="21" t="s">
        <v>16</v>
      </c>
      <c r="M791" s="20" t="s">
        <v>3</v>
      </c>
      <c r="N791" s="20" t="s">
        <v>2</v>
      </c>
      <c r="O791" s="20">
        <v>1</v>
      </c>
      <c r="P791" s="20">
        <v>0</v>
      </c>
      <c r="Q791" s="20">
        <v>0</v>
      </c>
      <c r="R791" s="20">
        <v>0</v>
      </c>
      <c r="S791" s="20">
        <v>1</v>
      </c>
      <c r="T791" s="20">
        <v>0</v>
      </c>
      <c r="U791" s="20">
        <v>3</v>
      </c>
      <c r="V791" s="30"/>
      <c r="W791" s="30"/>
      <c r="X791" s="33">
        <f>IFERROR(1 -(Master1[[#This Row],[Avg Garment Scans per Delivery]]/Master1[[#This Row],[Garment Inventory]]), 0)</f>
        <v>0</v>
      </c>
      <c r="Y791" s="30"/>
      <c r="Z791" s="30"/>
      <c r="AA791" s="32">
        <f>_xlfn.XLOOKUP(Master1[[#This Row],[cu_id]], Revenue_Analysis[cuid], Revenue_Analysis[Q1 Low Deviation], 0)</f>
        <v>47.85</v>
      </c>
      <c r="AB791" s="32">
        <f>_xlfn.XLOOKUP(Master1[[#This Row],[cu_id]],Revenue_Analysis[cuid],Revenue_Analysis[Q1 High Deviation], 0)</f>
        <v>47.85</v>
      </c>
      <c r="AC791" s="32">
        <f>_xlfn.XLOOKUP(Master1[[#This Row],[cu_id]],Revenue_Analysis[cuid],Revenue_Analysis[Q2 Low Deviation], 0)</f>
        <v>264.73</v>
      </c>
      <c r="AD791" s="32">
        <f>_xlfn.XLOOKUP(Master1[[#This Row],[cu_id]],Revenue_Analysis[cuid],Revenue_Analysis[Q2 High Deviation], 0)</f>
        <v>264.73</v>
      </c>
      <c r="AE791" s="32">
        <f>_xlfn.XLOOKUP(Master1[[#This Row],[cu_id]],Revenue_Analysis[cuid],Revenue_Analysis[Q3 Low Deviation], 0)</f>
        <v>106.43</v>
      </c>
      <c r="AF791" s="32">
        <f>_xlfn.XLOOKUP(Master1[[#This Row],[cu_id]],Revenue_Analysis[cuid],Revenue_Analysis[Q3 High Deviation], 0)</f>
        <v>771.66</v>
      </c>
      <c r="AG791" s="32">
        <f>_xlfn.XLOOKUP(Master1[[#This Row],[cu_id]],Revenue_Analysis[cuid],Revenue_Analysis[Q4 Low Deviation], 0)</f>
        <v>74.569999999999993</v>
      </c>
      <c r="AH791" s="32">
        <f>_xlfn.XLOOKUP(Master1[[#This Row],[cu_id]],Revenue_Analysis[cuid],Revenue_Analysis[Q4 High Deviation], 0)</f>
        <v>74.569999999999993</v>
      </c>
      <c r="AI791" s="32">
        <f>_xlfn.XLOOKUP(Master1[[#This Row],[cu_id]],Revenue_Analysis[cuid],Revenue_Analysis[Q1 Average], 0)</f>
        <v>47.85</v>
      </c>
      <c r="AJ791" s="32">
        <f>_xlfn.XLOOKUP(Master1[[#This Row],[cu_id]],Revenue_Analysis[cuid],Revenue_Analysis[Q2 Average], 0)</f>
        <v>264.73</v>
      </c>
      <c r="AK791" s="32">
        <f>_xlfn.XLOOKUP(Master1[[#This Row],[cu_id]],Revenue_Analysis[cuid],Revenue_Analysis[Q3 Average], 0)</f>
        <v>439.04500000000002</v>
      </c>
      <c r="AL791" s="32">
        <f>_xlfn.XLOOKUP(Master1[[#This Row],[cu_id]],Revenue_Analysis[cuid],Revenue_Analysis[Q4 Average], 0)</f>
        <v>74.569999999999993</v>
      </c>
      <c r="AM791" s="34">
        <v>0.25</v>
      </c>
      <c r="AN791" s="35">
        <v>0.5</v>
      </c>
      <c r="AO791" s="35" t="s">
        <v>4592</v>
      </c>
      <c r="AP791" s="35" t="s">
        <v>4592</v>
      </c>
      <c r="AQ791" s="20" t="s">
        <v>0</v>
      </c>
      <c r="AR791" s="20"/>
      <c r="AS791" s="14">
        <f>IFERROR(_xlfn.XLOOKUP(Master1[[#This Row],[cu_id]],StopTimes[cu_ID],StopTimes[Average Stop Time]), 0)</f>
        <v>0</v>
      </c>
      <c r="AT791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791" s="13"/>
    </row>
    <row r="792" spans="1:47" x14ac:dyDescent="0.3">
      <c r="A792" s="39" t="s">
        <v>5334</v>
      </c>
      <c r="B792" s="21">
        <v>50</v>
      </c>
      <c r="C792" s="21" t="s">
        <v>7</v>
      </c>
      <c r="D792" s="19">
        <v>99161</v>
      </c>
      <c r="E792" s="19" t="s">
        <v>5335</v>
      </c>
      <c r="F792" s="19" t="s">
        <v>5336</v>
      </c>
      <c r="G792" s="19" t="s">
        <v>5337</v>
      </c>
      <c r="H792" s="19" t="s">
        <v>5</v>
      </c>
      <c r="I792" s="19" t="s">
        <v>5338</v>
      </c>
      <c r="J792" s="19" t="s">
        <v>4</v>
      </c>
      <c r="K792" s="19" t="s">
        <v>5339</v>
      </c>
      <c r="L792" s="21" t="s">
        <v>16</v>
      </c>
      <c r="M792" s="19" t="s">
        <v>3</v>
      </c>
      <c r="N792" s="19" t="s">
        <v>2</v>
      </c>
      <c r="O792" s="19">
        <v>25</v>
      </c>
      <c r="P792" s="19">
        <v>0</v>
      </c>
      <c r="Q792" s="19">
        <v>0</v>
      </c>
      <c r="R792" s="19">
        <v>0</v>
      </c>
      <c r="S792" s="19">
        <v>0</v>
      </c>
      <c r="T792" s="19">
        <v>25</v>
      </c>
      <c r="U792" s="19"/>
      <c r="V792" s="19"/>
      <c r="W792" s="19"/>
      <c r="X792" s="33">
        <f>IFERROR(1 -(Master1[[#This Row],[Avg Garment Scans per Delivery]]/Master1[[#This Row],[Garment Inventory]]), 0)</f>
        <v>0</v>
      </c>
      <c r="Y792" s="19"/>
      <c r="Z792" s="19"/>
      <c r="AA792" s="32">
        <f>_xlfn.XLOOKUP(Master1[[#This Row],[cu_id]], Revenue_Analysis[cuid], Revenue_Analysis[Q1 Low Deviation], 0)</f>
        <v>0</v>
      </c>
      <c r="AB792" s="32">
        <f>_xlfn.XLOOKUP(Master1[[#This Row],[cu_id]],Revenue_Analysis[cuid],Revenue_Analysis[Q1 High Deviation], 0)</f>
        <v>0</v>
      </c>
      <c r="AC792" s="32">
        <f>_xlfn.XLOOKUP(Master1[[#This Row],[cu_id]],Revenue_Analysis[cuid],Revenue_Analysis[Q2 Low Deviation], 0)</f>
        <v>0</v>
      </c>
      <c r="AD792" s="32">
        <f>_xlfn.XLOOKUP(Master1[[#This Row],[cu_id]],Revenue_Analysis[cuid],Revenue_Analysis[Q2 High Deviation], 0)</f>
        <v>0</v>
      </c>
      <c r="AE792" s="32">
        <f>_xlfn.XLOOKUP(Master1[[#This Row],[cu_id]],Revenue_Analysis[cuid],Revenue_Analysis[Q3 Low Deviation], 0)</f>
        <v>0</v>
      </c>
      <c r="AF792" s="32">
        <f>_xlfn.XLOOKUP(Master1[[#This Row],[cu_id]],Revenue_Analysis[cuid],Revenue_Analysis[Q3 High Deviation], 0)</f>
        <v>0</v>
      </c>
      <c r="AG792" s="32">
        <f>_xlfn.XLOOKUP(Master1[[#This Row],[cu_id]],Revenue_Analysis[cuid],Revenue_Analysis[Q4 Low Deviation], 0)</f>
        <v>0</v>
      </c>
      <c r="AH792" s="32">
        <f>_xlfn.XLOOKUP(Master1[[#This Row],[cu_id]],Revenue_Analysis[cuid],Revenue_Analysis[Q4 High Deviation], 0)</f>
        <v>0</v>
      </c>
      <c r="AI792" s="32">
        <f>_xlfn.XLOOKUP(Master1[[#This Row],[cu_id]],Revenue_Analysis[cuid],Revenue_Analysis[Q1 Average], 0)</f>
        <v>0</v>
      </c>
      <c r="AJ792" s="32">
        <f>_xlfn.XLOOKUP(Master1[[#This Row],[cu_id]],Revenue_Analysis[cuid],Revenue_Analysis[Q2 Average], 0)</f>
        <v>0</v>
      </c>
      <c r="AK792" s="32">
        <f>_xlfn.XLOOKUP(Master1[[#This Row],[cu_id]],Revenue_Analysis[cuid],Revenue_Analysis[Q3 Average], 0)</f>
        <v>0</v>
      </c>
      <c r="AL792" s="32">
        <f>_xlfn.XLOOKUP(Master1[[#This Row],[cu_id]],Revenue_Analysis[cuid],Revenue_Analysis[Q4 Average], 0)</f>
        <v>0</v>
      </c>
      <c r="AM792" s="40">
        <v>0.25</v>
      </c>
      <c r="AN792" s="40" t="s">
        <v>1</v>
      </c>
      <c r="AO792" s="40" t="s">
        <v>4592</v>
      </c>
      <c r="AP792" s="40" t="s">
        <v>4592</v>
      </c>
      <c r="AQ792" s="21" t="s">
        <v>0</v>
      </c>
      <c r="AR792" s="21"/>
      <c r="AS792" s="14">
        <f>IFERROR(_xlfn.XLOOKUP(Master1[[#This Row],[cu_id]],StopTimes[cu_ID],StopTimes[Average Stop Time]), 0)</f>
        <v>0</v>
      </c>
      <c r="AT792" s="14">
        <f>IF(Master1[[#This Row],[RSP StopTime Override]] &lt;&gt; "",Master1[[#This Row],[RSP StopTime Override]],IF(Master1[[#This Row],[Avg Stop Time Helper]] &lt;&gt; 0, Master1[[#This Row],[Avg Stop Time Helper]],Average_Stop_Time))</f>
        <v>8</v>
      </c>
      <c r="AU792" s="13">
        <v>8</v>
      </c>
    </row>
    <row r="793" spans="1:47" x14ac:dyDescent="0.3">
      <c r="A793" s="18" t="s">
        <v>3313</v>
      </c>
      <c r="B793" s="20">
        <v>50</v>
      </c>
      <c r="C793" s="20" t="s">
        <v>12</v>
      </c>
      <c r="D793" s="19">
        <v>99161</v>
      </c>
      <c r="E793" s="19" t="s">
        <v>5867</v>
      </c>
      <c r="F793" s="19" t="s">
        <v>5883</v>
      </c>
      <c r="G793" s="19" t="s">
        <v>5869</v>
      </c>
      <c r="H793" s="19" t="s">
        <v>5</v>
      </c>
      <c r="I793" s="19" t="s">
        <v>5059</v>
      </c>
      <c r="J793" s="19" t="s">
        <v>4</v>
      </c>
      <c r="K793" s="19" t="s">
        <v>5531</v>
      </c>
      <c r="L793" s="21" t="s">
        <v>16</v>
      </c>
      <c r="M793" s="20" t="s">
        <v>3</v>
      </c>
      <c r="N793" s="20" t="s">
        <v>2</v>
      </c>
      <c r="O793" s="20">
        <v>16</v>
      </c>
      <c r="P793" s="20">
        <v>0</v>
      </c>
      <c r="Q793" s="20">
        <v>16</v>
      </c>
      <c r="R793" s="20">
        <v>0</v>
      </c>
      <c r="S793" s="20">
        <v>0</v>
      </c>
      <c r="T793" s="20">
        <v>0</v>
      </c>
      <c r="U793" s="20">
        <v>1</v>
      </c>
      <c r="V793" s="30"/>
      <c r="W793" s="30"/>
      <c r="X793" s="33">
        <f>IFERROR(1 -(Master1[[#This Row],[Avg Garment Scans per Delivery]]/Master1[[#This Row],[Garment Inventory]]), 0)</f>
        <v>0</v>
      </c>
      <c r="Y793" s="30"/>
      <c r="Z793" s="30"/>
      <c r="AA793" s="32">
        <f>_xlfn.XLOOKUP(Master1[[#This Row],[cu_id]], Revenue_Analysis[cuid], Revenue_Analysis[Q1 Low Deviation], 0)</f>
        <v>91.84</v>
      </c>
      <c r="AB793" s="32">
        <f>_xlfn.XLOOKUP(Master1[[#This Row],[cu_id]],Revenue_Analysis[cuid],Revenue_Analysis[Q1 High Deviation], 0)</f>
        <v>91.84</v>
      </c>
      <c r="AC793" s="32">
        <f>_xlfn.XLOOKUP(Master1[[#This Row],[cu_id]],Revenue_Analysis[cuid],Revenue_Analysis[Q2 Low Deviation], 0)</f>
        <v>83.31</v>
      </c>
      <c r="AD793" s="32">
        <f>_xlfn.XLOOKUP(Master1[[#This Row],[cu_id]],Revenue_Analysis[cuid],Revenue_Analysis[Q2 High Deviation], 0)</f>
        <v>83.31</v>
      </c>
      <c r="AE793" s="32">
        <f>_xlfn.XLOOKUP(Master1[[#This Row],[cu_id]],Revenue_Analysis[cuid],Revenue_Analysis[Q3 Low Deviation], 0)</f>
        <v>0</v>
      </c>
      <c r="AF793" s="32">
        <f>_xlfn.XLOOKUP(Master1[[#This Row],[cu_id]],Revenue_Analysis[cuid],Revenue_Analysis[Q3 High Deviation], 0)</f>
        <v>0</v>
      </c>
      <c r="AG793" s="32">
        <f>_xlfn.XLOOKUP(Master1[[#This Row],[cu_id]],Revenue_Analysis[cuid],Revenue_Analysis[Q4 Low Deviation], 0)</f>
        <v>0</v>
      </c>
      <c r="AH793" s="32">
        <f>_xlfn.XLOOKUP(Master1[[#This Row],[cu_id]],Revenue_Analysis[cuid],Revenue_Analysis[Q4 High Deviation], 0)</f>
        <v>0</v>
      </c>
      <c r="AI793" s="32">
        <f>_xlfn.XLOOKUP(Master1[[#This Row],[cu_id]],Revenue_Analysis[cuid],Revenue_Analysis[Q1 Average], 0)</f>
        <v>91.84</v>
      </c>
      <c r="AJ793" s="32">
        <f>_xlfn.XLOOKUP(Master1[[#This Row],[cu_id]],Revenue_Analysis[cuid],Revenue_Analysis[Q2 Average], 0)</f>
        <v>83.31</v>
      </c>
      <c r="AK793" s="32">
        <f>_xlfn.XLOOKUP(Master1[[#This Row],[cu_id]],Revenue_Analysis[cuid],Revenue_Analysis[Q3 Average], 0)</f>
        <v>0</v>
      </c>
      <c r="AL793" s="32">
        <f>_xlfn.XLOOKUP(Master1[[#This Row],[cu_id]],Revenue_Analysis[cuid],Revenue_Analysis[Q4 Average], 0)</f>
        <v>0</v>
      </c>
      <c r="AM793" s="34">
        <v>0.25</v>
      </c>
      <c r="AN793" s="35">
        <v>0.5</v>
      </c>
      <c r="AO793" s="35" t="s">
        <v>4592</v>
      </c>
      <c r="AP793" s="35" t="s">
        <v>4592</v>
      </c>
      <c r="AQ793" s="20" t="s">
        <v>0</v>
      </c>
      <c r="AR793" s="20"/>
      <c r="AS793" s="14">
        <f>IFERROR(_xlfn.XLOOKUP(Master1[[#This Row],[cu_id]],StopTimes[cu_ID],StopTimes[Average Stop Time]), 0)</f>
        <v>0</v>
      </c>
      <c r="AT793" s="14">
        <f>IF(Master1[[#This Row],[RSP StopTime Override]] &lt;&gt; "",Master1[[#This Row],[RSP StopTime Override]],IF(Master1[[#This Row],[Avg Stop Time Helper]] &lt;&gt; 0, Master1[[#This Row],[Avg Stop Time Helper]],Average_Stop_Time))</f>
        <v>7</v>
      </c>
      <c r="AU793" s="13">
        <v>7</v>
      </c>
    </row>
    <row r="794" spans="1:47" x14ac:dyDescent="0.3">
      <c r="A794" s="18" t="s">
        <v>3314</v>
      </c>
      <c r="B794" s="20">
        <v>50</v>
      </c>
      <c r="C794" s="20" t="s">
        <v>12</v>
      </c>
      <c r="D794" s="19">
        <v>99161</v>
      </c>
      <c r="E794" s="19" t="s">
        <v>107</v>
      </c>
      <c r="F794" s="19" t="s">
        <v>5884</v>
      </c>
      <c r="G794" s="19" t="s">
        <v>5873</v>
      </c>
      <c r="H794" s="19" t="s">
        <v>5885</v>
      </c>
      <c r="I794" s="19" t="s">
        <v>5605</v>
      </c>
      <c r="J794" s="19" t="s">
        <v>4</v>
      </c>
      <c r="K794" s="19" t="s">
        <v>5531</v>
      </c>
      <c r="L794" s="21" t="s">
        <v>16</v>
      </c>
      <c r="M794" s="20" t="s">
        <v>3</v>
      </c>
      <c r="N794" s="20" t="s">
        <v>2</v>
      </c>
      <c r="O794" s="20">
        <v>21</v>
      </c>
      <c r="P794" s="20">
        <v>0</v>
      </c>
      <c r="Q794" s="20">
        <v>21</v>
      </c>
      <c r="R794" s="20">
        <v>0</v>
      </c>
      <c r="S794" s="20">
        <v>0</v>
      </c>
      <c r="T794" s="20">
        <v>0</v>
      </c>
      <c r="U794" s="20">
        <v>1</v>
      </c>
      <c r="V794" s="30"/>
      <c r="W794" s="30"/>
      <c r="X794" s="33">
        <f>IFERROR(1 -(Master1[[#This Row],[Avg Garment Scans per Delivery]]/Master1[[#This Row],[Garment Inventory]]), 0)</f>
        <v>0</v>
      </c>
      <c r="Y794" s="30"/>
      <c r="Z794" s="30"/>
      <c r="AA794" s="32">
        <f>_xlfn.XLOOKUP(Master1[[#This Row],[cu_id]], Revenue_Analysis[cuid], Revenue_Analysis[Q1 Low Deviation], 0)</f>
        <v>0</v>
      </c>
      <c r="AB794" s="32">
        <f>_xlfn.XLOOKUP(Master1[[#This Row],[cu_id]],Revenue_Analysis[cuid],Revenue_Analysis[Q1 High Deviation], 0)</f>
        <v>0</v>
      </c>
      <c r="AC794" s="32">
        <f>_xlfn.XLOOKUP(Master1[[#This Row],[cu_id]],Revenue_Analysis[cuid],Revenue_Analysis[Q2 Low Deviation], 0)</f>
        <v>0</v>
      </c>
      <c r="AD794" s="32">
        <f>_xlfn.XLOOKUP(Master1[[#This Row],[cu_id]],Revenue_Analysis[cuid],Revenue_Analysis[Q2 High Deviation], 0)</f>
        <v>0</v>
      </c>
      <c r="AE794" s="32">
        <f>_xlfn.XLOOKUP(Master1[[#This Row],[cu_id]],Revenue_Analysis[cuid],Revenue_Analysis[Q3 Low Deviation], 0)</f>
        <v>4.4000000000000004</v>
      </c>
      <c r="AF794" s="32">
        <f>_xlfn.XLOOKUP(Master1[[#This Row],[cu_id]],Revenue_Analysis[cuid],Revenue_Analysis[Q3 High Deviation], 0)</f>
        <v>4.4000000000000004</v>
      </c>
      <c r="AG794" s="32">
        <f>_xlfn.XLOOKUP(Master1[[#This Row],[cu_id]],Revenue_Analysis[cuid],Revenue_Analysis[Q4 Low Deviation], 0)</f>
        <v>23.96</v>
      </c>
      <c r="AH794" s="32">
        <f>_xlfn.XLOOKUP(Master1[[#This Row],[cu_id]],Revenue_Analysis[cuid],Revenue_Analysis[Q4 High Deviation], 0)</f>
        <v>23.96</v>
      </c>
      <c r="AI794" s="32">
        <f>_xlfn.XLOOKUP(Master1[[#This Row],[cu_id]],Revenue_Analysis[cuid],Revenue_Analysis[Q1 Average], 0)</f>
        <v>0</v>
      </c>
      <c r="AJ794" s="32">
        <f>_xlfn.XLOOKUP(Master1[[#This Row],[cu_id]],Revenue_Analysis[cuid],Revenue_Analysis[Q2 Average], 0)</f>
        <v>0</v>
      </c>
      <c r="AK794" s="32">
        <f>_xlfn.XLOOKUP(Master1[[#This Row],[cu_id]],Revenue_Analysis[cuid],Revenue_Analysis[Q3 Average], 0)</f>
        <v>4.4000000000000004</v>
      </c>
      <c r="AL794" s="32">
        <f>_xlfn.XLOOKUP(Master1[[#This Row],[cu_id]],Revenue_Analysis[cuid],Revenue_Analysis[Q4 Average], 0)</f>
        <v>23.96</v>
      </c>
      <c r="AM794" s="34">
        <v>0.25</v>
      </c>
      <c r="AN794" s="35">
        <v>0.5</v>
      </c>
      <c r="AO794" s="35" t="s">
        <v>4592</v>
      </c>
      <c r="AP794" s="35" t="s">
        <v>4592</v>
      </c>
      <c r="AQ794" s="20" t="s">
        <v>0</v>
      </c>
      <c r="AR794" s="20"/>
      <c r="AS794" s="14">
        <f>IFERROR(_xlfn.XLOOKUP(Master1[[#This Row],[cu_id]],StopTimes[cu_ID],StopTimes[Average Stop Time]), 0)</f>
        <v>0.21666666666666667</v>
      </c>
      <c r="AT794" s="14">
        <f>IF(Master1[[#This Row],[RSP StopTime Override]] &lt;&gt; "",Master1[[#This Row],[RSP StopTime Override]],IF(Master1[[#This Row],[Avg Stop Time Helper]] &lt;&gt; 0, Master1[[#This Row],[Avg Stop Time Helper]],Average_Stop_Time))</f>
        <v>7</v>
      </c>
      <c r="AU794" s="13">
        <v>7</v>
      </c>
    </row>
    <row r="795" spans="1:47" x14ac:dyDescent="0.3">
      <c r="A795" s="39" t="s">
        <v>6719</v>
      </c>
      <c r="B795" s="21">
        <v>52</v>
      </c>
      <c r="C795" s="21" t="s">
        <v>14</v>
      </c>
      <c r="D795" s="19">
        <v>99161</v>
      </c>
      <c r="E795" s="19" t="s">
        <v>5188</v>
      </c>
      <c r="F795" s="19" t="s">
        <v>6720</v>
      </c>
      <c r="G795" s="19" t="s">
        <v>5190</v>
      </c>
      <c r="H795" s="19" t="s">
        <v>5</v>
      </c>
      <c r="I795" s="19" t="s">
        <v>5182</v>
      </c>
      <c r="J795" s="19" t="s">
        <v>4</v>
      </c>
      <c r="K795" s="19" t="s">
        <v>4971</v>
      </c>
      <c r="L795" s="21" t="s">
        <v>16</v>
      </c>
      <c r="M795" s="19" t="s">
        <v>3</v>
      </c>
      <c r="N795" s="19" t="s">
        <v>2</v>
      </c>
      <c r="O795" s="19">
        <v>1</v>
      </c>
      <c r="P795" s="19">
        <v>0</v>
      </c>
      <c r="Q795" s="19">
        <v>0</v>
      </c>
      <c r="R795" s="19">
        <v>0</v>
      </c>
      <c r="S795" s="19">
        <v>1</v>
      </c>
      <c r="T795" s="19">
        <v>0</v>
      </c>
      <c r="U795" s="19"/>
      <c r="V795" s="19"/>
      <c r="W795" s="19"/>
      <c r="X795" s="33">
        <f>IFERROR(1 -(Master1[[#This Row],[Avg Garment Scans per Delivery]]/Master1[[#This Row],[Garment Inventory]]), 0)</f>
        <v>0</v>
      </c>
      <c r="Y795" s="19"/>
      <c r="Z795" s="19"/>
      <c r="AA795" s="32">
        <f>_xlfn.XLOOKUP(Master1[[#This Row],[cu_id]], Revenue_Analysis[cuid], Revenue_Analysis[Q1 Low Deviation], 0)</f>
        <v>0</v>
      </c>
      <c r="AB795" s="32">
        <f>_xlfn.XLOOKUP(Master1[[#This Row],[cu_id]],Revenue_Analysis[cuid],Revenue_Analysis[Q1 High Deviation], 0)</f>
        <v>0</v>
      </c>
      <c r="AC795" s="32">
        <f>_xlfn.XLOOKUP(Master1[[#This Row],[cu_id]],Revenue_Analysis[cuid],Revenue_Analysis[Q2 Low Deviation], 0)</f>
        <v>0</v>
      </c>
      <c r="AD795" s="32">
        <f>_xlfn.XLOOKUP(Master1[[#This Row],[cu_id]],Revenue_Analysis[cuid],Revenue_Analysis[Q2 High Deviation], 0)</f>
        <v>0</v>
      </c>
      <c r="AE795" s="32">
        <f>_xlfn.XLOOKUP(Master1[[#This Row],[cu_id]],Revenue_Analysis[cuid],Revenue_Analysis[Q3 Low Deviation], 0)</f>
        <v>173.4</v>
      </c>
      <c r="AF795" s="32">
        <f>_xlfn.XLOOKUP(Master1[[#This Row],[cu_id]],Revenue_Analysis[cuid],Revenue_Analysis[Q3 High Deviation], 0)</f>
        <v>173.4</v>
      </c>
      <c r="AG795" s="32">
        <f>_xlfn.XLOOKUP(Master1[[#This Row],[cu_id]],Revenue_Analysis[cuid],Revenue_Analysis[Q4 Low Deviation], 0)</f>
        <v>0</v>
      </c>
      <c r="AH795" s="32">
        <f>_xlfn.XLOOKUP(Master1[[#This Row],[cu_id]],Revenue_Analysis[cuid],Revenue_Analysis[Q4 High Deviation], 0)</f>
        <v>0</v>
      </c>
      <c r="AI795" s="32">
        <f>_xlfn.XLOOKUP(Master1[[#This Row],[cu_id]],Revenue_Analysis[cuid],Revenue_Analysis[Q1 Average], 0)</f>
        <v>0</v>
      </c>
      <c r="AJ795" s="32">
        <f>_xlfn.XLOOKUP(Master1[[#This Row],[cu_id]],Revenue_Analysis[cuid],Revenue_Analysis[Q2 Average], 0)</f>
        <v>0</v>
      </c>
      <c r="AK795" s="32">
        <f>_xlfn.XLOOKUP(Master1[[#This Row],[cu_id]],Revenue_Analysis[cuid],Revenue_Analysis[Q3 Average], 0)</f>
        <v>173.4</v>
      </c>
      <c r="AL795" s="32">
        <f>_xlfn.XLOOKUP(Master1[[#This Row],[cu_id]],Revenue_Analysis[cuid],Revenue_Analysis[Q4 Average], 0)</f>
        <v>0</v>
      </c>
      <c r="AM795" s="40" t="s">
        <v>1</v>
      </c>
      <c r="AN795" s="40" t="s">
        <v>1</v>
      </c>
      <c r="AO795" s="40" t="s">
        <v>4592</v>
      </c>
      <c r="AP795" s="40" t="s">
        <v>4592</v>
      </c>
      <c r="AQ795" s="21" t="s">
        <v>0</v>
      </c>
      <c r="AR795" s="21"/>
      <c r="AS795" s="14">
        <f>IFERROR(_xlfn.XLOOKUP(Master1[[#This Row],[cu_id]],StopTimes[cu_ID],StopTimes[Average Stop Time]), 0)</f>
        <v>0</v>
      </c>
      <c r="AT795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795" s="13"/>
    </row>
    <row r="796" spans="1:47" x14ac:dyDescent="0.3">
      <c r="A796" s="18" t="s">
        <v>3315</v>
      </c>
      <c r="B796" s="20">
        <v>47</v>
      </c>
      <c r="C796" s="20" t="s">
        <v>6</v>
      </c>
      <c r="D796" s="19">
        <v>99161</v>
      </c>
      <c r="E796" s="19" t="s">
        <v>84</v>
      </c>
      <c r="F796" s="19" t="s">
        <v>5517</v>
      </c>
      <c r="G796" s="19" t="s">
        <v>5491</v>
      </c>
      <c r="H796" s="19" t="s">
        <v>5</v>
      </c>
      <c r="I796" s="19" t="s">
        <v>5311</v>
      </c>
      <c r="J796" s="19" t="s">
        <v>4</v>
      </c>
      <c r="K796" s="19" t="s">
        <v>5312</v>
      </c>
      <c r="L796" s="21" t="s">
        <v>16</v>
      </c>
      <c r="M796" s="20" t="s">
        <v>3</v>
      </c>
      <c r="N796" s="20" t="s">
        <v>2</v>
      </c>
      <c r="O796" s="20">
        <v>1</v>
      </c>
      <c r="P796" s="20">
        <v>0</v>
      </c>
      <c r="Q796" s="20">
        <v>0</v>
      </c>
      <c r="R796" s="20">
        <v>1</v>
      </c>
      <c r="S796" s="20">
        <v>0</v>
      </c>
      <c r="T796" s="20">
        <v>0</v>
      </c>
      <c r="U796" s="20">
        <v>5</v>
      </c>
      <c r="V796" s="30"/>
      <c r="W796" s="30"/>
      <c r="X796" s="33">
        <f>IFERROR(1 -(Master1[[#This Row],[Avg Garment Scans per Delivery]]/Master1[[#This Row],[Garment Inventory]]), 0)</f>
        <v>0</v>
      </c>
      <c r="Y796" s="30"/>
      <c r="Z796" s="30"/>
      <c r="AA796" s="32">
        <f>_xlfn.XLOOKUP(Master1[[#This Row],[cu_id]], Revenue_Analysis[cuid], Revenue_Analysis[Q1 Low Deviation], 0)</f>
        <v>77</v>
      </c>
      <c r="AB796" s="32">
        <f>_xlfn.XLOOKUP(Master1[[#This Row],[cu_id]],Revenue_Analysis[cuid],Revenue_Analysis[Q1 High Deviation], 0)</f>
        <v>77</v>
      </c>
      <c r="AC796" s="32">
        <f>_xlfn.XLOOKUP(Master1[[#This Row],[cu_id]],Revenue_Analysis[cuid],Revenue_Analysis[Q2 Low Deviation], 0)</f>
        <v>36.33</v>
      </c>
      <c r="AD796" s="32">
        <f>_xlfn.XLOOKUP(Master1[[#This Row],[cu_id]],Revenue_Analysis[cuid],Revenue_Analysis[Q2 High Deviation], 0)</f>
        <v>99.62</v>
      </c>
      <c r="AE796" s="32">
        <f>_xlfn.XLOOKUP(Master1[[#This Row],[cu_id]],Revenue_Analysis[cuid],Revenue_Analysis[Q3 Low Deviation], 0)</f>
        <v>28.6</v>
      </c>
      <c r="AF796" s="32">
        <f>_xlfn.XLOOKUP(Master1[[#This Row],[cu_id]],Revenue_Analysis[cuid],Revenue_Analysis[Q3 High Deviation], 0)</f>
        <v>98.62</v>
      </c>
      <c r="AG796" s="32">
        <f>_xlfn.XLOOKUP(Master1[[#This Row],[cu_id]],Revenue_Analysis[cuid],Revenue_Analysis[Q4 Low Deviation], 0)</f>
        <v>189.28</v>
      </c>
      <c r="AH796" s="32">
        <f>_xlfn.XLOOKUP(Master1[[#This Row],[cu_id]],Revenue_Analysis[cuid],Revenue_Analysis[Q4 High Deviation], 0)</f>
        <v>189.28</v>
      </c>
      <c r="AI796" s="32">
        <f>_xlfn.XLOOKUP(Master1[[#This Row],[cu_id]],Revenue_Analysis[cuid],Revenue_Analysis[Q1 Average], 0)</f>
        <v>77</v>
      </c>
      <c r="AJ796" s="32">
        <f>_xlfn.XLOOKUP(Master1[[#This Row],[cu_id]],Revenue_Analysis[cuid],Revenue_Analysis[Q2 Average], 0)</f>
        <v>67.974999999999994</v>
      </c>
      <c r="AK796" s="32">
        <f>_xlfn.XLOOKUP(Master1[[#This Row],[cu_id]],Revenue_Analysis[cuid],Revenue_Analysis[Q3 Average], 0)</f>
        <v>63.61</v>
      </c>
      <c r="AL796" s="32">
        <f>_xlfn.XLOOKUP(Master1[[#This Row],[cu_id]],Revenue_Analysis[cuid],Revenue_Analysis[Q4 Average], 0)</f>
        <v>189.28</v>
      </c>
      <c r="AM796" s="34">
        <v>0.25</v>
      </c>
      <c r="AN796" s="35">
        <v>0.5</v>
      </c>
      <c r="AO796" s="35" t="s">
        <v>4592</v>
      </c>
      <c r="AP796" s="35" t="s">
        <v>4592</v>
      </c>
      <c r="AQ796" s="20" t="s">
        <v>0</v>
      </c>
      <c r="AR796" s="20"/>
      <c r="AS796" s="14">
        <f>IFERROR(_xlfn.XLOOKUP(Master1[[#This Row],[cu_id]],StopTimes[cu_ID],StopTimes[Average Stop Time]), 0)</f>
        <v>0.28333333333333333</v>
      </c>
      <c r="AT796" s="14">
        <f>IF(Master1[[#This Row],[RSP StopTime Override]] &lt;&gt; "",Master1[[#This Row],[RSP StopTime Override]],IF(Master1[[#This Row],[Avg Stop Time Helper]] &lt;&gt; 0, Master1[[#This Row],[Avg Stop Time Helper]],Average_Stop_Time))</f>
        <v>0.28333333333333333</v>
      </c>
      <c r="AU796" s="13"/>
    </row>
    <row r="797" spans="1:47" x14ac:dyDescent="0.3">
      <c r="A797" s="18" t="s">
        <v>3316</v>
      </c>
      <c r="B797" s="20">
        <v>47</v>
      </c>
      <c r="C797" s="20" t="s">
        <v>14</v>
      </c>
      <c r="D797" s="19">
        <v>99161</v>
      </c>
      <c r="E797" s="19" t="s">
        <v>5591</v>
      </c>
      <c r="F797" s="19" t="s">
        <v>5660</v>
      </c>
      <c r="G797" s="19" t="s">
        <v>5593</v>
      </c>
      <c r="H797" s="19" t="s">
        <v>5</v>
      </c>
      <c r="I797" s="19" t="s">
        <v>4977</v>
      </c>
      <c r="J797" s="19" t="s">
        <v>4</v>
      </c>
      <c r="K797" s="19" t="s">
        <v>5064</v>
      </c>
      <c r="L797" s="21" t="s">
        <v>16</v>
      </c>
      <c r="M797" s="20" t="s">
        <v>3</v>
      </c>
      <c r="N797" s="20" t="s">
        <v>2</v>
      </c>
      <c r="O797" s="20">
        <v>1</v>
      </c>
      <c r="P797" s="20">
        <v>0</v>
      </c>
      <c r="Q797" s="20">
        <v>0</v>
      </c>
      <c r="R797" s="20">
        <v>0</v>
      </c>
      <c r="S797" s="20">
        <v>1</v>
      </c>
      <c r="T797" s="20">
        <v>0</v>
      </c>
      <c r="U797" s="20">
        <v>2</v>
      </c>
      <c r="V797" s="30"/>
      <c r="W797" s="30"/>
      <c r="X797" s="33">
        <f>IFERROR(1 -(Master1[[#This Row],[Avg Garment Scans per Delivery]]/Master1[[#This Row],[Garment Inventory]]), 0)</f>
        <v>0</v>
      </c>
      <c r="Y797" s="30"/>
      <c r="Z797" s="30"/>
      <c r="AA797" s="32">
        <f>_xlfn.XLOOKUP(Master1[[#This Row],[cu_id]], Revenue_Analysis[cuid], Revenue_Analysis[Q1 Low Deviation], 0)</f>
        <v>130.36000000000001</v>
      </c>
      <c r="AB797" s="32">
        <f>_xlfn.XLOOKUP(Master1[[#This Row],[cu_id]],Revenue_Analysis[cuid],Revenue_Analysis[Q1 High Deviation], 0)</f>
        <v>246.87</v>
      </c>
      <c r="AC797" s="32">
        <f>_xlfn.XLOOKUP(Master1[[#This Row],[cu_id]],Revenue_Analysis[cuid],Revenue_Analysis[Q2 Low Deviation], 0)</f>
        <v>215.99</v>
      </c>
      <c r="AD797" s="32">
        <f>_xlfn.XLOOKUP(Master1[[#This Row],[cu_id]],Revenue_Analysis[cuid],Revenue_Analysis[Q2 High Deviation], 0)</f>
        <v>215.99</v>
      </c>
      <c r="AE797" s="32">
        <f>_xlfn.XLOOKUP(Master1[[#This Row],[cu_id]],Revenue_Analysis[cuid],Revenue_Analysis[Q3 Low Deviation], 0)</f>
        <v>143.62</v>
      </c>
      <c r="AF797" s="32">
        <f>_xlfn.XLOOKUP(Master1[[#This Row],[cu_id]],Revenue_Analysis[cuid],Revenue_Analysis[Q3 High Deviation], 0)</f>
        <v>143.62</v>
      </c>
      <c r="AG797" s="32">
        <f>_xlfn.XLOOKUP(Master1[[#This Row],[cu_id]],Revenue_Analysis[cuid],Revenue_Analysis[Q4 Low Deviation], 0)</f>
        <v>0</v>
      </c>
      <c r="AH797" s="32">
        <f>_xlfn.XLOOKUP(Master1[[#This Row],[cu_id]],Revenue_Analysis[cuid],Revenue_Analysis[Q4 High Deviation], 0)</f>
        <v>0</v>
      </c>
      <c r="AI797" s="32">
        <f>_xlfn.XLOOKUP(Master1[[#This Row],[cu_id]],Revenue_Analysis[cuid],Revenue_Analysis[Q1 Average], 0)</f>
        <v>188.61500000000001</v>
      </c>
      <c r="AJ797" s="32">
        <f>_xlfn.XLOOKUP(Master1[[#This Row],[cu_id]],Revenue_Analysis[cuid],Revenue_Analysis[Q2 Average], 0)</f>
        <v>215.99</v>
      </c>
      <c r="AK797" s="32">
        <f>_xlfn.XLOOKUP(Master1[[#This Row],[cu_id]],Revenue_Analysis[cuid],Revenue_Analysis[Q3 Average], 0)</f>
        <v>143.62</v>
      </c>
      <c r="AL797" s="32">
        <f>_xlfn.XLOOKUP(Master1[[#This Row],[cu_id]],Revenue_Analysis[cuid],Revenue_Analysis[Q4 Average], 0)</f>
        <v>0</v>
      </c>
      <c r="AM797" s="34">
        <v>0.20833333333333334</v>
      </c>
      <c r="AN797" s="35">
        <v>0.5</v>
      </c>
      <c r="AO797" s="35" t="s">
        <v>4592</v>
      </c>
      <c r="AP797" s="35" t="s">
        <v>4592</v>
      </c>
      <c r="AQ797" s="20" t="s">
        <v>0</v>
      </c>
      <c r="AR797" s="20"/>
      <c r="AS797" s="14">
        <f>IFERROR(_xlfn.XLOOKUP(Master1[[#This Row],[cu_id]],StopTimes[cu_ID],StopTimes[Average Stop Time]), 0)</f>
        <v>0</v>
      </c>
      <c r="AT797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797" s="13"/>
    </row>
    <row r="798" spans="1:47" x14ac:dyDescent="0.3">
      <c r="A798" s="18" t="s">
        <v>3317</v>
      </c>
      <c r="B798" s="20">
        <v>6</v>
      </c>
      <c r="C798" s="20" t="s">
        <v>12</v>
      </c>
      <c r="D798" s="19">
        <v>99161</v>
      </c>
      <c r="E798" s="19" t="s">
        <v>4698</v>
      </c>
      <c r="F798" s="19" t="s">
        <v>4715</v>
      </c>
      <c r="G798" s="19" t="s">
        <v>4700</v>
      </c>
      <c r="H798" s="19" t="s">
        <v>5</v>
      </c>
      <c r="I798" s="19" t="s">
        <v>4701</v>
      </c>
      <c r="J798" s="19" t="s">
        <v>4</v>
      </c>
      <c r="K798" s="19" t="s">
        <v>4702</v>
      </c>
      <c r="L798" s="21" t="s">
        <v>16</v>
      </c>
      <c r="M798" s="20" t="s">
        <v>3</v>
      </c>
      <c r="N798" s="20" t="s">
        <v>2</v>
      </c>
      <c r="O798" s="20">
        <v>86</v>
      </c>
      <c r="P798" s="20">
        <v>0</v>
      </c>
      <c r="Q798" s="20">
        <v>86</v>
      </c>
      <c r="R798" s="20">
        <v>0</v>
      </c>
      <c r="S798" s="20">
        <v>0</v>
      </c>
      <c r="T798" s="20">
        <v>0</v>
      </c>
      <c r="U798" s="20">
        <v>2</v>
      </c>
      <c r="V798" s="30"/>
      <c r="W798" s="30"/>
      <c r="X798" s="33">
        <f>IFERROR(1 -(Master1[[#This Row],[Avg Garment Scans per Delivery]]/Master1[[#This Row],[Garment Inventory]]), 0)</f>
        <v>0</v>
      </c>
      <c r="Y798" s="30"/>
      <c r="Z798" s="30"/>
      <c r="AA798" s="32">
        <f>_xlfn.XLOOKUP(Master1[[#This Row],[cu_id]], Revenue_Analysis[cuid], Revenue_Analysis[Q1 Low Deviation], 0)</f>
        <v>40.72</v>
      </c>
      <c r="AB798" s="32">
        <f>_xlfn.XLOOKUP(Master1[[#This Row],[cu_id]],Revenue_Analysis[cuid],Revenue_Analysis[Q1 High Deviation], 0)</f>
        <v>40.72</v>
      </c>
      <c r="AC798" s="32">
        <f>_xlfn.XLOOKUP(Master1[[#This Row],[cu_id]],Revenue_Analysis[cuid],Revenue_Analysis[Q2 Low Deviation], 0)</f>
        <v>65.069999999999993</v>
      </c>
      <c r="AD798" s="32">
        <f>_xlfn.XLOOKUP(Master1[[#This Row],[cu_id]],Revenue_Analysis[cuid],Revenue_Analysis[Q2 High Deviation], 0)</f>
        <v>65.069999999999993</v>
      </c>
      <c r="AE798" s="32">
        <f>_xlfn.XLOOKUP(Master1[[#This Row],[cu_id]],Revenue_Analysis[cuid],Revenue_Analysis[Q3 Low Deviation], 0)</f>
        <v>13.62</v>
      </c>
      <c r="AF798" s="32">
        <f>_xlfn.XLOOKUP(Master1[[#This Row],[cu_id]],Revenue_Analysis[cuid],Revenue_Analysis[Q3 High Deviation], 0)</f>
        <v>13.62</v>
      </c>
      <c r="AG798" s="32">
        <f>_xlfn.XLOOKUP(Master1[[#This Row],[cu_id]],Revenue_Analysis[cuid],Revenue_Analysis[Q4 Low Deviation], 0)</f>
        <v>0</v>
      </c>
      <c r="AH798" s="32">
        <f>_xlfn.XLOOKUP(Master1[[#This Row],[cu_id]],Revenue_Analysis[cuid],Revenue_Analysis[Q4 High Deviation], 0)</f>
        <v>0</v>
      </c>
      <c r="AI798" s="32">
        <f>_xlfn.XLOOKUP(Master1[[#This Row],[cu_id]],Revenue_Analysis[cuid],Revenue_Analysis[Q1 Average], 0)</f>
        <v>40.72</v>
      </c>
      <c r="AJ798" s="32">
        <f>_xlfn.XLOOKUP(Master1[[#This Row],[cu_id]],Revenue_Analysis[cuid],Revenue_Analysis[Q2 Average], 0)</f>
        <v>65.069999999999993</v>
      </c>
      <c r="AK798" s="32">
        <f>_xlfn.XLOOKUP(Master1[[#This Row],[cu_id]],Revenue_Analysis[cuid],Revenue_Analysis[Q3 Average], 0)</f>
        <v>13.62</v>
      </c>
      <c r="AL798" s="32">
        <f>_xlfn.XLOOKUP(Master1[[#This Row],[cu_id]],Revenue_Analysis[cuid],Revenue_Analysis[Q4 Average], 0)</f>
        <v>0</v>
      </c>
      <c r="AM798" s="34">
        <v>0.25</v>
      </c>
      <c r="AN798" s="35">
        <v>0.5</v>
      </c>
      <c r="AO798" s="35" t="s">
        <v>4592</v>
      </c>
      <c r="AP798" s="35" t="s">
        <v>4592</v>
      </c>
      <c r="AQ798" s="20" t="s">
        <v>0</v>
      </c>
      <c r="AR798" s="20"/>
      <c r="AS798" s="14">
        <f>IFERROR(_xlfn.XLOOKUP(Master1[[#This Row],[cu_id]],StopTimes[cu_ID],StopTimes[Average Stop Time]), 0)</f>
        <v>0</v>
      </c>
      <c r="AT798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798" s="13"/>
    </row>
    <row r="799" spans="1:47" x14ac:dyDescent="0.3">
      <c r="A799" s="18" t="s">
        <v>3318</v>
      </c>
      <c r="B799" s="20">
        <v>6</v>
      </c>
      <c r="C799" s="20" t="s">
        <v>7</v>
      </c>
      <c r="D799" s="19">
        <v>99161</v>
      </c>
      <c r="E799" s="19" t="s">
        <v>4856</v>
      </c>
      <c r="F799" s="19" t="s">
        <v>7180</v>
      </c>
      <c r="G799" s="19" t="s">
        <v>7181</v>
      </c>
      <c r="H799" s="19" t="s">
        <v>5</v>
      </c>
      <c r="I799" s="19" t="s">
        <v>4654</v>
      </c>
      <c r="J799" s="19" t="s">
        <v>4</v>
      </c>
      <c r="K799" s="19" t="s">
        <v>4611</v>
      </c>
      <c r="L799" s="21" t="s">
        <v>16</v>
      </c>
      <c r="M799" s="20" t="s">
        <v>3</v>
      </c>
      <c r="N799" s="20" t="s">
        <v>2</v>
      </c>
      <c r="O799" s="20">
        <v>1</v>
      </c>
      <c r="P799" s="20">
        <v>0</v>
      </c>
      <c r="Q799" s="20">
        <v>0</v>
      </c>
      <c r="R799" s="20">
        <v>0</v>
      </c>
      <c r="S799" s="20">
        <v>0</v>
      </c>
      <c r="T799" s="20">
        <v>1</v>
      </c>
      <c r="U799" s="20">
        <v>1</v>
      </c>
      <c r="V799" s="30"/>
      <c r="W799" s="30"/>
      <c r="X799" s="33">
        <f>IFERROR(1 -(Master1[[#This Row],[Avg Garment Scans per Delivery]]/Master1[[#This Row],[Garment Inventory]]), 0)</f>
        <v>0</v>
      </c>
      <c r="Y799" s="30"/>
      <c r="Z799" s="30"/>
      <c r="AA799" s="32">
        <f>_xlfn.XLOOKUP(Master1[[#This Row],[cu_id]], Revenue_Analysis[cuid], Revenue_Analysis[Q1 Low Deviation], 0)</f>
        <v>0</v>
      </c>
      <c r="AB799" s="32">
        <f>_xlfn.XLOOKUP(Master1[[#This Row],[cu_id]],Revenue_Analysis[cuid],Revenue_Analysis[Q1 High Deviation], 0)</f>
        <v>0</v>
      </c>
      <c r="AC799" s="32">
        <f>_xlfn.XLOOKUP(Master1[[#This Row],[cu_id]],Revenue_Analysis[cuid],Revenue_Analysis[Q2 Low Deviation], 0)</f>
        <v>0</v>
      </c>
      <c r="AD799" s="32">
        <f>_xlfn.XLOOKUP(Master1[[#This Row],[cu_id]],Revenue_Analysis[cuid],Revenue_Analysis[Q2 High Deviation], 0)</f>
        <v>0</v>
      </c>
      <c r="AE799" s="32">
        <f>_xlfn.XLOOKUP(Master1[[#This Row],[cu_id]],Revenue_Analysis[cuid],Revenue_Analysis[Q3 Low Deviation], 0)</f>
        <v>0</v>
      </c>
      <c r="AF799" s="32">
        <f>_xlfn.XLOOKUP(Master1[[#This Row],[cu_id]],Revenue_Analysis[cuid],Revenue_Analysis[Q3 High Deviation], 0)</f>
        <v>0</v>
      </c>
      <c r="AG799" s="32">
        <f>_xlfn.XLOOKUP(Master1[[#This Row],[cu_id]],Revenue_Analysis[cuid],Revenue_Analysis[Q4 Low Deviation], 0)</f>
        <v>0</v>
      </c>
      <c r="AH799" s="32">
        <f>_xlfn.XLOOKUP(Master1[[#This Row],[cu_id]],Revenue_Analysis[cuid],Revenue_Analysis[Q4 High Deviation], 0)</f>
        <v>0</v>
      </c>
      <c r="AI799" s="32">
        <f>_xlfn.XLOOKUP(Master1[[#This Row],[cu_id]],Revenue_Analysis[cuid],Revenue_Analysis[Q1 Average], 0)</f>
        <v>0</v>
      </c>
      <c r="AJ799" s="32">
        <f>_xlfn.XLOOKUP(Master1[[#This Row],[cu_id]],Revenue_Analysis[cuid],Revenue_Analysis[Q2 Average], 0)</f>
        <v>0</v>
      </c>
      <c r="AK799" s="32">
        <f>_xlfn.XLOOKUP(Master1[[#This Row],[cu_id]],Revenue_Analysis[cuid],Revenue_Analysis[Q3 Average], 0)</f>
        <v>0</v>
      </c>
      <c r="AL799" s="32">
        <f>_xlfn.XLOOKUP(Master1[[#This Row],[cu_id]],Revenue_Analysis[cuid],Revenue_Analysis[Q4 Average], 0)</f>
        <v>0</v>
      </c>
      <c r="AM799" s="34">
        <v>0.25</v>
      </c>
      <c r="AN799" s="35">
        <v>0.5</v>
      </c>
      <c r="AO799" s="35" t="s">
        <v>4592</v>
      </c>
      <c r="AP799" s="35" t="s">
        <v>4592</v>
      </c>
      <c r="AQ799" s="20" t="s">
        <v>0</v>
      </c>
      <c r="AR799" s="20"/>
      <c r="AS799" s="14">
        <f>IFERROR(_xlfn.XLOOKUP(Master1[[#This Row],[cu_id]],StopTimes[cu_ID],StopTimes[Average Stop Time]), 0)</f>
        <v>0</v>
      </c>
      <c r="AT799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799" s="13"/>
    </row>
    <row r="800" spans="1:47" x14ac:dyDescent="0.3">
      <c r="A800" s="18" t="s">
        <v>3319</v>
      </c>
      <c r="B800" s="20">
        <v>6</v>
      </c>
      <c r="C800" s="20" t="s">
        <v>12</v>
      </c>
      <c r="D800" s="19">
        <v>99161</v>
      </c>
      <c r="E800" s="19" t="s">
        <v>4685</v>
      </c>
      <c r="F800" s="19" t="s">
        <v>4716</v>
      </c>
      <c r="G800" s="19" t="s">
        <v>4687</v>
      </c>
      <c r="H800" s="19" t="s">
        <v>5</v>
      </c>
      <c r="I800" s="19" t="s">
        <v>4688</v>
      </c>
      <c r="J800" s="19" t="s">
        <v>4</v>
      </c>
      <c r="K800" s="19" t="s">
        <v>4670</v>
      </c>
      <c r="L800" s="21" t="s">
        <v>16</v>
      </c>
      <c r="M800" s="20" t="s">
        <v>3</v>
      </c>
      <c r="N800" s="20" t="s">
        <v>2</v>
      </c>
      <c r="O800" s="20">
        <v>1</v>
      </c>
      <c r="P800" s="20">
        <v>0</v>
      </c>
      <c r="Q800" s="20">
        <v>1</v>
      </c>
      <c r="R800" s="20">
        <v>0</v>
      </c>
      <c r="S800" s="20">
        <v>0</v>
      </c>
      <c r="T800" s="20">
        <v>0</v>
      </c>
      <c r="U800" s="20">
        <v>4</v>
      </c>
      <c r="V800" s="30"/>
      <c r="W800" s="30"/>
      <c r="X800" s="33">
        <f>IFERROR(1 -(Master1[[#This Row],[Avg Garment Scans per Delivery]]/Master1[[#This Row],[Garment Inventory]]), 0)</f>
        <v>0</v>
      </c>
      <c r="Y800" s="30"/>
      <c r="Z800" s="30"/>
      <c r="AA800" s="32">
        <f>_xlfn.XLOOKUP(Master1[[#This Row],[cu_id]], Revenue_Analysis[cuid], Revenue_Analysis[Q1 Low Deviation], 0)</f>
        <v>575.77</v>
      </c>
      <c r="AB800" s="32">
        <f>_xlfn.XLOOKUP(Master1[[#This Row],[cu_id]],Revenue_Analysis[cuid],Revenue_Analysis[Q1 High Deviation], 0)</f>
        <v>575.77</v>
      </c>
      <c r="AC800" s="32">
        <f>_xlfn.XLOOKUP(Master1[[#This Row],[cu_id]],Revenue_Analysis[cuid],Revenue_Analysis[Q2 Low Deviation], 0)</f>
        <v>0</v>
      </c>
      <c r="AD800" s="32">
        <f>_xlfn.XLOOKUP(Master1[[#This Row],[cu_id]],Revenue_Analysis[cuid],Revenue_Analysis[Q2 High Deviation], 0)</f>
        <v>0</v>
      </c>
      <c r="AE800" s="32">
        <f>_xlfn.XLOOKUP(Master1[[#This Row],[cu_id]],Revenue_Analysis[cuid],Revenue_Analysis[Q3 Low Deviation], 0)</f>
        <v>45.53</v>
      </c>
      <c r="AF800" s="32">
        <f>_xlfn.XLOOKUP(Master1[[#This Row],[cu_id]],Revenue_Analysis[cuid],Revenue_Analysis[Q3 High Deviation], 0)</f>
        <v>89.39</v>
      </c>
      <c r="AG800" s="32">
        <f>_xlfn.XLOOKUP(Master1[[#This Row],[cu_id]],Revenue_Analysis[cuid],Revenue_Analysis[Q4 Low Deviation], 0)</f>
        <v>0</v>
      </c>
      <c r="AH800" s="32">
        <f>_xlfn.XLOOKUP(Master1[[#This Row],[cu_id]],Revenue_Analysis[cuid],Revenue_Analysis[Q4 High Deviation], 0)</f>
        <v>0</v>
      </c>
      <c r="AI800" s="32">
        <f>_xlfn.XLOOKUP(Master1[[#This Row],[cu_id]],Revenue_Analysis[cuid],Revenue_Analysis[Q1 Average], 0)</f>
        <v>575.77</v>
      </c>
      <c r="AJ800" s="32">
        <f>_xlfn.XLOOKUP(Master1[[#This Row],[cu_id]],Revenue_Analysis[cuid],Revenue_Analysis[Q2 Average], 0)</f>
        <v>0</v>
      </c>
      <c r="AK800" s="32">
        <f>_xlfn.XLOOKUP(Master1[[#This Row],[cu_id]],Revenue_Analysis[cuid],Revenue_Analysis[Q3 Average], 0)</f>
        <v>67.459999999999994</v>
      </c>
      <c r="AL800" s="32">
        <f>_xlfn.XLOOKUP(Master1[[#This Row],[cu_id]],Revenue_Analysis[cuid],Revenue_Analysis[Q4 Average], 0)</f>
        <v>0</v>
      </c>
      <c r="AM800" s="34">
        <v>0.25</v>
      </c>
      <c r="AN800" s="35">
        <v>0.5</v>
      </c>
      <c r="AO800" s="35" t="s">
        <v>4592</v>
      </c>
      <c r="AP800" s="35" t="s">
        <v>4592</v>
      </c>
      <c r="AQ800" s="20" t="s">
        <v>0</v>
      </c>
      <c r="AR800" s="20"/>
      <c r="AS800" s="14">
        <f>IFERROR(_xlfn.XLOOKUP(Master1[[#This Row],[cu_id]],StopTimes[cu_ID],StopTimes[Average Stop Time]), 0)</f>
        <v>0.16666666666666666</v>
      </c>
      <c r="AT800" s="14">
        <f>IF(Master1[[#This Row],[RSP StopTime Override]] &lt;&gt; "",Master1[[#This Row],[RSP StopTime Override]],IF(Master1[[#This Row],[Avg Stop Time Helper]] &lt;&gt; 0, Master1[[#This Row],[Avg Stop Time Helper]],Average_Stop_Time))</f>
        <v>0.16666666666666666</v>
      </c>
      <c r="AU800" s="13"/>
    </row>
    <row r="801" spans="1:47" x14ac:dyDescent="0.3">
      <c r="A801" s="18" t="s">
        <v>3320</v>
      </c>
      <c r="B801" s="20">
        <v>51</v>
      </c>
      <c r="C801" s="20" t="s">
        <v>12</v>
      </c>
      <c r="D801" s="19">
        <v>99161</v>
      </c>
      <c r="E801" s="19" t="s">
        <v>6192</v>
      </c>
      <c r="F801" s="19" t="s">
        <v>6385</v>
      </c>
      <c r="G801" s="19" t="s">
        <v>6194</v>
      </c>
      <c r="H801" s="19" t="s">
        <v>5</v>
      </c>
      <c r="I801" s="19" t="s">
        <v>5481</v>
      </c>
      <c r="J801" s="19" t="s">
        <v>4</v>
      </c>
      <c r="K801" s="19" t="s">
        <v>5740</v>
      </c>
      <c r="L801" s="21" t="s">
        <v>16</v>
      </c>
      <c r="M801" s="20" t="s">
        <v>3</v>
      </c>
      <c r="N801" s="20" t="s">
        <v>2</v>
      </c>
      <c r="O801" s="20">
        <v>1</v>
      </c>
      <c r="P801" s="20">
        <v>0</v>
      </c>
      <c r="Q801" s="20">
        <v>1</v>
      </c>
      <c r="R801" s="20">
        <v>0</v>
      </c>
      <c r="S801" s="20">
        <v>0</v>
      </c>
      <c r="T801" s="20">
        <v>0</v>
      </c>
      <c r="U801" s="20">
        <v>1</v>
      </c>
      <c r="V801" s="30"/>
      <c r="W801" s="30"/>
      <c r="X801" s="33">
        <f>IFERROR(1 -(Master1[[#This Row],[Avg Garment Scans per Delivery]]/Master1[[#This Row],[Garment Inventory]]), 0)</f>
        <v>0</v>
      </c>
      <c r="Y801" s="30"/>
      <c r="Z801" s="30"/>
      <c r="AA801" s="32">
        <f>_xlfn.XLOOKUP(Master1[[#This Row],[cu_id]], Revenue_Analysis[cuid], Revenue_Analysis[Q1 Low Deviation], 0)</f>
        <v>0</v>
      </c>
      <c r="AB801" s="32">
        <f>_xlfn.XLOOKUP(Master1[[#This Row],[cu_id]],Revenue_Analysis[cuid],Revenue_Analysis[Q1 High Deviation], 0)</f>
        <v>0</v>
      </c>
      <c r="AC801" s="32">
        <f>_xlfn.XLOOKUP(Master1[[#This Row],[cu_id]],Revenue_Analysis[cuid],Revenue_Analysis[Q2 Low Deviation], 0)</f>
        <v>0</v>
      </c>
      <c r="AD801" s="32">
        <f>_xlfn.XLOOKUP(Master1[[#This Row],[cu_id]],Revenue_Analysis[cuid],Revenue_Analysis[Q2 High Deviation], 0)</f>
        <v>0</v>
      </c>
      <c r="AE801" s="32">
        <f>_xlfn.XLOOKUP(Master1[[#This Row],[cu_id]],Revenue_Analysis[cuid],Revenue_Analysis[Q3 Low Deviation], 0)</f>
        <v>0</v>
      </c>
      <c r="AF801" s="32">
        <f>_xlfn.XLOOKUP(Master1[[#This Row],[cu_id]],Revenue_Analysis[cuid],Revenue_Analysis[Q3 High Deviation], 0)</f>
        <v>0</v>
      </c>
      <c r="AG801" s="32">
        <f>_xlfn.XLOOKUP(Master1[[#This Row],[cu_id]],Revenue_Analysis[cuid],Revenue_Analysis[Q4 Low Deviation], 0)</f>
        <v>57.88</v>
      </c>
      <c r="AH801" s="32">
        <f>_xlfn.XLOOKUP(Master1[[#This Row],[cu_id]],Revenue_Analysis[cuid],Revenue_Analysis[Q4 High Deviation], 0)</f>
        <v>57.88</v>
      </c>
      <c r="AI801" s="32">
        <f>_xlfn.XLOOKUP(Master1[[#This Row],[cu_id]],Revenue_Analysis[cuid],Revenue_Analysis[Q1 Average], 0)</f>
        <v>0</v>
      </c>
      <c r="AJ801" s="32">
        <f>_xlfn.XLOOKUP(Master1[[#This Row],[cu_id]],Revenue_Analysis[cuid],Revenue_Analysis[Q2 Average], 0)</f>
        <v>0</v>
      </c>
      <c r="AK801" s="32">
        <f>_xlfn.XLOOKUP(Master1[[#This Row],[cu_id]],Revenue_Analysis[cuid],Revenue_Analysis[Q3 Average], 0)</f>
        <v>0</v>
      </c>
      <c r="AL801" s="32">
        <f>_xlfn.XLOOKUP(Master1[[#This Row],[cu_id]],Revenue_Analysis[cuid],Revenue_Analysis[Q4 Average], 0)</f>
        <v>57.88</v>
      </c>
      <c r="AM801" s="34">
        <v>0.20833333333333334</v>
      </c>
      <c r="AN801" s="35">
        <v>0.91666666666666663</v>
      </c>
      <c r="AO801" s="35" t="s">
        <v>4592</v>
      </c>
      <c r="AP801" s="35" t="s">
        <v>4592</v>
      </c>
      <c r="AQ801" s="20" t="s">
        <v>0</v>
      </c>
      <c r="AR801" s="20"/>
      <c r="AS801" s="14">
        <f>IFERROR(_xlfn.XLOOKUP(Master1[[#This Row],[cu_id]],StopTimes[cu_ID],StopTimes[Average Stop Time]), 0)</f>
        <v>0</v>
      </c>
      <c r="AT801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801" s="13"/>
    </row>
    <row r="802" spans="1:47" x14ac:dyDescent="0.3">
      <c r="A802" s="18" t="s">
        <v>3321</v>
      </c>
      <c r="B802" s="20">
        <v>6</v>
      </c>
      <c r="C802" s="20" t="s">
        <v>12</v>
      </c>
      <c r="D802" s="19">
        <v>99161</v>
      </c>
      <c r="E802" s="19" t="s">
        <v>4673</v>
      </c>
      <c r="F802" s="19" t="s">
        <v>4717</v>
      </c>
      <c r="G802" s="19" t="s">
        <v>4675</v>
      </c>
      <c r="H802" s="19" t="s">
        <v>5</v>
      </c>
      <c r="I802" s="19" t="s">
        <v>4676</v>
      </c>
      <c r="J802" s="19" t="s">
        <v>4</v>
      </c>
      <c r="K802" s="19" t="s">
        <v>4665</v>
      </c>
      <c r="L802" s="21" t="s">
        <v>16</v>
      </c>
      <c r="M802" s="20" t="s">
        <v>3</v>
      </c>
      <c r="N802" s="20" t="s">
        <v>2</v>
      </c>
      <c r="O802" s="20">
        <v>1</v>
      </c>
      <c r="P802" s="20">
        <v>0</v>
      </c>
      <c r="Q802" s="20">
        <v>1</v>
      </c>
      <c r="R802" s="20">
        <v>0</v>
      </c>
      <c r="S802" s="20">
        <v>0</v>
      </c>
      <c r="T802" s="20">
        <v>0</v>
      </c>
      <c r="U802" s="20">
        <v>6</v>
      </c>
      <c r="V802" s="30"/>
      <c r="W802" s="30"/>
      <c r="X802" s="33">
        <f>IFERROR(1 -(Master1[[#This Row],[Avg Garment Scans per Delivery]]/Master1[[#This Row],[Garment Inventory]]), 0)</f>
        <v>0</v>
      </c>
      <c r="Y802" s="30"/>
      <c r="Z802" s="30"/>
      <c r="AA802" s="32">
        <f>_xlfn.XLOOKUP(Master1[[#This Row],[cu_id]], Revenue_Analysis[cuid], Revenue_Analysis[Q1 Low Deviation], 0)</f>
        <v>22.01</v>
      </c>
      <c r="AB802" s="32">
        <f>_xlfn.XLOOKUP(Master1[[#This Row],[cu_id]],Revenue_Analysis[cuid],Revenue_Analysis[Q1 High Deviation], 0)</f>
        <v>60.53</v>
      </c>
      <c r="AC802" s="32">
        <f>_xlfn.XLOOKUP(Master1[[#This Row],[cu_id]],Revenue_Analysis[cuid],Revenue_Analysis[Q2 Low Deviation], 0)</f>
        <v>6.6</v>
      </c>
      <c r="AD802" s="32">
        <f>_xlfn.XLOOKUP(Master1[[#This Row],[cu_id]],Revenue_Analysis[cuid],Revenue_Analysis[Q2 High Deviation], 0)</f>
        <v>16.510000000000002</v>
      </c>
      <c r="AE802" s="32">
        <f>_xlfn.XLOOKUP(Master1[[#This Row],[cu_id]],Revenue_Analysis[cuid],Revenue_Analysis[Q3 Low Deviation], 0)</f>
        <v>13.2</v>
      </c>
      <c r="AF802" s="32">
        <f>_xlfn.XLOOKUP(Master1[[#This Row],[cu_id]],Revenue_Analysis[cuid],Revenue_Analysis[Q3 High Deviation], 0)</f>
        <v>81.17</v>
      </c>
      <c r="AG802" s="32">
        <f>_xlfn.XLOOKUP(Master1[[#This Row],[cu_id]],Revenue_Analysis[cuid],Revenue_Analysis[Q4 Low Deviation], 0)</f>
        <v>51.15</v>
      </c>
      <c r="AH802" s="32">
        <f>_xlfn.XLOOKUP(Master1[[#This Row],[cu_id]],Revenue_Analysis[cuid],Revenue_Analysis[Q4 High Deviation], 0)</f>
        <v>62.38</v>
      </c>
      <c r="AI802" s="32">
        <f>_xlfn.XLOOKUP(Master1[[#This Row],[cu_id]],Revenue_Analysis[cuid],Revenue_Analysis[Q1 Average], 0)</f>
        <v>41.27</v>
      </c>
      <c r="AJ802" s="32">
        <f>_xlfn.XLOOKUP(Master1[[#This Row],[cu_id]],Revenue_Analysis[cuid],Revenue_Analysis[Q2 Average], 0)</f>
        <v>11.555</v>
      </c>
      <c r="AK802" s="32">
        <f>_xlfn.XLOOKUP(Master1[[#This Row],[cu_id]],Revenue_Analysis[cuid],Revenue_Analysis[Q3 Average], 0)</f>
        <v>47.185000000000002</v>
      </c>
      <c r="AL802" s="32">
        <f>_xlfn.XLOOKUP(Master1[[#This Row],[cu_id]],Revenue_Analysis[cuid],Revenue_Analysis[Q4 Average], 0)</f>
        <v>56.765000000000001</v>
      </c>
      <c r="AM802" s="34">
        <v>0.25</v>
      </c>
      <c r="AN802" s="35">
        <v>0.5</v>
      </c>
      <c r="AO802" s="35" t="s">
        <v>4592</v>
      </c>
      <c r="AP802" s="35" t="s">
        <v>4592</v>
      </c>
      <c r="AQ802" s="20" t="s">
        <v>0</v>
      </c>
      <c r="AR802" s="20"/>
      <c r="AS802" s="14">
        <f>IFERROR(_xlfn.XLOOKUP(Master1[[#This Row],[cu_id]],StopTimes[cu_ID],StopTimes[Average Stop Time]), 0)</f>
        <v>0.11666666666666667</v>
      </c>
      <c r="AT802" s="14">
        <f>IF(Master1[[#This Row],[RSP StopTime Override]] &lt;&gt; "",Master1[[#This Row],[RSP StopTime Override]],IF(Master1[[#This Row],[Avg Stop Time Helper]] &lt;&gt; 0, Master1[[#This Row],[Avg Stop Time Helper]],Average_Stop_Time))</f>
        <v>0.11666666666666667</v>
      </c>
      <c r="AU802" s="13"/>
    </row>
    <row r="803" spans="1:47" x14ac:dyDescent="0.3">
      <c r="A803" s="18" t="s">
        <v>3322</v>
      </c>
      <c r="B803" s="20">
        <v>12</v>
      </c>
      <c r="C803" s="20" t="s">
        <v>12</v>
      </c>
      <c r="D803" s="19">
        <v>99161</v>
      </c>
      <c r="E803" s="19" t="s">
        <v>5044</v>
      </c>
      <c r="F803" s="19" t="s">
        <v>5072</v>
      </c>
      <c r="G803" s="19" t="s">
        <v>5046</v>
      </c>
      <c r="H803" s="19" t="s">
        <v>5</v>
      </c>
      <c r="I803" s="19" t="s">
        <v>5012</v>
      </c>
      <c r="J803" s="19" t="s">
        <v>4</v>
      </c>
      <c r="K803" s="19" t="s">
        <v>5026</v>
      </c>
      <c r="L803" s="21" t="s">
        <v>16</v>
      </c>
      <c r="M803" s="20" t="s">
        <v>3</v>
      </c>
      <c r="N803" s="20" t="s">
        <v>2</v>
      </c>
      <c r="O803" s="20">
        <v>1</v>
      </c>
      <c r="P803" s="20">
        <v>0</v>
      </c>
      <c r="Q803" s="20">
        <v>1</v>
      </c>
      <c r="R803" s="20">
        <v>0</v>
      </c>
      <c r="S803" s="20">
        <v>0</v>
      </c>
      <c r="T803" s="20">
        <v>0</v>
      </c>
      <c r="U803" s="20">
        <v>3</v>
      </c>
      <c r="V803" s="30"/>
      <c r="W803" s="30"/>
      <c r="X803" s="33">
        <f>IFERROR(1 -(Master1[[#This Row],[Avg Garment Scans per Delivery]]/Master1[[#This Row],[Garment Inventory]]), 0)</f>
        <v>0</v>
      </c>
      <c r="Y803" s="30"/>
      <c r="Z803" s="30"/>
      <c r="AA803" s="32">
        <f>_xlfn.XLOOKUP(Master1[[#This Row],[cu_id]], Revenue_Analysis[cuid], Revenue_Analysis[Q1 Low Deviation], 0)</f>
        <v>269.38</v>
      </c>
      <c r="AB803" s="32">
        <f>_xlfn.XLOOKUP(Master1[[#This Row],[cu_id]],Revenue_Analysis[cuid],Revenue_Analysis[Q1 High Deviation], 0)</f>
        <v>269.38</v>
      </c>
      <c r="AC803" s="32">
        <f>_xlfn.XLOOKUP(Master1[[#This Row],[cu_id]],Revenue_Analysis[cuid],Revenue_Analysis[Q2 Low Deviation], 0)</f>
        <v>534.33000000000004</v>
      </c>
      <c r="AD803" s="32">
        <f>_xlfn.XLOOKUP(Master1[[#This Row],[cu_id]],Revenue_Analysis[cuid],Revenue_Analysis[Q2 High Deviation], 0)</f>
        <v>534.33000000000004</v>
      </c>
      <c r="AE803" s="32">
        <f>_xlfn.XLOOKUP(Master1[[#This Row],[cu_id]],Revenue_Analysis[cuid],Revenue_Analysis[Q3 Low Deviation], 0)</f>
        <v>633.02</v>
      </c>
      <c r="AF803" s="32">
        <f>_xlfn.XLOOKUP(Master1[[#This Row],[cu_id]],Revenue_Analysis[cuid],Revenue_Analysis[Q3 High Deviation], 0)</f>
        <v>633.02</v>
      </c>
      <c r="AG803" s="32">
        <f>_xlfn.XLOOKUP(Master1[[#This Row],[cu_id]],Revenue_Analysis[cuid],Revenue_Analysis[Q4 Low Deviation], 0)</f>
        <v>0</v>
      </c>
      <c r="AH803" s="32">
        <f>_xlfn.XLOOKUP(Master1[[#This Row],[cu_id]],Revenue_Analysis[cuid],Revenue_Analysis[Q4 High Deviation], 0)</f>
        <v>0</v>
      </c>
      <c r="AI803" s="32">
        <f>_xlfn.XLOOKUP(Master1[[#This Row],[cu_id]],Revenue_Analysis[cuid],Revenue_Analysis[Q1 Average], 0)</f>
        <v>269.38</v>
      </c>
      <c r="AJ803" s="32">
        <f>_xlfn.XLOOKUP(Master1[[#This Row],[cu_id]],Revenue_Analysis[cuid],Revenue_Analysis[Q2 Average], 0)</f>
        <v>534.33000000000004</v>
      </c>
      <c r="AK803" s="32">
        <f>_xlfn.XLOOKUP(Master1[[#This Row],[cu_id]],Revenue_Analysis[cuid],Revenue_Analysis[Q3 Average], 0)</f>
        <v>633.02</v>
      </c>
      <c r="AL803" s="32">
        <f>_xlfn.XLOOKUP(Master1[[#This Row],[cu_id]],Revenue_Analysis[cuid],Revenue_Analysis[Q4 Average], 0)</f>
        <v>0</v>
      </c>
      <c r="AM803" s="34">
        <v>0.25</v>
      </c>
      <c r="AN803" s="35">
        <v>0.5</v>
      </c>
      <c r="AO803" s="35" t="s">
        <v>4592</v>
      </c>
      <c r="AP803" s="35" t="s">
        <v>4592</v>
      </c>
      <c r="AQ803" s="20" t="s">
        <v>32</v>
      </c>
      <c r="AR803" s="20"/>
      <c r="AS803" s="14">
        <f>IFERROR(_xlfn.XLOOKUP(Master1[[#This Row],[cu_id]],StopTimes[cu_ID],StopTimes[Average Stop Time]), 0)</f>
        <v>0</v>
      </c>
      <c r="AT803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803" s="13"/>
    </row>
    <row r="804" spans="1:47" x14ac:dyDescent="0.3">
      <c r="A804" s="39" t="s">
        <v>3323</v>
      </c>
      <c r="B804" s="21">
        <v>47</v>
      </c>
      <c r="C804" s="21" t="s">
        <v>14</v>
      </c>
      <c r="D804" s="19">
        <v>99161</v>
      </c>
      <c r="E804" s="19" t="s">
        <v>5602</v>
      </c>
      <c r="F804" s="19" t="s">
        <v>5661</v>
      </c>
      <c r="G804" s="19" t="s">
        <v>5604</v>
      </c>
      <c r="H804" s="19" t="s">
        <v>5</v>
      </c>
      <c r="I804" s="19" t="s">
        <v>5605</v>
      </c>
      <c r="J804" s="19" t="s">
        <v>4</v>
      </c>
      <c r="K804" s="19" t="s">
        <v>5064</v>
      </c>
      <c r="L804" s="21" t="s">
        <v>16</v>
      </c>
      <c r="M804" s="19" t="s">
        <v>3</v>
      </c>
      <c r="N804" s="19" t="s">
        <v>2</v>
      </c>
      <c r="O804" s="19">
        <v>1</v>
      </c>
      <c r="P804" s="19">
        <v>0</v>
      </c>
      <c r="Q804" s="19">
        <v>0</v>
      </c>
      <c r="R804" s="19">
        <v>0</v>
      </c>
      <c r="S804" s="19">
        <v>1</v>
      </c>
      <c r="T804" s="19">
        <v>0</v>
      </c>
      <c r="U804" s="19">
        <v>1</v>
      </c>
      <c r="V804" s="19"/>
      <c r="W804" s="19"/>
      <c r="X804" s="33">
        <f>IFERROR(1 -(Master1[[#This Row],[Avg Garment Scans per Delivery]]/Master1[[#This Row],[Garment Inventory]]), 0)</f>
        <v>0</v>
      </c>
      <c r="Y804" s="19"/>
      <c r="Z804" s="19"/>
      <c r="AA804" s="32">
        <f>_xlfn.XLOOKUP(Master1[[#This Row],[cu_id]], Revenue_Analysis[cuid], Revenue_Analysis[Q1 Low Deviation], 0)</f>
        <v>0</v>
      </c>
      <c r="AB804" s="32">
        <f>_xlfn.XLOOKUP(Master1[[#This Row],[cu_id]],Revenue_Analysis[cuid],Revenue_Analysis[Q1 High Deviation], 0)</f>
        <v>0</v>
      </c>
      <c r="AC804" s="32">
        <f>_xlfn.XLOOKUP(Master1[[#This Row],[cu_id]],Revenue_Analysis[cuid],Revenue_Analysis[Q2 Low Deviation], 0)</f>
        <v>322.26</v>
      </c>
      <c r="AD804" s="32">
        <f>_xlfn.XLOOKUP(Master1[[#This Row],[cu_id]],Revenue_Analysis[cuid],Revenue_Analysis[Q2 High Deviation], 0)</f>
        <v>322.26</v>
      </c>
      <c r="AE804" s="32">
        <f>_xlfn.XLOOKUP(Master1[[#This Row],[cu_id]],Revenue_Analysis[cuid],Revenue_Analysis[Q3 Low Deviation], 0)</f>
        <v>0</v>
      </c>
      <c r="AF804" s="32">
        <f>_xlfn.XLOOKUP(Master1[[#This Row],[cu_id]],Revenue_Analysis[cuid],Revenue_Analysis[Q3 High Deviation], 0)</f>
        <v>0</v>
      </c>
      <c r="AG804" s="32">
        <f>_xlfn.XLOOKUP(Master1[[#This Row],[cu_id]],Revenue_Analysis[cuid],Revenue_Analysis[Q4 Low Deviation], 0)</f>
        <v>0</v>
      </c>
      <c r="AH804" s="32">
        <f>_xlfn.XLOOKUP(Master1[[#This Row],[cu_id]],Revenue_Analysis[cuid],Revenue_Analysis[Q4 High Deviation], 0)</f>
        <v>0</v>
      </c>
      <c r="AI804" s="32">
        <f>_xlfn.XLOOKUP(Master1[[#This Row],[cu_id]],Revenue_Analysis[cuid],Revenue_Analysis[Q1 Average], 0)</f>
        <v>0</v>
      </c>
      <c r="AJ804" s="32">
        <f>_xlfn.XLOOKUP(Master1[[#This Row],[cu_id]],Revenue_Analysis[cuid],Revenue_Analysis[Q2 Average], 0)</f>
        <v>322.26</v>
      </c>
      <c r="AK804" s="32">
        <f>_xlfn.XLOOKUP(Master1[[#This Row],[cu_id]],Revenue_Analysis[cuid],Revenue_Analysis[Q3 Average], 0)</f>
        <v>0</v>
      </c>
      <c r="AL804" s="32">
        <f>_xlfn.XLOOKUP(Master1[[#This Row],[cu_id]],Revenue_Analysis[cuid],Revenue_Analysis[Q4 Average], 0)</f>
        <v>0</v>
      </c>
      <c r="AM804" s="34">
        <v>0.20833333333333334</v>
      </c>
      <c r="AN804" s="40">
        <v>0.5</v>
      </c>
      <c r="AO804" s="40" t="s">
        <v>4592</v>
      </c>
      <c r="AP804" s="40" t="s">
        <v>4592</v>
      </c>
      <c r="AQ804" s="21" t="s">
        <v>0</v>
      </c>
      <c r="AR804" s="21"/>
      <c r="AS804" s="14">
        <f>IFERROR(_xlfn.XLOOKUP(Master1[[#This Row],[cu_id]],StopTimes[cu_ID],StopTimes[Average Stop Time]), 0)</f>
        <v>0</v>
      </c>
      <c r="AT804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804" s="13"/>
    </row>
    <row r="805" spans="1:47" x14ac:dyDescent="0.3">
      <c r="A805" s="18" t="s">
        <v>3324</v>
      </c>
      <c r="B805" s="20">
        <v>6</v>
      </c>
      <c r="C805" s="20" t="s">
        <v>12</v>
      </c>
      <c r="D805" s="19">
        <v>99161</v>
      </c>
      <c r="E805" s="19" t="s">
        <v>4705</v>
      </c>
      <c r="F805" s="19" t="s">
        <v>4718</v>
      </c>
      <c r="G805" s="19" t="s">
        <v>4707</v>
      </c>
      <c r="H805" s="19" t="s">
        <v>5</v>
      </c>
      <c r="I805" s="19" t="s">
        <v>4701</v>
      </c>
      <c r="J805" s="19" t="s">
        <v>4</v>
      </c>
      <c r="K805" s="19" t="s">
        <v>4702</v>
      </c>
      <c r="L805" s="21" t="s">
        <v>16</v>
      </c>
      <c r="M805" s="20" t="s">
        <v>3</v>
      </c>
      <c r="N805" s="20" t="s">
        <v>2</v>
      </c>
      <c r="O805" s="20">
        <v>1</v>
      </c>
      <c r="P805" s="20">
        <v>0</v>
      </c>
      <c r="Q805" s="20">
        <v>1</v>
      </c>
      <c r="R805" s="20">
        <v>0</v>
      </c>
      <c r="S805" s="20">
        <v>0</v>
      </c>
      <c r="T805" s="20">
        <v>0</v>
      </c>
      <c r="U805" s="20">
        <v>1</v>
      </c>
      <c r="V805" s="30"/>
      <c r="W805" s="30"/>
      <c r="X805" s="33">
        <f>IFERROR(1 -(Master1[[#This Row],[Avg Garment Scans per Delivery]]/Master1[[#This Row],[Garment Inventory]]), 0)</f>
        <v>0</v>
      </c>
      <c r="Y805" s="30"/>
      <c r="Z805" s="30"/>
      <c r="AA805" s="32">
        <f>_xlfn.XLOOKUP(Master1[[#This Row],[cu_id]], Revenue_Analysis[cuid], Revenue_Analysis[Q1 Low Deviation], 0)</f>
        <v>0</v>
      </c>
      <c r="AB805" s="32">
        <f>_xlfn.XLOOKUP(Master1[[#This Row],[cu_id]],Revenue_Analysis[cuid],Revenue_Analysis[Q1 High Deviation], 0)</f>
        <v>0</v>
      </c>
      <c r="AC805" s="32">
        <f>_xlfn.XLOOKUP(Master1[[#This Row],[cu_id]],Revenue_Analysis[cuid],Revenue_Analysis[Q2 Low Deviation], 0)</f>
        <v>0</v>
      </c>
      <c r="AD805" s="32">
        <f>_xlfn.XLOOKUP(Master1[[#This Row],[cu_id]],Revenue_Analysis[cuid],Revenue_Analysis[Q2 High Deviation], 0)</f>
        <v>0</v>
      </c>
      <c r="AE805" s="32">
        <f>_xlfn.XLOOKUP(Master1[[#This Row],[cu_id]],Revenue_Analysis[cuid],Revenue_Analysis[Q3 Low Deviation], 0)</f>
        <v>0</v>
      </c>
      <c r="AF805" s="32">
        <f>_xlfn.XLOOKUP(Master1[[#This Row],[cu_id]],Revenue_Analysis[cuid],Revenue_Analysis[Q3 High Deviation], 0)</f>
        <v>0</v>
      </c>
      <c r="AG805" s="32">
        <f>_xlfn.XLOOKUP(Master1[[#This Row],[cu_id]],Revenue_Analysis[cuid],Revenue_Analysis[Q4 Low Deviation], 0)</f>
        <v>0</v>
      </c>
      <c r="AH805" s="32">
        <f>_xlfn.XLOOKUP(Master1[[#This Row],[cu_id]],Revenue_Analysis[cuid],Revenue_Analysis[Q4 High Deviation], 0)</f>
        <v>0</v>
      </c>
      <c r="AI805" s="32">
        <f>_xlfn.XLOOKUP(Master1[[#This Row],[cu_id]],Revenue_Analysis[cuid],Revenue_Analysis[Q1 Average], 0)</f>
        <v>0</v>
      </c>
      <c r="AJ805" s="32">
        <f>_xlfn.XLOOKUP(Master1[[#This Row],[cu_id]],Revenue_Analysis[cuid],Revenue_Analysis[Q2 Average], 0)</f>
        <v>0</v>
      </c>
      <c r="AK805" s="32">
        <f>_xlfn.XLOOKUP(Master1[[#This Row],[cu_id]],Revenue_Analysis[cuid],Revenue_Analysis[Q3 Average], 0)</f>
        <v>0</v>
      </c>
      <c r="AL805" s="32">
        <f>_xlfn.XLOOKUP(Master1[[#This Row],[cu_id]],Revenue_Analysis[cuid],Revenue_Analysis[Q4 Average], 0)</f>
        <v>0</v>
      </c>
      <c r="AM805" s="34">
        <v>0.25</v>
      </c>
      <c r="AN805" s="35">
        <v>0.5</v>
      </c>
      <c r="AO805" s="35" t="s">
        <v>4592</v>
      </c>
      <c r="AP805" s="35" t="s">
        <v>4592</v>
      </c>
      <c r="AQ805" s="20" t="s">
        <v>0</v>
      </c>
      <c r="AR805" s="20"/>
      <c r="AS805" s="14">
        <f>IFERROR(_xlfn.XLOOKUP(Master1[[#This Row],[cu_id]],StopTimes[cu_ID],StopTimes[Average Stop Time]), 0)</f>
        <v>0</v>
      </c>
      <c r="AT805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805" s="13"/>
    </row>
    <row r="806" spans="1:47" x14ac:dyDescent="0.3">
      <c r="A806" s="39" t="s">
        <v>6386</v>
      </c>
      <c r="B806" s="21">
        <v>51</v>
      </c>
      <c r="C806" s="21" t="s">
        <v>12</v>
      </c>
      <c r="D806" s="19">
        <v>99161</v>
      </c>
      <c r="E806" s="19" t="s">
        <v>92</v>
      </c>
      <c r="F806" s="19" t="s">
        <v>6387</v>
      </c>
      <c r="G806" s="19" t="s">
        <v>6227</v>
      </c>
      <c r="H806" s="19" t="s">
        <v>5</v>
      </c>
      <c r="I806" s="19" t="s">
        <v>6228</v>
      </c>
      <c r="J806" s="19" t="s">
        <v>4</v>
      </c>
      <c r="K806" s="19" t="s">
        <v>5740</v>
      </c>
      <c r="L806" s="21" t="s">
        <v>16</v>
      </c>
      <c r="M806" s="19" t="s">
        <v>3</v>
      </c>
      <c r="N806" s="19" t="s">
        <v>2</v>
      </c>
      <c r="O806" s="19">
        <v>1</v>
      </c>
      <c r="P806" s="19">
        <v>0</v>
      </c>
      <c r="Q806" s="19">
        <v>1</v>
      </c>
      <c r="R806" s="19">
        <v>0</v>
      </c>
      <c r="S806" s="19">
        <v>0</v>
      </c>
      <c r="T806" s="19">
        <v>0</v>
      </c>
      <c r="U806" s="19"/>
      <c r="V806" s="19"/>
      <c r="W806" s="19"/>
      <c r="X806" s="33">
        <f>IFERROR(1 -(Master1[[#This Row],[Avg Garment Scans per Delivery]]/Master1[[#This Row],[Garment Inventory]]), 0)</f>
        <v>0</v>
      </c>
      <c r="Y806" s="19"/>
      <c r="Z806" s="19"/>
      <c r="AA806" s="32">
        <f>_xlfn.XLOOKUP(Master1[[#This Row],[cu_id]], Revenue_Analysis[cuid], Revenue_Analysis[Q1 Low Deviation], 0)</f>
        <v>0</v>
      </c>
      <c r="AB806" s="32">
        <f>_xlfn.XLOOKUP(Master1[[#This Row],[cu_id]],Revenue_Analysis[cuid],Revenue_Analysis[Q1 High Deviation], 0)</f>
        <v>0</v>
      </c>
      <c r="AC806" s="32">
        <f>_xlfn.XLOOKUP(Master1[[#This Row],[cu_id]],Revenue_Analysis[cuid],Revenue_Analysis[Q2 Low Deviation], 0)</f>
        <v>0</v>
      </c>
      <c r="AD806" s="32">
        <f>_xlfn.XLOOKUP(Master1[[#This Row],[cu_id]],Revenue_Analysis[cuid],Revenue_Analysis[Q2 High Deviation], 0)</f>
        <v>0</v>
      </c>
      <c r="AE806" s="32">
        <f>_xlfn.XLOOKUP(Master1[[#This Row],[cu_id]],Revenue_Analysis[cuid],Revenue_Analysis[Q3 Low Deviation], 0)</f>
        <v>0</v>
      </c>
      <c r="AF806" s="32">
        <f>_xlfn.XLOOKUP(Master1[[#This Row],[cu_id]],Revenue_Analysis[cuid],Revenue_Analysis[Q3 High Deviation], 0)</f>
        <v>0</v>
      </c>
      <c r="AG806" s="32">
        <f>_xlfn.XLOOKUP(Master1[[#This Row],[cu_id]],Revenue_Analysis[cuid],Revenue_Analysis[Q4 Low Deviation], 0)</f>
        <v>0</v>
      </c>
      <c r="AH806" s="32">
        <f>_xlfn.XLOOKUP(Master1[[#This Row],[cu_id]],Revenue_Analysis[cuid],Revenue_Analysis[Q4 High Deviation], 0)</f>
        <v>0</v>
      </c>
      <c r="AI806" s="32">
        <f>_xlfn.XLOOKUP(Master1[[#This Row],[cu_id]],Revenue_Analysis[cuid],Revenue_Analysis[Q1 Average], 0)</f>
        <v>0</v>
      </c>
      <c r="AJ806" s="32">
        <f>_xlfn.XLOOKUP(Master1[[#This Row],[cu_id]],Revenue_Analysis[cuid],Revenue_Analysis[Q2 Average], 0)</f>
        <v>0</v>
      </c>
      <c r="AK806" s="32">
        <f>_xlfn.XLOOKUP(Master1[[#This Row],[cu_id]],Revenue_Analysis[cuid],Revenue_Analysis[Q3 Average], 0)</f>
        <v>0</v>
      </c>
      <c r="AL806" s="32">
        <f>_xlfn.XLOOKUP(Master1[[#This Row],[cu_id]],Revenue_Analysis[cuid],Revenue_Analysis[Q4 Average], 0)</f>
        <v>0</v>
      </c>
      <c r="AM806" s="40" t="s">
        <v>1</v>
      </c>
      <c r="AN806" s="40" t="s">
        <v>1</v>
      </c>
      <c r="AO806" s="40" t="s">
        <v>4592</v>
      </c>
      <c r="AP806" s="40" t="s">
        <v>4592</v>
      </c>
      <c r="AQ806" s="21" t="s">
        <v>0</v>
      </c>
      <c r="AR806" s="21"/>
      <c r="AS806" s="14">
        <f>IFERROR(_xlfn.XLOOKUP(Master1[[#This Row],[cu_id]],StopTimes[cu_ID],StopTimes[Average Stop Time]), 0)</f>
        <v>0</v>
      </c>
      <c r="AT806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806" s="13"/>
    </row>
    <row r="807" spans="1:47" x14ac:dyDescent="0.3">
      <c r="A807" s="39" t="s">
        <v>8159</v>
      </c>
      <c r="B807" s="21">
        <v>6</v>
      </c>
      <c r="C807" s="21" t="s">
        <v>12</v>
      </c>
      <c r="D807" s="19">
        <v>99161</v>
      </c>
      <c r="E807" s="19" t="s">
        <v>4695</v>
      </c>
      <c r="F807" s="19" t="s">
        <v>8160</v>
      </c>
      <c r="G807" s="19" t="s">
        <v>4697</v>
      </c>
      <c r="H807" s="19" t="s">
        <v>5</v>
      </c>
      <c r="I807" s="19" t="s">
        <v>4688</v>
      </c>
      <c r="J807" s="19" t="s">
        <v>4</v>
      </c>
      <c r="K807" s="19" t="s">
        <v>4670</v>
      </c>
      <c r="L807" s="21" t="s">
        <v>16</v>
      </c>
      <c r="M807" s="19" t="s">
        <v>3</v>
      </c>
      <c r="N807" s="19" t="s">
        <v>2</v>
      </c>
      <c r="O807" s="19">
        <v>1</v>
      </c>
      <c r="P807" s="19">
        <v>0</v>
      </c>
      <c r="Q807" s="19">
        <v>1</v>
      </c>
      <c r="R807" s="19">
        <v>0</v>
      </c>
      <c r="S807" s="19">
        <v>0</v>
      </c>
      <c r="T807" s="19">
        <v>0</v>
      </c>
      <c r="U807" s="19"/>
      <c r="V807" s="19"/>
      <c r="W807" s="19"/>
      <c r="X807" s="33">
        <f>IFERROR(1 -(Master1[[#This Row],[Avg Garment Scans per Delivery]]/Master1[[#This Row],[Garment Inventory]]), 0)</f>
        <v>0</v>
      </c>
      <c r="Y807" s="19"/>
      <c r="Z807" s="19"/>
      <c r="AA807" s="32">
        <f>_xlfn.XLOOKUP(Master1[[#This Row],[cu_id]], Revenue_Analysis[cuid], Revenue_Analysis[Q1 Low Deviation], 0)</f>
        <v>0</v>
      </c>
      <c r="AB807" s="32">
        <f>_xlfn.XLOOKUP(Master1[[#This Row],[cu_id]],Revenue_Analysis[cuid],Revenue_Analysis[Q1 High Deviation], 0)</f>
        <v>0</v>
      </c>
      <c r="AC807" s="32">
        <f>_xlfn.XLOOKUP(Master1[[#This Row],[cu_id]],Revenue_Analysis[cuid],Revenue_Analysis[Q2 Low Deviation], 0)</f>
        <v>0</v>
      </c>
      <c r="AD807" s="32">
        <f>_xlfn.XLOOKUP(Master1[[#This Row],[cu_id]],Revenue_Analysis[cuid],Revenue_Analysis[Q2 High Deviation], 0)</f>
        <v>0</v>
      </c>
      <c r="AE807" s="32">
        <f>_xlfn.XLOOKUP(Master1[[#This Row],[cu_id]],Revenue_Analysis[cuid],Revenue_Analysis[Q3 Low Deviation], 0)</f>
        <v>0</v>
      </c>
      <c r="AF807" s="32">
        <f>_xlfn.XLOOKUP(Master1[[#This Row],[cu_id]],Revenue_Analysis[cuid],Revenue_Analysis[Q3 High Deviation], 0)</f>
        <v>0</v>
      </c>
      <c r="AG807" s="32">
        <f>_xlfn.XLOOKUP(Master1[[#This Row],[cu_id]],Revenue_Analysis[cuid],Revenue_Analysis[Q4 Low Deviation], 0)</f>
        <v>0</v>
      </c>
      <c r="AH807" s="32">
        <f>_xlfn.XLOOKUP(Master1[[#This Row],[cu_id]],Revenue_Analysis[cuid],Revenue_Analysis[Q4 High Deviation], 0)</f>
        <v>0</v>
      </c>
      <c r="AI807" s="32">
        <f>_xlfn.XLOOKUP(Master1[[#This Row],[cu_id]],Revenue_Analysis[cuid],Revenue_Analysis[Q1 Average], 0)</f>
        <v>0</v>
      </c>
      <c r="AJ807" s="32">
        <f>_xlfn.XLOOKUP(Master1[[#This Row],[cu_id]],Revenue_Analysis[cuid],Revenue_Analysis[Q2 Average], 0)</f>
        <v>0</v>
      </c>
      <c r="AK807" s="32">
        <f>_xlfn.XLOOKUP(Master1[[#This Row],[cu_id]],Revenue_Analysis[cuid],Revenue_Analysis[Q3 Average], 0)</f>
        <v>0</v>
      </c>
      <c r="AL807" s="32">
        <f>_xlfn.XLOOKUP(Master1[[#This Row],[cu_id]],Revenue_Analysis[cuid],Revenue_Analysis[Q4 Average], 0)</f>
        <v>0</v>
      </c>
      <c r="AM807" s="34">
        <v>0.25</v>
      </c>
      <c r="AN807" s="35">
        <v>0.5</v>
      </c>
      <c r="AO807" s="40" t="s">
        <v>4592</v>
      </c>
      <c r="AP807" s="40" t="s">
        <v>4592</v>
      </c>
      <c r="AQ807" s="21" t="s">
        <v>0</v>
      </c>
      <c r="AR807" s="21"/>
      <c r="AS807" s="14">
        <f>IFERROR(_xlfn.XLOOKUP(Master1[[#This Row],[cu_id]],StopTimes[cu_ID],StopTimes[Average Stop Time]), 0)</f>
        <v>0</v>
      </c>
      <c r="AT807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807" s="13"/>
    </row>
    <row r="808" spans="1:47" x14ac:dyDescent="0.3">
      <c r="A808" s="39" t="s">
        <v>5290</v>
      </c>
      <c r="B808" s="21">
        <v>12</v>
      </c>
      <c r="C808" s="21" t="s">
        <v>12</v>
      </c>
      <c r="D808" s="19">
        <v>99161</v>
      </c>
      <c r="E808" s="19" t="s">
        <v>5056</v>
      </c>
      <c r="F808" s="19" t="s">
        <v>5291</v>
      </c>
      <c r="G808" s="19" t="s">
        <v>5058</v>
      </c>
      <c r="H808" s="19" t="s">
        <v>5</v>
      </c>
      <c r="I808" s="19" t="s">
        <v>5059</v>
      </c>
      <c r="J808" s="19" t="s">
        <v>4</v>
      </c>
      <c r="K808" s="19" t="s">
        <v>5043</v>
      </c>
      <c r="L808" s="21" t="s">
        <v>16</v>
      </c>
      <c r="M808" s="19" t="s">
        <v>3</v>
      </c>
      <c r="N808" s="19" t="s">
        <v>2</v>
      </c>
      <c r="O808" s="19">
        <v>1</v>
      </c>
      <c r="P808" s="19">
        <v>0</v>
      </c>
      <c r="Q808" s="19">
        <v>1</v>
      </c>
      <c r="R808" s="19">
        <v>0</v>
      </c>
      <c r="S808" s="19">
        <v>0</v>
      </c>
      <c r="T808" s="19">
        <v>0</v>
      </c>
      <c r="U808" s="19"/>
      <c r="V808" s="19"/>
      <c r="W808" s="19"/>
      <c r="X808" s="33">
        <f>IFERROR(1 -(Master1[[#This Row],[Avg Garment Scans per Delivery]]/Master1[[#This Row],[Garment Inventory]]), 0)</f>
        <v>0</v>
      </c>
      <c r="Y808" s="19"/>
      <c r="Z808" s="19"/>
      <c r="AA808" s="32">
        <f>_xlfn.XLOOKUP(Master1[[#This Row],[cu_id]], Revenue_Analysis[cuid], Revenue_Analysis[Q1 Low Deviation], 0)</f>
        <v>0</v>
      </c>
      <c r="AB808" s="32">
        <f>_xlfn.XLOOKUP(Master1[[#This Row],[cu_id]],Revenue_Analysis[cuid],Revenue_Analysis[Q1 High Deviation], 0)</f>
        <v>0</v>
      </c>
      <c r="AC808" s="32">
        <f>_xlfn.XLOOKUP(Master1[[#This Row],[cu_id]],Revenue_Analysis[cuid],Revenue_Analysis[Q2 Low Deviation], 0)</f>
        <v>0</v>
      </c>
      <c r="AD808" s="32">
        <f>_xlfn.XLOOKUP(Master1[[#This Row],[cu_id]],Revenue_Analysis[cuid],Revenue_Analysis[Q2 High Deviation], 0)</f>
        <v>0</v>
      </c>
      <c r="AE808" s="32">
        <f>_xlfn.XLOOKUP(Master1[[#This Row],[cu_id]],Revenue_Analysis[cuid],Revenue_Analysis[Q3 Low Deviation], 0)</f>
        <v>0</v>
      </c>
      <c r="AF808" s="32">
        <f>_xlfn.XLOOKUP(Master1[[#This Row],[cu_id]],Revenue_Analysis[cuid],Revenue_Analysis[Q3 High Deviation], 0)</f>
        <v>0</v>
      </c>
      <c r="AG808" s="32">
        <f>_xlfn.XLOOKUP(Master1[[#This Row],[cu_id]],Revenue_Analysis[cuid],Revenue_Analysis[Q4 Low Deviation], 0)</f>
        <v>0</v>
      </c>
      <c r="AH808" s="32">
        <f>_xlfn.XLOOKUP(Master1[[#This Row],[cu_id]],Revenue_Analysis[cuid],Revenue_Analysis[Q4 High Deviation], 0)</f>
        <v>0</v>
      </c>
      <c r="AI808" s="32">
        <f>_xlfn.XLOOKUP(Master1[[#This Row],[cu_id]],Revenue_Analysis[cuid],Revenue_Analysis[Q1 Average], 0)</f>
        <v>0</v>
      </c>
      <c r="AJ808" s="32">
        <f>_xlfn.XLOOKUP(Master1[[#This Row],[cu_id]],Revenue_Analysis[cuid],Revenue_Analysis[Q2 Average], 0)</f>
        <v>0</v>
      </c>
      <c r="AK808" s="32">
        <f>_xlfn.XLOOKUP(Master1[[#This Row],[cu_id]],Revenue_Analysis[cuid],Revenue_Analysis[Q3 Average], 0)</f>
        <v>0</v>
      </c>
      <c r="AL808" s="32">
        <f>_xlfn.XLOOKUP(Master1[[#This Row],[cu_id]],Revenue_Analysis[cuid],Revenue_Analysis[Q4 Average], 0)</f>
        <v>0</v>
      </c>
      <c r="AM808" s="34">
        <v>0.375</v>
      </c>
      <c r="AN808" s="35">
        <v>0</v>
      </c>
      <c r="AO808" s="40" t="s">
        <v>4592</v>
      </c>
      <c r="AP808" s="40" t="s">
        <v>4592</v>
      </c>
      <c r="AQ808" s="20" t="s">
        <v>32</v>
      </c>
      <c r="AR808" s="20"/>
      <c r="AS808" s="14">
        <f>IFERROR(_xlfn.XLOOKUP(Master1[[#This Row],[cu_id]],StopTimes[cu_ID],StopTimes[Average Stop Time]), 0)</f>
        <v>0</v>
      </c>
      <c r="AT808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808" s="13"/>
    </row>
    <row r="809" spans="1:47" x14ac:dyDescent="0.3">
      <c r="A809" s="18" t="s">
        <v>3325</v>
      </c>
      <c r="B809" s="20">
        <v>6</v>
      </c>
      <c r="C809" s="20" t="s">
        <v>14</v>
      </c>
      <c r="D809" s="19">
        <v>532891</v>
      </c>
      <c r="E809" s="19" t="s">
        <v>13</v>
      </c>
      <c r="F809" s="19" t="s">
        <v>4948</v>
      </c>
      <c r="G809" s="19" t="s">
        <v>4949</v>
      </c>
      <c r="H809" s="19" t="s">
        <v>5</v>
      </c>
      <c r="I809" s="19" t="s">
        <v>4595</v>
      </c>
      <c r="J809" s="19" t="s">
        <v>4</v>
      </c>
      <c r="K809" s="19" t="s">
        <v>4611</v>
      </c>
      <c r="L809" s="21" t="s">
        <v>16</v>
      </c>
      <c r="M809" s="20" t="s">
        <v>3</v>
      </c>
      <c r="N809" s="20" t="s">
        <v>2</v>
      </c>
      <c r="O809" s="20">
        <v>55</v>
      </c>
      <c r="P809" s="20">
        <v>0</v>
      </c>
      <c r="Q809" s="20">
        <v>0</v>
      </c>
      <c r="R809" s="20">
        <v>0</v>
      </c>
      <c r="S809" s="20">
        <v>0</v>
      </c>
      <c r="T809" s="20">
        <v>55</v>
      </c>
      <c r="U809" s="20">
        <v>54</v>
      </c>
      <c r="V809" s="30"/>
      <c r="W809" s="30"/>
      <c r="X809" s="33">
        <f>IFERROR(1 -(Master1[[#This Row],[Avg Garment Scans per Delivery]]/Master1[[#This Row],[Garment Inventory]]), 0)</f>
        <v>0</v>
      </c>
      <c r="Y809" s="30"/>
      <c r="Z809" s="30"/>
      <c r="AA809" s="32">
        <f>_xlfn.XLOOKUP(Master1[[#This Row],[cu_id]], Revenue_Analysis[cuid], Revenue_Analysis[Q1 Low Deviation], 0)</f>
        <v>164.04320000000001</v>
      </c>
      <c r="AB809" s="32">
        <f>_xlfn.XLOOKUP(Master1[[#This Row],[cu_id]],Revenue_Analysis[cuid],Revenue_Analysis[Q1 High Deviation], 0)</f>
        <v>219.1644</v>
      </c>
      <c r="AC809" s="32">
        <f>_xlfn.XLOOKUP(Master1[[#This Row],[cu_id]],Revenue_Analysis[cuid],Revenue_Analysis[Q2 Low Deviation], 0)</f>
        <v>145.45089999999999</v>
      </c>
      <c r="AD809" s="32">
        <f>_xlfn.XLOOKUP(Master1[[#This Row],[cu_id]],Revenue_Analysis[cuid],Revenue_Analysis[Q2 High Deviation], 0)</f>
        <v>256.87029999999999</v>
      </c>
      <c r="AE809" s="32">
        <f>_xlfn.XLOOKUP(Master1[[#This Row],[cu_id]],Revenue_Analysis[cuid],Revenue_Analysis[Q3 Low Deviation], 0)</f>
        <v>252.27590000000001</v>
      </c>
      <c r="AF809" s="32">
        <f>_xlfn.XLOOKUP(Master1[[#This Row],[cu_id]],Revenue_Analysis[cuid],Revenue_Analysis[Q3 High Deviation], 0)</f>
        <v>277.78269999999998</v>
      </c>
      <c r="AG809" s="32">
        <f>_xlfn.XLOOKUP(Master1[[#This Row],[cu_id]],Revenue_Analysis[cuid],Revenue_Analysis[Q4 Low Deviation], 0)</f>
        <v>193.61080000000001</v>
      </c>
      <c r="AH809" s="32">
        <f>_xlfn.XLOOKUP(Master1[[#This Row],[cu_id]],Revenue_Analysis[cuid],Revenue_Analysis[Q4 High Deviation], 0)</f>
        <v>196.7234</v>
      </c>
      <c r="AI809" s="32">
        <f>_xlfn.XLOOKUP(Master1[[#This Row],[cu_id]],Revenue_Analysis[cuid],Revenue_Analysis[Q1 Average], 0)</f>
        <v>191.60380000000001</v>
      </c>
      <c r="AJ809" s="32">
        <f>_xlfn.XLOOKUP(Master1[[#This Row],[cu_id]],Revenue_Analysis[cuid],Revenue_Analysis[Q2 Average], 0)</f>
        <v>201.16059999999999</v>
      </c>
      <c r="AK809" s="32">
        <f>_xlfn.XLOOKUP(Master1[[#This Row],[cu_id]],Revenue_Analysis[cuid],Revenue_Analysis[Q3 Average], 0)</f>
        <v>265.02929999999998</v>
      </c>
      <c r="AL809" s="32">
        <f>_xlfn.XLOOKUP(Master1[[#This Row],[cu_id]],Revenue_Analysis[cuid],Revenue_Analysis[Q4 Average], 0)</f>
        <v>195.1671</v>
      </c>
      <c r="AM809" s="34" t="s">
        <v>4592</v>
      </c>
      <c r="AN809" s="35" t="s">
        <v>4592</v>
      </c>
      <c r="AO809" s="35" t="s">
        <v>4592</v>
      </c>
      <c r="AP809" s="35" t="s">
        <v>4592</v>
      </c>
      <c r="AQ809" s="20" t="s">
        <v>0</v>
      </c>
      <c r="AR809" s="20"/>
      <c r="AS809" s="14">
        <f>IFERROR(_xlfn.XLOOKUP(Master1[[#This Row],[cu_id]],StopTimes[cu_ID],StopTimes[Average Stop Time]), 0)</f>
        <v>14.377777776666667</v>
      </c>
      <c r="AT809" s="14">
        <f>IF(Master1[[#This Row],[RSP StopTime Override]] &lt;&gt; "",Master1[[#This Row],[RSP StopTime Override]],IF(Master1[[#This Row],[Avg Stop Time Helper]] &lt;&gt; 0, Master1[[#This Row],[Avg Stop Time Helper]],Average_Stop_Time))</f>
        <v>14.377777776666667</v>
      </c>
      <c r="AU809" s="13"/>
    </row>
    <row r="810" spans="1:47" x14ac:dyDescent="0.3">
      <c r="A810" s="41" t="s">
        <v>6388</v>
      </c>
      <c r="B810" s="42">
        <v>51</v>
      </c>
      <c r="C810" s="42" t="s">
        <v>7</v>
      </c>
      <c r="D810" s="43">
        <v>532896</v>
      </c>
      <c r="E810" s="43">
        <v>0</v>
      </c>
      <c r="F810" s="42" t="s">
        <v>6389</v>
      </c>
      <c r="G810" s="42" t="s">
        <v>6390</v>
      </c>
      <c r="H810" s="42" t="s">
        <v>5</v>
      </c>
      <c r="I810" s="42" t="s">
        <v>5934</v>
      </c>
      <c r="J810" s="42" t="s">
        <v>4</v>
      </c>
      <c r="K810" s="42" t="s">
        <v>5024</v>
      </c>
      <c r="L810" s="42">
        <v>5</v>
      </c>
      <c r="M810" s="42" t="s">
        <v>18</v>
      </c>
      <c r="N810" s="42" t="s">
        <v>2</v>
      </c>
      <c r="O810" s="20">
        <v>53</v>
      </c>
      <c r="P810" s="42">
        <v>0</v>
      </c>
      <c r="Q810" s="42">
        <v>0</v>
      </c>
      <c r="R810" s="42">
        <v>0</v>
      </c>
      <c r="S810" s="42">
        <v>0</v>
      </c>
      <c r="T810" s="42">
        <v>53</v>
      </c>
      <c r="U810" s="42"/>
      <c r="V810" s="42"/>
      <c r="W810" s="42"/>
      <c r="X810" s="33">
        <f>IFERROR(1 -(Master1[[#This Row],[Avg Garment Scans per Delivery]]/Master1[[#This Row],[Garment Inventory]]), 0)</f>
        <v>0</v>
      </c>
      <c r="Y810" s="42"/>
      <c r="Z810" s="42"/>
      <c r="AA810" s="32">
        <f>_xlfn.XLOOKUP(Master1[[#This Row],[cu_id]], Revenue_Analysis[cuid], Revenue_Analysis[Q1 Low Deviation], 0)</f>
        <v>0</v>
      </c>
      <c r="AB810" s="32">
        <f>_xlfn.XLOOKUP(Master1[[#This Row],[cu_id]],Revenue_Analysis[cuid],Revenue_Analysis[Q1 High Deviation], 0)</f>
        <v>0</v>
      </c>
      <c r="AC810" s="32">
        <f>_xlfn.XLOOKUP(Master1[[#This Row],[cu_id]],Revenue_Analysis[cuid],Revenue_Analysis[Q2 Low Deviation], 0)</f>
        <v>0</v>
      </c>
      <c r="AD810" s="32">
        <f>_xlfn.XLOOKUP(Master1[[#This Row],[cu_id]],Revenue_Analysis[cuid],Revenue_Analysis[Q2 High Deviation], 0)</f>
        <v>0</v>
      </c>
      <c r="AE810" s="32">
        <f>_xlfn.XLOOKUP(Master1[[#This Row],[cu_id]],Revenue_Analysis[cuid],Revenue_Analysis[Q3 Low Deviation], 0)</f>
        <v>41.96</v>
      </c>
      <c r="AF810" s="32">
        <f>_xlfn.XLOOKUP(Master1[[#This Row],[cu_id]],Revenue_Analysis[cuid],Revenue_Analysis[Q3 High Deviation], 0)</f>
        <v>41.96</v>
      </c>
      <c r="AG810" s="32">
        <f>_xlfn.XLOOKUP(Master1[[#This Row],[cu_id]],Revenue_Analysis[cuid],Revenue_Analysis[Q4 Low Deviation], 0)</f>
        <v>0</v>
      </c>
      <c r="AH810" s="32">
        <f>_xlfn.XLOOKUP(Master1[[#This Row],[cu_id]],Revenue_Analysis[cuid],Revenue_Analysis[Q4 High Deviation], 0)</f>
        <v>0</v>
      </c>
      <c r="AI810" s="32">
        <f>_xlfn.XLOOKUP(Master1[[#This Row],[cu_id]],Revenue_Analysis[cuid],Revenue_Analysis[Q1 Average], 0)</f>
        <v>0</v>
      </c>
      <c r="AJ810" s="32">
        <f>_xlfn.XLOOKUP(Master1[[#This Row],[cu_id]],Revenue_Analysis[cuid],Revenue_Analysis[Q2 Average], 0)</f>
        <v>0</v>
      </c>
      <c r="AK810" s="32">
        <f>_xlfn.XLOOKUP(Master1[[#This Row],[cu_id]],Revenue_Analysis[cuid],Revenue_Analysis[Q3 Average], 0)</f>
        <v>41.96</v>
      </c>
      <c r="AL810" s="32">
        <f>_xlfn.XLOOKUP(Master1[[#This Row],[cu_id]],Revenue_Analysis[cuid],Revenue_Analysis[Q4 Average], 0)</f>
        <v>0</v>
      </c>
      <c r="AM810" s="16" t="s">
        <v>1</v>
      </c>
      <c r="AN810" s="16" t="s">
        <v>1</v>
      </c>
      <c r="AO810" s="16" t="s">
        <v>4592</v>
      </c>
      <c r="AP810" s="16" t="s">
        <v>4592</v>
      </c>
      <c r="AQ810" s="16" t="s">
        <v>0</v>
      </c>
      <c r="AR810" s="16"/>
      <c r="AS810" s="14">
        <f>IFERROR(_xlfn.XLOOKUP(Master1[[#This Row],[cu_id]],StopTimes[cu_ID],StopTimes[Average Stop Time]), 0)</f>
        <v>0.1</v>
      </c>
      <c r="AT810" s="14">
        <f>IF(Master1[[#This Row],[RSP StopTime Override]] &lt;&gt; "",Master1[[#This Row],[RSP StopTime Override]],IF(Master1[[#This Row],[Avg Stop Time Helper]] &lt;&gt; 0, Master1[[#This Row],[Avg Stop Time Helper]],Average_Stop_Time))</f>
        <v>0.1</v>
      </c>
      <c r="AU810" s="15"/>
    </row>
    <row r="811" spans="1:47" x14ac:dyDescent="0.3">
      <c r="A811" s="18" t="s">
        <v>3326</v>
      </c>
      <c r="B811" s="20">
        <v>12</v>
      </c>
      <c r="C811" s="20" t="s">
        <v>6</v>
      </c>
      <c r="D811" s="19">
        <v>99097</v>
      </c>
      <c r="E811" s="19" t="s">
        <v>95</v>
      </c>
      <c r="F811" s="19" t="s">
        <v>5111</v>
      </c>
      <c r="G811" s="19" t="s">
        <v>5112</v>
      </c>
      <c r="H811" s="19" t="s">
        <v>5</v>
      </c>
      <c r="I811" s="19" t="s">
        <v>4977</v>
      </c>
      <c r="J811" s="19" t="s">
        <v>4</v>
      </c>
      <c r="K811" s="19" t="s">
        <v>5043</v>
      </c>
      <c r="L811" s="21" t="s">
        <v>16</v>
      </c>
      <c r="M811" s="20" t="s">
        <v>3</v>
      </c>
      <c r="N811" s="20" t="s">
        <v>2</v>
      </c>
      <c r="O811" s="20">
        <v>60</v>
      </c>
      <c r="P811" s="20">
        <v>0</v>
      </c>
      <c r="Q811" s="20">
        <v>0</v>
      </c>
      <c r="R811" s="20">
        <v>60</v>
      </c>
      <c r="S811" s="20">
        <v>0</v>
      </c>
      <c r="T811" s="20">
        <v>0</v>
      </c>
      <c r="U811" s="20">
        <v>52</v>
      </c>
      <c r="V811" s="30">
        <v>24</v>
      </c>
      <c r="W811" s="30">
        <v>0</v>
      </c>
      <c r="X811" s="33">
        <f>IFERROR(1 -(Master1[[#This Row],[Avg Garment Scans per Delivery]]/Master1[[#This Row],[Garment Inventory]]), 0)</f>
        <v>1</v>
      </c>
      <c r="Y811" s="30">
        <v>1</v>
      </c>
      <c r="Z811" s="30">
        <v>25</v>
      </c>
      <c r="AA811" s="32">
        <f>_xlfn.XLOOKUP(Master1[[#This Row],[cu_id]], Revenue_Analysis[cuid], Revenue_Analysis[Q1 Low Deviation], 0)</f>
        <v>56.343699999999998</v>
      </c>
      <c r="AB811" s="32">
        <f>_xlfn.XLOOKUP(Master1[[#This Row],[cu_id]],Revenue_Analysis[cuid],Revenue_Analysis[Q1 High Deviation], 0)</f>
        <v>57.408700000000003</v>
      </c>
      <c r="AC811" s="32">
        <f>_xlfn.XLOOKUP(Master1[[#This Row],[cu_id]],Revenue_Analysis[cuid],Revenue_Analysis[Q2 Low Deviation], 0)</f>
        <v>57.954500000000003</v>
      </c>
      <c r="AD811" s="32">
        <f>_xlfn.XLOOKUP(Master1[[#This Row],[cu_id]],Revenue_Analysis[cuid],Revenue_Analysis[Q2 High Deviation], 0)</f>
        <v>58.759300000000003</v>
      </c>
      <c r="AE811" s="32">
        <f>_xlfn.XLOOKUP(Master1[[#This Row],[cu_id]],Revenue_Analysis[cuid],Revenue_Analysis[Q3 Low Deviation], 0)</f>
        <v>58.610799999999998</v>
      </c>
      <c r="AF811" s="32">
        <f>_xlfn.XLOOKUP(Master1[[#This Row],[cu_id]],Revenue_Analysis[cuid],Revenue_Analysis[Q3 High Deviation], 0)</f>
        <v>58.869199999999999</v>
      </c>
      <c r="AG811" s="32">
        <f>_xlfn.XLOOKUP(Master1[[#This Row],[cu_id]],Revenue_Analysis[cuid],Revenue_Analysis[Q4 Low Deviation], 0)</f>
        <v>56.53</v>
      </c>
      <c r="AH811" s="32">
        <f>_xlfn.XLOOKUP(Master1[[#This Row],[cu_id]],Revenue_Analysis[cuid],Revenue_Analysis[Q4 High Deviation], 0)</f>
        <v>56.53</v>
      </c>
      <c r="AI811" s="32">
        <f>_xlfn.XLOOKUP(Master1[[#This Row],[cu_id]],Revenue_Analysis[cuid],Revenue_Analysis[Q1 Average], 0)</f>
        <v>56.876199999999997</v>
      </c>
      <c r="AJ811" s="32">
        <f>_xlfn.XLOOKUP(Master1[[#This Row],[cu_id]],Revenue_Analysis[cuid],Revenue_Analysis[Q2 Average], 0)</f>
        <v>58.356900000000003</v>
      </c>
      <c r="AK811" s="32">
        <f>_xlfn.XLOOKUP(Master1[[#This Row],[cu_id]],Revenue_Analysis[cuid],Revenue_Analysis[Q3 Average], 0)</f>
        <v>58.74</v>
      </c>
      <c r="AL811" s="32">
        <f>_xlfn.XLOOKUP(Master1[[#This Row],[cu_id]],Revenue_Analysis[cuid],Revenue_Analysis[Q4 Average], 0)</f>
        <v>56.53</v>
      </c>
      <c r="AM811" s="34">
        <v>0.29166666666666669</v>
      </c>
      <c r="AN811" s="35">
        <v>0.70833333333333337</v>
      </c>
      <c r="AO811" s="35" t="s">
        <v>4592</v>
      </c>
      <c r="AP811" s="35" t="s">
        <v>4592</v>
      </c>
      <c r="AQ811" s="20" t="s">
        <v>0</v>
      </c>
      <c r="AR811" s="20"/>
      <c r="AS811" s="14">
        <f>IFERROR(_xlfn.XLOOKUP(Master1[[#This Row],[cu_id]],StopTimes[cu_ID],StopTimes[Average Stop Time]), 0)</f>
        <v>7.4562499999999998</v>
      </c>
      <c r="AT811" s="14">
        <f>IF(Master1[[#This Row],[RSP StopTime Override]] &lt;&gt; "",Master1[[#This Row],[RSP StopTime Override]],IF(Master1[[#This Row],[Avg Stop Time Helper]] &lt;&gt; 0, Master1[[#This Row],[Avg Stop Time Helper]],Average_Stop_Time))</f>
        <v>7.4562499999999998</v>
      </c>
      <c r="AU811" s="13"/>
    </row>
    <row r="812" spans="1:47" x14ac:dyDescent="0.3">
      <c r="A812" s="18" t="s">
        <v>3327</v>
      </c>
      <c r="B812" s="20">
        <v>12</v>
      </c>
      <c r="C812" s="20" t="s">
        <v>12</v>
      </c>
      <c r="D812" s="19">
        <v>99097</v>
      </c>
      <c r="E812" s="19" t="s">
        <v>59</v>
      </c>
      <c r="F812" s="19" t="s">
        <v>5062</v>
      </c>
      <c r="G812" s="19" t="s">
        <v>5063</v>
      </c>
      <c r="H812" s="19" t="s">
        <v>5</v>
      </c>
      <c r="I812" s="19" t="s">
        <v>4977</v>
      </c>
      <c r="J812" s="19" t="s">
        <v>4</v>
      </c>
      <c r="K812" s="19" t="s">
        <v>5064</v>
      </c>
      <c r="L812" s="21" t="s">
        <v>16</v>
      </c>
      <c r="M812" s="20" t="s">
        <v>3</v>
      </c>
      <c r="N812" s="20" t="s">
        <v>2</v>
      </c>
      <c r="O812" s="20">
        <v>10</v>
      </c>
      <c r="P812" s="20">
        <v>0</v>
      </c>
      <c r="Q812" s="20">
        <v>10</v>
      </c>
      <c r="R812" s="20">
        <v>0</v>
      </c>
      <c r="S812" s="20">
        <v>0</v>
      </c>
      <c r="T812" s="20">
        <v>0</v>
      </c>
      <c r="U812" s="20">
        <v>52</v>
      </c>
      <c r="V812" s="30">
        <v>28</v>
      </c>
      <c r="W812" s="30">
        <v>2</v>
      </c>
      <c r="X812" s="33">
        <f>IFERROR(1 -(Master1[[#This Row],[Avg Garment Scans per Delivery]]/Master1[[#This Row],[Garment Inventory]]), 0)</f>
        <v>0.9285714285714286</v>
      </c>
      <c r="Y812" s="30">
        <v>1</v>
      </c>
      <c r="Z812" s="30">
        <v>44</v>
      </c>
      <c r="AA812" s="32">
        <f>_xlfn.XLOOKUP(Master1[[#This Row],[cu_id]], Revenue_Analysis[cuid], Revenue_Analysis[Q1 Low Deviation], 0)</f>
        <v>50.391100000000002</v>
      </c>
      <c r="AB812" s="32">
        <f>_xlfn.XLOOKUP(Master1[[#This Row],[cu_id]],Revenue_Analysis[cuid],Revenue_Analysis[Q1 High Deviation], 0)</f>
        <v>55.004300000000001</v>
      </c>
      <c r="AC812" s="32">
        <f>_xlfn.XLOOKUP(Master1[[#This Row],[cu_id]],Revenue_Analysis[cuid],Revenue_Analysis[Q2 Low Deviation], 0)</f>
        <v>47.599400000000003</v>
      </c>
      <c r="AD812" s="32">
        <f>_xlfn.XLOOKUP(Master1[[#This Row],[cu_id]],Revenue_Analysis[cuid],Revenue_Analysis[Q2 High Deviation], 0)</f>
        <v>48.323599999999999</v>
      </c>
      <c r="AE812" s="32">
        <f>_xlfn.XLOOKUP(Master1[[#This Row],[cu_id]],Revenue_Analysis[cuid],Revenue_Analysis[Q3 Low Deviation], 0)</f>
        <v>48.300800000000002</v>
      </c>
      <c r="AF812" s="32">
        <f>_xlfn.XLOOKUP(Master1[[#This Row],[cu_id]],Revenue_Analysis[cuid],Revenue_Analysis[Q3 High Deviation], 0)</f>
        <v>48.559199999999997</v>
      </c>
      <c r="AG812" s="32">
        <f>_xlfn.XLOOKUP(Master1[[#This Row],[cu_id]],Revenue_Analysis[cuid],Revenue_Analysis[Q4 Low Deviation], 0)</f>
        <v>44.180300000000003</v>
      </c>
      <c r="AH812" s="32">
        <f>_xlfn.XLOOKUP(Master1[[#This Row],[cu_id]],Revenue_Analysis[cuid],Revenue_Analysis[Q4 High Deviation], 0)</f>
        <v>51.738100000000003</v>
      </c>
      <c r="AI812" s="32">
        <f>_xlfn.XLOOKUP(Master1[[#This Row],[cu_id]],Revenue_Analysis[cuid],Revenue_Analysis[Q1 Average], 0)</f>
        <v>52.697699999999998</v>
      </c>
      <c r="AJ812" s="32">
        <f>_xlfn.XLOOKUP(Master1[[#This Row],[cu_id]],Revenue_Analysis[cuid],Revenue_Analysis[Q2 Average], 0)</f>
        <v>47.961500000000001</v>
      </c>
      <c r="AK812" s="32">
        <f>_xlfn.XLOOKUP(Master1[[#This Row],[cu_id]],Revenue_Analysis[cuid],Revenue_Analysis[Q3 Average], 0)</f>
        <v>48.43</v>
      </c>
      <c r="AL812" s="32">
        <f>_xlfn.XLOOKUP(Master1[[#This Row],[cu_id]],Revenue_Analysis[cuid],Revenue_Analysis[Q4 Average], 0)</f>
        <v>47.959200000000003</v>
      </c>
      <c r="AM812" s="34">
        <v>0.25</v>
      </c>
      <c r="AN812" s="35">
        <v>0.70833333333333337</v>
      </c>
      <c r="AO812" s="35" t="s">
        <v>4592</v>
      </c>
      <c r="AP812" s="35" t="s">
        <v>4592</v>
      </c>
      <c r="AQ812" s="20" t="s">
        <v>0</v>
      </c>
      <c r="AR812" s="20"/>
      <c r="AS812" s="14">
        <f>IFERROR(_xlfn.XLOOKUP(Master1[[#This Row],[cu_id]],StopTimes[cu_ID],StopTimes[Average Stop Time]), 0)</f>
        <v>6.8880952383333334</v>
      </c>
      <c r="AT812" s="14">
        <f>IF(Master1[[#This Row],[RSP StopTime Override]] &lt;&gt; "",Master1[[#This Row],[RSP StopTime Override]],IF(Master1[[#This Row],[Avg Stop Time Helper]] &lt;&gt; 0, Master1[[#This Row],[Avg Stop Time Helper]],Average_Stop_Time))</f>
        <v>6.8880952383333334</v>
      </c>
      <c r="AU812" s="13"/>
    </row>
    <row r="813" spans="1:47" x14ac:dyDescent="0.3">
      <c r="A813" s="18" t="s">
        <v>3328</v>
      </c>
      <c r="B813" s="20">
        <v>47</v>
      </c>
      <c r="C813" s="20" t="s">
        <v>14</v>
      </c>
      <c r="D813" s="19">
        <v>99097</v>
      </c>
      <c r="E813" s="19" t="s">
        <v>5653</v>
      </c>
      <c r="F813" s="19" t="s">
        <v>5654</v>
      </c>
      <c r="G813" s="19" t="s">
        <v>5655</v>
      </c>
      <c r="H813" s="19" t="s">
        <v>5</v>
      </c>
      <c r="I813" s="19" t="s">
        <v>4977</v>
      </c>
      <c r="J813" s="19" t="s">
        <v>4</v>
      </c>
      <c r="K813" s="19" t="s">
        <v>5064</v>
      </c>
      <c r="L813" s="21" t="s">
        <v>16</v>
      </c>
      <c r="M813" s="20" t="s">
        <v>3</v>
      </c>
      <c r="N813" s="20" t="s">
        <v>2</v>
      </c>
      <c r="O813" s="20">
        <v>243</v>
      </c>
      <c r="P813" s="20">
        <v>0</v>
      </c>
      <c r="Q813" s="20">
        <v>0</v>
      </c>
      <c r="R813" s="20">
        <v>0</v>
      </c>
      <c r="S813" s="20">
        <v>243</v>
      </c>
      <c r="T813" s="20">
        <v>0</v>
      </c>
      <c r="U813" s="20">
        <v>53</v>
      </c>
      <c r="V813" s="30">
        <v>30</v>
      </c>
      <c r="W813" s="30">
        <v>1</v>
      </c>
      <c r="X813" s="33">
        <f>IFERROR(1 -(Master1[[#This Row],[Avg Garment Scans per Delivery]]/Master1[[#This Row],[Garment Inventory]]), 0)</f>
        <v>0.96666666666666667</v>
      </c>
      <c r="Y813" s="30">
        <v>1</v>
      </c>
      <c r="Z813" s="30">
        <v>31</v>
      </c>
      <c r="AA813" s="32">
        <f>_xlfn.XLOOKUP(Master1[[#This Row],[cu_id]], Revenue_Analysis[cuid], Revenue_Analysis[Q1 Low Deviation], 0)</f>
        <v>42.564799999999998</v>
      </c>
      <c r="AB813" s="32">
        <f>_xlfn.XLOOKUP(Master1[[#This Row],[cu_id]],Revenue_Analysis[cuid],Revenue_Analysis[Q1 High Deviation], 0)</f>
        <v>43.601399999999998</v>
      </c>
      <c r="AC813" s="32">
        <f>_xlfn.XLOOKUP(Master1[[#This Row],[cu_id]],Revenue_Analysis[cuid],Revenue_Analysis[Q2 Low Deviation], 0)</f>
        <v>41.884500000000003</v>
      </c>
      <c r="AD813" s="32">
        <f>_xlfn.XLOOKUP(Master1[[#This Row],[cu_id]],Revenue_Analysis[cuid],Revenue_Analysis[Q2 High Deviation], 0)</f>
        <v>42.689300000000003</v>
      </c>
      <c r="AE813" s="32">
        <f>_xlfn.XLOOKUP(Master1[[#This Row],[cu_id]],Revenue_Analysis[cuid],Revenue_Analysis[Q3 Low Deviation], 0)</f>
        <v>42.540799999999997</v>
      </c>
      <c r="AF813" s="32">
        <f>_xlfn.XLOOKUP(Master1[[#This Row],[cu_id]],Revenue_Analysis[cuid],Revenue_Analysis[Q3 High Deviation], 0)</f>
        <v>42.799199999999999</v>
      </c>
      <c r="AG813" s="32">
        <f>_xlfn.XLOOKUP(Master1[[#This Row],[cu_id]],Revenue_Analysis[cuid],Revenue_Analysis[Q4 Low Deviation], 0)</f>
        <v>39.209200000000003</v>
      </c>
      <c r="AH813" s="32">
        <f>_xlfn.XLOOKUP(Master1[[#This Row],[cu_id]],Revenue_Analysis[cuid],Revenue_Analysis[Q4 High Deviation], 0)</f>
        <v>42.870800000000003</v>
      </c>
      <c r="AI813" s="32">
        <f>_xlfn.XLOOKUP(Master1[[#This Row],[cu_id]],Revenue_Analysis[cuid],Revenue_Analysis[Q1 Average], 0)</f>
        <v>43.083100000000002</v>
      </c>
      <c r="AJ813" s="32">
        <f>_xlfn.XLOOKUP(Master1[[#This Row],[cu_id]],Revenue_Analysis[cuid],Revenue_Analysis[Q2 Average], 0)</f>
        <v>42.286900000000003</v>
      </c>
      <c r="AK813" s="32">
        <f>_xlfn.XLOOKUP(Master1[[#This Row],[cu_id]],Revenue_Analysis[cuid],Revenue_Analysis[Q3 Average], 0)</f>
        <v>42.67</v>
      </c>
      <c r="AL813" s="32">
        <f>_xlfn.XLOOKUP(Master1[[#This Row],[cu_id]],Revenue_Analysis[cuid],Revenue_Analysis[Q4 Average], 0)</f>
        <v>41.04</v>
      </c>
      <c r="AM813" s="34" t="s">
        <v>4592</v>
      </c>
      <c r="AN813" s="35" t="s">
        <v>4592</v>
      </c>
      <c r="AO813" s="35" t="s">
        <v>4592</v>
      </c>
      <c r="AP813" s="35" t="s">
        <v>4592</v>
      </c>
      <c r="AQ813" s="20" t="s">
        <v>0</v>
      </c>
      <c r="AR813" s="20"/>
      <c r="AS813" s="14">
        <f>IFERROR(_xlfn.XLOOKUP(Master1[[#This Row],[cu_id]],StopTimes[cu_ID],StopTimes[Average Stop Time]), 0)</f>
        <v>7.0583333333333336</v>
      </c>
      <c r="AT813" s="14">
        <f>IF(Master1[[#This Row],[RSP StopTime Override]] &lt;&gt; "",Master1[[#This Row],[RSP StopTime Override]],IF(Master1[[#This Row],[Avg Stop Time Helper]] &lt;&gt; 0, Master1[[#This Row],[Avg Stop Time Helper]],Average_Stop_Time))</f>
        <v>7.0583333333333336</v>
      </c>
      <c r="AU813" s="13"/>
    </row>
    <row r="814" spans="1:47" x14ac:dyDescent="0.3">
      <c r="A814" s="18" t="s">
        <v>3329</v>
      </c>
      <c r="B814" s="20">
        <v>12</v>
      </c>
      <c r="C814" s="20" t="s">
        <v>6</v>
      </c>
      <c r="D814" s="19">
        <v>99097</v>
      </c>
      <c r="E814" s="19" t="s">
        <v>5113</v>
      </c>
      <c r="F814" s="19" t="s">
        <v>5114</v>
      </c>
      <c r="G814" s="19" t="s">
        <v>5115</v>
      </c>
      <c r="H814" s="19" t="s">
        <v>5</v>
      </c>
      <c r="I814" s="19" t="s">
        <v>5012</v>
      </c>
      <c r="J814" s="19" t="s">
        <v>4</v>
      </c>
      <c r="K814" s="19" t="s">
        <v>5088</v>
      </c>
      <c r="L814" s="21" t="s">
        <v>16</v>
      </c>
      <c r="M814" s="20" t="s">
        <v>3</v>
      </c>
      <c r="N814" s="20" t="s">
        <v>2</v>
      </c>
      <c r="O814" s="20">
        <v>130</v>
      </c>
      <c r="P814" s="20">
        <v>0</v>
      </c>
      <c r="Q814" s="20">
        <v>0</v>
      </c>
      <c r="R814" s="20">
        <v>130</v>
      </c>
      <c r="S814" s="20">
        <v>0</v>
      </c>
      <c r="T814" s="20">
        <v>0</v>
      </c>
      <c r="U814" s="20">
        <v>52</v>
      </c>
      <c r="V814" s="30">
        <v>0</v>
      </c>
      <c r="W814" s="30"/>
      <c r="X814" s="33">
        <f>IFERROR(1 -(Master1[[#This Row],[Avg Garment Scans per Delivery]]/Master1[[#This Row],[Garment Inventory]]), 0)</f>
        <v>0</v>
      </c>
      <c r="Y814" s="30"/>
      <c r="Z814" s="30"/>
      <c r="AA814" s="32">
        <f>_xlfn.XLOOKUP(Master1[[#This Row],[cu_id]], Revenue_Analysis[cuid], Revenue_Analysis[Q1 Low Deviation], 0)</f>
        <v>49.0458</v>
      </c>
      <c r="AB814" s="32">
        <f>_xlfn.XLOOKUP(Master1[[#This Row],[cu_id]],Revenue_Analysis[cuid],Revenue_Analysis[Q1 High Deviation], 0)</f>
        <v>53.135800000000003</v>
      </c>
      <c r="AC814" s="32">
        <f>_xlfn.XLOOKUP(Master1[[#This Row],[cu_id]],Revenue_Analysis[cuid],Revenue_Analysis[Q2 Low Deviation], 0)</f>
        <v>46.584499999999998</v>
      </c>
      <c r="AD814" s="32">
        <f>_xlfn.XLOOKUP(Master1[[#This Row],[cu_id]],Revenue_Analysis[cuid],Revenue_Analysis[Q2 High Deviation], 0)</f>
        <v>47.389299999999999</v>
      </c>
      <c r="AE814" s="32">
        <f>_xlfn.XLOOKUP(Master1[[#This Row],[cu_id]],Revenue_Analysis[cuid],Revenue_Analysis[Q3 Low Deviation], 0)</f>
        <v>47.2408</v>
      </c>
      <c r="AF814" s="32">
        <f>_xlfn.XLOOKUP(Master1[[#This Row],[cu_id]],Revenue_Analysis[cuid],Revenue_Analysis[Q3 High Deviation], 0)</f>
        <v>47.499200000000002</v>
      </c>
      <c r="AG814" s="32">
        <f>_xlfn.XLOOKUP(Master1[[#This Row],[cu_id]],Revenue_Analysis[cuid],Revenue_Analysis[Q4 Low Deviation], 0)</f>
        <v>44.515599999999999</v>
      </c>
      <c r="AH814" s="32">
        <f>_xlfn.XLOOKUP(Master1[[#This Row],[cu_id]],Revenue_Analysis[cuid],Revenue_Analysis[Q4 High Deviation], 0)</f>
        <v>51.389000000000003</v>
      </c>
      <c r="AI814" s="32">
        <f>_xlfn.XLOOKUP(Master1[[#This Row],[cu_id]],Revenue_Analysis[cuid],Revenue_Analysis[Q1 Average], 0)</f>
        <v>51.090800000000002</v>
      </c>
      <c r="AJ814" s="32">
        <f>_xlfn.XLOOKUP(Master1[[#This Row],[cu_id]],Revenue_Analysis[cuid],Revenue_Analysis[Q2 Average], 0)</f>
        <v>46.986899999999999</v>
      </c>
      <c r="AK814" s="32">
        <f>_xlfn.XLOOKUP(Master1[[#This Row],[cu_id]],Revenue_Analysis[cuid],Revenue_Analysis[Q3 Average], 0)</f>
        <v>47.37</v>
      </c>
      <c r="AL814" s="32">
        <f>_xlfn.XLOOKUP(Master1[[#This Row],[cu_id]],Revenue_Analysis[cuid],Revenue_Analysis[Q4 Average], 0)</f>
        <v>47.952300000000001</v>
      </c>
      <c r="AM814" s="34">
        <v>0.29166666666666669</v>
      </c>
      <c r="AN814" s="35">
        <v>0.70833333333333337</v>
      </c>
      <c r="AO814" s="35" t="s">
        <v>4592</v>
      </c>
      <c r="AP814" s="35" t="s">
        <v>4592</v>
      </c>
      <c r="AQ814" s="20" t="s">
        <v>0</v>
      </c>
      <c r="AR814" s="20"/>
      <c r="AS814" s="14">
        <f>IFERROR(_xlfn.XLOOKUP(Master1[[#This Row],[cu_id]],StopTimes[cu_ID],StopTimes[Average Stop Time]), 0)</f>
        <v>3.9729166666666669</v>
      </c>
      <c r="AT814" s="14">
        <f>IF(Master1[[#This Row],[RSP StopTime Override]] &lt;&gt; "",Master1[[#This Row],[RSP StopTime Override]],IF(Master1[[#This Row],[Avg Stop Time Helper]] &lt;&gt; 0, Master1[[#This Row],[Avg Stop Time Helper]],Average_Stop_Time))</f>
        <v>3.9729166666666669</v>
      </c>
      <c r="AU814" s="13"/>
    </row>
    <row r="815" spans="1:47" x14ac:dyDescent="0.3">
      <c r="A815" s="18" t="s">
        <v>3330</v>
      </c>
      <c r="B815" s="20">
        <v>12</v>
      </c>
      <c r="C815" s="20" t="s">
        <v>6</v>
      </c>
      <c r="D815" s="19">
        <v>99097</v>
      </c>
      <c r="E815" s="19" t="s">
        <v>64</v>
      </c>
      <c r="F815" s="19" t="s">
        <v>5116</v>
      </c>
      <c r="G815" s="19" t="s">
        <v>5117</v>
      </c>
      <c r="H815" s="19" t="s">
        <v>5</v>
      </c>
      <c r="I815" s="19" t="s">
        <v>5012</v>
      </c>
      <c r="J815" s="19" t="s">
        <v>4</v>
      </c>
      <c r="K815" s="19" t="s">
        <v>5088</v>
      </c>
      <c r="L815" s="21" t="s">
        <v>16</v>
      </c>
      <c r="M815" s="20" t="s">
        <v>3</v>
      </c>
      <c r="N815" s="20" t="s">
        <v>2</v>
      </c>
      <c r="O815" s="20">
        <v>80</v>
      </c>
      <c r="P815" s="20">
        <v>0</v>
      </c>
      <c r="Q815" s="20">
        <v>0</v>
      </c>
      <c r="R815" s="20">
        <v>80</v>
      </c>
      <c r="S815" s="20">
        <v>0</v>
      </c>
      <c r="T815" s="20">
        <v>0</v>
      </c>
      <c r="U815" s="20">
        <v>52</v>
      </c>
      <c r="V815" s="30">
        <v>30</v>
      </c>
      <c r="W815" s="30">
        <v>0</v>
      </c>
      <c r="X815" s="33">
        <f>IFERROR(1 -(Master1[[#This Row],[Avg Garment Scans per Delivery]]/Master1[[#This Row],[Garment Inventory]]), 0)</f>
        <v>1</v>
      </c>
      <c r="Y815" s="30">
        <v>1</v>
      </c>
      <c r="Z815" s="30">
        <v>32</v>
      </c>
      <c r="AA815" s="32">
        <f>_xlfn.XLOOKUP(Master1[[#This Row],[cu_id]], Revenue_Analysis[cuid], Revenue_Analysis[Q1 Low Deviation], 0)</f>
        <v>41.153700000000001</v>
      </c>
      <c r="AB815" s="32">
        <f>_xlfn.XLOOKUP(Master1[[#This Row],[cu_id]],Revenue_Analysis[cuid],Revenue_Analysis[Q1 High Deviation], 0)</f>
        <v>42.218699999999998</v>
      </c>
      <c r="AC815" s="32">
        <f>_xlfn.XLOOKUP(Master1[[#This Row],[cu_id]],Revenue_Analysis[cuid],Revenue_Analysis[Q2 Low Deviation], 0)</f>
        <v>42.764499999999998</v>
      </c>
      <c r="AD815" s="32">
        <f>_xlfn.XLOOKUP(Master1[[#This Row],[cu_id]],Revenue_Analysis[cuid],Revenue_Analysis[Q2 High Deviation], 0)</f>
        <v>43.569299999999998</v>
      </c>
      <c r="AE815" s="32">
        <f>_xlfn.XLOOKUP(Master1[[#This Row],[cu_id]],Revenue_Analysis[cuid],Revenue_Analysis[Q3 Low Deviation], 0)</f>
        <v>43.4208</v>
      </c>
      <c r="AF815" s="32">
        <f>_xlfn.XLOOKUP(Master1[[#This Row],[cu_id]],Revenue_Analysis[cuid],Revenue_Analysis[Q3 High Deviation], 0)</f>
        <v>43.679200000000002</v>
      </c>
      <c r="AG815" s="32">
        <f>_xlfn.XLOOKUP(Master1[[#This Row],[cu_id]],Revenue_Analysis[cuid],Revenue_Analysis[Q4 Low Deviation], 0)</f>
        <v>41.34</v>
      </c>
      <c r="AH815" s="32">
        <f>_xlfn.XLOOKUP(Master1[[#This Row],[cu_id]],Revenue_Analysis[cuid],Revenue_Analysis[Q4 High Deviation], 0)</f>
        <v>41.34</v>
      </c>
      <c r="AI815" s="32">
        <f>_xlfn.XLOOKUP(Master1[[#This Row],[cu_id]],Revenue_Analysis[cuid],Revenue_Analysis[Q1 Average], 0)</f>
        <v>41.686199999999999</v>
      </c>
      <c r="AJ815" s="32">
        <f>_xlfn.XLOOKUP(Master1[[#This Row],[cu_id]],Revenue_Analysis[cuid],Revenue_Analysis[Q2 Average], 0)</f>
        <v>43.166899999999998</v>
      </c>
      <c r="AK815" s="32">
        <f>_xlfn.XLOOKUP(Master1[[#This Row],[cu_id]],Revenue_Analysis[cuid],Revenue_Analysis[Q3 Average], 0)</f>
        <v>43.55</v>
      </c>
      <c r="AL815" s="32">
        <f>_xlfn.XLOOKUP(Master1[[#This Row],[cu_id]],Revenue_Analysis[cuid],Revenue_Analysis[Q4 Average], 0)</f>
        <v>41.34</v>
      </c>
      <c r="AM815" s="34">
        <v>0.29166666666666669</v>
      </c>
      <c r="AN815" s="35">
        <v>0.70833333333333337</v>
      </c>
      <c r="AO815" s="35" t="s">
        <v>4592</v>
      </c>
      <c r="AP815" s="35" t="s">
        <v>4592</v>
      </c>
      <c r="AQ815" s="20" t="s">
        <v>0</v>
      </c>
      <c r="AR815" s="20"/>
      <c r="AS815" s="14">
        <f>IFERROR(_xlfn.XLOOKUP(Master1[[#This Row],[cu_id]],StopTimes[cu_ID],StopTimes[Average Stop Time]), 0)</f>
        <v>5.4249999999999998</v>
      </c>
      <c r="AT815" s="14">
        <f>IF(Master1[[#This Row],[RSP StopTime Override]] &lt;&gt; "",Master1[[#This Row],[RSP StopTime Override]],IF(Master1[[#This Row],[Avg Stop Time Helper]] &lt;&gt; 0, Master1[[#This Row],[Avg Stop Time Helper]],Average_Stop_Time))</f>
        <v>5.4249999999999998</v>
      </c>
      <c r="AU815" s="13"/>
    </row>
    <row r="816" spans="1:47" x14ac:dyDescent="0.3">
      <c r="A816" s="18" t="s">
        <v>3331</v>
      </c>
      <c r="B816" s="20">
        <v>52</v>
      </c>
      <c r="C816" s="20" t="s">
        <v>6</v>
      </c>
      <c r="D816" s="19">
        <v>99097</v>
      </c>
      <c r="E816" s="19" t="s">
        <v>5510</v>
      </c>
      <c r="F816" s="19" t="s">
        <v>6646</v>
      </c>
      <c r="G816" s="19" t="s">
        <v>6647</v>
      </c>
      <c r="H816" s="19" t="s">
        <v>5</v>
      </c>
      <c r="I816" s="19" t="s">
        <v>6648</v>
      </c>
      <c r="J816" s="19" t="s">
        <v>4</v>
      </c>
      <c r="K816" s="19" t="s">
        <v>5972</v>
      </c>
      <c r="L816" s="21" t="s">
        <v>16</v>
      </c>
      <c r="M816" s="20" t="s">
        <v>3</v>
      </c>
      <c r="N816" s="20" t="s">
        <v>2</v>
      </c>
      <c r="O816" s="20">
        <v>85</v>
      </c>
      <c r="P816" s="20">
        <v>0</v>
      </c>
      <c r="Q816" s="20">
        <v>0</v>
      </c>
      <c r="R816" s="20">
        <v>85</v>
      </c>
      <c r="S816" s="20">
        <v>0</v>
      </c>
      <c r="T816" s="20">
        <v>0</v>
      </c>
      <c r="U816" s="20">
        <v>52</v>
      </c>
      <c r="V816" s="30">
        <v>28</v>
      </c>
      <c r="W816" s="30">
        <v>0</v>
      </c>
      <c r="X816" s="33">
        <f>IFERROR(1 -(Master1[[#This Row],[Avg Garment Scans per Delivery]]/Master1[[#This Row],[Garment Inventory]]), 0)</f>
        <v>1</v>
      </c>
      <c r="Y816" s="30">
        <v>1</v>
      </c>
      <c r="Z816" s="30">
        <v>29</v>
      </c>
      <c r="AA816" s="32">
        <f>_xlfn.XLOOKUP(Master1[[#This Row],[cu_id]], Revenue_Analysis[cuid], Revenue_Analysis[Q1 Low Deviation], 0)</f>
        <v>46.644799999999996</v>
      </c>
      <c r="AB816" s="32">
        <f>_xlfn.XLOOKUP(Master1[[#This Row],[cu_id]],Revenue_Analysis[cuid],Revenue_Analysis[Q1 High Deviation], 0)</f>
        <v>47.681399999999996</v>
      </c>
      <c r="AC816" s="32">
        <f>_xlfn.XLOOKUP(Master1[[#This Row],[cu_id]],Revenue_Analysis[cuid],Revenue_Analysis[Q2 Low Deviation], 0)</f>
        <v>45.964500000000001</v>
      </c>
      <c r="AD816" s="32">
        <f>_xlfn.XLOOKUP(Master1[[#This Row],[cu_id]],Revenue_Analysis[cuid],Revenue_Analysis[Q2 High Deviation], 0)</f>
        <v>46.769300000000001</v>
      </c>
      <c r="AE816" s="32">
        <f>_xlfn.XLOOKUP(Master1[[#This Row],[cu_id]],Revenue_Analysis[cuid],Revenue_Analysis[Q3 Low Deviation], 0)</f>
        <v>46.620800000000003</v>
      </c>
      <c r="AF816" s="32">
        <f>_xlfn.XLOOKUP(Master1[[#This Row],[cu_id]],Revenue_Analysis[cuid],Revenue_Analysis[Q3 High Deviation], 0)</f>
        <v>46.879199999999997</v>
      </c>
      <c r="AG816" s="32">
        <f>_xlfn.XLOOKUP(Master1[[#This Row],[cu_id]],Revenue_Analysis[cuid],Revenue_Analysis[Q4 Low Deviation], 0)</f>
        <v>44.277299999999997</v>
      </c>
      <c r="AH816" s="32">
        <f>_xlfn.XLOOKUP(Master1[[#This Row],[cu_id]],Revenue_Analysis[cuid],Revenue_Analysis[Q4 High Deviation], 0)</f>
        <v>47.079700000000003</v>
      </c>
      <c r="AI816" s="32">
        <f>_xlfn.XLOOKUP(Master1[[#This Row],[cu_id]],Revenue_Analysis[cuid],Revenue_Analysis[Q1 Average], 0)</f>
        <v>47.1631</v>
      </c>
      <c r="AJ816" s="32">
        <f>_xlfn.XLOOKUP(Master1[[#This Row],[cu_id]],Revenue_Analysis[cuid],Revenue_Analysis[Q2 Average], 0)</f>
        <v>46.366900000000001</v>
      </c>
      <c r="AK816" s="32">
        <f>_xlfn.XLOOKUP(Master1[[#This Row],[cu_id]],Revenue_Analysis[cuid],Revenue_Analysis[Q3 Average], 0)</f>
        <v>46.75</v>
      </c>
      <c r="AL816" s="32">
        <f>_xlfn.XLOOKUP(Master1[[#This Row],[cu_id]],Revenue_Analysis[cuid],Revenue_Analysis[Q4 Average], 0)</f>
        <v>45.6785</v>
      </c>
      <c r="AM816" s="34">
        <v>0.25</v>
      </c>
      <c r="AN816" s="35">
        <v>0.70833333333333337</v>
      </c>
      <c r="AO816" s="35" t="s">
        <v>4592</v>
      </c>
      <c r="AP816" s="35" t="s">
        <v>4592</v>
      </c>
      <c r="AQ816" s="20" t="s">
        <v>0</v>
      </c>
      <c r="AR816" s="20"/>
      <c r="AS816" s="14">
        <f>IFERROR(_xlfn.XLOOKUP(Master1[[#This Row],[cu_id]],StopTimes[cu_ID],StopTimes[Average Stop Time]), 0)</f>
        <v>6.208333333333333</v>
      </c>
      <c r="AT816" s="14">
        <f>IF(Master1[[#This Row],[RSP StopTime Override]] &lt;&gt; "",Master1[[#This Row],[RSP StopTime Override]],IF(Master1[[#This Row],[Avg Stop Time Helper]] &lt;&gt; 0, Master1[[#This Row],[Avg Stop Time Helper]],Average_Stop_Time))</f>
        <v>6.208333333333333</v>
      </c>
      <c r="AU816" s="13"/>
    </row>
    <row r="817" spans="1:47" x14ac:dyDescent="0.3">
      <c r="A817" s="18" t="s">
        <v>3332</v>
      </c>
      <c r="B817" s="20">
        <v>12</v>
      </c>
      <c r="C817" s="20" t="s">
        <v>12</v>
      </c>
      <c r="D817" s="19">
        <v>99097</v>
      </c>
      <c r="E817" s="19" t="s">
        <v>5065</v>
      </c>
      <c r="F817" s="19" t="s">
        <v>5066</v>
      </c>
      <c r="G817" s="19" t="s">
        <v>5067</v>
      </c>
      <c r="H817" s="19" t="s">
        <v>5</v>
      </c>
      <c r="I817" s="19" t="s">
        <v>4977</v>
      </c>
      <c r="J817" s="19" t="s">
        <v>4</v>
      </c>
      <c r="K817" s="19" t="s">
        <v>5026</v>
      </c>
      <c r="L817" s="21" t="s">
        <v>16</v>
      </c>
      <c r="M817" s="20" t="s">
        <v>3</v>
      </c>
      <c r="N817" s="20" t="s">
        <v>2</v>
      </c>
      <c r="O817" s="20">
        <v>80</v>
      </c>
      <c r="P817" s="20">
        <v>0</v>
      </c>
      <c r="Q817" s="20">
        <v>80</v>
      </c>
      <c r="R817" s="20">
        <v>0</v>
      </c>
      <c r="S817" s="20">
        <v>0</v>
      </c>
      <c r="T817" s="20">
        <v>0</v>
      </c>
      <c r="U817" s="20">
        <v>52</v>
      </c>
      <c r="V817" s="30">
        <v>26</v>
      </c>
      <c r="W817" s="30">
        <v>2</v>
      </c>
      <c r="X817" s="33">
        <f>IFERROR(1 -(Master1[[#This Row],[Avg Garment Scans per Delivery]]/Master1[[#This Row],[Garment Inventory]]), 0)</f>
        <v>0.92307692307692313</v>
      </c>
      <c r="Y817" s="30">
        <v>1</v>
      </c>
      <c r="Z817" s="30">
        <v>30</v>
      </c>
      <c r="AA817" s="32">
        <f>_xlfn.XLOOKUP(Master1[[#This Row],[cu_id]], Revenue_Analysis[cuid], Revenue_Analysis[Q1 Low Deviation], 0)</f>
        <v>59.013500000000001</v>
      </c>
      <c r="AB817" s="32">
        <f>_xlfn.XLOOKUP(Master1[[#This Row],[cu_id]],Revenue_Analysis[cuid],Revenue_Analysis[Q1 High Deviation], 0)</f>
        <v>60.223500000000001</v>
      </c>
      <c r="AC817" s="32">
        <f>_xlfn.XLOOKUP(Master1[[#This Row],[cu_id]],Revenue_Analysis[cuid],Revenue_Analysis[Q2 Low Deviation], 0)</f>
        <v>59.1494</v>
      </c>
      <c r="AD817" s="32">
        <f>_xlfn.XLOOKUP(Master1[[#This Row],[cu_id]],Revenue_Analysis[cuid],Revenue_Analysis[Q2 High Deviation], 0)</f>
        <v>59.873600000000003</v>
      </c>
      <c r="AE817" s="32">
        <f>_xlfn.XLOOKUP(Master1[[#This Row],[cu_id]],Revenue_Analysis[cuid],Revenue_Analysis[Q3 Low Deviation], 0)</f>
        <v>59.8508</v>
      </c>
      <c r="AF817" s="32">
        <f>_xlfn.XLOOKUP(Master1[[#This Row],[cu_id]],Revenue_Analysis[cuid],Revenue_Analysis[Q3 High Deviation], 0)</f>
        <v>60.109200000000001</v>
      </c>
      <c r="AG817" s="32">
        <f>_xlfn.XLOOKUP(Master1[[#This Row],[cu_id]],Revenue_Analysis[cuid],Revenue_Analysis[Q4 Low Deviation], 0)</f>
        <v>55.009700000000002</v>
      </c>
      <c r="AH817" s="32">
        <f>_xlfn.XLOOKUP(Master1[[#This Row],[cu_id]],Revenue_Analysis[cuid],Revenue_Analysis[Q4 High Deviation], 0)</f>
        <v>57.5319</v>
      </c>
      <c r="AI817" s="32">
        <f>_xlfn.XLOOKUP(Master1[[#This Row],[cu_id]],Revenue_Analysis[cuid],Revenue_Analysis[Q1 Average], 0)</f>
        <v>59.618499999999997</v>
      </c>
      <c r="AJ817" s="32">
        <f>_xlfn.XLOOKUP(Master1[[#This Row],[cu_id]],Revenue_Analysis[cuid],Revenue_Analysis[Q2 Average], 0)</f>
        <v>59.511499999999998</v>
      </c>
      <c r="AK817" s="32">
        <f>_xlfn.XLOOKUP(Master1[[#This Row],[cu_id]],Revenue_Analysis[cuid],Revenue_Analysis[Q3 Average], 0)</f>
        <v>59.98</v>
      </c>
      <c r="AL817" s="32">
        <f>_xlfn.XLOOKUP(Master1[[#This Row],[cu_id]],Revenue_Analysis[cuid],Revenue_Analysis[Q4 Average], 0)</f>
        <v>56.270800000000001</v>
      </c>
      <c r="AM817" s="34">
        <v>0.25</v>
      </c>
      <c r="AN817" s="35">
        <v>0.70833333333333337</v>
      </c>
      <c r="AO817" s="35" t="s">
        <v>4592</v>
      </c>
      <c r="AP817" s="35" t="s">
        <v>4592</v>
      </c>
      <c r="AQ817" s="20" t="s">
        <v>0</v>
      </c>
      <c r="AR817" s="20"/>
      <c r="AS817" s="14">
        <f>IFERROR(_xlfn.XLOOKUP(Master1[[#This Row],[cu_id]],StopTimes[cu_ID],StopTimes[Average Stop Time]), 0)</f>
        <v>7.357142856666667</v>
      </c>
      <c r="AT817" s="14">
        <f>IF(Master1[[#This Row],[RSP StopTime Override]] &lt;&gt; "",Master1[[#This Row],[RSP StopTime Override]],IF(Master1[[#This Row],[Avg Stop Time Helper]] &lt;&gt; 0, Master1[[#This Row],[Avg Stop Time Helper]],Average_Stop_Time))</f>
        <v>7.357142856666667</v>
      </c>
      <c r="AU817" s="13"/>
    </row>
    <row r="818" spans="1:47" x14ac:dyDescent="0.3">
      <c r="A818" s="18" t="s">
        <v>3333</v>
      </c>
      <c r="B818" s="20">
        <v>50</v>
      </c>
      <c r="C818" s="20" t="s">
        <v>7</v>
      </c>
      <c r="D818" s="19">
        <v>99097</v>
      </c>
      <c r="E818" s="19" t="s">
        <v>63</v>
      </c>
      <c r="F818" s="19" t="s">
        <v>6095</v>
      </c>
      <c r="G818" s="19" t="s">
        <v>6096</v>
      </c>
      <c r="H818" s="19" t="s">
        <v>5</v>
      </c>
      <c r="I818" s="19" t="s">
        <v>6032</v>
      </c>
      <c r="J818" s="19" t="s">
        <v>4</v>
      </c>
      <c r="K818" s="19" t="s">
        <v>6033</v>
      </c>
      <c r="L818" s="21" t="s">
        <v>16</v>
      </c>
      <c r="M818" s="20" t="s">
        <v>3</v>
      </c>
      <c r="N818" s="20" t="s">
        <v>2</v>
      </c>
      <c r="O818" s="20">
        <v>65</v>
      </c>
      <c r="P818" s="20">
        <v>0</v>
      </c>
      <c r="Q818" s="20">
        <v>0</v>
      </c>
      <c r="R818" s="20">
        <v>0</v>
      </c>
      <c r="S818" s="20">
        <v>0</v>
      </c>
      <c r="T818" s="20">
        <v>65</v>
      </c>
      <c r="U818" s="20">
        <v>52</v>
      </c>
      <c r="V818" s="30">
        <v>42</v>
      </c>
      <c r="W818" s="30">
        <v>1</v>
      </c>
      <c r="X818" s="33">
        <f>IFERROR(1 -(Master1[[#This Row],[Avg Garment Scans per Delivery]]/Master1[[#This Row],[Garment Inventory]]), 0)</f>
        <v>0.97619047619047616</v>
      </c>
      <c r="Y818" s="30">
        <v>1</v>
      </c>
      <c r="Z818" s="30">
        <v>30</v>
      </c>
      <c r="AA818" s="32">
        <f>_xlfn.XLOOKUP(Master1[[#This Row],[cu_id]], Revenue_Analysis[cuid], Revenue_Analysis[Q1 Low Deviation], 0)</f>
        <v>46.785600000000002</v>
      </c>
      <c r="AB818" s="32">
        <f>_xlfn.XLOOKUP(Master1[[#This Row],[cu_id]],Revenue_Analysis[cuid],Revenue_Analysis[Q1 High Deviation], 0)</f>
        <v>54.907800000000002</v>
      </c>
      <c r="AC818" s="32">
        <f>_xlfn.XLOOKUP(Master1[[#This Row],[cu_id]],Revenue_Analysis[cuid],Revenue_Analysis[Q2 Low Deviation], 0)</f>
        <v>49.709400000000002</v>
      </c>
      <c r="AD818" s="32">
        <f>_xlfn.XLOOKUP(Master1[[#This Row],[cu_id]],Revenue_Analysis[cuid],Revenue_Analysis[Q2 High Deviation], 0)</f>
        <v>50.433599999999998</v>
      </c>
      <c r="AE818" s="32">
        <f>_xlfn.XLOOKUP(Master1[[#This Row],[cu_id]],Revenue_Analysis[cuid],Revenue_Analysis[Q3 Low Deviation], 0)</f>
        <v>50.4</v>
      </c>
      <c r="AF818" s="32">
        <f>_xlfn.XLOOKUP(Master1[[#This Row],[cu_id]],Revenue_Analysis[cuid],Revenue_Analysis[Q3 High Deviation], 0)</f>
        <v>50.66</v>
      </c>
      <c r="AG818" s="32">
        <f>_xlfn.XLOOKUP(Master1[[#This Row],[cu_id]],Revenue_Analysis[cuid],Revenue_Analysis[Q4 Low Deviation], 0)</f>
        <v>47.784500000000001</v>
      </c>
      <c r="AH818" s="32">
        <f>_xlfn.XLOOKUP(Master1[[#This Row],[cu_id]],Revenue_Analysis[cuid],Revenue_Analysis[Q4 High Deviation], 0)</f>
        <v>53.389299999999999</v>
      </c>
      <c r="AI818" s="32">
        <f>_xlfn.XLOOKUP(Master1[[#This Row],[cu_id]],Revenue_Analysis[cuid],Revenue_Analysis[Q1 Average], 0)</f>
        <v>50.846699999999998</v>
      </c>
      <c r="AJ818" s="32">
        <f>_xlfn.XLOOKUP(Master1[[#This Row],[cu_id]],Revenue_Analysis[cuid],Revenue_Analysis[Q2 Average], 0)</f>
        <v>50.0715</v>
      </c>
      <c r="AK818" s="32">
        <f>_xlfn.XLOOKUP(Master1[[#This Row],[cu_id]],Revenue_Analysis[cuid],Revenue_Analysis[Q3 Average], 0)</f>
        <v>50.53</v>
      </c>
      <c r="AL818" s="32">
        <f>_xlfn.XLOOKUP(Master1[[#This Row],[cu_id]],Revenue_Analysis[cuid],Revenue_Analysis[Q4 Average], 0)</f>
        <v>50.5869</v>
      </c>
      <c r="AM818" s="34">
        <v>0.29166666666666669</v>
      </c>
      <c r="AN818" s="35">
        <v>0.66666666666666663</v>
      </c>
      <c r="AO818" s="35" t="s">
        <v>4592</v>
      </c>
      <c r="AP818" s="35" t="s">
        <v>4592</v>
      </c>
      <c r="AQ818" s="20" t="s">
        <v>0</v>
      </c>
      <c r="AR818" s="20"/>
      <c r="AS818" s="14">
        <f>IFERROR(_xlfn.XLOOKUP(Master1[[#This Row],[cu_id]],StopTimes[cu_ID],StopTimes[Average Stop Time]), 0)</f>
        <v>10.271428569999999</v>
      </c>
      <c r="AT818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818" s="13">
        <v>10</v>
      </c>
    </row>
    <row r="819" spans="1:47" x14ac:dyDescent="0.3">
      <c r="A819" s="18" t="s">
        <v>3334</v>
      </c>
      <c r="B819" s="20">
        <v>51</v>
      </c>
      <c r="C819" s="20" t="s">
        <v>6</v>
      </c>
      <c r="D819" s="19">
        <v>99097</v>
      </c>
      <c r="E819" s="19" t="s">
        <v>5507</v>
      </c>
      <c r="F819" s="19" t="s">
        <v>6391</v>
      </c>
      <c r="G819" s="19" t="s">
        <v>6392</v>
      </c>
      <c r="H819" s="19" t="s">
        <v>5</v>
      </c>
      <c r="I819" s="19" t="s">
        <v>4977</v>
      </c>
      <c r="J819" s="19" t="s">
        <v>4</v>
      </c>
      <c r="K819" s="19" t="s">
        <v>5485</v>
      </c>
      <c r="L819" s="21" t="s">
        <v>16</v>
      </c>
      <c r="M819" s="20" t="s">
        <v>3</v>
      </c>
      <c r="N819" s="20" t="s">
        <v>2</v>
      </c>
      <c r="O819" s="20">
        <v>168</v>
      </c>
      <c r="P819" s="20">
        <v>0</v>
      </c>
      <c r="Q819" s="20">
        <v>0</v>
      </c>
      <c r="R819" s="20">
        <v>168</v>
      </c>
      <c r="S819" s="20">
        <v>0</v>
      </c>
      <c r="T819" s="20">
        <v>0</v>
      </c>
      <c r="U819" s="20">
        <v>51</v>
      </c>
      <c r="V819" s="30">
        <v>30</v>
      </c>
      <c r="W819" s="30">
        <v>2</v>
      </c>
      <c r="X819" s="33">
        <f>IFERROR(1 -(Master1[[#This Row],[Avg Garment Scans per Delivery]]/Master1[[#This Row],[Garment Inventory]]), 0)</f>
        <v>0.93333333333333335</v>
      </c>
      <c r="Y819" s="30">
        <v>1</v>
      </c>
      <c r="Z819" s="30">
        <v>31</v>
      </c>
      <c r="AA819" s="32">
        <f>_xlfn.XLOOKUP(Master1[[#This Row],[cu_id]], Revenue_Analysis[cuid], Revenue_Analysis[Q1 Low Deviation], 0)</f>
        <v>54.838299999999997</v>
      </c>
      <c r="AB819" s="32">
        <f>_xlfn.XLOOKUP(Master1[[#This Row],[cu_id]],Revenue_Analysis[cuid],Revenue_Analysis[Q1 High Deviation], 0)</f>
        <v>60.648299999999999</v>
      </c>
      <c r="AC819" s="32">
        <f>_xlfn.XLOOKUP(Master1[[#This Row],[cu_id]],Revenue_Analysis[cuid],Revenue_Analysis[Q2 Low Deviation], 0)</f>
        <v>52.5608</v>
      </c>
      <c r="AD819" s="32">
        <f>_xlfn.XLOOKUP(Master1[[#This Row],[cu_id]],Revenue_Analysis[cuid],Revenue_Analysis[Q2 High Deviation], 0)</f>
        <v>56.859200000000001</v>
      </c>
      <c r="AE819" s="32">
        <f>_xlfn.XLOOKUP(Master1[[#This Row],[cu_id]],Revenue_Analysis[cuid],Revenue_Analysis[Q3 Low Deviation], 0)</f>
        <v>56.1008</v>
      </c>
      <c r="AF819" s="32">
        <f>_xlfn.XLOOKUP(Master1[[#This Row],[cu_id]],Revenue_Analysis[cuid],Revenue_Analysis[Q3 High Deviation], 0)</f>
        <v>56.359200000000001</v>
      </c>
      <c r="AG819" s="32">
        <f>_xlfn.XLOOKUP(Master1[[#This Row],[cu_id]],Revenue_Analysis[cuid],Revenue_Analysis[Q4 Low Deviation], 0)</f>
        <v>51.847799999999999</v>
      </c>
      <c r="AH819" s="32">
        <f>_xlfn.XLOOKUP(Master1[[#This Row],[cu_id]],Revenue_Analysis[cuid],Revenue_Analysis[Q4 High Deviation], 0)</f>
        <v>57.815199999999997</v>
      </c>
      <c r="AI819" s="32">
        <f>_xlfn.XLOOKUP(Master1[[#This Row],[cu_id]],Revenue_Analysis[cuid],Revenue_Analysis[Q1 Average], 0)</f>
        <v>57.743299999999998</v>
      </c>
      <c r="AJ819" s="32">
        <f>_xlfn.XLOOKUP(Master1[[#This Row],[cu_id]],Revenue_Analysis[cuid],Revenue_Analysis[Q2 Average], 0)</f>
        <v>54.71</v>
      </c>
      <c r="AK819" s="32">
        <f>_xlfn.XLOOKUP(Master1[[#This Row],[cu_id]],Revenue_Analysis[cuid],Revenue_Analysis[Q3 Average], 0)</f>
        <v>56.23</v>
      </c>
      <c r="AL819" s="32">
        <f>_xlfn.XLOOKUP(Master1[[#This Row],[cu_id]],Revenue_Analysis[cuid],Revenue_Analysis[Q4 Average], 0)</f>
        <v>54.831499999999998</v>
      </c>
      <c r="AM819" s="34">
        <v>0.41666666666666669</v>
      </c>
      <c r="AN819" s="35">
        <v>0.91666666666666663</v>
      </c>
      <c r="AO819" s="35" t="s">
        <v>4592</v>
      </c>
      <c r="AP819" s="35" t="s">
        <v>4592</v>
      </c>
      <c r="AQ819" s="20" t="s">
        <v>0</v>
      </c>
      <c r="AR819" s="20"/>
      <c r="AS819" s="14">
        <f>IFERROR(_xlfn.XLOOKUP(Master1[[#This Row],[cu_id]],StopTimes[cu_ID],StopTimes[Average Stop Time]), 0)</f>
        <v>11.058333333333334</v>
      </c>
      <c r="AT819" s="14">
        <f>IF(Master1[[#This Row],[RSP StopTime Override]] &lt;&gt; "",Master1[[#This Row],[RSP StopTime Override]],IF(Master1[[#This Row],[Avg Stop Time Helper]] &lt;&gt; 0, Master1[[#This Row],[Avg Stop Time Helper]],Average_Stop_Time))</f>
        <v>11.058333333333334</v>
      </c>
      <c r="AU819" s="13"/>
    </row>
    <row r="820" spans="1:47" x14ac:dyDescent="0.3">
      <c r="A820" s="18" t="s">
        <v>3335</v>
      </c>
      <c r="B820" s="20">
        <v>50</v>
      </c>
      <c r="C820" s="20" t="s">
        <v>14</v>
      </c>
      <c r="D820" s="19">
        <v>99097</v>
      </c>
      <c r="E820" s="19" t="s">
        <v>5850</v>
      </c>
      <c r="F820" s="19" t="s">
        <v>6093</v>
      </c>
      <c r="G820" s="19" t="s">
        <v>6094</v>
      </c>
      <c r="H820" s="19" t="s">
        <v>5</v>
      </c>
      <c r="I820" s="19" t="s">
        <v>6073</v>
      </c>
      <c r="J820" s="19" t="s">
        <v>4</v>
      </c>
      <c r="K820" s="19" t="s">
        <v>6074</v>
      </c>
      <c r="L820" s="21" t="s">
        <v>16</v>
      </c>
      <c r="M820" s="20" t="s">
        <v>3</v>
      </c>
      <c r="N820" s="20" t="s">
        <v>2</v>
      </c>
      <c r="O820" s="20">
        <v>55</v>
      </c>
      <c r="P820" s="20">
        <v>0</v>
      </c>
      <c r="Q820" s="20">
        <v>0</v>
      </c>
      <c r="R820" s="20">
        <v>0</v>
      </c>
      <c r="S820" s="20">
        <v>55</v>
      </c>
      <c r="T820" s="20">
        <v>0</v>
      </c>
      <c r="U820" s="20">
        <v>53</v>
      </c>
      <c r="V820" s="30">
        <v>42</v>
      </c>
      <c r="W820" s="30">
        <v>4</v>
      </c>
      <c r="X820" s="33">
        <f>IFERROR(1 -(Master1[[#This Row],[Avg Garment Scans per Delivery]]/Master1[[#This Row],[Garment Inventory]]), 0)</f>
        <v>0.90476190476190477</v>
      </c>
      <c r="Y820" s="30">
        <v>1</v>
      </c>
      <c r="Z820" s="30">
        <v>42</v>
      </c>
      <c r="AA820" s="32">
        <f>_xlfn.XLOOKUP(Master1[[#This Row],[cu_id]], Revenue_Analysis[cuid], Revenue_Analysis[Q1 Low Deviation], 0)</f>
        <v>70.602699999999999</v>
      </c>
      <c r="AB820" s="32">
        <f>_xlfn.XLOOKUP(Master1[[#This Row],[cu_id]],Revenue_Analysis[cuid],Revenue_Analysis[Q1 High Deviation], 0)</f>
        <v>77.323499999999996</v>
      </c>
      <c r="AC820" s="32">
        <f>_xlfn.XLOOKUP(Master1[[#This Row],[cu_id]],Revenue_Analysis[cuid],Revenue_Analysis[Q2 Low Deviation], 0)</f>
        <v>67.639099999999999</v>
      </c>
      <c r="AD820" s="32">
        <f>_xlfn.XLOOKUP(Master1[[#This Row],[cu_id]],Revenue_Analysis[cuid],Revenue_Analysis[Q2 High Deviation], 0)</f>
        <v>68.503900000000002</v>
      </c>
      <c r="AE820" s="32">
        <f>_xlfn.XLOOKUP(Master1[[#This Row],[cu_id]],Revenue_Analysis[cuid],Revenue_Analysis[Q3 Low Deviation], 0)</f>
        <v>68.250799999999998</v>
      </c>
      <c r="AF820" s="32">
        <f>_xlfn.XLOOKUP(Master1[[#This Row],[cu_id]],Revenue_Analysis[cuid],Revenue_Analysis[Q3 High Deviation], 0)</f>
        <v>68.509200000000007</v>
      </c>
      <c r="AG820" s="32">
        <f>_xlfn.XLOOKUP(Master1[[#This Row],[cu_id]],Revenue_Analysis[cuid],Revenue_Analysis[Q4 Low Deviation], 0)</f>
        <v>65.070099999999996</v>
      </c>
      <c r="AH820" s="32">
        <f>_xlfn.XLOOKUP(Master1[[#This Row],[cu_id]],Revenue_Analysis[cuid],Revenue_Analysis[Q4 High Deviation], 0)</f>
        <v>73.302700000000002</v>
      </c>
      <c r="AI820" s="32">
        <f>_xlfn.XLOOKUP(Master1[[#This Row],[cu_id]],Revenue_Analysis[cuid],Revenue_Analysis[Q1 Average], 0)</f>
        <v>73.963099999999997</v>
      </c>
      <c r="AJ820" s="32">
        <f>_xlfn.XLOOKUP(Master1[[#This Row],[cu_id]],Revenue_Analysis[cuid],Revenue_Analysis[Q2 Average], 0)</f>
        <v>68.0715</v>
      </c>
      <c r="AK820" s="32">
        <f>_xlfn.XLOOKUP(Master1[[#This Row],[cu_id]],Revenue_Analysis[cuid],Revenue_Analysis[Q3 Average], 0)</f>
        <v>68.38</v>
      </c>
      <c r="AL820" s="32">
        <f>_xlfn.XLOOKUP(Master1[[#This Row],[cu_id]],Revenue_Analysis[cuid],Revenue_Analysis[Q4 Average], 0)</f>
        <v>69.186400000000006</v>
      </c>
      <c r="AM820" s="34">
        <v>0.29166666666666669</v>
      </c>
      <c r="AN820" s="35">
        <v>0.75</v>
      </c>
      <c r="AO820" s="35" t="s">
        <v>4592</v>
      </c>
      <c r="AP820" s="35" t="s">
        <v>4592</v>
      </c>
      <c r="AQ820" s="20" t="s">
        <v>0</v>
      </c>
      <c r="AR820" s="20"/>
      <c r="AS820" s="14">
        <f>IFERROR(_xlfn.XLOOKUP(Master1[[#This Row],[cu_id]],StopTimes[cu_ID],StopTimes[Average Stop Time]), 0)</f>
        <v>10.716666666666667</v>
      </c>
      <c r="AT820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820" s="13">
        <v>10</v>
      </c>
    </row>
    <row r="821" spans="1:47" x14ac:dyDescent="0.3">
      <c r="A821" s="18" t="s">
        <v>3336</v>
      </c>
      <c r="B821" s="20">
        <v>52</v>
      </c>
      <c r="C821" s="20" t="s">
        <v>9</v>
      </c>
      <c r="D821" s="19">
        <v>99097</v>
      </c>
      <c r="E821" s="19" t="s">
        <v>53</v>
      </c>
      <c r="F821" s="19" t="s">
        <v>6531</v>
      </c>
      <c r="G821" s="19" t="s">
        <v>6532</v>
      </c>
      <c r="H821" s="19" t="s">
        <v>5</v>
      </c>
      <c r="I821" s="19" t="s">
        <v>4977</v>
      </c>
      <c r="J821" s="19" t="s">
        <v>4</v>
      </c>
      <c r="K821" s="19" t="s">
        <v>5245</v>
      </c>
      <c r="L821" s="21" t="s">
        <v>16</v>
      </c>
      <c r="M821" s="20" t="s">
        <v>3</v>
      </c>
      <c r="N821" s="20" t="s">
        <v>2</v>
      </c>
      <c r="O821" s="20">
        <v>75</v>
      </c>
      <c r="P821" s="20">
        <v>75</v>
      </c>
      <c r="Q821" s="20">
        <v>0</v>
      </c>
      <c r="R821" s="20">
        <v>0</v>
      </c>
      <c r="S821" s="20">
        <v>0</v>
      </c>
      <c r="T821" s="20">
        <v>0</v>
      </c>
      <c r="U821" s="20">
        <v>52</v>
      </c>
      <c r="V821" s="30">
        <v>32</v>
      </c>
      <c r="W821" s="30">
        <v>2</v>
      </c>
      <c r="X821" s="33">
        <f>IFERROR(1 -(Master1[[#This Row],[Avg Garment Scans per Delivery]]/Master1[[#This Row],[Garment Inventory]]), 0)</f>
        <v>0.9375</v>
      </c>
      <c r="Y821" s="30">
        <v>1</v>
      </c>
      <c r="Z821" s="30">
        <v>33</v>
      </c>
      <c r="AA821" s="32">
        <f>_xlfn.XLOOKUP(Master1[[#This Row],[cu_id]], Revenue_Analysis[cuid], Revenue_Analysis[Q1 Low Deviation], 0)</f>
        <v>45.791899999999998</v>
      </c>
      <c r="AB821" s="32">
        <f>_xlfn.XLOOKUP(Master1[[#This Row],[cu_id]],Revenue_Analysis[cuid],Revenue_Analysis[Q1 High Deviation], 0)</f>
        <v>49.640500000000003</v>
      </c>
      <c r="AC821" s="32">
        <f>_xlfn.XLOOKUP(Master1[[#This Row],[cu_id]],Revenue_Analysis[cuid],Revenue_Analysis[Q2 Low Deviation], 0)</f>
        <v>46.209400000000002</v>
      </c>
      <c r="AD821" s="32">
        <f>_xlfn.XLOOKUP(Master1[[#This Row],[cu_id]],Revenue_Analysis[cuid],Revenue_Analysis[Q2 High Deviation], 0)</f>
        <v>46.933599999999998</v>
      </c>
      <c r="AE821" s="32">
        <f>_xlfn.XLOOKUP(Master1[[#This Row],[cu_id]],Revenue_Analysis[cuid],Revenue_Analysis[Q3 Low Deviation], 0)</f>
        <v>46.910800000000002</v>
      </c>
      <c r="AF821" s="32">
        <f>_xlfn.XLOOKUP(Master1[[#This Row],[cu_id]],Revenue_Analysis[cuid],Revenue_Analysis[Q3 High Deviation], 0)</f>
        <v>47.169199999999996</v>
      </c>
      <c r="AG821" s="32">
        <f>_xlfn.XLOOKUP(Master1[[#This Row],[cu_id]],Revenue_Analysis[cuid],Revenue_Analysis[Q4 Low Deviation], 0)</f>
        <v>39.164700000000003</v>
      </c>
      <c r="AH821" s="32">
        <f>_xlfn.XLOOKUP(Master1[[#This Row],[cu_id]],Revenue_Analysis[cuid],Revenue_Analysis[Q4 High Deviation], 0)</f>
        <v>44.890700000000002</v>
      </c>
      <c r="AI821" s="32">
        <f>_xlfn.XLOOKUP(Master1[[#This Row],[cu_id]],Revenue_Analysis[cuid],Revenue_Analysis[Q1 Average], 0)</f>
        <v>47.716200000000001</v>
      </c>
      <c r="AJ821" s="32">
        <f>_xlfn.XLOOKUP(Master1[[#This Row],[cu_id]],Revenue_Analysis[cuid],Revenue_Analysis[Q2 Average], 0)</f>
        <v>46.5715</v>
      </c>
      <c r="AK821" s="32">
        <f>_xlfn.XLOOKUP(Master1[[#This Row],[cu_id]],Revenue_Analysis[cuid],Revenue_Analysis[Q3 Average], 0)</f>
        <v>47.04</v>
      </c>
      <c r="AL821" s="32">
        <f>_xlfn.XLOOKUP(Master1[[#This Row],[cu_id]],Revenue_Analysis[cuid],Revenue_Analysis[Q4 Average], 0)</f>
        <v>42.027700000000003</v>
      </c>
      <c r="AM821" s="34">
        <v>0.25</v>
      </c>
      <c r="AN821" s="35">
        <v>0.70833333333333337</v>
      </c>
      <c r="AO821" s="35" t="s">
        <v>4592</v>
      </c>
      <c r="AP821" s="35" t="s">
        <v>4592</v>
      </c>
      <c r="AQ821" s="20" t="s">
        <v>0</v>
      </c>
      <c r="AR821" s="20"/>
      <c r="AS821" s="14">
        <f>IFERROR(_xlfn.XLOOKUP(Master1[[#This Row],[cu_id]],StopTimes[cu_ID],StopTimes[Average Stop Time]), 0)</f>
        <v>4.1142857133333335</v>
      </c>
      <c r="AT821" s="14">
        <f>IF(Master1[[#This Row],[RSP StopTime Override]] &lt;&gt; "",Master1[[#This Row],[RSP StopTime Override]],IF(Master1[[#This Row],[Avg Stop Time Helper]] &lt;&gt; 0, Master1[[#This Row],[Avg Stop Time Helper]],Average_Stop_Time))</f>
        <v>4.1142857133333335</v>
      </c>
      <c r="AU821" s="13"/>
    </row>
    <row r="822" spans="1:47" x14ac:dyDescent="0.3">
      <c r="A822" s="18" t="s">
        <v>3337</v>
      </c>
      <c r="B822" s="20">
        <v>50</v>
      </c>
      <c r="C822" s="20" t="s">
        <v>6</v>
      </c>
      <c r="D822" s="19">
        <v>99097</v>
      </c>
      <c r="E822" s="19" t="s">
        <v>4698</v>
      </c>
      <c r="F822" s="19" t="s">
        <v>5975</v>
      </c>
      <c r="G822" s="19" t="s">
        <v>5976</v>
      </c>
      <c r="H822" s="19" t="s">
        <v>5</v>
      </c>
      <c r="I822" s="19" t="s">
        <v>5338</v>
      </c>
      <c r="J822" s="19" t="s">
        <v>4</v>
      </c>
      <c r="K822" s="19" t="s">
        <v>5339</v>
      </c>
      <c r="L822" s="21" t="s">
        <v>16</v>
      </c>
      <c r="M822" s="20" t="s">
        <v>3</v>
      </c>
      <c r="N822" s="20" t="s">
        <v>2</v>
      </c>
      <c r="O822" s="20">
        <v>115</v>
      </c>
      <c r="P822" s="20">
        <v>0</v>
      </c>
      <c r="Q822" s="20">
        <v>0</v>
      </c>
      <c r="R822" s="20">
        <v>115</v>
      </c>
      <c r="S822" s="20">
        <v>0</v>
      </c>
      <c r="T822" s="20">
        <v>0</v>
      </c>
      <c r="U822" s="20">
        <v>52</v>
      </c>
      <c r="V822" s="30">
        <v>30</v>
      </c>
      <c r="W822" s="30">
        <v>1</v>
      </c>
      <c r="X822" s="33">
        <f>IFERROR(1 -(Master1[[#This Row],[Avg Garment Scans per Delivery]]/Master1[[#This Row],[Garment Inventory]]), 0)</f>
        <v>0.96666666666666667</v>
      </c>
      <c r="Y822" s="30">
        <v>1</v>
      </c>
      <c r="Z822" s="30">
        <v>31</v>
      </c>
      <c r="AA822" s="32">
        <f>_xlfn.XLOOKUP(Master1[[#This Row],[cu_id]], Revenue_Analysis[cuid], Revenue_Analysis[Q1 Low Deviation], 0)</f>
        <v>92.378500000000003</v>
      </c>
      <c r="AB822" s="32">
        <f>_xlfn.XLOOKUP(Master1[[#This Row],[cu_id]],Revenue_Analysis[cuid],Revenue_Analysis[Q1 High Deviation], 0)</f>
        <v>97.501499999999993</v>
      </c>
      <c r="AC822" s="32">
        <f>_xlfn.XLOOKUP(Master1[[#This Row],[cu_id]],Revenue_Analysis[cuid],Revenue_Analysis[Q2 Low Deviation], 0)</f>
        <v>92.294499999999999</v>
      </c>
      <c r="AD822" s="32">
        <f>_xlfn.XLOOKUP(Master1[[#This Row],[cu_id]],Revenue_Analysis[cuid],Revenue_Analysis[Q2 High Deviation], 0)</f>
        <v>93.099299999999999</v>
      </c>
      <c r="AE822" s="32">
        <f>_xlfn.XLOOKUP(Master1[[#This Row],[cu_id]],Revenue_Analysis[cuid],Revenue_Analysis[Q3 Low Deviation], 0)</f>
        <v>93.119100000000003</v>
      </c>
      <c r="AF822" s="32">
        <f>_xlfn.XLOOKUP(Master1[[#This Row],[cu_id]],Revenue_Analysis[cuid],Revenue_Analysis[Q3 High Deviation], 0)</f>
        <v>93.502499999999998</v>
      </c>
      <c r="AG822" s="32">
        <f>_xlfn.XLOOKUP(Master1[[#This Row],[cu_id]],Revenue_Analysis[cuid],Revenue_Analysis[Q4 Low Deviation], 0)</f>
        <v>87.491600000000005</v>
      </c>
      <c r="AH822" s="32">
        <f>_xlfn.XLOOKUP(Master1[[#This Row],[cu_id]],Revenue_Analysis[cuid],Revenue_Analysis[Q4 High Deviation], 0)</f>
        <v>94.575999999999993</v>
      </c>
      <c r="AI822" s="32">
        <f>_xlfn.XLOOKUP(Master1[[#This Row],[cu_id]],Revenue_Analysis[cuid],Revenue_Analysis[Q1 Average], 0)</f>
        <v>94.94</v>
      </c>
      <c r="AJ822" s="32">
        <f>_xlfn.XLOOKUP(Master1[[#This Row],[cu_id]],Revenue_Analysis[cuid],Revenue_Analysis[Q2 Average], 0)</f>
        <v>92.696899999999999</v>
      </c>
      <c r="AK822" s="32">
        <f>_xlfn.XLOOKUP(Master1[[#This Row],[cu_id]],Revenue_Analysis[cuid],Revenue_Analysis[Q3 Average], 0)</f>
        <v>93.3108</v>
      </c>
      <c r="AL822" s="32">
        <f>_xlfn.XLOOKUP(Master1[[#This Row],[cu_id]],Revenue_Analysis[cuid],Revenue_Analysis[Q4 Average], 0)</f>
        <v>91.033799999999999</v>
      </c>
      <c r="AM822" s="34">
        <v>0.375</v>
      </c>
      <c r="AN822" s="35">
        <v>0.66666666666666663</v>
      </c>
      <c r="AO822" s="35" t="s">
        <v>4592</v>
      </c>
      <c r="AP822" s="35" t="s">
        <v>4592</v>
      </c>
      <c r="AQ822" s="20" t="s">
        <v>0</v>
      </c>
      <c r="AR822" s="20"/>
      <c r="AS822" s="14">
        <f>IFERROR(_xlfn.XLOOKUP(Master1[[#This Row],[cu_id]],StopTimes[cu_ID],StopTimes[Average Stop Time]), 0)</f>
        <v>12.606250000000001</v>
      </c>
      <c r="AT822" s="14">
        <f>IF(Master1[[#This Row],[RSP StopTime Override]] &lt;&gt; "",Master1[[#This Row],[RSP StopTime Override]],IF(Master1[[#This Row],[Avg Stop Time Helper]] &lt;&gt; 0, Master1[[#This Row],[Avg Stop Time Helper]],Average_Stop_Time))</f>
        <v>14</v>
      </c>
      <c r="AU822" s="13">
        <v>14</v>
      </c>
    </row>
    <row r="823" spans="1:47" x14ac:dyDescent="0.3">
      <c r="A823" s="18" t="s">
        <v>3338</v>
      </c>
      <c r="B823" s="20">
        <v>50</v>
      </c>
      <c r="C823" s="20" t="s">
        <v>7</v>
      </c>
      <c r="D823" s="19">
        <v>99097</v>
      </c>
      <c r="E823" s="19" t="s">
        <v>5185</v>
      </c>
      <c r="F823" s="19" t="s">
        <v>6090</v>
      </c>
      <c r="G823" s="19" t="s">
        <v>6091</v>
      </c>
      <c r="H823" s="19" t="s">
        <v>5</v>
      </c>
      <c r="I823" s="19" t="s">
        <v>6020</v>
      </c>
      <c r="J823" s="19" t="s">
        <v>4</v>
      </c>
      <c r="K823" s="19" t="s">
        <v>6092</v>
      </c>
      <c r="L823" s="21" t="s">
        <v>16</v>
      </c>
      <c r="M823" s="20" t="s">
        <v>3</v>
      </c>
      <c r="N823" s="20" t="s">
        <v>2</v>
      </c>
      <c r="O823" s="20">
        <v>80</v>
      </c>
      <c r="P823" s="20">
        <v>0</v>
      </c>
      <c r="Q823" s="20">
        <v>0</v>
      </c>
      <c r="R823" s="20">
        <v>0</v>
      </c>
      <c r="S823" s="20">
        <v>0</v>
      </c>
      <c r="T823" s="20">
        <v>80</v>
      </c>
      <c r="U823" s="20">
        <v>52</v>
      </c>
      <c r="V823" s="30">
        <v>37</v>
      </c>
      <c r="W823" s="30">
        <v>1</v>
      </c>
      <c r="X823" s="33">
        <f>IFERROR(1 -(Master1[[#This Row],[Avg Garment Scans per Delivery]]/Master1[[#This Row],[Garment Inventory]]), 0)</f>
        <v>0.97297297297297303</v>
      </c>
      <c r="Y823" s="30">
        <v>1</v>
      </c>
      <c r="Z823" s="30">
        <v>26</v>
      </c>
      <c r="AA823" s="32">
        <f>_xlfn.XLOOKUP(Master1[[#This Row],[cu_id]], Revenue_Analysis[cuid], Revenue_Analysis[Q1 Low Deviation], 0)</f>
        <v>43.228700000000003</v>
      </c>
      <c r="AB823" s="32">
        <f>_xlfn.XLOOKUP(Master1[[#This Row],[cu_id]],Revenue_Analysis[cuid],Revenue_Analysis[Q1 High Deviation], 0)</f>
        <v>49.336300000000001</v>
      </c>
      <c r="AC823" s="32">
        <f>_xlfn.XLOOKUP(Master1[[#This Row],[cu_id]],Revenue_Analysis[cuid],Revenue_Analysis[Q2 Low Deviation], 0)</f>
        <v>45.999400000000001</v>
      </c>
      <c r="AD823" s="32">
        <f>_xlfn.XLOOKUP(Master1[[#This Row],[cu_id]],Revenue_Analysis[cuid],Revenue_Analysis[Q2 High Deviation], 0)</f>
        <v>46.723599999999998</v>
      </c>
      <c r="AE823" s="32">
        <f>_xlfn.XLOOKUP(Master1[[#This Row],[cu_id]],Revenue_Analysis[cuid],Revenue_Analysis[Q3 Low Deviation], 0)</f>
        <v>46.69</v>
      </c>
      <c r="AF823" s="32">
        <f>_xlfn.XLOOKUP(Master1[[#This Row],[cu_id]],Revenue_Analysis[cuid],Revenue_Analysis[Q3 High Deviation], 0)</f>
        <v>46.95</v>
      </c>
      <c r="AG823" s="32">
        <f>_xlfn.XLOOKUP(Master1[[#This Row],[cu_id]],Revenue_Analysis[cuid],Revenue_Analysis[Q4 Low Deviation], 0)</f>
        <v>44.218299999999999</v>
      </c>
      <c r="AH823" s="32">
        <f>_xlfn.XLOOKUP(Master1[[#This Row],[cu_id]],Revenue_Analysis[cuid],Revenue_Analysis[Q4 High Deviation], 0)</f>
        <v>48.289299999999997</v>
      </c>
      <c r="AI823" s="32">
        <f>_xlfn.XLOOKUP(Master1[[#This Row],[cu_id]],Revenue_Analysis[cuid],Revenue_Analysis[Q1 Average], 0)</f>
        <v>46.282499999999999</v>
      </c>
      <c r="AJ823" s="32">
        <f>_xlfn.XLOOKUP(Master1[[#This Row],[cu_id]],Revenue_Analysis[cuid],Revenue_Analysis[Q2 Average], 0)</f>
        <v>46.361499999999999</v>
      </c>
      <c r="AK823" s="32">
        <f>_xlfn.XLOOKUP(Master1[[#This Row],[cu_id]],Revenue_Analysis[cuid],Revenue_Analysis[Q3 Average], 0)</f>
        <v>46.82</v>
      </c>
      <c r="AL823" s="32">
        <f>_xlfn.XLOOKUP(Master1[[#This Row],[cu_id]],Revenue_Analysis[cuid],Revenue_Analysis[Q4 Average], 0)</f>
        <v>46.253799999999998</v>
      </c>
      <c r="AM823" s="34">
        <v>0.29166666666666669</v>
      </c>
      <c r="AN823" s="35">
        <v>0.66666666666666663</v>
      </c>
      <c r="AO823" s="35" t="s">
        <v>4592</v>
      </c>
      <c r="AP823" s="35" t="s">
        <v>4592</v>
      </c>
      <c r="AQ823" s="20" t="s">
        <v>0</v>
      </c>
      <c r="AR823" s="20"/>
      <c r="AS823" s="14">
        <f>IFERROR(_xlfn.XLOOKUP(Master1[[#This Row],[cu_id]],StopTimes[cu_ID],StopTimes[Average Stop Time]), 0)</f>
        <v>6.4261904750000003</v>
      </c>
      <c r="AT823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823" s="13">
        <v>10</v>
      </c>
    </row>
    <row r="824" spans="1:47" x14ac:dyDescent="0.3">
      <c r="A824" s="18" t="s">
        <v>3339</v>
      </c>
      <c r="B824" s="20">
        <v>12</v>
      </c>
      <c r="C824" s="20" t="s">
        <v>9</v>
      </c>
      <c r="D824" s="19">
        <v>99097</v>
      </c>
      <c r="E824" s="19" t="s">
        <v>4941</v>
      </c>
      <c r="F824" s="19" t="s">
        <v>4975</v>
      </c>
      <c r="G824" s="19" t="s">
        <v>4976</v>
      </c>
      <c r="H824" s="19" t="s">
        <v>5</v>
      </c>
      <c r="I824" s="19" t="s">
        <v>4977</v>
      </c>
      <c r="J824" s="19" t="s">
        <v>4</v>
      </c>
      <c r="K824" s="19" t="s">
        <v>4978</v>
      </c>
      <c r="L824" s="21" t="s">
        <v>16</v>
      </c>
      <c r="M824" s="20" t="s">
        <v>3</v>
      </c>
      <c r="N824" s="20" t="s">
        <v>2</v>
      </c>
      <c r="O824" s="20">
        <v>145</v>
      </c>
      <c r="P824" s="20">
        <v>145</v>
      </c>
      <c r="Q824" s="20">
        <v>0</v>
      </c>
      <c r="R824" s="20">
        <v>0</v>
      </c>
      <c r="S824" s="20">
        <v>0</v>
      </c>
      <c r="T824" s="20">
        <v>0</v>
      </c>
      <c r="U824" s="20">
        <v>52</v>
      </c>
      <c r="V824" s="30">
        <v>30</v>
      </c>
      <c r="W824" s="30">
        <v>3</v>
      </c>
      <c r="X824" s="33">
        <f>IFERROR(1 -(Master1[[#This Row],[Avg Garment Scans per Delivery]]/Master1[[#This Row],[Garment Inventory]]), 0)</f>
        <v>0.9</v>
      </c>
      <c r="Y824" s="30">
        <v>1</v>
      </c>
      <c r="Z824" s="30">
        <v>34</v>
      </c>
      <c r="AA824" s="32">
        <f>_xlfn.XLOOKUP(Master1[[#This Row],[cu_id]], Revenue_Analysis[cuid], Revenue_Analysis[Q1 Low Deviation], 0)</f>
        <v>52.4589</v>
      </c>
      <c r="AB824" s="32">
        <f>_xlfn.XLOOKUP(Master1[[#This Row],[cu_id]],Revenue_Analysis[cuid],Revenue_Analysis[Q1 High Deviation], 0)</f>
        <v>63.805700000000002</v>
      </c>
      <c r="AC824" s="32">
        <f>_xlfn.XLOOKUP(Master1[[#This Row],[cu_id]],Revenue_Analysis[cuid],Revenue_Analysis[Q2 Low Deviation], 0)</f>
        <v>45.739400000000003</v>
      </c>
      <c r="AD824" s="32">
        <f>_xlfn.XLOOKUP(Master1[[#This Row],[cu_id]],Revenue_Analysis[cuid],Revenue_Analysis[Q2 High Deviation], 0)</f>
        <v>46.4636</v>
      </c>
      <c r="AE824" s="32">
        <f>_xlfn.XLOOKUP(Master1[[#This Row],[cu_id]],Revenue_Analysis[cuid],Revenue_Analysis[Q3 Low Deviation], 0)</f>
        <v>46.440800000000003</v>
      </c>
      <c r="AF824" s="32">
        <f>_xlfn.XLOOKUP(Master1[[#This Row],[cu_id]],Revenue_Analysis[cuid],Revenue_Analysis[Q3 High Deviation], 0)</f>
        <v>46.699199999999998</v>
      </c>
      <c r="AG824" s="32">
        <f>_xlfn.XLOOKUP(Master1[[#This Row],[cu_id]],Revenue_Analysis[cuid],Revenue_Analysis[Q4 Low Deviation], 0)</f>
        <v>42.2714</v>
      </c>
      <c r="AH824" s="32">
        <f>_xlfn.XLOOKUP(Master1[[#This Row],[cu_id]],Revenue_Analysis[cuid],Revenue_Analysis[Q4 High Deviation], 0)</f>
        <v>57.165599999999998</v>
      </c>
      <c r="AI824" s="32">
        <f>_xlfn.XLOOKUP(Master1[[#This Row],[cu_id]],Revenue_Analysis[cuid],Revenue_Analysis[Q1 Average], 0)</f>
        <v>58.132300000000001</v>
      </c>
      <c r="AJ824" s="32">
        <f>_xlfn.XLOOKUP(Master1[[#This Row],[cu_id]],Revenue_Analysis[cuid],Revenue_Analysis[Q2 Average], 0)</f>
        <v>46.101500000000001</v>
      </c>
      <c r="AK824" s="32">
        <f>_xlfn.XLOOKUP(Master1[[#This Row],[cu_id]],Revenue_Analysis[cuid],Revenue_Analysis[Q3 Average], 0)</f>
        <v>46.57</v>
      </c>
      <c r="AL824" s="32">
        <f>_xlfn.XLOOKUP(Master1[[#This Row],[cu_id]],Revenue_Analysis[cuid],Revenue_Analysis[Q4 Average], 0)</f>
        <v>49.718499999999999</v>
      </c>
      <c r="AM824" s="34">
        <v>0.25</v>
      </c>
      <c r="AN824" s="35">
        <v>0.70833333333333337</v>
      </c>
      <c r="AO824" s="35" t="s">
        <v>4592</v>
      </c>
      <c r="AP824" s="35" t="s">
        <v>4592</v>
      </c>
      <c r="AQ824" s="20" t="s">
        <v>0</v>
      </c>
      <c r="AR824" s="20"/>
      <c r="AS824" s="14">
        <f>IFERROR(_xlfn.XLOOKUP(Master1[[#This Row],[cu_id]],StopTimes[cu_ID],StopTimes[Average Stop Time]), 0)</f>
        <v>5.9452380966666665</v>
      </c>
      <c r="AT824" s="14">
        <f>IF(Master1[[#This Row],[RSP StopTime Override]] &lt;&gt; "",Master1[[#This Row],[RSP StopTime Override]],IF(Master1[[#This Row],[Avg Stop Time Helper]] &lt;&gt; 0, Master1[[#This Row],[Avg Stop Time Helper]],Average_Stop_Time))</f>
        <v>5.9452380966666665</v>
      </c>
      <c r="AU824" s="13"/>
    </row>
    <row r="825" spans="1:47" x14ac:dyDescent="0.3">
      <c r="A825" s="18" t="s">
        <v>3340</v>
      </c>
      <c r="B825" s="20">
        <v>12</v>
      </c>
      <c r="C825" s="20" t="s">
        <v>9</v>
      </c>
      <c r="D825" s="19">
        <v>99097</v>
      </c>
      <c r="E825" s="19" t="s">
        <v>4979</v>
      </c>
      <c r="F825" s="19" t="s">
        <v>4980</v>
      </c>
      <c r="G825" s="19" t="s">
        <v>4981</v>
      </c>
      <c r="H825" s="19" t="s">
        <v>5</v>
      </c>
      <c r="I825" s="19" t="s">
        <v>4970</v>
      </c>
      <c r="J825" s="19" t="s">
        <v>4</v>
      </c>
      <c r="K825" s="19" t="s">
        <v>4971</v>
      </c>
      <c r="L825" s="21" t="s">
        <v>16</v>
      </c>
      <c r="M825" s="20" t="s">
        <v>3</v>
      </c>
      <c r="N825" s="20" t="s">
        <v>2</v>
      </c>
      <c r="O825" s="20">
        <v>86</v>
      </c>
      <c r="P825" s="20">
        <v>86</v>
      </c>
      <c r="Q825" s="20">
        <v>0</v>
      </c>
      <c r="R825" s="20">
        <v>0</v>
      </c>
      <c r="S825" s="20">
        <v>0</v>
      </c>
      <c r="T825" s="20">
        <v>0</v>
      </c>
      <c r="U825" s="20">
        <v>52</v>
      </c>
      <c r="V825" s="30">
        <v>32</v>
      </c>
      <c r="W825" s="30">
        <v>0</v>
      </c>
      <c r="X825" s="33">
        <f>IFERROR(1 -(Master1[[#This Row],[Avg Garment Scans per Delivery]]/Master1[[#This Row],[Garment Inventory]]), 0)</f>
        <v>1</v>
      </c>
      <c r="Y825" s="30">
        <v>1</v>
      </c>
      <c r="Z825" s="30">
        <v>35</v>
      </c>
      <c r="AA825" s="32">
        <f>_xlfn.XLOOKUP(Master1[[#This Row],[cu_id]], Revenue_Analysis[cuid], Revenue_Analysis[Q1 Low Deviation], 0)</f>
        <v>62.701799999999999</v>
      </c>
      <c r="AB825" s="32">
        <f>_xlfn.XLOOKUP(Master1[[#This Row],[cu_id]],Revenue_Analysis[cuid],Revenue_Analysis[Q1 High Deviation], 0)</f>
        <v>68.893600000000006</v>
      </c>
      <c r="AC825" s="32">
        <f>_xlfn.XLOOKUP(Master1[[#This Row],[cu_id]],Revenue_Analysis[cuid],Revenue_Analysis[Q2 Low Deviation], 0)</f>
        <v>58.989400000000003</v>
      </c>
      <c r="AD825" s="32">
        <f>_xlfn.XLOOKUP(Master1[[#This Row],[cu_id]],Revenue_Analysis[cuid],Revenue_Analysis[Q2 High Deviation], 0)</f>
        <v>59.7136</v>
      </c>
      <c r="AE825" s="32">
        <f>_xlfn.XLOOKUP(Master1[[#This Row],[cu_id]],Revenue_Analysis[cuid],Revenue_Analysis[Q3 Low Deviation], 0)</f>
        <v>59.690800000000003</v>
      </c>
      <c r="AF825" s="32">
        <f>_xlfn.XLOOKUP(Master1[[#This Row],[cu_id]],Revenue_Analysis[cuid],Revenue_Analysis[Q3 High Deviation], 0)</f>
        <v>59.949199999999998</v>
      </c>
      <c r="AG825" s="32">
        <f>_xlfn.XLOOKUP(Master1[[#This Row],[cu_id]],Revenue_Analysis[cuid],Revenue_Analysis[Q4 Low Deviation], 0)</f>
        <v>56.380499999999998</v>
      </c>
      <c r="AH825" s="32">
        <f>_xlfn.XLOOKUP(Master1[[#This Row],[cu_id]],Revenue_Analysis[cuid],Revenue_Analysis[Q4 High Deviation], 0)</f>
        <v>65.088700000000003</v>
      </c>
      <c r="AI825" s="32">
        <f>_xlfn.XLOOKUP(Master1[[#This Row],[cu_id]],Revenue_Analysis[cuid],Revenue_Analysis[Q1 Average], 0)</f>
        <v>65.797700000000006</v>
      </c>
      <c r="AJ825" s="32">
        <f>_xlfn.XLOOKUP(Master1[[#This Row],[cu_id]],Revenue_Analysis[cuid],Revenue_Analysis[Q2 Average], 0)</f>
        <v>59.351500000000001</v>
      </c>
      <c r="AK825" s="32">
        <f>_xlfn.XLOOKUP(Master1[[#This Row],[cu_id]],Revenue_Analysis[cuid],Revenue_Analysis[Q3 Average], 0)</f>
        <v>59.82</v>
      </c>
      <c r="AL825" s="32">
        <f>_xlfn.XLOOKUP(Master1[[#This Row],[cu_id]],Revenue_Analysis[cuid],Revenue_Analysis[Q4 Average], 0)</f>
        <v>60.7346</v>
      </c>
      <c r="AM825" s="34">
        <v>0.25</v>
      </c>
      <c r="AN825" s="35">
        <v>0.70833333333333337</v>
      </c>
      <c r="AO825" s="35" t="s">
        <v>4592</v>
      </c>
      <c r="AP825" s="35" t="s">
        <v>4592</v>
      </c>
      <c r="AQ825" s="20" t="s">
        <v>0</v>
      </c>
      <c r="AR825" s="20"/>
      <c r="AS825" s="14">
        <f>IFERROR(_xlfn.XLOOKUP(Master1[[#This Row],[cu_id]],StopTimes[cu_ID],StopTimes[Average Stop Time]), 0)</f>
        <v>7.2785714300000004</v>
      </c>
      <c r="AT825" s="14">
        <f>IF(Master1[[#This Row],[RSP StopTime Override]] &lt;&gt; "",Master1[[#This Row],[RSP StopTime Override]],IF(Master1[[#This Row],[Avg Stop Time Helper]] &lt;&gt; 0, Master1[[#This Row],[Avg Stop Time Helper]],Average_Stop_Time))</f>
        <v>7.2785714300000004</v>
      </c>
      <c r="AU825" s="13"/>
    </row>
    <row r="826" spans="1:47" x14ac:dyDescent="0.3">
      <c r="A826" s="18" t="s">
        <v>3341</v>
      </c>
      <c r="B826" s="20">
        <v>50</v>
      </c>
      <c r="C826" s="20" t="s">
        <v>14</v>
      </c>
      <c r="D826" s="19">
        <v>99097</v>
      </c>
      <c r="E826" s="19" t="s">
        <v>101</v>
      </c>
      <c r="F826" s="19" t="s">
        <v>6088</v>
      </c>
      <c r="G826" s="19" t="s">
        <v>6089</v>
      </c>
      <c r="H826" s="19" t="s">
        <v>5</v>
      </c>
      <c r="I826" s="19" t="s">
        <v>6061</v>
      </c>
      <c r="J826" s="19" t="s">
        <v>4</v>
      </c>
      <c r="K826" s="19" t="s">
        <v>5281</v>
      </c>
      <c r="L826" s="21" t="s">
        <v>16</v>
      </c>
      <c r="M826" s="20" t="s">
        <v>3</v>
      </c>
      <c r="N826" s="20" t="s">
        <v>2</v>
      </c>
      <c r="O826" s="20">
        <v>120</v>
      </c>
      <c r="P826" s="20">
        <v>0</v>
      </c>
      <c r="Q826" s="20">
        <v>0</v>
      </c>
      <c r="R826" s="20">
        <v>0</v>
      </c>
      <c r="S826" s="20">
        <v>120</v>
      </c>
      <c r="T826" s="20">
        <v>0</v>
      </c>
      <c r="U826" s="20">
        <v>53</v>
      </c>
      <c r="V826" s="30">
        <v>42</v>
      </c>
      <c r="W826" s="30">
        <v>9</v>
      </c>
      <c r="X826" s="33">
        <f>IFERROR(1 -(Master1[[#This Row],[Avg Garment Scans per Delivery]]/Master1[[#This Row],[Garment Inventory]]), 0)</f>
        <v>0.7857142857142857</v>
      </c>
      <c r="Y826" s="30">
        <v>1</v>
      </c>
      <c r="Z826" s="30">
        <v>44</v>
      </c>
      <c r="AA826" s="32">
        <f>_xlfn.XLOOKUP(Master1[[#This Row],[cu_id]], Revenue_Analysis[cuid], Revenue_Analysis[Q1 Low Deviation], 0)</f>
        <v>81.964500000000001</v>
      </c>
      <c r="AB826" s="32">
        <f>_xlfn.XLOOKUP(Master1[[#This Row],[cu_id]],Revenue_Analysis[cuid],Revenue_Analysis[Q1 High Deviation], 0)</f>
        <v>91.389300000000006</v>
      </c>
      <c r="AC826" s="32">
        <f>_xlfn.XLOOKUP(Master1[[#This Row],[cu_id]],Revenue_Analysis[cuid],Revenue_Analysis[Q2 Low Deviation], 0)</f>
        <v>75.744500000000002</v>
      </c>
      <c r="AD826" s="32">
        <f>_xlfn.XLOOKUP(Master1[[#This Row],[cu_id]],Revenue_Analysis[cuid],Revenue_Analysis[Q2 High Deviation], 0)</f>
        <v>76.549300000000002</v>
      </c>
      <c r="AE826" s="32">
        <f>_xlfn.XLOOKUP(Master1[[#This Row],[cu_id]],Revenue_Analysis[cuid],Revenue_Analysis[Q3 Low Deviation], 0)</f>
        <v>76.424999999999997</v>
      </c>
      <c r="AF826" s="32">
        <f>_xlfn.XLOOKUP(Master1[[#This Row],[cu_id]],Revenue_Analysis[cuid],Revenue_Analysis[Q3 High Deviation], 0)</f>
        <v>76.784199999999998</v>
      </c>
      <c r="AG826" s="32">
        <f>_xlfn.XLOOKUP(Master1[[#This Row],[cu_id]],Revenue_Analysis[cuid],Revenue_Analysis[Q4 Low Deviation], 0)</f>
        <v>71.287800000000004</v>
      </c>
      <c r="AH826" s="32">
        <f>_xlfn.XLOOKUP(Master1[[#This Row],[cu_id]],Revenue_Analysis[cuid],Revenue_Analysis[Q4 High Deviation], 0)</f>
        <v>82.889399999999995</v>
      </c>
      <c r="AI826" s="32">
        <f>_xlfn.XLOOKUP(Master1[[#This Row],[cu_id]],Revenue_Analysis[cuid],Revenue_Analysis[Q1 Average], 0)</f>
        <v>86.676900000000003</v>
      </c>
      <c r="AJ826" s="32">
        <f>_xlfn.XLOOKUP(Master1[[#This Row],[cu_id]],Revenue_Analysis[cuid],Revenue_Analysis[Q2 Average], 0)</f>
        <v>76.146900000000002</v>
      </c>
      <c r="AK826" s="32">
        <f>_xlfn.XLOOKUP(Master1[[#This Row],[cu_id]],Revenue_Analysis[cuid],Revenue_Analysis[Q3 Average], 0)</f>
        <v>76.604600000000005</v>
      </c>
      <c r="AL826" s="32">
        <f>_xlfn.XLOOKUP(Master1[[#This Row],[cu_id]],Revenue_Analysis[cuid],Revenue_Analysis[Q4 Average], 0)</f>
        <v>77.0886</v>
      </c>
      <c r="AM826" s="34">
        <v>0.29166666666666669</v>
      </c>
      <c r="AN826" s="35">
        <v>0.75</v>
      </c>
      <c r="AO826" s="35" t="s">
        <v>4592</v>
      </c>
      <c r="AP826" s="35" t="s">
        <v>4592</v>
      </c>
      <c r="AQ826" s="20" t="s">
        <v>0</v>
      </c>
      <c r="AR826" s="20"/>
      <c r="AS826" s="14">
        <f>IFERROR(_xlfn.XLOOKUP(Master1[[#This Row],[cu_id]],StopTimes[cu_ID],StopTimes[Average Stop Time]), 0)</f>
        <v>20.564583333333335</v>
      </c>
      <c r="AT826" s="14">
        <f>IF(Master1[[#This Row],[RSP StopTime Override]] &lt;&gt; "",Master1[[#This Row],[RSP StopTime Override]],IF(Master1[[#This Row],[Avg Stop Time Helper]] &lt;&gt; 0, Master1[[#This Row],[Avg Stop Time Helper]],Average_Stop_Time))</f>
        <v>20</v>
      </c>
      <c r="AU826" s="13">
        <v>20</v>
      </c>
    </row>
    <row r="827" spans="1:47" x14ac:dyDescent="0.3">
      <c r="A827" s="18" t="s">
        <v>3342</v>
      </c>
      <c r="B827" s="20">
        <v>47</v>
      </c>
      <c r="C827" s="20" t="s">
        <v>14</v>
      </c>
      <c r="D827" s="19">
        <v>99097</v>
      </c>
      <c r="E827" s="19" t="s">
        <v>5174</v>
      </c>
      <c r="F827" s="19" t="s">
        <v>5656</v>
      </c>
      <c r="G827" s="19" t="s">
        <v>5657</v>
      </c>
      <c r="H827" s="19" t="s">
        <v>5</v>
      </c>
      <c r="I827" s="19" t="s">
        <v>5641</v>
      </c>
      <c r="J827" s="19" t="s">
        <v>4</v>
      </c>
      <c r="K827" s="19" t="s">
        <v>5642</v>
      </c>
      <c r="L827" s="21" t="s">
        <v>16</v>
      </c>
      <c r="M827" s="20" t="s">
        <v>3</v>
      </c>
      <c r="N827" s="20" t="s">
        <v>2</v>
      </c>
      <c r="O827" s="20">
        <v>147</v>
      </c>
      <c r="P827" s="20">
        <v>0</v>
      </c>
      <c r="Q827" s="20">
        <v>0</v>
      </c>
      <c r="R827" s="20">
        <v>0</v>
      </c>
      <c r="S827" s="20">
        <v>147</v>
      </c>
      <c r="T827" s="20">
        <v>0</v>
      </c>
      <c r="U827" s="20">
        <v>53</v>
      </c>
      <c r="V827" s="30">
        <v>24</v>
      </c>
      <c r="W827" s="30">
        <v>0</v>
      </c>
      <c r="X827" s="33">
        <f>IFERROR(1 -(Master1[[#This Row],[Avg Garment Scans per Delivery]]/Master1[[#This Row],[Garment Inventory]]), 0)</f>
        <v>1</v>
      </c>
      <c r="Y827" s="30">
        <v>1</v>
      </c>
      <c r="Z827" s="30">
        <v>24</v>
      </c>
      <c r="AA827" s="32">
        <f>_xlfn.XLOOKUP(Master1[[#This Row],[cu_id]], Revenue_Analysis[cuid], Revenue_Analysis[Q1 Low Deviation], 0)</f>
        <v>49.490900000000003</v>
      </c>
      <c r="AB827" s="32">
        <f>_xlfn.XLOOKUP(Master1[[#This Row],[cu_id]],Revenue_Analysis[cuid],Revenue_Analysis[Q1 High Deviation], 0)</f>
        <v>62.461500000000001</v>
      </c>
      <c r="AC827" s="32">
        <f>_xlfn.XLOOKUP(Master1[[#This Row],[cu_id]],Revenue_Analysis[cuid],Revenue_Analysis[Q2 Low Deviation], 0)</f>
        <v>45.941800000000001</v>
      </c>
      <c r="AD827" s="32">
        <f>_xlfn.XLOOKUP(Master1[[#This Row],[cu_id]],Revenue_Analysis[cuid],Revenue_Analysis[Q2 High Deviation], 0)</f>
        <v>49.548999999999999</v>
      </c>
      <c r="AE827" s="32">
        <f>_xlfn.XLOOKUP(Master1[[#This Row],[cu_id]],Revenue_Analysis[cuid],Revenue_Analysis[Q3 Low Deviation], 0)</f>
        <v>49.820799999999998</v>
      </c>
      <c r="AF827" s="32">
        <f>_xlfn.XLOOKUP(Master1[[#This Row],[cu_id]],Revenue_Analysis[cuid],Revenue_Analysis[Q3 High Deviation], 0)</f>
        <v>50.0792</v>
      </c>
      <c r="AG827" s="32">
        <f>_xlfn.XLOOKUP(Master1[[#This Row],[cu_id]],Revenue_Analysis[cuid],Revenue_Analysis[Q4 Low Deviation], 0)</f>
        <v>41.648899999999998</v>
      </c>
      <c r="AH827" s="32">
        <f>_xlfn.XLOOKUP(Master1[[#This Row],[cu_id]],Revenue_Analysis[cuid],Revenue_Analysis[Q4 High Deviation], 0)</f>
        <v>58.180300000000003</v>
      </c>
      <c r="AI827" s="32">
        <f>_xlfn.XLOOKUP(Master1[[#This Row],[cu_id]],Revenue_Analysis[cuid],Revenue_Analysis[Q1 Average], 0)</f>
        <v>55.976199999999999</v>
      </c>
      <c r="AJ827" s="32">
        <f>_xlfn.XLOOKUP(Master1[[#This Row],[cu_id]],Revenue_Analysis[cuid],Revenue_Analysis[Q2 Average], 0)</f>
        <v>47.745399999999997</v>
      </c>
      <c r="AK827" s="32">
        <f>_xlfn.XLOOKUP(Master1[[#This Row],[cu_id]],Revenue_Analysis[cuid],Revenue_Analysis[Q3 Average], 0)</f>
        <v>49.95</v>
      </c>
      <c r="AL827" s="32">
        <f>_xlfn.XLOOKUP(Master1[[#This Row],[cu_id]],Revenue_Analysis[cuid],Revenue_Analysis[Q4 Average], 0)</f>
        <v>49.9146</v>
      </c>
      <c r="AM827" s="34" t="s">
        <v>4592</v>
      </c>
      <c r="AN827" s="35" t="s">
        <v>4592</v>
      </c>
      <c r="AO827" s="35" t="s">
        <v>4592</v>
      </c>
      <c r="AP827" s="35" t="s">
        <v>4592</v>
      </c>
      <c r="AQ827" s="20" t="s">
        <v>0</v>
      </c>
      <c r="AR827" s="20"/>
      <c r="AS827" s="14">
        <f>IFERROR(_xlfn.XLOOKUP(Master1[[#This Row],[cu_id]],StopTimes[cu_ID],StopTimes[Average Stop Time]), 0)</f>
        <v>9.3666666666666671</v>
      </c>
      <c r="AT827" s="14">
        <f>IF(Master1[[#This Row],[RSP StopTime Override]] &lt;&gt; "",Master1[[#This Row],[RSP StopTime Override]],IF(Master1[[#This Row],[Avg Stop Time Helper]] &lt;&gt; 0, Master1[[#This Row],[Avg Stop Time Helper]],Average_Stop_Time))</f>
        <v>9.3666666666666671</v>
      </c>
      <c r="AU827" s="13"/>
    </row>
    <row r="828" spans="1:47" x14ac:dyDescent="0.3">
      <c r="A828" s="18" t="s">
        <v>3343</v>
      </c>
      <c r="B828" s="20">
        <v>47</v>
      </c>
      <c r="C828" s="20" t="s">
        <v>14</v>
      </c>
      <c r="D828" s="19">
        <v>99097</v>
      </c>
      <c r="E828" s="19" t="s">
        <v>40</v>
      </c>
      <c r="F828" s="19" t="s">
        <v>5658</v>
      </c>
      <c r="G828" s="19" t="s">
        <v>5659</v>
      </c>
      <c r="H828" s="19" t="s">
        <v>5</v>
      </c>
      <c r="I828" s="19" t="s">
        <v>5635</v>
      </c>
      <c r="J828" s="19" t="s">
        <v>4</v>
      </c>
      <c r="K828" s="19" t="s">
        <v>5630</v>
      </c>
      <c r="L828" s="21" t="s">
        <v>16</v>
      </c>
      <c r="M828" s="20" t="s">
        <v>3</v>
      </c>
      <c r="N828" s="20" t="s">
        <v>2</v>
      </c>
      <c r="O828" s="20">
        <v>175</v>
      </c>
      <c r="P828" s="20">
        <v>0</v>
      </c>
      <c r="Q828" s="20">
        <v>0</v>
      </c>
      <c r="R828" s="20">
        <v>0</v>
      </c>
      <c r="S828" s="20">
        <v>175</v>
      </c>
      <c r="T828" s="20">
        <v>0</v>
      </c>
      <c r="U828" s="20">
        <v>53</v>
      </c>
      <c r="V828" s="30">
        <v>28</v>
      </c>
      <c r="W828" s="30">
        <v>0</v>
      </c>
      <c r="X828" s="33">
        <f>IFERROR(1 -(Master1[[#This Row],[Avg Garment Scans per Delivery]]/Master1[[#This Row],[Garment Inventory]]), 0)</f>
        <v>1</v>
      </c>
      <c r="Y828" s="30">
        <v>1</v>
      </c>
      <c r="Z828" s="30">
        <v>33</v>
      </c>
      <c r="AA828" s="32">
        <f>_xlfn.XLOOKUP(Master1[[#This Row],[cu_id]], Revenue_Analysis[cuid], Revenue_Analysis[Q1 Low Deviation], 0)</f>
        <v>47.487699999999997</v>
      </c>
      <c r="AB828" s="32">
        <f>_xlfn.XLOOKUP(Master1[[#This Row],[cu_id]],Revenue_Analysis[cuid],Revenue_Analysis[Q1 High Deviation], 0)</f>
        <v>50.072299999999998</v>
      </c>
      <c r="AC828" s="32">
        <f>_xlfn.XLOOKUP(Master1[[#This Row],[cu_id]],Revenue_Analysis[cuid],Revenue_Analysis[Q2 Low Deviation], 0)</f>
        <v>45.379199999999997</v>
      </c>
      <c r="AD828" s="32">
        <f>_xlfn.XLOOKUP(Master1[[#This Row],[cu_id]],Revenue_Analysis[cuid],Revenue_Analysis[Q2 High Deviation], 0)</f>
        <v>54.4024</v>
      </c>
      <c r="AE828" s="32">
        <f>_xlfn.XLOOKUP(Master1[[#This Row],[cu_id]],Revenue_Analysis[cuid],Revenue_Analysis[Q3 Low Deviation], 0)</f>
        <v>54.650799999999997</v>
      </c>
      <c r="AF828" s="32">
        <f>_xlfn.XLOOKUP(Master1[[#This Row],[cu_id]],Revenue_Analysis[cuid],Revenue_Analysis[Q3 High Deviation], 0)</f>
        <v>54.909199999999998</v>
      </c>
      <c r="AG828" s="32">
        <f>_xlfn.XLOOKUP(Master1[[#This Row],[cu_id]],Revenue_Analysis[cuid],Revenue_Analysis[Q4 Low Deviation], 0)</f>
        <v>41.859099999999998</v>
      </c>
      <c r="AH828" s="32">
        <f>_xlfn.XLOOKUP(Master1[[#This Row],[cu_id]],Revenue_Analysis[cuid],Revenue_Analysis[Q4 High Deviation], 0)</f>
        <v>48.294699999999999</v>
      </c>
      <c r="AI828" s="32">
        <f>_xlfn.XLOOKUP(Master1[[#This Row],[cu_id]],Revenue_Analysis[cuid],Revenue_Analysis[Q1 Average], 0)</f>
        <v>48.78</v>
      </c>
      <c r="AJ828" s="32">
        <f>_xlfn.XLOOKUP(Master1[[#This Row],[cu_id]],Revenue_Analysis[cuid],Revenue_Analysis[Q2 Average], 0)</f>
        <v>49.890799999999999</v>
      </c>
      <c r="AK828" s="32">
        <f>_xlfn.XLOOKUP(Master1[[#This Row],[cu_id]],Revenue_Analysis[cuid],Revenue_Analysis[Q3 Average], 0)</f>
        <v>54.78</v>
      </c>
      <c r="AL828" s="32">
        <f>_xlfn.XLOOKUP(Master1[[#This Row],[cu_id]],Revenue_Analysis[cuid],Revenue_Analysis[Q4 Average], 0)</f>
        <v>45.076900000000002</v>
      </c>
      <c r="AM828" s="34" t="s">
        <v>4592</v>
      </c>
      <c r="AN828" s="35" t="s">
        <v>4592</v>
      </c>
      <c r="AO828" s="35" t="s">
        <v>4592</v>
      </c>
      <c r="AP828" s="35" t="s">
        <v>4592</v>
      </c>
      <c r="AQ828" s="20" t="s">
        <v>0</v>
      </c>
      <c r="AR828" s="20"/>
      <c r="AS828" s="14">
        <f>IFERROR(_xlfn.XLOOKUP(Master1[[#This Row],[cu_id]],StopTimes[cu_ID],StopTimes[Average Stop Time]), 0)</f>
        <v>9.2312500000000011</v>
      </c>
      <c r="AT828" s="14">
        <f>IF(Master1[[#This Row],[RSP StopTime Override]] &lt;&gt; "",Master1[[#This Row],[RSP StopTime Override]],IF(Master1[[#This Row],[Avg Stop Time Helper]] &lt;&gt; 0, Master1[[#This Row],[Avg Stop Time Helper]],Average_Stop_Time))</f>
        <v>9.2312500000000011</v>
      </c>
      <c r="AU828" s="13"/>
    </row>
    <row r="829" spans="1:47" x14ac:dyDescent="0.3">
      <c r="A829" s="18" t="s">
        <v>3344</v>
      </c>
      <c r="B829" s="20">
        <v>50</v>
      </c>
      <c r="C829" s="20" t="s">
        <v>12</v>
      </c>
      <c r="D829" s="19">
        <v>532903</v>
      </c>
      <c r="E829" s="19" t="s">
        <v>13</v>
      </c>
      <c r="F829" s="19" t="s">
        <v>5909</v>
      </c>
      <c r="G829" s="19" t="s">
        <v>5910</v>
      </c>
      <c r="H829" s="19" t="s">
        <v>5</v>
      </c>
      <c r="I829" s="19" t="s">
        <v>5849</v>
      </c>
      <c r="J829" s="19" t="s">
        <v>4</v>
      </c>
      <c r="K829" s="19" t="s">
        <v>4746</v>
      </c>
      <c r="L829" s="21" t="s">
        <v>16</v>
      </c>
      <c r="M829" s="20" t="s">
        <v>3</v>
      </c>
      <c r="N829" s="20" t="s">
        <v>2</v>
      </c>
      <c r="O829" s="20">
        <v>30</v>
      </c>
      <c r="P829" s="20">
        <v>0</v>
      </c>
      <c r="Q829" s="20">
        <v>30</v>
      </c>
      <c r="R829" s="20">
        <v>0</v>
      </c>
      <c r="S829" s="20">
        <v>0</v>
      </c>
      <c r="T829" s="20">
        <v>0</v>
      </c>
      <c r="U829" s="20">
        <v>68</v>
      </c>
      <c r="V829" s="30"/>
      <c r="W829" s="30"/>
      <c r="X829" s="33">
        <f>IFERROR(1 -(Master1[[#This Row],[Avg Garment Scans per Delivery]]/Master1[[#This Row],[Garment Inventory]]), 0)</f>
        <v>0</v>
      </c>
      <c r="Y829" s="30"/>
      <c r="Z829" s="30"/>
      <c r="AA829" s="32">
        <f>_xlfn.XLOOKUP(Master1[[#This Row],[cu_id]], Revenue_Analysis[cuid], Revenue_Analysis[Q1 Low Deviation], 0)</f>
        <v>66.929000000000002</v>
      </c>
      <c r="AB829" s="32">
        <f>_xlfn.XLOOKUP(Master1[[#This Row],[cu_id]],Revenue_Analysis[cuid],Revenue_Analysis[Q1 High Deviation], 0)</f>
        <v>114.8766</v>
      </c>
      <c r="AC829" s="32">
        <f>_xlfn.XLOOKUP(Master1[[#This Row],[cu_id]],Revenue_Analysis[cuid],Revenue_Analysis[Q2 Low Deviation], 0)</f>
        <v>64.167299999999997</v>
      </c>
      <c r="AD829" s="32">
        <f>_xlfn.XLOOKUP(Master1[[#This Row],[cu_id]],Revenue_Analysis[cuid],Revenue_Analysis[Q2 High Deviation], 0)</f>
        <v>123.5313</v>
      </c>
      <c r="AE829" s="32">
        <f>_xlfn.XLOOKUP(Master1[[#This Row],[cu_id]],Revenue_Analysis[cuid],Revenue_Analysis[Q3 Low Deviation], 0)</f>
        <v>59.371600000000001</v>
      </c>
      <c r="AF829" s="32">
        <f>_xlfn.XLOOKUP(Master1[[#This Row],[cu_id]],Revenue_Analysis[cuid],Revenue_Analysis[Q3 High Deviation], 0)</f>
        <v>120.61660000000001</v>
      </c>
      <c r="AG829" s="32">
        <f>_xlfn.XLOOKUP(Master1[[#This Row],[cu_id]],Revenue_Analysis[cuid],Revenue_Analysis[Q4 Low Deviation], 0)</f>
        <v>47.407499999999999</v>
      </c>
      <c r="AH829" s="32">
        <f>_xlfn.XLOOKUP(Master1[[#This Row],[cu_id]],Revenue_Analysis[cuid],Revenue_Analysis[Q4 High Deviation], 0)</f>
        <v>133.3425</v>
      </c>
      <c r="AI829" s="32">
        <f>_xlfn.XLOOKUP(Master1[[#This Row],[cu_id]],Revenue_Analysis[cuid],Revenue_Analysis[Q1 Average], 0)</f>
        <v>90.902799999999999</v>
      </c>
      <c r="AJ829" s="32">
        <f>_xlfn.XLOOKUP(Master1[[#This Row],[cu_id]],Revenue_Analysis[cuid],Revenue_Analysis[Q2 Average], 0)</f>
        <v>93.849299999999999</v>
      </c>
      <c r="AK829" s="32">
        <f>_xlfn.XLOOKUP(Master1[[#This Row],[cu_id]],Revenue_Analysis[cuid],Revenue_Analysis[Q3 Average], 0)</f>
        <v>89.994100000000003</v>
      </c>
      <c r="AL829" s="32">
        <f>_xlfn.XLOOKUP(Master1[[#This Row],[cu_id]],Revenue_Analysis[cuid],Revenue_Analysis[Q4 Average], 0)</f>
        <v>90.375</v>
      </c>
      <c r="AM829" s="34">
        <v>0.375</v>
      </c>
      <c r="AN829" s="35">
        <v>0.66666666666666663</v>
      </c>
      <c r="AO829" s="35" t="s">
        <v>4592</v>
      </c>
      <c r="AP829" s="35" t="s">
        <v>4592</v>
      </c>
      <c r="AQ829" s="20" t="s">
        <v>0</v>
      </c>
      <c r="AR829" s="20"/>
      <c r="AS829" s="14">
        <f>IFERROR(_xlfn.XLOOKUP(Master1[[#This Row],[cu_id]],StopTimes[cu_ID],StopTimes[Average Stop Time]), 0)</f>
        <v>9.3250000000000011</v>
      </c>
      <c r="AT829" s="14">
        <f>IF(Master1[[#This Row],[RSP StopTime Override]] &lt;&gt; "",Master1[[#This Row],[RSP StopTime Override]],IF(Master1[[#This Row],[Avg Stop Time Helper]] &lt;&gt; 0, Master1[[#This Row],[Avg Stop Time Helper]],Average_Stop_Time))</f>
        <v>9</v>
      </c>
      <c r="AU829" s="13">
        <v>9</v>
      </c>
    </row>
    <row r="830" spans="1:47" x14ac:dyDescent="0.3">
      <c r="A830" s="18" t="s">
        <v>3345</v>
      </c>
      <c r="B830" s="20">
        <v>51</v>
      </c>
      <c r="C830" s="20" t="s">
        <v>7</v>
      </c>
      <c r="D830" s="19">
        <v>532905</v>
      </c>
      <c r="E830" s="19" t="s">
        <v>13</v>
      </c>
      <c r="F830" s="19" t="s">
        <v>6393</v>
      </c>
      <c r="G830" s="19" t="s">
        <v>6394</v>
      </c>
      <c r="H830" s="19" t="s">
        <v>5</v>
      </c>
      <c r="I830" s="19" t="s">
        <v>5934</v>
      </c>
      <c r="J830" s="19" t="s">
        <v>4</v>
      </c>
      <c r="K830" s="19" t="s">
        <v>5024</v>
      </c>
      <c r="L830" s="21" t="s">
        <v>16</v>
      </c>
      <c r="M830" s="20" t="s">
        <v>3</v>
      </c>
      <c r="N830" s="20" t="s">
        <v>2</v>
      </c>
      <c r="O830" s="20">
        <v>140</v>
      </c>
      <c r="P830" s="20">
        <v>0</v>
      </c>
      <c r="Q830" s="20">
        <v>0</v>
      </c>
      <c r="R830" s="20">
        <v>0</v>
      </c>
      <c r="S830" s="20">
        <v>0</v>
      </c>
      <c r="T830" s="20">
        <v>140</v>
      </c>
      <c r="U830" s="20">
        <v>52</v>
      </c>
      <c r="V830" s="30">
        <v>22</v>
      </c>
      <c r="W830" s="30">
        <v>1</v>
      </c>
      <c r="X830" s="33">
        <f>IFERROR(1 -(Master1[[#This Row],[Avg Garment Scans per Delivery]]/Master1[[#This Row],[Garment Inventory]]), 0)</f>
        <v>0.95454545454545459</v>
      </c>
      <c r="Y830" s="30">
        <v>1</v>
      </c>
      <c r="Z830" s="30">
        <v>22</v>
      </c>
      <c r="AA830" s="32">
        <f>_xlfn.XLOOKUP(Master1[[#This Row],[cu_id]], Revenue_Analysis[cuid], Revenue_Analysis[Q1 Low Deviation], 0)</f>
        <v>95.197199999999995</v>
      </c>
      <c r="AB830" s="32">
        <f>_xlfn.XLOOKUP(Master1[[#This Row],[cu_id]],Revenue_Analysis[cuid],Revenue_Analysis[Q1 High Deviation], 0)</f>
        <v>138.40440000000001</v>
      </c>
      <c r="AC830" s="32">
        <f>_xlfn.XLOOKUP(Master1[[#This Row],[cu_id]],Revenue_Analysis[cuid],Revenue_Analysis[Q2 Low Deviation], 0)</f>
        <v>108.7294</v>
      </c>
      <c r="AD830" s="32">
        <f>_xlfn.XLOOKUP(Master1[[#This Row],[cu_id]],Revenue_Analysis[cuid],Revenue_Analysis[Q2 High Deviation], 0)</f>
        <v>135.20599999999999</v>
      </c>
      <c r="AE830" s="32">
        <f>_xlfn.XLOOKUP(Master1[[#This Row],[cu_id]],Revenue_Analysis[cuid],Revenue_Analysis[Q3 Low Deviation], 0)</f>
        <v>106.3199</v>
      </c>
      <c r="AF830" s="32">
        <f>_xlfn.XLOOKUP(Master1[[#This Row],[cu_id]],Revenue_Analysis[cuid],Revenue_Analysis[Q3 High Deviation], 0)</f>
        <v>141.62430000000001</v>
      </c>
      <c r="AG830" s="32">
        <f>_xlfn.XLOOKUP(Master1[[#This Row],[cu_id]],Revenue_Analysis[cuid],Revenue_Analysis[Q4 Low Deviation], 0)</f>
        <v>100.43940000000001</v>
      </c>
      <c r="AH830" s="32">
        <f>_xlfn.XLOOKUP(Master1[[#This Row],[cu_id]],Revenue_Analysis[cuid],Revenue_Analysis[Q4 High Deviation], 0)</f>
        <v>120.0264</v>
      </c>
      <c r="AI830" s="32">
        <f>_xlfn.XLOOKUP(Master1[[#This Row],[cu_id]],Revenue_Analysis[cuid],Revenue_Analysis[Q1 Average], 0)</f>
        <v>116.8008</v>
      </c>
      <c r="AJ830" s="32">
        <f>_xlfn.XLOOKUP(Master1[[#This Row],[cu_id]],Revenue_Analysis[cuid],Revenue_Analysis[Q2 Average], 0)</f>
        <v>121.96769999999999</v>
      </c>
      <c r="AK830" s="32">
        <f>_xlfn.XLOOKUP(Master1[[#This Row],[cu_id]],Revenue_Analysis[cuid],Revenue_Analysis[Q3 Average], 0)</f>
        <v>123.9721</v>
      </c>
      <c r="AL830" s="32">
        <f>_xlfn.XLOOKUP(Master1[[#This Row],[cu_id]],Revenue_Analysis[cuid],Revenue_Analysis[Q4 Average], 0)</f>
        <v>110.2329</v>
      </c>
      <c r="AM830" s="34">
        <v>0.33333333333333331</v>
      </c>
      <c r="AN830" s="35">
        <v>0.70833333333333337</v>
      </c>
      <c r="AO830" s="35" t="s">
        <v>4592</v>
      </c>
      <c r="AP830" s="35" t="s">
        <v>4592</v>
      </c>
      <c r="AQ830" s="20" t="s">
        <v>0</v>
      </c>
      <c r="AR830" s="20"/>
      <c r="AS830" s="14">
        <f>IFERROR(_xlfn.XLOOKUP(Master1[[#This Row],[cu_id]],StopTimes[cu_ID],StopTimes[Average Stop Time]), 0)</f>
        <v>0.15</v>
      </c>
      <c r="AT830" s="14">
        <f>IF(Master1[[#This Row],[RSP StopTime Override]] &lt;&gt; "",Master1[[#This Row],[RSP StopTime Override]],IF(Master1[[#This Row],[Avg Stop Time Helper]] &lt;&gt; 0, Master1[[#This Row],[Avg Stop Time Helper]],Average_Stop_Time))</f>
        <v>0.15</v>
      </c>
      <c r="AU830" s="13"/>
    </row>
    <row r="831" spans="1:47" x14ac:dyDescent="0.3">
      <c r="A831" s="39" t="s">
        <v>7017</v>
      </c>
      <c r="B831" s="21">
        <v>51</v>
      </c>
      <c r="C831" s="21" t="s">
        <v>7</v>
      </c>
      <c r="D831" s="19">
        <v>99161</v>
      </c>
      <c r="E831" s="19" t="s">
        <v>5617</v>
      </c>
      <c r="F831" s="19" t="s">
        <v>7018</v>
      </c>
      <c r="G831" s="19" t="s">
        <v>7019</v>
      </c>
      <c r="H831" s="19" t="s">
        <v>5</v>
      </c>
      <c r="I831" s="19" t="s">
        <v>5934</v>
      </c>
      <c r="J831" s="19" t="s">
        <v>4</v>
      </c>
      <c r="K831" s="19" t="s">
        <v>5024</v>
      </c>
      <c r="L831" s="21" t="s">
        <v>16</v>
      </c>
      <c r="M831" s="19" t="s">
        <v>3</v>
      </c>
      <c r="N831" s="19" t="s">
        <v>2</v>
      </c>
      <c r="O831" s="19">
        <v>1</v>
      </c>
      <c r="P831" s="19">
        <v>0</v>
      </c>
      <c r="Q831" s="19">
        <v>0</v>
      </c>
      <c r="R831" s="19">
        <v>0</v>
      </c>
      <c r="S831" s="19">
        <v>0</v>
      </c>
      <c r="T831" s="19">
        <v>1</v>
      </c>
      <c r="U831" s="19"/>
      <c r="V831" s="19"/>
      <c r="W831" s="19"/>
      <c r="X831" s="33">
        <f>IFERROR(1 -(Master1[[#This Row],[Avg Garment Scans per Delivery]]/Master1[[#This Row],[Garment Inventory]]), 0)</f>
        <v>0</v>
      </c>
      <c r="Y831" s="19"/>
      <c r="Z831" s="19"/>
      <c r="AA831" s="32">
        <f>_xlfn.XLOOKUP(Master1[[#This Row],[cu_id]], Revenue_Analysis[cuid], Revenue_Analysis[Q1 Low Deviation], 0)</f>
        <v>0</v>
      </c>
      <c r="AB831" s="32">
        <f>_xlfn.XLOOKUP(Master1[[#This Row],[cu_id]],Revenue_Analysis[cuid],Revenue_Analysis[Q1 High Deviation], 0)</f>
        <v>0</v>
      </c>
      <c r="AC831" s="32">
        <f>_xlfn.XLOOKUP(Master1[[#This Row],[cu_id]],Revenue_Analysis[cuid],Revenue_Analysis[Q2 Low Deviation], 0)</f>
        <v>0</v>
      </c>
      <c r="AD831" s="32">
        <f>_xlfn.XLOOKUP(Master1[[#This Row],[cu_id]],Revenue_Analysis[cuid],Revenue_Analysis[Q2 High Deviation], 0)</f>
        <v>0</v>
      </c>
      <c r="AE831" s="32">
        <f>_xlfn.XLOOKUP(Master1[[#This Row],[cu_id]],Revenue_Analysis[cuid],Revenue_Analysis[Q3 Low Deviation], 0)</f>
        <v>0</v>
      </c>
      <c r="AF831" s="32">
        <f>_xlfn.XLOOKUP(Master1[[#This Row],[cu_id]],Revenue_Analysis[cuid],Revenue_Analysis[Q3 High Deviation], 0)</f>
        <v>0</v>
      </c>
      <c r="AG831" s="32">
        <f>_xlfn.XLOOKUP(Master1[[#This Row],[cu_id]],Revenue_Analysis[cuid],Revenue_Analysis[Q4 Low Deviation], 0)</f>
        <v>0</v>
      </c>
      <c r="AH831" s="32">
        <f>_xlfn.XLOOKUP(Master1[[#This Row],[cu_id]],Revenue_Analysis[cuid],Revenue_Analysis[Q4 High Deviation], 0)</f>
        <v>0</v>
      </c>
      <c r="AI831" s="32">
        <f>_xlfn.XLOOKUP(Master1[[#This Row],[cu_id]],Revenue_Analysis[cuid],Revenue_Analysis[Q1 Average], 0)</f>
        <v>0</v>
      </c>
      <c r="AJ831" s="32">
        <f>_xlfn.XLOOKUP(Master1[[#This Row],[cu_id]],Revenue_Analysis[cuid],Revenue_Analysis[Q2 Average], 0)</f>
        <v>0</v>
      </c>
      <c r="AK831" s="32">
        <f>_xlfn.XLOOKUP(Master1[[#This Row],[cu_id]],Revenue_Analysis[cuid],Revenue_Analysis[Q3 Average], 0)</f>
        <v>0</v>
      </c>
      <c r="AL831" s="32">
        <f>_xlfn.XLOOKUP(Master1[[#This Row],[cu_id]],Revenue_Analysis[cuid],Revenue_Analysis[Q4 Average], 0)</f>
        <v>0</v>
      </c>
      <c r="AM831" s="40" t="s">
        <v>1</v>
      </c>
      <c r="AN831" s="40" t="s">
        <v>1</v>
      </c>
      <c r="AO831" s="40" t="s">
        <v>4592</v>
      </c>
      <c r="AP831" s="40" t="s">
        <v>4592</v>
      </c>
      <c r="AQ831" s="21" t="s">
        <v>0</v>
      </c>
      <c r="AR831" s="21"/>
      <c r="AS831" s="14">
        <f>IFERROR(_xlfn.XLOOKUP(Master1[[#This Row],[cu_id]],StopTimes[cu_ID],StopTimes[Average Stop Time]), 0)</f>
        <v>0</v>
      </c>
      <c r="AT831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831" s="13"/>
    </row>
    <row r="832" spans="1:47" x14ac:dyDescent="0.3">
      <c r="A832" s="18" t="s">
        <v>3346</v>
      </c>
      <c r="B832" s="20">
        <v>52</v>
      </c>
      <c r="C832" s="20" t="s">
        <v>9</v>
      </c>
      <c r="D832" s="19">
        <v>532912</v>
      </c>
      <c r="E832" s="19" t="s">
        <v>13</v>
      </c>
      <c r="F832" s="19" t="s">
        <v>6575</v>
      </c>
      <c r="G832" s="19" t="s">
        <v>6576</v>
      </c>
      <c r="H832" s="19" t="s">
        <v>5</v>
      </c>
      <c r="I832" s="19" t="s">
        <v>4977</v>
      </c>
      <c r="J832" s="19" t="s">
        <v>4</v>
      </c>
      <c r="K832" s="19" t="s">
        <v>5531</v>
      </c>
      <c r="L832" s="21" t="s">
        <v>21</v>
      </c>
      <c r="M832" s="20" t="s">
        <v>20</v>
      </c>
      <c r="N832" s="20" t="s">
        <v>2</v>
      </c>
      <c r="O832" s="20">
        <v>155</v>
      </c>
      <c r="P832" s="20">
        <v>155</v>
      </c>
      <c r="Q832" s="20">
        <v>0</v>
      </c>
      <c r="R832" s="20">
        <v>0</v>
      </c>
      <c r="S832" s="20">
        <v>0</v>
      </c>
      <c r="T832" s="20">
        <v>0</v>
      </c>
      <c r="U832" s="20">
        <v>14</v>
      </c>
      <c r="V832" s="30"/>
      <c r="W832" s="30"/>
      <c r="X832" s="33">
        <f>IFERROR(1 -(Master1[[#This Row],[Avg Garment Scans per Delivery]]/Master1[[#This Row],[Garment Inventory]]), 0)</f>
        <v>0</v>
      </c>
      <c r="Y832" s="30"/>
      <c r="Z832" s="30"/>
      <c r="AA832" s="32">
        <f>_xlfn.XLOOKUP(Master1[[#This Row],[cu_id]], Revenue_Analysis[cuid], Revenue_Analysis[Q1 Low Deviation], 0)</f>
        <v>84.142499999999998</v>
      </c>
      <c r="AB832" s="32">
        <f>_xlfn.XLOOKUP(Master1[[#This Row],[cu_id]],Revenue_Analysis[cuid],Revenue_Analysis[Q1 High Deviation], 0)</f>
        <v>136.38749999999999</v>
      </c>
      <c r="AC832" s="32">
        <f>_xlfn.XLOOKUP(Master1[[#This Row],[cu_id]],Revenue_Analysis[cuid],Revenue_Analysis[Q2 Low Deviation], 0)</f>
        <v>95.715500000000006</v>
      </c>
      <c r="AD832" s="32">
        <f>_xlfn.XLOOKUP(Master1[[#This Row],[cu_id]],Revenue_Analysis[cuid],Revenue_Analysis[Q2 High Deviation], 0)</f>
        <v>187.71109999999999</v>
      </c>
      <c r="AE832" s="32">
        <f>_xlfn.XLOOKUP(Master1[[#This Row],[cu_id]],Revenue_Analysis[cuid],Revenue_Analysis[Q3 Low Deviation], 0)</f>
        <v>111.67</v>
      </c>
      <c r="AF832" s="32">
        <f>_xlfn.XLOOKUP(Master1[[#This Row],[cu_id]],Revenue_Analysis[cuid],Revenue_Analysis[Q3 High Deviation], 0)</f>
        <v>173.91499999999999</v>
      </c>
      <c r="AG832" s="32">
        <f>_xlfn.XLOOKUP(Master1[[#This Row],[cu_id]],Revenue_Analysis[cuid],Revenue_Analysis[Q4 Low Deviation], 0)</f>
        <v>92.211100000000002</v>
      </c>
      <c r="AH832" s="32">
        <f>_xlfn.XLOOKUP(Master1[[#This Row],[cu_id]],Revenue_Analysis[cuid],Revenue_Analysis[Q4 High Deviation], 0)</f>
        <v>152.76230000000001</v>
      </c>
      <c r="AI832" s="32">
        <f>_xlfn.XLOOKUP(Master1[[#This Row],[cu_id]],Revenue_Analysis[cuid],Revenue_Analysis[Q1 Average], 0)</f>
        <v>110.265</v>
      </c>
      <c r="AJ832" s="32">
        <f>_xlfn.XLOOKUP(Master1[[#This Row],[cu_id]],Revenue_Analysis[cuid],Revenue_Analysis[Q2 Average], 0)</f>
        <v>141.7133</v>
      </c>
      <c r="AK832" s="32">
        <f>_xlfn.XLOOKUP(Master1[[#This Row],[cu_id]],Revenue_Analysis[cuid],Revenue_Analysis[Q3 Average], 0)</f>
        <v>142.79249999999999</v>
      </c>
      <c r="AL832" s="32">
        <f>_xlfn.XLOOKUP(Master1[[#This Row],[cu_id]],Revenue_Analysis[cuid],Revenue_Analysis[Q4 Average], 0)</f>
        <v>122.4867</v>
      </c>
      <c r="AM832" s="34">
        <v>0</v>
      </c>
      <c r="AN832" s="35">
        <v>0.70833333333333337</v>
      </c>
      <c r="AO832" s="35" t="s">
        <v>4592</v>
      </c>
      <c r="AP832" s="35" t="s">
        <v>4592</v>
      </c>
      <c r="AQ832" s="20" t="s">
        <v>0</v>
      </c>
      <c r="AR832" s="20"/>
      <c r="AS832" s="14">
        <f>IFERROR(_xlfn.XLOOKUP(Master1[[#This Row],[cu_id]],StopTimes[cu_ID],StopTimes[Average Stop Time]), 0)</f>
        <v>9.5500000000000007</v>
      </c>
      <c r="AT832" s="14">
        <f>IF(Master1[[#This Row],[RSP StopTime Override]] &lt;&gt; "",Master1[[#This Row],[RSP StopTime Override]],IF(Master1[[#This Row],[Avg Stop Time Helper]] &lt;&gt; 0, Master1[[#This Row],[Avg Stop Time Helper]],Average_Stop_Time))</f>
        <v>9.5500000000000007</v>
      </c>
      <c r="AU832" s="13"/>
    </row>
    <row r="833" spans="1:47" x14ac:dyDescent="0.3">
      <c r="A833" s="18" t="s">
        <v>3347</v>
      </c>
      <c r="B833" s="20">
        <v>12</v>
      </c>
      <c r="C833" s="20" t="s">
        <v>12</v>
      </c>
      <c r="D833" s="19">
        <v>99098</v>
      </c>
      <c r="E833" s="19" t="s">
        <v>94</v>
      </c>
      <c r="F833" s="19" t="s">
        <v>5068</v>
      </c>
      <c r="G833" s="19" t="s">
        <v>5069</v>
      </c>
      <c r="H833" s="19" t="s">
        <v>5</v>
      </c>
      <c r="I833" s="19" t="s">
        <v>5070</v>
      </c>
      <c r="J833" s="19" t="s">
        <v>4</v>
      </c>
      <c r="K833" s="19" t="s">
        <v>4978</v>
      </c>
      <c r="L833" s="21" t="s">
        <v>16</v>
      </c>
      <c r="M833" s="20" t="s">
        <v>3</v>
      </c>
      <c r="N833" s="20" t="s">
        <v>2</v>
      </c>
      <c r="O833" s="20">
        <v>3</v>
      </c>
      <c r="P833" s="20">
        <v>0</v>
      </c>
      <c r="Q833" s="20">
        <v>3</v>
      </c>
      <c r="R833" s="20">
        <v>0</v>
      </c>
      <c r="S833" s="20">
        <v>0</v>
      </c>
      <c r="T833" s="20">
        <v>0</v>
      </c>
      <c r="U833" s="20">
        <v>52</v>
      </c>
      <c r="V833" s="30"/>
      <c r="W833" s="30"/>
      <c r="X833" s="33">
        <f>IFERROR(1 -(Master1[[#This Row],[Avg Garment Scans per Delivery]]/Master1[[#This Row],[Garment Inventory]]), 0)</f>
        <v>0</v>
      </c>
      <c r="Y833" s="30"/>
      <c r="Z833" s="30"/>
      <c r="AA833" s="32">
        <f>_xlfn.XLOOKUP(Master1[[#This Row],[cu_id]], Revenue_Analysis[cuid], Revenue_Analysis[Q1 Low Deviation], 0)</f>
        <v>130.8081</v>
      </c>
      <c r="AB833" s="32">
        <f>_xlfn.XLOOKUP(Master1[[#This Row],[cu_id]],Revenue_Analysis[cuid],Revenue_Analysis[Q1 High Deviation], 0)</f>
        <v>137.77809999999999</v>
      </c>
      <c r="AC833" s="32">
        <f>_xlfn.XLOOKUP(Master1[[#This Row],[cu_id]],Revenue_Analysis[cuid],Revenue_Analysis[Q2 Low Deviation], 0)</f>
        <v>145.5009</v>
      </c>
      <c r="AD833" s="32">
        <f>_xlfn.XLOOKUP(Master1[[#This Row],[cu_id]],Revenue_Analysis[cuid],Revenue_Analysis[Q2 High Deviation], 0)</f>
        <v>148.29750000000001</v>
      </c>
      <c r="AE833" s="32">
        <f>_xlfn.XLOOKUP(Master1[[#This Row],[cu_id]],Revenue_Analysis[cuid],Revenue_Analysis[Q3 Low Deviation], 0)</f>
        <v>148.10570000000001</v>
      </c>
      <c r="AF833" s="32">
        <f>_xlfn.XLOOKUP(Master1[[#This Row],[cu_id]],Revenue_Analysis[cuid],Revenue_Analysis[Q3 High Deviation], 0)</f>
        <v>148.48349999999999</v>
      </c>
      <c r="AG833" s="32">
        <f>_xlfn.XLOOKUP(Master1[[#This Row],[cu_id]],Revenue_Analysis[cuid],Revenue_Analysis[Q4 Low Deviation], 0)</f>
        <v>128.63</v>
      </c>
      <c r="AH833" s="32">
        <f>_xlfn.XLOOKUP(Master1[[#This Row],[cu_id]],Revenue_Analysis[cuid],Revenue_Analysis[Q4 High Deviation], 0)</f>
        <v>128.63</v>
      </c>
      <c r="AI833" s="32">
        <f>_xlfn.XLOOKUP(Master1[[#This Row],[cu_id]],Revenue_Analysis[cuid],Revenue_Analysis[Q1 Average], 0)</f>
        <v>134.29310000000001</v>
      </c>
      <c r="AJ833" s="32">
        <f>_xlfn.XLOOKUP(Master1[[#This Row],[cu_id]],Revenue_Analysis[cuid],Revenue_Analysis[Q2 Average], 0)</f>
        <v>146.89920000000001</v>
      </c>
      <c r="AK833" s="32">
        <f>_xlfn.XLOOKUP(Master1[[#This Row],[cu_id]],Revenue_Analysis[cuid],Revenue_Analysis[Q3 Average], 0)</f>
        <v>148.2946</v>
      </c>
      <c r="AL833" s="32">
        <f>_xlfn.XLOOKUP(Master1[[#This Row],[cu_id]],Revenue_Analysis[cuid],Revenue_Analysis[Q4 Average], 0)</f>
        <v>128.63</v>
      </c>
      <c r="AM833" s="34">
        <v>0.29166666666666669</v>
      </c>
      <c r="AN833" s="35">
        <v>0.64583333333333337</v>
      </c>
      <c r="AO833" s="35" t="s">
        <v>4592</v>
      </c>
      <c r="AP833" s="35" t="s">
        <v>4592</v>
      </c>
      <c r="AQ833" s="20" t="s">
        <v>32</v>
      </c>
      <c r="AR833" s="20"/>
      <c r="AS833" s="14">
        <f>IFERROR(_xlfn.XLOOKUP(Master1[[#This Row],[cu_id]],StopTimes[cu_ID],StopTimes[Average Stop Time]), 0)</f>
        <v>12.245238096666666</v>
      </c>
      <c r="AT833" s="14">
        <f>IF(Master1[[#This Row],[RSP StopTime Override]] &lt;&gt; "",Master1[[#This Row],[RSP StopTime Override]],IF(Master1[[#This Row],[Avg Stop Time Helper]] &lt;&gt; 0, Master1[[#This Row],[Avg Stop Time Helper]],Average_Stop_Time))</f>
        <v>12.245238096666666</v>
      </c>
      <c r="AU833" s="13"/>
    </row>
    <row r="834" spans="1:47" x14ac:dyDescent="0.3">
      <c r="A834" s="18" t="s">
        <v>3348</v>
      </c>
      <c r="B834" s="20">
        <v>47</v>
      </c>
      <c r="C834" s="20" t="s">
        <v>14</v>
      </c>
      <c r="D834" s="19">
        <v>99061</v>
      </c>
      <c r="E834" s="19" t="s">
        <v>5617</v>
      </c>
      <c r="F834" s="19" t="s">
        <v>5618</v>
      </c>
      <c r="G834" s="19" t="s">
        <v>5619</v>
      </c>
      <c r="H834" s="19" t="s">
        <v>11</v>
      </c>
      <c r="I834" s="19" t="s">
        <v>5572</v>
      </c>
      <c r="J834" s="19" t="s">
        <v>4</v>
      </c>
      <c r="K834" s="19" t="s">
        <v>5132</v>
      </c>
      <c r="L834" s="21" t="s">
        <v>16</v>
      </c>
      <c r="M834" s="20" t="s">
        <v>3</v>
      </c>
      <c r="N834" s="20" t="s">
        <v>2</v>
      </c>
      <c r="O834" s="20">
        <v>100</v>
      </c>
      <c r="P834" s="20">
        <v>0</v>
      </c>
      <c r="Q834" s="20">
        <v>0</v>
      </c>
      <c r="R834" s="20">
        <v>0</v>
      </c>
      <c r="S834" s="20">
        <v>100</v>
      </c>
      <c r="T834" s="20">
        <v>0</v>
      </c>
      <c r="U834" s="20">
        <v>53</v>
      </c>
      <c r="V834" s="30"/>
      <c r="W834" s="30"/>
      <c r="X834" s="33">
        <f>IFERROR(1 -(Master1[[#This Row],[Avg Garment Scans per Delivery]]/Master1[[#This Row],[Garment Inventory]]), 0)</f>
        <v>0</v>
      </c>
      <c r="Y834" s="30"/>
      <c r="Z834" s="30"/>
      <c r="AA834" s="32">
        <f>_xlfn.XLOOKUP(Master1[[#This Row],[cu_id]], Revenue_Analysis[cuid], Revenue_Analysis[Q1 Low Deviation], 0)</f>
        <v>5.2331000000000003</v>
      </c>
      <c r="AB834" s="32">
        <f>_xlfn.XLOOKUP(Master1[[#This Row],[cu_id]],Revenue_Analysis[cuid],Revenue_Analysis[Q1 High Deviation], 0)</f>
        <v>5.7869000000000002</v>
      </c>
      <c r="AC834" s="32">
        <f>_xlfn.XLOOKUP(Master1[[#This Row],[cu_id]],Revenue_Analysis[cuid],Revenue_Analysis[Q2 Low Deviation], 0)</f>
        <v>7.31</v>
      </c>
      <c r="AD834" s="32">
        <f>_xlfn.XLOOKUP(Master1[[#This Row],[cu_id]],Revenue_Analysis[cuid],Revenue_Analysis[Q2 High Deviation], 0)</f>
        <v>7.31</v>
      </c>
      <c r="AE834" s="32">
        <f>_xlfn.XLOOKUP(Master1[[#This Row],[cu_id]],Revenue_Analysis[cuid],Revenue_Analysis[Q3 Low Deviation], 0)</f>
        <v>7.31</v>
      </c>
      <c r="AF834" s="32">
        <f>_xlfn.XLOOKUP(Master1[[#This Row],[cu_id]],Revenue_Analysis[cuid],Revenue_Analysis[Q3 High Deviation], 0)</f>
        <v>7.31</v>
      </c>
      <c r="AG834" s="32">
        <f>_xlfn.XLOOKUP(Master1[[#This Row],[cu_id]],Revenue_Analysis[cuid],Revenue_Analysis[Q4 Low Deviation], 0)</f>
        <v>5.1801000000000004</v>
      </c>
      <c r="AH834" s="32">
        <f>_xlfn.XLOOKUP(Master1[[#This Row],[cu_id]],Revenue_Analysis[cuid],Revenue_Analysis[Q4 High Deviation], 0)</f>
        <v>5.2937000000000003</v>
      </c>
      <c r="AI834" s="32">
        <f>_xlfn.XLOOKUP(Master1[[#This Row],[cu_id]],Revenue_Analysis[cuid],Revenue_Analysis[Q1 Average], 0)</f>
        <v>5.51</v>
      </c>
      <c r="AJ834" s="32">
        <f>_xlfn.XLOOKUP(Master1[[#This Row],[cu_id]],Revenue_Analysis[cuid],Revenue_Analysis[Q2 Average], 0)</f>
        <v>7.31</v>
      </c>
      <c r="AK834" s="32">
        <f>_xlfn.XLOOKUP(Master1[[#This Row],[cu_id]],Revenue_Analysis[cuid],Revenue_Analysis[Q3 Average], 0)</f>
        <v>7.31</v>
      </c>
      <c r="AL834" s="32">
        <f>_xlfn.XLOOKUP(Master1[[#This Row],[cu_id]],Revenue_Analysis[cuid],Revenue_Analysis[Q4 Average], 0)</f>
        <v>5.2369000000000003</v>
      </c>
      <c r="AM834" s="34">
        <v>0.25</v>
      </c>
      <c r="AN834" s="35">
        <v>0.5</v>
      </c>
      <c r="AO834" s="35" t="s">
        <v>4592</v>
      </c>
      <c r="AP834" s="35" t="s">
        <v>4592</v>
      </c>
      <c r="AQ834" s="20" t="s">
        <v>0</v>
      </c>
      <c r="AR834" s="20"/>
      <c r="AS834" s="14">
        <f>IFERROR(_xlfn.XLOOKUP(Master1[[#This Row],[cu_id]],StopTimes[cu_ID],StopTimes[Average Stop Time]), 0)</f>
        <v>18.752083333333335</v>
      </c>
      <c r="AT834" s="14">
        <f>IF(Master1[[#This Row],[RSP StopTime Override]] &lt;&gt; "",Master1[[#This Row],[RSP StopTime Override]],IF(Master1[[#This Row],[Avg Stop Time Helper]] &lt;&gt; 0, Master1[[#This Row],[Avg Stop Time Helper]],Average_Stop_Time))</f>
        <v>18.752083333333335</v>
      </c>
      <c r="AU834" s="13"/>
    </row>
    <row r="835" spans="1:47" x14ac:dyDescent="0.3">
      <c r="A835" s="18" t="s">
        <v>3349</v>
      </c>
      <c r="B835" s="20">
        <v>47</v>
      </c>
      <c r="C835" s="20" t="s">
        <v>14</v>
      </c>
      <c r="D835" s="19">
        <v>99061</v>
      </c>
      <c r="E835" s="19" t="s">
        <v>5620</v>
      </c>
      <c r="F835" s="19" t="s">
        <v>5621</v>
      </c>
      <c r="G835" s="19" t="s">
        <v>5619</v>
      </c>
      <c r="H835" s="19" t="s">
        <v>11</v>
      </c>
      <c r="I835" s="19" t="s">
        <v>5572</v>
      </c>
      <c r="J835" s="19" t="s">
        <v>4</v>
      </c>
      <c r="K835" s="19" t="s">
        <v>5132</v>
      </c>
      <c r="L835" s="21" t="s">
        <v>16</v>
      </c>
      <c r="M835" s="20" t="s">
        <v>3</v>
      </c>
      <c r="N835" s="20" t="s">
        <v>2</v>
      </c>
      <c r="O835" s="20">
        <v>100</v>
      </c>
      <c r="P835" s="20">
        <v>0</v>
      </c>
      <c r="Q835" s="20">
        <v>0</v>
      </c>
      <c r="R835" s="20">
        <v>0</v>
      </c>
      <c r="S835" s="20">
        <v>100</v>
      </c>
      <c r="T835" s="20">
        <v>0</v>
      </c>
      <c r="U835" s="20">
        <v>53</v>
      </c>
      <c r="V835" s="30"/>
      <c r="W835" s="30"/>
      <c r="X835" s="33">
        <f>IFERROR(1 -(Master1[[#This Row],[Avg Garment Scans per Delivery]]/Master1[[#This Row],[Garment Inventory]]), 0)</f>
        <v>0</v>
      </c>
      <c r="Y835" s="30"/>
      <c r="Z835" s="30"/>
      <c r="AA835" s="32">
        <f>_xlfn.XLOOKUP(Master1[[#This Row],[cu_id]], Revenue_Analysis[cuid], Revenue_Analysis[Q1 Low Deviation], 0)</f>
        <v>43.02</v>
      </c>
      <c r="AB835" s="32">
        <f>_xlfn.XLOOKUP(Master1[[#This Row],[cu_id]],Revenue_Analysis[cuid],Revenue_Analysis[Q1 High Deviation], 0)</f>
        <v>43.02</v>
      </c>
      <c r="AC835" s="32">
        <f>_xlfn.XLOOKUP(Master1[[#This Row],[cu_id]],Revenue_Analysis[cuid],Revenue_Analysis[Q2 Low Deviation], 0)</f>
        <v>43.781199999999998</v>
      </c>
      <c r="AD835" s="32">
        <f>_xlfn.XLOOKUP(Master1[[#This Row],[cu_id]],Revenue_Analysis[cuid],Revenue_Analysis[Q2 High Deviation], 0)</f>
        <v>58.887999999999998</v>
      </c>
      <c r="AE835" s="32">
        <f>_xlfn.XLOOKUP(Master1[[#This Row],[cu_id]],Revenue_Analysis[cuid],Revenue_Analysis[Q3 Low Deviation], 0)</f>
        <v>45.805900000000001</v>
      </c>
      <c r="AF835" s="32">
        <f>_xlfn.XLOOKUP(Master1[[#This Row],[cu_id]],Revenue_Analysis[cuid],Revenue_Analysis[Q3 High Deviation], 0)</f>
        <v>48.584899999999998</v>
      </c>
      <c r="AG835" s="32">
        <f>_xlfn.XLOOKUP(Master1[[#This Row],[cu_id]],Revenue_Analysis[cuid],Revenue_Analysis[Q4 Low Deviation], 0)</f>
        <v>41.845199999999998</v>
      </c>
      <c r="AH835" s="32">
        <f>_xlfn.XLOOKUP(Master1[[#This Row],[cu_id]],Revenue_Analysis[cuid],Revenue_Analysis[Q4 High Deviation], 0)</f>
        <v>53.619399999999999</v>
      </c>
      <c r="AI835" s="32">
        <f>_xlfn.XLOOKUP(Master1[[#This Row],[cu_id]],Revenue_Analysis[cuid],Revenue_Analysis[Q1 Average], 0)</f>
        <v>43.02</v>
      </c>
      <c r="AJ835" s="32">
        <f>_xlfn.XLOOKUP(Master1[[#This Row],[cu_id]],Revenue_Analysis[cuid],Revenue_Analysis[Q2 Average], 0)</f>
        <v>51.334600000000002</v>
      </c>
      <c r="AK835" s="32">
        <f>_xlfn.XLOOKUP(Master1[[#This Row],[cu_id]],Revenue_Analysis[cuid],Revenue_Analysis[Q3 Average], 0)</f>
        <v>47.195399999999999</v>
      </c>
      <c r="AL835" s="32">
        <f>_xlfn.XLOOKUP(Master1[[#This Row],[cu_id]],Revenue_Analysis[cuid],Revenue_Analysis[Q4 Average], 0)</f>
        <v>47.732300000000002</v>
      </c>
      <c r="AM835" s="34">
        <v>0.25</v>
      </c>
      <c r="AN835" s="35">
        <v>0.5</v>
      </c>
      <c r="AO835" s="35" t="s">
        <v>4592</v>
      </c>
      <c r="AP835" s="35" t="s">
        <v>4592</v>
      </c>
      <c r="AQ835" s="20" t="s">
        <v>0</v>
      </c>
      <c r="AR835" s="20"/>
      <c r="AS835" s="14">
        <f>IFERROR(_xlfn.XLOOKUP(Master1[[#This Row],[cu_id]],StopTimes[cu_ID],StopTimes[Average Stop Time]), 0)</f>
        <v>0.15</v>
      </c>
      <c r="AT835" s="14">
        <f>IF(Master1[[#This Row],[RSP StopTime Override]] &lt;&gt; "",Master1[[#This Row],[RSP StopTime Override]],IF(Master1[[#This Row],[Avg Stop Time Helper]] &lt;&gt; 0, Master1[[#This Row],[Avg Stop Time Helper]],Average_Stop_Time))</f>
        <v>0.15</v>
      </c>
      <c r="AU835" s="13"/>
    </row>
    <row r="836" spans="1:47" x14ac:dyDescent="0.3">
      <c r="A836" s="18" t="s">
        <v>3350</v>
      </c>
      <c r="B836" s="20">
        <v>47</v>
      </c>
      <c r="C836" s="20" t="s">
        <v>14</v>
      </c>
      <c r="D836" s="19">
        <v>99061</v>
      </c>
      <c r="E836" s="19" t="s">
        <v>5622</v>
      </c>
      <c r="F836" s="19" t="s">
        <v>5623</v>
      </c>
      <c r="G836" s="19" t="s">
        <v>5619</v>
      </c>
      <c r="H836" s="19" t="s">
        <v>11</v>
      </c>
      <c r="I836" s="19" t="s">
        <v>5572</v>
      </c>
      <c r="J836" s="19" t="s">
        <v>4</v>
      </c>
      <c r="K836" s="19" t="s">
        <v>5132</v>
      </c>
      <c r="L836" s="21" t="s">
        <v>16</v>
      </c>
      <c r="M836" s="20" t="s">
        <v>3</v>
      </c>
      <c r="N836" s="20" t="s">
        <v>2</v>
      </c>
      <c r="O836" s="20">
        <v>100</v>
      </c>
      <c r="P836" s="20">
        <v>0</v>
      </c>
      <c r="Q836" s="20">
        <v>0</v>
      </c>
      <c r="R836" s="20">
        <v>0</v>
      </c>
      <c r="S836" s="20">
        <v>100</v>
      </c>
      <c r="T836" s="20">
        <v>0</v>
      </c>
      <c r="U836" s="20">
        <v>53</v>
      </c>
      <c r="V836" s="30"/>
      <c r="W836" s="30"/>
      <c r="X836" s="33">
        <f>IFERROR(1 -(Master1[[#This Row],[Avg Garment Scans per Delivery]]/Master1[[#This Row],[Garment Inventory]]), 0)</f>
        <v>0</v>
      </c>
      <c r="Y836" s="30"/>
      <c r="Z836" s="30"/>
      <c r="AA836" s="32">
        <f>_xlfn.XLOOKUP(Master1[[#This Row],[cu_id]], Revenue_Analysis[cuid], Revenue_Analysis[Q1 Low Deviation], 0)</f>
        <v>23.419899999999998</v>
      </c>
      <c r="AB836" s="32">
        <f>_xlfn.XLOOKUP(Master1[[#This Row],[cu_id]],Revenue_Analysis[cuid],Revenue_Analysis[Q1 High Deviation], 0)</f>
        <v>25.424700000000001</v>
      </c>
      <c r="AC836" s="32">
        <f>_xlfn.XLOOKUP(Master1[[#This Row],[cu_id]],Revenue_Analysis[cuid],Revenue_Analysis[Q2 Low Deviation], 0)</f>
        <v>22.097999999999999</v>
      </c>
      <c r="AD836" s="32">
        <f>_xlfn.XLOOKUP(Master1[[#This Row],[cu_id]],Revenue_Analysis[cuid],Revenue_Analysis[Q2 High Deviation], 0)</f>
        <v>37.848199999999999</v>
      </c>
      <c r="AE836" s="32">
        <f>_xlfn.XLOOKUP(Master1[[#This Row],[cu_id]],Revenue_Analysis[cuid],Revenue_Analysis[Q3 Low Deviation], 0)</f>
        <v>20.029800000000002</v>
      </c>
      <c r="AF836" s="32">
        <f>_xlfn.XLOOKUP(Master1[[#This Row],[cu_id]],Revenue_Analysis[cuid],Revenue_Analysis[Q3 High Deviation], 0)</f>
        <v>34.713200000000001</v>
      </c>
      <c r="AG836" s="32">
        <f>_xlfn.XLOOKUP(Master1[[#This Row],[cu_id]],Revenue_Analysis[cuid],Revenue_Analysis[Q4 Low Deviation], 0)</f>
        <v>19.657800000000002</v>
      </c>
      <c r="AH836" s="32">
        <f>_xlfn.XLOOKUP(Master1[[#This Row],[cu_id]],Revenue_Analysis[cuid],Revenue_Analysis[Q4 High Deviation], 0)</f>
        <v>25.531400000000001</v>
      </c>
      <c r="AI836" s="32">
        <f>_xlfn.XLOOKUP(Master1[[#This Row],[cu_id]],Revenue_Analysis[cuid],Revenue_Analysis[Q1 Average], 0)</f>
        <v>24.4223</v>
      </c>
      <c r="AJ836" s="32">
        <f>_xlfn.XLOOKUP(Master1[[#This Row],[cu_id]],Revenue_Analysis[cuid],Revenue_Analysis[Q2 Average], 0)</f>
        <v>29.973099999999999</v>
      </c>
      <c r="AK836" s="32">
        <f>_xlfn.XLOOKUP(Master1[[#This Row],[cu_id]],Revenue_Analysis[cuid],Revenue_Analysis[Q3 Average], 0)</f>
        <v>27.371500000000001</v>
      </c>
      <c r="AL836" s="32">
        <f>_xlfn.XLOOKUP(Master1[[#This Row],[cu_id]],Revenue_Analysis[cuid],Revenue_Analysis[Q4 Average], 0)</f>
        <v>22.5946</v>
      </c>
      <c r="AM836" s="34">
        <v>0.25</v>
      </c>
      <c r="AN836" s="35">
        <v>0.5</v>
      </c>
      <c r="AO836" s="35" t="s">
        <v>4592</v>
      </c>
      <c r="AP836" s="35" t="s">
        <v>4592</v>
      </c>
      <c r="AQ836" s="20" t="s">
        <v>0</v>
      </c>
      <c r="AR836" s="20"/>
      <c r="AS836" s="14">
        <f>IFERROR(_xlfn.XLOOKUP(Master1[[#This Row],[cu_id]],StopTimes[cu_ID],StopTimes[Average Stop Time]), 0)</f>
        <v>0.14791666666666667</v>
      </c>
      <c r="AT836" s="14">
        <f>IF(Master1[[#This Row],[RSP StopTime Override]] &lt;&gt; "",Master1[[#This Row],[RSP StopTime Override]],IF(Master1[[#This Row],[Avg Stop Time Helper]] &lt;&gt; 0, Master1[[#This Row],[Avg Stop Time Helper]],Average_Stop_Time))</f>
        <v>0.14791666666666667</v>
      </c>
      <c r="AU836" s="13"/>
    </row>
    <row r="837" spans="1:47" x14ac:dyDescent="0.3">
      <c r="A837" s="18" t="s">
        <v>3351</v>
      </c>
      <c r="B837" s="20">
        <v>47</v>
      </c>
      <c r="C837" s="20" t="s">
        <v>14</v>
      </c>
      <c r="D837" s="19">
        <v>99061</v>
      </c>
      <c r="E837" s="19" t="s">
        <v>5272</v>
      </c>
      <c r="F837" s="19" t="s">
        <v>5624</v>
      </c>
      <c r="G837" s="19" t="s">
        <v>5619</v>
      </c>
      <c r="H837" s="19" t="s">
        <v>11</v>
      </c>
      <c r="I837" s="19" t="s">
        <v>5572</v>
      </c>
      <c r="J837" s="19" t="s">
        <v>4</v>
      </c>
      <c r="K837" s="19" t="s">
        <v>5132</v>
      </c>
      <c r="L837" s="21" t="s">
        <v>16</v>
      </c>
      <c r="M837" s="20" t="s">
        <v>3</v>
      </c>
      <c r="N837" s="20" t="s">
        <v>2</v>
      </c>
      <c r="O837" s="20">
        <v>100</v>
      </c>
      <c r="P837" s="20">
        <v>0</v>
      </c>
      <c r="Q837" s="20">
        <v>0</v>
      </c>
      <c r="R837" s="20">
        <v>0</v>
      </c>
      <c r="S837" s="20">
        <v>100</v>
      </c>
      <c r="T837" s="20">
        <v>0</v>
      </c>
      <c r="U837" s="20">
        <v>53</v>
      </c>
      <c r="V837" s="30"/>
      <c r="W837" s="30"/>
      <c r="X837" s="33">
        <f>IFERROR(1 -(Master1[[#This Row],[Avg Garment Scans per Delivery]]/Master1[[#This Row],[Garment Inventory]]), 0)</f>
        <v>0</v>
      </c>
      <c r="Y837" s="30"/>
      <c r="Z837" s="30"/>
      <c r="AA837" s="32">
        <f>_xlfn.XLOOKUP(Master1[[#This Row],[cu_id]], Revenue_Analysis[cuid], Revenue_Analysis[Q1 Low Deviation], 0)</f>
        <v>6.98</v>
      </c>
      <c r="AB837" s="32">
        <f>_xlfn.XLOOKUP(Master1[[#This Row],[cu_id]],Revenue_Analysis[cuid],Revenue_Analysis[Q1 High Deviation], 0)</f>
        <v>6.98</v>
      </c>
      <c r="AC837" s="32">
        <f>_xlfn.XLOOKUP(Master1[[#This Row],[cu_id]],Revenue_Analysis[cuid],Revenue_Analysis[Q2 Low Deviation], 0)</f>
        <v>7.2218</v>
      </c>
      <c r="AD837" s="32">
        <f>_xlfn.XLOOKUP(Master1[[#This Row],[cu_id]],Revenue_Analysis[cuid],Revenue_Analysis[Q2 High Deviation], 0)</f>
        <v>9.109</v>
      </c>
      <c r="AE837" s="32">
        <f>_xlfn.XLOOKUP(Master1[[#This Row],[cu_id]],Revenue_Analysis[cuid],Revenue_Analysis[Q3 Low Deviation], 0)</f>
        <v>7.5787000000000004</v>
      </c>
      <c r="AF837" s="32">
        <f>_xlfn.XLOOKUP(Master1[[#This Row],[cu_id]],Revenue_Analysis[cuid],Revenue_Analysis[Q3 High Deviation], 0)</f>
        <v>7.9275000000000002</v>
      </c>
      <c r="AG837" s="32">
        <f>_xlfn.XLOOKUP(Master1[[#This Row],[cu_id]],Revenue_Analysis[cuid],Revenue_Analysis[Q4 Low Deviation], 0)</f>
        <v>6.6013999999999999</v>
      </c>
      <c r="AH837" s="32">
        <f>_xlfn.XLOOKUP(Master1[[#This Row],[cu_id]],Revenue_Analysis[cuid],Revenue_Analysis[Q4 High Deviation], 0)</f>
        <v>7.4169999999999998</v>
      </c>
      <c r="AI837" s="32">
        <f>_xlfn.XLOOKUP(Master1[[#This Row],[cu_id]],Revenue_Analysis[cuid],Revenue_Analysis[Q1 Average], 0)</f>
        <v>6.98</v>
      </c>
      <c r="AJ837" s="32">
        <f>_xlfn.XLOOKUP(Master1[[#This Row],[cu_id]],Revenue_Analysis[cuid],Revenue_Analysis[Q2 Average], 0)</f>
        <v>8.1654</v>
      </c>
      <c r="AK837" s="32">
        <f>_xlfn.XLOOKUP(Master1[[#This Row],[cu_id]],Revenue_Analysis[cuid],Revenue_Analysis[Q3 Average], 0)</f>
        <v>7.7530999999999999</v>
      </c>
      <c r="AL837" s="32">
        <f>_xlfn.XLOOKUP(Master1[[#This Row],[cu_id]],Revenue_Analysis[cuid],Revenue_Analysis[Q4 Average], 0)</f>
        <v>7.0091999999999999</v>
      </c>
      <c r="AM837" s="34">
        <v>0.25</v>
      </c>
      <c r="AN837" s="35">
        <v>0.5</v>
      </c>
      <c r="AO837" s="35" t="s">
        <v>4592</v>
      </c>
      <c r="AP837" s="35" t="s">
        <v>4592</v>
      </c>
      <c r="AQ837" s="20" t="s">
        <v>0</v>
      </c>
      <c r="AR837" s="20"/>
      <c r="AS837" s="14">
        <f>IFERROR(_xlfn.XLOOKUP(Master1[[#This Row],[cu_id]],StopTimes[cu_ID],StopTimes[Average Stop Time]), 0)</f>
        <v>0.11666666666666667</v>
      </c>
      <c r="AT837" s="14">
        <f>IF(Master1[[#This Row],[RSP StopTime Override]] &lt;&gt; "",Master1[[#This Row],[RSP StopTime Override]],IF(Master1[[#This Row],[Avg Stop Time Helper]] &lt;&gt; 0, Master1[[#This Row],[Avg Stop Time Helper]],Average_Stop_Time))</f>
        <v>0.11666666666666667</v>
      </c>
      <c r="AU837" s="13"/>
    </row>
    <row r="838" spans="1:47" x14ac:dyDescent="0.3">
      <c r="A838" s="18" t="s">
        <v>3352</v>
      </c>
      <c r="B838" s="20">
        <v>47</v>
      </c>
      <c r="C838" s="20" t="s">
        <v>14</v>
      </c>
      <c r="D838" s="19">
        <v>99061</v>
      </c>
      <c r="E838" s="19" t="s">
        <v>5625</v>
      </c>
      <c r="F838" s="19" t="s">
        <v>5626</v>
      </c>
      <c r="G838" s="19" t="s">
        <v>5619</v>
      </c>
      <c r="H838" s="19" t="s">
        <v>11</v>
      </c>
      <c r="I838" s="19" t="s">
        <v>5572</v>
      </c>
      <c r="J838" s="19" t="s">
        <v>4</v>
      </c>
      <c r="K838" s="19" t="s">
        <v>5132</v>
      </c>
      <c r="L838" s="21" t="s">
        <v>16</v>
      </c>
      <c r="M838" s="20" t="s">
        <v>3</v>
      </c>
      <c r="N838" s="20" t="s">
        <v>2</v>
      </c>
      <c r="O838" s="20">
        <v>100</v>
      </c>
      <c r="P838" s="20">
        <v>0</v>
      </c>
      <c r="Q838" s="20">
        <v>0</v>
      </c>
      <c r="R838" s="20">
        <v>0</v>
      </c>
      <c r="S838" s="20">
        <v>100</v>
      </c>
      <c r="T838" s="20">
        <v>0</v>
      </c>
      <c r="U838" s="20">
        <v>53</v>
      </c>
      <c r="V838" s="30">
        <v>22</v>
      </c>
      <c r="W838" s="30">
        <v>5</v>
      </c>
      <c r="X838" s="33">
        <f>IFERROR(1 -(Master1[[#This Row],[Avg Garment Scans per Delivery]]/Master1[[#This Row],[Garment Inventory]]), 0)</f>
        <v>0.77272727272727271</v>
      </c>
      <c r="Y838" s="30">
        <v>2</v>
      </c>
      <c r="Z838" s="30">
        <v>22</v>
      </c>
      <c r="AA838" s="32">
        <f>_xlfn.XLOOKUP(Master1[[#This Row],[cu_id]], Revenue_Analysis[cuid], Revenue_Analysis[Q1 Low Deviation], 0)</f>
        <v>46.423299999999998</v>
      </c>
      <c r="AB838" s="32">
        <f>_xlfn.XLOOKUP(Master1[[#This Row],[cu_id]],Revenue_Analysis[cuid],Revenue_Analysis[Q1 High Deviation], 0)</f>
        <v>60.490499999999997</v>
      </c>
      <c r="AC838" s="32">
        <f>_xlfn.XLOOKUP(Master1[[#This Row],[cu_id]],Revenue_Analysis[cuid],Revenue_Analysis[Q2 Low Deviation], 0)</f>
        <v>42.834400000000002</v>
      </c>
      <c r="AD838" s="32">
        <f>_xlfn.XLOOKUP(Master1[[#This Row],[cu_id]],Revenue_Analysis[cuid],Revenue_Analysis[Q2 High Deviation], 0)</f>
        <v>56.479399999999998</v>
      </c>
      <c r="AE838" s="32">
        <f>_xlfn.XLOOKUP(Master1[[#This Row],[cu_id]],Revenue_Analysis[cuid],Revenue_Analysis[Q3 Low Deviation], 0)</f>
        <v>33.997599999999998</v>
      </c>
      <c r="AF838" s="32">
        <f>_xlfn.XLOOKUP(Master1[[#This Row],[cu_id]],Revenue_Analysis[cuid],Revenue_Analysis[Q3 High Deviation], 0)</f>
        <v>47.751600000000003</v>
      </c>
      <c r="AG838" s="32">
        <f>_xlfn.XLOOKUP(Master1[[#This Row],[cu_id]],Revenue_Analysis[cuid],Revenue_Analysis[Q4 Low Deviation], 0)</f>
        <v>51.899500000000003</v>
      </c>
      <c r="AH838" s="32">
        <f>_xlfn.XLOOKUP(Master1[[#This Row],[cu_id]],Revenue_Analysis[cuid],Revenue_Analysis[Q4 High Deviation], 0)</f>
        <v>70.752899999999997</v>
      </c>
      <c r="AI838" s="32">
        <f>_xlfn.XLOOKUP(Master1[[#This Row],[cu_id]],Revenue_Analysis[cuid],Revenue_Analysis[Q1 Average], 0)</f>
        <v>53.456899999999997</v>
      </c>
      <c r="AJ838" s="32">
        <f>_xlfn.XLOOKUP(Master1[[#This Row],[cu_id]],Revenue_Analysis[cuid],Revenue_Analysis[Q2 Average], 0)</f>
        <v>49.6569</v>
      </c>
      <c r="AK838" s="32">
        <f>_xlfn.XLOOKUP(Master1[[#This Row],[cu_id]],Revenue_Analysis[cuid],Revenue_Analysis[Q3 Average], 0)</f>
        <v>40.874600000000001</v>
      </c>
      <c r="AL838" s="32">
        <f>_xlfn.XLOOKUP(Master1[[#This Row],[cu_id]],Revenue_Analysis[cuid],Revenue_Analysis[Q4 Average], 0)</f>
        <v>61.3262</v>
      </c>
      <c r="AM838" s="34">
        <v>0.25</v>
      </c>
      <c r="AN838" s="35">
        <v>0.5</v>
      </c>
      <c r="AO838" s="35" t="s">
        <v>4592</v>
      </c>
      <c r="AP838" s="35" t="s">
        <v>4592</v>
      </c>
      <c r="AQ838" s="20" t="s">
        <v>0</v>
      </c>
      <c r="AR838" s="20"/>
      <c r="AS838" s="14">
        <f>IFERROR(_xlfn.XLOOKUP(Master1[[#This Row],[cu_id]],StopTimes[cu_ID],StopTimes[Average Stop Time]), 0)</f>
        <v>0.17500000000000002</v>
      </c>
      <c r="AT838" s="14">
        <f>IF(Master1[[#This Row],[RSP StopTime Override]] &lt;&gt; "",Master1[[#This Row],[RSP StopTime Override]],IF(Master1[[#This Row],[Avg Stop Time Helper]] &lt;&gt; 0, Master1[[#This Row],[Avg Stop Time Helper]],Average_Stop_Time))</f>
        <v>0.17500000000000002</v>
      </c>
      <c r="AU838" s="13"/>
    </row>
    <row r="839" spans="1:47" x14ac:dyDescent="0.3">
      <c r="A839" s="18" t="s">
        <v>3353</v>
      </c>
      <c r="B839" s="20">
        <v>47</v>
      </c>
      <c r="C839" s="20" t="s">
        <v>14</v>
      </c>
      <c r="D839" s="19">
        <v>99161</v>
      </c>
      <c r="E839" s="19" t="s">
        <v>5620</v>
      </c>
      <c r="F839" s="19" t="s">
        <v>5662</v>
      </c>
      <c r="G839" s="19" t="s">
        <v>5619</v>
      </c>
      <c r="H839" s="19" t="s">
        <v>5</v>
      </c>
      <c r="I839" s="19" t="s">
        <v>5572</v>
      </c>
      <c r="J839" s="19" t="s">
        <v>4</v>
      </c>
      <c r="K839" s="19" t="s">
        <v>5132</v>
      </c>
      <c r="L839" s="21" t="s">
        <v>16</v>
      </c>
      <c r="M839" s="20" t="s">
        <v>3</v>
      </c>
      <c r="N839" s="20" t="s">
        <v>2</v>
      </c>
      <c r="O839" s="20">
        <v>100</v>
      </c>
      <c r="P839" s="20">
        <v>0</v>
      </c>
      <c r="Q839" s="20">
        <v>0</v>
      </c>
      <c r="R839" s="20">
        <v>0</v>
      </c>
      <c r="S839" s="20">
        <v>100</v>
      </c>
      <c r="T839" s="20">
        <v>0</v>
      </c>
      <c r="U839" s="20">
        <v>1</v>
      </c>
      <c r="V839" s="30"/>
      <c r="W839" s="30"/>
      <c r="X839" s="33">
        <f>IFERROR(1 -(Master1[[#This Row],[Avg Garment Scans per Delivery]]/Master1[[#This Row],[Garment Inventory]]), 0)</f>
        <v>0</v>
      </c>
      <c r="Y839" s="30"/>
      <c r="Z839" s="30"/>
      <c r="AA839" s="32">
        <f>_xlfn.XLOOKUP(Master1[[#This Row],[cu_id]], Revenue_Analysis[cuid], Revenue_Analysis[Q1 Low Deviation], 0)</f>
        <v>47.19</v>
      </c>
      <c r="AB839" s="32">
        <f>_xlfn.XLOOKUP(Master1[[#This Row],[cu_id]],Revenue_Analysis[cuid],Revenue_Analysis[Q1 High Deviation], 0)</f>
        <v>47.19</v>
      </c>
      <c r="AC839" s="32">
        <f>_xlfn.XLOOKUP(Master1[[#This Row],[cu_id]],Revenue_Analysis[cuid],Revenue_Analysis[Q2 Low Deviation], 0)</f>
        <v>78.540000000000006</v>
      </c>
      <c r="AD839" s="32">
        <f>_xlfn.XLOOKUP(Master1[[#This Row],[cu_id]],Revenue_Analysis[cuid],Revenue_Analysis[Q2 High Deviation], 0)</f>
        <v>78.540000000000006</v>
      </c>
      <c r="AE839" s="32">
        <f>_xlfn.XLOOKUP(Master1[[#This Row],[cu_id]],Revenue_Analysis[cuid],Revenue_Analysis[Q3 Low Deviation], 0)</f>
        <v>0</v>
      </c>
      <c r="AF839" s="32">
        <f>_xlfn.XLOOKUP(Master1[[#This Row],[cu_id]],Revenue_Analysis[cuid],Revenue_Analysis[Q3 High Deviation], 0)</f>
        <v>0</v>
      </c>
      <c r="AG839" s="32">
        <f>_xlfn.XLOOKUP(Master1[[#This Row],[cu_id]],Revenue_Analysis[cuid],Revenue_Analysis[Q4 Low Deviation], 0)</f>
        <v>0</v>
      </c>
      <c r="AH839" s="32">
        <f>_xlfn.XLOOKUP(Master1[[#This Row],[cu_id]],Revenue_Analysis[cuid],Revenue_Analysis[Q4 High Deviation], 0)</f>
        <v>0</v>
      </c>
      <c r="AI839" s="32">
        <f>_xlfn.XLOOKUP(Master1[[#This Row],[cu_id]],Revenue_Analysis[cuid],Revenue_Analysis[Q1 Average], 0)</f>
        <v>47.19</v>
      </c>
      <c r="AJ839" s="32">
        <f>_xlfn.XLOOKUP(Master1[[#This Row],[cu_id]],Revenue_Analysis[cuid],Revenue_Analysis[Q2 Average], 0)</f>
        <v>78.540000000000006</v>
      </c>
      <c r="AK839" s="32">
        <f>_xlfn.XLOOKUP(Master1[[#This Row],[cu_id]],Revenue_Analysis[cuid],Revenue_Analysis[Q3 Average], 0)</f>
        <v>0</v>
      </c>
      <c r="AL839" s="32">
        <f>_xlfn.XLOOKUP(Master1[[#This Row],[cu_id]],Revenue_Analysis[cuid],Revenue_Analysis[Q4 Average], 0)</f>
        <v>0</v>
      </c>
      <c r="AM839" s="34">
        <v>0.25</v>
      </c>
      <c r="AN839" s="35">
        <v>0.5</v>
      </c>
      <c r="AO839" s="35" t="s">
        <v>4592</v>
      </c>
      <c r="AP839" s="35" t="s">
        <v>4592</v>
      </c>
      <c r="AQ839" s="20" t="s">
        <v>0</v>
      </c>
      <c r="AR839" s="20"/>
      <c r="AS839" s="14">
        <f>IFERROR(_xlfn.XLOOKUP(Master1[[#This Row],[cu_id]],StopTimes[cu_ID],StopTimes[Average Stop Time]), 0)</f>
        <v>0</v>
      </c>
      <c r="AT839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839" s="13"/>
    </row>
    <row r="840" spans="1:47" x14ac:dyDescent="0.3">
      <c r="A840" s="18" t="s">
        <v>3354</v>
      </c>
      <c r="B840" s="20">
        <v>52</v>
      </c>
      <c r="C840" s="20" t="s">
        <v>9</v>
      </c>
      <c r="D840" s="19">
        <v>99100</v>
      </c>
      <c r="E840" s="19" t="s">
        <v>13</v>
      </c>
      <c r="F840" s="19" t="s">
        <v>6533</v>
      </c>
      <c r="G840" s="19" t="s">
        <v>6534</v>
      </c>
      <c r="H840" s="19" t="s">
        <v>5</v>
      </c>
      <c r="I840" s="19" t="s">
        <v>4977</v>
      </c>
      <c r="J840" s="19" t="s">
        <v>4</v>
      </c>
      <c r="K840" s="19" t="s">
        <v>5531</v>
      </c>
      <c r="L840" s="21" t="s">
        <v>19</v>
      </c>
      <c r="M840" s="20" t="s">
        <v>18</v>
      </c>
      <c r="N840" s="20" t="s">
        <v>2</v>
      </c>
      <c r="O840" s="20">
        <v>17</v>
      </c>
      <c r="P840" s="20">
        <v>17</v>
      </c>
      <c r="Q840" s="20">
        <v>0</v>
      </c>
      <c r="R840" s="20">
        <v>0</v>
      </c>
      <c r="S840" s="20">
        <v>0</v>
      </c>
      <c r="T840" s="20">
        <v>0</v>
      </c>
      <c r="U840" s="20">
        <v>25</v>
      </c>
      <c r="V840" s="30"/>
      <c r="W840" s="30"/>
      <c r="X840" s="33">
        <f>IFERROR(1 -(Master1[[#This Row],[Avg Garment Scans per Delivery]]/Master1[[#This Row],[Garment Inventory]]), 0)</f>
        <v>0</v>
      </c>
      <c r="Y840" s="30"/>
      <c r="Z840" s="30"/>
      <c r="AA840" s="32">
        <f>_xlfn.XLOOKUP(Master1[[#This Row],[cu_id]], Revenue_Analysis[cuid], Revenue_Analysis[Q1 Low Deviation], 0)</f>
        <v>41.244500000000002</v>
      </c>
      <c r="AB840" s="32">
        <f>_xlfn.XLOOKUP(Master1[[#This Row],[cu_id]],Revenue_Analysis[cuid],Revenue_Analysis[Q1 High Deviation], 0)</f>
        <v>43.081299999999999</v>
      </c>
      <c r="AC840" s="32">
        <f>_xlfn.XLOOKUP(Master1[[#This Row],[cu_id]],Revenue_Analysis[cuid],Revenue_Analysis[Q2 Low Deviation], 0)</f>
        <v>47.448900000000002</v>
      </c>
      <c r="AD840" s="32">
        <f>_xlfn.XLOOKUP(Master1[[#This Row],[cu_id]],Revenue_Analysis[cuid],Revenue_Analysis[Q2 High Deviation], 0)</f>
        <v>49.537700000000001</v>
      </c>
      <c r="AE840" s="32">
        <f>_xlfn.XLOOKUP(Master1[[#This Row],[cu_id]],Revenue_Analysis[cuid],Revenue_Analysis[Q3 Low Deviation], 0)</f>
        <v>46.083500000000001</v>
      </c>
      <c r="AF840" s="32">
        <f>_xlfn.XLOOKUP(Master1[[#This Row],[cu_id]],Revenue_Analysis[cuid],Revenue_Analysis[Q3 High Deviation], 0)</f>
        <v>50.325099999999999</v>
      </c>
      <c r="AG840" s="32">
        <f>_xlfn.XLOOKUP(Master1[[#This Row],[cu_id]],Revenue_Analysis[cuid],Revenue_Analysis[Q4 Low Deviation], 0)</f>
        <v>30.635999999999999</v>
      </c>
      <c r="AH840" s="32">
        <f>_xlfn.XLOOKUP(Master1[[#This Row],[cu_id]],Revenue_Analysis[cuid],Revenue_Analysis[Q4 High Deviation], 0)</f>
        <v>38.844000000000001</v>
      </c>
      <c r="AI840" s="32">
        <f>_xlfn.XLOOKUP(Master1[[#This Row],[cu_id]],Revenue_Analysis[cuid],Revenue_Analysis[Q1 Average], 0)</f>
        <v>42.1629</v>
      </c>
      <c r="AJ840" s="32">
        <f>_xlfn.XLOOKUP(Master1[[#This Row],[cu_id]],Revenue_Analysis[cuid],Revenue_Analysis[Q2 Average], 0)</f>
        <v>48.493299999999998</v>
      </c>
      <c r="AK840" s="32">
        <f>_xlfn.XLOOKUP(Master1[[#This Row],[cu_id]],Revenue_Analysis[cuid],Revenue_Analysis[Q3 Average], 0)</f>
        <v>48.204300000000003</v>
      </c>
      <c r="AL840" s="32">
        <f>_xlfn.XLOOKUP(Master1[[#This Row],[cu_id]],Revenue_Analysis[cuid],Revenue_Analysis[Q4 Average], 0)</f>
        <v>34.74</v>
      </c>
      <c r="AM840" s="34">
        <v>0.375</v>
      </c>
      <c r="AN840" s="35">
        <v>0.70833333333333337</v>
      </c>
      <c r="AO840" s="35" t="s">
        <v>4592</v>
      </c>
      <c r="AP840" s="35" t="s">
        <v>4592</v>
      </c>
      <c r="AQ840" s="20" t="s">
        <v>0</v>
      </c>
      <c r="AR840" s="20"/>
      <c r="AS840" s="14">
        <f>IFERROR(_xlfn.XLOOKUP(Master1[[#This Row],[cu_id]],StopTimes[cu_ID],StopTimes[Average Stop Time]), 0)</f>
        <v>1.6388888883333335</v>
      </c>
      <c r="AT840" s="14">
        <f>IF(Master1[[#This Row],[RSP StopTime Override]] &lt;&gt; "",Master1[[#This Row],[RSP StopTime Override]],IF(Master1[[#This Row],[Avg Stop Time Helper]] &lt;&gt; 0, Master1[[#This Row],[Avg Stop Time Helper]],Average_Stop_Time))</f>
        <v>1.6388888883333335</v>
      </c>
      <c r="AU840" s="13"/>
    </row>
    <row r="841" spans="1:47" x14ac:dyDescent="0.3">
      <c r="A841" s="18" t="s">
        <v>3355</v>
      </c>
      <c r="B841" s="20">
        <v>6</v>
      </c>
      <c r="C841" s="20" t="s">
        <v>12</v>
      </c>
      <c r="D841" s="19">
        <v>99100</v>
      </c>
      <c r="E841" s="19" t="s">
        <v>39</v>
      </c>
      <c r="F841" s="19" t="s">
        <v>4711</v>
      </c>
      <c r="G841" s="19" t="s">
        <v>4712</v>
      </c>
      <c r="H841" s="19" t="s">
        <v>5</v>
      </c>
      <c r="I841" s="19" t="s">
        <v>4688</v>
      </c>
      <c r="J841" s="19" t="s">
        <v>4</v>
      </c>
      <c r="K841" s="19" t="s">
        <v>4670</v>
      </c>
      <c r="L841" s="21" t="s">
        <v>19</v>
      </c>
      <c r="M841" s="20" t="s">
        <v>18</v>
      </c>
      <c r="N841" s="20" t="s">
        <v>2</v>
      </c>
      <c r="O841" s="20">
        <v>182</v>
      </c>
      <c r="P841" s="20">
        <v>0</v>
      </c>
      <c r="Q841" s="20">
        <v>182</v>
      </c>
      <c r="R841" s="20">
        <v>0</v>
      </c>
      <c r="S841" s="20">
        <v>0</v>
      </c>
      <c r="T841" s="20">
        <v>0</v>
      </c>
      <c r="U841" s="20">
        <v>26</v>
      </c>
      <c r="V841" s="30"/>
      <c r="W841" s="30"/>
      <c r="X841" s="33">
        <f>IFERROR(1 -(Master1[[#This Row],[Avg Garment Scans per Delivery]]/Master1[[#This Row],[Garment Inventory]]), 0)</f>
        <v>0</v>
      </c>
      <c r="Y841" s="30"/>
      <c r="Z841" s="30"/>
      <c r="AA841" s="32">
        <f>_xlfn.XLOOKUP(Master1[[#This Row],[cu_id]], Revenue_Analysis[cuid], Revenue_Analysis[Q1 Low Deviation], 0)</f>
        <v>27.884499999999999</v>
      </c>
      <c r="AB841" s="32">
        <f>_xlfn.XLOOKUP(Master1[[#This Row],[cu_id]],Revenue_Analysis[cuid],Revenue_Analysis[Q1 High Deviation], 0)</f>
        <v>29.721299999999999</v>
      </c>
      <c r="AC841" s="32">
        <f>_xlfn.XLOOKUP(Master1[[#This Row],[cu_id]],Revenue_Analysis[cuid],Revenue_Analysis[Q2 Low Deviation], 0)</f>
        <v>32.581099999999999</v>
      </c>
      <c r="AD841" s="32">
        <f>_xlfn.XLOOKUP(Master1[[#This Row],[cu_id]],Revenue_Analysis[cuid],Revenue_Analysis[Q2 High Deviation], 0)</f>
        <v>34.652299999999997</v>
      </c>
      <c r="AE841" s="32">
        <f>_xlfn.XLOOKUP(Master1[[#This Row],[cu_id]],Revenue_Analysis[cuid],Revenue_Analysis[Q3 Low Deviation], 0)</f>
        <v>34.508699999999997</v>
      </c>
      <c r="AF841" s="32">
        <f>_xlfn.XLOOKUP(Master1[[#This Row],[cu_id]],Revenue_Analysis[cuid],Revenue_Analysis[Q3 High Deviation], 0)</f>
        <v>35.214100000000002</v>
      </c>
      <c r="AG841" s="32">
        <f>_xlfn.XLOOKUP(Master1[[#This Row],[cu_id]],Revenue_Analysis[cuid],Revenue_Analysis[Q4 Low Deviation], 0)</f>
        <v>28.16</v>
      </c>
      <c r="AH841" s="32">
        <f>_xlfn.XLOOKUP(Master1[[#This Row],[cu_id]],Revenue_Analysis[cuid],Revenue_Analysis[Q4 High Deviation], 0)</f>
        <v>28.16</v>
      </c>
      <c r="AI841" s="32">
        <f>_xlfn.XLOOKUP(Master1[[#This Row],[cu_id]],Revenue_Analysis[cuid],Revenue_Analysis[Q1 Average], 0)</f>
        <v>28.802900000000001</v>
      </c>
      <c r="AJ841" s="32">
        <f>_xlfn.XLOOKUP(Master1[[#This Row],[cu_id]],Revenue_Analysis[cuid],Revenue_Analysis[Q2 Average], 0)</f>
        <v>33.616700000000002</v>
      </c>
      <c r="AK841" s="32">
        <f>_xlfn.XLOOKUP(Master1[[#This Row],[cu_id]],Revenue_Analysis[cuid],Revenue_Analysis[Q3 Average], 0)</f>
        <v>34.861400000000003</v>
      </c>
      <c r="AL841" s="32">
        <f>_xlfn.XLOOKUP(Master1[[#This Row],[cu_id]],Revenue_Analysis[cuid],Revenue_Analysis[Q4 Average], 0)</f>
        <v>28.16</v>
      </c>
      <c r="AM841" s="34">
        <v>0.375</v>
      </c>
      <c r="AN841" s="35">
        <v>0.5</v>
      </c>
      <c r="AO841" s="35" t="s">
        <v>4592</v>
      </c>
      <c r="AP841" s="35" t="s">
        <v>4592</v>
      </c>
      <c r="AQ841" s="20" t="s">
        <v>0</v>
      </c>
      <c r="AR841" s="20"/>
      <c r="AS841" s="14">
        <f>IFERROR(_xlfn.XLOOKUP(Master1[[#This Row],[cu_id]],StopTimes[cu_ID],StopTimes[Average Stop Time]), 0)</f>
        <v>2.2166666666666668</v>
      </c>
      <c r="AT841" s="14">
        <f>IF(Master1[[#This Row],[RSP StopTime Override]] &lt;&gt; "",Master1[[#This Row],[RSP StopTime Override]],IF(Master1[[#This Row],[Avg Stop Time Helper]] &lt;&gt; 0, Master1[[#This Row],[Avg Stop Time Helper]],Average_Stop_Time))</f>
        <v>2.2166666666666668</v>
      </c>
      <c r="AU841" s="13"/>
    </row>
    <row r="842" spans="1:47" x14ac:dyDescent="0.3">
      <c r="A842" s="18" t="s">
        <v>3356</v>
      </c>
      <c r="B842" s="20">
        <v>56</v>
      </c>
      <c r="C842" s="20" t="s">
        <v>12</v>
      </c>
      <c r="D842" s="19">
        <v>99100</v>
      </c>
      <c r="E842" s="19" t="s">
        <v>68</v>
      </c>
      <c r="F842" s="19" t="s">
        <v>6881</v>
      </c>
      <c r="G842" s="19" t="s">
        <v>6882</v>
      </c>
      <c r="H842" s="19" t="s">
        <v>5</v>
      </c>
      <c r="I842" s="19" t="s">
        <v>5769</v>
      </c>
      <c r="J842" s="19" t="s">
        <v>4</v>
      </c>
      <c r="K842" s="19" t="s">
        <v>5770</v>
      </c>
      <c r="L842" s="21" t="s">
        <v>19</v>
      </c>
      <c r="M842" s="20" t="s">
        <v>18</v>
      </c>
      <c r="N842" s="20" t="s">
        <v>2</v>
      </c>
      <c r="O842" s="20">
        <v>105</v>
      </c>
      <c r="P842" s="20">
        <v>0</v>
      </c>
      <c r="Q842" s="20">
        <v>105</v>
      </c>
      <c r="R842" s="20">
        <v>0</v>
      </c>
      <c r="S842" s="20">
        <v>0</v>
      </c>
      <c r="T842" s="20">
        <v>0</v>
      </c>
      <c r="U842" s="20">
        <v>24</v>
      </c>
      <c r="V842" s="30"/>
      <c r="W842" s="30"/>
      <c r="X842" s="33">
        <f>IFERROR(1 -(Master1[[#This Row],[Avg Garment Scans per Delivery]]/Master1[[#This Row],[Garment Inventory]]), 0)</f>
        <v>0</v>
      </c>
      <c r="Y842" s="30"/>
      <c r="Z842" s="30"/>
      <c r="AA842" s="32">
        <f>_xlfn.XLOOKUP(Master1[[#This Row],[cu_id]], Revenue_Analysis[cuid], Revenue_Analysis[Q1 Low Deviation], 0)</f>
        <v>23.1722</v>
      </c>
      <c r="AB842" s="32">
        <f>_xlfn.XLOOKUP(Master1[[#This Row],[cu_id]],Revenue_Analysis[cuid],Revenue_Analysis[Q1 High Deviation], 0)</f>
        <v>26.3444</v>
      </c>
      <c r="AC842" s="32">
        <f>_xlfn.XLOOKUP(Master1[[#This Row],[cu_id]],Revenue_Analysis[cuid],Revenue_Analysis[Q2 Low Deviation], 0)</f>
        <v>28.9711</v>
      </c>
      <c r="AD842" s="32">
        <f>_xlfn.XLOOKUP(Master1[[#This Row],[cu_id]],Revenue_Analysis[cuid],Revenue_Analysis[Q2 High Deviation], 0)</f>
        <v>31.042300000000001</v>
      </c>
      <c r="AE842" s="32">
        <f>_xlfn.XLOOKUP(Master1[[#This Row],[cu_id]],Revenue_Analysis[cuid],Revenue_Analysis[Q3 Low Deviation], 0)</f>
        <v>30.898700000000002</v>
      </c>
      <c r="AF842" s="32">
        <f>_xlfn.XLOOKUP(Master1[[#This Row],[cu_id]],Revenue_Analysis[cuid],Revenue_Analysis[Q3 High Deviation], 0)</f>
        <v>31.604099999999999</v>
      </c>
      <c r="AG842" s="32">
        <f>_xlfn.XLOOKUP(Master1[[#This Row],[cu_id]],Revenue_Analysis[cuid],Revenue_Analysis[Q4 Low Deviation], 0)</f>
        <v>24.81</v>
      </c>
      <c r="AH842" s="32">
        <f>_xlfn.XLOOKUP(Master1[[#This Row],[cu_id]],Revenue_Analysis[cuid],Revenue_Analysis[Q4 High Deviation], 0)</f>
        <v>24.81</v>
      </c>
      <c r="AI842" s="32">
        <f>_xlfn.XLOOKUP(Master1[[#This Row],[cu_id]],Revenue_Analysis[cuid],Revenue_Analysis[Q1 Average], 0)</f>
        <v>24.758299999999998</v>
      </c>
      <c r="AJ842" s="32">
        <f>_xlfn.XLOOKUP(Master1[[#This Row],[cu_id]],Revenue_Analysis[cuid],Revenue_Analysis[Q2 Average], 0)</f>
        <v>30.006699999999999</v>
      </c>
      <c r="AK842" s="32">
        <f>_xlfn.XLOOKUP(Master1[[#This Row],[cu_id]],Revenue_Analysis[cuid],Revenue_Analysis[Q3 Average], 0)</f>
        <v>31.2514</v>
      </c>
      <c r="AL842" s="32">
        <f>_xlfn.XLOOKUP(Master1[[#This Row],[cu_id]],Revenue_Analysis[cuid],Revenue_Analysis[Q4 Average], 0)</f>
        <v>24.81</v>
      </c>
      <c r="AM842" s="34">
        <v>0.375</v>
      </c>
      <c r="AN842" s="35" t="s">
        <v>6875</v>
      </c>
      <c r="AO842" s="35" t="s">
        <v>4592</v>
      </c>
      <c r="AP842" s="35" t="s">
        <v>4592</v>
      </c>
      <c r="AQ842" s="20" t="s">
        <v>0</v>
      </c>
      <c r="AR842" s="20"/>
      <c r="AS842" s="14">
        <f>IFERROR(_xlfn.XLOOKUP(Master1[[#This Row],[cu_id]],StopTimes[cu_ID],StopTimes[Average Stop Time]), 0)</f>
        <v>1.9000000000000001</v>
      </c>
      <c r="AT842" s="14">
        <f>IF(Master1[[#This Row],[RSP StopTime Override]] &lt;&gt; "",Master1[[#This Row],[RSP StopTime Override]],IF(Master1[[#This Row],[Avg Stop Time Helper]] &lt;&gt; 0, Master1[[#This Row],[Avg Stop Time Helper]],Average_Stop_Time))</f>
        <v>1.9000000000000001</v>
      </c>
      <c r="AU842" s="13"/>
    </row>
    <row r="843" spans="1:47" x14ac:dyDescent="0.3">
      <c r="A843" s="18" t="s">
        <v>3357</v>
      </c>
      <c r="B843" s="20">
        <v>50</v>
      </c>
      <c r="C843" s="20" t="s">
        <v>12</v>
      </c>
      <c r="D843" s="19">
        <v>99100</v>
      </c>
      <c r="E843" s="19" t="s">
        <v>94</v>
      </c>
      <c r="F843" s="19" t="s">
        <v>5879</v>
      </c>
      <c r="G843" s="19" t="s">
        <v>5880</v>
      </c>
      <c r="H843" s="19" t="s">
        <v>5</v>
      </c>
      <c r="I843" s="19" t="s">
        <v>4977</v>
      </c>
      <c r="J843" s="19" t="s">
        <v>4</v>
      </c>
      <c r="K843" s="19" t="s">
        <v>4651</v>
      </c>
      <c r="L843" s="21" t="s">
        <v>19</v>
      </c>
      <c r="M843" s="20" t="s">
        <v>18</v>
      </c>
      <c r="N843" s="20" t="s">
        <v>2</v>
      </c>
      <c r="O843" s="20">
        <v>90</v>
      </c>
      <c r="P843" s="20">
        <v>0</v>
      </c>
      <c r="Q843" s="20">
        <v>90</v>
      </c>
      <c r="R843" s="20">
        <v>0</v>
      </c>
      <c r="S843" s="20">
        <v>0</v>
      </c>
      <c r="T843" s="20">
        <v>0</v>
      </c>
      <c r="U843" s="20">
        <v>25</v>
      </c>
      <c r="V843" s="30"/>
      <c r="W843" s="30"/>
      <c r="X843" s="33">
        <f>IFERROR(1 -(Master1[[#This Row],[Avg Garment Scans per Delivery]]/Master1[[#This Row],[Garment Inventory]]), 0)</f>
        <v>0</v>
      </c>
      <c r="Y843" s="30"/>
      <c r="Z843" s="30"/>
      <c r="AA843" s="32">
        <f>_xlfn.XLOOKUP(Master1[[#This Row],[cu_id]], Revenue_Analysis[cuid], Revenue_Analysis[Q1 Low Deviation], 0)</f>
        <v>21.86</v>
      </c>
      <c r="AB843" s="32">
        <f>_xlfn.XLOOKUP(Master1[[#This Row],[cu_id]],Revenue_Analysis[cuid],Revenue_Analysis[Q1 High Deviation], 0)</f>
        <v>25.986599999999999</v>
      </c>
      <c r="AC843" s="32">
        <f>_xlfn.XLOOKUP(Master1[[#This Row],[cu_id]],Revenue_Analysis[cuid],Revenue_Analysis[Q2 Low Deviation], 0)</f>
        <v>26.04</v>
      </c>
      <c r="AD843" s="32">
        <f>_xlfn.XLOOKUP(Master1[[#This Row],[cu_id]],Revenue_Analysis[cuid],Revenue_Analysis[Q2 High Deviation], 0)</f>
        <v>29.013400000000001</v>
      </c>
      <c r="AE843" s="32">
        <f>_xlfn.XLOOKUP(Master1[[#This Row],[cu_id]],Revenue_Analysis[cuid],Revenue_Analysis[Q3 Low Deviation], 0)</f>
        <v>27.569199999999999</v>
      </c>
      <c r="AF843" s="32">
        <f>_xlfn.XLOOKUP(Master1[[#This Row],[cu_id]],Revenue_Analysis[cuid],Revenue_Analysis[Q3 High Deviation], 0)</f>
        <v>30.988</v>
      </c>
      <c r="AG843" s="32">
        <f>_xlfn.XLOOKUP(Master1[[#This Row],[cu_id]],Revenue_Analysis[cuid],Revenue_Analysis[Q4 Low Deviation], 0)</f>
        <v>21.4222</v>
      </c>
      <c r="AH843" s="32">
        <f>_xlfn.XLOOKUP(Master1[[#This Row],[cu_id]],Revenue_Analysis[cuid],Revenue_Analysis[Q4 High Deviation], 0)</f>
        <v>24.924399999999999</v>
      </c>
      <c r="AI843" s="32">
        <f>_xlfn.XLOOKUP(Master1[[#This Row],[cu_id]],Revenue_Analysis[cuid],Revenue_Analysis[Q1 Average], 0)</f>
        <v>23.923300000000001</v>
      </c>
      <c r="AJ843" s="32">
        <f>_xlfn.XLOOKUP(Master1[[#This Row],[cu_id]],Revenue_Analysis[cuid],Revenue_Analysis[Q2 Average], 0)</f>
        <v>27.526700000000002</v>
      </c>
      <c r="AK843" s="32">
        <f>_xlfn.XLOOKUP(Master1[[#This Row],[cu_id]],Revenue_Analysis[cuid],Revenue_Analysis[Q3 Average], 0)</f>
        <v>29.278600000000001</v>
      </c>
      <c r="AL843" s="32">
        <f>_xlfn.XLOOKUP(Master1[[#This Row],[cu_id]],Revenue_Analysis[cuid],Revenue_Analysis[Q4 Average], 0)</f>
        <v>23.173300000000001</v>
      </c>
      <c r="AM843" s="34">
        <v>0.375</v>
      </c>
      <c r="AN843" s="35">
        <v>0.625</v>
      </c>
      <c r="AO843" s="35" t="s">
        <v>4592</v>
      </c>
      <c r="AP843" s="35" t="s">
        <v>4592</v>
      </c>
      <c r="AQ843" s="20" t="s">
        <v>0</v>
      </c>
      <c r="AR843" s="20"/>
      <c r="AS843" s="14">
        <f>IFERROR(_xlfn.XLOOKUP(Master1[[#This Row],[cu_id]],StopTimes[cu_ID],StopTimes[Average Stop Time]), 0)</f>
        <v>2.6722222233333333</v>
      </c>
      <c r="AT843" s="14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843" s="13">
        <v>3</v>
      </c>
    </row>
    <row r="844" spans="1:47" x14ac:dyDescent="0.3">
      <c r="A844" s="18" t="s">
        <v>3358</v>
      </c>
      <c r="B844" s="20">
        <v>6</v>
      </c>
      <c r="C844" s="20" t="s">
        <v>14</v>
      </c>
      <c r="D844" s="19">
        <v>99100</v>
      </c>
      <c r="E844" s="19" t="s">
        <v>67</v>
      </c>
      <c r="F844" s="19" t="s">
        <v>4861</v>
      </c>
      <c r="G844" s="19" t="s">
        <v>4862</v>
      </c>
      <c r="H844" s="19" t="s">
        <v>5</v>
      </c>
      <c r="I844" s="19" t="s">
        <v>4595</v>
      </c>
      <c r="J844" s="19" t="s">
        <v>4</v>
      </c>
      <c r="K844" s="19" t="s">
        <v>4611</v>
      </c>
      <c r="L844" s="21" t="s">
        <v>19</v>
      </c>
      <c r="M844" s="20" t="s">
        <v>18</v>
      </c>
      <c r="N844" s="20" t="s">
        <v>2</v>
      </c>
      <c r="O844" s="20">
        <v>40</v>
      </c>
      <c r="P844" s="20">
        <v>0</v>
      </c>
      <c r="Q844" s="20">
        <v>0</v>
      </c>
      <c r="R844" s="20">
        <v>0</v>
      </c>
      <c r="S844" s="20">
        <v>40</v>
      </c>
      <c r="T844" s="20">
        <v>0</v>
      </c>
      <c r="U844" s="20">
        <v>26</v>
      </c>
      <c r="V844" s="30"/>
      <c r="W844" s="30"/>
      <c r="X844" s="33">
        <f>IFERROR(1 -(Master1[[#This Row],[Avg Garment Scans per Delivery]]/Master1[[#This Row],[Garment Inventory]]), 0)</f>
        <v>0</v>
      </c>
      <c r="Y844" s="30"/>
      <c r="Z844" s="30"/>
      <c r="AA844" s="32">
        <f>_xlfn.XLOOKUP(Master1[[#This Row],[cu_id]], Revenue_Analysis[cuid], Revenue_Analysis[Q1 Low Deviation], 0)</f>
        <v>30.38</v>
      </c>
      <c r="AB844" s="32">
        <f>_xlfn.XLOOKUP(Master1[[#This Row],[cu_id]],Revenue_Analysis[cuid],Revenue_Analysis[Q1 High Deviation], 0)</f>
        <v>31.63</v>
      </c>
      <c r="AC844" s="32">
        <f>_xlfn.XLOOKUP(Master1[[#This Row],[cu_id]],Revenue_Analysis[cuid],Revenue_Analysis[Q2 Low Deviation], 0)</f>
        <v>35.240400000000001</v>
      </c>
      <c r="AD844" s="32">
        <f>_xlfn.XLOOKUP(Master1[[#This Row],[cu_id]],Revenue_Analysis[cuid],Revenue_Analysis[Q2 High Deviation], 0)</f>
        <v>36.7316</v>
      </c>
      <c r="AE844" s="32">
        <f>_xlfn.XLOOKUP(Master1[[#This Row],[cu_id]],Revenue_Analysis[cuid],Revenue_Analysis[Q3 Low Deviation], 0)</f>
        <v>37.072400000000002</v>
      </c>
      <c r="AF844" s="32">
        <f>_xlfn.XLOOKUP(Master1[[#This Row],[cu_id]],Revenue_Analysis[cuid],Revenue_Analysis[Q3 High Deviation], 0)</f>
        <v>37.763599999999997</v>
      </c>
      <c r="AG844" s="32">
        <f>_xlfn.XLOOKUP(Master1[[#This Row],[cu_id]],Revenue_Analysis[cuid],Revenue_Analysis[Q4 Low Deviation], 0)</f>
        <v>30.63</v>
      </c>
      <c r="AH844" s="32">
        <f>_xlfn.XLOOKUP(Master1[[#This Row],[cu_id]],Revenue_Analysis[cuid],Revenue_Analysis[Q4 High Deviation], 0)</f>
        <v>30.63</v>
      </c>
      <c r="AI844" s="32">
        <f>_xlfn.XLOOKUP(Master1[[#This Row],[cu_id]],Revenue_Analysis[cuid],Revenue_Analysis[Q1 Average], 0)</f>
        <v>31.004999999999999</v>
      </c>
      <c r="AJ844" s="32">
        <f>_xlfn.XLOOKUP(Master1[[#This Row],[cu_id]],Revenue_Analysis[cuid],Revenue_Analysis[Q2 Average], 0)</f>
        <v>35.985999999999997</v>
      </c>
      <c r="AK844" s="32">
        <f>_xlfn.XLOOKUP(Master1[[#This Row],[cu_id]],Revenue_Analysis[cuid],Revenue_Analysis[Q3 Average], 0)</f>
        <v>37.417999999999999</v>
      </c>
      <c r="AL844" s="32">
        <f>_xlfn.XLOOKUP(Master1[[#This Row],[cu_id]],Revenue_Analysis[cuid],Revenue_Analysis[Q4 Average], 0)</f>
        <v>30.63</v>
      </c>
      <c r="AM844" s="34">
        <v>0.375</v>
      </c>
      <c r="AN844" s="35">
        <v>0.70833333333333337</v>
      </c>
      <c r="AO844" s="35" t="s">
        <v>4592</v>
      </c>
      <c r="AP844" s="35" t="s">
        <v>4592</v>
      </c>
      <c r="AQ844" s="20" t="s">
        <v>0</v>
      </c>
      <c r="AR844" s="20"/>
      <c r="AS844" s="14">
        <f>IFERROR(_xlfn.XLOOKUP(Master1[[#This Row],[cu_id]],StopTimes[cu_ID],StopTimes[Average Stop Time]), 0)</f>
        <v>3.1125000000000003</v>
      </c>
      <c r="AT844" s="14">
        <f>IF(Master1[[#This Row],[RSP StopTime Override]] &lt;&gt; "",Master1[[#This Row],[RSP StopTime Override]],IF(Master1[[#This Row],[Avg Stop Time Helper]] &lt;&gt; 0, Master1[[#This Row],[Avg Stop Time Helper]],Average_Stop_Time))</f>
        <v>3.1125000000000003</v>
      </c>
      <c r="AU844" s="13"/>
    </row>
    <row r="845" spans="1:47" x14ac:dyDescent="0.3">
      <c r="A845" s="18" t="s">
        <v>3359</v>
      </c>
      <c r="B845" s="20">
        <v>6</v>
      </c>
      <c r="C845" s="20" t="s">
        <v>7</v>
      </c>
      <c r="D845" s="19">
        <v>99100</v>
      </c>
      <c r="E845" s="19" t="s">
        <v>47</v>
      </c>
      <c r="F845" s="19" t="s">
        <v>4934</v>
      </c>
      <c r="G845" s="19" t="s">
        <v>4935</v>
      </c>
      <c r="H845" s="19" t="s">
        <v>5</v>
      </c>
      <c r="I845" s="19" t="s">
        <v>4595</v>
      </c>
      <c r="J845" s="19" t="s">
        <v>4</v>
      </c>
      <c r="K845" s="19" t="s">
        <v>4591</v>
      </c>
      <c r="L845" s="21" t="s">
        <v>19</v>
      </c>
      <c r="M845" s="20" t="s">
        <v>18</v>
      </c>
      <c r="N845" s="20" t="s">
        <v>2</v>
      </c>
      <c r="O845" s="20">
        <v>85</v>
      </c>
      <c r="P845" s="20">
        <v>0</v>
      </c>
      <c r="Q845" s="20">
        <v>0</v>
      </c>
      <c r="R845" s="20">
        <v>0</v>
      </c>
      <c r="S845" s="20">
        <v>0</v>
      </c>
      <c r="T845" s="20">
        <v>85</v>
      </c>
      <c r="U845" s="20">
        <v>25</v>
      </c>
      <c r="V845" s="30"/>
      <c r="W845" s="30"/>
      <c r="X845" s="33">
        <f>IFERROR(1 -(Master1[[#This Row],[Avg Garment Scans per Delivery]]/Master1[[#This Row],[Garment Inventory]]), 0)</f>
        <v>0</v>
      </c>
      <c r="Y845" s="30"/>
      <c r="Z845" s="30"/>
      <c r="AA845" s="32">
        <f>_xlfn.XLOOKUP(Master1[[#This Row],[cu_id]], Revenue_Analysis[cuid], Revenue_Analysis[Q1 Low Deviation], 0)</f>
        <v>28.41</v>
      </c>
      <c r="AB845" s="32">
        <f>_xlfn.XLOOKUP(Master1[[#This Row],[cu_id]],Revenue_Analysis[cuid],Revenue_Analysis[Q1 High Deviation], 0)</f>
        <v>29.66</v>
      </c>
      <c r="AC845" s="32">
        <f>_xlfn.XLOOKUP(Master1[[#This Row],[cu_id]],Revenue_Analysis[cuid],Revenue_Analysis[Q2 Low Deviation], 0)</f>
        <v>33.104700000000001</v>
      </c>
      <c r="AD845" s="32">
        <f>_xlfn.XLOOKUP(Master1[[#This Row],[cu_id]],Revenue_Analysis[cuid],Revenue_Analysis[Q2 High Deviation], 0)</f>
        <v>35.006700000000002</v>
      </c>
      <c r="AE845" s="32">
        <f>_xlfn.XLOOKUP(Master1[[#This Row],[cu_id]],Revenue_Analysis[cuid],Revenue_Analysis[Q3 Low Deviation], 0)</f>
        <v>34.9559</v>
      </c>
      <c r="AF845" s="32">
        <f>_xlfn.XLOOKUP(Master1[[#This Row],[cu_id]],Revenue_Analysis[cuid],Revenue_Analysis[Q3 High Deviation], 0)</f>
        <v>35.661299999999997</v>
      </c>
      <c r="AG845" s="32">
        <f>_xlfn.XLOOKUP(Master1[[#This Row],[cu_id]],Revenue_Analysis[cuid],Revenue_Analysis[Q4 Low Deviation], 0)</f>
        <v>28.66</v>
      </c>
      <c r="AH845" s="32">
        <f>_xlfn.XLOOKUP(Master1[[#This Row],[cu_id]],Revenue_Analysis[cuid],Revenue_Analysis[Q4 High Deviation], 0)</f>
        <v>28.66</v>
      </c>
      <c r="AI845" s="32">
        <f>_xlfn.XLOOKUP(Master1[[#This Row],[cu_id]],Revenue_Analysis[cuid],Revenue_Analysis[Q1 Average], 0)</f>
        <v>29.035</v>
      </c>
      <c r="AJ845" s="32">
        <f>_xlfn.XLOOKUP(Master1[[#This Row],[cu_id]],Revenue_Analysis[cuid],Revenue_Analysis[Q2 Average], 0)</f>
        <v>34.055700000000002</v>
      </c>
      <c r="AK845" s="32">
        <f>_xlfn.XLOOKUP(Master1[[#This Row],[cu_id]],Revenue_Analysis[cuid],Revenue_Analysis[Q3 Average], 0)</f>
        <v>35.308599999999998</v>
      </c>
      <c r="AL845" s="32">
        <f>_xlfn.XLOOKUP(Master1[[#This Row],[cu_id]],Revenue_Analysis[cuid],Revenue_Analysis[Q4 Average], 0)</f>
        <v>28.66</v>
      </c>
      <c r="AM845" s="34">
        <v>0.375</v>
      </c>
      <c r="AN845" s="35">
        <v>0.70833333333333337</v>
      </c>
      <c r="AO845" s="35" t="s">
        <v>4592</v>
      </c>
      <c r="AP845" s="35" t="s">
        <v>4592</v>
      </c>
      <c r="AQ845" s="20" t="s">
        <v>0</v>
      </c>
      <c r="AR845" s="20"/>
      <c r="AS845" s="14">
        <f>IFERROR(_xlfn.XLOOKUP(Master1[[#This Row],[cu_id]],StopTimes[cu_ID],StopTimes[Average Stop Time]), 0)</f>
        <v>4.0458333333333334</v>
      </c>
      <c r="AT845" s="14">
        <f>IF(Master1[[#This Row],[RSP StopTime Override]] &lt;&gt; "",Master1[[#This Row],[RSP StopTime Override]],IF(Master1[[#This Row],[Avg Stop Time Helper]] &lt;&gt; 0, Master1[[#This Row],[Avg Stop Time Helper]],Average_Stop_Time))</f>
        <v>4.0458333333333334</v>
      </c>
      <c r="AU845" s="13"/>
    </row>
    <row r="846" spans="1:47" x14ac:dyDescent="0.3">
      <c r="A846" s="39" t="s">
        <v>6565</v>
      </c>
      <c r="B846" s="21">
        <v>50</v>
      </c>
      <c r="C846" s="21" t="s">
        <v>14</v>
      </c>
      <c r="D846" s="19">
        <v>99161</v>
      </c>
      <c r="E846" s="19" t="s">
        <v>104</v>
      </c>
      <c r="F846" s="19" t="s">
        <v>6566</v>
      </c>
      <c r="G846" s="19" t="s">
        <v>6103</v>
      </c>
      <c r="H846" s="19" t="s">
        <v>5</v>
      </c>
      <c r="I846" s="19" t="s">
        <v>6028</v>
      </c>
      <c r="J846" s="19" t="s">
        <v>4</v>
      </c>
      <c r="K846" s="19" t="s">
        <v>6029</v>
      </c>
      <c r="L846" s="21" t="s">
        <v>16</v>
      </c>
      <c r="M846" s="19" t="s">
        <v>3</v>
      </c>
      <c r="N846" s="19" t="s">
        <v>2</v>
      </c>
      <c r="O846" s="19">
        <v>20</v>
      </c>
      <c r="P846" s="19">
        <v>0</v>
      </c>
      <c r="Q846" s="19">
        <v>0</v>
      </c>
      <c r="R846" s="19">
        <v>0</v>
      </c>
      <c r="S846" s="19">
        <v>20</v>
      </c>
      <c r="T846" s="19">
        <v>0</v>
      </c>
      <c r="U846" s="19"/>
      <c r="V846" s="19"/>
      <c r="W846" s="19"/>
      <c r="X846" s="33">
        <f>IFERROR(1 -(Master1[[#This Row],[Avg Garment Scans per Delivery]]/Master1[[#This Row],[Garment Inventory]]), 0)</f>
        <v>0</v>
      </c>
      <c r="Y846" s="19"/>
      <c r="Z846" s="19"/>
      <c r="AA846" s="32">
        <f>_xlfn.XLOOKUP(Master1[[#This Row],[cu_id]], Revenue_Analysis[cuid], Revenue_Analysis[Q1 Low Deviation], 0)</f>
        <v>0</v>
      </c>
      <c r="AB846" s="32">
        <f>_xlfn.XLOOKUP(Master1[[#This Row],[cu_id]],Revenue_Analysis[cuid],Revenue_Analysis[Q1 High Deviation], 0)</f>
        <v>0</v>
      </c>
      <c r="AC846" s="32">
        <f>_xlfn.XLOOKUP(Master1[[#This Row],[cu_id]],Revenue_Analysis[cuid],Revenue_Analysis[Q2 Low Deviation], 0)</f>
        <v>0</v>
      </c>
      <c r="AD846" s="32">
        <f>_xlfn.XLOOKUP(Master1[[#This Row],[cu_id]],Revenue_Analysis[cuid],Revenue_Analysis[Q2 High Deviation], 0)</f>
        <v>0</v>
      </c>
      <c r="AE846" s="32">
        <f>_xlfn.XLOOKUP(Master1[[#This Row],[cu_id]],Revenue_Analysis[cuid],Revenue_Analysis[Q3 Low Deviation], 0)</f>
        <v>0</v>
      </c>
      <c r="AF846" s="32">
        <f>_xlfn.XLOOKUP(Master1[[#This Row],[cu_id]],Revenue_Analysis[cuid],Revenue_Analysis[Q3 High Deviation], 0)</f>
        <v>0</v>
      </c>
      <c r="AG846" s="32">
        <f>_xlfn.XLOOKUP(Master1[[#This Row],[cu_id]],Revenue_Analysis[cuid],Revenue_Analysis[Q4 Low Deviation], 0)</f>
        <v>0</v>
      </c>
      <c r="AH846" s="32">
        <f>_xlfn.XLOOKUP(Master1[[#This Row],[cu_id]],Revenue_Analysis[cuid],Revenue_Analysis[Q4 High Deviation], 0)</f>
        <v>0</v>
      </c>
      <c r="AI846" s="32">
        <f>_xlfn.XLOOKUP(Master1[[#This Row],[cu_id]],Revenue_Analysis[cuid],Revenue_Analysis[Q1 Average], 0)</f>
        <v>0</v>
      </c>
      <c r="AJ846" s="32">
        <f>_xlfn.XLOOKUP(Master1[[#This Row],[cu_id]],Revenue_Analysis[cuid],Revenue_Analysis[Q2 Average], 0)</f>
        <v>0</v>
      </c>
      <c r="AK846" s="32">
        <f>_xlfn.XLOOKUP(Master1[[#This Row],[cu_id]],Revenue_Analysis[cuid],Revenue_Analysis[Q3 Average], 0)</f>
        <v>0</v>
      </c>
      <c r="AL846" s="32">
        <f>_xlfn.XLOOKUP(Master1[[#This Row],[cu_id]],Revenue_Analysis[cuid],Revenue_Analysis[Q4 Average], 0)</f>
        <v>0</v>
      </c>
      <c r="AM846" s="40" t="s">
        <v>1</v>
      </c>
      <c r="AN846" s="40" t="s">
        <v>1</v>
      </c>
      <c r="AO846" s="40" t="s">
        <v>4592</v>
      </c>
      <c r="AP846" s="40" t="s">
        <v>4592</v>
      </c>
      <c r="AQ846" s="21" t="s">
        <v>0</v>
      </c>
      <c r="AR846" s="21"/>
      <c r="AS846" s="14">
        <f>IFERROR(_xlfn.XLOOKUP(Master1[[#This Row],[cu_id]],StopTimes[cu_ID],StopTimes[Average Stop Time]), 0)</f>
        <v>0</v>
      </c>
      <c r="AT846" s="14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846" s="13">
        <v>5</v>
      </c>
    </row>
    <row r="847" spans="1:47" x14ac:dyDescent="0.3">
      <c r="A847" s="39" t="s">
        <v>5271</v>
      </c>
      <c r="B847" s="21">
        <v>56</v>
      </c>
      <c r="C847" s="21" t="s">
        <v>7</v>
      </c>
      <c r="D847" s="19">
        <v>99161</v>
      </c>
      <c r="E847" s="19" t="s">
        <v>5272</v>
      </c>
      <c r="F847" s="19" t="s">
        <v>5273</v>
      </c>
      <c r="G847" s="19" t="s">
        <v>5274</v>
      </c>
      <c r="H847" s="19" t="s">
        <v>5</v>
      </c>
      <c r="I847" s="19" t="s">
        <v>5275</v>
      </c>
      <c r="J847" s="19" t="s">
        <v>4</v>
      </c>
      <c r="K847" s="19" t="s">
        <v>5276</v>
      </c>
      <c r="L847" s="21" t="s">
        <v>16</v>
      </c>
      <c r="M847" s="19" t="s">
        <v>3</v>
      </c>
      <c r="N847" s="19" t="s">
        <v>2</v>
      </c>
      <c r="O847" s="19">
        <v>1</v>
      </c>
      <c r="P847" s="19">
        <v>0</v>
      </c>
      <c r="Q847" s="19">
        <v>0</v>
      </c>
      <c r="R847" s="19">
        <v>0</v>
      </c>
      <c r="S847" s="19">
        <v>0</v>
      </c>
      <c r="T847" s="19">
        <v>1</v>
      </c>
      <c r="U847" s="19"/>
      <c r="V847" s="19"/>
      <c r="W847" s="19"/>
      <c r="X847" s="33">
        <f>IFERROR(1 -(Master1[[#This Row],[Avg Garment Scans per Delivery]]/Master1[[#This Row],[Garment Inventory]]), 0)</f>
        <v>0</v>
      </c>
      <c r="Y847" s="19"/>
      <c r="Z847" s="19"/>
      <c r="AA847" s="32">
        <f>_xlfn.XLOOKUP(Master1[[#This Row],[cu_id]], Revenue_Analysis[cuid], Revenue_Analysis[Q1 Low Deviation], 0)</f>
        <v>0</v>
      </c>
      <c r="AB847" s="32">
        <f>_xlfn.XLOOKUP(Master1[[#This Row],[cu_id]],Revenue_Analysis[cuid],Revenue_Analysis[Q1 High Deviation], 0)</f>
        <v>0</v>
      </c>
      <c r="AC847" s="32">
        <f>_xlfn.XLOOKUP(Master1[[#This Row],[cu_id]],Revenue_Analysis[cuid],Revenue_Analysis[Q2 Low Deviation], 0)</f>
        <v>0</v>
      </c>
      <c r="AD847" s="32">
        <f>_xlfn.XLOOKUP(Master1[[#This Row],[cu_id]],Revenue_Analysis[cuid],Revenue_Analysis[Q2 High Deviation], 0)</f>
        <v>0</v>
      </c>
      <c r="AE847" s="32">
        <f>_xlfn.XLOOKUP(Master1[[#This Row],[cu_id]],Revenue_Analysis[cuid],Revenue_Analysis[Q3 Low Deviation], 0)</f>
        <v>0</v>
      </c>
      <c r="AF847" s="32">
        <f>_xlfn.XLOOKUP(Master1[[#This Row],[cu_id]],Revenue_Analysis[cuid],Revenue_Analysis[Q3 High Deviation], 0)</f>
        <v>0</v>
      </c>
      <c r="AG847" s="32">
        <f>_xlfn.XLOOKUP(Master1[[#This Row],[cu_id]],Revenue_Analysis[cuid],Revenue_Analysis[Q4 Low Deviation], 0)</f>
        <v>0</v>
      </c>
      <c r="AH847" s="32">
        <f>_xlfn.XLOOKUP(Master1[[#This Row],[cu_id]],Revenue_Analysis[cuid],Revenue_Analysis[Q4 High Deviation], 0)</f>
        <v>0</v>
      </c>
      <c r="AI847" s="32">
        <f>_xlfn.XLOOKUP(Master1[[#This Row],[cu_id]],Revenue_Analysis[cuid],Revenue_Analysis[Q1 Average], 0)</f>
        <v>0</v>
      </c>
      <c r="AJ847" s="32">
        <f>_xlfn.XLOOKUP(Master1[[#This Row],[cu_id]],Revenue_Analysis[cuid],Revenue_Analysis[Q2 Average], 0)</f>
        <v>0</v>
      </c>
      <c r="AK847" s="32">
        <f>_xlfn.XLOOKUP(Master1[[#This Row],[cu_id]],Revenue_Analysis[cuid],Revenue_Analysis[Q3 Average], 0)</f>
        <v>0</v>
      </c>
      <c r="AL847" s="32">
        <f>_xlfn.XLOOKUP(Master1[[#This Row],[cu_id]],Revenue_Analysis[cuid],Revenue_Analysis[Q4 Average], 0)</f>
        <v>0</v>
      </c>
      <c r="AM847" s="40">
        <v>0.29166666666666669</v>
      </c>
      <c r="AN847" s="35">
        <v>0.70833333333333337</v>
      </c>
      <c r="AO847" s="40" t="s">
        <v>4592</v>
      </c>
      <c r="AP847" s="40" t="s">
        <v>4592</v>
      </c>
      <c r="AQ847" s="21" t="s">
        <v>0</v>
      </c>
      <c r="AR847" s="21"/>
      <c r="AS847" s="14">
        <f>IFERROR(_xlfn.XLOOKUP(Master1[[#This Row],[cu_id]],StopTimes[cu_ID],StopTimes[Average Stop Time]), 0)</f>
        <v>0</v>
      </c>
      <c r="AT847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847" s="13"/>
    </row>
    <row r="848" spans="1:47" x14ac:dyDescent="0.3">
      <c r="A848" s="39" t="s">
        <v>6046</v>
      </c>
      <c r="B848" s="21">
        <v>51</v>
      </c>
      <c r="C848" s="21" t="s">
        <v>7</v>
      </c>
      <c r="D848" s="19">
        <v>99161</v>
      </c>
      <c r="E848" s="19" t="s">
        <v>5625</v>
      </c>
      <c r="F848" s="19" t="s">
        <v>6047</v>
      </c>
      <c r="G848" s="19" t="s">
        <v>6048</v>
      </c>
      <c r="H848" s="19" t="s">
        <v>5</v>
      </c>
      <c r="I848" s="19" t="s">
        <v>5934</v>
      </c>
      <c r="J848" s="19" t="s">
        <v>4</v>
      </c>
      <c r="K848" s="19" t="s">
        <v>5024</v>
      </c>
      <c r="L848" s="21" t="s">
        <v>16</v>
      </c>
      <c r="M848" s="19" t="s">
        <v>3</v>
      </c>
      <c r="N848" s="19" t="s">
        <v>2</v>
      </c>
      <c r="O848" s="19">
        <v>1</v>
      </c>
      <c r="P848" s="19">
        <v>0</v>
      </c>
      <c r="Q848" s="19">
        <v>0</v>
      </c>
      <c r="R848" s="19">
        <v>0</v>
      </c>
      <c r="S848" s="19">
        <v>0</v>
      </c>
      <c r="T848" s="19">
        <v>1</v>
      </c>
      <c r="U848" s="19"/>
      <c r="V848" s="19"/>
      <c r="W848" s="19"/>
      <c r="X848" s="33">
        <f>IFERROR(1 -(Master1[[#This Row],[Avg Garment Scans per Delivery]]/Master1[[#This Row],[Garment Inventory]]), 0)</f>
        <v>0</v>
      </c>
      <c r="Y848" s="19"/>
      <c r="Z848" s="19"/>
      <c r="AA848" s="32">
        <f>_xlfn.XLOOKUP(Master1[[#This Row],[cu_id]], Revenue_Analysis[cuid], Revenue_Analysis[Q1 Low Deviation], 0)</f>
        <v>0</v>
      </c>
      <c r="AB848" s="32">
        <f>_xlfn.XLOOKUP(Master1[[#This Row],[cu_id]],Revenue_Analysis[cuid],Revenue_Analysis[Q1 High Deviation], 0)</f>
        <v>0</v>
      </c>
      <c r="AC848" s="32">
        <f>_xlfn.XLOOKUP(Master1[[#This Row],[cu_id]],Revenue_Analysis[cuid],Revenue_Analysis[Q2 Low Deviation], 0)</f>
        <v>0</v>
      </c>
      <c r="AD848" s="32">
        <f>_xlfn.XLOOKUP(Master1[[#This Row],[cu_id]],Revenue_Analysis[cuid],Revenue_Analysis[Q2 High Deviation], 0)</f>
        <v>0</v>
      </c>
      <c r="AE848" s="32">
        <f>_xlfn.XLOOKUP(Master1[[#This Row],[cu_id]],Revenue_Analysis[cuid],Revenue_Analysis[Q3 Low Deviation], 0)</f>
        <v>0</v>
      </c>
      <c r="AF848" s="32">
        <f>_xlfn.XLOOKUP(Master1[[#This Row],[cu_id]],Revenue_Analysis[cuid],Revenue_Analysis[Q3 High Deviation], 0)</f>
        <v>0</v>
      </c>
      <c r="AG848" s="32">
        <f>_xlfn.XLOOKUP(Master1[[#This Row],[cu_id]],Revenue_Analysis[cuid],Revenue_Analysis[Q4 Low Deviation], 0)</f>
        <v>0</v>
      </c>
      <c r="AH848" s="32">
        <f>_xlfn.XLOOKUP(Master1[[#This Row],[cu_id]],Revenue_Analysis[cuid],Revenue_Analysis[Q4 High Deviation], 0)</f>
        <v>0</v>
      </c>
      <c r="AI848" s="32">
        <f>_xlfn.XLOOKUP(Master1[[#This Row],[cu_id]],Revenue_Analysis[cuid],Revenue_Analysis[Q1 Average], 0)</f>
        <v>0</v>
      </c>
      <c r="AJ848" s="32">
        <f>_xlfn.XLOOKUP(Master1[[#This Row],[cu_id]],Revenue_Analysis[cuid],Revenue_Analysis[Q2 Average], 0)</f>
        <v>0</v>
      </c>
      <c r="AK848" s="32">
        <f>_xlfn.XLOOKUP(Master1[[#This Row],[cu_id]],Revenue_Analysis[cuid],Revenue_Analysis[Q3 Average], 0)</f>
        <v>0</v>
      </c>
      <c r="AL848" s="32">
        <f>_xlfn.XLOOKUP(Master1[[#This Row],[cu_id]],Revenue_Analysis[cuid],Revenue_Analysis[Q4 Average], 0)</f>
        <v>0</v>
      </c>
      <c r="AM848" s="40" t="s">
        <v>1</v>
      </c>
      <c r="AN848" s="40" t="s">
        <v>1</v>
      </c>
      <c r="AO848" s="40" t="s">
        <v>4592</v>
      </c>
      <c r="AP848" s="40" t="s">
        <v>4592</v>
      </c>
      <c r="AQ848" s="21" t="s">
        <v>0</v>
      </c>
      <c r="AR848" s="21"/>
      <c r="AS848" s="14">
        <f>IFERROR(_xlfn.XLOOKUP(Master1[[#This Row],[cu_id]],StopTimes[cu_ID],StopTimes[Average Stop Time]), 0)</f>
        <v>0</v>
      </c>
      <c r="AT848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848" s="13"/>
    </row>
    <row r="849" spans="1:47" x14ac:dyDescent="0.3">
      <c r="A849" s="39" t="s">
        <v>6104</v>
      </c>
      <c r="B849" s="21">
        <v>6</v>
      </c>
      <c r="C849" s="21" t="s">
        <v>9</v>
      </c>
      <c r="D849" s="19">
        <v>99161</v>
      </c>
      <c r="E849" s="19" t="s">
        <v>6105</v>
      </c>
      <c r="F849" s="19" t="s">
        <v>6106</v>
      </c>
      <c r="G849" s="19" t="s">
        <v>6107</v>
      </c>
      <c r="H849" s="19" t="s">
        <v>5</v>
      </c>
      <c r="I849" s="19" t="s">
        <v>4595</v>
      </c>
      <c r="J849" s="19" t="s">
        <v>4</v>
      </c>
      <c r="K849" s="19" t="s">
        <v>4591</v>
      </c>
      <c r="L849" s="21" t="s">
        <v>16</v>
      </c>
      <c r="M849" s="19" t="s">
        <v>3</v>
      </c>
      <c r="N849" s="19" t="s">
        <v>2</v>
      </c>
      <c r="O849" s="19">
        <v>1</v>
      </c>
      <c r="P849" s="19">
        <v>1</v>
      </c>
      <c r="Q849" s="19">
        <v>0</v>
      </c>
      <c r="R849" s="19">
        <v>0</v>
      </c>
      <c r="S849" s="19">
        <v>0</v>
      </c>
      <c r="T849" s="19">
        <v>0</v>
      </c>
      <c r="U849" s="19"/>
      <c r="V849" s="19"/>
      <c r="W849" s="19"/>
      <c r="X849" s="33">
        <f>IFERROR(1 -(Master1[[#This Row],[Avg Garment Scans per Delivery]]/Master1[[#This Row],[Garment Inventory]]), 0)</f>
        <v>0</v>
      </c>
      <c r="Y849" s="19"/>
      <c r="Z849" s="19"/>
      <c r="AA849" s="32">
        <f>_xlfn.XLOOKUP(Master1[[#This Row],[cu_id]], Revenue_Analysis[cuid], Revenue_Analysis[Q1 Low Deviation], 0)</f>
        <v>0</v>
      </c>
      <c r="AB849" s="32">
        <f>_xlfn.XLOOKUP(Master1[[#This Row],[cu_id]],Revenue_Analysis[cuid],Revenue_Analysis[Q1 High Deviation], 0)</f>
        <v>0</v>
      </c>
      <c r="AC849" s="32">
        <f>_xlfn.XLOOKUP(Master1[[#This Row],[cu_id]],Revenue_Analysis[cuid],Revenue_Analysis[Q2 Low Deviation], 0)</f>
        <v>0</v>
      </c>
      <c r="AD849" s="32">
        <f>_xlfn.XLOOKUP(Master1[[#This Row],[cu_id]],Revenue_Analysis[cuid],Revenue_Analysis[Q2 High Deviation], 0)</f>
        <v>0</v>
      </c>
      <c r="AE849" s="32">
        <f>_xlfn.XLOOKUP(Master1[[#This Row],[cu_id]],Revenue_Analysis[cuid],Revenue_Analysis[Q3 Low Deviation], 0)</f>
        <v>0</v>
      </c>
      <c r="AF849" s="32">
        <f>_xlfn.XLOOKUP(Master1[[#This Row],[cu_id]],Revenue_Analysis[cuid],Revenue_Analysis[Q3 High Deviation], 0)</f>
        <v>0</v>
      </c>
      <c r="AG849" s="32">
        <f>_xlfn.XLOOKUP(Master1[[#This Row],[cu_id]],Revenue_Analysis[cuid],Revenue_Analysis[Q4 Low Deviation], 0)</f>
        <v>0</v>
      </c>
      <c r="AH849" s="32">
        <f>_xlfn.XLOOKUP(Master1[[#This Row],[cu_id]],Revenue_Analysis[cuid],Revenue_Analysis[Q4 High Deviation], 0)</f>
        <v>0</v>
      </c>
      <c r="AI849" s="32">
        <f>_xlfn.XLOOKUP(Master1[[#This Row],[cu_id]],Revenue_Analysis[cuid],Revenue_Analysis[Q1 Average], 0)</f>
        <v>0</v>
      </c>
      <c r="AJ849" s="32">
        <f>_xlfn.XLOOKUP(Master1[[#This Row],[cu_id]],Revenue_Analysis[cuid],Revenue_Analysis[Q2 Average], 0)</f>
        <v>0</v>
      </c>
      <c r="AK849" s="32">
        <f>_xlfn.XLOOKUP(Master1[[#This Row],[cu_id]],Revenue_Analysis[cuid],Revenue_Analysis[Q3 Average], 0)</f>
        <v>0</v>
      </c>
      <c r="AL849" s="32">
        <f>_xlfn.XLOOKUP(Master1[[#This Row],[cu_id]],Revenue_Analysis[cuid],Revenue_Analysis[Q4 Average], 0)</f>
        <v>0</v>
      </c>
      <c r="AM849" s="40">
        <v>0.25</v>
      </c>
      <c r="AN849" s="40">
        <v>0.5</v>
      </c>
      <c r="AO849" s="40" t="s">
        <v>4592</v>
      </c>
      <c r="AP849" s="40" t="s">
        <v>4592</v>
      </c>
      <c r="AQ849" s="21" t="s">
        <v>0</v>
      </c>
      <c r="AR849" s="21"/>
      <c r="AS849" s="14">
        <f>IFERROR(_xlfn.XLOOKUP(Master1[[#This Row],[cu_id]],StopTimes[cu_ID],StopTimes[Average Stop Time]), 0)</f>
        <v>0</v>
      </c>
      <c r="AT849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849" s="13"/>
    </row>
    <row r="850" spans="1:47" x14ac:dyDescent="0.3">
      <c r="A850" s="18" t="s">
        <v>3360</v>
      </c>
      <c r="B850" s="20">
        <v>47</v>
      </c>
      <c r="C850" s="20" t="s">
        <v>9</v>
      </c>
      <c r="D850" s="19">
        <v>99102</v>
      </c>
      <c r="E850" s="19" t="s">
        <v>13</v>
      </c>
      <c r="F850" s="19" t="s">
        <v>5313</v>
      </c>
      <c r="G850" s="19" t="s">
        <v>5314</v>
      </c>
      <c r="H850" s="19" t="s">
        <v>5</v>
      </c>
      <c r="I850" s="19" t="s">
        <v>5315</v>
      </c>
      <c r="J850" s="19" t="s">
        <v>4</v>
      </c>
      <c r="K850" s="19" t="s">
        <v>5316</v>
      </c>
      <c r="L850" s="21" t="s">
        <v>16</v>
      </c>
      <c r="M850" s="20" t="s">
        <v>3</v>
      </c>
      <c r="N850" s="20" t="s">
        <v>2</v>
      </c>
      <c r="O850" s="20">
        <v>110</v>
      </c>
      <c r="P850" s="20">
        <v>110</v>
      </c>
      <c r="Q850" s="20">
        <v>0</v>
      </c>
      <c r="R850" s="20">
        <v>0</v>
      </c>
      <c r="S850" s="20">
        <v>0</v>
      </c>
      <c r="T850" s="20">
        <v>0</v>
      </c>
      <c r="U850" s="20">
        <v>56</v>
      </c>
      <c r="V850" s="30"/>
      <c r="W850" s="30">
        <v>0</v>
      </c>
      <c r="X850" s="33">
        <f>IFERROR(1 -(Master1[[#This Row],[Avg Garment Scans per Delivery]]/Master1[[#This Row],[Garment Inventory]]), 0)</f>
        <v>0</v>
      </c>
      <c r="Y850" s="30"/>
      <c r="Z850" s="30"/>
      <c r="AA850" s="32">
        <f>_xlfn.XLOOKUP(Master1[[#This Row],[cu_id]], Revenue_Analysis[cuid], Revenue_Analysis[Q1 Low Deviation], 0)</f>
        <v>484.6268</v>
      </c>
      <c r="AB850" s="32">
        <f>_xlfn.XLOOKUP(Master1[[#This Row],[cu_id]],Revenue_Analysis[cuid],Revenue_Analysis[Q1 High Deviation], 0)</f>
        <v>536.36239999999998</v>
      </c>
      <c r="AC850" s="32">
        <f>_xlfn.XLOOKUP(Master1[[#This Row],[cu_id]],Revenue_Analysis[cuid],Revenue_Analysis[Q2 Low Deviation], 0)</f>
        <v>339.39120000000003</v>
      </c>
      <c r="AD850" s="32">
        <f>_xlfn.XLOOKUP(Master1[[#This Row],[cu_id]],Revenue_Analysis[cuid],Revenue_Analysis[Q2 High Deviation], 0)</f>
        <v>567.21019999999999</v>
      </c>
      <c r="AE850" s="32">
        <f>_xlfn.XLOOKUP(Master1[[#This Row],[cu_id]],Revenue_Analysis[cuid],Revenue_Analysis[Q3 Low Deviation], 0)</f>
        <v>622.61620000000005</v>
      </c>
      <c r="AF850" s="32">
        <f>_xlfn.XLOOKUP(Master1[[#This Row],[cu_id]],Revenue_Analysis[cuid],Revenue_Analysis[Q3 High Deviation], 0)</f>
        <v>814.67759999999998</v>
      </c>
      <c r="AG850" s="32">
        <f>_xlfn.XLOOKUP(Master1[[#This Row],[cu_id]],Revenue_Analysis[cuid],Revenue_Analysis[Q4 Low Deviation], 0)</f>
        <v>397.35820000000001</v>
      </c>
      <c r="AH850" s="32">
        <f>_xlfn.XLOOKUP(Master1[[#This Row],[cu_id]],Revenue_Analysis[cuid],Revenue_Analysis[Q4 High Deviation], 0)</f>
        <v>528.46759999999995</v>
      </c>
      <c r="AI850" s="32">
        <f>_xlfn.XLOOKUP(Master1[[#This Row],[cu_id]],Revenue_Analysis[cuid],Revenue_Analysis[Q1 Average], 0)</f>
        <v>510.49459999999999</v>
      </c>
      <c r="AJ850" s="32">
        <f>_xlfn.XLOOKUP(Master1[[#This Row],[cu_id]],Revenue_Analysis[cuid],Revenue_Analysis[Q2 Average], 0)</f>
        <v>453.30070000000001</v>
      </c>
      <c r="AK850" s="32">
        <f>_xlfn.XLOOKUP(Master1[[#This Row],[cu_id]],Revenue_Analysis[cuid],Revenue_Analysis[Q3 Average], 0)</f>
        <v>718.64689999999996</v>
      </c>
      <c r="AL850" s="32">
        <f>_xlfn.XLOOKUP(Master1[[#This Row],[cu_id]],Revenue_Analysis[cuid],Revenue_Analysis[Q4 Average], 0)</f>
        <v>462.91289999999998</v>
      </c>
      <c r="AM850" s="34">
        <v>0.25</v>
      </c>
      <c r="AN850" s="35">
        <v>0.70833333333333337</v>
      </c>
      <c r="AO850" s="35" t="s">
        <v>4592</v>
      </c>
      <c r="AP850" s="35" t="s">
        <v>4592</v>
      </c>
      <c r="AQ850" s="20" t="s">
        <v>0</v>
      </c>
      <c r="AR850" s="20"/>
      <c r="AS850" s="14">
        <f>IFERROR(_xlfn.XLOOKUP(Master1[[#This Row],[cu_id]],StopTimes[cu_ID],StopTimes[Average Stop Time]), 0)</f>
        <v>0.13333333333333333</v>
      </c>
      <c r="AT850" s="14">
        <f>IF(Master1[[#This Row],[RSP StopTime Override]] &lt;&gt; "",Master1[[#This Row],[RSP StopTime Override]],IF(Master1[[#This Row],[Avg Stop Time Helper]] &lt;&gt; 0, Master1[[#This Row],[Avg Stop Time Helper]],Average_Stop_Time))</f>
        <v>35</v>
      </c>
      <c r="AU850" s="13">
        <v>35</v>
      </c>
    </row>
    <row r="851" spans="1:47" x14ac:dyDescent="0.3">
      <c r="A851" s="18" t="s">
        <v>3361</v>
      </c>
      <c r="B851" s="20">
        <v>47</v>
      </c>
      <c r="C851" s="20" t="s">
        <v>9</v>
      </c>
      <c r="D851" s="19">
        <v>99102</v>
      </c>
      <c r="E851" s="19" t="s">
        <v>39</v>
      </c>
      <c r="F851" s="19" t="s">
        <v>5317</v>
      </c>
      <c r="G851" s="19" t="s">
        <v>5318</v>
      </c>
      <c r="H851" s="19" t="s">
        <v>5</v>
      </c>
      <c r="I851" s="19" t="s">
        <v>5315</v>
      </c>
      <c r="J851" s="19" t="s">
        <v>4</v>
      </c>
      <c r="K851" s="19" t="s">
        <v>5316</v>
      </c>
      <c r="L851" s="21" t="s">
        <v>16</v>
      </c>
      <c r="M851" s="20" t="s">
        <v>3</v>
      </c>
      <c r="N851" s="20" t="s">
        <v>2</v>
      </c>
      <c r="O851" s="20">
        <v>105</v>
      </c>
      <c r="P851" s="20">
        <v>105</v>
      </c>
      <c r="Q851" s="20">
        <v>0</v>
      </c>
      <c r="R851" s="20">
        <v>0</v>
      </c>
      <c r="S851" s="20">
        <v>0</v>
      </c>
      <c r="T851" s="20">
        <v>0</v>
      </c>
      <c r="U851" s="20">
        <v>53</v>
      </c>
      <c r="V851" s="30">
        <v>44</v>
      </c>
      <c r="W851" s="30">
        <v>0</v>
      </c>
      <c r="X851" s="33">
        <f>IFERROR(1 -(Master1[[#This Row],[Avg Garment Scans per Delivery]]/Master1[[#This Row],[Garment Inventory]]), 0)</f>
        <v>1</v>
      </c>
      <c r="Y851" s="30">
        <v>3</v>
      </c>
      <c r="Z851" s="30">
        <v>44</v>
      </c>
      <c r="AA851" s="32">
        <f>_xlfn.XLOOKUP(Master1[[#This Row],[cu_id]], Revenue_Analysis[cuid], Revenue_Analysis[Q1 Low Deviation], 0)</f>
        <v>285.31040000000002</v>
      </c>
      <c r="AB851" s="32">
        <f>_xlfn.XLOOKUP(Master1[[#This Row],[cu_id]],Revenue_Analysis[cuid],Revenue_Analysis[Q1 High Deviation], 0)</f>
        <v>286.90800000000002</v>
      </c>
      <c r="AC851" s="32">
        <f>_xlfn.XLOOKUP(Master1[[#This Row],[cu_id]],Revenue_Analysis[cuid],Revenue_Analysis[Q2 Low Deviation], 0)</f>
        <v>298.62959999999998</v>
      </c>
      <c r="AD851" s="32">
        <f>_xlfn.XLOOKUP(Master1[[#This Row],[cu_id]],Revenue_Analysis[cuid],Revenue_Analysis[Q2 High Deviation], 0)</f>
        <v>343.3612</v>
      </c>
      <c r="AE851" s="32">
        <f>_xlfn.XLOOKUP(Master1[[#This Row],[cu_id]],Revenue_Analysis[cuid],Revenue_Analysis[Q3 Low Deviation], 0)</f>
        <v>322.25790000000001</v>
      </c>
      <c r="AF851" s="32">
        <f>_xlfn.XLOOKUP(Master1[[#This Row],[cu_id]],Revenue_Analysis[cuid],Revenue_Analysis[Q3 High Deviation], 0)</f>
        <v>349.05130000000003</v>
      </c>
      <c r="AG851" s="32">
        <f>_xlfn.XLOOKUP(Master1[[#This Row],[cu_id]],Revenue_Analysis[cuid],Revenue_Analysis[Q4 Low Deviation], 0)</f>
        <v>285.58999999999997</v>
      </c>
      <c r="AH851" s="32">
        <f>_xlfn.XLOOKUP(Master1[[#This Row],[cu_id]],Revenue_Analysis[cuid],Revenue_Analysis[Q4 High Deviation], 0)</f>
        <v>285.58999999999997</v>
      </c>
      <c r="AI851" s="32">
        <f>_xlfn.XLOOKUP(Master1[[#This Row],[cu_id]],Revenue_Analysis[cuid],Revenue_Analysis[Q1 Average], 0)</f>
        <v>286.10919999999999</v>
      </c>
      <c r="AJ851" s="32">
        <f>_xlfn.XLOOKUP(Master1[[#This Row],[cu_id]],Revenue_Analysis[cuid],Revenue_Analysis[Q2 Average], 0)</f>
        <v>320.99540000000002</v>
      </c>
      <c r="AK851" s="32">
        <f>_xlfn.XLOOKUP(Master1[[#This Row],[cu_id]],Revenue_Analysis[cuid],Revenue_Analysis[Q3 Average], 0)</f>
        <v>335.65460000000002</v>
      </c>
      <c r="AL851" s="32">
        <f>_xlfn.XLOOKUP(Master1[[#This Row],[cu_id]],Revenue_Analysis[cuid],Revenue_Analysis[Q4 Average], 0)</f>
        <v>285.58999999999997</v>
      </c>
      <c r="AM851" s="34">
        <v>0.25</v>
      </c>
      <c r="AN851" s="35">
        <v>0.70833333333333337</v>
      </c>
      <c r="AO851" s="35" t="s">
        <v>4592</v>
      </c>
      <c r="AP851" s="35" t="s">
        <v>4592</v>
      </c>
      <c r="AQ851" s="20" t="s">
        <v>0</v>
      </c>
      <c r="AR851" s="20"/>
      <c r="AS851" s="14">
        <f>IFERROR(_xlfn.XLOOKUP(Master1[[#This Row],[cu_id]],StopTimes[cu_ID],StopTimes[Average Stop Time]), 0)</f>
        <v>0.25</v>
      </c>
      <c r="AT851" s="14">
        <f>IF(Master1[[#This Row],[RSP StopTime Override]] &lt;&gt; "",Master1[[#This Row],[RSP StopTime Override]],IF(Master1[[#This Row],[Avg Stop Time Helper]] &lt;&gt; 0, Master1[[#This Row],[Avg Stop Time Helper]],Average_Stop_Time))</f>
        <v>30</v>
      </c>
      <c r="AU851" s="13">
        <v>30</v>
      </c>
    </row>
    <row r="852" spans="1:47" x14ac:dyDescent="0.3">
      <c r="A852" s="18" t="s">
        <v>3362</v>
      </c>
      <c r="B852" s="20">
        <v>50</v>
      </c>
      <c r="C852" s="20" t="s">
        <v>12</v>
      </c>
      <c r="D852" s="19">
        <v>532960</v>
      </c>
      <c r="E852" s="19" t="s">
        <v>13</v>
      </c>
      <c r="F852" s="19" t="s">
        <v>5911</v>
      </c>
      <c r="G852" s="19" t="s">
        <v>5912</v>
      </c>
      <c r="H852" s="19" t="s">
        <v>5</v>
      </c>
      <c r="I852" s="19" t="s">
        <v>4977</v>
      </c>
      <c r="J852" s="19" t="s">
        <v>4</v>
      </c>
      <c r="K852" s="19" t="s">
        <v>4651</v>
      </c>
      <c r="L852" s="21" t="s">
        <v>16</v>
      </c>
      <c r="M852" s="20" t="s">
        <v>3</v>
      </c>
      <c r="N852" s="20" t="s">
        <v>2</v>
      </c>
      <c r="O852" s="20">
        <v>115</v>
      </c>
      <c r="P852" s="20">
        <v>0</v>
      </c>
      <c r="Q852" s="20">
        <v>115</v>
      </c>
      <c r="R852" s="20">
        <v>0</v>
      </c>
      <c r="S852" s="20">
        <v>0</v>
      </c>
      <c r="T852" s="20">
        <v>0</v>
      </c>
      <c r="U852" s="20">
        <v>54</v>
      </c>
      <c r="V852" s="30">
        <v>160</v>
      </c>
      <c r="W852" s="30">
        <v>29</v>
      </c>
      <c r="X852" s="33">
        <f>IFERROR(1 -(Master1[[#This Row],[Avg Garment Scans per Delivery]]/Master1[[#This Row],[Garment Inventory]]), 0)</f>
        <v>0.81874999999999998</v>
      </c>
      <c r="Y852" s="30">
        <v>9</v>
      </c>
      <c r="Z852" s="30">
        <v>159</v>
      </c>
      <c r="AA852" s="32">
        <f>_xlfn.XLOOKUP(Master1[[#This Row],[cu_id]], Revenue_Analysis[cuid], Revenue_Analysis[Q1 Low Deviation], 0)</f>
        <v>234.50569999999999</v>
      </c>
      <c r="AB852" s="32">
        <f>_xlfn.XLOOKUP(Master1[[#This Row],[cu_id]],Revenue_Analysis[cuid],Revenue_Analysis[Q1 High Deviation], 0)</f>
        <v>308.60430000000002</v>
      </c>
      <c r="AC852" s="32">
        <f>_xlfn.XLOOKUP(Master1[[#This Row],[cu_id]],Revenue_Analysis[cuid],Revenue_Analysis[Q2 Low Deviation], 0)</f>
        <v>264.37099999999998</v>
      </c>
      <c r="AD852" s="32">
        <f>_xlfn.XLOOKUP(Master1[[#This Row],[cu_id]],Revenue_Analysis[cuid],Revenue_Analysis[Q2 High Deviation], 0)</f>
        <v>409.08359999999999</v>
      </c>
      <c r="AE852" s="32">
        <f>_xlfn.XLOOKUP(Master1[[#This Row],[cu_id]],Revenue_Analysis[cuid],Revenue_Analysis[Q3 Low Deviation], 0)</f>
        <v>419.52980000000002</v>
      </c>
      <c r="AF852" s="32">
        <f>_xlfn.XLOOKUP(Master1[[#This Row],[cu_id]],Revenue_Analysis[cuid],Revenue_Analysis[Q3 High Deviation], 0)</f>
        <v>488.09480000000002</v>
      </c>
      <c r="AG852" s="32">
        <f>_xlfn.XLOOKUP(Master1[[#This Row],[cu_id]],Revenue_Analysis[cuid],Revenue_Analysis[Q4 Low Deviation], 0)</f>
        <v>258.73719999999997</v>
      </c>
      <c r="AH852" s="32">
        <f>_xlfn.XLOOKUP(Master1[[#This Row],[cu_id]],Revenue_Analysis[cuid],Revenue_Analysis[Q4 High Deviation], 0)</f>
        <v>293.85820000000001</v>
      </c>
      <c r="AI852" s="32">
        <f>_xlfn.XLOOKUP(Master1[[#This Row],[cu_id]],Revenue_Analysis[cuid],Revenue_Analysis[Q1 Average], 0)</f>
        <v>271.55500000000001</v>
      </c>
      <c r="AJ852" s="32">
        <f>_xlfn.XLOOKUP(Master1[[#This Row],[cu_id]],Revenue_Analysis[cuid],Revenue_Analysis[Q2 Average], 0)</f>
        <v>336.72730000000001</v>
      </c>
      <c r="AK852" s="32">
        <f>_xlfn.XLOOKUP(Master1[[#This Row],[cu_id]],Revenue_Analysis[cuid],Revenue_Analysis[Q3 Average], 0)</f>
        <v>453.81229999999999</v>
      </c>
      <c r="AL852" s="32">
        <f>_xlfn.XLOOKUP(Master1[[#This Row],[cu_id]],Revenue_Analysis[cuid],Revenue_Analysis[Q4 Average], 0)</f>
        <v>276.29770000000002</v>
      </c>
      <c r="AM852" s="34">
        <v>0.375</v>
      </c>
      <c r="AN852" s="35">
        <v>0.66666666666666663</v>
      </c>
      <c r="AO852" s="35" t="s">
        <v>4592</v>
      </c>
      <c r="AP852" s="35" t="s">
        <v>4592</v>
      </c>
      <c r="AQ852" s="20" t="s">
        <v>0</v>
      </c>
      <c r="AR852" s="20"/>
      <c r="AS852" s="14">
        <f>IFERROR(_xlfn.XLOOKUP(Master1[[#This Row],[cu_id]],StopTimes[cu_ID],StopTimes[Average Stop Time]), 0)</f>
        <v>17.878571430000001</v>
      </c>
      <c r="AT852" s="14">
        <f>IF(Master1[[#This Row],[RSP StopTime Override]] &lt;&gt; "",Master1[[#This Row],[RSP StopTime Override]],IF(Master1[[#This Row],[Avg Stop Time Helper]] &lt;&gt; 0, Master1[[#This Row],[Avg Stop Time Helper]],Average_Stop_Time))</f>
        <v>18</v>
      </c>
      <c r="AU852" s="13">
        <v>18</v>
      </c>
    </row>
    <row r="853" spans="1:47" x14ac:dyDescent="0.3">
      <c r="A853" s="18" t="s">
        <v>3363</v>
      </c>
      <c r="B853" s="20">
        <v>47</v>
      </c>
      <c r="C853" s="20" t="s">
        <v>9</v>
      </c>
      <c r="D853" s="19">
        <v>99103</v>
      </c>
      <c r="E853" s="19" t="s">
        <v>73</v>
      </c>
      <c r="F853" s="19" t="s">
        <v>5319</v>
      </c>
      <c r="G853" s="19" t="s">
        <v>5320</v>
      </c>
      <c r="H853" s="19" t="s">
        <v>5</v>
      </c>
      <c r="I853" s="19" t="s">
        <v>5321</v>
      </c>
      <c r="J853" s="19" t="s">
        <v>4</v>
      </c>
      <c r="K853" s="19" t="s">
        <v>5322</v>
      </c>
      <c r="L853" s="21" t="s">
        <v>16</v>
      </c>
      <c r="M853" s="20" t="s">
        <v>3</v>
      </c>
      <c r="N853" s="20" t="s">
        <v>2</v>
      </c>
      <c r="O853" s="20">
        <v>35</v>
      </c>
      <c r="P853" s="20">
        <v>35</v>
      </c>
      <c r="Q853" s="20">
        <v>0</v>
      </c>
      <c r="R853" s="20">
        <v>0</v>
      </c>
      <c r="S853" s="20">
        <v>0</v>
      </c>
      <c r="T853" s="20">
        <v>0</v>
      </c>
      <c r="U853" s="20">
        <v>50</v>
      </c>
      <c r="V853" s="30"/>
      <c r="W853" s="30"/>
      <c r="X853" s="33">
        <f>IFERROR(1 -(Master1[[#This Row],[Avg Garment Scans per Delivery]]/Master1[[#This Row],[Garment Inventory]]), 0)</f>
        <v>0</v>
      </c>
      <c r="Y853" s="30"/>
      <c r="Z853" s="30"/>
      <c r="AA853" s="32">
        <f>_xlfn.XLOOKUP(Master1[[#This Row],[cu_id]], Revenue_Analysis[cuid], Revenue_Analysis[Q1 Low Deviation], 0)</f>
        <v>20</v>
      </c>
      <c r="AB853" s="32">
        <f>_xlfn.XLOOKUP(Master1[[#This Row],[cu_id]],Revenue_Analysis[cuid],Revenue_Analysis[Q1 High Deviation], 0)</f>
        <v>20</v>
      </c>
      <c r="AC853" s="32">
        <f>_xlfn.XLOOKUP(Master1[[#This Row],[cu_id]],Revenue_Analysis[cuid],Revenue_Analysis[Q2 Low Deviation], 0)</f>
        <v>20</v>
      </c>
      <c r="AD853" s="32">
        <f>_xlfn.XLOOKUP(Master1[[#This Row],[cu_id]],Revenue_Analysis[cuid],Revenue_Analysis[Q2 High Deviation], 0)</f>
        <v>20</v>
      </c>
      <c r="AE853" s="32">
        <f>_xlfn.XLOOKUP(Master1[[#This Row],[cu_id]],Revenue_Analysis[cuid],Revenue_Analysis[Q3 Low Deviation], 0)</f>
        <v>20</v>
      </c>
      <c r="AF853" s="32">
        <f>_xlfn.XLOOKUP(Master1[[#This Row],[cu_id]],Revenue_Analysis[cuid],Revenue_Analysis[Q3 High Deviation], 0)</f>
        <v>20</v>
      </c>
      <c r="AG853" s="32">
        <f>_xlfn.XLOOKUP(Master1[[#This Row],[cu_id]],Revenue_Analysis[cuid],Revenue_Analysis[Q4 Low Deviation], 0)</f>
        <v>14.7272</v>
      </c>
      <c r="AH853" s="32">
        <f>_xlfn.XLOOKUP(Master1[[#This Row],[cu_id]],Revenue_Analysis[cuid],Revenue_Analysis[Q4 High Deviation], 0)</f>
        <v>18.057400000000001</v>
      </c>
      <c r="AI853" s="32">
        <f>_xlfn.XLOOKUP(Master1[[#This Row],[cu_id]],Revenue_Analysis[cuid],Revenue_Analysis[Q1 Average], 0)</f>
        <v>20</v>
      </c>
      <c r="AJ853" s="32">
        <f>_xlfn.XLOOKUP(Master1[[#This Row],[cu_id]],Revenue_Analysis[cuid],Revenue_Analysis[Q2 Average], 0)</f>
        <v>20</v>
      </c>
      <c r="AK853" s="32">
        <f>_xlfn.XLOOKUP(Master1[[#This Row],[cu_id]],Revenue_Analysis[cuid],Revenue_Analysis[Q3 Average], 0)</f>
        <v>20</v>
      </c>
      <c r="AL853" s="32">
        <f>_xlfn.XLOOKUP(Master1[[#This Row],[cu_id]],Revenue_Analysis[cuid],Revenue_Analysis[Q4 Average], 0)</f>
        <v>16.392299999999999</v>
      </c>
      <c r="AM853" s="34">
        <v>0.25</v>
      </c>
      <c r="AN853" s="35">
        <v>0.91666666666666663</v>
      </c>
      <c r="AO853" s="35" t="s">
        <v>4592</v>
      </c>
      <c r="AP853" s="35" t="s">
        <v>4592</v>
      </c>
      <c r="AQ853" s="20" t="s">
        <v>0</v>
      </c>
      <c r="AR853" s="20"/>
      <c r="AS853" s="14">
        <f>IFERROR(_xlfn.XLOOKUP(Master1[[#This Row],[cu_id]],StopTimes[cu_ID],StopTimes[Average Stop Time]), 0)</f>
        <v>3.2857142850000001</v>
      </c>
      <c r="AT853" s="14">
        <f>IF(Master1[[#This Row],[RSP StopTime Override]] &lt;&gt; "",Master1[[#This Row],[RSP StopTime Override]],IF(Master1[[#This Row],[Avg Stop Time Helper]] &lt;&gt; 0, Master1[[#This Row],[Avg Stop Time Helper]],Average_Stop_Time))</f>
        <v>3.2857142850000001</v>
      </c>
      <c r="AU853" s="13"/>
    </row>
    <row r="854" spans="1:47" x14ac:dyDescent="0.3">
      <c r="A854" s="18" t="s">
        <v>3364</v>
      </c>
      <c r="B854" s="20">
        <v>47</v>
      </c>
      <c r="C854" s="20" t="s">
        <v>9</v>
      </c>
      <c r="D854" s="19">
        <v>99103</v>
      </c>
      <c r="E854" s="19" t="s">
        <v>15</v>
      </c>
      <c r="F854" s="19" t="s">
        <v>5323</v>
      </c>
      <c r="G854" s="19" t="s">
        <v>5324</v>
      </c>
      <c r="H854" s="19" t="s">
        <v>5</v>
      </c>
      <c r="I854" s="19" t="s">
        <v>5325</v>
      </c>
      <c r="J854" s="19" t="s">
        <v>4</v>
      </c>
      <c r="K854" s="19" t="s">
        <v>5326</v>
      </c>
      <c r="L854" s="21" t="s">
        <v>17</v>
      </c>
      <c r="M854" s="20" t="s">
        <v>10</v>
      </c>
      <c r="N854" s="20" t="s">
        <v>2</v>
      </c>
      <c r="O854" s="20">
        <v>100</v>
      </c>
      <c r="P854" s="20">
        <v>100</v>
      </c>
      <c r="Q854" s="20">
        <v>0</v>
      </c>
      <c r="R854" s="20">
        <v>0</v>
      </c>
      <c r="S854" s="20">
        <v>0</v>
      </c>
      <c r="T854" s="20">
        <v>0</v>
      </c>
      <c r="U854" s="20">
        <v>26</v>
      </c>
      <c r="V854" s="30"/>
      <c r="W854" s="30"/>
      <c r="X854" s="33">
        <f>IFERROR(1 -(Master1[[#This Row],[Avg Garment Scans per Delivery]]/Master1[[#This Row],[Garment Inventory]]), 0)</f>
        <v>0</v>
      </c>
      <c r="Y854" s="30"/>
      <c r="Z854" s="30"/>
      <c r="AA854" s="32">
        <f>_xlfn.XLOOKUP(Master1[[#This Row],[cu_id]], Revenue_Analysis[cuid], Revenue_Analysis[Q1 Low Deviation], 0)</f>
        <v>22.8033</v>
      </c>
      <c r="AB854" s="32">
        <f>_xlfn.XLOOKUP(Master1[[#This Row],[cu_id]],Revenue_Analysis[cuid],Revenue_Analysis[Q1 High Deviation], 0)</f>
        <v>23.636700000000001</v>
      </c>
      <c r="AC854" s="32">
        <f>_xlfn.XLOOKUP(Master1[[#This Row],[cu_id]],Revenue_Analysis[cuid],Revenue_Analysis[Q2 Low Deviation], 0)</f>
        <v>24.3598</v>
      </c>
      <c r="AD854" s="32">
        <f>_xlfn.XLOOKUP(Master1[[#This Row],[cu_id]],Revenue_Analysis[cuid],Revenue_Analysis[Q2 High Deviation], 0)</f>
        <v>25.0944</v>
      </c>
      <c r="AE854" s="32">
        <f>_xlfn.XLOOKUP(Master1[[#This Row],[cu_id]],Revenue_Analysis[cuid],Revenue_Analysis[Q3 Low Deviation], 0)</f>
        <v>25.09</v>
      </c>
      <c r="AF854" s="32">
        <f>_xlfn.XLOOKUP(Master1[[#This Row],[cu_id]],Revenue_Analysis[cuid],Revenue_Analysis[Q3 High Deviation], 0)</f>
        <v>25.37</v>
      </c>
      <c r="AG854" s="32">
        <f>_xlfn.XLOOKUP(Master1[[#This Row],[cu_id]],Revenue_Analysis[cuid],Revenue_Analysis[Q4 Low Deviation], 0)</f>
        <v>22.385899999999999</v>
      </c>
      <c r="AH854" s="32">
        <f>_xlfn.XLOOKUP(Master1[[#This Row],[cu_id]],Revenue_Analysis[cuid],Revenue_Analysis[Q4 High Deviation], 0)</f>
        <v>22.645499999999998</v>
      </c>
      <c r="AI854" s="32">
        <f>_xlfn.XLOOKUP(Master1[[#This Row],[cu_id]],Revenue_Analysis[cuid],Revenue_Analysis[Q1 Average], 0)</f>
        <v>23.22</v>
      </c>
      <c r="AJ854" s="32">
        <f>_xlfn.XLOOKUP(Master1[[#This Row],[cu_id]],Revenue_Analysis[cuid],Revenue_Analysis[Q2 Average], 0)</f>
        <v>24.7271</v>
      </c>
      <c r="AK854" s="32">
        <f>_xlfn.XLOOKUP(Master1[[#This Row],[cu_id]],Revenue_Analysis[cuid],Revenue_Analysis[Q3 Average], 0)</f>
        <v>25.23</v>
      </c>
      <c r="AL854" s="32">
        <f>_xlfn.XLOOKUP(Master1[[#This Row],[cu_id]],Revenue_Analysis[cuid],Revenue_Analysis[Q4 Average], 0)</f>
        <v>22.515699999999999</v>
      </c>
      <c r="AM854" s="34">
        <v>0.25</v>
      </c>
      <c r="AN854" s="35">
        <v>0.91666666666666663</v>
      </c>
      <c r="AO854" s="35" t="s">
        <v>4592</v>
      </c>
      <c r="AP854" s="35" t="s">
        <v>4592</v>
      </c>
      <c r="AQ854" s="20" t="s">
        <v>0</v>
      </c>
      <c r="AR854" s="20"/>
      <c r="AS854" s="14">
        <f>IFERROR(_xlfn.XLOOKUP(Master1[[#This Row],[cu_id]],StopTimes[cu_ID],StopTimes[Average Stop Time]), 0)</f>
        <v>4.020833333333333</v>
      </c>
      <c r="AT854" s="14">
        <f>IF(Master1[[#This Row],[RSP StopTime Override]] &lt;&gt; "",Master1[[#This Row],[RSP StopTime Override]],IF(Master1[[#This Row],[Avg Stop Time Helper]] &lt;&gt; 0, Master1[[#This Row],[Avg Stop Time Helper]],Average_Stop_Time))</f>
        <v>4.020833333333333</v>
      </c>
      <c r="AU854" s="13"/>
    </row>
    <row r="855" spans="1:47" x14ac:dyDescent="0.3">
      <c r="A855" s="18" t="s">
        <v>3365</v>
      </c>
      <c r="B855" s="20">
        <v>47</v>
      </c>
      <c r="C855" s="20" t="s">
        <v>12</v>
      </c>
      <c r="D855" s="19">
        <v>99103</v>
      </c>
      <c r="E855" s="19" t="s">
        <v>48</v>
      </c>
      <c r="F855" s="19" t="s">
        <v>5405</v>
      </c>
      <c r="G855" s="19" t="s">
        <v>5406</v>
      </c>
      <c r="H855" s="19" t="s">
        <v>5</v>
      </c>
      <c r="I855" s="19" t="s">
        <v>5389</v>
      </c>
      <c r="J855" s="19" t="s">
        <v>4</v>
      </c>
      <c r="K855" s="19" t="s">
        <v>5390</v>
      </c>
      <c r="L855" s="21" t="s">
        <v>16</v>
      </c>
      <c r="M855" s="20" t="s">
        <v>3</v>
      </c>
      <c r="N855" s="20" t="s">
        <v>2</v>
      </c>
      <c r="O855" s="20">
        <v>60</v>
      </c>
      <c r="P855" s="20">
        <v>0</v>
      </c>
      <c r="Q855" s="20">
        <v>60</v>
      </c>
      <c r="R855" s="20">
        <v>0</v>
      </c>
      <c r="S855" s="20">
        <v>0</v>
      </c>
      <c r="T855" s="20">
        <v>0</v>
      </c>
      <c r="U855" s="20">
        <v>52</v>
      </c>
      <c r="V855" s="30"/>
      <c r="W855" s="30"/>
      <c r="X855" s="33">
        <f>IFERROR(1 -(Master1[[#This Row],[Avg Garment Scans per Delivery]]/Master1[[#This Row],[Garment Inventory]]), 0)</f>
        <v>0</v>
      </c>
      <c r="Y855" s="30"/>
      <c r="Z855" s="30"/>
      <c r="AA855" s="32">
        <f>_xlfn.XLOOKUP(Master1[[#This Row],[cu_id]], Revenue_Analysis[cuid], Revenue_Analysis[Q1 Low Deviation], 0)</f>
        <v>20</v>
      </c>
      <c r="AB855" s="32">
        <f>_xlfn.XLOOKUP(Master1[[#This Row],[cu_id]],Revenue_Analysis[cuid],Revenue_Analysis[Q1 High Deviation], 0)</f>
        <v>20</v>
      </c>
      <c r="AC855" s="32">
        <f>_xlfn.XLOOKUP(Master1[[#This Row],[cu_id]],Revenue_Analysis[cuid],Revenue_Analysis[Q2 Low Deviation], 0)</f>
        <v>20</v>
      </c>
      <c r="AD855" s="32">
        <f>_xlfn.XLOOKUP(Master1[[#This Row],[cu_id]],Revenue_Analysis[cuid],Revenue_Analysis[Q2 High Deviation], 0)</f>
        <v>20</v>
      </c>
      <c r="AE855" s="32">
        <f>_xlfn.XLOOKUP(Master1[[#This Row],[cu_id]],Revenue_Analysis[cuid],Revenue_Analysis[Q3 Low Deviation], 0)</f>
        <v>20</v>
      </c>
      <c r="AF855" s="32">
        <f>_xlfn.XLOOKUP(Master1[[#This Row],[cu_id]],Revenue_Analysis[cuid],Revenue_Analysis[Q3 High Deviation], 0)</f>
        <v>20</v>
      </c>
      <c r="AG855" s="32">
        <f>_xlfn.XLOOKUP(Master1[[#This Row],[cu_id]],Revenue_Analysis[cuid],Revenue_Analysis[Q4 Low Deviation], 0)</f>
        <v>14.3787</v>
      </c>
      <c r="AH855" s="32">
        <f>_xlfn.XLOOKUP(Master1[[#This Row],[cu_id]],Revenue_Analysis[cuid],Revenue_Analysis[Q4 High Deviation], 0)</f>
        <v>17.928899999999999</v>
      </c>
      <c r="AI855" s="32">
        <f>_xlfn.XLOOKUP(Master1[[#This Row],[cu_id]],Revenue_Analysis[cuid],Revenue_Analysis[Q1 Average], 0)</f>
        <v>20</v>
      </c>
      <c r="AJ855" s="32">
        <f>_xlfn.XLOOKUP(Master1[[#This Row],[cu_id]],Revenue_Analysis[cuid],Revenue_Analysis[Q2 Average], 0)</f>
        <v>20</v>
      </c>
      <c r="AK855" s="32">
        <f>_xlfn.XLOOKUP(Master1[[#This Row],[cu_id]],Revenue_Analysis[cuid],Revenue_Analysis[Q3 Average], 0)</f>
        <v>20</v>
      </c>
      <c r="AL855" s="32">
        <f>_xlfn.XLOOKUP(Master1[[#This Row],[cu_id]],Revenue_Analysis[cuid],Revenue_Analysis[Q4 Average], 0)</f>
        <v>16.1538</v>
      </c>
      <c r="AM855" s="34" t="s">
        <v>4592</v>
      </c>
      <c r="AN855" s="35" t="s">
        <v>4592</v>
      </c>
      <c r="AO855" s="35" t="s">
        <v>4592</v>
      </c>
      <c r="AP855" s="35" t="s">
        <v>4592</v>
      </c>
      <c r="AQ855" s="20" t="s">
        <v>0</v>
      </c>
      <c r="AR855" s="20"/>
      <c r="AS855" s="14">
        <f>IFERROR(_xlfn.XLOOKUP(Master1[[#This Row],[cu_id]],StopTimes[cu_ID],StopTimes[Average Stop Time]), 0)</f>
        <v>4.4357142850000004</v>
      </c>
      <c r="AT855" s="14">
        <f>IF(Master1[[#This Row],[RSP StopTime Override]] &lt;&gt; "",Master1[[#This Row],[RSP StopTime Override]],IF(Master1[[#This Row],[Avg Stop Time Helper]] &lt;&gt; 0, Master1[[#This Row],[Avg Stop Time Helper]],Average_Stop_Time))</f>
        <v>4.4357142850000004</v>
      </c>
      <c r="AU855" s="13"/>
    </row>
    <row r="856" spans="1:47" x14ac:dyDescent="0.3">
      <c r="A856" s="18" t="s">
        <v>3366</v>
      </c>
      <c r="B856" s="20">
        <v>47</v>
      </c>
      <c r="C856" s="20" t="s">
        <v>9</v>
      </c>
      <c r="D856" s="19">
        <v>99103</v>
      </c>
      <c r="E856" s="19" t="s">
        <v>62</v>
      </c>
      <c r="F856" s="19" t="s">
        <v>5327</v>
      </c>
      <c r="G856" s="19" t="s">
        <v>5328</v>
      </c>
      <c r="H856" s="19" t="s">
        <v>5</v>
      </c>
      <c r="I856" s="19" t="s">
        <v>5329</v>
      </c>
      <c r="J856" s="19" t="s">
        <v>4</v>
      </c>
      <c r="K856" s="19" t="s">
        <v>5330</v>
      </c>
      <c r="L856" s="21" t="s">
        <v>16</v>
      </c>
      <c r="M856" s="20" t="s">
        <v>3</v>
      </c>
      <c r="N856" s="20" t="s">
        <v>2</v>
      </c>
      <c r="O856" s="20">
        <v>67</v>
      </c>
      <c r="P856" s="20">
        <v>55</v>
      </c>
      <c r="Q856" s="20">
        <v>0</v>
      </c>
      <c r="R856" s="20">
        <v>0</v>
      </c>
      <c r="S856" s="20">
        <v>0</v>
      </c>
      <c r="T856" s="20">
        <v>0</v>
      </c>
      <c r="U856" s="20">
        <v>51</v>
      </c>
      <c r="V856" s="30"/>
      <c r="W856" s="30"/>
      <c r="X856" s="33">
        <f>IFERROR(1 -(Master1[[#This Row],[Avg Garment Scans per Delivery]]/Master1[[#This Row],[Garment Inventory]]), 0)</f>
        <v>0</v>
      </c>
      <c r="Y856" s="30"/>
      <c r="Z856" s="30"/>
      <c r="AA856" s="32">
        <f>_xlfn.XLOOKUP(Master1[[#This Row],[cu_id]], Revenue_Analysis[cuid], Revenue_Analysis[Q1 Low Deviation], 0)</f>
        <v>20</v>
      </c>
      <c r="AB856" s="32">
        <f>_xlfn.XLOOKUP(Master1[[#This Row],[cu_id]],Revenue_Analysis[cuid],Revenue_Analysis[Q1 High Deviation], 0)</f>
        <v>20</v>
      </c>
      <c r="AC856" s="32">
        <f>_xlfn.XLOOKUP(Master1[[#This Row],[cu_id]],Revenue_Analysis[cuid],Revenue_Analysis[Q2 Low Deviation], 0)</f>
        <v>20</v>
      </c>
      <c r="AD856" s="32">
        <f>_xlfn.XLOOKUP(Master1[[#This Row],[cu_id]],Revenue_Analysis[cuid],Revenue_Analysis[Q2 High Deviation], 0)</f>
        <v>20</v>
      </c>
      <c r="AE856" s="32">
        <f>_xlfn.XLOOKUP(Master1[[#This Row],[cu_id]],Revenue_Analysis[cuid],Revenue_Analysis[Q3 Low Deviation], 0)</f>
        <v>20</v>
      </c>
      <c r="AF856" s="32">
        <f>_xlfn.XLOOKUP(Master1[[#This Row],[cu_id]],Revenue_Analysis[cuid],Revenue_Analysis[Q3 High Deviation], 0)</f>
        <v>20</v>
      </c>
      <c r="AG856" s="32">
        <f>_xlfn.XLOOKUP(Master1[[#This Row],[cu_id]],Revenue_Analysis[cuid],Revenue_Analysis[Q4 Low Deviation], 0)</f>
        <v>14.3787</v>
      </c>
      <c r="AH856" s="32">
        <f>_xlfn.XLOOKUP(Master1[[#This Row],[cu_id]],Revenue_Analysis[cuid],Revenue_Analysis[Q4 High Deviation], 0)</f>
        <v>17.928899999999999</v>
      </c>
      <c r="AI856" s="32">
        <f>_xlfn.XLOOKUP(Master1[[#This Row],[cu_id]],Revenue_Analysis[cuid],Revenue_Analysis[Q1 Average], 0)</f>
        <v>20</v>
      </c>
      <c r="AJ856" s="32">
        <f>_xlfn.XLOOKUP(Master1[[#This Row],[cu_id]],Revenue_Analysis[cuid],Revenue_Analysis[Q2 Average], 0)</f>
        <v>20</v>
      </c>
      <c r="AK856" s="32">
        <f>_xlfn.XLOOKUP(Master1[[#This Row],[cu_id]],Revenue_Analysis[cuid],Revenue_Analysis[Q3 Average], 0)</f>
        <v>20</v>
      </c>
      <c r="AL856" s="32">
        <f>_xlfn.XLOOKUP(Master1[[#This Row],[cu_id]],Revenue_Analysis[cuid],Revenue_Analysis[Q4 Average], 0)</f>
        <v>16.1538</v>
      </c>
      <c r="AM856" s="34">
        <v>0.25</v>
      </c>
      <c r="AN856" s="35">
        <v>0.91666666666666663</v>
      </c>
      <c r="AO856" s="35" t="s">
        <v>4592</v>
      </c>
      <c r="AP856" s="35" t="s">
        <v>4592</v>
      </c>
      <c r="AQ856" s="20" t="s">
        <v>0</v>
      </c>
      <c r="AR856" s="20"/>
      <c r="AS856" s="14">
        <f>IFERROR(_xlfn.XLOOKUP(Master1[[#This Row],[cu_id]],StopTimes[cu_ID],StopTimes[Average Stop Time]), 0)</f>
        <v>2.7166666666666668</v>
      </c>
      <c r="AT856" s="14">
        <f>IF(Master1[[#This Row],[RSP StopTime Override]] &lt;&gt; "",Master1[[#This Row],[RSP StopTime Override]],IF(Master1[[#This Row],[Avg Stop Time Helper]] &lt;&gt; 0, Master1[[#This Row],[Avg Stop Time Helper]],Average_Stop_Time))</f>
        <v>2.7166666666666668</v>
      </c>
      <c r="AU856" s="13"/>
    </row>
    <row r="857" spans="1:47" x14ac:dyDescent="0.3">
      <c r="A857" s="18" t="s">
        <v>3367</v>
      </c>
      <c r="B857" s="20">
        <v>56</v>
      </c>
      <c r="C857" s="20" t="s">
        <v>12</v>
      </c>
      <c r="D857" s="19">
        <v>99054</v>
      </c>
      <c r="E857" s="19" t="s">
        <v>4666</v>
      </c>
      <c r="F857" s="19" t="s">
        <v>69</v>
      </c>
      <c r="G857" s="19" t="s">
        <v>6877</v>
      </c>
      <c r="H857" s="19" t="s">
        <v>11</v>
      </c>
      <c r="I857" s="19" t="s">
        <v>5275</v>
      </c>
      <c r="J857" s="19" t="s">
        <v>4</v>
      </c>
      <c r="K857" s="19" t="s">
        <v>6878</v>
      </c>
      <c r="L857" s="21" t="s">
        <v>19</v>
      </c>
      <c r="M857" s="20" t="s">
        <v>18</v>
      </c>
      <c r="N857" s="20" t="s">
        <v>2</v>
      </c>
      <c r="O857" s="20">
        <v>73</v>
      </c>
      <c r="P857" s="20">
        <v>0</v>
      </c>
      <c r="Q857" s="20">
        <v>73</v>
      </c>
      <c r="R857" s="20">
        <v>0</v>
      </c>
      <c r="S857" s="20">
        <v>0</v>
      </c>
      <c r="T857" s="20">
        <v>0</v>
      </c>
      <c r="U857" s="20">
        <v>23</v>
      </c>
      <c r="V857" s="30"/>
      <c r="W857" s="30"/>
      <c r="X857" s="33">
        <f>IFERROR(1 -(Master1[[#This Row],[Avg Garment Scans per Delivery]]/Master1[[#This Row],[Garment Inventory]]), 0)</f>
        <v>0</v>
      </c>
      <c r="Y857" s="30"/>
      <c r="Z857" s="30"/>
      <c r="AA857" s="32">
        <f>_xlfn.XLOOKUP(Master1[[#This Row],[cu_id]], Revenue_Analysis[cuid], Revenue_Analysis[Q1 Low Deviation], 0)</f>
        <v>19.148399999999999</v>
      </c>
      <c r="AB857" s="32">
        <f>_xlfn.XLOOKUP(Master1[[#This Row],[cu_id]],Revenue_Analysis[cuid],Revenue_Analysis[Q1 High Deviation], 0)</f>
        <v>23.967600000000001</v>
      </c>
      <c r="AC857" s="32">
        <f>_xlfn.XLOOKUP(Master1[[#This Row],[cu_id]],Revenue_Analysis[cuid],Revenue_Analysis[Q2 Low Deviation], 0)</f>
        <v>19.1496</v>
      </c>
      <c r="AD857" s="32">
        <f>_xlfn.XLOOKUP(Master1[[#This Row],[cu_id]],Revenue_Analysis[cuid],Revenue_Analysis[Q2 High Deviation], 0)</f>
        <v>51.247599999999998</v>
      </c>
      <c r="AE857" s="32">
        <f>_xlfn.XLOOKUP(Master1[[#This Row],[cu_id]],Revenue_Analysis[cuid],Revenue_Analysis[Q3 Low Deviation], 0)</f>
        <v>26.596699999999998</v>
      </c>
      <c r="AF857" s="32">
        <f>_xlfn.XLOOKUP(Master1[[#This Row],[cu_id]],Revenue_Analysis[cuid],Revenue_Analysis[Q3 High Deviation], 0)</f>
        <v>27.423300000000001</v>
      </c>
      <c r="AG857" s="32">
        <f>_xlfn.XLOOKUP(Master1[[#This Row],[cu_id]],Revenue_Analysis[cuid],Revenue_Analysis[Q4 Low Deviation], 0)</f>
        <v>19.55</v>
      </c>
      <c r="AH857" s="32">
        <f>_xlfn.XLOOKUP(Master1[[#This Row],[cu_id]],Revenue_Analysis[cuid],Revenue_Analysis[Q4 High Deviation], 0)</f>
        <v>19.55</v>
      </c>
      <c r="AI857" s="32">
        <f>_xlfn.XLOOKUP(Master1[[#This Row],[cu_id]],Revenue_Analysis[cuid],Revenue_Analysis[Q1 Average], 0)</f>
        <v>21.558</v>
      </c>
      <c r="AJ857" s="32">
        <f>_xlfn.XLOOKUP(Master1[[#This Row],[cu_id]],Revenue_Analysis[cuid],Revenue_Analysis[Q2 Average], 0)</f>
        <v>35.198599999999999</v>
      </c>
      <c r="AK857" s="32">
        <f>_xlfn.XLOOKUP(Master1[[#This Row],[cu_id]],Revenue_Analysis[cuid],Revenue_Analysis[Q3 Average], 0)</f>
        <v>27.01</v>
      </c>
      <c r="AL857" s="32">
        <f>_xlfn.XLOOKUP(Master1[[#This Row],[cu_id]],Revenue_Analysis[cuid],Revenue_Analysis[Q4 Average], 0)</f>
        <v>19.55</v>
      </c>
      <c r="AM857" s="34">
        <v>0.375</v>
      </c>
      <c r="AN857" s="35" t="s">
        <v>6875</v>
      </c>
      <c r="AO857" s="35" t="s">
        <v>4592</v>
      </c>
      <c r="AP857" s="35" t="s">
        <v>4592</v>
      </c>
      <c r="AQ857" s="20" t="s">
        <v>0</v>
      </c>
      <c r="AR857" s="20"/>
      <c r="AS857" s="14">
        <f>IFERROR(_xlfn.XLOOKUP(Master1[[#This Row],[cu_id]],StopTimes[cu_ID],StopTimes[Average Stop Time]), 0)</f>
        <v>3.5388888883333336</v>
      </c>
      <c r="AT857" s="14">
        <f>IF(Master1[[#This Row],[RSP StopTime Override]] &lt;&gt; "",Master1[[#This Row],[RSP StopTime Override]],IF(Master1[[#This Row],[Avg Stop Time Helper]] &lt;&gt; 0, Master1[[#This Row],[Avg Stop Time Helper]],Average_Stop_Time))</f>
        <v>3.5388888883333336</v>
      </c>
      <c r="AU857" s="13"/>
    </row>
    <row r="858" spans="1:47" x14ac:dyDescent="0.3">
      <c r="A858" s="18" t="s">
        <v>3368</v>
      </c>
      <c r="B858" s="20">
        <v>50</v>
      </c>
      <c r="C858" s="20" t="s">
        <v>6</v>
      </c>
      <c r="D858" s="19">
        <v>99104</v>
      </c>
      <c r="E858" s="19" t="s">
        <v>74</v>
      </c>
      <c r="F858" s="19" t="s">
        <v>5977</v>
      </c>
      <c r="G858" s="19" t="s">
        <v>5978</v>
      </c>
      <c r="H858" s="19" t="s">
        <v>5</v>
      </c>
      <c r="I858" s="19" t="s">
        <v>4977</v>
      </c>
      <c r="J858" s="19" t="s">
        <v>4</v>
      </c>
      <c r="K858" s="19" t="s">
        <v>4978</v>
      </c>
      <c r="L858" s="21" t="s">
        <v>24</v>
      </c>
      <c r="M858" s="20" t="s">
        <v>23</v>
      </c>
      <c r="N858" s="20" t="s">
        <v>2</v>
      </c>
      <c r="O858" s="20">
        <v>95</v>
      </c>
      <c r="P858" s="20">
        <v>0</v>
      </c>
      <c r="Q858" s="20">
        <v>0</v>
      </c>
      <c r="R858" s="20">
        <v>95</v>
      </c>
      <c r="S858" s="20">
        <v>0</v>
      </c>
      <c r="T858" s="20">
        <v>0</v>
      </c>
      <c r="U858" s="20">
        <v>12</v>
      </c>
      <c r="V858" s="30"/>
      <c r="W858" s="30"/>
      <c r="X858" s="33">
        <f>IFERROR(1 -(Master1[[#This Row],[Avg Garment Scans per Delivery]]/Master1[[#This Row],[Garment Inventory]]), 0)</f>
        <v>0</v>
      </c>
      <c r="Y858" s="30"/>
      <c r="Z858" s="30"/>
      <c r="AA858" s="32">
        <f>_xlfn.XLOOKUP(Master1[[#This Row],[cu_id]], Revenue_Analysis[cuid], Revenue_Analysis[Q1 Low Deviation], 0)</f>
        <v>45.056699999999999</v>
      </c>
      <c r="AB858" s="32">
        <f>_xlfn.XLOOKUP(Master1[[#This Row],[cu_id]],Revenue_Analysis[cuid],Revenue_Analysis[Q1 High Deviation], 0)</f>
        <v>93.203299999999999</v>
      </c>
      <c r="AC858" s="32">
        <f>_xlfn.XLOOKUP(Master1[[#This Row],[cu_id]],Revenue_Analysis[cuid],Revenue_Analysis[Q2 Low Deviation], 0)</f>
        <v>60.3523</v>
      </c>
      <c r="AD858" s="32">
        <f>_xlfn.XLOOKUP(Master1[[#This Row],[cu_id]],Revenue_Analysis[cuid],Revenue_Analysis[Q2 High Deviation], 0)</f>
        <v>163.68109999999999</v>
      </c>
      <c r="AE858" s="32">
        <f>_xlfn.XLOOKUP(Master1[[#This Row],[cu_id]],Revenue_Analysis[cuid],Revenue_Analysis[Q3 Low Deviation], 0)</f>
        <v>188.08670000000001</v>
      </c>
      <c r="AF858" s="32">
        <f>_xlfn.XLOOKUP(Master1[[#This Row],[cu_id]],Revenue_Analysis[cuid],Revenue_Analysis[Q3 High Deviation], 0)</f>
        <v>228.7133</v>
      </c>
      <c r="AG858" s="32">
        <f>_xlfn.XLOOKUP(Master1[[#This Row],[cu_id]],Revenue_Analysis[cuid],Revenue_Analysis[Q4 Low Deviation], 0)</f>
        <v>28.867799999999999</v>
      </c>
      <c r="AH858" s="32">
        <f>_xlfn.XLOOKUP(Master1[[#This Row],[cu_id]],Revenue_Analysis[cuid],Revenue_Analysis[Q4 High Deviation], 0)</f>
        <v>62.085599999999999</v>
      </c>
      <c r="AI858" s="32">
        <f>_xlfn.XLOOKUP(Master1[[#This Row],[cu_id]],Revenue_Analysis[cuid],Revenue_Analysis[Q1 Average], 0)</f>
        <v>69.13</v>
      </c>
      <c r="AJ858" s="32">
        <f>_xlfn.XLOOKUP(Master1[[#This Row],[cu_id]],Revenue_Analysis[cuid],Revenue_Analysis[Q2 Average], 0)</f>
        <v>112.0167</v>
      </c>
      <c r="AK858" s="32">
        <f>_xlfn.XLOOKUP(Master1[[#This Row],[cu_id]],Revenue_Analysis[cuid],Revenue_Analysis[Q3 Average], 0)</f>
        <v>208.4</v>
      </c>
      <c r="AL858" s="32">
        <f>_xlfn.XLOOKUP(Master1[[#This Row],[cu_id]],Revenue_Analysis[cuid],Revenue_Analysis[Q4 Average], 0)</f>
        <v>45.476700000000001</v>
      </c>
      <c r="AM858" s="34">
        <v>0.25</v>
      </c>
      <c r="AN858" s="35">
        <v>0.625</v>
      </c>
      <c r="AO858" s="35" t="s">
        <v>4592</v>
      </c>
      <c r="AP858" s="35" t="s">
        <v>4592</v>
      </c>
      <c r="AQ858" s="20" t="s">
        <v>0</v>
      </c>
      <c r="AR858" s="20"/>
      <c r="AS858" s="14">
        <f>IFERROR(_xlfn.XLOOKUP(Master1[[#This Row],[cu_id]],StopTimes[cu_ID],StopTimes[Average Stop Time]), 0)</f>
        <v>8.1166666666666671</v>
      </c>
      <c r="AT858" s="14">
        <f>IF(Master1[[#This Row],[RSP StopTime Override]] &lt;&gt; "",Master1[[#This Row],[RSP StopTime Override]],IF(Master1[[#This Row],[Avg Stop Time Helper]] &lt;&gt; 0, Master1[[#This Row],[Avg Stop Time Helper]],Average_Stop_Time))</f>
        <v>7</v>
      </c>
      <c r="AU858" s="13">
        <v>7</v>
      </c>
    </row>
    <row r="859" spans="1:47" x14ac:dyDescent="0.3">
      <c r="A859" s="18" t="s">
        <v>3369</v>
      </c>
      <c r="B859" s="20">
        <v>56</v>
      </c>
      <c r="C859" s="20" t="s">
        <v>9</v>
      </c>
      <c r="D859" s="19">
        <v>99104</v>
      </c>
      <c r="E859" s="19" t="s">
        <v>73</v>
      </c>
      <c r="F859" s="19" t="s">
        <v>6808</v>
      </c>
      <c r="G859" s="19" t="s">
        <v>6809</v>
      </c>
      <c r="H859" s="19" t="s">
        <v>5</v>
      </c>
      <c r="I859" s="19" t="s">
        <v>4977</v>
      </c>
      <c r="J859" s="19" t="s">
        <v>4</v>
      </c>
      <c r="K859" s="19" t="s">
        <v>4608</v>
      </c>
      <c r="L859" s="21" t="s">
        <v>24</v>
      </c>
      <c r="M859" s="20" t="s">
        <v>23</v>
      </c>
      <c r="N859" s="20" t="s">
        <v>2</v>
      </c>
      <c r="O859" s="20">
        <v>200</v>
      </c>
      <c r="P859" s="20">
        <v>200</v>
      </c>
      <c r="Q859" s="20">
        <v>0</v>
      </c>
      <c r="R859" s="20">
        <v>0</v>
      </c>
      <c r="S859" s="20">
        <v>0</v>
      </c>
      <c r="T859" s="20">
        <v>0</v>
      </c>
      <c r="U859" s="20">
        <v>15</v>
      </c>
      <c r="V859" s="30"/>
      <c r="W859" s="30"/>
      <c r="X859" s="33">
        <f>IFERROR(1 -(Master1[[#This Row],[Avg Garment Scans per Delivery]]/Master1[[#This Row],[Garment Inventory]]), 0)</f>
        <v>0</v>
      </c>
      <c r="Y859" s="30"/>
      <c r="Z859" s="30"/>
      <c r="AA859" s="32">
        <f>_xlfn.XLOOKUP(Master1[[#This Row],[cu_id]], Revenue_Analysis[cuid], Revenue_Analysis[Q1 Low Deviation], 0)</f>
        <v>66.132199999999997</v>
      </c>
      <c r="AB859" s="32">
        <f>_xlfn.XLOOKUP(Master1[[#This Row],[cu_id]],Revenue_Analysis[cuid],Revenue_Analysis[Q1 High Deviation], 0)</f>
        <v>112.59439999999999</v>
      </c>
      <c r="AC859" s="32">
        <f>_xlfn.XLOOKUP(Master1[[#This Row],[cu_id]],Revenue_Analysis[cuid],Revenue_Analysis[Q2 Low Deviation], 0)</f>
        <v>30.616700000000002</v>
      </c>
      <c r="AD859" s="32">
        <f>_xlfn.XLOOKUP(Master1[[#This Row],[cu_id]],Revenue_Analysis[cuid],Revenue_Analysis[Q2 High Deviation], 0)</f>
        <v>116.80329999999999</v>
      </c>
      <c r="AE859" s="32">
        <f>_xlfn.XLOOKUP(Master1[[#This Row],[cu_id]],Revenue_Analysis[cuid],Revenue_Analysis[Q3 Low Deviation], 0)</f>
        <v>17.982199999999999</v>
      </c>
      <c r="AF859" s="32">
        <f>_xlfn.XLOOKUP(Master1[[#This Row],[cu_id]],Revenue_Analysis[cuid],Revenue_Analysis[Q3 High Deviation], 0)</f>
        <v>99.404399999999995</v>
      </c>
      <c r="AG859" s="32">
        <f>_xlfn.XLOOKUP(Master1[[#This Row],[cu_id]],Revenue_Analysis[cuid],Revenue_Analysis[Q4 Low Deviation], 0)</f>
        <v>28.278400000000001</v>
      </c>
      <c r="AH859" s="32">
        <f>_xlfn.XLOOKUP(Master1[[#This Row],[cu_id]],Revenue_Analysis[cuid],Revenue_Analysis[Q4 High Deviation], 0)</f>
        <v>60.585599999999999</v>
      </c>
      <c r="AI859" s="32">
        <f>_xlfn.XLOOKUP(Master1[[#This Row],[cu_id]],Revenue_Analysis[cuid],Revenue_Analysis[Q1 Average], 0)</f>
        <v>89.363299999999995</v>
      </c>
      <c r="AJ859" s="32">
        <f>_xlfn.XLOOKUP(Master1[[#This Row],[cu_id]],Revenue_Analysis[cuid],Revenue_Analysis[Q2 Average], 0)</f>
        <v>73.709999999999994</v>
      </c>
      <c r="AK859" s="32">
        <f>_xlfn.XLOOKUP(Master1[[#This Row],[cu_id]],Revenue_Analysis[cuid],Revenue_Analysis[Q3 Average], 0)</f>
        <v>58.693300000000001</v>
      </c>
      <c r="AL859" s="32">
        <f>_xlfn.XLOOKUP(Master1[[#This Row],[cu_id]],Revenue_Analysis[cuid],Revenue_Analysis[Q4 Average], 0)</f>
        <v>44.432000000000002</v>
      </c>
      <c r="AM859" s="34">
        <v>0.375</v>
      </c>
      <c r="AN859" s="35">
        <v>0.70833333333333337</v>
      </c>
      <c r="AO859" s="35" t="s">
        <v>4592</v>
      </c>
      <c r="AP859" s="35" t="s">
        <v>4592</v>
      </c>
      <c r="AQ859" s="20" t="s">
        <v>0</v>
      </c>
      <c r="AR859" s="20"/>
      <c r="AS859" s="14">
        <f>IFERROR(_xlfn.XLOOKUP(Master1[[#This Row],[cu_id]],StopTimes[cu_ID],StopTimes[Average Stop Time]), 0)</f>
        <v>8.5666666666666664</v>
      </c>
      <c r="AT859" s="14">
        <f>IF(Master1[[#This Row],[RSP StopTime Override]] &lt;&gt; "",Master1[[#This Row],[RSP StopTime Override]],IF(Master1[[#This Row],[Avg Stop Time Helper]] &lt;&gt; 0, Master1[[#This Row],[Avg Stop Time Helper]],Average_Stop_Time))</f>
        <v>8.5666666666666664</v>
      </c>
      <c r="AU859" s="13"/>
    </row>
    <row r="860" spans="1:47" x14ac:dyDescent="0.3">
      <c r="A860" s="18" t="s">
        <v>3370</v>
      </c>
      <c r="B860" s="20">
        <v>52</v>
      </c>
      <c r="C860" s="20" t="s">
        <v>6</v>
      </c>
      <c r="D860" s="19">
        <v>532739</v>
      </c>
      <c r="E860" s="19" t="s">
        <v>39</v>
      </c>
      <c r="F860" s="19" t="s">
        <v>6687</v>
      </c>
      <c r="G860" s="19" t="s">
        <v>6688</v>
      </c>
      <c r="H860" s="19" t="s">
        <v>5</v>
      </c>
      <c r="I860" s="19" t="s">
        <v>4701</v>
      </c>
      <c r="J860" s="19" t="s">
        <v>4</v>
      </c>
      <c r="K860" s="19" t="s">
        <v>4702</v>
      </c>
      <c r="L860" s="21" t="s">
        <v>16</v>
      </c>
      <c r="M860" s="20" t="s">
        <v>3</v>
      </c>
      <c r="N860" s="20" t="s">
        <v>2</v>
      </c>
      <c r="O860" s="20">
        <v>90</v>
      </c>
      <c r="P860" s="20">
        <v>0</v>
      </c>
      <c r="Q860" s="20">
        <v>0</v>
      </c>
      <c r="R860" s="20">
        <v>90</v>
      </c>
      <c r="S860" s="20">
        <v>0</v>
      </c>
      <c r="T860" s="20">
        <v>0</v>
      </c>
      <c r="U860" s="20">
        <v>52</v>
      </c>
      <c r="V860" s="30"/>
      <c r="W860" s="30"/>
      <c r="X860" s="33">
        <f>IFERROR(1 -(Master1[[#This Row],[Avg Garment Scans per Delivery]]/Master1[[#This Row],[Garment Inventory]]), 0)</f>
        <v>0</v>
      </c>
      <c r="Y860" s="30"/>
      <c r="Z860" s="30"/>
      <c r="AA860" s="32">
        <f>_xlfn.XLOOKUP(Master1[[#This Row],[cu_id]], Revenue_Analysis[cuid], Revenue_Analysis[Q1 Low Deviation], 0)</f>
        <v>64.570400000000006</v>
      </c>
      <c r="AB860" s="32">
        <f>_xlfn.XLOOKUP(Master1[[#This Row],[cu_id]],Revenue_Analysis[cuid],Revenue_Analysis[Q1 High Deviation], 0)</f>
        <v>66.168000000000006</v>
      </c>
      <c r="AC860" s="32">
        <f>_xlfn.XLOOKUP(Master1[[#This Row],[cu_id]],Revenue_Analysis[cuid],Revenue_Analysis[Q2 Low Deviation], 0)</f>
        <v>66.853200000000001</v>
      </c>
      <c r="AD860" s="32">
        <f>_xlfn.XLOOKUP(Master1[[#This Row],[cu_id]],Revenue_Analysis[cuid],Revenue_Analysis[Q2 High Deviation], 0)</f>
        <v>73.763800000000003</v>
      </c>
      <c r="AE860" s="32">
        <f>_xlfn.XLOOKUP(Master1[[#This Row],[cu_id]],Revenue_Analysis[cuid],Revenue_Analysis[Q3 Low Deviation], 0)</f>
        <v>75.632199999999997</v>
      </c>
      <c r="AF860" s="32">
        <f>_xlfn.XLOOKUP(Master1[[#This Row],[cu_id]],Revenue_Analysis[cuid],Revenue_Analysis[Q3 High Deviation], 0)</f>
        <v>76.404799999999994</v>
      </c>
      <c r="AG860" s="32">
        <f>_xlfn.XLOOKUP(Master1[[#This Row],[cu_id]],Revenue_Analysis[cuid],Revenue_Analysis[Q4 Low Deviation], 0)</f>
        <v>63.173999999999999</v>
      </c>
      <c r="AH860" s="32">
        <f>_xlfn.XLOOKUP(Master1[[#This Row],[cu_id]],Revenue_Analysis[cuid],Revenue_Analysis[Q4 High Deviation], 0)</f>
        <v>66.153599999999997</v>
      </c>
      <c r="AI860" s="32">
        <f>_xlfn.XLOOKUP(Master1[[#This Row],[cu_id]],Revenue_Analysis[cuid],Revenue_Analysis[Q1 Average], 0)</f>
        <v>65.369200000000006</v>
      </c>
      <c r="AJ860" s="32">
        <f>_xlfn.XLOOKUP(Master1[[#This Row],[cu_id]],Revenue_Analysis[cuid],Revenue_Analysis[Q2 Average], 0)</f>
        <v>70.308499999999995</v>
      </c>
      <c r="AK860" s="32">
        <f>_xlfn.XLOOKUP(Master1[[#This Row],[cu_id]],Revenue_Analysis[cuid],Revenue_Analysis[Q3 Average], 0)</f>
        <v>76.018500000000003</v>
      </c>
      <c r="AL860" s="32">
        <f>_xlfn.XLOOKUP(Master1[[#This Row],[cu_id]],Revenue_Analysis[cuid],Revenue_Analysis[Q4 Average], 0)</f>
        <v>64.663799999999995</v>
      </c>
      <c r="AM860" s="34">
        <v>0.4375</v>
      </c>
      <c r="AN860" s="35">
        <v>0.70833333333333337</v>
      </c>
      <c r="AO860" s="35" t="s">
        <v>4592</v>
      </c>
      <c r="AP860" s="35" t="s">
        <v>4592</v>
      </c>
      <c r="AQ860" s="20" t="s">
        <v>0</v>
      </c>
      <c r="AR860" s="20"/>
      <c r="AS860" s="14">
        <f>IFERROR(_xlfn.XLOOKUP(Master1[[#This Row],[cu_id]],StopTimes[cu_ID],StopTimes[Average Stop Time]), 0)</f>
        <v>4.2</v>
      </c>
      <c r="AT860" s="14">
        <f>IF(Master1[[#This Row],[RSP StopTime Override]] &lt;&gt; "",Master1[[#This Row],[RSP StopTime Override]],IF(Master1[[#This Row],[Avg Stop Time Helper]] &lt;&gt; 0, Master1[[#This Row],[Avg Stop Time Helper]],Average_Stop_Time))</f>
        <v>4.2</v>
      </c>
      <c r="AU860" s="13"/>
    </row>
    <row r="861" spans="1:47" x14ac:dyDescent="0.3">
      <c r="A861" s="18" t="s">
        <v>3371</v>
      </c>
      <c r="B861" s="20">
        <v>6</v>
      </c>
      <c r="C861" s="20" t="s">
        <v>7</v>
      </c>
      <c r="D861" s="19">
        <v>533181</v>
      </c>
      <c r="E861" s="19" t="s">
        <v>13</v>
      </c>
      <c r="F861" s="19" t="s">
        <v>4958</v>
      </c>
      <c r="G861" s="19" t="s">
        <v>4959</v>
      </c>
      <c r="H861" s="19" t="s">
        <v>5</v>
      </c>
      <c r="I861" s="19" t="s">
        <v>4595</v>
      </c>
      <c r="J861" s="19" t="s">
        <v>4</v>
      </c>
      <c r="K861" s="19" t="s">
        <v>4611</v>
      </c>
      <c r="L861" s="21" t="s">
        <v>16</v>
      </c>
      <c r="M861" s="20" t="s">
        <v>3</v>
      </c>
      <c r="N861" s="20" t="s">
        <v>2</v>
      </c>
      <c r="O861" s="20">
        <v>50</v>
      </c>
      <c r="P861" s="20">
        <v>0</v>
      </c>
      <c r="Q861" s="20">
        <v>0</v>
      </c>
      <c r="R861" s="20">
        <v>0</v>
      </c>
      <c r="S861" s="20">
        <v>0</v>
      </c>
      <c r="T861" s="20">
        <v>50</v>
      </c>
      <c r="U861" s="20">
        <v>53</v>
      </c>
      <c r="V861" s="30">
        <v>140</v>
      </c>
      <c r="W861" s="30">
        <v>17</v>
      </c>
      <c r="X861" s="33">
        <f>IFERROR(1 -(Master1[[#This Row],[Avg Garment Scans per Delivery]]/Master1[[#This Row],[Garment Inventory]]), 0)</f>
        <v>0.87857142857142856</v>
      </c>
      <c r="Y861" s="30">
        <v>5</v>
      </c>
      <c r="Z861" s="30">
        <v>140</v>
      </c>
      <c r="AA861" s="32">
        <f>_xlfn.XLOOKUP(Master1[[#This Row],[cu_id]], Revenue_Analysis[cuid], Revenue_Analysis[Q1 Low Deviation], 0)</f>
        <v>428.56330000000003</v>
      </c>
      <c r="AB861" s="32">
        <f>_xlfn.XLOOKUP(Master1[[#This Row],[cu_id]],Revenue_Analysis[cuid],Revenue_Analysis[Q1 High Deviation], 0)</f>
        <v>504.35669999999999</v>
      </c>
      <c r="AC861" s="32">
        <f>_xlfn.XLOOKUP(Master1[[#This Row],[cu_id]],Revenue_Analysis[cuid],Revenue_Analysis[Q2 Low Deviation], 0)</f>
        <v>318.78320000000002</v>
      </c>
      <c r="AD861" s="32">
        <f>_xlfn.XLOOKUP(Master1[[#This Row],[cu_id]],Revenue_Analysis[cuid],Revenue_Analysis[Q2 High Deviation], 0)</f>
        <v>541.55280000000005</v>
      </c>
      <c r="AE861" s="32">
        <f>_xlfn.XLOOKUP(Master1[[#This Row],[cu_id]],Revenue_Analysis[cuid],Revenue_Analysis[Q3 Low Deviation], 0)</f>
        <v>507.56819999999999</v>
      </c>
      <c r="AF861" s="32">
        <f>_xlfn.XLOOKUP(Master1[[#This Row],[cu_id]],Revenue_Analysis[cuid],Revenue_Analysis[Q3 High Deviation], 0)</f>
        <v>546.46460000000002</v>
      </c>
      <c r="AG861" s="32">
        <f>_xlfn.XLOOKUP(Master1[[#This Row],[cu_id]],Revenue_Analysis[cuid],Revenue_Analysis[Q4 Low Deviation], 0)</f>
        <v>435.16980000000001</v>
      </c>
      <c r="AH861" s="32">
        <f>_xlfn.XLOOKUP(Master1[[#This Row],[cu_id]],Revenue_Analysis[cuid],Revenue_Analysis[Q4 High Deviation], 0)</f>
        <v>484.17880000000002</v>
      </c>
      <c r="AI861" s="32">
        <f>_xlfn.XLOOKUP(Master1[[#This Row],[cu_id]],Revenue_Analysis[cuid],Revenue_Analysis[Q1 Average], 0)</f>
        <v>466.46</v>
      </c>
      <c r="AJ861" s="32">
        <f>_xlfn.XLOOKUP(Master1[[#This Row],[cu_id]],Revenue_Analysis[cuid],Revenue_Analysis[Q2 Average], 0)</f>
        <v>430.16800000000001</v>
      </c>
      <c r="AK861" s="32">
        <f>_xlfn.XLOOKUP(Master1[[#This Row],[cu_id]],Revenue_Analysis[cuid],Revenue_Analysis[Q3 Average], 0)</f>
        <v>527.01639999999998</v>
      </c>
      <c r="AL861" s="32">
        <f>_xlfn.XLOOKUP(Master1[[#This Row],[cu_id]],Revenue_Analysis[cuid],Revenue_Analysis[Q4 Average], 0)</f>
        <v>459.67430000000002</v>
      </c>
      <c r="AM861" s="34" t="s">
        <v>4592</v>
      </c>
      <c r="AN861" s="35" t="s">
        <v>4592</v>
      </c>
      <c r="AO861" s="35" t="s">
        <v>4592</v>
      </c>
      <c r="AP861" s="35" t="s">
        <v>4592</v>
      </c>
      <c r="AQ861" s="20" t="s">
        <v>0</v>
      </c>
      <c r="AR861" s="20"/>
      <c r="AS861" s="14">
        <f>IFERROR(_xlfn.XLOOKUP(Master1[[#This Row],[cu_id]],StopTimes[cu_ID],StopTimes[Average Stop Time]), 0)</f>
        <v>30.954166666666666</v>
      </c>
      <c r="AT861" s="14">
        <f>IF(Master1[[#This Row],[RSP StopTime Override]] &lt;&gt; "",Master1[[#This Row],[RSP StopTime Override]],IF(Master1[[#This Row],[Avg Stop Time Helper]] &lt;&gt; 0, Master1[[#This Row],[Avg Stop Time Helper]],Average_Stop_Time))</f>
        <v>30.954166666666666</v>
      </c>
      <c r="AU861" s="13"/>
    </row>
    <row r="862" spans="1:47" x14ac:dyDescent="0.3">
      <c r="A862" s="18" t="s">
        <v>3372</v>
      </c>
      <c r="B862" s="20">
        <v>56</v>
      </c>
      <c r="C862" s="20" t="s">
        <v>9</v>
      </c>
      <c r="D862" s="19">
        <v>99104</v>
      </c>
      <c r="E862" s="19" t="s">
        <v>72</v>
      </c>
      <c r="F862" s="19" t="s">
        <v>6810</v>
      </c>
      <c r="G862" s="19" t="s">
        <v>6811</v>
      </c>
      <c r="H862" s="19" t="s">
        <v>5</v>
      </c>
      <c r="I862" s="19" t="s">
        <v>5402</v>
      </c>
      <c r="J862" s="19" t="s">
        <v>4</v>
      </c>
      <c r="K862" s="19" t="s">
        <v>5764</v>
      </c>
      <c r="L862" s="21" t="s">
        <v>16</v>
      </c>
      <c r="M862" s="20" t="s">
        <v>3</v>
      </c>
      <c r="N862" s="20" t="s">
        <v>2</v>
      </c>
      <c r="O862" s="20">
        <v>5</v>
      </c>
      <c r="P862" s="20">
        <v>5</v>
      </c>
      <c r="Q862" s="20">
        <v>0</v>
      </c>
      <c r="R862" s="20">
        <v>0</v>
      </c>
      <c r="S862" s="20">
        <v>0</v>
      </c>
      <c r="T862" s="20">
        <v>0</v>
      </c>
      <c r="U862" s="20">
        <v>52</v>
      </c>
      <c r="V862" s="30">
        <v>22</v>
      </c>
      <c r="W862" s="30">
        <v>6</v>
      </c>
      <c r="X862" s="33">
        <f>IFERROR(1 -(Master1[[#This Row],[Avg Garment Scans per Delivery]]/Master1[[#This Row],[Garment Inventory]]), 0)</f>
        <v>0.72727272727272729</v>
      </c>
      <c r="Y862" s="30">
        <v>1</v>
      </c>
      <c r="Z862" s="30">
        <v>22</v>
      </c>
      <c r="AA862" s="32">
        <f>_xlfn.XLOOKUP(Master1[[#This Row],[cu_id]], Revenue_Analysis[cuid], Revenue_Analysis[Q1 Low Deviation], 0)</f>
        <v>25.632200000000001</v>
      </c>
      <c r="AB862" s="32">
        <f>_xlfn.XLOOKUP(Master1[[#This Row],[cu_id]],Revenue_Analysis[cuid],Revenue_Analysis[Q1 High Deviation], 0)</f>
        <v>45.156999999999996</v>
      </c>
      <c r="AC862" s="32">
        <f>_xlfn.XLOOKUP(Master1[[#This Row],[cu_id]],Revenue_Analysis[cuid],Revenue_Analysis[Q2 Low Deviation], 0)</f>
        <v>29.011099999999999</v>
      </c>
      <c r="AD862" s="32">
        <f>_xlfn.XLOOKUP(Master1[[#This Row],[cu_id]],Revenue_Analysis[cuid],Revenue_Analysis[Q2 High Deviation], 0)</f>
        <v>44.996499999999997</v>
      </c>
      <c r="AE862" s="32">
        <f>_xlfn.XLOOKUP(Master1[[#This Row],[cu_id]],Revenue_Analysis[cuid],Revenue_Analysis[Q3 Low Deviation], 0)</f>
        <v>25.329499999999999</v>
      </c>
      <c r="AF862" s="32">
        <f>_xlfn.XLOOKUP(Master1[[#This Row],[cu_id]],Revenue_Analysis[cuid],Revenue_Analysis[Q3 High Deviation], 0)</f>
        <v>91.941299999999998</v>
      </c>
      <c r="AG862" s="32">
        <f>_xlfn.XLOOKUP(Master1[[#This Row],[cu_id]],Revenue_Analysis[cuid],Revenue_Analysis[Q4 Low Deviation], 0)</f>
        <v>27.845099999999999</v>
      </c>
      <c r="AH862" s="32">
        <f>_xlfn.XLOOKUP(Master1[[#This Row],[cu_id]],Revenue_Analysis[cuid],Revenue_Analysis[Q4 High Deviation], 0)</f>
        <v>38.5533</v>
      </c>
      <c r="AI862" s="32">
        <f>_xlfn.XLOOKUP(Master1[[#This Row],[cu_id]],Revenue_Analysis[cuid],Revenue_Analysis[Q1 Average], 0)</f>
        <v>35.394599999999997</v>
      </c>
      <c r="AJ862" s="32">
        <f>_xlfn.XLOOKUP(Master1[[#This Row],[cu_id]],Revenue_Analysis[cuid],Revenue_Analysis[Q2 Average], 0)</f>
        <v>37.003799999999998</v>
      </c>
      <c r="AK862" s="32">
        <f>_xlfn.XLOOKUP(Master1[[#This Row],[cu_id]],Revenue_Analysis[cuid],Revenue_Analysis[Q3 Average], 0)</f>
        <v>58.635399999999997</v>
      </c>
      <c r="AL862" s="32">
        <f>_xlfn.XLOOKUP(Master1[[#This Row],[cu_id]],Revenue_Analysis[cuid],Revenue_Analysis[Q4 Average], 0)</f>
        <v>33.199199999999998</v>
      </c>
      <c r="AM862" s="34">
        <v>0.29166666666666669</v>
      </c>
      <c r="AN862" s="35">
        <v>0.70833333333333337</v>
      </c>
      <c r="AO862" s="35" t="s">
        <v>4592</v>
      </c>
      <c r="AP862" s="35" t="s">
        <v>4592</v>
      </c>
      <c r="AQ862" s="20" t="s">
        <v>0</v>
      </c>
      <c r="AR862" s="20"/>
      <c r="AS862" s="14">
        <f>IFERROR(_xlfn.XLOOKUP(Master1[[#This Row],[cu_id]],StopTimes[cu_ID],StopTimes[Average Stop Time]), 0)</f>
        <v>14.483333333333334</v>
      </c>
      <c r="AT862" s="14">
        <f>IF(Master1[[#This Row],[RSP StopTime Override]] &lt;&gt; "",Master1[[#This Row],[RSP StopTime Override]],IF(Master1[[#This Row],[Avg Stop Time Helper]] &lt;&gt; 0, Master1[[#This Row],[Avg Stop Time Helper]],Average_Stop_Time))</f>
        <v>14.483333333333334</v>
      </c>
      <c r="AU862" s="13"/>
    </row>
    <row r="863" spans="1:47" x14ac:dyDescent="0.3">
      <c r="A863" s="18" t="s">
        <v>3373</v>
      </c>
      <c r="B863" s="20">
        <v>51</v>
      </c>
      <c r="C863" s="20" t="s">
        <v>12</v>
      </c>
      <c r="D863" s="19">
        <v>532981</v>
      </c>
      <c r="E863" s="19" t="s">
        <v>13</v>
      </c>
      <c r="F863" s="19" t="s">
        <v>6398</v>
      </c>
      <c r="G863" s="19" t="s">
        <v>6399</v>
      </c>
      <c r="H863" s="19" t="s">
        <v>5</v>
      </c>
      <c r="I863" s="19" t="s">
        <v>6400</v>
      </c>
      <c r="J863" s="19" t="s">
        <v>4</v>
      </c>
      <c r="K863" s="19" t="s">
        <v>6401</v>
      </c>
      <c r="L863" s="21">
        <v>6</v>
      </c>
      <c r="M863" s="20" t="s">
        <v>18</v>
      </c>
      <c r="N863" s="20" t="s">
        <v>2</v>
      </c>
      <c r="O863" s="20">
        <v>40</v>
      </c>
      <c r="P863" s="20">
        <v>0</v>
      </c>
      <c r="Q863" s="20">
        <v>40</v>
      </c>
      <c r="R863" s="20">
        <v>0</v>
      </c>
      <c r="S863" s="20">
        <v>0</v>
      </c>
      <c r="T863" s="20">
        <v>0</v>
      </c>
      <c r="U863" s="20">
        <v>13</v>
      </c>
      <c r="V863" s="30"/>
      <c r="W863" s="30"/>
      <c r="X863" s="33">
        <f>IFERROR(1 -(Master1[[#This Row],[Avg Garment Scans per Delivery]]/Master1[[#This Row],[Garment Inventory]]), 0)</f>
        <v>0</v>
      </c>
      <c r="Y863" s="30"/>
      <c r="Z863" s="30"/>
      <c r="AA863" s="32">
        <f>_xlfn.XLOOKUP(Master1[[#This Row],[cu_id]], Revenue_Analysis[cuid], Revenue_Analysis[Q1 Low Deviation], 0)</f>
        <v>128.19</v>
      </c>
      <c r="AB863" s="32">
        <f>_xlfn.XLOOKUP(Master1[[#This Row],[cu_id]],Revenue_Analysis[cuid],Revenue_Analysis[Q1 High Deviation], 0)</f>
        <v>157.47</v>
      </c>
      <c r="AC863" s="32">
        <f>_xlfn.XLOOKUP(Master1[[#This Row],[cu_id]],Revenue_Analysis[cuid],Revenue_Analysis[Q2 Low Deviation], 0)</f>
        <v>0</v>
      </c>
      <c r="AD863" s="32">
        <f>_xlfn.XLOOKUP(Master1[[#This Row],[cu_id]],Revenue_Analysis[cuid],Revenue_Analysis[Q2 High Deviation], 0)</f>
        <v>0</v>
      </c>
      <c r="AE863" s="32">
        <f>_xlfn.XLOOKUP(Master1[[#This Row],[cu_id]],Revenue_Analysis[cuid],Revenue_Analysis[Q3 Low Deviation], 0)</f>
        <v>195.2945</v>
      </c>
      <c r="AF863" s="32">
        <f>_xlfn.XLOOKUP(Master1[[#This Row],[cu_id]],Revenue_Analysis[cuid],Revenue_Analysis[Q3 High Deviation], 0)</f>
        <v>278.97890000000001</v>
      </c>
      <c r="AG863" s="32">
        <f>_xlfn.XLOOKUP(Master1[[#This Row],[cu_id]],Revenue_Analysis[cuid],Revenue_Analysis[Q4 Low Deviation], 0)</f>
        <v>131.85</v>
      </c>
      <c r="AH863" s="32">
        <f>_xlfn.XLOOKUP(Master1[[#This Row],[cu_id]],Revenue_Analysis[cuid],Revenue_Analysis[Q4 High Deviation], 0)</f>
        <v>191.29</v>
      </c>
      <c r="AI863" s="32">
        <f>_xlfn.XLOOKUP(Master1[[#This Row],[cu_id]],Revenue_Analysis[cuid],Revenue_Analysis[Q1 Average], 0)</f>
        <v>142.83000000000001</v>
      </c>
      <c r="AJ863" s="32">
        <f>_xlfn.XLOOKUP(Master1[[#This Row],[cu_id]],Revenue_Analysis[cuid],Revenue_Analysis[Q2 Average], 0)</f>
        <v>0</v>
      </c>
      <c r="AK863" s="32">
        <f>_xlfn.XLOOKUP(Master1[[#This Row],[cu_id]],Revenue_Analysis[cuid],Revenue_Analysis[Q3 Average], 0)</f>
        <v>237.13669999999999</v>
      </c>
      <c r="AL863" s="32">
        <f>_xlfn.XLOOKUP(Master1[[#This Row],[cu_id]],Revenue_Analysis[cuid],Revenue_Analysis[Q4 Average], 0)</f>
        <v>161.57</v>
      </c>
      <c r="AM863" s="34">
        <v>0.33333333333333331</v>
      </c>
      <c r="AN863" s="35">
        <v>0.70833333333333337</v>
      </c>
      <c r="AO863" s="35" t="s">
        <v>4592</v>
      </c>
      <c r="AP863" s="35" t="s">
        <v>4592</v>
      </c>
      <c r="AQ863" s="20" t="s">
        <v>0</v>
      </c>
      <c r="AR863" s="20"/>
      <c r="AS863" s="14">
        <f>IFERROR(_xlfn.XLOOKUP(Master1[[#This Row],[cu_id]],StopTimes[cu_ID],StopTimes[Average Stop Time]), 0)</f>
        <v>0.53333333333333333</v>
      </c>
      <c r="AT863" s="14">
        <f>IF(Master1[[#This Row],[RSP StopTime Override]] &lt;&gt; "",Master1[[#This Row],[RSP StopTime Override]],IF(Master1[[#This Row],[Avg Stop Time Helper]] &lt;&gt; 0, Master1[[#This Row],[Avg Stop Time Helper]],Average_Stop_Time))</f>
        <v>0.53333333333333333</v>
      </c>
      <c r="AU863" s="13"/>
    </row>
    <row r="864" spans="1:47" x14ac:dyDescent="0.3">
      <c r="A864" s="18" t="s">
        <v>3374</v>
      </c>
      <c r="B864" s="20">
        <v>47</v>
      </c>
      <c r="C864" s="20" t="s">
        <v>9</v>
      </c>
      <c r="D864" s="19">
        <v>99062</v>
      </c>
      <c r="E864" s="19" t="s">
        <v>4703</v>
      </c>
      <c r="F864" s="19" t="s">
        <v>5307</v>
      </c>
      <c r="G864" s="19" t="s">
        <v>5308</v>
      </c>
      <c r="H864" s="19" t="s">
        <v>11</v>
      </c>
      <c r="I864" s="19" t="s">
        <v>5302</v>
      </c>
      <c r="J864" s="19" t="s">
        <v>4</v>
      </c>
      <c r="K864" s="19" t="s">
        <v>5303</v>
      </c>
      <c r="L864" s="21" t="s">
        <v>16</v>
      </c>
      <c r="M864" s="20" t="s">
        <v>3</v>
      </c>
      <c r="N864" s="20" t="s">
        <v>2</v>
      </c>
      <c r="O864" s="20">
        <v>75</v>
      </c>
      <c r="P864" s="20">
        <v>75</v>
      </c>
      <c r="Q864" s="20">
        <v>0</v>
      </c>
      <c r="R864" s="20">
        <v>0</v>
      </c>
      <c r="S864" s="20">
        <v>0</v>
      </c>
      <c r="T864" s="20">
        <v>0</v>
      </c>
      <c r="U864" s="20">
        <v>52</v>
      </c>
      <c r="V864" s="30"/>
      <c r="W864" s="30">
        <v>0</v>
      </c>
      <c r="X864" s="33">
        <f>IFERROR(1 -(Master1[[#This Row],[Avg Garment Scans per Delivery]]/Master1[[#This Row],[Garment Inventory]]), 0)</f>
        <v>0</v>
      </c>
      <c r="Y864" s="30"/>
      <c r="Z864" s="30"/>
      <c r="AA864" s="32">
        <f>_xlfn.XLOOKUP(Master1[[#This Row],[cu_id]], Revenue_Analysis[cuid], Revenue_Analysis[Q1 Low Deviation], 0)</f>
        <v>61.371299999999998</v>
      </c>
      <c r="AB864" s="32">
        <f>_xlfn.XLOOKUP(Master1[[#This Row],[cu_id]],Revenue_Analysis[cuid],Revenue_Analysis[Q1 High Deviation], 0)</f>
        <v>94.127099999999999</v>
      </c>
      <c r="AC864" s="32">
        <f>_xlfn.XLOOKUP(Master1[[#This Row],[cu_id]],Revenue_Analysis[cuid],Revenue_Analysis[Q2 Low Deviation], 0)</f>
        <v>54.792499999999997</v>
      </c>
      <c r="AD864" s="32">
        <f>_xlfn.XLOOKUP(Master1[[#This Row],[cu_id]],Revenue_Analysis[cuid],Revenue_Analysis[Q2 High Deviation], 0)</f>
        <v>160.97989999999999</v>
      </c>
      <c r="AE864" s="32">
        <f>_xlfn.XLOOKUP(Master1[[#This Row],[cu_id]],Revenue_Analysis[cuid],Revenue_Analysis[Q3 Low Deviation], 0)</f>
        <v>44.647199999999998</v>
      </c>
      <c r="AF864" s="32">
        <f>_xlfn.XLOOKUP(Master1[[#This Row],[cu_id]],Revenue_Analysis[cuid],Revenue_Analysis[Q3 High Deviation], 0)</f>
        <v>130.7174</v>
      </c>
      <c r="AG864" s="32">
        <f>_xlfn.XLOOKUP(Master1[[#This Row],[cu_id]],Revenue_Analysis[cuid],Revenue_Analysis[Q4 Low Deviation], 0)</f>
        <v>71.763800000000003</v>
      </c>
      <c r="AH864" s="32">
        <f>_xlfn.XLOOKUP(Master1[[#This Row],[cu_id]],Revenue_Analysis[cuid],Revenue_Analysis[Q4 High Deviation], 0)</f>
        <v>108.9362</v>
      </c>
      <c r="AI864" s="32">
        <f>_xlfn.XLOOKUP(Master1[[#This Row],[cu_id]],Revenue_Analysis[cuid],Revenue_Analysis[Q1 Average], 0)</f>
        <v>77.749200000000002</v>
      </c>
      <c r="AJ864" s="32">
        <f>_xlfn.XLOOKUP(Master1[[#This Row],[cu_id]],Revenue_Analysis[cuid],Revenue_Analysis[Q2 Average], 0)</f>
        <v>107.8862</v>
      </c>
      <c r="AK864" s="32">
        <f>_xlfn.XLOOKUP(Master1[[#This Row],[cu_id]],Revenue_Analysis[cuid],Revenue_Analysis[Q3 Average], 0)</f>
        <v>87.682299999999998</v>
      </c>
      <c r="AL864" s="32">
        <f>_xlfn.XLOOKUP(Master1[[#This Row],[cu_id]],Revenue_Analysis[cuid],Revenue_Analysis[Q4 Average], 0)</f>
        <v>90.35</v>
      </c>
      <c r="AM864" s="34" t="s">
        <v>1</v>
      </c>
      <c r="AN864" s="35" t="s">
        <v>1</v>
      </c>
      <c r="AO864" s="35" t="s">
        <v>4592</v>
      </c>
      <c r="AP864" s="35" t="s">
        <v>4592</v>
      </c>
      <c r="AQ864" s="20" t="s">
        <v>0</v>
      </c>
      <c r="AR864" s="20"/>
      <c r="AS864" s="14">
        <f>IFERROR(_xlfn.XLOOKUP(Master1[[#This Row],[cu_id]],StopTimes[cu_ID],StopTimes[Average Stop Time]), 0)</f>
        <v>12.109523808333334</v>
      </c>
      <c r="AT864" s="14">
        <f>IF(Master1[[#This Row],[RSP StopTime Override]] &lt;&gt; "",Master1[[#This Row],[RSP StopTime Override]],IF(Master1[[#This Row],[Avg Stop Time Helper]] &lt;&gt; 0, Master1[[#This Row],[Avg Stop Time Helper]],Average_Stop_Time))</f>
        <v>12.109523808333334</v>
      </c>
      <c r="AU864" s="13"/>
    </row>
    <row r="865" spans="1:47" x14ac:dyDescent="0.3">
      <c r="A865" s="18" t="s">
        <v>3375</v>
      </c>
      <c r="B865" s="20">
        <v>47</v>
      </c>
      <c r="C865" s="20" t="s">
        <v>9</v>
      </c>
      <c r="D865" s="19">
        <v>533000</v>
      </c>
      <c r="E865" s="19" t="s">
        <v>13</v>
      </c>
      <c r="F865" s="19" t="s">
        <v>5370</v>
      </c>
      <c r="G865" s="19" t="s">
        <v>5371</v>
      </c>
      <c r="H865" s="19" t="s">
        <v>11</v>
      </c>
      <c r="I865" s="19" t="s">
        <v>5302</v>
      </c>
      <c r="J865" s="19" t="s">
        <v>4</v>
      </c>
      <c r="K865" s="19" t="s">
        <v>5303</v>
      </c>
      <c r="L865" s="21" t="s">
        <v>17</v>
      </c>
      <c r="M865" s="20" t="s">
        <v>10</v>
      </c>
      <c r="N865" s="20" t="s">
        <v>2</v>
      </c>
      <c r="O865" s="20">
        <v>70</v>
      </c>
      <c r="P865" s="20">
        <v>70</v>
      </c>
      <c r="Q865" s="20">
        <v>0</v>
      </c>
      <c r="R865" s="20">
        <v>0</v>
      </c>
      <c r="S865" s="20">
        <v>0</v>
      </c>
      <c r="T865" s="20">
        <v>0</v>
      </c>
      <c r="U865" s="20">
        <v>26</v>
      </c>
      <c r="V865" s="30"/>
      <c r="W865" s="30"/>
      <c r="X865" s="33">
        <f>IFERROR(1 -(Master1[[#This Row],[Avg Garment Scans per Delivery]]/Master1[[#This Row],[Garment Inventory]]), 0)</f>
        <v>0</v>
      </c>
      <c r="Y865" s="30"/>
      <c r="Z865" s="30"/>
      <c r="AA865" s="32">
        <f>_xlfn.XLOOKUP(Master1[[#This Row],[cu_id]], Revenue_Analysis[cuid], Revenue_Analysis[Q1 Low Deviation], 0)</f>
        <v>105.8766</v>
      </c>
      <c r="AB865" s="32">
        <f>_xlfn.XLOOKUP(Master1[[#This Row],[cu_id]],Revenue_Analysis[cuid],Revenue_Analysis[Q1 High Deviation], 0)</f>
        <v>143.4</v>
      </c>
      <c r="AC865" s="32">
        <f>_xlfn.XLOOKUP(Master1[[#This Row],[cu_id]],Revenue_Analysis[cuid],Revenue_Analysis[Q2 Low Deviation], 0)</f>
        <v>83.46</v>
      </c>
      <c r="AD865" s="32">
        <f>_xlfn.XLOOKUP(Master1[[#This Row],[cu_id]],Revenue_Analysis[cuid],Revenue_Analysis[Q2 High Deviation], 0)</f>
        <v>160.08000000000001</v>
      </c>
      <c r="AE865" s="32">
        <f>_xlfn.XLOOKUP(Master1[[#This Row],[cu_id]],Revenue_Analysis[cuid],Revenue_Analysis[Q3 Low Deviation], 0)</f>
        <v>107.0939</v>
      </c>
      <c r="AF865" s="32">
        <f>_xlfn.XLOOKUP(Master1[[#This Row],[cu_id]],Revenue_Analysis[cuid],Revenue_Analysis[Q3 High Deviation], 0)</f>
        <v>153.18950000000001</v>
      </c>
      <c r="AG865" s="32">
        <f>_xlfn.XLOOKUP(Master1[[#This Row],[cu_id]],Revenue_Analysis[cuid],Revenue_Analysis[Q4 Low Deviation], 0)</f>
        <v>83.109399999999994</v>
      </c>
      <c r="AH865" s="32">
        <f>_xlfn.XLOOKUP(Master1[[#This Row],[cu_id]],Revenue_Analysis[cuid],Revenue_Analysis[Q4 High Deviation], 0)</f>
        <v>133.19919999999999</v>
      </c>
      <c r="AI865" s="32">
        <f>_xlfn.XLOOKUP(Master1[[#This Row],[cu_id]],Revenue_Analysis[cuid],Revenue_Analysis[Q1 Average], 0)</f>
        <v>124.6383</v>
      </c>
      <c r="AJ865" s="32">
        <f>_xlfn.XLOOKUP(Master1[[#This Row],[cu_id]],Revenue_Analysis[cuid],Revenue_Analysis[Q2 Average], 0)</f>
        <v>121.77</v>
      </c>
      <c r="AK865" s="32">
        <f>_xlfn.XLOOKUP(Master1[[#This Row],[cu_id]],Revenue_Analysis[cuid],Revenue_Analysis[Q3 Average], 0)</f>
        <v>130.14169999999999</v>
      </c>
      <c r="AL865" s="32">
        <f>_xlfn.XLOOKUP(Master1[[#This Row],[cu_id]],Revenue_Analysis[cuid],Revenue_Analysis[Q4 Average], 0)</f>
        <v>108.15430000000001</v>
      </c>
      <c r="AM865" s="34">
        <v>0.25</v>
      </c>
      <c r="AN865" s="35">
        <v>0.875</v>
      </c>
      <c r="AO865" s="35" t="s">
        <v>4592</v>
      </c>
      <c r="AP865" s="35" t="s">
        <v>4592</v>
      </c>
      <c r="AQ865" s="20" t="s">
        <v>0</v>
      </c>
      <c r="AR865" s="20"/>
      <c r="AS865" s="14">
        <f>IFERROR(_xlfn.XLOOKUP(Master1[[#This Row],[cu_id]],StopTimes[cu_ID],StopTimes[Average Stop Time]), 0)</f>
        <v>16.260000000000002</v>
      </c>
      <c r="AT865" s="14">
        <f>IF(Master1[[#This Row],[RSP StopTime Override]] &lt;&gt; "",Master1[[#This Row],[RSP StopTime Override]],IF(Master1[[#This Row],[Avg Stop Time Helper]] &lt;&gt; 0, Master1[[#This Row],[Avg Stop Time Helper]],Average_Stop_Time))</f>
        <v>16.260000000000002</v>
      </c>
      <c r="AU865" s="13"/>
    </row>
    <row r="866" spans="1:47" x14ac:dyDescent="0.3">
      <c r="A866" s="18" t="s">
        <v>3376</v>
      </c>
      <c r="B866" s="20">
        <v>47</v>
      </c>
      <c r="C866" s="20" t="s">
        <v>9</v>
      </c>
      <c r="D866" s="19">
        <v>533001</v>
      </c>
      <c r="E866" s="19" t="s">
        <v>13</v>
      </c>
      <c r="F866" s="19" t="s">
        <v>5372</v>
      </c>
      <c r="G866" s="19" t="s">
        <v>5373</v>
      </c>
      <c r="H866" s="19" t="s">
        <v>11</v>
      </c>
      <c r="I866" s="19" t="s">
        <v>5325</v>
      </c>
      <c r="J866" s="19" t="s">
        <v>4</v>
      </c>
      <c r="K866" s="19" t="s">
        <v>5326</v>
      </c>
      <c r="L866" s="21" t="s">
        <v>17</v>
      </c>
      <c r="M866" s="20" t="s">
        <v>10</v>
      </c>
      <c r="N866" s="20" t="s">
        <v>2</v>
      </c>
      <c r="O866" s="20">
        <v>95</v>
      </c>
      <c r="P866" s="20">
        <v>95</v>
      </c>
      <c r="Q866" s="20">
        <v>0</v>
      </c>
      <c r="R866" s="20">
        <v>0</v>
      </c>
      <c r="S866" s="20">
        <v>0</v>
      </c>
      <c r="T866" s="20">
        <v>0</v>
      </c>
      <c r="U866" s="20">
        <v>26</v>
      </c>
      <c r="V866" s="30"/>
      <c r="W866" s="30"/>
      <c r="X866" s="33">
        <f>IFERROR(1 -(Master1[[#This Row],[Avg Garment Scans per Delivery]]/Master1[[#This Row],[Garment Inventory]]), 0)</f>
        <v>0</v>
      </c>
      <c r="Y866" s="30"/>
      <c r="Z866" s="30"/>
      <c r="AA866" s="32">
        <f>_xlfn.XLOOKUP(Master1[[#This Row],[cu_id]], Revenue_Analysis[cuid], Revenue_Analysis[Q1 Low Deviation], 0)</f>
        <v>35.117199999999997</v>
      </c>
      <c r="AB866" s="32">
        <f>_xlfn.XLOOKUP(Master1[[#This Row],[cu_id]],Revenue_Analysis[cuid],Revenue_Analysis[Q1 High Deviation], 0)</f>
        <v>97.119399999999999</v>
      </c>
      <c r="AC866" s="32">
        <f>_xlfn.XLOOKUP(Master1[[#This Row],[cu_id]],Revenue_Analysis[cuid],Revenue_Analysis[Q2 Low Deviation], 0)</f>
        <v>45.767600000000002</v>
      </c>
      <c r="AD866" s="32">
        <f>_xlfn.XLOOKUP(Master1[[#This Row],[cu_id]],Revenue_Analysis[cuid],Revenue_Analysis[Q2 High Deviation], 0)</f>
        <v>57.898200000000003</v>
      </c>
      <c r="AE866" s="32">
        <f>_xlfn.XLOOKUP(Master1[[#This Row],[cu_id]],Revenue_Analysis[cuid],Revenue_Analysis[Q3 Low Deviation], 0)</f>
        <v>38.1023</v>
      </c>
      <c r="AF866" s="32">
        <f>_xlfn.XLOOKUP(Master1[[#This Row],[cu_id]],Revenue_Analysis[cuid],Revenue_Analysis[Q3 High Deviation], 0)</f>
        <v>61.091099999999997</v>
      </c>
      <c r="AG866" s="32">
        <f>_xlfn.XLOOKUP(Master1[[#This Row],[cu_id]],Revenue_Analysis[cuid],Revenue_Analysis[Q4 Low Deviation], 0)</f>
        <v>33.165700000000001</v>
      </c>
      <c r="AH866" s="32">
        <f>_xlfn.XLOOKUP(Master1[[#This Row],[cu_id]],Revenue_Analysis[cuid],Revenue_Analysis[Q4 High Deviation], 0)</f>
        <v>62.831899999999997</v>
      </c>
      <c r="AI866" s="32">
        <f>_xlfn.XLOOKUP(Master1[[#This Row],[cu_id]],Revenue_Analysis[cuid],Revenue_Analysis[Q1 Average], 0)</f>
        <v>66.118300000000005</v>
      </c>
      <c r="AJ866" s="32">
        <f>_xlfn.XLOOKUP(Master1[[#This Row],[cu_id]],Revenue_Analysis[cuid],Revenue_Analysis[Q2 Average], 0)</f>
        <v>51.832900000000002</v>
      </c>
      <c r="AK866" s="32">
        <f>_xlfn.XLOOKUP(Master1[[#This Row],[cu_id]],Revenue_Analysis[cuid],Revenue_Analysis[Q3 Average], 0)</f>
        <v>49.596699999999998</v>
      </c>
      <c r="AL866" s="32">
        <f>_xlfn.XLOOKUP(Master1[[#This Row],[cu_id]],Revenue_Analysis[cuid],Revenue_Analysis[Q4 Average], 0)</f>
        <v>47.998800000000003</v>
      </c>
      <c r="AM866" s="34">
        <v>0.25</v>
      </c>
      <c r="AN866" s="35">
        <v>0.875</v>
      </c>
      <c r="AO866" s="35" t="s">
        <v>4592</v>
      </c>
      <c r="AP866" s="35" t="s">
        <v>4592</v>
      </c>
      <c r="AQ866" s="20" t="s">
        <v>0</v>
      </c>
      <c r="AR866" s="20"/>
      <c r="AS866" s="14">
        <f>IFERROR(_xlfn.XLOOKUP(Master1[[#This Row],[cu_id]],StopTimes[cu_ID],StopTimes[Average Stop Time]), 0)</f>
        <v>9.7166666666666668</v>
      </c>
      <c r="AT866" s="14">
        <f>IF(Master1[[#This Row],[RSP StopTime Override]] &lt;&gt; "",Master1[[#This Row],[RSP StopTime Override]],IF(Master1[[#This Row],[Avg Stop Time Helper]] &lt;&gt; 0, Master1[[#This Row],[Avg Stop Time Helper]],Average_Stop_Time))</f>
        <v>9.7166666666666668</v>
      </c>
      <c r="AU866" s="13"/>
    </row>
    <row r="867" spans="1:47" x14ac:dyDescent="0.3">
      <c r="A867" s="39" t="s">
        <v>6108</v>
      </c>
      <c r="B867" s="20">
        <v>47</v>
      </c>
      <c r="C867" s="20" t="s">
        <v>9</v>
      </c>
      <c r="D867" s="19">
        <v>99161</v>
      </c>
      <c r="E867" s="19" t="s">
        <v>4703</v>
      </c>
      <c r="F867" s="19" t="s">
        <v>6109</v>
      </c>
      <c r="G867" s="19" t="s">
        <v>6110</v>
      </c>
      <c r="H867" s="19" t="s">
        <v>5</v>
      </c>
      <c r="I867" s="19" t="s">
        <v>5302</v>
      </c>
      <c r="J867" s="19" t="s">
        <v>4</v>
      </c>
      <c r="K867" s="19" t="s">
        <v>5303</v>
      </c>
      <c r="L867" s="21" t="s">
        <v>16</v>
      </c>
      <c r="M867" s="19" t="s">
        <v>3</v>
      </c>
      <c r="N867" s="19" t="s">
        <v>2</v>
      </c>
      <c r="O867" s="19">
        <v>1</v>
      </c>
      <c r="P867" s="19">
        <v>1</v>
      </c>
      <c r="Q867" s="19">
        <v>0</v>
      </c>
      <c r="R867" s="19">
        <v>0</v>
      </c>
      <c r="S867" s="19">
        <v>0</v>
      </c>
      <c r="T867" s="19">
        <v>0</v>
      </c>
      <c r="U867" s="19"/>
      <c r="V867" s="19"/>
      <c r="W867" s="19"/>
      <c r="X867" s="33">
        <f>IFERROR(1 -(Master1[[#This Row],[Avg Garment Scans per Delivery]]/Master1[[#This Row],[Garment Inventory]]), 0)</f>
        <v>0</v>
      </c>
      <c r="Y867" s="19"/>
      <c r="Z867" s="19"/>
      <c r="AA867" s="32">
        <f>_xlfn.XLOOKUP(Master1[[#This Row],[cu_id]], Revenue_Analysis[cuid], Revenue_Analysis[Q1 Low Deviation], 0)</f>
        <v>0</v>
      </c>
      <c r="AB867" s="32">
        <f>_xlfn.XLOOKUP(Master1[[#This Row],[cu_id]],Revenue_Analysis[cuid],Revenue_Analysis[Q1 High Deviation], 0)</f>
        <v>0</v>
      </c>
      <c r="AC867" s="32">
        <f>_xlfn.XLOOKUP(Master1[[#This Row],[cu_id]],Revenue_Analysis[cuid],Revenue_Analysis[Q2 Low Deviation], 0)</f>
        <v>0</v>
      </c>
      <c r="AD867" s="32">
        <f>_xlfn.XLOOKUP(Master1[[#This Row],[cu_id]],Revenue_Analysis[cuid],Revenue_Analysis[Q2 High Deviation], 0)</f>
        <v>0</v>
      </c>
      <c r="AE867" s="32">
        <f>_xlfn.XLOOKUP(Master1[[#This Row],[cu_id]],Revenue_Analysis[cuid],Revenue_Analysis[Q3 Low Deviation], 0)</f>
        <v>0</v>
      </c>
      <c r="AF867" s="32">
        <f>_xlfn.XLOOKUP(Master1[[#This Row],[cu_id]],Revenue_Analysis[cuid],Revenue_Analysis[Q3 High Deviation], 0)</f>
        <v>0</v>
      </c>
      <c r="AG867" s="32">
        <f>_xlfn.XLOOKUP(Master1[[#This Row],[cu_id]],Revenue_Analysis[cuid],Revenue_Analysis[Q4 Low Deviation], 0)</f>
        <v>0</v>
      </c>
      <c r="AH867" s="32">
        <f>_xlfn.XLOOKUP(Master1[[#This Row],[cu_id]],Revenue_Analysis[cuid],Revenue_Analysis[Q4 High Deviation], 0)</f>
        <v>0</v>
      </c>
      <c r="AI867" s="32">
        <f>_xlfn.XLOOKUP(Master1[[#This Row],[cu_id]],Revenue_Analysis[cuid],Revenue_Analysis[Q1 Average], 0)</f>
        <v>0</v>
      </c>
      <c r="AJ867" s="32">
        <f>_xlfn.XLOOKUP(Master1[[#This Row],[cu_id]],Revenue_Analysis[cuid],Revenue_Analysis[Q2 Average], 0)</f>
        <v>0</v>
      </c>
      <c r="AK867" s="32">
        <f>_xlfn.XLOOKUP(Master1[[#This Row],[cu_id]],Revenue_Analysis[cuid],Revenue_Analysis[Q3 Average], 0)</f>
        <v>0</v>
      </c>
      <c r="AL867" s="32">
        <f>_xlfn.XLOOKUP(Master1[[#This Row],[cu_id]],Revenue_Analysis[cuid],Revenue_Analysis[Q4 Average], 0)</f>
        <v>0</v>
      </c>
      <c r="AM867" s="40" t="s">
        <v>4592</v>
      </c>
      <c r="AN867" s="40" t="s">
        <v>4592</v>
      </c>
      <c r="AO867" s="40" t="s">
        <v>4592</v>
      </c>
      <c r="AP867" s="40" t="s">
        <v>4592</v>
      </c>
      <c r="AQ867" s="21" t="s">
        <v>0</v>
      </c>
      <c r="AR867" s="21"/>
      <c r="AS867" s="14">
        <f>IFERROR(_xlfn.XLOOKUP(Master1[[#This Row],[cu_id]],StopTimes[cu_ID],StopTimes[Average Stop Time]), 0)</f>
        <v>0</v>
      </c>
      <c r="AT867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867" s="13"/>
    </row>
    <row r="868" spans="1:47" x14ac:dyDescent="0.3">
      <c r="A868" s="18" t="s">
        <v>3377</v>
      </c>
      <c r="B868" s="20">
        <v>50</v>
      </c>
      <c r="C868" s="20" t="s">
        <v>7</v>
      </c>
      <c r="D868" s="19">
        <v>532991</v>
      </c>
      <c r="E868" s="19" t="s">
        <v>13</v>
      </c>
      <c r="F868" s="19" t="s">
        <v>6010</v>
      </c>
      <c r="G868" s="19" t="s">
        <v>6011</v>
      </c>
      <c r="H868" s="19" t="s">
        <v>5</v>
      </c>
      <c r="I868" s="19" t="s">
        <v>5338</v>
      </c>
      <c r="J868" s="19" t="s">
        <v>4</v>
      </c>
      <c r="K868" s="19" t="s">
        <v>5339</v>
      </c>
      <c r="L868" s="21" t="s">
        <v>17</v>
      </c>
      <c r="M868" s="20" t="s">
        <v>10</v>
      </c>
      <c r="N868" s="20" t="s">
        <v>2</v>
      </c>
      <c r="O868" s="20">
        <v>120</v>
      </c>
      <c r="P868" s="20">
        <v>0</v>
      </c>
      <c r="Q868" s="20">
        <v>0</v>
      </c>
      <c r="R868" s="20">
        <v>0</v>
      </c>
      <c r="S868" s="20">
        <v>0</v>
      </c>
      <c r="T868" s="20">
        <v>120</v>
      </c>
      <c r="U868" s="20">
        <v>22</v>
      </c>
      <c r="V868" s="30"/>
      <c r="W868" s="30"/>
      <c r="X868" s="33">
        <f>IFERROR(1 -(Master1[[#This Row],[Avg Garment Scans per Delivery]]/Master1[[#This Row],[Garment Inventory]]), 0)</f>
        <v>0</v>
      </c>
      <c r="Y868" s="30"/>
      <c r="Z868" s="30"/>
      <c r="AA868" s="32">
        <f>_xlfn.XLOOKUP(Master1[[#This Row],[cu_id]], Revenue_Analysis[cuid], Revenue_Analysis[Q1 Low Deviation], 0)</f>
        <v>34.6372</v>
      </c>
      <c r="AB868" s="32">
        <f>_xlfn.XLOOKUP(Master1[[#This Row],[cu_id]],Revenue_Analysis[cuid],Revenue_Analysis[Q1 High Deviation], 0)</f>
        <v>64.279399999999995</v>
      </c>
      <c r="AC868" s="32">
        <f>_xlfn.XLOOKUP(Master1[[#This Row],[cu_id]],Revenue_Analysis[cuid],Revenue_Analysis[Q2 Low Deviation], 0)</f>
        <v>42.1434</v>
      </c>
      <c r="AD868" s="32">
        <f>_xlfn.XLOOKUP(Master1[[#This Row],[cu_id]],Revenue_Analysis[cuid],Revenue_Analysis[Q2 High Deviation], 0)</f>
        <v>77.069999999999993</v>
      </c>
      <c r="AE868" s="32">
        <f>_xlfn.XLOOKUP(Master1[[#This Row],[cu_id]],Revenue_Analysis[cuid],Revenue_Analysis[Q3 Low Deviation], 0)</f>
        <v>43.5989</v>
      </c>
      <c r="AF868" s="32">
        <f>_xlfn.XLOOKUP(Master1[[#This Row],[cu_id]],Revenue_Analysis[cuid],Revenue_Analysis[Q3 High Deviation], 0)</f>
        <v>81.135300000000001</v>
      </c>
      <c r="AG868" s="32">
        <f>_xlfn.XLOOKUP(Master1[[#This Row],[cu_id]],Revenue_Analysis[cuid],Revenue_Analysis[Q4 Low Deviation], 0)</f>
        <v>45.315600000000003</v>
      </c>
      <c r="AH868" s="32">
        <f>_xlfn.XLOOKUP(Master1[[#This Row],[cu_id]],Revenue_Analysis[cuid],Revenue_Analysis[Q4 High Deviation], 0)</f>
        <v>75.457800000000006</v>
      </c>
      <c r="AI868" s="32">
        <f>_xlfn.XLOOKUP(Master1[[#This Row],[cu_id]],Revenue_Analysis[cuid],Revenue_Analysis[Q1 Average], 0)</f>
        <v>49.458300000000001</v>
      </c>
      <c r="AJ868" s="32">
        <f>_xlfn.XLOOKUP(Master1[[#This Row],[cu_id]],Revenue_Analysis[cuid],Revenue_Analysis[Q2 Average], 0)</f>
        <v>59.606699999999996</v>
      </c>
      <c r="AK868" s="32">
        <f>_xlfn.XLOOKUP(Master1[[#This Row],[cu_id]],Revenue_Analysis[cuid],Revenue_Analysis[Q3 Average], 0)</f>
        <v>62.367100000000001</v>
      </c>
      <c r="AL868" s="32">
        <f>_xlfn.XLOOKUP(Master1[[#This Row],[cu_id]],Revenue_Analysis[cuid],Revenue_Analysis[Q4 Average], 0)</f>
        <v>60.386699999999998</v>
      </c>
      <c r="AM868" s="34">
        <v>0.375</v>
      </c>
      <c r="AN868" s="35">
        <v>0.75</v>
      </c>
      <c r="AO868" s="35" t="s">
        <v>4592</v>
      </c>
      <c r="AP868" s="35" t="s">
        <v>4592</v>
      </c>
      <c r="AQ868" s="20" t="s">
        <v>0</v>
      </c>
      <c r="AR868" s="20"/>
      <c r="AS868" s="14">
        <f>IFERROR(_xlfn.XLOOKUP(Master1[[#This Row],[cu_id]],StopTimes[cu_ID],StopTimes[Average Stop Time]), 0)</f>
        <v>3.75</v>
      </c>
      <c r="AT868" s="14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868" s="13">
        <v>5</v>
      </c>
    </row>
    <row r="869" spans="1:47" x14ac:dyDescent="0.3">
      <c r="A869" s="18" t="s">
        <v>3378</v>
      </c>
      <c r="B869" s="20">
        <v>47</v>
      </c>
      <c r="C869" s="20" t="s">
        <v>12</v>
      </c>
      <c r="D869" s="19">
        <v>532993</v>
      </c>
      <c r="E869" s="19" t="s">
        <v>13</v>
      </c>
      <c r="F869" s="19" t="s">
        <v>5452</v>
      </c>
      <c r="G869" s="19" t="s">
        <v>5453</v>
      </c>
      <c r="H869" s="19" t="s">
        <v>5</v>
      </c>
      <c r="I869" s="19" t="s">
        <v>5411</v>
      </c>
      <c r="J869" s="19" t="s">
        <v>4</v>
      </c>
      <c r="K869" s="19" t="s">
        <v>117</v>
      </c>
      <c r="L869" s="21" t="s">
        <v>16</v>
      </c>
      <c r="M869" s="20" t="s">
        <v>3</v>
      </c>
      <c r="N869" s="20" t="s">
        <v>2</v>
      </c>
      <c r="O869" s="20">
        <v>105</v>
      </c>
      <c r="P869" s="20">
        <v>0</v>
      </c>
      <c r="Q869" s="20">
        <v>105</v>
      </c>
      <c r="R869" s="20">
        <v>0</v>
      </c>
      <c r="S869" s="20">
        <v>0</v>
      </c>
      <c r="T869" s="20">
        <v>0</v>
      </c>
      <c r="U869" s="20">
        <v>52</v>
      </c>
      <c r="V869" s="30">
        <v>795</v>
      </c>
      <c r="W869" s="30">
        <v>149</v>
      </c>
      <c r="X869" s="33">
        <f>IFERROR(1 -(Master1[[#This Row],[Avg Garment Scans per Delivery]]/Master1[[#This Row],[Garment Inventory]]), 0)</f>
        <v>0.8125786163522013</v>
      </c>
      <c r="Y869" s="30">
        <v>31</v>
      </c>
      <c r="Z869" s="30">
        <v>784</v>
      </c>
      <c r="AA869" s="32">
        <f>_xlfn.XLOOKUP(Master1[[#This Row],[cu_id]], Revenue_Analysis[cuid], Revenue_Analysis[Q1 Low Deviation], 0)</f>
        <v>199.44990000000001</v>
      </c>
      <c r="AB869" s="32">
        <f>_xlfn.XLOOKUP(Master1[[#This Row],[cu_id]],Revenue_Analysis[cuid],Revenue_Analysis[Q1 High Deviation], 0)</f>
        <v>259.62709999999998</v>
      </c>
      <c r="AC869" s="32">
        <f>_xlfn.XLOOKUP(Master1[[#This Row],[cu_id]],Revenue_Analysis[cuid],Revenue_Analysis[Q2 Low Deviation], 0)</f>
        <v>210.39529999999999</v>
      </c>
      <c r="AD869" s="32">
        <f>_xlfn.XLOOKUP(Master1[[#This Row],[cu_id]],Revenue_Analysis[cuid],Revenue_Analysis[Q2 High Deviation], 0)</f>
        <v>233.18770000000001</v>
      </c>
      <c r="AE869" s="32">
        <f>_xlfn.XLOOKUP(Master1[[#This Row],[cu_id]],Revenue_Analysis[cuid],Revenue_Analysis[Q3 Low Deviation], 0)</f>
        <v>216.6275</v>
      </c>
      <c r="AF869" s="32">
        <f>_xlfn.XLOOKUP(Master1[[#This Row],[cu_id]],Revenue_Analysis[cuid],Revenue_Analysis[Q3 High Deviation], 0)</f>
        <v>266.43090000000001</v>
      </c>
      <c r="AG869" s="32">
        <f>_xlfn.XLOOKUP(Master1[[#This Row],[cu_id]],Revenue_Analysis[cuid],Revenue_Analysis[Q4 Low Deviation], 0)</f>
        <v>204.5703</v>
      </c>
      <c r="AH869" s="32">
        <f>_xlfn.XLOOKUP(Master1[[#This Row],[cu_id]],Revenue_Analysis[cuid],Revenue_Analysis[Q4 High Deviation], 0)</f>
        <v>221.12809999999999</v>
      </c>
      <c r="AI869" s="32">
        <f>_xlfn.XLOOKUP(Master1[[#This Row],[cu_id]],Revenue_Analysis[cuid],Revenue_Analysis[Q1 Average], 0)</f>
        <v>229.5385</v>
      </c>
      <c r="AJ869" s="32">
        <f>_xlfn.XLOOKUP(Master1[[#This Row],[cu_id]],Revenue_Analysis[cuid],Revenue_Analysis[Q2 Average], 0)</f>
        <v>221.79150000000001</v>
      </c>
      <c r="AK869" s="32">
        <f>_xlfn.XLOOKUP(Master1[[#This Row],[cu_id]],Revenue_Analysis[cuid],Revenue_Analysis[Q3 Average], 0)</f>
        <v>241.5292</v>
      </c>
      <c r="AL869" s="32">
        <f>_xlfn.XLOOKUP(Master1[[#This Row],[cu_id]],Revenue_Analysis[cuid],Revenue_Analysis[Q4 Average], 0)</f>
        <v>212.8492</v>
      </c>
      <c r="AM869" s="34">
        <v>0.33333333333333331</v>
      </c>
      <c r="AN869" s="35">
        <v>0.20833333333333334</v>
      </c>
      <c r="AO869" s="35" t="s">
        <v>4592</v>
      </c>
      <c r="AP869" s="35" t="s">
        <v>4592</v>
      </c>
      <c r="AQ869" s="20" t="s">
        <v>0</v>
      </c>
      <c r="AR869" s="20"/>
      <c r="AS869" s="14">
        <f>IFERROR(_xlfn.XLOOKUP(Master1[[#This Row],[cu_id]],StopTimes[cu_ID],StopTimes[Average Stop Time]), 0)</f>
        <v>23.400000000000002</v>
      </c>
      <c r="AT869" s="14">
        <f>IF(Master1[[#This Row],[RSP StopTime Override]] &lt;&gt; "",Master1[[#This Row],[RSP StopTime Override]],IF(Master1[[#This Row],[Avg Stop Time Helper]] &lt;&gt; 0, Master1[[#This Row],[Avg Stop Time Helper]],Average_Stop_Time))</f>
        <v>23.400000000000002</v>
      </c>
      <c r="AU869" s="13"/>
    </row>
    <row r="870" spans="1:47" x14ac:dyDescent="0.3">
      <c r="A870" s="18" t="s">
        <v>3379</v>
      </c>
      <c r="B870" s="20">
        <v>50</v>
      </c>
      <c r="C870" s="20" t="s">
        <v>12</v>
      </c>
      <c r="D870" s="19">
        <v>533002</v>
      </c>
      <c r="E870" s="19" t="s">
        <v>13</v>
      </c>
      <c r="F870" s="19" t="s">
        <v>5913</v>
      </c>
      <c r="G870" s="19" t="s">
        <v>5914</v>
      </c>
      <c r="H870" s="19" t="s">
        <v>5</v>
      </c>
      <c r="I870" s="19" t="s">
        <v>4688</v>
      </c>
      <c r="J870" s="19" t="s">
        <v>4</v>
      </c>
      <c r="K870" s="19" t="s">
        <v>4670</v>
      </c>
      <c r="L870" s="21">
        <v>5</v>
      </c>
      <c r="M870" s="20" t="s">
        <v>10</v>
      </c>
      <c r="N870" s="20" t="s">
        <v>2</v>
      </c>
      <c r="O870" s="20">
        <v>61</v>
      </c>
      <c r="P870" s="20">
        <v>0</v>
      </c>
      <c r="Q870" s="20">
        <v>61</v>
      </c>
      <c r="R870" s="20">
        <v>0</v>
      </c>
      <c r="S870" s="20">
        <v>0</v>
      </c>
      <c r="T870" s="20">
        <v>0</v>
      </c>
      <c r="U870" s="20">
        <v>25</v>
      </c>
      <c r="V870" s="30"/>
      <c r="W870" s="30"/>
      <c r="X870" s="33">
        <f>IFERROR(1 -(Master1[[#This Row],[Avg Garment Scans per Delivery]]/Master1[[#This Row],[Garment Inventory]]), 0)</f>
        <v>0</v>
      </c>
      <c r="Y870" s="30"/>
      <c r="Z870" s="30"/>
      <c r="AA870" s="32">
        <f>_xlfn.XLOOKUP(Master1[[#This Row],[cu_id]], Revenue_Analysis[cuid], Revenue_Analysis[Q1 Low Deviation], 0)</f>
        <v>25.37</v>
      </c>
      <c r="AB870" s="32">
        <f>_xlfn.XLOOKUP(Master1[[#This Row],[cu_id]],Revenue_Analysis[cuid],Revenue_Analysis[Q1 High Deviation], 0)</f>
        <v>58.61</v>
      </c>
      <c r="AC870" s="32">
        <f>_xlfn.XLOOKUP(Master1[[#This Row],[cu_id]],Revenue_Analysis[cuid],Revenue_Analysis[Q2 Low Deviation], 0)</f>
        <v>36.42</v>
      </c>
      <c r="AD870" s="32">
        <f>_xlfn.XLOOKUP(Master1[[#This Row],[cu_id]],Revenue_Analysis[cuid],Revenue_Analysis[Q2 High Deviation], 0)</f>
        <v>36.42</v>
      </c>
      <c r="AE870" s="32">
        <f>_xlfn.XLOOKUP(Master1[[#This Row],[cu_id]],Revenue_Analysis[cuid],Revenue_Analysis[Q3 Low Deviation], 0)</f>
        <v>40.471600000000002</v>
      </c>
      <c r="AF870" s="32">
        <f>_xlfn.XLOOKUP(Master1[[#This Row],[cu_id]],Revenue_Analysis[cuid],Revenue_Analysis[Q3 High Deviation], 0)</f>
        <v>49.876399999999997</v>
      </c>
      <c r="AG870" s="32">
        <f>_xlfn.XLOOKUP(Master1[[#This Row],[cu_id]],Revenue_Analysis[cuid],Revenue_Analysis[Q4 Low Deviation], 0)</f>
        <v>35</v>
      </c>
      <c r="AH870" s="32">
        <f>_xlfn.XLOOKUP(Master1[[#This Row],[cu_id]],Revenue_Analysis[cuid],Revenue_Analysis[Q4 High Deviation], 0)</f>
        <v>35</v>
      </c>
      <c r="AI870" s="32">
        <f>_xlfn.XLOOKUP(Master1[[#This Row],[cu_id]],Revenue_Analysis[cuid],Revenue_Analysis[Q1 Average], 0)</f>
        <v>41.99</v>
      </c>
      <c r="AJ870" s="32">
        <f>_xlfn.XLOOKUP(Master1[[#This Row],[cu_id]],Revenue_Analysis[cuid],Revenue_Analysis[Q2 Average], 0)</f>
        <v>36.42</v>
      </c>
      <c r="AK870" s="32">
        <f>_xlfn.XLOOKUP(Master1[[#This Row],[cu_id]],Revenue_Analysis[cuid],Revenue_Analysis[Q3 Average], 0)</f>
        <v>45.173999999999999</v>
      </c>
      <c r="AL870" s="32">
        <f>_xlfn.XLOOKUP(Master1[[#This Row],[cu_id]],Revenue_Analysis[cuid],Revenue_Analysis[Q4 Average], 0)</f>
        <v>35</v>
      </c>
      <c r="AM870" s="34">
        <v>0.45833333333333331</v>
      </c>
      <c r="AN870" s="35">
        <v>0.75</v>
      </c>
      <c r="AO870" s="35" t="s">
        <v>4592</v>
      </c>
      <c r="AP870" s="35" t="s">
        <v>4592</v>
      </c>
      <c r="AQ870" s="20" t="s">
        <v>0</v>
      </c>
      <c r="AR870" s="20"/>
      <c r="AS870" s="14">
        <f>IFERROR(_xlfn.XLOOKUP(Master1[[#This Row],[cu_id]],StopTimes[cu_ID],StopTimes[Average Stop Time]), 0)</f>
        <v>0.45</v>
      </c>
      <c r="AT870" s="14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870" s="13">
        <v>3</v>
      </c>
    </row>
    <row r="871" spans="1:47" x14ac:dyDescent="0.3">
      <c r="A871" s="18" t="s">
        <v>3380</v>
      </c>
      <c r="B871" s="20">
        <v>47</v>
      </c>
      <c r="C871" s="20" t="s">
        <v>12</v>
      </c>
      <c r="D871" s="19">
        <v>533009</v>
      </c>
      <c r="E871" s="19" t="s">
        <v>13</v>
      </c>
      <c r="F871" s="19" t="s">
        <v>5454</v>
      </c>
      <c r="G871" s="19" t="s">
        <v>5455</v>
      </c>
      <c r="H871" s="19" t="s">
        <v>5</v>
      </c>
      <c r="I871" s="19" t="s">
        <v>5380</v>
      </c>
      <c r="J871" s="19" t="s">
        <v>4</v>
      </c>
      <c r="K871" s="19" t="s">
        <v>5381</v>
      </c>
      <c r="L871" s="21" t="s">
        <v>17</v>
      </c>
      <c r="M871" s="20" t="s">
        <v>10</v>
      </c>
      <c r="N871" s="20" t="s">
        <v>2</v>
      </c>
      <c r="O871" s="20">
        <v>135</v>
      </c>
      <c r="P871" s="20">
        <v>0</v>
      </c>
      <c r="Q871" s="20">
        <v>135</v>
      </c>
      <c r="R871" s="20">
        <v>0</v>
      </c>
      <c r="S871" s="20">
        <v>0</v>
      </c>
      <c r="T871" s="20">
        <v>0</v>
      </c>
      <c r="U871" s="20">
        <v>26</v>
      </c>
      <c r="V871" s="30"/>
      <c r="W871" s="30"/>
      <c r="X871" s="33">
        <f>IFERROR(1 -(Master1[[#This Row],[Avg Garment Scans per Delivery]]/Master1[[#This Row],[Garment Inventory]]), 0)</f>
        <v>0</v>
      </c>
      <c r="Y871" s="30"/>
      <c r="Z871" s="30"/>
      <c r="AA871" s="32">
        <f>_xlfn.XLOOKUP(Master1[[#This Row],[cu_id]], Revenue_Analysis[cuid], Revenue_Analysis[Q1 Low Deviation], 0)</f>
        <v>65.721100000000007</v>
      </c>
      <c r="AB871" s="32">
        <f>_xlfn.XLOOKUP(Master1[[#This Row],[cu_id]],Revenue_Analysis[cuid],Revenue_Analysis[Q1 High Deviation], 0)</f>
        <v>87.232299999999995</v>
      </c>
      <c r="AC871" s="32">
        <f>_xlfn.XLOOKUP(Master1[[#This Row],[cu_id]],Revenue_Analysis[cuid],Revenue_Analysis[Q2 Low Deviation], 0)</f>
        <v>76.729600000000005</v>
      </c>
      <c r="AD871" s="32">
        <f>_xlfn.XLOOKUP(Master1[[#This Row],[cu_id]],Revenue_Analysis[cuid],Revenue_Analysis[Q2 High Deviation], 0)</f>
        <v>98.016199999999998</v>
      </c>
      <c r="AE871" s="32">
        <f>_xlfn.XLOOKUP(Master1[[#This Row],[cu_id]],Revenue_Analysis[cuid],Revenue_Analysis[Q3 Low Deviation], 0)</f>
        <v>109.1</v>
      </c>
      <c r="AF871" s="32">
        <f>_xlfn.XLOOKUP(Master1[[#This Row],[cu_id]],Revenue_Analysis[cuid],Revenue_Analysis[Q3 High Deviation], 0)</f>
        <v>109.91</v>
      </c>
      <c r="AG871" s="32">
        <f>_xlfn.XLOOKUP(Master1[[#This Row],[cu_id]],Revenue_Analysis[cuid],Revenue_Analysis[Q4 Low Deviation], 0)</f>
        <v>69.760999999999996</v>
      </c>
      <c r="AH871" s="32">
        <f>_xlfn.XLOOKUP(Master1[[#This Row],[cu_id]],Revenue_Analysis[cuid],Revenue_Analysis[Q4 High Deviation], 0)</f>
        <v>79.681799999999996</v>
      </c>
      <c r="AI871" s="32">
        <f>_xlfn.XLOOKUP(Master1[[#This Row],[cu_id]],Revenue_Analysis[cuid],Revenue_Analysis[Q1 Average], 0)</f>
        <v>76.476699999999994</v>
      </c>
      <c r="AJ871" s="32">
        <f>_xlfn.XLOOKUP(Master1[[#This Row],[cu_id]],Revenue_Analysis[cuid],Revenue_Analysis[Q2 Average], 0)</f>
        <v>87.372900000000001</v>
      </c>
      <c r="AK871" s="32">
        <f>_xlfn.XLOOKUP(Master1[[#This Row],[cu_id]],Revenue_Analysis[cuid],Revenue_Analysis[Q3 Average], 0)</f>
        <v>109.505</v>
      </c>
      <c r="AL871" s="32">
        <f>_xlfn.XLOOKUP(Master1[[#This Row],[cu_id]],Revenue_Analysis[cuid],Revenue_Analysis[Q4 Average], 0)</f>
        <v>74.721400000000003</v>
      </c>
      <c r="AM871" s="34">
        <v>0.125</v>
      </c>
      <c r="AN871" s="35">
        <v>0.45833333333333331</v>
      </c>
      <c r="AO871" s="35" t="s">
        <v>4592</v>
      </c>
      <c r="AP871" s="35" t="s">
        <v>4592</v>
      </c>
      <c r="AQ871" s="20" t="s">
        <v>0</v>
      </c>
      <c r="AR871" s="20"/>
      <c r="AS871" s="14">
        <f>IFERROR(_xlfn.XLOOKUP(Master1[[#This Row],[cu_id]],StopTimes[cu_ID],StopTimes[Average Stop Time]), 0)</f>
        <v>10.433333333333334</v>
      </c>
      <c r="AT871" s="14">
        <f>IF(Master1[[#This Row],[RSP StopTime Override]] &lt;&gt; "",Master1[[#This Row],[RSP StopTime Override]],IF(Master1[[#This Row],[Avg Stop Time Helper]] &lt;&gt; 0, Master1[[#This Row],[Avg Stop Time Helper]],Average_Stop_Time))</f>
        <v>10.433333333333334</v>
      </c>
      <c r="AU871" s="13"/>
    </row>
    <row r="872" spans="1:47" x14ac:dyDescent="0.3">
      <c r="A872" s="18" t="s">
        <v>3381</v>
      </c>
      <c r="B872" s="20">
        <v>50</v>
      </c>
      <c r="C872" s="20" t="s">
        <v>14</v>
      </c>
      <c r="D872" s="19">
        <v>533025</v>
      </c>
      <c r="E872" s="19" t="s">
        <v>13</v>
      </c>
      <c r="F872" s="19" t="s">
        <v>6111</v>
      </c>
      <c r="G872" s="19" t="s">
        <v>6112</v>
      </c>
      <c r="H872" s="19" t="s">
        <v>5</v>
      </c>
      <c r="I872" s="19" t="s">
        <v>6006</v>
      </c>
      <c r="J872" s="19" t="s">
        <v>4</v>
      </c>
      <c r="K872" s="19" t="s">
        <v>6007</v>
      </c>
      <c r="L872" s="21" t="s">
        <v>16</v>
      </c>
      <c r="M872" s="20" t="s">
        <v>3</v>
      </c>
      <c r="N872" s="20" t="s">
        <v>2</v>
      </c>
      <c r="O872" s="20">
        <v>40</v>
      </c>
      <c r="P872" s="20">
        <v>0</v>
      </c>
      <c r="Q872" s="20">
        <v>0</v>
      </c>
      <c r="R872" s="20">
        <v>0</v>
      </c>
      <c r="S872" s="20">
        <v>40</v>
      </c>
      <c r="T872" s="20">
        <v>0</v>
      </c>
      <c r="U872" s="20">
        <v>53</v>
      </c>
      <c r="V872" s="30">
        <v>49</v>
      </c>
      <c r="W872" s="30">
        <v>1</v>
      </c>
      <c r="X872" s="33">
        <f>IFERROR(1 -(Master1[[#This Row],[Avg Garment Scans per Delivery]]/Master1[[#This Row],[Garment Inventory]]), 0)</f>
        <v>0.97959183673469385</v>
      </c>
      <c r="Y872" s="30">
        <v>2</v>
      </c>
      <c r="Z872" s="30">
        <v>48</v>
      </c>
      <c r="AA872" s="32">
        <f>_xlfn.XLOOKUP(Master1[[#This Row],[cu_id]], Revenue_Analysis[cuid], Revenue_Analysis[Q1 Low Deviation], 0)</f>
        <v>72.281000000000006</v>
      </c>
      <c r="AB872" s="32">
        <f>_xlfn.XLOOKUP(Master1[[#This Row],[cu_id]],Revenue_Analysis[cuid],Revenue_Analysis[Q1 High Deviation], 0)</f>
        <v>78.689800000000005</v>
      </c>
      <c r="AC872" s="32">
        <f>_xlfn.XLOOKUP(Master1[[#This Row],[cu_id]],Revenue_Analysis[cuid],Revenue_Analysis[Q2 Low Deviation], 0)</f>
        <v>76.422499999999999</v>
      </c>
      <c r="AD872" s="32">
        <f>_xlfn.XLOOKUP(Master1[[#This Row],[cu_id]],Revenue_Analysis[cuid],Revenue_Analysis[Q2 High Deviation], 0)</f>
        <v>78.742099999999994</v>
      </c>
      <c r="AE872" s="32">
        <f>_xlfn.XLOOKUP(Master1[[#This Row],[cu_id]],Revenue_Analysis[cuid],Revenue_Analysis[Q3 Low Deviation], 0)</f>
        <v>77.605000000000004</v>
      </c>
      <c r="AF872" s="32">
        <f>_xlfn.XLOOKUP(Master1[[#This Row],[cu_id]],Revenue_Analysis[cuid],Revenue_Analysis[Q3 High Deviation], 0)</f>
        <v>112.8074</v>
      </c>
      <c r="AG872" s="32">
        <f>_xlfn.XLOOKUP(Master1[[#This Row],[cu_id]],Revenue_Analysis[cuid],Revenue_Analysis[Q4 Low Deviation], 0)</f>
        <v>69.247500000000002</v>
      </c>
      <c r="AH872" s="32">
        <f>_xlfn.XLOOKUP(Master1[[#This Row],[cu_id]],Revenue_Analysis[cuid],Revenue_Analysis[Q4 High Deviation], 0)</f>
        <v>89.915300000000002</v>
      </c>
      <c r="AI872" s="32">
        <f>_xlfn.XLOOKUP(Master1[[#This Row],[cu_id]],Revenue_Analysis[cuid],Revenue_Analysis[Q1 Average], 0)</f>
        <v>75.485399999999998</v>
      </c>
      <c r="AJ872" s="32">
        <f>_xlfn.XLOOKUP(Master1[[#This Row],[cu_id]],Revenue_Analysis[cuid],Revenue_Analysis[Q2 Average], 0)</f>
        <v>77.582300000000004</v>
      </c>
      <c r="AK872" s="32">
        <f>_xlfn.XLOOKUP(Master1[[#This Row],[cu_id]],Revenue_Analysis[cuid],Revenue_Analysis[Q3 Average], 0)</f>
        <v>95.206199999999995</v>
      </c>
      <c r="AL872" s="32">
        <f>_xlfn.XLOOKUP(Master1[[#This Row],[cu_id]],Revenue_Analysis[cuid],Revenue_Analysis[Q4 Average], 0)</f>
        <v>79.581400000000002</v>
      </c>
      <c r="AM872" s="34">
        <v>0.375</v>
      </c>
      <c r="AN872" s="35">
        <v>0.58333333333333337</v>
      </c>
      <c r="AO872" s="35" t="s">
        <v>4592</v>
      </c>
      <c r="AP872" s="35" t="s">
        <v>4592</v>
      </c>
      <c r="AQ872" s="20" t="s">
        <v>0</v>
      </c>
      <c r="AR872" s="20"/>
      <c r="AS872" s="14">
        <f>IFERROR(_xlfn.XLOOKUP(Master1[[#This Row],[cu_id]],StopTimes[cu_ID],StopTimes[Average Stop Time]), 0)</f>
        <v>5.2458333333333336</v>
      </c>
      <c r="AT872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872" s="13">
        <v>10</v>
      </c>
    </row>
    <row r="873" spans="1:47" x14ac:dyDescent="0.3">
      <c r="A873" s="18" t="s">
        <v>3382</v>
      </c>
      <c r="B873" s="20">
        <v>47</v>
      </c>
      <c r="C873" s="20" t="s">
        <v>12</v>
      </c>
      <c r="D873" s="19">
        <v>533026</v>
      </c>
      <c r="E873" s="19" t="s">
        <v>13</v>
      </c>
      <c r="F873" s="19" t="s">
        <v>5456</v>
      </c>
      <c r="G873" s="19" t="s">
        <v>5457</v>
      </c>
      <c r="H873" s="19" t="s">
        <v>5</v>
      </c>
      <c r="I873" s="19" t="s">
        <v>5458</v>
      </c>
      <c r="J873" s="19" t="s">
        <v>4</v>
      </c>
      <c r="K873" s="19" t="s">
        <v>5459</v>
      </c>
      <c r="L873" s="21" t="s">
        <v>19</v>
      </c>
      <c r="M873" s="20" t="s">
        <v>18</v>
      </c>
      <c r="N873" s="20" t="s">
        <v>2</v>
      </c>
      <c r="O873" s="20">
        <v>120</v>
      </c>
      <c r="P873" s="20">
        <v>0</v>
      </c>
      <c r="Q873" s="20">
        <v>120</v>
      </c>
      <c r="R873" s="20">
        <v>0</v>
      </c>
      <c r="S873" s="20">
        <v>0</v>
      </c>
      <c r="T873" s="20">
        <v>0</v>
      </c>
      <c r="U873" s="20">
        <v>27</v>
      </c>
      <c r="V873" s="30"/>
      <c r="W873" s="30"/>
      <c r="X873" s="33">
        <f>IFERROR(1 -(Master1[[#This Row],[Avg Garment Scans per Delivery]]/Master1[[#This Row],[Garment Inventory]]), 0)</f>
        <v>0</v>
      </c>
      <c r="Y873" s="30"/>
      <c r="Z873" s="30"/>
      <c r="AA873" s="32">
        <f>_xlfn.XLOOKUP(Master1[[#This Row],[cu_id]], Revenue_Analysis[cuid], Revenue_Analysis[Q1 Low Deviation], 0)</f>
        <v>63.680399999999999</v>
      </c>
      <c r="AB873" s="32">
        <f>_xlfn.XLOOKUP(Master1[[#This Row],[cu_id]],Revenue_Analysis[cuid],Revenue_Analysis[Q1 High Deviation], 0)</f>
        <v>134.25720000000001</v>
      </c>
      <c r="AC873" s="32">
        <f>_xlfn.XLOOKUP(Master1[[#This Row],[cu_id]],Revenue_Analysis[cuid],Revenue_Analysis[Q2 Low Deviation], 0)</f>
        <v>122.0034</v>
      </c>
      <c r="AD873" s="32">
        <f>_xlfn.XLOOKUP(Master1[[#This Row],[cu_id]],Revenue_Analysis[cuid],Revenue_Analysis[Q2 High Deviation], 0)</f>
        <v>185.98</v>
      </c>
      <c r="AE873" s="32">
        <f>_xlfn.XLOOKUP(Master1[[#This Row],[cu_id]],Revenue_Analysis[cuid],Revenue_Analysis[Q3 Low Deviation], 0)</f>
        <v>98.345299999999995</v>
      </c>
      <c r="AF873" s="32">
        <f>_xlfn.XLOOKUP(Master1[[#This Row],[cu_id]],Revenue_Analysis[cuid],Revenue_Analysis[Q3 High Deviation], 0)</f>
        <v>222.96889999999999</v>
      </c>
      <c r="AG873" s="32">
        <f>_xlfn.XLOOKUP(Master1[[#This Row],[cu_id]],Revenue_Analysis[cuid],Revenue_Analysis[Q4 Low Deviation], 0)</f>
        <v>100.7667</v>
      </c>
      <c r="AH873" s="32">
        <f>_xlfn.XLOOKUP(Master1[[#This Row],[cu_id]],Revenue_Analysis[cuid],Revenue_Analysis[Q4 High Deviation], 0)</f>
        <v>133.52670000000001</v>
      </c>
      <c r="AI873" s="32">
        <f>_xlfn.XLOOKUP(Master1[[#This Row],[cu_id]],Revenue_Analysis[cuid],Revenue_Analysis[Q1 Average], 0)</f>
        <v>98.968800000000002</v>
      </c>
      <c r="AJ873" s="32">
        <f>_xlfn.XLOOKUP(Master1[[#This Row],[cu_id]],Revenue_Analysis[cuid],Revenue_Analysis[Q2 Average], 0)</f>
        <v>153.99170000000001</v>
      </c>
      <c r="AK873" s="32">
        <f>_xlfn.XLOOKUP(Master1[[#This Row],[cu_id]],Revenue_Analysis[cuid],Revenue_Analysis[Q3 Average], 0)</f>
        <v>160.65710000000001</v>
      </c>
      <c r="AL873" s="32">
        <f>_xlfn.XLOOKUP(Master1[[#This Row],[cu_id]],Revenue_Analysis[cuid],Revenue_Analysis[Q4 Average], 0)</f>
        <v>117.1467</v>
      </c>
      <c r="AM873" s="34">
        <v>0.5</v>
      </c>
      <c r="AN873" s="35">
        <v>0.91666666666666663</v>
      </c>
      <c r="AO873" s="35" t="s">
        <v>4592</v>
      </c>
      <c r="AP873" s="35" t="s">
        <v>4592</v>
      </c>
      <c r="AQ873" s="20" t="s">
        <v>0</v>
      </c>
      <c r="AR873" s="20"/>
      <c r="AS873" s="14">
        <f>IFERROR(_xlfn.XLOOKUP(Master1[[#This Row],[cu_id]],StopTimes[cu_ID],StopTimes[Average Stop Time]), 0)</f>
        <v>8.8027777766666677</v>
      </c>
      <c r="AT873" s="14">
        <f>IF(Master1[[#This Row],[RSP StopTime Override]] &lt;&gt; "",Master1[[#This Row],[RSP StopTime Override]],IF(Master1[[#This Row],[Avg Stop Time Helper]] &lt;&gt; 0, Master1[[#This Row],[Avg Stop Time Helper]],Average_Stop_Time))</f>
        <v>8.8027777766666677</v>
      </c>
      <c r="AU873" s="13"/>
    </row>
    <row r="874" spans="1:47" x14ac:dyDescent="0.3">
      <c r="A874" s="39" t="s">
        <v>6402</v>
      </c>
      <c r="B874" s="21">
        <v>51</v>
      </c>
      <c r="C874" s="21" t="s">
        <v>14</v>
      </c>
      <c r="D874" s="19">
        <v>99161</v>
      </c>
      <c r="E874" s="19" t="s">
        <v>5510</v>
      </c>
      <c r="F874" s="19" t="s">
        <v>6403</v>
      </c>
      <c r="G874" s="19" t="s">
        <v>6296</v>
      </c>
      <c r="H874" s="19" t="s">
        <v>5</v>
      </c>
      <c r="I874" s="19" t="s">
        <v>6264</v>
      </c>
      <c r="J874" s="19" t="s">
        <v>4</v>
      </c>
      <c r="K874" s="19" t="s">
        <v>6265</v>
      </c>
      <c r="L874" s="21" t="s">
        <v>16</v>
      </c>
      <c r="M874" s="19" t="s">
        <v>3</v>
      </c>
      <c r="N874" s="19" t="s">
        <v>2</v>
      </c>
      <c r="O874" s="19">
        <v>14</v>
      </c>
      <c r="P874" s="19">
        <v>0</v>
      </c>
      <c r="Q874" s="19">
        <v>0</v>
      </c>
      <c r="R874" s="19">
        <v>0</v>
      </c>
      <c r="S874" s="19">
        <v>14</v>
      </c>
      <c r="T874" s="19">
        <v>0</v>
      </c>
      <c r="U874" s="19"/>
      <c r="V874" s="19"/>
      <c r="W874" s="19"/>
      <c r="X874" s="33">
        <f>IFERROR(1 -(Master1[[#This Row],[Avg Garment Scans per Delivery]]/Master1[[#This Row],[Garment Inventory]]), 0)</f>
        <v>0</v>
      </c>
      <c r="Y874" s="19"/>
      <c r="Z874" s="19"/>
      <c r="AA874" s="32">
        <f>_xlfn.XLOOKUP(Master1[[#This Row],[cu_id]], Revenue_Analysis[cuid], Revenue_Analysis[Q1 Low Deviation], 0)</f>
        <v>0</v>
      </c>
      <c r="AB874" s="32">
        <f>_xlfn.XLOOKUP(Master1[[#This Row],[cu_id]],Revenue_Analysis[cuid],Revenue_Analysis[Q1 High Deviation], 0)</f>
        <v>0</v>
      </c>
      <c r="AC874" s="32">
        <f>_xlfn.XLOOKUP(Master1[[#This Row],[cu_id]],Revenue_Analysis[cuid],Revenue_Analysis[Q2 Low Deviation], 0)</f>
        <v>0</v>
      </c>
      <c r="AD874" s="32">
        <f>_xlfn.XLOOKUP(Master1[[#This Row],[cu_id]],Revenue_Analysis[cuid],Revenue_Analysis[Q2 High Deviation], 0)</f>
        <v>0</v>
      </c>
      <c r="AE874" s="32">
        <f>_xlfn.XLOOKUP(Master1[[#This Row],[cu_id]],Revenue_Analysis[cuid],Revenue_Analysis[Q3 Low Deviation], 0)</f>
        <v>1005.75</v>
      </c>
      <c r="AF874" s="32">
        <f>_xlfn.XLOOKUP(Master1[[#This Row],[cu_id]],Revenue_Analysis[cuid],Revenue_Analysis[Q3 High Deviation], 0)</f>
        <v>1005.75</v>
      </c>
      <c r="AG874" s="32">
        <f>_xlfn.XLOOKUP(Master1[[#This Row],[cu_id]],Revenue_Analysis[cuid],Revenue_Analysis[Q4 Low Deviation], 0)</f>
        <v>0</v>
      </c>
      <c r="AH874" s="32">
        <f>_xlfn.XLOOKUP(Master1[[#This Row],[cu_id]],Revenue_Analysis[cuid],Revenue_Analysis[Q4 High Deviation], 0)</f>
        <v>0</v>
      </c>
      <c r="AI874" s="32">
        <f>_xlfn.XLOOKUP(Master1[[#This Row],[cu_id]],Revenue_Analysis[cuid],Revenue_Analysis[Q1 Average], 0)</f>
        <v>0</v>
      </c>
      <c r="AJ874" s="32">
        <f>_xlfn.XLOOKUP(Master1[[#This Row],[cu_id]],Revenue_Analysis[cuid],Revenue_Analysis[Q2 Average], 0)</f>
        <v>0</v>
      </c>
      <c r="AK874" s="32">
        <f>_xlfn.XLOOKUP(Master1[[#This Row],[cu_id]],Revenue_Analysis[cuid],Revenue_Analysis[Q3 Average], 0)</f>
        <v>1005.75</v>
      </c>
      <c r="AL874" s="32">
        <f>_xlfn.XLOOKUP(Master1[[#This Row],[cu_id]],Revenue_Analysis[cuid],Revenue_Analysis[Q4 Average], 0)</f>
        <v>0</v>
      </c>
      <c r="AM874" s="40" t="s">
        <v>1</v>
      </c>
      <c r="AN874" s="40" t="s">
        <v>1</v>
      </c>
      <c r="AO874" s="40" t="s">
        <v>4592</v>
      </c>
      <c r="AP874" s="40" t="s">
        <v>4592</v>
      </c>
      <c r="AQ874" s="21" t="s">
        <v>0</v>
      </c>
      <c r="AR874" s="21"/>
      <c r="AS874" s="14">
        <f>IFERROR(_xlfn.XLOOKUP(Master1[[#This Row],[cu_id]],StopTimes[cu_ID],StopTimes[Average Stop Time]), 0)</f>
        <v>0</v>
      </c>
      <c r="AT874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874" s="13"/>
    </row>
    <row r="875" spans="1:47" x14ac:dyDescent="0.3">
      <c r="A875" s="18" t="s">
        <v>3383</v>
      </c>
      <c r="B875" s="20">
        <v>47</v>
      </c>
      <c r="C875" s="20" t="s">
        <v>9</v>
      </c>
      <c r="D875" s="19">
        <v>533037</v>
      </c>
      <c r="E875" s="19" t="s">
        <v>13</v>
      </c>
      <c r="F875" s="19" t="s">
        <v>5374</v>
      </c>
      <c r="G875" s="19" t="s">
        <v>5375</v>
      </c>
      <c r="H875" s="19" t="s">
        <v>5</v>
      </c>
      <c r="I875" s="19" t="s">
        <v>5358</v>
      </c>
      <c r="J875" s="19" t="s">
        <v>4</v>
      </c>
      <c r="K875" s="19" t="s">
        <v>5359</v>
      </c>
      <c r="L875" s="21" t="s">
        <v>19</v>
      </c>
      <c r="M875" s="20" t="s">
        <v>18</v>
      </c>
      <c r="N875" s="20" t="s">
        <v>2</v>
      </c>
      <c r="O875" s="20">
        <v>90</v>
      </c>
      <c r="P875" s="20">
        <v>90</v>
      </c>
      <c r="Q875" s="20">
        <v>0</v>
      </c>
      <c r="R875" s="20">
        <v>0</v>
      </c>
      <c r="S875" s="20">
        <v>0</v>
      </c>
      <c r="T875" s="20">
        <v>0</v>
      </c>
      <c r="U875" s="20">
        <v>17</v>
      </c>
      <c r="V875" s="30"/>
      <c r="W875" s="30"/>
      <c r="X875" s="33">
        <f>IFERROR(1 -(Master1[[#This Row],[Avg Garment Scans per Delivery]]/Master1[[#This Row],[Garment Inventory]]), 0)</f>
        <v>0</v>
      </c>
      <c r="Y875" s="30"/>
      <c r="Z875" s="30"/>
      <c r="AA875" s="32">
        <f>_xlfn.XLOOKUP(Master1[[#This Row],[cu_id]], Revenue_Analysis[cuid], Revenue_Analysis[Q1 Low Deviation], 0)</f>
        <v>35</v>
      </c>
      <c r="AB875" s="32">
        <f>_xlfn.XLOOKUP(Master1[[#This Row],[cu_id]],Revenue_Analysis[cuid],Revenue_Analysis[Q1 High Deviation], 0)</f>
        <v>35</v>
      </c>
      <c r="AC875" s="32">
        <f>_xlfn.XLOOKUP(Master1[[#This Row],[cu_id]],Revenue_Analysis[cuid],Revenue_Analysis[Q2 Low Deviation], 0)</f>
        <v>35</v>
      </c>
      <c r="AD875" s="32">
        <f>_xlfn.XLOOKUP(Master1[[#This Row],[cu_id]],Revenue_Analysis[cuid],Revenue_Analysis[Q2 High Deviation], 0)</f>
        <v>35</v>
      </c>
      <c r="AE875" s="32">
        <f>_xlfn.XLOOKUP(Master1[[#This Row],[cu_id]],Revenue_Analysis[cuid],Revenue_Analysis[Q3 Low Deviation], 0)</f>
        <v>34.607799999999997</v>
      </c>
      <c r="AF875" s="32">
        <f>_xlfn.XLOOKUP(Master1[[#This Row],[cu_id]],Revenue_Analysis[cuid],Revenue_Analysis[Q3 High Deviation], 0)</f>
        <v>37.745600000000003</v>
      </c>
      <c r="AG875" s="32">
        <f>_xlfn.XLOOKUP(Master1[[#This Row],[cu_id]],Revenue_Analysis[cuid],Revenue_Analysis[Q4 Low Deviation], 0)</f>
        <v>35</v>
      </c>
      <c r="AH875" s="32">
        <f>_xlfn.XLOOKUP(Master1[[#This Row],[cu_id]],Revenue_Analysis[cuid],Revenue_Analysis[Q4 High Deviation], 0)</f>
        <v>35</v>
      </c>
      <c r="AI875" s="32">
        <f>_xlfn.XLOOKUP(Master1[[#This Row],[cu_id]],Revenue_Analysis[cuid],Revenue_Analysis[Q1 Average], 0)</f>
        <v>35</v>
      </c>
      <c r="AJ875" s="32">
        <f>_xlfn.XLOOKUP(Master1[[#This Row],[cu_id]],Revenue_Analysis[cuid],Revenue_Analysis[Q2 Average], 0)</f>
        <v>35</v>
      </c>
      <c r="AK875" s="32">
        <f>_xlfn.XLOOKUP(Master1[[#This Row],[cu_id]],Revenue_Analysis[cuid],Revenue_Analysis[Q3 Average], 0)</f>
        <v>36.176699999999997</v>
      </c>
      <c r="AL875" s="32">
        <f>_xlfn.XLOOKUP(Master1[[#This Row],[cu_id]],Revenue_Analysis[cuid],Revenue_Analysis[Q4 Average], 0)</f>
        <v>35</v>
      </c>
      <c r="AM875" s="34">
        <v>0.33333333333333331</v>
      </c>
      <c r="AN875" s="35">
        <v>0.625</v>
      </c>
      <c r="AO875" s="35" t="s">
        <v>4592</v>
      </c>
      <c r="AP875" s="35" t="s">
        <v>4592</v>
      </c>
      <c r="AQ875" s="20" t="s">
        <v>0</v>
      </c>
      <c r="AR875" s="20"/>
      <c r="AS875" s="14">
        <f>IFERROR(_xlfn.XLOOKUP(Master1[[#This Row],[cu_id]],StopTimes[cu_ID],StopTimes[Average Stop Time]), 0)</f>
        <v>0</v>
      </c>
      <c r="AT875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875" s="13"/>
    </row>
    <row r="876" spans="1:47" x14ac:dyDescent="0.3">
      <c r="A876" s="18" t="s">
        <v>3384</v>
      </c>
      <c r="B876" s="20">
        <v>51</v>
      </c>
      <c r="C876" s="20" t="s">
        <v>12</v>
      </c>
      <c r="D876" s="19">
        <v>533043</v>
      </c>
      <c r="E876" s="19" t="s">
        <v>13</v>
      </c>
      <c r="F876" s="19" t="s">
        <v>6404</v>
      </c>
      <c r="G876" s="19" t="s">
        <v>6405</v>
      </c>
      <c r="H876" s="19" t="s">
        <v>5</v>
      </c>
      <c r="I876" s="19" t="s">
        <v>6406</v>
      </c>
      <c r="J876" s="19" t="s">
        <v>4</v>
      </c>
      <c r="K876" s="19" t="s">
        <v>6407</v>
      </c>
      <c r="L876" s="21" t="s">
        <v>31</v>
      </c>
      <c r="M876" s="20" t="s">
        <v>30</v>
      </c>
      <c r="N876" s="20" t="s">
        <v>2</v>
      </c>
      <c r="O876" s="20">
        <v>37</v>
      </c>
      <c r="P876" s="20">
        <v>0</v>
      </c>
      <c r="Q876" s="20">
        <v>37</v>
      </c>
      <c r="R876" s="20">
        <v>0</v>
      </c>
      <c r="S876" s="20">
        <v>0</v>
      </c>
      <c r="T876" s="20">
        <v>0</v>
      </c>
      <c r="U876" s="20">
        <v>7</v>
      </c>
      <c r="V876" s="30"/>
      <c r="W876" s="30"/>
      <c r="X876" s="33">
        <f>IFERROR(1 -(Master1[[#This Row],[Avg Garment Scans per Delivery]]/Master1[[#This Row],[Garment Inventory]]), 0)</f>
        <v>0</v>
      </c>
      <c r="Y876" s="30"/>
      <c r="Z876" s="30"/>
      <c r="AA876" s="32">
        <f>_xlfn.XLOOKUP(Master1[[#This Row],[cu_id]], Revenue_Analysis[cuid], Revenue_Analysis[Q1 Low Deviation], 0)</f>
        <v>35</v>
      </c>
      <c r="AB876" s="32">
        <f>_xlfn.XLOOKUP(Master1[[#This Row],[cu_id]],Revenue_Analysis[cuid],Revenue_Analysis[Q1 High Deviation], 0)</f>
        <v>283.55</v>
      </c>
      <c r="AC876" s="32">
        <f>_xlfn.XLOOKUP(Master1[[#This Row],[cu_id]],Revenue_Analysis[cuid],Revenue_Analysis[Q2 Low Deviation], 0)</f>
        <v>0</v>
      </c>
      <c r="AD876" s="32">
        <f>_xlfn.XLOOKUP(Master1[[#This Row],[cu_id]],Revenue_Analysis[cuid],Revenue_Analysis[Q2 High Deviation], 0)</f>
        <v>0</v>
      </c>
      <c r="AE876" s="32">
        <f>_xlfn.XLOOKUP(Master1[[#This Row],[cu_id]],Revenue_Analysis[cuid],Revenue_Analysis[Q3 Low Deviation], 0)</f>
        <v>141.86000000000001</v>
      </c>
      <c r="AF876" s="32">
        <f>_xlfn.XLOOKUP(Master1[[#This Row],[cu_id]],Revenue_Analysis[cuid],Revenue_Analysis[Q3 High Deviation], 0)</f>
        <v>234.91</v>
      </c>
      <c r="AG876" s="32">
        <f>_xlfn.XLOOKUP(Master1[[#This Row],[cu_id]],Revenue_Analysis[cuid],Revenue_Analysis[Q4 Low Deviation], 0)</f>
        <v>61.633299999999998</v>
      </c>
      <c r="AH876" s="32">
        <f>_xlfn.XLOOKUP(Master1[[#This Row],[cu_id]],Revenue_Analysis[cuid],Revenue_Analysis[Q4 High Deviation], 0)</f>
        <v>207.36670000000001</v>
      </c>
      <c r="AI876" s="32">
        <f>_xlfn.XLOOKUP(Master1[[#This Row],[cu_id]],Revenue_Analysis[cuid],Revenue_Analysis[Q1 Average], 0)</f>
        <v>159.27500000000001</v>
      </c>
      <c r="AJ876" s="32">
        <f>_xlfn.XLOOKUP(Master1[[#This Row],[cu_id]],Revenue_Analysis[cuid],Revenue_Analysis[Q2 Average], 0)</f>
        <v>0</v>
      </c>
      <c r="AK876" s="32">
        <f>_xlfn.XLOOKUP(Master1[[#This Row],[cu_id]],Revenue_Analysis[cuid],Revenue_Analysis[Q3 Average], 0)</f>
        <v>188.38499999999999</v>
      </c>
      <c r="AL876" s="32">
        <f>_xlfn.XLOOKUP(Master1[[#This Row],[cu_id]],Revenue_Analysis[cuid],Revenue_Analysis[Q4 Average], 0)</f>
        <v>134.5</v>
      </c>
      <c r="AM876" s="34">
        <v>0.33333333333333331</v>
      </c>
      <c r="AN876" s="35">
        <v>0.70833333333333337</v>
      </c>
      <c r="AO876" s="35" t="s">
        <v>4592</v>
      </c>
      <c r="AP876" s="35" t="s">
        <v>4592</v>
      </c>
      <c r="AQ876" s="20" t="s">
        <v>0</v>
      </c>
      <c r="AR876" s="20"/>
      <c r="AS876" s="14">
        <f>IFERROR(_xlfn.XLOOKUP(Master1[[#This Row],[cu_id]],StopTimes[cu_ID],StopTimes[Average Stop Time]), 0)</f>
        <v>0.18333333333333335</v>
      </c>
      <c r="AT876" s="14">
        <f>IF(Master1[[#This Row],[RSP StopTime Override]] &lt;&gt; "",Master1[[#This Row],[RSP StopTime Override]],IF(Master1[[#This Row],[Avg Stop Time Helper]] &lt;&gt; 0, Master1[[#This Row],[Avg Stop Time Helper]],Average_Stop_Time))</f>
        <v>0.18333333333333335</v>
      </c>
      <c r="AU876" s="13"/>
    </row>
    <row r="877" spans="1:47" x14ac:dyDescent="0.3">
      <c r="A877" s="18" t="s">
        <v>3385</v>
      </c>
      <c r="B877" s="20">
        <v>52</v>
      </c>
      <c r="C877" s="20" t="s">
        <v>6</v>
      </c>
      <c r="D877" s="19">
        <v>533044</v>
      </c>
      <c r="E877" s="19" t="s">
        <v>13</v>
      </c>
      <c r="F877" s="19" t="s">
        <v>6689</v>
      </c>
      <c r="G877" s="19" t="s">
        <v>6690</v>
      </c>
      <c r="H877" s="19" t="s">
        <v>5</v>
      </c>
      <c r="I877" s="19" t="s">
        <v>6648</v>
      </c>
      <c r="J877" s="19" t="s">
        <v>4</v>
      </c>
      <c r="K877" s="19" t="s">
        <v>5972</v>
      </c>
      <c r="L877" s="21" t="s">
        <v>29</v>
      </c>
      <c r="M877" s="20" t="s">
        <v>28</v>
      </c>
      <c r="N877" s="20" t="s">
        <v>2</v>
      </c>
      <c r="O877" s="20">
        <v>125</v>
      </c>
      <c r="P877" s="20">
        <v>0</v>
      </c>
      <c r="Q877" s="20">
        <v>0</v>
      </c>
      <c r="R877" s="20">
        <v>125</v>
      </c>
      <c r="S877" s="20">
        <v>0</v>
      </c>
      <c r="T877" s="20">
        <v>0</v>
      </c>
      <c r="U877" s="20">
        <v>12</v>
      </c>
      <c r="V877" s="30"/>
      <c r="W877" s="30"/>
      <c r="X877" s="33">
        <f>IFERROR(1 -(Master1[[#This Row],[Avg Garment Scans per Delivery]]/Master1[[#This Row],[Garment Inventory]]), 0)</f>
        <v>0</v>
      </c>
      <c r="Y877" s="30"/>
      <c r="Z877" s="30"/>
      <c r="AA877" s="32">
        <f>_xlfn.XLOOKUP(Master1[[#This Row],[cu_id]], Revenue_Analysis[cuid], Revenue_Analysis[Q1 Low Deviation], 0)</f>
        <v>34.857799999999997</v>
      </c>
      <c r="AB877" s="32">
        <f>_xlfn.XLOOKUP(Master1[[#This Row],[cu_id]],Revenue_Analysis[cuid],Revenue_Analysis[Q1 High Deviation], 0)</f>
        <v>35.995600000000003</v>
      </c>
      <c r="AC877" s="32">
        <f>_xlfn.XLOOKUP(Master1[[#This Row],[cu_id]],Revenue_Analysis[cuid],Revenue_Analysis[Q2 Low Deviation], 0)</f>
        <v>36.28</v>
      </c>
      <c r="AD877" s="32">
        <f>_xlfn.XLOOKUP(Master1[[#This Row],[cu_id]],Revenue_Analysis[cuid],Revenue_Analysis[Q2 High Deviation], 0)</f>
        <v>38.1</v>
      </c>
      <c r="AE877" s="32">
        <f>_xlfn.XLOOKUP(Master1[[#This Row],[cu_id]],Revenue_Analysis[cuid],Revenue_Analysis[Q3 Low Deviation], 0)</f>
        <v>0</v>
      </c>
      <c r="AF877" s="32">
        <f>_xlfn.XLOOKUP(Master1[[#This Row],[cu_id]],Revenue_Analysis[cuid],Revenue_Analysis[Q3 High Deviation], 0)</f>
        <v>0</v>
      </c>
      <c r="AG877" s="32">
        <f>_xlfn.XLOOKUP(Master1[[#This Row],[cu_id]],Revenue_Analysis[cuid],Revenue_Analysis[Q4 Low Deviation], 0)</f>
        <v>35</v>
      </c>
      <c r="AH877" s="32">
        <f>_xlfn.XLOOKUP(Master1[[#This Row],[cu_id]],Revenue_Analysis[cuid],Revenue_Analysis[Q4 High Deviation], 0)</f>
        <v>35</v>
      </c>
      <c r="AI877" s="32">
        <f>_xlfn.XLOOKUP(Master1[[#This Row],[cu_id]],Revenue_Analysis[cuid],Revenue_Analysis[Q1 Average], 0)</f>
        <v>35.426699999999997</v>
      </c>
      <c r="AJ877" s="32">
        <f>_xlfn.XLOOKUP(Master1[[#This Row],[cu_id]],Revenue_Analysis[cuid],Revenue_Analysis[Q2 Average], 0)</f>
        <v>37.19</v>
      </c>
      <c r="AK877" s="32">
        <f>_xlfn.XLOOKUP(Master1[[#This Row],[cu_id]],Revenue_Analysis[cuid],Revenue_Analysis[Q3 Average], 0)</f>
        <v>0</v>
      </c>
      <c r="AL877" s="32">
        <f>_xlfn.XLOOKUP(Master1[[#This Row],[cu_id]],Revenue_Analysis[cuid],Revenue_Analysis[Q4 Average], 0)</f>
        <v>35</v>
      </c>
      <c r="AM877" s="34">
        <v>0.4375</v>
      </c>
      <c r="AN877" s="35">
        <v>0.70833333333333337</v>
      </c>
      <c r="AO877" s="35" t="s">
        <v>4592</v>
      </c>
      <c r="AP877" s="35" t="s">
        <v>4592</v>
      </c>
      <c r="AQ877" s="20" t="s">
        <v>0</v>
      </c>
      <c r="AR877" s="20"/>
      <c r="AS877" s="14">
        <f>IFERROR(_xlfn.XLOOKUP(Master1[[#This Row],[cu_id]],StopTimes[cu_ID],StopTimes[Average Stop Time]), 0)</f>
        <v>3.8333333333333335</v>
      </c>
      <c r="AT877" s="14">
        <f>IF(Master1[[#This Row],[RSP StopTime Override]] &lt;&gt; "",Master1[[#This Row],[RSP StopTime Override]],IF(Master1[[#This Row],[Avg Stop Time Helper]] &lt;&gt; 0, Master1[[#This Row],[Avg Stop Time Helper]],Average_Stop_Time))</f>
        <v>3.8333333333333335</v>
      </c>
      <c r="AU877" s="13"/>
    </row>
    <row r="878" spans="1:47" x14ac:dyDescent="0.3">
      <c r="A878" s="18" t="s">
        <v>3386</v>
      </c>
      <c r="B878" s="20">
        <v>56</v>
      </c>
      <c r="C878" s="20" t="s">
        <v>12</v>
      </c>
      <c r="D878" s="19">
        <v>533054</v>
      </c>
      <c r="E878" s="19" t="s">
        <v>13</v>
      </c>
      <c r="F878" s="19" t="s">
        <v>6932</v>
      </c>
      <c r="G878" s="19" t="s">
        <v>6933</v>
      </c>
      <c r="H878" s="19" t="s">
        <v>5</v>
      </c>
      <c r="I878" s="19" t="s">
        <v>5769</v>
      </c>
      <c r="J878" s="19" t="s">
        <v>4</v>
      </c>
      <c r="K878" s="19" t="s">
        <v>5770</v>
      </c>
      <c r="L878" s="21" t="s">
        <v>19</v>
      </c>
      <c r="M878" s="20" t="s">
        <v>18</v>
      </c>
      <c r="N878" s="20" t="s">
        <v>2</v>
      </c>
      <c r="O878" s="20">
        <v>110</v>
      </c>
      <c r="P878" s="20">
        <v>0</v>
      </c>
      <c r="Q878" s="20">
        <v>110</v>
      </c>
      <c r="R878" s="20">
        <v>0</v>
      </c>
      <c r="S878" s="20">
        <v>0</v>
      </c>
      <c r="T878" s="20">
        <v>0</v>
      </c>
      <c r="U878" s="20">
        <v>26</v>
      </c>
      <c r="V878" s="30"/>
      <c r="W878" s="30"/>
      <c r="X878" s="33">
        <f>IFERROR(1 -(Master1[[#This Row],[Avg Garment Scans per Delivery]]/Master1[[#This Row],[Garment Inventory]]), 0)</f>
        <v>0</v>
      </c>
      <c r="Y878" s="30"/>
      <c r="Z878" s="30"/>
      <c r="AA878" s="32">
        <f>_xlfn.XLOOKUP(Master1[[#This Row],[cu_id]], Revenue_Analysis[cuid], Revenue_Analysis[Q1 Low Deviation], 0)</f>
        <v>40.377699999999997</v>
      </c>
      <c r="AB878" s="32">
        <f>_xlfn.XLOOKUP(Master1[[#This Row],[cu_id]],Revenue_Analysis[cuid],Revenue_Analysis[Q1 High Deviation], 0)</f>
        <v>42.813699999999997</v>
      </c>
      <c r="AC878" s="32">
        <f>_xlfn.XLOOKUP(Master1[[#This Row],[cu_id]],Revenue_Analysis[cuid],Revenue_Analysis[Q2 Low Deviation], 0)</f>
        <v>42.4452</v>
      </c>
      <c r="AD878" s="32">
        <f>_xlfn.XLOOKUP(Master1[[#This Row],[cu_id]],Revenue_Analysis[cuid],Revenue_Analysis[Q2 High Deviation], 0)</f>
        <v>46.462800000000001</v>
      </c>
      <c r="AE878" s="32">
        <f>_xlfn.XLOOKUP(Master1[[#This Row],[cu_id]],Revenue_Analysis[cuid],Revenue_Analysis[Q3 Low Deviation], 0)</f>
        <v>44.4114</v>
      </c>
      <c r="AF878" s="32">
        <f>_xlfn.XLOOKUP(Master1[[#This Row],[cu_id]],Revenue_Analysis[cuid],Revenue_Analysis[Q3 High Deviation], 0)</f>
        <v>48.5886</v>
      </c>
      <c r="AG878" s="32">
        <f>_xlfn.XLOOKUP(Master1[[#This Row],[cu_id]],Revenue_Analysis[cuid],Revenue_Analysis[Q4 Low Deviation], 0)</f>
        <v>39.871099999999998</v>
      </c>
      <c r="AH878" s="32">
        <f>_xlfn.XLOOKUP(Master1[[#This Row],[cu_id]],Revenue_Analysis[cuid],Revenue_Analysis[Q4 High Deviation], 0)</f>
        <v>43.165500000000002</v>
      </c>
      <c r="AI878" s="32">
        <f>_xlfn.XLOOKUP(Master1[[#This Row],[cu_id]],Revenue_Analysis[cuid],Revenue_Analysis[Q1 Average], 0)</f>
        <v>41.595700000000001</v>
      </c>
      <c r="AJ878" s="32">
        <f>_xlfn.XLOOKUP(Master1[[#This Row],[cu_id]],Revenue_Analysis[cuid],Revenue_Analysis[Q2 Average], 0)</f>
        <v>44.454000000000001</v>
      </c>
      <c r="AK878" s="32">
        <f>_xlfn.XLOOKUP(Master1[[#This Row],[cu_id]],Revenue_Analysis[cuid],Revenue_Analysis[Q3 Average], 0)</f>
        <v>46.5</v>
      </c>
      <c r="AL878" s="32">
        <f>_xlfn.XLOOKUP(Master1[[#This Row],[cu_id]],Revenue_Analysis[cuid],Revenue_Analysis[Q4 Average], 0)</f>
        <v>41.518300000000004</v>
      </c>
      <c r="AM878" s="34">
        <v>0.29166666666666669</v>
      </c>
      <c r="AN878" s="35" t="s">
        <v>6875</v>
      </c>
      <c r="AO878" s="35" t="s">
        <v>4592</v>
      </c>
      <c r="AP878" s="35" t="s">
        <v>4592</v>
      </c>
      <c r="AQ878" s="20" t="s">
        <v>0</v>
      </c>
      <c r="AR878" s="20"/>
      <c r="AS878" s="14">
        <f>IFERROR(_xlfn.XLOOKUP(Master1[[#This Row],[cu_id]],StopTimes[cu_ID],StopTimes[Average Stop Time]), 0)</f>
        <v>3.5500000000000003</v>
      </c>
      <c r="AT878" s="14">
        <f>IF(Master1[[#This Row],[RSP StopTime Override]] &lt;&gt; "",Master1[[#This Row],[RSP StopTime Override]],IF(Master1[[#This Row],[Avg Stop Time Helper]] &lt;&gt; 0, Master1[[#This Row],[Avg Stop Time Helper]],Average_Stop_Time))</f>
        <v>3.5500000000000003</v>
      </c>
      <c r="AU878" s="13"/>
    </row>
    <row r="879" spans="1:47" x14ac:dyDescent="0.3">
      <c r="A879" s="18" t="s">
        <v>3388</v>
      </c>
      <c r="B879" s="20">
        <v>12</v>
      </c>
      <c r="C879" s="20" t="s">
        <v>9</v>
      </c>
      <c r="D879" s="19">
        <v>99033</v>
      </c>
      <c r="E879" s="19" t="s">
        <v>4967</v>
      </c>
      <c r="F879" s="19" t="s">
        <v>4968</v>
      </c>
      <c r="G879" s="19" t="s">
        <v>4969</v>
      </c>
      <c r="H879" s="19" t="s">
        <v>11</v>
      </c>
      <c r="I879" s="19" t="s">
        <v>4970</v>
      </c>
      <c r="J879" s="19" t="s">
        <v>4</v>
      </c>
      <c r="K879" s="19" t="s">
        <v>4971</v>
      </c>
      <c r="L879" s="21" t="s">
        <v>17</v>
      </c>
      <c r="M879" s="20" t="s">
        <v>10</v>
      </c>
      <c r="N879" s="20" t="s">
        <v>2</v>
      </c>
      <c r="O879" s="20">
        <v>70</v>
      </c>
      <c r="P879" s="20">
        <v>70</v>
      </c>
      <c r="Q879" s="20">
        <v>0</v>
      </c>
      <c r="R879" s="20">
        <v>0</v>
      </c>
      <c r="S879" s="20">
        <v>0</v>
      </c>
      <c r="T879" s="20">
        <v>0</v>
      </c>
      <c r="U879" s="20">
        <v>21</v>
      </c>
      <c r="V879" s="30"/>
      <c r="W879" s="30"/>
      <c r="X879" s="33">
        <f>IFERROR(1 -(Master1[[#This Row],[Avg Garment Scans per Delivery]]/Master1[[#This Row],[Garment Inventory]]), 0)</f>
        <v>0</v>
      </c>
      <c r="Y879" s="30"/>
      <c r="Z879" s="30"/>
      <c r="AA879" s="32">
        <f>_xlfn.XLOOKUP(Master1[[#This Row],[cu_id]], Revenue_Analysis[cuid], Revenue_Analysis[Q1 Low Deviation], 0)</f>
        <v>23.68</v>
      </c>
      <c r="AB879" s="32">
        <f>_xlfn.XLOOKUP(Master1[[#This Row],[cu_id]],Revenue_Analysis[cuid],Revenue_Analysis[Q1 High Deviation], 0)</f>
        <v>23.68</v>
      </c>
      <c r="AC879" s="32">
        <f>_xlfn.XLOOKUP(Master1[[#This Row],[cu_id]],Revenue_Analysis[cuid],Revenue_Analysis[Q2 Low Deviation], 0)</f>
        <v>23.68</v>
      </c>
      <c r="AD879" s="32">
        <f>_xlfn.XLOOKUP(Master1[[#This Row],[cu_id]],Revenue_Analysis[cuid],Revenue_Analysis[Q2 High Deviation], 0)</f>
        <v>23.68</v>
      </c>
      <c r="AE879" s="32">
        <f>_xlfn.XLOOKUP(Master1[[#This Row],[cu_id]],Revenue_Analysis[cuid],Revenue_Analysis[Q3 Low Deviation], 0)</f>
        <v>26.33</v>
      </c>
      <c r="AF879" s="32">
        <f>_xlfn.XLOOKUP(Master1[[#This Row],[cu_id]],Revenue_Analysis[cuid],Revenue_Analysis[Q3 High Deviation], 0)</f>
        <v>26.33</v>
      </c>
      <c r="AG879" s="32">
        <f>_xlfn.XLOOKUP(Master1[[#This Row],[cu_id]],Revenue_Analysis[cuid],Revenue_Analysis[Q4 Low Deviation], 0)</f>
        <v>21.105599999999999</v>
      </c>
      <c r="AH879" s="32">
        <f>_xlfn.XLOOKUP(Master1[[#This Row],[cu_id]],Revenue_Analysis[cuid],Revenue_Analysis[Q4 High Deviation], 0)</f>
        <v>24.047799999999999</v>
      </c>
      <c r="AI879" s="32">
        <f>_xlfn.XLOOKUP(Master1[[#This Row],[cu_id]],Revenue_Analysis[cuid],Revenue_Analysis[Q1 Average], 0)</f>
        <v>23.68</v>
      </c>
      <c r="AJ879" s="32">
        <f>_xlfn.XLOOKUP(Master1[[#This Row],[cu_id]],Revenue_Analysis[cuid],Revenue_Analysis[Q2 Average], 0)</f>
        <v>23.68</v>
      </c>
      <c r="AK879" s="32">
        <f>_xlfn.XLOOKUP(Master1[[#This Row],[cu_id]],Revenue_Analysis[cuid],Revenue_Analysis[Q3 Average], 0)</f>
        <v>26.33</v>
      </c>
      <c r="AL879" s="32">
        <f>_xlfn.XLOOKUP(Master1[[#This Row],[cu_id]],Revenue_Analysis[cuid],Revenue_Analysis[Q4 Average], 0)</f>
        <v>22.576699999999999</v>
      </c>
      <c r="AM879" s="34">
        <v>0.3125</v>
      </c>
      <c r="AN879" s="35">
        <v>0.625</v>
      </c>
      <c r="AO879" s="35" t="s">
        <v>4592</v>
      </c>
      <c r="AP879" s="35" t="s">
        <v>4592</v>
      </c>
      <c r="AQ879" s="20" t="s">
        <v>0</v>
      </c>
      <c r="AR879" s="20"/>
      <c r="AS879" s="14">
        <f>IFERROR(_xlfn.XLOOKUP(Master1[[#This Row],[cu_id]],StopTimes[cu_ID],StopTimes[Average Stop Time]), 0)</f>
        <v>3.7791666666666668</v>
      </c>
      <c r="AT879" s="14">
        <f>IF(Master1[[#This Row],[RSP StopTime Override]] &lt;&gt; "",Master1[[#This Row],[RSP StopTime Override]],IF(Master1[[#This Row],[Avg Stop Time Helper]] &lt;&gt; 0, Master1[[#This Row],[Avg Stop Time Helper]],Average_Stop_Time))</f>
        <v>3.7791666666666668</v>
      </c>
      <c r="AU879" s="13"/>
    </row>
    <row r="880" spans="1:47" x14ac:dyDescent="0.3">
      <c r="A880" s="18" t="s">
        <v>3389</v>
      </c>
      <c r="B880" s="20">
        <v>52</v>
      </c>
      <c r="C880" s="20" t="s">
        <v>12</v>
      </c>
      <c r="D880" s="19">
        <v>533062</v>
      </c>
      <c r="E880" s="19" t="s">
        <v>13</v>
      </c>
      <c r="F880" s="19" t="s">
        <v>6629</v>
      </c>
      <c r="G880" s="19" t="s">
        <v>6630</v>
      </c>
      <c r="H880" s="19" t="s">
        <v>5</v>
      </c>
      <c r="I880" s="19" t="s">
        <v>4977</v>
      </c>
      <c r="J880" s="19" t="s">
        <v>4</v>
      </c>
      <c r="K880" s="19" t="s">
        <v>5245</v>
      </c>
      <c r="L880" s="21" t="s">
        <v>17</v>
      </c>
      <c r="M880" s="20" t="s">
        <v>10</v>
      </c>
      <c r="N880" s="20" t="s">
        <v>2</v>
      </c>
      <c r="O880" s="20">
        <v>100</v>
      </c>
      <c r="P880" s="20">
        <v>0</v>
      </c>
      <c r="Q880" s="20">
        <v>100</v>
      </c>
      <c r="R880" s="20">
        <v>0</v>
      </c>
      <c r="S880" s="20">
        <v>0</v>
      </c>
      <c r="T880" s="20">
        <v>0</v>
      </c>
      <c r="U880" s="20">
        <v>26</v>
      </c>
      <c r="V880" s="30"/>
      <c r="W880" s="30"/>
      <c r="X880" s="33">
        <f>IFERROR(1 -(Master1[[#This Row],[Avg Garment Scans per Delivery]]/Master1[[#This Row],[Garment Inventory]]), 0)</f>
        <v>0</v>
      </c>
      <c r="Y880" s="30"/>
      <c r="Z880" s="30"/>
      <c r="AA880" s="32">
        <f>_xlfn.XLOOKUP(Master1[[#This Row],[cu_id]], Revenue_Analysis[cuid], Revenue_Analysis[Q1 Low Deviation], 0)</f>
        <v>57.59</v>
      </c>
      <c r="AB880" s="32">
        <f>_xlfn.XLOOKUP(Master1[[#This Row],[cu_id]],Revenue_Analysis[cuid],Revenue_Analysis[Q1 High Deviation], 0)</f>
        <v>58.84</v>
      </c>
      <c r="AC880" s="32">
        <f>_xlfn.XLOOKUP(Master1[[#This Row],[cu_id]],Revenue_Analysis[cuid],Revenue_Analysis[Q2 Low Deviation], 0)</f>
        <v>60.09</v>
      </c>
      <c r="AD880" s="32">
        <f>_xlfn.XLOOKUP(Master1[[#This Row],[cu_id]],Revenue_Analysis[cuid],Revenue_Analysis[Q2 High Deviation], 0)</f>
        <v>60.09</v>
      </c>
      <c r="AE880" s="32">
        <f>_xlfn.XLOOKUP(Master1[[#This Row],[cu_id]],Revenue_Analysis[cuid],Revenue_Analysis[Q3 Low Deviation], 0)</f>
        <v>62.3172</v>
      </c>
      <c r="AF880" s="32">
        <f>_xlfn.XLOOKUP(Master1[[#This Row],[cu_id]],Revenue_Analysis[cuid],Revenue_Analysis[Q3 High Deviation], 0)</f>
        <v>66.630799999999994</v>
      </c>
      <c r="AG880" s="32">
        <f>_xlfn.XLOOKUP(Master1[[#This Row],[cu_id]],Revenue_Analysis[cuid],Revenue_Analysis[Q4 Low Deviation], 0)</f>
        <v>57.84</v>
      </c>
      <c r="AH880" s="32">
        <f>_xlfn.XLOOKUP(Master1[[#This Row],[cu_id]],Revenue_Analysis[cuid],Revenue_Analysis[Q4 High Deviation], 0)</f>
        <v>57.84</v>
      </c>
      <c r="AI880" s="32">
        <f>_xlfn.XLOOKUP(Master1[[#This Row],[cu_id]],Revenue_Analysis[cuid],Revenue_Analysis[Q1 Average], 0)</f>
        <v>58.215000000000003</v>
      </c>
      <c r="AJ880" s="32">
        <f>_xlfn.XLOOKUP(Master1[[#This Row],[cu_id]],Revenue_Analysis[cuid],Revenue_Analysis[Q2 Average], 0)</f>
        <v>60.09</v>
      </c>
      <c r="AK880" s="32">
        <f>_xlfn.XLOOKUP(Master1[[#This Row],[cu_id]],Revenue_Analysis[cuid],Revenue_Analysis[Q3 Average], 0)</f>
        <v>64.474000000000004</v>
      </c>
      <c r="AL880" s="32">
        <f>_xlfn.XLOOKUP(Master1[[#This Row],[cu_id]],Revenue_Analysis[cuid],Revenue_Analysis[Q4 Average], 0)</f>
        <v>57.84</v>
      </c>
      <c r="AM880" s="34">
        <v>0</v>
      </c>
      <c r="AN880" s="35">
        <v>0.70833333333333337</v>
      </c>
      <c r="AO880" s="35" t="s">
        <v>4592</v>
      </c>
      <c r="AP880" s="35" t="s">
        <v>4592</v>
      </c>
      <c r="AQ880" s="20" t="s">
        <v>0</v>
      </c>
      <c r="AR880" s="20"/>
      <c r="AS880" s="14">
        <f>IFERROR(_xlfn.XLOOKUP(Master1[[#This Row],[cu_id]],StopTimes[cu_ID],StopTimes[Average Stop Time]), 0)</f>
        <v>0.13750000000000001</v>
      </c>
      <c r="AT880" s="14">
        <f>IF(Master1[[#This Row],[RSP StopTime Override]] &lt;&gt; "",Master1[[#This Row],[RSP StopTime Override]],IF(Master1[[#This Row],[Avg Stop Time Helper]] &lt;&gt; 0, Master1[[#This Row],[Avg Stop Time Helper]],Average_Stop_Time))</f>
        <v>0.13750000000000001</v>
      </c>
      <c r="AU880" s="13"/>
    </row>
    <row r="881" spans="1:47" x14ac:dyDescent="0.3">
      <c r="A881" s="18" t="s">
        <v>3390</v>
      </c>
      <c r="B881" s="20">
        <v>56</v>
      </c>
      <c r="C881" s="20" t="s">
        <v>12</v>
      </c>
      <c r="D881" s="19">
        <v>99113</v>
      </c>
      <c r="E881" s="19" t="s">
        <v>13</v>
      </c>
      <c r="F881" s="19" t="s">
        <v>6883</v>
      </c>
      <c r="G881" s="19" t="s">
        <v>6884</v>
      </c>
      <c r="H881" s="19" t="s">
        <v>5</v>
      </c>
      <c r="I881" s="19" t="s">
        <v>5275</v>
      </c>
      <c r="J881" s="19" t="s">
        <v>4</v>
      </c>
      <c r="K881" s="19" t="s">
        <v>5276</v>
      </c>
      <c r="L881" s="21" t="s">
        <v>19</v>
      </c>
      <c r="M881" s="20" t="s">
        <v>18</v>
      </c>
      <c r="N881" s="20" t="s">
        <v>2</v>
      </c>
      <c r="O881" s="20">
        <v>87</v>
      </c>
      <c r="P881" s="20">
        <v>0</v>
      </c>
      <c r="Q881" s="20">
        <v>87</v>
      </c>
      <c r="R881" s="20">
        <v>0</v>
      </c>
      <c r="S881" s="20">
        <v>0</v>
      </c>
      <c r="T881" s="20">
        <v>0</v>
      </c>
      <c r="U881" s="20">
        <v>26</v>
      </c>
      <c r="V881" s="30"/>
      <c r="W881" s="30"/>
      <c r="X881" s="33">
        <f>IFERROR(1 -(Master1[[#This Row],[Avg Garment Scans per Delivery]]/Master1[[#This Row],[Garment Inventory]]), 0)</f>
        <v>0</v>
      </c>
      <c r="Y881" s="30"/>
      <c r="Z881" s="30"/>
      <c r="AA881" s="32">
        <f>_xlfn.XLOOKUP(Master1[[#This Row],[cu_id]], Revenue_Analysis[cuid], Revenue_Analysis[Q1 Low Deviation], 0)</f>
        <v>19.894500000000001</v>
      </c>
      <c r="AB881" s="32">
        <f>_xlfn.XLOOKUP(Master1[[#This Row],[cu_id]],Revenue_Analysis[cuid],Revenue_Analysis[Q1 High Deviation], 0)</f>
        <v>21.731300000000001</v>
      </c>
      <c r="AC881" s="32">
        <f>_xlfn.XLOOKUP(Master1[[#This Row],[cu_id]],Revenue_Analysis[cuid],Revenue_Analysis[Q2 Low Deviation], 0)</f>
        <v>22.165500000000002</v>
      </c>
      <c r="AD881" s="32">
        <f>_xlfn.XLOOKUP(Master1[[#This Row],[cu_id]],Revenue_Analysis[cuid],Revenue_Analysis[Q2 High Deviation], 0)</f>
        <v>24.2011</v>
      </c>
      <c r="AE881" s="32">
        <f>_xlfn.XLOOKUP(Master1[[#This Row],[cu_id]],Revenue_Analysis[cuid],Revenue_Analysis[Q3 Low Deviation], 0)</f>
        <v>24.759399999999999</v>
      </c>
      <c r="AF881" s="32">
        <f>_xlfn.XLOOKUP(Master1[[#This Row],[cu_id]],Revenue_Analysis[cuid],Revenue_Analysis[Q3 High Deviation], 0)</f>
        <v>25.683399999999999</v>
      </c>
      <c r="AG881" s="32">
        <f>_xlfn.XLOOKUP(Master1[[#This Row],[cu_id]],Revenue_Analysis[cuid],Revenue_Analysis[Q4 Low Deviation], 0)</f>
        <v>20.170000000000002</v>
      </c>
      <c r="AH881" s="32">
        <f>_xlfn.XLOOKUP(Master1[[#This Row],[cu_id]],Revenue_Analysis[cuid],Revenue_Analysis[Q4 High Deviation], 0)</f>
        <v>20.170000000000002</v>
      </c>
      <c r="AI881" s="32">
        <f>_xlfn.XLOOKUP(Master1[[#This Row],[cu_id]],Revenue_Analysis[cuid],Revenue_Analysis[Q1 Average], 0)</f>
        <v>20.812899999999999</v>
      </c>
      <c r="AJ881" s="32">
        <f>_xlfn.XLOOKUP(Master1[[#This Row],[cu_id]],Revenue_Analysis[cuid],Revenue_Analysis[Q2 Average], 0)</f>
        <v>23.183299999999999</v>
      </c>
      <c r="AK881" s="32">
        <f>_xlfn.XLOOKUP(Master1[[#This Row],[cu_id]],Revenue_Analysis[cuid],Revenue_Analysis[Q3 Average], 0)</f>
        <v>25.221399999999999</v>
      </c>
      <c r="AL881" s="32">
        <f>_xlfn.XLOOKUP(Master1[[#This Row],[cu_id]],Revenue_Analysis[cuid],Revenue_Analysis[Q4 Average], 0)</f>
        <v>20.170000000000002</v>
      </c>
      <c r="AM881" s="34" t="s">
        <v>4592</v>
      </c>
      <c r="AN881" s="35" t="s">
        <v>4592</v>
      </c>
      <c r="AO881" s="35" t="s">
        <v>4592</v>
      </c>
      <c r="AP881" s="35" t="s">
        <v>4592</v>
      </c>
      <c r="AQ881" s="20" t="s">
        <v>0</v>
      </c>
      <c r="AR881" s="20"/>
      <c r="AS881" s="14">
        <f>IFERROR(_xlfn.XLOOKUP(Master1[[#This Row],[cu_id]],StopTimes[cu_ID],StopTimes[Average Stop Time]), 0)</f>
        <v>0.74444444333333337</v>
      </c>
      <c r="AT881" s="14">
        <f>IF(Master1[[#This Row],[RSP StopTime Override]] &lt;&gt; "",Master1[[#This Row],[RSP StopTime Override]],IF(Master1[[#This Row],[Avg Stop Time Helper]] &lt;&gt; 0, Master1[[#This Row],[Avg Stop Time Helper]],Average_Stop_Time))</f>
        <v>0.74444444333333337</v>
      </c>
      <c r="AU881" s="13"/>
    </row>
    <row r="882" spans="1:47" x14ac:dyDescent="0.3">
      <c r="A882" s="18" t="s">
        <v>3391</v>
      </c>
      <c r="B882" s="20">
        <v>56</v>
      </c>
      <c r="C882" s="20" t="s">
        <v>12</v>
      </c>
      <c r="D882" s="19">
        <v>99113</v>
      </c>
      <c r="E882" s="19" t="s">
        <v>39</v>
      </c>
      <c r="F882" s="19" t="s">
        <v>6885</v>
      </c>
      <c r="G882" s="19" t="s">
        <v>6886</v>
      </c>
      <c r="H882" s="19" t="s">
        <v>5</v>
      </c>
      <c r="I882" s="19" t="s">
        <v>5275</v>
      </c>
      <c r="J882" s="19" t="s">
        <v>4</v>
      </c>
      <c r="K882" s="19" t="s">
        <v>5276</v>
      </c>
      <c r="L882" s="21" t="s">
        <v>17</v>
      </c>
      <c r="M882" s="20" t="s">
        <v>10</v>
      </c>
      <c r="N882" s="20" t="s">
        <v>2</v>
      </c>
      <c r="O882" s="20">
        <v>88</v>
      </c>
      <c r="P882" s="20">
        <v>0</v>
      </c>
      <c r="Q882" s="20">
        <v>88</v>
      </c>
      <c r="R882" s="20">
        <v>0</v>
      </c>
      <c r="S882" s="20">
        <v>0</v>
      </c>
      <c r="T882" s="20">
        <v>0</v>
      </c>
      <c r="U882" s="20">
        <v>27</v>
      </c>
      <c r="V882" s="30"/>
      <c r="W882" s="30"/>
      <c r="X882" s="33">
        <f>IFERROR(1 -(Master1[[#This Row],[Avg Garment Scans per Delivery]]/Master1[[#This Row],[Garment Inventory]]), 0)</f>
        <v>0</v>
      </c>
      <c r="Y882" s="30"/>
      <c r="Z882" s="30"/>
      <c r="AA882" s="32">
        <f>_xlfn.XLOOKUP(Master1[[#This Row],[cu_id]], Revenue_Analysis[cuid], Revenue_Analysis[Q1 Low Deviation], 0)</f>
        <v>32.784500000000001</v>
      </c>
      <c r="AB882" s="32">
        <f>_xlfn.XLOOKUP(Master1[[#This Row],[cu_id]],Revenue_Analysis[cuid],Revenue_Analysis[Q1 High Deviation], 0)</f>
        <v>34.621299999999998</v>
      </c>
      <c r="AC882" s="32">
        <f>_xlfn.XLOOKUP(Master1[[#This Row],[cu_id]],Revenue_Analysis[cuid],Revenue_Analysis[Q2 Low Deviation], 0)</f>
        <v>35.055500000000002</v>
      </c>
      <c r="AD882" s="32">
        <f>_xlfn.XLOOKUP(Master1[[#This Row],[cu_id]],Revenue_Analysis[cuid],Revenue_Analysis[Q2 High Deviation], 0)</f>
        <v>37.091099999999997</v>
      </c>
      <c r="AE882" s="32">
        <f>_xlfn.XLOOKUP(Master1[[#This Row],[cu_id]],Revenue_Analysis[cuid],Revenue_Analysis[Q3 Low Deviation], 0)</f>
        <v>37.838299999999997</v>
      </c>
      <c r="AF882" s="32">
        <f>_xlfn.XLOOKUP(Master1[[#This Row],[cu_id]],Revenue_Analysis[cuid],Revenue_Analysis[Q3 High Deviation], 0)</f>
        <v>39.7117</v>
      </c>
      <c r="AG882" s="32">
        <f>_xlfn.XLOOKUP(Master1[[#This Row],[cu_id]],Revenue_Analysis[cuid],Revenue_Analysis[Q4 Low Deviation], 0)</f>
        <v>33.06</v>
      </c>
      <c r="AH882" s="32">
        <f>_xlfn.XLOOKUP(Master1[[#This Row],[cu_id]],Revenue_Analysis[cuid],Revenue_Analysis[Q4 High Deviation], 0)</f>
        <v>33.06</v>
      </c>
      <c r="AI882" s="32">
        <f>_xlfn.XLOOKUP(Master1[[#This Row],[cu_id]],Revenue_Analysis[cuid],Revenue_Analysis[Q1 Average], 0)</f>
        <v>33.7029</v>
      </c>
      <c r="AJ882" s="32">
        <f>_xlfn.XLOOKUP(Master1[[#This Row],[cu_id]],Revenue_Analysis[cuid],Revenue_Analysis[Q2 Average], 0)</f>
        <v>36.073300000000003</v>
      </c>
      <c r="AK882" s="32">
        <f>_xlfn.XLOOKUP(Master1[[#This Row],[cu_id]],Revenue_Analysis[cuid],Revenue_Analysis[Q3 Average], 0)</f>
        <v>38.774999999999999</v>
      </c>
      <c r="AL882" s="32">
        <f>_xlfn.XLOOKUP(Master1[[#This Row],[cu_id]],Revenue_Analysis[cuid],Revenue_Analysis[Q4 Average], 0)</f>
        <v>33.06</v>
      </c>
      <c r="AM882" s="34" t="s">
        <v>4592</v>
      </c>
      <c r="AN882" s="35" t="s">
        <v>6875</v>
      </c>
      <c r="AO882" s="35" t="s">
        <v>4592</v>
      </c>
      <c r="AP882" s="35" t="s">
        <v>4592</v>
      </c>
      <c r="AQ882" s="20" t="s">
        <v>0</v>
      </c>
      <c r="AR882" s="20"/>
      <c r="AS882" s="14">
        <f>IFERROR(_xlfn.XLOOKUP(Master1[[#This Row],[cu_id]],StopTimes[cu_ID],StopTimes[Average Stop Time]), 0)</f>
        <v>2.9375</v>
      </c>
      <c r="AT882" s="14">
        <f>IF(Master1[[#This Row],[RSP StopTime Override]] &lt;&gt; "",Master1[[#This Row],[RSP StopTime Override]],IF(Master1[[#This Row],[Avg Stop Time Helper]] &lt;&gt; 0, Master1[[#This Row],[Avg Stop Time Helper]],Average_Stop_Time))</f>
        <v>2.9375</v>
      </c>
      <c r="AU882" s="13"/>
    </row>
    <row r="883" spans="1:47" x14ac:dyDescent="0.3">
      <c r="A883" s="18" t="s">
        <v>3392</v>
      </c>
      <c r="B883" s="20">
        <v>6</v>
      </c>
      <c r="C883" s="20" t="s">
        <v>9</v>
      </c>
      <c r="D883" s="19">
        <v>99161</v>
      </c>
      <c r="E883" s="19" t="s">
        <v>4601</v>
      </c>
      <c r="F883" s="19" t="s">
        <v>4616</v>
      </c>
      <c r="G883" s="19" t="s">
        <v>4617</v>
      </c>
      <c r="H883" s="19" t="s">
        <v>5</v>
      </c>
      <c r="I883" s="19" t="s">
        <v>4595</v>
      </c>
      <c r="J883" s="19" t="s">
        <v>4</v>
      </c>
      <c r="K883" s="19" t="s">
        <v>4591</v>
      </c>
      <c r="L883" s="21" t="s">
        <v>16</v>
      </c>
      <c r="M883" s="20" t="s">
        <v>3</v>
      </c>
      <c r="N883" s="20" t="s">
        <v>2</v>
      </c>
      <c r="O883" s="20">
        <v>1</v>
      </c>
      <c r="P883" s="20">
        <v>1</v>
      </c>
      <c r="Q883" s="20">
        <v>0</v>
      </c>
      <c r="R883" s="20">
        <v>0</v>
      </c>
      <c r="S883" s="20">
        <v>0</v>
      </c>
      <c r="T883" s="20">
        <v>0</v>
      </c>
      <c r="U883" s="20">
        <v>5</v>
      </c>
      <c r="V883" s="30"/>
      <c r="W883" s="30"/>
      <c r="X883" s="33">
        <f>IFERROR(1 -(Master1[[#This Row],[Avg Garment Scans per Delivery]]/Master1[[#This Row],[Garment Inventory]]), 0)</f>
        <v>0</v>
      </c>
      <c r="Y883" s="30"/>
      <c r="Z883" s="30"/>
      <c r="AA883" s="32">
        <f>_xlfn.XLOOKUP(Master1[[#This Row],[cu_id]], Revenue_Analysis[cuid], Revenue_Analysis[Q1 Low Deviation], 0)</f>
        <v>223.24</v>
      </c>
      <c r="AB883" s="32">
        <f>_xlfn.XLOOKUP(Master1[[#This Row],[cu_id]],Revenue_Analysis[cuid],Revenue_Analysis[Q1 High Deviation], 0)</f>
        <v>223.24</v>
      </c>
      <c r="AC883" s="32">
        <f>_xlfn.XLOOKUP(Master1[[#This Row],[cu_id]],Revenue_Analysis[cuid],Revenue_Analysis[Q2 Low Deviation], 0)</f>
        <v>257.94</v>
      </c>
      <c r="AD883" s="32">
        <f>_xlfn.XLOOKUP(Master1[[#This Row],[cu_id]],Revenue_Analysis[cuid],Revenue_Analysis[Q2 High Deviation], 0)</f>
        <v>257.94</v>
      </c>
      <c r="AE883" s="32">
        <f>_xlfn.XLOOKUP(Master1[[#This Row],[cu_id]],Revenue_Analysis[cuid],Revenue_Analysis[Q3 Low Deviation], 0)</f>
        <v>0</v>
      </c>
      <c r="AF883" s="32">
        <f>_xlfn.XLOOKUP(Master1[[#This Row],[cu_id]],Revenue_Analysis[cuid],Revenue_Analysis[Q3 High Deviation], 0)</f>
        <v>0</v>
      </c>
      <c r="AG883" s="32">
        <f>_xlfn.XLOOKUP(Master1[[#This Row],[cu_id]],Revenue_Analysis[cuid],Revenue_Analysis[Q4 Low Deviation], 0)</f>
        <v>0</v>
      </c>
      <c r="AH883" s="32">
        <f>_xlfn.XLOOKUP(Master1[[#This Row],[cu_id]],Revenue_Analysis[cuid],Revenue_Analysis[Q4 High Deviation], 0)</f>
        <v>0</v>
      </c>
      <c r="AI883" s="32">
        <f>_xlfn.XLOOKUP(Master1[[#This Row],[cu_id]],Revenue_Analysis[cuid],Revenue_Analysis[Q1 Average], 0)</f>
        <v>223.24</v>
      </c>
      <c r="AJ883" s="32">
        <f>_xlfn.XLOOKUP(Master1[[#This Row],[cu_id]],Revenue_Analysis[cuid],Revenue_Analysis[Q2 Average], 0)</f>
        <v>257.94</v>
      </c>
      <c r="AK883" s="32">
        <f>_xlfn.XLOOKUP(Master1[[#This Row],[cu_id]],Revenue_Analysis[cuid],Revenue_Analysis[Q3 Average], 0)</f>
        <v>0</v>
      </c>
      <c r="AL883" s="32">
        <f>_xlfn.XLOOKUP(Master1[[#This Row],[cu_id]],Revenue_Analysis[cuid],Revenue_Analysis[Q4 Average], 0)</f>
        <v>0</v>
      </c>
      <c r="AM883" s="34">
        <v>0.25</v>
      </c>
      <c r="AN883" s="35">
        <v>0.5</v>
      </c>
      <c r="AO883" s="35" t="s">
        <v>4592</v>
      </c>
      <c r="AP883" s="35" t="s">
        <v>4592</v>
      </c>
      <c r="AQ883" s="20" t="s">
        <v>0</v>
      </c>
      <c r="AR883" s="20"/>
      <c r="AS883" s="14">
        <f>IFERROR(_xlfn.XLOOKUP(Master1[[#This Row],[cu_id]],StopTimes[cu_ID],StopTimes[Average Stop Time]), 0)</f>
        <v>0</v>
      </c>
      <c r="AT883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883" s="13"/>
    </row>
    <row r="884" spans="1:47" x14ac:dyDescent="0.3">
      <c r="A884" s="18" t="s">
        <v>3393</v>
      </c>
      <c r="B884" s="20">
        <v>47</v>
      </c>
      <c r="C884" s="20" t="s">
        <v>7</v>
      </c>
      <c r="D884" s="19">
        <v>99031</v>
      </c>
      <c r="E884" s="19" t="s">
        <v>114</v>
      </c>
      <c r="F884" s="19" t="s">
        <v>5696</v>
      </c>
      <c r="G884" s="19" t="s">
        <v>5697</v>
      </c>
      <c r="H884" s="19" t="s">
        <v>5</v>
      </c>
      <c r="I884" s="19" t="s">
        <v>5398</v>
      </c>
      <c r="J884" s="19" t="s">
        <v>4</v>
      </c>
      <c r="K884" s="19" t="s">
        <v>5399</v>
      </c>
      <c r="L884" s="21" t="s">
        <v>16</v>
      </c>
      <c r="M884" s="20" t="s">
        <v>3</v>
      </c>
      <c r="N884" s="20" t="s">
        <v>2</v>
      </c>
      <c r="O884" s="20">
        <v>35</v>
      </c>
      <c r="P884" s="20">
        <v>0</v>
      </c>
      <c r="Q884" s="20">
        <v>0</v>
      </c>
      <c r="R884" s="20">
        <v>0</v>
      </c>
      <c r="S884" s="20">
        <v>0</v>
      </c>
      <c r="T884" s="20">
        <v>35</v>
      </c>
      <c r="U884" s="20">
        <v>51</v>
      </c>
      <c r="V884" s="30"/>
      <c r="W884" s="30"/>
      <c r="X884" s="33">
        <f>IFERROR(1 -(Master1[[#This Row],[Avg Garment Scans per Delivery]]/Master1[[#This Row],[Garment Inventory]]), 0)</f>
        <v>0</v>
      </c>
      <c r="Y884" s="30"/>
      <c r="Z884" s="30"/>
      <c r="AA884" s="32">
        <f>_xlfn.XLOOKUP(Master1[[#This Row],[cu_id]], Revenue_Analysis[cuid], Revenue_Analysis[Q1 Low Deviation], 0)</f>
        <v>102.6621</v>
      </c>
      <c r="AB884" s="32">
        <f>_xlfn.XLOOKUP(Master1[[#This Row],[cu_id]],Revenue_Analysis[cuid],Revenue_Analysis[Q1 High Deviation], 0)</f>
        <v>188.2329</v>
      </c>
      <c r="AC884" s="32">
        <f>_xlfn.XLOOKUP(Master1[[#This Row],[cu_id]],Revenue_Analysis[cuid],Revenue_Analysis[Q2 Low Deviation], 0)</f>
        <v>88.774900000000002</v>
      </c>
      <c r="AD884" s="32">
        <f>_xlfn.XLOOKUP(Master1[[#This Row],[cu_id]],Revenue_Analysis[cuid],Revenue_Analysis[Q2 High Deviation], 0)</f>
        <v>240.1559</v>
      </c>
      <c r="AE884" s="32">
        <f>_xlfn.XLOOKUP(Master1[[#This Row],[cu_id]],Revenue_Analysis[cuid],Revenue_Analysis[Q3 Low Deviation], 0)</f>
        <v>92.188199999999995</v>
      </c>
      <c r="AF884" s="32">
        <f>_xlfn.XLOOKUP(Master1[[#This Row],[cu_id]],Revenue_Analysis[cuid],Revenue_Analysis[Q3 High Deviation], 0)</f>
        <v>215.916</v>
      </c>
      <c r="AG884" s="32">
        <f>_xlfn.XLOOKUP(Master1[[#This Row],[cu_id]],Revenue_Analysis[cuid],Revenue_Analysis[Q4 Low Deviation], 0)</f>
        <v>63.695399999999999</v>
      </c>
      <c r="AH884" s="32">
        <f>_xlfn.XLOOKUP(Master1[[#This Row],[cu_id]],Revenue_Analysis[cuid],Revenue_Analysis[Q4 High Deviation], 0)</f>
        <v>208.66460000000001</v>
      </c>
      <c r="AI884" s="32">
        <f>_xlfn.XLOOKUP(Master1[[#This Row],[cu_id]],Revenue_Analysis[cuid],Revenue_Analysis[Q1 Average], 0)</f>
        <v>145.44749999999999</v>
      </c>
      <c r="AJ884" s="32">
        <f>_xlfn.XLOOKUP(Master1[[#This Row],[cu_id]],Revenue_Analysis[cuid],Revenue_Analysis[Q2 Average], 0)</f>
        <v>164.46539999999999</v>
      </c>
      <c r="AK884" s="32">
        <f>_xlfn.XLOOKUP(Master1[[#This Row],[cu_id]],Revenue_Analysis[cuid],Revenue_Analysis[Q3 Average], 0)</f>
        <v>154.0521</v>
      </c>
      <c r="AL884" s="32">
        <f>_xlfn.XLOOKUP(Master1[[#This Row],[cu_id]],Revenue_Analysis[cuid],Revenue_Analysis[Q4 Average], 0)</f>
        <v>136.18</v>
      </c>
      <c r="AM884" s="34">
        <v>0.20833333333333334</v>
      </c>
      <c r="AN884" s="35">
        <v>0.375</v>
      </c>
      <c r="AO884" s="35" t="s">
        <v>4592</v>
      </c>
      <c r="AP884" s="35" t="s">
        <v>4592</v>
      </c>
      <c r="AQ884" s="20" t="s">
        <v>0</v>
      </c>
      <c r="AR884" s="20"/>
      <c r="AS884" s="14">
        <f>IFERROR(_xlfn.XLOOKUP(Master1[[#This Row],[cu_id]],StopTimes[cu_ID],StopTimes[Average Stop Time]), 0)</f>
        <v>17.264285715</v>
      </c>
      <c r="AT884" s="14">
        <f>IF(Master1[[#This Row],[RSP StopTime Override]] &lt;&gt; "",Master1[[#This Row],[RSP StopTime Override]],IF(Master1[[#This Row],[Avg Stop Time Helper]] &lt;&gt; 0, Master1[[#This Row],[Avg Stop Time Helper]],Average_Stop_Time))</f>
        <v>17.264285715</v>
      </c>
      <c r="AU884" s="13"/>
    </row>
    <row r="885" spans="1:47" x14ac:dyDescent="0.3">
      <c r="A885" s="18" t="s">
        <v>3394</v>
      </c>
      <c r="B885" s="20">
        <v>56</v>
      </c>
      <c r="C885" s="20" t="s">
        <v>12</v>
      </c>
      <c r="D885" s="19">
        <v>532736</v>
      </c>
      <c r="E885" s="19" t="s">
        <v>39</v>
      </c>
      <c r="F885" s="19" t="s">
        <v>6928</v>
      </c>
      <c r="G885" s="19" t="s">
        <v>6929</v>
      </c>
      <c r="H885" s="19" t="s">
        <v>5</v>
      </c>
      <c r="I885" s="19" t="s">
        <v>5275</v>
      </c>
      <c r="J885" s="19" t="s">
        <v>4</v>
      </c>
      <c r="K885" s="19" t="s">
        <v>5276</v>
      </c>
      <c r="L885" s="21" t="s">
        <v>17</v>
      </c>
      <c r="M885" s="20" t="s">
        <v>10</v>
      </c>
      <c r="N885" s="20" t="s">
        <v>2</v>
      </c>
      <c r="O885" s="20">
        <v>98</v>
      </c>
      <c r="P885" s="20">
        <v>0</v>
      </c>
      <c r="Q885" s="20">
        <v>98</v>
      </c>
      <c r="R885" s="20">
        <v>0</v>
      </c>
      <c r="S885" s="20">
        <v>0</v>
      </c>
      <c r="T885" s="20">
        <v>0</v>
      </c>
      <c r="U885" s="20">
        <v>26</v>
      </c>
      <c r="V885" s="30"/>
      <c r="W885" s="30"/>
      <c r="X885" s="33">
        <f>IFERROR(1 -(Master1[[#This Row],[Avg Garment Scans per Delivery]]/Master1[[#This Row],[Garment Inventory]]), 0)</f>
        <v>0</v>
      </c>
      <c r="Y885" s="30"/>
      <c r="Z885" s="30"/>
      <c r="AA885" s="32">
        <f>_xlfn.XLOOKUP(Master1[[#This Row],[cu_id]], Revenue_Analysis[cuid], Revenue_Analysis[Q1 Low Deviation], 0)</f>
        <v>44.653300000000002</v>
      </c>
      <c r="AB885" s="32">
        <f>_xlfn.XLOOKUP(Master1[[#This Row],[cu_id]],Revenue_Analysis[cuid],Revenue_Analysis[Q1 High Deviation], 0)</f>
        <v>47.106699999999996</v>
      </c>
      <c r="AC885" s="32">
        <f>_xlfn.XLOOKUP(Master1[[#This Row],[cu_id]],Revenue_Analysis[cuid],Revenue_Analysis[Q2 Low Deviation], 0)</f>
        <v>41.295299999999997</v>
      </c>
      <c r="AD885" s="32">
        <f>_xlfn.XLOOKUP(Master1[[#This Row],[cu_id]],Revenue_Analysis[cuid],Revenue_Analysis[Q2 High Deviation], 0)</f>
        <v>44.570500000000003</v>
      </c>
      <c r="AE885" s="32">
        <f>_xlfn.XLOOKUP(Master1[[#This Row],[cu_id]],Revenue_Analysis[cuid],Revenue_Analysis[Q3 Low Deviation], 0)</f>
        <v>42.794499999999999</v>
      </c>
      <c r="AF885" s="32">
        <f>_xlfn.XLOOKUP(Master1[[#This Row],[cu_id]],Revenue_Analysis[cuid],Revenue_Analysis[Q3 High Deviation], 0)</f>
        <v>45.9589</v>
      </c>
      <c r="AG885" s="32">
        <f>_xlfn.XLOOKUP(Master1[[#This Row],[cu_id]],Revenue_Analysis[cuid],Revenue_Analysis[Q4 Low Deviation], 0)</f>
        <v>45.85</v>
      </c>
      <c r="AH885" s="32">
        <f>_xlfn.XLOOKUP(Master1[[#This Row],[cu_id]],Revenue_Analysis[cuid],Revenue_Analysis[Q4 High Deviation], 0)</f>
        <v>45.85</v>
      </c>
      <c r="AI885" s="32">
        <f>_xlfn.XLOOKUP(Master1[[#This Row],[cu_id]],Revenue_Analysis[cuid],Revenue_Analysis[Q1 Average], 0)</f>
        <v>45.88</v>
      </c>
      <c r="AJ885" s="32">
        <f>_xlfn.XLOOKUP(Master1[[#This Row],[cu_id]],Revenue_Analysis[cuid],Revenue_Analysis[Q2 Average], 0)</f>
        <v>42.932899999999997</v>
      </c>
      <c r="AK885" s="32">
        <f>_xlfn.XLOOKUP(Master1[[#This Row],[cu_id]],Revenue_Analysis[cuid],Revenue_Analysis[Q3 Average], 0)</f>
        <v>44.3767</v>
      </c>
      <c r="AL885" s="32">
        <f>_xlfn.XLOOKUP(Master1[[#This Row],[cu_id]],Revenue_Analysis[cuid],Revenue_Analysis[Q4 Average], 0)</f>
        <v>45.85</v>
      </c>
      <c r="AM885" s="34">
        <v>0.29166666666666669</v>
      </c>
      <c r="AN885" s="35" t="s">
        <v>6875</v>
      </c>
      <c r="AO885" s="35" t="s">
        <v>4592</v>
      </c>
      <c r="AP885" s="35" t="s">
        <v>4592</v>
      </c>
      <c r="AQ885" s="20" t="s">
        <v>0</v>
      </c>
      <c r="AR885" s="20"/>
      <c r="AS885" s="14">
        <f>IFERROR(_xlfn.XLOOKUP(Master1[[#This Row],[cu_id]],StopTimes[cu_ID],StopTimes[Average Stop Time]), 0)</f>
        <v>5.1749999999999998</v>
      </c>
      <c r="AT885" s="14">
        <f>IF(Master1[[#This Row],[RSP StopTime Override]] &lt;&gt; "",Master1[[#This Row],[RSP StopTime Override]],IF(Master1[[#This Row],[Avg Stop Time Helper]] &lt;&gt; 0, Master1[[#This Row],[Avg Stop Time Helper]],Average_Stop_Time))</f>
        <v>5.1749999999999998</v>
      </c>
      <c r="AU885" s="13"/>
    </row>
    <row r="886" spans="1:47" x14ac:dyDescent="0.3">
      <c r="A886" s="18" t="s">
        <v>3395</v>
      </c>
      <c r="B886" s="20">
        <v>12</v>
      </c>
      <c r="C886" s="20" t="s">
        <v>7</v>
      </c>
      <c r="D886" s="19">
        <v>533082</v>
      </c>
      <c r="E886" s="19" t="s">
        <v>13</v>
      </c>
      <c r="F886" s="19" t="s">
        <v>5288</v>
      </c>
      <c r="G886" s="19" t="s">
        <v>5289</v>
      </c>
      <c r="H886" s="19" t="s">
        <v>5</v>
      </c>
      <c r="I886" s="19" t="s">
        <v>4977</v>
      </c>
      <c r="J886" s="19" t="s">
        <v>4</v>
      </c>
      <c r="K886" s="19" t="s">
        <v>5064</v>
      </c>
      <c r="L886" s="21" t="s">
        <v>16</v>
      </c>
      <c r="M886" s="20" t="s">
        <v>3</v>
      </c>
      <c r="N886" s="20" t="s">
        <v>2</v>
      </c>
      <c r="O886" s="20">
        <v>160</v>
      </c>
      <c r="P886" s="20">
        <v>0</v>
      </c>
      <c r="Q886" s="20">
        <v>0</v>
      </c>
      <c r="R886" s="20">
        <v>0</v>
      </c>
      <c r="S886" s="20">
        <v>0</v>
      </c>
      <c r="T886" s="20">
        <v>160</v>
      </c>
      <c r="U886" s="20">
        <v>19</v>
      </c>
      <c r="V886" s="30"/>
      <c r="W886" s="30"/>
      <c r="X886" s="33">
        <f>IFERROR(1 -(Master1[[#This Row],[Avg Garment Scans per Delivery]]/Master1[[#This Row],[Garment Inventory]]), 0)</f>
        <v>0</v>
      </c>
      <c r="Y886" s="30"/>
      <c r="Z886" s="30"/>
      <c r="AA886" s="32">
        <f>_xlfn.XLOOKUP(Master1[[#This Row],[cu_id]], Revenue_Analysis[cuid], Revenue_Analysis[Q1 Low Deviation], 0)</f>
        <v>52.1068</v>
      </c>
      <c r="AB886" s="32">
        <f>_xlfn.XLOOKUP(Master1[[#This Row],[cu_id]],Revenue_Analysis[cuid],Revenue_Analysis[Q1 High Deviation], 0)</f>
        <v>113.7042</v>
      </c>
      <c r="AC886" s="32">
        <f>_xlfn.XLOOKUP(Master1[[#This Row],[cu_id]],Revenue_Analysis[cuid],Revenue_Analysis[Q2 Low Deviation], 0)</f>
        <v>52.8889</v>
      </c>
      <c r="AD886" s="32">
        <f>_xlfn.XLOOKUP(Master1[[#This Row],[cu_id]],Revenue_Analysis[cuid],Revenue_Analysis[Q2 High Deviation], 0)</f>
        <v>102.2003</v>
      </c>
      <c r="AE886" s="32">
        <f>_xlfn.XLOOKUP(Master1[[#This Row],[cu_id]],Revenue_Analysis[cuid],Revenue_Analysis[Q3 Low Deviation], 0)</f>
        <v>80.928299999999993</v>
      </c>
      <c r="AF886" s="32">
        <f>_xlfn.XLOOKUP(Master1[[#This Row],[cu_id]],Revenue_Analysis[cuid],Revenue_Analysis[Q3 High Deviation], 0)</f>
        <v>132.7475</v>
      </c>
      <c r="AG886" s="32">
        <f>_xlfn.XLOOKUP(Master1[[#This Row],[cu_id]],Revenue_Analysis[cuid],Revenue_Analysis[Q4 Low Deviation], 0)</f>
        <v>98.775599999999997</v>
      </c>
      <c r="AH886" s="32">
        <f>_xlfn.XLOOKUP(Master1[[#This Row],[cu_id]],Revenue_Analysis[cuid],Revenue_Analysis[Q4 High Deviation], 0)</f>
        <v>183.0778</v>
      </c>
      <c r="AI886" s="32">
        <f>_xlfn.XLOOKUP(Master1[[#This Row],[cu_id]],Revenue_Analysis[cuid],Revenue_Analysis[Q1 Average], 0)</f>
        <v>82.905500000000004</v>
      </c>
      <c r="AJ886" s="32">
        <f>_xlfn.XLOOKUP(Master1[[#This Row],[cu_id]],Revenue_Analysis[cuid],Revenue_Analysis[Q2 Average], 0)</f>
        <v>77.544600000000003</v>
      </c>
      <c r="AK886" s="32">
        <f>_xlfn.XLOOKUP(Master1[[#This Row],[cu_id]],Revenue_Analysis[cuid],Revenue_Analysis[Q3 Average], 0)</f>
        <v>106.8379</v>
      </c>
      <c r="AL886" s="32">
        <f>_xlfn.XLOOKUP(Master1[[#This Row],[cu_id]],Revenue_Analysis[cuid],Revenue_Analysis[Q4 Average], 0)</f>
        <v>140.92670000000001</v>
      </c>
      <c r="AM886" s="34">
        <v>0.33333333333333331</v>
      </c>
      <c r="AN886" s="35">
        <v>0.58333333333333337</v>
      </c>
      <c r="AO886" s="35" t="s">
        <v>4592</v>
      </c>
      <c r="AP886" s="35" t="s">
        <v>4592</v>
      </c>
      <c r="AQ886" s="20" t="s">
        <v>0</v>
      </c>
      <c r="AR886" s="20"/>
      <c r="AS886" s="14">
        <f>IFERROR(_xlfn.XLOOKUP(Master1[[#This Row],[cu_id]],StopTimes[cu_ID],StopTimes[Average Stop Time]), 0)</f>
        <v>6.4547619033333339</v>
      </c>
      <c r="AT886" s="14">
        <f>IF(Master1[[#This Row],[RSP StopTime Override]] &lt;&gt; "",Master1[[#This Row],[RSP StopTime Override]],IF(Master1[[#This Row],[Avg Stop Time Helper]] &lt;&gt; 0, Master1[[#This Row],[Avg Stop Time Helper]],Average_Stop_Time))</f>
        <v>6.4547619033333339</v>
      </c>
      <c r="AU886" s="13"/>
    </row>
    <row r="887" spans="1:47" x14ac:dyDescent="0.3">
      <c r="A887" s="18" t="s">
        <v>3396</v>
      </c>
      <c r="B887" s="20">
        <v>6</v>
      </c>
      <c r="C887" s="20" t="s">
        <v>12</v>
      </c>
      <c r="D887" s="19">
        <v>533083</v>
      </c>
      <c r="E887" s="19" t="s">
        <v>13</v>
      </c>
      <c r="F887" s="19" t="s">
        <v>4757</v>
      </c>
      <c r="G887" s="19" t="s">
        <v>4758</v>
      </c>
      <c r="H887" s="19" t="s">
        <v>5</v>
      </c>
      <c r="I887" s="19" t="s">
        <v>4688</v>
      </c>
      <c r="J887" s="19" t="s">
        <v>4</v>
      </c>
      <c r="K887" s="19" t="s">
        <v>4670</v>
      </c>
      <c r="L887" s="21" t="s">
        <v>16</v>
      </c>
      <c r="M887" s="20" t="s">
        <v>3</v>
      </c>
      <c r="N887" s="20" t="s">
        <v>2</v>
      </c>
      <c r="O887" s="20">
        <v>160</v>
      </c>
      <c r="P887" s="20">
        <v>0</v>
      </c>
      <c r="Q887" s="20">
        <v>160</v>
      </c>
      <c r="R887" s="20">
        <v>0</v>
      </c>
      <c r="S887" s="20">
        <v>0</v>
      </c>
      <c r="T887" s="20">
        <v>0</v>
      </c>
      <c r="U887" s="20">
        <v>52</v>
      </c>
      <c r="V887" s="30"/>
      <c r="W887" s="30"/>
      <c r="X887" s="33">
        <f>IFERROR(1 -(Master1[[#This Row],[Avg Garment Scans per Delivery]]/Master1[[#This Row],[Garment Inventory]]), 0)</f>
        <v>0</v>
      </c>
      <c r="Y887" s="30"/>
      <c r="Z887" s="30"/>
      <c r="AA887" s="32">
        <f>_xlfn.XLOOKUP(Master1[[#This Row],[cu_id]], Revenue_Analysis[cuid], Revenue_Analysis[Q1 Low Deviation], 0)</f>
        <v>91.735100000000003</v>
      </c>
      <c r="AB887" s="32">
        <f>_xlfn.XLOOKUP(Master1[[#This Row],[cu_id]],Revenue_Analysis[cuid],Revenue_Analysis[Q1 High Deviation], 0)</f>
        <v>100.4603</v>
      </c>
      <c r="AC887" s="32">
        <f>_xlfn.XLOOKUP(Master1[[#This Row],[cu_id]],Revenue_Analysis[cuid],Revenue_Analysis[Q2 Low Deviation], 0)</f>
        <v>105.26479999999999</v>
      </c>
      <c r="AD887" s="32">
        <f>_xlfn.XLOOKUP(Master1[[#This Row],[cu_id]],Revenue_Analysis[cuid],Revenue_Analysis[Q2 High Deviation], 0)</f>
        <v>107.3182</v>
      </c>
      <c r="AE887" s="32">
        <f>_xlfn.XLOOKUP(Master1[[#This Row],[cu_id]],Revenue_Analysis[cuid],Revenue_Analysis[Q3 Low Deviation], 0)</f>
        <v>111.3887</v>
      </c>
      <c r="AF887" s="32">
        <f>_xlfn.XLOOKUP(Master1[[#This Row],[cu_id]],Revenue_Analysis[cuid],Revenue_Analysis[Q3 High Deviation], 0)</f>
        <v>122.3605</v>
      </c>
      <c r="AG887" s="32">
        <f>_xlfn.XLOOKUP(Master1[[#This Row],[cu_id]],Revenue_Analysis[cuid],Revenue_Analysis[Q4 Low Deviation], 0)</f>
        <v>106.3242</v>
      </c>
      <c r="AH887" s="32">
        <f>_xlfn.XLOOKUP(Master1[[#This Row],[cu_id]],Revenue_Analysis[cuid],Revenue_Analysis[Q4 High Deviation], 0)</f>
        <v>110.20820000000001</v>
      </c>
      <c r="AI887" s="32">
        <f>_xlfn.XLOOKUP(Master1[[#This Row],[cu_id]],Revenue_Analysis[cuid],Revenue_Analysis[Q1 Average], 0)</f>
        <v>96.097700000000003</v>
      </c>
      <c r="AJ887" s="32">
        <f>_xlfn.XLOOKUP(Master1[[#This Row],[cu_id]],Revenue_Analysis[cuid],Revenue_Analysis[Q2 Average], 0)</f>
        <v>106.2915</v>
      </c>
      <c r="AK887" s="32">
        <f>_xlfn.XLOOKUP(Master1[[#This Row],[cu_id]],Revenue_Analysis[cuid],Revenue_Analysis[Q3 Average], 0)</f>
        <v>116.8746</v>
      </c>
      <c r="AL887" s="32">
        <f>_xlfn.XLOOKUP(Master1[[#This Row],[cu_id]],Revenue_Analysis[cuid],Revenue_Analysis[Q4 Average], 0)</f>
        <v>108.2662</v>
      </c>
      <c r="AM887" s="34">
        <v>0.375</v>
      </c>
      <c r="AN887" s="35">
        <v>0.70833333333333337</v>
      </c>
      <c r="AO887" s="35" t="s">
        <v>4592</v>
      </c>
      <c r="AP887" s="35" t="s">
        <v>4592</v>
      </c>
      <c r="AQ887" s="20" t="s">
        <v>0</v>
      </c>
      <c r="AR887" s="20"/>
      <c r="AS887" s="14">
        <f>IFERROR(_xlfn.XLOOKUP(Master1[[#This Row],[cu_id]],StopTimes[cu_ID],StopTimes[Average Stop Time]), 0)</f>
        <v>12.516666666666667</v>
      </c>
      <c r="AT887" s="14">
        <f>IF(Master1[[#This Row],[RSP StopTime Override]] &lt;&gt; "",Master1[[#This Row],[RSP StopTime Override]],IF(Master1[[#This Row],[Avg Stop Time Helper]] &lt;&gt; 0, Master1[[#This Row],[Avg Stop Time Helper]],Average_Stop_Time))</f>
        <v>12.516666666666667</v>
      </c>
      <c r="AU887" s="13"/>
    </row>
    <row r="888" spans="1:47" x14ac:dyDescent="0.3">
      <c r="A888" s="18" t="s">
        <v>3397</v>
      </c>
      <c r="B888" s="20">
        <v>47</v>
      </c>
      <c r="C888" s="20" t="s">
        <v>7</v>
      </c>
      <c r="D888" s="19">
        <v>99031</v>
      </c>
      <c r="E888" s="19" t="s">
        <v>113</v>
      </c>
      <c r="F888" s="19" t="s">
        <v>5698</v>
      </c>
      <c r="G888" s="19" t="s">
        <v>5699</v>
      </c>
      <c r="H888" s="19" t="s">
        <v>5</v>
      </c>
      <c r="I888" s="19" t="s">
        <v>5692</v>
      </c>
      <c r="J888" s="19" t="s">
        <v>4</v>
      </c>
      <c r="K888" s="19" t="s">
        <v>5693</v>
      </c>
      <c r="L888" s="21" t="s">
        <v>16</v>
      </c>
      <c r="M888" s="20" t="s">
        <v>3</v>
      </c>
      <c r="N888" s="20" t="s">
        <v>2</v>
      </c>
      <c r="O888" s="20">
        <v>5</v>
      </c>
      <c r="P888" s="20">
        <v>0</v>
      </c>
      <c r="Q888" s="20">
        <v>0</v>
      </c>
      <c r="R888" s="20">
        <v>0</v>
      </c>
      <c r="S888" s="20">
        <v>0</v>
      </c>
      <c r="T888" s="20">
        <v>5</v>
      </c>
      <c r="U888" s="20">
        <v>52</v>
      </c>
      <c r="V888" s="30"/>
      <c r="W888" s="30"/>
      <c r="X888" s="33">
        <f>IFERROR(1 -(Master1[[#This Row],[Avg Garment Scans per Delivery]]/Master1[[#This Row],[Garment Inventory]]), 0)</f>
        <v>0</v>
      </c>
      <c r="Y888" s="30"/>
      <c r="Z888" s="30"/>
      <c r="AA888" s="32">
        <f>_xlfn.XLOOKUP(Master1[[#This Row],[cu_id]], Revenue_Analysis[cuid], Revenue_Analysis[Q1 Low Deviation], 0)</f>
        <v>113.4952</v>
      </c>
      <c r="AB888" s="32">
        <f>_xlfn.XLOOKUP(Master1[[#This Row],[cu_id]],Revenue_Analysis[cuid],Revenue_Analysis[Q1 High Deviation], 0)</f>
        <v>191.86019999999999</v>
      </c>
      <c r="AC888" s="32">
        <f>_xlfn.XLOOKUP(Master1[[#This Row],[cu_id]],Revenue_Analysis[cuid],Revenue_Analysis[Q2 Low Deviation], 0)</f>
        <v>93.838800000000006</v>
      </c>
      <c r="AD888" s="32">
        <f>_xlfn.XLOOKUP(Master1[[#This Row],[cu_id]],Revenue_Analysis[cuid],Revenue_Analysis[Q2 High Deviation], 0)</f>
        <v>261.76760000000002</v>
      </c>
      <c r="AE888" s="32">
        <f>_xlfn.XLOOKUP(Master1[[#This Row],[cu_id]],Revenue_Analysis[cuid],Revenue_Analysis[Q3 Low Deviation], 0)</f>
        <v>141.14349999999999</v>
      </c>
      <c r="AF888" s="32">
        <f>_xlfn.XLOOKUP(Master1[[#This Row],[cu_id]],Revenue_Analysis[cuid],Revenue_Analysis[Q3 High Deviation], 0)</f>
        <v>276.19389999999999</v>
      </c>
      <c r="AG888" s="32">
        <f>_xlfn.XLOOKUP(Master1[[#This Row],[cu_id]],Revenue_Analysis[cuid],Revenue_Analysis[Q4 Low Deviation], 0)</f>
        <v>186.9649</v>
      </c>
      <c r="AH888" s="32">
        <f>_xlfn.XLOOKUP(Master1[[#This Row],[cu_id]],Revenue_Analysis[cuid],Revenue_Analysis[Q4 High Deviation], 0)</f>
        <v>235.91810000000001</v>
      </c>
      <c r="AI888" s="32">
        <f>_xlfn.XLOOKUP(Master1[[#This Row],[cu_id]],Revenue_Analysis[cuid],Revenue_Analysis[Q1 Average], 0)</f>
        <v>152.67769999999999</v>
      </c>
      <c r="AJ888" s="32">
        <f>_xlfn.XLOOKUP(Master1[[#This Row],[cu_id]],Revenue_Analysis[cuid],Revenue_Analysis[Q2 Average], 0)</f>
        <v>177.8032</v>
      </c>
      <c r="AK888" s="32">
        <f>_xlfn.XLOOKUP(Master1[[#This Row],[cu_id]],Revenue_Analysis[cuid],Revenue_Analysis[Q3 Average], 0)</f>
        <v>208.6687</v>
      </c>
      <c r="AL888" s="32">
        <f>_xlfn.XLOOKUP(Master1[[#This Row],[cu_id]],Revenue_Analysis[cuid],Revenue_Analysis[Q4 Average], 0)</f>
        <v>211.44149999999999</v>
      </c>
      <c r="AM888" s="34">
        <v>0.20833333333333334</v>
      </c>
      <c r="AN888" s="35">
        <v>0.375</v>
      </c>
      <c r="AO888" s="35" t="s">
        <v>4592</v>
      </c>
      <c r="AP888" s="35" t="s">
        <v>4592</v>
      </c>
      <c r="AQ888" s="20" t="s">
        <v>0</v>
      </c>
      <c r="AR888" s="20"/>
      <c r="AS888" s="14">
        <f>IFERROR(_xlfn.XLOOKUP(Master1[[#This Row],[cu_id]],StopTimes[cu_ID],StopTimes[Average Stop Time]), 0)</f>
        <v>17.633333333333333</v>
      </c>
      <c r="AT888" s="14">
        <f>IF(Master1[[#This Row],[RSP StopTime Override]] &lt;&gt; "",Master1[[#This Row],[RSP StopTime Override]],IF(Master1[[#This Row],[Avg Stop Time Helper]] &lt;&gt; 0, Master1[[#This Row],[Avg Stop Time Helper]],Average_Stop_Time))</f>
        <v>17.633333333333333</v>
      </c>
      <c r="AU888" s="13"/>
    </row>
    <row r="889" spans="1:47" x14ac:dyDescent="0.3">
      <c r="A889" s="18" t="s">
        <v>3398</v>
      </c>
      <c r="B889" s="20">
        <v>52</v>
      </c>
      <c r="C889" s="20" t="s">
        <v>9</v>
      </c>
      <c r="D889" s="19">
        <v>533087</v>
      </c>
      <c r="E889" s="19" t="s">
        <v>13</v>
      </c>
      <c r="F889" s="19" t="s">
        <v>6577</v>
      </c>
      <c r="G889" s="19" t="s">
        <v>6578</v>
      </c>
      <c r="H889" s="19" t="s">
        <v>5</v>
      </c>
      <c r="I889" s="19" t="s">
        <v>4977</v>
      </c>
      <c r="J889" s="19" t="s">
        <v>4</v>
      </c>
      <c r="K889" s="19" t="s">
        <v>5485</v>
      </c>
      <c r="L889" s="21" t="s">
        <v>19</v>
      </c>
      <c r="M889" s="20" t="s">
        <v>18</v>
      </c>
      <c r="N889" s="20" t="s">
        <v>2</v>
      </c>
      <c r="O889" s="20">
        <v>60</v>
      </c>
      <c r="P889" s="20">
        <v>60</v>
      </c>
      <c r="Q889" s="20">
        <v>0</v>
      </c>
      <c r="R889" s="20">
        <v>0</v>
      </c>
      <c r="S889" s="20">
        <v>0</v>
      </c>
      <c r="T889" s="20">
        <v>0</v>
      </c>
      <c r="U889" s="20">
        <v>26</v>
      </c>
      <c r="V889" s="30"/>
      <c r="W889" s="30"/>
      <c r="X889" s="33">
        <f>IFERROR(1 -(Master1[[#This Row],[Avg Garment Scans per Delivery]]/Master1[[#This Row],[Garment Inventory]]), 0)</f>
        <v>0</v>
      </c>
      <c r="Y889" s="30"/>
      <c r="Z889" s="30"/>
      <c r="AA889" s="32">
        <f>_xlfn.XLOOKUP(Master1[[#This Row],[cu_id]], Revenue_Analysis[cuid], Revenue_Analysis[Q1 Low Deviation], 0)</f>
        <v>87.974900000000005</v>
      </c>
      <c r="AB889" s="32">
        <f>_xlfn.XLOOKUP(Master1[[#This Row],[cu_id]],Revenue_Analysis[cuid],Revenue_Analysis[Q1 High Deviation], 0)</f>
        <v>91.736500000000007</v>
      </c>
      <c r="AC889" s="32">
        <f>_xlfn.XLOOKUP(Master1[[#This Row],[cu_id]],Revenue_Analysis[cuid],Revenue_Analysis[Q2 Low Deviation], 0)</f>
        <v>92.501199999999997</v>
      </c>
      <c r="AD889" s="32">
        <f>_xlfn.XLOOKUP(Master1[[#This Row],[cu_id]],Revenue_Analysis[cuid],Revenue_Analysis[Q2 High Deviation], 0)</f>
        <v>94.094800000000006</v>
      </c>
      <c r="AE889" s="32">
        <f>_xlfn.XLOOKUP(Master1[[#This Row],[cu_id]],Revenue_Analysis[cuid],Revenue_Analysis[Q3 Low Deviation], 0)</f>
        <v>94.582899999999995</v>
      </c>
      <c r="AF889" s="32">
        <f>_xlfn.XLOOKUP(Master1[[#This Row],[cu_id]],Revenue_Analysis[cuid],Revenue_Analysis[Q3 High Deviation], 0)</f>
        <v>95.337100000000007</v>
      </c>
      <c r="AG889" s="32">
        <f>_xlfn.XLOOKUP(Master1[[#This Row],[cu_id]],Revenue_Analysis[cuid],Revenue_Analysis[Q4 Low Deviation], 0)</f>
        <v>88.21</v>
      </c>
      <c r="AH889" s="32">
        <f>_xlfn.XLOOKUP(Master1[[#This Row],[cu_id]],Revenue_Analysis[cuid],Revenue_Analysis[Q4 High Deviation], 0)</f>
        <v>88.21</v>
      </c>
      <c r="AI889" s="32">
        <f>_xlfn.XLOOKUP(Master1[[#This Row],[cu_id]],Revenue_Analysis[cuid],Revenue_Analysis[Q1 Average], 0)</f>
        <v>89.855699999999999</v>
      </c>
      <c r="AJ889" s="32">
        <f>_xlfn.XLOOKUP(Master1[[#This Row],[cu_id]],Revenue_Analysis[cuid],Revenue_Analysis[Q2 Average], 0)</f>
        <v>93.298000000000002</v>
      </c>
      <c r="AK889" s="32">
        <f>_xlfn.XLOOKUP(Master1[[#This Row],[cu_id]],Revenue_Analysis[cuid],Revenue_Analysis[Q3 Average], 0)</f>
        <v>94.96</v>
      </c>
      <c r="AL889" s="32">
        <f>_xlfn.XLOOKUP(Master1[[#This Row],[cu_id]],Revenue_Analysis[cuid],Revenue_Analysis[Q4 Average], 0)</f>
        <v>88.21</v>
      </c>
      <c r="AM889" s="34">
        <v>0.33333333333333331</v>
      </c>
      <c r="AN889" s="35">
        <v>0.70833333333333337</v>
      </c>
      <c r="AO889" s="35" t="s">
        <v>4592</v>
      </c>
      <c r="AP889" s="35" t="s">
        <v>4592</v>
      </c>
      <c r="AQ889" s="20" t="s">
        <v>0</v>
      </c>
      <c r="AR889" s="20"/>
      <c r="AS889" s="14">
        <f>IFERROR(_xlfn.XLOOKUP(Master1[[#This Row],[cu_id]],StopTimes[cu_ID],StopTimes[Average Stop Time]), 0)</f>
        <v>0.2</v>
      </c>
      <c r="AT889" s="14">
        <f>IF(Master1[[#This Row],[RSP StopTime Override]] &lt;&gt; "",Master1[[#This Row],[RSP StopTime Override]],IF(Master1[[#This Row],[Avg Stop Time Helper]] &lt;&gt; 0, Master1[[#This Row],[Avg Stop Time Helper]],Average_Stop_Time))</f>
        <v>0.2</v>
      </c>
      <c r="AU889" s="13"/>
    </row>
    <row r="890" spans="1:47" x14ac:dyDescent="0.3">
      <c r="A890" s="18" t="s">
        <v>3399</v>
      </c>
      <c r="B890" s="20">
        <v>56</v>
      </c>
      <c r="C890" s="20" t="s">
        <v>6</v>
      </c>
      <c r="D890" s="19">
        <v>99117</v>
      </c>
      <c r="E890" s="19" t="s">
        <v>13</v>
      </c>
      <c r="F890" s="19" t="s">
        <v>7089</v>
      </c>
      <c r="G890" s="19" t="s">
        <v>7090</v>
      </c>
      <c r="H890" s="19" t="s">
        <v>5</v>
      </c>
      <c r="I890" s="19" t="s">
        <v>5402</v>
      </c>
      <c r="J890" s="19" t="s">
        <v>4</v>
      </c>
      <c r="K890" s="19" t="s">
        <v>5764</v>
      </c>
      <c r="L890" s="21" t="s">
        <v>16</v>
      </c>
      <c r="M890" s="20" t="s">
        <v>3</v>
      </c>
      <c r="N890" s="20" t="s">
        <v>2</v>
      </c>
      <c r="O890" s="20">
        <v>75</v>
      </c>
      <c r="P890" s="20">
        <v>0</v>
      </c>
      <c r="Q890" s="20">
        <v>0</v>
      </c>
      <c r="R890" s="20">
        <v>0</v>
      </c>
      <c r="S890" s="20">
        <v>75</v>
      </c>
      <c r="T890" s="20">
        <v>0</v>
      </c>
      <c r="U890" s="20">
        <v>54</v>
      </c>
      <c r="V890" s="30">
        <v>490</v>
      </c>
      <c r="W890" s="30">
        <v>141</v>
      </c>
      <c r="X890" s="33">
        <f>IFERROR(1 -(Master1[[#This Row],[Avg Garment Scans per Delivery]]/Master1[[#This Row],[Garment Inventory]]), 0)</f>
        <v>0.71224489795918366</v>
      </c>
      <c r="Y890" s="30">
        <v>7</v>
      </c>
      <c r="Z890" s="30">
        <v>490</v>
      </c>
      <c r="AA890" s="32">
        <f>_xlfn.XLOOKUP(Master1[[#This Row],[cu_id]], Revenue_Analysis[cuid], Revenue_Analysis[Q1 Low Deviation], 0)</f>
        <v>205.25120000000001</v>
      </c>
      <c r="AB890" s="32">
        <f>_xlfn.XLOOKUP(Master1[[#This Row],[cu_id]],Revenue_Analysis[cuid],Revenue_Analysis[Q1 High Deviation], 0)</f>
        <v>211.46420000000001</v>
      </c>
      <c r="AC890" s="32">
        <f>_xlfn.XLOOKUP(Master1[[#This Row],[cu_id]],Revenue_Analysis[cuid],Revenue_Analysis[Q2 Low Deviation], 0)</f>
        <v>207.72190000000001</v>
      </c>
      <c r="AD890" s="32">
        <f>_xlfn.XLOOKUP(Master1[[#This Row],[cu_id]],Revenue_Analysis[cuid],Revenue_Analysis[Q2 High Deviation], 0)</f>
        <v>208.55510000000001</v>
      </c>
      <c r="AE890" s="32">
        <f>_xlfn.XLOOKUP(Master1[[#This Row],[cu_id]],Revenue_Analysis[cuid],Revenue_Analysis[Q3 Low Deviation], 0)</f>
        <v>208.40039999999999</v>
      </c>
      <c r="AF890" s="32">
        <f>_xlfn.XLOOKUP(Master1[[#This Row],[cu_id]],Revenue_Analysis[cuid],Revenue_Analysis[Q3 High Deviation], 0)</f>
        <v>208.6688</v>
      </c>
      <c r="AG890" s="32">
        <f>_xlfn.XLOOKUP(Master1[[#This Row],[cu_id]],Revenue_Analysis[cuid],Revenue_Analysis[Q4 Low Deviation], 0)</f>
        <v>197.15039999999999</v>
      </c>
      <c r="AH890" s="32">
        <f>_xlfn.XLOOKUP(Master1[[#This Row],[cu_id]],Revenue_Analysis[cuid],Revenue_Analysis[Q4 High Deviation], 0)</f>
        <v>207.7758</v>
      </c>
      <c r="AI890" s="32">
        <f>_xlfn.XLOOKUP(Master1[[#This Row],[cu_id]],Revenue_Analysis[cuid],Revenue_Analysis[Q1 Average], 0)</f>
        <v>208.35769999999999</v>
      </c>
      <c r="AJ890" s="32">
        <f>_xlfn.XLOOKUP(Master1[[#This Row],[cu_id]],Revenue_Analysis[cuid],Revenue_Analysis[Q2 Average], 0)</f>
        <v>208.13849999999999</v>
      </c>
      <c r="AK890" s="32">
        <f>_xlfn.XLOOKUP(Master1[[#This Row],[cu_id]],Revenue_Analysis[cuid],Revenue_Analysis[Q3 Average], 0)</f>
        <v>208.53460000000001</v>
      </c>
      <c r="AL890" s="32">
        <f>_xlfn.XLOOKUP(Master1[[#This Row],[cu_id]],Revenue_Analysis[cuid],Revenue_Analysis[Q4 Average], 0)</f>
        <v>202.4631</v>
      </c>
      <c r="AM890" s="34">
        <v>0.29166666666666669</v>
      </c>
      <c r="AN890" s="35">
        <v>0.70833333333333337</v>
      </c>
      <c r="AO890" s="35" t="s">
        <v>4592</v>
      </c>
      <c r="AP890" s="35" t="s">
        <v>4592</v>
      </c>
      <c r="AQ890" s="20" t="s">
        <v>0</v>
      </c>
      <c r="AR890" s="20"/>
      <c r="AS890" s="14">
        <f>IFERROR(_xlfn.XLOOKUP(Master1[[#This Row],[cu_id]],StopTimes[cu_ID],StopTimes[Average Stop Time]), 0)</f>
        <v>24.616666666666667</v>
      </c>
      <c r="AT890" s="14">
        <f>IF(Master1[[#This Row],[RSP StopTime Override]] &lt;&gt; "",Master1[[#This Row],[RSP StopTime Override]],IF(Master1[[#This Row],[Avg Stop Time Helper]] &lt;&gt; 0, Master1[[#This Row],[Avg Stop Time Helper]],Average_Stop_Time))</f>
        <v>24.616666666666667</v>
      </c>
      <c r="AU890" s="13"/>
    </row>
    <row r="891" spans="1:47" x14ac:dyDescent="0.3">
      <c r="A891" s="18" t="s">
        <v>3400</v>
      </c>
      <c r="B891" s="20">
        <v>56</v>
      </c>
      <c r="C891" s="20" t="s">
        <v>6</v>
      </c>
      <c r="D891" s="19">
        <v>99117</v>
      </c>
      <c r="E891" s="19" t="s">
        <v>39</v>
      </c>
      <c r="F891" s="19" t="s">
        <v>7091</v>
      </c>
      <c r="G891" s="19" t="s">
        <v>7092</v>
      </c>
      <c r="H891" s="19" t="s">
        <v>5</v>
      </c>
      <c r="I891" s="19" t="s">
        <v>5402</v>
      </c>
      <c r="J891" s="19" t="s">
        <v>4</v>
      </c>
      <c r="K891" s="19" t="s">
        <v>5764</v>
      </c>
      <c r="L891" s="21" t="s">
        <v>16</v>
      </c>
      <c r="M891" s="20" t="s">
        <v>3</v>
      </c>
      <c r="N891" s="20" t="s">
        <v>2</v>
      </c>
      <c r="O891" s="20">
        <v>80</v>
      </c>
      <c r="P891" s="20">
        <v>0</v>
      </c>
      <c r="Q891" s="20">
        <v>0</v>
      </c>
      <c r="R891" s="20">
        <v>0</v>
      </c>
      <c r="S891" s="20">
        <v>80</v>
      </c>
      <c r="T891" s="20">
        <v>0</v>
      </c>
      <c r="U891" s="20">
        <v>53</v>
      </c>
      <c r="V891" s="30">
        <v>962</v>
      </c>
      <c r="W891" s="30">
        <v>162</v>
      </c>
      <c r="X891" s="33">
        <f>IFERROR(1 -(Master1[[#This Row],[Avg Garment Scans per Delivery]]/Master1[[#This Row],[Garment Inventory]]), 0)</f>
        <v>0.83160083160083165</v>
      </c>
      <c r="Y891" s="30">
        <v>26</v>
      </c>
      <c r="Z891" s="30">
        <v>569</v>
      </c>
      <c r="AA891" s="32">
        <f>_xlfn.XLOOKUP(Master1[[#This Row],[cu_id]], Revenue_Analysis[cuid], Revenue_Analysis[Q1 Low Deviation], 0)</f>
        <v>211.11330000000001</v>
      </c>
      <c r="AB891" s="32">
        <f>_xlfn.XLOOKUP(Master1[[#This Row],[cu_id]],Revenue_Analysis[cuid],Revenue_Analysis[Q1 High Deviation], 0)</f>
        <v>281.73430000000002</v>
      </c>
      <c r="AC891" s="32">
        <f>_xlfn.XLOOKUP(Master1[[#This Row],[cu_id]],Revenue_Analysis[cuid],Revenue_Analysis[Q2 Low Deviation], 0)</f>
        <v>240.499</v>
      </c>
      <c r="AD891" s="32">
        <f>_xlfn.XLOOKUP(Master1[[#This Row],[cu_id]],Revenue_Analysis[cuid],Revenue_Analysis[Q2 High Deviation], 0)</f>
        <v>276.16860000000003</v>
      </c>
      <c r="AE891" s="32">
        <f>_xlfn.XLOOKUP(Master1[[#This Row],[cu_id]],Revenue_Analysis[cuid],Revenue_Analysis[Q3 Low Deviation], 0)</f>
        <v>207.64429999999999</v>
      </c>
      <c r="AF891" s="32">
        <f>_xlfn.XLOOKUP(Master1[[#This Row],[cu_id]],Revenue_Analysis[cuid],Revenue_Analysis[Q3 High Deviation], 0)</f>
        <v>275.00569999999999</v>
      </c>
      <c r="AG891" s="32">
        <f>_xlfn.XLOOKUP(Master1[[#This Row],[cu_id]],Revenue_Analysis[cuid],Revenue_Analysis[Q4 Low Deviation], 0)</f>
        <v>211.3142</v>
      </c>
      <c r="AH891" s="32">
        <f>_xlfn.XLOOKUP(Master1[[#This Row],[cu_id]],Revenue_Analysis[cuid],Revenue_Analysis[Q4 High Deviation], 0)</f>
        <v>222.5274</v>
      </c>
      <c r="AI891" s="32">
        <f>_xlfn.XLOOKUP(Master1[[#This Row],[cu_id]],Revenue_Analysis[cuid],Revenue_Analysis[Q1 Average], 0)</f>
        <v>246.4238</v>
      </c>
      <c r="AJ891" s="32">
        <f>_xlfn.XLOOKUP(Master1[[#This Row],[cu_id]],Revenue_Analysis[cuid],Revenue_Analysis[Q2 Average], 0)</f>
        <v>258.3338</v>
      </c>
      <c r="AK891" s="32">
        <f>_xlfn.XLOOKUP(Master1[[#This Row],[cu_id]],Revenue_Analysis[cuid],Revenue_Analysis[Q3 Average], 0)</f>
        <v>241.32499999999999</v>
      </c>
      <c r="AL891" s="32">
        <f>_xlfn.XLOOKUP(Master1[[#This Row],[cu_id]],Revenue_Analysis[cuid],Revenue_Analysis[Q4 Average], 0)</f>
        <v>216.92080000000001</v>
      </c>
      <c r="AM891" s="34">
        <v>0.29166666666666669</v>
      </c>
      <c r="AN891" s="35">
        <v>0.70833333333333337</v>
      </c>
      <c r="AO891" s="35" t="s">
        <v>4592</v>
      </c>
      <c r="AP891" s="35" t="s">
        <v>4592</v>
      </c>
      <c r="AQ891" s="20" t="s">
        <v>0</v>
      </c>
      <c r="AR891" s="20"/>
      <c r="AS891" s="14">
        <f>IFERROR(_xlfn.XLOOKUP(Master1[[#This Row],[cu_id]],StopTimes[cu_ID],StopTimes[Average Stop Time]), 0)</f>
        <v>0.3666666666666667</v>
      </c>
      <c r="AT891" s="14">
        <f>IF(Master1[[#This Row],[RSP StopTime Override]] &lt;&gt; "",Master1[[#This Row],[RSP StopTime Override]],IF(Master1[[#This Row],[Avg Stop Time Helper]] &lt;&gt; 0, Master1[[#This Row],[Avg Stop Time Helper]],Average_Stop_Time))</f>
        <v>0.3666666666666667</v>
      </c>
      <c r="AU891" s="13"/>
    </row>
    <row r="892" spans="1:47" x14ac:dyDescent="0.3">
      <c r="A892" s="18" t="s">
        <v>3401</v>
      </c>
      <c r="B892" s="20">
        <v>12</v>
      </c>
      <c r="C892" s="20" t="s">
        <v>6</v>
      </c>
      <c r="D892" s="19">
        <v>533100</v>
      </c>
      <c r="E892" s="19" t="s">
        <v>13</v>
      </c>
      <c r="F892" s="19" t="s">
        <v>5155</v>
      </c>
      <c r="G892" s="19" t="s">
        <v>5156</v>
      </c>
      <c r="H892" s="19" t="s">
        <v>5</v>
      </c>
      <c r="I892" s="19" t="s">
        <v>4977</v>
      </c>
      <c r="J892" s="19" t="s">
        <v>4</v>
      </c>
      <c r="K892" s="19" t="s">
        <v>5026</v>
      </c>
      <c r="L892" s="21" t="s">
        <v>17</v>
      </c>
      <c r="M892" s="20" t="s">
        <v>10</v>
      </c>
      <c r="N892" s="20" t="s">
        <v>2</v>
      </c>
      <c r="O892" s="20">
        <v>105</v>
      </c>
      <c r="P892" s="20">
        <v>0</v>
      </c>
      <c r="Q892" s="20">
        <v>0</v>
      </c>
      <c r="R892" s="20">
        <v>105</v>
      </c>
      <c r="S892" s="20">
        <v>0</v>
      </c>
      <c r="T892" s="20">
        <v>0</v>
      </c>
      <c r="U892" s="20">
        <v>29</v>
      </c>
      <c r="V892" s="30"/>
      <c r="W892" s="30"/>
      <c r="X892" s="33">
        <f>IFERROR(1 -(Master1[[#This Row],[Avg Garment Scans per Delivery]]/Master1[[#This Row],[Garment Inventory]]), 0)</f>
        <v>0</v>
      </c>
      <c r="Y892" s="30"/>
      <c r="Z892" s="30"/>
      <c r="AA892" s="32">
        <f>_xlfn.XLOOKUP(Master1[[#This Row],[cu_id]], Revenue_Analysis[cuid], Revenue_Analysis[Q1 Low Deviation], 0)</f>
        <v>32.203299999999999</v>
      </c>
      <c r="AB892" s="32">
        <f>_xlfn.XLOOKUP(Master1[[#This Row],[cu_id]],Revenue_Analysis[cuid],Revenue_Analysis[Q1 High Deviation], 0)</f>
        <v>54.576700000000002</v>
      </c>
      <c r="AC892" s="32">
        <f>_xlfn.XLOOKUP(Master1[[#This Row],[cu_id]],Revenue_Analysis[cuid],Revenue_Analysis[Q2 Low Deviation], 0)</f>
        <v>26.018899999999999</v>
      </c>
      <c r="AD892" s="32">
        <f>_xlfn.XLOOKUP(Master1[[#This Row],[cu_id]],Revenue_Analysis[cuid],Revenue_Analysis[Q2 High Deviation], 0)</f>
        <v>53.547699999999999</v>
      </c>
      <c r="AE892" s="32">
        <f>_xlfn.XLOOKUP(Master1[[#This Row],[cu_id]],Revenue_Analysis[cuid],Revenue_Analysis[Q3 Low Deviation], 0)</f>
        <v>58.862200000000001</v>
      </c>
      <c r="AF892" s="32">
        <f>_xlfn.XLOOKUP(Master1[[#This Row],[cu_id]],Revenue_Analysis[cuid],Revenue_Analysis[Q3 High Deviation], 0)</f>
        <v>100.0044</v>
      </c>
      <c r="AG892" s="32">
        <f>_xlfn.XLOOKUP(Master1[[#This Row],[cu_id]],Revenue_Analysis[cuid],Revenue_Analysis[Q4 Low Deviation], 0)</f>
        <v>44.811300000000003</v>
      </c>
      <c r="AH892" s="32">
        <f>_xlfn.XLOOKUP(Master1[[#This Row],[cu_id]],Revenue_Analysis[cuid],Revenue_Analysis[Q4 High Deviation], 0)</f>
        <v>70.974500000000006</v>
      </c>
      <c r="AI892" s="32">
        <f>_xlfn.XLOOKUP(Master1[[#This Row],[cu_id]],Revenue_Analysis[cuid],Revenue_Analysis[Q1 Average], 0)</f>
        <v>43.39</v>
      </c>
      <c r="AJ892" s="32">
        <f>_xlfn.XLOOKUP(Master1[[#This Row],[cu_id]],Revenue_Analysis[cuid],Revenue_Analysis[Q2 Average], 0)</f>
        <v>39.783299999999997</v>
      </c>
      <c r="AK892" s="32">
        <f>_xlfn.XLOOKUP(Master1[[#This Row],[cu_id]],Revenue_Analysis[cuid],Revenue_Analysis[Q3 Average], 0)</f>
        <v>79.433300000000003</v>
      </c>
      <c r="AL892" s="32">
        <f>_xlfn.XLOOKUP(Master1[[#This Row],[cu_id]],Revenue_Analysis[cuid],Revenue_Analysis[Q4 Average], 0)</f>
        <v>57.892899999999997</v>
      </c>
      <c r="AM892" s="34">
        <v>0.45833333333333331</v>
      </c>
      <c r="AN892" s="35">
        <v>0.60416666666666663</v>
      </c>
      <c r="AO892" s="35" t="s">
        <v>4592</v>
      </c>
      <c r="AP892" s="35" t="s">
        <v>4592</v>
      </c>
      <c r="AQ892" s="20" t="s">
        <v>0</v>
      </c>
      <c r="AR892" s="20"/>
      <c r="AS892" s="14">
        <f>IFERROR(_xlfn.XLOOKUP(Master1[[#This Row],[cu_id]],StopTimes[cu_ID],StopTimes[Average Stop Time]), 0)</f>
        <v>0.45</v>
      </c>
      <c r="AT892" s="14">
        <f>IF(Master1[[#This Row],[RSP StopTime Override]] &lt;&gt; "",Master1[[#This Row],[RSP StopTime Override]],IF(Master1[[#This Row],[Avg Stop Time Helper]] &lt;&gt; 0, Master1[[#This Row],[Avg Stop Time Helper]],Average_Stop_Time))</f>
        <v>0.45</v>
      </c>
      <c r="AU892" s="13"/>
    </row>
    <row r="893" spans="1:47" x14ac:dyDescent="0.3">
      <c r="A893" s="18" t="s">
        <v>3402</v>
      </c>
      <c r="B893" s="20">
        <v>47</v>
      </c>
      <c r="C893" s="20" t="s">
        <v>12</v>
      </c>
      <c r="D893" s="19">
        <v>99117</v>
      </c>
      <c r="E893" s="19" t="s">
        <v>73</v>
      </c>
      <c r="F893" s="19" t="s">
        <v>5407</v>
      </c>
      <c r="G893" s="19" t="s">
        <v>5408</v>
      </c>
      <c r="H893" s="19" t="s">
        <v>5</v>
      </c>
      <c r="I893" s="19" t="s">
        <v>5380</v>
      </c>
      <c r="J893" s="19" t="s">
        <v>4</v>
      </c>
      <c r="K893" s="19" t="s">
        <v>5381</v>
      </c>
      <c r="L893" s="21" t="s">
        <v>16</v>
      </c>
      <c r="M893" s="20" t="s">
        <v>3</v>
      </c>
      <c r="N893" s="20" t="s">
        <v>2</v>
      </c>
      <c r="O893" s="20">
        <v>5</v>
      </c>
      <c r="P893" s="20">
        <v>0</v>
      </c>
      <c r="Q893" s="20">
        <v>5</v>
      </c>
      <c r="R893" s="20">
        <v>0</v>
      </c>
      <c r="S893" s="20">
        <v>0</v>
      </c>
      <c r="T893" s="20">
        <v>0</v>
      </c>
      <c r="U893" s="20">
        <v>52</v>
      </c>
      <c r="V893" s="30"/>
      <c r="W893" s="30"/>
      <c r="X893" s="33">
        <f>IFERROR(1 -(Master1[[#This Row],[Avg Garment Scans per Delivery]]/Master1[[#This Row],[Garment Inventory]]), 0)</f>
        <v>0</v>
      </c>
      <c r="Y893" s="30"/>
      <c r="Z893" s="30"/>
      <c r="AA893" s="32">
        <f>_xlfn.XLOOKUP(Master1[[#This Row],[cu_id]], Revenue_Analysis[cuid], Revenue_Analysis[Q1 Low Deviation], 0)</f>
        <v>62.2637</v>
      </c>
      <c r="AB893" s="32">
        <f>_xlfn.XLOOKUP(Master1[[#This Row],[cu_id]],Revenue_Analysis[cuid],Revenue_Analysis[Q1 High Deviation], 0)</f>
        <v>63.328699999999998</v>
      </c>
      <c r="AC893" s="32">
        <f>_xlfn.XLOOKUP(Master1[[#This Row],[cu_id]],Revenue_Analysis[cuid],Revenue_Analysis[Q2 Low Deviation], 0)</f>
        <v>60.709200000000003</v>
      </c>
      <c r="AD893" s="32">
        <f>_xlfn.XLOOKUP(Master1[[#This Row],[cu_id]],Revenue_Analysis[cuid],Revenue_Analysis[Q2 High Deviation], 0)</f>
        <v>63.178400000000003</v>
      </c>
      <c r="AE893" s="32">
        <f>_xlfn.XLOOKUP(Master1[[#This Row],[cu_id]],Revenue_Analysis[cuid],Revenue_Analysis[Q3 Low Deviation], 0)</f>
        <v>61.281199999999998</v>
      </c>
      <c r="AF893" s="32">
        <f>_xlfn.XLOOKUP(Master1[[#This Row],[cu_id]],Revenue_Analysis[cuid],Revenue_Analysis[Q3 High Deviation], 0)</f>
        <v>61.549599999999998</v>
      </c>
      <c r="AG893" s="32">
        <f>_xlfn.XLOOKUP(Master1[[#This Row],[cu_id]],Revenue_Analysis[cuid],Revenue_Analysis[Q4 Low Deviation], 0)</f>
        <v>54.493000000000002</v>
      </c>
      <c r="AH893" s="32">
        <f>_xlfn.XLOOKUP(Master1[[#This Row],[cu_id]],Revenue_Analysis[cuid],Revenue_Analysis[Q4 High Deviation], 0)</f>
        <v>63.273200000000003</v>
      </c>
      <c r="AI893" s="32">
        <f>_xlfn.XLOOKUP(Master1[[#This Row],[cu_id]],Revenue_Analysis[cuid],Revenue_Analysis[Q1 Average], 0)</f>
        <v>62.796199999999999</v>
      </c>
      <c r="AJ893" s="32">
        <f>_xlfn.XLOOKUP(Master1[[#This Row],[cu_id]],Revenue_Analysis[cuid],Revenue_Analysis[Q2 Average], 0)</f>
        <v>61.943800000000003</v>
      </c>
      <c r="AK893" s="32">
        <f>_xlfn.XLOOKUP(Master1[[#This Row],[cu_id]],Revenue_Analysis[cuid],Revenue_Analysis[Q3 Average], 0)</f>
        <v>61.415399999999998</v>
      </c>
      <c r="AL893" s="32">
        <f>_xlfn.XLOOKUP(Master1[[#This Row],[cu_id]],Revenue_Analysis[cuid],Revenue_Analysis[Q4 Average], 0)</f>
        <v>58.883099999999999</v>
      </c>
      <c r="AM893" s="34" t="s">
        <v>4592</v>
      </c>
      <c r="AN893" s="35" t="s">
        <v>4592</v>
      </c>
      <c r="AO893" s="35" t="s">
        <v>4592</v>
      </c>
      <c r="AP893" s="35" t="s">
        <v>4592</v>
      </c>
      <c r="AQ893" s="20" t="s">
        <v>0</v>
      </c>
      <c r="AR893" s="20"/>
      <c r="AS893" s="14">
        <f>IFERROR(_xlfn.XLOOKUP(Master1[[#This Row],[cu_id]],StopTimes[cu_ID],StopTimes[Average Stop Time]), 0)</f>
        <v>10.209523808333334</v>
      </c>
      <c r="AT893" s="14">
        <f>IF(Master1[[#This Row],[RSP StopTime Override]] &lt;&gt; "",Master1[[#This Row],[RSP StopTime Override]],IF(Master1[[#This Row],[Avg Stop Time Helper]] &lt;&gt; 0, Master1[[#This Row],[Avg Stop Time Helper]],Average_Stop_Time))</f>
        <v>10.209523808333334</v>
      </c>
      <c r="AU893" s="13"/>
    </row>
    <row r="894" spans="1:47" x14ac:dyDescent="0.3">
      <c r="A894" s="18" t="s">
        <v>3403</v>
      </c>
      <c r="B894" s="20">
        <v>47</v>
      </c>
      <c r="C894" s="20" t="s">
        <v>7</v>
      </c>
      <c r="D894" s="19">
        <v>99031</v>
      </c>
      <c r="E894" s="19" t="s">
        <v>112</v>
      </c>
      <c r="F894" s="19" t="s">
        <v>5700</v>
      </c>
      <c r="G894" s="19" t="s">
        <v>5701</v>
      </c>
      <c r="H894" s="19" t="s">
        <v>5</v>
      </c>
      <c r="I894" s="19" t="s">
        <v>5692</v>
      </c>
      <c r="J894" s="19" t="s">
        <v>4</v>
      </c>
      <c r="K894" s="19" t="s">
        <v>5693</v>
      </c>
      <c r="L894" s="21" t="s">
        <v>16</v>
      </c>
      <c r="M894" s="20" t="s">
        <v>3</v>
      </c>
      <c r="N894" s="20" t="s">
        <v>2</v>
      </c>
      <c r="O894" s="20">
        <v>30</v>
      </c>
      <c r="P894" s="20">
        <v>0</v>
      </c>
      <c r="Q894" s="20">
        <v>0</v>
      </c>
      <c r="R894" s="20">
        <v>0</v>
      </c>
      <c r="S894" s="20">
        <v>0</v>
      </c>
      <c r="T894" s="20">
        <v>30</v>
      </c>
      <c r="U894" s="20">
        <v>51</v>
      </c>
      <c r="V894" s="30"/>
      <c r="W894" s="30"/>
      <c r="X894" s="33">
        <f>IFERROR(1 -(Master1[[#This Row],[Avg Garment Scans per Delivery]]/Master1[[#This Row],[Garment Inventory]]), 0)</f>
        <v>0</v>
      </c>
      <c r="Y894" s="30"/>
      <c r="Z894" s="30"/>
      <c r="AA894" s="32">
        <f>_xlfn.XLOOKUP(Master1[[#This Row],[cu_id]], Revenue_Analysis[cuid], Revenue_Analysis[Q1 Low Deviation], 0)</f>
        <v>68.480800000000002</v>
      </c>
      <c r="AB894" s="32">
        <f>_xlfn.XLOOKUP(Master1[[#This Row],[cu_id]],Revenue_Analysis[cuid],Revenue_Analysis[Q1 High Deviation], 0)</f>
        <v>160.82919999999999</v>
      </c>
      <c r="AC894" s="32">
        <f>_xlfn.XLOOKUP(Master1[[#This Row],[cu_id]],Revenue_Analysis[cuid],Revenue_Analysis[Q2 Low Deviation], 0)</f>
        <v>59.031199999999998</v>
      </c>
      <c r="AD894" s="32">
        <f>_xlfn.XLOOKUP(Master1[[#This Row],[cu_id]],Revenue_Analysis[cuid],Revenue_Analysis[Q2 High Deviation], 0)</f>
        <v>164.47800000000001</v>
      </c>
      <c r="AE894" s="32">
        <f>_xlfn.XLOOKUP(Master1[[#This Row],[cu_id]],Revenue_Analysis[cuid],Revenue_Analysis[Q3 Low Deviation], 0)</f>
        <v>52.6464</v>
      </c>
      <c r="AF894" s="32">
        <f>_xlfn.XLOOKUP(Master1[[#This Row],[cu_id]],Revenue_Analysis[cuid],Revenue_Analysis[Q3 High Deviation], 0)</f>
        <v>209.26939999999999</v>
      </c>
      <c r="AG894" s="32">
        <f>_xlfn.XLOOKUP(Master1[[#This Row],[cu_id]],Revenue_Analysis[cuid],Revenue_Analysis[Q4 Low Deviation], 0)</f>
        <v>46.736899999999999</v>
      </c>
      <c r="AH894" s="32">
        <f>_xlfn.XLOOKUP(Master1[[#This Row],[cu_id]],Revenue_Analysis[cuid],Revenue_Analysis[Q4 High Deviation], 0)</f>
        <v>144.82470000000001</v>
      </c>
      <c r="AI894" s="32">
        <f>_xlfn.XLOOKUP(Master1[[#This Row],[cu_id]],Revenue_Analysis[cuid],Revenue_Analysis[Q1 Average], 0)</f>
        <v>114.655</v>
      </c>
      <c r="AJ894" s="32">
        <f>_xlfn.XLOOKUP(Master1[[#This Row],[cu_id]],Revenue_Analysis[cuid],Revenue_Analysis[Q2 Average], 0)</f>
        <v>111.7546</v>
      </c>
      <c r="AK894" s="32">
        <f>_xlfn.XLOOKUP(Master1[[#This Row],[cu_id]],Revenue_Analysis[cuid],Revenue_Analysis[Q3 Average], 0)</f>
        <v>130.9579</v>
      </c>
      <c r="AL894" s="32">
        <f>_xlfn.XLOOKUP(Master1[[#This Row],[cu_id]],Revenue_Analysis[cuid],Revenue_Analysis[Q4 Average], 0)</f>
        <v>95.780799999999999</v>
      </c>
      <c r="AM894" s="34">
        <v>0.20833333333333334</v>
      </c>
      <c r="AN894" s="35">
        <v>0.375</v>
      </c>
      <c r="AO894" s="35" t="s">
        <v>4592</v>
      </c>
      <c r="AP894" s="35" t="s">
        <v>4592</v>
      </c>
      <c r="AQ894" s="20" t="s">
        <v>0</v>
      </c>
      <c r="AR894" s="20"/>
      <c r="AS894" s="14">
        <f>IFERROR(_xlfn.XLOOKUP(Master1[[#This Row],[cu_id]],StopTimes[cu_ID],StopTimes[Average Stop Time]), 0)</f>
        <v>13.392857141666667</v>
      </c>
      <c r="AT894" s="14">
        <f>IF(Master1[[#This Row],[RSP StopTime Override]] &lt;&gt; "",Master1[[#This Row],[RSP StopTime Override]],IF(Master1[[#This Row],[Avg Stop Time Helper]] &lt;&gt; 0, Master1[[#This Row],[Avg Stop Time Helper]],Average_Stop_Time))</f>
        <v>13.392857141666667</v>
      </c>
      <c r="AU894" s="13"/>
    </row>
    <row r="895" spans="1:47" x14ac:dyDescent="0.3">
      <c r="A895" s="18" t="s">
        <v>3404</v>
      </c>
      <c r="B895" s="20">
        <v>47</v>
      </c>
      <c r="C895" s="20" t="s">
        <v>9</v>
      </c>
      <c r="D895" s="19">
        <v>99117</v>
      </c>
      <c r="E895" s="19" t="s">
        <v>72</v>
      </c>
      <c r="F895" s="19" t="s">
        <v>5331</v>
      </c>
      <c r="G895" s="19" t="s">
        <v>5332</v>
      </c>
      <c r="H895" s="19" t="s">
        <v>5</v>
      </c>
      <c r="I895" s="19" t="s">
        <v>5333</v>
      </c>
      <c r="J895" s="19" t="s">
        <v>4</v>
      </c>
      <c r="K895" s="19" t="s">
        <v>5322</v>
      </c>
      <c r="L895" s="21" t="s">
        <v>16</v>
      </c>
      <c r="M895" s="20" t="s">
        <v>3</v>
      </c>
      <c r="N895" s="20" t="s">
        <v>2</v>
      </c>
      <c r="O895" s="20">
        <v>21</v>
      </c>
      <c r="P895" s="20">
        <v>30</v>
      </c>
      <c r="Q895" s="20">
        <v>0</v>
      </c>
      <c r="R895" s="20">
        <v>0</v>
      </c>
      <c r="S895" s="20">
        <v>0</v>
      </c>
      <c r="T895" s="20">
        <v>0</v>
      </c>
      <c r="U895" s="20">
        <v>52</v>
      </c>
      <c r="V895" s="30"/>
      <c r="W895" s="30"/>
      <c r="X895" s="33">
        <f>IFERROR(1 -(Master1[[#This Row],[Avg Garment Scans per Delivery]]/Master1[[#This Row],[Garment Inventory]]), 0)</f>
        <v>0</v>
      </c>
      <c r="Y895" s="30"/>
      <c r="Z895" s="30"/>
      <c r="AA895" s="32">
        <f>_xlfn.XLOOKUP(Master1[[#This Row],[cu_id]], Revenue_Analysis[cuid], Revenue_Analysis[Q1 Low Deviation], 0)</f>
        <v>63.753700000000002</v>
      </c>
      <c r="AB895" s="32">
        <f>_xlfn.XLOOKUP(Master1[[#This Row],[cu_id]],Revenue_Analysis[cuid],Revenue_Analysis[Q1 High Deviation], 0)</f>
        <v>64.818700000000007</v>
      </c>
      <c r="AC895" s="32">
        <f>_xlfn.XLOOKUP(Master1[[#This Row],[cu_id]],Revenue_Analysis[cuid],Revenue_Analysis[Q2 Low Deviation], 0)</f>
        <v>58.529899999999998</v>
      </c>
      <c r="AD895" s="32">
        <f>_xlfn.XLOOKUP(Master1[[#This Row],[cu_id]],Revenue_Analysis[cuid],Revenue_Analysis[Q2 High Deviation], 0)</f>
        <v>63.794699999999999</v>
      </c>
      <c r="AE895" s="32">
        <f>_xlfn.XLOOKUP(Master1[[#This Row],[cu_id]],Revenue_Analysis[cuid],Revenue_Analysis[Q3 Low Deviation], 0)</f>
        <v>59.491199999999999</v>
      </c>
      <c r="AF895" s="32">
        <f>_xlfn.XLOOKUP(Master1[[#This Row],[cu_id]],Revenue_Analysis[cuid],Revenue_Analysis[Q3 High Deviation], 0)</f>
        <v>59.759599999999999</v>
      </c>
      <c r="AG895" s="32">
        <f>_xlfn.XLOOKUP(Master1[[#This Row],[cu_id]],Revenue_Analysis[cuid],Revenue_Analysis[Q4 Low Deviation], 0)</f>
        <v>56.427100000000003</v>
      </c>
      <c r="AH895" s="32">
        <f>_xlfn.XLOOKUP(Master1[[#This Row],[cu_id]],Revenue_Analysis[cuid],Revenue_Analysis[Q4 High Deviation], 0)</f>
        <v>64.034499999999994</v>
      </c>
      <c r="AI895" s="32">
        <f>_xlfn.XLOOKUP(Master1[[#This Row],[cu_id]],Revenue_Analysis[cuid],Revenue_Analysis[Q1 Average], 0)</f>
        <v>64.286199999999994</v>
      </c>
      <c r="AJ895" s="32">
        <f>_xlfn.XLOOKUP(Master1[[#This Row],[cu_id]],Revenue_Analysis[cuid],Revenue_Analysis[Q2 Average], 0)</f>
        <v>61.162300000000002</v>
      </c>
      <c r="AK895" s="32">
        <f>_xlfn.XLOOKUP(Master1[[#This Row],[cu_id]],Revenue_Analysis[cuid],Revenue_Analysis[Q3 Average], 0)</f>
        <v>59.625399999999999</v>
      </c>
      <c r="AL895" s="32">
        <f>_xlfn.XLOOKUP(Master1[[#This Row],[cu_id]],Revenue_Analysis[cuid],Revenue_Analysis[Q4 Average], 0)</f>
        <v>60.230800000000002</v>
      </c>
      <c r="AM895" s="34" t="s">
        <v>4592</v>
      </c>
      <c r="AN895" s="34" t="s">
        <v>4592</v>
      </c>
      <c r="AO895" s="35" t="s">
        <v>4592</v>
      </c>
      <c r="AP895" s="35" t="s">
        <v>4592</v>
      </c>
      <c r="AQ895" s="20" t="s">
        <v>0</v>
      </c>
      <c r="AR895" s="20"/>
      <c r="AS895" s="14">
        <f>IFERROR(_xlfn.XLOOKUP(Master1[[#This Row],[cu_id]],StopTimes[cu_ID],StopTimes[Average Stop Time]), 0)</f>
        <v>11.927777778333333</v>
      </c>
      <c r="AT895" s="14">
        <f>IF(Master1[[#This Row],[RSP StopTime Override]] &lt;&gt; "",Master1[[#This Row],[RSP StopTime Override]],IF(Master1[[#This Row],[Avg Stop Time Helper]] &lt;&gt; 0, Master1[[#This Row],[Avg Stop Time Helper]],Average_Stop_Time))</f>
        <v>11.927777778333333</v>
      </c>
      <c r="AU895" s="13"/>
    </row>
    <row r="896" spans="1:47" x14ac:dyDescent="0.3">
      <c r="A896" s="18" t="s">
        <v>3405</v>
      </c>
      <c r="B896" s="20">
        <v>56</v>
      </c>
      <c r="C896" s="20" t="s">
        <v>9</v>
      </c>
      <c r="D896" s="19">
        <v>99117</v>
      </c>
      <c r="E896" s="19" t="s">
        <v>71</v>
      </c>
      <c r="F896" s="19" t="s">
        <v>6812</v>
      </c>
      <c r="G896" s="19" t="s">
        <v>6813</v>
      </c>
      <c r="H896" s="19" t="s">
        <v>5</v>
      </c>
      <c r="I896" s="19" t="s">
        <v>5402</v>
      </c>
      <c r="J896" s="19" t="s">
        <v>4</v>
      </c>
      <c r="K896" s="19" t="s">
        <v>5403</v>
      </c>
      <c r="L896" s="21" t="s">
        <v>16</v>
      </c>
      <c r="M896" s="20" t="s">
        <v>3</v>
      </c>
      <c r="N896" s="20" t="s">
        <v>2</v>
      </c>
      <c r="O896" s="20">
        <v>65</v>
      </c>
      <c r="P896" s="20">
        <v>65</v>
      </c>
      <c r="Q896" s="20">
        <v>0</v>
      </c>
      <c r="R896" s="20">
        <v>0</v>
      </c>
      <c r="S896" s="20">
        <v>0</v>
      </c>
      <c r="T896" s="20">
        <v>0</v>
      </c>
      <c r="U896" s="20">
        <v>47</v>
      </c>
      <c r="V896" s="30"/>
      <c r="W896" s="30"/>
      <c r="X896" s="33">
        <f>IFERROR(1 -(Master1[[#This Row],[Avg Garment Scans per Delivery]]/Master1[[#This Row],[Garment Inventory]]), 0)</f>
        <v>0</v>
      </c>
      <c r="Y896" s="30"/>
      <c r="Z896" s="30"/>
      <c r="AA896" s="32">
        <f>_xlfn.XLOOKUP(Master1[[#This Row],[cu_id]], Revenue_Analysis[cuid], Revenue_Analysis[Q1 Low Deviation], 0)</f>
        <v>73.463099999999997</v>
      </c>
      <c r="AB896" s="32">
        <f>_xlfn.XLOOKUP(Master1[[#This Row],[cu_id]],Revenue_Analysis[cuid],Revenue_Analysis[Q1 High Deviation], 0)</f>
        <v>89.599299999999999</v>
      </c>
      <c r="AC896" s="32">
        <f>_xlfn.XLOOKUP(Master1[[#This Row],[cu_id]],Revenue_Analysis[cuid],Revenue_Analysis[Q2 Low Deviation], 0)</f>
        <v>34.868000000000002</v>
      </c>
      <c r="AD896" s="32">
        <f>_xlfn.XLOOKUP(Master1[[#This Row],[cu_id]],Revenue_Analysis[cuid],Revenue_Analysis[Q2 High Deviation], 0)</f>
        <v>86.451999999999998</v>
      </c>
      <c r="AE896" s="32">
        <f>_xlfn.XLOOKUP(Master1[[#This Row],[cu_id]],Revenue_Analysis[cuid],Revenue_Analysis[Q3 Low Deviation], 0)</f>
        <v>67.621200000000002</v>
      </c>
      <c r="AF896" s="32">
        <f>_xlfn.XLOOKUP(Master1[[#This Row],[cu_id]],Revenue_Analysis[cuid],Revenue_Analysis[Q3 High Deviation], 0)</f>
        <v>67.889600000000002</v>
      </c>
      <c r="AG896" s="32">
        <f>_xlfn.XLOOKUP(Master1[[#This Row],[cu_id]],Revenue_Analysis[cuid],Revenue_Analysis[Q4 Low Deviation], 0)</f>
        <v>60.2087</v>
      </c>
      <c r="AH896" s="32">
        <f>_xlfn.XLOOKUP(Master1[[#This Row],[cu_id]],Revenue_Analysis[cuid],Revenue_Analysis[Q4 High Deviation], 0)</f>
        <v>67.746700000000004</v>
      </c>
      <c r="AI896" s="32">
        <f>_xlfn.XLOOKUP(Master1[[#This Row],[cu_id]],Revenue_Analysis[cuid],Revenue_Analysis[Q1 Average], 0)</f>
        <v>81.531199999999998</v>
      </c>
      <c r="AJ896" s="32">
        <f>_xlfn.XLOOKUP(Master1[[#This Row],[cu_id]],Revenue_Analysis[cuid],Revenue_Analysis[Q2 Average], 0)</f>
        <v>60.66</v>
      </c>
      <c r="AK896" s="32">
        <f>_xlfn.XLOOKUP(Master1[[#This Row],[cu_id]],Revenue_Analysis[cuid],Revenue_Analysis[Q3 Average], 0)</f>
        <v>67.755399999999995</v>
      </c>
      <c r="AL896" s="32">
        <f>_xlfn.XLOOKUP(Master1[[#This Row],[cu_id]],Revenue_Analysis[cuid],Revenue_Analysis[Q4 Average], 0)</f>
        <v>63.977699999999999</v>
      </c>
      <c r="AM896" s="34" t="s">
        <v>4592</v>
      </c>
      <c r="AN896" s="35" t="s">
        <v>4592</v>
      </c>
      <c r="AO896" s="35" t="s">
        <v>4592</v>
      </c>
      <c r="AP896" s="35" t="s">
        <v>4592</v>
      </c>
      <c r="AQ896" s="20" t="s">
        <v>0</v>
      </c>
      <c r="AR896" s="20"/>
      <c r="AS896" s="14">
        <f>IFERROR(_xlfn.XLOOKUP(Master1[[#This Row],[cu_id]],StopTimes[cu_ID],StopTimes[Average Stop Time]), 0)</f>
        <v>15.245238096666666</v>
      </c>
      <c r="AT896" s="14">
        <f>IF(Master1[[#This Row],[RSP StopTime Override]] &lt;&gt; "",Master1[[#This Row],[RSP StopTime Override]],IF(Master1[[#This Row],[Avg Stop Time Helper]] &lt;&gt; 0, Master1[[#This Row],[Avg Stop Time Helper]],Average_Stop_Time))</f>
        <v>15.245238096666666</v>
      </c>
      <c r="AU896" s="13"/>
    </row>
    <row r="897" spans="1:47" x14ac:dyDescent="0.3">
      <c r="A897" s="18" t="s">
        <v>3406</v>
      </c>
      <c r="B897" s="20">
        <v>56</v>
      </c>
      <c r="C897" s="20" t="s">
        <v>9</v>
      </c>
      <c r="D897" s="19">
        <v>99117</v>
      </c>
      <c r="E897" s="19" t="s">
        <v>45</v>
      </c>
      <c r="F897" s="19" t="s">
        <v>6814</v>
      </c>
      <c r="G897" s="19" t="s">
        <v>6815</v>
      </c>
      <c r="H897" s="19" t="s">
        <v>5</v>
      </c>
      <c r="I897" s="19" t="s">
        <v>5402</v>
      </c>
      <c r="J897" s="19" t="s">
        <v>4</v>
      </c>
      <c r="K897" s="19" t="s">
        <v>5403</v>
      </c>
      <c r="L897" s="21" t="s">
        <v>16</v>
      </c>
      <c r="M897" s="20" t="s">
        <v>3</v>
      </c>
      <c r="N897" s="20" t="s">
        <v>2</v>
      </c>
      <c r="O897" s="20">
        <v>60</v>
      </c>
      <c r="P897" s="20">
        <v>60</v>
      </c>
      <c r="Q897" s="20">
        <v>0</v>
      </c>
      <c r="R897" s="20">
        <v>0</v>
      </c>
      <c r="S897" s="20">
        <v>0</v>
      </c>
      <c r="T897" s="20">
        <v>0</v>
      </c>
      <c r="U897" s="20">
        <v>52</v>
      </c>
      <c r="V897" s="30"/>
      <c r="W897" s="30"/>
      <c r="X897" s="33">
        <f>IFERROR(1 -(Master1[[#This Row],[Avg Garment Scans per Delivery]]/Master1[[#This Row],[Garment Inventory]]), 0)</f>
        <v>0</v>
      </c>
      <c r="Y897" s="30"/>
      <c r="Z897" s="30"/>
      <c r="AA897" s="32">
        <f>_xlfn.XLOOKUP(Master1[[#This Row],[cu_id]], Revenue_Analysis[cuid], Revenue_Analysis[Q1 Low Deviation], 0)</f>
        <v>94.806799999999996</v>
      </c>
      <c r="AB897" s="32">
        <f>_xlfn.XLOOKUP(Master1[[#This Row],[cu_id]],Revenue_Analysis[cuid],Revenue_Analysis[Q1 High Deviation], 0)</f>
        <v>101.2902</v>
      </c>
      <c r="AC897" s="32">
        <f>_xlfn.XLOOKUP(Master1[[#This Row],[cu_id]],Revenue_Analysis[cuid],Revenue_Analysis[Q2 Low Deviation], 0)</f>
        <v>97.019199999999998</v>
      </c>
      <c r="AD897" s="32">
        <f>_xlfn.XLOOKUP(Master1[[#This Row],[cu_id]],Revenue_Analysis[cuid],Revenue_Analysis[Q2 High Deviation], 0)</f>
        <v>100.9132</v>
      </c>
      <c r="AE897" s="32">
        <f>_xlfn.XLOOKUP(Master1[[#This Row],[cu_id]],Revenue_Analysis[cuid],Revenue_Analysis[Q3 Low Deviation], 0)</f>
        <v>97.791200000000003</v>
      </c>
      <c r="AF897" s="32">
        <f>_xlfn.XLOOKUP(Master1[[#This Row],[cu_id]],Revenue_Analysis[cuid],Revenue_Analysis[Q3 High Deviation], 0)</f>
        <v>98.059600000000003</v>
      </c>
      <c r="AG897" s="32">
        <f>_xlfn.XLOOKUP(Master1[[#This Row],[cu_id]],Revenue_Analysis[cuid],Revenue_Analysis[Q4 Low Deviation], 0)</f>
        <v>91.443700000000007</v>
      </c>
      <c r="AH897" s="32">
        <f>_xlfn.XLOOKUP(Master1[[#This Row],[cu_id]],Revenue_Analysis[cuid],Revenue_Analysis[Q4 High Deviation], 0)</f>
        <v>96.351699999999994</v>
      </c>
      <c r="AI897" s="32">
        <f>_xlfn.XLOOKUP(Master1[[#This Row],[cu_id]],Revenue_Analysis[cuid],Revenue_Analysis[Q1 Average], 0)</f>
        <v>98.048500000000004</v>
      </c>
      <c r="AJ897" s="32">
        <f>_xlfn.XLOOKUP(Master1[[#This Row],[cu_id]],Revenue_Analysis[cuid],Revenue_Analysis[Q2 Average], 0)</f>
        <v>98.966200000000001</v>
      </c>
      <c r="AK897" s="32">
        <f>_xlfn.XLOOKUP(Master1[[#This Row],[cu_id]],Revenue_Analysis[cuid],Revenue_Analysis[Q3 Average], 0)</f>
        <v>97.925399999999996</v>
      </c>
      <c r="AL897" s="32">
        <f>_xlfn.XLOOKUP(Master1[[#This Row],[cu_id]],Revenue_Analysis[cuid],Revenue_Analysis[Q4 Average], 0)</f>
        <v>93.8977</v>
      </c>
      <c r="AM897" s="34" t="s">
        <v>4592</v>
      </c>
      <c r="AN897" s="35" t="s">
        <v>4592</v>
      </c>
      <c r="AO897" s="35" t="s">
        <v>4592</v>
      </c>
      <c r="AP897" s="35" t="s">
        <v>4592</v>
      </c>
      <c r="AQ897" s="20" t="s">
        <v>0</v>
      </c>
      <c r="AR897" s="20"/>
      <c r="AS897" s="14">
        <f>IFERROR(_xlfn.XLOOKUP(Master1[[#This Row],[cu_id]],StopTimes[cu_ID],StopTimes[Average Stop Time]), 0)</f>
        <v>14.816666666666666</v>
      </c>
      <c r="AT897" s="14">
        <f>IF(Master1[[#This Row],[RSP StopTime Override]] &lt;&gt; "",Master1[[#This Row],[RSP StopTime Override]],IF(Master1[[#This Row],[Avg Stop Time Helper]] &lt;&gt; 0, Master1[[#This Row],[Avg Stop Time Helper]],Average_Stop_Time))</f>
        <v>14.816666666666666</v>
      </c>
      <c r="AU897" s="13"/>
    </row>
    <row r="898" spans="1:47" x14ac:dyDescent="0.3">
      <c r="A898" s="18" t="s">
        <v>3407</v>
      </c>
      <c r="B898" s="20">
        <v>56</v>
      </c>
      <c r="C898" s="20" t="s">
        <v>9</v>
      </c>
      <c r="D898" s="19">
        <v>99117</v>
      </c>
      <c r="E898" s="19" t="s">
        <v>51</v>
      </c>
      <c r="F898" s="19" t="s">
        <v>6816</v>
      </c>
      <c r="G898" s="19" t="s">
        <v>6817</v>
      </c>
      <c r="H898" s="19" t="s">
        <v>5</v>
      </c>
      <c r="I898" s="19" t="s">
        <v>5402</v>
      </c>
      <c r="J898" s="19" t="s">
        <v>4</v>
      </c>
      <c r="K898" s="19" t="s">
        <v>6818</v>
      </c>
      <c r="L898" s="21" t="s">
        <v>16</v>
      </c>
      <c r="M898" s="20" t="s">
        <v>3</v>
      </c>
      <c r="N898" s="20" t="s">
        <v>2</v>
      </c>
      <c r="O898" s="20">
        <v>118</v>
      </c>
      <c r="P898" s="20">
        <v>118</v>
      </c>
      <c r="Q898" s="20">
        <v>0</v>
      </c>
      <c r="R898" s="20">
        <v>0</v>
      </c>
      <c r="S898" s="20">
        <v>0</v>
      </c>
      <c r="T898" s="20">
        <v>0</v>
      </c>
      <c r="U898" s="20">
        <v>53</v>
      </c>
      <c r="V898" s="30"/>
      <c r="W898" s="30"/>
      <c r="X898" s="33">
        <f>IFERROR(1 -(Master1[[#This Row],[Avg Garment Scans per Delivery]]/Master1[[#This Row],[Garment Inventory]]), 0)</f>
        <v>0</v>
      </c>
      <c r="Y898" s="30"/>
      <c r="Z898" s="30"/>
      <c r="AA898" s="32">
        <f>_xlfn.XLOOKUP(Master1[[#This Row],[cu_id]], Revenue_Analysis[cuid], Revenue_Analysis[Q1 Low Deviation], 0)</f>
        <v>74.273700000000005</v>
      </c>
      <c r="AB898" s="32">
        <f>_xlfn.XLOOKUP(Master1[[#This Row],[cu_id]],Revenue_Analysis[cuid],Revenue_Analysis[Q1 High Deviation], 0)</f>
        <v>75.338700000000003</v>
      </c>
      <c r="AC898" s="32">
        <f>_xlfn.XLOOKUP(Master1[[#This Row],[cu_id]],Revenue_Analysis[cuid],Revenue_Analysis[Q2 Low Deviation], 0)</f>
        <v>54.165999999999997</v>
      </c>
      <c r="AD898" s="32">
        <f>_xlfn.XLOOKUP(Master1[[#This Row],[cu_id]],Revenue_Analysis[cuid],Revenue_Analysis[Q2 High Deviation], 0)</f>
        <v>70.771000000000001</v>
      </c>
      <c r="AE898" s="32">
        <f>_xlfn.XLOOKUP(Master1[[#This Row],[cu_id]],Revenue_Analysis[cuid],Revenue_Analysis[Q3 Low Deviation], 0)</f>
        <v>56.7012</v>
      </c>
      <c r="AF898" s="32">
        <f>_xlfn.XLOOKUP(Master1[[#This Row],[cu_id]],Revenue_Analysis[cuid],Revenue_Analysis[Q3 High Deviation], 0)</f>
        <v>56.9696</v>
      </c>
      <c r="AG898" s="32">
        <f>_xlfn.XLOOKUP(Master1[[#This Row],[cu_id]],Revenue_Analysis[cuid],Revenue_Analysis[Q4 Low Deviation], 0)</f>
        <v>46.541600000000003</v>
      </c>
      <c r="AH898" s="32">
        <f>_xlfn.XLOOKUP(Master1[[#This Row],[cu_id]],Revenue_Analysis[cuid],Revenue_Analysis[Q4 High Deviation], 0)</f>
        <v>71.941199999999995</v>
      </c>
      <c r="AI898" s="32">
        <f>_xlfn.XLOOKUP(Master1[[#This Row],[cu_id]],Revenue_Analysis[cuid],Revenue_Analysis[Q1 Average], 0)</f>
        <v>74.806200000000004</v>
      </c>
      <c r="AJ898" s="32">
        <f>_xlfn.XLOOKUP(Master1[[#This Row],[cu_id]],Revenue_Analysis[cuid],Revenue_Analysis[Q2 Average], 0)</f>
        <v>62.468499999999999</v>
      </c>
      <c r="AK898" s="32">
        <f>_xlfn.XLOOKUP(Master1[[#This Row],[cu_id]],Revenue_Analysis[cuid],Revenue_Analysis[Q3 Average], 0)</f>
        <v>56.8354</v>
      </c>
      <c r="AL898" s="32">
        <f>_xlfn.XLOOKUP(Master1[[#This Row],[cu_id]],Revenue_Analysis[cuid],Revenue_Analysis[Q4 Average], 0)</f>
        <v>59.241399999999999</v>
      </c>
      <c r="AM898" s="34" t="s">
        <v>4592</v>
      </c>
      <c r="AN898" s="35" t="s">
        <v>4592</v>
      </c>
      <c r="AO898" s="35" t="s">
        <v>4592</v>
      </c>
      <c r="AP898" s="35" t="s">
        <v>4592</v>
      </c>
      <c r="AQ898" s="20" t="s">
        <v>0</v>
      </c>
      <c r="AR898" s="20"/>
      <c r="AS898" s="14">
        <f>IFERROR(_xlfn.XLOOKUP(Master1[[#This Row],[cu_id]],StopTimes[cu_ID],StopTimes[Average Stop Time]), 0)</f>
        <v>12.464285713333334</v>
      </c>
      <c r="AT898" s="14">
        <f>IF(Master1[[#This Row],[RSP StopTime Override]] &lt;&gt; "",Master1[[#This Row],[RSP StopTime Override]],IF(Master1[[#This Row],[Avg Stop Time Helper]] &lt;&gt; 0, Master1[[#This Row],[Avg Stop Time Helper]],Average_Stop_Time))</f>
        <v>12.464285713333334</v>
      </c>
      <c r="AU898" s="13"/>
    </row>
    <row r="899" spans="1:47" x14ac:dyDescent="0.3">
      <c r="A899" s="18" t="s">
        <v>3408</v>
      </c>
      <c r="B899" s="20">
        <v>56</v>
      </c>
      <c r="C899" s="20" t="s">
        <v>9</v>
      </c>
      <c r="D899" s="19">
        <v>99117</v>
      </c>
      <c r="E899" s="19" t="s">
        <v>50</v>
      </c>
      <c r="F899" s="19" t="s">
        <v>6819</v>
      </c>
      <c r="G899" s="19" t="s">
        <v>6820</v>
      </c>
      <c r="H899" s="19" t="s">
        <v>5</v>
      </c>
      <c r="I899" s="19" t="s">
        <v>5402</v>
      </c>
      <c r="J899" s="19" t="s">
        <v>4</v>
      </c>
      <c r="K899" s="19" t="s">
        <v>5764</v>
      </c>
      <c r="L899" s="21" t="s">
        <v>16</v>
      </c>
      <c r="M899" s="20" t="s">
        <v>3</v>
      </c>
      <c r="N899" s="20" t="s">
        <v>2</v>
      </c>
      <c r="O899" s="20">
        <v>173</v>
      </c>
      <c r="P899" s="20">
        <v>173</v>
      </c>
      <c r="Q899" s="20">
        <v>0</v>
      </c>
      <c r="R899" s="20">
        <v>0</v>
      </c>
      <c r="S899" s="20">
        <v>0</v>
      </c>
      <c r="T899" s="20">
        <v>0</v>
      </c>
      <c r="U899" s="20">
        <v>52</v>
      </c>
      <c r="V899" s="30"/>
      <c r="W899" s="30"/>
      <c r="X899" s="33">
        <f>IFERROR(1 -(Master1[[#This Row],[Avg Garment Scans per Delivery]]/Master1[[#This Row],[Garment Inventory]]), 0)</f>
        <v>0</v>
      </c>
      <c r="Y899" s="30"/>
      <c r="Z899" s="30"/>
      <c r="AA899" s="32">
        <f>_xlfn.XLOOKUP(Master1[[#This Row],[cu_id]], Revenue_Analysis[cuid], Revenue_Analysis[Q1 Low Deviation], 0)</f>
        <v>94.183700000000002</v>
      </c>
      <c r="AB899" s="32">
        <f>_xlfn.XLOOKUP(Master1[[#This Row],[cu_id]],Revenue_Analysis[cuid],Revenue_Analysis[Q1 High Deviation], 0)</f>
        <v>95.248699999999999</v>
      </c>
      <c r="AC899" s="32">
        <f>_xlfn.XLOOKUP(Master1[[#This Row],[cu_id]],Revenue_Analysis[cuid],Revenue_Analysis[Q2 Low Deviation], 0)</f>
        <v>77.7988</v>
      </c>
      <c r="AD899" s="32">
        <f>_xlfn.XLOOKUP(Master1[[#This Row],[cu_id]],Revenue_Analysis[cuid],Revenue_Analysis[Q2 High Deviation], 0)</f>
        <v>91.567400000000006</v>
      </c>
      <c r="AE899" s="32">
        <f>_xlfn.XLOOKUP(Master1[[#This Row],[cu_id]],Revenue_Analysis[cuid],Revenue_Analysis[Q3 Low Deviation], 0)</f>
        <v>74.167900000000003</v>
      </c>
      <c r="AF899" s="32">
        <f>_xlfn.XLOOKUP(Master1[[#This Row],[cu_id]],Revenue_Analysis[cuid],Revenue_Analysis[Q3 High Deviation], 0)</f>
        <v>81.381299999999996</v>
      </c>
      <c r="AG899" s="32">
        <f>_xlfn.XLOOKUP(Master1[[#This Row],[cu_id]],Revenue_Analysis[cuid],Revenue_Analysis[Q4 Low Deviation], 0)</f>
        <v>79.682900000000004</v>
      </c>
      <c r="AH899" s="32">
        <f>_xlfn.XLOOKUP(Master1[[#This Row],[cu_id]],Revenue_Analysis[cuid],Revenue_Analysis[Q4 High Deviation], 0)</f>
        <v>96.035499999999999</v>
      </c>
      <c r="AI899" s="32">
        <f>_xlfn.XLOOKUP(Master1[[#This Row],[cu_id]],Revenue_Analysis[cuid],Revenue_Analysis[Q1 Average], 0)</f>
        <v>94.716200000000001</v>
      </c>
      <c r="AJ899" s="32">
        <f>_xlfn.XLOOKUP(Master1[[#This Row],[cu_id]],Revenue_Analysis[cuid],Revenue_Analysis[Q2 Average], 0)</f>
        <v>84.683099999999996</v>
      </c>
      <c r="AK899" s="32">
        <f>_xlfn.XLOOKUP(Master1[[#This Row],[cu_id]],Revenue_Analysis[cuid],Revenue_Analysis[Q3 Average], 0)</f>
        <v>77.774600000000007</v>
      </c>
      <c r="AL899" s="32">
        <f>_xlfn.XLOOKUP(Master1[[#This Row],[cu_id]],Revenue_Analysis[cuid],Revenue_Analysis[Q4 Average], 0)</f>
        <v>87.859200000000001</v>
      </c>
      <c r="AM899" s="34" t="s">
        <v>4592</v>
      </c>
      <c r="AN899" s="35" t="s">
        <v>4592</v>
      </c>
      <c r="AO899" s="35" t="s">
        <v>4592</v>
      </c>
      <c r="AP899" s="35" t="s">
        <v>4592</v>
      </c>
      <c r="AQ899" s="20" t="s">
        <v>0</v>
      </c>
      <c r="AR899" s="20"/>
      <c r="AS899" s="14">
        <f>IFERROR(_xlfn.XLOOKUP(Master1[[#This Row],[cu_id]],StopTimes[cu_ID],StopTimes[Average Stop Time]), 0)</f>
        <v>10.119047618333333</v>
      </c>
      <c r="AT899" s="14">
        <f>IF(Master1[[#This Row],[RSP StopTime Override]] &lt;&gt; "",Master1[[#This Row],[RSP StopTime Override]],IF(Master1[[#This Row],[Avg Stop Time Helper]] &lt;&gt; 0, Master1[[#This Row],[Avg Stop Time Helper]],Average_Stop_Time))</f>
        <v>10.119047618333333</v>
      </c>
      <c r="AU899" s="13"/>
    </row>
    <row r="900" spans="1:47" x14ac:dyDescent="0.3">
      <c r="A900" s="18" t="s">
        <v>3409</v>
      </c>
      <c r="B900" s="20">
        <v>56</v>
      </c>
      <c r="C900" s="20" t="s">
        <v>9</v>
      </c>
      <c r="D900" s="19">
        <v>99117</v>
      </c>
      <c r="E900" s="19" t="s">
        <v>49</v>
      </c>
      <c r="F900" s="19" t="s">
        <v>6821</v>
      </c>
      <c r="G900" s="19" t="s">
        <v>6822</v>
      </c>
      <c r="H900" s="19" t="s">
        <v>5</v>
      </c>
      <c r="I900" s="19" t="s">
        <v>5402</v>
      </c>
      <c r="J900" s="19" t="s">
        <v>4</v>
      </c>
      <c r="K900" s="19" t="s">
        <v>5764</v>
      </c>
      <c r="L900" s="21" t="s">
        <v>16</v>
      </c>
      <c r="M900" s="20" t="s">
        <v>3</v>
      </c>
      <c r="N900" s="20" t="s">
        <v>2</v>
      </c>
      <c r="O900" s="20">
        <v>176</v>
      </c>
      <c r="P900" s="20">
        <v>176</v>
      </c>
      <c r="Q900" s="20">
        <v>0</v>
      </c>
      <c r="R900" s="20">
        <v>0</v>
      </c>
      <c r="S900" s="20">
        <v>0</v>
      </c>
      <c r="T900" s="20">
        <v>0</v>
      </c>
      <c r="U900" s="20">
        <v>53</v>
      </c>
      <c r="V900" s="30"/>
      <c r="W900" s="30"/>
      <c r="X900" s="33">
        <f>IFERROR(1 -(Master1[[#This Row],[Avg Garment Scans per Delivery]]/Master1[[#This Row],[Garment Inventory]]), 0)</f>
        <v>0</v>
      </c>
      <c r="Y900" s="30"/>
      <c r="Z900" s="30"/>
      <c r="AA900" s="32">
        <f>_xlfn.XLOOKUP(Master1[[#This Row],[cu_id]], Revenue_Analysis[cuid], Revenue_Analysis[Q1 Low Deviation], 0)</f>
        <v>66.791399999999996</v>
      </c>
      <c r="AB900" s="32">
        <f>_xlfn.XLOOKUP(Master1[[#This Row],[cu_id]],Revenue_Analysis[cuid],Revenue_Analysis[Q1 High Deviation], 0)</f>
        <v>88.568600000000004</v>
      </c>
      <c r="AC900" s="32">
        <f>_xlfn.XLOOKUP(Master1[[#This Row],[cu_id]],Revenue_Analysis[cuid],Revenue_Analysis[Q2 Low Deviation], 0)</f>
        <v>73.754999999999995</v>
      </c>
      <c r="AD900" s="32">
        <f>_xlfn.XLOOKUP(Master1[[#This Row],[cu_id]],Revenue_Analysis[cuid],Revenue_Analysis[Q2 High Deviation], 0)</f>
        <v>76.940399999999997</v>
      </c>
      <c r="AE900" s="32">
        <f>_xlfn.XLOOKUP(Master1[[#This Row],[cu_id]],Revenue_Analysis[cuid],Revenue_Analysis[Q3 Low Deviation], 0)</f>
        <v>74.741200000000006</v>
      </c>
      <c r="AF900" s="32">
        <f>_xlfn.XLOOKUP(Master1[[#This Row],[cu_id]],Revenue_Analysis[cuid],Revenue_Analysis[Q3 High Deviation], 0)</f>
        <v>75.009600000000006</v>
      </c>
      <c r="AG900" s="32">
        <f>_xlfn.XLOOKUP(Master1[[#This Row],[cu_id]],Revenue_Analysis[cuid],Revenue_Analysis[Q4 Low Deviation], 0)</f>
        <v>69.442999999999998</v>
      </c>
      <c r="AH900" s="32">
        <f>_xlfn.XLOOKUP(Master1[[#This Row],[cu_id]],Revenue_Analysis[cuid],Revenue_Analysis[Q4 High Deviation], 0)</f>
        <v>73.132400000000004</v>
      </c>
      <c r="AI900" s="32">
        <f>_xlfn.XLOOKUP(Master1[[#This Row],[cu_id]],Revenue_Analysis[cuid],Revenue_Analysis[Q1 Average], 0)</f>
        <v>77.680000000000007</v>
      </c>
      <c r="AJ900" s="32">
        <f>_xlfn.XLOOKUP(Master1[[#This Row],[cu_id]],Revenue_Analysis[cuid],Revenue_Analysis[Q2 Average], 0)</f>
        <v>75.347700000000003</v>
      </c>
      <c r="AK900" s="32">
        <f>_xlfn.XLOOKUP(Master1[[#This Row],[cu_id]],Revenue_Analysis[cuid],Revenue_Analysis[Q3 Average], 0)</f>
        <v>74.875399999999999</v>
      </c>
      <c r="AL900" s="32">
        <f>_xlfn.XLOOKUP(Master1[[#This Row],[cu_id]],Revenue_Analysis[cuid],Revenue_Analysis[Q4 Average], 0)</f>
        <v>71.287700000000001</v>
      </c>
      <c r="AM900" s="34" t="s">
        <v>4592</v>
      </c>
      <c r="AN900" s="35" t="s">
        <v>4592</v>
      </c>
      <c r="AO900" s="35" t="s">
        <v>4592</v>
      </c>
      <c r="AP900" s="35" t="s">
        <v>4592</v>
      </c>
      <c r="AQ900" s="20" t="s">
        <v>0</v>
      </c>
      <c r="AR900" s="20"/>
      <c r="AS900" s="14">
        <f>IFERROR(_xlfn.XLOOKUP(Master1[[#This Row],[cu_id]],StopTimes[cu_ID],StopTimes[Average Stop Time]), 0)</f>
        <v>12.240476190000001</v>
      </c>
      <c r="AT900" s="14">
        <f>IF(Master1[[#This Row],[RSP StopTime Override]] &lt;&gt; "",Master1[[#This Row],[RSP StopTime Override]],IF(Master1[[#This Row],[Avg Stop Time Helper]] &lt;&gt; 0, Master1[[#This Row],[Avg Stop Time Helper]],Average_Stop_Time))</f>
        <v>12.240476190000001</v>
      </c>
      <c r="AU900" s="13"/>
    </row>
    <row r="901" spans="1:47" x14ac:dyDescent="0.3">
      <c r="A901" s="18" t="s">
        <v>3410</v>
      </c>
      <c r="B901" s="20">
        <v>56</v>
      </c>
      <c r="C901" s="20" t="s">
        <v>9</v>
      </c>
      <c r="D901" s="19">
        <v>99117</v>
      </c>
      <c r="E901" s="19" t="s">
        <v>40</v>
      </c>
      <c r="F901" s="19" t="s">
        <v>6823</v>
      </c>
      <c r="G901" s="19" t="s">
        <v>6824</v>
      </c>
      <c r="H901" s="19" t="s">
        <v>5</v>
      </c>
      <c r="I901" s="19" t="s">
        <v>5402</v>
      </c>
      <c r="J901" s="19" t="s">
        <v>4</v>
      </c>
      <c r="K901" s="19" t="s">
        <v>6805</v>
      </c>
      <c r="L901" s="21" t="s">
        <v>16</v>
      </c>
      <c r="M901" s="20" t="s">
        <v>3</v>
      </c>
      <c r="N901" s="20" t="s">
        <v>2</v>
      </c>
      <c r="O901" s="20">
        <v>195</v>
      </c>
      <c r="P901" s="20">
        <v>195</v>
      </c>
      <c r="Q901" s="20">
        <v>0</v>
      </c>
      <c r="R901" s="20">
        <v>0</v>
      </c>
      <c r="S901" s="20">
        <v>0</v>
      </c>
      <c r="T901" s="20">
        <v>0</v>
      </c>
      <c r="U901" s="20">
        <v>52</v>
      </c>
      <c r="V901" s="30"/>
      <c r="W901" s="30"/>
      <c r="X901" s="33">
        <f>IFERROR(1 -(Master1[[#This Row],[Avg Garment Scans per Delivery]]/Master1[[#This Row],[Garment Inventory]]), 0)</f>
        <v>0</v>
      </c>
      <c r="Y901" s="30"/>
      <c r="Z901" s="30"/>
      <c r="AA901" s="32">
        <f>_xlfn.XLOOKUP(Master1[[#This Row],[cu_id]], Revenue_Analysis[cuid], Revenue_Analysis[Q1 Low Deviation], 0)</f>
        <v>69.113699999999994</v>
      </c>
      <c r="AB901" s="32">
        <f>_xlfn.XLOOKUP(Master1[[#This Row],[cu_id]],Revenue_Analysis[cuid],Revenue_Analysis[Q1 High Deviation], 0)</f>
        <v>70.178700000000006</v>
      </c>
      <c r="AC901" s="32">
        <f>_xlfn.XLOOKUP(Master1[[#This Row],[cu_id]],Revenue_Analysis[cuid],Revenue_Analysis[Q2 Low Deviation], 0)</f>
        <v>70.596999999999994</v>
      </c>
      <c r="AD901" s="32">
        <f>_xlfn.XLOOKUP(Master1[[#This Row],[cu_id]],Revenue_Analysis[cuid],Revenue_Analysis[Q2 High Deviation], 0)</f>
        <v>72.058400000000006</v>
      </c>
      <c r="AE901" s="32">
        <f>_xlfn.XLOOKUP(Master1[[#This Row],[cu_id]],Revenue_Analysis[cuid],Revenue_Analysis[Q3 Low Deviation], 0)</f>
        <v>71.421199999999999</v>
      </c>
      <c r="AF901" s="32">
        <f>_xlfn.XLOOKUP(Master1[[#This Row],[cu_id]],Revenue_Analysis[cuid],Revenue_Analysis[Q3 High Deviation], 0)</f>
        <v>71.689599999999999</v>
      </c>
      <c r="AG901" s="32">
        <f>_xlfn.XLOOKUP(Master1[[#This Row],[cu_id]],Revenue_Analysis[cuid],Revenue_Analysis[Q4 Low Deviation], 0)</f>
        <v>66.2697</v>
      </c>
      <c r="AH901" s="32">
        <f>_xlfn.XLOOKUP(Master1[[#This Row],[cu_id]],Revenue_Analysis[cuid],Revenue_Analysis[Q4 High Deviation], 0)</f>
        <v>69.788700000000006</v>
      </c>
      <c r="AI901" s="32">
        <f>_xlfn.XLOOKUP(Master1[[#This Row],[cu_id]],Revenue_Analysis[cuid],Revenue_Analysis[Q1 Average], 0)</f>
        <v>69.646199999999993</v>
      </c>
      <c r="AJ901" s="32">
        <f>_xlfn.XLOOKUP(Master1[[#This Row],[cu_id]],Revenue_Analysis[cuid],Revenue_Analysis[Q2 Average], 0)</f>
        <v>71.327699999999993</v>
      </c>
      <c r="AK901" s="32">
        <f>_xlfn.XLOOKUP(Master1[[#This Row],[cu_id]],Revenue_Analysis[cuid],Revenue_Analysis[Q3 Average], 0)</f>
        <v>71.555400000000006</v>
      </c>
      <c r="AL901" s="32">
        <f>_xlfn.XLOOKUP(Master1[[#This Row],[cu_id]],Revenue_Analysis[cuid],Revenue_Analysis[Q4 Average], 0)</f>
        <v>68.029200000000003</v>
      </c>
      <c r="AM901" s="34" t="s">
        <v>4592</v>
      </c>
      <c r="AN901" s="35" t="s">
        <v>4592</v>
      </c>
      <c r="AO901" s="35" t="s">
        <v>4592</v>
      </c>
      <c r="AP901" s="35" t="s">
        <v>4592</v>
      </c>
      <c r="AQ901" s="20" t="s">
        <v>0</v>
      </c>
      <c r="AR901" s="20"/>
      <c r="AS901" s="14">
        <f>IFERROR(_xlfn.XLOOKUP(Master1[[#This Row],[cu_id]],StopTimes[cu_ID],StopTimes[Average Stop Time]), 0)</f>
        <v>20.109523808333332</v>
      </c>
      <c r="AT901" s="14">
        <f>IF(Master1[[#This Row],[RSP StopTime Override]] &lt;&gt; "",Master1[[#This Row],[RSP StopTime Override]],IF(Master1[[#This Row],[Avg Stop Time Helper]] &lt;&gt; 0, Master1[[#This Row],[Avg Stop Time Helper]],Average_Stop_Time))</f>
        <v>20.109523808333332</v>
      </c>
      <c r="AU901" s="13"/>
    </row>
    <row r="902" spans="1:47" x14ac:dyDescent="0.3">
      <c r="A902" s="18" t="s">
        <v>3412</v>
      </c>
      <c r="B902" s="20">
        <v>47</v>
      </c>
      <c r="C902" s="20" t="s">
        <v>12</v>
      </c>
      <c r="D902" s="19">
        <v>99117</v>
      </c>
      <c r="E902" s="19" t="s">
        <v>5113</v>
      </c>
      <c r="F902" s="19" t="s">
        <v>5409</v>
      </c>
      <c r="G902" s="19" t="s">
        <v>5410</v>
      </c>
      <c r="H902" s="19" t="s">
        <v>5</v>
      </c>
      <c r="I902" s="19" t="s">
        <v>5411</v>
      </c>
      <c r="J902" s="19" t="s">
        <v>4</v>
      </c>
      <c r="K902" s="19" t="s">
        <v>117</v>
      </c>
      <c r="L902" s="21" t="s">
        <v>16</v>
      </c>
      <c r="M902" s="20" t="s">
        <v>3</v>
      </c>
      <c r="N902" s="20" t="s">
        <v>2</v>
      </c>
      <c r="O902" s="20">
        <v>85</v>
      </c>
      <c r="P902" s="20">
        <v>0</v>
      </c>
      <c r="Q902" s="20">
        <v>85</v>
      </c>
      <c r="R902" s="20">
        <v>0</v>
      </c>
      <c r="S902" s="20">
        <v>0</v>
      </c>
      <c r="T902" s="20">
        <v>0</v>
      </c>
      <c r="U902" s="20">
        <v>52</v>
      </c>
      <c r="V902" s="30"/>
      <c r="W902" s="30"/>
      <c r="X902" s="33">
        <f>IFERROR(1 -(Master1[[#This Row],[Avg Garment Scans per Delivery]]/Master1[[#This Row],[Garment Inventory]]), 0)</f>
        <v>0</v>
      </c>
      <c r="Y902" s="30"/>
      <c r="Z902" s="30"/>
      <c r="AA902" s="32">
        <f>_xlfn.XLOOKUP(Master1[[#This Row],[cu_id]], Revenue_Analysis[cuid], Revenue_Analysis[Q1 Low Deviation], 0)</f>
        <v>99.213300000000004</v>
      </c>
      <c r="AB902" s="32">
        <f>_xlfn.XLOOKUP(Master1[[#This Row],[cu_id]],Revenue_Analysis[cuid],Revenue_Analysis[Q1 High Deviation], 0)</f>
        <v>100.8297</v>
      </c>
      <c r="AC902" s="32">
        <f>_xlfn.XLOOKUP(Master1[[#This Row],[cu_id]],Revenue_Analysis[cuid],Revenue_Analysis[Q2 Low Deviation], 0)</f>
        <v>91.253500000000003</v>
      </c>
      <c r="AD902" s="32">
        <f>_xlfn.XLOOKUP(Master1[[#This Row],[cu_id]],Revenue_Analysis[cuid],Revenue_Analysis[Q2 High Deviation], 0)</f>
        <v>99.535700000000006</v>
      </c>
      <c r="AE902" s="32">
        <f>_xlfn.XLOOKUP(Master1[[#This Row],[cu_id]],Revenue_Analysis[cuid],Revenue_Analysis[Q3 Low Deviation], 0)</f>
        <v>97.271199999999993</v>
      </c>
      <c r="AF902" s="32">
        <f>_xlfn.XLOOKUP(Master1[[#This Row],[cu_id]],Revenue_Analysis[cuid],Revenue_Analysis[Q3 High Deviation], 0)</f>
        <v>97.539599999999993</v>
      </c>
      <c r="AG902" s="32">
        <f>_xlfn.XLOOKUP(Master1[[#This Row],[cu_id]],Revenue_Analysis[cuid],Revenue_Analysis[Q4 Low Deviation], 0)</f>
        <v>86.908000000000001</v>
      </c>
      <c r="AH902" s="32">
        <f>_xlfn.XLOOKUP(Master1[[#This Row],[cu_id]],Revenue_Analysis[cuid],Revenue_Analysis[Q4 High Deviation], 0)</f>
        <v>100.295</v>
      </c>
      <c r="AI902" s="32">
        <f>_xlfn.XLOOKUP(Master1[[#This Row],[cu_id]],Revenue_Analysis[cuid],Revenue_Analysis[Q1 Average], 0)</f>
        <v>100.0215</v>
      </c>
      <c r="AJ902" s="32">
        <f>_xlfn.XLOOKUP(Master1[[#This Row],[cu_id]],Revenue_Analysis[cuid],Revenue_Analysis[Q2 Average], 0)</f>
        <v>95.394599999999997</v>
      </c>
      <c r="AK902" s="32">
        <f>_xlfn.XLOOKUP(Master1[[#This Row],[cu_id]],Revenue_Analysis[cuid],Revenue_Analysis[Q3 Average], 0)</f>
        <v>97.4054</v>
      </c>
      <c r="AL902" s="32">
        <f>_xlfn.XLOOKUP(Master1[[#This Row],[cu_id]],Revenue_Analysis[cuid],Revenue_Analysis[Q4 Average], 0)</f>
        <v>93.601500000000001</v>
      </c>
      <c r="AM902" s="34" t="s">
        <v>4592</v>
      </c>
      <c r="AN902" s="35" t="s">
        <v>4592</v>
      </c>
      <c r="AO902" s="35" t="s">
        <v>4592</v>
      </c>
      <c r="AP902" s="35" t="s">
        <v>4592</v>
      </c>
      <c r="AQ902" s="20" t="s">
        <v>0</v>
      </c>
      <c r="AR902" s="20"/>
      <c r="AS902" s="14">
        <f>IFERROR(_xlfn.XLOOKUP(Master1[[#This Row],[cu_id]],StopTimes[cu_ID],StopTimes[Average Stop Time]), 0)</f>
        <v>14.98095238</v>
      </c>
      <c r="AT902" s="14">
        <f>IF(Master1[[#This Row],[RSP StopTime Override]] &lt;&gt; "",Master1[[#This Row],[RSP StopTime Override]],IF(Master1[[#This Row],[Avg Stop Time Helper]] &lt;&gt; 0, Master1[[#This Row],[Avg Stop Time Helper]],Average_Stop_Time))</f>
        <v>14.98095238</v>
      </c>
      <c r="AU902" s="13"/>
    </row>
    <row r="903" spans="1:47" x14ac:dyDescent="0.3">
      <c r="A903" s="18" t="s">
        <v>3413</v>
      </c>
      <c r="B903" s="20">
        <v>51</v>
      </c>
      <c r="C903" s="20" t="s">
        <v>12</v>
      </c>
      <c r="D903" s="19">
        <v>99117</v>
      </c>
      <c r="E903" s="19" t="s">
        <v>91</v>
      </c>
      <c r="F903" s="19" t="s">
        <v>6408</v>
      </c>
      <c r="G903" s="19" t="s">
        <v>6409</v>
      </c>
      <c r="H903" s="19" t="s">
        <v>6410</v>
      </c>
      <c r="I903" s="19" t="s">
        <v>6271</v>
      </c>
      <c r="J903" s="19" t="s">
        <v>4</v>
      </c>
      <c r="K903" s="19" t="s">
        <v>6272</v>
      </c>
      <c r="L903" s="21" t="s">
        <v>16</v>
      </c>
      <c r="M903" s="20" t="s">
        <v>3</v>
      </c>
      <c r="N903" s="20" t="s">
        <v>2</v>
      </c>
      <c r="O903" s="20">
        <v>60</v>
      </c>
      <c r="P903" s="20">
        <v>0</v>
      </c>
      <c r="Q903" s="20">
        <v>60</v>
      </c>
      <c r="R903" s="20">
        <v>0</v>
      </c>
      <c r="S903" s="20">
        <v>0</v>
      </c>
      <c r="T903" s="20">
        <v>0</v>
      </c>
      <c r="U903" s="20">
        <v>52</v>
      </c>
      <c r="V903" s="30"/>
      <c r="W903" s="30"/>
      <c r="X903" s="33">
        <f>IFERROR(1 -(Master1[[#This Row],[Avg Garment Scans per Delivery]]/Master1[[#This Row],[Garment Inventory]]), 0)</f>
        <v>0</v>
      </c>
      <c r="Y903" s="30"/>
      <c r="Z903" s="30"/>
      <c r="AA903" s="32">
        <f>_xlfn.XLOOKUP(Master1[[#This Row],[cu_id]], Revenue_Analysis[cuid], Revenue_Analysis[Q1 Low Deviation], 0)</f>
        <v>54.8765</v>
      </c>
      <c r="AB903" s="32">
        <f>_xlfn.XLOOKUP(Master1[[#This Row],[cu_id]],Revenue_Analysis[cuid],Revenue_Analysis[Q1 High Deviation], 0)</f>
        <v>60.9773</v>
      </c>
      <c r="AC903" s="32">
        <f>_xlfn.XLOOKUP(Master1[[#This Row],[cu_id]],Revenue_Analysis[cuid],Revenue_Analysis[Q2 Low Deviation], 0)</f>
        <v>48.616900000000001</v>
      </c>
      <c r="AD903" s="32">
        <f>_xlfn.XLOOKUP(Master1[[#This Row],[cu_id]],Revenue_Analysis[cuid],Revenue_Analysis[Q2 High Deviation], 0)</f>
        <v>58.150700000000001</v>
      </c>
      <c r="AE903" s="32">
        <f>_xlfn.XLOOKUP(Master1[[#This Row],[cu_id]],Revenue_Analysis[cuid],Revenue_Analysis[Q3 Low Deviation], 0)</f>
        <v>50.171199999999999</v>
      </c>
      <c r="AF903" s="32">
        <f>_xlfn.XLOOKUP(Master1[[#This Row],[cu_id]],Revenue_Analysis[cuid],Revenue_Analysis[Q3 High Deviation], 0)</f>
        <v>50.439599999999999</v>
      </c>
      <c r="AG903" s="32">
        <f>_xlfn.XLOOKUP(Master1[[#This Row],[cu_id]],Revenue_Analysis[cuid],Revenue_Analysis[Q4 Low Deviation], 0)</f>
        <v>46.751300000000001</v>
      </c>
      <c r="AH903" s="32">
        <f>_xlfn.XLOOKUP(Master1[[#This Row],[cu_id]],Revenue_Analysis[cuid],Revenue_Analysis[Q4 High Deviation], 0)</f>
        <v>53.613300000000002</v>
      </c>
      <c r="AI903" s="32">
        <f>_xlfn.XLOOKUP(Master1[[#This Row],[cu_id]],Revenue_Analysis[cuid],Revenue_Analysis[Q1 Average], 0)</f>
        <v>57.926900000000003</v>
      </c>
      <c r="AJ903" s="32">
        <f>_xlfn.XLOOKUP(Master1[[#This Row],[cu_id]],Revenue_Analysis[cuid],Revenue_Analysis[Q2 Average], 0)</f>
        <v>53.383800000000001</v>
      </c>
      <c r="AK903" s="32">
        <f>_xlfn.XLOOKUP(Master1[[#This Row],[cu_id]],Revenue_Analysis[cuid],Revenue_Analysis[Q3 Average], 0)</f>
        <v>50.305399999999999</v>
      </c>
      <c r="AL903" s="32">
        <f>_xlfn.XLOOKUP(Master1[[#This Row],[cu_id]],Revenue_Analysis[cuid],Revenue_Analysis[Q4 Average], 0)</f>
        <v>50.182299999999998</v>
      </c>
      <c r="AM903" s="34">
        <v>0.20833333333333334</v>
      </c>
      <c r="AN903" s="35">
        <v>0.91666666666666663</v>
      </c>
      <c r="AO903" s="35" t="s">
        <v>4592</v>
      </c>
      <c r="AP903" s="35" t="s">
        <v>4592</v>
      </c>
      <c r="AQ903" s="20" t="s">
        <v>5135</v>
      </c>
      <c r="AR903" s="20"/>
      <c r="AS903" s="14">
        <f>IFERROR(_xlfn.XLOOKUP(Master1[[#This Row],[cu_id]],StopTimes[cu_ID],StopTimes[Average Stop Time]), 0)</f>
        <v>3.1309523816666669</v>
      </c>
      <c r="AT903" s="14">
        <f>IF(Master1[[#This Row],[RSP StopTime Override]] &lt;&gt; "",Master1[[#This Row],[RSP StopTime Override]],IF(Master1[[#This Row],[Avg Stop Time Helper]] &lt;&gt; 0, Master1[[#This Row],[Avg Stop Time Helper]],Average_Stop_Time))</f>
        <v>3.1309523816666669</v>
      </c>
      <c r="AU903" s="13"/>
    </row>
    <row r="904" spans="1:47" x14ac:dyDescent="0.3">
      <c r="A904" s="18" t="s">
        <v>3414</v>
      </c>
      <c r="B904" s="20">
        <v>47</v>
      </c>
      <c r="C904" s="20" t="s">
        <v>7</v>
      </c>
      <c r="D904" s="19">
        <v>99117</v>
      </c>
      <c r="E904" s="19" t="s">
        <v>5170</v>
      </c>
      <c r="F904" s="19" t="s">
        <v>5709</v>
      </c>
      <c r="G904" s="19" t="s">
        <v>5710</v>
      </c>
      <c r="H904" s="19" t="s">
        <v>5</v>
      </c>
      <c r="I904" s="19" t="s">
        <v>5692</v>
      </c>
      <c r="J904" s="19" t="s">
        <v>4</v>
      </c>
      <c r="K904" s="19" t="s">
        <v>5693</v>
      </c>
      <c r="L904" s="21" t="s">
        <v>16</v>
      </c>
      <c r="M904" s="20" t="s">
        <v>3</v>
      </c>
      <c r="N904" s="20" t="s">
        <v>2</v>
      </c>
      <c r="O904" s="20">
        <v>110</v>
      </c>
      <c r="P904" s="20">
        <v>0</v>
      </c>
      <c r="Q904" s="20">
        <v>0</v>
      </c>
      <c r="R904" s="20">
        <v>0</v>
      </c>
      <c r="S904" s="20">
        <v>0</v>
      </c>
      <c r="T904" s="20">
        <v>105</v>
      </c>
      <c r="U904" s="20">
        <v>51</v>
      </c>
      <c r="V904" s="30"/>
      <c r="W904" s="30"/>
      <c r="X904" s="33">
        <f>IFERROR(1 -(Master1[[#This Row],[Avg Garment Scans per Delivery]]/Master1[[#This Row],[Garment Inventory]]), 0)</f>
        <v>0</v>
      </c>
      <c r="Y904" s="30"/>
      <c r="Z904" s="30"/>
      <c r="AA904" s="32">
        <f>_xlfn.XLOOKUP(Master1[[#This Row],[cu_id]], Revenue_Analysis[cuid], Revenue_Analysis[Q1 Low Deviation], 0)</f>
        <v>75.783299999999997</v>
      </c>
      <c r="AB904" s="32">
        <f>_xlfn.XLOOKUP(Master1[[#This Row],[cu_id]],Revenue_Analysis[cuid],Revenue_Analysis[Q1 High Deviation], 0)</f>
        <v>76.616699999999994</v>
      </c>
      <c r="AC904" s="32">
        <f>_xlfn.XLOOKUP(Master1[[#This Row],[cu_id]],Revenue_Analysis[cuid],Revenue_Analysis[Q2 Low Deviation], 0)</f>
        <v>55.795099999999998</v>
      </c>
      <c r="AD904" s="32">
        <f>_xlfn.XLOOKUP(Master1[[#This Row],[cu_id]],Revenue_Analysis[cuid],Revenue_Analysis[Q2 High Deviation], 0)</f>
        <v>72.2941</v>
      </c>
      <c r="AE904" s="32">
        <f>_xlfn.XLOOKUP(Master1[[#This Row],[cu_id]],Revenue_Analysis[cuid],Revenue_Analysis[Q3 Low Deviation], 0)</f>
        <v>59.35</v>
      </c>
      <c r="AF904" s="32">
        <f>_xlfn.XLOOKUP(Master1[[#This Row],[cu_id]],Revenue_Analysis[cuid],Revenue_Analysis[Q3 High Deviation], 0)</f>
        <v>59.62</v>
      </c>
      <c r="AG904" s="32">
        <f>_xlfn.XLOOKUP(Master1[[#This Row],[cu_id]],Revenue_Analysis[cuid],Revenue_Analysis[Q4 Low Deviation], 0)</f>
        <v>62.612000000000002</v>
      </c>
      <c r="AH904" s="32">
        <f>_xlfn.XLOOKUP(Master1[[#This Row],[cu_id]],Revenue_Analysis[cuid],Revenue_Analysis[Q4 High Deviation], 0)</f>
        <v>77.434200000000004</v>
      </c>
      <c r="AI904" s="32">
        <f>_xlfn.XLOOKUP(Master1[[#This Row],[cu_id]],Revenue_Analysis[cuid],Revenue_Analysis[Q1 Average], 0)</f>
        <v>76.2</v>
      </c>
      <c r="AJ904" s="32">
        <f>_xlfn.XLOOKUP(Master1[[#This Row],[cu_id]],Revenue_Analysis[cuid],Revenue_Analysis[Q2 Average], 0)</f>
        <v>64.044600000000003</v>
      </c>
      <c r="AK904" s="32">
        <f>_xlfn.XLOOKUP(Master1[[#This Row],[cu_id]],Revenue_Analysis[cuid],Revenue_Analysis[Q3 Average], 0)</f>
        <v>59.484999999999999</v>
      </c>
      <c r="AL904" s="32">
        <f>_xlfn.XLOOKUP(Master1[[#This Row],[cu_id]],Revenue_Analysis[cuid],Revenue_Analysis[Q4 Average], 0)</f>
        <v>70.023099999999999</v>
      </c>
      <c r="AM904" s="34" t="s">
        <v>4592</v>
      </c>
      <c r="AN904" s="35" t="s">
        <v>4592</v>
      </c>
      <c r="AO904" s="35" t="s">
        <v>4592</v>
      </c>
      <c r="AP904" s="35" t="s">
        <v>4592</v>
      </c>
      <c r="AQ904" s="20" t="s">
        <v>0</v>
      </c>
      <c r="AR904" s="20"/>
      <c r="AS904" s="14">
        <f>IFERROR(_xlfn.XLOOKUP(Master1[[#This Row],[cu_id]],StopTimes[cu_ID],StopTimes[Average Stop Time]), 0)</f>
        <v>12.608333333333334</v>
      </c>
      <c r="AT904" s="14">
        <f>IF(Master1[[#This Row],[RSP StopTime Override]] &lt;&gt; "",Master1[[#This Row],[RSP StopTime Override]],IF(Master1[[#This Row],[Avg Stop Time Helper]] &lt;&gt; 0, Master1[[#This Row],[Avg Stop Time Helper]],Average_Stop_Time))</f>
        <v>12.608333333333334</v>
      </c>
      <c r="AU904" s="13"/>
    </row>
    <row r="905" spans="1:47" x14ac:dyDescent="0.3">
      <c r="A905" s="18" t="s">
        <v>3415</v>
      </c>
      <c r="B905" s="20">
        <v>51</v>
      </c>
      <c r="C905" s="20" t="s">
        <v>12</v>
      </c>
      <c r="D905" s="19">
        <v>99117</v>
      </c>
      <c r="E905" s="19" t="s">
        <v>4703</v>
      </c>
      <c r="F905" s="19" t="s">
        <v>6411</v>
      </c>
      <c r="G905" s="19" t="s">
        <v>6412</v>
      </c>
      <c r="H905" s="19" t="s">
        <v>5</v>
      </c>
      <c r="I905" s="19" t="s">
        <v>5481</v>
      </c>
      <c r="J905" s="19" t="s">
        <v>4</v>
      </c>
      <c r="K905" s="19" t="s">
        <v>5740</v>
      </c>
      <c r="L905" s="21" t="s">
        <v>16</v>
      </c>
      <c r="M905" s="20" t="s">
        <v>3</v>
      </c>
      <c r="N905" s="20" t="s">
        <v>2</v>
      </c>
      <c r="O905" s="20">
        <v>10</v>
      </c>
      <c r="P905" s="20">
        <v>0</v>
      </c>
      <c r="Q905" s="20">
        <v>10</v>
      </c>
      <c r="R905" s="20">
        <v>0</v>
      </c>
      <c r="S905" s="20">
        <v>0</v>
      </c>
      <c r="T905" s="20">
        <v>0</v>
      </c>
      <c r="U905" s="20">
        <v>52</v>
      </c>
      <c r="V905" s="30"/>
      <c r="W905" s="30"/>
      <c r="X905" s="33">
        <f>IFERROR(1 -(Master1[[#This Row],[Avg Garment Scans per Delivery]]/Master1[[#This Row],[Garment Inventory]]), 0)</f>
        <v>0</v>
      </c>
      <c r="Y905" s="30"/>
      <c r="Z905" s="30"/>
      <c r="AA905" s="32">
        <f>_xlfn.XLOOKUP(Master1[[#This Row],[cu_id]], Revenue_Analysis[cuid], Revenue_Analysis[Q1 Low Deviation], 0)</f>
        <v>54.677399999999999</v>
      </c>
      <c r="AB905" s="32">
        <f>_xlfn.XLOOKUP(Master1[[#This Row],[cu_id]],Revenue_Analysis[cuid],Revenue_Analysis[Q1 High Deviation], 0)</f>
        <v>63.975000000000001</v>
      </c>
      <c r="AC905" s="32">
        <f>_xlfn.XLOOKUP(Master1[[#This Row],[cu_id]],Revenue_Analysis[cuid],Revenue_Analysis[Q2 Low Deviation], 0)</f>
        <v>55.656399999999998</v>
      </c>
      <c r="AD905" s="32">
        <f>_xlfn.XLOOKUP(Master1[[#This Row],[cu_id]],Revenue_Analysis[cuid],Revenue_Analysis[Q2 High Deviation], 0)</f>
        <v>62.394399999999997</v>
      </c>
      <c r="AE905" s="32">
        <f>_xlfn.XLOOKUP(Master1[[#This Row],[cu_id]],Revenue_Analysis[cuid],Revenue_Analysis[Q3 Low Deviation], 0)</f>
        <v>56.821199999999997</v>
      </c>
      <c r="AF905" s="32">
        <f>_xlfn.XLOOKUP(Master1[[#This Row],[cu_id]],Revenue_Analysis[cuid],Revenue_Analysis[Q3 High Deviation], 0)</f>
        <v>57.089599999999997</v>
      </c>
      <c r="AG905" s="32">
        <f>_xlfn.XLOOKUP(Master1[[#This Row],[cu_id]],Revenue_Analysis[cuid],Revenue_Analysis[Q4 Low Deviation], 0)</f>
        <v>52.291200000000003</v>
      </c>
      <c r="AH905" s="32">
        <f>_xlfn.XLOOKUP(Master1[[#This Row],[cu_id]],Revenue_Analysis[cuid],Revenue_Analysis[Q4 High Deviation], 0)</f>
        <v>55.047199999999997</v>
      </c>
      <c r="AI905" s="32">
        <f>_xlfn.XLOOKUP(Master1[[#This Row],[cu_id]],Revenue_Analysis[cuid],Revenue_Analysis[Q1 Average], 0)</f>
        <v>59.3262</v>
      </c>
      <c r="AJ905" s="32">
        <f>_xlfn.XLOOKUP(Master1[[#This Row],[cu_id]],Revenue_Analysis[cuid],Revenue_Analysis[Q2 Average], 0)</f>
        <v>59.025399999999998</v>
      </c>
      <c r="AK905" s="32">
        <f>_xlfn.XLOOKUP(Master1[[#This Row],[cu_id]],Revenue_Analysis[cuid],Revenue_Analysis[Q3 Average], 0)</f>
        <v>56.955399999999997</v>
      </c>
      <c r="AL905" s="32">
        <f>_xlfn.XLOOKUP(Master1[[#This Row],[cu_id]],Revenue_Analysis[cuid],Revenue_Analysis[Q4 Average], 0)</f>
        <v>53.669199999999996</v>
      </c>
      <c r="AM905" s="34">
        <v>0.20833333333333334</v>
      </c>
      <c r="AN905" s="35">
        <v>0.91666666666666663</v>
      </c>
      <c r="AO905" s="35" t="s">
        <v>4592</v>
      </c>
      <c r="AP905" s="35" t="s">
        <v>4592</v>
      </c>
      <c r="AQ905" s="20" t="s">
        <v>5135</v>
      </c>
      <c r="AR905" s="20"/>
      <c r="AS905" s="14">
        <f>IFERROR(_xlfn.XLOOKUP(Master1[[#This Row],[cu_id]],StopTimes[cu_ID],StopTimes[Average Stop Time]), 0)</f>
        <v>7.2071428583333335</v>
      </c>
      <c r="AT905" s="14">
        <f>IF(Master1[[#This Row],[RSP StopTime Override]] &lt;&gt; "",Master1[[#This Row],[RSP StopTime Override]],IF(Master1[[#This Row],[Avg Stop Time Helper]] &lt;&gt; 0, Master1[[#This Row],[Avg Stop Time Helper]],Average_Stop_Time))</f>
        <v>7.2071428583333335</v>
      </c>
      <c r="AU905" s="13"/>
    </row>
    <row r="906" spans="1:47" x14ac:dyDescent="0.3">
      <c r="A906" s="18" t="s">
        <v>3416</v>
      </c>
      <c r="B906" s="20">
        <v>47</v>
      </c>
      <c r="C906" s="20" t="s">
        <v>12</v>
      </c>
      <c r="D906" s="19">
        <v>533103</v>
      </c>
      <c r="E906" s="19" t="s">
        <v>13</v>
      </c>
      <c r="F906" s="19" t="s">
        <v>5460</v>
      </c>
      <c r="G906" s="19" t="s">
        <v>5461</v>
      </c>
      <c r="H906" s="19" t="s">
        <v>5</v>
      </c>
      <c r="I906" s="19" t="s">
        <v>5411</v>
      </c>
      <c r="J906" s="19" t="s">
        <v>4</v>
      </c>
      <c r="K906" s="19" t="s">
        <v>117</v>
      </c>
      <c r="L906" s="21" t="s">
        <v>24</v>
      </c>
      <c r="M906" s="20" t="s">
        <v>23</v>
      </c>
      <c r="N906" s="20" t="s">
        <v>2</v>
      </c>
      <c r="O906" s="20">
        <v>110</v>
      </c>
      <c r="P906" s="20">
        <v>0</v>
      </c>
      <c r="Q906" s="20">
        <v>110</v>
      </c>
      <c r="R906" s="20">
        <v>0</v>
      </c>
      <c r="S906" s="20">
        <v>0</v>
      </c>
      <c r="T906" s="20">
        <v>0</v>
      </c>
      <c r="U906" s="20">
        <v>13</v>
      </c>
      <c r="V906" s="30"/>
      <c r="W906" s="30"/>
      <c r="X906" s="33">
        <f>IFERROR(1 -(Master1[[#This Row],[Avg Garment Scans per Delivery]]/Master1[[#This Row],[Garment Inventory]]), 0)</f>
        <v>0</v>
      </c>
      <c r="Y906" s="30"/>
      <c r="Z906" s="30"/>
      <c r="AA906" s="32">
        <f>_xlfn.XLOOKUP(Master1[[#This Row],[cu_id]], Revenue_Analysis[cuid], Revenue_Analysis[Q1 Low Deviation], 0)</f>
        <v>39.25</v>
      </c>
      <c r="AB906" s="32">
        <f>_xlfn.XLOOKUP(Master1[[#This Row],[cu_id]],Revenue_Analysis[cuid],Revenue_Analysis[Q1 High Deviation], 0)</f>
        <v>41.25</v>
      </c>
      <c r="AC906" s="32">
        <f>_xlfn.XLOOKUP(Master1[[#This Row],[cu_id]],Revenue_Analysis[cuid],Revenue_Analysis[Q2 Low Deviation], 0)</f>
        <v>41.482199999999999</v>
      </c>
      <c r="AD906" s="32">
        <f>_xlfn.XLOOKUP(Master1[[#This Row],[cu_id]],Revenue_Analysis[cuid],Revenue_Analysis[Q2 High Deviation], 0)</f>
        <v>43.624400000000001</v>
      </c>
      <c r="AE906" s="32">
        <f>_xlfn.XLOOKUP(Master1[[#This Row],[cu_id]],Revenue_Analysis[cuid],Revenue_Analysis[Q3 Low Deviation], 0)</f>
        <v>43.584400000000002</v>
      </c>
      <c r="AF906" s="32">
        <f>_xlfn.XLOOKUP(Master1[[#This Row],[cu_id]],Revenue_Analysis[cuid],Revenue_Analysis[Q3 High Deviation], 0)</f>
        <v>44.242199999999997</v>
      </c>
      <c r="AG906" s="32">
        <f>_xlfn.XLOOKUP(Master1[[#This Row],[cu_id]],Revenue_Analysis[cuid],Revenue_Analysis[Q4 Low Deviation], 0)</f>
        <v>39.5</v>
      </c>
      <c r="AH906" s="32">
        <f>_xlfn.XLOOKUP(Master1[[#This Row],[cu_id]],Revenue_Analysis[cuid],Revenue_Analysis[Q4 High Deviation], 0)</f>
        <v>39.5</v>
      </c>
      <c r="AI906" s="32">
        <f>_xlfn.XLOOKUP(Master1[[#This Row],[cu_id]],Revenue_Analysis[cuid],Revenue_Analysis[Q1 Average], 0)</f>
        <v>40.25</v>
      </c>
      <c r="AJ906" s="32">
        <f>_xlfn.XLOOKUP(Master1[[#This Row],[cu_id]],Revenue_Analysis[cuid],Revenue_Analysis[Q2 Average], 0)</f>
        <v>42.5533</v>
      </c>
      <c r="AK906" s="32">
        <f>_xlfn.XLOOKUP(Master1[[#This Row],[cu_id]],Revenue_Analysis[cuid],Revenue_Analysis[Q3 Average], 0)</f>
        <v>43.9133</v>
      </c>
      <c r="AL906" s="32">
        <f>_xlfn.XLOOKUP(Master1[[#This Row],[cu_id]],Revenue_Analysis[cuid],Revenue_Analysis[Q4 Average], 0)</f>
        <v>39.5</v>
      </c>
      <c r="AM906" s="34">
        <v>0.33333333333333331</v>
      </c>
      <c r="AN906" s="35">
        <v>0.20833333333333334</v>
      </c>
      <c r="AO906" s="35" t="s">
        <v>4592</v>
      </c>
      <c r="AP906" s="35" t="s">
        <v>4592</v>
      </c>
      <c r="AQ906" s="20" t="s">
        <v>0</v>
      </c>
      <c r="AR906" s="20"/>
      <c r="AS906" s="14">
        <f>IFERROR(_xlfn.XLOOKUP(Master1[[#This Row],[cu_id]],StopTimes[cu_ID],StopTimes[Average Stop Time]), 0)</f>
        <v>7.8083333333333336</v>
      </c>
      <c r="AT906" s="14">
        <f>IF(Master1[[#This Row],[RSP StopTime Override]] &lt;&gt; "",Master1[[#This Row],[RSP StopTime Override]],IF(Master1[[#This Row],[Avg Stop Time Helper]] &lt;&gt; 0, Master1[[#This Row],[Avg Stop Time Helper]],Average_Stop_Time))</f>
        <v>7.8083333333333336</v>
      </c>
      <c r="AU906" s="13"/>
    </row>
    <row r="907" spans="1:47" x14ac:dyDescent="0.3">
      <c r="A907" s="18" t="s">
        <v>3417</v>
      </c>
      <c r="B907" s="20">
        <v>47</v>
      </c>
      <c r="C907" s="20" t="s">
        <v>6</v>
      </c>
      <c r="D907" s="19">
        <v>99117</v>
      </c>
      <c r="E907" s="19" t="s">
        <v>5507</v>
      </c>
      <c r="F907" s="19" t="s">
        <v>5508</v>
      </c>
      <c r="G907" s="19" t="s">
        <v>5509</v>
      </c>
      <c r="H907" s="19" t="s">
        <v>5</v>
      </c>
      <c r="I907" s="19" t="s">
        <v>5473</v>
      </c>
      <c r="J907" s="19" t="s">
        <v>4</v>
      </c>
      <c r="K907" s="19" t="s">
        <v>5474</v>
      </c>
      <c r="L907" s="21" t="s">
        <v>16</v>
      </c>
      <c r="M907" s="20" t="s">
        <v>3</v>
      </c>
      <c r="N907" s="20" t="s">
        <v>2</v>
      </c>
      <c r="O907" s="20">
        <v>15</v>
      </c>
      <c r="P907" s="20">
        <v>0</v>
      </c>
      <c r="Q907" s="20">
        <v>0</v>
      </c>
      <c r="R907" s="20">
        <v>15</v>
      </c>
      <c r="S907" s="20">
        <v>0</v>
      </c>
      <c r="T907" s="20">
        <v>0</v>
      </c>
      <c r="U907" s="20">
        <v>52</v>
      </c>
      <c r="V907" s="30"/>
      <c r="W907" s="30"/>
      <c r="X907" s="33">
        <f>IFERROR(1 -(Master1[[#This Row],[Avg Garment Scans per Delivery]]/Master1[[#This Row],[Garment Inventory]]), 0)</f>
        <v>0</v>
      </c>
      <c r="Y907" s="30"/>
      <c r="Z907" s="30"/>
      <c r="AA907" s="32">
        <f>_xlfn.XLOOKUP(Master1[[#This Row],[cu_id]], Revenue_Analysis[cuid], Revenue_Analysis[Q1 Low Deviation], 0)</f>
        <v>51.0471</v>
      </c>
      <c r="AB907" s="32">
        <f>_xlfn.XLOOKUP(Master1[[#This Row],[cu_id]],Revenue_Analysis[cuid],Revenue_Analysis[Q1 High Deviation], 0)</f>
        <v>59.297499999999999</v>
      </c>
      <c r="AC907" s="32">
        <f>_xlfn.XLOOKUP(Master1[[#This Row],[cu_id]],Revenue_Analysis[cuid],Revenue_Analysis[Q2 Low Deviation], 0)</f>
        <v>49.390999999999998</v>
      </c>
      <c r="AD907" s="32">
        <f>_xlfn.XLOOKUP(Master1[[#This Row],[cu_id]],Revenue_Analysis[cuid],Revenue_Analysis[Q2 High Deviation], 0)</f>
        <v>57.367400000000004</v>
      </c>
      <c r="AE907" s="32">
        <f>_xlfn.XLOOKUP(Master1[[#This Row],[cu_id]],Revenue_Analysis[cuid],Revenue_Analysis[Q3 Low Deviation], 0)</f>
        <v>50.610399999999998</v>
      </c>
      <c r="AF907" s="32">
        <f>_xlfn.XLOOKUP(Master1[[#This Row],[cu_id]],Revenue_Analysis[cuid],Revenue_Analysis[Q3 High Deviation], 0)</f>
        <v>50.878799999999998</v>
      </c>
      <c r="AG907" s="32">
        <f>_xlfn.XLOOKUP(Master1[[#This Row],[cu_id]],Revenue_Analysis[cuid],Revenue_Analysis[Q4 Low Deviation], 0)</f>
        <v>46.396799999999999</v>
      </c>
      <c r="AH907" s="32">
        <f>_xlfn.XLOOKUP(Master1[[#This Row],[cu_id]],Revenue_Analysis[cuid],Revenue_Analysis[Q4 High Deviation], 0)</f>
        <v>48.8508</v>
      </c>
      <c r="AI907" s="32">
        <f>_xlfn.XLOOKUP(Master1[[#This Row],[cu_id]],Revenue_Analysis[cuid],Revenue_Analysis[Q1 Average], 0)</f>
        <v>55.1723</v>
      </c>
      <c r="AJ907" s="32">
        <f>_xlfn.XLOOKUP(Master1[[#This Row],[cu_id]],Revenue_Analysis[cuid],Revenue_Analysis[Q2 Average], 0)</f>
        <v>53.379199999999997</v>
      </c>
      <c r="AK907" s="32">
        <f>_xlfn.XLOOKUP(Master1[[#This Row],[cu_id]],Revenue_Analysis[cuid],Revenue_Analysis[Q3 Average], 0)</f>
        <v>50.744599999999998</v>
      </c>
      <c r="AL907" s="32">
        <f>_xlfn.XLOOKUP(Master1[[#This Row],[cu_id]],Revenue_Analysis[cuid],Revenue_Analysis[Q4 Average], 0)</f>
        <v>47.623800000000003</v>
      </c>
      <c r="AM907" s="34" t="s">
        <v>4592</v>
      </c>
      <c r="AN907" s="35" t="s">
        <v>4592</v>
      </c>
      <c r="AO907" s="35" t="s">
        <v>4592</v>
      </c>
      <c r="AP907" s="35" t="s">
        <v>4592</v>
      </c>
      <c r="AQ907" s="20" t="s">
        <v>0</v>
      </c>
      <c r="AR907" s="20"/>
      <c r="AS907" s="14">
        <f>IFERROR(_xlfn.XLOOKUP(Master1[[#This Row],[cu_id]],StopTimes[cu_ID],StopTimes[Average Stop Time]), 0)</f>
        <v>11.152083333333334</v>
      </c>
      <c r="AT907" s="14">
        <f>IF(Master1[[#This Row],[RSP StopTime Override]] &lt;&gt; "",Master1[[#This Row],[RSP StopTime Override]],IF(Master1[[#This Row],[Avg Stop Time Helper]] &lt;&gt; 0, Master1[[#This Row],[Avg Stop Time Helper]],Average_Stop_Time))</f>
        <v>11.152083333333334</v>
      </c>
      <c r="AU907" s="13"/>
    </row>
    <row r="908" spans="1:47" x14ac:dyDescent="0.3">
      <c r="A908" s="18" t="s">
        <v>3418</v>
      </c>
      <c r="B908" s="20">
        <v>56</v>
      </c>
      <c r="C908" s="20" t="s">
        <v>6</v>
      </c>
      <c r="D908" s="19">
        <v>99117</v>
      </c>
      <c r="E908" s="19" t="s">
        <v>65</v>
      </c>
      <c r="F908" s="19" t="s">
        <v>6984</v>
      </c>
      <c r="G908" s="19" t="s">
        <v>6985</v>
      </c>
      <c r="H908" s="19" t="s">
        <v>6986</v>
      </c>
      <c r="I908" s="19" t="s">
        <v>6987</v>
      </c>
      <c r="J908" s="19" t="s">
        <v>4</v>
      </c>
      <c r="K908" s="19" t="s">
        <v>6988</v>
      </c>
      <c r="L908" s="21" t="s">
        <v>16</v>
      </c>
      <c r="M908" s="20" t="s">
        <v>3</v>
      </c>
      <c r="N908" s="20" t="s">
        <v>2</v>
      </c>
      <c r="O908" s="20">
        <v>30</v>
      </c>
      <c r="P908" s="20">
        <v>0</v>
      </c>
      <c r="Q908" s="20">
        <v>0</v>
      </c>
      <c r="R908" s="20">
        <v>30</v>
      </c>
      <c r="S908" s="20">
        <v>0</v>
      </c>
      <c r="T908" s="20">
        <v>0</v>
      </c>
      <c r="U908" s="20">
        <v>52</v>
      </c>
      <c r="V908" s="30"/>
      <c r="W908" s="30"/>
      <c r="X908" s="33">
        <f>IFERROR(1 -(Master1[[#This Row],[Avg Garment Scans per Delivery]]/Master1[[#This Row],[Garment Inventory]]), 0)</f>
        <v>0</v>
      </c>
      <c r="Y908" s="30"/>
      <c r="Z908" s="30"/>
      <c r="AA908" s="32">
        <f>_xlfn.XLOOKUP(Master1[[#This Row],[cu_id]], Revenue_Analysis[cuid], Revenue_Analysis[Q1 Low Deviation], 0)</f>
        <v>109.2937</v>
      </c>
      <c r="AB908" s="32">
        <f>_xlfn.XLOOKUP(Master1[[#This Row],[cu_id]],Revenue_Analysis[cuid],Revenue_Analysis[Q1 High Deviation], 0)</f>
        <v>110.3587</v>
      </c>
      <c r="AC908" s="32">
        <f>_xlfn.XLOOKUP(Master1[[#This Row],[cu_id]],Revenue_Analysis[cuid],Revenue_Analysis[Q2 Low Deviation], 0)</f>
        <v>107.9532</v>
      </c>
      <c r="AD908" s="32">
        <f>_xlfn.XLOOKUP(Master1[[#This Row],[cu_id]],Revenue_Analysis[cuid],Revenue_Analysis[Q2 High Deviation], 0)</f>
        <v>110.5852</v>
      </c>
      <c r="AE908" s="32">
        <f>_xlfn.XLOOKUP(Master1[[#This Row],[cu_id]],Revenue_Analysis[cuid],Revenue_Analysis[Q3 Low Deviation], 0)</f>
        <v>108.2504</v>
      </c>
      <c r="AF908" s="32">
        <f>_xlfn.XLOOKUP(Master1[[#This Row],[cu_id]],Revenue_Analysis[cuid],Revenue_Analysis[Q3 High Deviation], 0)</f>
        <v>108.5188</v>
      </c>
      <c r="AG908" s="32">
        <f>_xlfn.XLOOKUP(Master1[[#This Row],[cu_id]],Revenue_Analysis[cuid],Revenue_Analysis[Q4 Low Deviation], 0)</f>
        <v>102.28489999999999</v>
      </c>
      <c r="AH908" s="32">
        <f>_xlfn.XLOOKUP(Master1[[#This Row],[cu_id]],Revenue_Analysis[cuid],Revenue_Analysis[Q4 High Deviation], 0)</f>
        <v>110.2243</v>
      </c>
      <c r="AI908" s="32">
        <f>_xlfn.XLOOKUP(Master1[[#This Row],[cu_id]],Revenue_Analysis[cuid],Revenue_Analysis[Q1 Average], 0)</f>
        <v>109.8262</v>
      </c>
      <c r="AJ908" s="32">
        <f>_xlfn.XLOOKUP(Master1[[#This Row],[cu_id]],Revenue_Analysis[cuid],Revenue_Analysis[Q2 Average], 0)</f>
        <v>109.2692</v>
      </c>
      <c r="AK908" s="32">
        <f>_xlfn.XLOOKUP(Master1[[#This Row],[cu_id]],Revenue_Analysis[cuid],Revenue_Analysis[Q3 Average], 0)</f>
        <v>108.38460000000001</v>
      </c>
      <c r="AL908" s="32">
        <f>_xlfn.XLOOKUP(Master1[[#This Row],[cu_id]],Revenue_Analysis[cuid],Revenue_Analysis[Q4 Average], 0)</f>
        <v>106.2546</v>
      </c>
      <c r="AM908" s="34" t="s">
        <v>4592</v>
      </c>
      <c r="AN908" s="35" t="s">
        <v>4592</v>
      </c>
      <c r="AO908" s="35" t="s">
        <v>4592</v>
      </c>
      <c r="AP908" s="35" t="s">
        <v>4592</v>
      </c>
      <c r="AQ908" s="20" t="s">
        <v>0</v>
      </c>
      <c r="AR908" s="20"/>
      <c r="AS908" s="14">
        <f>IFERROR(_xlfn.XLOOKUP(Master1[[#This Row],[cu_id]],StopTimes[cu_ID],StopTimes[Average Stop Time]), 0)</f>
        <v>10.277083333333334</v>
      </c>
      <c r="AT908" s="14">
        <f>IF(Master1[[#This Row],[RSP StopTime Override]] &lt;&gt; "",Master1[[#This Row],[RSP StopTime Override]],IF(Master1[[#This Row],[Avg Stop Time Helper]] &lt;&gt; 0, Master1[[#This Row],[Avg Stop Time Helper]],Average_Stop_Time))</f>
        <v>10.277083333333334</v>
      </c>
      <c r="AU908" s="13"/>
    </row>
    <row r="909" spans="1:47" x14ac:dyDescent="0.3">
      <c r="A909" s="18" t="s">
        <v>3419</v>
      </c>
      <c r="B909" s="20">
        <v>56</v>
      </c>
      <c r="C909" s="20" t="s">
        <v>6</v>
      </c>
      <c r="D909" s="19">
        <v>99117</v>
      </c>
      <c r="E909" s="19" t="s">
        <v>5065</v>
      </c>
      <c r="F909" s="19" t="s">
        <v>6989</v>
      </c>
      <c r="G909" s="19" t="s">
        <v>6990</v>
      </c>
      <c r="H909" s="19" t="s">
        <v>5</v>
      </c>
      <c r="I909" s="19" t="s">
        <v>6991</v>
      </c>
      <c r="J909" s="19" t="s">
        <v>4</v>
      </c>
      <c r="K909" s="19" t="s">
        <v>6992</v>
      </c>
      <c r="L909" s="21" t="s">
        <v>16</v>
      </c>
      <c r="M909" s="20" t="s">
        <v>3</v>
      </c>
      <c r="N909" s="20" t="s">
        <v>2</v>
      </c>
      <c r="O909" s="20">
        <v>40</v>
      </c>
      <c r="P909" s="20">
        <v>0</v>
      </c>
      <c r="Q909" s="20">
        <v>0</v>
      </c>
      <c r="R909" s="20">
        <v>40</v>
      </c>
      <c r="S909" s="20">
        <v>0</v>
      </c>
      <c r="T909" s="20">
        <v>0</v>
      </c>
      <c r="U909" s="20">
        <v>52</v>
      </c>
      <c r="V909" s="30"/>
      <c r="W909" s="30"/>
      <c r="X909" s="33">
        <f>IFERROR(1 -(Master1[[#This Row],[Avg Garment Scans per Delivery]]/Master1[[#This Row],[Garment Inventory]]), 0)</f>
        <v>0</v>
      </c>
      <c r="Y909" s="30"/>
      <c r="Z909" s="30"/>
      <c r="AA909" s="32">
        <f>_xlfn.XLOOKUP(Master1[[#This Row],[cu_id]], Revenue_Analysis[cuid], Revenue_Analysis[Q1 Low Deviation], 0)</f>
        <v>51.948099999999997</v>
      </c>
      <c r="AB909" s="32">
        <f>_xlfn.XLOOKUP(Master1[[#This Row],[cu_id]],Revenue_Analysis[cuid],Revenue_Analysis[Q1 High Deviation], 0)</f>
        <v>53.250300000000003</v>
      </c>
      <c r="AC909" s="32">
        <f>_xlfn.XLOOKUP(Master1[[#This Row],[cu_id]],Revenue_Analysis[cuid],Revenue_Analysis[Q2 Low Deviation], 0)</f>
        <v>53.931899999999999</v>
      </c>
      <c r="AD909" s="32">
        <f>_xlfn.XLOOKUP(Master1[[#This Row],[cu_id]],Revenue_Analysis[cuid],Revenue_Analysis[Q2 High Deviation], 0)</f>
        <v>54.765099999999997</v>
      </c>
      <c r="AE909" s="32">
        <f>_xlfn.XLOOKUP(Master1[[#This Row],[cu_id]],Revenue_Analysis[cuid],Revenue_Analysis[Q3 Low Deviation], 0)</f>
        <v>54.610399999999998</v>
      </c>
      <c r="AF909" s="32">
        <f>_xlfn.XLOOKUP(Master1[[#This Row],[cu_id]],Revenue_Analysis[cuid],Revenue_Analysis[Q3 High Deviation], 0)</f>
        <v>54.878799999999998</v>
      </c>
      <c r="AG909" s="32">
        <f>_xlfn.XLOOKUP(Master1[[#This Row],[cu_id]],Revenue_Analysis[cuid],Revenue_Analysis[Q4 Low Deviation], 0)</f>
        <v>50.2575</v>
      </c>
      <c r="AH909" s="32">
        <f>_xlfn.XLOOKUP(Master1[[#This Row],[cu_id]],Revenue_Analysis[cuid],Revenue_Analysis[Q4 High Deviation], 0)</f>
        <v>52.8733</v>
      </c>
      <c r="AI909" s="32">
        <f>_xlfn.XLOOKUP(Master1[[#This Row],[cu_id]],Revenue_Analysis[cuid],Revenue_Analysis[Q1 Average], 0)</f>
        <v>52.599200000000003</v>
      </c>
      <c r="AJ909" s="32">
        <f>_xlfn.XLOOKUP(Master1[[#This Row],[cu_id]],Revenue_Analysis[cuid],Revenue_Analysis[Q2 Average], 0)</f>
        <v>54.348500000000001</v>
      </c>
      <c r="AK909" s="32">
        <f>_xlfn.XLOOKUP(Master1[[#This Row],[cu_id]],Revenue_Analysis[cuid],Revenue_Analysis[Q3 Average], 0)</f>
        <v>54.744599999999998</v>
      </c>
      <c r="AL909" s="32">
        <f>_xlfn.XLOOKUP(Master1[[#This Row],[cu_id]],Revenue_Analysis[cuid],Revenue_Analysis[Q4 Average], 0)</f>
        <v>51.565399999999997</v>
      </c>
      <c r="AM909" s="34" t="s">
        <v>4592</v>
      </c>
      <c r="AN909" s="35" t="s">
        <v>4592</v>
      </c>
      <c r="AO909" s="35" t="s">
        <v>4592</v>
      </c>
      <c r="AP909" s="35" t="s">
        <v>4592</v>
      </c>
      <c r="AQ909" s="20" t="s">
        <v>0</v>
      </c>
      <c r="AR909" s="20"/>
      <c r="AS909" s="14">
        <f>IFERROR(_xlfn.XLOOKUP(Master1[[#This Row],[cu_id]],StopTimes[cu_ID],StopTimes[Average Stop Time]), 0)</f>
        <v>7.6625000000000005</v>
      </c>
      <c r="AT909" s="14">
        <f>IF(Master1[[#This Row],[RSP StopTime Override]] &lt;&gt; "",Master1[[#This Row],[RSP StopTime Override]],IF(Master1[[#This Row],[Avg Stop Time Helper]] &lt;&gt; 0, Master1[[#This Row],[Avg Stop Time Helper]],Average_Stop_Time))</f>
        <v>7.6625000000000005</v>
      </c>
      <c r="AU909" s="13"/>
    </row>
    <row r="910" spans="1:47" x14ac:dyDescent="0.3">
      <c r="A910" s="18" t="s">
        <v>3420</v>
      </c>
      <c r="B910" s="20">
        <v>47</v>
      </c>
      <c r="C910" s="20" t="s">
        <v>6</v>
      </c>
      <c r="D910" s="19">
        <v>99117</v>
      </c>
      <c r="E910" s="19" t="s">
        <v>5510</v>
      </c>
      <c r="F910" s="19" t="s">
        <v>5511</v>
      </c>
      <c r="G910" s="19" t="s">
        <v>5512</v>
      </c>
      <c r="H910" s="19" t="s">
        <v>5</v>
      </c>
      <c r="I910" s="19" t="s">
        <v>5513</v>
      </c>
      <c r="J910" s="19" t="s">
        <v>4</v>
      </c>
      <c r="K910" s="19" t="s">
        <v>5514</v>
      </c>
      <c r="L910" s="21" t="s">
        <v>16</v>
      </c>
      <c r="M910" s="20" t="s">
        <v>3</v>
      </c>
      <c r="N910" s="20" t="s">
        <v>2</v>
      </c>
      <c r="O910" s="20">
        <v>10</v>
      </c>
      <c r="P910" s="20">
        <v>0</v>
      </c>
      <c r="Q910" s="20">
        <v>0</v>
      </c>
      <c r="R910" s="20">
        <v>10</v>
      </c>
      <c r="S910" s="20">
        <v>0</v>
      </c>
      <c r="T910" s="20">
        <v>0</v>
      </c>
      <c r="U910" s="20">
        <v>52</v>
      </c>
      <c r="V910" s="30"/>
      <c r="W910" s="30"/>
      <c r="X910" s="33">
        <f>IFERROR(1 -(Master1[[#This Row],[Avg Garment Scans per Delivery]]/Master1[[#This Row],[Garment Inventory]]), 0)</f>
        <v>0</v>
      </c>
      <c r="Y910" s="30"/>
      <c r="Z910" s="30"/>
      <c r="AA910" s="32">
        <f>_xlfn.XLOOKUP(Master1[[#This Row],[cu_id]], Revenue_Analysis[cuid], Revenue_Analysis[Q1 Low Deviation], 0)</f>
        <v>52.022500000000001</v>
      </c>
      <c r="AB910" s="32">
        <f>_xlfn.XLOOKUP(Master1[[#This Row],[cu_id]],Revenue_Analysis[cuid],Revenue_Analysis[Q1 High Deviation], 0)</f>
        <v>55.9221</v>
      </c>
      <c r="AC910" s="32">
        <f>_xlfn.XLOOKUP(Master1[[#This Row],[cu_id]],Revenue_Analysis[cuid],Revenue_Analysis[Q2 Low Deviation], 0)</f>
        <v>48.980600000000003</v>
      </c>
      <c r="AD910" s="32">
        <f>_xlfn.XLOOKUP(Master1[[#This Row],[cu_id]],Revenue_Analysis[cuid],Revenue_Analysis[Q2 High Deviation], 0)</f>
        <v>55.640999999999998</v>
      </c>
      <c r="AE910" s="32">
        <f>_xlfn.XLOOKUP(Master1[[#This Row],[cu_id]],Revenue_Analysis[cuid],Revenue_Analysis[Q3 Low Deviation], 0)</f>
        <v>50.680399999999999</v>
      </c>
      <c r="AF910" s="32">
        <f>_xlfn.XLOOKUP(Master1[[#This Row],[cu_id]],Revenue_Analysis[cuid],Revenue_Analysis[Q3 High Deviation], 0)</f>
        <v>50.948799999999999</v>
      </c>
      <c r="AG910" s="32">
        <f>_xlfn.XLOOKUP(Master1[[#This Row],[cu_id]],Revenue_Analysis[cuid],Revenue_Analysis[Q4 Low Deviation], 0)</f>
        <v>45.696199999999997</v>
      </c>
      <c r="AH910" s="32">
        <f>_xlfn.XLOOKUP(Master1[[#This Row],[cu_id]],Revenue_Analysis[cuid],Revenue_Analysis[Q4 High Deviation], 0)</f>
        <v>52.497599999999998</v>
      </c>
      <c r="AI910" s="32">
        <f>_xlfn.XLOOKUP(Master1[[#This Row],[cu_id]],Revenue_Analysis[cuid],Revenue_Analysis[Q1 Average], 0)</f>
        <v>53.972299999999997</v>
      </c>
      <c r="AJ910" s="32">
        <f>_xlfn.XLOOKUP(Master1[[#This Row],[cu_id]],Revenue_Analysis[cuid],Revenue_Analysis[Q2 Average], 0)</f>
        <v>52.3108</v>
      </c>
      <c r="AK910" s="32">
        <f>_xlfn.XLOOKUP(Master1[[#This Row],[cu_id]],Revenue_Analysis[cuid],Revenue_Analysis[Q3 Average], 0)</f>
        <v>50.814599999999999</v>
      </c>
      <c r="AL910" s="32">
        <f>_xlfn.XLOOKUP(Master1[[#This Row],[cu_id]],Revenue_Analysis[cuid],Revenue_Analysis[Q4 Average], 0)</f>
        <v>49.096899999999998</v>
      </c>
      <c r="AM910" s="34" t="s">
        <v>4592</v>
      </c>
      <c r="AN910" s="35" t="s">
        <v>4592</v>
      </c>
      <c r="AO910" s="35" t="s">
        <v>4592</v>
      </c>
      <c r="AP910" s="35" t="s">
        <v>4592</v>
      </c>
      <c r="AQ910" s="20" t="s">
        <v>0</v>
      </c>
      <c r="AR910" s="20"/>
      <c r="AS910" s="14">
        <f>IFERROR(_xlfn.XLOOKUP(Master1[[#This Row],[cu_id]],StopTimes[cu_ID],StopTimes[Average Stop Time]), 0)</f>
        <v>13.527083333333334</v>
      </c>
      <c r="AT910" s="14">
        <f>IF(Master1[[#This Row],[RSP StopTime Override]] &lt;&gt; "",Master1[[#This Row],[RSP StopTime Override]],IF(Master1[[#This Row],[Avg Stop Time Helper]] &lt;&gt; 0, Master1[[#This Row],[Avg Stop Time Helper]],Average_Stop_Time))</f>
        <v>13.527083333333334</v>
      </c>
      <c r="AU910" s="13"/>
    </row>
    <row r="911" spans="1:47" x14ac:dyDescent="0.3">
      <c r="A911" s="18" t="s">
        <v>3421</v>
      </c>
      <c r="B911" s="20">
        <v>56</v>
      </c>
      <c r="C911" s="20" t="s">
        <v>6</v>
      </c>
      <c r="D911" s="19">
        <v>99117</v>
      </c>
      <c r="E911" s="19" t="s">
        <v>64</v>
      </c>
      <c r="F911" s="19" t="s">
        <v>6993</v>
      </c>
      <c r="G911" s="19" t="s">
        <v>6994</v>
      </c>
      <c r="H911" s="19" t="s">
        <v>5</v>
      </c>
      <c r="I911" s="19" t="s">
        <v>6982</v>
      </c>
      <c r="J911" s="19" t="s">
        <v>4</v>
      </c>
      <c r="K911" s="19" t="s">
        <v>6983</v>
      </c>
      <c r="L911" s="21" t="s">
        <v>16</v>
      </c>
      <c r="M911" s="20" t="s">
        <v>3</v>
      </c>
      <c r="N911" s="20" t="s">
        <v>2</v>
      </c>
      <c r="O911" s="20">
        <v>15</v>
      </c>
      <c r="P911" s="20">
        <v>0</v>
      </c>
      <c r="Q911" s="20">
        <v>0</v>
      </c>
      <c r="R911" s="20">
        <v>15</v>
      </c>
      <c r="S911" s="20">
        <v>0</v>
      </c>
      <c r="T911" s="20">
        <v>0</v>
      </c>
      <c r="U911" s="20">
        <v>52</v>
      </c>
      <c r="V911" s="30"/>
      <c r="W911" s="30"/>
      <c r="X911" s="33">
        <f>IFERROR(1 -(Master1[[#This Row],[Avg Garment Scans per Delivery]]/Master1[[#This Row],[Garment Inventory]]), 0)</f>
        <v>0</v>
      </c>
      <c r="Y911" s="30"/>
      <c r="Z911" s="30"/>
      <c r="AA911" s="32">
        <f>_xlfn.XLOOKUP(Master1[[#This Row],[cu_id]], Revenue_Analysis[cuid], Revenue_Analysis[Q1 Low Deviation], 0)</f>
        <v>61.834000000000003</v>
      </c>
      <c r="AB911" s="32">
        <f>_xlfn.XLOOKUP(Master1[[#This Row],[cu_id]],Revenue_Analysis[cuid],Revenue_Analysis[Q1 High Deviation], 0)</f>
        <v>63.056800000000003</v>
      </c>
      <c r="AC911" s="32">
        <f>_xlfn.XLOOKUP(Master1[[#This Row],[cu_id]],Revenue_Analysis[cuid],Revenue_Analysis[Q2 Low Deviation], 0)</f>
        <v>53.225000000000001</v>
      </c>
      <c r="AD911" s="32">
        <f>_xlfn.XLOOKUP(Master1[[#This Row],[cu_id]],Revenue_Analysis[cuid],Revenue_Analysis[Q2 High Deviation], 0)</f>
        <v>58.187399999999997</v>
      </c>
      <c r="AE911" s="32">
        <f>_xlfn.XLOOKUP(Master1[[#This Row],[cu_id]],Revenue_Analysis[cuid],Revenue_Analysis[Q3 Low Deviation], 0)</f>
        <v>54.440399999999997</v>
      </c>
      <c r="AF911" s="32">
        <f>_xlfn.XLOOKUP(Master1[[#This Row],[cu_id]],Revenue_Analysis[cuid],Revenue_Analysis[Q3 High Deviation], 0)</f>
        <v>54.708799999999997</v>
      </c>
      <c r="AG911" s="32">
        <f>_xlfn.XLOOKUP(Master1[[#This Row],[cu_id]],Revenue_Analysis[cuid],Revenue_Analysis[Q4 Low Deviation], 0)</f>
        <v>51.1021</v>
      </c>
      <c r="AH911" s="32">
        <f>_xlfn.XLOOKUP(Master1[[#This Row],[cu_id]],Revenue_Analysis[cuid],Revenue_Analysis[Q4 High Deviation], 0)</f>
        <v>59.756300000000003</v>
      </c>
      <c r="AI911" s="32">
        <f>_xlfn.XLOOKUP(Master1[[#This Row],[cu_id]],Revenue_Analysis[cuid],Revenue_Analysis[Q1 Average], 0)</f>
        <v>62.445399999999999</v>
      </c>
      <c r="AJ911" s="32">
        <f>_xlfn.XLOOKUP(Master1[[#This Row],[cu_id]],Revenue_Analysis[cuid],Revenue_Analysis[Q2 Average], 0)</f>
        <v>55.706200000000003</v>
      </c>
      <c r="AK911" s="32">
        <f>_xlfn.XLOOKUP(Master1[[#This Row],[cu_id]],Revenue_Analysis[cuid],Revenue_Analysis[Q3 Average], 0)</f>
        <v>54.574599999999997</v>
      </c>
      <c r="AL911" s="32">
        <f>_xlfn.XLOOKUP(Master1[[#This Row],[cu_id]],Revenue_Analysis[cuid],Revenue_Analysis[Q4 Average], 0)</f>
        <v>55.429200000000002</v>
      </c>
      <c r="AM911" s="34" t="s">
        <v>4592</v>
      </c>
      <c r="AN911" s="35" t="s">
        <v>4592</v>
      </c>
      <c r="AO911" s="35" t="s">
        <v>4592</v>
      </c>
      <c r="AP911" s="35" t="s">
        <v>4592</v>
      </c>
      <c r="AQ911" s="20" t="s">
        <v>0</v>
      </c>
      <c r="AR911" s="20"/>
      <c r="AS911" s="14">
        <f>IFERROR(_xlfn.XLOOKUP(Master1[[#This Row],[cu_id]],StopTimes[cu_ID],StopTimes[Average Stop Time]), 0)</f>
        <v>6.8416666666666668</v>
      </c>
      <c r="AT911" s="14">
        <f>IF(Master1[[#This Row],[RSP StopTime Override]] &lt;&gt; "",Master1[[#This Row],[RSP StopTime Override]],IF(Master1[[#This Row],[Avg Stop Time Helper]] &lt;&gt; 0, Master1[[#This Row],[Avg Stop Time Helper]],Average_Stop_Time))</f>
        <v>6.8416666666666668</v>
      </c>
      <c r="AU911" s="13"/>
    </row>
    <row r="912" spans="1:47" x14ac:dyDescent="0.3">
      <c r="A912" s="18" t="s">
        <v>3422</v>
      </c>
      <c r="B912" s="20">
        <v>56</v>
      </c>
      <c r="C912" s="20" t="s">
        <v>6</v>
      </c>
      <c r="D912" s="19">
        <v>99117</v>
      </c>
      <c r="E912" s="19" t="s">
        <v>63</v>
      </c>
      <c r="F912" s="19" t="s">
        <v>6995</v>
      </c>
      <c r="G912" s="19" t="s">
        <v>6996</v>
      </c>
      <c r="H912" s="19" t="s">
        <v>5</v>
      </c>
      <c r="I912" s="19" t="s">
        <v>5402</v>
      </c>
      <c r="J912" s="19" t="s">
        <v>4</v>
      </c>
      <c r="K912" s="19" t="s">
        <v>5764</v>
      </c>
      <c r="L912" s="21" t="s">
        <v>16</v>
      </c>
      <c r="M912" s="20" t="s">
        <v>3</v>
      </c>
      <c r="N912" s="20" t="s">
        <v>2</v>
      </c>
      <c r="O912" s="20">
        <v>105</v>
      </c>
      <c r="P912" s="20">
        <v>0</v>
      </c>
      <c r="Q912" s="20">
        <v>0</v>
      </c>
      <c r="R912" s="20">
        <v>105</v>
      </c>
      <c r="S912" s="20">
        <v>0</v>
      </c>
      <c r="T912" s="20">
        <v>0</v>
      </c>
      <c r="U912" s="20">
        <v>52</v>
      </c>
      <c r="V912" s="30"/>
      <c r="W912" s="30"/>
      <c r="X912" s="33">
        <f>IFERROR(1 -(Master1[[#This Row],[Avg Garment Scans per Delivery]]/Master1[[#This Row],[Garment Inventory]]), 0)</f>
        <v>0</v>
      </c>
      <c r="Y912" s="30"/>
      <c r="Z912" s="30"/>
      <c r="AA912" s="32">
        <f>_xlfn.XLOOKUP(Master1[[#This Row],[cu_id]], Revenue_Analysis[cuid], Revenue_Analysis[Q1 Low Deviation], 0)</f>
        <v>93.614800000000002</v>
      </c>
      <c r="AB912" s="32">
        <f>_xlfn.XLOOKUP(Master1[[#This Row],[cu_id]],Revenue_Analysis[cuid],Revenue_Analysis[Q1 High Deviation], 0)</f>
        <v>110.01900000000001</v>
      </c>
      <c r="AC912" s="32">
        <f>_xlfn.XLOOKUP(Master1[[#This Row],[cu_id]],Revenue_Analysis[cuid],Revenue_Analysis[Q2 Low Deviation], 0)</f>
        <v>75.081900000000005</v>
      </c>
      <c r="AD912" s="32">
        <f>_xlfn.XLOOKUP(Master1[[#This Row],[cu_id]],Revenue_Analysis[cuid],Revenue_Analysis[Q2 High Deviation], 0)</f>
        <v>75.915099999999995</v>
      </c>
      <c r="AE912" s="32">
        <f>_xlfn.XLOOKUP(Master1[[#This Row],[cu_id]],Revenue_Analysis[cuid],Revenue_Analysis[Q3 Low Deviation], 0)</f>
        <v>75.760400000000004</v>
      </c>
      <c r="AF912" s="32">
        <f>_xlfn.XLOOKUP(Master1[[#This Row],[cu_id]],Revenue_Analysis[cuid],Revenue_Analysis[Q3 High Deviation], 0)</f>
        <v>76.028800000000004</v>
      </c>
      <c r="AG912" s="32">
        <f>_xlfn.XLOOKUP(Master1[[#This Row],[cu_id]],Revenue_Analysis[cuid],Revenue_Analysis[Q4 Low Deviation], 0)</f>
        <v>72.215699999999998</v>
      </c>
      <c r="AH912" s="32">
        <f>_xlfn.XLOOKUP(Master1[[#This Row],[cu_id]],Revenue_Analysis[cuid],Revenue_Analysis[Q4 High Deviation], 0)</f>
        <v>108.1135</v>
      </c>
      <c r="AI912" s="32">
        <f>_xlfn.XLOOKUP(Master1[[#This Row],[cu_id]],Revenue_Analysis[cuid],Revenue_Analysis[Q1 Average], 0)</f>
        <v>101.8169</v>
      </c>
      <c r="AJ912" s="32">
        <f>_xlfn.XLOOKUP(Master1[[#This Row],[cu_id]],Revenue_Analysis[cuid],Revenue_Analysis[Q2 Average], 0)</f>
        <v>75.498500000000007</v>
      </c>
      <c r="AK912" s="32">
        <f>_xlfn.XLOOKUP(Master1[[#This Row],[cu_id]],Revenue_Analysis[cuid],Revenue_Analysis[Q3 Average], 0)</f>
        <v>75.894599999999997</v>
      </c>
      <c r="AL912" s="32">
        <f>_xlfn.XLOOKUP(Master1[[#This Row],[cu_id]],Revenue_Analysis[cuid],Revenue_Analysis[Q4 Average], 0)</f>
        <v>90.164599999999993</v>
      </c>
      <c r="AM912" s="34" t="s">
        <v>4592</v>
      </c>
      <c r="AN912" s="35" t="s">
        <v>4592</v>
      </c>
      <c r="AO912" s="35" t="s">
        <v>4592</v>
      </c>
      <c r="AP912" s="35" t="s">
        <v>4592</v>
      </c>
      <c r="AQ912" s="20" t="s">
        <v>0</v>
      </c>
      <c r="AR912" s="20"/>
      <c r="AS912" s="14">
        <f>IFERROR(_xlfn.XLOOKUP(Master1[[#This Row],[cu_id]],StopTimes[cu_ID],StopTimes[Average Stop Time]), 0)</f>
        <v>9.4020833333333336</v>
      </c>
      <c r="AT912" s="14">
        <f>IF(Master1[[#This Row],[RSP StopTime Override]] &lt;&gt; "",Master1[[#This Row],[RSP StopTime Override]],IF(Master1[[#This Row],[Avg Stop Time Helper]] &lt;&gt; 0, Master1[[#This Row],[Avg Stop Time Helper]],Average_Stop_Time))</f>
        <v>9.4020833333333336</v>
      </c>
      <c r="AU912" s="13"/>
    </row>
    <row r="913" spans="1:47" x14ac:dyDescent="0.3">
      <c r="A913" s="18" t="s">
        <v>3423</v>
      </c>
      <c r="B913" s="20">
        <v>56</v>
      </c>
      <c r="C913" s="20" t="s">
        <v>6</v>
      </c>
      <c r="D913" s="19">
        <v>99117</v>
      </c>
      <c r="E913" s="19" t="s">
        <v>62</v>
      </c>
      <c r="F913" s="19" t="s">
        <v>6997</v>
      </c>
      <c r="G913" s="19" t="s">
        <v>6998</v>
      </c>
      <c r="H913" s="19" t="s">
        <v>5</v>
      </c>
      <c r="I913" s="19" t="s">
        <v>6999</v>
      </c>
      <c r="J913" s="19" t="s">
        <v>4</v>
      </c>
      <c r="K913" s="19" t="s">
        <v>7000</v>
      </c>
      <c r="L913" s="21" t="s">
        <v>19</v>
      </c>
      <c r="M913" s="20" t="s">
        <v>18</v>
      </c>
      <c r="N913" s="20" t="s">
        <v>2</v>
      </c>
      <c r="O913" s="20">
        <v>53</v>
      </c>
      <c r="P913" s="20">
        <v>0</v>
      </c>
      <c r="Q913" s="20">
        <v>0</v>
      </c>
      <c r="R913" s="20">
        <v>53</v>
      </c>
      <c r="S913" s="20">
        <v>0</v>
      </c>
      <c r="T913" s="20">
        <v>0</v>
      </c>
      <c r="U913" s="20">
        <v>26</v>
      </c>
      <c r="V913" s="30"/>
      <c r="W913" s="30"/>
      <c r="X913" s="33">
        <f>IFERROR(1 -(Master1[[#This Row],[Avg Garment Scans per Delivery]]/Master1[[#This Row],[Garment Inventory]]), 0)</f>
        <v>0</v>
      </c>
      <c r="Y913" s="30"/>
      <c r="Z913" s="30"/>
      <c r="AA913" s="32">
        <f>_xlfn.XLOOKUP(Master1[[#This Row],[cu_id]], Revenue_Analysis[cuid], Revenue_Analysis[Q1 Low Deviation], 0)</f>
        <v>55.726399999999998</v>
      </c>
      <c r="AB913" s="32">
        <f>_xlfn.XLOOKUP(Master1[[#This Row],[cu_id]],Revenue_Analysis[cuid],Revenue_Analysis[Q1 High Deviation], 0)</f>
        <v>56.950800000000001</v>
      </c>
      <c r="AC913" s="32">
        <f>_xlfn.XLOOKUP(Master1[[#This Row],[cu_id]],Revenue_Analysis[cuid],Revenue_Analysis[Q2 Low Deviation], 0)</f>
        <v>50.521099999999997</v>
      </c>
      <c r="AD913" s="32">
        <f>_xlfn.XLOOKUP(Master1[[#This Row],[cu_id]],Revenue_Analysis[cuid],Revenue_Analysis[Q2 High Deviation], 0)</f>
        <v>56.032299999999999</v>
      </c>
      <c r="AE913" s="32">
        <f>_xlfn.XLOOKUP(Master1[[#This Row],[cu_id]],Revenue_Analysis[cuid],Revenue_Analysis[Q3 Low Deviation], 0)</f>
        <v>51.363500000000002</v>
      </c>
      <c r="AF913" s="32">
        <f>_xlfn.XLOOKUP(Master1[[#This Row],[cu_id]],Revenue_Analysis[cuid],Revenue_Analysis[Q3 High Deviation], 0)</f>
        <v>51.627899999999997</v>
      </c>
      <c r="AG913" s="32">
        <f>_xlfn.XLOOKUP(Master1[[#This Row],[cu_id]],Revenue_Analysis[cuid],Revenue_Analysis[Q4 Low Deviation], 0)</f>
        <v>48.474400000000003</v>
      </c>
      <c r="AH913" s="32">
        <f>_xlfn.XLOOKUP(Master1[[#This Row],[cu_id]],Revenue_Analysis[cuid],Revenue_Analysis[Q4 High Deviation], 0)</f>
        <v>56.972200000000001</v>
      </c>
      <c r="AI913" s="32">
        <f>_xlfn.XLOOKUP(Master1[[#This Row],[cu_id]],Revenue_Analysis[cuid],Revenue_Analysis[Q1 Average], 0)</f>
        <v>56.3386</v>
      </c>
      <c r="AJ913" s="32">
        <f>_xlfn.XLOOKUP(Master1[[#This Row],[cu_id]],Revenue_Analysis[cuid],Revenue_Analysis[Q2 Average], 0)</f>
        <v>53.276699999999998</v>
      </c>
      <c r="AK913" s="32">
        <f>_xlfn.XLOOKUP(Master1[[#This Row],[cu_id]],Revenue_Analysis[cuid],Revenue_Analysis[Q3 Average], 0)</f>
        <v>51.495699999999999</v>
      </c>
      <c r="AL913" s="32">
        <f>_xlfn.XLOOKUP(Master1[[#This Row],[cu_id]],Revenue_Analysis[cuid],Revenue_Analysis[Q4 Average], 0)</f>
        <v>52.723300000000002</v>
      </c>
      <c r="AM913" s="34" t="s">
        <v>4592</v>
      </c>
      <c r="AN913" s="35" t="s">
        <v>4592</v>
      </c>
      <c r="AO913" s="35" t="s">
        <v>4592</v>
      </c>
      <c r="AP913" s="35" t="s">
        <v>4592</v>
      </c>
      <c r="AQ913" s="20" t="s">
        <v>0</v>
      </c>
      <c r="AR913" s="20"/>
      <c r="AS913" s="14">
        <f>IFERROR(_xlfn.XLOOKUP(Master1[[#This Row],[cu_id]],StopTimes[cu_ID],StopTimes[Average Stop Time]), 0)</f>
        <v>5.0708333333333337</v>
      </c>
      <c r="AT913" s="14">
        <f>IF(Master1[[#This Row],[RSP StopTime Override]] &lt;&gt; "",Master1[[#This Row],[RSP StopTime Override]],IF(Master1[[#This Row],[Avg Stop Time Helper]] &lt;&gt; 0, Master1[[#This Row],[Avg Stop Time Helper]],Average_Stop_Time))</f>
        <v>5.0708333333333337</v>
      </c>
      <c r="AU913" s="13"/>
    </row>
    <row r="914" spans="1:47" x14ac:dyDescent="0.3">
      <c r="A914" s="18" t="s">
        <v>3424</v>
      </c>
      <c r="B914" s="20">
        <v>56</v>
      </c>
      <c r="C914" s="20" t="s">
        <v>6</v>
      </c>
      <c r="D914" s="19">
        <v>99117</v>
      </c>
      <c r="E914" s="19" t="s">
        <v>61</v>
      </c>
      <c r="F914" s="19" t="s">
        <v>7001</v>
      </c>
      <c r="G914" s="19" t="s">
        <v>7002</v>
      </c>
      <c r="H914" s="19" t="s">
        <v>5</v>
      </c>
      <c r="I914" s="19" t="s">
        <v>5402</v>
      </c>
      <c r="J914" s="19" t="s">
        <v>4</v>
      </c>
      <c r="K914" s="19" t="s">
        <v>6504</v>
      </c>
      <c r="L914" s="21" t="s">
        <v>21</v>
      </c>
      <c r="M914" s="20" t="s">
        <v>20</v>
      </c>
      <c r="N914" s="20" t="s">
        <v>2</v>
      </c>
      <c r="O914" s="20">
        <v>107</v>
      </c>
      <c r="P914" s="20">
        <v>0</v>
      </c>
      <c r="Q914" s="20">
        <v>0</v>
      </c>
      <c r="R914" s="20">
        <v>107</v>
      </c>
      <c r="S914" s="20">
        <v>0</v>
      </c>
      <c r="T914" s="20">
        <v>0</v>
      </c>
      <c r="U914" s="20">
        <v>15</v>
      </c>
      <c r="V914" s="30"/>
      <c r="W914" s="30"/>
      <c r="X914" s="33">
        <f>IFERROR(1 -(Master1[[#This Row],[Avg Garment Scans per Delivery]]/Master1[[#This Row],[Garment Inventory]]), 0)</f>
        <v>0</v>
      </c>
      <c r="Y914" s="30"/>
      <c r="Z914" s="30"/>
      <c r="AA914" s="32">
        <f>_xlfn.XLOOKUP(Master1[[#This Row],[cu_id]], Revenue_Analysis[cuid], Revenue_Analysis[Q1 Low Deviation], 0)</f>
        <v>125.7133</v>
      </c>
      <c r="AB914" s="32">
        <f>_xlfn.XLOOKUP(Master1[[#This Row],[cu_id]],Revenue_Analysis[cuid],Revenue_Analysis[Q1 High Deviation], 0)</f>
        <v>127.0467</v>
      </c>
      <c r="AC914" s="32">
        <f>_xlfn.XLOOKUP(Master1[[#This Row],[cu_id]],Revenue_Analysis[cuid],Revenue_Analysis[Q2 Low Deviation], 0)</f>
        <v>127.2822</v>
      </c>
      <c r="AD914" s="32">
        <f>_xlfn.XLOOKUP(Master1[[#This Row],[cu_id]],Revenue_Analysis[cuid],Revenue_Analysis[Q2 High Deviation], 0)</f>
        <v>128.06440000000001</v>
      </c>
      <c r="AE914" s="32">
        <f>_xlfn.XLOOKUP(Master1[[#This Row],[cu_id]],Revenue_Analysis[cuid],Revenue_Analysis[Q3 Low Deviation], 0)</f>
        <v>127.99</v>
      </c>
      <c r="AF914" s="32">
        <f>_xlfn.XLOOKUP(Master1[[#This Row],[cu_id]],Revenue_Analysis[cuid],Revenue_Analysis[Q3 High Deviation], 0)</f>
        <v>128.26</v>
      </c>
      <c r="AG914" s="32">
        <f>_xlfn.XLOOKUP(Master1[[#This Row],[cu_id]],Revenue_Analysis[cuid],Revenue_Analysis[Q4 Low Deviation], 0)</f>
        <v>57.537500000000001</v>
      </c>
      <c r="AH914" s="32">
        <f>_xlfn.XLOOKUP(Master1[[#This Row],[cu_id]],Revenue_Analysis[cuid],Revenue_Analysis[Q4 High Deviation], 0)</f>
        <v>134.99250000000001</v>
      </c>
      <c r="AI914" s="32">
        <f>_xlfn.XLOOKUP(Master1[[#This Row],[cu_id]],Revenue_Analysis[cuid],Revenue_Analysis[Q1 Average], 0)</f>
        <v>126.38</v>
      </c>
      <c r="AJ914" s="32">
        <f>_xlfn.XLOOKUP(Master1[[#This Row],[cu_id]],Revenue_Analysis[cuid],Revenue_Analysis[Q2 Average], 0)</f>
        <v>127.6733</v>
      </c>
      <c r="AK914" s="32">
        <f>_xlfn.XLOOKUP(Master1[[#This Row],[cu_id]],Revenue_Analysis[cuid],Revenue_Analysis[Q3 Average], 0)</f>
        <v>128.125</v>
      </c>
      <c r="AL914" s="32">
        <f>_xlfn.XLOOKUP(Master1[[#This Row],[cu_id]],Revenue_Analysis[cuid],Revenue_Analysis[Q4 Average], 0)</f>
        <v>96.265000000000001</v>
      </c>
      <c r="AM914" s="34" t="s">
        <v>4592</v>
      </c>
      <c r="AN914" s="35" t="s">
        <v>4592</v>
      </c>
      <c r="AO914" s="35" t="s">
        <v>4592</v>
      </c>
      <c r="AP914" s="35" t="s">
        <v>4592</v>
      </c>
      <c r="AQ914" s="20" t="s">
        <v>0</v>
      </c>
      <c r="AR914" s="20"/>
      <c r="AS914" s="14">
        <f>IFERROR(_xlfn.XLOOKUP(Master1[[#This Row],[cu_id]],StopTimes[cu_ID],StopTimes[Average Stop Time]), 0)</f>
        <v>31.533333333333335</v>
      </c>
      <c r="AT914" s="14">
        <f>IF(Master1[[#This Row],[RSP StopTime Override]] &lt;&gt; "",Master1[[#This Row],[RSP StopTime Override]],IF(Master1[[#This Row],[Avg Stop Time Helper]] &lt;&gt; 0, Master1[[#This Row],[Avg Stop Time Helper]],Average_Stop_Time))</f>
        <v>31.533333333333335</v>
      </c>
      <c r="AU914" s="13"/>
    </row>
    <row r="915" spans="1:47" x14ac:dyDescent="0.3">
      <c r="A915" s="18" t="s">
        <v>3425</v>
      </c>
      <c r="B915" s="20">
        <v>8010</v>
      </c>
      <c r="C915" s="20" t="s">
        <v>14</v>
      </c>
      <c r="D915" s="19">
        <v>99117</v>
      </c>
      <c r="E915" s="19" t="s">
        <v>41</v>
      </c>
      <c r="F915" s="19" t="s">
        <v>7527</v>
      </c>
      <c r="G915" s="19" t="s">
        <v>7528</v>
      </c>
      <c r="H915" s="19" t="s">
        <v>5</v>
      </c>
      <c r="I915" s="19" t="s">
        <v>5402</v>
      </c>
      <c r="J915" s="19" t="s">
        <v>4</v>
      </c>
      <c r="K915" s="19" t="s">
        <v>6504</v>
      </c>
      <c r="L915" s="21" t="s">
        <v>16</v>
      </c>
      <c r="M915" s="20" t="s">
        <v>3</v>
      </c>
      <c r="N915" s="20" t="s">
        <v>2</v>
      </c>
      <c r="O915" s="20">
        <v>62</v>
      </c>
      <c r="P915" s="20">
        <v>0</v>
      </c>
      <c r="Q915" s="20">
        <v>0</v>
      </c>
      <c r="R915" s="20">
        <v>0</v>
      </c>
      <c r="S915" s="20">
        <v>62</v>
      </c>
      <c r="T915" s="20">
        <v>0</v>
      </c>
      <c r="U915" s="20">
        <v>51</v>
      </c>
      <c r="V915" s="30"/>
      <c r="W915" s="30"/>
      <c r="X915" s="33">
        <f>IFERROR(1 -(Master1[[#This Row],[Avg Garment Scans per Delivery]]/Master1[[#This Row],[Garment Inventory]]), 0)</f>
        <v>0</v>
      </c>
      <c r="Y915" s="30"/>
      <c r="Z915" s="30"/>
      <c r="AA915" s="32">
        <f>_xlfn.XLOOKUP(Master1[[#This Row],[cu_id]], Revenue_Analysis[cuid], Revenue_Analysis[Q1 Low Deviation], 0)</f>
        <v>25</v>
      </c>
      <c r="AB915" s="32">
        <f>_xlfn.XLOOKUP(Master1[[#This Row],[cu_id]],Revenue_Analysis[cuid],Revenue_Analysis[Q1 High Deviation], 0)</f>
        <v>25</v>
      </c>
      <c r="AC915" s="32">
        <f>_xlfn.XLOOKUP(Master1[[#This Row],[cu_id]],Revenue_Analysis[cuid],Revenue_Analysis[Q2 Low Deviation], 0)</f>
        <v>25</v>
      </c>
      <c r="AD915" s="32">
        <f>_xlfn.XLOOKUP(Master1[[#This Row],[cu_id]],Revenue_Analysis[cuid],Revenue_Analysis[Q2 High Deviation], 0)</f>
        <v>25</v>
      </c>
      <c r="AE915" s="32">
        <f>_xlfn.XLOOKUP(Master1[[#This Row],[cu_id]],Revenue_Analysis[cuid],Revenue_Analysis[Q3 Low Deviation], 0)</f>
        <v>25</v>
      </c>
      <c r="AF915" s="32">
        <f>_xlfn.XLOOKUP(Master1[[#This Row],[cu_id]],Revenue_Analysis[cuid],Revenue_Analysis[Q3 High Deviation], 0)</f>
        <v>25</v>
      </c>
      <c r="AG915" s="32">
        <f>_xlfn.XLOOKUP(Master1[[#This Row],[cu_id]],Revenue_Analysis[cuid],Revenue_Analysis[Q4 Low Deviation], 0)</f>
        <v>25</v>
      </c>
      <c r="AH915" s="32">
        <f>_xlfn.XLOOKUP(Master1[[#This Row],[cu_id]],Revenue_Analysis[cuid],Revenue_Analysis[Q4 High Deviation], 0)</f>
        <v>25</v>
      </c>
      <c r="AI915" s="32">
        <f>_xlfn.XLOOKUP(Master1[[#This Row],[cu_id]],Revenue_Analysis[cuid],Revenue_Analysis[Q1 Average], 0)</f>
        <v>25</v>
      </c>
      <c r="AJ915" s="32">
        <f>_xlfn.XLOOKUP(Master1[[#This Row],[cu_id]],Revenue_Analysis[cuid],Revenue_Analysis[Q2 Average], 0)</f>
        <v>25</v>
      </c>
      <c r="AK915" s="32">
        <f>_xlfn.XLOOKUP(Master1[[#This Row],[cu_id]],Revenue_Analysis[cuid],Revenue_Analysis[Q3 Average], 0)</f>
        <v>25</v>
      </c>
      <c r="AL915" s="32">
        <f>_xlfn.XLOOKUP(Master1[[#This Row],[cu_id]],Revenue_Analysis[cuid],Revenue_Analysis[Q4 Average], 0)</f>
        <v>25</v>
      </c>
      <c r="AM915" s="34">
        <v>0.35416666666666669</v>
      </c>
      <c r="AN915" s="35">
        <v>0.85416666666666663</v>
      </c>
      <c r="AO915" s="35" t="s">
        <v>4592</v>
      </c>
      <c r="AP915" s="35" t="s">
        <v>4592</v>
      </c>
      <c r="AQ915" s="20" t="s">
        <v>5135</v>
      </c>
      <c r="AR915" s="20"/>
      <c r="AS915" s="14">
        <f>IFERROR(_xlfn.XLOOKUP(Master1[[#This Row],[cu_id]],StopTimes[cu_ID],StopTimes[Average Stop Time]), 0)</f>
        <v>3.7979166666666666</v>
      </c>
      <c r="AT915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915" s="13">
        <v>10</v>
      </c>
    </row>
    <row r="916" spans="1:47" x14ac:dyDescent="0.3">
      <c r="A916" s="18" t="s">
        <v>3426</v>
      </c>
      <c r="B916" s="20">
        <v>56</v>
      </c>
      <c r="C916" s="20" t="s">
        <v>6</v>
      </c>
      <c r="D916" s="19">
        <v>99117</v>
      </c>
      <c r="E916" s="19" t="s">
        <v>60</v>
      </c>
      <c r="F916" s="19" t="s">
        <v>7003</v>
      </c>
      <c r="G916" s="19" t="s">
        <v>7004</v>
      </c>
      <c r="H916" s="19" t="s">
        <v>5</v>
      </c>
      <c r="I916" s="19" t="s">
        <v>5402</v>
      </c>
      <c r="J916" s="19" t="s">
        <v>4</v>
      </c>
      <c r="K916" s="19" t="s">
        <v>6504</v>
      </c>
      <c r="L916" s="21" t="s">
        <v>16</v>
      </c>
      <c r="M916" s="20" t="s">
        <v>3</v>
      </c>
      <c r="N916" s="20" t="s">
        <v>2</v>
      </c>
      <c r="O916" s="20">
        <v>115</v>
      </c>
      <c r="P916" s="20">
        <v>0</v>
      </c>
      <c r="Q916" s="20">
        <v>0</v>
      </c>
      <c r="R916" s="20">
        <v>115</v>
      </c>
      <c r="S916" s="20">
        <v>0</v>
      </c>
      <c r="T916" s="20">
        <v>0</v>
      </c>
      <c r="U916" s="20">
        <v>53</v>
      </c>
      <c r="V916" s="30"/>
      <c r="W916" s="30"/>
      <c r="X916" s="33">
        <f>IFERROR(1 -(Master1[[#This Row],[Avg Garment Scans per Delivery]]/Master1[[#This Row],[Garment Inventory]]), 0)</f>
        <v>0</v>
      </c>
      <c r="Y916" s="30"/>
      <c r="Z916" s="30"/>
      <c r="AA916" s="32">
        <f>_xlfn.XLOOKUP(Master1[[#This Row],[cu_id]], Revenue_Analysis[cuid], Revenue_Analysis[Q1 Low Deviation], 0)</f>
        <v>64.060599999999994</v>
      </c>
      <c r="AB916" s="32">
        <f>_xlfn.XLOOKUP(Master1[[#This Row],[cu_id]],Revenue_Analysis[cuid],Revenue_Analysis[Q1 High Deviation], 0)</f>
        <v>87.366600000000005</v>
      </c>
      <c r="AC916" s="32">
        <f>_xlfn.XLOOKUP(Master1[[#This Row],[cu_id]],Revenue_Analysis[cuid],Revenue_Analysis[Q2 Low Deviation], 0)</f>
        <v>57.539700000000003</v>
      </c>
      <c r="AD916" s="32">
        <f>_xlfn.XLOOKUP(Master1[[#This Row],[cu_id]],Revenue_Analysis[cuid],Revenue_Analysis[Q2 High Deviation], 0)</f>
        <v>74.3095</v>
      </c>
      <c r="AE916" s="32">
        <f>_xlfn.XLOOKUP(Master1[[#This Row],[cu_id]],Revenue_Analysis[cuid],Revenue_Analysis[Q3 Low Deviation], 0)</f>
        <v>59.980400000000003</v>
      </c>
      <c r="AF916" s="32">
        <f>_xlfn.XLOOKUP(Master1[[#This Row],[cu_id]],Revenue_Analysis[cuid],Revenue_Analysis[Q3 High Deviation], 0)</f>
        <v>60.248800000000003</v>
      </c>
      <c r="AG916" s="32">
        <f>_xlfn.XLOOKUP(Master1[[#This Row],[cu_id]],Revenue_Analysis[cuid],Revenue_Analysis[Q4 Low Deviation], 0)</f>
        <v>58.534199999999998</v>
      </c>
      <c r="AH916" s="32">
        <f>_xlfn.XLOOKUP(Master1[[#This Row],[cu_id]],Revenue_Analysis[cuid],Revenue_Analysis[Q4 High Deviation], 0)</f>
        <v>64.388800000000003</v>
      </c>
      <c r="AI916" s="32">
        <f>_xlfn.XLOOKUP(Master1[[#This Row],[cu_id]],Revenue_Analysis[cuid],Revenue_Analysis[Q1 Average], 0)</f>
        <v>75.7136</v>
      </c>
      <c r="AJ916" s="32">
        <f>_xlfn.XLOOKUP(Master1[[#This Row],[cu_id]],Revenue_Analysis[cuid],Revenue_Analysis[Q2 Average], 0)</f>
        <v>65.924599999999998</v>
      </c>
      <c r="AK916" s="32">
        <f>_xlfn.XLOOKUP(Master1[[#This Row],[cu_id]],Revenue_Analysis[cuid],Revenue_Analysis[Q3 Average], 0)</f>
        <v>60.114600000000003</v>
      </c>
      <c r="AL916" s="32">
        <f>_xlfn.XLOOKUP(Master1[[#This Row],[cu_id]],Revenue_Analysis[cuid],Revenue_Analysis[Q4 Average], 0)</f>
        <v>61.461500000000001</v>
      </c>
      <c r="AM916" s="34" t="s">
        <v>4592</v>
      </c>
      <c r="AN916" s="35" t="s">
        <v>4592</v>
      </c>
      <c r="AO916" s="35" t="s">
        <v>4592</v>
      </c>
      <c r="AP916" s="35" t="s">
        <v>4592</v>
      </c>
      <c r="AQ916" s="20" t="s">
        <v>0</v>
      </c>
      <c r="AR916" s="20"/>
      <c r="AS916" s="14">
        <f>IFERROR(_xlfn.XLOOKUP(Master1[[#This Row],[cu_id]],StopTimes[cu_ID],StopTimes[Average Stop Time]), 0)</f>
        <v>17.235416666666666</v>
      </c>
      <c r="AT916" s="14">
        <f>IF(Master1[[#This Row],[RSP StopTime Override]] &lt;&gt; "",Master1[[#This Row],[RSP StopTime Override]],IF(Master1[[#This Row],[Avg Stop Time Helper]] &lt;&gt; 0, Master1[[#This Row],[Avg Stop Time Helper]],Average_Stop_Time))</f>
        <v>17.235416666666666</v>
      </c>
      <c r="AU916" s="13"/>
    </row>
    <row r="917" spans="1:47" x14ac:dyDescent="0.3">
      <c r="A917" s="18" t="s">
        <v>3427</v>
      </c>
      <c r="B917" s="20">
        <v>51</v>
      </c>
      <c r="C917" s="20" t="s">
        <v>14</v>
      </c>
      <c r="D917" s="19">
        <v>99117</v>
      </c>
      <c r="E917" s="19" t="s">
        <v>84</v>
      </c>
      <c r="F917" s="19" t="s">
        <v>6413</v>
      </c>
      <c r="G917" s="19" t="s">
        <v>6414</v>
      </c>
      <c r="H917" s="19" t="s">
        <v>5</v>
      </c>
      <c r="I917" s="19" t="s">
        <v>6264</v>
      </c>
      <c r="J917" s="19" t="s">
        <v>4</v>
      </c>
      <c r="K917" s="19" t="s">
        <v>6265</v>
      </c>
      <c r="L917" s="21" t="s">
        <v>16</v>
      </c>
      <c r="M917" s="20" t="s">
        <v>3</v>
      </c>
      <c r="N917" s="20" t="s">
        <v>2</v>
      </c>
      <c r="O917" s="20">
        <v>65</v>
      </c>
      <c r="P917" s="20">
        <v>0</v>
      </c>
      <c r="Q917" s="20">
        <v>0</v>
      </c>
      <c r="R917" s="20">
        <v>0</v>
      </c>
      <c r="S917" s="20">
        <v>65</v>
      </c>
      <c r="T917" s="20">
        <v>0</v>
      </c>
      <c r="U917" s="20">
        <v>53</v>
      </c>
      <c r="V917" s="30"/>
      <c r="W917" s="30"/>
      <c r="X917" s="33">
        <f>IFERROR(1 -(Master1[[#This Row],[Avg Garment Scans per Delivery]]/Master1[[#This Row],[Garment Inventory]]), 0)</f>
        <v>0</v>
      </c>
      <c r="Y917" s="30"/>
      <c r="Z917" s="30"/>
      <c r="AA917" s="32">
        <f>_xlfn.XLOOKUP(Master1[[#This Row],[cu_id]], Revenue_Analysis[cuid], Revenue_Analysis[Q1 Low Deviation], 0)</f>
        <v>139.1037</v>
      </c>
      <c r="AB917" s="32">
        <f>_xlfn.XLOOKUP(Master1[[#This Row],[cu_id]],Revenue_Analysis[cuid],Revenue_Analysis[Q1 High Deviation], 0)</f>
        <v>140.1687</v>
      </c>
      <c r="AC917" s="32">
        <f>_xlfn.XLOOKUP(Master1[[#This Row],[cu_id]],Revenue_Analysis[cuid],Revenue_Analysis[Q2 Low Deviation], 0)</f>
        <v>140.71190000000001</v>
      </c>
      <c r="AD917" s="32">
        <f>_xlfn.XLOOKUP(Master1[[#This Row],[cu_id]],Revenue_Analysis[cuid],Revenue_Analysis[Q2 High Deviation], 0)</f>
        <v>141.54509999999999</v>
      </c>
      <c r="AE917" s="32">
        <f>_xlfn.XLOOKUP(Master1[[#This Row],[cu_id]],Revenue_Analysis[cuid],Revenue_Analysis[Q3 Low Deviation], 0)</f>
        <v>141.3904</v>
      </c>
      <c r="AF917" s="32">
        <f>_xlfn.XLOOKUP(Master1[[#This Row],[cu_id]],Revenue_Analysis[cuid],Revenue_Analysis[Q3 High Deviation], 0)</f>
        <v>141.65880000000001</v>
      </c>
      <c r="AG917" s="32">
        <f>_xlfn.XLOOKUP(Master1[[#This Row],[cu_id]],Revenue_Analysis[cuid],Revenue_Analysis[Q4 Low Deviation], 0)</f>
        <v>111.7118</v>
      </c>
      <c r="AH917" s="32">
        <f>_xlfn.XLOOKUP(Master1[[#This Row],[cu_id]],Revenue_Analysis[cuid],Revenue_Analysis[Q4 High Deviation], 0)</f>
        <v>141.69120000000001</v>
      </c>
      <c r="AI917" s="32">
        <f>_xlfn.XLOOKUP(Master1[[#This Row],[cu_id]],Revenue_Analysis[cuid],Revenue_Analysis[Q1 Average], 0)</f>
        <v>139.6362</v>
      </c>
      <c r="AJ917" s="32">
        <f>_xlfn.XLOOKUP(Master1[[#This Row],[cu_id]],Revenue_Analysis[cuid],Revenue_Analysis[Q2 Average], 0)</f>
        <v>141.1285</v>
      </c>
      <c r="AK917" s="32">
        <f>_xlfn.XLOOKUP(Master1[[#This Row],[cu_id]],Revenue_Analysis[cuid],Revenue_Analysis[Q3 Average], 0)</f>
        <v>141.52459999999999</v>
      </c>
      <c r="AL917" s="32">
        <f>_xlfn.XLOOKUP(Master1[[#This Row],[cu_id]],Revenue_Analysis[cuid],Revenue_Analysis[Q4 Average], 0)</f>
        <v>126.7015</v>
      </c>
      <c r="AM917" s="34">
        <v>0.20833333333333334</v>
      </c>
      <c r="AN917" s="35">
        <v>0</v>
      </c>
      <c r="AO917" s="35" t="s">
        <v>4592</v>
      </c>
      <c r="AP917" s="35" t="s">
        <v>4592</v>
      </c>
      <c r="AQ917" s="20" t="s">
        <v>4869</v>
      </c>
      <c r="AR917" s="20"/>
      <c r="AS917" s="14">
        <f>IFERROR(_xlfn.XLOOKUP(Master1[[#This Row],[cu_id]],StopTimes[cu_ID],StopTimes[Average Stop Time]), 0)</f>
        <v>6.6729166666666666</v>
      </c>
      <c r="AT917" s="14">
        <f>IF(Master1[[#This Row],[RSP StopTime Override]] &lt;&gt; "",Master1[[#This Row],[RSP StopTime Override]],IF(Master1[[#This Row],[Avg Stop Time Helper]] &lt;&gt; 0, Master1[[#This Row],[Avg Stop Time Helper]],Average_Stop_Time))</f>
        <v>6.6729166666666666</v>
      </c>
      <c r="AU917" s="13"/>
    </row>
    <row r="918" spans="1:47" x14ac:dyDescent="0.3">
      <c r="A918" s="18" t="s">
        <v>3428</v>
      </c>
      <c r="B918" s="20">
        <v>51</v>
      </c>
      <c r="C918" s="20" t="s">
        <v>14</v>
      </c>
      <c r="D918" s="19">
        <v>99117</v>
      </c>
      <c r="E918" s="19" t="s">
        <v>66</v>
      </c>
      <c r="F918" s="19" t="s">
        <v>6415</v>
      </c>
      <c r="G918" s="19" t="s">
        <v>6416</v>
      </c>
      <c r="H918" s="19" t="s">
        <v>5</v>
      </c>
      <c r="I918" s="19" t="s">
        <v>6264</v>
      </c>
      <c r="J918" s="19" t="s">
        <v>4</v>
      </c>
      <c r="K918" s="19" t="s">
        <v>6265</v>
      </c>
      <c r="L918" s="21" t="s">
        <v>16</v>
      </c>
      <c r="M918" s="20" t="s">
        <v>3</v>
      </c>
      <c r="N918" s="20" t="s">
        <v>2</v>
      </c>
      <c r="O918" s="20">
        <v>5</v>
      </c>
      <c r="P918" s="20">
        <v>0</v>
      </c>
      <c r="Q918" s="20">
        <v>0</v>
      </c>
      <c r="R918" s="20">
        <v>0</v>
      </c>
      <c r="S918" s="20">
        <v>5</v>
      </c>
      <c r="T918" s="20">
        <v>0</v>
      </c>
      <c r="U918" s="20">
        <v>54</v>
      </c>
      <c r="V918" s="30"/>
      <c r="W918" s="30"/>
      <c r="X918" s="33">
        <f>IFERROR(1 -(Master1[[#This Row],[Avg Garment Scans per Delivery]]/Master1[[#This Row],[Garment Inventory]]), 0)</f>
        <v>0</v>
      </c>
      <c r="Y918" s="30"/>
      <c r="Z918" s="30"/>
      <c r="AA918" s="32">
        <f>_xlfn.XLOOKUP(Master1[[#This Row],[cu_id]], Revenue_Analysis[cuid], Revenue_Analysis[Q1 Low Deviation], 0)</f>
        <v>65.202299999999994</v>
      </c>
      <c r="AB918" s="32">
        <f>_xlfn.XLOOKUP(Master1[[#This Row],[cu_id]],Revenue_Analysis[cuid],Revenue_Analysis[Q1 High Deviation], 0)</f>
        <v>89.713499999999996</v>
      </c>
      <c r="AC918" s="32">
        <f>_xlfn.XLOOKUP(Master1[[#This Row],[cu_id]],Revenue_Analysis[cuid],Revenue_Analysis[Q2 Low Deviation], 0)</f>
        <v>72.491399999999999</v>
      </c>
      <c r="AD918" s="32">
        <f>_xlfn.XLOOKUP(Master1[[#This Row],[cu_id]],Revenue_Analysis[cuid],Revenue_Analysis[Q2 High Deviation], 0)</f>
        <v>80.551599999999993</v>
      </c>
      <c r="AE918" s="32">
        <f>_xlfn.XLOOKUP(Master1[[#This Row],[cu_id]],Revenue_Analysis[cuid],Revenue_Analysis[Q3 Low Deviation], 0)</f>
        <v>73.730400000000003</v>
      </c>
      <c r="AF918" s="32">
        <f>_xlfn.XLOOKUP(Master1[[#This Row],[cu_id]],Revenue_Analysis[cuid],Revenue_Analysis[Q3 High Deviation], 0)</f>
        <v>73.998800000000003</v>
      </c>
      <c r="AG918" s="32">
        <f>_xlfn.XLOOKUP(Master1[[#This Row],[cu_id]],Revenue_Analysis[cuid],Revenue_Analysis[Q4 Low Deviation], 0)</f>
        <v>64.444800000000001</v>
      </c>
      <c r="AH918" s="32">
        <f>_xlfn.XLOOKUP(Master1[[#This Row],[cu_id]],Revenue_Analysis[cuid],Revenue_Analysis[Q4 High Deviation], 0)</f>
        <v>70.596800000000002</v>
      </c>
      <c r="AI918" s="32">
        <f>_xlfn.XLOOKUP(Master1[[#This Row],[cu_id]],Revenue_Analysis[cuid],Revenue_Analysis[Q1 Average], 0)</f>
        <v>77.457899999999995</v>
      </c>
      <c r="AJ918" s="32">
        <f>_xlfn.XLOOKUP(Master1[[#This Row],[cu_id]],Revenue_Analysis[cuid],Revenue_Analysis[Q2 Average], 0)</f>
        <v>76.521500000000003</v>
      </c>
      <c r="AK918" s="32">
        <f>_xlfn.XLOOKUP(Master1[[#This Row],[cu_id]],Revenue_Analysis[cuid],Revenue_Analysis[Q3 Average], 0)</f>
        <v>73.864599999999996</v>
      </c>
      <c r="AL918" s="32">
        <f>_xlfn.XLOOKUP(Master1[[#This Row],[cu_id]],Revenue_Analysis[cuid],Revenue_Analysis[Q4 Average], 0)</f>
        <v>67.520799999999994</v>
      </c>
      <c r="AM918" s="34">
        <v>0.20833333333333334</v>
      </c>
      <c r="AN918" s="35">
        <v>0</v>
      </c>
      <c r="AO918" s="35" t="s">
        <v>4592</v>
      </c>
      <c r="AP918" s="35" t="s">
        <v>4592</v>
      </c>
      <c r="AQ918" s="20" t="s">
        <v>4869</v>
      </c>
      <c r="AR918" s="20"/>
      <c r="AS918" s="14">
        <f>IFERROR(_xlfn.XLOOKUP(Master1[[#This Row],[cu_id]],StopTimes[cu_ID],StopTimes[Average Stop Time]), 0)</f>
        <v>11.385416666666666</v>
      </c>
      <c r="AT918" s="14">
        <f>IF(Master1[[#This Row],[RSP StopTime Override]] &lt;&gt; "",Master1[[#This Row],[RSP StopTime Override]],IF(Master1[[#This Row],[Avg Stop Time Helper]] &lt;&gt; 0, Master1[[#This Row],[Avg Stop Time Helper]],Average_Stop_Time))</f>
        <v>11.385416666666666</v>
      </c>
      <c r="AU918" s="13"/>
    </row>
    <row r="919" spans="1:47" x14ac:dyDescent="0.3">
      <c r="A919" s="18" t="s">
        <v>3429</v>
      </c>
      <c r="B919" s="20">
        <v>56</v>
      </c>
      <c r="C919" s="20" t="s">
        <v>14</v>
      </c>
      <c r="D919" s="19">
        <v>99117</v>
      </c>
      <c r="E919" s="19" t="s">
        <v>58</v>
      </c>
      <c r="F919" s="19" t="s">
        <v>7093</v>
      </c>
      <c r="G919" s="19" t="s">
        <v>7094</v>
      </c>
      <c r="H919" s="19" t="s">
        <v>5</v>
      </c>
      <c r="I919" s="19" t="s">
        <v>5773</v>
      </c>
      <c r="J919" s="19" t="s">
        <v>4</v>
      </c>
      <c r="K919" s="19" t="s">
        <v>5761</v>
      </c>
      <c r="L919" s="21" t="s">
        <v>16</v>
      </c>
      <c r="M919" s="20" t="s">
        <v>3</v>
      </c>
      <c r="N919" s="20" t="s">
        <v>2</v>
      </c>
      <c r="O919" s="20">
        <v>30</v>
      </c>
      <c r="P919" s="20">
        <v>0</v>
      </c>
      <c r="Q919" s="20">
        <v>0</v>
      </c>
      <c r="R919" s="20">
        <v>0</v>
      </c>
      <c r="S919" s="20">
        <v>30</v>
      </c>
      <c r="T919" s="20">
        <v>0</v>
      </c>
      <c r="U919" s="20">
        <v>53</v>
      </c>
      <c r="V919" s="30"/>
      <c r="W919" s="30"/>
      <c r="X919" s="33">
        <f>IFERROR(1 -(Master1[[#This Row],[Avg Garment Scans per Delivery]]/Master1[[#This Row],[Garment Inventory]]), 0)</f>
        <v>0</v>
      </c>
      <c r="Y919" s="30"/>
      <c r="Z919" s="30"/>
      <c r="AA919" s="32">
        <f>_xlfn.XLOOKUP(Master1[[#This Row],[cu_id]], Revenue_Analysis[cuid], Revenue_Analysis[Q1 Low Deviation], 0)</f>
        <v>62.233699999999999</v>
      </c>
      <c r="AB919" s="32">
        <f>_xlfn.XLOOKUP(Master1[[#This Row],[cu_id]],Revenue_Analysis[cuid],Revenue_Analysis[Q1 High Deviation], 0)</f>
        <v>63.298699999999997</v>
      </c>
      <c r="AC919" s="32">
        <f>_xlfn.XLOOKUP(Master1[[#This Row],[cu_id]],Revenue_Analysis[cuid],Revenue_Analysis[Q2 Low Deviation], 0)</f>
        <v>63.841900000000003</v>
      </c>
      <c r="AD919" s="32">
        <f>_xlfn.XLOOKUP(Master1[[#This Row],[cu_id]],Revenue_Analysis[cuid],Revenue_Analysis[Q2 High Deviation], 0)</f>
        <v>64.6751</v>
      </c>
      <c r="AE919" s="32">
        <f>_xlfn.XLOOKUP(Master1[[#This Row],[cu_id]],Revenue_Analysis[cuid],Revenue_Analysis[Q3 Low Deviation], 0)</f>
        <v>64.520399999999995</v>
      </c>
      <c r="AF919" s="32">
        <f>_xlfn.XLOOKUP(Master1[[#This Row],[cu_id]],Revenue_Analysis[cuid],Revenue_Analysis[Q3 High Deviation], 0)</f>
        <v>64.788799999999995</v>
      </c>
      <c r="AG919" s="32">
        <f>_xlfn.XLOOKUP(Master1[[#This Row],[cu_id]],Revenue_Analysis[cuid],Revenue_Analysis[Q4 Low Deviation], 0)</f>
        <v>57.141599999999997</v>
      </c>
      <c r="AH919" s="32">
        <f>_xlfn.XLOOKUP(Master1[[#This Row],[cu_id]],Revenue_Analysis[cuid],Revenue_Analysis[Q4 High Deviation], 0)</f>
        <v>62.966000000000001</v>
      </c>
      <c r="AI919" s="32">
        <f>_xlfn.XLOOKUP(Master1[[#This Row],[cu_id]],Revenue_Analysis[cuid],Revenue_Analysis[Q1 Average], 0)</f>
        <v>62.766199999999998</v>
      </c>
      <c r="AJ919" s="32">
        <f>_xlfn.XLOOKUP(Master1[[#This Row],[cu_id]],Revenue_Analysis[cuid],Revenue_Analysis[Q2 Average], 0)</f>
        <v>64.258499999999998</v>
      </c>
      <c r="AK919" s="32">
        <f>_xlfn.XLOOKUP(Master1[[#This Row],[cu_id]],Revenue_Analysis[cuid],Revenue_Analysis[Q3 Average], 0)</f>
        <v>64.654600000000002</v>
      </c>
      <c r="AL919" s="32">
        <f>_xlfn.XLOOKUP(Master1[[#This Row],[cu_id]],Revenue_Analysis[cuid],Revenue_Analysis[Q4 Average], 0)</f>
        <v>60.053800000000003</v>
      </c>
      <c r="AM919" s="34" t="s">
        <v>4592</v>
      </c>
      <c r="AN919" s="35" t="s">
        <v>4592</v>
      </c>
      <c r="AO919" s="35" t="s">
        <v>4592</v>
      </c>
      <c r="AP919" s="35" t="s">
        <v>4592</v>
      </c>
      <c r="AQ919" s="20" t="s">
        <v>0</v>
      </c>
      <c r="AR919" s="20"/>
      <c r="AS919" s="14">
        <f>IFERROR(_xlfn.XLOOKUP(Master1[[#This Row],[cu_id]],StopTimes[cu_ID],StopTimes[Average Stop Time]), 0)</f>
        <v>2.3145833333333332</v>
      </c>
      <c r="AT919" s="14">
        <f>IF(Master1[[#This Row],[RSP StopTime Override]] &lt;&gt; "",Master1[[#This Row],[RSP StopTime Override]],IF(Master1[[#This Row],[Avg Stop Time Helper]] &lt;&gt; 0, Master1[[#This Row],[Avg Stop Time Helper]],Average_Stop_Time))</f>
        <v>2.3145833333333332</v>
      </c>
      <c r="AU919" s="13"/>
    </row>
    <row r="920" spans="1:47" x14ac:dyDescent="0.3">
      <c r="A920" s="18" t="s">
        <v>3430</v>
      </c>
      <c r="B920" s="20">
        <v>56</v>
      </c>
      <c r="C920" s="20" t="s">
        <v>14</v>
      </c>
      <c r="D920" s="19">
        <v>99117</v>
      </c>
      <c r="E920" s="19" t="s">
        <v>57</v>
      </c>
      <c r="F920" s="19" t="s">
        <v>7095</v>
      </c>
      <c r="G920" s="19" t="s">
        <v>7096</v>
      </c>
      <c r="H920" s="19" t="s">
        <v>5</v>
      </c>
      <c r="I920" s="19" t="s">
        <v>5773</v>
      </c>
      <c r="J920" s="19" t="s">
        <v>4</v>
      </c>
      <c r="K920" s="19" t="s">
        <v>5761</v>
      </c>
      <c r="L920" s="21" t="s">
        <v>16</v>
      </c>
      <c r="M920" s="20" t="s">
        <v>3</v>
      </c>
      <c r="N920" s="20" t="s">
        <v>2</v>
      </c>
      <c r="O920" s="20">
        <v>25</v>
      </c>
      <c r="P920" s="20">
        <v>0</v>
      </c>
      <c r="Q920" s="20">
        <v>0</v>
      </c>
      <c r="R920" s="20">
        <v>0</v>
      </c>
      <c r="S920" s="20">
        <v>25</v>
      </c>
      <c r="T920" s="20">
        <v>0</v>
      </c>
      <c r="U920" s="20">
        <v>53</v>
      </c>
      <c r="V920" s="30"/>
      <c r="W920" s="30"/>
      <c r="X920" s="33">
        <f>IFERROR(1 -(Master1[[#This Row],[Avg Garment Scans per Delivery]]/Master1[[#This Row],[Garment Inventory]]), 0)</f>
        <v>0</v>
      </c>
      <c r="Y920" s="30"/>
      <c r="Z920" s="30"/>
      <c r="AA920" s="32">
        <f>_xlfn.XLOOKUP(Master1[[#This Row],[cu_id]], Revenue_Analysis[cuid], Revenue_Analysis[Q1 Low Deviation], 0)</f>
        <v>46.9437</v>
      </c>
      <c r="AB920" s="32">
        <f>_xlfn.XLOOKUP(Master1[[#This Row],[cu_id]],Revenue_Analysis[cuid],Revenue_Analysis[Q1 High Deviation], 0)</f>
        <v>48.008699999999997</v>
      </c>
      <c r="AC920" s="32">
        <f>_xlfn.XLOOKUP(Master1[[#This Row],[cu_id]],Revenue_Analysis[cuid],Revenue_Analysis[Q2 Low Deviation], 0)</f>
        <v>48.551900000000003</v>
      </c>
      <c r="AD920" s="32">
        <f>_xlfn.XLOOKUP(Master1[[#This Row],[cu_id]],Revenue_Analysis[cuid],Revenue_Analysis[Q2 High Deviation], 0)</f>
        <v>49.385100000000001</v>
      </c>
      <c r="AE920" s="32">
        <f>_xlfn.XLOOKUP(Master1[[#This Row],[cu_id]],Revenue_Analysis[cuid],Revenue_Analysis[Q3 Low Deviation], 0)</f>
        <v>49.230400000000003</v>
      </c>
      <c r="AF920" s="32">
        <f>_xlfn.XLOOKUP(Master1[[#This Row],[cu_id]],Revenue_Analysis[cuid],Revenue_Analysis[Q3 High Deviation], 0)</f>
        <v>49.498800000000003</v>
      </c>
      <c r="AG920" s="32">
        <f>_xlfn.XLOOKUP(Master1[[#This Row],[cu_id]],Revenue_Analysis[cuid],Revenue_Analysis[Q4 Low Deviation], 0)</f>
        <v>45.068199999999997</v>
      </c>
      <c r="AH920" s="32">
        <f>_xlfn.XLOOKUP(Master1[[#This Row],[cu_id]],Revenue_Analysis[cuid],Revenue_Analysis[Q4 High Deviation], 0)</f>
        <v>47.462600000000002</v>
      </c>
      <c r="AI920" s="32">
        <f>_xlfn.XLOOKUP(Master1[[#This Row],[cu_id]],Revenue_Analysis[cuid],Revenue_Analysis[Q1 Average], 0)</f>
        <v>47.476199999999999</v>
      </c>
      <c r="AJ920" s="32">
        <f>_xlfn.XLOOKUP(Master1[[#This Row],[cu_id]],Revenue_Analysis[cuid],Revenue_Analysis[Q2 Average], 0)</f>
        <v>48.968499999999999</v>
      </c>
      <c r="AK920" s="32">
        <f>_xlfn.XLOOKUP(Master1[[#This Row],[cu_id]],Revenue_Analysis[cuid],Revenue_Analysis[Q3 Average], 0)</f>
        <v>49.364600000000003</v>
      </c>
      <c r="AL920" s="32">
        <f>_xlfn.XLOOKUP(Master1[[#This Row],[cu_id]],Revenue_Analysis[cuid],Revenue_Analysis[Q4 Average], 0)</f>
        <v>46.2654</v>
      </c>
      <c r="AM920" s="34" t="s">
        <v>4592</v>
      </c>
      <c r="AN920" s="35" t="s">
        <v>4592</v>
      </c>
      <c r="AO920" s="35" t="s">
        <v>4592</v>
      </c>
      <c r="AP920" s="35" t="s">
        <v>4592</v>
      </c>
      <c r="AQ920" s="20" t="s">
        <v>0</v>
      </c>
      <c r="AR920" s="20"/>
      <c r="AS920" s="14">
        <f>IFERROR(_xlfn.XLOOKUP(Master1[[#This Row],[cu_id]],StopTimes[cu_ID],StopTimes[Average Stop Time]), 0)</f>
        <v>9.6812500000000004</v>
      </c>
      <c r="AT920" s="14">
        <f>IF(Master1[[#This Row],[RSP StopTime Override]] &lt;&gt; "",Master1[[#This Row],[RSP StopTime Override]],IF(Master1[[#This Row],[Avg Stop Time Helper]] &lt;&gt; 0, Master1[[#This Row],[Avg Stop Time Helper]],Average_Stop_Time))</f>
        <v>9.6812500000000004</v>
      </c>
      <c r="AU920" s="13"/>
    </row>
    <row r="921" spans="1:47" x14ac:dyDescent="0.3">
      <c r="A921" s="18" t="s">
        <v>3431</v>
      </c>
      <c r="B921" s="20">
        <v>51</v>
      </c>
      <c r="C921" s="20" t="s">
        <v>14</v>
      </c>
      <c r="D921" s="19">
        <v>99117</v>
      </c>
      <c r="E921" s="19" t="s">
        <v>90</v>
      </c>
      <c r="F921" s="19" t="s">
        <v>6417</v>
      </c>
      <c r="G921" s="19" t="s">
        <v>6418</v>
      </c>
      <c r="H921" s="19" t="s">
        <v>6419</v>
      </c>
      <c r="I921" s="19" t="s">
        <v>6268</v>
      </c>
      <c r="J921" s="19" t="s">
        <v>4</v>
      </c>
      <c r="K921" s="19" t="s">
        <v>6225</v>
      </c>
      <c r="L921" s="21" t="s">
        <v>16</v>
      </c>
      <c r="M921" s="20" t="s">
        <v>3</v>
      </c>
      <c r="N921" s="20" t="s">
        <v>2</v>
      </c>
      <c r="O921" s="20">
        <v>70</v>
      </c>
      <c r="P921" s="20">
        <v>0</v>
      </c>
      <c r="Q921" s="20">
        <v>0</v>
      </c>
      <c r="R921" s="20">
        <v>0</v>
      </c>
      <c r="S921" s="20">
        <v>70</v>
      </c>
      <c r="T921" s="20">
        <v>0</v>
      </c>
      <c r="U921" s="20">
        <v>53</v>
      </c>
      <c r="V921" s="30"/>
      <c r="W921" s="30"/>
      <c r="X921" s="33">
        <f>IFERROR(1 -(Master1[[#This Row],[Avg Garment Scans per Delivery]]/Master1[[#This Row],[Garment Inventory]]), 0)</f>
        <v>0</v>
      </c>
      <c r="Y921" s="30"/>
      <c r="Z921" s="30"/>
      <c r="AA921" s="32">
        <f>_xlfn.XLOOKUP(Master1[[#This Row],[cu_id]], Revenue_Analysis[cuid], Revenue_Analysis[Q1 Low Deviation], 0)</f>
        <v>33.353700000000003</v>
      </c>
      <c r="AB921" s="32">
        <f>_xlfn.XLOOKUP(Master1[[#This Row],[cu_id]],Revenue_Analysis[cuid],Revenue_Analysis[Q1 High Deviation], 0)</f>
        <v>34.418700000000001</v>
      </c>
      <c r="AC921" s="32">
        <f>_xlfn.XLOOKUP(Master1[[#This Row],[cu_id]],Revenue_Analysis[cuid],Revenue_Analysis[Q2 Low Deviation], 0)</f>
        <v>23.811800000000002</v>
      </c>
      <c r="AD921" s="32">
        <f>_xlfn.XLOOKUP(Master1[[#This Row],[cu_id]],Revenue_Analysis[cuid],Revenue_Analysis[Q2 High Deviation], 0)</f>
        <v>32.366599999999998</v>
      </c>
      <c r="AE921" s="32">
        <f>_xlfn.XLOOKUP(Master1[[#This Row],[cu_id]],Revenue_Analysis[cuid],Revenue_Analysis[Q3 Low Deviation], 0)</f>
        <v>25</v>
      </c>
      <c r="AF921" s="32">
        <f>_xlfn.XLOOKUP(Master1[[#This Row],[cu_id]],Revenue_Analysis[cuid],Revenue_Analysis[Q3 High Deviation], 0)</f>
        <v>25</v>
      </c>
      <c r="AG921" s="32">
        <f>_xlfn.XLOOKUP(Master1[[#This Row],[cu_id]],Revenue_Analysis[cuid],Revenue_Analysis[Q4 Low Deviation], 0)</f>
        <v>23.938800000000001</v>
      </c>
      <c r="AH921" s="32">
        <f>_xlfn.XLOOKUP(Master1[[#This Row],[cu_id]],Revenue_Analysis[cuid],Revenue_Analysis[Q4 High Deviation], 0)</f>
        <v>30.002800000000001</v>
      </c>
      <c r="AI921" s="32">
        <f>_xlfn.XLOOKUP(Master1[[#This Row],[cu_id]],Revenue_Analysis[cuid],Revenue_Analysis[Q1 Average], 0)</f>
        <v>33.886200000000002</v>
      </c>
      <c r="AJ921" s="32">
        <f>_xlfn.XLOOKUP(Master1[[#This Row],[cu_id]],Revenue_Analysis[cuid],Revenue_Analysis[Q2 Average], 0)</f>
        <v>28.089200000000002</v>
      </c>
      <c r="AK921" s="32">
        <f>_xlfn.XLOOKUP(Master1[[#This Row],[cu_id]],Revenue_Analysis[cuid],Revenue_Analysis[Q3 Average], 0)</f>
        <v>25</v>
      </c>
      <c r="AL921" s="32">
        <f>_xlfn.XLOOKUP(Master1[[#This Row],[cu_id]],Revenue_Analysis[cuid],Revenue_Analysis[Q4 Average], 0)</f>
        <v>26.970800000000001</v>
      </c>
      <c r="AM921" s="34">
        <v>0.20833333333333334</v>
      </c>
      <c r="AN921" s="35">
        <v>0</v>
      </c>
      <c r="AO921" s="35" t="s">
        <v>4592</v>
      </c>
      <c r="AP921" s="35" t="s">
        <v>4592</v>
      </c>
      <c r="AQ921" s="20" t="s">
        <v>4869</v>
      </c>
      <c r="AR921" s="20"/>
      <c r="AS921" s="14">
        <f>IFERROR(_xlfn.XLOOKUP(Master1[[#This Row],[cu_id]],StopTimes[cu_ID],StopTimes[Average Stop Time]), 0)</f>
        <v>5.2729166666666671</v>
      </c>
      <c r="AT921" s="14">
        <f>IF(Master1[[#This Row],[RSP StopTime Override]] &lt;&gt; "",Master1[[#This Row],[RSP StopTime Override]],IF(Master1[[#This Row],[Avg Stop Time Helper]] &lt;&gt; 0, Master1[[#This Row],[Avg Stop Time Helper]],Average_Stop_Time))</f>
        <v>5.2729166666666671</v>
      </c>
      <c r="AU921" s="13"/>
    </row>
    <row r="922" spans="1:47" x14ac:dyDescent="0.3">
      <c r="A922" s="18" t="s">
        <v>3432</v>
      </c>
      <c r="B922" s="20">
        <v>51</v>
      </c>
      <c r="C922" s="20" t="s">
        <v>14</v>
      </c>
      <c r="D922" s="19">
        <v>99117</v>
      </c>
      <c r="E922" s="19" t="s">
        <v>83</v>
      </c>
      <c r="F922" s="19" t="s">
        <v>6420</v>
      </c>
      <c r="G922" s="19" t="s">
        <v>6418</v>
      </c>
      <c r="H922" s="19" t="s">
        <v>6419</v>
      </c>
      <c r="I922" s="19" t="s">
        <v>6268</v>
      </c>
      <c r="J922" s="19" t="s">
        <v>4</v>
      </c>
      <c r="K922" s="19" t="s">
        <v>6225</v>
      </c>
      <c r="L922" s="21" t="s">
        <v>16</v>
      </c>
      <c r="M922" s="20" t="s">
        <v>3</v>
      </c>
      <c r="N922" s="20" t="s">
        <v>2</v>
      </c>
      <c r="O922" s="20">
        <v>71</v>
      </c>
      <c r="P922" s="20">
        <v>0</v>
      </c>
      <c r="Q922" s="20">
        <v>0</v>
      </c>
      <c r="R922" s="20">
        <v>0</v>
      </c>
      <c r="S922" s="20">
        <v>71</v>
      </c>
      <c r="T922" s="20">
        <v>0</v>
      </c>
      <c r="U922" s="20">
        <v>52</v>
      </c>
      <c r="V922" s="30"/>
      <c r="W922" s="30"/>
      <c r="X922" s="33">
        <f>IFERROR(1 -(Master1[[#This Row],[Avg Garment Scans per Delivery]]/Master1[[#This Row],[Garment Inventory]]), 0)</f>
        <v>0</v>
      </c>
      <c r="Y922" s="30"/>
      <c r="Z922" s="30"/>
      <c r="AA922" s="32">
        <f>_xlfn.XLOOKUP(Master1[[#This Row],[cu_id]], Revenue_Analysis[cuid], Revenue_Analysis[Q1 Low Deviation], 0)</f>
        <v>8.2899999999999991</v>
      </c>
      <c r="AB922" s="32">
        <f>_xlfn.XLOOKUP(Master1[[#This Row],[cu_id]],Revenue_Analysis[cuid],Revenue_Analysis[Q1 High Deviation], 0)</f>
        <v>8.2899999999999991</v>
      </c>
      <c r="AC922" s="32">
        <f>_xlfn.XLOOKUP(Master1[[#This Row],[cu_id]],Revenue_Analysis[cuid],Revenue_Analysis[Q2 Low Deviation], 0)</f>
        <v>8.2899999999999991</v>
      </c>
      <c r="AD922" s="32">
        <f>_xlfn.XLOOKUP(Master1[[#This Row],[cu_id]],Revenue_Analysis[cuid],Revenue_Analysis[Q2 High Deviation], 0)</f>
        <v>8.2899999999999991</v>
      </c>
      <c r="AE922" s="32">
        <f>_xlfn.XLOOKUP(Master1[[#This Row],[cu_id]],Revenue_Analysis[cuid],Revenue_Analysis[Q3 Low Deviation], 0)</f>
        <v>8.2899999999999991</v>
      </c>
      <c r="AF922" s="32">
        <f>_xlfn.XLOOKUP(Master1[[#This Row],[cu_id]],Revenue_Analysis[cuid],Revenue_Analysis[Q3 High Deviation], 0)</f>
        <v>8.2899999999999991</v>
      </c>
      <c r="AG922" s="32">
        <f>_xlfn.XLOOKUP(Master1[[#This Row],[cu_id]],Revenue_Analysis[cuid],Revenue_Analysis[Q4 Low Deviation], 0)</f>
        <v>7.9524999999999997</v>
      </c>
      <c r="AH922" s="32">
        <f>_xlfn.XLOOKUP(Master1[[#This Row],[cu_id]],Revenue_Analysis[cuid],Revenue_Analysis[Q4 High Deviation], 0)</f>
        <v>8.3445</v>
      </c>
      <c r="AI922" s="32">
        <f>_xlfn.XLOOKUP(Master1[[#This Row],[cu_id]],Revenue_Analysis[cuid],Revenue_Analysis[Q1 Average], 0)</f>
        <v>8.2899999999999991</v>
      </c>
      <c r="AJ922" s="32">
        <f>_xlfn.XLOOKUP(Master1[[#This Row],[cu_id]],Revenue_Analysis[cuid],Revenue_Analysis[Q2 Average], 0)</f>
        <v>8.2899999999999991</v>
      </c>
      <c r="AK922" s="32">
        <f>_xlfn.XLOOKUP(Master1[[#This Row],[cu_id]],Revenue_Analysis[cuid],Revenue_Analysis[Q3 Average], 0)</f>
        <v>8.2899999999999991</v>
      </c>
      <c r="AL922" s="32">
        <f>_xlfn.XLOOKUP(Master1[[#This Row],[cu_id]],Revenue_Analysis[cuid],Revenue_Analysis[Q4 Average], 0)</f>
        <v>8.1485000000000003</v>
      </c>
      <c r="AM922" s="34">
        <v>0.375</v>
      </c>
      <c r="AN922" s="35">
        <v>0.875</v>
      </c>
      <c r="AO922" s="35" t="s">
        <v>4592</v>
      </c>
      <c r="AP922" s="35" t="s">
        <v>4592</v>
      </c>
      <c r="AQ922" s="20" t="s">
        <v>0</v>
      </c>
      <c r="AR922" s="20"/>
      <c r="AS922" s="14">
        <f>IFERROR(_xlfn.XLOOKUP(Master1[[#This Row],[cu_id]],StopTimes[cu_ID],StopTimes[Average Stop Time]), 0)</f>
        <v>2.0854166666666667</v>
      </c>
      <c r="AT922" s="14">
        <f>IF(Master1[[#This Row],[RSP StopTime Override]] &lt;&gt; "",Master1[[#This Row],[RSP StopTime Override]],IF(Master1[[#This Row],[Avg Stop Time Helper]] &lt;&gt; 0, Master1[[#This Row],[Avg Stop Time Helper]],Average_Stop_Time))</f>
        <v>2.0854166666666667</v>
      </c>
      <c r="AU922" s="13"/>
    </row>
    <row r="923" spans="1:47" x14ac:dyDescent="0.3">
      <c r="A923" s="18" t="s">
        <v>3433</v>
      </c>
      <c r="B923" s="20">
        <v>56</v>
      </c>
      <c r="C923" s="20" t="s">
        <v>14</v>
      </c>
      <c r="D923" s="19">
        <v>99117</v>
      </c>
      <c r="E923" s="19" t="s">
        <v>56</v>
      </c>
      <c r="F923" s="19" t="s">
        <v>7097</v>
      </c>
      <c r="G923" s="19" t="s">
        <v>7098</v>
      </c>
      <c r="H923" s="19" t="s">
        <v>5</v>
      </c>
      <c r="I923" s="19" t="s">
        <v>5824</v>
      </c>
      <c r="J923" s="19" t="s">
        <v>4</v>
      </c>
      <c r="K923" s="19" t="s">
        <v>5770</v>
      </c>
      <c r="L923" s="21" t="s">
        <v>16</v>
      </c>
      <c r="M923" s="20" t="s">
        <v>3</v>
      </c>
      <c r="N923" s="20" t="s">
        <v>2</v>
      </c>
      <c r="O923" s="20">
        <v>84</v>
      </c>
      <c r="P923" s="20">
        <v>0</v>
      </c>
      <c r="Q923" s="20">
        <v>0</v>
      </c>
      <c r="R923" s="20">
        <v>0</v>
      </c>
      <c r="S923" s="20">
        <v>84</v>
      </c>
      <c r="T923" s="20">
        <v>0</v>
      </c>
      <c r="U923" s="20">
        <v>54</v>
      </c>
      <c r="V923" s="30"/>
      <c r="W923" s="30"/>
      <c r="X923" s="33">
        <f>IFERROR(1 -(Master1[[#This Row],[Avg Garment Scans per Delivery]]/Master1[[#This Row],[Garment Inventory]]), 0)</f>
        <v>0</v>
      </c>
      <c r="Y923" s="30"/>
      <c r="Z923" s="30"/>
      <c r="AA923" s="32">
        <f>_xlfn.XLOOKUP(Master1[[#This Row],[cu_id]], Revenue_Analysis[cuid], Revenue_Analysis[Q1 Low Deviation], 0)</f>
        <v>114.4892</v>
      </c>
      <c r="AB923" s="32">
        <f>_xlfn.XLOOKUP(Master1[[#This Row],[cu_id]],Revenue_Analysis[cuid],Revenue_Analysis[Q1 High Deviation], 0)</f>
        <v>147.5908</v>
      </c>
      <c r="AC923" s="32">
        <f>_xlfn.XLOOKUP(Master1[[#This Row],[cu_id]],Revenue_Analysis[cuid],Revenue_Analysis[Q2 Low Deviation], 0)</f>
        <v>73.976799999999997</v>
      </c>
      <c r="AD923" s="32">
        <f>_xlfn.XLOOKUP(Master1[[#This Row],[cu_id]],Revenue_Analysis[cuid],Revenue_Analysis[Q2 High Deviation], 0)</f>
        <v>77.230800000000002</v>
      </c>
      <c r="AE923" s="32">
        <f>_xlfn.XLOOKUP(Master1[[#This Row],[cu_id]],Revenue_Analysis[cuid],Revenue_Analysis[Q3 Low Deviation], 0)</f>
        <v>76.8904</v>
      </c>
      <c r="AF923" s="32">
        <f>_xlfn.XLOOKUP(Master1[[#This Row],[cu_id]],Revenue_Analysis[cuid],Revenue_Analysis[Q3 High Deviation], 0)</f>
        <v>77.158799999999999</v>
      </c>
      <c r="AG923" s="32">
        <f>_xlfn.XLOOKUP(Master1[[#This Row],[cu_id]],Revenue_Analysis[cuid],Revenue_Analysis[Q4 Low Deviation], 0)</f>
        <v>58.705300000000001</v>
      </c>
      <c r="AH923" s="32">
        <f>_xlfn.XLOOKUP(Master1[[#This Row],[cu_id]],Revenue_Analysis[cuid],Revenue_Analysis[Q4 High Deviation], 0)</f>
        <v>96.1661</v>
      </c>
      <c r="AI923" s="32">
        <f>_xlfn.XLOOKUP(Master1[[#This Row],[cu_id]],Revenue_Analysis[cuid],Revenue_Analysis[Q1 Average], 0)</f>
        <v>131.04</v>
      </c>
      <c r="AJ923" s="32">
        <f>_xlfn.XLOOKUP(Master1[[#This Row],[cu_id]],Revenue_Analysis[cuid],Revenue_Analysis[Q2 Average], 0)</f>
        <v>75.603800000000007</v>
      </c>
      <c r="AK923" s="32">
        <f>_xlfn.XLOOKUP(Master1[[#This Row],[cu_id]],Revenue_Analysis[cuid],Revenue_Analysis[Q3 Average], 0)</f>
        <v>77.024600000000007</v>
      </c>
      <c r="AL923" s="32">
        <f>_xlfn.XLOOKUP(Master1[[#This Row],[cu_id]],Revenue_Analysis[cuid],Revenue_Analysis[Q4 Average], 0)</f>
        <v>77.435699999999997</v>
      </c>
      <c r="AM923" s="34" t="s">
        <v>4592</v>
      </c>
      <c r="AN923" s="35" t="s">
        <v>4592</v>
      </c>
      <c r="AO923" s="35" t="s">
        <v>4592</v>
      </c>
      <c r="AP923" s="35" t="s">
        <v>4592</v>
      </c>
      <c r="AQ923" s="20" t="s">
        <v>0</v>
      </c>
      <c r="AR923" s="20"/>
      <c r="AS923" s="14">
        <f>IFERROR(_xlfn.XLOOKUP(Master1[[#This Row],[cu_id]],StopTimes[cu_ID],StopTimes[Average Stop Time]), 0)</f>
        <v>5.541666666666667</v>
      </c>
      <c r="AT923" s="14">
        <f>IF(Master1[[#This Row],[RSP StopTime Override]] &lt;&gt; "",Master1[[#This Row],[RSP StopTime Override]],IF(Master1[[#This Row],[Avg Stop Time Helper]] &lt;&gt; 0, Master1[[#This Row],[Avg Stop Time Helper]],Average_Stop_Time))</f>
        <v>5.541666666666667</v>
      </c>
      <c r="AU923" s="13"/>
    </row>
    <row r="924" spans="1:47" x14ac:dyDescent="0.3">
      <c r="A924" s="18" t="s">
        <v>3434</v>
      </c>
      <c r="B924" s="20">
        <v>47</v>
      </c>
      <c r="C924" s="20" t="s">
        <v>7</v>
      </c>
      <c r="D924" s="19">
        <v>99117</v>
      </c>
      <c r="E924" s="19" t="s">
        <v>97</v>
      </c>
      <c r="F924" s="19" t="s">
        <v>5711</v>
      </c>
      <c r="G924" s="19" t="s">
        <v>5712</v>
      </c>
      <c r="H924" s="19" t="s">
        <v>5</v>
      </c>
      <c r="I924" s="19" t="s">
        <v>5398</v>
      </c>
      <c r="J924" s="19" t="s">
        <v>4</v>
      </c>
      <c r="K924" s="19" t="s">
        <v>5399</v>
      </c>
      <c r="L924" s="21" t="s">
        <v>16</v>
      </c>
      <c r="M924" s="20" t="s">
        <v>3</v>
      </c>
      <c r="N924" s="20" t="s">
        <v>2</v>
      </c>
      <c r="O924" s="20">
        <v>70</v>
      </c>
      <c r="P924" s="20">
        <v>0</v>
      </c>
      <c r="Q924" s="20">
        <v>0</v>
      </c>
      <c r="R924" s="20">
        <v>0</v>
      </c>
      <c r="S924" s="20">
        <v>0</v>
      </c>
      <c r="T924" s="20">
        <v>70</v>
      </c>
      <c r="U924" s="20">
        <v>51</v>
      </c>
      <c r="V924" s="30"/>
      <c r="W924" s="30"/>
      <c r="X924" s="33">
        <f>IFERROR(1 -(Master1[[#This Row],[Avg Garment Scans per Delivery]]/Master1[[#This Row],[Garment Inventory]]), 0)</f>
        <v>0</v>
      </c>
      <c r="Y924" s="30"/>
      <c r="Z924" s="30"/>
      <c r="AA924" s="32">
        <f>_xlfn.XLOOKUP(Master1[[#This Row],[cu_id]], Revenue_Analysis[cuid], Revenue_Analysis[Q1 Low Deviation], 0)</f>
        <v>25.1206</v>
      </c>
      <c r="AB924" s="32">
        <f>_xlfn.XLOOKUP(Master1[[#This Row],[cu_id]],Revenue_Analysis[cuid],Revenue_Analysis[Q1 High Deviation], 0)</f>
        <v>29.392800000000001</v>
      </c>
      <c r="AC924" s="32">
        <f>_xlfn.XLOOKUP(Master1[[#This Row],[cu_id]],Revenue_Analysis[cuid],Revenue_Analysis[Q2 Low Deviation], 0)</f>
        <v>25.2836</v>
      </c>
      <c r="AD924" s="32">
        <f>_xlfn.XLOOKUP(Master1[[#This Row],[cu_id]],Revenue_Analysis[cuid],Revenue_Analysis[Q2 High Deviation], 0)</f>
        <v>32.088799999999999</v>
      </c>
      <c r="AE924" s="32">
        <f>_xlfn.XLOOKUP(Master1[[#This Row],[cu_id]],Revenue_Analysis[cuid],Revenue_Analysis[Q3 Low Deviation], 0)</f>
        <v>25</v>
      </c>
      <c r="AF924" s="32">
        <f>_xlfn.XLOOKUP(Master1[[#This Row],[cu_id]],Revenue_Analysis[cuid],Revenue_Analysis[Q3 High Deviation], 0)</f>
        <v>30.874199999999998</v>
      </c>
      <c r="AG924" s="32">
        <f>_xlfn.XLOOKUP(Master1[[#This Row],[cu_id]],Revenue_Analysis[cuid],Revenue_Analysis[Q4 Low Deviation], 0)</f>
        <v>24.826899999999998</v>
      </c>
      <c r="AH924" s="32">
        <f>_xlfn.XLOOKUP(Master1[[#This Row],[cu_id]],Revenue_Analysis[cuid],Revenue_Analysis[Q4 High Deviation], 0)</f>
        <v>26.673100000000002</v>
      </c>
      <c r="AI924" s="32">
        <f>_xlfn.XLOOKUP(Master1[[#This Row],[cu_id]],Revenue_Analysis[cuid],Revenue_Analysis[Q1 Average], 0)</f>
        <v>27.256699999999999</v>
      </c>
      <c r="AJ924" s="32">
        <f>_xlfn.XLOOKUP(Master1[[#This Row],[cu_id]],Revenue_Analysis[cuid],Revenue_Analysis[Q2 Average], 0)</f>
        <v>28.686199999999999</v>
      </c>
      <c r="AK924" s="32">
        <f>_xlfn.XLOOKUP(Master1[[#This Row],[cu_id]],Revenue_Analysis[cuid],Revenue_Analysis[Q3 Average], 0)</f>
        <v>27.937100000000001</v>
      </c>
      <c r="AL924" s="32">
        <f>_xlfn.XLOOKUP(Master1[[#This Row],[cu_id]],Revenue_Analysis[cuid],Revenue_Analysis[Q4 Average], 0)</f>
        <v>25.75</v>
      </c>
      <c r="AM924" s="34">
        <v>0.25</v>
      </c>
      <c r="AN924" s="35">
        <v>0.875</v>
      </c>
      <c r="AO924" s="35" t="s">
        <v>4592</v>
      </c>
      <c r="AP924" s="35" t="s">
        <v>4592</v>
      </c>
      <c r="AQ924" s="20" t="s">
        <v>0</v>
      </c>
      <c r="AR924" s="20"/>
      <c r="AS924" s="14">
        <f>IFERROR(_xlfn.XLOOKUP(Master1[[#This Row],[cu_id]],StopTimes[cu_ID],StopTimes[Average Stop Time]), 0)</f>
        <v>7.8523809533333333</v>
      </c>
      <c r="AT924" s="14">
        <f>IF(Master1[[#This Row],[RSP StopTime Override]] &lt;&gt; "",Master1[[#This Row],[RSP StopTime Override]],IF(Master1[[#This Row],[Avg Stop Time Helper]] &lt;&gt; 0, Master1[[#This Row],[Avg Stop Time Helper]],Average_Stop_Time))</f>
        <v>7.8523809533333333</v>
      </c>
      <c r="AU924" s="13"/>
    </row>
    <row r="925" spans="1:47" x14ac:dyDescent="0.3">
      <c r="A925" s="18" t="s">
        <v>3435</v>
      </c>
      <c r="B925" s="20">
        <v>47</v>
      </c>
      <c r="C925" s="20" t="s">
        <v>7</v>
      </c>
      <c r="D925" s="19">
        <v>99117</v>
      </c>
      <c r="E925" s="19" t="s">
        <v>95</v>
      </c>
      <c r="F925" s="19" t="s">
        <v>5713</v>
      </c>
      <c r="G925" s="19" t="s">
        <v>5714</v>
      </c>
      <c r="H925" s="19" t="s">
        <v>5715</v>
      </c>
      <c r="I925" s="19" t="s">
        <v>5398</v>
      </c>
      <c r="J925" s="19" t="s">
        <v>4</v>
      </c>
      <c r="K925" s="19" t="s">
        <v>5399</v>
      </c>
      <c r="L925" s="21" t="s">
        <v>16</v>
      </c>
      <c r="M925" s="20" t="s">
        <v>3</v>
      </c>
      <c r="N925" s="20" t="s">
        <v>2</v>
      </c>
      <c r="O925" s="20">
        <v>40</v>
      </c>
      <c r="P925" s="20">
        <v>0</v>
      </c>
      <c r="Q925" s="20">
        <v>0</v>
      </c>
      <c r="R925" s="20">
        <v>0</v>
      </c>
      <c r="S925" s="20">
        <v>0</v>
      </c>
      <c r="T925" s="20">
        <v>40</v>
      </c>
      <c r="U925" s="20">
        <v>53</v>
      </c>
      <c r="V925" s="30"/>
      <c r="W925" s="30"/>
      <c r="X925" s="33">
        <f>IFERROR(1 -(Master1[[#This Row],[Avg Garment Scans per Delivery]]/Master1[[#This Row],[Garment Inventory]]), 0)</f>
        <v>0</v>
      </c>
      <c r="Y925" s="30"/>
      <c r="Z925" s="30"/>
      <c r="AA925" s="32">
        <f>_xlfn.XLOOKUP(Master1[[#This Row],[cu_id]], Revenue_Analysis[cuid], Revenue_Analysis[Q1 Low Deviation], 0)</f>
        <v>62.316200000000002</v>
      </c>
      <c r="AB925" s="32">
        <f>_xlfn.XLOOKUP(Master1[[#This Row],[cu_id]],Revenue_Analysis[cuid],Revenue_Analysis[Q1 High Deviation], 0)</f>
        <v>81.383799999999994</v>
      </c>
      <c r="AC925" s="32">
        <f>_xlfn.XLOOKUP(Master1[[#This Row],[cu_id]],Revenue_Analysis[cuid],Revenue_Analysis[Q2 Low Deviation], 0)</f>
        <v>67.962299999999999</v>
      </c>
      <c r="AD925" s="32">
        <f>_xlfn.XLOOKUP(Master1[[#This Row],[cu_id]],Revenue_Analysis[cuid],Revenue_Analysis[Q2 High Deviation], 0)</f>
        <v>76.090100000000007</v>
      </c>
      <c r="AE925" s="32">
        <f>_xlfn.XLOOKUP(Master1[[#This Row],[cu_id]],Revenue_Analysis[cuid],Revenue_Analysis[Q3 Low Deviation], 0)</f>
        <v>69.31</v>
      </c>
      <c r="AF925" s="32">
        <f>_xlfn.XLOOKUP(Master1[[#This Row],[cu_id]],Revenue_Analysis[cuid],Revenue_Analysis[Q3 High Deviation], 0)</f>
        <v>69.58</v>
      </c>
      <c r="AG925" s="32">
        <f>_xlfn.XLOOKUP(Master1[[#This Row],[cu_id]],Revenue_Analysis[cuid],Revenue_Analysis[Q4 Low Deviation], 0)</f>
        <v>59.7119</v>
      </c>
      <c r="AH925" s="32">
        <f>_xlfn.XLOOKUP(Master1[[#This Row],[cu_id]],Revenue_Analysis[cuid],Revenue_Analysis[Q4 High Deviation], 0)</f>
        <v>65.871099999999998</v>
      </c>
      <c r="AI925" s="32">
        <f>_xlfn.XLOOKUP(Master1[[#This Row],[cu_id]],Revenue_Analysis[cuid],Revenue_Analysis[Q1 Average], 0)</f>
        <v>71.849999999999994</v>
      </c>
      <c r="AJ925" s="32">
        <f>_xlfn.XLOOKUP(Master1[[#This Row],[cu_id]],Revenue_Analysis[cuid],Revenue_Analysis[Q2 Average], 0)</f>
        <v>72.026200000000003</v>
      </c>
      <c r="AK925" s="32">
        <f>_xlfn.XLOOKUP(Master1[[#This Row],[cu_id]],Revenue_Analysis[cuid],Revenue_Analysis[Q3 Average], 0)</f>
        <v>69.444999999999993</v>
      </c>
      <c r="AL925" s="32">
        <f>_xlfn.XLOOKUP(Master1[[#This Row],[cu_id]],Revenue_Analysis[cuid],Revenue_Analysis[Q4 Average], 0)</f>
        <v>62.791499999999999</v>
      </c>
      <c r="AM925" s="34" t="s">
        <v>4592</v>
      </c>
      <c r="AN925" s="35" t="s">
        <v>4592</v>
      </c>
      <c r="AO925" s="35" t="s">
        <v>4592</v>
      </c>
      <c r="AP925" s="35" t="s">
        <v>4592</v>
      </c>
      <c r="AQ925" s="20" t="s">
        <v>0</v>
      </c>
      <c r="AR925" s="20"/>
      <c r="AS925" s="14">
        <f>IFERROR(_xlfn.XLOOKUP(Master1[[#This Row],[cu_id]],StopTimes[cu_ID],StopTimes[Average Stop Time]), 0)</f>
        <v>15.195238096666667</v>
      </c>
      <c r="AT925" s="14">
        <f>IF(Master1[[#This Row],[RSP StopTime Override]] &lt;&gt; "",Master1[[#This Row],[RSP StopTime Override]],IF(Master1[[#This Row],[Avg Stop Time Helper]] &lt;&gt; 0, Master1[[#This Row],[Avg Stop Time Helper]],Average_Stop_Time))</f>
        <v>15.195238096666667</v>
      </c>
      <c r="AU925" s="13"/>
    </row>
    <row r="926" spans="1:47" x14ac:dyDescent="0.3">
      <c r="A926" s="18" t="s">
        <v>3436</v>
      </c>
      <c r="B926" s="20">
        <v>56</v>
      </c>
      <c r="C926" s="20" t="s">
        <v>6</v>
      </c>
      <c r="D926" s="19">
        <v>99117</v>
      </c>
      <c r="E926" s="19" t="s">
        <v>5335</v>
      </c>
      <c r="F926" s="19" t="s">
        <v>7005</v>
      </c>
      <c r="G926" s="19" t="s">
        <v>7006</v>
      </c>
      <c r="H926" s="19" t="s">
        <v>5</v>
      </c>
      <c r="I926" s="19" t="s">
        <v>7007</v>
      </c>
      <c r="J926" s="19" t="s">
        <v>4</v>
      </c>
      <c r="K926" s="19" t="s">
        <v>7008</v>
      </c>
      <c r="L926" s="21" t="s">
        <v>16</v>
      </c>
      <c r="M926" s="20" t="s">
        <v>3</v>
      </c>
      <c r="N926" s="20" t="s">
        <v>2</v>
      </c>
      <c r="O926" s="20">
        <v>55</v>
      </c>
      <c r="P926" s="20">
        <v>0</v>
      </c>
      <c r="Q926" s="20">
        <v>0</v>
      </c>
      <c r="R926" s="20">
        <v>55</v>
      </c>
      <c r="S926" s="20">
        <v>0</v>
      </c>
      <c r="T926" s="20">
        <v>0</v>
      </c>
      <c r="U926" s="20">
        <v>52</v>
      </c>
      <c r="V926" s="30"/>
      <c r="W926" s="30"/>
      <c r="X926" s="33">
        <f>IFERROR(1 -(Master1[[#This Row],[Avg Garment Scans per Delivery]]/Master1[[#This Row],[Garment Inventory]]), 0)</f>
        <v>0</v>
      </c>
      <c r="Y926" s="30"/>
      <c r="Z926" s="30"/>
      <c r="AA926" s="32">
        <f>_xlfn.XLOOKUP(Master1[[#This Row],[cu_id]], Revenue_Analysis[cuid], Revenue_Analysis[Q1 Low Deviation], 0)</f>
        <v>54.950699999999998</v>
      </c>
      <c r="AB926" s="32">
        <f>_xlfn.XLOOKUP(Master1[[#This Row],[cu_id]],Revenue_Analysis[cuid],Revenue_Analysis[Q1 High Deviation], 0)</f>
        <v>60.136899999999997</v>
      </c>
      <c r="AC926" s="32">
        <f>_xlfn.XLOOKUP(Master1[[#This Row],[cu_id]],Revenue_Analysis[cuid],Revenue_Analysis[Q2 Low Deviation], 0)</f>
        <v>48.506300000000003</v>
      </c>
      <c r="AD926" s="32">
        <f>_xlfn.XLOOKUP(Master1[[#This Row],[cu_id]],Revenue_Analysis[cuid],Revenue_Analysis[Q2 High Deviation], 0)</f>
        <v>57.956699999999998</v>
      </c>
      <c r="AE926" s="32">
        <f>_xlfn.XLOOKUP(Master1[[#This Row],[cu_id]],Revenue_Analysis[cuid],Revenue_Analysis[Q3 Low Deviation], 0)</f>
        <v>49.930399999999999</v>
      </c>
      <c r="AF926" s="32">
        <f>_xlfn.XLOOKUP(Master1[[#This Row],[cu_id]],Revenue_Analysis[cuid],Revenue_Analysis[Q3 High Deviation], 0)</f>
        <v>50.198799999999999</v>
      </c>
      <c r="AG926" s="32">
        <f>_xlfn.XLOOKUP(Master1[[#This Row],[cu_id]],Revenue_Analysis[cuid],Revenue_Analysis[Q4 Low Deviation], 0)</f>
        <v>45.445700000000002</v>
      </c>
      <c r="AH926" s="32">
        <f>_xlfn.XLOOKUP(Master1[[#This Row],[cu_id]],Revenue_Analysis[cuid],Revenue_Analysis[Q4 High Deviation], 0)</f>
        <v>51.883499999999998</v>
      </c>
      <c r="AI926" s="32">
        <f>_xlfn.XLOOKUP(Master1[[#This Row],[cu_id]],Revenue_Analysis[cuid],Revenue_Analysis[Q1 Average], 0)</f>
        <v>57.543799999999997</v>
      </c>
      <c r="AJ926" s="32">
        <f>_xlfn.XLOOKUP(Master1[[#This Row],[cu_id]],Revenue_Analysis[cuid],Revenue_Analysis[Q2 Average], 0)</f>
        <v>53.231499999999997</v>
      </c>
      <c r="AK926" s="32">
        <f>_xlfn.XLOOKUP(Master1[[#This Row],[cu_id]],Revenue_Analysis[cuid],Revenue_Analysis[Q3 Average], 0)</f>
        <v>50.064599999999999</v>
      </c>
      <c r="AL926" s="32">
        <f>_xlfn.XLOOKUP(Master1[[#This Row],[cu_id]],Revenue_Analysis[cuid],Revenue_Analysis[Q4 Average], 0)</f>
        <v>48.6646</v>
      </c>
      <c r="AM926" s="34" t="s">
        <v>4592</v>
      </c>
      <c r="AN926" s="35" t="s">
        <v>4592</v>
      </c>
      <c r="AO926" s="35" t="s">
        <v>4592</v>
      </c>
      <c r="AP926" s="35" t="s">
        <v>4592</v>
      </c>
      <c r="AQ926" s="20" t="s">
        <v>0</v>
      </c>
      <c r="AR926" s="20"/>
      <c r="AS926" s="14">
        <f>IFERROR(_xlfn.XLOOKUP(Master1[[#This Row],[cu_id]],StopTimes[cu_ID],StopTimes[Average Stop Time]), 0)</f>
        <v>5.3979166666666671</v>
      </c>
      <c r="AT926" s="14">
        <f>IF(Master1[[#This Row],[RSP StopTime Override]] &lt;&gt; "",Master1[[#This Row],[RSP StopTime Override]],IF(Master1[[#This Row],[Avg Stop Time Helper]] &lt;&gt; 0, Master1[[#This Row],[Avg Stop Time Helper]],Average_Stop_Time))</f>
        <v>5.3979166666666671</v>
      </c>
      <c r="AU926" s="13"/>
    </row>
    <row r="927" spans="1:47" x14ac:dyDescent="0.3">
      <c r="A927" s="18" t="s">
        <v>3437</v>
      </c>
      <c r="B927" s="20">
        <v>56</v>
      </c>
      <c r="C927" s="20" t="s">
        <v>6</v>
      </c>
      <c r="D927" s="19">
        <v>99117</v>
      </c>
      <c r="E927" s="19" t="s">
        <v>59</v>
      </c>
      <c r="F927" s="19" t="s">
        <v>7009</v>
      </c>
      <c r="G927" s="19" t="s">
        <v>7010</v>
      </c>
      <c r="H927" s="19" t="s">
        <v>5</v>
      </c>
      <c r="I927" s="19" t="s">
        <v>7007</v>
      </c>
      <c r="J927" s="19" t="s">
        <v>4</v>
      </c>
      <c r="K927" s="19" t="s">
        <v>7008</v>
      </c>
      <c r="L927" s="21" t="s">
        <v>16</v>
      </c>
      <c r="M927" s="20" t="s">
        <v>3</v>
      </c>
      <c r="N927" s="20" t="s">
        <v>2</v>
      </c>
      <c r="O927" s="20">
        <v>85</v>
      </c>
      <c r="P927" s="20">
        <v>0</v>
      </c>
      <c r="Q927" s="20">
        <v>0</v>
      </c>
      <c r="R927" s="20">
        <v>85</v>
      </c>
      <c r="S927" s="20">
        <v>0</v>
      </c>
      <c r="T927" s="20">
        <v>0</v>
      </c>
      <c r="U927" s="20">
        <v>52</v>
      </c>
      <c r="V927" s="30"/>
      <c r="W927" s="30"/>
      <c r="X927" s="33">
        <f>IFERROR(1 -(Master1[[#This Row],[Avg Garment Scans per Delivery]]/Master1[[#This Row],[Garment Inventory]]), 0)</f>
        <v>0</v>
      </c>
      <c r="Y927" s="30"/>
      <c r="Z927" s="30"/>
      <c r="AA927" s="32">
        <f>_xlfn.XLOOKUP(Master1[[#This Row],[cu_id]], Revenue_Analysis[cuid], Revenue_Analysis[Q1 Low Deviation], 0)</f>
        <v>68.174700000000001</v>
      </c>
      <c r="AB927" s="32">
        <f>_xlfn.XLOOKUP(Master1[[#This Row],[cu_id]],Revenue_Analysis[cuid],Revenue_Analysis[Q1 High Deviation], 0)</f>
        <v>70.172899999999998</v>
      </c>
      <c r="AC927" s="32">
        <f>_xlfn.XLOOKUP(Master1[[#This Row],[cu_id]],Revenue_Analysis[cuid],Revenue_Analysis[Q2 Low Deviation], 0)</f>
        <v>54.527000000000001</v>
      </c>
      <c r="AD927" s="32">
        <f>_xlfn.XLOOKUP(Master1[[#This Row],[cu_id]],Revenue_Analysis[cuid],Revenue_Analysis[Q2 High Deviation], 0)</f>
        <v>64.83</v>
      </c>
      <c r="AE927" s="32">
        <f>_xlfn.XLOOKUP(Master1[[#This Row],[cu_id]],Revenue_Analysis[cuid],Revenue_Analysis[Q3 Low Deviation], 0)</f>
        <v>56.490400000000001</v>
      </c>
      <c r="AF927" s="32">
        <f>_xlfn.XLOOKUP(Master1[[#This Row],[cu_id]],Revenue_Analysis[cuid],Revenue_Analysis[Q3 High Deviation], 0)</f>
        <v>56.758800000000001</v>
      </c>
      <c r="AG927" s="32">
        <f>_xlfn.XLOOKUP(Master1[[#This Row],[cu_id]],Revenue_Analysis[cuid],Revenue_Analysis[Q4 Low Deviation], 0)</f>
        <v>51.955100000000002</v>
      </c>
      <c r="AH927" s="32">
        <f>_xlfn.XLOOKUP(Master1[[#This Row],[cu_id]],Revenue_Analysis[cuid],Revenue_Analysis[Q4 High Deviation], 0)</f>
        <v>63.789499999999997</v>
      </c>
      <c r="AI927" s="32">
        <f>_xlfn.XLOOKUP(Master1[[#This Row],[cu_id]],Revenue_Analysis[cuid],Revenue_Analysis[Q1 Average], 0)</f>
        <v>69.1738</v>
      </c>
      <c r="AJ927" s="32">
        <f>_xlfn.XLOOKUP(Master1[[#This Row],[cu_id]],Revenue_Analysis[cuid],Revenue_Analysis[Q2 Average], 0)</f>
        <v>59.6785</v>
      </c>
      <c r="AK927" s="32">
        <f>_xlfn.XLOOKUP(Master1[[#This Row],[cu_id]],Revenue_Analysis[cuid],Revenue_Analysis[Q3 Average], 0)</f>
        <v>56.624600000000001</v>
      </c>
      <c r="AL927" s="32">
        <f>_xlfn.XLOOKUP(Master1[[#This Row],[cu_id]],Revenue_Analysis[cuid],Revenue_Analysis[Q4 Average], 0)</f>
        <v>57.872300000000003</v>
      </c>
      <c r="AM927" s="34" t="s">
        <v>4592</v>
      </c>
      <c r="AN927" s="35" t="s">
        <v>4592</v>
      </c>
      <c r="AO927" s="35" t="s">
        <v>4592</v>
      </c>
      <c r="AP927" s="35" t="s">
        <v>4592</v>
      </c>
      <c r="AQ927" s="20" t="s">
        <v>0</v>
      </c>
      <c r="AR927" s="20"/>
      <c r="AS927" s="14">
        <f>IFERROR(_xlfn.XLOOKUP(Master1[[#This Row],[cu_id]],StopTimes[cu_ID],StopTimes[Average Stop Time]), 0)</f>
        <v>7.3958333333333339</v>
      </c>
      <c r="AT927" s="14">
        <f>IF(Master1[[#This Row],[RSP StopTime Override]] &lt;&gt; "",Master1[[#This Row],[RSP StopTime Override]],IF(Master1[[#This Row],[Avg Stop Time Helper]] &lt;&gt; 0, Master1[[#This Row],[Avg Stop Time Helper]],Average_Stop_Time))</f>
        <v>7.3958333333333339</v>
      </c>
      <c r="AU927" s="13"/>
    </row>
    <row r="928" spans="1:47" x14ac:dyDescent="0.3">
      <c r="A928" s="18" t="s">
        <v>3438</v>
      </c>
      <c r="B928" s="20">
        <v>56</v>
      </c>
      <c r="C928" s="20" t="s">
        <v>6</v>
      </c>
      <c r="D928" s="19">
        <v>99117</v>
      </c>
      <c r="E928" s="19" t="s">
        <v>5653</v>
      </c>
      <c r="F928" s="19" t="s">
        <v>7011</v>
      </c>
      <c r="G928" s="19" t="s">
        <v>7012</v>
      </c>
      <c r="H928" s="19" t="s">
        <v>5</v>
      </c>
      <c r="I928" s="19" t="s">
        <v>7007</v>
      </c>
      <c r="J928" s="19" t="s">
        <v>4</v>
      </c>
      <c r="K928" s="19" t="s">
        <v>7008</v>
      </c>
      <c r="L928" s="21" t="s">
        <v>16</v>
      </c>
      <c r="M928" s="20" t="s">
        <v>3</v>
      </c>
      <c r="N928" s="20" t="s">
        <v>2</v>
      </c>
      <c r="O928" s="20">
        <v>90</v>
      </c>
      <c r="P928" s="20">
        <v>0</v>
      </c>
      <c r="Q928" s="20">
        <v>0</v>
      </c>
      <c r="R928" s="20">
        <v>90</v>
      </c>
      <c r="S928" s="20">
        <v>0</v>
      </c>
      <c r="T928" s="20">
        <v>0</v>
      </c>
      <c r="U928" s="20">
        <v>52</v>
      </c>
      <c r="V928" s="30"/>
      <c r="W928" s="30"/>
      <c r="X928" s="33">
        <f>IFERROR(1 -(Master1[[#This Row],[Avg Garment Scans per Delivery]]/Master1[[#This Row],[Garment Inventory]]), 0)</f>
        <v>0</v>
      </c>
      <c r="Y928" s="30"/>
      <c r="Z928" s="30"/>
      <c r="AA928" s="32">
        <f>_xlfn.XLOOKUP(Master1[[#This Row],[cu_id]], Revenue_Analysis[cuid], Revenue_Analysis[Q1 Low Deviation], 0)</f>
        <v>83.650899999999993</v>
      </c>
      <c r="AB928" s="32">
        <f>_xlfn.XLOOKUP(Master1[[#This Row],[cu_id]],Revenue_Analysis[cuid],Revenue_Analysis[Q1 High Deviation], 0)</f>
        <v>85.084500000000006</v>
      </c>
      <c r="AC928" s="32">
        <f>_xlfn.XLOOKUP(Master1[[#This Row],[cu_id]],Revenue_Analysis[cuid],Revenue_Analysis[Q2 Low Deviation], 0)</f>
        <v>72.946299999999994</v>
      </c>
      <c r="AD928" s="32">
        <f>_xlfn.XLOOKUP(Master1[[#This Row],[cu_id]],Revenue_Analysis[cuid],Revenue_Analysis[Q2 High Deviation], 0)</f>
        <v>82.396699999999996</v>
      </c>
      <c r="AE928" s="32">
        <f>_xlfn.XLOOKUP(Master1[[#This Row],[cu_id]],Revenue_Analysis[cuid],Revenue_Analysis[Q3 Low Deviation], 0)</f>
        <v>74.370400000000004</v>
      </c>
      <c r="AF928" s="32">
        <f>_xlfn.XLOOKUP(Master1[[#This Row],[cu_id]],Revenue_Analysis[cuid],Revenue_Analysis[Q3 High Deviation], 0)</f>
        <v>74.638800000000003</v>
      </c>
      <c r="AG928" s="32">
        <f>_xlfn.XLOOKUP(Master1[[#This Row],[cu_id]],Revenue_Analysis[cuid],Revenue_Analysis[Q4 Low Deviation], 0)</f>
        <v>70.956199999999995</v>
      </c>
      <c r="AH928" s="32">
        <f>_xlfn.XLOOKUP(Master1[[#This Row],[cu_id]],Revenue_Analysis[cuid],Revenue_Analysis[Q4 High Deviation], 0)</f>
        <v>85.183800000000005</v>
      </c>
      <c r="AI928" s="32">
        <f>_xlfn.XLOOKUP(Master1[[#This Row],[cu_id]],Revenue_Analysis[cuid],Revenue_Analysis[Q1 Average], 0)</f>
        <v>84.367699999999999</v>
      </c>
      <c r="AJ928" s="32">
        <f>_xlfn.XLOOKUP(Master1[[#This Row],[cu_id]],Revenue_Analysis[cuid],Revenue_Analysis[Q2 Average], 0)</f>
        <v>77.671499999999995</v>
      </c>
      <c r="AK928" s="32">
        <f>_xlfn.XLOOKUP(Master1[[#This Row],[cu_id]],Revenue_Analysis[cuid],Revenue_Analysis[Q3 Average], 0)</f>
        <v>74.504599999999996</v>
      </c>
      <c r="AL928" s="32">
        <f>_xlfn.XLOOKUP(Master1[[#This Row],[cu_id]],Revenue_Analysis[cuid],Revenue_Analysis[Q4 Average], 0)</f>
        <v>78.069999999999993</v>
      </c>
      <c r="AM928" s="34" t="s">
        <v>4592</v>
      </c>
      <c r="AN928" s="35" t="s">
        <v>4592</v>
      </c>
      <c r="AO928" s="35" t="s">
        <v>4592</v>
      </c>
      <c r="AP928" s="35" t="s">
        <v>4592</v>
      </c>
      <c r="AQ928" s="20" t="s">
        <v>0</v>
      </c>
      <c r="AR928" s="20"/>
      <c r="AS928" s="14">
        <f>IFERROR(_xlfn.XLOOKUP(Master1[[#This Row],[cu_id]],StopTimes[cu_ID],StopTimes[Average Stop Time]), 0)</f>
        <v>6.7729166666666671</v>
      </c>
      <c r="AT928" s="14">
        <f>IF(Master1[[#This Row],[RSP StopTime Override]] &lt;&gt; "",Master1[[#This Row],[RSP StopTime Override]],IF(Master1[[#This Row],[Avg Stop Time Helper]] &lt;&gt; 0, Master1[[#This Row],[Avg Stop Time Helper]],Average_Stop_Time))</f>
        <v>6.7729166666666671</v>
      </c>
      <c r="AU928" s="13"/>
    </row>
    <row r="929" spans="1:47" x14ac:dyDescent="0.3">
      <c r="A929" s="18" t="s">
        <v>3439</v>
      </c>
      <c r="B929" s="20">
        <v>56</v>
      </c>
      <c r="C929" s="20" t="s">
        <v>7</v>
      </c>
      <c r="D929" s="19">
        <v>99117</v>
      </c>
      <c r="E929" s="19" t="s">
        <v>47</v>
      </c>
      <c r="F929" s="19" t="s">
        <v>7175</v>
      </c>
      <c r="G929" s="19" t="s">
        <v>7176</v>
      </c>
      <c r="H929" s="19" t="s">
        <v>5</v>
      </c>
      <c r="I929" s="19" t="s">
        <v>5275</v>
      </c>
      <c r="J929" s="19" t="s">
        <v>4</v>
      </c>
      <c r="K929" s="19" t="s">
        <v>5276</v>
      </c>
      <c r="L929" s="21" t="s">
        <v>16</v>
      </c>
      <c r="M929" s="20" t="s">
        <v>3</v>
      </c>
      <c r="N929" s="20" t="s">
        <v>2</v>
      </c>
      <c r="O929" s="20">
        <v>5</v>
      </c>
      <c r="P929" s="20">
        <v>0</v>
      </c>
      <c r="Q929" s="20">
        <v>0</v>
      </c>
      <c r="R929" s="20">
        <v>0</v>
      </c>
      <c r="S929" s="20">
        <v>0</v>
      </c>
      <c r="T929" s="20">
        <v>5</v>
      </c>
      <c r="U929" s="20">
        <v>52</v>
      </c>
      <c r="V929" s="30"/>
      <c r="W929" s="30"/>
      <c r="X929" s="33">
        <f>IFERROR(1 -(Master1[[#This Row],[Avg Garment Scans per Delivery]]/Master1[[#This Row],[Garment Inventory]]), 0)</f>
        <v>0</v>
      </c>
      <c r="Y929" s="30"/>
      <c r="Z929" s="30"/>
      <c r="AA929" s="32">
        <f>_xlfn.XLOOKUP(Master1[[#This Row],[cu_id]], Revenue_Analysis[cuid], Revenue_Analysis[Q1 Low Deviation], 0)</f>
        <v>103.9123</v>
      </c>
      <c r="AB929" s="32">
        <f>_xlfn.XLOOKUP(Master1[[#This Row],[cu_id]],Revenue_Analysis[cuid],Revenue_Analysis[Q1 High Deviation], 0)</f>
        <v>114.5211</v>
      </c>
      <c r="AC929" s="32">
        <f>_xlfn.XLOOKUP(Master1[[#This Row],[cu_id]],Revenue_Analysis[cuid],Revenue_Analysis[Q2 Low Deviation], 0)</f>
        <v>97.175700000000006</v>
      </c>
      <c r="AD929" s="32">
        <f>_xlfn.XLOOKUP(Master1[[#This Row],[cu_id]],Revenue_Analysis[cuid],Revenue_Analysis[Q2 High Deviation], 0)</f>
        <v>108.63509999999999</v>
      </c>
      <c r="AE929" s="32">
        <f>_xlfn.XLOOKUP(Master1[[#This Row],[cu_id]],Revenue_Analysis[cuid],Revenue_Analysis[Q3 Low Deviation], 0)</f>
        <v>98.162899999999993</v>
      </c>
      <c r="AF929" s="32">
        <f>_xlfn.XLOOKUP(Master1[[#This Row],[cu_id]],Revenue_Analysis[cuid],Revenue_Analysis[Q3 High Deviation], 0)</f>
        <v>106.05710000000001</v>
      </c>
      <c r="AG929" s="32">
        <f>_xlfn.XLOOKUP(Master1[[#This Row],[cu_id]],Revenue_Analysis[cuid],Revenue_Analysis[Q4 Low Deviation], 0)</f>
        <v>88.014099999999999</v>
      </c>
      <c r="AH929" s="32">
        <f>_xlfn.XLOOKUP(Master1[[#This Row],[cu_id]],Revenue_Analysis[cuid],Revenue_Analysis[Q4 High Deviation], 0)</f>
        <v>102.1431</v>
      </c>
      <c r="AI929" s="32">
        <f>_xlfn.XLOOKUP(Master1[[#This Row],[cu_id]],Revenue_Analysis[cuid],Revenue_Analysis[Q1 Average], 0)</f>
        <v>109.2167</v>
      </c>
      <c r="AJ929" s="32">
        <f>_xlfn.XLOOKUP(Master1[[#This Row],[cu_id]],Revenue_Analysis[cuid],Revenue_Analysis[Q2 Average], 0)</f>
        <v>102.9054</v>
      </c>
      <c r="AK929" s="32">
        <f>_xlfn.XLOOKUP(Master1[[#This Row],[cu_id]],Revenue_Analysis[cuid],Revenue_Analysis[Q3 Average], 0)</f>
        <v>102.11</v>
      </c>
      <c r="AL929" s="32">
        <f>_xlfn.XLOOKUP(Master1[[#This Row],[cu_id]],Revenue_Analysis[cuid],Revenue_Analysis[Q4 Average], 0)</f>
        <v>95.078599999999994</v>
      </c>
      <c r="AM929" s="34" t="s">
        <v>4592</v>
      </c>
      <c r="AN929" s="35" t="s">
        <v>4592</v>
      </c>
      <c r="AO929" s="35" t="s">
        <v>4592</v>
      </c>
      <c r="AP929" s="35" t="s">
        <v>4592</v>
      </c>
      <c r="AQ929" s="20" t="s">
        <v>0</v>
      </c>
      <c r="AR929" s="20"/>
      <c r="AS929" s="14">
        <f>IFERROR(_xlfn.XLOOKUP(Master1[[#This Row],[cu_id]],StopTimes[cu_ID],StopTimes[Average Stop Time]), 0)</f>
        <v>12.29047619</v>
      </c>
      <c r="AT929" s="14">
        <f>IF(Master1[[#This Row],[RSP StopTime Override]] &lt;&gt; "",Master1[[#This Row],[RSP StopTime Override]],IF(Master1[[#This Row],[Avg Stop Time Helper]] &lt;&gt; 0, Master1[[#This Row],[Avg Stop Time Helper]],Average_Stop_Time))</f>
        <v>12.29047619</v>
      </c>
      <c r="AU929" s="13"/>
    </row>
    <row r="930" spans="1:47" x14ac:dyDescent="0.3">
      <c r="A930" s="18" t="s">
        <v>3440</v>
      </c>
      <c r="B930" s="20">
        <v>6</v>
      </c>
      <c r="C930" s="20" t="s">
        <v>7</v>
      </c>
      <c r="D930" s="19">
        <v>99117</v>
      </c>
      <c r="E930" s="19" t="s">
        <v>78</v>
      </c>
      <c r="F930" s="19" t="s">
        <v>4936</v>
      </c>
      <c r="G930" s="19" t="s">
        <v>4937</v>
      </c>
      <c r="H930" s="19" t="s">
        <v>5</v>
      </c>
      <c r="I930" s="19" t="s">
        <v>4595</v>
      </c>
      <c r="J930" s="19" t="s">
        <v>4</v>
      </c>
      <c r="K930" s="19" t="s">
        <v>4591</v>
      </c>
      <c r="L930" s="21" t="s">
        <v>16</v>
      </c>
      <c r="M930" s="20" t="s">
        <v>3</v>
      </c>
      <c r="N930" s="20" t="s">
        <v>2</v>
      </c>
      <c r="O930" s="20">
        <v>35</v>
      </c>
      <c r="P930" s="20">
        <v>0</v>
      </c>
      <c r="Q930" s="20">
        <v>0</v>
      </c>
      <c r="R930" s="20">
        <v>0</v>
      </c>
      <c r="S930" s="20">
        <v>0</v>
      </c>
      <c r="T930" s="20">
        <v>35</v>
      </c>
      <c r="U930" s="20">
        <v>52</v>
      </c>
      <c r="V930" s="30"/>
      <c r="W930" s="30"/>
      <c r="X930" s="33">
        <f>IFERROR(1 -(Master1[[#This Row],[Avg Garment Scans per Delivery]]/Master1[[#This Row],[Garment Inventory]]), 0)</f>
        <v>0</v>
      </c>
      <c r="Y930" s="30"/>
      <c r="Z930" s="30"/>
      <c r="AA930" s="32">
        <f>_xlfn.XLOOKUP(Master1[[#This Row],[cu_id]], Revenue_Analysis[cuid], Revenue_Analysis[Q1 Low Deviation], 0)</f>
        <v>44.924199999999999</v>
      </c>
      <c r="AB930" s="32">
        <f>_xlfn.XLOOKUP(Master1[[#This Row],[cu_id]],Revenue_Analysis[cuid],Revenue_Analysis[Q1 High Deviation], 0)</f>
        <v>45.919199999999996</v>
      </c>
      <c r="AC930" s="32">
        <f>_xlfn.XLOOKUP(Master1[[#This Row],[cu_id]],Revenue_Analysis[cuid],Revenue_Analysis[Q2 Low Deviation], 0)</f>
        <v>37.6325</v>
      </c>
      <c r="AD930" s="32">
        <f>_xlfn.XLOOKUP(Master1[[#This Row],[cu_id]],Revenue_Analysis[cuid],Revenue_Analysis[Q2 High Deviation], 0)</f>
        <v>45.605899999999998</v>
      </c>
      <c r="AE930" s="32">
        <f>_xlfn.XLOOKUP(Master1[[#This Row],[cu_id]],Revenue_Analysis[cuid],Revenue_Analysis[Q3 Low Deviation], 0)</f>
        <v>38.54</v>
      </c>
      <c r="AF930" s="32">
        <f>_xlfn.XLOOKUP(Master1[[#This Row],[cu_id]],Revenue_Analysis[cuid],Revenue_Analysis[Q3 High Deviation], 0)</f>
        <v>38.81</v>
      </c>
      <c r="AG930" s="32">
        <f>_xlfn.XLOOKUP(Master1[[#This Row],[cu_id]],Revenue_Analysis[cuid],Revenue_Analysis[Q4 Low Deviation], 0)</f>
        <v>36.653700000000001</v>
      </c>
      <c r="AH930" s="32">
        <f>_xlfn.XLOOKUP(Master1[[#This Row],[cu_id]],Revenue_Analysis[cuid],Revenue_Analysis[Q4 High Deviation], 0)</f>
        <v>46.697699999999998</v>
      </c>
      <c r="AI930" s="32">
        <f>_xlfn.XLOOKUP(Master1[[#This Row],[cu_id]],Revenue_Analysis[cuid],Revenue_Analysis[Q1 Average], 0)</f>
        <v>45.421700000000001</v>
      </c>
      <c r="AJ930" s="32">
        <f>_xlfn.XLOOKUP(Master1[[#This Row],[cu_id]],Revenue_Analysis[cuid],Revenue_Analysis[Q2 Average], 0)</f>
        <v>41.619199999999999</v>
      </c>
      <c r="AK930" s="32">
        <f>_xlfn.XLOOKUP(Master1[[#This Row],[cu_id]],Revenue_Analysis[cuid],Revenue_Analysis[Q3 Average], 0)</f>
        <v>38.674999999999997</v>
      </c>
      <c r="AL930" s="32">
        <f>_xlfn.XLOOKUP(Master1[[#This Row],[cu_id]],Revenue_Analysis[cuid],Revenue_Analysis[Q4 Average], 0)</f>
        <v>41.675699999999999</v>
      </c>
      <c r="AM930" s="34">
        <v>0.20833333333333334</v>
      </c>
      <c r="AN930" s="35">
        <v>0.70833333333333337</v>
      </c>
      <c r="AO930" s="35" t="s">
        <v>4592</v>
      </c>
      <c r="AP930" s="35" t="s">
        <v>4592</v>
      </c>
      <c r="AQ930" s="20" t="s">
        <v>0</v>
      </c>
      <c r="AR930" s="20"/>
      <c r="AS930" s="14">
        <f>IFERROR(_xlfn.XLOOKUP(Master1[[#This Row],[cu_id]],StopTimes[cu_ID],StopTimes[Average Stop Time]), 0)</f>
        <v>7.5</v>
      </c>
      <c r="AT930" s="14">
        <f>IF(Master1[[#This Row],[RSP StopTime Override]] &lt;&gt; "",Master1[[#This Row],[RSP StopTime Override]],IF(Master1[[#This Row],[Avg Stop Time Helper]] &lt;&gt; 0, Master1[[#This Row],[Avg Stop Time Helper]],Average_Stop_Time))</f>
        <v>7.5</v>
      </c>
      <c r="AU930" s="13"/>
    </row>
    <row r="931" spans="1:47" x14ac:dyDescent="0.3">
      <c r="A931" s="18" t="s">
        <v>3441</v>
      </c>
      <c r="B931" s="20">
        <v>56</v>
      </c>
      <c r="C931" s="20" t="s">
        <v>7</v>
      </c>
      <c r="D931" s="19">
        <v>99117</v>
      </c>
      <c r="E931" s="19" t="s">
        <v>46</v>
      </c>
      <c r="F931" s="19" t="s">
        <v>7177</v>
      </c>
      <c r="G931" s="19" t="s">
        <v>7178</v>
      </c>
      <c r="H931" s="19" t="s">
        <v>5</v>
      </c>
      <c r="I931" s="19" t="s">
        <v>5769</v>
      </c>
      <c r="J931" s="19" t="s">
        <v>4</v>
      </c>
      <c r="K931" s="19" t="s">
        <v>5770</v>
      </c>
      <c r="L931" s="21" t="s">
        <v>16</v>
      </c>
      <c r="M931" s="20" t="s">
        <v>3</v>
      </c>
      <c r="N931" s="20" t="s">
        <v>2</v>
      </c>
      <c r="O931" s="20">
        <v>110</v>
      </c>
      <c r="P931" s="20">
        <v>0</v>
      </c>
      <c r="Q931" s="20">
        <v>0</v>
      </c>
      <c r="R931" s="20">
        <v>0</v>
      </c>
      <c r="S931" s="20">
        <v>0</v>
      </c>
      <c r="T931" s="20">
        <v>110</v>
      </c>
      <c r="U931" s="20">
        <v>53</v>
      </c>
      <c r="V931" s="30"/>
      <c r="W931" s="30"/>
      <c r="X931" s="33">
        <f>IFERROR(1 -(Master1[[#This Row],[Avg Garment Scans per Delivery]]/Master1[[#This Row],[Garment Inventory]]), 0)</f>
        <v>0</v>
      </c>
      <c r="Y931" s="30"/>
      <c r="Z931" s="30"/>
      <c r="AA931" s="32">
        <f>_xlfn.XLOOKUP(Master1[[#This Row],[cu_id]], Revenue_Analysis[cuid], Revenue_Analysis[Q1 Low Deviation], 0)</f>
        <v>73.388900000000007</v>
      </c>
      <c r="AB931" s="32">
        <f>_xlfn.XLOOKUP(Master1[[#This Row],[cu_id]],Revenue_Analysis[cuid],Revenue_Analysis[Q1 High Deviation], 0)</f>
        <v>97.057299999999998</v>
      </c>
      <c r="AC931" s="32">
        <f>_xlfn.XLOOKUP(Master1[[#This Row],[cu_id]],Revenue_Analysis[cuid],Revenue_Analysis[Q2 Low Deviation], 0)</f>
        <v>74.619</v>
      </c>
      <c r="AD931" s="32">
        <f>_xlfn.XLOOKUP(Master1[[#This Row],[cu_id]],Revenue_Analysis[cuid],Revenue_Analysis[Q2 High Deviation], 0)</f>
        <v>92.976399999999998</v>
      </c>
      <c r="AE931" s="32">
        <f>_xlfn.XLOOKUP(Master1[[#This Row],[cu_id]],Revenue_Analysis[cuid],Revenue_Analysis[Q3 Low Deviation], 0)</f>
        <v>76.459800000000001</v>
      </c>
      <c r="AF931" s="32">
        <f>_xlfn.XLOOKUP(Master1[[#This Row],[cu_id]],Revenue_Analysis[cuid],Revenue_Analysis[Q3 High Deviation], 0)</f>
        <v>77.307400000000001</v>
      </c>
      <c r="AG931" s="32">
        <f>_xlfn.XLOOKUP(Master1[[#This Row],[cu_id]],Revenue_Analysis[cuid],Revenue_Analysis[Q4 Low Deviation], 0)</f>
        <v>73.765500000000003</v>
      </c>
      <c r="AH931" s="32">
        <f>_xlfn.XLOOKUP(Master1[[#This Row],[cu_id]],Revenue_Analysis[cuid],Revenue_Analysis[Q4 High Deviation], 0)</f>
        <v>85.610299999999995</v>
      </c>
      <c r="AI931" s="32">
        <f>_xlfn.XLOOKUP(Master1[[#This Row],[cu_id]],Revenue_Analysis[cuid],Revenue_Analysis[Q1 Average], 0)</f>
        <v>85.223100000000002</v>
      </c>
      <c r="AJ931" s="32">
        <f>_xlfn.XLOOKUP(Master1[[#This Row],[cu_id]],Revenue_Analysis[cuid],Revenue_Analysis[Q2 Average], 0)</f>
        <v>83.797700000000006</v>
      </c>
      <c r="AK931" s="32">
        <f>_xlfn.XLOOKUP(Master1[[#This Row],[cu_id]],Revenue_Analysis[cuid],Revenue_Analysis[Q3 Average], 0)</f>
        <v>76.883600000000001</v>
      </c>
      <c r="AL931" s="32">
        <f>_xlfn.XLOOKUP(Master1[[#This Row],[cu_id]],Revenue_Analysis[cuid],Revenue_Analysis[Q4 Average], 0)</f>
        <v>79.687899999999999</v>
      </c>
      <c r="AM931" s="34" t="s">
        <v>4592</v>
      </c>
      <c r="AN931" s="35" t="s">
        <v>4592</v>
      </c>
      <c r="AO931" s="35" t="s">
        <v>4592</v>
      </c>
      <c r="AP931" s="35" t="s">
        <v>4592</v>
      </c>
      <c r="AQ931" s="20" t="s">
        <v>0</v>
      </c>
      <c r="AR931" s="20"/>
      <c r="AS931" s="14">
        <f>IFERROR(_xlfn.XLOOKUP(Master1[[#This Row],[cu_id]],StopTimes[cu_ID],StopTimes[Average Stop Time]), 0)</f>
        <v>14.490476190000001</v>
      </c>
      <c r="AT931" s="14">
        <f>IF(Master1[[#This Row],[RSP StopTime Override]] &lt;&gt; "",Master1[[#This Row],[RSP StopTime Override]],IF(Master1[[#This Row],[Avg Stop Time Helper]] &lt;&gt; 0, Master1[[#This Row],[Avg Stop Time Helper]],Average_Stop_Time))</f>
        <v>14.490476190000001</v>
      </c>
      <c r="AU931" s="13"/>
    </row>
    <row r="932" spans="1:47" x14ac:dyDescent="0.3">
      <c r="A932" s="18" t="s">
        <v>3442</v>
      </c>
      <c r="B932" s="20">
        <v>56</v>
      </c>
      <c r="C932" s="20" t="s">
        <v>9</v>
      </c>
      <c r="D932" s="19">
        <v>99117</v>
      </c>
      <c r="E932" s="19" t="s">
        <v>52</v>
      </c>
      <c r="F932" s="19" t="s">
        <v>6825</v>
      </c>
      <c r="G932" s="19" t="s">
        <v>6826</v>
      </c>
      <c r="H932" s="19" t="s">
        <v>5</v>
      </c>
      <c r="I932" s="19" t="s">
        <v>5402</v>
      </c>
      <c r="J932" s="19" t="s">
        <v>4</v>
      </c>
      <c r="K932" s="19" t="s">
        <v>6805</v>
      </c>
      <c r="L932" s="21" t="s">
        <v>16</v>
      </c>
      <c r="M932" s="20" t="s">
        <v>3</v>
      </c>
      <c r="N932" s="20" t="s">
        <v>2</v>
      </c>
      <c r="O932" s="20">
        <v>115</v>
      </c>
      <c r="P932" s="20">
        <v>115</v>
      </c>
      <c r="Q932" s="20">
        <v>0</v>
      </c>
      <c r="R932" s="20">
        <v>0</v>
      </c>
      <c r="S932" s="20">
        <v>0</v>
      </c>
      <c r="T932" s="20">
        <v>0</v>
      </c>
      <c r="U932" s="20">
        <v>52</v>
      </c>
      <c r="V932" s="30"/>
      <c r="W932" s="30"/>
      <c r="X932" s="33">
        <f>IFERROR(1 -(Master1[[#This Row],[Avg Garment Scans per Delivery]]/Master1[[#This Row],[Garment Inventory]]), 0)</f>
        <v>0</v>
      </c>
      <c r="Y932" s="30"/>
      <c r="Z932" s="30"/>
      <c r="AA932" s="32">
        <f>_xlfn.XLOOKUP(Master1[[#This Row],[cu_id]], Revenue_Analysis[cuid], Revenue_Analysis[Q1 Low Deviation], 0)</f>
        <v>87.001900000000006</v>
      </c>
      <c r="AB932" s="32">
        <f>_xlfn.XLOOKUP(Master1[[#This Row],[cu_id]],Revenue_Analysis[cuid],Revenue_Analysis[Q1 High Deviation], 0)</f>
        <v>90.424300000000002</v>
      </c>
      <c r="AC932" s="32">
        <f>_xlfn.XLOOKUP(Master1[[#This Row],[cu_id]],Revenue_Analysis[cuid],Revenue_Analysis[Q2 Low Deviation], 0)</f>
        <v>89.663200000000003</v>
      </c>
      <c r="AD932" s="32">
        <f>_xlfn.XLOOKUP(Master1[[#This Row],[cu_id]],Revenue_Analysis[cuid],Revenue_Analysis[Q2 High Deviation], 0)</f>
        <v>91.635199999999998</v>
      </c>
      <c r="AE932" s="32">
        <f>_xlfn.XLOOKUP(Master1[[#This Row],[cu_id]],Revenue_Analysis[cuid],Revenue_Analysis[Q3 Low Deviation], 0)</f>
        <v>91.511200000000002</v>
      </c>
      <c r="AF932" s="32">
        <f>_xlfn.XLOOKUP(Master1[[#This Row],[cu_id]],Revenue_Analysis[cuid],Revenue_Analysis[Q3 High Deviation], 0)</f>
        <v>91.779600000000002</v>
      </c>
      <c r="AG932" s="32">
        <f>_xlfn.XLOOKUP(Master1[[#This Row],[cu_id]],Revenue_Analysis[cuid],Revenue_Analysis[Q4 Low Deviation], 0)</f>
        <v>80.293599999999998</v>
      </c>
      <c r="AH932" s="32">
        <f>_xlfn.XLOOKUP(Master1[[#This Row],[cu_id]],Revenue_Analysis[cuid],Revenue_Analysis[Q4 High Deviation], 0)</f>
        <v>90.331000000000003</v>
      </c>
      <c r="AI932" s="32">
        <f>_xlfn.XLOOKUP(Master1[[#This Row],[cu_id]],Revenue_Analysis[cuid],Revenue_Analysis[Q1 Average], 0)</f>
        <v>88.713099999999997</v>
      </c>
      <c r="AJ932" s="32">
        <f>_xlfn.XLOOKUP(Master1[[#This Row],[cu_id]],Revenue_Analysis[cuid],Revenue_Analysis[Q2 Average], 0)</f>
        <v>90.649199999999993</v>
      </c>
      <c r="AK932" s="32">
        <f>_xlfn.XLOOKUP(Master1[[#This Row],[cu_id]],Revenue_Analysis[cuid],Revenue_Analysis[Q3 Average], 0)</f>
        <v>91.645399999999995</v>
      </c>
      <c r="AL932" s="32">
        <f>_xlfn.XLOOKUP(Master1[[#This Row],[cu_id]],Revenue_Analysis[cuid],Revenue_Analysis[Q4 Average], 0)</f>
        <v>85.312299999999993</v>
      </c>
      <c r="AM932" s="34" t="s">
        <v>4592</v>
      </c>
      <c r="AN932" s="35" t="s">
        <v>4592</v>
      </c>
      <c r="AO932" s="35" t="s">
        <v>4592</v>
      </c>
      <c r="AP932" s="35" t="s">
        <v>4592</v>
      </c>
      <c r="AQ932" s="20" t="s">
        <v>0</v>
      </c>
      <c r="AR932" s="20"/>
      <c r="AS932" s="14">
        <f>IFERROR(_xlfn.XLOOKUP(Master1[[#This Row],[cu_id]],StopTimes[cu_ID],StopTimes[Average Stop Time]), 0)</f>
        <v>8.35</v>
      </c>
      <c r="AT932" s="14">
        <f>IF(Master1[[#This Row],[RSP StopTime Override]] &lt;&gt; "",Master1[[#This Row],[RSP StopTime Override]],IF(Master1[[#This Row],[Avg Stop Time Helper]] &lt;&gt; 0, Master1[[#This Row],[Avg Stop Time Helper]],Average_Stop_Time))</f>
        <v>8.35</v>
      </c>
      <c r="AU932" s="13"/>
    </row>
    <row r="933" spans="1:47" x14ac:dyDescent="0.3">
      <c r="A933" s="18" t="s">
        <v>3443</v>
      </c>
      <c r="B933" s="20">
        <v>50</v>
      </c>
      <c r="C933" s="20" t="s">
        <v>7</v>
      </c>
      <c r="D933" s="19">
        <v>533112</v>
      </c>
      <c r="E933" s="19" t="s">
        <v>13</v>
      </c>
      <c r="F933" s="19" t="s">
        <v>6085</v>
      </c>
      <c r="G933" s="19" t="s">
        <v>6086</v>
      </c>
      <c r="H933" s="19" t="s">
        <v>5</v>
      </c>
      <c r="I933" s="19" t="s">
        <v>6087</v>
      </c>
      <c r="J933" s="19" t="s">
        <v>4</v>
      </c>
      <c r="K933" s="19" t="s">
        <v>5026</v>
      </c>
      <c r="L933" s="21" t="s">
        <v>19</v>
      </c>
      <c r="M933" s="20" t="s">
        <v>18</v>
      </c>
      <c r="N933" s="20" t="s">
        <v>2</v>
      </c>
      <c r="O933" s="20">
        <v>130</v>
      </c>
      <c r="P933" s="20">
        <v>0</v>
      </c>
      <c r="Q933" s="20">
        <v>0</v>
      </c>
      <c r="R933" s="20">
        <v>0</v>
      </c>
      <c r="S933" s="20">
        <v>0</v>
      </c>
      <c r="T933" s="20">
        <v>130</v>
      </c>
      <c r="U933" s="20">
        <v>25</v>
      </c>
      <c r="V933" s="30"/>
      <c r="W933" s="30"/>
      <c r="X933" s="33">
        <f>IFERROR(1 -(Master1[[#This Row],[Avg Garment Scans per Delivery]]/Master1[[#This Row],[Garment Inventory]]), 0)</f>
        <v>0</v>
      </c>
      <c r="Y933" s="30"/>
      <c r="Z933" s="30"/>
      <c r="AA933" s="32">
        <f>_xlfn.XLOOKUP(Master1[[#This Row],[cu_id]], Revenue_Analysis[cuid], Revenue_Analysis[Q1 Low Deviation], 0)</f>
        <v>40.875</v>
      </c>
      <c r="AB933" s="32">
        <f>_xlfn.XLOOKUP(Master1[[#This Row],[cu_id]],Revenue_Analysis[cuid],Revenue_Analysis[Q1 High Deviation], 0)</f>
        <v>48.655000000000001</v>
      </c>
      <c r="AC933" s="32">
        <f>_xlfn.XLOOKUP(Master1[[#This Row],[cu_id]],Revenue_Analysis[cuid],Revenue_Analysis[Q2 Low Deviation], 0)</f>
        <v>49.061399999999999</v>
      </c>
      <c r="AD933" s="32">
        <f>_xlfn.XLOOKUP(Master1[[#This Row],[cu_id]],Revenue_Analysis[cuid],Revenue_Analysis[Q2 High Deviation], 0)</f>
        <v>51.118600000000001</v>
      </c>
      <c r="AE933" s="32">
        <f>_xlfn.XLOOKUP(Master1[[#This Row],[cu_id]],Revenue_Analysis[cuid],Revenue_Analysis[Q3 Low Deviation], 0)</f>
        <v>51.023299999999999</v>
      </c>
      <c r="AF933" s="32">
        <f>_xlfn.XLOOKUP(Master1[[#This Row],[cu_id]],Revenue_Analysis[cuid],Revenue_Analysis[Q3 High Deviation], 0)</f>
        <v>51.716700000000003</v>
      </c>
      <c r="AG933" s="32">
        <f>_xlfn.XLOOKUP(Master1[[#This Row],[cu_id]],Revenue_Analysis[cuid],Revenue_Analysis[Q4 Low Deviation], 0)</f>
        <v>40.9833</v>
      </c>
      <c r="AH933" s="32">
        <f>_xlfn.XLOOKUP(Master1[[#This Row],[cu_id]],Revenue_Analysis[cuid],Revenue_Analysis[Q4 High Deviation], 0)</f>
        <v>46.966700000000003</v>
      </c>
      <c r="AI933" s="32">
        <f>_xlfn.XLOOKUP(Master1[[#This Row],[cu_id]],Revenue_Analysis[cuid],Revenue_Analysis[Q1 Average], 0)</f>
        <v>44.765000000000001</v>
      </c>
      <c r="AJ933" s="32">
        <f>_xlfn.XLOOKUP(Master1[[#This Row],[cu_id]],Revenue_Analysis[cuid],Revenue_Analysis[Q2 Average], 0)</f>
        <v>50.09</v>
      </c>
      <c r="AK933" s="32">
        <f>_xlfn.XLOOKUP(Master1[[#This Row],[cu_id]],Revenue_Analysis[cuid],Revenue_Analysis[Q3 Average], 0)</f>
        <v>51.37</v>
      </c>
      <c r="AL933" s="32">
        <f>_xlfn.XLOOKUP(Master1[[#This Row],[cu_id]],Revenue_Analysis[cuid],Revenue_Analysis[Q4 Average], 0)</f>
        <v>43.975000000000001</v>
      </c>
      <c r="AM933" s="34">
        <v>0.45833333333333331</v>
      </c>
      <c r="AN933" s="35">
        <v>0.70833333333333337</v>
      </c>
      <c r="AO933" s="35" t="s">
        <v>4592</v>
      </c>
      <c r="AP933" s="35" t="s">
        <v>4592</v>
      </c>
      <c r="AQ933" s="20" t="s">
        <v>0</v>
      </c>
      <c r="AR933" s="20"/>
      <c r="AS933" s="14">
        <f>IFERROR(_xlfn.XLOOKUP(Master1[[#This Row],[cu_id]],StopTimes[cu_ID],StopTimes[Average Stop Time]), 0)</f>
        <v>6.15</v>
      </c>
      <c r="AT933" s="14">
        <f>IF(Master1[[#This Row],[RSP StopTime Override]] &lt;&gt; "",Master1[[#This Row],[RSP StopTime Override]],IF(Master1[[#This Row],[Avg Stop Time Helper]] &lt;&gt; 0, Master1[[#This Row],[Avg Stop Time Helper]],Average_Stop_Time))</f>
        <v>7</v>
      </c>
      <c r="AU933" s="13">
        <v>7</v>
      </c>
    </row>
    <row r="934" spans="1:47" x14ac:dyDescent="0.3">
      <c r="A934" s="18" t="s">
        <v>3444</v>
      </c>
      <c r="B934" s="20">
        <v>47</v>
      </c>
      <c r="C934" s="20" t="s">
        <v>7</v>
      </c>
      <c r="D934" s="19">
        <v>533117</v>
      </c>
      <c r="E934" s="19" t="s">
        <v>13</v>
      </c>
      <c r="F934" s="19" t="s">
        <v>5747</v>
      </c>
      <c r="G934" s="19" t="s">
        <v>5748</v>
      </c>
      <c r="H934" s="19" t="s">
        <v>5</v>
      </c>
      <c r="I934" s="19" t="s">
        <v>5398</v>
      </c>
      <c r="J934" s="19" t="s">
        <v>4</v>
      </c>
      <c r="K934" s="19" t="s">
        <v>5399</v>
      </c>
      <c r="L934" s="21" t="s">
        <v>31</v>
      </c>
      <c r="M934" s="20" t="s">
        <v>30</v>
      </c>
      <c r="N934" s="20" t="s">
        <v>2</v>
      </c>
      <c r="O934" s="20">
        <v>53</v>
      </c>
      <c r="P934" s="20">
        <v>0</v>
      </c>
      <c r="Q934" s="20">
        <v>0</v>
      </c>
      <c r="R934" s="20">
        <v>0</v>
      </c>
      <c r="S934" s="20">
        <v>0</v>
      </c>
      <c r="T934" s="20">
        <v>53</v>
      </c>
      <c r="U934" s="20">
        <v>13</v>
      </c>
      <c r="V934" s="30"/>
      <c r="W934" s="30"/>
      <c r="X934" s="33">
        <f>IFERROR(1 -(Master1[[#This Row],[Avg Garment Scans per Delivery]]/Master1[[#This Row],[Garment Inventory]]), 0)</f>
        <v>0</v>
      </c>
      <c r="Y934" s="30"/>
      <c r="Z934" s="30"/>
      <c r="AA934" s="32">
        <f>_xlfn.XLOOKUP(Master1[[#This Row],[cu_id]], Revenue_Analysis[cuid], Revenue_Analysis[Q1 Low Deviation], 0)</f>
        <v>75.55</v>
      </c>
      <c r="AB934" s="32">
        <f>_xlfn.XLOOKUP(Master1[[#This Row],[cu_id]],Revenue_Analysis[cuid],Revenue_Analysis[Q1 High Deviation], 0)</f>
        <v>75.55</v>
      </c>
      <c r="AC934" s="32">
        <f>_xlfn.XLOOKUP(Master1[[#This Row],[cu_id]],Revenue_Analysis[cuid],Revenue_Analysis[Q2 Low Deviation], 0)</f>
        <v>76.952200000000005</v>
      </c>
      <c r="AD934" s="32">
        <f>_xlfn.XLOOKUP(Master1[[#This Row],[cu_id]],Revenue_Analysis[cuid],Revenue_Analysis[Q2 High Deviation], 0)</f>
        <v>83.734399999999994</v>
      </c>
      <c r="AE934" s="32">
        <f>_xlfn.XLOOKUP(Master1[[#This Row],[cu_id]],Revenue_Analysis[cuid],Revenue_Analysis[Q3 Low Deviation], 0)</f>
        <v>84.68</v>
      </c>
      <c r="AF934" s="32">
        <f>_xlfn.XLOOKUP(Master1[[#This Row],[cu_id]],Revenue_Analysis[cuid],Revenue_Analysis[Q3 High Deviation], 0)</f>
        <v>85.43</v>
      </c>
      <c r="AG934" s="32">
        <f>_xlfn.XLOOKUP(Master1[[#This Row],[cu_id]],Revenue_Analysis[cuid],Revenue_Analysis[Q4 Low Deviation], 0)</f>
        <v>71.637699999999995</v>
      </c>
      <c r="AH934" s="32">
        <f>_xlfn.XLOOKUP(Master1[[#This Row],[cu_id]],Revenue_Analysis[cuid],Revenue_Analysis[Q4 High Deviation], 0)</f>
        <v>76.108900000000006</v>
      </c>
      <c r="AI934" s="32">
        <f>_xlfn.XLOOKUP(Master1[[#This Row],[cu_id]],Revenue_Analysis[cuid],Revenue_Analysis[Q1 Average], 0)</f>
        <v>75.55</v>
      </c>
      <c r="AJ934" s="32">
        <f>_xlfn.XLOOKUP(Master1[[#This Row],[cu_id]],Revenue_Analysis[cuid],Revenue_Analysis[Q2 Average], 0)</f>
        <v>80.343299999999999</v>
      </c>
      <c r="AK934" s="32">
        <f>_xlfn.XLOOKUP(Master1[[#This Row],[cu_id]],Revenue_Analysis[cuid],Revenue_Analysis[Q3 Average], 0)</f>
        <v>85.055000000000007</v>
      </c>
      <c r="AL934" s="32">
        <f>_xlfn.XLOOKUP(Master1[[#This Row],[cu_id]],Revenue_Analysis[cuid],Revenue_Analysis[Q4 Average], 0)</f>
        <v>73.8733</v>
      </c>
      <c r="AM934" s="34">
        <v>0.33333333333333331</v>
      </c>
      <c r="AN934" s="35">
        <v>0.66666666666666663</v>
      </c>
      <c r="AO934" s="35" t="s">
        <v>4592</v>
      </c>
      <c r="AP934" s="35" t="s">
        <v>4592</v>
      </c>
      <c r="AQ934" s="20" t="s">
        <v>0</v>
      </c>
      <c r="AR934" s="20"/>
      <c r="AS934" s="14">
        <f>IFERROR(_xlfn.XLOOKUP(Master1[[#This Row],[cu_id]],StopTimes[cu_ID],StopTimes[Average Stop Time]), 0)</f>
        <v>13.183333333333334</v>
      </c>
      <c r="AT934" s="14">
        <f>IF(Master1[[#This Row],[RSP StopTime Override]] &lt;&gt; "",Master1[[#This Row],[RSP StopTime Override]],IF(Master1[[#This Row],[Avg Stop Time Helper]] &lt;&gt; 0, Master1[[#This Row],[Avg Stop Time Helper]],Average_Stop_Time))</f>
        <v>13.183333333333334</v>
      </c>
      <c r="AU934" s="13"/>
    </row>
    <row r="935" spans="1:47" x14ac:dyDescent="0.3">
      <c r="A935" s="18" t="s">
        <v>3445</v>
      </c>
      <c r="B935" s="20">
        <v>56</v>
      </c>
      <c r="C935" s="20" t="s">
        <v>14</v>
      </c>
      <c r="D935" s="19">
        <v>99033</v>
      </c>
      <c r="E935" s="19">
        <v>257</v>
      </c>
      <c r="F935" s="19" t="s">
        <v>6230</v>
      </c>
      <c r="G935" s="19" t="s">
        <v>6231</v>
      </c>
      <c r="H935" s="19" t="s">
        <v>5</v>
      </c>
      <c r="I935" s="19" t="s">
        <v>5773</v>
      </c>
      <c r="J935" s="19" t="s">
        <v>4</v>
      </c>
      <c r="K935" s="19" t="s">
        <v>6232</v>
      </c>
      <c r="L935" s="21">
        <v>5</v>
      </c>
      <c r="M935" s="20" t="s">
        <v>3</v>
      </c>
      <c r="N935" s="20" t="s">
        <v>2</v>
      </c>
      <c r="O935" s="20">
        <v>20</v>
      </c>
      <c r="P935" s="20">
        <v>20</v>
      </c>
      <c r="Q935" s="20">
        <v>0</v>
      </c>
      <c r="R935" s="20">
        <v>0</v>
      </c>
      <c r="S935" s="20">
        <v>0</v>
      </c>
      <c r="T935" s="20">
        <v>0</v>
      </c>
      <c r="U935" s="20">
        <v>39</v>
      </c>
      <c r="V935" s="30">
        <v>22</v>
      </c>
      <c r="W935" s="30">
        <v>3</v>
      </c>
      <c r="X935" s="33">
        <f>IFERROR(1 -(Master1[[#This Row],[Avg Garment Scans per Delivery]]/Master1[[#This Row],[Garment Inventory]]), 0)</f>
        <v>0.86363636363636365</v>
      </c>
      <c r="Y935" s="30">
        <v>1</v>
      </c>
      <c r="Z935" s="30">
        <v>22</v>
      </c>
      <c r="AA935" s="32">
        <f>_xlfn.XLOOKUP(Master1[[#This Row],[cu_id]], Revenue_Analysis[cuid], Revenue_Analysis[Q1 Low Deviation], 0)</f>
        <v>117.99</v>
      </c>
      <c r="AB935" s="32">
        <f>_xlfn.XLOOKUP(Master1[[#This Row],[cu_id]],Revenue_Analysis[cuid],Revenue_Analysis[Q1 High Deviation], 0)</f>
        <v>117.99</v>
      </c>
      <c r="AC935" s="32">
        <f>_xlfn.XLOOKUP(Master1[[#This Row],[cu_id]],Revenue_Analysis[cuid],Revenue_Analysis[Q2 Low Deviation], 0)</f>
        <v>71.7881</v>
      </c>
      <c r="AD935" s="32">
        <f>_xlfn.XLOOKUP(Master1[[#This Row],[cu_id]],Revenue_Analysis[cuid],Revenue_Analysis[Q2 High Deviation], 0)</f>
        <v>124.5903</v>
      </c>
      <c r="AE935" s="32">
        <f>_xlfn.XLOOKUP(Master1[[#This Row],[cu_id]],Revenue_Analysis[cuid],Revenue_Analysis[Q3 Low Deviation], 0)</f>
        <v>83.748000000000005</v>
      </c>
      <c r="AF935" s="32">
        <f>_xlfn.XLOOKUP(Master1[[#This Row],[cu_id]],Revenue_Analysis[cuid],Revenue_Analysis[Q3 High Deviation], 0)</f>
        <v>84.852000000000004</v>
      </c>
      <c r="AG935" s="32">
        <f>_xlfn.XLOOKUP(Master1[[#This Row],[cu_id]],Revenue_Analysis[cuid],Revenue_Analysis[Q4 Low Deviation], 0)</f>
        <v>117.99</v>
      </c>
      <c r="AH935" s="32">
        <f>_xlfn.XLOOKUP(Master1[[#This Row],[cu_id]],Revenue_Analysis[cuid],Revenue_Analysis[Q4 High Deviation], 0)</f>
        <v>117.99</v>
      </c>
      <c r="AI935" s="32">
        <f>_xlfn.XLOOKUP(Master1[[#This Row],[cu_id]],Revenue_Analysis[cuid],Revenue_Analysis[Q1 Average], 0)</f>
        <v>117.99</v>
      </c>
      <c r="AJ935" s="32">
        <f>_xlfn.XLOOKUP(Master1[[#This Row],[cu_id]],Revenue_Analysis[cuid],Revenue_Analysis[Q2 Average], 0)</f>
        <v>98.1892</v>
      </c>
      <c r="AK935" s="32">
        <f>_xlfn.XLOOKUP(Master1[[#This Row],[cu_id]],Revenue_Analysis[cuid],Revenue_Analysis[Q3 Average], 0)</f>
        <v>84.3</v>
      </c>
      <c r="AL935" s="32">
        <f>_xlfn.XLOOKUP(Master1[[#This Row],[cu_id]],Revenue_Analysis[cuid],Revenue_Analysis[Q4 Average], 0)</f>
        <v>117.99</v>
      </c>
      <c r="AM935" s="34">
        <v>0.375</v>
      </c>
      <c r="AN935" s="35">
        <v>0.91666666666666663</v>
      </c>
      <c r="AO935" s="35" t="s">
        <v>4592</v>
      </c>
      <c r="AP935" s="35" t="s">
        <v>4592</v>
      </c>
      <c r="AQ935" s="20" t="s">
        <v>0</v>
      </c>
      <c r="AR935" s="20"/>
      <c r="AS935" s="14">
        <f>IFERROR(_xlfn.XLOOKUP(Master1[[#This Row],[cu_id]],StopTimes[cu_ID],StopTimes[Average Stop Time]), 0)</f>
        <v>3.7633333333333332</v>
      </c>
      <c r="AT935" s="14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935" s="13">
        <v>3</v>
      </c>
    </row>
    <row r="936" spans="1:47" x14ac:dyDescent="0.3">
      <c r="A936" s="18" t="s">
        <v>3446</v>
      </c>
      <c r="B936" s="20">
        <v>51</v>
      </c>
      <c r="C936" s="20" t="s">
        <v>6</v>
      </c>
      <c r="D936" s="19">
        <v>533123</v>
      </c>
      <c r="E936" s="19" t="s">
        <v>13</v>
      </c>
      <c r="F936" s="19" t="s">
        <v>6421</v>
      </c>
      <c r="G936" s="19" t="s">
        <v>6422</v>
      </c>
      <c r="H936" s="19" t="s">
        <v>5</v>
      </c>
      <c r="I936" s="19" t="s">
        <v>4977</v>
      </c>
      <c r="J936" s="19" t="s">
        <v>4</v>
      </c>
      <c r="K936" s="19" t="s">
        <v>5485</v>
      </c>
      <c r="L936" s="21" t="s">
        <v>24</v>
      </c>
      <c r="M936" s="20" t="s">
        <v>23</v>
      </c>
      <c r="N936" s="20" t="s">
        <v>2</v>
      </c>
      <c r="O936" s="20">
        <v>155</v>
      </c>
      <c r="P936" s="20">
        <v>0</v>
      </c>
      <c r="Q936" s="20">
        <v>0</v>
      </c>
      <c r="R936" s="20">
        <v>155</v>
      </c>
      <c r="S936" s="20">
        <v>0</v>
      </c>
      <c r="T936" s="20">
        <v>0</v>
      </c>
      <c r="U936" s="20">
        <v>14</v>
      </c>
      <c r="V936" s="30">
        <v>72</v>
      </c>
      <c r="W936" s="30">
        <v>25</v>
      </c>
      <c r="X936" s="33">
        <f>IFERROR(1 -(Master1[[#This Row],[Avg Garment Scans per Delivery]]/Master1[[#This Row],[Garment Inventory]]), 0)</f>
        <v>0.65277777777777779</v>
      </c>
      <c r="Y936" s="30">
        <v>2</v>
      </c>
      <c r="Z936" s="30">
        <v>72</v>
      </c>
      <c r="AA936" s="32">
        <f>_xlfn.XLOOKUP(Master1[[#This Row],[cu_id]], Revenue_Analysis[cuid], Revenue_Analysis[Q1 Low Deviation], 0)</f>
        <v>116.2556</v>
      </c>
      <c r="AB936" s="32">
        <f>_xlfn.XLOOKUP(Master1[[#This Row],[cu_id]],Revenue_Analysis[cuid],Revenue_Analysis[Q1 High Deviation], 0)</f>
        <v>134.0778</v>
      </c>
      <c r="AC936" s="32">
        <f>_xlfn.XLOOKUP(Master1[[#This Row],[cu_id]],Revenue_Analysis[cuid],Revenue_Analysis[Q2 Low Deviation], 0)</f>
        <v>123.6622</v>
      </c>
      <c r="AD936" s="32">
        <f>_xlfn.XLOOKUP(Master1[[#This Row],[cu_id]],Revenue_Analysis[cuid],Revenue_Analysis[Q2 High Deviation], 0)</f>
        <v>319.1644</v>
      </c>
      <c r="AE936" s="32">
        <f>_xlfn.XLOOKUP(Master1[[#This Row],[cu_id]],Revenue_Analysis[cuid],Revenue_Analysis[Q3 Low Deviation], 0)</f>
        <v>88.261099999999999</v>
      </c>
      <c r="AF936" s="32">
        <f>_xlfn.XLOOKUP(Master1[[#This Row],[cu_id]],Revenue_Analysis[cuid],Revenue_Analysis[Q3 High Deviation], 0)</f>
        <v>421.25229999999999</v>
      </c>
      <c r="AG936" s="32">
        <f>_xlfn.XLOOKUP(Master1[[#This Row],[cu_id]],Revenue_Analysis[cuid],Revenue_Analysis[Q4 Low Deviation], 0)</f>
        <v>139.02869999999999</v>
      </c>
      <c r="AH936" s="32">
        <f>_xlfn.XLOOKUP(Master1[[#This Row],[cu_id]],Revenue_Analysis[cuid],Revenue_Analysis[Q4 High Deviation], 0)</f>
        <v>212.7963</v>
      </c>
      <c r="AI936" s="32">
        <f>_xlfn.XLOOKUP(Master1[[#This Row],[cu_id]],Revenue_Analysis[cuid],Revenue_Analysis[Q1 Average], 0)</f>
        <v>125.16670000000001</v>
      </c>
      <c r="AJ936" s="32">
        <f>_xlfn.XLOOKUP(Master1[[#This Row],[cu_id]],Revenue_Analysis[cuid],Revenue_Analysis[Q2 Average], 0)</f>
        <v>221.41329999999999</v>
      </c>
      <c r="AK936" s="32">
        <f>_xlfn.XLOOKUP(Master1[[#This Row],[cu_id]],Revenue_Analysis[cuid],Revenue_Analysis[Q3 Average], 0)</f>
        <v>254.7567</v>
      </c>
      <c r="AL936" s="32">
        <f>_xlfn.XLOOKUP(Master1[[#This Row],[cu_id]],Revenue_Analysis[cuid],Revenue_Analysis[Q4 Average], 0)</f>
        <v>175.91249999999999</v>
      </c>
      <c r="AM936" s="34">
        <v>0.33333333333333331</v>
      </c>
      <c r="AN936" s="35">
        <v>0.79166666666666663</v>
      </c>
      <c r="AO936" s="35" t="s">
        <v>4592</v>
      </c>
      <c r="AP936" s="35" t="s">
        <v>4592</v>
      </c>
      <c r="AQ936" s="20" t="s">
        <v>0</v>
      </c>
      <c r="AR936" s="20"/>
      <c r="AS936" s="14">
        <f>IFERROR(_xlfn.XLOOKUP(Master1[[#This Row],[cu_id]],StopTimes[cu_ID],StopTimes[Average Stop Time]), 0)</f>
        <v>5.1166666666666671</v>
      </c>
      <c r="AT936" s="14">
        <f>IF(Master1[[#This Row],[RSP StopTime Override]] &lt;&gt; "",Master1[[#This Row],[RSP StopTime Override]],IF(Master1[[#This Row],[Avg Stop Time Helper]] &lt;&gt; 0, Master1[[#This Row],[Avg Stop Time Helper]],Average_Stop_Time))</f>
        <v>5.1166666666666671</v>
      </c>
      <c r="AU936" s="13"/>
    </row>
    <row r="937" spans="1:47" x14ac:dyDescent="0.3">
      <c r="A937" s="18" t="s">
        <v>3447</v>
      </c>
      <c r="B937" s="20">
        <v>12</v>
      </c>
      <c r="C937" s="20" t="s">
        <v>6</v>
      </c>
      <c r="D937" s="19">
        <v>533124</v>
      </c>
      <c r="E937" s="19" t="s">
        <v>13</v>
      </c>
      <c r="F937" s="19" t="s">
        <v>5157</v>
      </c>
      <c r="G937" s="19" t="s">
        <v>5158</v>
      </c>
      <c r="H937" s="19" t="s">
        <v>5</v>
      </c>
      <c r="I937" s="19" t="s">
        <v>4977</v>
      </c>
      <c r="J937" s="19" t="s">
        <v>4</v>
      </c>
      <c r="K937" s="19" t="s">
        <v>5026</v>
      </c>
      <c r="L937" s="21" t="s">
        <v>29</v>
      </c>
      <c r="M937" s="20" t="s">
        <v>28</v>
      </c>
      <c r="N937" s="20" t="s">
        <v>2</v>
      </c>
      <c r="O937" s="20">
        <v>152</v>
      </c>
      <c r="P937" s="20">
        <v>0</v>
      </c>
      <c r="Q937" s="20">
        <v>0</v>
      </c>
      <c r="R937" s="20">
        <v>152</v>
      </c>
      <c r="S937" s="20">
        <v>0</v>
      </c>
      <c r="T937" s="20">
        <v>0</v>
      </c>
      <c r="U937" s="20">
        <v>12</v>
      </c>
      <c r="V937" s="30"/>
      <c r="W937" s="30"/>
      <c r="X937" s="33">
        <f>IFERROR(1 -(Master1[[#This Row],[Avg Garment Scans per Delivery]]/Master1[[#This Row],[Garment Inventory]]), 0)</f>
        <v>0</v>
      </c>
      <c r="Y937" s="30"/>
      <c r="Z937" s="30"/>
      <c r="AA937" s="32">
        <f>_xlfn.XLOOKUP(Master1[[#This Row],[cu_id]], Revenue_Analysis[cuid], Revenue_Analysis[Q1 Low Deviation], 0)</f>
        <v>41.04</v>
      </c>
      <c r="AB937" s="32">
        <f>_xlfn.XLOOKUP(Master1[[#This Row],[cu_id]],Revenue_Analysis[cuid],Revenue_Analysis[Q1 High Deviation], 0)</f>
        <v>53.97</v>
      </c>
      <c r="AC937" s="32">
        <f>_xlfn.XLOOKUP(Master1[[#This Row],[cu_id]],Revenue_Analysis[cuid],Revenue_Analysis[Q2 Low Deviation], 0)</f>
        <v>43.002200000000002</v>
      </c>
      <c r="AD937" s="32">
        <f>_xlfn.XLOOKUP(Master1[[#This Row],[cu_id]],Revenue_Analysis[cuid],Revenue_Analysis[Q2 High Deviation], 0)</f>
        <v>45.304400000000001</v>
      </c>
      <c r="AE937" s="32">
        <f>_xlfn.XLOOKUP(Master1[[#This Row],[cu_id]],Revenue_Analysis[cuid],Revenue_Analysis[Q3 Low Deviation], 0)</f>
        <v>44.991100000000003</v>
      </c>
      <c r="AF937" s="32">
        <f>_xlfn.XLOOKUP(Master1[[#This Row],[cu_id]],Revenue_Analysis[cuid],Revenue_Analysis[Q3 High Deviation], 0)</f>
        <v>45.702300000000001</v>
      </c>
      <c r="AG937" s="32">
        <f>_xlfn.XLOOKUP(Master1[[#This Row],[cu_id]],Revenue_Analysis[cuid],Revenue_Analysis[Q4 Low Deviation], 0)</f>
        <v>39.212299999999999</v>
      </c>
      <c r="AH937" s="32">
        <f>_xlfn.XLOOKUP(Master1[[#This Row],[cu_id]],Revenue_Analysis[cuid],Revenue_Analysis[Q4 High Deviation], 0)</f>
        <v>41.301099999999998</v>
      </c>
      <c r="AI937" s="32">
        <f>_xlfn.XLOOKUP(Master1[[#This Row],[cu_id]],Revenue_Analysis[cuid],Revenue_Analysis[Q1 Average], 0)</f>
        <v>47.505000000000003</v>
      </c>
      <c r="AJ937" s="32">
        <f>_xlfn.XLOOKUP(Master1[[#This Row],[cu_id]],Revenue_Analysis[cuid],Revenue_Analysis[Q2 Average], 0)</f>
        <v>44.153300000000002</v>
      </c>
      <c r="AK937" s="32">
        <f>_xlfn.XLOOKUP(Master1[[#This Row],[cu_id]],Revenue_Analysis[cuid],Revenue_Analysis[Q3 Average], 0)</f>
        <v>45.346699999999998</v>
      </c>
      <c r="AL937" s="32">
        <f>_xlfn.XLOOKUP(Master1[[#This Row],[cu_id]],Revenue_Analysis[cuid],Revenue_Analysis[Q4 Average], 0)</f>
        <v>40.256700000000002</v>
      </c>
      <c r="AM937" s="34">
        <v>0.375</v>
      </c>
      <c r="AN937" s="35">
        <v>0.70833333333333337</v>
      </c>
      <c r="AO937" s="35" t="s">
        <v>4592</v>
      </c>
      <c r="AP937" s="35" t="s">
        <v>4592</v>
      </c>
      <c r="AQ937" s="20" t="s">
        <v>0</v>
      </c>
      <c r="AR937" s="20"/>
      <c r="AS937" s="14">
        <f>IFERROR(_xlfn.XLOOKUP(Master1[[#This Row],[cu_id]],StopTimes[cu_ID],StopTimes[Average Stop Time]), 0)</f>
        <v>1.7166666666666668</v>
      </c>
      <c r="AT937" s="14">
        <f>IF(Master1[[#This Row],[RSP StopTime Override]] &lt;&gt; "",Master1[[#This Row],[RSP StopTime Override]],IF(Master1[[#This Row],[Avg Stop Time Helper]] &lt;&gt; 0, Master1[[#This Row],[Avg Stop Time Helper]],Average_Stop_Time))</f>
        <v>1.7166666666666668</v>
      </c>
      <c r="AU937" s="13"/>
    </row>
    <row r="938" spans="1:47" x14ac:dyDescent="0.3">
      <c r="A938" s="18" t="s">
        <v>3448</v>
      </c>
      <c r="B938" s="20">
        <v>12</v>
      </c>
      <c r="C938" s="20" t="s">
        <v>14</v>
      </c>
      <c r="D938" s="19">
        <v>533132</v>
      </c>
      <c r="E938" s="19" t="s">
        <v>13</v>
      </c>
      <c r="F938" s="19" t="s">
        <v>5226</v>
      </c>
      <c r="G938" s="19" t="s">
        <v>5227</v>
      </c>
      <c r="H938" s="19" t="s">
        <v>5</v>
      </c>
      <c r="I938" s="19" t="s">
        <v>4970</v>
      </c>
      <c r="J938" s="19" t="s">
        <v>4</v>
      </c>
      <c r="K938" s="19" t="s">
        <v>5173</v>
      </c>
      <c r="L938" s="21" t="s">
        <v>16</v>
      </c>
      <c r="M938" s="20" t="s">
        <v>3</v>
      </c>
      <c r="N938" s="20" t="s">
        <v>2</v>
      </c>
      <c r="O938" s="20">
        <v>100</v>
      </c>
      <c r="P938" s="20">
        <v>0</v>
      </c>
      <c r="Q938" s="20">
        <v>0</v>
      </c>
      <c r="R938" s="20">
        <v>0</v>
      </c>
      <c r="S938" s="20">
        <v>100</v>
      </c>
      <c r="T938" s="20">
        <v>0</v>
      </c>
      <c r="U938" s="20">
        <v>53</v>
      </c>
      <c r="V938" s="30"/>
      <c r="W938" s="30"/>
      <c r="X938" s="33">
        <f>IFERROR(1 -(Master1[[#This Row],[Avg Garment Scans per Delivery]]/Master1[[#This Row],[Garment Inventory]]), 0)</f>
        <v>0</v>
      </c>
      <c r="Y938" s="30"/>
      <c r="Z938" s="30"/>
      <c r="AA938" s="32">
        <f>_xlfn.XLOOKUP(Master1[[#This Row],[cu_id]], Revenue_Analysis[cuid], Revenue_Analysis[Q1 Low Deviation], 0)</f>
        <v>56.180399999999999</v>
      </c>
      <c r="AB938" s="32">
        <f>_xlfn.XLOOKUP(Master1[[#This Row],[cu_id]],Revenue_Analysis[cuid],Revenue_Analysis[Q1 High Deviation], 0)</f>
        <v>57.777999999999999</v>
      </c>
      <c r="AC938" s="32">
        <f>_xlfn.XLOOKUP(Master1[[#This Row],[cu_id]],Revenue_Analysis[cuid],Revenue_Analysis[Q2 Low Deviation], 0)</f>
        <v>58.607100000000003</v>
      </c>
      <c r="AD938" s="32">
        <f>_xlfn.XLOOKUP(Master1[[#This Row],[cu_id]],Revenue_Analysis[cuid],Revenue_Analysis[Q2 High Deviation], 0)</f>
        <v>61.489899999999999</v>
      </c>
      <c r="AE938" s="32">
        <f>_xlfn.XLOOKUP(Master1[[#This Row],[cu_id]],Revenue_Analysis[cuid],Revenue_Analysis[Q3 Low Deviation], 0)</f>
        <v>60.4223</v>
      </c>
      <c r="AF938" s="32">
        <f>_xlfn.XLOOKUP(Master1[[#This Row],[cu_id]],Revenue_Analysis[cuid],Revenue_Analysis[Q3 High Deviation], 0)</f>
        <v>61.197699999999998</v>
      </c>
      <c r="AG938" s="32">
        <f>_xlfn.XLOOKUP(Master1[[#This Row],[cu_id]],Revenue_Analysis[cuid],Revenue_Analysis[Q4 Low Deviation], 0)</f>
        <v>52.290100000000002</v>
      </c>
      <c r="AH938" s="32">
        <f>_xlfn.XLOOKUP(Master1[[#This Row],[cu_id]],Revenue_Analysis[cuid],Revenue_Analysis[Q4 High Deviation], 0)</f>
        <v>55.9161</v>
      </c>
      <c r="AI938" s="32">
        <f>_xlfn.XLOOKUP(Master1[[#This Row],[cu_id]],Revenue_Analysis[cuid],Revenue_Analysis[Q1 Average], 0)</f>
        <v>56.979199999999999</v>
      </c>
      <c r="AJ938" s="32">
        <f>_xlfn.XLOOKUP(Master1[[#This Row],[cu_id]],Revenue_Analysis[cuid],Revenue_Analysis[Q2 Average], 0)</f>
        <v>60.048499999999997</v>
      </c>
      <c r="AK938" s="32">
        <f>_xlfn.XLOOKUP(Master1[[#This Row],[cu_id]],Revenue_Analysis[cuid],Revenue_Analysis[Q3 Average], 0)</f>
        <v>60.81</v>
      </c>
      <c r="AL938" s="32">
        <f>_xlfn.XLOOKUP(Master1[[#This Row],[cu_id]],Revenue_Analysis[cuid],Revenue_Analysis[Q4 Average], 0)</f>
        <v>54.103099999999998</v>
      </c>
      <c r="AM938" s="34">
        <v>0.45833333333333331</v>
      </c>
      <c r="AN938" s="35">
        <v>0.70833333333333337</v>
      </c>
      <c r="AO938" s="35" t="s">
        <v>4592</v>
      </c>
      <c r="AP938" s="35" t="s">
        <v>4592</v>
      </c>
      <c r="AQ938" s="20" t="s">
        <v>0</v>
      </c>
      <c r="AR938" s="20"/>
      <c r="AS938" s="14">
        <f>IFERROR(_xlfn.XLOOKUP(Master1[[#This Row],[cu_id]],StopTimes[cu_ID],StopTimes[Average Stop Time]), 0)</f>
        <v>6.229166666666667</v>
      </c>
      <c r="AT938" s="14">
        <f>IF(Master1[[#This Row],[RSP StopTime Override]] &lt;&gt; "",Master1[[#This Row],[RSP StopTime Override]],IF(Master1[[#This Row],[Avg Stop Time Helper]] &lt;&gt; 0, Master1[[#This Row],[Avg Stop Time Helper]],Average_Stop_Time))</f>
        <v>6.229166666666667</v>
      </c>
      <c r="AU938" s="13"/>
    </row>
    <row r="939" spans="1:47" x14ac:dyDescent="0.3">
      <c r="A939" s="18" t="s">
        <v>3449</v>
      </c>
      <c r="B939" s="20">
        <v>6</v>
      </c>
      <c r="C939" s="20" t="s">
        <v>14</v>
      </c>
      <c r="D939" s="19">
        <v>99113</v>
      </c>
      <c r="E939" s="19" t="s">
        <v>68</v>
      </c>
      <c r="F939" s="19" t="s">
        <v>4863</v>
      </c>
      <c r="G939" s="71" t="s">
        <v>4864</v>
      </c>
      <c r="H939" s="19" t="s">
        <v>5</v>
      </c>
      <c r="I939" s="19" t="s">
        <v>4595</v>
      </c>
      <c r="J939" s="19" t="s">
        <v>4</v>
      </c>
      <c r="K939" s="19" t="s">
        <v>4611</v>
      </c>
      <c r="L939" s="21" t="s">
        <v>31</v>
      </c>
      <c r="M939" s="20" t="s">
        <v>30</v>
      </c>
      <c r="N939" s="20" t="s">
        <v>2</v>
      </c>
      <c r="O939" s="20">
        <v>1</v>
      </c>
      <c r="P939" s="20">
        <v>0</v>
      </c>
      <c r="Q939" s="20">
        <v>0</v>
      </c>
      <c r="R939" s="20">
        <v>0</v>
      </c>
      <c r="S939" s="20">
        <v>1</v>
      </c>
      <c r="T939" s="20">
        <v>0</v>
      </c>
      <c r="U939" s="20">
        <v>13</v>
      </c>
      <c r="V939" s="30"/>
      <c r="W939" s="30"/>
      <c r="X939" s="33">
        <f>IFERROR(1 -(Master1[[#This Row],[Avg Garment Scans per Delivery]]/Master1[[#This Row],[Garment Inventory]]), 0)</f>
        <v>0</v>
      </c>
      <c r="Y939" s="30"/>
      <c r="Z939" s="30"/>
      <c r="AA939" s="32">
        <f>_xlfn.XLOOKUP(Master1[[#This Row],[cu_id]], Revenue_Analysis[cuid], Revenue_Analysis[Q1 Low Deviation], 0)</f>
        <v>27.66</v>
      </c>
      <c r="AB939" s="32">
        <f>_xlfn.XLOOKUP(Master1[[#This Row],[cu_id]],Revenue_Analysis[cuid],Revenue_Analysis[Q1 High Deviation], 0)</f>
        <v>27.66</v>
      </c>
      <c r="AC939" s="32">
        <f>_xlfn.XLOOKUP(Master1[[#This Row],[cu_id]],Revenue_Analysis[cuid],Revenue_Analysis[Q2 Low Deviation], 0)</f>
        <v>29.91</v>
      </c>
      <c r="AD939" s="32">
        <f>_xlfn.XLOOKUP(Master1[[#This Row],[cu_id]],Revenue_Analysis[cuid],Revenue_Analysis[Q2 High Deviation], 0)</f>
        <v>32.200000000000003</v>
      </c>
      <c r="AE939" s="32">
        <f>_xlfn.XLOOKUP(Master1[[#This Row],[cu_id]],Revenue_Analysis[cuid],Revenue_Analysis[Q3 Low Deviation], 0)</f>
        <v>32.72</v>
      </c>
      <c r="AF939" s="32">
        <f>_xlfn.XLOOKUP(Master1[[#This Row],[cu_id]],Revenue_Analysis[cuid],Revenue_Analysis[Q3 High Deviation], 0)</f>
        <v>32.72</v>
      </c>
      <c r="AG939" s="32">
        <f>_xlfn.XLOOKUP(Master1[[#This Row],[cu_id]],Revenue_Analysis[cuid],Revenue_Analysis[Q4 Low Deviation], 0)</f>
        <v>27.66</v>
      </c>
      <c r="AH939" s="32">
        <f>_xlfn.XLOOKUP(Master1[[#This Row],[cu_id]],Revenue_Analysis[cuid],Revenue_Analysis[Q4 High Deviation], 0)</f>
        <v>27.66</v>
      </c>
      <c r="AI939" s="32">
        <f>_xlfn.XLOOKUP(Master1[[#This Row],[cu_id]],Revenue_Analysis[cuid],Revenue_Analysis[Q1 Average], 0)</f>
        <v>27.66</v>
      </c>
      <c r="AJ939" s="32">
        <f>_xlfn.XLOOKUP(Master1[[#This Row],[cu_id]],Revenue_Analysis[cuid],Revenue_Analysis[Q2 Average], 0)</f>
        <v>31.055</v>
      </c>
      <c r="AK939" s="32">
        <f>_xlfn.XLOOKUP(Master1[[#This Row],[cu_id]],Revenue_Analysis[cuid],Revenue_Analysis[Q3 Average], 0)</f>
        <v>32.72</v>
      </c>
      <c r="AL939" s="32">
        <f>_xlfn.XLOOKUP(Master1[[#This Row],[cu_id]],Revenue_Analysis[cuid],Revenue_Analysis[Q4 Average], 0)</f>
        <v>27.66</v>
      </c>
      <c r="AM939" s="34" t="s">
        <v>4592</v>
      </c>
      <c r="AN939" s="35" t="s">
        <v>4592</v>
      </c>
      <c r="AO939" s="35" t="s">
        <v>4592</v>
      </c>
      <c r="AP939" s="35" t="s">
        <v>4592</v>
      </c>
      <c r="AQ939" s="20" t="s">
        <v>0</v>
      </c>
      <c r="AR939" s="20"/>
      <c r="AS939" s="14">
        <f>IFERROR(_xlfn.XLOOKUP(Master1[[#This Row],[cu_id]],StopTimes[cu_ID],StopTimes[Average Stop Time]), 0)</f>
        <v>3.8000000000000003</v>
      </c>
      <c r="AT939" s="14">
        <f>IF(Master1[[#This Row],[RSP StopTime Override]] &lt;&gt; "",Master1[[#This Row],[RSP StopTime Override]],IF(Master1[[#This Row],[Avg Stop Time Helper]] &lt;&gt; 0, Master1[[#This Row],[Avg Stop Time Helper]],Average_Stop_Time))</f>
        <v>3.8000000000000003</v>
      </c>
      <c r="AU939" s="13"/>
    </row>
    <row r="940" spans="1:47" x14ac:dyDescent="0.3">
      <c r="A940" s="18" t="s">
        <v>3450</v>
      </c>
      <c r="B940" s="20">
        <v>56</v>
      </c>
      <c r="C940" s="20" t="s">
        <v>7</v>
      </c>
      <c r="D940" s="19">
        <v>533136</v>
      </c>
      <c r="E940" s="19" t="s">
        <v>13</v>
      </c>
      <c r="F940" s="19" t="s">
        <v>7206</v>
      </c>
      <c r="G940" s="19" t="s">
        <v>7207</v>
      </c>
      <c r="H940" s="19" t="s">
        <v>5</v>
      </c>
      <c r="I940" s="19" t="s">
        <v>5769</v>
      </c>
      <c r="J940" s="19" t="s">
        <v>4</v>
      </c>
      <c r="K940" s="19" t="s">
        <v>5770</v>
      </c>
      <c r="L940" s="21" t="s">
        <v>16</v>
      </c>
      <c r="M940" s="20" t="s">
        <v>3</v>
      </c>
      <c r="N940" s="20" t="s">
        <v>2</v>
      </c>
      <c r="O940" s="20">
        <v>105</v>
      </c>
      <c r="P940" s="20">
        <v>0</v>
      </c>
      <c r="Q940" s="20">
        <v>0</v>
      </c>
      <c r="R940" s="20">
        <v>0</v>
      </c>
      <c r="S940" s="20">
        <v>0</v>
      </c>
      <c r="T940" s="20">
        <v>105</v>
      </c>
      <c r="U940" s="20">
        <v>52</v>
      </c>
      <c r="V940" s="30">
        <v>68</v>
      </c>
      <c r="W940" s="30">
        <v>26</v>
      </c>
      <c r="X940" s="33">
        <f>IFERROR(1 -(Master1[[#This Row],[Avg Garment Scans per Delivery]]/Master1[[#This Row],[Garment Inventory]]), 0)</f>
        <v>0.61764705882352944</v>
      </c>
      <c r="Y940" s="30">
        <v>3</v>
      </c>
      <c r="Z940" s="30">
        <v>69</v>
      </c>
      <c r="AA940" s="32">
        <f>_xlfn.XLOOKUP(Master1[[#This Row],[cu_id]], Revenue_Analysis[cuid], Revenue_Analysis[Q1 Low Deviation], 0)</f>
        <v>59.880800000000001</v>
      </c>
      <c r="AB940" s="32">
        <f>_xlfn.XLOOKUP(Master1[[#This Row],[cu_id]],Revenue_Analysis[cuid],Revenue_Analysis[Q1 High Deviation], 0)</f>
        <v>89.734200000000001</v>
      </c>
      <c r="AC940" s="32">
        <f>_xlfn.XLOOKUP(Master1[[#This Row],[cu_id]],Revenue_Analysis[cuid],Revenue_Analysis[Q2 Low Deviation], 0)</f>
        <v>55.919899999999998</v>
      </c>
      <c r="AD940" s="32">
        <f>_xlfn.XLOOKUP(Master1[[#This Row],[cu_id]],Revenue_Analysis[cuid],Revenue_Analysis[Q2 High Deviation], 0)</f>
        <v>80.046300000000002</v>
      </c>
      <c r="AE940" s="32">
        <f>_xlfn.XLOOKUP(Master1[[#This Row],[cu_id]],Revenue_Analysis[cuid],Revenue_Analysis[Q3 Low Deviation], 0)</f>
        <v>60.305399999999999</v>
      </c>
      <c r="AF940" s="32">
        <f>_xlfn.XLOOKUP(Master1[[#This Row],[cu_id]],Revenue_Analysis[cuid],Revenue_Analysis[Q3 High Deviation], 0)</f>
        <v>88.227000000000004</v>
      </c>
      <c r="AG940" s="32">
        <f>_xlfn.XLOOKUP(Master1[[#This Row],[cu_id]],Revenue_Analysis[cuid],Revenue_Analysis[Q4 Low Deviation], 0)</f>
        <v>56.4514</v>
      </c>
      <c r="AH940" s="32">
        <f>_xlfn.XLOOKUP(Master1[[#This Row],[cu_id]],Revenue_Analysis[cuid],Revenue_Analysis[Q4 High Deviation], 0)</f>
        <v>78.008600000000001</v>
      </c>
      <c r="AI940" s="32">
        <f>_xlfn.XLOOKUP(Master1[[#This Row],[cu_id]],Revenue_Analysis[cuid],Revenue_Analysis[Q1 Average], 0)</f>
        <v>74.807500000000005</v>
      </c>
      <c r="AJ940" s="32">
        <f>_xlfn.XLOOKUP(Master1[[#This Row],[cu_id]],Revenue_Analysis[cuid],Revenue_Analysis[Q2 Average], 0)</f>
        <v>67.983099999999993</v>
      </c>
      <c r="AK940" s="32">
        <f>_xlfn.XLOOKUP(Master1[[#This Row],[cu_id]],Revenue_Analysis[cuid],Revenue_Analysis[Q3 Average], 0)</f>
        <v>74.266199999999998</v>
      </c>
      <c r="AL940" s="32">
        <f>_xlfn.XLOOKUP(Master1[[#This Row],[cu_id]],Revenue_Analysis[cuid],Revenue_Analysis[Q4 Average], 0)</f>
        <v>67.23</v>
      </c>
      <c r="AM940" s="34">
        <v>0.375</v>
      </c>
      <c r="AN940" s="35">
        <v>0.70833333333333337</v>
      </c>
      <c r="AO940" s="35" t="s">
        <v>4592</v>
      </c>
      <c r="AP940" s="35" t="s">
        <v>4592</v>
      </c>
      <c r="AQ940" s="20" t="s">
        <v>7199</v>
      </c>
      <c r="AR940" s="20"/>
      <c r="AS940" s="14">
        <f>IFERROR(_xlfn.XLOOKUP(Master1[[#This Row],[cu_id]],StopTimes[cu_ID],StopTimes[Average Stop Time]), 0)</f>
        <v>0.3</v>
      </c>
      <c r="AT940" s="14">
        <f>IF(Master1[[#This Row],[RSP StopTime Override]] &lt;&gt; "",Master1[[#This Row],[RSP StopTime Override]],IF(Master1[[#This Row],[Avg Stop Time Helper]] &lt;&gt; 0, Master1[[#This Row],[Avg Stop Time Helper]],Average_Stop_Time))</f>
        <v>0.3</v>
      </c>
      <c r="AU940" s="13"/>
    </row>
    <row r="941" spans="1:47" x14ac:dyDescent="0.3">
      <c r="A941" s="18" t="s">
        <v>3451</v>
      </c>
      <c r="B941" s="20">
        <v>52</v>
      </c>
      <c r="C941" s="20" t="s">
        <v>9</v>
      </c>
      <c r="D941" s="19">
        <v>532736</v>
      </c>
      <c r="E941" s="19" t="s">
        <v>68</v>
      </c>
      <c r="F941" s="19" t="s">
        <v>6571</v>
      </c>
      <c r="G941" s="19" t="s">
        <v>6572</v>
      </c>
      <c r="H941" s="19" t="s">
        <v>5</v>
      </c>
      <c r="I941" s="19" t="s">
        <v>4977</v>
      </c>
      <c r="J941" s="19" t="s">
        <v>4</v>
      </c>
      <c r="K941" s="19" t="s">
        <v>5245</v>
      </c>
      <c r="L941" s="21" t="s">
        <v>16</v>
      </c>
      <c r="M941" s="20" t="s">
        <v>3</v>
      </c>
      <c r="N941" s="20" t="s">
        <v>2</v>
      </c>
      <c r="O941" s="20">
        <v>55</v>
      </c>
      <c r="P941" s="20">
        <v>55</v>
      </c>
      <c r="Q941" s="20">
        <v>0</v>
      </c>
      <c r="R941" s="20">
        <v>0</v>
      </c>
      <c r="S941" s="20">
        <v>0</v>
      </c>
      <c r="T941" s="20">
        <v>0</v>
      </c>
      <c r="U941" s="20">
        <v>52</v>
      </c>
      <c r="V941" s="30"/>
      <c r="W941" s="30"/>
      <c r="X941" s="33">
        <f>IFERROR(1 -(Master1[[#This Row],[Avg Garment Scans per Delivery]]/Master1[[#This Row],[Garment Inventory]]), 0)</f>
        <v>0</v>
      </c>
      <c r="Y941" s="30"/>
      <c r="Z941" s="30"/>
      <c r="AA941" s="32">
        <f>_xlfn.XLOOKUP(Master1[[#This Row],[cu_id]], Revenue_Analysis[cuid], Revenue_Analysis[Q1 Low Deviation], 0)</f>
        <v>43.323700000000002</v>
      </c>
      <c r="AB941" s="32">
        <f>_xlfn.XLOOKUP(Master1[[#This Row],[cu_id]],Revenue_Analysis[cuid],Revenue_Analysis[Q1 High Deviation], 0)</f>
        <v>44.3887</v>
      </c>
      <c r="AC941" s="32">
        <f>_xlfn.XLOOKUP(Master1[[#This Row],[cu_id]],Revenue_Analysis[cuid],Revenue_Analysis[Q2 Low Deviation], 0)</f>
        <v>43.697099999999999</v>
      </c>
      <c r="AD941" s="32">
        <f>_xlfn.XLOOKUP(Master1[[#This Row],[cu_id]],Revenue_Analysis[cuid],Revenue_Analysis[Q2 High Deviation], 0)</f>
        <v>47.6753</v>
      </c>
      <c r="AE941" s="32">
        <f>_xlfn.XLOOKUP(Master1[[#This Row],[cu_id]],Revenue_Analysis[cuid],Revenue_Analysis[Q3 Low Deviation], 0)</f>
        <v>46.778500000000001</v>
      </c>
      <c r="AF941" s="32">
        <f>_xlfn.XLOOKUP(Master1[[#This Row],[cu_id]],Revenue_Analysis[cuid],Revenue_Analysis[Q3 High Deviation], 0)</f>
        <v>51.167700000000004</v>
      </c>
      <c r="AG941" s="32">
        <f>_xlfn.XLOOKUP(Master1[[#This Row],[cu_id]],Revenue_Analysis[cuid],Revenue_Analysis[Q4 Low Deviation], 0)</f>
        <v>30.659700000000001</v>
      </c>
      <c r="AH941" s="32">
        <f>_xlfn.XLOOKUP(Master1[[#This Row],[cu_id]],Revenue_Analysis[cuid],Revenue_Analysis[Q4 High Deviation], 0)</f>
        <v>38.775700000000001</v>
      </c>
      <c r="AI941" s="32">
        <f>_xlfn.XLOOKUP(Master1[[#This Row],[cu_id]],Revenue_Analysis[cuid],Revenue_Analysis[Q1 Average], 0)</f>
        <v>43.856200000000001</v>
      </c>
      <c r="AJ941" s="32">
        <f>_xlfn.XLOOKUP(Master1[[#This Row],[cu_id]],Revenue_Analysis[cuid],Revenue_Analysis[Q2 Average], 0)</f>
        <v>45.686199999999999</v>
      </c>
      <c r="AK941" s="32">
        <f>_xlfn.XLOOKUP(Master1[[#This Row],[cu_id]],Revenue_Analysis[cuid],Revenue_Analysis[Q3 Average], 0)</f>
        <v>48.973100000000002</v>
      </c>
      <c r="AL941" s="32">
        <f>_xlfn.XLOOKUP(Master1[[#This Row],[cu_id]],Revenue_Analysis[cuid],Revenue_Analysis[Q4 Average], 0)</f>
        <v>34.717700000000001</v>
      </c>
      <c r="AM941" s="34">
        <v>0.29166666666666669</v>
      </c>
      <c r="AN941" s="35">
        <v>0.70833333333333337</v>
      </c>
      <c r="AO941" s="35" t="s">
        <v>4592</v>
      </c>
      <c r="AP941" s="35" t="s">
        <v>4592</v>
      </c>
      <c r="AQ941" s="20" t="s">
        <v>0</v>
      </c>
      <c r="AR941" s="20"/>
      <c r="AS941" s="14">
        <f>IFERROR(_xlfn.XLOOKUP(Master1[[#This Row],[cu_id]],StopTimes[cu_ID],StopTimes[Average Stop Time]), 0)</f>
        <v>5.6619047616666665</v>
      </c>
      <c r="AT941" s="14">
        <f>IF(Master1[[#This Row],[RSP StopTime Override]] &lt;&gt; "",Master1[[#This Row],[RSP StopTime Override]],IF(Master1[[#This Row],[Avg Stop Time Helper]] &lt;&gt; 0, Master1[[#This Row],[Avg Stop Time Helper]],Average_Stop_Time))</f>
        <v>5.6619047616666665</v>
      </c>
      <c r="AU941" s="13"/>
    </row>
    <row r="942" spans="1:47" x14ac:dyDescent="0.3">
      <c r="A942" s="18" t="s">
        <v>3452</v>
      </c>
      <c r="B942" s="20">
        <v>56</v>
      </c>
      <c r="C942" s="20" t="s">
        <v>12</v>
      </c>
      <c r="D942" s="19">
        <v>533161</v>
      </c>
      <c r="E942" s="19" t="s">
        <v>13</v>
      </c>
      <c r="F942" s="19" t="s">
        <v>6934</v>
      </c>
      <c r="G942" s="19" t="s">
        <v>6935</v>
      </c>
      <c r="H942" s="19" t="s">
        <v>5</v>
      </c>
      <c r="I942" s="19" t="s">
        <v>5769</v>
      </c>
      <c r="J942" s="19" t="s">
        <v>4</v>
      </c>
      <c r="K942" s="19" t="s">
        <v>5770</v>
      </c>
      <c r="L942" s="21" t="s">
        <v>16</v>
      </c>
      <c r="M942" s="20" t="s">
        <v>3</v>
      </c>
      <c r="N942" s="20" t="s">
        <v>2</v>
      </c>
      <c r="O942" s="20">
        <v>108</v>
      </c>
      <c r="P942" s="20">
        <v>0</v>
      </c>
      <c r="Q942" s="20">
        <v>108</v>
      </c>
      <c r="R942" s="20">
        <v>0</v>
      </c>
      <c r="S942" s="20">
        <v>0</v>
      </c>
      <c r="T942" s="20">
        <v>0</v>
      </c>
      <c r="U942" s="20">
        <v>50</v>
      </c>
      <c r="V942" s="30">
        <v>45</v>
      </c>
      <c r="W942" s="30">
        <v>2</v>
      </c>
      <c r="X942" s="33">
        <f>IFERROR(1 -(Master1[[#This Row],[Avg Garment Scans per Delivery]]/Master1[[#This Row],[Garment Inventory]]), 0)</f>
        <v>0.9555555555555556</v>
      </c>
      <c r="Y942" s="30">
        <v>5</v>
      </c>
      <c r="Z942" s="30">
        <v>45</v>
      </c>
      <c r="AA942" s="32">
        <f>_xlfn.XLOOKUP(Master1[[#This Row],[cu_id]], Revenue_Analysis[cuid], Revenue_Analysis[Q1 Low Deviation], 0)</f>
        <v>106.4802</v>
      </c>
      <c r="AB942" s="32">
        <f>_xlfn.XLOOKUP(Master1[[#This Row],[cu_id]],Revenue_Analysis[cuid],Revenue_Analysis[Q1 High Deviation], 0)</f>
        <v>122.9034</v>
      </c>
      <c r="AC942" s="32">
        <f>_xlfn.XLOOKUP(Master1[[#This Row],[cu_id]],Revenue_Analysis[cuid],Revenue_Analysis[Q2 Low Deviation], 0)</f>
        <v>120.92359999999999</v>
      </c>
      <c r="AD942" s="32">
        <f>_xlfn.XLOOKUP(Master1[[#This Row],[cu_id]],Revenue_Analysis[cuid],Revenue_Analysis[Q2 High Deviation], 0)</f>
        <v>122.98560000000001</v>
      </c>
      <c r="AE942" s="32">
        <f>_xlfn.XLOOKUP(Master1[[#This Row],[cu_id]],Revenue_Analysis[cuid],Revenue_Analysis[Q3 Low Deviation], 0)</f>
        <v>118.57380000000001</v>
      </c>
      <c r="AF942" s="32">
        <f>_xlfn.XLOOKUP(Master1[[#This Row],[cu_id]],Revenue_Analysis[cuid],Revenue_Analysis[Q3 High Deviation], 0)</f>
        <v>123.4278</v>
      </c>
      <c r="AG942" s="32">
        <f>_xlfn.XLOOKUP(Master1[[#This Row],[cu_id]],Revenue_Analysis[cuid],Revenue_Analysis[Q4 Low Deviation], 0)</f>
        <v>108.336</v>
      </c>
      <c r="AH942" s="32">
        <f>_xlfn.XLOOKUP(Master1[[#This Row],[cu_id]],Revenue_Analysis[cuid],Revenue_Analysis[Q4 High Deviation], 0)</f>
        <v>130.0624</v>
      </c>
      <c r="AI942" s="32">
        <f>_xlfn.XLOOKUP(Master1[[#This Row],[cu_id]],Revenue_Analysis[cuid],Revenue_Analysis[Q1 Average], 0)</f>
        <v>114.6918</v>
      </c>
      <c r="AJ942" s="32">
        <f>_xlfn.XLOOKUP(Master1[[#This Row],[cu_id]],Revenue_Analysis[cuid],Revenue_Analysis[Q2 Average], 0)</f>
        <v>121.9546</v>
      </c>
      <c r="AK942" s="32">
        <f>_xlfn.XLOOKUP(Master1[[#This Row],[cu_id]],Revenue_Analysis[cuid],Revenue_Analysis[Q3 Average], 0)</f>
        <v>121.0008</v>
      </c>
      <c r="AL942" s="32">
        <f>_xlfn.XLOOKUP(Master1[[#This Row],[cu_id]],Revenue_Analysis[cuid],Revenue_Analysis[Q4 Average], 0)</f>
        <v>119.1992</v>
      </c>
      <c r="AM942" s="34">
        <v>0.29166666666666669</v>
      </c>
      <c r="AN942" s="35" t="s">
        <v>6875</v>
      </c>
      <c r="AO942" s="35" t="s">
        <v>4592</v>
      </c>
      <c r="AP942" s="35" t="s">
        <v>4592</v>
      </c>
      <c r="AQ942" s="20" t="s">
        <v>0</v>
      </c>
      <c r="AR942" s="20"/>
      <c r="AS942" s="14">
        <f>IFERROR(_xlfn.XLOOKUP(Master1[[#This Row],[cu_id]],StopTimes[cu_ID],StopTimes[Average Stop Time]), 0)</f>
        <v>15.104761903333333</v>
      </c>
      <c r="AT942" s="14">
        <f>IF(Master1[[#This Row],[RSP StopTime Override]] &lt;&gt; "",Master1[[#This Row],[RSP StopTime Override]],IF(Master1[[#This Row],[Avg Stop Time Helper]] &lt;&gt; 0, Master1[[#This Row],[Avg Stop Time Helper]],Average_Stop_Time))</f>
        <v>15.104761903333333</v>
      </c>
      <c r="AU942" s="13"/>
    </row>
    <row r="943" spans="1:47" x14ac:dyDescent="0.3">
      <c r="A943" s="18" t="s">
        <v>3453</v>
      </c>
      <c r="B943" s="20">
        <v>6</v>
      </c>
      <c r="C943" s="20" t="s">
        <v>9</v>
      </c>
      <c r="D943" s="19">
        <v>99063</v>
      </c>
      <c r="E943" s="19" t="s">
        <v>72</v>
      </c>
      <c r="F943" s="19" t="s">
        <v>4605</v>
      </c>
      <c r="G943" s="19" t="s">
        <v>4606</v>
      </c>
      <c r="H943" s="19" t="s">
        <v>11</v>
      </c>
      <c r="I943" s="19" t="s">
        <v>4607</v>
      </c>
      <c r="J943" s="19" t="s">
        <v>4</v>
      </c>
      <c r="K943" s="19" t="s">
        <v>4608</v>
      </c>
      <c r="L943" s="21" t="s">
        <v>19</v>
      </c>
      <c r="M943" s="20" t="s">
        <v>18</v>
      </c>
      <c r="N943" s="20" t="s">
        <v>2</v>
      </c>
      <c r="O943" s="20">
        <v>140</v>
      </c>
      <c r="P943" s="20">
        <v>140</v>
      </c>
      <c r="Q943" s="20">
        <v>0</v>
      </c>
      <c r="R943" s="20">
        <v>0</v>
      </c>
      <c r="S943" s="20">
        <v>0</v>
      </c>
      <c r="T943" s="20">
        <v>0</v>
      </c>
      <c r="U943" s="20">
        <v>26</v>
      </c>
      <c r="V943" s="30"/>
      <c r="W943" s="30"/>
      <c r="X943" s="33">
        <f>IFERROR(1 -(Master1[[#This Row],[Avg Garment Scans per Delivery]]/Master1[[#This Row],[Garment Inventory]]), 0)</f>
        <v>0</v>
      </c>
      <c r="Y943" s="30"/>
      <c r="Z943" s="30"/>
      <c r="AA943" s="32">
        <f>_xlfn.XLOOKUP(Master1[[#This Row],[cu_id]], Revenue_Analysis[cuid], Revenue_Analysis[Q1 Low Deviation], 0)</f>
        <v>40.054499999999997</v>
      </c>
      <c r="AB943" s="32">
        <f>_xlfn.XLOOKUP(Master1[[#This Row],[cu_id]],Revenue_Analysis[cuid],Revenue_Analysis[Q1 High Deviation], 0)</f>
        <v>41.891300000000001</v>
      </c>
      <c r="AC943" s="32">
        <f>_xlfn.XLOOKUP(Master1[[#This Row],[cu_id]],Revenue_Analysis[cuid],Revenue_Analysis[Q2 Low Deviation], 0)</f>
        <v>44.114400000000003</v>
      </c>
      <c r="AD943" s="32">
        <f>_xlfn.XLOOKUP(Master1[[#This Row],[cu_id]],Revenue_Analysis[cuid],Revenue_Analysis[Q2 High Deviation], 0)</f>
        <v>48.0122</v>
      </c>
      <c r="AE943" s="32">
        <f>_xlfn.XLOOKUP(Master1[[#This Row],[cu_id]],Revenue_Analysis[cuid],Revenue_Analysis[Q3 Low Deviation], 0)</f>
        <v>48.118600000000001</v>
      </c>
      <c r="AF943" s="32">
        <f>_xlfn.XLOOKUP(Master1[[#This Row],[cu_id]],Revenue_Analysis[cuid],Revenue_Analysis[Q3 High Deviation], 0)</f>
        <v>48.941400000000002</v>
      </c>
      <c r="AG943" s="32">
        <f>_xlfn.XLOOKUP(Master1[[#This Row],[cu_id]],Revenue_Analysis[cuid],Revenue_Analysis[Q4 Low Deviation], 0)</f>
        <v>40.33</v>
      </c>
      <c r="AH943" s="32">
        <f>_xlfn.XLOOKUP(Master1[[#This Row],[cu_id]],Revenue_Analysis[cuid],Revenue_Analysis[Q4 High Deviation], 0)</f>
        <v>40.33</v>
      </c>
      <c r="AI943" s="32">
        <f>_xlfn.XLOOKUP(Master1[[#This Row],[cu_id]],Revenue_Analysis[cuid],Revenue_Analysis[Q1 Average], 0)</f>
        <v>40.972900000000003</v>
      </c>
      <c r="AJ943" s="32">
        <f>_xlfn.XLOOKUP(Master1[[#This Row],[cu_id]],Revenue_Analysis[cuid],Revenue_Analysis[Q2 Average], 0)</f>
        <v>46.063299999999998</v>
      </c>
      <c r="AK943" s="32">
        <f>_xlfn.XLOOKUP(Master1[[#This Row],[cu_id]],Revenue_Analysis[cuid],Revenue_Analysis[Q3 Average], 0)</f>
        <v>48.53</v>
      </c>
      <c r="AL943" s="32">
        <f>_xlfn.XLOOKUP(Master1[[#This Row],[cu_id]],Revenue_Analysis[cuid],Revenue_Analysis[Q4 Average], 0)</f>
        <v>40.33</v>
      </c>
      <c r="AM943" s="34">
        <v>0.33333333333333331</v>
      </c>
      <c r="AN943" s="35">
        <v>0.66666666666666663</v>
      </c>
      <c r="AO943" s="35" t="s">
        <v>4592</v>
      </c>
      <c r="AP943" s="35" t="s">
        <v>4592</v>
      </c>
      <c r="AQ943" s="20" t="s">
        <v>0</v>
      </c>
      <c r="AR943" s="20"/>
      <c r="AS943" s="14">
        <f>IFERROR(_xlfn.XLOOKUP(Master1[[#This Row],[cu_id]],StopTimes[cu_ID],StopTimes[Average Stop Time]), 0)</f>
        <v>7.4</v>
      </c>
      <c r="AT943" s="14">
        <f>IF(Master1[[#This Row],[RSP StopTime Override]] &lt;&gt; "",Master1[[#This Row],[RSP StopTime Override]],IF(Master1[[#This Row],[Avg Stop Time Helper]] &lt;&gt; 0, Master1[[#This Row],[Avg Stop Time Helper]],Average_Stop_Time))</f>
        <v>7.4</v>
      </c>
      <c r="AU943" s="13"/>
    </row>
    <row r="944" spans="1:47" x14ac:dyDescent="0.3">
      <c r="A944" s="18" t="s">
        <v>3454</v>
      </c>
      <c r="B944" s="20">
        <v>6</v>
      </c>
      <c r="C944" s="20" t="s">
        <v>7</v>
      </c>
      <c r="D944" s="19">
        <v>533167</v>
      </c>
      <c r="E944" s="19" t="s">
        <v>13</v>
      </c>
      <c r="F944" s="19" t="s">
        <v>4955</v>
      </c>
      <c r="G944" s="19" t="s">
        <v>4956</v>
      </c>
      <c r="H944" s="19" t="s">
        <v>4957</v>
      </c>
      <c r="I944" s="19" t="s">
        <v>4595</v>
      </c>
      <c r="J944" s="19" t="s">
        <v>4</v>
      </c>
      <c r="K944" s="19" t="s">
        <v>4591</v>
      </c>
      <c r="L944" s="21" t="s">
        <v>16</v>
      </c>
      <c r="M944" s="20" t="s">
        <v>3</v>
      </c>
      <c r="N944" s="20" t="s">
        <v>2</v>
      </c>
      <c r="O944" s="20">
        <v>3</v>
      </c>
      <c r="P944" s="20">
        <v>0</v>
      </c>
      <c r="Q944" s="20">
        <v>0</v>
      </c>
      <c r="R944" s="20">
        <v>0</v>
      </c>
      <c r="S944" s="20">
        <v>0</v>
      </c>
      <c r="T944" s="20">
        <v>3</v>
      </c>
      <c r="U944" s="20">
        <v>52</v>
      </c>
      <c r="V944" s="30">
        <v>163</v>
      </c>
      <c r="W944" s="30">
        <v>25</v>
      </c>
      <c r="X944" s="33">
        <f>IFERROR(1 -(Master1[[#This Row],[Avg Garment Scans per Delivery]]/Master1[[#This Row],[Garment Inventory]]), 0)</f>
        <v>0.84662576687116564</v>
      </c>
      <c r="Y944" s="30">
        <v>5</v>
      </c>
      <c r="Z944" s="30">
        <v>164</v>
      </c>
      <c r="AA944" s="32">
        <f>_xlfn.XLOOKUP(Master1[[#This Row],[cu_id]], Revenue_Analysis[cuid], Revenue_Analysis[Q1 Low Deviation], 0)</f>
        <v>200.7704</v>
      </c>
      <c r="AB944" s="32">
        <f>_xlfn.XLOOKUP(Master1[[#This Row],[cu_id]],Revenue_Analysis[cuid],Revenue_Analysis[Q1 High Deviation], 0)</f>
        <v>201.94200000000001</v>
      </c>
      <c r="AC944" s="32">
        <f>_xlfn.XLOOKUP(Master1[[#This Row],[cu_id]],Revenue_Analysis[cuid],Revenue_Analysis[Q2 Low Deviation], 0)</f>
        <v>204.548</v>
      </c>
      <c r="AD944" s="32">
        <f>_xlfn.XLOOKUP(Master1[[#This Row],[cu_id]],Revenue_Analysis[cuid],Revenue_Analysis[Q2 High Deviation], 0)</f>
        <v>213.13499999999999</v>
      </c>
      <c r="AE944" s="32">
        <f>_xlfn.XLOOKUP(Master1[[#This Row],[cu_id]],Revenue_Analysis[cuid],Revenue_Analysis[Q3 Low Deviation], 0)</f>
        <v>211.23740000000001</v>
      </c>
      <c r="AF944" s="32">
        <f>_xlfn.XLOOKUP(Master1[[#This Row],[cu_id]],Revenue_Analysis[cuid],Revenue_Analysis[Q3 High Deviation], 0)</f>
        <v>240.41720000000001</v>
      </c>
      <c r="AG944" s="32">
        <f>_xlfn.XLOOKUP(Master1[[#This Row],[cu_id]],Revenue_Analysis[cuid],Revenue_Analysis[Q4 Low Deviation], 0)</f>
        <v>198.87970000000001</v>
      </c>
      <c r="AH944" s="32">
        <f>_xlfn.XLOOKUP(Master1[[#This Row],[cu_id]],Revenue_Analysis[cuid],Revenue_Analysis[Q4 High Deviation], 0)</f>
        <v>201.64330000000001</v>
      </c>
      <c r="AI944" s="32">
        <f>_xlfn.XLOOKUP(Master1[[#This Row],[cu_id]],Revenue_Analysis[cuid],Revenue_Analysis[Q1 Average], 0)</f>
        <v>201.3562</v>
      </c>
      <c r="AJ944" s="32">
        <f>_xlfn.XLOOKUP(Master1[[#This Row],[cu_id]],Revenue_Analysis[cuid],Revenue_Analysis[Q2 Average], 0)</f>
        <v>208.8415</v>
      </c>
      <c r="AK944" s="32">
        <f>_xlfn.XLOOKUP(Master1[[#This Row],[cu_id]],Revenue_Analysis[cuid],Revenue_Analysis[Q3 Average], 0)</f>
        <v>225.82730000000001</v>
      </c>
      <c r="AL944" s="32">
        <f>_xlfn.XLOOKUP(Master1[[#This Row],[cu_id]],Revenue_Analysis[cuid],Revenue_Analysis[Q4 Average], 0)</f>
        <v>200.26150000000001</v>
      </c>
      <c r="AM944" s="34">
        <v>0.29166666666666669</v>
      </c>
      <c r="AN944" s="35">
        <v>0.70833333333333337</v>
      </c>
      <c r="AO944" s="35" t="s">
        <v>4592</v>
      </c>
      <c r="AP944" s="35" t="s">
        <v>4592</v>
      </c>
      <c r="AQ944" s="20" t="s">
        <v>0</v>
      </c>
      <c r="AR944" s="20"/>
      <c r="AS944" s="14">
        <f>IFERROR(_xlfn.XLOOKUP(Master1[[#This Row],[cu_id]],StopTimes[cu_ID],StopTimes[Average Stop Time]), 0)</f>
        <v>18.864285715000001</v>
      </c>
      <c r="AT944" s="14">
        <f>IF(Master1[[#This Row],[RSP StopTime Override]] &lt;&gt; "",Master1[[#This Row],[RSP StopTime Override]],IF(Master1[[#This Row],[Avg Stop Time Helper]] &lt;&gt; 0, Master1[[#This Row],[Avg Stop Time Helper]],Average_Stop_Time))</f>
        <v>18.864285715000001</v>
      </c>
      <c r="AU944" s="13"/>
    </row>
    <row r="945" spans="1:47" x14ac:dyDescent="0.3">
      <c r="A945" s="18" t="s">
        <v>3455</v>
      </c>
      <c r="B945" s="20">
        <v>47</v>
      </c>
      <c r="C945" s="20" t="s">
        <v>14</v>
      </c>
      <c r="D945" s="19">
        <v>533175</v>
      </c>
      <c r="E945" s="19" t="s">
        <v>13</v>
      </c>
      <c r="F945" s="19" t="s">
        <v>5462</v>
      </c>
      <c r="G945" s="19" t="s">
        <v>5463</v>
      </c>
      <c r="H945" s="19" t="s">
        <v>5</v>
      </c>
      <c r="I945" s="19" t="s">
        <v>5464</v>
      </c>
      <c r="J945" s="19" t="s">
        <v>4</v>
      </c>
      <c r="K945" s="19">
        <v>48881</v>
      </c>
      <c r="L945" s="21" t="s">
        <v>16</v>
      </c>
      <c r="M945" s="20" t="s">
        <v>3</v>
      </c>
      <c r="N945" s="20" t="s">
        <v>2</v>
      </c>
      <c r="O945" s="20">
        <v>82</v>
      </c>
      <c r="P945" s="20">
        <v>0</v>
      </c>
      <c r="Q945" s="20">
        <v>82</v>
      </c>
      <c r="R945" s="20">
        <v>0</v>
      </c>
      <c r="S945" s="20">
        <v>0</v>
      </c>
      <c r="T945" s="20">
        <v>0</v>
      </c>
      <c r="U945" s="20">
        <v>52</v>
      </c>
      <c r="V945" s="30">
        <v>33</v>
      </c>
      <c r="W945" s="30">
        <v>9</v>
      </c>
      <c r="X945" s="33">
        <f>IFERROR(1 -(Master1[[#This Row],[Avg Garment Scans per Delivery]]/Master1[[#This Row],[Garment Inventory]]), 0)</f>
        <v>0.72727272727272729</v>
      </c>
      <c r="Y945" s="30">
        <v>1</v>
      </c>
      <c r="Z945" s="30">
        <v>22</v>
      </c>
      <c r="AA945" s="32">
        <f>_xlfn.XLOOKUP(Master1[[#This Row],[cu_id]], Revenue_Analysis[cuid], Revenue_Analysis[Q1 Low Deviation], 0)</f>
        <v>61.814300000000003</v>
      </c>
      <c r="AB945" s="32">
        <f>_xlfn.XLOOKUP(Master1[[#This Row],[cu_id]],Revenue_Analysis[cuid],Revenue_Analysis[Q1 High Deviation], 0)</f>
        <v>65.571899999999999</v>
      </c>
      <c r="AC945" s="32">
        <f>_xlfn.XLOOKUP(Master1[[#This Row],[cu_id]],Revenue_Analysis[cuid],Revenue_Analysis[Q2 Low Deviation], 0)</f>
        <v>54.0124</v>
      </c>
      <c r="AD945" s="32">
        <f>_xlfn.XLOOKUP(Master1[[#This Row],[cu_id]],Revenue_Analysis[cuid],Revenue_Analysis[Q2 High Deviation], 0)</f>
        <v>79.903000000000006</v>
      </c>
      <c r="AE945" s="32">
        <f>_xlfn.XLOOKUP(Master1[[#This Row],[cu_id]],Revenue_Analysis[cuid],Revenue_Analysis[Q3 Low Deviation], 0)</f>
        <v>47.402999999999999</v>
      </c>
      <c r="AF945" s="32">
        <f>_xlfn.XLOOKUP(Master1[[#This Row],[cu_id]],Revenue_Analysis[cuid],Revenue_Analysis[Q3 High Deviation], 0)</f>
        <v>67.654799999999994</v>
      </c>
      <c r="AG945" s="32">
        <f>_xlfn.XLOOKUP(Master1[[#This Row],[cu_id]],Revenue_Analysis[cuid],Revenue_Analysis[Q4 Low Deviation], 0)</f>
        <v>59.4285</v>
      </c>
      <c r="AH945" s="32">
        <f>_xlfn.XLOOKUP(Master1[[#This Row],[cu_id]],Revenue_Analysis[cuid],Revenue_Analysis[Q4 High Deviation], 0)</f>
        <v>65.351500000000001</v>
      </c>
      <c r="AI945" s="32">
        <f>_xlfn.XLOOKUP(Master1[[#This Row],[cu_id]],Revenue_Analysis[cuid],Revenue_Analysis[Q1 Average], 0)</f>
        <v>63.693100000000001</v>
      </c>
      <c r="AJ945" s="32">
        <f>_xlfn.XLOOKUP(Master1[[#This Row],[cu_id]],Revenue_Analysis[cuid],Revenue_Analysis[Q2 Average], 0)</f>
        <v>66.957700000000003</v>
      </c>
      <c r="AK945" s="32">
        <f>_xlfn.XLOOKUP(Master1[[#This Row],[cu_id]],Revenue_Analysis[cuid],Revenue_Analysis[Q3 Average], 0)</f>
        <v>57.5289</v>
      </c>
      <c r="AL945" s="32">
        <f>_xlfn.XLOOKUP(Master1[[#This Row],[cu_id]],Revenue_Analysis[cuid],Revenue_Analysis[Q4 Average], 0)</f>
        <v>62.39</v>
      </c>
      <c r="AM945" s="34">
        <v>0.33333333333333331</v>
      </c>
      <c r="AN945" s="35">
        <v>0.20833333333333334</v>
      </c>
      <c r="AO945" s="35" t="s">
        <v>4592</v>
      </c>
      <c r="AP945" s="35" t="s">
        <v>4592</v>
      </c>
      <c r="AQ945" s="20" t="s">
        <v>0</v>
      </c>
      <c r="AR945" s="20"/>
      <c r="AS945" s="14">
        <f>IFERROR(_xlfn.XLOOKUP(Master1[[#This Row],[cu_id]],StopTimes[cu_ID],StopTimes[Average Stop Time]), 0)</f>
        <v>10.98095238</v>
      </c>
      <c r="AT945" s="14">
        <f>IF(Master1[[#This Row],[RSP StopTime Override]] &lt;&gt; "",Master1[[#This Row],[RSP StopTime Override]],IF(Master1[[#This Row],[Avg Stop Time Helper]] &lt;&gt; 0, Master1[[#This Row],[Avg Stop Time Helper]],Average_Stop_Time))</f>
        <v>10.98095238</v>
      </c>
      <c r="AU945" s="13"/>
    </row>
    <row r="946" spans="1:47" x14ac:dyDescent="0.3">
      <c r="A946" s="18" t="s">
        <v>3456</v>
      </c>
      <c r="B946" s="20">
        <v>51</v>
      </c>
      <c r="C946" s="20" t="s">
        <v>6</v>
      </c>
      <c r="D946" s="19">
        <v>533182</v>
      </c>
      <c r="E946" s="19" t="s">
        <v>13</v>
      </c>
      <c r="F946" s="19" t="s">
        <v>6423</v>
      </c>
      <c r="G946" s="19" t="s">
        <v>6424</v>
      </c>
      <c r="H946" s="19" t="s">
        <v>5</v>
      </c>
      <c r="I946" s="19" t="s">
        <v>5311</v>
      </c>
      <c r="J946" s="19" t="s">
        <v>4</v>
      </c>
      <c r="K946" s="19" t="s">
        <v>5312</v>
      </c>
      <c r="L946" s="21" t="s">
        <v>16</v>
      </c>
      <c r="M946" s="20" t="s">
        <v>3</v>
      </c>
      <c r="N946" s="20" t="s">
        <v>2</v>
      </c>
      <c r="O946" s="20">
        <v>15</v>
      </c>
      <c r="P946" s="20">
        <v>0</v>
      </c>
      <c r="Q946" s="20">
        <v>0</v>
      </c>
      <c r="R946" s="20">
        <v>15</v>
      </c>
      <c r="S946" s="20">
        <v>0</v>
      </c>
      <c r="T946" s="20">
        <v>0</v>
      </c>
      <c r="U946" s="20">
        <v>59</v>
      </c>
      <c r="V946" s="30"/>
      <c r="W946" s="30"/>
      <c r="X946" s="33">
        <f>IFERROR(1 -(Master1[[#This Row],[Avg Garment Scans per Delivery]]/Master1[[#This Row],[Garment Inventory]]), 0)</f>
        <v>0</v>
      </c>
      <c r="Y946" s="30"/>
      <c r="Z946" s="30"/>
      <c r="AA946" s="32">
        <f>_xlfn.XLOOKUP(Master1[[#This Row],[cu_id]], Revenue_Analysis[cuid], Revenue_Analysis[Q1 Low Deviation], 0)</f>
        <v>98.460400000000007</v>
      </c>
      <c r="AB946" s="32">
        <f>_xlfn.XLOOKUP(Master1[[#This Row],[cu_id]],Revenue_Analysis[cuid],Revenue_Analysis[Q1 High Deviation], 0)</f>
        <v>161.52719999999999</v>
      </c>
      <c r="AC946" s="32">
        <f>_xlfn.XLOOKUP(Master1[[#This Row],[cu_id]],Revenue_Analysis[cuid],Revenue_Analysis[Q2 Low Deviation], 0)</f>
        <v>96.974199999999996</v>
      </c>
      <c r="AD946" s="32">
        <f>_xlfn.XLOOKUP(Master1[[#This Row],[cu_id]],Revenue_Analysis[cuid],Revenue_Analysis[Q2 High Deviation], 0)</f>
        <v>136.81120000000001</v>
      </c>
      <c r="AE946" s="32">
        <f>_xlfn.XLOOKUP(Master1[[#This Row],[cu_id]],Revenue_Analysis[cuid],Revenue_Analysis[Q3 Low Deviation], 0)</f>
        <v>95.561599999999999</v>
      </c>
      <c r="AF946" s="32">
        <f>_xlfn.XLOOKUP(Master1[[#This Row],[cu_id]],Revenue_Analysis[cuid],Revenue_Analysis[Q3 High Deviation], 0)</f>
        <v>158.97720000000001</v>
      </c>
      <c r="AG946" s="32">
        <f>_xlfn.XLOOKUP(Master1[[#This Row],[cu_id]],Revenue_Analysis[cuid],Revenue_Analysis[Q4 Low Deviation], 0)</f>
        <v>48.986699999999999</v>
      </c>
      <c r="AH946" s="32">
        <f>_xlfn.XLOOKUP(Master1[[#This Row],[cu_id]],Revenue_Analysis[cuid],Revenue_Analysis[Q4 High Deviation], 0)</f>
        <v>151.17330000000001</v>
      </c>
      <c r="AI946" s="32">
        <f>_xlfn.XLOOKUP(Master1[[#This Row],[cu_id]],Revenue_Analysis[cuid],Revenue_Analysis[Q1 Average], 0)</f>
        <v>129.99379999999999</v>
      </c>
      <c r="AJ946" s="32">
        <f>_xlfn.XLOOKUP(Master1[[#This Row],[cu_id]],Revenue_Analysis[cuid],Revenue_Analysis[Q2 Average], 0)</f>
        <v>116.8927</v>
      </c>
      <c r="AK946" s="32">
        <f>_xlfn.XLOOKUP(Master1[[#This Row],[cu_id]],Revenue_Analysis[cuid],Revenue_Analysis[Q3 Average], 0)</f>
        <v>127.2694</v>
      </c>
      <c r="AL946" s="32">
        <f>_xlfn.XLOOKUP(Master1[[#This Row],[cu_id]],Revenue_Analysis[cuid],Revenue_Analysis[Q4 Average], 0)</f>
        <v>100.08</v>
      </c>
      <c r="AM946" s="34">
        <v>0.3125</v>
      </c>
      <c r="AN946" s="35">
        <v>0.75</v>
      </c>
      <c r="AO946" s="35" t="s">
        <v>4592</v>
      </c>
      <c r="AP946" s="35" t="s">
        <v>4592</v>
      </c>
      <c r="AQ946" s="20" t="s">
        <v>4889</v>
      </c>
      <c r="AR946" s="20"/>
      <c r="AS946" s="14">
        <f>IFERROR(_xlfn.XLOOKUP(Master1[[#This Row],[cu_id]],StopTimes[cu_ID],StopTimes[Average Stop Time]), 0)</f>
        <v>12.001851851666666</v>
      </c>
      <c r="AT946" s="14">
        <f>IF(Master1[[#This Row],[RSP StopTime Override]] &lt;&gt; "",Master1[[#This Row],[RSP StopTime Override]],IF(Master1[[#This Row],[Avg Stop Time Helper]] &lt;&gt; 0, Master1[[#This Row],[Avg Stop Time Helper]],Average_Stop_Time))</f>
        <v>12.001851851666666</v>
      </c>
      <c r="AU946" s="13"/>
    </row>
    <row r="947" spans="1:47" x14ac:dyDescent="0.3">
      <c r="A947" s="18" t="s">
        <v>3457</v>
      </c>
      <c r="B947" s="20">
        <v>52</v>
      </c>
      <c r="C947" s="20" t="s">
        <v>9</v>
      </c>
      <c r="D947" s="19">
        <v>533183</v>
      </c>
      <c r="E947" s="19" t="s">
        <v>13</v>
      </c>
      <c r="F947" s="19" t="s">
        <v>6579</v>
      </c>
      <c r="G947" s="19" t="s">
        <v>6580</v>
      </c>
      <c r="H947" s="19" t="s">
        <v>5</v>
      </c>
      <c r="I947" s="19" t="s">
        <v>4977</v>
      </c>
      <c r="J947" s="19" t="s">
        <v>4</v>
      </c>
      <c r="K947" s="19" t="s">
        <v>5206</v>
      </c>
      <c r="L947" s="21" t="s">
        <v>16</v>
      </c>
      <c r="M947" s="20" t="s">
        <v>3</v>
      </c>
      <c r="N947" s="20" t="s">
        <v>2</v>
      </c>
      <c r="O947" s="20">
        <v>120</v>
      </c>
      <c r="P947" s="20">
        <v>120</v>
      </c>
      <c r="Q947" s="20">
        <v>0</v>
      </c>
      <c r="R947" s="20">
        <v>0</v>
      </c>
      <c r="S947" s="20">
        <v>0</v>
      </c>
      <c r="T947" s="20">
        <v>0</v>
      </c>
      <c r="U947" s="20">
        <v>52</v>
      </c>
      <c r="V947" s="30"/>
      <c r="W947" s="30"/>
      <c r="X947" s="33">
        <f>IFERROR(1 -(Master1[[#This Row],[Avg Garment Scans per Delivery]]/Master1[[#This Row],[Garment Inventory]]), 0)</f>
        <v>0</v>
      </c>
      <c r="Y947" s="30"/>
      <c r="Z947" s="30"/>
      <c r="AA947" s="32">
        <f>_xlfn.XLOOKUP(Master1[[#This Row],[cu_id]], Revenue_Analysis[cuid], Revenue_Analysis[Q1 Low Deviation], 0)</f>
        <v>54.510800000000003</v>
      </c>
      <c r="AB947" s="32">
        <f>_xlfn.XLOOKUP(Master1[[#This Row],[cu_id]],Revenue_Analysis[cuid],Revenue_Analysis[Q1 High Deviation], 0)</f>
        <v>63.376800000000003</v>
      </c>
      <c r="AC947" s="32">
        <f>_xlfn.XLOOKUP(Master1[[#This Row],[cu_id]],Revenue_Analysis[cuid],Revenue_Analysis[Q2 Low Deviation], 0)</f>
        <v>66.418899999999994</v>
      </c>
      <c r="AD947" s="32">
        <f>_xlfn.XLOOKUP(Master1[[#This Row],[cu_id]],Revenue_Analysis[cuid],Revenue_Analysis[Q2 High Deviation], 0)</f>
        <v>68.514899999999997</v>
      </c>
      <c r="AE947" s="32">
        <f>_xlfn.XLOOKUP(Master1[[#This Row],[cu_id]],Revenue_Analysis[cuid],Revenue_Analysis[Q3 Low Deviation], 0)</f>
        <v>68.441400000000002</v>
      </c>
      <c r="AF947" s="32">
        <f>_xlfn.XLOOKUP(Master1[[#This Row],[cu_id]],Revenue_Analysis[cuid],Revenue_Analysis[Q3 High Deviation], 0)</f>
        <v>69.197000000000003</v>
      </c>
      <c r="AG947" s="32">
        <f>_xlfn.XLOOKUP(Master1[[#This Row],[cu_id]],Revenue_Analysis[cuid],Revenue_Analysis[Q4 Low Deviation], 0)</f>
        <v>54.52</v>
      </c>
      <c r="AH947" s="32">
        <f>_xlfn.XLOOKUP(Master1[[#This Row],[cu_id]],Revenue_Analysis[cuid],Revenue_Analysis[Q4 High Deviation], 0)</f>
        <v>54.52</v>
      </c>
      <c r="AI947" s="32">
        <f>_xlfn.XLOOKUP(Master1[[#This Row],[cu_id]],Revenue_Analysis[cuid],Revenue_Analysis[Q1 Average], 0)</f>
        <v>58.943800000000003</v>
      </c>
      <c r="AJ947" s="32">
        <f>_xlfn.XLOOKUP(Master1[[#This Row],[cu_id]],Revenue_Analysis[cuid],Revenue_Analysis[Q2 Average], 0)</f>
        <v>67.466899999999995</v>
      </c>
      <c r="AK947" s="32">
        <f>_xlfn.XLOOKUP(Master1[[#This Row],[cu_id]],Revenue_Analysis[cuid],Revenue_Analysis[Q3 Average], 0)</f>
        <v>68.819199999999995</v>
      </c>
      <c r="AL947" s="32">
        <f>_xlfn.XLOOKUP(Master1[[#This Row],[cu_id]],Revenue_Analysis[cuid],Revenue_Analysis[Q4 Average], 0)</f>
        <v>54.52</v>
      </c>
      <c r="AM947" s="34">
        <v>0.375</v>
      </c>
      <c r="AN947" s="35">
        <v>0.70833333333333337</v>
      </c>
      <c r="AO947" s="35" t="s">
        <v>4592</v>
      </c>
      <c r="AP947" s="35" t="s">
        <v>4592</v>
      </c>
      <c r="AQ947" s="20" t="s">
        <v>0</v>
      </c>
      <c r="AR947" s="20"/>
      <c r="AS947" s="14">
        <f>IFERROR(_xlfn.XLOOKUP(Master1[[#This Row],[cu_id]],StopTimes[cu_ID],StopTimes[Average Stop Time]), 0)</f>
        <v>5.2190476183333336</v>
      </c>
      <c r="AT947" s="14">
        <f>IF(Master1[[#This Row],[RSP StopTime Override]] &lt;&gt; "",Master1[[#This Row],[RSP StopTime Override]],IF(Master1[[#This Row],[Avg Stop Time Helper]] &lt;&gt; 0, Master1[[#This Row],[Avg Stop Time Helper]],Average_Stop_Time))</f>
        <v>5.2190476183333336</v>
      </c>
      <c r="AU947" s="13"/>
    </row>
    <row r="948" spans="1:47" x14ac:dyDescent="0.3">
      <c r="A948" s="18" t="s">
        <v>3458</v>
      </c>
      <c r="B948" s="20">
        <v>51</v>
      </c>
      <c r="C948" s="20" t="s">
        <v>14</v>
      </c>
      <c r="D948" s="19">
        <v>533196</v>
      </c>
      <c r="E948" s="19" t="s">
        <v>13</v>
      </c>
      <c r="F948" s="19" t="s">
        <v>6425</v>
      </c>
      <c r="G948" s="19" t="s">
        <v>6426</v>
      </c>
      <c r="H948" s="19" t="s">
        <v>5</v>
      </c>
      <c r="I948" s="19" t="s">
        <v>6264</v>
      </c>
      <c r="J948" s="19" t="s">
        <v>4</v>
      </c>
      <c r="K948" s="19" t="s">
        <v>6265</v>
      </c>
      <c r="L948" s="21" t="s">
        <v>16</v>
      </c>
      <c r="M948" s="20" t="s">
        <v>3</v>
      </c>
      <c r="N948" s="20" t="s">
        <v>2</v>
      </c>
      <c r="O948" s="20">
        <v>40</v>
      </c>
      <c r="P948" s="20">
        <v>0</v>
      </c>
      <c r="Q948" s="20">
        <v>0</v>
      </c>
      <c r="R948" s="20">
        <v>0</v>
      </c>
      <c r="S948" s="20">
        <v>40</v>
      </c>
      <c r="T948" s="20">
        <v>0</v>
      </c>
      <c r="U948" s="20">
        <v>40</v>
      </c>
      <c r="V948" s="30"/>
      <c r="W948" s="30"/>
      <c r="X948" s="33">
        <f>IFERROR(1 -(Master1[[#This Row],[Avg Garment Scans per Delivery]]/Master1[[#This Row],[Garment Inventory]]), 0)</f>
        <v>0</v>
      </c>
      <c r="Y948" s="30"/>
      <c r="Z948" s="30"/>
      <c r="AA948" s="32">
        <f>_xlfn.XLOOKUP(Master1[[#This Row],[cu_id]], Revenue_Analysis[cuid], Revenue_Analysis[Q1 Low Deviation], 0)</f>
        <v>160.33000000000001</v>
      </c>
      <c r="AB948" s="32">
        <f>_xlfn.XLOOKUP(Master1[[#This Row],[cu_id]],Revenue_Analysis[cuid],Revenue_Analysis[Q1 High Deviation], 0)</f>
        <v>160.33000000000001</v>
      </c>
      <c r="AC948" s="32">
        <f>_xlfn.XLOOKUP(Master1[[#This Row],[cu_id]],Revenue_Analysis[cuid],Revenue_Analysis[Q2 Low Deviation], 0)</f>
        <v>66.806600000000003</v>
      </c>
      <c r="AD948" s="32">
        <f>_xlfn.XLOOKUP(Master1[[#This Row],[cu_id]],Revenue_Analysis[cuid],Revenue_Analysis[Q2 High Deviation], 0)</f>
        <v>81.549800000000005</v>
      </c>
      <c r="AE948" s="32">
        <f>_xlfn.XLOOKUP(Master1[[#This Row],[cu_id]],Revenue_Analysis[cuid],Revenue_Analysis[Q3 Low Deviation], 0)</f>
        <v>72.458799999999997</v>
      </c>
      <c r="AF948" s="32">
        <f>_xlfn.XLOOKUP(Master1[[#This Row],[cu_id]],Revenue_Analysis[cuid],Revenue_Analysis[Q3 High Deviation], 0)</f>
        <v>78.984200000000001</v>
      </c>
      <c r="AG948" s="32">
        <f>_xlfn.XLOOKUP(Master1[[#This Row],[cu_id]],Revenue_Analysis[cuid],Revenue_Analysis[Q4 Low Deviation], 0)</f>
        <v>78.495599999999996</v>
      </c>
      <c r="AH948" s="32">
        <f>_xlfn.XLOOKUP(Master1[[#This Row],[cu_id]],Revenue_Analysis[cuid],Revenue_Analysis[Q4 High Deviation], 0)</f>
        <v>156.369</v>
      </c>
      <c r="AI948" s="32">
        <f>_xlfn.XLOOKUP(Master1[[#This Row],[cu_id]],Revenue_Analysis[cuid],Revenue_Analysis[Q1 Average], 0)</f>
        <v>160.33000000000001</v>
      </c>
      <c r="AJ948" s="32">
        <f>_xlfn.XLOOKUP(Master1[[#This Row],[cu_id]],Revenue_Analysis[cuid],Revenue_Analysis[Q2 Average], 0)</f>
        <v>74.178200000000004</v>
      </c>
      <c r="AK948" s="32">
        <f>_xlfn.XLOOKUP(Master1[[#This Row],[cu_id]],Revenue_Analysis[cuid],Revenue_Analysis[Q3 Average], 0)</f>
        <v>75.721500000000006</v>
      </c>
      <c r="AL948" s="32">
        <f>_xlfn.XLOOKUP(Master1[[#This Row],[cu_id]],Revenue_Analysis[cuid],Revenue_Analysis[Q4 Average], 0)</f>
        <v>117.4323</v>
      </c>
      <c r="AM948" s="34">
        <v>0.29166666666666669</v>
      </c>
      <c r="AN948" s="35">
        <v>0.83333333333333337</v>
      </c>
      <c r="AO948" s="35" t="s">
        <v>4592</v>
      </c>
      <c r="AP948" s="35" t="s">
        <v>4592</v>
      </c>
      <c r="AQ948" s="20" t="s">
        <v>0</v>
      </c>
      <c r="AR948" s="20"/>
      <c r="AS948" s="14">
        <f>IFERROR(_xlfn.XLOOKUP(Master1[[#This Row],[cu_id]],StopTimes[cu_ID],StopTimes[Average Stop Time]), 0)</f>
        <v>5.5604166666666668</v>
      </c>
      <c r="AT948" s="14">
        <f>IF(Master1[[#This Row],[RSP StopTime Override]] &lt;&gt; "",Master1[[#This Row],[RSP StopTime Override]],IF(Master1[[#This Row],[Avg Stop Time Helper]] &lt;&gt; 0, Master1[[#This Row],[Avg Stop Time Helper]],Average_Stop_Time))</f>
        <v>5.5604166666666668</v>
      </c>
      <c r="AU948" s="13"/>
    </row>
    <row r="949" spans="1:47" x14ac:dyDescent="0.3">
      <c r="A949" s="18" t="s">
        <v>3459</v>
      </c>
      <c r="B949" s="20">
        <v>52</v>
      </c>
      <c r="C949" s="20" t="s">
        <v>9</v>
      </c>
      <c r="D949" s="19">
        <v>99035</v>
      </c>
      <c r="E949" s="19" t="s">
        <v>5242</v>
      </c>
      <c r="F949" s="19" t="s">
        <v>5243</v>
      </c>
      <c r="G949" s="19" t="s">
        <v>5244</v>
      </c>
      <c r="H949" s="19" t="s">
        <v>35</v>
      </c>
      <c r="I949" s="19" t="s">
        <v>4977</v>
      </c>
      <c r="J949" s="19" t="s">
        <v>4</v>
      </c>
      <c r="K949" s="19" t="s">
        <v>5245</v>
      </c>
      <c r="L949" s="21">
        <v>7</v>
      </c>
      <c r="M949" s="20" t="s">
        <v>30</v>
      </c>
      <c r="N949" s="20" t="s">
        <v>2</v>
      </c>
      <c r="O949" s="20">
        <v>45</v>
      </c>
      <c r="P949" s="20">
        <v>45</v>
      </c>
      <c r="Q949" s="20">
        <v>0</v>
      </c>
      <c r="R949" s="20">
        <v>0</v>
      </c>
      <c r="S949" s="20">
        <v>0</v>
      </c>
      <c r="T949" s="20">
        <v>0</v>
      </c>
      <c r="U949" s="20">
        <v>29</v>
      </c>
      <c r="V949" s="30"/>
      <c r="W949" s="30"/>
      <c r="X949" s="33">
        <f>IFERROR(1 -(Master1[[#This Row],[Avg Garment Scans per Delivery]]/Master1[[#This Row],[Garment Inventory]]), 0)</f>
        <v>0</v>
      </c>
      <c r="Y949" s="30"/>
      <c r="Z949" s="30"/>
      <c r="AA949" s="32">
        <f>_xlfn.XLOOKUP(Master1[[#This Row],[cu_id]], Revenue_Analysis[cuid], Revenue_Analysis[Q1 Low Deviation], 0)</f>
        <v>53.6004</v>
      </c>
      <c r="AB949" s="32">
        <f>_xlfn.XLOOKUP(Master1[[#This Row],[cu_id]],Revenue_Analysis[cuid],Revenue_Analysis[Q1 High Deviation], 0)</f>
        <v>55.198</v>
      </c>
      <c r="AC949" s="32">
        <f>_xlfn.XLOOKUP(Master1[[#This Row],[cu_id]],Revenue_Analysis[cuid],Revenue_Analysis[Q2 Low Deviation], 0)</f>
        <v>44.854799999999997</v>
      </c>
      <c r="AD949" s="32">
        <f>_xlfn.XLOOKUP(Master1[[#This Row],[cu_id]],Revenue_Analysis[cuid],Revenue_Analysis[Q2 High Deviation], 0)</f>
        <v>80.517200000000003</v>
      </c>
      <c r="AE949" s="32">
        <f>_xlfn.XLOOKUP(Master1[[#This Row],[cu_id]],Revenue_Analysis[cuid],Revenue_Analysis[Q3 Low Deviation], 0)</f>
        <v>78.64</v>
      </c>
      <c r="AF949" s="32">
        <f>_xlfn.XLOOKUP(Master1[[#This Row],[cu_id]],Revenue_Analysis[cuid],Revenue_Analysis[Q3 High Deviation], 0)</f>
        <v>78.64</v>
      </c>
      <c r="AG949" s="32">
        <f>_xlfn.XLOOKUP(Master1[[#This Row],[cu_id]],Revenue_Analysis[cuid],Revenue_Analysis[Q4 Low Deviation], 0)</f>
        <v>53.88</v>
      </c>
      <c r="AH949" s="32">
        <f>_xlfn.XLOOKUP(Master1[[#This Row],[cu_id]],Revenue_Analysis[cuid],Revenue_Analysis[Q4 High Deviation], 0)</f>
        <v>53.88</v>
      </c>
      <c r="AI949" s="32">
        <f>_xlfn.XLOOKUP(Master1[[#This Row],[cu_id]],Revenue_Analysis[cuid],Revenue_Analysis[Q1 Average], 0)</f>
        <v>54.3992</v>
      </c>
      <c r="AJ949" s="32">
        <f>_xlfn.XLOOKUP(Master1[[#This Row],[cu_id]],Revenue_Analysis[cuid],Revenue_Analysis[Q2 Average], 0)</f>
        <v>62.686</v>
      </c>
      <c r="AK949" s="32">
        <f>_xlfn.XLOOKUP(Master1[[#This Row],[cu_id]],Revenue_Analysis[cuid],Revenue_Analysis[Q3 Average], 0)</f>
        <v>78.64</v>
      </c>
      <c r="AL949" s="32">
        <f>_xlfn.XLOOKUP(Master1[[#This Row],[cu_id]],Revenue_Analysis[cuid],Revenue_Analysis[Q4 Average], 0)</f>
        <v>53.88</v>
      </c>
      <c r="AM949" s="34">
        <v>0.375</v>
      </c>
      <c r="AN949" s="35">
        <v>0.70833333333333337</v>
      </c>
      <c r="AO949" s="35" t="s">
        <v>4592</v>
      </c>
      <c r="AP949" s="35" t="s">
        <v>4592</v>
      </c>
      <c r="AQ949" s="20" t="s">
        <v>0</v>
      </c>
      <c r="AR949" s="20"/>
      <c r="AS949" s="14">
        <f>IFERROR(_xlfn.XLOOKUP(Master1[[#This Row],[cu_id]],StopTimes[cu_ID],StopTimes[Average Stop Time]), 0)</f>
        <v>0</v>
      </c>
      <c r="AT949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949" s="13"/>
    </row>
    <row r="950" spans="1:47" x14ac:dyDescent="0.3">
      <c r="A950" s="18" t="s">
        <v>3460</v>
      </c>
      <c r="B950" s="20">
        <v>47</v>
      </c>
      <c r="C950" s="20" t="s">
        <v>7</v>
      </c>
      <c r="D950" s="19">
        <v>533200</v>
      </c>
      <c r="E950" s="19" t="s">
        <v>13</v>
      </c>
      <c r="F950" s="19" t="s">
        <v>5751</v>
      </c>
      <c r="G950" s="19" t="s">
        <v>5752</v>
      </c>
      <c r="H950" s="19" t="s">
        <v>5</v>
      </c>
      <c r="I950" s="19" t="s">
        <v>5692</v>
      </c>
      <c r="J950" s="19" t="s">
        <v>4</v>
      </c>
      <c r="K950" s="19" t="s">
        <v>5693</v>
      </c>
      <c r="L950" s="21" t="s">
        <v>16</v>
      </c>
      <c r="M950" s="20" t="s">
        <v>3</v>
      </c>
      <c r="N950" s="20" t="s">
        <v>2</v>
      </c>
      <c r="O950" s="20">
        <v>80</v>
      </c>
      <c r="P950" s="20">
        <v>0</v>
      </c>
      <c r="Q950" s="20">
        <v>0</v>
      </c>
      <c r="R950" s="20">
        <v>0</v>
      </c>
      <c r="S950" s="20">
        <v>0</v>
      </c>
      <c r="T950" s="20">
        <v>80</v>
      </c>
      <c r="U950" s="20">
        <v>49</v>
      </c>
      <c r="V950" s="30"/>
      <c r="W950" s="30"/>
      <c r="X950" s="33">
        <f>IFERROR(1 -(Master1[[#This Row],[Avg Garment Scans per Delivery]]/Master1[[#This Row],[Garment Inventory]]), 0)</f>
        <v>0</v>
      </c>
      <c r="Y950" s="30"/>
      <c r="Z950" s="30"/>
      <c r="AA950" s="32">
        <f>_xlfn.XLOOKUP(Master1[[#This Row],[cu_id]], Revenue_Analysis[cuid], Revenue_Analysis[Q1 Low Deviation], 0)</f>
        <v>34.011800000000001</v>
      </c>
      <c r="AB950" s="32">
        <f>_xlfn.XLOOKUP(Master1[[#This Row],[cu_id]],Revenue_Analysis[cuid],Revenue_Analysis[Q1 High Deviation], 0)</f>
        <v>48.519799999999996</v>
      </c>
      <c r="AC950" s="32">
        <f>_xlfn.XLOOKUP(Master1[[#This Row],[cu_id]],Revenue_Analysis[cuid],Revenue_Analysis[Q2 Low Deviation], 0)</f>
        <v>34.873800000000003</v>
      </c>
      <c r="AD950" s="32">
        <f>_xlfn.XLOOKUP(Master1[[#This Row],[cu_id]],Revenue_Analysis[cuid],Revenue_Analysis[Q2 High Deviation], 0)</f>
        <v>35.6312</v>
      </c>
      <c r="AE950" s="32">
        <f>_xlfn.XLOOKUP(Master1[[#This Row],[cu_id]],Revenue_Analysis[cuid],Revenue_Analysis[Q3 Low Deviation], 0)</f>
        <v>35.8018</v>
      </c>
      <c r="AF950" s="32">
        <f>_xlfn.XLOOKUP(Master1[[#This Row],[cu_id]],Revenue_Analysis[cuid],Revenue_Analysis[Q3 High Deviation], 0)</f>
        <v>37.554000000000002</v>
      </c>
      <c r="AG950" s="32">
        <f>_xlfn.XLOOKUP(Master1[[#This Row],[cu_id]],Revenue_Analysis[cuid],Revenue_Analysis[Q4 Low Deviation], 0)</f>
        <v>37.07</v>
      </c>
      <c r="AH950" s="32">
        <f>_xlfn.XLOOKUP(Master1[[#This Row],[cu_id]],Revenue_Analysis[cuid],Revenue_Analysis[Q4 High Deviation], 0)</f>
        <v>37.07</v>
      </c>
      <c r="AI950" s="32">
        <f>_xlfn.XLOOKUP(Master1[[#This Row],[cu_id]],Revenue_Analysis[cuid],Revenue_Analysis[Q1 Average], 0)</f>
        <v>41.265799999999999</v>
      </c>
      <c r="AJ950" s="32">
        <f>_xlfn.XLOOKUP(Master1[[#This Row],[cu_id]],Revenue_Analysis[cuid],Revenue_Analysis[Q2 Average], 0)</f>
        <v>35.252499999999998</v>
      </c>
      <c r="AK950" s="32">
        <f>_xlfn.XLOOKUP(Master1[[#This Row],[cu_id]],Revenue_Analysis[cuid],Revenue_Analysis[Q3 Average], 0)</f>
        <v>36.677900000000001</v>
      </c>
      <c r="AL950" s="32">
        <f>_xlfn.XLOOKUP(Master1[[#This Row],[cu_id]],Revenue_Analysis[cuid],Revenue_Analysis[Q4 Average], 0)</f>
        <v>37.07</v>
      </c>
      <c r="AM950" s="34">
        <v>0.33333333333333331</v>
      </c>
      <c r="AN950" s="35">
        <v>0.70833333333333337</v>
      </c>
      <c r="AO950" s="35" t="s">
        <v>4592</v>
      </c>
      <c r="AP950" s="35" t="s">
        <v>4592</v>
      </c>
      <c r="AQ950" s="20" t="s">
        <v>0</v>
      </c>
      <c r="AR950" s="20"/>
      <c r="AS950" s="14">
        <f>IFERROR(_xlfn.XLOOKUP(Master1[[#This Row],[cu_id]],StopTimes[cu_ID],StopTimes[Average Stop Time]), 0)</f>
        <v>0.16666666666666666</v>
      </c>
      <c r="AT950" s="14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950" s="13">
        <v>5</v>
      </c>
    </row>
    <row r="951" spans="1:47" x14ac:dyDescent="0.3">
      <c r="A951" s="18" t="s">
        <v>3461</v>
      </c>
      <c r="B951" s="20">
        <v>50</v>
      </c>
      <c r="C951" s="20" t="s">
        <v>12</v>
      </c>
      <c r="D951" s="19">
        <v>533206</v>
      </c>
      <c r="E951" s="19" t="s">
        <v>13</v>
      </c>
      <c r="F951" s="19" t="s">
        <v>5915</v>
      </c>
      <c r="G951" s="19" t="s">
        <v>5916</v>
      </c>
      <c r="H951" s="19" t="s">
        <v>5</v>
      </c>
      <c r="I951" s="19" t="s">
        <v>4977</v>
      </c>
      <c r="J951" s="19" t="s">
        <v>4</v>
      </c>
      <c r="K951" s="19" t="s">
        <v>4651</v>
      </c>
      <c r="L951" s="21" t="s">
        <v>16</v>
      </c>
      <c r="M951" s="20" t="s">
        <v>3</v>
      </c>
      <c r="N951" s="20" t="s">
        <v>2</v>
      </c>
      <c r="O951" s="20">
        <v>120</v>
      </c>
      <c r="P951" s="20">
        <v>0</v>
      </c>
      <c r="Q951" s="20">
        <v>120</v>
      </c>
      <c r="R951" s="20">
        <v>0</v>
      </c>
      <c r="S951" s="20">
        <v>0</v>
      </c>
      <c r="T951" s="20">
        <v>0</v>
      </c>
      <c r="U951" s="20">
        <v>52</v>
      </c>
      <c r="V951" s="30">
        <v>76</v>
      </c>
      <c r="W951" s="30">
        <v>16</v>
      </c>
      <c r="X951" s="33">
        <f>IFERROR(1 -(Master1[[#This Row],[Avg Garment Scans per Delivery]]/Master1[[#This Row],[Garment Inventory]]), 0)</f>
        <v>0.78947368421052633</v>
      </c>
      <c r="Y951" s="30">
        <v>4</v>
      </c>
      <c r="Z951" s="30">
        <v>78</v>
      </c>
      <c r="AA951" s="32">
        <f>_xlfn.XLOOKUP(Master1[[#This Row],[cu_id]], Revenue_Analysis[cuid], Revenue_Analysis[Q1 Low Deviation], 0)</f>
        <v>62.378700000000002</v>
      </c>
      <c r="AB951" s="32">
        <f>_xlfn.XLOOKUP(Master1[[#This Row],[cu_id]],Revenue_Analysis[cuid],Revenue_Analysis[Q1 High Deviation], 0)</f>
        <v>223.4751</v>
      </c>
      <c r="AC951" s="32">
        <f>_xlfn.XLOOKUP(Master1[[#This Row],[cu_id]],Revenue_Analysis[cuid],Revenue_Analysis[Q2 Low Deviation], 0)</f>
        <v>92.143600000000006</v>
      </c>
      <c r="AD951" s="32">
        <f>_xlfn.XLOOKUP(Master1[[#This Row],[cu_id]],Revenue_Analysis[cuid],Revenue_Analysis[Q2 High Deviation], 0)</f>
        <v>94.771799999999999</v>
      </c>
      <c r="AE951" s="32">
        <f>_xlfn.XLOOKUP(Master1[[#This Row],[cu_id]],Revenue_Analysis[cuid],Revenue_Analysis[Q3 Low Deviation], 0)</f>
        <v>94.175600000000003</v>
      </c>
      <c r="AF951" s="32">
        <f>_xlfn.XLOOKUP(Master1[[#This Row],[cu_id]],Revenue_Analysis[cuid],Revenue_Analysis[Q3 High Deviation], 0)</f>
        <v>94.945999999999998</v>
      </c>
      <c r="AG951" s="32">
        <f>_xlfn.XLOOKUP(Master1[[#This Row],[cu_id]],Revenue_Analysis[cuid],Revenue_Analysis[Q4 Low Deviation], 0)</f>
        <v>98.797200000000004</v>
      </c>
      <c r="AH951" s="32">
        <f>_xlfn.XLOOKUP(Master1[[#This Row],[cu_id]],Revenue_Analysis[cuid],Revenue_Analysis[Q4 High Deviation], 0)</f>
        <v>108.04940000000001</v>
      </c>
      <c r="AI951" s="32">
        <f>_xlfn.XLOOKUP(Master1[[#This Row],[cu_id]],Revenue_Analysis[cuid],Revenue_Analysis[Q1 Average], 0)</f>
        <v>142.92689999999999</v>
      </c>
      <c r="AJ951" s="32">
        <f>_xlfn.XLOOKUP(Master1[[#This Row],[cu_id]],Revenue_Analysis[cuid],Revenue_Analysis[Q2 Average], 0)</f>
        <v>93.457700000000003</v>
      </c>
      <c r="AK951" s="32">
        <f>_xlfn.XLOOKUP(Master1[[#This Row],[cu_id]],Revenue_Analysis[cuid],Revenue_Analysis[Q3 Average], 0)</f>
        <v>94.5608</v>
      </c>
      <c r="AL951" s="32">
        <f>_xlfn.XLOOKUP(Master1[[#This Row],[cu_id]],Revenue_Analysis[cuid],Revenue_Analysis[Q4 Average], 0)</f>
        <v>103.4233</v>
      </c>
      <c r="AM951" s="34">
        <v>0.25</v>
      </c>
      <c r="AN951" s="35">
        <v>0.625</v>
      </c>
      <c r="AO951" s="35" t="s">
        <v>4592</v>
      </c>
      <c r="AP951" s="35" t="s">
        <v>4592</v>
      </c>
      <c r="AQ951" s="20" t="s">
        <v>0</v>
      </c>
      <c r="AR951" s="20"/>
      <c r="AS951" s="14">
        <f>IFERROR(_xlfn.XLOOKUP(Master1[[#This Row],[cu_id]],StopTimes[cu_ID],StopTimes[Average Stop Time]), 0)</f>
        <v>4.1904761916666668</v>
      </c>
      <c r="AT951" s="14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951" s="13">
        <v>5</v>
      </c>
    </row>
    <row r="952" spans="1:47" x14ac:dyDescent="0.3">
      <c r="A952" s="18" t="s">
        <v>3462</v>
      </c>
      <c r="B952" s="20">
        <v>6</v>
      </c>
      <c r="C952" s="20" t="s">
        <v>7</v>
      </c>
      <c r="D952" s="19">
        <v>533101</v>
      </c>
      <c r="E952" s="19" t="s">
        <v>39</v>
      </c>
      <c r="F952" s="19" t="s">
        <v>4950</v>
      </c>
      <c r="G952" s="19" t="s">
        <v>4951</v>
      </c>
      <c r="H952" s="19" t="s">
        <v>5</v>
      </c>
      <c r="I952" s="19" t="s">
        <v>4595</v>
      </c>
      <c r="J952" s="19" t="s">
        <v>4</v>
      </c>
      <c r="K952" s="19" t="s">
        <v>4591</v>
      </c>
      <c r="L952" s="21" t="s">
        <v>16</v>
      </c>
      <c r="M952" s="20" t="s">
        <v>3</v>
      </c>
      <c r="N952" s="20" t="s">
        <v>2</v>
      </c>
      <c r="O952" s="20">
        <v>30</v>
      </c>
      <c r="P952" s="20">
        <v>0</v>
      </c>
      <c r="Q952" s="20">
        <v>0</v>
      </c>
      <c r="R952" s="20">
        <v>0</v>
      </c>
      <c r="S952" s="20">
        <v>0</v>
      </c>
      <c r="T952" s="20">
        <v>30</v>
      </c>
      <c r="U952" s="20">
        <v>52</v>
      </c>
      <c r="V952" s="30"/>
      <c r="W952" s="30"/>
      <c r="X952" s="33">
        <f>IFERROR(1 -(Master1[[#This Row],[Avg Garment Scans per Delivery]]/Master1[[#This Row],[Garment Inventory]]), 0)</f>
        <v>0</v>
      </c>
      <c r="Y952" s="30"/>
      <c r="Z952" s="30"/>
      <c r="AA952" s="32">
        <f>_xlfn.XLOOKUP(Master1[[#This Row],[cu_id]], Revenue_Analysis[cuid], Revenue_Analysis[Q1 Low Deviation], 0)</f>
        <v>66.363299999999995</v>
      </c>
      <c r="AB952" s="32">
        <f>_xlfn.XLOOKUP(Master1[[#This Row],[cu_id]],Revenue_Analysis[cuid],Revenue_Analysis[Q1 High Deviation], 0)</f>
        <v>67.196700000000007</v>
      </c>
      <c r="AC952" s="32">
        <f>_xlfn.XLOOKUP(Master1[[#This Row],[cu_id]],Revenue_Analysis[cuid],Revenue_Analysis[Q2 Low Deviation], 0)</f>
        <v>67.861900000000006</v>
      </c>
      <c r="AD952" s="32">
        <f>_xlfn.XLOOKUP(Master1[[#This Row],[cu_id]],Revenue_Analysis[cuid],Revenue_Analysis[Q2 High Deviation], 0)</f>
        <v>69.071899999999999</v>
      </c>
      <c r="AE952" s="32">
        <f>_xlfn.XLOOKUP(Master1[[#This Row],[cu_id]],Revenue_Analysis[cuid],Revenue_Analysis[Q3 Low Deviation], 0)</f>
        <v>69.010000000000005</v>
      </c>
      <c r="AF952" s="32">
        <f>_xlfn.XLOOKUP(Master1[[#This Row],[cu_id]],Revenue_Analysis[cuid],Revenue_Analysis[Q3 High Deviation], 0)</f>
        <v>69.45</v>
      </c>
      <c r="AG952" s="32">
        <f>_xlfn.XLOOKUP(Master1[[#This Row],[cu_id]],Revenue_Analysis[cuid],Revenue_Analysis[Q4 Low Deviation], 0)</f>
        <v>66.53</v>
      </c>
      <c r="AH952" s="32">
        <f>_xlfn.XLOOKUP(Master1[[#This Row],[cu_id]],Revenue_Analysis[cuid],Revenue_Analysis[Q4 High Deviation], 0)</f>
        <v>66.53</v>
      </c>
      <c r="AI952" s="32">
        <f>_xlfn.XLOOKUP(Master1[[#This Row],[cu_id]],Revenue_Analysis[cuid],Revenue_Analysis[Q1 Average], 0)</f>
        <v>66.78</v>
      </c>
      <c r="AJ952" s="32">
        <f>_xlfn.XLOOKUP(Master1[[#This Row],[cu_id]],Revenue_Analysis[cuid],Revenue_Analysis[Q2 Average], 0)</f>
        <v>68.466899999999995</v>
      </c>
      <c r="AK952" s="32">
        <f>_xlfn.XLOOKUP(Master1[[#This Row],[cu_id]],Revenue_Analysis[cuid],Revenue_Analysis[Q3 Average], 0)</f>
        <v>69.23</v>
      </c>
      <c r="AL952" s="32">
        <f>_xlfn.XLOOKUP(Master1[[#This Row],[cu_id]],Revenue_Analysis[cuid],Revenue_Analysis[Q4 Average], 0)</f>
        <v>66.53</v>
      </c>
      <c r="AM952" s="34">
        <v>0.20833333333333334</v>
      </c>
      <c r="AN952" s="35">
        <v>0.70833333333333337</v>
      </c>
      <c r="AO952" s="35" t="s">
        <v>4592</v>
      </c>
      <c r="AP952" s="35" t="s">
        <v>4592</v>
      </c>
      <c r="AQ952" s="20" t="s">
        <v>0</v>
      </c>
      <c r="AR952" s="20"/>
      <c r="AS952" s="14">
        <f>IFERROR(_xlfn.XLOOKUP(Master1[[#This Row],[cu_id]],StopTimes[cu_ID],StopTimes[Average Stop Time]), 0)</f>
        <v>5.7095238100000003</v>
      </c>
      <c r="AT952" s="14">
        <f>IF(Master1[[#This Row],[RSP StopTime Override]] &lt;&gt; "",Master1[[#This Row],[RSP StopTime Override]],IF(Master1[[#This Row],[Avg Stop Time Helper]] &lt;&gt; 0, Master1[[#This Row],[Avg Stop Time Helper]],Average_Stop_Time))</f>
        <v>5.7095238100000003</v>
      </c>
      <c r="AU952" s="13"/>
    </row>
    <row r="953" spans="1:47" x14ac:dyDescent="0.3">
      <c r="A953" s="18" t="s">
        <v>3463</v>
      </c>
      <c r="B953" s="20">
        <v>51</v>
      </c>
      <c r="C953" s="20" t="s">
        <v>14</v>
      </c>
      <c r="D953" s="19">
        <v>533209</v>
      </c>
      <c r="E953" s="19" t="s">
        <v>13</v>
      </c>
      <c r="F953" s="19" t="s">
        <v>6427</v>
      </c>
      <c r="G953" s="19" t="s">
        <v>6428</v>
      </c>
      <c r="H953" s="19" t="s">
        <v>5</v>
      </c>
      <c r="I953" s="19" t="s">
        <v>5692</v>
      </c>
      <c r="J953" s="19" t="s">
        <v>4</v>
      </c>
      <c r="K953" s="19" t="s">
        <v>5693</v>
      </c>
      <c r="L953" s="21" t="s">
        <v>16</v>
      </c>
      <c r="M953" s="20" t="s">
        <v>3</v>
      </c>
      <c r="N953" s="20" t="s">
        <v>2</v>
      </c>
      <c r="O953" s="20">
        <v>1</v>
      </c>
      <c r="P953" s="20">
        <v>0</v>
      </c>
      <c r="Q953" s="20">
        <v>0</v>
      </c>
      <c r="R953" s="20">
        <v>0</v>
      </c>
      <c r="S953" s="20">
        <v>1</v>
      </c>
      <c r="T953" s="20">
        <v>0</v>
      </c>
      <c r="U953" s="20">
        <v>53</v>
      </c>
      <c r="V953" s="30"/>
      <c r="W953" s="30"/>
      <c r="X953" s="33">
        <f>IFERROR(1 -(Master1[[#This Row],[Avg Garment Scans per Delivery]]/Master1[[#This Row],[Garment Inventory]]), 0)</f>
        <v>0</v>
      </c>
      <c r="Y953" s="30"/>
      <c r="Z953" s="30"/>
      <c r="AA953" s="32">
        <f>_xlfn.XLOOKUP(Master1[[#This Row],[cu_id]], Revenue_Analysis[cuid], Revenue_Analysis[Q1 Low Deviation], 0)</f>
        <v>46.118699999999997</v>
      </c>
      <c r="AB953" s="32">
        <f>_xlfn.XLOOKUP(Master1[[#This Row],[cu_id]],Revenue_Analysis[cuid],Revenue_Analysis[Q1 High Deviation], 0)</f>
        <v>55.776699999999998</v>
      </c>
      <c r="AC953" s="32">
        <f>_xlfn.XLOOKUP(Master1[[#This Row],[cu_id]],Revenue_Analysis[cuid],Revenue_Analysis[Q2 Low Deviation], 0)</f>
        <v>49.753</v>
      </c>
      <c r="AD953" s="32">
        <f>_xlfn.XLOOKUP(Master1[[#This Row],[cu_id]],Revenue_Analysis[cuid],Revenue_Analysis[Q2 High Deviation], 0)</f>
        <v>55.4116</v>
      </c>
      <c r="AE953" s="32">
        <f>_xlfn.XLOOKUP(Master1[[#This Row],[cu_id]],Revenue_Analysis[cuid],Revenue_Analysis[Q3 Low Deviation], 0)</f>
        <v>50.843699999999998</v>
      </c>
      <c r="AF953" s="32">
        <f>_xlfn.XLOOKUP(Master1[[#This Row],[cu_id]],Revenue_Analysis[cuid],Revenue_Analysis[Q3 High Deviation], 0)</f>
        <v>51.579300000000003</v>
      </c>
      <c r="AG953" s="32">
        <f>_xlfn.XLOOKUP(Master1[[#This Row],[cu_id]],Revenue_Analysis[cuid],Revenue_Analysis[Q4 Low Deviation], 0)</f>
        <v>42.552900000000001</v>
      </c>
      <c r="AH953" s="32">
        <f>_xlfn.XLOOKUP(Master1[[#This Row],[cu_id]],Revenue_Analysis[cuid],Revenue_Analysis[Q4 High Deviation], 0)</f>
        <v>45.299500000000002</v>
      </c>
      <c r="AI953" s="32">
        <f>_xlfn.XLOOKUP(Master1[[#This Row],[cu_id]],Revenue_Analysis[cuid],Revenue_Analysis[Q1 Average], 0)</f>
        <v>50.947699999999998</v>
      </c>
      <c r="AJ953" s="32">
        <f>_xlfn.XLOOKUP(Master1[[#This Row],[cu_id]],Revenue_Analysis[cuid],Revenue_Analysis[Q2 Average], 0)</f>
        <v>52.582299999999996</v>
      </c>
      <c r="AK953" s="32">
        <f>_xlfn.XLOOKUP(Master1[[#This Row],[cu_id]],Revenue_Analysis[cuid],Revenue_Analysis[Q3 Average], 0)</f>
        <v>51.211500000000001</v>
      </c>
      <c r="AL953" s="32">
        <f>_xlfn.XLOOKUP(Master1[[#This Row],[cu_id]],Revenue_Analysis[cuid],Revenue_Analysis[Q4 Average], 0)</f>
        <v>43.926200000000001</v>
      </c>
      <c r="AM953" s="34">
        <v>0.20833333333333334</v>
      </c>
      <c r="AN953" s="35">
        <v>0.70833333333333337</v>
      </c>
      <c r="AO953" s="35" t="s">
        <v>4592</v>
      </c>
      <c r="AP953" s="35" t="s">
        <v>4592</v>
      </c>
      <c r="AQ953" s="20" t="s">
        <v>5135</v>
      </c>
      <c r="AR953" s="20"/>
      <c r="AS953" s="14">
        <f>IFERROR(_xlfn.XLOOKUP(Master1[[#This Row],[cu_id]],StopTimes[cu_ID],StopTimes[Average Stop Time]), 0)</f>
        <v>7.0250000000000004</v>
      </c>
      <c r="AT953" s="14">
        <f>IF(Master1[[#This Row],[RSP StopTime Override]] &lt;&gt; "",Master1[[#This Row],[RSP StopTime Override]],IF(Master1[[#This Row],[Avg Stop Time Helper]] &lt;&gt; 0, Master1[[#This Row],[Avg Stop Time Helper]],Average_Stop_Time))</f>
        <v>7.0250000000000004</v>
      </c>
      <c r="AU953" s="13"/>
    </row>
    <row r="954" spans="1:47" x14ac:dyDescent="0.3">
      <c r="A954" s="18" t="s">
        <v>3464</v>
      </c>
      <c r="B954" s="20">
        <v>6</v>
      </c>
      <c r="C954" s="20" t="s">
        <v>12</v>
      </c>
      <c r="D954" s="19">
        <v>533101</v>
      </c>
      <c r="E954" s="19" t="s">
        <v>68</v>
      </c>
      <c r="F954" s="19" t="s">
        <v>4759</v>
      </c>
      <c r="G954" s="19" t="s">
        <v>4760</v>
      </c>
      <c r="H954" s="19" t="s">
        <v>5</v>
      </c>
      <c r="I954" s="19" t="s">
        <v>4688</v>
      </c>
      <c r="J954" s="19" t="s">
        <v>4</v>
      </c>
      <c r="K954" s="19" t="s">
        <v>4670</v>
      </c>
      <c r="L954" s="21" t="s">
        <v>16</v>
      </c>
      <c r="M954" s="20" t="s">
        <v>3</v>
      </c>
      <c r="N954" s="20" t="s">
        <v>2</v>
      </c>
      <c r="O954" s="20">
        <v>150</v>
      </c>
      <c r="P954" s="20">
        <v>0</v>
      </c>
      <c r="Q954" s="20">
        <v>150</v>
      </c>
      <c r="R954" s="20">
        <v>0</v>
      </c>
      <c r="S954" s="20">
        <v>0</v>
      </c>
      <c r="T954" s="20">
        <v>0</v>
      </c>
      <c r="U954" s="20">
        <v>52</v>
      </c>
      <c r="V954" s="30"/>
      <c r="W954" s="30"/>
      <c r="X954" s="33">
        <f>IFERROR(1 -(Master1[[#This Row],[Avg Garment Scans per Delivery]]/Master1[[#This Row],[Garment Inventory]]), 0)</f>
        <v>0</v>
      </c>
      <c r="Y954" s="30"/>
      <c r="Z954" s="30"/>
      <c r="AA954" s="32">
        <f>_xlfn.XLOOKUP(Master1[[#This Row],[cu_id]], Revenue_Analysis[cuid], Revenue_Analysis[Q1 Low Deviation], 0)</f>
        <v>92.363699999999994</v>
      </c>
      <c r="AB954" s="32">
        <f>_xlfn.XLOOKUP(Master1[[#This Row],[cu_id]],Revenue_Analysis[cuid],Revenue_Analysis[Q1 High Deviation], 0)</f>
        <v>93.428700000000006</v>
      </c>
      <c r="AC954" s="32">
        <f>_xlfn.XLOOKUP(Master1[[#This Row],[cu_id]],Revenue_Analysis[cuid],Revenue_Analysis[Q2 Low Deviation], 0)</f>
        <v>94.721699999999998</v>
      </c>
      <c r="AD954" s="32">
        <f>_xlfn.XLOOKUP(Master1[[#This Row],[cu_id]],Revenue_Analysis[cuid],Revenue_Analysis[Q2 High Deviation], 0)</f>
        <v>99.1999</v>
      </c>
      <c r="AE954" s="32">
        <f>_xlfn.XLOOKUP(Master1[[#This Row],[cu_id]],Revenue_Analysis[cuid],Revenue_Analysis[Q3 Low Deviation], 0)</f>
        <v>99.068200000000004</v>
      </c>
      <c r="AF954" s="32">
        <f>_xlfn.XLOOKUP(Master1[[#This Row],[cu_id]],Revenue_Analysis[cuid],Revenue_Analysis[Q3 High Deviation], 0)</f>
        <v>99.505600000000001</v>
      </c>
      <c r="AG954" s="32">
        <f>_xlfn.XLOOKUP(Master1[[#This Row],[cu_id]],Revenue_Analysis[cuid],Revenue_Analysis[Q4 Low Deviation], 0)</f>
        <v>90.195099999999996</v>
      </c>
      <c r="AH954" s="32">
        <f>_xlfn.XLOOKUP(Master1[[#This Row],[cu_id]],Revenue_Analysis[cuid],Revenue_Analysis[Q4 High Deviation], 0)</f>
        <v>93.049499999999995</v>
      </c>
      <c r="AI954" s="32">
        <f>_xlfn.XLOOKUP(Master1[[#This Row],[cu_id]],Revenue_Analysis[cuid],Revenue_Analysis[Q1 Average], 0)</f>
        <v>92.896199999999993</v>
      </c>
      <c r="AJ954" s="32">
        <f>_xlfn.XLOOKUP(Master1[[#This Row],[cu_id]],Revenue_Analysis[cuid],Revenue_Analysis[Q2 Average], 0)</f>
        <v>96.960800000000006</v>
      </c>
      <c r="AK954" s="32">
        <f>_xlfn.XLOOKUP(Master1[[#This Row],[cu_id]],Revenue_Analysis[cuid],Revenue_Analysis[Q3 Average], 0)</f>
        <v>99.286900000000003</v>
      </c>
      <c r="AL954" s="32">
        <f>_xlfn.XLOOKUP(Master1[[#This Row],[cu_id]],Revenue_Analysis[cuid],Revenue_Analysis[Q4 Average], 0)</f>
        <v>91.622299999999996</v>
      </c>
      <c r="AM954" s="34">
        <v>0.25</v>
      </c>
      <c r="AN954" s="35">
        <v>0.70833333333333337</v>
      </c>
      <c r="AO954" s="35" t="s">
        <v>4592</v>
      </c>
      <c r="AP954" s="35" t="s">
        <v>4592</v>
      </c>
      <c r="AQ954" s="20" t="s">
        <v>0</v>
      </c>
      <c r="AR954" s="20"/>
      <c r="AS954" s="14">
        <f>IFERROR(_xlfn.XLOOKUP(Master1[[#This Row],[cu_id]],StopTimes[cu_ID],StopTimes[Average Stop Time]), 0)</f>
        <v>7.75</v>
      </c>
      <c r="AT954" s="14">
        <f>IF(Master1[[#This Row],[RSP StopTime Override]] &lt;&gt; "",Master1[[#This Row],[RSP StopTime Override]],IF(Master1[[#This Row],[Avg Stop Time Helper]] &lt;&gt; 0, Master1[[#This Row],[Avg Stop Time Helper]],Average_Stop_Time))</f>
        <v>7.75</v>
      </c>
      <c r="AU954" s="13"/>
    </row>
    <row r="955" spans="1:47" x14ac:dyDescent="0.3">
      <c r="A955" s="18" t="s">
        <v>3465</v>
      </c>
      <c r="B955" s="20">
        <v>51</v>
      </c>
      <c r="C955" s="20" t="s">
        <v>14</v>
      </c>
      <c r="D955" s="19">
        <v>533210</v>
      </c>
      <c r="E955" s="19" t="s">
        <v>13</v>
      </c>
      <c r="F955" s="19" t="s">
        <v>6429</v>
      </c>
      <c r="G955" s="19" t="s">
        <v>6430</v>
      </c>
      <c r="H955" s="19" t="s">
        <v>5</v>
      </c>
      <c r="I955" s="19" t="s">
        <v>6264</v>
      </c>
      <c r="J955" s="19" t="s">
        <v>4</v>
      </c>
      <c r="K955" s="19" t="s">
        <v>6265</v>
      </c>
      <c r="L955" s="21" t="s">
        <v>16</v>
      </c>
      <c r="M955" s="20" t="s">
        <v>3</v>
      </c>
      <c r="N955" s="20" t="s">
        <v>2</v>
      </c>
      <c r="O955" s="20">
        <v>67</v>
      </c>
      <c r="P955" s="20">
        <v>0</v>
      </c>
      <c r="Q955" s="20">
        <v>0</v>
      </c>
      <c r="R955" s="20">
        <v>0</v>
      </c>
      <c r="S955" s="20">
        <v>67</v>
      </c>
      <c r="T955" s="20">
        <v>0</v>
      </c>
      <c r="U955" s="20">
        <v>50</v>
      </c>
      <c r="V955" s="30"/>
      <c r="W955" s="30"/>
      <c r="X955" s="33">
        <f>IFERROR(1 -(Master1[[#This Row],[Avg Garment Scans per Delivery]]/Master1[[#This Row],[Garment Inventory]]), 0)</f>
        <v>0</v>
      </c>
      <c r="Y955" s="30"/>
      <c r="Z955" s="30"/>
      <c r="AA955" s="32">
        <f>_xlfn.XLOOKUP(Master1[[#This Row],[cu_id]], Revenue_Analysis[cuid], Revenue_Analysis[Q1 Low Deviation], 0)</f>
        <v>49.808199999999999</v>
      </c>
      <c r="AB955" s="32">
        <f>_xlfn.XLOOKUP(Master1[[#This Row],[cu_id]],Revenue_Analysis[cuid],Revenue_Analysis[Q1 High Deviation], 0)</f>
        <v>53.333399999999997</v>
      </c>
      <c r="AC955" s="32">
        <f>_xlfn.XLOOKUP(Master1[[#This Row],[cu_id]],Revenue_Analysis[cuid],Revenue_Analysis[Q2 Low Deviation], 0)</f>
        <v>52.835299999999997</v>
      </c>
      <c r="AD955" s="32">
        <f>_xlfn.XLOOKUP(Master1[[#This Row],[cu_id]],Revenue_Analysis[cuid],Revenue_Analysis[Q2 High Deviation], 0)</f>
        <v>63.313899999999997</v>
      </c>
      <c r="AE955" s="32">
        <f>_xlfn.XLOOKUP(Master1[[#This Row],[cu_id]],Revenue_Analysis[cuid],Revenue_Analysis[Q3 Low Deviation], 0)</f>
        <v>53.449399999999997</v>
      </c>
      <c r="AF955" s="32">
        <f>_xlfn.XLOOKUP(Master1[[#This Row],[cu_id]],Revenue_Analysis[cuid],Revenue_Analysis[Q3 High Deviation], 0)</f>
        <v>66.652199999999993</v>
      </c>
      <c r="AG955" s="32">
        <f>_xlfn.XLOOKUP(Master1[[#This Row],[cu_id]],Revenue_Analysis[cuid],Revenue_Analysis[Q4 Low Deviation], 0)</f>
        <v>46.3919</v>
      </c>
      <c r="AH955" s="32">
        <f>_xlfn.XLOOKUP(Master1[[#This Row],[cu_id]],Revenue_Analysis[cuid],Revenue_Analysis[Q4 High Deviation], 0)</f>
        <v>64.325100000000006</v>
      </c>
      <c r="AI955" s="32">
        <f>_xlfn.XLOOKUP(Master1[[#This Row],[cu_id]],Revenue_Analysis[cuid],Revenue_Analysis[Q1 Average], 0)</f>
        <v>51.570799999999998</v>
      </c>
      <c r="AJ955" s="32">
        <f>_xlfn.XLOOKUP(Master1[[#This Row],[cu_id]],Revenue_Analysis[cuid],Revenue_Analysis[Q2 Average], 0)</f>
        <v>58.074599999999997</v>
      </c>
      <c r="AK955" s="32">
        <f>_xlfn.XLOOKUP(Master1[[#This Row],[cu_id]],Revenue_Analysis[cuid],Revenue_Analysis[Q3 Average], 0)</f>
        <v>60.050800000000002</v>
      </c>
      <c r="AL955" s="32">
        <f>_xlfn.XLOOKUP(Master1[[#This Row],[cu_id]],Revenue_Analysis[cuid],Revenue_Analysis[Q4 Average], 0)</f>
        <v>55.358499999999999</v>
      </c>
      <c r="AM955" s="34">
        <v>0.25</v>
      </c>
      <c r="AN955" s="35">
        <v>0.79166666666666663</v>
      </c>
      <c r="AO955" s="35" t="s">
        <v>4592</v>
      </c>
      <c r="AP955" s="35" t="s">
        <v>4592</v>
      </c>
      <c r="AQ955" s="20" t="s">
        <v>4869</v>
      </c>
      <c r="AR955" s="20"/>
      <c r="AS955" s="14">
        <f>IFERROR(_xlfn.XLOOKUP(Master1[[#This Row],[cu_id]],StopTimes[cu_ID],StopTimes[Average Stop Time]), 0)</f>
        <v>7.2541666666666664</v>
      </c>
      <c r="AT955" s="14">
        <f>IF(Master1[[#This Row],[RSP StopTime Override]] &lt;&gt; "",Master1[[#This Row],[RSP StopTime Override]],IF(Master1[[#This Row],[Avg Stop Time Helper]] &lt;&gt; 0, Master1[[#This Row],[Avg Stop Time Helper]],Average_Stop_Time))</f>
        <v>7.2541666666666664</v>
      </c>
      <c r="AU955" s="13"/>
    </row>
    <row r="956" spans="1:47" x14ac:dyDescent="0.3">
      <c r="A956" s="18" t="s">
        <v>3466</v>
      </c>
      <c r="B956" s="20">
        <v>6</v>
      </c>
      <c r="C956" s="20" t="s">
        <v>14</v>
      </c>
      <c r="D956" s="19">
        <v>533101</v>
      </c>
      <c r="E956" s="19" t="s">
        <v>94</v>
      </c>
      <c r="F956" s="19" t="s">
        <v>4904</v>
      </c>
      <c r="G956" s="19" t="s">
        <v>4905</v>
      </c>
      <c r="H956" s="19" t="s">
        <v>5</v>
      </c>
      <c r="I956" s="19" t="s">
        <v>4595</v>
      </c>
      <c r="J956" s="19" t="s">
        <v>4</v>
      </c>
      <c r="K956" s="19" t="s">
        <v>4611</v>
      </c>
      <c r="L956" s="21" t="s">
        <v>16</v>
      </c>
      <c r="M956" s="20" t="s">
        <v>3</v>
      </c>
      <c r="N956" s="20" t="s">
        <v>2</v>
      </c>
      <c r="O956" s="20">
        <v>128</v>
      </c>
      <c r="P956" s="20">
        <v>0</v>
      </c>
      <c r="Q956" s="20">
        <v>0</v>
      </c>
      <c r="R956" s="20">
        <v>0</v>
      </c>
      <c r="S956" s="20">
        <v>128</v>
      </c>
      <c r="T956" s="20">
        <v>0</v>
      </c>
      <c r="U956" s="20">
        <v>53</v>
      </c>
      <c r="V956" s="30"/>
      <c r="W956" s="30"/>
      <c r="X956" s="33">
        <f>IFERROR(1 -(Master1[[#This Row],[Avg Garment Scans per Delivery]]/Master1[[#This Row],[Garment Inventory]]), 0)</f>
        <v>0</v>
      </c>
      <c r="Y956" s="30"/>
      <c r="Z956" s="30"/>
      <c r="AA956" s="32">
        <f>_xlfn.XLOOKUP(Master1[[#This Row],[cu_id]], Revenue_Analysis[cuid], Revenue_Analysis[Q1 Low Deviation], 0)</f>
        <v>72.643699999999995</v>
      </c>
      <c r="AB956" s="32">
        <f>_xlfn.XLOOKUP(Master1[[#This Row],[cu_id]],Revenue_Analysis[cuid],Revenue_Analysis[Q1 High Deviation], 0)</f>
        <v>73.708699999999993</v>
      </c>
      <c r="AC956" s="32">
        <f>_xlfn.XLOOKUP(Master1[[#This Row],[cu_id]],Revenue_Analysis[cuid],Revenue_Analysis[Q2 Low Deviation], 0)</f>
        <v>74.203999999999994</v>
      </c>
      <c r="AD956" s="32">
        <f>_xlfn.XLOOKUP(Master1[[#This Row],[cu_id]],Revenue_Analysis[cuid],Revenue_Analysis[Q2 High Deviation], 0)</f>
        <v>75.548400000000001</v>
      </c>
      <c r="AE956" s="32">
        <f>_xlfn.XLOOKUP(Master1[[#This Row],[cu_id]],Revenue_Analysis[cuid],Revenue_Analysis[Q3 Low Deviation], 0)</f>
        <v>75.294399999999996</v>
      </c>
      <c r="AF956" s="32">
        <f>_xlfn.XLOOKUP(Master1[[#This Row],[cu_id]],Revenue_Analysis[cuid],Revenue_Analysis[Q3 High Deviation], 0)</f>
        <v>75.731800000000007</v>
      </c>
      <c r="AG956" s="32">
        <f>_xlfn.XLOOKUP(Master1[[#This Row],[cu_id]],Revenue_Analysis[cuid],Revenue_Analysis[Q4 Low Deviation], 0)</f>
        <v>72.83</v>
      </c>
      <c r="AH956" s="32">
        <f>_xlfn.XLOOKUP(Master1[[#This Row],[cu_id]],Revenue_Analysis[cuid],Revenue_Analysis[Q4 High Deviation], 0)</f>
        <v>72.83</v>
      </c>
      <c r="AI956" s="32">
        <f>_xlfn.XLOOKUP(Master1[[#This Row],[cu_id]],Revenue_Analysis[cuid],Revenue_Analysis[Q1 Average], 0)</f>
        <v>73.176199999999994</v>
      </c>
      <c r="AJ956" s="32">
        <f>_xlfn.XLOOKUP(Master1[[#This Row],[cu_id]],Revenue_Analysis[cuid],Revenue_Analysis[Q2 Average], 0)</f>
        <v>74.876199999999997</v>
      </c>
      <c r="AK956" s="32">
        <f>_xlfn.XLOOKUP(Master1[[#This Row],[cu_id]],Revenue_Analysis[cuid],Revenue_Analysis[Q3 Average], 0)</f>
        <v>75.513099999999994</v>
      </c>
      <c r="AL956" s="32">
        <f>_xlfn.XLOOKUP(Master1[[#This Row],[cu_id]],Revenue_Analysis[cuid],Revenue_Analysis[Q4 Average], 0)</f>
        <v>72.83</v>
      </c>
      <c r="AM956" s="34">
        <v>0.20833333333333334</v>
      </c>
      <c r="AN956" s="35">
        <v>0.70833333333333337</v>
      </c>
      <c r="AO956" s="35" t="s">
        <v>4592</v>
      </c>
      <c r="AP956" s="35" t="s">
        <v>4592</v>
      </c>
      <c r="AQ956" s="20" t="s">
        <v>0</v>
      </c>
      <c r="AR956" s="20"/>
      <c r="AS956" s="14">
        <f>IFERROR(_xlfn.XLOOKUP(Master1[[#This Row],[cu_id]],StopTimes[cu_ID],StopTimes[Average Stop Time]), 0)</f>
        <v>4.2270833333333337</v>
      </c>
      <c r="AT956" s="14">
        <f>IF(Master1[[#This Row],[RSP StopTime Override]] &lt;&gt; "",Master1[[#This Row],[RSP StopTime Override]],IF(Master1[[#This Row],[Avg Stop Time Helper]] &lt;&gt; 0, Master1[[#This Row],[Avg Stop Time Helper]],Average_Stop_Time))</f>
        <v>4.2270833333333337</v>
      </c>
      <c r="AU956" s="13"/>
    </row>
    <row r="957" spans="1:47" x14ac:dyDescent="0.3">
      <c r="A957" s="18" t="s">
        <v>3467</v>
      </c>
      <c r="B957" s="20">
        <v>6</v>
      </c>
      <c r="C957" s="20" t="s">
        <v>14</v>
      </c>
      <c r="D957" s="19">
        <v>533101</v>
      </c>
      <c r="E957" s="19" t="s">
        <v>67</v>
      </c>
      <c r="F957" s="19" t="s">
        <v>4906</v>
      </c>
      <c r="G957" s="19" t="s">
        <v>4907</v>
      </c>
      <c r="H957" s="19" t="s">
        <v>5</v>
      </c>
      <c r="I957" s="19" t="s">
        <v>4595</v>
      </c>
      <c r="J957" s="19" t="s">
        <v>4</v>
      </c>
      <c r="K957" s="19" t="s">
        <v>4611</v>
      </c>
      <c r="L957" s="21" t="s">
        <v>16</v>
      </c>
      <c r="M957" s="20" t="s">
        <v>3</v>
      </c>
      <c r="N957" s="20" t="s">
        <v>2</v>
      </c>
      <c r="O957" s="20">
        <v>20</v>
      </c>
      <c r="P957" s="20">
        <v>0</v>
      </c>
      <c r="Q957" s="20">
        <v>0</v>
      </c>
      <c r="R957" s="20">
        <v>0</v>
      </c>
      <c r="S957" s="20">
        <v>20</v>
      </c>
      <c r="T957" s="20">
        <v>0</v>
      </c>
      <c r="U957" s="20">
        <v>53</v>
      </c>
      <c r="V957" s="30"/>
      <c r="W957" s="30"/>
      <c r="X957" s="33">
        <f>IFERROR(1 -(Master1[[#This Row],[Avg Garment Scans per Delivery]]/Master1[[#This Row],[Garment Inventory]]), 0)</f>
        <v>0</v>
      </c>
      <c r="Y957" s="30"/>
      <c r="Z957" s="30"/>
      <c r="AA957" s="32">
        <f>_xlfn.XLOOKUP(Master1[[#This Row],[cu_id]], Revenue_Analysis[cuid], Revenue_Analysis[Q1 Low Deviation], 0)</f>
        <v>76.916899999999998</v>
      </c>
      <c r="AB957" s="32">
        <f>_xlfn.XLOOKUP(Master1[[#This Row],[cu_id]],Revenue_Analysis[cuid],Revenue_Analysis[Q1 High Deviation], 0)</f>
        <v>78.763099999999994</v>
      </c>
      <c r="AC957" s="32">
        <f>_xlfn.XLOOKUP(Master1[[#This Row],[cu_id]],Revenue_Analysis[cuid],Revenue_Analysis[Q2 Low Deviation], 0)</f>
        <v>79.364000000000004</v>
      </c>
      <c r="AD957" s="32">
        <f>_xlfn.XLOOKUP(Master1[[#This Row],[cu_id]],Revenue_Analysis[cuid],Revenue_Analysis[Q2 High Deviation], 0)</f>
        <v>80.708399999999997</v>
      </c>
      <c r="AE957" s="32">
        <f>_xlfn.XLOOKUP(Master1[[#This Row],[cu_id]],Revenue_Analysis[cuid],Revenue_Analysis[Q3 Low Deviation], 0)</f>
        <v>80.454400000000007</v>
      </c>
      <c r="AF957" s="32">
        <f>_xlfn.XLOOKUP(Master1[[#This Row],[cu_id]],Revenue_Analysis[cuid],Revenue_Analysis[Q3 High Deviation], 0)</f>
        <v>80.891800000000003</v>
      </c>
      <c r="AG957" s="32">
        <f>_xlfn.XLOOKUP(Master1[[#This Row],[cu_id]],Revenue_Analysis[cuid],Revenue_Analysis[Q4 Low Deviation], 0)</f>
        <v>75.84</v>
      </c>
      <c r="AH957" s="32">
        <f>_xlfn.XLOOKUP(Master1[[#This Row],[cu_id]],Revenue_Analysis[cuid],Revenue_Analysis[Q4 High Deviation], 0)</f>
        <v>75.84</v>
      </c>
      <c r="AI957" s="32">
        <f>_xlfn.XLOOKUP(Master1[[#This Row],[cu_id]],Revenue_Analysis[cuid],Revenue_Analysis[Q1 Average], 0)</f>
        <v>77.84</v>
      </c>
      <c r="AJ957" s="32">
        <f>_xlfn.XLOOKUP(Master1[[#This Row],[cu_id]],Revenue_Analysis[cuid],Revenue_Analysis[Q2 Average], 0)</f>
        <v>80.036199999999994</v>
      </c>
      <c r="AK957" s="32">
        <f>_xlfn.XLOOKUP(Master1[[#This Row],[cu_id]],Revenue_Analysis[cuid],Revenue_Analysis[Q3 Average], 0)</f>
        <v>80.673100000000005</v>
      </c>
      <c r="AL957" s="32">
        <f>_xlfn.XLOOKUP(Master1[[#This Row],[cu_id]],Revenue_Analysis[cuid],Revenue_Analysis[Q4 Average], 0)</f>
        <v>75.84</v>
      </c>
      <c r="AM957" s="34">
        <v>0.20833333333333334</v>
      </c>
      <c r="AN957" s="35">
        <v>0.70833333333333337</v>
      </c>
      <c r="AO957" s="35" t="s">
        <v>4592</v>
      </c>
      <c r="AP957" s="35" t="s">
        <v>4592</v>
      </c>
      <c r="AQ957" s="20" t="s">
        <v>0</v>
      </c>
      <c r="AR957" s="20"/>
      <c r="AS957" s="14">
        <f>IFERROR(_xlfn.XLOOKUP(Master1[[#This Row],[cu_id]],StopTimes[cu_ID],StopTimes[Average Stop Time]), 0)</f>
        <v>6.2</v>
      </c>
      <c r="AT957" s="14">
        <f>IF(Master1[[#This Row],[RSP StopTime Override]] &lt;&gt; "",Master1[[#This Row],[RSP StopTime Override]],IF(Master1[[#This Row],[Avg Stop Time Helper]] &lt;&gt; 0, Master1[[#This Row],[Avg Stop Time Helper]],Average_Stop_Time))</f>
        <v>6.2</v>
      </c>
      <c r="AU957" s="13"/>
    </row>
    <row r="958" spans="1:47" x14ac:dyDescent="0.3">
      <c r="A958" s="18" t="s">
        <v>3468</v>
      </c>
      <c r="B958" s="20">
        <v>50</v>
      </c>
      <c r="C958" s="20" t="s">
        <v>6</v>
      </c>
      <c r="D958" s="19">
        <v>533211</v>
      </c>
      <c r="E958" s="19" t="s">
        <v>13</v>
      </c>
      <c r="F958" s="19" t="s">
        <v>5995</v>
      </c>
      <c r="G958" s="19" t="s">
        <v>5996</v>
      </c>
      <c r="H958" s="19" t="s">
        <v>5</v>
      </c>
      <c r="I958" s="19" t="s">
        <v>5934</v>
      </c>
      <c r="J958" s="19" t="s">
        <v>4</v>
      </c>
      <c r="K958" s="19" t="s">
        <v>5024</v>
      </c>
      <c r="L958" s="21" t="s">
        <v>19</v>
      </c>
      <c r="M958" s="20" t="s">
        <v>18</v>
      </c>
      <c r="N958" s="20" t="s">
        <v>2</v>
      </c>
      <c r="O958" s="20">
        <v>30</v>
      </c>
      <c r="P958" s="20">
        <v>0</v>
      </c>
      <c r="Q958" s="20">
        <v>0</v>
      </c>
      <c r="R958" s="20">
        <v>30</v>
      </c>
      <c r="S958" s="20">
        <v>0</v>
      </c>
      <c r="T958" s="20">
        <v>0</v>
      </c>
      <c r="U958" s="20">
        <v>28</v>
      </c>
      <c r="V958" s="30"/>
      <c r="W958" s="30"/>
      <c r="X958" s="33">
        <f>IFERROR(1 -(Master1[[#This Row],[Avg Garment Scans per Delivery]]/Master1[[#This Row],[Garment Inventory]]), 0)</f>
        <v>0</v>
      </c>
      <c r="Y958" s="30"/>
      <c r="Z958" s="30"/>
      <c r="AA958" s="32">
        <f>_xlfn.XLOOKUP(Master1[[#This Row],[cu_id]], Revenue_Analysis[cuid], Revenue_Analysis[Q1 Low Deviation], 0)</f>
        <v>68.566100000000006</v>
      </c>
      <c r="AB958" s="32">
        <f>_xlfn.XLOOKUP(Master1[[#This Row],[cu_id]],Revenue_Analysis[cuid],Revenue_Analysis[Q1 High Deviation], 0)</f>
        <v>74.388099999999994</v>
      </c>
      <c r="AC958" s="32">
        <f>_xlfn.XLOOKUP(Master1[[#This Row],[cu_id]],Revenue_Analysis[cuid],Revenue_Analysis[Q2 Low Deviation], 0)</f>
        <v>75.171099999999996</v>
      </c>
      <c r="AD958" s="32">
        <f>_xlfn.XLOOKUP(Master1[[#This Row],[cu_id]],Revenue_Analysis[cuid],Revenue_Analysis[Q2 High Deviation], 0)</f>
        <v>77.322299999999998</v>
      </c>
      <c r="AE958" s="32">
        <f>_xlfn.XLOOKUP(Master1[[#This Row],[cu_id]],Revenue_Analysis[cuid],Revenue_Analysis[Q3 Low Deviation], 0)</f>
        <v>74.330699999999993</v>
      </c>
      <c r="AF958" s="32">
        <f>_xlfn.XLOOKUP(Master1[[#This Row],[cu_id]],Revenue_Analysis[cuid],Revenue_Analysis[Q3 High Deviation], 0)</f>
        <v>78.315100000000001</v>
      </c>
      <c r="AG958" s="32">
        <f>_xlfn.XLOOKUP(Master1[[#This Row],[cu_id]],Revenue_Analysis[cuid],Revenue_Analysis[Q4 Low Deviation], 0)</f>
        <v>61.68</v>
      </c>
      <c r="AH958" s="32">
        <f>_xlfn.XLOOKUP(Master1[[#This Row],[cu_id]],Revenue_Analysis[cuid],Revenue_Analysis[Q4 High Deviation], 0)</f>
        <v>61.68</v>
      </c>
      <c r="AI958" s="32">
        <f>_xlfn.XLOOKUP(Master1[[#This Row],[cu_id]],Revenue_Analysis[cuid],Revenue_Analysis[Q1 Average], 0)</f>
        <v>71.477099999999993</v>
      </c>
      <c r="AJ958" s="32">
        <f>_xlfn.XLOOKUP(Master1[[#This Row],[cu_id]],Revenue_Analysis[cuid],Revenue_Analysis[Q2 Average], 0)</f>
        <v>76.246700000000004</v>
      </c>
      <c r="AK958" s="32">
        <f>_xlfn.XLOOKUP(Master1[[#This Row],[cu_id]],Revenue_Analysis[cuid],Revenue_Analysis[Q3 Average], 0)</f>
        <v>76.322900000000004</v>
      </c>
      <c r="AL958" s="32">
        <f>_xlfn.XLOOKUP(Master1[[#This Row],[cu_id]],Revenue_Analysis[cuid],Revenue_Analysis[Q4 Average], 0)</f>
        <v>61.68</v>
      </c>
      <c r="AM958" s="34">
        <v>0.41666666666666669</v>
      </c>
      <c r="AN958" s="35">
        <v>0.625</v>
      </c>
      <c r="AO958" s="35" t="s">
        <v>4592</v>
      </c>
      <c r="AP958" s="35" t="s">
        <v>4592</v>
      </c>
      <c r="AQ958" s="20" t="s">
        <v>0</v>
      </c>
      <c r="AR958" s="20"/>
      <c r="AS958" s="14">
        <f>IFERROR(_xlfn.XLOOKUP(Master1[[#This Row],[cu_id]],StopTimes[cu_ID],StopTimes[Average Stop Time]), 0)</f>
        <v>8.7375000000000007</v>
      </c>
      <c r="AT958" s="14">
        <f>IF(Master1[[#This Row],[RSP StopTime Override]] &lt;&gt; "",Master1[[#This Row],[RSP StopTime Override]],IF(Master1[[#This Row],[Avg Stop Time Helper]] &lt;&gt; 0, Master1[[#This Row],[Avg Stop Time Helper]],Average_Stop_Time))</f>
        <v>8</v>
      </c>
      <c r="AU958" s="13">
        <v>8</v>
      </c>
    </row>
    <row r="959" spans="1:47" x14ac:dyDescent="0.3">
      <c r="A959" s="18" t="s">
        <v>3469</v>
      </c>
      <c r="B959" s="20">
        <v>50</v>
      </c>
      <c r="C959" s="20" t="s">
        <v>14</v>
      </c>
      <c r="D959" s="19">
        <v>99062</v>
      </c>
      <c r="E959" s="19" t="s">
        <v>5054</v>
      </c>
      <c r="F959" s="19" t="s">
        <v>6071</v>
      </c>
      <c r="G959" s="19" t="s">
        <v>6072</v>
      </c>
      <c r="H959" s="19" t="s">
        <v>11</v>
      </c>
      <c r="I959" s="19" t="s">
        <v>6073</v>
      </c>
      <c r="J959" s="19" t="s">
        <v>4</v>
      </c>
      <c r="K959" s="19" t="s">
        <v>6074</v>
      </c>
      <c r="L959" s="21" t="s">
        <v>16</v>
      </c>
      <c r="M959" s="20" t="s">
        <v>3</v>
      </c>
      <c r="N959" s="20" t="s">
        <v>2</v>
      </c>
      <c r="O959" s="20">
        <v>50</v>
      </c>
      <c r="P959" s="20">
        <v>0</v>
      </c>
      <c r="Q959" s="20">
        <v>0</v>
      </c>
      <c r="R959" s="20">
        <v>0</v>
      </c>
      <c r="S959" s="20">
        <v>50</v>
      </c>
      <c r="T959" s="20">
        <v>0</v>
      </c>
      <c r="U959" s="20">
        <v>53</v>
      </c>
      <c r="V959" s="30">
        <v>15</v>
      </c>
      <c r="W959" s="30">
        <v>0</v>
      </c>
      <c r="X959" s="33">
        <f>IFERROR(1 -(Master1[[#This Row],[Avg Garment Scans per Delivery]]/Master1[[#This Row],[Garment Inventory]]), 0)</f>
        <v>1</v>
      </c>
      <c r="Y959" s="30">
        <v>1</v>
      </c>
      <c r="Z959" s="30">
        <v>15</v>
      </c>
      <c r="AA959" s="32">
        <f>_xlfn.XLOOKUP(Master1[[#This Row],[cu_id]], Revenue_Analysis[cuid], Revenue_Analysis[Q1 Low Deviation], 0)</f>
        <v>49.297699999999999</v>
      </c>
      <c r="AB959" s="32">
        <f>_xlfn.XLOOKUP(Master1[[#This Row],[cu_id]],Revenue_Analysis[cuid],Revenue_Analysis[Q1 High Deviation], 0)</f>
        <v>50.682299999999998</v>
      </c>
      <c r="AC959" s="32">
        <f>_xlfn.XLOOKUP(Master1[[#This Row],[cu_id]],Revenue_Analysis[cuid],Revenue_Analysis[Q2 Low Deviation], 0)</f>
        <v>51.448300000000003</v>
      </c>
      <c r="AD959" s="32">
        <f>_xlfn.XLOOKUP(Master1[[#This Row],[cu_id]],Revenue_Analysis[cuid],Revenue_Analysis[Q2 High Deviation], 0)</f>
        <v>51.893300000000004</v>
      </c>
      <c r="AE959" s="32">
        <f>_xlfn.XLOOKUP(Master1[[#This Row],[cu_id]],Revenue_Analysis[cuid],Revenue_Analysis[Q3 Low Deviation], 0)</f>
        <v>51.804600000000001</v>
      </c>
      <c r="AF959" s="32">
        <f>_xlfn.XLOOKUP(Master1[[#This Row],[cu_id]],Revenue_Analysis[cuid],Revenue_Analysis[Q3 High Deviation], 0)</f>
        <v>51.953800000000001</v>
      </c>
      <c r="AG959" s="32">
        <f>_xlfn.XLOOKUP(Master1[[#This Row],[cu_id]],Revenue_Analysis[cuid],Revenue_Analysis[Q4 Low Deviation], 0)</f>
        <v>46.745100000000001</v>
      </c>
      <c r="AH959" s="32">
        <f>_xlfn.XLOOKUP(Master1[[#This Row],[cu_id]],Revenue_Analysis[cuid],Revenue_Analysis[Q4 High Deviation], 0)</f>
        <v>48.4221</v>
      </c>
      <c r="AI959" s="32">
        <f>_xlfn.XLOOKUP(Master1[[#This Row],[cu_id]],Revenue_Analysis[cuid],Revenue_Analysis[Q1 Average], 0)</f>
        <v>49.99</v>
      </c>
      <c r="AJ959" s="32">
        <f>_xlfn.XLOOKUP(Master1[[#This Row],[cu_id]],Revenue_Analysis[cuid],Revenue_Analysis[Q2 Average], 0)</f>
        <v>51.6708</v>
      </c>
      <c r="AK959" s="32">
        <f>_xlfn.XLOOKUP(Master1[[#This Row],[cu_id]],Revenue_Analysis[cuid],Revenue_Analysis[Q3 Average], 0)</f>
        <v>51.879199999999997</v>
      </c>
      <c r="AL959" s="32">
        <f>_xlfn.XLOOKUP(Master1[[#This Row],[cu_id]],Revenue_Analysis[cuid],Revenue_Analysis[Q4 Average], 0)</f>
        <v>47.583599999999997</v>
      </c>
      <c r="AM959" s="34">
        <v>0.29166666666666669</v>
      </c>
      <c r="AN959" s="35">
        <v>0.70833333333333337</v>
      </c>
      <c r="AO959" s="35" t="s">
        <v>4592</v>
      </c>
      <c r="AP959" s="35" t="s">
        <v>4592</v>
      </c>
      <c r="AQ959" s="20" t="s">
        <v>0</v>
      </c>
      <c r="AR959" s="20"/>
      <c r="AS959" s="14">
        <f>IFERROR(_xlfn.XLOOKUP(Master1[[#This Row],[cu_id]],StopTimes[cu_ID],StopTimes[Average Stop Time]), 0)</f>
        <v>7.1833333333333336</v>
      </c>
      <c r="AT959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959" s="13">
        <v>10</v>
      </c>
    </row>
    <row r="960" spans="1:47" x14ac:dyDescent="0.3">
      <c r="A960" s="18" t="s">
        <v>3470</v>
      </c>
      <c r="B960" s="20">
        <v>50</v>
      </c>
      <c r="C960" s="20" t="s">
        <v>7</v>
      </c>
      <c r="D960" s="19">
        <v>99161</v>
      </c>
      <c r="E960" s="19" t="s">
        <v>5054</v>
      </c>
      <c r="F960" s="19" t="s">
        <v>6075</v>
      </c>
      <c r="G960" s="19" t="s">
        <v>6072</v>
      </c>
      <c r="H960" s="19" t="s">
        <v>5</v>
      </c>
      <c r="I960" s="19" t="s">
        <v>6073</v>
      </c>
      <c r="J960" s="19" t="s">
        <v>4</v>
      </c>
      <c r="K960" s="19" t="s">
        <v>6074</v>
      </c>
      <c r="L960" s="21" t="s">
        <v>16</v>
      </c>
      <c r="M960" s="20" t="s">
        <v>3</v>
      </c>
      <c r="N960" s="20" t="s">
        <v>2</v>
      </c>
      <c r="O960" s="20">
        <v>100</v>
      </c>
      <c r="P960" s="20">
        <v>0</v>
      </c>
      <c r="Q960" s="20">
        <v>0</v>
      </c>
      <c r="R960" s="20">
        <v>0</v>
      </c>
      <c r="S960" s="20">
        <v>0</v>
      </c>
      <c r="T960" s="20">
        <v>100</v>
      </c>
      <c r="U960" s="20">
        <v>2</v>
      </c>
      <c r="V960" s="30"/>
      <c r="W960" s="30"/>
      <c r="X960" s="33">
        <f>IFERROR(1 -(Master1[[#This Row],[Avg Garment Scans per Delivery]]/Master1[[#This Row],[Garment Inventory]]), 0)</f>
        <v>0</v>
      </c>
      <c r="Y960" s="30"/>
      <c r="Z960" s="30"/>
      <c r="AA960" s="32">
        <f>_xlfn.XLOOKUP(Master1[[#This Row],[cu_id]], Revenue_Analysis[cuid], Revenue_Analysis[Q1 Low Deviation], 0)</f>
        <v>220.18</v>
      </c>
      <c r="AB960" s="32">
        <f>_xlfn.XLOOKUP(Master1[[#This Row],[cu_id]],Revenue_Analysis[cuid],Revenue_Analysis[Q1 High Deviation], 0)</f>
        <v>220.18</v>
      </c>
      <c r="AC960" s="32">
        <f>_xlfn.XLOOKUP(Master1[[#This Row],[cu_id]],Revenue_Analysis[cuid],Revenue_Analysis[Q2 Low Deviation], 0)</f>
        <v>0</v>
      </c>
      <c r="AD960" s="32">
        <f>_xlfn.XLOOKUP(Master1[[#This Row],[cu_id]],Revenue_Analysis[cuid],Revenue_Analysis[Q2 High Deviation], 0)</f>
        <v>0</v>
      </c>
      <c r="AE960" s="32">
        <f>_xlfn.XLOOKUP(Master1[[#This Row],[cu_id]],Revenue_Analysis[cuid],Revenue_Analysis[Q3 Low Deviation], 0)</f>
        <v>0</v>
      </c>
      <c r="AF960" s="32">
        <f>_xlfn.XLOOKUP(Master1[[#This Row],[cu_id]],Revenue_Analysis[cuid],Revenue_Analysis[Q3 High Deviation], 0)</f>
        <v>0</v>
      </c>
      <c r="AG960" s="32">
        <f>_xlfn.XLOOKUP(Master1[[#This Row],[cu_id]],Revenue_Analysis[cuid],Revenue_Analysis[Q4 Low Deviation], 0)</f>
        <v>0</v>
      </c>
      <c r="AH960" s="32">
        <f>_xlfn.XLOOKUP(Master1[[#This Row],[cu_id]],Revenue_Analysis[cuid],Revenue_Analysis[Q4 High Deviation], 0)</f>
        <v>0</v>
      </c>
      <c r="AI960" s="32">
        <f>_xlfn.XLOOKUP(Master1[[#This Row],[cu_id]],Revenue_Analysis[cuid],Revenue_Analysis[Q1 Average], 0)</f>
        <v>220.18</v>
      </c>
      <c r="AJ960" s="32">
        <f>_xlfn.XLOOKUP(Master1[[#This Row],[cu_id]],Revenue_Analysis[cuid],Revenue_Analysis[Q2 Average], 0)</f>
        <v>0</v>
      </c>
      <c r="AK960" s="32">
        <f>_xlfn.XLOOKUP(Master1[[#This Row],[cu_id]],Revenue_Analysis[cuid],Revenue_Analysis[Q3 Average], 0)</f>
        <v>0</v>
      </c>
      <c r="AL960" s="32">
        <f>_xlfn.XLOOKUP(Master1[[#This Row],[cu_id]],Revenue_Analysis[cuid],Revenue_Analysis[Q4 Average], 0)</f>
        <v>0</v>
      </c>
      <c r="AM960" s="34">
        <v>0.29166666666666669</v>
      </c>
      <c r="AN960" s="35">
        <v>0.66666666666666663</v>
      </c>
      <c r="AO960" s="35" t="s">
        <v>4592</v>
      </c>
      <c r="AP960" s="35" t="s">
        <v>4592</v>
      </c>
      <c r="AQ960" s="20" t="s">
        <v>0</v>
      </c>
      <c r="AR960" s="20"/>
      <c r="AS960" s="14">
        <f>IFERROR(_xlfn.XLOOKUP(Master1[[#This Row],[cu_id]],StopTimes[cu_ID],StopTimes[Average Stop Time]), 0)</f>
        <v>0</v>
      </c>
      <c r="AT960" s="14">
        <f>IF(Master1[[#This Row],[RSP StopTime Override]] &lt;&gt; "",Master1[[#This Row],[RSP StopTime Override]],IF(Master1[[#This Row],[Avg Stop Time Helper]] &lt;&gt; 0, Master1[[#This Row],[Avg Stop Time Helper]],Average_Stop_Time))</f>
        <v>8</v>
      </c>
      <c r="AU960" s="13">
        <v>8</v>
      </c>
    </row>
    <row r="961" spans="1:47" x14ac:dyDescent="0.3">
      <c r="A961" s="18" t="s">
        <v>3471</v>
      </c>
      <c r="B961" s="20">
        <v>56</v>
      </c>
      <c r="C961" s="20" t="s">
        <v>14</v>
      </c>
      <c r="D961" s="19">
        <v>533216</v>
      </c>
      <c r="E961" s="19" t="s">
        <v>13</v>
      </c>
      <c r="F961" s="19" t="s">
        <v>7138</v>
      </c>
      <c r="G961" s="19" t="s">
        <v>7139</v>
      </c>
      <c r="H961" s="19" t="s">
        <v>5</v>
      </c>
      <c r="I961" s="19" t="s">
        <v>5824</v>
      </c>
      <c r="J961" s="19" t="s">
        <v>4</v>
      </c>
      <c r="K961" s="19" t="s">
        <v>5403</v>
      </c>
      <c r="L961" s="21" t="s">
        <v>16</v>
      </c>
      <c r="M961" s="20" t="s">
        <v>3</v>
      </c>
      <c r="N961" s="20" t="s">
        <v>2</v>
      </c>
      <c r="O961" s="20">
        <v>87</v>
      </c>
      <c r="P961" s="20">
        <v>0</v>
      </c>
      <c r="Q961" s="20">
        <v>0</v>
      </c>
      <c r="R961" s="20">
        <v>0</v>
      </c>
      <c r="S961" s="20">
        <v>87</v>
      </c>
      <c r="T961" s="20">
        <v>0</v>
      </c>
      <c r="U961" s="20">
        <v>54</v>
      </c>
      <c r="V961" s="30">
        <v>102</v>
      </c>
      <c r="W961" s="30">
        <v>19</v>
      </c>
      <c r="X961" s="33">
        <f>IFERROR(1 -(Master1[[#This Row],[Avg Garment Scans per Delivery]]/Master1[[#This Row],[Garment Inventory]]), 0)</f>
        <v>0.81372549019607843</v>
      </c>
      <c r="Y961" s="30">
        <v>7</v>
      </c>
      <c r="Z961" s="30">
        <v>102</v>
      </c>
      <c r="AA961" s="32">
        <f>_xlfn.XLOOKUP(Master1[[#This Row],[cu_id]], Revenue_Analysis[cuid], Revenue_Analysis[Q1 Low Deviation], 0)</f>
        <v>85.122600000000006</v>
      </c>
      <c r="AB961" s="32">
        <f>_xlfn.XLOOKUP(Master1[[#This Row],[cu_id]],Revenue_Analysis[cuid],Revenue_Analysis[Q1 High Deviation], 0)</f>
        <v>139.0882</v>
      </c>
      <c r="AC961" s="32">
        <f>_xlfn.XLOOKUP(Master1[[#This Row],[cu_id]],Revenue_Analysis[cuid],Revenue_Analysis[Q2 Low Deviation], 0)</f>
        <v>103.38030000000001</v>
      </c>
      <c r="AD961" s="32">
        <f>_xlfn.XLOOKUP(Master1[[#This Row],[cu_id]],Revenue_Analysis[cuid],Revenue_Analysis[Q2 High Deviation], 0)</f>
        <v>148.10890000000001</v>
      </c>
      <c r="AE961" s="32">
        <f>_xlfn.XLOOKUP(Master1[[#This Row],[cu_id]],Revenue_Analysis[cuid],Revenue_Analysis[Q3 Low Deviation], 0)</f>
        <v>94.522400000000005</v>
      </c>
      <c r="AF961" s="32">
        <f>_xlfn.XLOOKUP(Master1[[#This Row],[cu_id]],Revenue_Analysis[cuid],Revenue_Analysis[Q3 High Deviation], 0)</f>
        <v>145.553</v>
      </c>
      <c r="AG961" s="32">
        <f>_xlfn.XLOOKUP(Master1[[#This Row],[cu_id]],Revenue_Analysis[cuid],Revenue_Analysis[Q4 Low Deviation], 0)</f>
        <v>85.562100000000001</v>
      </c>
      <c r="AH961" s="32">
        <f>_xlfn.XLOOKUP(Master1[[#This Row],[cu_id]],Revenue_Analysis[cuid],Revenue_Analysis[Q4 High Deviation], 0)</f>
        <v>126.50709999999999</v>
      </c>
      <c r="AI961" s="32">
        <f>_xlfn.XLOOKUP(Master1[[#This Row],[cu_id]],Revenue_Analysis[cuid],Revenue_Analysis[Q1 Average], 0)</f>
        <v>112.1054</v>
      </c>
      <c r="AJ961" s="32">
        <f>_xlfn.XLOOKUP(Master1[[#This Row],[cu_id]],Revenue_Analysis[cuid],Revenue_Analysis[Q2 Average], 0)</f>
        <v>125.74460000000001</v>
      </c>
      <c r="AK961" s="32">
        <f>_xlfn.XLOOKUP(Master1[[#This Row],[cu_id]],Revenue_Analysis[cuid],Revenue_Analysis[Q3 Average], 0)</f>
        <v>120.0377</v>
      </c>
      <c r="AL961" s="32">
        <f>_xlfn.XLOOKUP(Master1[[#This Row],[cu_id]],Revenue_Analysis[cuid],Revenue_Analysis[Q4 Average], 0)</f>
        <v>106.0346</v>
      </c>
      <c r="AM961" s="34">
        <v>0.29166666666666669</v>
      </c>
      <c r="AN961" s="35">
        <v>0.70833333333333337</v>
      </c>
      <c r="AO961" s="35" t="s">
        <v>4592</v>
      </c>
      <c r="AP961" s="35" t="s">
        <v>4592</v>
      </c>
      <c r="AQ961" s="20" t="s">
        <v>0</v>
      </c>
      <c r="AR961" s="20"/>
      <c r="AS961" s="14">
        <f>IFERROR(_xlfn.XLOOKUP(Master1[[#This Row],[cu_id]],StopTimes[cu_ID],StopTimes[Average Stop Time]), 0)</f>
        <v>2.0666666666666669</v>
      </c>
      <c r="AT961" s="14">
        <f>IF(Master1[[#This Row],[RSP StopTime Override]] &lt;&gt; "",Master1[[#This Row],[RSP StopTime Override]],IF(Master1[[#This Row],[Avg Stop Time Helper]] &lt;&gt; 0, Master1[[#This Row],[Avg Stop Time Helper]],Average_Stop_Time))</f>
        <v>2.0666666666666669</v>
      </c>
      <c r="AU961" s="13"/>
    </row>
    <row r="962" spans="1:47" x14ac:dyDescent="0.3">
      <c r="A962" s="18" t="s">
        <v>3472</v>
      </c>
      <c r="B962" s="20">
        <v>50</v>
      </c>
      <c r="C962" s="20" t="s">
        <v>7</v>
      </c>
      <c r="D962" s="19">
        <v>99084</v>
      </c>
      <c r="E962" s="19" t="s">
        <v>77</v>
      </c>
      <c r="F962" s="19" t="s">
        <v>6030</v>
      </c>
      <c r="G962" s="19" t="s">
        <v>6031</v>
      </c>
      <c r="H962" s="19" t="s">
        <v>5</v>
      </c>
      <c r="I962" s="19" t="s">
        <v>6032</v>
      </c>
      <c r="J962" s="19" t="s">
        <v>4</v>
      </c>
      <c r="K962" s="19" t="s">
        <v>6033</v>
      </c>
      <c r="L962" s="21" t="s">
        <v>16</v>
      </c>
      <c r="M962" s="20" t="s">
        <v>3</v>
      </c>
      <c r="N962" s="20" t="s">
        <v>2</v>
      </c>
      <c r="O962" s="20">
        <v>70</v>
      </c>
      <c r="P962" s="20">
        <v>0</v>
      </c>
      <c r="Q962" s="20">
        <v>0</v>
      </c>
      <c r="R962" s="20">
        <v>0</v>
      </c>
      <c r="S962" s="20">
        <v>0</v>
      </c>
      <c r="T962" s="20">
        <v>70</v>
      </c>
      <c r="U962" s="20">
        <v>51</v>
      </c>
      <c r="V962" s="30">
        <v>92</v>
      </c>
      <c r="W962" s="30">
        <v>13</v>
      </c>
      <c r="X962" s="33">
        <f>IFERROR(1 -(Master1[[#This Row],[Avg Garment Scans per Delivery]]/Master1[[#This Row],[Garment Inventory]]), 0)</f>
        <v>0.85869565217391308</v>
      </c>
      <c r="Y962" s="30">
        <v>4</v>
      </c>
      <c r="Z962" s="30">
        <v>92</v>
      </c>
      <c r="AA962" s="32">
        <f>_xlfn.XLOOKUP(Master1[[#This Row],[cu_id]], Revenue_Analysis[cuid], Revenue_Analysis[Q1 Low Deviation], 0)</f>
        <v>95.862700000000004</v>
      </c>
      <c r="AB962" s="32">
        <f>_xlfn.XLOOKUP(Master1[[#This Row],[cu_id]],Revenue_Analysis[cuid],Revenue_Analysis[Q1 High Deviation], 0)</f>
        <v>102.7039</v>
      </c>
      <c r="AC962" s="32">
        <f>_xlfn.XLOOKUP(Master1[[#This Row],[cu_id]],Revenue_Analysis[cuid],Revenue_Analysis[Q2 Low Deviation], 0)</f>
        <v>83.349599999999995</v>
      </c>
      <c r="AD962" s="32">
        <f>_xlfn.XLOOKUP(Master1[[#This Row],[cu_id]],Revenue_Analysis[cuid],Revenue_Analysis[Q2 High Deviation], 0)</f>
        <v>97.418000000000006</v>
      </c>
      <c r="AE962" s="32">
        <f>_xlfn.XLOOKUP(Master1[[#This Row],[cu_id]],Revenue_Analysis[cuid],Revenue_Analysis[Q3 Low Deviation], 0)</f>
        <v>96.108699999999999</v>
      </c>
      <c r="AF962" s="32">
        <f>_xlfn.XLOOKUP(Master1[[#This Row],[cu_id]],Revenue_Analysis[cuid],Revenue_Analysis[Q3 High Deviation], 0)</f>
        <v>120.0341</v>
      </c>
      <c r="AG962" s="32">
        <f>_xlfn.XLOOKUP(Master1[[#This Row],[cu_id]],Revenue_Analysis[cuid],Revenue_Analysis[Q4 Low Deviation], 0)</f>
        <v>89.177800000000005</v>
      </c>
      <c r="AH962" s="32">
        <f>_xlfn.XLOOKUP(Master1[[#This Row],[cu_id]],Revenue_Analysis[cuid],Revenue_Analysis[Q4 High Deviation], 0)</f>
        <v>104.98560000000001</v>
      </c>
      <c r="AI962" s="32">
        <f>_xlfn.XLOOKUP(Master1[[#This Row],[cu_id]],Revenue_Analysis[cuid],Revenue_Analysis[Q1 Average], 0)</f>
        <v>99.283299999999997</v>
      </c>
      <c r="AJ962" s="32">
        <f>_xlfn.XLOOKUP(Master1[[#This Row],[cu_id]],Revenue_Analysis[cuid],Revenue_Analysis[Q2 Average], 0)</f>
        <v>90.383799999999994</v>
      </c>
      <c r="AK962" s="32">
        <f>_xlfn.XLOOKUP(Master1[[#This Row],[cu_id]],Revenue_Analysis[cuid],Revenue_Analysis[Q3 Average], 0)</f>
        <v>108.0714</v>
      </c>
      <c r="AL962" s="32">
        <f>_xlfn.XLOOKUP(Master1[[#This Row],[cu_id]],Revenue_Analysis[cuid],Revenue_Analysis[Q4 Average], 0)</f>
        <v>97.081699999999998</v>
      </c>
      <c r="AM962" s="34">
        <v>0.33333333333333331</v>
      </c>
      <c r="AN962" s="35">
        <v>0.58333333333333337</v>
      </c>
      <c r="AO962" s="35" t="s">
        <v>4592</v>
      </c>
      <c r="AP962" s="35" t="s">
        <v>4592</v>
      </c>
      <c r="AQ962" s="20" t="s">
        <v>0</v>
      </c>
      <c r="AR962" s="20"/>
      <c r="AS962" s="14">
        <f>IFERROR(_xlfn.XLOOKUP(Master1[[#This Row],[cu_id]],StopTimes[cu_ID],StopTimes[Average Stop Time]), 0)</f>
        <v>11.961904763333333</v>
      </c>
      <c r="AT962" s="14">
        <f>IF(Master1[[#This Row],[RSP StopTime Override]] &lt;&gt; "",Master1[[#This Row],[RSP StopTime Override]],IF(Master1[[#This Row],[Avg Stop Time Helper]] &lt;&gt; 0, Master1[[#This Row],[Avg Stop Time Helper]],Average_Stop_Time))</f>
        <v>12</v>
      </c>
      <c r="AU962" s="13">
        <v>12</v>
      </c>
    </row>
    <row r="963" spans="1:47" x14ac:dyDescent="0.3">
      <c r="A963" s="18" t="s">
        <v>3473</v>
      </c>
      <c r="B963" s="20">
        <v>12</v>
      </c>
      <c r="C963" s="20" t="s">
        <v>9</v>
      </c>
      <c r="D963" s="19">
        <v>533235</v>
      </c>
      <c r="E963" s="19" t="s">
        <v>13</v>
      </c>
      <c r="F963" s="19" t="s">
        <v>5017</v>
      </c>
      <c r="G963" s="19" t="s">
        <v>5018</v>
      </c>
      <c r="H963" s="19" t="s">
        <v>5</v>
      </c>
      <c r="I963" s="19" t="s">
        <v>4977</v>
      </c>
      <c r="J963" s="19" t="s">
        <v>4</v>
      </c>
      <c r="K963" s="19" t="s">
        <v>4978</v>
      </c>
      <c r="L963" s="21" t="s">
        <v>16</v>
      </c>
      <c r="M963" s="20" t="s">
        <v>3</v>
      </c>
      <c r="N963" s="20" t="s">
        <v>2</v>
      </c>
      <c r="O963" s="20">
        <v>130</v>
      </c>
      <c r="P963" s="20">
        <v>130</v>
      </c>
      <c r="Q963" s="20">
        <v>0</v>
      </c>
      <c r="R963" s="20">
        <v>0</v>
      </c>
      <c r="S963" s="20">
        <v>0</v>
      </c>
      <c r="T963" s="20">
        <v>0</v>
      </c>
      <c r="U963" s="20">
        <v>52</v>
      </c>
      <c r="V963" s="30">
        <v>36</v>
      </c>
      <c r="W963" s="30">
        <v>8</v>
      </c>
      <c r="X963" s="33">
        <f>IFERROR(1 -(Master1[[#This Row],[Avg Garment Scans per Delivery]]/Master1[[#This Row],[Garment Inventory]]), 0)</f>
        <v>0.77777777777777779</v>
      </c>
      <c r="Y963" s="30">
        <v>4</v>
      </c>
      <c r="Z963" s="30">
        <v>36</v>
      </c>
      <c r="AA963" s="32">
        <f>_xlfn.XLOOKUP(Master1[[#This Row],[cu_id]], Revenue_Analysis[cuid], Revenue_Analysis[Q1 Low Deviation], 0)</f>
        <v>65.650400000000005</v>
      </c>
      <c r="AB963" s="32">
        <f>_xlfn.XLOOKUP(Master1[[#This Row],[cu_id]],Revenue_Analysis[cuid],Revenue_Analysis[Q1 High Deviation], 0)</f>
        <v>67.248000000000005</v>
      </c>
      <c r="AC963" s="32">
        <f>_xlfn.XLOOKUP(Master1[[#This Row],[cu_id]],Revenue_Analysis[cuid],Revenue_Analysis[Q2 Low Deviation], 0)</f>
        <v>67.3078</v>
      </c>
      <c r="AD963" s="32">
        <f>_xlfn.XLOOKUP(Master1[[#This Row],[cu_id]],Revenue_Analysis[cuid],Revenue_Analysis[Q2 High Deviation], 0)</f>
        <v>73.587599999999995</v>
      </c>
      <c r="AE963" s="32">
        <f>_xlfn.XLOOKUP(Master1[[#This Row],[cu_id]],Revenue_Analysis[cuid],Revenue_Analysis[Q3 Low Deviation], 0)</f>
        <v>72.453900000000004</v>
      </c>
      <c r="AF963" s="32">
        <f>_xlfn.XLOOKUP(Master1[[#This Row],[cu_id]],Revenue_Analysis[cuid],Revenue_Analysis[Q3 High Deviation], 0)</f>
        <v>73.269099999999995</v>
      </c>
      <c r="AG963" s="32">
        <f>_xlfn.XLOOKUP(Master1[[#This Row],[cu_id]],Revenue_Analysis[cuid],Revenue_Analysis[Q4 Low Deviation], 0)</f>
        <v>65.930000000000007</v>
      </c>
      <c r="AH963" s="32">
        <f>_xlfn.XLOOKUP(Master1[[#This Row],[cu_id]],Revenue_Analysis[cuid],Revenue_Analysis[Q4 High Deviation], 0)</f>
        <v>65.930000000000007</v>
      </c>
      <c r="AI963" s="32">
        <f>_xlfn.XLOOKUP(Master1[[#This Row],[cu_id]],Revenue_Analysis[cuid],Revenue_Analysis[Q1 Average], 0)</f>
        <v>66.449200000000005</v>
      </c>
      <c r="AJ963" s="32">
        <f>_xlfn.XLOOKUP(Master1[[#This Row],[cu_id]],Revenue_Analysis[cuid],Revenue_Analysis[Q2 Average], 0)</f>
        <v>70.447699999999998</v>
      </c>
      <c r="AK963" s="32">
        <f>_xlfn.XLOOKUP(Master1[[#This Row],[cu_id]],Revenue_Analysis[cuid],Revenue_Analysis[Q3 Average], 0)</f>
        <v>72.861500000000007</v>
      </c>
      <c r="AL963" s="32">
        <f>_xlfn.XLOOKUP(Master1[[#This Row],[cu_id]],Revenue_Analysis[cuid],Revenue_Analysis[Q4 Average], 0)</f>
        <v>65.930000000000007</v>
      </c>
      <c r="AM963" s="34">
        <v>0.35416666666666669</v>
      </c>
      <c r="AN963" s="35">
        <v>0.70833333333333337</v>
      </c>
      <c r="AO963" s="35" t="s">
        <v>4592</v>
      </c>
      <c r="AP963" s="35" t="s">
        <v>4592</v>
      </c>
      <c r="AQ963" s="20" t="s">
        <v>0</v>
      </c>
      <c r="AR963" s="20"/>
      <c r="AS963" s="14">
        <f>IFERROR(_xlfn.XLOOKUP(Master1[[#This Row],[cu_id]],StopTimes[cu_ID],StopTimes[Average Stop Time]), 0)</f>
        <v>7.7404761899999999</v>
      </c>
      <c r="AT963" s="14">
        <f>IF(Master1[[#This Row],[RSP StopTime Override]] &lt;&gt; "",Master1[[#This Row],[RSP StopTime Override]],IF(Master1[[#This Row],[Avg Stop Time Helper]] &lt;&gt; 0, Master1[[#This Row],[Avg Stop Time Helper]],Average_Stop_Time))</f>
        <v>7.7404761899999999</v>
      </c>
      <c r="AU963" s="13"/>
    </row>
    <row r="964" spans="1:47" x14ac:dyDescent="0.3">
      <c r="A964" s="18" t="s">
        <v>3474</v>
      </c>
      <c r="B964" s="20">
        <v>52</v>
      </c>
      <c r="C964" s="20" t="s">
        <v>14</v>
      </c>
      <c r="D964" s="19">
        <v>99133</v>
      </c>
      <c r="E964" s="19" t="s">
        <v>13</v>
      </c>
      <c r="F964" s="19" t="s">
        <v>4938</v>
      </c>
      <c r="G964" s="19" t="s">
        <v>6717</v>
      </c>
      <c r="H964" s="19" t="s">
        <v>5</v>
      </c>
      <c r="I964" s="19" t="s">
        <v>6648</v>
      </c>
      <c r="J964" s="19" t="s">
        <v>4</v>
      </c>
      <c r="K964" s="19" t="s">
        <v>5972</v>
      </c>
      <c r="L964" s="21" t="s">
        <v>16</v>
      </c>
      <c r="M964" s="20" t="s">
        <v>3</v>
      </c>
      <c r="N964" s="20" t="s">
        <v>2</v>
      </c>
      <c r="O964" s="20">
        <v>30</v>
      </c>
      <c r="P964" s="20">
        <v>0</v>
      </c>
      <c r="Q964" s="20">
        <v>0</v>
      </c>
      <c r="R964" s="20">
        <v>0</v>
      </c>
      <c r="S964" s="20">
        <v>30</v>
      </c>
      <c r="T964" s="20">
        <v>0</v>
      </c>
      <c r="U964" s="20">
        <v>53</v>
      </c>
      <c r="V964" s="30"/>
      <c r="W964" s="30"/>
      <c r="X964" s="33">
        <f>IFERROR(1 -(Master1[[#This Row],[Avg Garment Scans per Delivery]]/Master1[[#This Row],[Garment Inventory]]), 0)</f>
        <v>0</v>
      </c>
      <c r="Y964" s="30"/>
      <c r="Z964" s="30"/>
      <c r="AA964" s="32">
        <f>_xlfn.XLOOKUP(Master1[[#This Row],[cu_id]], Revenue_Analysis[cuid], Revenue_Analysis[Q1 Low Deviation], 0)</f>
        <v>122.39</v>
      </c>
      <c r="AB964" s="32">
        <f>_xlfn.XLOOKUP(Master1[[#This Row],[cu_id]],Revenue_Analysis[cuid],Revenue_Analysis[Q1 High Deviation], 0)</f>
        <v>122.39</v>
      </c>
      <c r="AC964" s="32">
        <f>_xlfn.XLOOKUP(Master1[[#This Row],[cu_id]],Revenue_Analysis[cuid],Revenue_Analysis[Q2 Low Deviation], 0)</f>
        <v>122.39</v>
      </c>
      <c r="AD964" s="32">
        <f>_xlfn.XLOOKUP(Master1[[#This Row],[cu_id]],Revenue_Analysis[cuid],Revenue_Analysis[Q2 High Deviation], 0)</f>
        <v>122.39</v>
      </c>
      <c r="AE964" s="32">
        <f>_xlfn.XLOOKUP(Master1[[#This Row],[cu_id]],Revenue_Analysis[cuid],Revenue_Analysis[Q3 Low Deviation], 0)</f>
        <v>126.179</v>
      </c>
      <c r="AF964" s="32">
        <f>_xlfn.XLOOKUP(Master1[[#This Row],[cu_id]],Revenue_Analysis[cuid],Revenue_Analysis[Q3 High Deviation], 0)</f>
        <v>138.304</v>
      </c>
      <c r="AG964" s="32">
        <f>_xlfn.XLOOKUP(Master1[[#This Row],[cu_id]],Revenue_Analysis[cuid],Revenue_Analysis[Q4 Low Deviation], 0)</f>
        <v>122.39</v>
      </c>
      <c r="AH964" s="32">
        <f>_xlfn.XLOOKUP(Master1[[#This Row],[cu_id]],Revenue_Analysis[cuid],Revenue_Analysis[Q4 High Deviation], 0)</f>
        <v>122.39</v>
      </c>
      <c r="AI964" s="32">
        <f>_xlfn.XLOOKUP(Master1[[#This Row],[cu_id]],Revenue_Analysis[cuid],Revenue_Analysis[Q1 Average], 0)</f>
        <v>122.39</v>
      </c>
      <c r="AJ964" s="32">
        <f>_xlfn.XLOOKUP(Master1[[#This Row],[cu_id]],Revenue_Analysis[cuid],Revenue_Analysis[Q2 Average], 0)</f>
        <v>122.39</v>
      </c>
      <c r="AK964" s="32">
        <f>_xlfn.XLOOKUP(Master1[[#This Row],[cu_id]],Revenue_Analysis[cuid],Revenue_Analysis[Q3 Average], 0)</f>
        <v>132.2415</v>
      </c>
      <c r="AL964" s="32">
        <f>_xlfn.XLOOKUP(Master1[[#This Row],[cu_id]],Revenue_Analysis[cuid],Revenue_Analysis[Q4 Average], 0)</f>
        <v>122.39</v>
      </c>
      <c r="AM964" s="34">
        <v>0.33333333333333331</v>
      </c>
      <c r="AN964" s="35">
        <v>0.70833333333333337</v>
      </c>
      <c r="AO964" s="35" t="s">
        <v>4592</v>
      </c>
      <c r="AP964" s="35" t="s">
        <v>4592</v>
      </c>
      <c r="AQ964" s="20" t="s">
        <v>0</v>
      </c>
      <c r="AR964" s="20"/>
      <c r="AS964" s="14">
        <f>IFERROR(_xlfn.XLOOKUP(Master1[[#This Row],[cu_id]],StopTimes[cu_ID],StopTimes[Average Stop Time]), 0)</f>
        <v>4.8354166666666671</v>
      </c>
      <c r="AT964" s="14">
        <f>IF(Master1[[#This Row],[RSP StopTime Override]] &lt;&gt; "",Master1[[#This Row],[RSP StopTime Override]],IF(Master1[[#This Row],[Avg Stop Time Helper]] &lt;&gt; 0, Master1[[#This Row],[Avg Stop Time Helper]],Average_Stop_Time))</f>
        <v>4.8354166666666671</v>
      </c>
      <c r="AU964" s="13"/>
    </row>
    <row r="965" spans="1:47" x14ac:dyDescent="0.3">
      <c r="A965" s="18" t="s">
        <v>3475</v>
      </c>
      <c r="B965" s="20">
        <v>6</v>
      </c>
      <c r="C965" s="20" t="s">
        <v>7</v>
      </c>
      <c r="D965" s="19">
        <v>99133</v>
      </c>
      <c r="E965" s="19" t="s">
        <v>94</v>
      </c>
      <c r="F965" s="19" t="s">
        <v>4938</v>
      </c>
      <c r="G965" s="19" t="s">
        <v>4939</v>
      </c>
      <c r="H965" s="19" t="s">
        <v>5</v>
      </c>
      <c r="I965" s="19" t="s">
        <v>4595</v>
      </c>
      <c r="J965" s="19" t="s">
        <v>4</v>
      </c>
      <c r="K965" s="19" t="s">
        <v>4591</v>
      </c>
      <c r="L965" s="21" t="s">
        <v>16</v>
      </c>
      <c r="M965" s="20" t="s">
        <v>3</v>
      </c>
      <c r="N965" s="20" t="s">
        <v>2</v>
      </c>
      <c r="O965" s="20">
        <v>75</v>
      </c>
      <c r="P965" s="20">
        <v>0</v>
      </c>
      <c r="Q965" s="20">
        <v>0</v>
      </c>
      <c r="R965" s="20">
        <v>0</v>
      </c>
      <c r="S965" s="20">
        <v>0</v>
      </c>
      <c r="T965" s="20">
        <v>75</v>
      </c>
      <c r="U965" s="20">
        <v>52</v>
      </c>
      <c r="V965" s="30"/>
      <c r="W965" s="30"/>
      <c r="X965" s="33">
        <f>IFERROR(1 -(Master1[[#This Row],[Avg Garment Scans per Delivery]]/Master1[[#This Row],[Garment Inventory]]), 0)</f>
        <v>0</v>
      </c>
      <c r="Y965" s="30"/>
      <c r="Z965" s="30"/>
      <c r="AA965" s="32">
        <f>_xlfn.XLOOKUP(Master1[[#This Row],[cu_id]], Revenue_Analysis[cuid], Revenue_Analysis[Q1 Low Deviation], 0)</f>
        <v>108.4716</v>
      </c>
      <c r="AB965" s="32">
        <f>_xlfn.XLOOKUP(Master1[[#This Row],[cu_id]],Revenue_Analysis[cuid],Revenue_Analysis[Q1 High Deviation], 0)</f>
        <v>109.4768</v>
      </c>
      <c r="AC965" s="32">
        <f>_xlfn.XLOOKUP(Master1[[#This Row],[cu_id]],Revenue_Analysis[cuid],Revenue_Analysis[Q2 Low Deviation], 0)</f>
        <v>108.49299999999999</v>
      </c>
      <c r="AD965" s="32">
        <f>_xlfn.XLOOKUP(Master1[[#This Row],[cu_id]],Revenue_Analysis[cuid],Revenue_Analysis[Q2 High Deviation], 0)</f>
        <v>109.39619999999999</v>
      </c>
      <c r="AE965" s="32">
        <f>_xlfn.XLOOKUP(Master1[[#This Row],[cu_id]],Revenue_Analysis[cuid],Revenue_Analysis[Q3 Low Deviation], 0)</f>
        <v>108.7</v>
      </c>
      <c r="AF965" s="32">
        <f>_xlfn.XLOOKUP(Master1[[#This Row],[cu_id]],Revenue_Analysis[cuid],Revenue_Analysis[Q3 High Deviation], 0)</f>
        <v>108.7</v>
      </c>
      <c r="AG965" s="32">
        <f>_xlfn.XLOOKUP(Master1[[#This Row],[cu_id]],Revenue_Analysis[cuid],Revenue_Analysis[Q4 Low Deviation], 0)</f>
        <v>108.66630000000001</v>
      </c>
      <c r="AH965" s="32">
        <f>_xlfn.XLOOKUP(Master1[[#This Row],[cu_id]],Revenue_Analysis[cuid],Revenue_Analysis[Q4 High Deviation], 0)</f>
        <v>108.81229999999999</v>
      </c>
      <c r="AI965" s="32">
        <f>_xlfn.XLOOKUP(Master1[[#This Row],[cu_id]],Revenue_Analysis[cuid],Revenue_Analysis[Q1 Average], 0)</f>
        <v>108.9742</v>
      </c>
      <c r="AJ965" s="32">
        <f>_xlfn.XLOOKUP(Master1[[#This Row],[cu_id]],Revenue_Analysis[cuid],Revenue_Analysis[Q2 Average], 0)</f>
        <v>108.94459999999999</v>
      </c>
      <c r="AK965" s="32">
        <f>_xlfn.XLOOKUP(Master1[[#This Row],[cu_id]],Revenue_Analysis[cuid],Revenue_Analysis[Q3 Average], 0)</f>
        <v>108.7</v>
      </c>
      <c r="AL965" s="32">
        <f>_xlfn.XLOOKUP(Master1[[#This Row],[cu_id]],Revenue_Analysis[cuid],Revenue_Analysis[Q4 Average], 0)</f>
        <v>108.7393</v>
      </c>
      <c r="AM965" s="34">
        <v>0.39583333333333331</v>
      </c>
      <c r="AN965" s="35">
        <v>0.70833333333333337</v>
      </c>
      <c r="AO965" s="35" t="s">
        <v>4592</v>
      </c>
      <c r="AP965" s="35" t="s">
        <v>4592</v>
      </c>
      <c r="AQ965" s="20" t="s">
        <v>0</v>
      </c>
      <c r="AR965" s="20"/>
      <c r="AS965" s="14">
        <f>IFERROR(_xlfn.XLOOKUP(Master1[[#This Row],[cu_id]],StopTimes[cu_ID],StopTimes[Average Stop Time]), 0)</f>
        <v>5.7404761899999999</v>
      </c>
      <c r="AT965" s="14">
        <f>IF(Master1[[#This Row],[RSP StopTime Override]] &lt;&gt; "",Master1[[#This Row],[RSP StopTime Override]],IF(Master1[[#This Row],[Avg Stop Time Helper]] &lt;&gt; 0, Master1[[#This Row],[Avg Stop Time Helper]],Average_Stop_Time))</f>
        <v>5.7404761899999999</v>
      </c>
      <c r="AU965" s="13"/>
    </row>
    <row r="966" spans="1:47" x14ac:dyDescent="0.3">
      <c r="A966" s="18" t="s">
        <v>3476</v>
      </c>
      <c r="B966" s="20">
        <v>47</v>
      </c>
      <c r="C966" s="20" t="s">
        <v>7</v>
      </c>
      <c r="D966" s="19">
        <v>99133</v>
      </c>
      <c r="E966" s="19" t="s">
        <v>47</v>
      </c>
      <c r="F966" s="19" t="s">
        <v>4938</v>
      </c>
      <c r="G966" s="19" t="s">
        <v>5716</v>
      </c>
      <c r="H966" s="19" t="s">
        <v>5</v>
      </c>
      <c r="I966" s="19" t="s">
        <v>4607</v>
      </c>
      <c r="J966" s="19" t="s">
        <v>4</v>
      </c>
      <c r="K966" s="19" t="s">
        <v>4608</v>
      </c>
      <c r="L966" s="21" t="s">
        <v>16</v>
      </c>
      <c r="M966" s="20" t="s">
        <v>3</v>
      </c>
      <c r="N966" s="20" t="s">
        <v>2</v>
      </c>
      <c r="O966" s="20">
        <v>165</v>
      </c>
      <c r="P966" s="20">
        <v>0</v>
      </c>
      <c r="Q966" s="20">
        <v>0</v>
      </c>
      <c r="R966" s="20">
        <v>0</v>
      </c>
      <c r="S966" s="20">
        <v>0</v>
      </c>
      <c r="T966" s="20">
        <v>165</v>
      </c>
      <c r="U966" s="20">
        <v>51</v>
      </c>
      <c r="V966" s="30"/>
      <c r="W966" s="30"/>
      <c r="X966" s="33">
        <f>IFERROR(1 -(Master1[[#This Row],[Avg Garment Scans per Delivery]]/Master1[[#This Row],[Garment Inventory]]), 0)</f>
        <v>0</v>
      </c>
      <c r="Y966" s="30"/>
      <c r="Z966" s="30"/>
      <c r="AA966" s="32">
        <f>_xlfn.XLOOKUP(Master1[[#This Row],[cu_id]], Revenue_Analysis[cuid], Revenue_Analysis[Q1 Low Deviation], 0)</f>
        <v>147.30000000000001</v>
      </c>
      <c r="AB966" s="32">
        <f>_xlfn.XLOOKUP(Master1[[#This Row],[cu_id]],Revenue_Analysis[cuid],Revenue_Analysis[Q1 High Deviation], 0)</f>
        <v>147.30000000000001</v>
      </c>
      <c r="AC966" s="32">
        <f>_xlfn.XLOOKUP(Master1[[#This Row],[cu_id]],Revenue_Analysis[cuid],Revenue_Analysis[Q2 Low Deviation], 0)</f>
        <v>147.30000000000001</v>
      </c>
      <c r="AD966" s="32">
        <f>_xlfn.XLOOKUP(Master1[[#This Row],[cu_id]],Revenue_Analysis[cuid],Revenue_Analysis[Q2 High Deviation], 0)</f>
        <v>147.30000000000001</v>
      </c>
      <c r="AE966" s="32">
        <f>_xlfn.XLOOKUP(Master1[[#This Row],[cu_id]],Revenue_Analysis[cuid],Revenue_Analysis[Q3 Low Deviation], 0)</f>
        <v>147.30000000000001</v>
      </c>
      <c r="AF966" s="32">
        <f>_xlfn.XLOOKUP(Master1[[#This Row],[cu_id]],Revenue_Analysis[cuid],Revenue_Analysis[Q3 High Deviation], 0)</f>
        <v>147.30000000000001</v>
      </c>
      <c r="AG966" s="32">
        <f>_xlfn.XLOOKUP(Master1[[#This Row],[cu_id]],Revenue_Analysis[cuid],Revenue_Analysis[Q4 Low Deviation], 0)</f>
        <v>147.30000000000001</v>
      </c>
      <c r="AH966" s="32">
        <f>_xlfn.XLOOKUP(Master1[[#This Row],[cu_id]],Revenue_Analysis[cuid],Revenue_Analysis[Q4 High Deviation], 0)</f>
        <v>147.30000000000001</v>
      </c>
      <c r="AI966" s="32">
        <f>_xlfn.XLOOKUP(Master1[[#This Row],[cu_id]],Revenue_Analysis[cuid],Revenue_Analysis[Q1 Average], 0)</f>
        <v>147.30000000000001</v>
      </c>
      <c r="AJ966" s="32">
        <f>_xlfn.XLOOKUP(Master1[[#This Row],[cu_id]],Revenue_Analysis[cuid],Revenue_Analysis[Q2 Average], 0)</f>
        <v>147.30000000000001</v>
      </c>
      <c r="AK966" s="32">
        <f>_xlfn.XLOOKUP(Master1[[#This Row],[cu_id]],Revenue_Analysis[cuid],Revenue_Analysis[Q3 Average], 0)</f>
        <v>147.30000000000001</v>
      </c>
      <c r="AL966" s="32">
        <f>_xlfn.XLOOKUP(Master1[[#This Row],[cu_id]],Revenue_Analysis[cuid],Revenue_Analysis[Q4 Average], 0)</f>
        <v>147.30000000000001</v>
      </c>
      <c r="AM966" s="34">
        <v>0.45833333333333331</v>
      </c>
      <c r="AN966" s="35">
        <v>0.5</v>
      </c>
      <c r="AO966" s="35" t="s">
        <v>4592</v>
      </c>
      <c r="AP966" s="35" t="s">
        <v>4592</v>
      </c>
      <c r="AQ966" s="20" t="s">
        <v>0</v>
      </c>
      <c r="AR966" s="20"/>
      <c r="AS966" s="14">
        <f>IFERROR(_xlfn.XLOOKUP(Master1[[#This Row],[cu_id]],StopTimes[cu_ID],StopTimes[Average Stop Time]), 0)</f>
        <v>8.6071428566666661</v>
      </c>
      <c r="AT966" s="14">
        <f>IF(Master1[[#This Row],[RSP StopTime Override]] &lt;&gt; "",Master1[[#This Row],[RSP StopTime Override]],IF(Master1[[#This Row],[Avg Stop Time Helper]] &lt;&gt; 0, Master1[[#This Row],[Avg Stop Time Helper]],Average_Stop_Time))</f>
        <v>8.6071428566666661</v>
      </c>
      <c r="AU966" s="13"/>
    </row>
    <row r="967" spans="1:47" x14ac:dyDescent="0.3">
      <c r="A967" s="18" t="s">
        <v>3477</v>
      </c>
      <c r="B967" s="20">
        <v>50</v>
      </c>
      <c r="C967" s="20" t="s">
        <v>6</v>
      </c>
      <c r="D967" s="19">
        <v>99133</v>
      </c>
      <c r="E967" s="19" t="s">
        <v>67</v>
      </c>
      <c r="F967" s="19" t="s">
        <v>4938</v>
      </c>
      <c r="G967" s="19" t="s">
        <v>5979</v>
      </c>
      <c r="H967" s="19" t="s">
        <v>5</v>
      </c>
      <c r="I967" s="19" t="s">
        <v>5338</v>
      </c>
      <c r="J967" s="19" t="s">
        <v>4</v>
      </c>
      <c r="K967" s="19" t="s">
        <v>5339</v>
      </c>
      <c r="L967" s="21" t="s">
        <v>16</v>
      </c>
      <c r="M967" s="20" t="s">
        <v>3</v>
      </c>
      <c r="N967" s="20" t="s">
        <v>2</v>
      </c>
      <c r="O967" s="20">
        <v>120</v>
      </c>
      <c r="P967" s="20">
        <v>0</v>
      </c>
      <c r="Q967" s="20">
        <v>0</v>
      </c>
      <c r="R967" s="20">
        <v>120</v>
      </c>
      <c r="S967" s="20">
        <v>0</v>
      </c>
      <c r="T967" s="20">
        <v>0</v>
      </c>
      <c r="U967" s="20">
        <v>53</v>
      </c>
      <c r="V967" s="30"/>
      <c r="W967" s="30"/>
      <c r="X967" s="33">
        <f>IFERROR(1 -(Master1[[#This Row],[Avg Garment Scans per Delivery]]/Master1[[#This Row],[Garment Inventory]]), 0)</f>
        <v>0</v>
      </c>
      <c r="Y967" s="30"/>
      <c r="Z967" s="30"/>
      <c r="AA967" s="32">
        <f>_xlfn.XLOOKUP(Master1[[#This Row],[cu_id]], Revenue_Analysis[cuid], Revenue_Analysis[Q1 Low Deviation], 0)</f>
        <v>115.54</v>
      </c>
      <c r="AB967" s="32">
        <f>_xlfn.XLOOKUP(Master1[[#This Row],[cu_id]],Revenue_Analysis[cuid],Revenue_Analysis[Q1 High Deviation], 0)</f>
        <v>115.54</v>
      </c>
      <c r="AC967" s="32">
        <f>_xlfn.XLOOKUP(Master1[[#This Row],[cu_id]],Revenue_Analysis[cuid],Revenue_Analysis[Q2 Low Deviation], 0)</f>
        <v>113.4006</v>
      </c>
      <c r="AD967" s="32">
        <f>_xlfn.XLOOKUP(Master1[[#This Row],[cu_id]],Revenue_Analysis[cuid],Revenue_Analysis[Q2 High Deviation], 0)</f>
        <v>122.7364</v>
      </c>
      <c r="AE967" s="32">
        <f>_xlfn.XLOOKUP(Master1[[#This Row],[cu_id]],Revenue_Analysis[cuid],Revenue_Analysis[Q3 Low Deviation], 0)</f>
        <v>115.54</v>
      </c>
      <c r="AF967" s="32">
        <f>_xlfn.XLOOKUP(Master1[[#This Row],[cu_id]],Revenue_Analysis[cuid],Revenue_Analysis[Q3 High Deviation], 0)</f>
        <v>115.54</v>
      </c>
      <c r="AG967" s="32">
        <f>_xlfn.XLOOKUP(Master1[[#This Row],[cu_id]],Revenue_Analysis[cuid],Revenue_Analysis[Q4 Low Deviation], 0)</f>
        <v>115.54</v>
      </c>
      <c r="AH967" s="32">
        <f>_xlfn.XLOOKUP(Master1[[#This Row],[cu_id]],Revenue_Analysis[cuid],Revenue_Analysis[Q4 High Deviation], 0)</f>
        <v>115.54</v>
      </c>
      <c r="AI967" s="32">
        <f>_xlfn.XLOOKUP(Master1[[#This Row],[cu_id]],Revenue_Analysis[cuid],Revenue_Analysis[Q1 Average], 0)</f>
        <v>115.54</v>
      </c>
      <c r="AJ967" s="32">
        <f>_xlfn.XLOOKUP(Master1[[#This Row],[cu_id]],Revenue_Analysis[cuid],Revenue_Analysis[Q2 Average], 0)</f>
        <v>118.0685</v>
      </c>
      <c r="AK967" s="32">
        <f>_xlfn.XLOOKUP(Master1[[#This Row],[cu_id]],Revenue_Analysis[cuid],Revenue_Analysis[Q3 Average], 0)</f>
        <v>115.54</v>
      </c>
      <c r="AL967" s="32">
        <f>_xlfn.XLOOKUP(Master1[[#This Row],[cu_id]],Revenue_Analysis[cuid],Revenue_Analysis[Q4 Average], 0)</f>
        <v>115.54</v>
      </c>
      <c r="AM967" s="34">
        <v>0.41666666666666669</v>
      </c>
      <c r="AN967" s="35">
        <v>0.66666666666666663</v>
      </c>
      <c r="AO967" s="35" t="s">
        <v>4592</v>
      </c>
      <c r="AP967" s="35" t="s">
        <v>4592</v>
      </c>
      <c r="AQ967" s="20" t="s">
        <v>0</v>
      </c>
      <c r="AR967" s="20"/>
      <c r="AS967" s="14">
        <f>IFERROR(_xlfn.XLOOKUP(Master1[[#This Row],[cu_id]],StopTimes[cu_ID],StopTimes[Average Stop Time]), 0)</f>
        <v>6.7250000000000005</v>
      </c>
      <c r="AT967" s="14">
        <f>IF(Master1[[#This Row],[RSP StopTime Override]] &lt;&gt; "",Master1[[#This Row],[RSP StopTime Override]],IF(Master1[[#This Row],[Avg Stop Time Helper]] &lt;&gt; 0, Master1[[#This Row],[Avg Stop Time Helper]],Average_Stop_Time))</f>
        <v>6</v>
      </c>
      <c r="AU967" s="13">
        <v>6</v>
      </c>
    </row>
    <row r="968" spans="1:47" x14ac:dyDescent="0.3">
      <c r="A968" s="18" t="s">
        <v>3478</v>
      </c>
      <c r="B968" s="20">
        <v>52</v>
      </c>
      <c r="C968" s="20" t="s">
        <v>9</v>
      </c>
      <c r="D968" s="19">
        <v>533244</v>
      </c>
      <c r="E968" s="19" t="s">
        <v>13</v>
      </c>
      <c r="F968" s="19" t="s">
        <v>6581</v>
      </c>
      <c r="G968" s="19" t="s">
        <v>6582</v>
      </c>
      <c r="H968" s="19" t="s">
        <v>5</v>
      </c>
      <c r="I968" s="19" t="s">
        <v>4977</v>
      </c>
      <c r="J968" s="19" t="s">
        <v>4</v>
      </c>
      <c r="K968" s="19" t="s">
        <v>5531</v>
      </c>
      <c r="L968" s="21" t="s">
        <v>19</v>
      </c>
      <c r="M968" s="20" t="s">
        <v>18</v>
      </c>
      <c r="N968" s="20" t="s">
        <v>2</v>
      </c>
      <c r="O968" s="20">
        <v>150</v>
      </c>
      <c r="P968" s="20">
        <v>150</v>
      </c>
      <c r="Q968" s="20">
        <v>0</v>
      </c>
      <c r="R968" s="20">
        <v>0</v>
      </c>
      <c r="S968" s="20">
        <v>0</v>
      </c>
      <c r="T968" s="20">
        <v>0</v>
      </c>
      <c r="U968" s="20">
        <v>25</v>
      </c>
      <c r="V968" s="30"/>
      <c r="W968" s="30"/>
      <c r="X968" s="33">
        <f>IFERROR(1 -(Master1[[#This Row],[Avg Garment Scans per Delivery]]/Master1[[#This Row],[Garment Inventory]]), 0)</f>
        <v>0</v>
      </c>
      <c r="Y968" s="30"/>
      <c r="Z968" s="30"/>
      <c r="AA968" s="32">
        <f>_xlfn.XLOOKUP(Master1[[#This Row],[cu_id]], Revenue_Analysis[cuid], Revenue_Analysis[Q1 Low Deviation], 0)</f>
        <v>37.064500000000002</v>
      </c>
      <c r="AB968" s="32">
        <f>_xlfn.XLOOKUP(Master1[[#This Row],[cu_id]],Revenue_Analysis[cuid],Revenue_Analysis[Q1 High Deviation], 0)</f>
        <v>38.901299999999999</v>
      </c>
      <c r="AC968" s="32">
        <f>_xlfn.XLOOKUP(Master1[[#This Row],[cu_id]],Revenue_Analysis[cuid],Revenue_Analysis[Q2 Low Deviation], 0)</f>
        <v>39.001100000000001</v>
      </c>
      <c r="AD968" s="32">
        <f>_xlfn.XLOOKUP(Master1[[#This Row],[cu_id]],Revenue_Analysis[cuid],Revenue_Analysis[Q2 High Deviation], 0)</f>
        <v>43.712299999999999</v>
      </c>
      <c r="AE968" s="32">
        <f>_xlfn.XLOOKUP(Master1[[#This Row],[cu_id]],Revenue_Analysis[cuid],Revenue_Analysis[Q3 Low Deviation], 0)</f>
        <v>44.155299999999997</v>
      </c>
      <c r="AF968" s="32">
        <f>_xlfn.XLOOKUP(Master1[[#This Row],[cu_id]],Revenue_Analysis[cuid],Revenue_Analysis[Q3 High Deviation], 0)</f>
        <v>44.938899999999997</v>
      </c>
      <c r="AG968" s="32">
        <f>_xlfn.XLOOKUP(Master1[[#This Row],[cu_id]],Revenue_Analysis[cuid],Revenue_Analysis[Q4 Low Deviation], 0)</f>
        <v>37.340000000000003</v>
      </c>
      <c r="AH968" s="32">
        <f>_xlfn.XLOOKUP(Master1[[#This Row],[cu_id]],Revenue_Analysis[cuid],Revenue_Analysis[Q4 High Deviation], 0)</f>
        <v>37.340000000000003</v>
      </c>
      <c r="AI968" s="32">
        <f>_xlfn.XLOOKUP(Master1[[#This Row],[cu_id]],Revenue_Analysis[cuid],Revenue_Analysis[Q1 Average], 0)</f>
        <v>37.982900000000001</v>
      </c>
      <c r="AJ968" s="32">
        <f>_xlfn.XLOOKUP(Master1[[#This Row],[cu_id]],Revenue_Analysis[cuid],Revenue_Analysis[Q2 Average], 0)</f>
        <v>41.356699999999996</v>
      </c>
      <c r="AK968" s="32">
        <f>_xlfn.XLOOKUP(Master1[[#This Row],[cu_id]],Revenue_Analysis[cuid],Revenue_Analysis[Q3 Average], 0)</f>
        <v>44.5471</v>
      </c>
      <c r="AL968" s="32">
        <f>_xlfn.XLOOKUP(Master1[[#This Row],[cu_id]],Revenue_Analysis[cuid],Revenue_Analysis[Q4 Average], 0)</f>
        <v>37.340000000000003</v>
      </c>
      <c r="AM968" s="34">
        <v>0</v>
      </c>
      <c r="AN968" s="35">
        <v>0.70833333333333337</v>
      </c>
      <c r="AO968" s="35" t="s">
        <v>4592</v>
      </c>
      <c r="AP968" s="35" t="s">
        <v>4592</v>
      </c>
      <c r="AQ968" s="20" t="s">
        <v>0</v>
      </c>
      <c r="AR968" s="20"/>
      <c r="AS968" s="14">
        <f>IFERROR(_xlfn.XLOOKUP(Master1[[#This Row],[cu_id]],StopTimes[cu_ID],StopTimes[Average Stop Time]), 0)</f>
        <v>3.6277777766666666</v>
      </c>
      <c r="AT968" s="14">
        <f>IF(Master1[[#This Row],[RSP StopTime Override]] &lt;&gt; "",Master1[[#This Row],[RSP StopTime Override]],IF(Master1[[#This Row],[Avg Stop Time Helper]] &lt;&gt; 0, Master1[[#This Row],[Avg Stop Time Helper]],Average_Stop_Time))</f>
        <v>3.6277777766666666</v>
      </c>
      <c r="AU968" s="13"/>
    </row>
    <row r="969" spans="1:47" x14ac:dyDescent="0.3">
      <c r="A969" s="18" t="s">
        <v>3479</v>
      </c>
      <c r="B969" s="20">
        <v>56</v>
      </c>
      <c r="C969" s="20" t="s">
        <v>9</v>
      </c>
      <c r="D969" s="19">
        <v>99135</v>
      </c>
      <c r="E969" s="19" t="s">
        <v>13</v>
      </c>
      <c r="F969" s="19" t="s">
        <v>6827</v>
      </c>
      <c r="G969" s="19" t="s">
        <v>6828</v>
      </c>
      <c r="H969" s="19" t="s">
        <v>5</v>
      </c>
      <c r="I969" s="19" t="s">
        <v>5402</v>
      </c>
      <c r="J969" s="19" t="s">
        <v>4</v>
      </c>
      <c r="K969" s="19" t="s">
        <v>6829</v>
      </c>
      <c r="L969" s="21" t="s">
        <v>19</v>
      </c>
      <c r="M969" s="20" t="s">
        <v>18</v>
      </c>
      <c r="N969" s="20" t="s">
        <v>2</v>
      </c>
      <c r="O969" s="20">
        <v>116</v>
      </c>
      <c r="P969" s="20">
        <v>116</v>
      </c>
      <c r="Q969" s="20">
        <v>0</v>
      </c>
      <c r="R969" s="20">
        <v>0</v>
      </c>
      <c r="S969" s="20">
        <v>0</v>
      </c>
      <c r="T969" s="20">
        <v>0</v>
      </c>
      <c r="U969" s="20">
        <v>27</v>
      </c>
      <c r="V969" s="30"/>
      <c r="W969" s="30"/>
      <c r="X969" s="33">
        <f>IFERROR(1 -(Master1[[#This Row],[Avg Garment Scans per Delivery]]/Master1[[#This Row],[Garment Inventory]]), 0)</f>
        <v>0</v>
      </c>
      <c r="Y969" s="30"/>
      <c r="Z969" s="30"/>
      <c r="AA969" s="32">
        <f>_xlfn.XLOOKUP(Master1[[#This Row],[cu_id]], Revenue_Analysis[cuid], Revenue_Analysis[Q1 Low Deviation], 0)</f>
        <v>41.884500000000003</v>
      </c>
      <c r="AB969" s="32">
        <f>_xlfn.XLOOKUP(Master1[[#This Row],[cu_id]],Revenue_Analysis[cuid],Revenue_Analysis[Q1 High Deviation], 0)</f>
        <v>43.721299999999999</v>
      </c>
      <c r="AC969" s="32">
        <f>_xlfn.XLOOKUP(Master1[[#This Row],[cu_id]],Revenue_Analysis[cuid],Revenue_Analysis[Q2 Low Deviation], 0)</f>
        <v>44.141100000000002</v>
      </c>
      <c r="AD969" s="32">
        <f>_xlfn.XLOOKUP(Master1[[#This Row],[cu_id]],Revenue_Analysis[cuid],Revenue_Analysis[Q2 High Deviation], 0)</f>
        <v>46.292299999999997</v>
      </c>
      <c r="AE969" s="32">
        <f>_xlfn.XLOOKUP(Master1[[#This Row],[cu_id]],Revenue_Analysis[cuid],Revenue_Analysis[Q3 Low Deviation], 0)</f>
        <v>50.286999999999999</v>
      </c>
      <c r="AF969" s="32">
        <f>_xlfn.XLOOKUP(Master1[[#This Row],[cu_id]],Revenue_Analysis[cuid],Revenue_Analysis[Q3 High Deviation], 0)</f>
        <v>51.090200000000003</v>
      </c>
      <c r="AG969" s="32">
        <f>_xlfn.XLOOKUP(Master1[[#This Row],[cu_id]],Revenue_Analysis[cuid],Revenue_Analysis[Q4 Low Deviation], 0)</f>
        <v>42.16</v>
      </c>
      <c r="AH969" s="32">
        <f>_xlfn.XLOOKUP(Master1[[#This Row],[cu_id]],Revenue_Analysis[cuid],Revenue_Analysis[Q4 High Deviation], 0)</f>
        <v>42.16</v>
      </c>
      <c r="AI969" s="32">
        <f>_xlfn.XLOOKUP(Master1[[#This Row],[cu_id]],Revenue_Analysis[cuid],Revenue_Analysis[Q1 Average], 0)</f>
        <v>42.802900000000001</v>
      </c>
      <c r="AJ969" s="32">
        <f>_xlfn.XLOOKUP(Master1[[#This Row],[cu_id]],Revenue_Analysis[cuid],Revenue_Analysis[Q2 Average], 0)</f>
        <v>45.216700000000003</v>
      </c>
      <c r="AK969" s="32">
        <f>_xlfn.XLOOKUP(Master1[[#This Row],[cu_id]],Revenue_Analysis[cuid],Revenue_Analysis[Q3 Average], 0)</f>
        <v>50.688600000000001</v>
      </c>
      <c r="AL969" s="32">
        <f>_xlfn.XLOOKUP(Master1[[#This Row],[cu_id]],Revenue_Analysis[cuid],Revenue_Analysis[Q4 Average], 0)</f>
        <v>42.16</v>
      </c>
      <c r="AM969" s="34">
        <v>0.39583333333333331</v>
      </c>
      <c r="AN969" s="35">
        <v>0.70833333333333337</v>
      </c>
      <c r="AO969" s="35" t="s">
        <v>4592</v>
      </c>
      <c r="AP969" s="35" t="s">
        <v>4592</v>
      </c>
      <c r="AQ969" s="20" t="s">
        <v>0</v>
      </c>
      <c r="AR969" s="20"/>
      <c r="AS969" s="14">
        <f>IFERROR(_xlfn.XLOOKUP(Master1[[#This Row],[cu_id]],StopTimes[cu_ID],StopTimes[Average Stop Time]), 0)</f>
        <v>18.772222221666667</v>
      </c>
      <c r="AT969" s="14">
        <f>IF(Master1[[#This Row],[RSP StopTime Override]] &lt;&gt; "",Master1[[#This Row],[RSP StopTime Override]],IF(Master1[[#This Row],[Avg Stop Time Helper]] &lt;&gt; 0, Master1[[#This Row],[Avg Stop Time Helper]],Average_Stop_Time))</f>
        <v>18.772222221666667</v>
      </c>
      <c r="AU969" s="13"/>
    </row>
    <row r="970" spans="1:47" x14ac:dyDescent="0.3">
      <c r="A970" s="18" t="s">
        <v>3480</v>
      </c>
      <c r="B970" s="20">
        <v>47</v>
      </c>
      <c r="C970" s="20" t="s">
        <v>6</v>
      </c>
      <c r="D970" s="19">
        <v>99135</v>
      </c>
      <c r="E970" s="19" t="s">
        <v>39</v>
      </c>
      <c r="F970" s="19" t="s">
        <v>5515</v>
      </c>
      <c r="G970" s="19" t="s">
        <v>5516</v>
      </c>
      <c r="H970" s="19" t="s">
        <v>5</v>
      </c>
      <c r="I970" s="19" t="s">
        <v>5297</v>
      </c>
      <c r="J970" s="19" t="s">
        <v>4</v>
      </c>
      <c r="K970" s="19" t="s">
        <v>5298</v>
      </c>
      <c r="L970" s="21" t="s">
        <v>19</v>
      </c>
      <c r="M970" s="20" t="s">
        <v>18</v>
      </c>
      <c r="N970" s="20" t="s">
        <v>2</v>
      </c>
      <c r="O970" s="20">
        <v>142</v>
      </c>
      <c r="P970" s="20">
        <v>0</v>
      </c>
      <c r="Q970" s="20">
        <v>0</v>
      </c>
      <c r="R970" s="20">
        <v>142</v>
      </c>
      <c r="S970" s="20">
        <v>0</v>
      </c>
      <c r="T970" s="20">
        <v>0</v>
      </c>
      <c r="U970" s="20">
        <v>27</v>
      </c>
      <c r="V970" s="30"/>
      <c r="W970" s="30"/>
      <c r="X970" s="33">
        <f>IFERROR(1 -(Master1[[#This Row],[Avg Garment Scans per Delivery]]/Master1[[#This Row],[Garment Inventory]]), 0)</f>
        <v>0</v>
      </c>
      <c r="Y970" s="30"/>
      <c r="Z970" s="30"/>
      <c r="AA970" s="32">
        <f>_xlfn.XLOOKUP(Master1[[#This Row],[cu_id]], Revenue_Analysis[cuid], Revenue_Analysis[Q1 Low Deviation], 0)</f>
        <v>52.304499999999997</v>
      </c>
      <c r="AB970" s="32">
        <f>_xlfn.XLOOKUP(Master1[[#This Row],[cu_id]],Revenue_Analysis[cuid],Revenue_Analysis[Q1 High Deviation], 0)</f>
        <v>54.141300000000001</v>
      </c>
      <c r="AC970" s="32">
        <f>_xlfn.XLOOKUP(Master1[[#This Row],[cu_id]],Revenue_Analysis[cuid],Revenue_Analysis[Q2 Low Deviation], 0)</f>
        <v>54.83</v>
      </c>
      <c r="AD970" s="32">
        <f>_xlfn.XLOOKUP(Master1[[#This Row],[cu_id]],Revenue_Analysis[cuid],Revenue_Analysis[Q2 High Deviation], 0)</f>
        <v>62.1434</v>
      </c>
      <c r="AE970" s="32">
        <f>_xlfn.XLOOKUP(Master1[[#This Row],[cu_id]],Revenue_Analysis[cuid],Revenue_Analysis[Q3 Low Deviation], 0)</f>
        <v>67.7898</v>
      </c>
      <c r="AF970" s="32">
        <f>_xlfn.XLOOKUP(Master1[[#This Row],[cu_id]],Revenue_Analysis[cuid],Revenue_Analysis[Q3 High Deviation], 0)</f>
        <v>68.593000000000004</v>
      </c>
      <c r="AG970" s="32">
        <f>_xlfn.XLOOKUP(Master1[[#This Row],[cu_id]],Revenue_Analysis[cuid],Revenue_Analysis[Q4 Low Deviation], 0)</f>
        <v>52.58</v>
      </c>
      <c r="AH970" s="32">
        <f>_xlfn.XLOOKUP(Master1[[#This Row],[cu_id]],Revenue_Analysis[cuid],Revenue_Analysis[Q4 High Deviation], 0)</f>
        <v>52.58</v>
      </c>
      <c r="AI970" s="32">
        <f>_xlfn.XLOOKUP(Master1[[#This Row],[cu_id]],Revenue_Analysis[cuid],Revenue_Analysis[Q1 Average], 0)</f>
        <v>53.222900000000003</v>
      </c>
      <c r="AJ970" s="32">
        <f>_xlfn.XLOOKUP(Master1[[#This Row],[cu_id]],Revenue_Analysis[cuid],Revenue_Analysis[Q2 Average], 0)</f>
        <v>58.486699999999999</v>
      </c>
      <c r="AK970" s="32">
        <f>_xlfn.XLOOKUP(Master1[[#This Row],[cu_id]],Revenue_Analysis[cuid],Revenue_Analysis[Q3 Average], 0)</f>
        <v>68.191400000000002</v>
      </c>
      <c r="AL970" s="32">
        <f>_xlfn.XLOOKUP(Master1[[#This Row],[cu_id]],Revenue_Analysis[cuid],Revenue_Analysis[Q4 Average], 0)</f>
        <v>52.58</v>
      </c>
      <c r="AM970" s="34">
        <v>0.41666666666666669</v>
      </c>
      <c r="AN970" s="35">
        <v>0.875</v>
      </c>
      <c r="AO970" s="35" t="s">
        <v>4592</v>
      </c>
      <c r="AP970" s="35" t="s">
        <v>4592</v>
      </c>
      <c r="AQ970" s="20" t="s">
        <v>0</v>
      </c>
      <c r="AR970" s="20"/>
      <c r="AS970" s="14">
        <f>IFERROR(_xlfn.XLOOKUP(Master1[[#This Row],[cu_id]],StopTimes[cu_ID],StopTimes[Average Stop Time]), 0)</f>
        <v>5.5583333333333336</v>
      </c>
      <c r="AT970" s="14">
        <f>IF(Master1[[#This Row],[RSP StopTime Override]] &lt;&gt; "",Master1[[#This Row],[RSP StopTime Override]],IF(Master1[[#This Row],[Avg Stop Time Helper]] &lt;&gt; 0, Master1[[#This Row],[Avg Stop Time Helper]],Average_Stop_Time))</f>
        <v>5.5583333333333336</v>
      </c>
      <c r="AU970" s="13"/>
    </row>
    <row r="971" spans="1:47" x14ac:dyDescent="0.3">
      <c r="A971" s="18" t="s">
        <v>3482</v>
      </c>
      <c r="B971" s="20">
        <v>52</v>
      </c>
      <c r="C971" s="20" t="s">
        <v>12</v>
      </c>
      <c r="D971" s="19">
        <v>530651</v>
      </c>
      <c r="E971" s="19" t="s">
        <v>68</v>
      </c>
      <c r="F971" s="19" t="s">
        <v>6605</v>
      </c>
      <c r="G971" s="19" t="s">
        <v>6606</v>
      </c>
      <c r="H971" s="19" t="s">
        <v>5</v>
      </c>
      <c r="I971" s="19" t="s">
        <v>4977</v>
      </c>
      <c r="J971" s="19" t="s">
        <v>4</v>
      </c>
      <c r="K971" s="19" t="s">
        <v>5531</v>
      </c>
      <c r="L971" s="21" t="s">
        <v>16</v>
      </c>
      <c r="M971" s="20" t="s">
        <v>3</v>
      </c>
      <c r="N971" s="20" t="s">
        <v>2</v>
      </c>
      <c r="O971" s="20">
        <v>1</v>
      </c>
      <c r="P971" s="20">
        <v>0</v>
      </c>
      <c r="Q971" s="20">
        <v>1</v>
      </c>
      <c r="R971" s="20">
        <v>0</v>
      </c>
      <c r="S971" s="20">
        <v>0</v>
      </c>
      <c r="T971" s="20">
        <v>0</v>
      </c>
      <c r="U971" s="20">
        <v>53</v>
      </c>
      <c r="V971" s="30"/>
      <c r="W971" s="30"/>
      <c r="X971" s="33">
        <f>IFERROR(1 -(Master1[[#This Row],[Avg Garment Scans per Delivery]]/Master1[[#This Row],[Garment Inventory]]), 0)</f>
        <v>0</v>
      </c>
      <c r="Y971" s="30"/>
      <c r="Z971" s="30"/>
      <c r="AA971" s="32">
        <f>_xlfn.XLOOKUP(Master1[[#This Row],[cu_id]], Revenue_Analysis[cuid], Revenue_Analysis[Q1 Low Deviation], 0)</f>
        <v>46.431600000000003</v>
      </c>
      <c r="AB971" s="32">
        <f>_xlfn.XLOOKUP(Master1[[#This Row],[cu_id]],Revenue_Analysis[cuid],Revenue_Analysis[Q1 High Deviation], 0)</f>
        <v>115.13460000000001</v>
      </c>
      <c r="AC971" s="32">
        <f>_xlfn.XLOOKUP(Master1[[#This Row],[cu_id]],Revenue_Analysis[cuid],Revenue_Analysis[Q2 Low Deviation], 0)</f>
        <v>57.991100000000003</v>
      </c>
      <c r="AD971" s="32">
        <f>_xlfn.XLOOKUP(Master1[[#This Row],[cu_id]],Revenue_Analysis[cuid],Revenue_Analysis[Q2 High Deviation], 0)</f>
        <v>130.85810000000001</v>
      </c>
      <c r="AE971" s="32">
        <f>_xlfn.XLOOKUP(Master1[[#This Row],[cu_id]],Revenue_Analysis[cuid],Revenue_Analysis[Q3 Low Deviation], 0)</f>
        <v>65.810599999999994</v>
      </c>
      <c r="AF971" s="32">
        <f>_xlfn.XLOOKUP(Master1[[#This Row],[cu_id]],Revenue_Analysis[cuid],Revenue_Analysis[Q3 High Deviation], 0)</f>
        <v>139.51400000000001</v>
      </c>
      <c r="AG971" s="32">
        <f>_xlfn.XLOOKUP(Master1[[#This Row],[cu_id]],Revenue_Analysis[cuid],Revenue_Analysis[Q4 Low Deviation], 0)</f>
        <v>44.568899999999999</v>
      </c>
      <c r="AH971" s="32">
        <f>_xlfn.XLOOKUP(Master1[[#This Row],[cu_id]],Revenue_Analysis[cuid],Revenue_Analysis[Q4 High Deviation], 0)</f>
        <v>82.414100000000005</v>
      </c>
      <c r="AI971" s="32">
        <f>_xlfn.XLOOKUP(Master1[[#This Row],[cu_id]],Revenue_Analysis[cuid],Revenue_Analysis[Q1 Average], 0)</f>
        <v>80.783100000000005</v>
      </c>
      <c r="AJ971" s="32">
        <f>_xlfn.XLOOKUP(Master1[[#This Row],[cu_id]],Revenue_Analysis[cuid],Revenue_Analysis[Q2 Average], 0)</f>
        <v>94.424599999999998</v>
      </c>
      <c r="AK971" s="32">
        <f>_xlfn.XLOOKUP(Master1[[#This Row],[cu_id]],Revenue_Analysis[cuid],Revenue_Analysis[Q3 Average], 0)</f>
        <v>102.6623</v>
      </c>
      <c r="AL971" s="32">
        <f>_xlfn.XLOOKUP(Master1[[#This Row],[cu_id]],Revenue_Analysis[cuid],Revenue_Analysis[Q4 Average], 0)</f>
        <v>63.491500000000002</v>
      </c>
      <c r="AM971" s="34">
        <v>0.375</v>
      </c>
      <c r="AN971" s="35">
        <v>0.70833333333333337</v>
      </c>
      <c r="AO971" s="35" t="s">
        <v>4592</v>
      </c>
      <c r="AP971" s="35" t="s">
        <v>4592</v>
      </c>
      <c r="AQ971" s="20" t="s">
        <v>0</v>
      </c>
      <c r="AR971" s="20"/>
      <c r="AS971" s="14">
        <f>IFERROR(_xlfn.XLOOKUP(Master1[[#This Row],[cu_id]],StopTimes[cu_ID],StopTimes[Average Stop Time]), 0)</f>
        <v>6.1595238100000005</v>
      </c>
      <c r="AT971" s="14">
        <f>IF(Master1[[#This Row],[RSP StopTime Override]] &lt;&gt; "",Master1[[#This Row],[RSP StopTime Override]],IF(Master1[[#This Row],[Avg Stop Time Helper]] &lt;&gt; 0, Master1[[#This Row],[Avg Stop Time Helper]],Average_Stop_Time))</f>
        <v>6.1595238100000005</v>
      </c>
      <c r="AU971" s="13"/>
    </row>
    <row r="972" spans="1:47" x14ac:dyDescent="0.3">
      <c r="A972" s="18" t="s">
        <v>3483</v>
      </c>
      <c r="B972" s="20">
        <v>47</v>
      </c>
      <c r="C972" s="20" t="s">
        <v>6</v>
      </c>
      <c r="D972" s="19">
        <v>33254</v>
      </c>
      <c r="E972" s="19" t="s">
        <v>13</v>
      </c>
      <c r="F972" s="19" t="s">
        <v>5471</v>
      </c>
      <c r="G972" s="19" t="s">
        <v>5472</v>
      </c>
      <c r="H972" s="19" t="s">
        <v>5</v>
      </c>
      <c r="I972" s="19" t="s">
        <v>5473</v>
      </c>
      <c r="J972" s="19" t="s">
        <v>4</v>
      </c>
      <c r="K972" s="19" t="s">
        <v>5474</v>
      </c>
      <c r="L972" s="21" t="s">
        <v>16</v>
      </c>
      <c r="M972" s="20" t="s">
        <v>3</v>
      </c>
      <c r="N972" s="20" t="s">
        <v>2</v>
      </c>
      <c r="O972" s="20">
        <v>17</v>
      </c>
      <c r="P972" s="20">
        <v>0</v>
      </c>
      <c r="Q972" s="20">
        <v>0</v>
      </c>
      <c r="R972" s="20">
        <v>17</v>
      </c>
      <c r="S972" s="20">
        <v>0</v>
      </c>
      <c r="T972" s="20">
        <v>0</v>
      </c>
      <c r="U972" s="20">
        <v>52</v>
      </c>
      <c r="V972" s="30">
        <v>43</v>
      </c>
      <c r="W972" s="30">
        <v>5</v>
      </c>
      <c r="X972" s="33">
        <f>IFERROR(1 -(Master1[[#This Row],[Avg Garment Scans per Delivery]]/Master1[[#This Row],[Garment Inventory]]), 0)</f>
        <v>0.88372093023255816</v>
      </c>
      <c r="Y972" s="30">
        <v>5</v>
      </c>
      <c r="Z972" s="30">
        <v>43</v>
      </c>
      <c r="AA972" s="32">
        <f>_xlfn.XLOOKUP(Master1[[#This Row],[cu_id]], Revenue_Analysis[cuid], Revenue_Analysis[Q1 Low Deviation], 0)</f>
        <v>230.30009999999999</v>
      </c>
      <c r="AB972" s="32">
        <f>_xlfn.XLOOKUP(Master1[[#This Row],[cu_id]],Revenue_Analysis[cuid],Revenue_Analysis[Q1 High Deviation], 0)</f>
        <v>233.92609999999999</v>
      </c>
      <c r="AC972" s="32">
        <f>_xlfn.XLOOKUP(Master1[[#This Row],[cu_id]],Revenue_Analysis[cuid],Revenue_Analysis[Q2 Low Deviation], 0)</f>
        <v>226.69120000000001</v>
      </c>
      <c r="AD972" s="32">
        <f>_xlfn.XLOOKUP(Master1[[#This Row],[cu_id]],Revenue_Analysis[cuid],Revenue_Analysis[Q2 High Deviation], 0)</f>
        <v>234.09039999999999</v>
      </c>
      <c r="AE972" s="32">
        <f>_xlfn.XLOOKUP(Master1[[#This Row],[cu_id]],Revenue_Analysis[cuid],Revenue_Analysis[Q3 Low Deviation], 0)</f>
        <v>250.43119999999999</v>
      </c>
      <c r="AF972" s="32">
        <f>_xlfn.XLOOKUP(Master1[[#This Row],[cu_id]],Revenue_Analysis[cuid],Revenue_Analysis[Q3 High Deviation], 0)</f>
        <v>251.2364</v>
      </c>
      <c r="AG972" s="32">
        <f>_xlfn.XLOOKUP(Master1[[#This Row],[cu_id]],Revenue_Analysis[cuid],Revenue_Analysis[Q4 Low Deviation], 0)</f>
        <v>236.84</v>
      </c>
      <c r="AH972" s="32">
        <f>_xlfn.XLOOKUP(Master1[[#This Row],[cu_id]],Revenue_Analysis[cuid],Revenue_Analysis[Q4 High Deviation], 0)</f>
        <v>236.84</v>
      </c>
      <c r="AI972" s="32">
        <f>_xlfn.XLOOKUP(Master1[[#This Row],[cu_id]],Revenue_Analysis[cuid],Revenue_Analysis[Q1 Average], 0)</f>
        <v>232.1131</v>
      </c>
      <c r="AJ972" s="32">
        <f>_xlfn.XLOOKUP(Master1[[#This Row],[cu_id]],Revenue_Analysis[cuid],Revenue_Analysis[Q2 Average], 0)</f>
        <v>230.39080000000001</v>
      </c>
      <c r="AK972" s="32">
        <f>_xlfn.XLOOKUP(Master1[[#This Row],[cu_id]],Revenue_Analysis[cuid],Revenue_Analysis[Q3 Average], 0)</f>
        <v>250.8338</v>
      </c>
      <c r="AL972" s="32">
        <f>_xlfn.XLOOKUP(Master1[[#This Row],[cu_id]],Revenue_Analysis[cuid],Revenue_Analysis[Q4 Average], 0)</f>
        <v>236.84</v>
      </c>
      <c r="AM972" s="34">
        <v>0.20833333333333334</v>
      </c>
      <c r="AN972" s="35">
        <v>0.66666666666666663</v>
      </c>
      <c r="AO972" s="35" t="s">
        <v>4592</v>
      </c>
      <c r="AP972" s="35" t="s">
        <v>4592</v>
      </c>
      <c r="AQ972" s="20" t="s">
        <v>0</v>
      </c>
      <c r="AR972" s="20"/>
      <c r="AS972" s="14">
        <f>IFERROR(_xlfn.XLOOKUP(Master1[[#This Row],[cu_id]],StopTimes[cu_ID],StopTimes[Average Stop Time]), 0)</f>
        <v>11.46875</v>
      </c>
      <c r="AT972" s="14">
        <f>IF(Master1[[#This Row],[RSP StopTime Override]] &lt;&gt; "",Master1[[#This Row],[RSP StopTime Override]],IF(Master1[[#This Row],[Avg Stop Time Helper]] &lt;&gt; 0, Master1[[#This Row],[Avg Stop Time Helper]],Average_Stop_Time))</f>
        <v>11.46875</v>
      </c>
      <c r="AU972" s="13"/>
    </row>
    <row r="973" spans="1:47" x14ac:dyDescent="0.3">
      <c r="A973" s="18" t="s">
        <v>3484</v>
      </c>
      <c r="B973" s="20">
        <v>47</v>
      </c>
      <c r="C973" s="20" t="s">
        <v>6</v>
      </c>
      <c r="D973" s="19">
        <v>433256</v>
      </c>
      <c r="E973" s="19" t="s">
        <v>13</v>
      </c>
      <c r="F973" s="19" t="s">
        <v>5528</v>
      </c>
      <c r="G973" s="19" t="s">
        <v>5529</v>
      </c>
      <c r="H973" s="19" t="s">
        <v>5</v>
      </c>
      <c r="I973" s="19" t="s">
        <v>5311</v>
      </c>
      <c r="J973" s="19" t="s">
        <v>4</v>
      </c>
      <c r="K973" s="19" t="s">
        <v>5514</v>
      </c>
      <c r="L973" s="21" t="s">
        <v>16</v>
      </c>
      <c r="M973" s="20" t="s">
        <v>3</v>
      </c>
      <c r="N973" s="20" t="s">
        <v>2</v>
      </c>
      <c r="O973" s="20">
        <v>90</v>
      </c>
      <c r="P973" s="20">
        <v>0</v>
      </c>
      <c r="Q973" s="20">
        <v>0</v>
      </c>
      <c r="R973" s="20">
        <v>87</v>
      </c>
      <c r="S973" s="20">
        <v>0</v>
      </c>
      <c r="T973" s="20">
        <v>0</v>
      </c>
      <c r="U973" s="20">
        <v>52</v>
      </c>
      <c r="V973" s="30"/>
      <c r="W973" s="30"/>
      <c r="X973" s="33">
        <f>IFERROR(1 -(Master1[[#This Row],[Avg Garment Scans per Delivery]]/Master1[[#This Row],[Garment Inventory]]), 0)</f>
        <v>0</v>
      </c>
      <c r="Y973" s="30"/>
      <c r="Z973" s="30"/>
      <c r="AA973" s="32">
        <f>_xlfn.XLOOKUP(Master1[[#This Row],[cu_id]], Revenue_Analysis[cuid], Revenue_Analysis[Q1 Low Deviation], 0)</f>
        <v>57.361499999999999</v>
      </c>
      <c r="AB973" s="32">
        <f>_xlfn.XLOOKUP(Master1[[#This Row],[cu_id]],Revenue_Analysis[cuid],Revenue_Analysis[Q1 High Deviation], 0)</f>
        <v>90.332300000000004</v>
      </c>
      <c r="AC973" s="32">
        <f>_xlfn.XLOOKUP(Master1[[#This Row],[cu_id]],Revenue_Analysis[cuid],Revenue_Analysis[Q2 Low Deviation], 0)</f>
        <v>63.421100000000003</v>
      </c>
      <c r="AD973" s="32">
        <f>_xlfn.XLOOKUP(Master1[[#This Row],[cu_id]],Revenue_Analysis[cuid],Revenue_Analysis[Q2 High Deviation], 0)</f>
        <v>116.9913</v>
      </c>
      <c r="AE973" s="32">
        <f>_xlfn.XLOOKUP(Master1[[#This Row],[cu_id]],Revenue_Analysis[cuid],Revenue_Analysis[Q3 Low Deviation], 0)</f>
        <v>70.554599999999994</v>
      </c>
      <c r="AF973" s="32">
        <f>_xlfn.XLOOKUP(Master1[[#This Row],[cu_id]],Revenue_Analysis[cuid],Revenue_Analysis[Q3 High Deviation], 0)</f>
        <v>122.9378</v>
      </c>
      <c r="AG973" s="32">
        <f>_xlfn.XLOOKUP(Master1[[#This Row],[cu_id]],Revenue_Analysis[cuid],Revenue_Analysis[Q4 Low Deviation], 0)</f>
        <v>56.596200000000003</v>
      </c>
      <c r="AH973" s="32">
        <f>_xlfn.XLOOKUP(Master1[[#This Row],[cu_id]],Revenue_Analysis[cuid],Revenue_Analysis[Q4 High Deviation], 0)</f>
        <v>96.622200000000007</v>
      </c>
      <c r="AI973" s="32">
        <f>_xlfn.XLOOKUP(Master1[[#This Row],[cu_id]],Revenue_Analysis[cuid],Revenue_Analysis[Q1 Average], 0)</f>
        <v>73.846900000000005</v>
      </c>
      <c r="AJ973" s="32">
        <f>_xlfn.XLOOKUP(Master1[[#This Row],[cu_id]],Revenue_Analysis[cuid],Revenue_Analysis[Q2 Average], 0)</f>
        <v>90.206199999999995</v>
      </c>
      <c r="AK973" s="32">
        <f>_xlfn.XLOOKUP(Master1[[#This Row],[cu_id]],Revenue_Analysis[cuid],Revenue_Analysis[Q3 Average], 0)</f>
        <v>96.746200000000002</v>
      </c>
      <c r="AL973" s="32">
        <f>_xlfn.XLOOKUP(Master1[[#This Row],[cu_id]],Revenue_Analysis[cuid],Revenue_Analysis[Q4 Average], 0)</f>
        <v>76.609200000000001</v>
      </c>
      <c r="AM973" s="34">
        <v>0.25</v>
      </c>
      <c r="AN973" s="35">
        <v>0.58333333333333337</v>
      </c>
      <c r="AO973" s="35" t="s">
        <v>4592</v>
      </c>
      <c r="AP973" s="35" t="s">
        <v>4592</v>
      </c>
      <c r="AQ973" s="20" t="s">
        <v>0</v>
      </c>
      <c r="AR973" s="20"/>
      <c r="AS973" s="14">
        <f>IFERROR(_xlfn.XLOOKUP(Master1[[#This Row],[cu_id]],StopTimes[cu_ID],StopTimes[Average Stop Time]), 0)</f>
        <v>4.9388888883333335</v>
      </c>
      <c r="AT973" s="14">
        <f>IF(Master1[[#This Row],[RSP StopTime Override]] &lt;&gt; "",Master1[[#This Row],[RSP StopTime Override]],IF(Master1[[#This Row],[Avg Stop Time Helper]] &lt;&gt; 0, Master1[[#This Row],[Avg Stop Time Helper]],Average_Stop_Time))</f>
        <v>4.9388888883333335</v>
      </c>
      <c r="AU973" s="13"/>
    </row>
    <row r="974" spans="1:47" x14ac:dyDescent="0.3">
      <c r="A974" s="18" t="s">
        <v>3485</v>
      </c>
      <c r="B974" s="20">
        <v>51</v>
      </c>
      <c r="C974" s="20" t="s">
        <v>7</v>
      </c>
      <c r="D974" s="19">
        <v>533257</v>
      </c>
      <c r="E974" s="19" t="s">
        <v>13</v>
      </c>
      <c r="F974" s="19" t="s">
        <v>6431</v>
      </c>
      <c r="G974" s="19" t="s">
        <v>6432</v>
      </c>
      <c r="H974" s="19" t="s">
        <v>5</v>
      </c>
      <c r="I974" s="19" t="s">
        <v>5338</v>
      </c>
      <c r="J974" s="19" t="s">
        <v>4</v>
      </c>
      <c r="K974" s="19" t="s">
        <v>5339</v>
      </c>
      <c r="L974" s="21" t="s">
        <v>17</v>
      </c>
      <c r="M974" s="20" t="s">
        <v>10</v>
      </c>
      <c r="N974" s="20" t="s">
        <v>2</v>
      </c>
      <c r="O974" s="20">
        <v>157</v>
      </c>
      <c r="P974" s="20">
        <v>0</v>
      </c>
      <c r="Q974" s="20">
        <v>0</v>
      </c>
      <c r="R974" s="20">
        <v>0</v>
      </c>
      <c r="S974" s="20">
        <v>0</v>
      </c>
      <c r="T974" s="20">
        <v>157</v>
      </c>
      <c r="U974" s="20">
        <v>27</v>
      </c>
      <c r="V974" s="30"/>
      <c r="W974" s="30"/>
      <c r="X974" s="33">
        <f>IFERROR(1 -(Master1[[#This Row],[Avg Garment Scans per Delivery]]/Master1[[#This Row],[Garment Inventory]]), 0)</f>
        <v>0</v>
      </c>
      <c r="Y974" s="30"/>
      <c r="Z974" s="30"/>
      <c r="AA974" s="32">
        <f>_xlfn.XLOOKUP(Master1[[#This Row],[cu_id]], Revenue_Analysis[cuid], Revenue_Analysis[Q1 Low Deviation], 0)</f>
        <v>61.03</v>
      </c>
      <c r="AB974" s="32">
        <f>_xlfn.XLOOKUP(Master1[[#This Row],[cu_id]],Revenue_Analysis[cuid],Revenue_Analysis[Q1 High Deviation], 0)</f>
        <v>62.28</v>
      </c>
      <c r="AC974" s="32">
        <f>_xlfn.XLOOKUP(Master1[[#This Row],[cu_id]],Revenue_Analysis[cuid],Revenue_Analysis[Q2 Low Deviation], 0)</f>
        <v>52.489800000000002</v>
      </c>
      <c r="AD974" s="32">
        <f>_xlfn.XLOOKUP(Master1[[#This Row],[cu_id]],Revenue_Analysis[cuid],Revenue_Analysis[Q2 High Deviation], 0)</f>
        <v>73.081599999999995</v>
      </c>
      <c r="AE974" s="32">
        <f>_xlfn.XLOOKUP(Master1[[#This Row],[cu_id]],Revenue_Analysis[cuid],Revenue_Analysis[Q3 Low Deviation], 0)</f>
        <v>57.063800000000001</v>
      </c>
      <c r="AF974" s="32">
        <f>_xlfn.XLOOKUP(Master1[[#This Row],[cu_id]],Revenue_Analysis[cuid],Revenue_Analysis[Q3 High Deviation], 0)</f>
        <v>75.606200000000001</v>
      </c>
      <c r="AG974" s="32">
        <f>_xlfn.XLOOKUP(Master1[[#This Row],[cu_id]],Revenue_Analysis[cuid],Revenue_Analysis[Q4 Low Deviation], 0)</f>
        <v>39.0944</v>
      </c>
      <c r="AH974" s="32">
        <f>_xlfn.XLOOKUP(Master1[[#This Row],[cu_id]],Revenue_Analysis[cuid],Revenue_Analysis[Q4 High Deviation], 0)</f>
        <v>58.110599999999998</v>
      </c>
      <c r="AI974" s="32">
        <f>_xlfn.XLOOKUP(Master1[[#This Row],[cu_id]],Revenue_Analysis[cuid],Revenue_Analysis[Q1 Average], 0)</f>
        <v>61.655000000000001</v>
      </c>
      <c r="AJ974" s="32">
        <f>_xlfn.XLOOKUP(Master1[[#This Row],[cu_id]],Revenue_Analysis[cuid],Revenue_Analysis[Q2 Average], 0)</f>
        <v>62.785699999999999</v>
      </c>
      <c r="AK974" s="32">
        <f>_xlfn.XLOOKUP(Master1[[#This Row],[cu_id]],Revenue_Analysis[cuid],Revenue_Analysis[Q3 Average], 0)</f>
        <v>66.334999999999994</v>
      </c>
      <c r="AL974" s="32">
        <f>_xlfn.XLOOKUP(Master1[[#This Row],[cu_id]],Revenue_Analysis[cuid],Revenue_Analysis[Q4 Average], 0)</f>
        <v>48.602499999999999</v>
      </c>
      <c r="AM974" s="34" t="s">
        <v>4592</v>
      </c>
      <c r="AN974" s="35" t="s">
        <v>4592</v>
      </c>
      <c r="AO974" s="35" t="s">
        <v>4592</v>
      </c>
      <c r="AP974" s="35" t="s">
        <v>4592</v>
      </c>
      <c r="AQ974" s="20" t="s">
        <v>5135</v>
      </c>
      <c r="AR974" s="20"/>
      <c r="AS974" s="14">
        <f>IFERROR(_xlfn.XLOOKUP(Master1[[#This Row],[cu_id]],StopTimes[cu_ID],StopTimes[Average Stop Time]), 0)</f>
        <v>3.2833333333333332</v>
      </c>
      <c r="AT974" s="14">
        <f>IF(Master1[[#This Row],[RSP StopTime Override]] &lt;&gt; "",Master1[[#This Row],[RSP StopTime Override]],IF(Master1[[#This Row],[Avg Stop Time Helper]] &lt;&gt; 0, Master1[[#This Row],[Avg Stop Time Helper]],Average_Stop_Time))</f>
        <v>3.2833333333333332</v>
      </c>
      <c r="AU974" s="13"/>
    </row>
    <row r="975" spans="1:47" x14ac:dyDescent="0.3">
      <c r="A975" s="18" t="s">
        <v>3486</v>
      </c>
      <c r="B975" s="20">
        <v>50</v>
      </c>
      <c r="C975" s="20" t="s">
        <v>12</v>
      </c>
      <c r="D975" s="19">
        <v>533261</v>
      </c>
      <c r="E975" s="19" t="s">
        <v>13</v>
      </c>
      <c r="F975" s="19" t="s">
        <v>5917</v>
      </c>
      <c r="G975" s="19" t="s">
        <v>5918</v>
      </c>
      <c r="H975" s="19" t="s">
        <v>5</v>
      </c>
      <c r="I975" s="19" t="s">
        <v>4607</v>
      </c>
      <c r="J975" s="19" t="s">
        <v>4</v>
      </c>
      <c r="K975" s="19" t="s">
        <v>4651</v>
      </c>
      <c r="L975" s="21" t="s">
        <v>19</v>
      </c>
      <c r="M975" s="20" t="s">
        <v>18</v>
      </c>
      <c r="N975" s="20" t="s">
        <v>2</v>
      </c>
      <c r="O975" s="20">
        <v>155</v>
      </c>
      <c r="P975" s="20">
        <v>0</v>
      </c>
      <c r="Q975" s="20">
        <v>155</v>
      </c>
      <c r="R975" s="20">
        <v>0</v>
      </c>
      <c r="S975" s="20">
        <v>0</v>
      </c>
      <c r="T975" s="20">
        <v>0</v>
      </c>
      <c r="U975" s="20">
        <v>10</v>
      </c>
      <c r="V975" s="30"/>
      <c r="W975" s="30"/>
      <c r="X975" s="33">
        <f>IFERROR(1 -(Master1[[#This Row],[Avg Garment Scans per Delivery]]/Master1[[#This Row],[Garment Inventory]]), 0)</f>
        <v>0</v>
      </c>
      <c r="Y975" s="30"/>
      <c r="Z975" s="30"/>
      <c r="AA975" s="32">
        <f>_xlfn.XLOOKUP(Master1[[#This Row],[cu_id]], Revenue_Analysis[cuid], Revenue_Analysis[Q1 Low Deviation], 0)</f>
        <v>21.888000000000002</v>
      </c>
      <c r="AB975" s="32">
        <f>_xlfn.XLOOKUP(Master1[[#This Row],[cu_id]],Revenue_Analysis[cuid],Revenue_Analysis[Q1 High Deviation], 0)</f>
        <v>31.680599999999998</v>
      </c>
      <c r="AC975" s="32">
        <f>_xlfn.XLOOKUP(Master1[[#This Row],[cu_id]],Revenue_Analysis[cuid],Revenue_Analysis[Q2 Low Deviation], 0)</f>
        <v>15.6744</v>
      </c>
      <c r="AD975" s="32">
        <f>_xlfn.XLOOKUP(Master1[[#This Row],[cu_id]],Revenue_Analysis[cuid],Revenue_Analysis[Q2 High Deviation], 0)</f>
        <v>102.5222</v>
      </c>
      <c r="AE975" s="32">
        <f>_xlfn.XLOOKUP(Master1[[#This Row],[cu_id]],Revenue_Analysis[cuid],Revenue_Analysis[Q3 Low Deviation], 0)</f>
        <v>49.1556</v>
      </c>
      <c r="AF975" s="32">
        <f>_xlfn.XLOOKUP(Master1[[#This Row],[cu_id]],Revenue_Analysis[cuid],Revenue_Analysis[Q3 High Deviation], 0)</f>
        <v>105.4044</v>
      </c>
      <c r="AG975" s="32">
        <f>_xlfn.XLOOKUP(Master1[[#This Row],[cu_id]],Revenue_Analysis[cuid],Revenue_Analysis[Q4 Low Deviation], 0)</f>
        <v>140</v>
      </c>
      <c r="AH975" s="32">
        <f>_xlfn.XLOOKUP(Master1[[#This Row],[cu_id]],Revenue_Analysis[cuid],Revenue_Analysis[Q4 High Deviation], 0)</f>
        <v>140</v>
      </c>
      <c r="AI975" s="32">
        <f>_xlfn.XLOOKUP(Master1[[#This Row],[cu_id]],Revenue_Analysis[cuid],Revenue_Analysis[Q1 Average], 0)</f>
        <v>26.784300000000002</v>
      </c>
      <c r="AJ975" s="32">
        <f>_xlfn.XLOOKUP(Master1[[#This Row],[cu_id]],Revenue_Analysis[cuid],Revenue_Analysis[Q2 Average], 0)</f>
        <v>59.098300000000002</v>
      </c>
      <c r="AK975" s="32">
        <f>_xlfn.XLOOKUP(Master1[[#This Row],[cu_id]],Revenue_Analysis[cuid],Revenue_Analysis[Q3 Average], 0)</f>
        <v>77.28</v>
      </c>
      <c r="AL975" s="32">
        <f>_xlfn.XLOOKUP(Master1[[#This Row],[cu_id]],Revenue_Analysis[cuid],Revenue_Analysis[Q4 Average], 0)</f>
        <v>140</v>
      </c>
      <c r="AM975" s="34">
        <v>0.41666666666666669</v>
      </c>
      <c r="AN975" s="35">
        <v>0.75</v>
      </c>
      <c r="AO975" s="35" t="s">
        <v>4592</v>
      </c>
      <c r="AP975" s="35" t="s">
        <v>4592</v>
      </c>
      <c r="AQ975" s="20" t="s">
        <v>0</v>
      </c>
      <c r="AR975" s="20"/>
      <c r="AS975" s="14">
        <f>IFERROR(_xlfn.XLOOKUP(Master1[[#This Row],[cu_id]],StopTimes[cu_ID],StopTimes[Average Stop Time]), 0)</f>
        <v>8.3333333333333329E-2</v>
      </c>
      <c r="AT975" s="14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975" s="13">
        <v>5</v>
      </c>
    </row>
    <row r="976" spans="1:47" x14ac:dyDescent="0.3">
      <c r="A976" s="18" t="s">
        <v>3487</v>
      </c>
      <c r="B976" s="20">
        <v>51</v>
      </c>
      <c r="C976" s="20" t="s">
        <v>12</v>
      </c>
      <c r="D976" s="19">
        <v>99139</v>
      </c>
      <c r="E976" s="19" t="s">
        <v>13</v>
      </c>
      <c r="F976" s="19" t="s">
        <v>6433</v>
      </c>
      <c r="G976" s="19" t="s">
        <v>6434</v>
      </c>
      <c r="H976" s="19" t="s">
        <v>5</v>
      </c>
      <c r="I976" s="19" t="s">
        <v>6237</v>
      </c>
      <c r="J976" s="19" t="s">
        <v>4</v>
      </c>
      <c r="K976" s="19" t="s">
        <v>6221</v>
      </c>
      <c r="L976" s="21" t="s">
        <v>16</v>
      </c>
      <c r="M976" s="20" t="s">
        <v>3</v>
      </c>
      <c r="N976" s="20" t="s">
        <v>2</v>
      </c>
      <c r="O976" s="20">
        <v>37</v>
      </c>
      <c r="P976" s="20">
        <v>0</v>
      </c>
      <c r="Q976" s="20">
        <v>37</v>
      </c>
      <c r="R976" s="20">
        <v>0</v>
      </c>
      <c r="S976" s="20">
        <v>0</v>
      </c>
      <c r="T976" s="20">
        <v>0</v>
      </c>
      <c r="U976" s="20">
        <v>52</v>
      </c>
      <c r="V976" s="30"/>
      <c r="W976" s="30"/>
      <c r="X976" s="33">
        <f>IFERROR(1 -(Master1[[#This Row],[Avg Garment Scans per Delivery]]/Master1[[#This Row],[Garment Inventory]]), 0)</f>
        <v>0</v>
      </c>
      <c r="Y976" s="30"/>
      <c r="Z976" s="30"/>
      <c r="AA976" s="32">
        <f>_xlfn.XLOOKUP(Master1[[#This Row],[cu_id]], Revenue_Analysis[cuid], Revenue_Analysis[Q1 Low Deviation], 0)</f>
        <v>34.930100000000003</v>
      </c>
      <c r="AB976" s="32">
        <f>_xlfn.XLOOKUP(Master1[[#This Row],[cu_id]],Revenue_Analysis[cuid],Revenue_Analysis[Q1 High Deviation], 0)</f>
        <v>51.325299999999999</v>
      </c>
      <c r="AC976" s="32">
        <f>_xlfn.XLOOKUP(Master1[[#This Row],[cu_id]],Revenue_Analysis[cuid],Revenue_Analysis[Q2 Low Deviation], 0)</f>
        <v>30.050599999999999</v>
      </c>
      <c r="AD976" s="32">
        <f>_xlfn.XLOOKUP(Master1[[#This Row],[cu_id]],Revenue_Analysis[cuid],Revenue_Analysis[Q2 High Deviation], 0)</f>
        <v>46.766599999999997</v>
      </c>
      <c r="AE976" s="32">
        <f>_xlfn.XLOOKUP(Master1[[#This Row],[cu_id]],Revenue_Analysis[cuid],Revenue_Analysis[Q3 Low Deviation], 0)</f>
        <v>35.0974</v>
      </c>
      <c r="AF976" s="32">
        <f>_xlfn.XLOOKUP(Master1[[#This Row],[cu_id]],Revenue_Analysis[cuid],Revenue_Analysis[Q3 High Deviation], 0)</f>
        <v>45.588799999999999</v>
      </c>
      <c r="AG976" s="32">
        <f>_xlfn.XLOOKUP(Master1[[#This Row],[cu_id]],Revenue_Analysis[cuid],Revenue_Analysis[Q4 Low Deviation], 0)</f>
        <v>34.365000000000002</v>
      </c>
      <c r="AH976" s="32">
        <f>_xlfn.XLOOKUP(Master1[[#This Row],[cu_id]],Revenue_Analysis[cuid],Revenue_Analysis[Q4 High Deviation], 0)</f>
        <v>50.522599999999997</v>
      </c>
      <c r="AI976" s="32">
        <f>_xlfn.XLOOKUP(Master1[[#This Row],[cu_id]],Revenue_Analysis[cuid],Revenue_Analysis[Q1 Average], 0)</f>
        <v>43.127699999999997</v>
      </c>
      <c r="AJ976" s="32">
        <f>_xlfn.XLOOKUP(Master1[[#This Row],[cu_id]],Revenue_Analysis[cuid],Revenue_Analysis[Q2 Average], 0)</f>
        <v>38.4086</v>
      </c>
      <c r="AK976" s="32">
        <f>_xlfn.XLOOKUP(Master1[[#This Row],[cu_id]],Revenue_Analysis[cuid],Revenue_Analysis[Q3 Average], 0)</f>
        <v>40.3431</v>
      </c>
      <c r="AL976" s="32">
        <f>_xlfn.XLOOKUP(Master1[[#This Row],[cu_id]],Revenue_Analysis[cuid],Revenue_Analysis[Q4 Average], 0)</f>
        <v>42.443800000000003</v>
      </c>
      <c r="AM976" s="34" t="s">
        <v>4592</v>
      </c>
      <c r="AN976" s="35" t="s">
        <v>4592</v>
      </c>
      <c r="AO976" s="35" t="s">
        <v>4592</v>
      </c>
      <c r="AP976" s="35" t="s">
        <v>4592</v>
      </c>
      <c r="AQ976" s="20" t="s">
        <v>4869</v>
      </c>
      <c r="AR976" s="20"/>
      <c r="AS976" s="14">
        <f>IFERROR(_xlfn.XLOOKUP(Master1[[#This Row],[cu_id]],StopTimes[cu_ID],StopTimes[Average Stop Time]), 0)</f>
        <v>6.8023809533333335</v>
      </c>
      <c r="AT976" s="14">
        <f>IF(Master1[[#This Row],[RSP StopTime Override]] &lt;&gt; "",Master1[[#This Row],[RSP StopTime Override]],IF(Master1[[#This Row],[Avg Stop Time Helper]] &lt;&gt; 0, Master1[[#This Row],[Avg Stop Time Helper]],Average_Stop_Time))</f>
        <v>6.8023809533333335</v>
      </c>
      <c r="AU976" s="13"/>
    </row>
    <row r="977" spans="1:47" x14ac:dyDescent="0.3">
      <c r="A977" s="18" t="s">
        <v>3488</v>
      </c>
      <c r="B977" s="20">
        <v>47</v>
      </c>
      <c r="C977" s="20" t="s">
        <v>7</v>
      </c>
      <c r="D977" s="19">
        <v>99139</v>
      </c>
      <c r="E977" s="19" t="s">
        <v>39</v>
      </c>
      <c r="F977" s="19" t="s">
        <v>5717</v>
      </c>
      <c r="G977" s="19" t="s">
        <v>5718</v>
      </c>
      <c r="H977" s="19" t="s">
        <v>5</v>
      </c>
      <c r="I977" s="19" t="s">
        <v>5692</v>
      </c>
      <c r="J977" s="19" t="s">
        <v>4</v>
      </c>
      <c r="K977" s="19" t="s">
        <v>5693</v>
      </c>
      <c r="L977" s="21" t="s">
        <v>16</v>
      </c>
      <c r="M977" s="20" t="s">
        <v>3</v>
      </c>
      <c r="N977" s="20" t="s">
        <v>2</v>
      </c>
      <c r="O977" s="20">
        <v>120</v>
      </c>
      <c r="P977" s="20">
        <v>0</v>
      </c>
      <c r="Q977" s="20">
        <v>0</v>
      </c>
      <c r="R977" s="20">
        <v>0</v>
      </c>
      <c r="S977" s="20">
        <v>0</v>
      </c>
      <c r="T977" s="20">
        <v>120</v>
      </c>
      <c r="U977" s="20">
        <v>52</v>
      </c>
      <c r="V977" s="30"/>
      <c r="W977" s="30"/>
      <c r="X977" s="33">
        <f>IFERROR(1 -(Master1[[#This Row],[Avg Garment Scans per Delivery]]/Master1[[#This Row],[Garment Inventory]]), 0)</f>
        <v>0</v>
      </c>
      <c r="Y977" s="30"/>
      <c r="Z977" s="30"/>
      <c r="AA977" s="32">
        <f>_xlfn.XLOOKUP(Master1[[#This Row],[cu_id]], Revenue_Analysis[cuid], Revenue_Analysis[Q1 Low Deviation], 0)</f>
        <v>44.585700000000003</v>
      </c>
      <c r="AB977" s="32">
        <f>_xlfn.XLOOKUP(Master1[[#This Row],[cu_id]],Revenue_Analysis[cuid],Revenue_Analysis[Q1 High Deviation], 0)</f>
        <v>65.612700000000004</v>
      </c>
      <c r="AC977" s="32">
        <f>_xlfn.XLOOKUP(Master1[[#This Row],[cu_id]],Revenue_Analysis[cuid],Revenue_Analysis[Q2 Low Deviation], 0)</f>
        <v>44.856699999999996</v>
      </c>
      <c r="AD977" s="32">
        <f>_xlfn.XLOOKUP(Master1[[#This Row],[cu_id]],Revenue_Analysis[cuid],Revenue_Analysis[Q2 High Deviation], 0)</f>
        <v>54.795699999999997</v>
      </c>
      <c r="AE977" s="32">
        <f>_xlfn.XLOOKUP(Master1[[#This Row],[cu_id]],Revenue_Analysis[cuid],Revenue_Analysis[Q3 Low Deviation], 0)</f>
        <v>47.525300000000001</v>
      </c>
      <c r="AF977" s="32">
        <f>_xlfn.XLOOKUP(Master1[[#This Row],[cu_id]],Revenue_Analysis[cuid],Revenue_Analysis[Q3 High Deviation], 0)</f>
        <v>50.837499999999999</v>
      </c>
      <c r="AG977" s="32">
        <f>_xlfn.XLOOKUP(Master1[[#This Row],[cu_id]],Revenue_Analysis[cuid],Revenue_Analysis[Q4 Low Deviation], 0)</f>
        <v>48.068300000000001</v>
      </c>
      <c r="AH977" s="32">
        <f>_xlfn.XLOOKUP(Master1[[#This Row],[cu_id]],Revenue_Analysis[cuid],Revenue_Analysis[Q4 High Deviation], 0)</f>
        <v>78.634699999999995</v>
      </c>
      <c r="AI977" s="32">
        <f>_xlfn.XLOOKUP(Master1[[#This Row],[cu_id]],Revenue_Analysis[cuid],Revenue_Analysis[Q1 Average], 0)</f>
        <v>55.099200000000003</v>
      </c>
      <c r="AJ977" s="32">
        <f>_xlfn.XLOOKUP(Master1[[#This Row],[cu_id]],Revenue_Analysis[cuid],Revenue_Analysis[Q2 Average], 0)</f>
        <v>49.8262</v>
      </c>
      <c r="AK977" s="32">
        <f>_xlfn.XLOOKUP(Master1[[#This Row],[cu_id]],Revenue_Analysis[cuid],Revenue_Analysis[Q3 Average], 0)</f>
        <v>49.181399999999996</v>
      </c>
      <c r="AL977" s="32">
        <f>_xlfn.XLOOKUP(Master1[[#This Row],[cu_id]],Revenue_Analysis[cuid],Revenue_Analysis[Q4 Average], 0)</f>
        <v>63.351500000000001</v>
      </c>
      <c r="AM977" s="34" t="s">
        <v>4592</v>
      </c>
      <c r="AN977" s="35" t="s">
        <v>4592</v>
      </c>
      <c r="AO977" s="35" t="s">
        <v>4592</v>
      </c>
      <c r="AP977" s="35" t="s">
        <v>4592</v>
      </c>
      <c r="AQ977" s="20" t="s">
        <v>0</v>
      </c>
      <c r="AR977" s="20"/>
      <c r="AS977" s="14">
        <f>IFERROR(_xlfn.XLOOKUP(Master1[[#This Row],[cu_id]],StopTimes[cu_ID],StopTimes[Average Stop Time]), 0)</f>
        <v>11.964285713333334</v>
      </c>
      <c r="AT977" s="14">
        <f>IF(Master1[[#This Row],[RSP StopTime Override]] &lt;&gt; "",Master1[[#This Row],[RSP StopTime Override]],IF(Master1[[#This Row],[Avg Stop Time Helper]] &lt;&gt; 0, Master1[[#This Row],[Avg Stop Time Helper]],Average_Stop_Time))</f>
        <v>11.964285713333334</v>
      </c>
      <c r="AU977" s="13"/>
    </row>
    <row r="978" spans="1:47" x14ac:dyDescent="0.3">
      <c r="A978" s="18" t="s">
        <v>3489</v>
      </c>
      <c r="B978" s="20">
        <v>52</v>
      </c>
      <c r="C978" s="20" t="s">
        <v>7</v>
      </c>
      <c r="D978" s="19">
        <v>533280</v>
      </c>
      <c r="E978" s="19" t="s">
        <v>13</v>
      </c>
      <c r="F978" s="19" t="s">
        <v>6789</v>
      </c>
      <c r="G978" s="19" t="s">
        <v>6790</v>
      </c>
      <c r="H978" s="19" t="s">
        <v>5</v>
      </c>
      <c r="I978" s="19" t="s">
        <v>4977</v>
      </c>
      <c r="J978" s="19" t="s">
        <v>4</v>
      </c>
      <c r="K978" s="19" t="s">
        <v>5245</v>
      </c>
      <c r="L978" s="21" t="s">
        <v>16</v>
      </c>
      <c r="M978" s="20" t="s">
        <v>3</v>
      </c>
      <c r="N978" s="20" t="s">
        <v>2</v>
      </c>
      <c r="O978" s="20">
        <v>80</v>
      </c>
      <c r="P978" s="20">
        <v>0</v>
      </c>
      <c r="Q978" s="20">
        <v>0</v>
      </c>
      <c r="R978" s="20">
        <v>0</v>
      </c>
      <c r="S978" s="20">
        <v>0</v>
      </c>
      <c r="T978" s="20">
        <v>80</v>
      </c>
      <c r="U978" s="20">
        <v>59</v>
      </c>
      <c r="V978" s="30"/>
      <c r="W978" s="30"/>
      <c r="X978" s="33">
        <f>IFERROR(1 -(Master1[[#This Row],[Avg Garment Scans per Delivery]]/Master1[[#This Row],[Garment Inventory]]), 0)</f>
        <v>0</v>
      </c>
      <c r="Y978" s="30"/>
      <c r="Z978" s="30"/>
      <c r="AA978" s="32">
        <f>_xlfn.XLOOKUP(Master1[[#This Row],[cu_id]], Revenue_Analysis[cuid], Revenue_Analysis[Q1 Low Deviation], 0)</f>
        <v>552.37049999999999</v>
      </c>
      <c r="AB978" s="32">
        <f>_xlfn.XLOOKUP(Master1[[#This Row],[cu_id]],Revenue_Analysis[cuid],Revenue_Analysis[Q1 High Deviation], 0)</f>
        <v>1006.3419</v>
      </c>
      <c r="AC978" s="32">
        <f>_xlfn.XLOOKUP(Master1[[#This Row],[cu_id]],Revenue_Analysis[cuid],Revenue_Analysis[Q2 Low Deviation], 0)</f>
        <v>340.20859999999999</v>
      </c>
      <c r="AD978" s="32">
        <f>_xlfn.XLOOKUP(Master1[[#This Row],[cu_id]],Revenue_Analysis[cuid],Revenue_Analysis[Q2 High Deviation], 0)</f>
        <v>801.93859999999995</v>
      </c>
      <c r="AE978" s="32">
        <f>_xlfn.XLOOKUP(Master1[[#This Row],[cu_id]],Revenue_Analysis[cuid],Revenue_Analysis[Q3 Low Deviation], 0)</f>
        <v>285.43189999999998</v>
      </c>
      <c r="AF978" s="32">
        <f>_xlfn.XLOOKUP(Master1[[#This Row],[cu_id]],Revenue_Analysis[cuid],Revenue_Analysis[Q3 High Deviation], 0)</f>
        <v>498.7611</v>
      </c>
      <c r="AG978" s="32">
        <f>_xlfn.XLOOKUP(Master1[[#This Row],[cu_id]],Revenue_Analysis[cuid],Revenue_Analysis[Q4 Low Deviation], 0)</f>
        <v>425.29079999999999</v>
      </c>
      <c r="AH978" s="32">
        <f>_xlfn.XLOOKUP(Master1[[#This Row],[cu_id]],Revenue_Analysis[cuid],Revenue_Analysis[Q4 High Deviation], 0)</f>
        <v>691.71400000000006</v>
      </c>
      <c r="AI978" s="32">
        <f>_xlfn.XLOOKUP(Master1[[#This Row],[cu_id]],Revenue_Analysis[cuid],Revenue_Analysis[Q1 Average], 0)</f>
        <v>779.35619999999994</v>
      </c>
      <c r="AJ978" s="32">
        <f>_xlfn.XLOOKUP(Master1[[#This Row],[cu_id]],Revenue_Analysis[cuid],Revenue_Analysis[Q2 Average], 0)</f>
        <v>571.07360000000006</v>
      </c>
      <c r="AK978" s="32">
        <f>_xlfn.XLOOKUP(Master1[[#This Row],[cu_id]],Revenue_Analysis[cuid],Revenue_Analysis[Q3 Average], 0)</f>
        <v>392.09649999999999</v>
      </c>
      <c r="AL978" s="32">
        <f>_xlfn.XLOOKUP(Master1[[#This Row],[cu_id]],Revenue_Analysis[cuid],Revenue_Analysis[Q4 Average], 0)</f>
        <v>558.50239999999997</v>
      </c>
      <c r="AM978" s="34">
        <v>0.41666666666666669</v>
      </c>
      <c r="AN978" s="35">
        <v>0.70833333333333337</v>
      </c>
      <c r="AO978" s="35" t="s">
        <v>4592</v>
      </c>
      <c r="AP978" s="35" t="s">
        <v>4592</v>
      </c>
      <c r="AQ978" s="20" t="s">
        <v>0</v>
      </c>
      <c r="AR978" s="20"/>
      <c r="AS978" s="14">
        <f>IFERROR(_xlfn.XLOOKUP(Master1[[#This Row],[cu_id]],StopTimes[cu_ID],StopTimes[Average Stop Time]), 0)</f>
        <v>0.53333333333333333</v>
      </c>
      <c r="AT978" s="14">
        <f>IF(Master1[[#This Row],[RSP StopTime Override]] &lt;&gt; "",Master1[[#This Row],[RSP StopTime Override]],IF(Master1[[#This Row],[Avg Stop Time Helper]] &lt;&gt; 0, Master1[[#This Row],[Avg Stop Time Helper]],Average_Stop_Time))</f>
        <v>0.53333333333333333</v>
      </c>
      <c r="AU978" s="13"/>
    </row>
    <row r="979" spans="1:47" x14ac:dyDescent="0.3">
      <c r="A979" s="18" t="s">
        <v>3490</v>
      </c>
      <c r="B979" s="20">
        <v>56</v>
      </c>
      <c r="C979" s="20" t="s">
        <v>6</v>
      </c>
      <c r="D979" s="19">
        <v>99062</v>
      </c>
      <c r="E979" s="19" t="s">
        <v>5702</v>
      </c>
      <c r="F979" s="19" t="s">
        <v>6975</v>
      </c>
      <c r="G979" s="19" t="s">
        <v>6503</v>
      </c>
      <c r="H979" s="19" t="s">
        <v>11</v>
      </c>
      <c r="I979" s="19" t="s">
        <v>5402</v>
      </c>
      <c r="J979" s="19" t="s">
        <v>4</v>
      </c>
      <c r="K979" s="19" t="s">
        <v>6504</v>
      </c>
      <c r="L979" s="21" t="s">
        <v>16</v>
      </c>
      <c r="M979" s="20" t="s">
        <v>3</v>
      </c>
      <c r="N979" s="20" t="s">
        <v>2</v>
      </c>
      <c r="O979" s="20">
        <v>110</v>
      </c>
      <c r="P979" s="20">
        <v>0</v>
      </c>
      <c r="Q979" s="20">
        <v>0</v>
      </c>
      <c r="R979" s="20">
        <v>110</v>
      </c>
      <c r="S979" s="20">
        <v>0</v>
      </c>
      <c r="T979" s="20">
        <v>0</v>
      </c>
      <c r="U979" s="20">
        <v>52</v>
      </c>
      <c r="V979" s="30"/>
      <c r="W979" s="30"/>
      <c r="X979" s="33">
        <f>IFERROR(1 -(Master1[[#This Row],[Avg Garment Scans per Delivery]]/Master1[[#This Row],[Garment Inventory]]), 0)</f>
        <v>0</v>
      </c>
      <c r="Y979" s="30"/>
      <c r="Z979" s="30"/>
      <c r="AA979" s="32">
        <f>_xlfn.XLOOKUP(Master1[[#This Row],[cu_id]], Revenue_Analysis[cuid], Revenue_Analysis[Q1 Low Deviation], 0)</f>
        <v>81.474500000000006</v>
      </c>
      <c r="AB979" s="32">
        <f>_xlfn.XLOOKUP(Master1[[#This Row],[cu_id]],Revenue_Analysis[cuid],Revenue_Analysis[Q1 High Deviation], 0)</f>
        <v>83.048500000000004</v>
      </c>
      <c r="AC979" s="32">
        <f>_xlfn.XLOOKUP(Master1[[#This Row],[cu_id]],Revenue_Analysis[cuid],Revenue_Analysis[Q2 Low Deviation], 0)</f>
        <v>85.432199999999995</v>
      </c>
      <c r="AD979" s="32">
        <f>_xlfn.XLOOKUP(Master1[[#This Row],[cu_id]],Revenue_Analysis[cuid],Revenue_Analysis[Q2 High Deviation], 0)</f>
        <v>88.415400000000005</v>
      </c>
      <c r="AE979" s="32">
        <f>_xlfn.XLOOKUP(Master1[[#This Row],[cu_id]],Revenue_Analysis[cuid],Revenue_Analysis[Q3 Low Deviation], 0)</f>
        <v>88.054599999999994</v>
      </c>
      <c r="AF979" s="32">
        <f>_xlfn.XLOOKUP(Master1[[#This Row],[cu_id]],Revenue_Analysis[cuid],Revenue_Analysis[Q3 High Deviation], 0)</f>
        <v>88.203800000000001</v>
      </c>
      <c r="AG979" s="32">
        <f>_xlfn.XLOOKUP(Master1[[#This Row],[cu_id]],Revenue_Analysis[cuid],Revenue_Analysis[Q4 Low Deviation], 0)</f>
        <v>77.399100000000004</v>
      </c>
      <c r="AH979" s="32">
        <f>_xlfn.XLOOKUP(Master1[[#This Row],[cu_id]],Revenue_Analysis[cuid],Revenue_Analysis[Q4 High Deviation], 0)</f>
        <v>80.147099999999995</v>
      </c>
      <c r="AI979" s="32">
        <f>_xlfn.XLOOKUP(Master1[[#This Row],[cu_id]],Revenue_Analysis[cuid],Revenue_Analysis[Q1 Average], 0)</f>
        <v>82.261499999999998</v>
      </c>
      <c r="AJ979" s="32">
        <f>_xlfn.XLOOKUP(Master1[[#This Row],[cu_id]],Revenue_Analysis[cuid],Revenue_Analysis[Q2 Average], 0)</f>
        <v>86.9238</v>
      </c>
      <c r="AK979" s="32">
        <f>_xlfn.XLOOKUP(Master1[[#This Row],[cu_id]],Revenue_Analysis[cuid],Revenue_Analysis[Q3 Average], 0)</f>
        <v>88.129199999999997</v>
      </c>
      <c r="AL979" s="32">
        <f>_xlfn.XLOOKUP(Master1[[#This Row],[cu_id]],Revenue_Analysis[cuid],Revenue_Analysis[Q4 Average], 0)</f>
        <v>78.773099999999999</v>
      </c>
      <c r="AM979" s="34">
        <v>0.29166666666666669</v>
      </c>
      <c r="AN979" s="35">
        <v>0.70833333333333337</v>
      </c>
      <c r="AO979" s="35" t="s">
        <v>4592</v>
      </c>
      <c r="AP979" s="35" t="s">
        <v>4592</v>
      </c>
      <c r="AQ979" s="20" t="s">
        <v>0</v>
      </c>
      <c r="AR979" s="20"/>
      <c r="AS979" s="14">
        <f>IFERROR(_xlfn.XLOOKUP(Master1[[#This Row],[cu_id]],StopTimes[cu_ID],StopTimes[Average Stop Time]), 0)</f>
        <v>11.191666666666666</v>
      </c>
      <c r="AT979" s="14">
        <f>IF(Master1[[#This Row],[RSP StopTime Override]] &lt;&gt; "",Master1[[#This Row],[RSP StopTime Override]],IF(Master1[[#This Row],[Avg Stop Time Helper]] &lt;&gt; 0, Master1[[#This Row],[Avg Stop Time Helper]],Average_Stop_Time))</f>
        <v>11.191666666666666</v>
      </c>
      <c r="AU979" s="13"/>
    </row>
    <row r="980" spans="1:47" x14ac:dyDescent="0.3">
      <c r="A980" s="39" t="s">
        <v>6501</v>
      </c>
      <c r="B980" s="21">
        <v>56</v>
      </c>
      <c r="C980" s="21" t="s">
        <v>6</v>
      </c>
      <c r="D980" s="19">
        <v>99161</v>
      </c>
      <c r="E980" s="19" t="s">
        <v>5702</v>
      </c>
      <c r="F980" s="19" t="s">
        <v>6502</v>
      </c>
      <c r="G980" s="19" t="s">
        <v>6503</v>
      </c>
      <c r="H980" s="19" t="s">
        <v>5</v>
      </c>
      <c r="I980" s="19" t="s">
        <v>5402</v>
      </c>
      <c r="J980" s="19" t="s">
        <v>4</v>
      </c>
      <c r="K980" s="19" t="s">
        <v>6504</v>
      </c>
      <c r="L980" s="21" t="s">
        <v>16</v>
      </c>
      <c r="M980" s="19" t="s">
        <v>3</v>
      </c>
      <c r="N980" s="19" t="s">
        <v>2</v>
      </c>
      <c r="O980" s="19">
        <v>1</v>
      </c>
      <c r="P980" s="19">
        <v>0</v>
      </c>
      <c r="Q980" s="19">
        <v>0</v>
      </c>
      <c r="R980" s="19">
        <v>1</v>
      </c>
      <c r="S980" s="19">
        <v>0</v>
      </c>
      <c r="T980" s="19">
        <v>0</v>
      </c>
      <c r="U980" s="19"/>
      <c r="V980" s="19"/>
      <c r="W980" s="19"/>
      <c r="X980" s="33">
        <f>IFERROR(1 -(Master1[[#This Row],[Avg Garment Scans per Delivery]]/Master1[[#This Row],[Garment Inventory]]), 0)</f>
        <v>0</v>
      </c>
      <c r="Y980" s="19"/>
      <c r="Z980" s="19"/>
      <c r="AA980" s="32">
        <f>_xlfn.XLOOKUP(Master1[[#This Row],[cu_id]], Revenue_Analysis[cuid], Revenue_Analysis[Q1 Low Deviation], 0)</f>
        <v>0</v>
      </c>
      <c r="AB980" s="32">
        <f>_xlfn.XLOOKUP(Master1[[#This Row],[cu_id]],Revenue_Analysis[cuid],Revenue_Analysis[Q1 High Deviation], 0)</f>
        <v>0</v>
      </c>
      <c r="AC980" s="32">
        <f>_xlfn.XLOOKUP(Master1[[#This Row],[cu_id]],Revenue_Analysis[cuid],Revenue_Analysis[Q2 Low Deviation], 0)</f>
        <v>0</v>
      </c>
      <c r="AD980" s="32">
        <f>_xlfn.XLOOKUP(Master1[[#This Row],[cu_id]],Revenue_Analysis[cuid],Revenue_Analysis[Q2 High Deviation], 0)</f>
        <v>0</v>
      </c>
      <c r="AE980" s="32">
        <f>_xlfn.XLOOKUP(Master1[[#This Row],[cu_id]],Revenue_Analysis[cuid],Revenue_Analysis[Q3 Low Deviation], 0)</f>
        <v>0</v>
      </c>
      <c r="AF980" s="32">
        <f>_xlfn.XLOOKUP(Master1[[#This Row],[cu_id]],Revenue_Analysis[cuid],Revenue_Analysis[Q3 High Deviation], 0)</f>
        <v>0</v>
      </c>
      <c r="AG980" s="32">
        <f>_xlfn.XLOOKUP(Master1[[#This Row],[cu_id]],Revenue_Analysis[cuid],Revenue_Analysis[Q4 Low Deviation], 0)</f>
        <v>0</v>
      </c>
      <c r="AH980" s="32">
        <f>_xlfn.XLOOKUP(Master1[[#This Row],[cu_id]],Revenue_Analysis[cuid],Revenue_Analysis[Q4 High Deviation], 0)</f>
        <v>0</v>
      </c>
      <c r="AI980" s="32">
        <f>_xlfn.XLOOKUP(Master1[[#This Row],[cu_id]],Revenue_Analysis[cuid],Revenue_Analysis[Q1 Average], 0)</f>
        <v>0</v>
      </c>
      <c r="AJ980" s="32">
        <f>_xlfn.XLOOKUP(Master1[[#This Row],[cu_id]],Revenue_Analysis[cuid],Revenue_Analysis[Q2 Average], 0)</f>
        <v>0</v>
      </c>
      <c r="AK980" s="32">
        <f>_xlfn.XLOOKUP(Master1[[#This Row],[cu_id]],Revenue_Analysis[cuid],Revenue_Analysis[Q3 Average], 0)</f>
        <v>0</v>
      </c>
      <c r="AL980" s="32">
        <f>_xlfn.XLOOKUP(Master1[[#This Row],[cu_id]],Revenue_Analysis[cuid],Revenue_Analysis[Q4 Average], 0)</f>
        <v>0</v>
      </c>
      <c r="AM980" s="40" t="s">
        <v>1</v>
      </c>
      <c r="AN980" s="40" t="s">
        <v>1</v>
      </c>
      <c r="AO980" s="40" t="s">
        <v>4592</v>
      </c>
      <c r="AP980" s="40" t="s">
        <v>4592</v>
      </c>
      <c r="AQ980" s="21" t="s">
        <v>0</v>
      </c>
      <c r="AR980" s="21"/>
      <c r="AS980" s="14">
        <f>IFERROR(_xlfn.XLOOKUP(Master1[[#This Row],[cu_id]],StopTimes[cu_ID],StopTimes[Average Stop Time]), 0)</f>
        <v>0</v>
      </c>
      <c r="AT980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980" s="13"/>
    </row>
    <row r="981" spans="1:47" x14ac:dyDescent="0.3">
      <c r="A981" s="18" t="s">
        <v>3491</v>
      </c>
      <c r="B981" s="20">
        <v>52</v>
      </c>
      <c r="C981" s="20" t="s">
        <v>9</v>
      </c>
      <c r="D981" s="19">
        <v>99062</v>
      </c>
      <c r="E981" s="19" t="s">
        <v>5853</v>
      </c>
      <c r="F981" s="19" t="s">
        <v>6523</v>
      </c>
      <c r="G981" s="19" t="s">
        <v>6500</v>
      </c>
      <c r="H981" s="19" t="s">
        <v>11</v>
      </c>
      <c r="I981" s="19" t="s">
        <v>4977</v>
      </c>
      <c r="J981" s="19" t="s">
        <v>4</v>
      </c>
      <c r="K981" s="19" t="s">
        <v>5206</v>
      </c>
      <c r="L981" s="21" t="s">
        <v>16</v>
      </c>
      <c r="M981" s="20" t="s">
        <v>3</v>
      </c>
      <c r="N981" s="20" t="s">
        <v>2</v>
      </c>
      <c r="O981" s="20">
        <v>110</v>
      </c>
      <c r="P981" s="20">
        <v>110</v>
      </c>
      <c r="Q981" s="20">
        <v>0</v>
      </c>
      <c r="R981" s="20">
        <v>0</v>
      </c>
      <c r="S981" s="20">
        <v>0</v>
      </c>
      <c r="T981" s="20">
        <v>0</v>
      </c>
      <c r="U981" s="20">
        <v>53</v>
      </c>
      <c r="V981" s="30">
        <v>343</v>
      </c>
      <c r="W981" s="30">
        <v>70</v>
      </c>
      <c r="X981" s="33">
        <f>IFERROR(1 -(Master1[[#This Row],[Avg Garment Scans per Delivery]]/Master1[[#This Row],[Garment Inventory]]), 0)</f>
        <v>0.79591836734693877</v>
      </c>
      <c r="Y981" s="30">
        <v>14</v>
      </c>
      <c r="Z981" s="30">
        <v>343</v>
      </c>
      <c r="AA981" s="32">
        <f>_xlfn.XLOOKUP(Master1[[#This Row],[cu_id]], Revenue_Analysis[cuid], Revenue_Analysis[Q1 Low Deviation], 0)</f>
        <v>174.04589999999999</v>
      </c>
      <c r="AB981" s="32">
        <f>_xlfn.XLOOKUP(Master1[[#This Row],[cu_id]],Revenue_Analysis[cuid],Revenue_Analysis[Q1 High Deviation], 0)</f>
        <v>227.21129999999999</v>
      </c>
      <c r="AC981" s="32">
        <f>_xlfn.XLOOKUP(Master1[[#This Row],[cu_id]],Revenue_Analysis[cuid],Revenue_Analysis[Q2 Low Deviation], 0)</f>
        <v>209.87469999999999</v>
      </c>
      <c r="AD981" s="32">
        <f>_xlfn.XLOOKUP(Master1[[#This Row],[cu_id]],Revenue_Analysis[cuid],Revenue_Analysis[Q2 High Deviation], 0)</f>
        <v>215.0761</v>
      </c>
      <c r="AE981" s="32">
        <f>_xlfn.XLOOKUP(Master1[[#This Row],[cu_id]],Revenue_Analysis[cuid],Revenue_Analysis[Q3 Low Deviation], 0)</f>
        <v>212.0162</v>
      </c>
      <c r="AF981" s="32">
        <f>_xlfn.XLOOKUP(Master1[[#This Row],[cu_id]],Revenue_Analysis[cuid],Revenue_Analysis[Q3 High Deviation], 0)</f>
        <v>212.16540000000001</v>
      </c>
      <c r="AG981" s="32">
        <f>_xlfn.XLOOKUP(Master1[[#This Row],[cu_id]],Revenue_Analysis[cuid],Revenue_Analysis[Q4 Low Deviation], 0)</f>
        <v>195.23410000000001</v>
      </c>
      <c r="AH981" s="32">
        <f>_xlfn.XLOOKUP(Master1[[#This Row],[cu_id]],Revenue_Analysis[cuid],Revenue_Analysis[Q4 High Deviation], 0)</f>
        <v>202.81049999999999</v>
      </c>
      <c r="AI981" s="32">
        <f>_xlfn.XLOOKUP(Master1[[#This Row],[cu_id]],Revenue_Analysis[cuid],Revenue_Analysis[Q1 Average], 0)</f>
        <v>200.62860000000001</v>
      </c>
      <c r="AJ981" s="32">
        <f>_xlfn.XLOOKUP(Master1[[#This Row],[cu_id]],Revenue_Analysis[cuid],Revenue_Analysis[Q2 Average], 0)</f>
        <v>212.47540000000001</v>
      </c>
      <c r="AK981" s="32">
        <f>_xlfn.XLOOKUP(Master1[[#This Row],[cu_id]],Revenue_Analysis[cuid],Revenue_Analysis[Q3 Average], 0)</f>
        <v>212.0908</v>
      </c>
      <c r="AL981" s="32">
        <f>_xlfn.XLOOKUP(Master1[[#This Row],[cu_id]],Revenue_Analysis[cuid],Revenue_Analysis[Q4 Average], 0)</f>
        <v>199.0223</v>
      </c>
      <c r="AM981" s="34">
        <v>0.33333333333333331</v>
      </c>
      <c r="AN981" s="35">
        <v>0.70833333333333337</v>
      </c>
      <c r="AO981" s="35" t="s">
        <v>4592</v>
      </c>
      <c r="AP981" s="35" t="s">
        <v>4592</v>
      </c>
      <c r="AQ981" s="20" t="s">
        <v>0</v>
      </c>
      <c r="AR981" s="20"/>
      <c r="AS981" s="14">
        <f>IFERROR(_xlfn.XLOOKUP(Master1[[#This Row],[cu_id]],StopTimes[cu_ID],StopTimes[Average Stop Time]), 0)</f>
        <v>11.785714285000001</v>
      </c>
      <c r="AT981" s="14">
        <f>IF(Master1[[#This Row],[RSP StopTime Override]] &lt;&gt; "",Master1[[#This Row],[RSP StopTime Override]],IF(Master1[[#This Row],[Avg Stop Time Helper]] &lt;&gt; 0, Master1[[#This Row],[Avg Stop Time Helper]],Average_Stop_Time))</f>
        <v>11.785714285000001</v>
      </c>
      <c r="AU981" s="13"/>
    </row>
    <row r="982" spans="1:47" x14ac:dyDescent="0.3">
      <c r="A982" s="39" t="s">
        <v>6498</v>
      </c>
      <c r="B982" s="21">
        <v>52</v>
      </c>
      <c r="C982" s="21" t="s">
        <v>9</v>
      </c>
      <c r="D982" s="19">
        <v>99161</v>
      </c>
      <c r="E982" s="19" t="s">
        <v>5853</v>
      </c>
      <c r="F982" s="19" t="s">
        <v>6499</v>
      </c>
      <c r="G982" s="19" t="s">
        <v>6500</v>
      </c>
      <c r="H982" s="19" t="s">
        <v>5</v>
      </c>
      <c r="I982" s="19" t="s">
        <v>4977</v>
      </c>
      <c r="J982" s="19" t="s">
        <v>4</v>
      </c>
      <c r="K982" s="19" t="s">
        <v>5206</v>
      </c>
      <c r="L982" s="21" t="s">
        <v>16</v>
      </c>
      <c r="M982" s="19" t="s">
        <v>3</v>
      </c>
      <c r="N982" s="19" t="s">
        <v>2</v>
      </c>
      <c r="O982" s="19">
        <v>1</v>
      </c>
      <c r="P982" s="19">
        <v>1</v>
      </c>
      <c r="Q982" s="19">
        <v>0</v>
      </c>
      <c r="R982" s="19">
        <v>0</v>
      </c>
      <c r="S982" s="19">
        <v>0</v>
      </c>
      <c r="T982" s="19">
        <v>0</v>
      </c>
      <c r="U982" s="19"/>
      <c r="V982" s="19"/>
      <c r="W982" s="19"/>
      <c r="X982" s="33">
        <f>IFERROR(1 -(Master1[[#This Row],[Avg Garment Scans per Delivery]]/Master1[[#This Row],[Garment Inventory]]), 0)</f>
        <v>0</v>
      </c>
      <c r="Y982" s="19"/>
      <c r="Z982" s="19"/>
      <c r="AA982" s="32">
        <f>_xlfn.XLOOKUP(Master1[[#This Row],[cu_id]], Revenue_Analysis[cuid], Revenue_Analysis[Q1 Low Deviation], 0)</f>
        <v>0</v>
      </c>
      <c r="AB982" s="32">
        <f>_xlfn.XLOOKUP(Master1[[#This Row],[cu_id]],Revenue_Analysis[cuid],Revenue_Analysis[Q1 High Deviation], 0)</f>
        <v>0</v>
      </c>
      <c r="AC982" s="32">
        <f>_xlfn.XLOOKUP(Master1[[#This Row],[cu_id]],Revenue_Analysis[cuid],Revenue_Analysis[Q2 Low Deviation], 0)</f>
        <v>0</v>
      </c>
      <c r="AD982" s="32">
        <f>_xlfn.XLOOKUP(Master1[[#This Row],[cu_id]],Revenue_Analysis[cuid],Revenue_Analysis[Q2 High Deviation], 0)</f>
        <v>0</v>
      </c>
      <c r="AE982" s="32">
        <f>_xlfn.XLOOKUP(Master1[[#This Row],[cu_id]],Revenue_Analysis[cuid],Revenue_Analysis[Q3 Low Deviation], 0)</f>
        <v>0</v>
      </c>
      <c r="AF982" s="32">
        <f>_xlfn.XLOOKUP(Master1[[#This Row],[cu_id]],Revenue_Analysis[cuid],Revenue_Analysis[Q3 High Deviation], 0)</f>
        <v>0</v>
      </c>
      <c r="AG982" s="32">
        <f>_xlfn.XLOOKUP(Master1[[#This Row],[cu_id]],Revenue_Analysis[cuid],Revenue_Analysis[Q4 Low Deviation], 0)</f>
        <v>0</v>
      </c>
      <c r="AH982" s="32">
        <f>_xlfn.XLOOKUP(Master1[[#This Row],[cu_id]],Revenue_Analysis[cuid],Revenue_Analysis[Q4 High Deviation], 0)</f>
        <v>0</v>
      </c>
      <c r="AI982" s="32">
        <f>_xlfn.XLOOKUP(Master1[[#This Row],[cu_id]],Revenue_Analysis[cuid],Revenue_Analysis[Q1 Average], 0)</f>
        <v>0</v>
      </c>
      <c r="AJ982" s="32">
        <f>_xlfn.XLOOKUP(Master1[[#This Row],[cu_id]],Revenue_Analysis[cuid],Revenue_Analysis[Q2 Average], 0)</f>
        <v>0</v>
      </c>
      <c r="AK982" s="32">
        <f>_xlfn.XLOOKUP(Master1[[#This Row],[cu_id]],Revenue_Analysis[cuid],Revenue_Analysis[Q3 Average], 0)</f>
        <v>0</v>
      </c>
      <c r="AL982" s="32">
        <f>_xlfn.XLOOKUP(Master1[[#This Row],[cu_id]],Revenue_Analysis[cuid],Revenue_Analysis[Q4 Average], 0)</f>
        <v>0</v>
      </c>
      <c r="AM982" s="40" t="s">
        <v>1</v>
      </c>
      <c r="AN982" s="40" t="s">
        <v>1</v>
      </c>
      <c r="AO982" s="40" t="s">
        <v>4592</v>
      </c>
      <c r="AP982" s="40" t="s">
        <v>4592</v>
      </c>
      <c r="AQ982" s="21" t="s">
        <v>0</v>
      </c>
      <c r="AR982" s="21"/>
      <c r="AS982" s="14">
        <f>IFERROR(_xlfn.XLOOKUP(Master1[[#This Row],[cu_id]],StopTimes[cu_ID],StopTimes[Average Stop Time]), 0)</f>
        <v>0</v>
      </c>
      <c r="AT982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982" s="13"/>
    </row>
    <row r="983" spans="1:47" x14ac:dyDescent="0.3">
      <c r="A983" s="18" t="s">
        <v>3492</v>
      </c>
      <c r="B983" s="20">
        <v>56</v>
      </c>
      <c r="C983" s="20" t="s">
        <v>6</v>
      </c>
      <c r="D983" s="19">
        <v>99062</v>
      </c>
      <c r="E983" s="19" t="s">
        <v>6242</v>
      </c>
      <c r="F983" s="19" t="s">
        <v>6976</v>
      </c>
      <c r="G983" s="19" t="s">
        <v>6503</v>
      </c>
      <c r="H983" s="19" t="s">
        <v>11</v>
      </c>
      <c r="I983" s="19" t="s">
        <v>5402</v>
      </c>
      <c r="J983" s="19" t="s">
        <v>4</v>
      </c>
      <c r="K983" s="19" t="s">
        <v>6504</v>
      </c>
      <c r="L983" s="21" t="s">
        <v>16</v>
      </c>
      <c r="M983" s="20" t="s">
        <v>3</v>
      </c>
      <c r="N983" s="20" t="s">
        <v>2</v>
      </c>
      <c r="O983" s="20">
        <v>110</v>
      </c>
      <c r="P983" s="20">
        <v>0</v>
      </c>
      <c r="Q983" s="20">
        <v>0</v>
      </c>
      <c r="R983" s="20">
        <v>110</v>
      </c>
      <c r="S983" s="20">
        <v>0</v>
      </c>
      <c r="T983" s="20">
        <v>0</v>
      </c>
      <c r="U983" s="20">
        <v>52</v>
      </c>
      <c r="V983" s="30">
        <v>107</v>
      </c>
      <c r="W983" s="30">
        <v>7</v>
      </c>
      <c r="X983" s="33">
        <f>IFERROR(1 -(Master1[[#This Row],[Avg Garment Scans per Delivery]]/Master1[[#This Row],[Garment Inventory]]), 0)</f>
        <v>0.93457943925233644</v>
      </c>
      <c r="Y983" s="30">
        <v>5</v>
      </c>
      <c r="Z983" s="30">
        <v>107</v>
      </c>
      <c r="AA983" s="32">
        <f>_xlfn.XLOOKUP(Master1[[#This Row],[cu_id]], Revenue_Analysis[cuid], Revenue_Analysis[Q1 Low Deviation], 0)</f>
        <v>51.56</v>
      </c>
      <c r="AB983" s="32">
        <f>_xlfn.XLOOKUP(Master1[[#This Row],[cu_id]],Revenue_Analysis[cuid],Revenue_Analysis[Q1 High Deviation], 0)</f>
        <v>51.56</v>
      </c>
      <c r="AC983" s="32">
        <f>_xlfn.XLOOKUP(Master1[[#This Row],[cu_id]],Revenue_Analysis[cuid],Revenue_Analysis[Q2 Low Deviation], 0)</f>
        <v>41.8857</v>
      </c>
      <c r="AD983" s="32">
        <f>_xlfn.XLOOKUP(Master1[[#This Row],[cu_id]],Revenue_Analysis[cuid],Revenue_Analysis[Q2 High Deviation], 0)</f>
        <v>49.686700000000002</v>
      </c>
      <c r="AE983" s="32">
        <f>_xlfn.XLOOKUP(Master1[[#This Row],[cu_id]],Revenue_Analysis[cuid],Revenue_Analysis[Q3 Low Deviation], 0)</f>
        <v>40.177199999999999</v>
      </c>
      <c r="AF983" s="32">
        <f>_xlfn.XLOOKUP(Master1[[#This Row],[cu_id]],Revenue_Analysis[cuid],Revenue_Analysis[Q3 High Deviation], 0)</f>
        <v>42.2136</v>
      </c>
      <c r="AG983" s="32">
        <f>_xlfn.XLOOKUP(Master1[[#This Row],[cu_id]],Revenue_Analysis[cuid],Revenue_Analysis[Q4 Low Deviation], 0)</f>
        <v>49.401400000000002</v>
      </c>
      <c r="AH983" s="32">
        <f>_xlfn.XLOOKUP(Master1[[#This Row],[cu_id]],Revenue_Analysis[cuid],Revenue_Analysis[Q4 High Deviation], 0)</f>
        <v>50.764800000000001</v>
      </c>
      <c r="AI983" s="32">
        <f>_xlfn.XLOOKUP(Master1[[#This Row],[cu_id]],Revenue_Analysis[cuid],Revenue_Analysis[Q1 Average], 0)</f>
        <v>51.56</v>
      </c>
      <c r="AJ983" s="32">
        <f>_xlfn.XLOOKUP(Master1[[#This Row],[cu_id]],Revenue_Analysis[cuid],Revenue_Analysis[Q2 Average], 0)</f>
        <v>45.786200000000001</v>
      </c>
      <c r="AK983" s="32">
        <f>_xlfn.XLOOKUP(Master1[[#This Row],[cu_id]],Revenue_Analysis[cuid],Revenue_Analysis[Q3 Average], 0)</f>
        <v>41.195399999999999</v>
      </c>
      <c r="AL983" s="32">
        <f>_xlfn.XLOOKUP(Master1[[#This Row],[cu_id]],Revenue_Analysis[cuid],Revenue_Analysis[Q4 Average], 0)</f>
        <v>50.083100000000002</v>
      </c>
      <c r="AM983" s="34">
        <v>0.29166666666666669</v>
      </c>
      <c r="AN983" s="35">
        <v>0.70833333333333337</v>
      </c>
      <c r="AO983" s="35" t="s">
        <v>4592</v>
      </c>
      <c r="AP983" s="35" t="s">
        <v>4592</v>
      </c>
      <c r="AQ983" s="20" t="s">
        <v>0</v>
      </c>
      <c r="AR983" s="20"/>
      <c r="AS983" s="14">
        <f>IFERROR(_xlfn.XLOOKUP(Master1[[#This Row],[cu_id]],StopTimes[cu_ID],StopTimes[Average Stop Time]), 0)</f>
        <v>0.21875</v>
      </c>
      <c r="AT983" s="14">
        <f>IF(Master1[[#This Row],[RSP StopTime Override]] &lt;&gt; "",Master1[[#This Row],[RSP StopTime Override]],IF(Master1[[#This Row],[Avg Stop Time Helper]] &lt;&gt; 0, Master1[[#This Row],[Avg Stop Time Helper]],Average_Stop_Time))</f>
        <v>0.21875</v>
      </c>
      <c r="AU983" s="13"/>
    </row>
    <row r="984" spans="1:47" x14ac:dyDescent="0.3">
      <c r="A984" s="18" t="s">
        <v>3493</v>
      </c>
      <c r="B984" s="20">
        <v>51</v>
      </c>
      <c r="C984" s="20" t="s">
        <v>12</v>
      </c>
      <c r="D984" s="19">
        <v>99117</v>
      </c>
      <c r="E984" s="19" t="s">
        <v>89</v>
      </c>
      <c r="F984" s="19" t="s">
        <v>6435</v>
      </c>
      <c r="G984" s="19" t="s">
        <v>6436</v>
      </c>
      <c r="H984" s="19" t="s">
        <v>5</v>
      </c>
      <c r="I984" s="19" t="s">
        <v>6258</v>
      </c>
      <c r="J984" s="19" t="s">
        <v>4</v>
      </c>
      <c r="K984" s="19" t="s">
        <v>6200</v>
      </c>
      <c r="L984" s="21" t="s">
        <v>16</v>
      </c>
      <c r="M984" s="20" t="s">
        <v>3</v>
      </c>
      <c r="N984" s="20" t="s">
        <v>2</v>
      </c>
      <c r="O984" s="20">
        <v>95</v>
      </c>
      <c r="P984" s="20">
        <v>0</v>
      </c>
      <c r="Q984" s="20">
        <v>95</v>
      </c>
      <c r="R984" s="20">
        <v>0</v>
      </c>
      <c r="S984" s="20">
        <v>0</v>
      </c>
      <c r="T984" s="20">
        <v>0</v>
      </c>
      <c r="U984" s="20">
        <v>52</v>
      </c>
      <c r="V984" s="30"/>
      <c r="W984" s="30"/>
      <c r="X984" s="33">
        <f>IFERROR(1 -(Master1[[#This Row],[Avg Garment Scans per Delivery]]/Master1[[#This Row],[Garment Inventory]]), 0)</f>
        <v>0</v>
      </c>
      <c r="Y984" s="30"/>
      <c r="Z984" s="30"/>
      <c r="AA984" s="32">
        <f>_xlfn.XLOOKUP(Master1[[#This Row],[cu_id]], Revenue_Analysis[cuid], Revenue_Analysis[Q1 Low Deviation], 0)</f>
        <v>119.5437</v>
      </c>
      <c r="AB984" s="32">
        <f>_xlfn.XLOOKUP(Master1[[#This Row],[cu_id]],Revenue_Analysis[cuid],Revenue_Analysis[Q1 High Deviation], 0)</f>
        <v>120.6087</v>
      </c>
      <c r="AC984" s="32">
        <f>_xlfn.XLOOKUP(Master1[[#This Row],[cu_id]],Revenue_Analysis[cuid],Revenue_Analysis[Q2 Low Deviation], 0)</f>
        <v>110.65170000000001</v>
      </c>
      <c r="AD984" s="32">
        <f>_xlfn.XLOOKUP(Master1[[#This Row],[cu_id]],Revenue_Analysis[cuid],Revenue_Analysis[Q2 High Deviation], 0)</f>
        <v>118.71129999999999</v>
      </c>
      <c r="AE984" s="32">
        <f>_xlfn.XLOOKUP(Master1[[#This Row],[cu_id]],Revenue_Analysis[cuid],Revenue_Analysis[Q3 Low Deviation], 0)</f>
        <v>112.0012</v>
      </c>
      <c r="AF984" s="32">
        <f>_xlfn.XLOOKUP(Master1[[#This Row],[cu_id]],Revenue_Analysis[cuid],Revenue_Analysis[Q3 High Deviation], 0)</f>
        <v>112.2696</v>
      </c>
      <c r="AG984" s="32">
        <f>_xlfn.XLOOKUP(Master1[[#This Row],[cu_id]],Revenue_Analysis[cuid],Revenue_Analysis[Q4 Low Deviation], 0)</f>
        <v>106.8379</v>
      </c>
      <c r="AH984" s="32">
        <f>_xlfn.XLOOKUP(Master1[[#This Row],[cu_id]],Revenue_Analysis[cuid],Revenue_Analysis[Q4 High Deviation], 0)</f>
        <v>121.0637</v>
      </c>
      <c r="AI984" s="32">
        <f>_xlfn.XLOOKUP(Master1[[#This Row],[cu_id]],Revenue_Analysis[cuid],Revenue_Analysis[Q1 Average], 0)</f>
        <v>120.0762</v>
      </c>
      <c r="AJ984" s="32">
        <f>_xlfn.XLOOKUP(Master1[[#This Row],[cu_id]],Revenue_Analysis[cuid],Revenue_Analysis[Q2 Average], 0)</f>
        <v>114.6815</v>
      </c>
      <c r="AK984" s="32">
        <f>_xlfn.XLOOKUP(Master1[[#This Row],[cu_id]],Revenue_Analysis[cuid],Revenue_Analysis[Q3 Average], 0)</f>
        <v>112.1354</v>
      </c>
      <c r="AL984" s="32">
        <f>_xlfn.XLOOKUP(Master1[[#This Row],[cu_id]],Revenue_Analysis[cuid],Revenue_Analysis[Q4 Average], 0)</f>
        <v>113.9508</v>
      </c>
      <c r="AM984" s="34">
        <v>0.20833333333333334</v>
      </c>
      <c r="AN984" s="35">
        <v>0.91666666666666663</v>
      </c>
      <c r="AO984" s="35" t="s">
        <v>4592</v>
      </c>
      <c r="AP984" s="35" t="s">
        <v>4592</v>
      </c>
      <c r="AQ984" s="20" t="s">
        <v>5135</v>
      </c>
      <c r="AR984" s="20"/>
      <c r="AS984" s="14">
        <f>IFERROR(_xlfn.XLOOKUP(Master1[[#This Row],[cu_id]],StopTimes[cu_ID],StopTimes[Average Stop Time]), 0)</f>
        <v>11.44047619</v>
      </c>
      <c r="AT984" s="14">
        <f>IF(Master1[[#This Row],[RSP StopTime Override]] &lt;&gt; "",Master1[[#This Row],[RSP StopTime Override]],IF(Master1[[#This Row],[Avg Stop Time Helper]] &lt;&gt; 0, Master1[[#This Row],[Avg Stop Time Helper]],Average_Stop_Time))</f>
        <v>11.44047619</v>
      </c>
      <c r="AU984" s="13"/>
    </row>
    <row r="985" spans="1:47" x14ac:dyDescent="0.3">
      <c r="A985" s="18" t="s">
        <v>3495</v>
      </c>
      <c r="B985" s="20">
        <v>6</v>
      </c>
      <c r="C985" s="20" t="s">
        <v>14</v>
      </c>
      <c r="D985" s="19">
        <v>99143</v>
      </c>
      <c r="E985" s="19" t="s">
        <v>13</v>
      </c>
      <c r="F985" s="19" t="s">
        <v>4870</v>
      </c>
      <c r="G985" s="19" t="s">
        <v>4871</v>
      </c>
      <c r="H985" s="19" t="s">
        <v>5</v>
      </c>
      <c r="I985" s="19" t="s">
        <v>4595</v>
      </c>
      <c r="J985" s="19" t="s">
        <v>4</v>
      </c>
      <c r="K985" s="19" t="s">
        <v>4611</v>
      </c>
      <c r="L985" s="21" t="s">
        <v>17</v>
      </c>
      <c r="M985" s="20" t="s">
        <v>10</v>
      </c>
      <c r="N985" s="20" t="s">
        <v>2</v>
      </c>
      <c r="O985" s="20">
        <v>55</v>
      </c>
      <c r="P985" s="20">
        <v>0</v>
      </c>
      <c r="Q985" s="20">
        <v>0</v>
      </c>
      <c r="R985" s="20">
        <v>0</v>
      </c>
      <c r="S985" s="20">
        <v>55</v>
      </c>
      <c r="T985" s="20">
        <v>0</v>
      </c>
      <c r="U985" s="20">
        <v>27</v>
      </c>
      <c r="V985" s="30"/>
      <c r="W985" s="30"/>
      <c r="X985" s="33">
        <f>IFERROR(1 -(Master1[[#This Row],[Avg Garment Scans per Delivery]]/Master1[[#This Row],[Garment Inventory]]), 0)</f>
        <v>0</v>
      </c>
      <c r="Y985" s="30"/>
      <c r="Z985" s="30"/>
      <c r="AA985" s="32">
        <f>_xlfn.XLOOKUP(Master1[[#This Row],[cu_id]], Revenue_Analysis[cuid], Revenue_Analysis[Q1 Low Deviation], 0)</f>
        <v>90.57</v>
      </c>
      <c r="AB985" s="32">
        <f>_xlfn.XLOOKUP(Master1[[#This Row],[cu_id]],Revenue_Analysis[cuid],Revenue_Analysis[Q1 High Deviation], 0)</f>
        <v>91.82</v>
      </c>
      <c r="AC985" s="32">
        <f>_xlfn.XLOOKUP(Master1[[#This Row],[cu_id]],Revenue_Analysis[cuid],Revenue_Analysis[Q2 Low Deviation], 0)</f>
        <v>92.87</v>
      </c>
      <c r="AD985" s="32">
        <f>_xlfn.XLOOKUP(Master1[[#This Row],[cu_id]],Revenue_Analysis[cuid],Revenue_Analysis[Q2 High Deviation], 0)</f>
        <v>94.47</v>
      </c>
      <c r="AE985" s="32">
        <f>_xlfn.XLOOKUP(Master1[[#This Row],[cu_id]],Revenue_Analysis[cuid],Revenue_Analysis[Q3 Low Deviation], 0)</f>
        <v>94.435500000000005</v>
      </c>
      <c r="AF985" s="32">
        <f>_xlfn.XLOOKUP(Master1[[#This Row],[cu_id]],Revenue_Analysis[cuid],Revenue_Analysis[Q3 High Deviation], 0)</f>
        <v>102.47110000000001</v>
      </c>
      <c r="AG985" s="32">
        <f>_xlfn.XLOOKUP(Master1[[#This Row],[cu_id]],Revenue_Analysis[cuid],Revenue_Analysis[Q4 Low Deviation], 0)</f>
        <v>90.82</v>
      </c>
      <c r="AH985" s="32">
        <f>_xlfn.XLOOKUP(Master1[[#This Row],[cu_id]],Revenue_Analysis[cuid],Revenue_Analysis[Q4 High Deviation], 0)</f>
        <v>90.82</v>
      </c>
      <c r="AI985" s="32">
        <f>_xlfn.XLOOKUP(Master1[[#This Row],[cu_id]],Revenue_Analysis[cuid],Revenue_Analysis[Q1 Average], 0)</f>
        <v>91.194999999999993</v>
      </c>
      <c r="AJ985" s="32">
        <f>_xlfn.XLOOKUP(Master1[[#This Row],[cu_id]],Revenue_Analysis[cuid],Revenue_Analysis[Q2 Average], 0)</f>
        <v>93.67</v>
      </c>
      <c r="AK985" s="32">
        <f>_xlfn.XLOOKUP(Master1[[#This Row],[cu_id]],Revenue_Analysis[cuid],Revenue_Analysis[Q3 Average], 0)</f>
        <v>98.453299999999999</v>
      </c>
      <c r="AL985" s="32">
        <f>_xlfn.XLOOKUP(Master1[[#This Row],[cu_id]],Revenue_Analysis[cuid],Revenue_Analysis[Q4 Average], 0)</f>
        <v>90.82</v>
      </c>
      <c r="AM985" s="34">
        <v>0.375</v>
      </c>
      <c r="AN985" s="35">
        <v>0.70833333333333337</v>
      </c>
      <c r="AO985" s="35" t="s">
        <v>4592</v>
      </c>
      <c r="AP985" s="35" t="s">
        <v>4592</v>
      </c>
      <c r="AQ985" s="20" t="s">
        <v>0</v>
      </c>
      <c r="AR985" s="20"/>
      <c r="AS985" s="14">
        <f>IFERROR(_xlfn.XLOOKUP(Master1[[#This Row],[cu_id]],StopTimes[cu_ID],StopTimes[Average Stop Time]), 0)</f>
        <v>2.0333333333333332</v>
      </c>
      <c r="AT985" s="14">
        <f>IF(Master1[[#This Row],[RSP StopTime Override]] &lt;&gt; "",Master1[[#This Row],[RSP StopTime Override]],IF(Master1[[#This Row],[Avg Stop Time Helper]] &lt;&gt; 0, Master1[[#This Row],[Avg Stop Time Helper]],Average_Stop_Time))</f>
        <v>2.0333333333333332</v>
      </c>
      <c r="AU985" s="13"/>
    </row>
    <row r="986" spans="1:47" x14ac:dyDescent="0.3">
      <c r="A986" s="18" t="s">
        <v>3496</v>
      </c>
      <c r="B986" s="20">
        <v>6</v>
      </c>
      <c r="C986" s="20" t="s">
        <v>14</v>
      </c>
      <c r="D986" s="19">
        <v>99143</v>
      </c>
      <c r="E986" s="19" t="s">
        <v>39</v>
      </c>
      <c r="F986" s="19" t="s">
        <v>4870</v>
      </c>
      <c r="G986" s="19" t="s">
        <v>4872</v>
      </c>
      <c r="H986" s="19" t="s">
        <v>5</v>
      </c>
      <c r="I986" s="19" t="s">
        <v>4595</v>
      </c>
      <c r="J986" s="19" t="s">
        <v>4</v>
      </c>
      <c r="K986" s="19" t="s">
        <v>4591</v>
      </c>
      <c r="L986" s="21" t="s">
        <v>17</v>
      </c>
      <c r="M986" s="20" t="s">
        <v>10</v>
      </c>
      <c r="N986" s="20" t="s">
        <v>2</v>
      </c>
      <c r="O986" s="20">
        <v>110</v>
      </c>
      <c r="P986" s="20">
        <v>0</v>
      </c>
      <c r="Q986" s="20">
        <v>0</v>
      </c>
      <c r="R986" s="20">
        <v>0</v>
      </c>
      <c r="S986" s="20">
        <v>110</v>
      </c>
      <c r="T986" s="20">
        <v>0</v>
      </c>
      <c r="U986" s="20">
        <v>27</v>
      </c>
      <c r="V986" s="30"/>
      <c r="W986" s="30"/>
      <c r="X986" s="33">
        <f>IFERROR(1 -(Master1[[#This Row],[Avg Garment Scans per Delivery]]/Master1[[#This Row],[Garment Inventory]]), 0)</f>
        <v>0</v>
      </c>
      <c r="Y986" s="30"/>
      <c r="Z986" s="30"/>
      <c r="AA986" s="32">
        <f>_xlfn.XLOOKUP(Master1[[#This Row],[cu_id]], Revenue_Analysis[cuid], Revenue_Analysis[Q1 Low Deviation], 0)</f>
        <v>35.76</v>
      </c>
      <c r="AB986" s="32">
        <f>_xlfn.XLOOKUP(Master1[[#This Row],[cu_id]],Revenue_Analysis[cuid],Revenue_Analysis[Q1 High Deviation], 0)</f>
        <v>37.01</v>
      </c>
      <c r="AC986" s="32">
        <f>_xlfn.XLOOKUP(Master1[[#This Row],[cu_id]],Revenue_Analysis[cuid],Revenue_Analysis[Q2 Low Deviation], 0)</f>
        <v>38.06</v>
      </c>
      <c r="AD986" s="32">
        <f>_xlfn.XLOOKUP(Master1[[#This Row],[cu_id]],Revenue_Analysis[cuid],Revenue_Analysis[Q2 High Deviation], 0)</f>
        <v>39.659999999999997</v>
      </c>
      <c r="AE986" s="32">
        <f>_xlfn.XLOOKUP(Master1[[#This Row],[cu_id]],Revenue_Analysis[cuid],Revenue_Analysis[Q3 Low Deviation], 0)</f>
        <v>39.775500000000001</v>
      </c>
      <c r="AF986" s="32">
        <f>_xlfn.XLOOKUP(Master1[[#This Row],[cu_id]],Revenue_Analysis[cuid],Revenue_Analysis[Q3 High Deviation], 0)</f>
        <v>42.931100000000001</v>
      </c>
      <c r="AG986" s="32">
        <f>_xlfn.XLOOKUP(Master1[[#This Row],[cu_id]],Revenue_Analysis[cuid],Revenue_Analysis[Q4 Low Deviation], 0)</f>
        <v>36.01</v>
      </c>
      <c r="AH986" s="32">
        <f>_xlfn.XLOOKUP(Master1[[#This Row],[cu_id]],Revenue_Analysis[cuid],Revenue_Analysis[Q4 High Deviation], 0)</f>
        <v>36.01</v>
      </c>
      <c r="AI986" s="32">
        <f>_xlfn.XLOOKUP(Master1[[#This Row],[cu_id]],Revenue_Analysis[cuid],Revenue_Analysis[Q1 Average], 0)</f>
        <v>36.384999999999998</v>
      </c>
      <c r="AJ986" s="32">
        <f>_xlfn.XLOOKUP(Master1[[#This Row],[cu_id]],Revenue_Analysis[cuid],Revenue_Analysis[Q2 Average], 0)</f>
        <v>38.86</v>
      </c>
      <c r="AK986" s="32">
        <f>_xlfn.XLOOKUP(Master1[[#This Row],[cu_id]],Revenue_Analysis[cuid],Revenue_Analysis[Q3 Average], 0)</f>
        <v>41.353299999999997</v>
      </c>
      <c r="AL986" s="32">
        <f>_xlfn.XLOOKUP(Master1[[#This Row],[cu_id]],Revenue_Analysis[cuid],Revenue_Analysis[Q4 Average], 0)</f>
        <v>36.01</v>
      </c>
      <c r="AM986" s="34">
        <v>0.375</v>
      </c>
      <c r="AN986" s="35">
        <v>0.70833333333333337</v>
      </c>
      <c r="AO986" s="35" t="s">
        <v>4592</v>
      </c>
      <c r="AP986" s="35" t="s">
        <v>4592</v>
      </c>
      <c r="AQ986" s="20" t="s">
        <v>0</v>
      </c>
      <c r="AR986" s="20"/>
      <c r="AS986" s="14">
        <f>IFERROR(_xlfn.XLOOKUP(Master1[[#This Row],[cu_id]],StopTimes[cu_ID],StopTimes[Average Stop Time]), 0)</f>
        <v>2.0750000000000002</v>
      </c>
      <c r="AT986" s="14">
        <f>IF(Master1[[#This Row],[RSP StopTime Override]] &lt;&gt; "",Master1[[#This Row],[RSP StopTime Override]],IF(Master1[[#This Row],[Avg Stop Time Helper]] &lt;&gt; 0, Master1[[#This Row],[Avg Stop Time Helper]],Average_Stop_Time))</f>
        <v>2.0750000000000002</v>
      </c>
      <c r="AU986" s="13"/>
    </row>
    <row r="987" spans="1:47" x14ac:dyDescent="0.3">
      <c r="A987" s="18" t="s">
        <v>3497</v>
      </c>
      <c r="B987" s="20">
        <v>52</v>
      </c>
      <c r="C987" s="20" t="s">
        <v>6</v>
      </c>
      <c r="D987" s="19">
        <v>533296</v>
      </c>
      <c r="E987" s="19" t="s">
        <v>13</v>
      </c>
      <c r="F987" s="19" t="s">
        <v>6691</v>
      </c>
      <c r="G987" s="19" t="s">
        <v>6692</v>
      </c>
      <c r="H987" s="19" t="s">
        <v>5</v>
      </c>
      <c r="I987" s="19" t="s">
        <v>4970</v>
      </c>
      <c r="J987" s="19" t="s">
        <v>4</v>
      </c>
      <c r="K987" s="19" t="s">
        <v>5173</v>
      </c>
      <c r="L987" s="21" t="s">
        <v>16</v>
      </c>
      <c r="M987" s="20" t="s">
        <v>3</v>
      </c>
      <c r="N987" s="20" t="s">
        <v>2</v>
      </c>
      <c r="O987" s="20">
        <v>60</v>
      </c>
      <c r="P987" s="20">
        <v>0</v>
      </c>
      <c r="Q987" s="20">
        <v>0</v>
      </c>
      <c r="R987" s="20">
        <v>60</v>
      </c>
      <c r="S987" s="20">
        <v>0</v>
      </c>
      <c r="T987" s="20">
        <v>0</v>
      </c>
      <c r="U987" s="20">
        <v>52</v>
      </c>
      <c r="V987" s="30"/>
      <c r="W987" s="30"/>
      <c r="X987" s="33">
        <f>IFERROR(1 -(Master1[[#This Row],[Avg Garment Scans per Delivery]]/Master1[[#This Row],[Garment Inventory]]), 0)</f>
        <v>0</v>
      </c>
      <c r="Y987" s="30"/>
      <c r="Z987" s="30"/>
      <c r="AA987" s="32">
        <f>_xlfn.XLOOKUP(Master1[[#This Row],[cu_id]], Revenue_Analysis[cuid], Revenue_Analysis[Q1 Low Deviation], 0)</f>
        <v>34.877000000000002</v>
      </c>
      <c r="AB987" s="32">
        <f>_xlfn.XLOOKUP(Master1[[#This Row],[cu_id]],Revenue_Analysis[cuid],Revenue_Analysis[Q1 High Deviation], 0)</f>
        <v>35.413800000000002</v>
      </c>
      <c r="AC987" s="32">
        <f>_xlfn.XLOOKUP(Master1[[#This Row],[cu_id]],Revenue_Analysis[cuid],Revenue_Analysis[Q2 Low Deviation], 0)</f>
        <v>35</v>
      </c>
      <c r="AD987" s="32">
        <f>_xlfn.XLOOKUP(Master1[[#This Row],[cu_id]],Revenue_Analysis[cuid],Revenue_Analysis[Q2 High Deviation], 0)</f>
        <v>35</v>
      </c>
      <c r="AE987" s="32">
        <f>_xlfn.XLOOKUP(Master1[[#This Row],[cu_id]],Revenue_Analysis[cuid],Revenue_Analysis[Q3 Low Deviation], 0)</f>
        <v>35</v>
      </c>
      <c r="AF987" s="32">
        <f>_xlfn.XLOOKUP(Master1[[#This Row],[cu_id]],Revenue_Analysis[cuid],Revenue_Analysis[Q3 High Deviation], 0)</f>
        <v>35</v>
      </c>
      <c r="AG987" s="32">
        <f>_xlfn.XLOOKUP(Master1[[#This Row],[cu_id]],Revenue_Analysis[cuid],Revenue_Analysis[Q4 Low Deviation], 0)</f>
        <v>34.798699999999997</v>
      </c>
      <c r="AH987" s="32">
        <f>_xlfn.XLOOKUP(Master1[[#This Row],[cu_id]],Revenue_Analysis[cuid],Revenue_Analysis[Q4 High Deviation], 0)</f>
        <v>35.782899999999998</v>
      </c>
      <c r="AI987" s="32">
        <f>_xlfn.XLOOKUP(Master1[[#This Row],[cu_id]],Revenue_Analysis[cuid],Revenue_Analysis[Q1 Average], 0)</f>
        <v>35.145400000000002</v>
      </c>
      <c r="AJ987" s="32">
        <f>_xlfn.XLOOKUP(Master1[[#This Row],[cu_id]],Revenue_Analysis[cuid],Revenue_Analysis[Q2 Average], 0)</f>
        <v>35</v>
      </c>
      <c r="AK987" s="32">
        <f>_xlfn.XLOOKUP(Master1[[#This Row],[cu_id]],Revenue_Analysis[cuid],Revenue_Analysis[Q3 Average], 0)</f>
        <v>35</v>
      </c>
      <c r="AL987" s="32">
        <f>_xlfn.XLOOKUP(Master1[[#This Row],[cu_id]],Revenue_Analysis[cuid],Revenue_Analysis[Q4 Average], 0)</f>
        <v>35.290799999999997</v>
      </c>
      <c r="AM987" s="34">
        <v>0.25</v>
      </c>
      <c r="AN987" s="35">
        <v>0.70833333333333337</v>
      </c>
      <c r="AO987" s="35" t="s">
        <v>4592</v>
      </c>
      <c r="AP987" s="35" t="s">
        <v>4592</v>
      </c>
      <c r="AQ987" s="20" t="s">
        <v>0</v>
      </c>
      <c r="AR987" s="20"/>
      <c r="AS987" s="14">
        <f>IFERROR(_xlfn.XLOOKUP(Master1[[#This Row],[cu_id]],StopTimes[cu_ID],StopTimes[Average Stop Time]), 0)</f>
        <v>1.2437500000000001</v>
      </c>
      <c r="AT987" s="14">
        <f>IF(Master1[[#This Row],[RSP StopTime Override]] &lt;&gt; "",Master1[[#This Row],[RSP StopTime Override]],IF(Master1[[#This Row],[Avg Stop Time Helper]] &lt;&gt; 0, Master1[[#This Row],[Avg Stop Time Helper]],Average_Stop_Time))</f>
        <v>1.2437500000000001</v>
      </c>
      <c r="AU987" s="13"/>
    </row>
    <row r="988" spans="1:47" x14ac:dyDescent="0.3">
      <c r="A988" s="18" t="s">
        <v>3498</v>
      </c>
      <c r="B988" s="20">
        <v>12</v>
      </c>
      <c r="C988" s="20" t="s">
        <v>7</v>
      </c>
      <c r="D988" s="19">
        <v>533298</v>
      </c>
      <c r="E988" s="19" t="s">
        <v>13</v>
      </c>
      <c r="F988" s="19" t="s">
        <v>8224</v>
      </c>
      <c r="G988" s="19" t="s">
        <v>8225</v>
      </c>
      <c r="H988" s="19" t="s">
        <v>5</v>
      </c>
      <c r="I988" s="19" t="s">
        <v>4977</v>
      </c>
      <c r="J988" s="19" t="s">
        <v>4</v>
      </c>
      <c r="K988" s="19" t="s">
        <v>4608</v>
      </c>
      <c r="L988" s="21" t="s">
        <v>4614</v>
      </c>
      <c r="M988" s="20" t="s">
        <v>3</v>
      </c>
      <c r="N988" s="20" t="s">
        <v>2</v>
      </c>
      <c r="O988" s="20">
        <v>1</v>
      </c>
      <c r="P988" s="20">
        <v>1</v>
      </c>
      <c r="Q988" s="20">
        <v>120</v>
      </c>
      <c r="R988" s="20">
        <v>10</v>
      </c>
      <c r="S988" s="20">
        <v>10</v>
      </c>
      <c r="T988" s="20">
        <v>10</v>
      </c>
      <c r="U988" s="20">
        <v>52</v>
      </c>
      <c r="V988" s="30"/>
      <c r="W988" s="30"/>
      <c r="X988" s="33">
        <f>IFERROR(1 -(Master1[[#This Row],[Avg Garment Scans per Delivery]]/Master1[[#This Row],[Garment Inventory]]), 0)</f>
        <v>0</v>
      </c>
      <c r="Y988" s="30"/>
      <c r="Z988" s="30"/>
      <c r="AA988" s="32">
        <f>_xlfn.XLOOKUP(Master1[[#This Row],[cu_id]], Revenue_Analysis[cuid], Revenue_Analysis[Q1 Low Deviation], 0)</f>
        <v>0</v>
      </c>
      <c r="AB988" s="32">
        <f>_xlfn.XLOOKUP(Master1[[#This Row],[cu_id]],Revenue_Analysis[cuid],Revenue_Analysis[Q1 High Deviation], 0)</f>
        <v>0</v>
      </c>
      <c r="AC988" s="32">
        <f>_xlfn.XLOOKUP(Master1[[#This Row],[cu_id]],Revenue_Analysis[cuid],Revenue_Analysis[Q2 Low Deviation], 0)</f>
        <v>0</v>
      </c>
      <c r="AD988" s="32">
        <f>_xlfn.XLOOKUP(Master1[[#This Row],[cu_id]],Revenue_Analysis[cuid],Revenue_Analysis[Q2 High Deviation], 0)</f>
        <v>0</v>
      </c>
      <c r="AE988" s="32">
        <f>_xlfn.XLOOKUP(Master1[[#This Row],[cu_id]],Revenue_Analysis[cuid],Revenue_Analysis[Q3 Low Deviation], 0)</f>
        <v>0</v>
      </c>
      <c r="AF988" s="32">
        <f>_xlfn.XLOOKUP(Master1[[#This Row],[cu_id]],Revenue_Analysis[cuid],Revenue_Analysis[Q3 High Deviation], 0)</f>
        <v>0</v>
      </c>
      <c r="AG988" s="32">
        <f>_xlfn.XLOOKUP(Master1[[#This Row],[cu_id]],Revenue_Analysis[cuid],Revenue_Analysis[Q4 Low Deviation], 0)</f>
        <v>0</v>
      </c>
      <c r="AH988" s="32">
        <f>_xlfn.XLOOKUP(Master1[[#This Row],[cu_id]],Revenue_Analysis[cuid],Revenue_Analysis[Q4 High Deviation], 0)</f>
        <v>0</v>
      </c>
      <c r="AI988" s="32">
        <f>_xlfn.XLOOKUP(Master1[[#This Row],[cu_id]],Revenue_Analysis[cuid],Revenue_Analysis[Q1 Average], 0)</f>
        <v>0</v>
      </c>
      <c r="AJ988" s="32">
        <f>_xlfn.XLOOKUP(Master1[[#This Row],[cu_id]],Revenue_Analysis[cuid],Revenue_Analysis[Q2 Average], 0)</f>
        <v>0</v>
      </c>
      <c r="AK988" s="32">
        <f>_xlfn.XLOOKUP(Master1[[#This Row],[cu_id]],Revenue_Analysis[cuid],Revenue_Analysis[Q3 Average], 0)</f>
        <v>0</v>
      </c>
      <c r="AL988" s="32">
        <f>_xlfn.XLOOKUP(Master1[[#This Row],[cu_id]],Revenue_Analysis[cuid],Revenue_Analysis[Q4 Average], 0)</f>
        <v>0</v>
      </c>
      <c r="AM988" s="34">
        <v>0.25</v>
      </c>
      <c r="AN988" s="35">
        <v>0.66666666666666663</v>
      </c>
      <c r="AO988" s="35" t="s">
        <v>4592</v>
      </c>
      <c r="AP988" s="35" t="s">
        <v>4592</v>
      </c>
      <c r="AQ988" s="29" t="s">
        <v>0</v>
      </c>
      <c r="AR988" s="29"/>
      <c r="AS988" s="14">
        <f>IFERROR(_xlfn.XLOOKUP(Master1[[#This Row],[cu_id]],StopTimes[cu_ID],StopTimes[Average Stop Time]), 0)</f>
        <v>27.219047618333335</v>
      </c>
      <c r="AT988" s="14">
        <f>IF(Master1[[#This Row],[RSP StopTime Override]] &lt;&gt; "",Master1[[#This Row],[RSP StopTime Override]],IF(Master1[[#This Row],[Avg Stop Time Helper]] &lt;&gt; 0, Master1[[#This Row],[Avg Stop Time Helper]],Average_Stop_Time))</f>
        <v>0</v>
      </c>
      <c r="AU988" s="13">
        <v>0</v>
      </c>
    </row>
    <row r="989" spans="1:47" x14ac:dyDescent="0.3">
      <c r="A989" s="18" t="s">
        <v>3499</v>
      </c>
      <c r="B989" s="20">
        <v>56</v>
      </c>
      <c r="C989" s="20" t="s">
        <v>6</v>
      </c>
      <c r="D989" s="19">
        <v>99062</v>
      </c>
      <c r="E989" s="19" t="s">
        <v>6244</v>
      </c>
      <c r="F989" s="19" t="s">
        <v>6977</v>
      </c>
      <c r="G989" s="19" t="s">
        <v>6503</v>
      </c>
      <c r="H989" s="19" t="s">
        <v>11</v>
      </c>
      <c r="I989" s="19" t="s">
        <v>5402</v>
      </c>
      <c r="J989" s="19" t="s">
        <v>4</v>
      </c>
      <c r="K989" s="19" t="s">
        <v>6504</v>
      </c>
      <c r="L989" s="21" t="s">
        <v>16</v>
      </c>
      <c r="M989" s="20" t="s">
        <v>3</v>
      </c>
      <c r="N989" s="20" t="s">
        <v>2</v>
      </c>
      <c r="O989" s="20">
        <v>110</v>
      </c>
      <c r="P989" s="20">
        <v>0</v>
      </c>
      <c r="Q989" s="20">
        <v>0</v>
      </c>
      <c r="R989" s="20">
        <v>110</v>
      </c>
      <c r="S989" s="20">
        <v>0</v>
      </c>
      <c r="T989" s="20">
        <v>0</v>
      </c>
      <c r="U989" s="20">
        <v>52</v>
      </c>
      <c r="V989" s="30"/>
      <c r="W989" s="30"/>
      <c r="X989" s="33">
        <f>IFERROR(1 -(Master1[[#This Row],[Avg Garment Scans per Delivery]]/Master1[[#This Row],[Garment Inventory]]), 0)</f>
        <v>0</v>
      </c>
      <c r="Y989" s="30"/>
      <c r="Z989" s="30"/>
      <c r="AA989" s="32">
        <f>_xlfn.XLOOKUP(Master1[[#This Row],[cu_id]], Revenue_Analysis[cuid], Revenue_Analysis[Q1 Low Deviation], 0)</f>
        <v>9.6999999999999993</v>
      </c>
      <c r="AB989" s="32">
        <f>_xlfn.XLOOKUP(Master1[[#This Row],[cu_id]],Revenue_Analysis[cuid],Revenue_Analysis[Q1 High Deviation], 0)</f>
        <v>9.6999999999999993</v>
      </c>
      <c r="AC989" s="32">
        <f>_xlfn.XLOOKUP(Master1[[#This Row],[cu_id]],Revenue_Analysis[cuid],Revenue_Analysis[Q2 Low Deviation], 0)</f>
        <v>9.6999999999999993</v>
      </c>
      <c r="AD989" s="32">
        <f>_xlfn.XLOOKUP(Master1[[#This Row],[cu_id]],Revenue_Analysis[cuid],Revenue_Analysis[Q2 High Deviation], 0)</f>
        <v>9.6999999999999993</v>
      </c>
      <c r="AE989" s="32">
        <f>_xlfn.XLOOKUP(Master1[[#This Row],[cu_id]],Revenue_Analysis[cuid],Revenue_Analysis[Q3 Low Deviation], 0)</f>
        <v>9.6999999999999993</v>
      </c>
      <c r="AF989" s="32">
        <f>_xlfn.XLOOKUP(Master1[[#This Row],[cu_id]],Revenue_Analysis[cuid],Revenue_Analysis[Q3 High Deviation], 0)</f>
        <v>9.6999999999999993</v>
      </c>
      <c r="AG989" s="32">
        <f>_xlfn.XLOOKUP(Master1[[#This Row],[cu_id]],Revenue_Analysis[cuid],Revenue_Analysis[Q4 Low Deviation], 0)</f>
        <v>9.1379000000000001</v>
      </c>
      <c r="AH989" s="32">
        <f>_xlfn.XLOOKUP(Master1[[#This Row],[cu_id]],Revenue_Analysis[cuid],Revenue_Analysis[Q4 High Deviation], 0)</f>
        <v>9.4929000000000006</v>
      </c>
      <c r="AI989" s="32">
        <f>_xlfn.XLOOKUP(Master1[[#This Row],[cu_id]],Revenue_Analysis[cuid],Revenue_Analysis[Q1 Average], 0)</f>
        <v>9.6999999999999993</v>
      </c>
      <c r="AJ989" s="32">
        <f>_xlfn.XLOOKUP(Master1[[#This Row],[cu_id]],Revenue_Analysis[cuid],Revenue_Analysis[Q2 Average], 0)</f>
        <v>9.6999999999999993</v>
      </c>
      <c r="AK989" s="32">
        <f>_xlfn.XLOOKUP(Master1[[#This Row],[cu_id]],Revenue_Analysis[cuid],Revenue_Analysis[Q3 Average], 0)</f>
        <v>9.6999999999999993</v>
      </c>
      <c r="AL989" s="32">
        <f>_xlfn.XLOOKUP(Master1[[#This Row],[cu_id]],Revenue_Analysis[cuid],Revenue_Analysis[Q4 Average], 0)</f>
        <v>9.3154000000000003</v>
      </c>
      <c r="AM989" s="34">
        <v>0.29166666666666669</v>
      </c>
      <c r="AN989" s="35">
        <v>0.70833333333333337</v>
      </c>
      <c r="AO989" s="35" t="s">
        <v>4592</v>
      </c>
      <c r="AP989" s="35" t="s">
        <v>4592</v>
      </c>
      <c r="AQ989" s="20" t="s">
        <v>0</v>
      </c>
      <c r="AR989" s="20"/>
      <c r="AS989" s="14">
        <f>IFERROR(_xlfn.XLOOKUP(Master1[[#This Row],[cu_id]],StopTimes[cu_ID],StopTimes[Average Stop Time]), 0)</f>
        <v>0.22708333333333333</v>
      </c>
      <c r="AT989" s="14">
        <f>IF(Master1[[#This Row],[RSP StopTime Override]] &lt;&gt; "",Master1[[#This Row],[RSP StopTime Override]],IF(Master1[[#This Row],[Avg Stop Time Helper]] &lt;&gt; 0, Master1[[#This Row],[Avg Stop Time Helper]],Average_Stop_Time))</f>
        <v>0.22708333333333333</v>
      </c>
      <c r="AU989" s="13"/>
    </row>
    <row r="990" spans="1:47" x14ac:dyDescent="0.3">
      <c r="A990" s="18" t="s">
        <v>3500</v>
      </c>
      <c r="B990" s="20">
        <v>56</v>
      </c>
      <c r="C990" s="20" t="s">
        <v>6</v>
      </c>
      <c r="D990" s="19">
        <v>99062</v>
      </c>
      <c r="E990" s="19" t="s">
        <v>5031</v>
      </c>
      <c r="F990" s="19" t="s">
        <v>6978</v>
      </c>
      <c r="G990" s="19" t="s">
        <v>6503</v>
      </c>
      <c r="H990" s="19" t="s">
        <v>11</v>
      </c>
      <c r="I990" s="19" t="s">
        <v>5402</v>
      </c>
      <c r="J990" s="19" t="s">
        <v>4</v>
      </c>
      <c r="K990" s="19" t="s">
        <v>6504</v>
      </c>
      <c r="L990" s="21" t="s">
        <v>16</v>
      </c>
      <c r="M990" s="20" t="s">
        <v>3</v>
      </c>
      <c r="N990" s="20" t="s">
        <v>2</v>
      </c>
      <c r="O990" s="20">
        <v>110</v>
      </c>
      <c r="P990" s="20">
        <v>0</v>
      </c>
      <c r="Q990" s="20">
        <v>0</v>
      </c>
      <c r="R990" s="20">
        <v>110</v>
      </c>
      <c r="S990" s="20">
        <v>0</v>
      </c>
      <c r="T990" s="20">
        <v>0</v>
      </c>
      <c r="U990" s="20">
        <v>52</v>
      </c>
      <c r="V990" s="30"/>
      <c r="W990" s="30"/>
      <c r="X990" s="33">
        <f>IFERROR(1 -(Master1[[#This Row],[Avg Garment Scans per Delivery]]/Master1[[#This Row],[Garment Inventory]]), 0)</f>
        <v>0</v>
      </c>
      <c r="Y990" s="30"/>
      <c r="Z990" s="30"/>
      <c r="AA990" s="32">
        <f>_xlfn.XLOOKUP(Master1[[#This Row],[cu_id]], Revenue_Analysis[cuid], Revenue_Analysis[Q1 Low Deviation], 0)</f>
        <v>37.58</v>
      </c>
      <c r="AB990" s="32">
        <f>_xlfn.XLOOKUP(Master1[[#This Row],[cu_id]],Revenue_Analysis[cuid],Revenue_Analysis[Q1 High Deviation], 0)</f>
        <v>37.58</v>
      </c>
      <c r="AC990" s="32">
        <f>_xlfn.XLOOKUP(Master1[[#This Row],[cu_id]],Revenue_Analysis[cuid],Revenue_Analysis[Q2 Low Deviation], 0)</f>
        <v>37.58</v>
      </c>
      <c r="AD990" s="32">
        <f>_xlfn.XLOOKUP(Master1[[#This Row],[cu_id]],Revenue_Analysis[cuid],Revenue_Analysis[Q2 High Deviation], 0)</f>
        <v>37.58</v>
      </c>
      <c r="AE990" s="32">
        <f>_xlfn.XLOOKUP(Master1[[#This Row],[cu_id]],Revenue_Analysis[cuid],Revenue_Analysis[Q3 Low Deviation], 0)</f>
        <v>37.58</v>
      </c>
      <c r="AF990" s="32">
        <f>_xlfn.XLOOKUP(Master1[[#This Row],[cu_id]],Revenue_Analysis[cuid],Revenue_Analysis[Q3 High Deviation], 0)</f>
        <v>37.58</v>
      </c>
      <c r="AG990" s="32">
        <f>_xlfn.XLOOKUP(Master1[[#This Row],[cu_id]],Revenue_Analysis[cuid],Revenue_Analysis[Q4 Low Deviation], 0)</f>
        <v>35.443899999999999</v>
      </c>
      <c r="AH990" s="32">
        <f>_xlfn.XLOOKUP(Master1[[#This Row],[cu_id]],Revenue_Analysis[cuid],Revenue_Analysis[Q4 High Deviation], 0)</f>
        <v>36.793100000000003</v>
      </c>
      <c r="AI990" s="32">
        <f>_xlfn.XLOOKUP(Master1[[#This Row],[cu_id]],Revenue_Analysis[cuid],Revenue_Analysis[Q1 Average], 0)</f>
        <v>37.58</v>
      </c>
      <c r="AJ990" s="32">
        <f>_xlfn.XLOOKUP(Master1[[#This Row],[cu_id]],Revenue_Analysis[cuid],Revenue_Analysis[Q2 Average], 0)</f>
        <v>37.58</v>
      </c>
      <c r="AK990" s="32">
        <f>_xlfn.XLOOKUP(Master1[[#This Row],[cu_id]],Revenue_Analysis[cuid],Revenue_Analysis[Q3 Average], 0)</f>
        <v>37.58</v>
      </c>
      <c r="AL990" s="32">
        <f>_xlfn.XLOOKUP(Master1[[#This Row],[cu_id]],Revenue_Analysis[cuid],Revenue_Analysis[Q4 Average], 0)</f>
        <v>36.118499999999997</v>
      </c>
      <c r="AM990" s="34">
        <v>0.29166666666666669</v>
      </c>
      <c r="AN990" s="35">
        <v>0.70833333333333337</v>
      </c>
      <c r="AO990" s="35" t="s">
        <v>4592</v>
      </c>
      <c r="AP990" s="35" t="s">
        <v>4592</v>
      </c>
      <c r="AQ990" s="20" t="s">
        <v>0</v>
      </c>
      <c r="AR990" s="20"/>
      <c r="AS990" s="14">
        <f>IFERROR(_xlfn.XLOOKUP(Master1[[#This Row],[cu_id]],StopTimes[cu_ID],StopTimes[Average Stop Time]), 0)</f>
        <v>0.21249999999999999</v>
      </c>
      <c r="AT990" s="14">
        <f>IF(Master1[[#This Row],[RSP StopTime Override]] &lt;&gt; "",Master1[[#This Row],[RSP StopTime Override]],IF(Master1[[#This Row],[Avg Stop Time Helper]] &lt;&gt; 0, Master1[[#This Row],[Avg Stop Time Helper]],Average_Stop_Time))</f>
        <v>0.21249999999999999</v>
      </c>
      <c r="AU990" s="13"/>
    </row>
    <row r="991" spans="1:47" x14ac:dyDescent="0.3">
      <c r="A991" s="18" t="s">
        <v>3501</v>
      </c>
      <c r="B991" s="20">
        <v>56</v>
      </c>
      <c r="C991" s="20" t="s">
        <v>6</v>
      </c>
      <c r="D991" s="19">
        <v>99062</v>
      </c>
      <c r="E991" s="19" t="s">
        <v>5034</v>
      </c>
      <c r="F991" s="19" t="s">
        <v>6979</v>
      </c>
      <c r="G991" s="19" t="s">
        <v>6503</v>
      </c>
      <c r="H991" s="19" t="s">
        <v>11</v>
      </c>
      <c r="I991" s="19" t="s">
        <v>5402</v>
      </c>
      <c r="J991" s="19" t="s">
        <v>4</v>
      </c>
      <c r="K991" s="19" t="s">
        <v>6504</v>
      </c>
      <c r="L991" s="21" t="s">
        <v>16</v>
      </c>
      <c r="M991" s="20" t="s">
        <v>3</v>
      </c>
      <c r="N991" s="20" t="s">
        <v>2</v>
      </c>
      <c r="O991" s="20">
        <v>110</v>
      </c>
      <c r="P991" s="20">
        <v>0</v>
      </c>
      <c r="Q991" s="20">
        <v>0</v>
      </c>
      <c r="R991" s="20">
        <v>110</v>
      </c>
      <c r="S991" s="20">
        <v>0</v>
      </c>
      <c r="T991" s="20">
        <v>0</v>
      </c>
      <c r="U991" s="20">
        <v>52</v>
      </c>
      <c r="V991" s="30">
        <v>32</v>
      </c>
      <c r="W991" s="30">
        <v>4</v>
      </c>
      <c r="X991" s="33">
        <f>IFERROR(1 -(Master1[[#This Row],[Avg Garment Scans per Delivery]]/Master1[[#This Row],[Garment Inventory]]), 0)</f>
        <v>0.875</v>
      </c>
      <c r="Y991" s="30">
        <v>2</v>
      </c>
      <c r="Z991" s="30">
        <v>32</v>
      </c>
      <c r="AA991" s="32">
        <f>_xlfn.XLOOKUP(Master1[[#This Row],[cu_id]], Revenue_Analysis[cuid], Revenue_Analysis[Q1 Low Deviation], 0)</f>
        <v>16.042300000000001</v>
      </c>
      <c r="AB991" s="32">
        <f>_xlfn.XLOOKUP(Master1[[#This Row],[cu_id]],Revenue_Analysis[cuid],Revenue_Analysis[Q1 High Deviation], 0)</f>
        <v>17.057700000000001</v>
      </c>
      <c r="AC991" s="32">
        <f>_xlfn.XLOOKUP(Master1[[#This Row],[cu_id]],Revenue_Analysis[cuid],Revenue_Analysis[Q2 Low Deviation], 0)</f>
        <v>18.2</v>
      </c>
      <c r="AD991" s="32">
        <f>_xlfn.XLOOKUP(Master1[[#This Row],[cu_id]],Revenue_Analysis[cuid],Revenue_Analysis[Q2 High Deviation], 0)</f>
        <v>18.2</v>
      </c>
      <c r="AE991" s="32">
        <f>_xlfn.XLOOKUP(Master1[[#This Row],[cu_id]],Revenue_Analysis[cuid],Revenue_Analysis[Q3 Low Deviation], 0)</f>
        <v>18.2</v>
      </c>
      <c r="AF991" s="32">
        <f>_xlfn.XLOOKUP(Master1[[#This Row],[cu_id]],Revenue_Analysis[cuid],Revenue_Analysis[Q3 High Deviation], 0)</f>
        <v>18.2</v>
      </c>
      <c r="AG991" s="32">
        <f>_xlfn.XLOOKUP(Master1[[#This Row],[cu_id]],Revenue_Analysis[cuid],Revenue_Analysis[Q4 Low Deviation], 0)</f>
        <v>15.3506</v>
      </c>
      <c r="AH991" s="32">
        <f>_xlfn.XLOOKUP(Master1[[#This Row],[cu_id]],Revenue_Analysis[cuid],Revenue_Analysis[Q4 High Deviation], 0)</f>
        <v>15.9186</v>
      </c>
      <c r="AI991" s="32">
        <f>_xlfn.XLOOKUP(Master1[[#This Row],[cu_id]],Revenue_Analysis[cuid],Revenue_Analysis[Q1 Average], 0)</f>
        <v>16.55</v>
      </c>
      <c r="AJ991" s="32">
        <f>_xlfn.XLOOKUP(Master1[[#This Row],[cu_id]],Revenue_Analysis[cuid],Revenue_Analysis[Q2 Average], 0)</f>
        <v>18.2</v>
      </c>
      <c r="AK991" s="32">
        <f>_xlfn.XLOOKUP(Master1[[#This Row],[cu_id]],Revenue_Analysis[cuid],Revenue_Analysis[Q3 Average], 0)</f>
        <v>18.2</v>
      </c>
      <c r="AL991" s="32">
        <f>_xlfn.XLOOKUP(Master1[[#This Row],[cu_id]],Revenue_Analysis[cuid],Revenue_Analysis[Q4 Average], 0)</f>
        <v>15.634600000000001</v>
      </c>
      <c r="AM991" s="34">
        <v>0.29166666666666669</v>
      </c>
      <c r="AN991" s="35">
        <v>0.70833333333333337</v>
      </c>
      <c r="AO991" s="35" t="s">
        <v>4592</v>
      </c>
      <c r="AP991" s="35" t="s">
        <v>4592</v>
      </c>
      <c r="AQ991" s="20" t="s">
        <v>0</v>
      </c>
      <c r="AR991" s="20"/>
      <c r="AS991" s="14">
        <f>IFERROR(_xlfn.XLOOKUP(Master1[[#This Row],[cu_id]],StopTimes[cu_ID],StopTimes[Average Stop Time]), 0)</f>
        <v>5.0916666666666668</v>
      </c>
      <c r="AT991" s="14">
        <f>IF(Master1[[#This Row],[RSP StopTime Override]] &lt;&gt; "",Master1[[#This Row],[RSP StopTime Override]],IF(Master1[[#This Row],[Avg Stop Time Helper]] &lt;&gt; 0, Master1[[#This Row],[Avg Stop Time Helper]],Average_Stop_Time))</f>
        <v>5.0916666666666668</v>
      </c>
      <c r="AU991" s="13"/>
    </row>
    <row r="992" spans="1:47" x14ac:dyDescent="0.3">
      <c r="A992" s="18" t="s">
        <v>3502</v>
      </c>
      <c r="B992" s="20">
        <v>56</v>
      </c>
      <c r="C992" s="20" t="s">
        <v>9</v>
      </c>
      <c r="D992" s="19">
        <v>533302</v>
      </c>
      <c r="E992" s="19" t="s">
        <v>13</v>
      </c>
      <c r="F992" s="19" t="s">
        <v>6858</v>
      </c>
      <c r="G992" s="19" t="s">
        <v>6859</v>
      </c>
      <c r="H992" s="19" t="s">
        <v>5</v>
      </c>
      <c r="I992" s="19" t="s">
        <v>5402</v>
      </c>
      <c r="J992" s="19" t="s">
        <v>4</v>
      </c>
      <c r="K992" s="19" t="s">
        <v>6805</v>
      </c>
      <c r="L992" s="21" t="s">
        <v>16</v>
      </c>
      <c r="M992" s="20" t="s">
        <v>3</v>
      </c>
      <c r="N992" s="20" t="s">
        <v>2</v>
      </c>
      <c r="O992" s="20">
        <v>125</v>
      </c>
      <c r="P992" s="20">
        <v>125</v>
      </c>
      <c r="Q992" s="20">
        <v>0</v>
      </c>
      <c r="R992" s="20">
        <v>0</v>
      </c>
      <c r="S992" s="20">
        <v>0</v>
      </c>
      <c r="T992" s="20">
        <v>0</v>
      </c>
      <c r="U992" s="20">
        <v>46</v>
      </c>
      <c r="V992" s="30"/>
      <c r="W992" s="30"/>
      <c r="X992" s="33">
        <f>IFERROR(1 -(Master1[[#This Row],[Avg Garment Scans per Delivery]]/Master1[[#This Row],[Garment Inventory]]), 0)</f>
        <v>0</v>
      </c>
      <c r="Y992" s="30"/>
      <c r="Z992" s="30"/>
      <c r="AA992" s="32">
        <f>_xlfn.XLOOKUP(Master1[[#This Row],[cu_id]], Revenue_Analysis[cuid], Revenue_Analysis[Q1 Low Deviation], 0)</f>
        <v>62.040999999999997</v>
      </c>
      <c r="AB992" s="32">
        <f>_xlfn.XLOOKUP(Master1[[#This Row],[cu_id]],Revenue_Analysis[cuid],Revenue_Analysis[Q1 High Deviation], 0)</f>
        <v>63.8262</v>
      </c>
      <c r="AC992" s="32">
        <f>_xlfn.XLOOKUP(Master1[[#This Row],[cu_id]],Revenue_Analysis[cuid],Revenue_Analysis[Q2 Low Deviation], 0)</f>
        <v>64.286000000000001</v>
      </c>
      <c r="AD992" s="32">
        <f>_xlfn.XLOOKUP(Master1[[#This Row],[cu_id]],Revenue_Analysis[cuid],Revenue_Analysis[Q2 High Deviation], 0)</f>
        <v>66.331000000000003</v>
      </c>
      <c r="AE992" s="32">
        <f>_xlfn.XLOOKUP(Master1[[#This Row],[cu_id]],Revenue_Analysis[cuid],Revenue_Analysis[Q3 Low Deviation], 0)</f>
        <v>66.681600000000003</v>
      </c>
      <c r="AF992" s="32">
        <f>_xlfn.XLOOKUP(Master1[[#This Row],[cu_id]],Revenue_Analysis[cuid],Revenue_Analysis[Q3 High Deviation], 0)</f>
        <v>70.725999999999999</v>
      </c>
      <c r="AG992" s="32">
        <f>_xlfn.XLOOKUP(Master1[[#This Row],[cu_id]],Revenue_Analysis[cuid],Revenue_Analysis[Q4 Low Deviation], 0)</f>
        <v>60.185299999999998</v>
      </c>
      <c r="AH992" s="32">
        <f>_xlfn.XLOOKUP(Master1[[#This Row],[cu_id]],Revenue_Analysis[cuid],Revenue_Analysis[Q4 High Deviation], 0)</f>
        <v>69.578100000000006</v>
      </c>
      <c r="AI992" s="32">
        <f>_xlfn.XLOOKUP(Master1[[#This Row],[cu_id]],Revenue_Analysis[cuid],Revenue_Analysis[Q1 Average], 0)</f>
        <v>62.933599999999998</v>
      </c>
      <c r="AJ992" s="32">
        <f>_xlfn.XLOOKUP(Master1[[#This Row],[cu_id]],Revenue_Analysis[cuid],Revenue_Analysis[Q2 Average], 0)</f>
        <v>65.308499999999995</v>
      </c>
      <c r="AK992" s="32">
        <f>_xlfn.XLOOKUP(Master1[[#This Row],[cu_id]],Revenue_Analysis[cuid],Revenue_Analysis[Q3 Average], 0)</f>
        <v>68.703800000000001</v>
      </c>
      <c r="AL992" s="32">
        <f>_xlfn.XLOOKUP(Master1[[#This Row],[cu_id]],Revenue_Analysis[cuid],Revenue_Analysis[Q4 Average], 0)</f>
        <v>64.881699999999995</v>
      </c>
      <c r="AM992" s="34">
        <v>0.375</v>
      </c>
      <c r="AN992" s="35">
        <v>0.70833333333333337</v>
      </c>
      <c r="AO992" s="35" t="s">
        <v>4592</v>
      </c>
      <c r="AP992" s="35" t="s">
        <v>4592</v>
      </c>
      <c r="AQ992" s="20" t="s">
        <v>0</v>
      </c>
      <c r="AR992" s="20"/>
      <c r="AS992" s="14">
        <f>IFERROR(_xlfn.XLOOKUP(Master1[[#This Row],[cu_id]],StopTimes[cu_ID],StopTimes[Average Stop Time]), 0)</f>
        <v>5.0785714283333334</v>
      </c>
      <c r="AT992" s="14">
        <f>IF(Master1[[#This Row],[RSP StopTime Override]] &lt;&gt; "",Master1[[#This Row],[RSP StopTime Override]],IF(Master1[[#This Row],[Avg Stop Time Helper]] &lt;&gt; 0, Master1[[#This Row],[Avg Stop Time Helper]],Average_Stop_Time))</f>
        <v>5.0785714283333334</v>
      </c>
      <c r="AU992" s="13"/>
    </row>
    <row r="993" spans="1:47" x14ac:dyDescent="0.3">
      <c r="A993" s="18" t="s">
        <v>3503</v>
      </c>
      <c r="B993" s="20">
        <v>6</v>
      </c>
      <c r="C993" s="20" t="s">
        <v>6</v>
      </c>
      <c r="D993" s="19">
        <v>532665</v>
      </c>
      <c r="E993" s="19" t="s">
        <v>39</v>
      </c>
      <c r="F993" s="19" t="s">
        <v>4832</v>
      </c>
      <c r="G993" s="19" t="s">
        <v>4833</v>
      </c>
      <c r="H993" s="19" t="s">
        <v>5</v>
      </c>
      <c r="I993" s="19" t="s">
        <v>4771</v>
      </c>
      <c r="J993" s="19" t="s">
        <v>4</v>
      </c>
      <c r="K993" s="19" t="s">
        <v>4772</v>
      </c>
      <c r="L993" s="21" t="s">
        <v>16</v>
      </c>
      <c r="M993" s="20" t="s">
        <v>3</v>
      </c>
      <c r="N993" s="20" t="s">
        <v>2</v>
      </c>
      <c r="O993" s="20">
        <v>145</v>
      </c>
      <c r="P993" s="20">
        <v>0</v>
      </c>
      <c r="Q993" s="20">
        <v>0</v>
      </c>
      <c r="R993" s="20">
        <v>145</v>
      </c>
      <c r="S993" s="20">
        <v>0</v>
      </c>
      <c r="T993" s="20">
        <v>0</v>
      </c>
      <c r="U993" s="20">
        <v>52</v>
      </c>
      <c r="V993" s="30"/>
      <c r="W993" s="30"/>
      <c r="X993" s="33">
        <f>IFERROR(1 -(Master1[[#This Row],[Avg Garment Scans per Delivery]]/Master1[[#This Row],[Garment Inventory]]), 0)</f>
        <v>0</v>
      </c>
      <c r="Y993" s="30"/>
      <c r="Z993" s="30"/>
      <c r="AA993" s="32">
        <f>_xlfn.XLOOKUP(Master1[[#This Row],[cu_id]], Revenue_Analysis[cuid], Revenue_Analysis[Q1 Low Deviation], 0)</f>
        <v>72.771900000000002</v>
      </c>
      <c r="AB993" s="32">
        <f>_xlfn.XLOOKUP(Master1[[#This Row],[cu_id]],Revenue_Analysis[cuid],Revenue_Analysis[Q1 High Deviation], 0)</f>
        <v>76.077299999999994</v>
      </c>
      <c r="AC993" s="32">
        <f>_xlfn.XLOOKUP(Master1[[#This Row],[cu_id]],Revenue_Analysis[cuid],Revenue_Analysis[Q2 Low Deviation], 0)</f>
        <v>68.773200000000003</v>
      </c>
      <c r="AD993" s="32">
        <f>_xlfn.XLOOKUP(Master1[[#This Row],[cu_id]],Revenue_Analysis[cuid],Revenue_Analysis[Q2 High Deviation], 0)</f>
        <v>74.183800000000005</v>
      </c>
      <c r="AE993" s="32">
        <f>_xlfn.XLOOKUP(Master1[[#This Row],[cu_id]],Revenue_Analysis[cuid],Revenue_Analysis[Q3 Low Deviation], 0)</f>
        <v>70.044399999999996</v>
      </c>
      <c r="AF993" s="32">
        <f>_xlfn.XLOOKUP(Master1[[#This Row],[cu_id]],Revenue_Analysis[cuid],Revenue_Analysis[Q3 High Deviation], 0)</f>
        <v>70.760199999999998</v>
      </c>
      <c r="AG993" s="32">
        <f>_xlfn.XLOOKUP(Master1[[#This Row],[cu_id]],Revenue_Analysis[cuid],Revenue_Analysis[Q4 Low Deviation], 0)</f>
        <v>68.999399999999994</v>
      </c>
      <c r="AH993" s="32">
        <f>_xlfn.XLOOKUP(Master1[[#This Row],[cu_id]],Revenue_Analysis[cuid],Revenue_Analysis[Q4 High Deviation], 0)</f>
        <v>79.656000000000006</v>
      </c>
      <c r="AI993" s="32">
        <f>_xlfn.XLOOKUP(Master1[[#This Row],[cu_id]],Revenue_Analysis[cuid],Revenue_Analysis[Q1 Average], 0)</f>
        <v>74.424599999999998</v>
      </c>
      <c r="AJ993" s="32">
        <f>_xlfn.XLOOKUP(Master1[[#This Row],[cu_id]],Revenue_Analysis[cuid],Revenue_Analysis[Q2 Average], 0)</f>
        <v>71.478499999999997</v>
      </c>
      <c r="AK993" s="32">
        <f>_xlfn.XLOOKUP(Master1[[#This Row],[cu_id]],Revenue_Analysis[cuid],Revenue_Analysis[Q3 Average], 0)</f>
        <v>70.402299999999997</v>
      </c>
      <c r="AL993" s="32">
        <f>_xlfn.XLOOKUP(Master1[[#This Row],[cu_id]],Revenue_Analysis[cuid],Revenue_Analysis[Q4 Average], 0)</f>
        <v>74.327699999999993</v>
      </c>
      <c r="AM993" s="34">
        <v>0.35416666666666669</v>
      </c>
      <c r="AN993" s="35">
        <v>0.20833333333333334</v>
      </c>
      <c r="AO993" s="35" t="s">
        <v>4592</v>
      </c>
      <c r="AP993" s="35" t="s">
        <v>4592</v>
      </c>
      <c r="AQ993" s="20" t="s">
        <v>0</v>
      </c>
      <c r="AR993" s="20"/>
      <c r="AS993" s="14">
        <f>IFERROR(_xlfn.XLOOKUP(Master1[[#This Row],[cu_id]],StopTimes[cu_ID],StopTimes[Average Stop Time]), 0)</f>
        <v>6.9770833333333337</v>
      </c>
      <c r="AT993" s="14">
        <f>IF(Master1[[#This Row],[RSP StopTime Override]] &lt;&gt; "",Master1[[#This Row],[RSP StopTime Override]],IF(Master1[[#This Row],[Avg Stop Time Helper]] &lt;&gt; 0, Master1[[#This Row],[Avg Stop Time Helper]],Average_Stop_Time))</f>
        <v>6.9770833333333337</v>
      </c>
      <c r="AU993" s="13"/>
    </row>
    <row r="994" spans="1:47" x14ac:dyDescent="0.3">
      <c r="A994" s="18" t="s">
        <v>3504</v>
      </c>
      <c r="B994" s="20">
        <v>50</v>
      </c>
      <c r="C994" s="20" t="s">
        <v>14</v>
      </c>
      <c r="D994" s="19">
        <v>518970</v>
      </c>
      <c r="E994" s="19" t="s">
        <v>39</v>
      </c>
      <c r="F994" s="19" t="s">
        <v>6034</v>
      </c>
      <c r="G994" s="19" t="s">
        <v>6035</v>
      </c>
      <c r="H994" s="19" t="s">
        <v>11</v>
      </c>
      <c r="I994" s="19" t="s">
        <v>6024</v>
      </c>
      <c r="J994" s="19" t="s">
        <v>4</v>
      </c>
      <c r="K994" s="19" t="s">
        <v>6029</v>
      </c>
      <c r="L994" s="21" t="s">
        <v>16</v>
      </c>
      <c r="M994" s="20" t="s">
        <v>3</v>
      </c>
      <c r="N994" s="20" t="s">
        <v>2</v>
      </c>
      <c r="O994" s="20">
        <v>10</v>
      </c>
      <c r="P994" s="20">
        <v>0</v>
      </c>
      <c r="Q994" s="20">
        <v>0</v>
      </c>
      <c r="R994" s="20">
        <v>0</v>
      </c>
      <c r="S994" s="20">
        <v>10</v>
      </c>
      <c r="T994" s="20">
        <v>0</v>
      </c>
      <c r="U994" s="20">
        <v>53</v>
      </c>
      <c r="V994" s="30"/>
      <c r="W994" s="30"/>
      <c r="X994" s="33">
        <f>IFERROR(1 -(Master1[[#This Row],[Avg Garment Scans per Delivery]]/Master1[[#This Row],[Garment Inventory]]), 0)</f>
        <v>0</v>
      </c>
      <c r="Y994" s="30"/>
      <c r="Z994" s="30"/>
      <c r="AA994" s="32">
        <f>_xlfn.XLOOKUP(Master1[[#This Row],[cu_id]], Revenue_Analysis[cuid], Revenue_Analysis[Q1 Low Deviation], 0)</f>
        <v>91.468599999999995</v>
      </c>
      <c r="AB994" s="32">
        <f>_xlfn.XLOOKUP(Master1[[#This Row],[cu_id]],Revenue_Analysis[cuid],Revenue_Analysis[Q1 High Deviation], 0)</f>
        <v>126.6484</v>
      </c>
      <c r="AC994" s="32">
        <f>_xlfn.XLOOKUP(Master1[[#This Row],[cu_id]],Revenue_Analysis[cuid],Revenue_Analysis[Q2 Low Deviation], 0)</f>
        <v>95.253699999999995</v>
      </c>
      <c r="AD994" s="32">
        <f>_xlfn.XLOOKUP(Master1[[#This Row],[cu_id]],Revenue_Analysis[cuid],Revenue_Analysis[Q2 High Deviation], 0)</f>
        <v>136.9879</v>
      </c>
      <c r="AE994" s="32">
        <f>_xlfn.XLOOKUP(Master1[[#This Row],[cu_id]],Revenue_Analysis[cuid],Revenue_Analysis[Q3 Low Deviation], 0)</f>
        <v>89.004000000000005</v>
      </c>
      <c r="AF994" s="32">
        <f>_xlfn.XLOOKUP(Master1[[#This Row],[cu_id]],Revenue_Analysis[cuid],Revenue_Analysis[Q3 High Deviation], 0)</f>
        <v>148.3236</v>
      </c>
      <c r="AG994" s="32">
        <f>_xlfn.XLOOKUP(Master1[[#This Row],[cu_id]],Revenue_Analysis[cuid],Revenue_Analysis[Q4 Low Deviation], 0)</f>
        <v>91.267399999999995</v>
      </c>
      <c r="AH994" s="32">
        <f>_xlfn.XLOOKUP(Master1[[#This Row],[cu_id]],Revenue_Analysis[cuid],Revenue_Analysis[Q4 High Deviation], 0)</f>
        <v>136.18119999999999</v>
      </c>
      <c r="AI994" s="32">
        <f>_xlfn.XLOOKUP(Master1[[#This Row],[cu_id]],Revenue_Analysis[cuid],Revenue_Analysis[Q1 Average], 0)</f>
        <v>109.0585</v>
      </c>
      <c r="AJ994" s="32">
        <f>_xlfn.XLOOKUP(Master1[[#This Row],[cu_id]],Revenue_Analysis[cuid],Revenue_Analysis[Q2 Average], 0)</f>
        <v>116.1208</v>
      </c>
      <c r="AK994" s="32">
        <f>_xlfn.XLOOKUP(Master1[[#This Row],[cu_id]],Revenue_Analysis[cuid],Revenue_Analysis[Q3 Average], 0)</f>
        <v>118.66379999999999</v>
      </c>
      <c r="AL994" s="32">
        <f>_xlfn.XLOOKUP(Master1[[#This Row],[cu_id]],Revenue_Analysis[cuid],Revenue_Analysis[Q4 Average], 0)</f>
        <v>113.7243</v>
      </c>
      <c r="AM994" s="34">
        <v>0.29166666666666669</v>
      </c>
      <c r="AN994" s="35">
        <v>0.70833333333333337</v>
      </c>
      <c r="AO994" s="35" t="s">
        <v>4592</v>
      </c>
      <c r="AP994" s="35" t="s">
        <v>4592</v>
      </c>
      <c r="AQ994" s="20" t="s">
        <v>0</v>
      </c>
      <c r="AR994" s="20"/>
      <c r="AS994" s="14">
        <f>IFERROR(_xlfn.XLOOKUP(Master1[[#This Row],[cu_id]],StopTimes[cu_ID],StopTimes[Average Stop Time]), 0)</f>
        <v>16.4375</v>
      </c>
      <c r="AT994" s="14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994" s="13">
        <v>15</v>
      </c>
    </row>
    <row r="995" spans="1:47" x14ac:dyDescent="0.3">
      <c r="A995" s="18" t="s">
        <v>3505</v>
      </c>
      <c r="B995" s="20">
        <v>12</v>
      </c>
      <c r="C995" s="20" t="s">
        <v>14</v>
      </c>
      <c r="D995" s="19">
        <v>99146</v>
      </c>
      <c r="E995" s="19" t="s">
        <v>13</v>
      </c>
      <c r="F995" s="19" t="s">
        <v>5193</v>
      </c>
      <c r="G995" s="19" t="s">
        <v>5194</v>
      </c>
      <c r="H995" s="19" t="s">
        <v>5</v>
      </c>
      <c r="I995" s="19" t="s">
        <v>4977</v>
      </c>
      <c r="J995" s="19" t="s">
        <v>4</v>
      </c>
      <c r="K995" s="19" t="s">
        <v>4978</v>
      </c>
      <c r="L995" s="21" t="s">
        <v>16</v>
      </c>
      <c r="M995" s="20" t="s">
        <v>3</v>
      </c>
      <c r="N995" s="20" t="s">
        <v>2</v>
      </c>
      <c r="O995" s="20">
        <v>20</v>
      </c>
      <c r="P995" s="20">
        <v>0</v>
      </c>
      <c r="Q995" s="20">
        <v>0</v>
      </c>
      <c r="R995" s="20">
        <v>0</v>
      </c>
      <c r="S995" s="20">
        <v>20</v>
      </c>
      <c r="T995" s="20">
        <v>0</v>
      </c>
      <c r="U995" s="20">
        <v>53</v>
      </c>
      <c r="V995" s="30">
        <v>215</v>
      </c>
      <c r="W995" s="30">
        <v>11</v>
      </c>
      <c r="X995" s="33">
        <f>IFERROR(1 -(Master1[[#This Row],[Avg Garment Scans per Delivery]]/Master1[[#This Row],[Garment Inventory]]), 0)</f>
        <v>0.94883720930232562</v>
      </c>
      <c r="Y995" s="30">
        <v>12</v>
      </c>
      <c r="Z995" s="30">
        <v>214</v>
      </c>
      <c r="AA995" s="32">
        <f>_xlfn.XLOOKUP(Master1[[#This Row],[cu_id]], Revenue_Analysis[cuid], Revenue_Analysis[Q1 Low Deviation], 0)</f>
        <v>135.76900000000001</v>
      </c>
      <c r="AB995" s="32">
        <f>_xlfn.XLOOKUP(Master1[[#This Row],[cu_id]],Revenue_Analysis[cuid],Revenue_Analysis[Q1 High Deviation], 0)</f>
        <v>146.09559999999999</v>
      </c>
      <c r="AC995" s="32">
        <f>_xlfn.XLOOKUP(Master1[[#This Row],[cu_id]],Revenue_Analysis[cuid],Revenue_Analysis[Q2 Low Deviation], 0)</f>
        <v>135.12860000000001</v>
      </c>
      <c r="AD995" s="32">
        <f>_xlfn.XLOOKUP(Master1[[#This Row],[cu_id]],Revenue_Analysis[cuid],Revenue_Analysis[Q2 High Deviation], 0)</f>
        <v>269.5652</v>
      </c>
      <c r="AE995" s="32">
        <f>_xlfn.XLOOKUP(Master1[[#This Row],[cu_id]],Revenue_Analysis[cuid],Revenue_Analysis[Q3 Low Deviation], 0)</f>
        <v>155.72470000000001</v>
      </c>
      <c r="AF995" s="32">
        <f>_xlfn.XLOOKUP(Master1[[#This Row],[cu_id]],Revenue_Analysis[cuid],Revenue_Analysis[Q3 High Deviation], 0)</f>
        <v>230.3323</v>
      </c>
      <c r="AG995" s="32">
        <f>_xlfn.XLOOKUP(Master1[[#This Row],[cu_id]],Revenue_Analysis[cuid],Revenue_Analysis[Q4 Low Deviation], 0)</f>
        <v>137.2912</v>
      </c>
      <c r="AH995" s="32">
        <f>_xlfn.XLOOKUP(Master1[[#This Row],[cu_id]],Revenue_Analysis[cuid],Revenue_Analysis[Q4 High Deviation], 0)</f>
        <v>161.62719999999999</v>
      </c>
      <c r="AI995" s="32">
        <f>_xlfn.XLOOKUP(Master1[[#This Row],[cu_id]],Revenue_Analysis[cuid],Revenue_Analysis[Q1 Average], 0)</f>
        <v>140.9323</v>
      </c>
      <c r="AJ995" s="32">
        <f>_xlfn.XLOOKUP(Master1[[#This Row],[cu_id]],Revenue_Analysis[cuid],Revenue_Analysis[Q2 Average], 0)</f>
        <v>202.34690000000001</v>
      </c>
      <c r="AK995" s="32">
        <f>_xlfn.XLOOKUP(Master1[[#This Row],[cu_id]],Revenue_Analysis[cuid],Revenue_Analysis[Q3 Average], 0)</f>
        <v>193.02850000000001</v>
      </c>
      <c r="AL995" s="32">
        <f>_xlfn.XLOOKUP(Master1[[#This Row],[cu_id]],Revenue_Analysis[cuid],Revenue_Analysis[Q4 Average], 0)</f>
        <v>149.45920000000001</v>
      </c>
      <c r="AM995" s="34">
        <v>0.29166666666666669</v>
      </c>
      <c r="AN995" s="35">
        <v>0.66666666666666663</v>
      </c>
      <c r="AO995" s="35" t="s">
        <v>4592</v>
      </c>
      <c r="AP995" s="35" t="s">
        <v>4592</v>
      </c>
      <c r="AQ995" s="20" t="s">
        <v>32</v>
      </c>
      <c r="AR995" s="20"/>
      <c r="AS995" s="14">
        <f>IFERROR(_xlfn.XLOOKUP(Master1[[#This Row],[cu_id]],StopTimes[cu_ID],StopTimes[Average Stop Time]), 0)</f>
        <v>12.612500000000001</v>
      </c>
      <c r="AT995" s="14">
        <f>IF(Master1[[#This Row],[RSP StopTime Override]] &lt;&gt; "",Master1[[#This Row],[RSP StopTime Override]],IF(Master1[[#This Row],[Avg Stop Time Helper]] &lt;&gt; 0, Master1[[#This Row],[Avg Stop Time Helper]],Average_Stop_Time))</f>
        <v>12.612500000000001</v>
      </c>
      <c r="AU995" s="13"/>
    </row>
    <row r="996" spans="1:47" x14ac:dyDescent="0.3">
      <c r="A996" s="18" t="s">
        <v>3506</v>
      </c>
      <c r="B996" s="20">
        <v>12</v>
      </c>
      <c r="C996" s="20" t="s">
        <v>14</v>
      </c>
      <c r="D996" s="19">
        <v>99146</v>
      </c>
      <c r="E996" s="19" t="s">
        <v>39</v>
      </c>
      <c r="F996" s="19" t="s">
        <v>5195</v>
      </c>
      <c r="G996" s="19" t="s">
        <v>5196</v>
      </c>
      <c r="H996" s="19" t="s">
        <v>5</v>
      </c>
      <c r="I996" s="19" t="s">
        <v>4977</v>
      </c>
      <c r="J996" s="19" t="s">
        <v>4</v>
      </c>
      <c r="K996" s="19" t="s">
        <v>4978</v>
      </c>
      <c r="L996" s="21" t="s">
        <v>16</v>
      </c>
      <c r="M996" s="20" t="s">
        <v>3</v>
      </c>
      <c r="N996" s="20" t="s">
        <v>2</v>
      </c>
      <c r="O996" s="20">
        <v>30</v>
      </c>
      <c r="P996" s="20">
        <v>0</v>
      </c>
      <c r="Q996" s="20">
        <v>0</v>
      </c>
      <c r="R996" s="20">
        <v>0</v>
      </c>
      <c r="S996" s="20">
        <v>30</v>
      </c>
      <c r="T996" s="20">
        <v>0</v>
      </c>
      <c r="U996" s="20">
        <v>53</v>
      </c>
      <c r="V996" s="30">
        <v>210</v>
      </c>
      <c r="W996" s="30">
        <v>14</v>
      </c>
      <c r="X996" s="33">
        <f>IFERROR(1 -(Master1[[#This Row],[Avg Garment Scans per Delivery]]/Master1[[#This Row],[Garment Inventory]]), 0)</f>
        <v>0.93333333333333335</v>
      </c>
      <c r="Y996" s="30">
        <v>10</v>
      </c>
      <c r="Z996" s="30">
        <v>218</v>
      </c>
      <c r="AA996" s="32">
        <f>_xlfn.XLOOKUP(Master1[[#This Row],[cu_id]], Revenue_Analysis[cuid], Revenue_Analysis[Q1 Low Deviation], 0)</f>
        <v>244.25110000000001</v>
      </c>
      <c r="AB996" s="32">
        <f>_xlfn.XLOOKUP(Master1[[#This Row],[cu_id]],Revenue_Analysis[cuid],Revenue_Analysis[Q1 High Deviation], 0)</f>
        <v>389.67509999999999</v>
      </c>
      <c r="AC996" s="32">
        <f>_xlfn.XLOOKUP(Master1[[#This Row],[cu_id]],Revenue_Analysis[cuid],Revenue_Analysis[Q2 Low Deviation], 0)</f>
        <v>273.68819999999999</v>
      </c>
      <c r="AD996" s="32">
        <f>_xlfn.XLOOKUP(Master1[[#This Row],[cu_id]],Revenue_Analysis[cuid],Revenue_Analysis[Q2 High Deviation], 0)</f>
        <v>347.04719999999998</v>
      </c>
      <c r="AE996" s="32">
        <f>_xlfn.XLOOKUP(Master1[[#This Row],[cu_id]],Revenue_Analysis[cuid],Revenue_Analysis[Q3 Low Deviation], 0)</f>
        <v>287.07729999999998</v>
      </c>
      <c r="AF996" s="32">
        <f>_xlfn.XLOOKUP(Master1[[#This Row],[cu_id]],Revenue_Analysis[cuid],Revenue_Analysis[Q3 High Deviation], 0)</f>
        <v>355.90570000000002</v>
      </c>
      <c r="AG996" s="32">
        <f>_xlfn.XLOOKUP(Master1[[#This Row],[cu_id]],Revenue_Analysis[cuid],Revenue_Analysis[Q4 Low Deviation], 0)</f>
        <v>252.47669999999999</v>
      </c>
      <c r="AH996" s="32">
        <f>_xlfn.XLOOKUP(Master1[[#This Row],[cu_id]],Revenue_Analysis[cuid],Revenue_Analysis[Q4 High Deviation], 0)</f>
        <v>280.6617</v>
      </c>
      <c r="AI996" s="32">
        <f>_xlfn.XLOOKUP(Master1[[#This Row],[cu_id]],Revenue_Analysis[cuid],Revenue_Analysis[Q1 Average], 0)</f>
        <v>316.9631</v>
      </c>
      <c r="AJ996" s="32">
        <f>_xlfn.XLOOKUP(Master1[[#This Row],[cu_id]],Revenue_Analysis[cuid],Revenue_Analysis[Q2 Average], 0)</f>
        <v>310.36770000000001</v>
      </c>
      <c r="AK996" s="32">
        <f>_xlfn.XLOOKUP(Master1[[#This Row],[cu_id]],Revenue_Analysis[cuid],Revenue_Analysis[Q3 Average], 0)</f>
        <v>321.49149999999997</v>
      </c>
      <c r="AL996" s="32">
        <f>_xlfn.XLOOKUP(Master1[[#This Row],[cu_id]],Revenue_Analysis[cuid],Revenue_Analysis[Q4 Average], 0)</f>
        <v>266.56920000000002</v>
      </c>
      <c r="AM996" s="34">
        <v>0.29166666666666669</v>
      </c>
      <c r="AN996" s="35">
        <v>0.66666666666666663</v>
      </c>
      <c r="AO996" s="35" t="s">
        <v>4592</v>
      </c>
      <c r="AP996" s="35" t="s">
        <v>4592</v>
      </c>
      <c r="AQ996" s="20" t="s">
        <v>32</v>
      </c>
      <c r="AR996" s="20"/>
      <c r="AS996" s="14">
        <f>IFERROR(_xlfn.XLOOKUP(Master1[[#This Row],[cu_id]],StopTimes[cu_ID],StopTimes[Average Stop Time]), 0)</f>
        <v>20.552083333333332</v>
      </c>
      <c r="AT996" s="14">
        <f>IF(Master1[[#This Row],[RSP StopTime Override]] &lt;&gt; "",Master1[[#This Row],[RSP StopTime Override]],IF(Master1[[#This Row],[Avg Stop Time Helper]] &lt;&gt; 0, Master1[[#This Row],[Avg Stop Time Helper]],Average_Stop_Time))</f>
        <v>20.552083333333332</v>
      </c>
      <c r="AU996" s="13"/>
    </row>
    <row r="997" spans="1:47" x14ac:dyDescent="0.3">
      <c r="A997" s="18" t="s">
        <v>3507</v>
      </c>
      <c r="B997" s="20">
        <v>51</v>
      </c>
      <c r="C997" s="20" t="s">
        <v>9</v>
      </c>
      <c r="D997" s="19">
        <v>533322</v>
      </c>
      <c r="E997" s="19" t="s">
        <v>13</v>
      </c>
      <c r="F997" s="19" t="s">
        <v>6437</v>
      </c>
      <c r="G997" s="19" t="s">
        <v>6438</v>
      </c>
      <c r="H997" s="19" t="s">
        <v>5</v>
      </c>
      <c r="I997" s="19" t="s">
        <v>4977</v>
      </c>
      <c r="J997" s="19" t="s">
        <v>4</v>
      </c>
      <c r="K997" s="19" t="s">
        <v>5043</v>
      </c>
      <c r="L997" s="21" t="s">
        <v>16</v>
      </c>
      <c r="M997" s="20" t="s">
        <v>3</v>
      </c>
      <c r="N997" s="20" t="s">
        <v>2</v>
      </c>
      <c r="O997" s="20">
        <v>80</v>
      </c>
      <c r="P997" s="20">
        <v>80</v>
      </c>
      <c r="Q997" s="20">
        <v>0</v>
      </c>
      <c r="R997" s="20">
        <v>0</v>
      </c>
      <c r="S997" s="20">
        <v>0</v>
      </c>
      <c r="T997" s="20">
        <v>0</v>
      </c>
      <c r="U997" s="20">
        <v>53</v>
      </c>
      <c r="V997" s="30"/>
      <c r="W997" s="30"/>
      <c r="X997" s="33">
        <f>IFERROR(1 -(Master1[[#This Row],[Avg Garment Scans per Delivery]]/Master1[[#This Row],[Garment Inventory]]), 0)</f>
        <v>0</v>
      </c>
      <c r="Y997" s="30"/>
      <c r="Z997" s="30"/>
      <c r="AA997" s="32">
        <f>_xlfn.XLOOKUP(Master1[[#This Row],[cu_id]], Revenue_Analysis[cuid], Revenue_Analysis[Q1 Low Deviation], 0)</f>
        <v>103.7804</v>
      </c>
      <c r="AB997" s="32">
        <f>_xlfn.XLOOKUP(Master1[[#This Row],[cu_id]],Revenue_Analysis[cuid],Revenue_Analysis[Q1 High Deviation], 0)</f>
        <v>105.378</v>
      </c>
      <c r="AC997" s="32">
        <f>_xlfn.XLOOKUP(Master1[[#This Row],[cu_id]],Revenue_Analysis[cuid],Revenue_Analysis[Q2 Low Deviation], 0)</f>
        <v>100.7603</v>
      </c>
      <c r="AD997" s="32">
        <f>_xlfn.XLOOKUP(Master1[[#This Row],[cu_id]],Revenue_Analysis[cuid],Revenue_Analysis[Q2 High Deviation], 0)</f>
        <v>109.0367</v>
      </c>
      <c r="AE997" s="32">
        <f>_xlfn.XLOOKUP(Master1[[#This Row],[cu_id]],Revenue_Analysis[cuid],Revenue_Analysis[Q3 Low Deviation], 0)</f>
        <v>108.03</v>
      </c>
      <c r="AF997" s="32">
        <f>_xlfn.XLOOKUP(Master1[[#This Row],[cu_id]],Revenue_Analysis[cuid],Revenue_Analysis[Q3 High Deviation], 0)</f>
        <v>108.8</v>
      </c>
      <c r="AG997" s="32">
        <f>_xlfn.XLOOKUP(Master1[[#This Row],[cu_id]],Revenue_Analysis[cuid],Revenue_Analysis[Q4 Low Deviation], 0)</f>
        <v>91.016800000000003</v>
      </c>
      <c r="AH997" s="32">
        <f>_xlfn.XLOOKUP(Master1[[#This Row],[cu_id]],Revenue_Analysis[cuid],Revenue_Analysis[Q4 High Deviation], 0)</f>
        <v>105.6904</v>
      </c>
      <c r="AI997" s="32">
        <f>_xlfn.XLOOKUP(Master1[[#This Row],[cu_id]],Revenue_Analysis[cuid],Revenue_Analysis[Q1 Average], 0)</f>
        <v>104.5792</v>
      </c>
      <c r="AJ997" s="32">
        <f>_xlfn.XLOOKUP(Master1[[#This Row],[cu_id]],Revenue_Analysis[cuid],Revenue_Analysis[Q2 Average], 0)</f>
        <v>104.8985</v>
      </c>
      <c r="AK997" s="32">
        <f>_xlfn.XLOOKUP(Master1[[#This Row],[cu_id]],Revenue_Analysis[cuid],Revenue_Analysis[Q3 Average], 0)</f>
        <v>108.41500000000001</v>
      </c>
      <c r="AL997" s="32">
        <f>_xlfn.XLOOKUP(Master1[[#This Row],[cu_id]],Revenue_Analysis[cuid],Revenue_Analysis[Q4 Average], 0)</f>
        <v>98.3536</v>
      </c>
      <c r="AM997" s="34">
        <v>0.29166666666666669</v>
      </c>
      <c r="AN997" s="35">
        <v>0.70833333333333337</v>
      </c>
      <c r="AO997" s="35" t="s">
        <v>4592</v>
      </c>
      <c r="AP997" s="35" t="s">
        <v>4592</v>
      </c>
      <c r="AQ997" s="20" t="s">
        <v>0</v>
      </c>
      <c r="AR997" s="20"/>
      <c r="AS997" s="14">
        <f>IFERROR(_xlfn.XLOOKUP(Master1[[#This Row],[cu_id]],StopTimes[cu_ID],StopTimes[Average Stop Time]), 0)</f>
        <v>4.3404761900000004</v>
      </c>
      <c r="AT997" s="14">
        <f>IF(Master1[[#This Row],[RSP StopTime Override]] &lt;&gt; "",Master1[[#This Row],[RSP StopTime Override]],IF(Master1[[#This Row],[Avg Stop Time Helper]] &lt;&gt; 0, Master1[[#This Row],[Avg Stop Time Helper]],Average_Stop_Time))</f>
        <v>4.3404761900000004</v>
      </c>
      <c r="AU997" s="13"/>
    </row>
    <row r="998" spans="1:47" x14ac:dyDescent="0.3">
      <c r="A998" s="18" t="s">
        <v>3508</v>
      </c>
      <c r="B998" s="20">
        <v>47</v>
      </c>
      <c r="C998" s="20" t="s">
        <v>7</v>
      </c>
      <c r="D998" s="19">
        <v>99161</v>
      </c>
      <c r="E998" s="19" t="s">
        <v>110</v>
      </c>
      <c r="F998" s="19" t="s">
        <v>5719</v>
      </c>
      <c r="G998" s="19" t="s">
        <v>5708</v>
      </c>
      <c r="H998" s="19" t="s">
        <v>5</v>
      </c>
      <c r="I998" s="19" t="s">
        <v>5692</v>
      </c>
      <c r="J998" s="19" t="s">
        <v>4</v>
      </c>
      <c r="K998" s="19" t="s">
        <v>5693</v>
      </c>
      <c r="L998" s="21" t="s">
        <v>16</v>
      </c>
      <c r="M998" s="20" t="s">
        <v>3</v>
      </c>
      <c r="N998" s="20" t="s">
        <v>2</v>
      </c>
      <c r="O998" s="20">
        <v>1</v>
      </c>
      <c r="P998" s="20">
        <v>0</v>
      </c>
      <c r="Q998" s="20">
        <v>0</v>
      </c>
      <c r="R998" s="20">
        <v>0</v>
      </c>
      <c r="S998" s="20">
        <v>0</v>
      </c>
      <c r="T998" s="20">
        <v>1</v>
      </c>
      <c r="U998" s="20">
        <v>1</v>
      </c>
      <c r="V998" s="30"/>
      <c r="W998" s="30"/>
      <c r="X998" s="33">
        <f>IFERROR(1 -(Master1[[#This Row],[Avg Garment Scans per Delivery]]/Master1[[#This Row],[Garment Inventory]]), 0)</f>
        <v>0</v>
      </c>
      <c r="Y998" s="30"/>
      <c r="Z998" s="30"/>
      <c r="AA998" s="32">
        <f>_xlfn.XLOOKUP(Master1[[#This Row],[cu_id]], Revenue_Analysis[cuid], Revenue_Analysis[Q1 Low Deviation], 0)</f>
        <v>0</v>
      </c>
      <c r="AB998" s="32">
        <f>_xlfn.XLOOKUP(Master1[[#This Row],[cu_id]],Revenue_Analysis[cuid],Revenue_Analysis[Q1 High Deviation], 0)</f>
        <v>0</v>
      </c>
      <c r="AC998" s="32">
        <f>_xlfn.XLOOKUP(Master1[[#This Row],[cu_id]],Revenue_Analysis[cuid],Revenue_Analysis[Q2 Low Deviation], 0)</f>
        <v>0</v>
      </c>
      <c r="AD998" s="32">
        <f>_xlfn.XLOOKUP(Master1[[#This Row],[cu_id]],Revenue_Analysis[cuid],Revenue_Analysis[Q2 High Deviation], 0)</f>
        <v>0</v>
      </c>
      <c r="AE998" s="32">
        <f>_xlfn.XLOOKUP(Master1[[#This Row],[cu_id]],Revenue_Analysis[cuid],Revenue_Analysis[Q3 Low Deviation], 0)</f>
        <v>0</v>
      </c>
      <c r="AF998" s="32">
        <f>_xlfn.XLOOKUP(Master1[[#This Row],[cu_id]],Revenue_Analysis[cuid],Revenue_Analysis[Q3 High Deviation], 0)</f>
        <v>0</v>
      </c>
      <c r="AG998" s="32">
        <f>_xlfn.XLOOKUP(Master1[[#This Row],[cu_id]],Revenue_Analysis[cuid],Revenue_Analysis[Q4 Low Deviation], 0)</f>
        <v>35.65</v>
      </c>
      <c r="AH998" s="32">
        <f>_xlfn.XLOOKUP(Master1[[#This Row],[cu_id]],Revenue_Analysis[cuid],Revenue_Analysis[Q4 High Deviation], 0)</f>
        <v>35.65</v>
      </c>
      <c r="AI998" s="32">
        <f>_xlfn.XLOOKUP(Master1[[#This Row],[cu_id]],Revenue_Analysis[cuid],Revenue_Analysis[Q1 Average], 0)</f>
        <v>0</v>
      </c>
      <c r="AJ998" s="32">
        <f>_xlfn.XLOOKUP(Master1[[#This Row],[cu_id]],Revenue_Analysis[cuid],Revenue_Analysis[Q2 Average], 0)</f>
        <v>0</v>
      </c>
      <c r="AK998" s="32">
        <f>_xlfn.XLOOKUP(Master1[[#This Row],[cu_id]],Revenue_Analysis[cuid],Revenue_Analysis[Q3 Average], 0)</f>
        <v>0</v>
      </c>
      <c r="AL998" s="32">
        <f>_xlfn.XLOOKUP(Master1[[#This Row],[cu_id]],Revenue_Analysis[cuid],Revenue_Analysis[Q4 Average], 0)</f>
        <v>35.65</v>
      </c>
      <c r="AM998" s="34">
        <v>0.29166666666666669</v>
      </c>
      <c r="AN998" s="35">
        <v>0.875</v>
      </c>
      <c r="AO998" s="35" t="s">
        <v>4592</v>
      </c>
      <c r="AP998" s="35" t="s">
        <v>4592</v>
      </c>
      <c r="AQ998" s="20" t="s">
        <v>0</v>
      </c>
      <c r="AR998" s="20"/>
      <c r="AS998" s="14">
        <f>IFERROR(_xlfn.XLOOKUP(Master1[[#This Row],[cu_id]],StopTimes[cu_ID],StopTimes[Average Stop Time]), 0)</f>
        <v>0.15952381000000002</v>
      </c>
      <c r="AT998" s="14">
        <f>IF(Master1[[#This Row],[RSP StopTime Override]] &lt;&gt; "",Master1[[#This Row],[RSP StopTime Override]],IF(Master1[[#This Row],[Avg Stop Time Helper]] &lt;&gt; 0, Master1[[#This Row],[Avg Stop Time Helper]],Average_Stop_Time))</f>
        <v>0.15952381000000002</v>
      </c>
      <c r="AU998" s="13"/>
    </row>
    <row r="999" spans="1:47" x14ac:dyDescent="0.3">
      <c r="A999" s="39" t="s">
        <v>6439</v>
      </c>
      <c r="B999" s="21">
        <v>51</v>
      </c>
      <c r="C999" s="21" t="s">
        <v>12</v>
      </c>
      <c r="D999" s="19">
        <v>99161</v>
      </c>
      <c r="E999" s="19" t="s">
        <v>5299</v>
      </c>
      <c r="F999" s="19" t="s">
        <v>5719</v>
      </c>
      <c r="G999" s="19" t="s">
        <v>6270</v>
      </c>
      <c r="H999" s="19" t="s">
        <v>5</v>
      </c>
      <c r="I999" s="19" t="s">
        <v>6271</v>
      </c>
      <c r="J999" s="19" t="s">
        <v>4</v>
      </c>
      <c r="K999" s="19" t="s">
        <v>6272</v>
      </c>
      <c r="L999" s="21" t="s">
        <v>16</v>
      </c>
      <c r="M999" s="19" t="s">
        <v>3</v>
      </c>
      <c r="N999" s="19" t="s">
        <v>2</v>
      </c>
      <c r="O999" s="19">
        <v>64</v>
      </c>
      <c r="P999" s="19">
        <v>0</v>
      </c>
      <c r="Q999" s="19">
        <v>64</v>
      </c>
      <c r="R999" s="19">
        <v>0</v>
      </c>
      <c r="S999" s="19">
        <v>0</v>
      </c>
      <c r="T999" s="19">
        <v>0</v>
      </c>
      <c r="U999" s="19"/>
      <c r="V999" s="19"/>
      <c r="W999" s="19"/>
      <c r="X999" s="33">
        <f>IFERROR(1 -(Master1[[#This Row],[Avg Garment Scans per Delivery]]/Master1[[#This Row],[Garment Inventory]]), 0)</f>
        <v>0</v>
      </c>
      <c r="Y999" s="19"/>
      <c r="Z999" s="19"/>
      <c r="AA999" s="32">
        <f>_xlfn.XLOOKUP(Master1[[#This Row],[cu_id]], Revenue_Analysis[cuid], Revenue_Analysis[Q1 Low Deviation], 0)</f>
        <v>0</v>
      </c>
      <c r="AB999" s="32">
        <f>_xlfn.XLOOKUP(Master1[[#This Row],[cu_id]],Revenue_Analysis[cuid],Revenue_Analysis[Q1 High Deviation], 0)</f>
        <v>0</v>
      </c>
      <c r="AC999" s="32">
        <f>_xlfn.XLOOKUP(Master1[[#This Row],[cu_id]],Revenue_Analysis[cuid],Revenue_Analysis[Q2 Low Deviation], 0)</f>
        <v>0</v>
      </c>
      <c r="AD999" s="32">
        <f>_xlfn.XLOOKUP(Master1[[#This Row],[cu_id]],Revenue_Analysis[cuid],Revenue_Analysis[Q2 High Deviation], 0)</f>
        <v>0</v>
      </c>
      <c r="AE999" s="32">
        <f>_xlfn.XLOOKUP(Master1[[#This Row],[cu_id]],Revenue_Analysis[cuid],Revenue_Analysis[Q3 Low Deviation], 0)</f>
        <v>0</v>
      </c>
      <c r="AF999" s="32">
        <f>_xlfn.XLOOKUP(Master1[[#This Row],[cu_id]],Revenue_Analysis[cuid],Revenue_Analysis[Q3 High Deviation], 0)</f>
        <v>0</v>
      </c>
      <c r="AG999" s="32">
        <f>_xlfn.XLOOKUP(Master1[[#This Row],[cu_id]],Revenue_Analysis[cuid],Revenue_Analysis[Q4 Low Deviation], 0)</f>
        <v>0</v>
      </c>
      <c r="AH999" s="32">
        <f>_xlfn.XLOOKUP(Master1[[#This Row],[cu_id]],Revenue_Analysis[cuid],Revenue_Analysis[Q4 High Deviation], 0)</f>
        <v>0</v>
      </c>
      <c r="AI999" s="32">
        <f>_xlfn.XLOOKUP(Master1[[#This Row],[cu_id]],Revenue_Analysis[cuid],Revenue_Analysis[Q1 Average], 0)</f>
        <v>0</v>
      </c>
      <c r="AJ999" s="32">
        <f>_xlfn.XLOOKUP(Master1[[#This Row],[cu_id]],Revenue_Analysis[cuid],Revenue_Analysis[Q2 Average], 0)</f>
        <v>0</v>
      </c>
      <c r="AK999" s="32">
        <f>_xlfn.XLOOKUP(Master1[[#This Row],[cu_id]],Revenue_Analysis[cuid],Revenue_Analysis[Q3 Average], 0)</f>
        <v>0</v>
      </c>
      <c r="AL999" s="32">
        <f>_xlfn.XLOOKUP(Master1[[#This Row],[cu_id]],Revenue_Analysis[cuid],Revenue_Analysis[Q4 Average], 0)</f>
        <v>0</v>
      </c>
      <c r="AM999" s="40" t="s">
        <v>1</v>
      </c>
      <c r="AN999" s="40" t="s">
        <v>1</v>
      </c>
      <c r="AO999" s="40" t="s">
        <v>4592</v>
      </c>
      <c r="AP999" s="40" t="s">
        <v>4592</v>
      </c>
      <c r="AQ999" s="21" t="s">
        <v>0</v>
      </c>
      <c r="AR999" s="21"/>
      <c r="AS999" s="14">
        <f>IFERROR(_xlfn.XLOOKUP(Master1[[#This Row],[cu_id]],StopTimes[cu_ID],StopTimes[Average Stop Time]), 0)</f>
        <v>0.28333333333333333</v>
      </c>
      <c r="AT999" s="14">
        <f>IF(Master1[[#This Row],[RSP StopTime Override]] &lt;&gt; "",Master1[[#This Row],[RSP StopTime Override]],IF(Master1[[#This Row],[Avg Stop Time Helper]] &lt;&gt; 0, Master1[[#This Row],[Avg Stop Time Helper]],Average_Stop_Time))</f>
        <v>0.28333333333333333</v>
      </c>
      <c r="AU999" s="13"/>
    </row>
    <row r="1000" spans="1:47" x14ac:dyDescent="0.3">
      <c r="A1000" s="18" t="s">
        <v>3509</v>
      </c>
      <c r="B1000" s="20">
        <v>6</v>
      </c>
      <c r="C1000" s="20" t="s">
        <v>6</v>
      </c>
      <c r="D1000" s="19">
        <v>533327</v>
      </c>
      <c r="E1000" s="19" t="s">
        <v>13</v>
      </c>
      <c r="F1000" s="19" t="s">
        <v>4838</v>
      </c>
      <c r="G1000" s="19" t="s">
        <v>4839</v>
      </c>
      <c r="H1000" s="19" t="s">
        <v>5</v>
      </c>
      <c r="I1000" s="19" t="s">
        <v>4795</v>
      </c>
      <c r="J1000" s="19" t="s">
        <v>4</v>
      </c>
      <c r="K1000" s="19" t="s">
        <v>4792</v>
      </c>
      <c r="L1000" s="21" t="s">
        <v>31</v>
      </c>
      <c r="M1000" s="20" t="s">
        <v>30</v>
      </c>
      <c r="N1000" s="20" t="s">
        <v>2</v>
      </c>
      <c r="O1000" s="20">
        <v>46</v>
      </c>
      <c r="P1000" s="20">
        <v>0</v>
      </c>
      <c r="Q1000" s="20">
        <v>0</v>
      </c>
      <c r="R1000" s="20">
        <v>46</v>
      </c>
      <c r="S1000" s="20">
        <v>0</v>
      </c>
      <c r="T1000" s="20">
        <v>0</v>
      </c>
      <c r="U1000" s="20">
        <v>24</v>
      </c>
      <c r="V1000" s="30"/>
      <c r="W1000" s="30"/>
      <c r="X1000" s="33">
        <f>IFERROR(1 -(Master1[[#This Row],[Avg Garment Scans per Delivery]]/Master1[[#This Row],[Garment Inventory]]), 0)</f>
        <v>0</v>
      </c>
      <c r="Y1000" s="30"/>
      <c r="Z1000" s="30"/>
      <c r="AA1000" s="32">
        <f>_xlfn.XLOOKUP(Master1[[#This Row],[cu_id]], Revenue_Analysis[cuid], Revenue_Analysis[Q1 Low Deviation], 0)</f>
        <v>76.720399999999998</v>
      </c>
      <c r="AB1000" s="32">
        <f>_xlfn.XLOOKUP(Master1[[#This Row],[cu_id]],Revenue_Analysis[cuid],Revenue_Analysis[Q1 High Deviation], 0)</f>
        <v>83.0672</v>
      </c>
      <c r="AC1000" s="32">
        <f>_xlfn.XLOOKUP(Master1[[#This Row],[cu_id]],Revenue_Analysis[cuid],Revenue_Analysis[Q2 Low Deviation], 0)</f>
        <v>70.900000000000006</v>
      </c>
      <c r="AD1000" s="32">
        <f>_xlfn.XLOOKUP(Master1[[#This Row],[cu_id]],Revenue_Analysis[cuid],Revenue_Analysis[Q2 High Deviation], 0)</f>
        <v>82.5</v>
      </c>
      <c r="AE1000" s="32">
        <f>_xlfn.XLOOKUP(Master1[[#This Row],[cu_id]],Revenue_Analysis[cuid],Revenue_Analysis[Q3 Low Deviation], 0)</f>
        <v>84.265500000000003</v>
      </c>
      <c r="AF1000" s="32">
        <f>_xlfn.XLOOKUP(Master1[[#This Row],[cu_id]],Revenue_Analysis[cuid],Revenue_Analysis[Q3 High Deviation], 0)</f>
        <v>142.06110000000001</v>
      </c>
      <c r="AG1000" s="32">
        <f>_xlfn.XLOOKUP(Master1[[#This Row],[cu_id]],Revenue_Analysis[cuid],Revenue_Analysis[Q4 Low Deviation], 0)</f>
        <v>54.2986</v>
      </c>
      <c r="AH1000" s="32">
        <f>_xlfn.XLOOKUP(Master1[[#This Row],[cu_id]],Revenue_Analysis[cuid],Revenue_Analysis[Q4 High Deviation], 0)</f>
        <v>91.041399999999996</v>
      </c>
      <c r="AI1000" s="32">
        <f>_xlfn.XLOOKUP(Master1[[#This Row],[cu_id]],Revenue_Analysis[cuid],Revenue_Analysis[Q1 Average], 0)</f>
        <v>79.893799999999999</v>
      </c>
      <c r="AJ1000" s="32">
        <f>_xlfn.XLOOKUP(Master1[[#This Row],[cu_id]],Revenue_Analysis[cuid],Revenue_Analysis[Q2 Average], 0)</f>
        <v>76.7</v>
      </c>
      <c r="AK1000" s="32">
        <f>_xlfn.XLOOKUP(Master1[[#This Row],[cu_id]],Revenue_Analysis[cuid],Revenue_Analysis[Q3 Average], 0)</f>
        <v>113.16330000000001</v>
      </c>
      <c r="AL1000" s="32">
        <f>_xlfn.XLOOKUP(Master1[[#This Row],[cu_id]],Revenue_Analysis[cuid],Revenue_Analysis[Q4 Average], 0)</f>
        <v>72.67</v>
      </c>
      <c r="AM1000" s="34">
        <v>0.375</v>
      </c>
      <c r="AN1000" s="35">
        <v>0.125</v>
      </c>
      <c r="AO1000" s="35" t="s">
        <v>4592</v>
      </c>
      <c r="AP1000" s="35" t="s">
        <v>4592</v>
      </c>
      <c r="AQ1000" s="20" t="s">
        <v>0</v>
      </c>
      <c r="AR1000" s="20"/>
      <c r="AS1000" s="14">
        <f>IFERROR(_xlfn.XLOOKUP(Master1[[#This Row],[cu_id]],StopTimes[cu_ID],StopTimes[Average Stop Time]), 0)</f>
        <v>8.7583333333333329</v>
      </c>
      <c r="AT1000" s="14">
        <f>IF(Master1[[#This Row],[RSP StopTime Override]] &lt;&gt; "",Master1[[#This Row],[RSP StopTime Override]],IF(Master1[[#This Row],[Avg Stop Time Helper]] &lt;&gt; 0, Master1[[#This Row],[Avg Stop Time Helper]],Average_Stop_Time))</f>
        <v>8.7583333333333329</v>
      </c>
      <c r="AU1000" s="13"/>
    </row>
    <row r="1001" spans="1:47" x14ac:dyDescent="0.3">
      <c r="A1001" s="18" t="s">
        <v>3510</v>
      </c>
      <c r="B1001" s="20">
        <v>12</v>
      </c>
      <c r="C1001" s="20" t="s">
        <v>14</v>
      </c>
      <c r="D1001" s="19">
        <v>533328</v>
      </c>
      <c r="E1001" s="19" t="s">
        <v>13</v>
      </c>
      <c r="F1001" s="19" t="s">
        <v>5228</v>
      </c>
      <c r="G1001" s="19" t="s">
        <v>5229</v>
      </c>
      <c r="H1001" s="19" t="s">
        <v>5</v>
      </c>
      <c r="I1001" s="19" t="s">
        <v>4977</v>
      </c>
      <c r="J1001" s="19" t="s">
        <v>4</v>
      </c>
      <c r="K1001" s="19" t="s">
        <v>4978</v>
      </c>
      <c r="L1001" s="21">
        <v>5</v>
      </c>
      <c r="M1001" s="20" t="s">
        <v>10</v>
      </c>
      <c r="N1001" s="20" t="s">
        <v>2</v>
      </c>
      <c r="O1001" s="20">
        <v>180</v>
      </c>
      <c r="P1001" s="20">
        <v>0</v>
      </c>
      <c r="Q1001" s="20">
        <v>0</v>
      </c>
      <c r="R1001" s="20">
        <v>0</v>
      </c>
      <c r="S1001" s="20">
        <v>180</v>
      </c>
      <c r="T1001" s="20">
        <v>0</v>
      </c>
      <c r="U1001" s="20">
        <v>49</v>
      </c>
      <c r="V1001" s="30"/>
      <c r="W1001" s="30"/>
      <c r="X1001" s="33">
        <f>IFERROR(1 -(Master1[[#This Row],[Avg Garment Scans per Delivery]]/Master1[[#This Row],[Garment Inventory]]), 0)</f>
        <v>0</v>
      </c>
      <c r="Y1001" s="30"/>
      <c r="Z1001" s="30"/>
      <c r="AA1001" s="32">
        <f>_xlfn.XLOOKUP(Master1[[#This Row],[cu_id]], Revenue_Analysis[cuid], Revenue_Analysis[Q1 Low Deviation], 0)</f>
        <v>62.4392</v>
      </c>
      <c r="AB1001" s="32">
        <f>_xlfn.XLOOKUP(Master1[[#This Row],[cu_id]],Revenue_Analysis[cuid],Revenue_Analysis[Q1 High Deviation], 0)</f>
        <v>72.129599999999996</v>
      </c>
      <c r="AC1001" s="32">
        <f>_xlfn.XLOOKUP(Master1[[#This Row],[cu_id]],Revenue_Analysis[cuid],Revenue_Analysis[Q2 Low Deviation], 0)</f>
        <v>60.762799999999999</v>
      </c>
      <c r="AD1001" s="32">
        <f>_xlfn.XLOOKUP(Master1[[#This Row],[cu_id]],Revenue_Analysis[cuid],Revenue_Analysis[Q2 High Deviation], 0)</f>
        <v>108.9006</v>
      </c>
      <c r="AE1001" s="32">
        <f>_xlfn.XLOOKUP(Master1[[#This Row],[cu_id]],Revenue_Analysis[cuid],Revenue_Analysis[Q3 Low Deviation], 0)</f>
        <v>56.595199999999998</v>
      </c>
      <c r="AF1001" s="32">
        <f>_xlfn.XLOOKUP(Master1[[#This Row],[cu_id]],Revenue_Analysis[cuid],Revenue_Analysis[Q3 High Deviation], 0)</f>
        <v>73.108800000000002</v>
      </c>
      <c r="AG1001" s="32">
        <f>_xlfn.XLOOKUP(Master1[[#This Row],[cu_id]],Revenue_Analysis[cuid],Revenue_Analysis[Q4 Low Deviation], 0)</f>
        <v>65.601200000000006</v>
      </c>
      <c r="AH1001" s="32">
        <f>_xlfn.XLOOKUP(Master1[[#This Row],[cu_id]],Revenue_Analysis[cuid],Revenue_Analysis[Q4 High Deviation], 0)</f>
        <v>87.177199999999999</v>
      </c>
      <c r="AI1001" s="32">
        <f>_xlfn.XLOOKUP(Master1[[#This Row],[cu_id]],Revenue_Analysis[cuid],Revenue_Analysis[Q1 Average], 0)</f>
        <v>67.284400000000005</v>
      </c>
      <c r="AJ1001" s="32">
        <f>_xlfn.XLOOKUP(Master1[[#This Row],[cu_id]],Revenue_Analysis[cuid],Revenue_Analysis[Q2 Average], 0)</f>
        <v>84.831699999999998</v>
      </c>
      <c r="AK1001" s="32">
        <f>_xlfn.XLOOKUP(Master1[[#This Row],[cu_id]],Revenue_Analysis[cuid],Revenue_Analysis[Q3 Average], 0)</f>
        <v>64.852000000000004</v>
      </c>
      <c r="AL1001" s="32">
        <f>_xlfn.XLOOKUP(Master1[[#This Row],[cu_id]],Revenue_Analysis[cuid],Revenue_Analysis[Q4 Average], 0)</f>
        <v>76.389200000000002</v>
      </c>
      <c r="AM1001" s="34">
        <v>0</v>
      </c>
      <c r="AN1001" s="35">
        <v>0.70833333333333337</v>
      </c>
      <c r="AO1001" s="35" t="s">
        <v>4592</v>
      </c>
      <c r="AP1001" s="35" t="s">
        <v>4592</v>
      </c>
      <c r="AQ1001" s="20" t="s">
        <v>27</v>
      </c>
      <c r="AR1001" s="20"/>
      <c r="AS1001" s="14">
        <f>IFERROR(_xlfn.XLOOKUP(Master1[[#This Row],[cu_id]],StopTimes[cu_ID],StopTimes[Average Stop Time]), 0)</f>
        <v>2.3291666666666666</v>
      </c>
      <c r="AT1001" s="14">
        <f>IF(Master1[[#This Row],[RSP StopTime Override]] &lt;&gt; "",Master1[[#This Row],[RSP StopTime Override]],IF(Master1[[#This Row],[Avg Stop Time Helper]] &lt;&gt; 0, Master1[[#This Row],[Avg Stop Time Helper]],Average_Stop_Time))</f>
        <v>2.3291666666666666</v>
      </c>
      <c r="AU1001" s="13"/>
    </row>
    <row r="1002" spans="1:47" x14ac:dyDescent="0.3">
      <c r="A1002" s="18" t="s">
        <v>3511</v>
      </c>
      <c r="B1002" s="20">
        <v>6</v>
      </c>
      <c r="C1002" s="20" t="s">
        <v>12</v>
      </c>
      <c r="D1002" s="19">
        <v>99094</v>
      </c>
      <c r="E1002" s="19" t="s">
        <v>4708</v>
      </c>
      <c r="F1002" s="19" t="s">
        <v>4709</v>
      </c>
      <c r="G1002" s="19" t="s">
        <v>4710</v>
      </c>
      <c r="H1002" s="19" t="s">
        <v>5</v>
      </c>
      <c r="I1002" s="19" t="s">
        <v>4688</v>
      </c>
      <c r="J1002" s="19" t="s">
        <v>4</v>
      </c>
      <c r="K1002" s="19" t="s">
        <v>4670</v>
      </c>
      <c r="L1002" s="21" t="s">
        <v>19</v>
      </c>
      <c r="M1002" s="20" t="s">
        <v>18</v>
      </c>
      <c r="N1002" s="20" t="s">
        <v>2</v>
      </c>
      <c r="O1002" s="20">
        <v>183</v>
      </c>
      <c r="P1002" s="20">
        <v>0</v>
      </c>
      <c r="Q1002" s="20">
        <v>183</v>
      </c>
      <c r="R1002" s="20">
        <v>0</v>
      </c>
      <c r="S1002" s="20">
        <v>0</v>
      </c>
      <c r="T1002" s="20">
        <v>0</v>
      </c>
      <c r="U1002" s="20">
        <v>37</v>
      </c>
      <c r="V1002" s="30"/>
      <c r="W1002" s="30"/>
      <c r="X1002" s="33">
        <f>IFERROR(1 -(Master1[[#This Row],[Avg Garment Scans per Delivery]]/Master1[[#This Row],[Garment Inventory]]), 0)</f>
        <v>0</v>
      </c>
      <c r="Y1002" s="30"/>
      <c r="Z1002" s="30"/>
      <c r="AA1002" s="32">
        <f>_xlfn.XLOOKUP(Master1[[#This Row],[cu_id]], Revenue_Analysis[cuid], Revenue_Analysis[Q1 Low Deviation], 0)</f>
        <v>20</v>
      </c>
      <c r="AB1002" s="32">
        <f>_xlfn.XLOOKUP(Master1[[#This Row],[cu_id]],Revenue_Analysis[cuid],Revenue_Analysis[Q1 High Deviation], 0)</f>
        <v>20</v>
      </c>
      <c r="AC1002" s="32">
        <f>_xlfn.XLOOKUP(Master1[[#This Row],[cu_id]],Revenue_Analysis[cuid],Revenue_Analysis[Q2 Low Deviation], 0)</f>
        <v>20</v>
      </c>
      <c r="AD1002" s="32">
        <f>_xlfn.XLOOKUP(Master1[[#This Row],[cu_id]],Revenue_Analysis[cuid],Revenue_Analysis[Q2 High Deviation], 0)</f>
        <v>20</v>
      </c>
      <c r="AE1002" s="32">
        <f>_xlfn.XLOOKUP(Master1[[#This Row],[cu_id]],Revenue_Analysis[cuid],Revenue_Analysis[Q3 Low Deviation], 0)</f>
        <v>0</v>
      </c>
      <c r="AF1002" s="32">
        <f>_xlfn.XLOOKUP(Master1[[#This Row],[cu_id]],Revenue_Analysis[cuid],Revenue_Analysis[Q3 High Deviation], 0)</f>
        <v>0</v>
      </c>
      <c r="AG1002" s="32">
        <f>_xlfn.XLOOKUP(Master1[[#This Row],[cu_id]],Revenue_Analysis[cuid],Revenue_Analysis[Q4 Low Deviation], 0)</f>
        <v>20</v>
      </c>
      <c r="AH1002" s="32">
        <f>_xlfn.XLOOKUP(Master1[[#This Row],[cu_id]],Revenue_Analysis[cuid],Revenue_Analysis[Q4 High Deviation], 0)</f>
        <v>20</v>
      </c>
      <c r="AI1002" s="32">
        <f>_xlfn.XLOOKUP(Master1[[#This Row],[cu_id]],Revenue_Analysis[cuid],Revenue_Analysis[Q1 Average], 0)</f>
        <v>20</v>
      </c>
      <c r="AJ1002" s="32">
        <f>_xlfn.XLOOKUP(Master1[[#This Row],[cu_id]],Revenue_Analysis[cuid],Revenue_Analysis[Q2 Average], 0)</f>
        <v>20</v>
      </c>
      <c r="AK1002" s="32">
        <f>_xlfn.XLOOKUP(Master1[[#This Row],[cu_id]],Revenue_Analysis[cuid],Revenue_Analysis[Q3 Average], 0)</f>
        <v>0</v>
      </c>
      <c r="AL1002" s="32">
        <f>_xlfn.XLOOKUP(Master1[[#This Row],[cu_id]],Revenue_Analysis[cuid],Revenue_Analysis[Q4 Average], 0)</f>
        <v>20</v>
      </c>
      <c r="AM1002" s="34">
        <v>0.25</v>
      </c>
      <c r="AN1002" s="35">
        <v>0.5</v>
      </c>
      <c r="AO1002" s="35" t="s">
        <v>4592</v>
      </c>
      <c r="AP1002" s="35" t="s">
        <v>4592</v>
      </c>
      <c r="AQ1002" s="20" t="s">
        <v>0</v>
      </c>
      <c r="AR1002" s="20"/>
      <c r="AS1002" s="14">
        <f>IFERROR(_xlfn.XLOOKUP(Master1[[#This Row],[cu_id]],StopTimes[cu_ID],StopTimes[Average Stop Time]), 0)</f>
        <v>0</v>
      </c>
      <c r="AT1002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1002" s="13"/>
    </row>
    <row r="1003" spans="1:47" x14ac:dyDescent="0.3">
      <c r="A1003" s="18" t="s">
        <v>3512</v>
      </c>
      <c r="B1003" s="20">
        <v>56</v>
      </c>
      <c r="C1003" s="20" t="s">
        <v>7</v>
      </c>
      <c r="D1003" s="19">
        <v>533340</v>
      </c>
      <c r="E1003" s="19" t="s">
        <v>13</v>
      </c>
      <c r="F1003" s="19" t="s">
        <v>7208</v>
      </c>
      <c r="G1003" s="19" t="s">
        <v>7209</v>
      </c>
      <c r="H1003" s="19" t="s">
        <v>5</v>
      </c>
      <c r="I1003" s="19" t="s">
        <v>5769</v>
      </c>
      <c r="J1003" s="19" t="s">
        <v>4</v>
      </c>
      <c r="K1003" s="19" t="s">
        <v>5770</v>
      </c>
      <c r="L1003" s="21" t="s">
        <v>16</v>
      </c>
      <c r="M1003" s="20" t="s">
        <v>3</v>
      </c>
      <c r="N1003" s="20" t="s">
        <v>2</v>
      </c>
      <c r="O1003" s="20">
        <v>112</v>
      </c>
      <c r="P1003" s="20">
        <v>0</v>
      </c>
      <c r="Q1003" s="20">
        <v>0</v>
      </c>
      <c r="R1003" s="20">
        <v>0</v>
      </c>
      <c r="S1003" s="20">
        <v>0</v>
      </c>
      <c r="T1003" s="20">
        <v>112</v>
      </c>
      <c r="U1003" s="20">
        <v>52</v>
      </c>
      <c r="V1003" s="30">
        <v>72</v>
      </c>
      <c r="W1003" s="30">
        <v>11</v>
      </c>
      <c r="X1003" s="33">
        <f>IFERROR(1 -(Master1[[#This Row],[Avg Garment Scans per Delivery]]/Master1[[#This Row],[Garment Inventory]]), 0)</f>
        <v>0.84722222222222221</v>
      </c>
      <c r="Y1003" s="30">
        <v>5</v>
      </c>
      <c r="Z1003" s="30">
        <v>72</v>
      </c>
      <c r="AA1003" s="32">
        <f>_xlfn.XLOOKUP(Master1[[#This Row],[cu_id]], Revenue_Analysis[cuid], Revenue_Analysis[Q1 Low Deviation], 0)</f>
        <v>629.66819999999996</v>
      </c>
      <c r="AB1003" s="32">
        <f>_xlfn.XLOOKUP(Master1[[#This Row],[cu_id]],Revenue_Analysis[cuid],Revenue_Analysis[Q1 High Deviation], 0)</f>
        <v>818.12339999999995</v>
      </c>
      <c r="AC1003" s="32">
        <f>_xlfn.XLOOKUP(Master1[[#This Row],[cu_id]],Revenue_Analysis[cuid],Revenue_Analysis[Q2 Low Deviation], 0)</f>
        <v>759.77020000000005</v>
      </c>
      <c r="AD1003" s="32">
        <f>_xlfn.XLOOKUP(Master1[[#This Row],[cu_id]],Revenue_Analysis[cuid],Revenue_Analysis[Q2 High Deviation], 0)</f>
        <v>802.7944</v>
      </c>
      <c r="AE1003" s="32">
        <f>_xlfn.XLOOKUP(Master1[[#This Row],[cu_id]],Revenue_Analysis[cuid],Revenue_Analysis[Q3 Low Deviation], 0)</f>
        <v>625.5213</v>
      </c>
      <c r="AF1003" s="32">
        <f>_xlfn.XLOOKUP(Master1[[#This Row],[cu_id]],Revenue_Analysis[cuid],Revenue_Analysis[Q3 High Deviation], 0)</f>
        <v>997.8999</v>
      </c>
      <c r="AG1003" s="32">
        <f>_xlfn.XLOOKUP(Master1[[#This Row],[cu_id]],Revenue_Analysis[cuid],Revenue_Analysis[Q4 Low Deviation], 0)</f>
        <v>566.12019999999995</v>
      </c>
      <c r="AH1003" s="32">
        <f>_xlfn.XLOOKUP(Master1[[#This Row],[cu_id]],Revenue_Analysis[cuid],Revenue_Analysis[Q4 High Deviation], 0)</f>
        <v>773.33399999999995</v>
      </c>
      <c r="AI1003" s="32">
        <f>_xlfn.XLOOKUP(Master1[[#This Row],[cu_id]],Revenue_Analysis[cuid],Revenue_Analysis[Q1 Average], 0)</f>
        <v>723.89580000000001</v>
      </c>
      <c r="AJ1003" s="32">
        <f>_xlfn.XLOOKUP(Master1[[#This Row],[cu_id]],Revenue_Analysis[cuid],Revenue_Analysis[Q2 Average], 0)</f>
        <v>781.28229999999996</v>
      </c>
      <c r="AK1003" s="32">
        <f>_xlfn.XLOOKUP(Master1[[#This Row],[cu_id]],Revenue_Analysis[cuid],Revenue_Analysis[Q3 Average], 0)</f>
        <v>811.7106</v>
      </c>
      <c r="AL1003" s="32">
        <f>_xlfn.XLOOKUP(Master1[[#This Row],[cu_id]],Revenue_Analysis[cuid],Revenue_Analysis[Q4 Average], 0)</f>
        <v>669.72709999999995</v>
      </c>
      <c r="AM1003" s="34">
        <v>0.375</v>
      </c>
      <c r="AN1003" s="35">
        <v>0.70833333333333337</v>
      </c>
      <c r="AO1003" s="35" t="s">
        <v>4592</v>
      </c>
      <c r="AP1003" s="35" t="s">
        <v>4592</v>
      </c>
      <c r="AQ1003" s="20" t="s">
        <v>0</v>
      </c>
      <c r="AR1003" s="20"/>
      <c r="AS1003" s="14">
        <f>IFERROR(_xlfn.XLOOKUP(Master1[[#This Row],[cu_id]],StopTimes[cu_ID],StopTimes[Average Stop Time]), 0)</f>
        <v>16.806249999999999</v>
      </c>
      <c r="AT1003" s="14">
        <f>IF(Master1[[#This Row],[RSP StopTime Override]] &lt;&gt; "",Master1[[#This Row],[RSP StopTime Override]],IF(Master1[[#This Row],[Avg Stop Time Helper]] &lt;&gt; 0, Master1[[#This Row],[Avg Stop Time Helper]],Average_Stop_Time))</f>
        <v>16.806249999999999</v>
      </c>
      <c r="AU1003" s="13"/>
    </row>
    <row r="1004" spans="1:47" x14ac:dyDescent="0.3">
      <c r="A1004" s="18" t="s">
        <v>3513</v>
      </c>
      <c r="B1004" s="20">
        <v>51</v>
      </c>
      <c r="C1004" s="20" t="s">
        <v>9</v>
      </c>
      <c r="D1004" s="19">
        <v>533341</v>
      </c>
      <c r="E1004" s="19" t="s">
        <v>13</v>
      </c>
      <c r="F1004" s="19" t="s">
        <v>6440</v>
      </c>
      <c r="G1004" s="19" t="s">
        <v>6441</v>
      </c>
      <c r="H1004" s="19" t="s">
        <v>5</v>
      </c>
      <c r="I1004" s="19" t="s">
        <v>4977</v>
      </c>
      <c r="J1004" s="19" t="s">
        <v>4</v>
      </c>
      <c r="K1004" s="19" t="s">
        <v>5064</v>
      </c>
      <c r="L1004" s="21" t="s">
        <v>16</v>
      </c>
      <c r="M1004" s="20" t="s">
        <v>3</v>
      </c>
      <c r="N1004" s="20" t="s">
        <v>2</v>
      </c>
      <c r="O1004" s="20">
        <v>70</v>
      </c>
      <c r="P1004" s="20">
        <v>70</v>
      </c>
      <c r="Q1004" s="20">
        <v>0</v>
      </c>
      <c r="R1004" s="20">
        <v>0</v>
      </c>
      <c r="S1004" s="20">
        <v>0</v>
      </c>
      <c r="T1004" s="20">
        <v>0</v>
      </c>
      <c r="U1004" s="20">
        <v>39</v>
      </c>
      <c r="V1004" s="30"/>
      <c r="W1004" s="30"/>
      <c r="X1004" s="33">
        <f>IFERROR(1 -(Master1[[#This Row],[Avg Garment Scans per Delivery]]/Master1[[#This Row],[Garment Inventory]]), 0)</f>
        <v>0</v>
      </c>
      <c r="Y1004" s="30"/>
      <c r="Z1004" s="30"/>
      <c r="AA1004" s="32">
        <f>_xlfn.XLOOKUP(Master1[[#This Row],[cu_id]], Revenue_Analysis[cuid], Revenue_Analysis[Q1 Low Deviation], 0)</f>
        <v>43.409100000000002</v>
      </c>
      <c r="AB1004" s="32">
        <f>_xlfn.XLOOKUP(Master1[[#This Row],[cu_id]],Revenue_Analysis[cuid],Revenue_Analysis[Q1 High Deviation], 0)</f>
        <v>45.518500000000003</v>
      </c>
      <c r="AC1004" s="32">
        <f>_xlfn.XLOOKUP(Master1[[#This Row],[cu_id]],Revenue_Analysis[cuid],Revenue_Analysis[Q2 Low Deviation], 0)</f>
        <v>44.435499999999998</v>
      </c>
      <c r="AD1004" s="32">
        <f>_xlfn.XLOOKUP(Master1[[#This Row],[cu_id]],Revenue_Analysis[cuid],Revenue_Analysis[Q2 High Deviation], 0)</f>
        <v>53.679900000000004</v>
      </c>
      <c r="AE1004" s="32">
        <f>_xlfn.XLOOKUP(Master1[[#This Row],[cu_id]],Revenue_Analysis[cuid],Revenue_Analysis[Q3 Low Deviation], 0)</f>
        <v>59.862099999999998</v>
      </c>
      <c r="AF1004" s="32">
        <f>_xlfn.XLOOKUP(Master1[[#This Row],[cu_id]],Revenue_Analysis[cuid],Revenue_Analysis[Q3 High Deviation], 0)</f>
        <v>117.7317</v>
      </c>
      <c r="AG1004" s="32">
        <f>_xlfn.XLOOKUP(Master1[[#This Row],[cu_id]],Revenue_Analysis[cuid],Revenue_Analysis[Q4 Low Deviation], 0)</f>
        <v>41.15</v>
      </c>
      <c r="AH1004" s="32">
        <f>_xlfn.XLOOKUP(Master1[[#This Row],[cu_id]],Revenue_Analysis[cuid],Revenue_Analysis[Q4 High Deviation], 0)</f>
        <v>41.15</v>
      </c>
      <c r="AI1004" s="32">
        <f>_xlfn.XLOOKUP(Master1[[#This Row],[cu_id]],Revenue_Analysis[cuid],Revenue_Analysis[Q1 Average], 0)</f>
        <v>44.463799999999999</v>
      </c>
      <c r="AJ1004" s="32">
        <f>_xlfn.XLOOKUP(Master1[[#This Row],[cu_id]],Revenue_Analysis[cuid],Revenue_Analysis[Q2 Average], 0)</f>
        <v>49.057699999999997</v>
      </c>
      <c r="AK1004" s="32">
        <f>_xlfn.XLOOKUP(Master1[[#This Row],[cu_id]],Revenue_Analysis[cuid],Revenue_Analysis[Q3 Average], 0)</f>
        <v>88.796899999999994</v>
      </c>
      <c r="AL1004" s="32">
        <f>_xlfn.XLOOKUP(Master1[[#This Row],[cu_id]],Revenue_Analysis[cuid],Revenue_Analysis[Q4 Average], 0)</f>
        <v>41.15</v>
      </c>
      <c r="AM1004" s="34" t="s">
        <v>4592</v>
      </c>
      <c r="AN1004" s="35" t="s">
        <v>4592</v>
      </c>
      <c r="AO1004" s="35" t="s">
        <v>4592</v>
      </c>
      <c r="AP1004" s="35" t="s">
        <v>4592</v>
      </c>
      <c r="AQ1004" s="20" t="s">
        <v>4869</v>
      </c>
      <c r="AR1004" s="20"/>
      <c r="AS1004" s="14">
        <f>IFERROR(_xlfn.XLOOKUP(Master1[[#This Row],[cu_id]],StopTimes[cu_ID],StopTimes[Average Stop Time]), 0)</f>
        <v>4.3409090916666671</v>
      </c>
      <c r="AT1004" s="14">
        <f>IF(Master1[[#This Row],[RSP StopTime Override]] &lt;&gt; "",Master1[[#This Row],[RSP StopTime Override]],IF(Master1[[#This Row],[Avg Stop Time Helper]] &lt;&gt; 0, Master1[[#This Row],[Avg Stop Time Helper]],Average_Stop_Time))</f>
        <v>4.3409090916666671</v>
      </c>
      <c r="AU1004" s="13"/>
    </row>
    <row r="1005" spans="1:47" x14ac:dyDescent="0.3">
      <c r="A1005" s="18" t="s">
        <v>3514</v>
      </c>
      <c r="B1005" s="20">
        <v>47</v>
      </c>
      <c r="C1005" s="20" t="s">
        <v>12</v>
      </c>
      <c r="D1005" s="19">
        <v>99172</v>
      </c>
      <c r="E1005" s="19" t="s">
        <v>13</v>
      </c>
      <c r="F1005" s="19" t="s">
        <v>5418</v>
      </c>
      <c r="G1005" s="19" t="s">
        <v>5419</v>
      </c>
      <c r="H1005" s="19" t="s">
        <v>5</v>
      </c>
      <c r="I1005" s="19" t="s">
        <v>5416</v>
      </c>
      <c r="J1005" s="19" t="s">
        <v>4</v>
      </c>
      <c r="K1005" s="19" t="s">
        <v>5417</v>
      </c>
      <c r="L1005" s="21" t="s">
        <v>16</v>
      </c>
      <c r="M1005" s="20" t="s">
        <v>3</v>
      </c>
      <c r="N1005" s="20" t="s">
        <v>2</v>
      </c>
      <c r="O1005" s="20">
        <v>30</v>
      </c>
      <c r="P1005" s="20">
        <v>0</v>
      </c>
      <c r="Q1005" s="20">
        <v>30</v>
      </c>
      <c r="R1005" s="20">
        <v>0</v>
      </c>
      <c r="S1005" s="20">
        <v>0</v>
      </c>
      <c r="T1005" s="20">
        <v>0</v>
      </c>
      <c r="U1005" s="20">
        <v>52</v>
      </c>
      <c r="V1005" s="30"/>
      <c r="W1005" s="30"/>
      <c r="X1005" s="33">
        <f>IFERROR(1 -(Master1[[#This Row],[Avg Garment Scans per Delivery]]/Master1[[#This Row],[Garment Inventory]]), 0)</f>
        <v>0</v>
      </c>
      <c r="Y1005" s="30"/>
      <c r="Z1005" s="30"/>
      <c r="AA1005" s="32">
        <f>_xlfn.XLOOKUP(Master1[[#This Row],[cu_id]], Revenue_Analysis[cuid], Revenue_Analysis[Q1 Low Deviation], 0)</f>
        <v>56.2134</v>
      </c>
      <c r="AB1005" s="32">
        <f>_xlfn.XLOOKUP(Master1[[#This Row],[cu_id]],Revenue_Analysis[cuid],Revenue_Analysis[Q1 High Deviation], 0)</f>
        <v>65.718999999999994</v>
      </c>
      <c r="AC1005" s="32">
        <f>_xlfn.XLOOKUP(Master1[[#This Row],[cu_id]],Revenue_Analysis[cuid],Revenue_Analysis[Q2 Low Deviation], 0)</f>
        <v>57.210900000000002</v>
      </c>
      <c r="AD1005" s="32">
        <f>_xlfn.XLOOKUP(Master1[[#This Row],[cu_id]],Revenue_Analysis[cuid],Revenue_Analysis[Q2 High Deviation], 0)</f>
        <v>82.859899999999996</v>
      </c>
      <c r="AE1005" s="32">
        <f>_xlfn.XLOOKUP(Master1[[#This Row],[cu_id]],Revenue_Analysis[cuid],Revenue_Analysis[Q3 Low Deviation], 0)</f>
        <v>56.6419</v>
      </c>
      <c r="AF1005" s="32">
        <f>_xlfn.XLOOKUP(Master1[[#This Row],[cu_id]],Revenue_Analysis[cuid],Revenue_Analysis[Q3 High Deviation], 0)</f>
        <v>57.407299999999999</v>
      </c>
      <c r="AG1005" s="32">
        <f>_xlfn.XLOOKUP(Master1[[#This Row],[cu_id]],Revenue_Analysis[cuid],Revenue_Analysis[Q4 Low Deviation], 0)</f>
        <v>54.560899999999997</v>
      </c>
      <c r="AH1005" s="32">
        <f>_xlfn.XLOOKUP(Master1[[#This Row],[cu_id]],Revenue_Analysis[cuid],Revenue_Analysis[Q4 High Deviation], 0)</f>
        <v>58.202100000000002</v>
      </c>
      <c r="AI1005" s="32">
        <f>_xlfn.XLOOKUP(Master1[[#This Row],[cu_id]],Revenue_Analysis[cuid],Revenue_Analysis[Q1 Average], 0)</f>
        <v>60.966200000000001</v>
      </c>
      <c r="AJ1005" s="32">
        <f>_xlfn.XLOOKUP(Master1[[#This Row],[cu_id]],Revenue_Analysis[cuid],Revenue_Analysis[Q2 Average], 0)</f>
        <v>70.035399999999996</v>
      </c>
      <c r="AK1005" s="32">
        <f>_xlfn.XLOOKUP(Master1[[#This Row],[cu_id]],Revenue_Analysis[cuid],Revenue_Analysis[Q3 Average], 0)</f>
        <v>57.0246</v>
      </c>
      <c r="AL1005" s="32">
        <f>_xlfn.XLOOKUP(Master1[[#This Row],[cu_id]],Revenue_Analysis[cuid],Revenue_Analysis[Q4 Average], 0)</f>
        <v>56.381500000000003</v>
      </c>
      <c r="AM1005" s="34">
        <v>0.25</v>
      </c>
      <c r="AN1005" s="35">
        <v>0.41666666666666669</v>
      </c>
      <c r="AO1005" s="35" t="s">
        <v>4592</v>
      </c>
      <c r="AP1005" s="35" t="s">
        <v>4592</v>
      </c>
      <c r="AQ1005" s="20" t="s">
        <v>0</v>
      </c>
      <c r="AR1005" s="20"/>
      <c r="AS1005" s="14">
        <f>IFERROR(_xlfn.XLOOKUP(Master1[[#This Row],[cu_id]],StopTimes[cu_ID],StopTimes[Average Stop Time]), 0)</f>
        <v>9.3738095250000004</v>
      </c>
      <c r="AT1005" s="14">
        <f>IF(Master1[[#This Row],[RSP StopTime Override]] &lt;&gt; "",Master1[[#This Row],[RSP StopTime Override]],IF(Master1[[#This Row],[Avg Stop Time Helper]] &lt;&gt; 0, Master1[[#This Row],[Avg Stop Time Helper]],Average_Stop_Time))</f>
        <v>9.3738095250000004</v>
      </c>
      <c r="AU1005" s="13"/>
    </row>
    <row r="1006" spans="1:47" x14ac:dyDescent="0.3">
      <c r="A1006" s="18" t="s">
        <v>3515</v>
      </c>
      <c r="B1006" s="20">
        <v>12</v>
      </c>
      <c r="C1006" s="20" t="s">
        <v>14</v>
      </c>
      <c r="D1006" s="19">
        <v>533345</v>
      </c>
      <c r="E1006" s="19" t="s">
        <v>13</v>
      </c>
      <c r="F1006" s="19" t="s">
        <v>5230</v>
      </c>
      <c r="G1006" s="19" t="s">
        <v>5231</v>
      </c>
      <c r="H1006" s="19" t="s">
        <v>5</v>
      </c>
      <c r="I1006" s="19" t="s">
        <v>4970</v>
      </c>
      <c r="J1006" s="19" t="s">
        <v>4</v>
      </c>
      <c r="K1006" s="19" t="s">
        <v>4971</v>
      </c>
      <c r="L1006" s="21" t="s">
        <v>17</v>
      </c>
      <c r="M1006" s="20" t="s">
        <v>10</v>
      </c>
      <c r="N1006" s="20" t="s">
        <v>2</v>
      </c>
      <c r="O1006" s="20">
        <v>160</v>
      </c>
      <c r="P1006" s="20">
        <v>0</v>
      </c>
      <c r="Q1006" s="20">
        <v>0</v>
      </c>
      <c r="R1006" s="20">
        <v>0</v>
      </c>
      <c r="S1006" s="20">
        <v>160</v>
      </c>
      <c r="T1006" s="20">
        <v>0</v>
      </c>
      <c r="U1006" s="20">
        <v>27</v>
      </c>
      <c r="V1006" s="30"/>
      <c r="W1006" s="30"/>
      <c r="X1006" s="33">
        <f>IFERROR(1 -(Master1[[#This Row],[Avg Garment Scans per Delivery]]/Master1[[#This Row],[Garment Inventory]]), 0)</f>
        <v>0</v>
      </c>
      <c r="Y1006" s="30"/>
      <c r="Z1006" s="30"/>
      <c r="AA1006" s="32">
        <f>_xlfn.XLOOKUP(Master1[[#This Row],[cu_id]], Revenue_Analysis[cuid], Revenue_Analysis[Q1 Low Deviation], 0)</f>
        <v>67.19</v>
      </c>
      <c r="AB1006" s="32">
        <f>_xlfn.XLOOKUP(Master1[[#This Row],[cu_id]],Revenue_Analysis[cuid],Revenue_Analysis[Q1 High Deviation], 0)</f>
        <v>97.12</v>
      </c>
      <c r="AC1006" s="32">
        <f>_xlfn.XLOOKUP(Master1[[#This Row],[cu_id]],Revenue_Analysis[cuid],Revenue_Analysis[Q2 Low Deviation], 0)</f>
        <v>81.141000000000005</v>
      </c>
      <c r="AD1006" s="32">
        <f>_xlfn.XLOOKUP(Master1[[#This Row],[cu_id]],Revenue_Analysis[cuid],Revenue_Analysis[Q2 High Deviation], 0)</f>
        <v>122.3532</v>
      </c>
      <c r="AE1006" s="32">
        <f>_xlfn.XLOOKUP(Master1[[#This Row],[cu_id]],Revenue_Analysis[cuid],Revenue_Analysis[Q3 Low Deviation], 0)</f>
        <v>88.530600000000007</v>
      </c>
      <c r="AF1006" s="32">
        <f>_xlfn.XLOOKUP(Master1[[#This Row],[cu_id]],Revenue_Analysis[cuid],Revenue_Analysis[Q3 High Deviation], 0)</f>
        <v>124.6728</v>
      </c>
      <c r="AG1006" s="32">
        <f>_xlfn.XLOOKUP(Master1[[#This Row],[cu_id]],Revenue_Analysis[cuid],Revenue_Analysis[Q4 Low Deviation], 0)</f>
        <v>58.246699999999997</v>
      </c>
      <c r="AH1006" s="32">
        <f>_xlfn.XLOOKUP(Master1[[#This Row],[cu_id]],Revenue_Analysis[cuid],Revenue_Analysis[Q4 High Deviation], 0)</f>
        <v>102.5675</v>
      </c>
      <c r="AI1006" s="32">
        <f>_xlfn.XLOOKUP(Master1[[#This Row],[cu_id]],Revenue_Analysis[cuid],Revenue_Analysis[Q1 Average], 0)</f>
        <v>82.155000000000001</v>
      </c>
      <c r="AJ1006" s="32">
        <f>_xlfn.XLOOKUP(Master1[[#This Row],[cu_id]],Revenue_Analysis[cuid],Revenue_Analysis[Q2 Average], 0)</f>
        <v>101.7471</v>
      </c>
      <c r="AK1006" s="32">
        <f>_xlfn.XLOOKUP(Master1[[#This Row],[cu_id]],Revenue_Analysis[cuid],Revenue_Analysis[Q3 Average], 0)</f>
        <v>106.60169999999999</v>
      </c>
      <c r="AL1006" s="32">
        <f>_xlfn.XLOOKUP(Master1[[#This Row],[cu_id]],Revenue_Analysis[cuid],Revenue_Analysis[Q4 Average], 0)</f>
        <v>80.4071</v>
      </c>
      <c r="AM1006" s="34">
        <v>0.4375</v>
      </c>
      <c r="AN1006" s="35">
        <v>0.70833333333333337</v>
      </c>
      <c r="AO1006" s="35" t="s">
        <v>4592</v>
      </c>
      <c r="AP1006" s="35" t="s">
        <v>4592</v>
      </c>
      <c r="AQ1006" s="20" t="s">
        <v>27</v>
      </c>
      <c r="AR1006" s="20"/>
      <c r="AS1006" s="14">
        <f>IFERROR(_xlfn.XLOOKUP(Master1[[#This Row],[cu_id]],StopTimes[cu_ID],StopTimes[Average Stop Time]), 0)</f>
        <v>6.1000000000000005</v>
      </c>
      <c r="AT1006" s="14">
        <f>IF(Master1[[#This Row],[RSP StopTime Override]] &lt;&gt; "",Master1[[#This Row],[RSP StopTime Override]],IF(Master1[[#This Row],[Avg Stop Time Helper]] &lt;&gt; 0, Master1[[#This Row],[Avg Stop Time Helper]],Average_Stop_Time))</f>
        <v>6.1000000000000005</v>
      </c>
      <c r="AU1006" s="13"/>
    </row>
    <row r="1007" spans="1:47" x14ac:dyDescent="0.3">
      <c r="A1007" s="18" t="s">
        <v>3516</v>
      </c>
      <c r="B1007" s="20">
        <v>47</v>
      </c>
      <c r="C1007" s="20" t="s">
        <v>6</v>
      </c>
      <c r="D1007" s="19">
        <v>533348</v>
      </c>
      <c r="E1007" s="19" t="s">
        <v>13</v>
      </c>
      <c r="F1007" s="19" t="s">
        <v>5556</v>
      </c>
      <c r="G1007" s="19" t="s">
        <v>5557</v>
      </c>
      <c r="H1007" s="19" t="s">
        <v>5</v>
      </c>
      <c r="I1007" s="19" t="s">
        <v>5473</v>
      </c>
      <c r="J1007" s="19" t="s">
        <v>4</v>
      </c>
      <c r="K1007" s="19" t="s">
        <v>5474</v>
      </c>
      <c r="L1007" s="21" t="s">
        <v>16</v>
      </c>
      <c r="M1007" s="20" t="s">
        <v>3</v>
      </c>
      <c r="N1007" s="20" t="s">
        <v>2</v>
      </c>
      <c r="O1007" s="20">
        <v>12</v>
      </c>
      <c r="P1007" s="20">
        <v>0</v>
      </c>
      <c r="Q1007" s="20">
        <v>0</v>
      </c>
      <c r="R1007" s="20">
        <v>12</v>
      </c>
      <c r="S1007" s="20">
        <v>0</v>
      </c>
      <c r="T1007" s="20">
        <v>0</v>
      </c>
      <c r="U1007" s="20">
        <v>54</v>
      </c>
      <c r="V1007" s="30">
        <v>314</v>
      </c>
      <c r="W1007" s="30">
        <v>40</v>
      </c>
      <c r="X1007" s="33">
        <f>IFERROR(1 -(Master1[[#This Row],[Avg Garment Scans per Delivery]]/Master1[[#This Row],[Garment Inventory]]), 0)</f>
        <v>0.87261146496815289</v>
      </c>
      <c r="Y1007" s="30">
        <v>14</v>
      </c>
      <c r="Z1007" s="30">
        <v>304</v>
      </c>
      <c r="AA1007" s="32">
        <f>_xlfn.XLOOKUP(Master1[[#This Row],[cu_id]], Revenue_Analysis[cuid], Revenue_Analysis[Q1 Low Deviation], 0)</f>
        <v>143.13999999999999</v>
      </c>
      <c r="AB1007" s="32">
        <f>_xlfn.XLOOKUP(Master1[[#This Row],[cu_id]],Revenue_Analysis[cuid],Revenue_Analysis[Q1 High Deviation], 0)</f>
        <v>175.26</v>
      </c>
      <c r="AC1007" s="32">
        <f>_xlfn.XLOOKUP(Master1[[#This Row],[cu_id]],Revenue_Analysis[cuid],Revenue_Analysis[Q2 Low Deviation], 0)</f>
        <v>168.6121</v>
      </c>
      <c r="AD1007" s="32">
        <f>_xlfn.XLOOKUP(Master1[[#This Row],[cu_id]],Revenue_Analysis[cuid],Revenue_Analysis[Q2 High Deviation], 0)</f>
        <v>240.8571</v>
      </c>
      <c r="AE1007" s="32">
        <f>_xlfn.XLOOKUP(Master1[[#This Row],[cu_id]],Revenue_Analysis[cuid],Revenue_Analysis[Q3 Low Deviation], 0)</f>
        <v>147.47319999999999</v>
      </c>
      <c r="AF1007" s="32">
        <f>_xlfn.XLOOKUP(Master1[[#This Row],[cu_id]],Revenue_Analysis[cuid],Revenue_Analysis[Q3 High Deviation], 0)</f>
        <v>212.2792</v>
      </c>
      <c r="AG1007" s="32">
        <f>_xlfn.XLOOKUP(Master1[[#This Row],[cu_id]],Revenue_Analysis[cuid],Revenue_Analysis[Q4 Low Deviation], 0)</f>
        <v>30.185300000000002</v>
      </c>
      <c r="AH1007" s="32">
        <f>_xlfn.XLOOKUP(Master1[[#This Row],[cu_id]],Revenue_Analysis[cuid],Revenue_Analysis[Q4 High Deviation], 0)</f>
        <v>570.63890000000004</v>
      </c>
      <c r="AI1007" s="32">
        <f>_xlfn.XLOOKUP(Master1[[#This Row],[cu_id]],Revenue_Analysis[cuid],Revenue_Analysis[Q1 Average], 0)</f>
        <v>159.19999999999999</v>
      </c>
      <c r="AJ1007" s="32">
        <f>_xlfn.XLOOKUP(Master1[[#This Row],[cu_id]],Revenue_Analysis[cuid],Revenue_Analysis[Q2 Average], 0)</f>
        <v>204.7346</v>
      </c>
      <c r="AK1007" s="32">
        <f>_xlfn.XLOOKUP(Master1[[#This Row],[cu_id]],Revenue_Analysis[cuid],Revenue_Analysis[Q3 Average], 0)</f>
        <v>179.87620000000001</v>
      </c>
      <c r="AL1007" s="32">
        <f>_xlfn.XLOOKUP(Master1[[#This Row],[cu_id]],Revenue_Analysis[cuid],Revenue_Analysis[Q4 Average], 0)</f>
        <v>300.41210000000001</v>
      </c>
      <c r="AM1007" s="34" t="s">
        <v>4592</v>
      </c>
      <c r="AN1007" s="35" t="s">
        <v>4592</v>
      </c>
      <c r="AO1007" s="35" t="s">
        <v>4592</v>
      </c>
      <c r="AP1007" s="35" t="s">
        <v>4592</v>
      </c>
      <c r="AQ1007" s="20" t="s">
        <v>0</v>
      </c>
      <c r="AR1007" s="20"/>
      <c r="AS1007" s="14">
        <f>IFERROR(_xlfn.XLOOKUP(Master1[[#This Row],[cu_id]],StopTimes[cu_ID],StopTimes[Average Stop Time]), 0)</f>
        <v>15.012500000000001</v>
      </c>
      <c r="AT1007" s="14">
        <f>IF(Master1[[#This Row],[RSP StopTime Override]] &lt;&gt; "",Master1[[#This Row],[RSP StopTime Override]],IF(Master1[[#This Row],[Avg Stop Time Helper]] &lt;&gt; 0, Master1[[#This Row],[Avg Stop Time Helper]],Average_Stop_Time))</f>
        <v>15.012500000000001</v>
      </c>
      <c r="AU1007" s="13"/>
    </row>
    <row r="1008" spans="1:47" x14ac:dyDescent="0.3">
      <c r="A1008" s="18" t="s">
        <v>3517</v>
      </c>
      <c r="B1008" s="20">
        <v>47</v>
      </c>
      <c r="C1008" s="20" t="s">
        <v>6</v>
      </c>
      <c r="D1008" s="19">
        <v>533354</v>
      </c>
      <c r="E1008" s="19" t="s">
        <v>13</v>
      </c>
      <c r="F1008" s="19" t="s">
        <v>5558</v>
      </c>
      <c r="G1008" s="19" t="s">
        <v>5559</v>
      </c>
      <c r="H1008" s="19" t="s">
        <v>5</v>
      </c>
      <c r="I1008" s="19" t="s">
        <v>5473</v>
      </c>
      <c r="J1008" s="19" t="s">
        <v>4</v>
      </c>
      <c r="K1008" s="19" t="s">
        <v>5474</v>
      </c>
      <c r="L1008" s="21" t="s">
        <v>16</v>
      </c>
      <c r="M1008" s="20" t="s">
        <v>3</v>
      </c>
      <c r="N1008" s="20" t="s">
        <v>2</v>
      </c>
      <c r="O1008" s="20">
        <v>18</v>
      </c>
      <c r="P1008" s="20">
        <v>0</v>
      </c>
      <c r="Q1008" s="20">
        <v>0</v>
      </c>
      <c r="R1008" s="20">
        <v>18</v>
      </c>
      <c r="S1008" s="20">
        <v>0</v>
      </c>
      <c r="T1008" s="20">
        <v>0</v>
      </c>
      <c r="U1008" s="20">
        <v>53</v>
      </c>
      <c r="V1008" s="30">
        <v>120</v>
      </c>
      <c r="W1008" s="30">
        <v>9</v>
      </c>
      <c r="X1008" s="33">
        <f>IFERROR(1 -(Master1[[#This Row],[Avg Garment Scans per Delivery]]/Master1[[#This Row],[Garment Inventory]]), 0)</f>
        <v>0.92500000000000004</v>
      </c>
      <c r="Y1008" s="30">
        <v>5</v>
      </c>
      <c r="Z1008" s="30">
        <v>110</v>
      </c>
      <c r="AA1008" s="32">
        <f>_xlfn.XLOOKUP(Master1[[#This Row],[cu_id]], Revenue_Analysis[cuid], Revenue_Analysis[Q1 Low Deviation], 0)</f>
        <v>123.2642</v>
      </c>
      <c r="AB1008" s="32">
        <f>_xlfn.XLOOKUP(Master1[[#This Row],[cu_id]],Revenue_Analysis[cuid],Revenue_Analysis[Q1 High Deviation], 0)</f>
        <v>149.0282</v>
      </c>
      <c r="AC1008" s="32">
        <f>_xlfn.XLOOKUP(Master1[[#This Row],[cu_id]],Revenue_Analysis[cuid],Revenue_Analysis[Q2 Low Deviation], 0)</f>
        <v>130.3948</v>
      </c>
      <c r="AD1008" s="32">
        <f>_xlfn.XLOOKUP(Master1[[#This Row],[cu_id]],Revenue_Analysis[cuid],Revenue_Analysis[Q2 High Deviation], 0)</f>
        <v>142.74979999999999</v>
      </c>
      <c r="AE1008" s="32">
        <f>_xlfn.XLOOKUP(Master1[[#This Row],[cu_id]],Revenue_Analysis[cuid],Revenue_Analysis[Q3 Low Deviation], 0)</f>
        <v>130.20939999999999</v>
      </c>
      <c r="AF1008" s="32">
        <f>_xlfn.XLOOKUP(Master1[[#This Row],[cu_id]],Revenue_Analysis[cuid],Revenue_Analysis[Q3 High Deviation], 0)</f>
        <v>153.78440000000001</v>
      </c>
      <c r="AG1008" s="32">
        <f>_xlfn.XLOOKUP(Master1[[#This Row],[cu_id]],Revenue_Analysis[cuid],Revenue_Analysis[Q4 Low Deviation], 0)</f>
        <v>121.1968</v>
      </c>
      <c r="AH1008" s="32">
        <f>_xlfn.XLOOKUP(Master1[[#This Row],[cu_id]],Revenue_Analysis[cuid],Revenue_Analysis[Q4 High Deviation], 0)</f>
        <v>137.017</v>
      </c>
      <c r="AI1008" s="32">
        <f>_xlfn.XLOOKUP(Master1[[#This Row],[cu_id]],Revenue_Analysis[cuid],Revenue_Analysis[Q1 Average], 0)</f>
        <v>136.14619999999999</v>
      </c>
      <c r="AJ1008" s="32">
        <f>_xlfn.XLOOKUP(Master1[[#This Row],[cu_id]],Revenue_Analysis[cuid],Revenue_Analysis[Q2 Average], 0)</f>
        <v>136.57230000000001</v>
      </c>
      <c r="AK1008" s="32">
        <f>_xlfn.XLOOKUP(Master1[[#This Row],[cu_id]],Revenue_Analysis[cuid],Revenue_Analysis[Q3 Average], 0)</f>
        <v>141.99690000000001</v>
      </c>
      <c r="AL1008" s="32">
        <f>_xlfn.XLOOKUP(Master1[[#This Row],[cu_id]],Revenue_Analysis[cuid],Revenue_Analysis[Q4 Average], 0)</f>
        <v>129.1069</v>
      </c>
      <c r="AM1008" s="34">
        <v>0.29166666666666669</v>
      </c>
      <c r="AN1008" s="35">
        <v>0.66666666666666663</v>
      </c>
      <c r="AO1008" s="35" t="s">
        <v>4592</v>
      </c>
      <c r="AP1008" s="35" t="s">
        <v>4592</v>
      </c>
      <c r="AQ1008" s="20" t="s">
        <v>0</v>
      </c>
      <c r="AR1008" s="20"/>
      <c r="AS1008" s="14">
        <f>IFERROR(_xlfn.XLOOKUP(Master1[[#This Row],[cu_id]],StopTimes[cu_ID],StopTimes[Average Stop Time]), 0)</f>
        <v>16.389583333333334</v>
      </c>
      <c r="AT1008" s="14">
        <f>IF(Master1[[#This Row],[RSP StopTime Override]] &lt;&gt; "",Master1[[#This Row],[RSP StopTime Override]],IF(Master1[[#This Row],[Avg Stop Time Helper]] &lt;&gt; 0, Master1[[#This Row],[Avg Stop Time Helper]],Average_Stop_Time))</f>
        <v>16.389583333333334</v>
      </c>
      <c r="AU1008" s="13"/>
    </row>
    <row r="1009" spans="1:47" x14ac:dyDescent="0.3">
      <c r="A1009" s="18" t="s">
        <v>3518</v>
      </c>
      <c r="B1009" s="20">
        <v>52</v>
      </c>
      <c r="C1009" s="20" t="s">
        <v>9</v>
      </c>
      <c r="D1009" s="19">
        <v>523413</v>
      </c>
      <c r="E1009" s="19" t="s">
        <v>71</v>
      </c>
      <c r="F1009" s="19" t="s">
        <v>6542</v>
      </c>
      <c r="G1009" s="19" t="s">
        <v>6543</v>
      </c>
      <c r="H1009" s="19" t="s">
        <v>11</v>
      </c>
      <c r="I1009" s="19" t="s">
        <v>4620</v>
      </c>
      <c r="J1009" s="19" t="s">
        <v>4</v>
      </c>
      <c r="K1009" s="19" t="s">
        <v>5531</v>
      </c>
      <c r="L1009" s="21" t="s">
        <v>16</v>
      </c>
      <c r="M1009" s="20" t="s">
        <v>3</v>
      </c>
      <c r="N1009" s="20" t="s">
        <v>2</v>
      </c>
      <c r="O1009" s="20">
        <v>140</v>
      </c>
      <c r="P1009" s="20">
        <v>140</v>
      </c>
      <c r="Q1009" s="20">
        <v>0</v>
      </c>
      <c r="R1009" s="20">
        <v>0</v>
      </c>
      <c r="S1009" s="20">
        <v>0</v>
      </c>
      <c r="T1009" s="20">
        <v>0</v>
      </c>
      <c r="U1009" s="20">
        <v>52</v>
      </c>
      <c r="V1009" s="30">
        <v>22</v>
      </c>
      <c r="W1009" s="30">
        <v>6</v>
      </c>
      <c r="X1009" s="33">
        <f>IFERROR(1 -(Master1[[#This Row],[Avg Garment Scans per Delivery]]/Master1[[#This Row],[Garment Inventory]]), 0)</f>
        <v>0.72727272727272729</v>
      </c>
      <c r="Y1009" s="30">
        <v>2</v>
      </c>
      <c r="Z1009" s="30">
        <v>22</v>
      </c>
      <c r="AA1009" s="32">
        <f>_xlfn.XLOOKUP(Master1[[#This Row],[cu_id]], Revenue_Analysis[cuid], Revenue_Analysis[Q1 Low Deviation], 0)</f>
        <v>49.166899999999998</v>
      </c>
      <c r="AB1009" s="32">
        <f>_xlfn.XLOOKUP(Master1[[#This Row],[cu_id]],Revenue_Analysis[cuid],Revenue_Analysis[Q1 High Deviation], 0)</f>
        <v>61.213099999999997</v>
      </c>
      <c r="AC1009" s="32">
        <f>_xlfn.XLOOKUP(Master1[[#This Row],[cu_id]],Revenue_Analysis[cuid],Revenue_Analysis[Q2 Low Deviation], 0)</f>
        <v>41.869</v>
      </c>
      <c r="AD1009" s="32">
        <f>_xlfn.XLOOKUP(Master1[[#This Row],[cu_id]],Revenue_Analysis[cuid],Revenue_Analysis[Q2 High Deviation], 0)</f>
        <v>43.8202</v>
      </c>
      <c r="AE1009" s="32">
        <f>_xlfn.XLOOKUP(Master1[[#This Row],[cu_id]],Revenue_Analysis[cuid],Revenue_Analysis[Q3 Low Deviation], 0)</f>
        <v>43.749400000000001</v>
      </c>
      <c r="AF1009" s="32">
        <f>_xlfn.XLOOKUP(Master1[[#This Row],[cu_id]],Revenue_Analysis[cuid],Revenue_Analysis[Q3 High Deviation], 0)</f>
        <v>44.455199999999998</v>
      </c>
      <c r="AG1009" s="32">
        <f>_xlfn.XLOOKUP(Master1[[#This Row],[cu_id]],Revenue_Analysis[cuid],Revenue_Analysis[Q4 Low Deviation], 0)</f>
        <v>58.81</v>
      </c>
      <c r="AH1009" s="32">
        <f>_xlfn.XLOOKUP(Master1[[#This Row],[cu_id]],Revenue_Analysis[cuid],Revenue_Analysis[Q4 High Deviation], 0)</f>
        <v>58.81</v>
      </c>
      <c r="AI1009" s="32">
        <f>_xlfn.XLOOKUP(Master1[[#This Row],[cu_id]],Revenue_Analysis[cuid],Revenue_Analysis[Q1 Average], 0)</f>
        <v>55.19</v>
      </c>
      <c r="AJ1009" s="32">
        <f>_xlfn.XLOOKUP(Master1[[#This Row],[cu_id]],Revenue_Analysis[cuid],Revenue_Analysis[Q2 Average], 0)</f>
        <v>42.8446</v>
      </c>
      <c r="AK1009" s="32">
        <f>_xlfn.XLOOKUP(Master1[[#This Row],[cu_id]],Revenue_Analysis[cuid],Revenue_Analysis[Q3 Average], 0)</f>
        <v>44.1023</v>
      </c>
      <c r="AL1009" s="32">
        <f>_xlfn.XLOOKUP(Master1[[#This Row],[cu_id]],Revenue_Analysis[cuid],Revenue_Analysis[Q4 Average], 0)</f>
        <v>58.81</v>
      </c>
      <c r="AM1009" s="34">
        <v>0.33333333333333331</v>
      </c>
      <c r="AN1009" s="35">
        <v>0.70833333333333337</v>
      </c>
      <c r="AO1009" s="35" t="s">
        <v>4592</v>
      </c>
      <c r="AP1009" s="35" t="s">
        <v>4592</v>
      </c>
      <c r="AQ1009" s="20" t="s">
        <v>0</v>
      </c>
      <c r="AR1009" s="20"/>
      <c r="AS1009" s="14">
        <f>IFERROR(_xlfn.XLOOKUP(Master1[[#This Row],[cu_id]],StopTimes[cu_ID],StopTimes[Average Stop Time]), 0)</f>
        <v>1.3333333333333333</v>
      </c>
      <c r="AT1009" s="14">
        <f>IF(Master1[[#This Row],[RSP StopTime Override]] &lt;&gt; "",Master1[[#This Row],[RSP StopTime Override]],IF(Master1[[#This Row],[Avg Stop Time Helper]] &lt;&gt; 0, Master1[[#This Row],[Avg Stop Time Helper]],Average_Stop_Time))</f>
        <v>1.3333333333333333</v>
      </c>
      <c r="AU1009" s="13"/>
    </row>
    <row r="1010" spans="1:47" x14ac:dyDescent="0.3">
      <c r="A1010" s="18" t="s">
        <v>3519</v>
      </c>
      <c r="B1010" s="20">
        <v>52</v>
      </c>
      <c r="C1010" s="20" t="s">
        <v>7</v>
      </c>
      <c r="D1010" s="19">
        <v>523413</v>
      </c>
      <c r="E1010" s="19" t="s">
        <v>45</v>
      </c>
      <c r="F1010" s="19" t="s">
        <v>6766</v>
      </c>
      <c r="G1010" s="19" t="s">
        <v>6765</v>
      </c>
      <c r="H1010" s="19" t="s">
        <v>11</v>
      </c>
      <c r="I1010" s="19" t="s">
        <v>4977</v>
      </c>
      <c r="J1010" s="19" t="s">
        <v>4</v>
      </c>
      <c r="K1010" s="19" t="s">
        <v>5245</v>
      </c>
      <c r="L1010" s="21" t="s">
        <v>16</v>
      </c>
      <c r="M1010" s="20" t="s">
        <v>3</v>
      </c>
      <c r="N1010" s="20" t="s">
        <v>2</v>
      </c>
      <c r="O1010" s="20">
        <v>66</v>
      </c>
      <c r="P1010" s="20">
        <v>0</v>
      </c>
      <c r="Q1010" s="20">
        <v>0</v>
      </c>
      <c r="R1010" s="20">
        <v>0</v>
      </c>
      <c r="S1010" s="20">
        <v>0</v>
      </c>
      <c r="T1010" s="20">
        <v>66</v>
      </c>
      <c r="U1010" s="20">
        <v>52</v>
      </c>
      <c r="V1010" s="30">
        <v>10</v>
      </c>
      <c r="W1010" s="30">
        <v>0</v>
      </c>
      <c r="X1010" s="33">
        <f>IFERROR(1 -(Master1[[#This Row],[Avg Garment Scans per Delivery]]/Master1[[#This Row],[Garment Inventory]]), 0)</f>
        <v>1</v>
      </c>
      <c r="Y1010" s="30">
        <v>2</v>
      </c>
      <c r="Z1010" s="30">
        <v>10</v>
      </c>
      <c r="AA1010" s="32">
        <f>_xlfn.XLOOKUP(Master1[[#This Row],[cu_id]], Revenue_Analysis[cuid], Revenue_Analysis[Q1 Low Deviation], 0)</f>
        <v>22.515000000000001</v>
      </c>
      <c r="AB1010" s="32">
        <f>_xlfn.XLOOKUP(Master1[[#This Row],[cu_id]],Revenue_Analysis[cuid],Revenue_Analysis[Q1 High Deviation], 0)</f>
        <v>24.395</v>
      </c>
      <c r="AC1010" s="32">
        <f>_xlfn.XLOOKUP(Master1[[#This Row],[cu_id]],Revenue_Analysis[cuid],Revenue_Analysis[Q2 Low Deviation], 0)</f>
        <v>25.784400000000002</v>
      </c>
      <c r="AD1010" s="32">
        <f>_xlfn.XLOOKUP(Master1[[#This Row],[cu_id]],Revenue_Analysis[cuid],Revenue_Analysis[Q2 High Deviation], 0)</f>
        <v>26.184799999999999</v>
      </c>
      <c r="AE1010" s="32">
        <f>_xlfn.XLOOKUP(Master1[[#This Row],[cu_id]],Revenue_Analysis[cuid],Revenue_Analysis[Q3 Low Deviation], 0)</f>
        <v>26.16</v>
      </c>
      <c r="AF1010" s="32">
        <f>_xlfn.XLOOKUP(Master1[[#This Row],[cu_id]],Revenue_Analysis[cuid],Revenue_Analysis[Q3 High Deviation], 0)</f>
        <v>26.31</v>
      </c>
      <c r="AG1010" s="32">
        <f>_xlfn.XLOOKUP(Master1[[#This Row],[cu_id]],Revenue_Analysis[cuid],Revenue_Analysis[Q4 Low Deviation], 0)</f>
        <v>22.75</v>
      </c>
      <c r="AH1010" s="32">
        <f>_xlfn.XLOOKUP(Master1[[#This Row],[cu_id]],Revenue_Analysis[cuid],Revenue_Analysis[Q4 High Deviation], 0)</f>
        <v>22.75</v>
      </c>
      <c r="AI1010" s="32">
        <f>_xlfn.XLOOKUP(Master1[[#This Row],[cu_id]],Revenue_Analysis[cuid],Revenue_Analysis[Q1 Average], 0)</f>
        <v>23.454999999999998</v>
      </c>
      <c r="AJ1010" s="32">
        <f>_xlfn.XLOOKUP(Master1[[#This Row],[cu_id]],Revenue_Analysis[cuid],Revenue_Analysis[Q2 Average], 0)</f>
        <v>25.9846</v>
      </c>
      <c r="AK1010" s="32">
        <f>_xlfn.XLOOKUP(Master1[[#This Row],[cu_id]],Revenue_Analysis[cuid],Revenue_Analysis[Q3 Average], 0)</f>
        <v>26.234999999999999</v>
      </c>
      <c r="AL1010" s="32">
        <f>_xlfn.XLOOKUP(Master1[[#This Row],[cu_id]],Revenue_Analysis[cuid],Revenue_Analysis[Q4 Average], 0)</f>
        <v>22.75</v>
      </c>
      <c r="AM1010" s="34">
        <v>0.33333333333333331</v>
      </c>
      <c r="AN1010" s="35">
        <v>0.70833333333333337</v>
      </c>
      <c r="AO1010" s="35" t="s">
        <v>4592</v>
      </c>
      <c r="AP1010" s="35" t="s">
        <v>4592</v>
      </c>
      <c r="AQ1010" s="20" t="s">
        <v>0</v>
      </c>
      <c r="AR1010" s="20"/>
      <c r="AS1010" s="14">
        <f>IFERROR(_xlfn.XLOOKUP(Master1[[#This Row],[cu_id]],StopTimes[cu_ID],StopTimes[Average Stop Time]), 0)</f>
        <v>0.05</v>
      </c>
      <c r="AT1010" s="14">
        <f>IF(Master1[[#This Row],[RSP StopTime Override]] &lt;&gt; "",Master1[[#This Row],[RSP StopTime Override]],IF(Master1[[#This Row],[Avg Stop Time Helper]] &lt;&gt; 0, Master1[[#This Row],[Avg Stop Time Helper]],Average_Stop_Time))</f>
        <v>0.05</v>
      </c>
      <c r="AU1010" s="13"/>
    </row>
    <row r="1011" spans="1:47" x14ac:dyDescent="0.3">
      <c r="A1011" s="18" t="s">
        <v>3520</v>
      </c>
      <c r="B1011" s="20">
        <v>47</v>
      </c>
      <c r="C1011" s="20" t="s">
        <v>12</v>
      </c>
      <c r="D1011" s="19">
        <v>533358</v>
      </c>
      <c r="E1011" s="19" t="s">
        <v>13</v>
      </c>
      <c r="F1011" s="19" t="s">
        <v>5465</v>
      </c>
      <c r="G1011" s="19" t="s">
        <v>5466</v>
      </c>
      <c r="H1011" s="19" t="s">
        <v>5</v>
      </c>
      <c r="I1011" s="19" t="s">
        <v>5380</v>
      </c>
      <c r="J1011" s="19" t="s">
        <v>4</v>
      </c>
      <c r="K1011" s="19" t="s">
        <v>5381</v>
      </c>
      <c r="L1011" s="21" t="s">
        <v>17</v>
      </c>
      <c r="M1011" s="20" t="s">
        <v>10</v>
      </c>
      <c r="N1011" s="20" t="s">
        <v>2</v>
      </c>
      <c r="O1011" s="20">
        <v>145</v>
      </c>
      <c r="P1011" s="20">
        <v>0</v>
      </c>
      <c r="Q1011" s="20">
        <v>145</v>
      </c>
      <c r="R1011" s="20">
        <v>0</v>
      </c>
      <c r="S1011" s="20">
        <v>0</v>
      </c>
      <c r="T1011" s="20">
        <v>0</v>
      </c>
      <c r="U1011" s="20">
        <v>53</v>
      </c>
      <c r="V1011" s="30"/>
      <c r="W1011" s="30"/>
      <c r="X1011" s="33">
        <f>IFERROR(1 -(Master1[[#This Row],[Avg Garment Scans per Delivery]]/Master1[[#This Row],[Garment Inventory]]), 0)</f>
        <v>0</v>
      </c>
      <c r="Y1011" s="30"/>
      <c r="Z1011" s="30"/>
      <c r="AA1011" s="32">
        <f>_xlfn.XLOOKUP(Master1[[#This Row],[cu_id]], Revenue_Analysis[cuid], Revenue_Analysis[Q1 Low Deviation], 0)</f>
        <v>29.22</v>
      </c>
      <c r="AB1011" s="32">
        <f>_xlfn.XLOOKUP(Master1[[#This Row],[cu_id]],Revenue_Analysis[cuid],Revenue_Analysis[Q1 High Deviation], 0)</f>
        <v>61.28</v>
      </c>
      <c r="AC1011" s="32">
        <f>_xlfn.XLOOKUP(Master1[[#This Row],[cu_id]],Revenue_Analysis[cuid],Revenue_Analysis[Q2 Low Deviation], 0)</f>
        <v>49.451700000000002</v>
      </c>
      <c r="AD1011" s="32">
        <f>_xlfn.XLOOKUP(Master1[[#This Row],[cu_id]],Revenue_Analysis[cuid],Revenue_Analysis[Q2 High Deviation], 0)</f>
        <v>198.94829999999999</v>
      </c>
      <c r="AE1011" s="32">
        <f>_xlfn.XLOOKUP(Master1[[#This Row],[cu_id]],Revenue_Analysis[cuid],Revenue_Analysis[Q3 Low Deviation], 0)</f>
        <v>98.916200000000003</v>
      </c>
      <c r="AF1011" s="32">
        <f>_xlfn.XLOOKUP(Master1[[#This Row],[cu_id]],Revenue_Analysis[cuid],Revenue_Analysis[Q3 High Deviation], 0)</f>
        <v>329.90140000000002</v>
      </c>
      <c r="AG1011" s="32">
        <f>_xlfn.XLOOKUP(Master1[[#This Row],[cu_id]],Revenue_Analysis[cuid],Revenue_Analysis[Q4 Low Deviation], 0)</f>
        <v>45.345199999999998</v>
      </c>
      <c r="AH1011" s="32">
        <f>_xlfn.XLOOKUP(Master1[[#This Row],[cu_id]],Revenue_Analysis[cuid],Revenue_Analysis[Q4 High Deviation], 0)</f>
        <v>114.6118</v>
      </c>
      <c r="AI1011" s="32">
        <f>_xlfn.XLOOKUP(Master1[[#This Row],[cu_id]],Revenue_Analysis[cuid],Revenue_Analysis[Q1 Average], 0)</f>
        <v>45.25</v>
      </c>
      <c r="AJ1011" s="32">
        <f>_xlfn.XLOOKUP(Master1[[#This Row],[cu_id]],Revenue_Analysis[cuid],Revenue_Analysis[Q2 Average], 0)</f>
        <v>124.2</v>
      </c>
      <c r="AK1011" s="32">
        <f>_xlfn.XLOOKUP(Master1[[#This Row],[cu_id]],Revenue_Analysis[cuid],Revenue_Analysis[Q3 Average], 0)</f>
        <v>214.40880000000001</v>
      </c>
      <c r="AL1011" s="32">
        <f>_xlfn.XLOOKUP(Master1[[#This Row],[cu_id]],Revenue_Analysis[cuid],Revenue_Analysis[Q4 Average], 0)</f>
        <v>79.978499999999997</v>
      </c>
      <c r="AM1011" s="34">
        <v>0.25</v>
      </c>
      <c r="AN1011" s="35">
        <v>0.20833333333333334</v>
      </c>
      <c r="AO1011" s="35" t="s">
        <v>4592</v>
      </c>
      <c r="AP1011" s="35" t="s">
        <v>4592</v>
      </c>
      <c r="AQ1011" s="20" t="s">
        <v>0</v>
      </c>
      <c r="AR1011" s="20"/>
      <c r="AS1011" s="14">
        <f>IFERROR(_xlfn.XLOOKUP(Master1[[#This Row],[cu_id]],StopTimes[cu_ID],StopTimes[Average Stop Time]), 0)</f>
        <v>8.9395833333333332</v>
      </c>
      <c r="AT1011" s="14">
        <f>IF(Master1[[#This Row],[RSP StopTime Override]] &lt;&gt; "",Master1[[#This Row],[RSP StopTime Override]],IF(Master1[[#This Row],[Avg Stop Time Helper]] &lt;&gt; 0, Master1[[#This Row],[Avg Stop Time Helper]],Average_Stop_Time))</f>
        <v>8.9395833333333332</v>
      </c>
      <c r="AU1011" s="13"/>
    </row>
    <row r="1012" spans="1:47" x14ac:dyDescent="0.3">
      <c r="A1012" s="18" t="s">
        <v>3521</v>
      </c>
      <c r="B1012" s="20">
        <v>52</v>
      </c>
      <c r="C1012" s="20" t="s">
        <v>9</v>
      </c>
      <c r="D1012" s="19">
        <v>533359</v>
      </c>
      <c r="E1012" s="19" t="s">
        <v>13</v>
      </c>
      <c r="F1012" s="19" t="s">
        <v>6583</v>
      </c>
      <c r="G1012" s="19" t="s">
        <v>6584</v>
      </c>
      <c r="H1012" s="19" t="s">
        <v>5</v>
      </c>
      <c r="I1012" s="19" t="s">
        <v>4977</v>
      </c>
      <c r="J1012" s="19" t="s">
        <v>4</v>
      </c>
      <c r="K1012" s="19" t="s">
        <v>5043</v>
      </c>
      <c r="L1012" s="21">
        <v>6</v>
      </c>
      <c r="M1012" s="20" t="s">
        <v>18</v>
      </c>
      <c r="N1012" s="20" t="s">
        <v>2</v>
      </c>
      <c r="O1012" s="20">
        <v>77</v>
      </c>
      <c r="P1012" s="20">
        <v>77</v>
      </c>
      <c r="Q1012" s="20">
        <v>0</v>
      </c>
      <c r="R1012" s="20">
        <v>0</v>
      </c>
      <c r="S1012" s="20">
        <v>0</v>
      </c>
      <c r="T1012" s="20">
        <v>0</v>
      </c>
      <c r="U1012" s="20">
        <v>26</v>
      </c>
      <c r="V1012" s="30"/>
      <c r="W1012" s="30"/>
      <c r="X1012" s="33">
        <f>IFERROR(1 -(Master1[[#This Row],[Avg Garment Scans per Delivery]]/Master1[[#This Row],[Garment Inventory]]), 0)</f>
        <v>0</v>
      </c>
      <c r="Y1012" s="30"/>
      <c r="Z1012" s="30"/>
      <c r="AA1012" s="32">
        <f>_xlfn.XLOOKUP(Master1[[#This Row],[cu_id]], Revenue_Analysis[cuid], Revenue_Analysis[Q1 Low Deviation], 0)</f>
        <v>44.887099999999997</v>
      </c>
      <c r="AB1012" s="32">
        <f>_xlfn.XLOOKUP(Master1[[#This Row],[cu_id]],Revenue_Analysis[cuid],Revenue_Analysis[Q1 High Deviation], 0)</f>
        <v>49.972900000000003</v>
      </c>
      <c r="AC1012" s="32">
        <f>_xlfn.XLOOKUP(Master1[[#This Row],[cu_id]],Revenue_Analysis[cuid],Revenue_Analysis[Q2 Low Deviation], 0)</f>
        <v>39.087200000000003</v>
      </c>
      <c r="AD1012" s="32">
        <f>_xlfn.XLOOKUP(Master1[[#This Row],[cu_id]],Revenue_Analysis[cuid],Revenue_Analysis[Q2 High Deviation], 0)</f>
        <v>44.389400000000002</v>
      </c>
      <c r="AE1012" s="32">
        <f>_xlfn.XLOOKUP(Master1[[#This Row],[cu_id]],Revenue_Analysis[cuid],Revenue_Analysis[Q3 Low Deviation], 0)</f>
        <v>40.090000000000003</v>
      </c>
      <c r="AF1012" s="32">
        <f>_xlfn.XLOOKUP(Master1[[#This Row],[cu_id]],Revenue_Analysis[cuid],Revenue_Analysis[Q3 High Deviation], 0)</f>
        <v>40.65</v>
      </c>
      <c r="AG1012" s="32">
        <f>_xlfn.XLOOKUP(Master1[[#This Row],[cu_id]],Revenue_Analysis[cuid],Revenue_Analysis[Q4 Low Deviation], 0)</f>
        <v>41.59</v>
      </c>
      <c r="AH1012" s="32">
        <f>_xlfn.XLOOKUP(Master1[[#This Row],[cu_id]],Revenue_Analysis[cuid],Revenue_Analysis[Q4 High Deviation], 0)</f>
        <v>42.19</v>
      </c>
      <c r="AI1012" s="32">
        <f>_xlfn.XLOOKUP(Master1[[#This Row],[cu_id]],Revenue_Analysis[cuid],Revenue_Analysis[Q1 Average], 0)</f>
        <v>47.43</v>
      </c>
      <c r="AJ1012" s="32">
        <f>_xlfn.XLOOKUP(Master1[[#This Row],[cu_id]],Revenue_Analysis[cuid],Revenue_Analysis[Q2 Average], 0)</f>
        <v>41.738300000000002</v>
      </c>
      <c r="AK1012" s="32">
        <f>_xlfn.XLOOKUP(Master1[[#This Row],[cu_id]],Revenue_Analysis[cuid],Revenue_Analysis[Q3 Average], 0)</f>
        <v>40.369999999999997</v>
      </c>
      <c r="AL1012" s="32">
        <f>_xlfn.XLOOKUP(Master1[[#This Row],[cu_id]],Revenue_Analysis[cuid],Revenue_Analysis[Q4 Average], 0)</f>
        <v>41.89</v>
      </c>
      <c r="AM1012" s="34">
        <v>0.45833333333333331</v>
      </c>
      <c r="AN1012" s="35">
        <v>0.70833333333333337</v>
      </c>
      <c r="AO1012" s="35" t="s">
        <v>4592</v>
      </c>
      <c r="AP1012" s="35" t="s">
        <v>4592</v>
      </c>
      <c r="AQ1012" s="20" t="s">
        <v>0</v>
      </c>
      <c r="AR1012" s="20"/>
      <c r="AS1012" s="14">
        <f>IFERROR(_xlfn.XLOOKUP(Master1[[#This Row],[cu_id]],StopTimes[cu_ID],StopTimes[Average Stop Time]), 0)</f>
        <v>1.6166666666666667</v>
      </c>
      <c r="AT1012" s="14">
        <f>IF(Master1[[#This Row],[RSP StopTime Override]] &lt;&gt; "",Master1[[#This Row],[RSP StopTime Override]],IF(Master1[[#This Row],[Avg Stop Time Helper]] &lt;&gt; 0, Master1[[#This Row],[Avg Stop Time Helper]],Average_Stop_Time))</f>
        <v>1.6166666666666667</v>
      </c>
      <c r="AU1012" s="13"/>
    </row>
    <row r="1013" spans="1:47" x14ac:dyDescent="0.3">
      <c r="A1013" s="18" t="s">
        <v>3522</v>
      </c>
      <c r="B1013" s="20">
        <v>47</v>
      </c>
      <c r="C1013" s="20" t="s">
        <v>9</v>
      </c>
      <c r="D1013" s="19">
        <v>533364</v>
      </c>
      <c r="E1013" s="19" t="s">
        <v>13</v>
      </c>
      <c r="F1013" s="19" t="s">
        <v>5376</v>
      </c>
      <c r="G1013" s="19" t="s">
        <v>5377</v>
      </c>
      <c r="H1013" s="19" t="s">
        <v>5</v>
      </c>
      <c r="I1013" s="19" t="s">
        <v>4977</v>
      </c>
      <c r="J1013" s="19" t="s">
        <v>4</v>
      </c>
      <c r="K1013" s="19" t="s">
        <v>5064</v>
      </c>
      <c r="L1013" s="21" t="s">
        <v>26</v>
      </c>
      <c r="M1013" s="20" t="s">
        <v>20</v>
      </c>
      <c r="N1013" s="20" t="s">
        <v>25</v>
      </c>
      <c r="O1013" s="20">
        <v>1</v>
      </c>
      <c r="P1013" s="20">
        <v>1</v>
      </c>
      <c r="Q1013" s="20">
        <v>0</v>
      </c>
      <c r="R1013" s="20">
        <v>0</v>
      </c>
      <c r="S1013" s="20">
        <v>0</v>
      </c>
      <c r="T1013" s="20">
        <v>0</v>
      </c>
      <c r="U1013" s="20">
        <v>10</v>
      </c>
      <c r="V1013" s="30"/>
      <c r="W1013" s="30"/>
      <c r="X1013" s="33">
        <f>IFERROR(1 -(Master1[[#This Row],[Avg Garment Scans per Delivery]]/Master1[[#This Row],[Garment Inventory]]), 0)</f>
        <v>0</v>
      </c>
      <c r="Y1013" s="30"/>
      <c r="Z1013" s="30"/>
      <c r="AA1013" s="32">
        <f>_xlfn.XLOOKUP(Master1[[#This Row],[cu_id]], Revenue_Analysis[cuid], Revenue_Analysis[Q1 Low Deviation], 0)</f>
        <v>0</v>
      </c>
      <c r="AB1013" s="32">
        <f>_xlfn.XLOOKUP(Master1[[#This Row],[cu_id]],Revenue_Analysis[cuid],Revenue_Analysis[Q1 High Deviation], 0)</f>
        <v>0</v>
      </c>
      <c r="AC1013" s="32">
        <f>_xlfn.XLOOKUP(Master1[[#This Row],[cu_id]],Revenue_Analysis[cuid],Revenue_Analysis[Q2 Low Deviation], 0)</f>
        <v>218</v>
      </c>
      <c r="AD1013" s="32">
        <f>_xlfn.XLOOKUP(Master1[[#This Row],[cu_id]],Revenue_Analysis[cuid],Revenue_Analysis[Q2 High Deviation], 0)</f>
        <v>436</v>
      </c>
      <c r="AE1013" s="32">
        <f>_xlfn.XLOOKUP(Master1[[#This Row],[cu_id]],Revenue_Analysis[cuid],Revenue_Analysis[Q3 Low Deviation], 0)</f>
        <v>380.928</v>
      </c>
      <c r="AF1013" s="32">
        <f>_xlfn.XLOOKUP(Master1[[#This Row],[cu_id]],Revenue_Analysis[cuid],Revenue_Analysis[Q3 High Deviation], 0)</f>
        <v>599.55200000000002</v>
      </c>
      <c r="AG1013" s="32">
        <f>_xlfn.XLOOKUP(Master1[[#This Row],[cu_id]],Revenue_Analysis[cuid],Revenue_Analysis[Q4 Low Deviation], 0)</f>
        <v>731.84</v>
      </c>
      <c r="AH1013" s="32">
        <f>_xlfn.XLOOKUP(Master1[[#This Row],[cu_id]],Revenue_Analysis[cuid],Revenue_Analysis[Q4 High Deviation], 0)</f>
        <v>731.84</v>
      </c>
      <c r="AI1013" s="32">
        <f>_xlfn.XLOOKUP(Master1[[#This Row],[cu_id]],Revenue_Analysis[cuid],Revenue_Analysis[Q1 Average], 0)</f>
        <v>0</v>
      </c>
      <c r="AJ1013" s="32">
        <f>_xlfn.XLOOKUP(Master1[[#This Row],[cu_id]],Revenue_Analysis[cuid],Revenue_Analysis[Q2 Average], 0)</f>
        <v>327</v>
      </c>
      <c r="AK1013" s="32">
        <f>_xlfn.XLOOKUP(Master1[[#This Row],[cu_id]],Revenue_Analysis[cuid],Revenue_Analysis[Q3 Average], 0)</f>
        <v>490.24</v>
      </c>
      <c r="AL1013" s="32">
        <f>_xlfn.XLOOKUP(Master1[[#This Row],[cu_id]],Revenue_Analysis[cuid],Revenue_Analysis[Q4 Average], 0)</f>
        <v>731.84</v>
      </c>
      <c r="AM1013" s="34">
        <v>0.375</v>
      </c>
      <c r="AN1013" s="35">
        <v>0.70833333333333337</v>
      </c>
      <c r="AO1013" s="35" t="s">
        <v>4592</v>
      </c>
      <c r="AP1013" s="35" t="s">
        <v>4592</v>
      </c>
      <c r="AQ1013" s="20" t="s">
        <v>0</v>
      </c>
      <c r="AR1013" s="20"/>
      <c r="AS1013" s="14">
        <f>IFERROR(_xlfn.XLOOKUP(Master1[[#This Row],[cu_id]],StopTimes[cu_ID],StopTimes[Average Stop Time]), 0)</f>
        <v>4.5166666666666666</v>
      </c>
      <c r="AT1013" s="14">
        <f>IF(Master1[[#This Row],[RSP StopTime Override]] &lt;&gt; "",Master1[[#This Row],[RSP StopTime Override]],IF(Master1[[#This Row],[Avg Stop Time Helper]] &lt;&gt; 0, Master1[[#This Row],[Avg Stop Time Helper]],Average_Stop_Time))</f>
        <v>4.5166666666666666</v>
      </c>
      <c r="AU1013" s="13"/>
    </row>
    <row r="1014" spans="1:47" x14ac:dyDescent="0.3">
      <c r="A1014" s="18" t="s">
        <v>3523</v>
      </c>
      <c r="B1014" s="20">
        <v>51</v>
      </c>
      <c r="C1014" s="20" t="s">
        <v>14</v>
      </c>
      <c r="D1014" s="19">
        <v>533370</v>
      </c>
      <c r="E1014" s="19" t="s">
        <v>13</v>
      </c>
      <c r="F1014" s="19" t="s">
        <v>6442</v>
      </c>
      <c r="G1014" s="19" t="s">
        <v>6443</v>
      </c>
      <c r="H1014" s="19" t="s">
        <v>5</v>
      </c>
      <c r="I1014" s="19" t="s">
        <v>6264</v>
      </c>
      <c r="J1014" s="19" t="s">
        <v>4</v>
      </c>
      <c r="K1014" s="19" t="s">
        <v>6265</v>
      </c>
      <c r="L1014" s="21" t="s">
        <v>16</v>
      </c>
      <c r="M1014" s="20" t="s">
        <v>3</v>
      </c>
      <c r="N1014" s="20" t="s">
        <v>2</v>
      </c>
      <c r="O1014" s="20">
        <v>9</v>
      </c>
      <c r="P1014" s="20">
        <v>0</v>
      </c>
      <c r="Q1014" s="20">
        <v>0</v>
      </c>
      <c r="R1014" s="20">
        <v>0</v>
      </c>
      <c r="S1014" s="20">
        <v>9</v>
      </c>
      <c r="T1014" s="20">
        <v>0</v>
      </c>
      <c r="U1014" s="20">
        <v>49</v>
      </c>
      <c r="V1014" s="30"/>
      <c r="W1014" s="30"/>
      <c r="X1014" s="33">
        <f>IFERROR(1 -(Master1[[#This Row],[Avg Garment Scans per Delivery]]/Master1[[#This Row],[Garment Inventory]]), 0)</f>
        <v>0</v>
      </c>
      <c r="Y1014" s="30"/>
      <c r="Z1014" s="30"/>
      <c r="AA1014" s="32">
        <f>_xlfn.XLOOKUP(Master1[[#This Row],[cu_id]], Revenue_Analysis[cuid], Revenue_Analysis[Q1 Low Deviation], 0)</f>
        <v>111.4023</v>
      </c>
      <c r="AB1014" s="32">
        <f>_xlfn.XLOOKUP(Master1[[#This Row],[cu_id]],Revenue_Analysis[cuid],Revenue_Analysis[Q1 High Deviation], 0)</f>
        <v>124.0577</v>
      </c>
      <c r="AC1014" s="32">
        <f>_xlfn.XLOOKUP(Master1[[#This Row],[cu_id]],Revenue_Analysis[cuid],Revenue_Analysis[Q2 Low Deviation], 0)</f>
        <v>104.9849</v>
      </c>
      <c r="AD1014" s="32">
        <f>_xlfn.XLOOKUP(Master1[[#This Row],[cu_id]],Revenue_Analysis[cuid],Revenue_Analysis[Q2 High Deviation], 0)</f>
        <v>135.14930000000001</v>
      </c>
      <c r="AE1014" s="32">
        <f>_xlfn.XLOOKUP(Master1[[#This Row],[cu_id]],Revenue_Analysis[cuid],Revenue_Analysis[Q3 Low Deviation], 0)</f>
        <v>137.7869</v>
      </c>
      <c r="AF1014" s="32">
        <f>_xlfn.XLOOKUP(Master1[[#This Row],[cu_id]],Revenue_Analysis[cuid],Revenue_Analysis[Q3 High Deviation], 0)</f>
        <v>151.9931</v>
      </c>
      <c r="AG1014" s="32">
        <f>_xlfn.XLOOKUP(Master1[[#This Row],[cu_id]],Revenue_Analysis[cuid],Revenue_Analysis[Q4 Low Deviation], 0)</f>
        <v>104.17489999999999</v>
      </c>
      <c r="AH1014" s="32">
        <f>_xlfn.XLOOKUP(Master1[[#This Row],[cu_id]],Revenue_Analysis[cuid],Revenue_Analysis[Q4 High Deviation], 0)</f>
        <v>121.8539</v>
      </c>
      <c r="AI1014" s="32">
        <f>_xlfn.XLOOKUP(Master1[[#This Row],[cu_id]],Revenue_Analysis[cuid],Revenue_Analysis[Q1 Average], 0)</f>
        <v>117.73</v>
      </c>
      <c r="AJ1014" s="32">
        <f>_xlfn.XLOOKUP(Master1[[#This Row],[cu_id]],Revenue_Analysis[cuid],Revenue_Analysis[Q2 Average], 0)</f>
        <v>120.0671</v>
      </c>
      <c r="AK1014" s="32">
        <f>_xlfn.XLOOKUP(Master1[[#This Row],[cu_id]],Revenue_Analysis[cuid],Revenue_Analysis[Q3 Average], 0)</f>
        <v>144.88999999999999</v>
      </c>
      <c r="AL1014" s="32">
        <f>_xlfn.XLOOKUP(Master1[[#This Row],[cu_id]],Revenue_Analysis[cuid],Revenue_Analysis[Q4 Average], 0)</f>
        <v>113.01439999999999</v>
      </c>
      <c r="AM1014" s="34">
        <v>0.33333333333333331</v>
      </c>
      <c r="AN1014" s="35">
        <v>0.79166666666666663</v>
      </c>
      <c r="AO1014" s="35" t="s">
        <v>4592</v>
      </c>
      <c r="AP1014" s="35" t="s">
        <v>4592</v>
      </c>
      <c r="AQ1014" s="20" t="s">
        <v>0</v>
      </c>
      <c r="AR1014" s="20"/>
      <c r="AS1014" s="14">
        <f>IFERROR(_xlfn.XLOOKUP(Master1[[#This Row],[cu_id]],StopTimes[cu_ID],StopTimes[Average Stop Time]), 0)</f>
        <v>9.9291666666666671</v>
      </c>
      <c r="AT1014" s="14">
        <f>IF(Master1[[#This Row],[RSP StopTime Override]] &lt;&gt; "",Master1[[#This Row],[RSP StopTime Override]],IF(Master1[[#This Row],[Avg Stop Time Helper]] &lt;&gt; 0, Master1[[#This Row],[Avg Stop Time Helper]],Average_Stop_Time))</f>
        <v>9.9291666666666671</v>
      </c>
      <c r="AU1014" s="13"/>
    </row>
    <row r="1015" spans="1:47" x14ac:dyDescent="0.3">
      <c r="A1015" s="18" t="s">
        <v>3524</v>
      </c>
      <c r="B1015" s="20">
        <v>52</v>
      </c>
      <c r="C1015" s="20" t="s">
        <v>12</v>
      </c>
      <c r="D1015" s="19">
        <v>533376</v>
      </c>
      <c r="E1015" s="19" t="s">
        <v>13</v>
      </c>
      <c r="F1015" s="19" t="s">
        <v>6631</v>
      </c>
      <c r="G1015" s="19" t="s">
        <v>6632</v>
      </c>
      <c r="H1015" s="19" t="s">
        <v>5</v>
      </c>
      <c r="I1015" s="19" t="s">
        <v>4977</v>
      </c>
      <c r="J1015" s="19" t="s">
        <v>4</v>
      </c>
      <c r="K1015" s="19" t="s">
        <v>5245</v>
      </c>
      <c r="L1015" s="21">
        <v>3</v>
      </c>
      <c r="M1015" s="20" t="s">
        <v>3</v>
      </c>
      <c r="N1015" s="20" t="s">
        <v>2</v>
      </c>
      <c r="O1015" s="20">
        <v>1</v>
      </c>
      <c r="P1015" s="20">
        <v>0</v>
      </c>
      <c r="Q1015" s="20">
        <v>1</v>
      </c>
      <c r="R1015" s="20">
        <v>0</v>
      </c>
      <c r="S1015" s="20">
        <v>0</v>
      </c>
      <c r="T1015" s="20">
        <v>0</v>
      </c>
      <c r="U1015" s="20">
        <v>9</v>
      </c>
      <c r="V1015" s="30"/>
      <c r="W1015" s="30"/>
      <c r="X1015" s="33">
        <f>IFERROR(1 -(Master1[[#This Row],[Avg Garment Scans per Delivery]]/Master1[[#This Row],[Garment Inventory]]), 0)</f>
        <v>0</v>
      </c>
      <c r="Y1015" s="30"/>
      <c r="Z1015" s="30"/>
      <c r="AA1015" s="32">
        <f>_xlfn.XLOOKUP(Master1[[#This Row],[cu_id]], Revenue_Analysis[cuid], Revenue_Analysis[Q1 Low Deviation], 0)</f>
        <v>58.7973</v>
      </c>
      <c r="AB1015" s="32">
        <f>_xlfn.XLOOKUP(Master1[[#This Row],[cu_id]],Revenue_Analysis[cuid],Revenue_Analysis[Q1 High Deviation], 0)</f>
        <v>108.7261</v>
      </c>
      <c r="AC1015" s="32">
        <f>_xlfn.XLOOKUP(Master1[[#This Row],[cu_id]],Revenue_Analysis[cuid],Revenue_Analysis[Q2 Low Deviation], 0)</f>
        <v>85.564800000000005</v>
      </c>
      <c r="AD1015" s="32">
        <f>_xlfn.XLOOKUP(Master1[[#This Row],[cu_id]],Revenue_Analysis[cuid],Revenue_Analysis[Q2 High Deviation], 0)</f>
        <v>166.8672</v>
      </c>
      <c r="AE1015" s="32">
        <f>_xlfn.XLOOKUP(Master1[[#This Row],[cu_id]],Revenue_Analysis[cuid],Revenue_Analysis[Q3 Low Deviation], 0)</f>
        <v>137.13669999999999</v>
      </c>
      <c r="AF1015" s="32">
        <f>_xlfn.XLOOKUP(Master1[[#This Row],[cu_id]],Revenue_Analysis[cuid],Revenue_Analysis[Q3 High Deviation], 0)</f>
        <v>177.92330000000001</v>
      </c>
      <c r="AG1015" s="32">
        <f>_xlfn.XLOOKUP(Master1[[#This Row],[cu_id]],Revenue_Analysis[cuid],Revenue_Analysis[Q4 Low Deviation], 0)</f>
        <v>31.994499999999999</v>
      </c>
      <c r="AH1015" s="32">
        <f>_xlfn.XLOOKUP(Master1[[#This Row],[cu_id]],Revenue_Analysis[cuid],Revenue_Analysis[Q4 High Deviation], 0)</f>
        <v>147.15889999999999</v>
      </c>
      <c r="AI1015" s="32">
        <f>_xlfn.XLOOKUP(Master1[[#This Row],[cu_id]],Revenue_Analysis[cuid],Revenue_Analysis[Q1 Average], 0)</f>
        <v>83.761700000000005</v>
      </c>
      <c r="AJ1015" s="32">
        <f>_xlfn.XLOOKUP(Master1[[#This Row],[cu_id]],Revenue_Analysis[cuid],Revenue_Analysis[Q2 Average], 0)</f>
        <v>126.21599999999999</v>
      </c>
      <c r="AK1015" s="32">
        <f>_xlfn.XLOOKUP(Master1[[#This Row],[cu_id]],Revenue_Analysis[cuid],Revenue_Analysis[Q3 Average], 0)</f>
        <v>157.53</v>
      </c>
      <c r="AL1015" s="32">
        <f>_xlfn.XLOOKUP(Master1[[#This Row],[cu_id]],Revenue_Analysis[cuid],Revenue_Analysis[Q4 Average], 0)</f>
        <v>89.576700000000002</v>
      </c>
      <c r="AM1015" s="34">
        <v>0</v>
      </c>
      <c r="AN1015" s="35">
        <v>0.70833333333333337</v>
      </c>
      <c r="AO1015" s="35" t="s">
        <v>4592</v>
      </c>
      <c r="AP1015" s="35" t="s">
        <v>4592</v>
      </c>
      <c r="AQ1015" s="20" t="s">
        <v>0</v>
      </c>
      <c r="AR1015" s="20"/>
      <c r="AS1015" s="14">
        <f>IFERROR(_xlfn.XLOOKUP(Master1[[#This Row],[cu_id]],StopTimes[cu_ID],StopTimes[Average Stop Time]), 0)</f>
        <v>1.5690476183333333</v>
      </c>
      <c r="AT1015" s="14">
        <f>IF(Master1[[#This Row],[RSP StopTime Override]] &lt;&gt; "",Master1[[#This Row],[RSP StopTime Override]],IF(Master1[[#This Row],[Avg Stop Time Helper]] &lt;&gt; 0, Master1[[#This Row],[Avg Stop Time Helper]],Average_Stop_Time))</f>
        <v>1.5690476183333333</v>
      </c>
      <c r="AU1015" s="13"/>
    </row>
    <row r="1016" spans="1:47" x14ac:dyDescent="0.3">
      <c r="A1016" s="18" t="s">
        <v>3525</v>
      </c>
      <c r="B1016" s="20">
        <v>6</v>
      </c>
      <c r="C1016" s="20" t="s">
        <v>6</v>
      </c>
      <c r="D1016" s="19">
        <v>533378</v>
      </c>
      <c r="E1016" s="19" t="s">
        <v>13</v>
      </c>
      <c r="F1016" s="19" t="s">
        <v>4840</v>
      </c>
      <c r="G1016" s="19" t="s">
        <v>4841</v>
      </c>
      <c r="H1016" s="19" t="s">
        <v>5</v>
      </c>
      <c r="I1016" s="19" t="s">
        <v>4795</v>
      </c>
      <c r="J1016" s="19" t="s">
        <v>4</v>
      </c>
      <c r="K1016" s="19" t="s">
        <v>4842</v>
      </c>
      <c r="L1016" s="21" t="s">
        <v>16</v>
      </c>
      <c r="M1016" s="20" t="s">
        <v>3</v>
      </c>
      <c r="N1016" s="20" t="s">
        <v>2</v>
      </c>
      <c r="O1016" s="20">
        <v>75</v>
      </c>
      <c r="P1016" s="20">
        <v>0</v>
      </c>
      <c r="Q1016" s="20">
        <v>0</v>
      </c>
      <c r="R1016" s="20">
        <v>75</v>
      </c>
      <c r="S1016" s="20">
        <v>0</v>
      </c>
      <c r="T1016" s="20">
        <v>0</v>
      </c>
      <c r="U1016" s="20">
        <v>34</v>
      </c>
      <c r="V1016" s="30">
        <v>73</v>
      </c>
      <c r="W1016" s="30">
        <v>9</v>
      </c>
      <c r="X1016" s="33">
        <f>IFERROR(1 -(Master1[[#This Row],[Avg Garment Scans per Delivery]]/Master1[[#This Row],[Garment Inventory]]), 0)</f>
        <v>0.87671232876712324</v>
      </c>
      <c r="Y1016" s="30">
        <v>4</v>
      </c>
      <c r="Z1016" s="30">
        <v>73</v>
      </c>
      <c r="AA1016" s="32">
        <f>_xlfn.XLOOKUP(Master1[[#This Row],[cu_id]], Revenue_Analysis[cuid], Revenue_Analysis[Q1 Low Deviation], 0)</f>
        <v>114.57</v>
      </c>
      <c r="AB1016" s="32">
        <f>_xlfn.XLOOKUP(Master1[[#This Row],[cu_id]],Revenue_Analysis[cuid],Revenue_Analysis[Q1 High Deviation], 0)</f>
        <v>114.57</v>
      </c>
      <c r="AC1016" s="32">
        <f>_xlfn.XLOOKUP(Master1[[#This Row],[cu_id]],Revenue_Analysis[cuid],Revenue_Analysis[Q2 Low Deviation], 0)</f>
        <v>122.0587</v>
      </c>
      <c r="AD1016" s="32">
        <f>_xlfn.XLOOKUP(Master1[[#This Row],[cu_id]],Revenue_Analysis[cuid],Revenue_Analysis[Q2 High Deviation], 0)</f>
        <v>150.95509999999999</v>
      </c>
      <c r="AE1016" s="32">
        <f>_xlfn.XLOOKUP(Master1[[#This Row],[cu_id]],Revenue_Analysis[cuid],Revenue_Analysis[Q3 Low Deviation], 0)</f>
        <v>133.3914</v>
      </c>
      <c r="AF1016" s="32">
        <f>_xlfn.XLOOKUP(Master1[[#This Row],[cu_id]],Revenue_Analysis[cuid],Revenue_Analysis[Q3 High Deviation], 0)</f>
        <v>183.77719999999999</v>
      </c>
      <c r="AG1016" s="32">
        <f>_xlfn.XLOOKUP(Master1[[#This Row],[cu_id]],Revenue_Analysis[cuid],Revenue_Analysis[Q4 Low Deviation], 0)</f>
        <v>131.68639999999999</v>
      </c>
      <c r="AH1016" s="32">
        <f>_xlfn.XLOOKUP(Master1[[#This Row],[cu_id]],Revenue_Analysis[cuid],Revenue_Analysis[Q4 High Deviation], 0)</f>
        <v>203.9736</v>
      </c>
      <c r="AI1016" s="32">
        <f>_xlfn.XLOOKUP(Master1[[#This Row],[cu_id]],Revenue_Analysis[cuid],Revenue_Analysis[Q1 Average], 0)</f>
        <v>114.57</v>
      </c>
      <c r="AJ1016" s="32">
        <f>_xlfn.XLOOKUP(Master1[[#This Row],[cu_id]],Revenue_Analysis[cuid],Revenue_Analysis[Q2 Average], 0)</f>
        <v>136.5069</v>
      </c>
      <c r="AK1016" s="32">
        <f>_xlfn.XLOOKUP(Master1[[#This Row],[cu_id]],Revenue_Analysis[cuid],Revenue_Analysis[Q3 Average], 0)</f>
        <v>158.58430000000001</v>
      </c>
      <c r="AL1016" s="32">
        <f>_xlfn.XLOOKUP(Master1[[#This Row],[cu_id]],Revenue_Analysis[cuid],Revenue_Analysis[Q4 Average], 0)</f>
        <v>167.83</v>
      </c>
      <c r="AM1016" s="34" t="s">
        <v>4592</v>
      </c>
      <c r="AN1016" s="35" t="s">
        <v>4592</v>
      </c>
      <c r="AO1016" s="35" t="s">
        <v>4592</v>
      </c>
      <c r="AP1016" s="35" t="s">
        <v>4592</v>
      </c>
      <c r="AQ1016" s="20" t="s">
        <v>0</v>
      </c>
      <c r="AR1016" s="20"/>
      <c r="AS1016" s="14">
        <f>IFERROR(_xlfn.XLOOKUP(Master1[[#This Row],[cu_id]],StopTimes[cu_ID],StopTimes[Average Stop Time]), 0)</f>
        <v>8.84</v>
      </c>
      <c r="AT1016" s="14">
        <f>IF(Master1[[#This Row],[RSP StopTime Override]] &lt;&gt; "",Master1[[#This Row],[RSP StopTime Override]],IF(Master1[[#This Row],[Avg Stop Time Helper]] &lt;&gt; 0, Master1[[#This Row],[Avg Stop Time Helper]],Average_Stop_Time))</f>
        <v>8.84</v>
      </c>
      <c r="AU1016" s="13"/>
    </row>
    <row r="1017" spans="1:47" x14ac:dyDescent="0.3">
      <c r="A1017" s="18" t="s">
        <v>3526</v>
      </c>
      <c r="B1017" s="20">
        <v>12</v>
      </c>
      <c r="C1017" s="20" t="s">
        <v>6</v>
      </c>
      <c r="D1017" s="19">
        <v>533384</v>
      </c>
      <c r="E1017" s="19" t="s">
        <v>13</v>
      </c>
      <c r="F1017" s="19" t="s">
        <v>5160</v>
      </c>
      <c r="G1017" s="19" t="s">
        <v>5161</v>
      </c>
      <c r="H1017" s="19" t="s">
        <v>5</v>
      </c>
      <c r="I1017" s="19" t="s">
        <v>5012</v>
      </c>
      <c r="J1017" s="19" t="s">
        <v>4</v>
      </c>
      <c r="K1017" s="19" t="s">
        <v>5088</v>
      </c>
      <c r="L1017" s="21" t="s">
        <v>16</v>
      </c>
      <c r="M1017" s="20" t="s">
        <v>3</v>
      </c>
      <c r="N1017" s="20" t="s">
        <v>2</v>
      </c>
      <c r="O1017" s="20">
        <v>90</v>
      </c>
      <c r="P1017" s="20">
        <v>0</v>
      </c>
      <c r="Q1017" s="20">
        <v>0</v>
      </c>
      <c r="R1017" s="20">
        <v>90</v>
      </c>
      <c r="S1017" s="20">
        <v>0</v>
      </c>
      <c r="T1017" s="20">
        <v>0</v>
      </c>
      <c r="U1017" s="20">
        <v>55</v>
      </c>
      <c r="V1017" s="30">
        <v>22</v>
      </c>
      <c r="W1017" s="30">
        <v>15</v>
      </c>
      <c r="X1017" s="33">
        <f>IFERROR(1 -(Master1[[#This Row],[Avg Garment Scans per Delivery]]/Master1[[#This Row],[Garment Inventory]]), 0)</f>
        <v>0.31818181818181823</v>
      </c>
      <c r="Y1017" s="30">
        <v>1</v>
      </c>
      <c r="Z1017" s="30">
        <v>22</v>
      </c>
      <c r="AA1017" s="32">
        <f>_xlfn.XLOOKUP(Master1[[#This Row],[cu_id]], Revenue_Analysis[cuid], Revenue_Analysis[Q1 Low Deviation], 0)</f>
        <v>114.0955</v>
      </c>
      <c r="AB1017" s="32">
        <f>_xlfn.XLOOKUP(Master1[[#This Row],[cu_id]],Revenue_Analysis[cuid],Revenue_Analysis[Q1 High Deviation], 0)</f>
        <v>186.5685</v>
      </c>
      <c r="AC1017" s="32">
        <f>_xlfn.XLOOKUP(Master1[[#This Row],[cu_id]],Revenue_Analysis[cuid],Revenue_Analysis[Q2 Low Deviation], 0)</f>
        <v>103.9575</v>
      </c>
      <c r="AD1017" s="32">
        <f>_xlfn.XLOOKUP(Master1[[#This Row],[cu_id]],Revenue_Analysis[cuid],Revenue_Analysis[Q2 High Deviation], 0)</f>
        <v>128.5609</v>
      </c>
      <c r="AE1017" s="32">
        <f>_xlfn.XLOOKUP(Master1[[#This Row],[cu_id]],Revenue_Analysis[cuid],Revenue_Analysis[Q3 Low Deviation], 0)</f>
        <v>109.4646</v>
      </c>
      <c r="AF1017" s="32">
        <f>_xlfn.XLOOKUP(Master1[[#This Row],[cu_id]],Revenue_Analysis[cuid],Revenue_Analysis[Q3 High Deviation], 0)</f>
        <v>109.6138</v>
      </c>
      <c r="AG1017" s="32">
        <f>_xlfn.XLOOKUP(Master1[[#This Row],[cu_id]],Revenue_Analysis[cuid],Revenue_Analysis[Q4 Low Deviation], 0)</f>
        <v>147.18600000000001</v>
      </c>
      <c r="AH1017" s="32">
        <f>_xlfn.XLOOKUP(Master1[[#This Row],[cu_id]],Revenue_Analysis[cuid],Revenue_Analysis[Q4 High Deviation], 0)</f>
        <v>170.37559999999999</v>
      </c>
      <c r="AI1017" s="32">
        <f>_xlfn.XLOOKUP(Master1[[#This Row],[cu_id]],Revenue_Analysis[cuid],Revenue_Analysis[Q1 Average], 0)</f>
        <v>150.33199999999999</v>
      </c>
      <c r="AJ1017" s="32">
        <f>_xlfn.XLOOKUP(Master1[[#This Row],[cu_id]],Revenue_Analysis[cuid],Revenue_Analysis[Q2 Average], 0)</f>
        <v>116.25920000000001</v>
      </c>
      <c r="AK1017" s="32">
        <f>_xlfn.XLOOKUP(Master1[[#This Row],[cu_id]],Revenue_Analysis[cuid],Revenue_Analysis[Q3 Average], 0)</f>
        <v>109.53919999999999</v>
      </c>
      <c r="AL1017" s="32">
        <f>_xlfn.XLOOKUP(Master1[[#This Row],[cu_id]],Revenue_Analysis[cuid],Revenue_Analysis[Q4 Average], 0)</f>
        <v>158.7808</v>
      </c>
      <c r="AM1017" s="34">
        <v>0.41666666666666669</v>
      </c>
      <c r="AN1017" s="35">
        <v>0.70833333333333337</v>
      </c>
      <c r="AO1017" s="35" t="s">
        <v>4592</v>
      </c>
      <c r="AP1017" s="35" t="s">
        <v>4592</v>
      </c>
      <c r="AQ1017" s="20" t="s">
        <v>0</v>
      </c>
      <c r="AR1017" s="20"/>
      <c r="AS1017" s="14">
        <f>IFERROR(_xlfn.XLOOKUP(Master1[[#This Row],[cu_id]],StopTimes[cu_ID],StopTimes[Average Stop Time]), 0)</f>
        <v>11.25625</v>
      </c>
      <c r="AT1017" s="14">
        <f>IF(Master1[[#This Row],[RSP StopTime Override]] &lt;&gt; "",Master1[[#This Row],[RSP StopTime Override]],IF(Master1[[#This Row],[Avg Stop Time Helper]] &lt;&gt; 0, Master1[[#This Row],[Avg Stop Time Helper]],Average_Stop_Time))</f>
        <v>11.25625</v>
      </c>
      <c r="AU1017" s="13"/>
    </row>
    <row r="1018" spans="1:47" x14ac:dyDescent="0.3">
      <c r="A1018" s="18" t="s">
        <v>3527</v>
      </c>
      <c r="B1018" s="20">
        <v>12</v>
      </c>
      <c r="C1018" s="20" t="s">
        <v>14</v>
      </c>
      <c r="D1018" s="19">
        <v>533394</v>
      </c>
      <c r="E1018" s="19" t="s">
        <v>13</v>
      </c>
      <c r="F1018" s="19" t="s">
        <v>5232</v>
      </c>
      <c r="G1018" s="19" t="s">
        <v>5233</v>
      </c>
      <c r="H1018" s="19" t="s">
        <v>5</v>
      </c>
      <c r="I1018" s="19" t="s">
        <v>4970</v>
      </c>
      <c r="J1018" s="19" t="s">
        <v>4</v>
      </c>
      <c r="K1018" s="19" t="s">
        <v>4978</v>
      </c>
      <c r="L1018" s="21" t="s">
        <v>16</v>
      </c>
      <c r="M1018" s="20" t="s">
        <v>3</v>
      </c>
      <c r="N1018" s="20" t="s">
        <v>2</v>
      </c>
      <c r="O1018" s="20">
        <v>153</v>
      </c>
      <c r="P1018" s="20">
        <v>0</v>
      </c>
      <c r="Q1018" s="20">
        <v>0</v>
      </c>
      <c r="R1018" s="20">
        <v>0</v>
      </c>
      <c r="S1018" s="20">
        <v>153</v>
      </c>
      <c r="T1018" s="20">
        <v>0</v>
      </c>
      <c r="U1018" s="20">
        <v>68</v>
      </c>
      <c r="V1018" s="30"/>
      <c r="W1018" s="30"/>
      <c r="X1018" s="33">
        <f>IFERROR(1 -(Master1[[#This Row],[Avg Garment Scans per Delivery]]/Master1[[#This Row],[Garment Inventory]]), 0)</f>
        <v>0</v>
      </c>
      <c r="Y1018" s="30"/>
      <c r="Z1018" s="30"/>
      <c r="AA1018" s="32">
        <f>_xlfn.XLOOKUP(Master1[[#This Row],[cu_id]], Revenue_Analysis[cuid], Revenue_Analysis[Q1 Low Deviation], 0)</f>
        <v>47.051099999999998</v>
      </c>
      <c r="AB1018" s="32">
        <f>_xlfn.XLOOKUP(Master1[[#This Row],[cu_id]],Revenue_Analysis[cuid],Revenue_Analysis[Q1 High Deviation], 0)</f>
        <v>81.145499999999998</v>
      </c>
      <c r="AC1018" s="32">
        <f>_xlfn.XLOOKUP(Master1[[#This Row],[cu_id]],Revenue_Analysis[cuid],Revenue_Analysis[Q2 Low Deviation], 0)</f>
        <v>23.150300000000001</v>
      </c>
      <c r="AD1018" s="32">
        <f>_xlfn.XLOOKUP(Master1[[#This Row],[cu_id]],Revenue_Analysis[cuid],Revenue_Analysis[Q2 High Deviation], 0)</f>
        <v>234.1515</v>
      </c>
      <c r="AE1018" s="32">
        <f>_xlfn.XLOOKUP(Master1[[#This Row],[cu_id]],Revenue_Analysis[cuid],Revenue_Analysis[Q3 Low Deviation], 0)</f>
        <v>33.563899999999997</v>
      </c>
      <c r="AF1018" s="32">
        <f>_xlfn.XLOOKUP(Master1[[#This Row],[cu_id]],Revenue_Analysis[cuid],Revenue_Analysis[Q3 High Deviation], 0)</f>
        <v>223.09970000000001</v>
      </c>
      <c r="AG1018" s="32">
        <f>_xlfn.XLOOKUP(Master1[[#This Row],[cu_id]],Revenue_Analysis[cuid],Revenue_Analysis[Q4 Low Deviation], 0)</f>
        <v>35.304000000000002</v>
      </c>
      <c r="AH1018" s="32">
        <f>_xlfn.XLOOKUP(Master1[[#This Row],[cu_id]],Revenue_Analysis[cuid],Revenue_Analysis[Q4 High Deviation], 0)</f>
        <v>136.2338</v>
      </c>
      <c r="AI1018" s="32">
        <f>_xlfn.XLOOKUP(Master1[[#This Row],[cu_id]],Revenue_Analysis[cuid],Revenue_Analysis[Q1 Average], 0)</f>
        <v>64.098299999999995</v>
      </c>
      <c r="AJ1018" s="32">
        <f>_xlfn.XLOOKUP(Master1[[#This Row],[cu_id]],Revenue_Analysis[cuid],Revenue_Analysis[Q2 Average], 0)</f>
        <v>128.65090000000001</v>
      </c>
      <c r="AK1018" s="32">
        <f>_xlfn.XLOOKUP(Master1[[#This Row],[cu_id]],Revenue_Analysis[cuid],Revenue_Analysis[Q3 Average], 0)</f>
        <v>128.33179999999999</v>
      </c>
      <c r="AL1018" s="32">
        <f>_xlfn.XLOOKUP(Master1[[#This Row],[cu_id]],Revenue_Analysis[cuid],Revenue_Analysis[Q4 Average], 0)</f>
        <v>85.768900000000002</v>
      </c>
      <c r="AM1018" s="34">
        <v>0.45833333333333331</v>
      </c>
      <c r="AN1018" s="35">
        <v>0.70833333333333337</v>
      </c>
      <c r="AO1018" s="35" t="s">
        <v>4592</v>
      </c>
      <c r="AP1018" s="35" t="s">
        <v>4592</v>
      </c>
      <c r="AQ1018" s="20" t="s">
        <v>27</v>
      </c>
      <c r="AR1018" s="20"/>
      <c r="AS1018" s="14">
        <f>IFERROR(_xlfn.XLOOKUP(Master1[[#This Row],[cu_id]],StopTimes[cu_ID],StopTimes[Average Stop Time]), 0)</f>
        <v>0.46111110999999999</v>
      </c>
      <c r="AT1018" s="14">
        <f>IF(Master1[[#This Row],[RSP StopTime Override]] &lt;&gt; "",Master1[[#This Row],[RSP StopTime Override]],IF(Master1[[#This Row],[Avg Stop Time Helper]] &lt;&gt; 0, Master1[[#This Row],[Avg Stop Time Helper]],Average_Stop_Time))</f>
        <v>0.46111110999999999</v>
      </c>
      <c r="AU1018" s="13"/>
    </row>
    <row r="1019" spans="1:47" x14ac:dyDescent="0.3">
      <c r="A1019" s="18" t="s">
        <v>3528</v>
      </c>
      <c r="B1019" s="20">
        <v>47</v>
      </c>
      <c r="C1019" s="20" t="s">
        <v>6</v>
      </c>
      <c r="D1019" s="19">
        <v>99048</v>
      </c>
      <c r="E1019" s="19" t="s">
        <v>59</v>
      </c>
      <c r="F1019" s="19" t="s">
        <v>5486</v>
      </c>
      <c r="G1019" s="19" t="s">
        <v>5487</v>
      </c>
      <c r="H1019" s="19" t="s">
        <v>5</v>
      </c>
      <c r="I1019" s="19" t="s">
        <v>4977</v>
      </c>
      <c r="J1019" s="19" t="s">
        <v>4</v>
      </c>
      <c r="K1019" s="19" t="s">
        <v>5298</v>
      </c>
      <c r="L1019" s="21" t="s">
        <v>16</v>
      </c>
      <c r="M1019" s="20" t="s">
        <v>3</v>
      </c>
      <c r="N1019" s="20" t="s">
        <v>2</v>
      </c>
      <c r="O1019" s="20">
        <v>150</v>
      </c>
      <c r="P1019" s="20">
        <v>0</v>
      </c>
      <c r="Q1019" s="20">
        <v>0</v>
      </c>
      <c r="R1019" s="20">
        <v>150</v>
      </c>
      <c r="S1019" s="20">
        <v>0</v>
      </c>
      <c r="T1019" s="20">
        <v>0</v>
      </c>
      <c r="U1019" s="20">
        <v>43</v>
      </c>
      <c r="V1019" s="30"/>
      <c r="W1019" s="30"/>
      <c r="X1019" s="33">
        <f>IFERROR(1 -(Master1[[#This Row],[Avg Garment Scans per Delivery]]/Master1[[#This Row],[Garment Inventory]]), 0)</f>
        <v>0</v>
      </c>
      <c r="Y1019" s="30"/>
      <c r="Z1019" s="30"/>
      <c r="AA1019" s="32">
        <f>_xlfn.XLOOKUP(Master1[[#This Row],[cu_id]], Revenue_Analysis[cuid], Revenue_Analysis[Q1 Low Deviation], 0)</f>
        <v>99.827699999999993</v>
      </c>
      <c r="AB1019" s="32">
        <f>_xlfn.XLOOKUP(Master1[[#This Row],[cu_id]],Revenue_Analysis[cuid],Revenue_Analysis[Q1 High Deviation], 0)</f>
        <v>101.2123</v>
      </c>
      <c r="AC1019" s="32">
        <f>_xlfn.XLOOKUP(Master1[[#This Row],[cu_id]],Revenue_Analysis[cuid],Revenue_Analysis[Q2 Low Deviation], 0)</f>
        <v>101.8197</v>
      </c>
      <c r="AD1019" s="32">
        <f>_xlfn.XLOOKUP(Master1[[#This Row],[cu_id]],Revenue_Analysis[cuid],Revenue_Analysis[Q2 High Deviation], 0)</f>
        <v>107.42789999999999</v>
      </c>
      <c r="AE1019" s="32">
        <f>_xlfn.XLOOKUP(Master1[[#This Row],[cu_id]],Revenue_Analysis[cuid],Revenue_Analysis[Q3 Low Deviation], 0)</f>
        <v>106.5081</v>
      </c>
      <c r="AF1019" s="32">
        <f>_xlfn.XLOOKUP(Master1[[#This Row],[cu_id]],Revenue_Analysis[cuid],Revenue_Analysis[Q3 High Deviation], 0)</f>
        <v>115.0181</v>
      </c>
      <c r="AG1019" s="32">
        <f>_xlfn.XLOOKUP(Master1[[#This Row],[cu_id]],Revenue_Analysis[cuid],Revenue_Analysis[Q4 Low Deviation], 0)</f>
        <v>100.07</v>
      </c>
      <c r="AH1019" s="32">
        <f>_xlfn.XLOOKUP(Master1[[#This Row],[cu_id]],Revenue_Analysis[cuid],Revenue_Analysis[Q4 High Deviation], 0)</f>
        <v>100.07</v>
      </c>
      <c r="AI1019" s="32">
        <f>_xlfn.XLOOKUP(Master1[[#This Row],[cu_id]],Revenue_Analysis[cuid],Revenue_Analysis[Q1 Average], 0)</f>
        <v>100.52</v>
      </c>
      <c r="AJ1019" s="32">
        <f>_xlfn.XLOOKUP(Master1[[#This Row],[cu_id]],Revenue_Analysis[cuid],Revenue_Analysis[Q2 Average], 0)</f>
        <v>104.6238</v>
      </c>
      <c r="AK1019" s="32">
        <f>_xlfn.XLOOKUP(Master1[[#This Row],[cu_id]],Revenue_Analysis[cuid],Revenue_Analysis[Q3 Average], 0)</f>
        <v>110.76309999999999</v>
      </c>
      <c r="AL1019" s="32">
        <f>_xlfn.XLOOKUP(Master1[[#This Row],[cu_id]],Revenue_Analysis[cuid],Revenue_Analysis[Q4 Average], 0)</f>
        <v>100.07</v>
      </c>
      <c r="AM1019" s="34">
        <v>0.4375</v>
      </c>
      <c r="AN1019" s="35">
        <v>0.91666666666666663</v>
      </c>
      <c r="AO1019" s="35" t="s">
        <v>4592</v>
      </c>
      <c r="AP1019" s="35" t="s">
        <v>4592</v>
      </c>
      <c r="AQ1019" s="20" t="s">
        <v>0</v>
      </c>
      <c r="AR1019" s="20"/>
      <c r="AS1019" s="14">
        <f>IFERROR(_xlfn.XLOOKUP(Master1[[#This Row],[cu_id]],StopTimes[cu_ID],StopTimes[Average Stop Time]), 0)</f>
        <v>10.28125</v>
      </c>
      <c r="AT1019" s="14">
        <f>IF(Master1[[#This Row],[RSP StopTime Override]] &lt;&gt; "",Master1[[#This Row],[RSP StopTime Override]],IF(Master1[[#This Row],[Avg Stop Time Helper]] &lt;&gt; 0, Master1[[#This Row],[Avg Stop Time Helper]],Average_Stop_Time))</f>
        <v>10.28125</v>
      </c>
      <c r="AU1019" s="13"/>
    </row>
    <row r="1020" spans="1:47" x14ac:dyDescent="0.3">
      <c r="A1020" s="18" t="s">
        <v>3530</v>
      </c>
      <c r="B1020" s="20">
        <v>6</v>
      </c>
      <c r="C1020" s="20" t="s">
        <v>14</v>
      </c>
      <c r="D1020" s="19">
        <v>533410</v>
      </c>
      <c r="E1020" s="19" t="s">
        <v>13</v>
      </c>
      <c r="F1020" s="19" t="s">
        <v>4908</v>
      </c>
      <c r="G1020" s="19" t="s">
        <v>4909</v>
      </c>
      <c r="H1020" s="19" t="s">
        <v>5</v>
      </c>
      <c r="I1020" s="19" t="s">
        <v>4595</v>
      </c>
      <c r="J1020" s="19" t="s">
        <v>4</v>
      </c>
      <c r="K1020" s="19" t="s">
        <v>4611</v>
      </c>
      <c r="L1020" s="21">
        <v>6</v>
      </c>
      <c r="M1020" s="20" t="s">
        <v>23</v>
      </c>
      <c r="N1020" s="20" t="s">
        <v>2</v>
      </c>
      <c r="O1020" s="20">
        <v>70</v>
      </c>
      <c r="P1020" s="20">
        <v>0</v>
      </c>
      <c r="Q1020" s="20">
        <v>0</v>
      </c>
      <c r="R1020" s="20">
        <v>0</v>
      </c>
      <c r="S1020" s="20">
        <v>70</v>
      </c>
      <c r="T1020" s="20">
        <v>0</v>
      </c>
      <c r="U1020" s="20">
        <v>12</v>
      </c>
      <c r="V1020" s="30"/>
      <c r="W1020" s="30"/>
      <c r="X1020" s="33">
        <f>IFERROR(1 -(Master1[[#This Row],[Avg Garment Scans per Delivery]]/Master1[[#This Row],[Garment Inventory]]), 0)</f>
        <v>0</v>
      </c>
      <c r="Y1020" s="30"/>
      <c r="Z1020" s="30"/>
      <c r="AA1020" s="32">
        <f>_xlfn.XLOOKUP(Master1[[#This Row],[cu_id]], Revenue_Analysis[cuid], Revenue_Analysis[Q1 Low Deviation], 0)</f>
        <v>44.32</v>
      </c>
      <c r="AB1020" s="32">
        <f>_xlfn.XLOOKUP(Master1[[#This Row],[cu_id]],Revenue_Analysis[cuid],Revenue_Analysis[Q1 High Deviation], 0)</f>
        <v>46.32</v>
      </c>
      <c r="AC1020" s="32">
        <f>_xlfn.XLOOKUP(Master1[[#This Row],[cu_id]],Revenue_Analysis[cuid],Revenue_Analysis[Q2 Low Deviation], 0)</f>
        <v>46.82</v>
      </c>
      <c r="AD1020" s="32">
        <f>_xlfn.XLOOKUP(Master1[[#This Row],[cu_id]],Revenue_Analysis[cuid],Revenue_Analysis[Q2 High Deviation], 0)</f>
        <v>50.09</v>
      </c>
      <c r="AE1020" s="32">
        <f>_xlfn.XLOOKUP(Master1[[#This Row],[cu_id]],Revenue_Analysis[cuid],Revenue_Analysis[Q3 Low Deviation], 0)</f>
        <v>51.78</v>
      </c>
      <c r="AF1020" s="32">
        <f>_xlfn.XLOOKUP(Master1[[#This Row],[cu_id]],Revenue_Analysis[cuid],Revenue_Analysis[Q3 High Deviation], 0)</f>
        <v>52.54</v>
      </c>
      <c r="AG1020" s="32">
        <f>_xlfn.XLOOKUP(Master1[[#This Row],[cu_id]],Revenue_Analysis[cuid],Revenue_Analysis[Q4 Low Deviation], 0)</f>
        <v>44.57</v>
      </c>
      <c r="AH1020" s="32">
        <f>_xlfn.XLOOKUP(Master1[[#This Row],[cu_id]],Revenue_Analysis[cuid],Revenue_Analysis[Q4 High Deviation], 0)</f>
        <v>44.57</v>
      </c>
      <c r="AI1020" s="32">
        <f>_xlfn.XLOOKUP(Master1[[#This Row],[cu_id]],Revenue_Analysis[cuid],Revenue_Analysis[Q1 Average], 0)</f>
        <v>45.32</v>
      </c>
      <c r="AJ1020" s="32">
        <f>_xlfn.XLOOKUP(Master1[[#This Row],[cu_id]],Revenue_Analysis[cuid],Revenue_Analysis[Q2 Average], 0)</f>
        <v>48.454999999999998</v>
      </c>
      <c r="AK1020" s="32">
        <f>_xlfn.XLOOKUP(Master1[[#This Row],[cu_id]],Revenue_Analysis[cuid],Revenue_Analysis[Q3 Average], 0)</f>
        <v>52.16</v>
      </c>
      <c r="AL1020" s="32">
        <f>_xlfn.XLOOKUP(Master1[[#This Row],[cu_id]],Revenue_Analysis[cuid],Revenue_Analysis[Q4 Average], 0)</f>
        <v>44.57</v>
      </c>
      <c r="AM1020" s="34">
        <v>0.3125</v>
      </c>
      <c r="AN1020" s="35">
        <v>0.70833333333333337</v>
      </c>
      <c r="AO1020" s="35" t="s">
        <v>4592</v>
      </c>
      <c r="AP1020" s="35" t="s">
        <v>4592</v>
      </c>
      <c r="AQ1020" s="20" t="s">
        <v>0</v>
      </c>
      <c r="AR1020" s="20"/>
      <c r="AS1020" s="14">
        <f>IFERROR(_xlfn.XLOOKUP(Master1[[#This Row],[cu_id]],StopTimes[cu_ID],StopTimes[Average Stop Time]), 0)</f>
        <v>8.3333333333333329E-2</v>
      </c>
      <c r="AT1020" s="14">
        <f>IF(Master1[[#This Row],[RSP StopTime Override]] &lt;&gt; "",Master1[[#This Row],[RSP StopTime Override]],IF(Master1[[#This Row],[Avg Stop Time Helper]] &lt;&gt; 0, Master1[[#This Row],[Avg Stop Time Helper]],Average_Stop_Time))</f>
        <v>8.3333333333333329E-2</v>
      </c>
      <c r="AU1020" s="13"/>
    </row>
    <row r="1021" spans="1:47" x14ac:dyDescent="0.3">
      <c r="A1021" s="18" t="s">
        <v>3531</v>
      </c>
      <c r="B1021" s="20">
        <v>56</v>
      </c>
      <c r="C1021" s="20" t="s">
        <v>12</v>
      </c>
      <c r="D1021" s="19">
        <v>533411</v>
      </c>
      <c r="E1021" s="19" t="s">
        <v>13</v>
      </c>
      <c r="F1021" s="19" t="s">
        <v>6936</v>
      </c>
      <c r="G1021" s="19" t="s">
        <v>6937</v>
      </c>
      <c r="H1021" s="19" t="s">
        <v>5</v>
      </c>
      <c r="I1021" s="19" t="s">
        <v>5275</v>
      </c>
      <c r="J1021" s="19" t="s">
        <v>4</v>
      </c>
      <c r="K1021" s="19" t="s">
        <v>5276</v>
      </c>
      <c r="L1021" s="21" t="s">
        <v>17</v>
      </c>
      <c r="M1021" s="20" t="s">
        <v>10</v>
      </c>
      <c r="N1021" s="20" t="s">
        <v>2</v>
      </c>
      <c r="O1021" s="20">
        <v>77</v>
      </c>
      <c r="P1021" s="20">
        <v>0</v>
      </c>
      <c r="Q1021" s="20">
        <v>77</v>
      </c>
      <c r="R1021" s="20">
        <v>0</v>
      </c>
      <c r="S1021" s="20">
        <v>0</v>
      </c>
      <c r="T1021" s="20">
        <v>0</v>
      </c>
      <c r="U1021" s="20">
        <v>23</v>
      </c>
      <c r="V1021" s="30"/>
      <c r="W1021" s="30"/>
      <c r="X1021" s="33">
        <f>IFERROR(1 -(Master1[[#This Row],[Avg Garment Scans per Delivery]]/Master1[[#This Row],[Garment Inventory]]), 0)</f>
        <v>0</v>
      </c>
      <c r="Y1021" s="30"/>
      <c r="Z1021" s="30"/>
      <c r="AA1021" s="32">
        <f>_xlfn.XLOOKUP(Master1[[#This Row],[cu_id]], Revenue_Analysis[cuid], Revenue_Analysis[Q1 Low Deviation], 0)</f>
        <v>45</v>
      </c>
      <c r="AB1021" s="32">
        <f>_xlfn.XLOOKUP(Master1[[#This Row],[cu_id]],Revenue_Analysis[cuid],Revenue_Analysis[Q1 High Deviation], 0)</f>
        <v>55</v>
      </c>
      <c r="AC1021" s="32">
        <f>_xlfn.XLOOKUP(Master1[[#This Row],[cu_id]],Revenue_Analysis[cuid],Revenue_Analysis[Q2 Low Deviation], 0)</f>
        <v>55.954900000000002</v>
      </c>
      <c r="AD1021" s="32">
        <f>_xlfn.XLOOKUP(Master1[[#This Row],[cu_id]],Revenue_Analysis[cuid],Revenue_Analysis[Q2 High Deviation], 0)</f>
        <v>60.596499999999999</v>
      </c>
      <c r="AE1021" s="32">
        <f>_xlfn.XLOOKUP(Master1[[#This Row],[cu_id]],Revenue_Analysis[cuid],Revenue_Analysis[Q3 Low Deviation], 0)</f>
        <v>52.368400000000001</v>
      </c>
      <c r="AF1021" s="32">
        <f>_xlfn.XLOOKUP(Master1[[#This Row],[cu_id]],Revenue_Analysis[cuid],Revenue_Analysis[Q3 High Deviation], 0)</f>
        <v>65.543000000000006</v>
      </c>
      <c r="AG1021" s="32">
        <f>_xlfn.XLOOKUP(Master1[[#This Row],[cu_id]],Revenue_Analysis[cuid],Revenue_Analysis[Q4 Low Deviation], 0)</f>
        <v>47.261899999999997</v>
      </c>
      <c r="AH1021" s="32">
        <f>_xlfn.XLOOKUP(Master1[[#This Row],[cu_id]],Revenue_Analysis[cuid],Revenue_Analysis[Q4 High Deviation], 0)</f>
        <v>56.466700000000003</v>
      </c>
      <c r="AI1021" s="32">
        <f>_xlfn.XLOOKUP(Master1[[#This Row],[cu_id]],Revenue_Analysis[cuid],Revenue_Analysis[Q1 Average], 0)</f>
        <v>50</v>
      </c>
      <c r="AJ1021" s="32">
        <f>_xlfn.XLOOKUP(Master1[[#This Row],[cu_id]],Revenue_Analysis[cuid],Revenue_Analysis[Q2 Average], 0)</f>
        <v>58.275700000000001</v>
      </c>
      <c r="AK1021" s="32">
        <f>_xlfn.XLOOKUP(Master1[[#This Row],[cu_id]],Revenue_Analysis[cuid],Revenue_Analysis[Q3 Average], 0)</f>
        <v>58.9557</v>
      </c>
      <c r="AL1021" s="32">
        <f>_xlfn.XLOOKUP(Master1[[#This Row],[cu_id]],Revenue_Analysis[cuid],Revenue_Analysis[Q4 Average], 0)</f>
        <v>51.8643</v>
      </c>
      <c r="AM1021" s="34">
        <v>0.29166666666666669</v>
      </c>
      <c r="AN1021" s="35" t="s">
        <v>6875</v>
      </c>
      <c r="AO1021" s="35" t="s">
        <v>4592</v>
      </c>
      <c r="AP1021" s="35" t="s">
        <v>4592</v>
      </c>
      <c r="AQ1021" s="20" t="s">
        <v>0</v>
      </c>
      <c r="AR1021" s="20"/>
      <c r="AS1021" s="14">
        <f>IFERROR(_xlfn.XLOOKUP(Master1[[#This Row],[cu_id]],StopTimes[cu_ID],StopTimes[Average Stop Time]), 0)</f>
        <v>4.29</v>
      </c>
      <c r="AT1021" s="14">
        <f>IF(Master1[[#This Row],[RSP StopTime Override]] &lt;&gt; "",Master1[[#This Row],[RSP StopTime Override]],IF(Master1[[#This Row],[Avg Stop Time Helper]] &lt;&gt; 0, Master1[[#This Row],[Avg Stop Time Helper]],Average_Stop_Time))</f>
        <v>4.29</v>
      </c>
      <c r="AU1021" s="13"/>
    </row>
    <row r="1022" spans="1:47" x14ac:dyDescent="0.3">
      <c r="A1022" s="18" t="s">
        <v>3532</v>
      </c>
      <c r="B1022" s="20">
        <v>6</v>
      </c>
      <c r="C1022" s="20" t="s">
        <v>7</v>
      </c>
      <c r="D1022" s="19">
        <v>533101</v>
      </c>
      <c r="E1022" s="19" t="s">
        <v>47</v>
      </c>
      <c r="F1022" s="19" t="s">
        <v>4950</v>
      </c>
      <c r="G1022" s="19" t="s">
        <v>4952</v>
      </c>
      <c r="H1022" s="19" t="s">
        <v>5</v>
      </c>
      <c r="I1022" s="19" t="s">
        <v>4595</v>
      </c>
      <c r="J1022" s="19" t="s">
        <v>4</v>
      </c>
      <c r="K1022" s="19" t="s">
        <v>4611</v>
      </c>
      <c r="L1022" s="21" t="s">
        <v>16</v>
      </c>
      <c r="M1022" s="20" t="s">
        <v>3</v>
      </c>
      <c r="N1022" s="20" t="s">
        <v>2</v>
      </c>
      <c r="O1022" s="20">
        <v>60</v>
      </c>
      <c r="P1022" s="20">
        <v>0</v>
      </c>
      <c r="Q1022" s="20">
        <v>0</v>
      </c>
      <c r="R1022" s="20">
        <v>0</v>
      </c>
      <c r="S1022" s="20">
        <v>0</v>
      </c>
      <c r="T1022" s="20">
        <v>60</v>
      </c>
      <c r="U1022" s="20">
        <v>45</v>
      </c>
      <c r="V1022" s="30"/>
      <c r="W1022" s="30"/>
      <c r="X1022" s="33">
        <f>IFERROR(1 -(Master1[[#This Row],[Avg Garment Scans per Delivery]]/Master1[[#This Row],[Garment Inventory]]), 0)</f>
        <v>0</v>
      </c>
      <c r="Y1022" s="30"/>
      <c r="Z1022" s="30"/>
      <c r="AA1022" s="32">
        <f>_xlfn.XLOOKUP(Master1[[#This Row],[cu_id]], Revenue_Analysis[cuid], Revenue_Analysis[Q1 Low Deviation], 0)</f>
        <v>43.523299999999999</v>
      </c>
      <c r="AB1022" s="32">
        <f>_xlfn.XLOOKUP(Master1[[#This Row],[cu_id]],Revenue_Analysis[cuid],Revenue_Analysis[Q1 High Deviation], 0)</f>
        <v>44.356699999999996</v>
      </c>
      <c r="AC1022" s="32">
        <f>_xlfn.XLOOKUP(Master1[[#This Row],[cu_id]],Revenue_Analysis[cuid],Revenue_Analysis[Q2 Low Deviation], 0)</f>
        <v>45.027799999999999</v>
      </c>
      <c r="AD1022" s="32">
        <f>_xlfn.XLOOKUP(Master1[[#This Row],[cu_id]],Revenue_Analysis[cuid],Revenue_Analysis[Q2 High Deviation], 0)</f>
        <v>46.1952</v>
      </c>
      <c r="AE1022" s="32">
        <f>_xlfn.XLOOKUP(Master1[[#This Row],[cu_id]],Revenue_Analysis[cuid],Revenue_Analysis[Q3 Low Deviation], 0)</f>
        <v>46.13</v>
      </c>
      <c r="AF1022" s="32">
        <f>_xlfn.XLOOKUP(Master1[[#This Row],[cu_id]],Revenue_Analysis[cuid],Revenue_Analysis[Q3 High Deviation], 0)</f>
        <v>46.56</v>
      </c>
      <c r="AG1022" s="32">
        <f>_xlfn.XLOOKUP(Master1[[#This Row],[cu_id]],Revenue_Analysis[cuid],Revenue_Analysis[Q4 Low Deviation], 0)</f>
        <v>38.4191</v>
      </c>
      <c r="AH1022" s="32">
        <f>_xlfn.XLOOKUP(Master1[[#This Row],[cu_id]],Revenue_Analysis[cuid],Revenue_Analysis[Q4 High Deviation], 0)</f>
        <v>49.874299999999998</v>
      </c>
      <c r="AI1022" s="32">
        <f>_xlfn.XLOOKUP(Master1[[#This Row],[cu_id]],Revenue_Analysis[cuid],Revenue_Analysis[Q1 Average], 0)</f>
        <v>43.94</v>
      </c>
      <c r="AJ1022" s="32">
        <f>_xlfn.XLOOKUP(Master1[[#This Row],[cu_id]],Revenue_Analysis[cuid],Revenue_Analysis[Q2 Average], 0)</f>
        <v>45.611499999999999</v>
      </c>
      <c r="AK1022" s="32">
        <f>_xlfn.XLOOKUP(Master1[[#This Row],[cu_id]],Revenue_Analysis[cuid],Revenue_Analysis[Q3 Average], 0)</f>
        <v>46.344999999999999</v>
      </c>
      <c r="AL1022" s="32">
        <f>_xlfn.XLOOKUP(Master1[[#This Row],[cu_id]],Revenue_Analysis[cuid],Revenue_Analysis[Q4 Average], 0)</f>
        <v>44.146700000000003</v>
      </c>
      <c r="AM1022" s="34">
        <v>0.20833333333333334</v>
      </c>
      <c r="AN1022" s="35">
        <v>0.70833333333333337</v>
      </c>
      <c r="AO1022" s="35" t="s">
        <v>4592</v>
      </c>
      <c r="AP1022" s="35" t="s">
        <v>4592</v>
      </c>
      <c r="AQ1022" s="20" t="s">
        <v>0</v>
      </c>
      <c r="AR1022" s="20"/>
      <c r="AS1022" s="14">
        <f>IFERROR(_xlfn.XLOOKUP(Master1[[#This Row],[cu_id]],StopTimes[cu_ID],StopTimes[Average Stop Time]), 0)</f>
        <v>2.7928571433333333</v>
      </c>
      <c r="AT1022" s="14">
        <f>IF(Master1[[#This Row],[RSP StopTime Override]] &lt;&gt; "",Master1[[#This Row],[RSP StopTime Override]],IF(Master1[[#This Row],[Avg Stop Time Helper]] &lt;&gt; 0, Master1[[#This Row],[Avg Stop Time Helper]],Average_Stop_Time))</f>
        <v>2.7928571433333333</v>
      </c>
      <c r="AU1022" s="13"/>
    </row>
    <row r="1023" spans="1:47" x14ac:dyDescent="0.3">
      <c r="A1023" s="18" t="s">
        <v>3533</v>
      </c>
      <c r="B1023" s="20">
        <v>52</v>
      </c>
      <c r="C1023" s="20" t="s">
        <v>7</v>
      </c>
      <c r="D1023" s="19">
        <v>530559</v>
      </c>
      <c r="E1023" s="19" t="s">
        <v>68</v>
      </c>
      <c r="F1023" s="19" t="s">
        <v>6778</v>
      </c>
      <c r="G1023" s="19" t="s">
        <v>6779</v>
      </c>
      <c r="H1023" s="19" t="s">
        <v>5</v>
      </c>
      <c r="I1023" s="19" t="s">
        <v>4977</v>
      </c>
      <c r="J1023" s="19" t="s">
        <v>4</v>
      </c>
      <c r="K1023" s="19" t="s">
        <v>5043</v>
      </c>
      <c r="L1023" s="21" t="s">
        <v>16</v>
      </c>
      <c r="M1023" s="20" t="s">
        <v>3</v>
      </c>
      <c r="N1023" s="20" t="s">
        <v>2</v>
      </c>
      <c r="O1023" s="20">
        <v>48</v>
      </c>
      <c r="P1023" s="20">
        <v>0</v>
      </c>
      <c r="Q1023" s="20">
        <v>0</v>
      </c>
      <c r="R1023" s="20">
        <v>0</v>
      </c>
      <c r="S1023" s="20">
        <v>0</v>
      </c>
      <c r="T1023" s="20">
        <v>48</v>
      </c>
      <c r="U1023" s="20">
        <v>42</v>
      </c>
      <c r="V1023" s="30"/>
      <c r="W1023" s="30"/>
      <c r="X1023" s="33">
        <f>IFERROR(1 -(Master1[[#This Row],[Avg Garment Scans per Delivery]]/Master1[[#This Row],[Garment Inventory]]), 0)</f>
        <v>0</v>
      </c>
      <c r="Y1023" s="30"/>
      <c r="Z1023" s="30"/>
      <c r="AA1023" s="32">
        <f>_xlfn.XLOOKUP(Master1[[#This Row],[cu_id]], Revenue_Analysis[cuid], Revenue_Analysis[Q1 Low Deviation], 0)</f>
        <v>89.700400000000002</v>
      </c>
      <c r="AB1023" s="32">
        <f>_xlfn.XLOOKUP(Master1[[#This Row],[cu_id]],Revenue_Analysis[cuid],Revenue_Analysis[Q1 High Deviation], 0)</f>
        <v>117.63120000000001</v>
      </c>
      <c r="AC1023" s="32">
        <f>_xlfn.XLOOKUP(Master1[[#This Row],[cu_id]],Revenue_Analysis[cuid],Revenue_Analysis[Q2 Low Deviation], 0)</f>
        <v>100.2116</v>
      </c>
      <c r="AD1023" s="32">
        <f>_xlfn.XLOOKUP(Master1[[#This Row],[cu_id]],Revenue_Analysis[cuid],Revenue_Analysis[Q2 High Deviation], 0)</f>
        <v>134.2022</v>
      </c>
      <c r="AE1023" s="32">
        <f>_xlfn.XLOOKUP(Master1[[#This Row],[cu_id]],Revenue_Analysis[cuid],Revenue_Analysis[Q3 Low Deviation], 0)</f>
        <v>108.39700000000001</v>
      </c>
      <c r="AF1023" s="32">
        <f>_xlfn.XLOOKUP(Master1[[#This Row],[cu_id]],Revenue_Analysis[cuid],Revenue_Analysis[Q3 High Deviation], 0)</f>
        <v>150.15459999999999</v>
      </c>
      <c r="AG1023" s="32">
        <f>_xlfn.XLOOKUP(Master1[[#This Row],[cu_id]],Revenue_Analysis[cuid],Revenue_Analysis[Q4 Low Deviation], 0)</f>
        <v>76.791600000000003</v>
      </c>
      <c r="AH1023" s="32">
        <f>_xlfn.XLOOKUP(Master1[[#This Row],[cu_id]],Revenue_Analysis[cuid],Revenue_Analysis[Q4 High Deviation], 0)</f>
        <v>98.342600000000004</v>
      </c>
      <c r="AI1023" s="32">
        <f>_xlfn.XLOOKUP(Master1[[#This Row],[cu_id]],Revenue_Analysis[cuid],Revenue_Analysis[Q1 Average], 0)</f>
        <v>103.6658</v>
      </c>
      <c r="AJ1023" s="32">
        <f>_xlfn.XLOOKUP(Master1[[#This Row],[cu_id]],Revenue_Analysis[cuid],Revenue_Analysis[Q2 Average], 0)</f>
        <v>117.2069</v>
      </c>
      <c r="AK1023" s="32">
        <f>_xlfn.XLOOKUP(Master1[[#This Row],[cu_id]],Revenue_Analysis[cuid],Revenue_Analysis[Q3 Average], 0)</f>
        <v>129.2758</v>
      </c>
      <c r="AL1023" s="32">
        <f>_xlfn.XLOOKUP(Master1[[#This Row],[cu_id]],Revenue_Analysis[cuid],Revenue_Analysis[Q4 Average], 0)</f>
        <v>87.567099999999996</v>
      </c>
      <c r="AM1023" s="34">
        <v>0.39583333333333331</v>
      </c>
      <c r="AN1023" s="35">
        <v>0.70833333333333337</v>
      </c>
      <c r="AO1023" s="35" t="s">
        <v>4592</v>
      </c>
      <c r="AP1023" s="35" t="s">
        <v>4592</v>
      </c>
      <c r="AQ1023" s="20" t="s">
        <v>0</v>
      </c>
      <c r="AR1023" s="20"/>
      <c r="AS1023" s="14">
        <f>IFERROR(_xlfn.XLOOKUP(Master1[[#This Row],[cu_id]],StopTimes[cu_ID],StopTimes[Average Stop Time]), 0)</f>
        <v>3.5166666666666666</v>
      </c>
      <c r="AT1023" s="14">
        <f>IF(Master1[[#This Row],[RSP StopTime Override]] &lt;&gt; "",Master1[[#This Row],[RSP StopTime Override]],IF(Master1[[#This Row],[Avg Stop Time Helper]] &lt;&gt; 0, Master1[[#This Row],[Avg Stop Time Helper]],Average_Stop_Time))</f>
        <v>3.5166666666666666</v>
      </c>
      <c r="AU1023" s="13"/>
    </row>
    <row r="1024" spans="1:47" x14ac:dyDescent="0.3">
      <c r="A1024" s="18" t="s">
        <v>3534</v>
      </c>
      <c r="B1024" s="20">
        <v>47</v>
      </c>
      <c r="C1024" s="20" t="s">
        <v>7</v>
      </c>
      <c r="D1024" s="19">
        <v>533196</v>
      </c>
      <c r="E1024" s="19" t="s">
        <v>39</v>
      </c>
      <c r="F1024" s="19" t="s">
        <v>5749</v>
      </c>
      <c r="G1024" s="19" t="s">
        <v>5750</v>
      </c>
      <c r="H1024" s="19" t="s">
        <v>5</v>
      </c>
      <c r="I1024" s="19" t="s">
        <v>5398</v>
      </c>
      <c r="J1024" s="19" t="s">
        <v>4</v>
      </c>
      <c r="K1024" s="19" t="s">
        <v>5399</v>
      </c>
      <c r="L1024" s="21" t="s">
        <v>16</v>
      </c>
      <c r="M1024" s="20" t="s">
        <v>3</v>
      </c>
      <c r="N1024" s="20" t="s">
        <v>2</v>
      </c>
      <c r="O1024" s="20">
        <v>72</v>
      </c>
      <c r="P1024" s="20">
        <v>0</v>
      </c>
      <c r="Q1024" s="20">
        <v>0</v>
      </c>
      <c r="R1024" s="20">
        <v>0</v>
      </c>
      <c r="S1024" s="20">
        <v>0</v>
      </c>
      <c r="T1024" s="20">
        <v>42</v>
      </c>
      <c r="U1024" s="20">
        <v>8</v>
      </c>
      <c r="V1024" s="30"/>
      <c r="W1024" s="30"/>
      <c r="X1024" s="33">
        <f>IFERROR(1 -(Master1[[#This Row],[Avg Garment Scans per Delivery]]/Master1[[#This Row],[Garment Inventory]]), 0)</f>
        <v>0</v>
      </c>
      <c r="Y1024" s="30"/>
      <c r="Z1024" s="30"/>
      <c r="AA1024" s="32">
        <f>_xlfn.XLOOKUP(Master1[[#This Row],[cu_id]], Revenue_Analysis[cuid], Revenue_Analysis[Q1 Low Deviation], 0)</f>
        <v>80.107200000000006</v>
      </c>
      <c r="AB1024" s="32">
        <f>_xlfn.XLOOKUP(Master1[[#This Row],[cu_id]],Revenue_Analysis[cuid],Revenue_Analysis[Q1 High Deviation], 0)</f>
        <v>135.98079999999999</v>
      </c>
      <c r="AC1024" s="32">
        <f>_xlfn.XLOOKUP(Master1[[#This Row],[cu_id]],Revenue_Analysis[cuid],Revenue_Analysis[Q2 Low Deviation], 0)</f>
        <v>63.276200000000003</v>
      </c>
      <c r="AD1024" s="32">
        <f>_xlfn.XLOOKUP(Master1[[#This Row],[cu_id]],Revenue_Analysis[cuid],Revenue_Analysis[Q2 High Deviation], 0)</f>
        <v>83.911000000000001</v>
      </c>
      <c r="AE1024" s="32">
        <f>_xlfn.XLOOKUP(Master1[[#This Row],[cu_id]],Revenue_Analysis[cuid],Revenue_Analysis[Q3 Low Deviation], 0)</f>
        <v>41.711199999999998</v>
      </c>
      <c r="AF1024" s="32">
        <f>_xlfn.XLOOKUP(Master1[[#This Row],[cu_id]],Revenue_Analysis[cuid],Revenue_Analysis[Q3 High Deviation], 0)</f>
        <v>47.257399999999997</v>
      </c>
      <c r="AG1024" s="32">
        <f>_xlfn.XLOOKUP(Master1[[#This Row],[cu_id]],Revenue_Analysis[cuid],Revenue_Analysis[Q4 Low Deviation], 0)</f>
        <v>44.281100000000002</v>
      </c>
      <c r="AH1024" s="32">
        <f>_xlfn.XLOOKUP(Master1[[#This Row],[cu_id]],Revenue_Analysis[cuid],Revenue_Analysis[Q4 High Deviation], 0)</f>
        <v>81.405500000000004</v>
      </c>
      <c r="AI1024" s="32">
        <f>_xlfn.XLOOKUP(Master1[[#This Row],[cu_id]],Revenue_Analysis[cuid],Revenue_Analysis[Q1 Average], 0)</f>
        <v>108.044</v>
      </c>
      <c r="AJ1024" s="32">
        <f>_xlfn.XLOOKUP(Master1[[#This Row],[cu_id]],Revenue_Analysis[cuid],Revenue_Analysis[Q2 Average], 0)</f>
        <v>73.593599999999995</v>
      </c>
      <c r="AK1024" s="32">
        <f>_xlfn.XLOOKUP(Master1[[#This Row],[cu_id]],Revenue_Analysis[cuid],Revenue_Analysis[Q3 Average], 0)</f>
        <v>44.484299999999998</v>
      </c>
      <c r="AL1024" s="32">
        <f>_xlfn.XLOOKUP(Master1[[#This Row],[cu_id]],Revenue_Analysis[cuid],Revenue_Analysis[Q4 Average], 0)</f>
        <v>62.843299999999999</v>
      </c>
      <c r="AM1024" s="34">
        <v>0.41666666666666669</v>
      </c>
      <c r="AN1024" s="35">
        <v>0.875</v>
      </c>
      <c r="AO1024" s="35" t="s">
        <v>4592</v>
      </c>
      <c r="AP1024" s="35" t="s">
        <v>4592</v>
      </c>
      <c r="AQ1024" s="20" t="s">
        <v>0</v>
      </c>
      <c r="AR1024" s="20"/>
      <c r="AS1024" s="14">
        <f>IFERROR(_xlfn.XLOOKUP(Master1[[#This Row],[cu_id]],StopTimes[cu_ID],StopTimes[Average Stop Time]), 0)</f>
        <v>11.308333333333334</v>
      </c>
      <c r="AT1024" s="14">
        <f>IF(Master1[[#This Row],[RSP StopTime Override]] &lt;&gt; "",Master1[[#This Row],[RSP StopTime Override]],IF(Master1[[#This Row],[Avg Stop Time Helper]] &lt;&gt; 0, Master1[[#This Row],[Avg Stop Time Helper]],Average_Stop_Time))</f>
        <v>11.308333333333334</v>
      </c>
      <c r="AU1024" s="13"/>
    </row>
    <row r="1025" spans="1:47" x14ac:dyDescent="0.3">
      <c r="A1025" s="18" t="s">
        <v>3535</v>
      </c>
      <c r="B1025" s="20">
        <v>12</v>
      </c>
      <c r="C1025" s="20" t="s">
        <v>6</v>
      </c>
      <c r="D1025" s="19">
        <v>533420</v>
      </c>
      <c r="E1025" s="19" t="s">
        <v>13</v>
      </c>
      <c r="F1025" s="19" t="s">
        <v>5162</v>
      </c>
      <c r="G1025" s="19" t="s">
        <v>5163</v>
      </c>
      <c r="H1025" s="19" t="s">
        <v>5</v>
      </c>
      <c r="I1025" s="19" t="s">
        <v>4977</v>
      </c>
      <c r="J1025" s="19" t="s">
        <v>4</v>
      </c>
      <c r="K1025" s="19" t="s">
        <v>5064</v>
      </c>
      <c r="L1025" s="21" t="s">
        <v>16</v>
      </c>
      <c r="M1025" s="20" t="s">
        <v>3</v>
      </c>
      <c r="N1025" s="20" t="s">
        <v>2</v>
      </c>
      <c r="O1025" s="20">
        <v>74</v>
      </c>
      <c r="P1025" s="20">
        <v>0</v>
      </c>
      <c r="Q1025" s="20">
        <v>0</v>
      </c>
      <c r="R1025" s="20">
        <v>74</v>
      </c>
      <c r="S1025" s="20">
        <v>0</v>
      </c>
      <c r="T1025" s="20">
        <v>0</v>
      </c>
      <c r="U1025" s="20">
        <v>41</v>
      </c>
      <c r="V1025" s="30"/>
      <c r="W1025" s="30"/>
      <c r="X1025" s="33">
        <f>IFERROR(1 -(Master1[[#This Row],[Avg Garment Scans per Delivery]]/Master1[[#This Row],[Garment Inventory]]), 0)</f>
        <v>0</v>
      </c>
      <c r="Y1025" s="30"/>
      <c r="Z1025" s="30"/>
      <c r="AA1025" s="32">
        <f>_xlfn.XLOOKUP(Master1[[#This Row],[cu_id]], Revenue_Analysis[cuid], Revenue_Analysis[Q1 Low Deviation], 0)</f>
        <v>552.68970000000002</v>
      </c>
      <c r="AB1025" s="32">
        <f>_xlfn.XLOOKUP(Master1[[#This Row],[cu_id]],Revenue_Analysis[cuid],Revenue_Analysis[Q1 High Deviation], 0)</f>
        <v>555.1395</v>
      </c>
      <c r="AC1025" s="32">
        <f>_xlfn.XLOOKUP(Master1[[#This Row],[cu_id]],Revenue_Analysis[cuid],Revenue_Analysis[Q2 Low Deviation], 0)</f>
        <v>551.64869999999996</v>
      </c>
      <c r="AD1025" s="32">
        <f>_xlfn.XLOOKUP(Master1[[#This Row],[cu_id]],Revenue_Analysis[cuid],Revenue_Analysis[Q2 High Deviation], 0)</f>
        <v>635.96510000000001</v>
      </c>
      <c r="AE1025" s="32">
        <f>_xlfn.XLOOKUP(Master1[[#This Row],[cu_id]],Revenue_Analysis[cuid],Revenue_Analysis[Q3 Low Deviation], 0)</f>
        <v>609.40099999999995</v>
      </c>
      <c r="AF1025" s="32">
        <f>_xlfn.XLOOKUP(Master1[[#This Row],[cu_id]],Revenue_Analysis[cuid],Revenue_Analysis[Q3 High Deviation], 0)</f>
        <v>621.81740000000002</v>
      </c>
      <c r="AG1025" s="32">
        <f>_xlfn.XLOOKUP(Master1[[#This Row],[cu_id]],Revenue_Analysis[cuid],Revenue_Analysis[Q4 Low Deviation], 0)</f>
        <v>559.87980000000005</v>
      </c>
      <c r="AH1025" s="32">
        <f>_xlfn.XLOOKUP(Master1[[#This Row],[cu_id]],Revenue_Analysis[cuid],Revenue_Analysis[Q4 High Deviation], 0)</f>
        <v>569.6232</v>
      </c>
      <c r="AI1025" s="32">
        <f>_xlfn.XLOOKUP(Master1[[#This Row],[cu_id]],Revenue_Analysis[cuid],Revenue_Analysis[Q1 Average], 0)</f>
        <v>553.91459999999995</v>
      </c>
      <c r="AJ1025" s="32">
        <f>_xlfn.XLOOKUP(Master1[[#This Row],[cu_id]],Revenue_Analysis[cuid],Revenue_Analysis[Q2 Average], 0)</f>
        <v>593.80690000000004</v>
      </c>
      <c r="AK1025" s="32">
        <f>_xlfn.XLOOKUP(Master1[[#This Row],[cu_id]],Revenue_Analysis[cuid],Revenue_Analysis[Q3 Average], 0)</f>
        <v>615.60919999999999</v>
      </c>
      <c r="AL1025" s="32">
        <f>_xlfn.XLOOKUP(Master1[[#This Row],[cu_id]],Revenue_Analysis[cuid],Revenue_Analysis[Q4 Average], 0)</f>
        <v>564.75149999999996</v>
      </c>
      <c r="AM1025" s="34">
        <v>0.29166666666666669</v>
      </c>
      <c r="AN1025" s="35">
        <v>0.70833333333333337</v>
      </c>
      <c r="AO1025" s="35" t="s">
        <v>4592</v>
      </c>
      <c r="AP1025" s="35" t="s">
        <v>4592</v>
      </c>
      <c r="AQ1025" s="20" t="s">
        <v>0</v>
      </c>
      <c r="AR1025" s="20"/>
      <c r="AS1025" s="14">
        <f>IFERROR(_xlfn.XLOOKUP(Master1[[#This Row],[cu_id]],StopTimes[cu_ID],StopTimes[Average Stop Time]), 0)</f>
        <v>1.5020833333333334</v>
      </c>
      <c r="AT1025" s="14">
        <f>IF(Master1[[#This Row],[RSP StopTime Override]] &lt;&gt; "",Master1[[#This Row],[RSP StopTime Override]],IF(Master1[[#This Row],[Avg Stop Time Helper]] &lt;&gt; 0, Master1[[#This Row],[Avg Stop Time Helper]],Average_Stop_Time))</f>
        <v>1.5020833333333334</v>
      </c>
      <c r="AU1025" s="13"/>
    </row>
    <row r="1026" spans="1:47" x14ac:dyDescent="0.3">
      <c r="A1026" s="18" t="s">
        <v>3536</v>
      </c>
      <c r="B1026" s="20">
        <v>12</v>
      </c>
      <c r="C1026" s="20" t="s">
        <v>6</v>
      </c>
      <c r="D1026" s="19">
        <v>533420</v>
      </c>
      <c r="E1026" s="19" t="s">
        <v>39</v>
      </c>
      <c r="F1026" s="19" t="s">
        <v>5164</v>
      </c>
      <c r="G1026" s="19" t="s">
        <v>5163</v>
      </c>
      <c r="H1026" s="19" t="s">
        <v>5</v>
      </c>
      <c r="I1026" s="19" t="s">
        <v>4977</v>
      </c>
      <c r="J1026" s="19" t="s">
        <v>4</v>
      </c>
      <c r="K1026" s="19" t="s">
        <v>5064</v>
      </c>
      <c r="L1026" s="21" t="s">
        <v>16</v>
      </c>
      <c r="M1026" s="20" t="s">
        <v>3</v>
      </c>
      <c r="N1026" s="20" t="s">
        <v>2</v>
      </c>
      <c r="O1026" s="20">
        <v>73</v>
      </c>
      <c r="P1026" s="20">
        <v>0</v>
      </c>
      <c r="Q1026" s="20">
        <v>0</v>
      </c>
      <c r="R1026" s="20">
        <v>73</v>
      </c>
      <c r="S1026" s="20">
        <v>0</v>
      </c>
      <c r="T1026" s="20">
        <v>0</v>
      </c>
      <c r="U1026" s="20">
        <v>41</v>
      </c>
      <c r="V1026" s="30"/>
      <c r="W1026" s="30"/>
      <c r="X1026" s="33">
        <f>IFERROR(1 -(Master1[[#This Row],[Avg Garment Scans per Delivery]]/Master1[[#This Row],[Garment Inventory]]), 0)</f>
        <v>0</v>
      </c>
      <c r="Y1026" s="30"/>
      <c r="Z1026" s="30"/>
      <c r="AA1026" s="32">
        <f>_xlfn.XLOOKUP(Master1[[#This Row],[cu_id]], Revenue_Analysis[cuid], Revenue_Analysis[Q1 Low Deviation], 0)</f>
        <v>438.13369999999998</v>
      </c>
      <c r="AB1026" s="32">
        <f>_xlfn.XLOOKUP(Master1[[#This Row],[cu_id]],Revenue_Analysis[cuid],Revenue_Analysis[Q1 High Deviation], 0)</f>
        <v>439.19869999999997</v>
      </c>
      <c r="AC1026" s="32">
        <f>_xlfn.XLOOKUP(Master1[[#This Row],[cu_id]],Revenue_Analysis[cuid],Revenue_Analysis[Q2 Low Deviation], 0)</f>
        <v>433.81139999999999</v>
      </c>
      <c r="AD1026" s="32">
        <f>_xlfn.XLOOKUP(Master1[[#This Row],[cu_id]],Revenue_Analysis[cuid],Revenue_Analysis[Q2 High Deviation], 0)</f>
        <v>546.11159999999995</v>
      </c>
      <c r="AE1026" s="32">
        <f>_xlfn.XLOOKUP(Master1[[#This Row],[cu_id]],Revenue_Analysis[cuid],Revenue_Analysis[Q3 Low Deviation], 0)</f>
        <v>484.12979999999999</v>
      </c>
      <c r="AF1026" s="32">
        <f>_xlfn.XLOOKUP(Master1[[#This Row],[cu_id]],Revenue_Analysis[cuid],Revenue_Analysis[Q3 High Deviation], 0)</f>
        <v>488.16719999999998</v>
      </c>
      <c r="AG1026" s="32">
        <f>_xlfn.XLOOKUP(Master1[[#This Row],[cu_id]],Revenue_Analysis[cuid],Revenue_Analysis[Q4 Low Deviation], 0)</f>
        <v>438.32</v>
      </c>
      <c r="AH1026" s="32">
        <f>_xlfn.XLOOKUP(Master1[[#This Row],[cu_id]],Revenue_Analysis[cuid],Revenue_Analysis[Q4 High Deviation], 0)</f>
        <v>438.32</v>
      </c>
      <c r="AI1026" s="32">
        <f>_xlfn.XLOOKUP(Master1[[#This Row],[cu_id]],Revenue_Analysis[cuid],Revenue_Analysis[Q1 Average], 0)</f>
        <v>438.6662</v>
      </c>
      <c r="AJ1026" s="32">
        <f>_xlfn.XLOOKUP(Master1[[#This Row],[cu_id]],Revenue_Analysis[cuid],Revenue_Analysis[Q2 Average], 0)</f>
        <v>489.9615</v>
      </c>
      <c r="AK1026" s="32">
        <f>_xlfn.XLOOKUP(Master1[[#This Row],[cu_id]],Revenue_Analysis[cuid],Revenue_Analysis[Q3 Average], 0)</f>
        <v>486.14850000000001</v>
      </c>
      <c r="AL1026" s="32">
        <f>_xlfn.XLOOKUP(Master1[[#This Row],[cu_id]],Revenue_Analysis[cuid],Revenue_Analysis[Q4 Average], 0)</f>
        <v>438.32</v>
      </c>
      <c r="AM1026" s="34">
        <v>0.29166666666666669</v>
      </c>
      <c r="AN1026" s="35">
        <v>0.70833333333333337</v>
      </c>
      <c r="AO1026" s="35" t="s">
        <v>4592</v>
      </c>
      <c r="AP1026" s="35" t="s">
        <v>4592</v>
      </c>
      <c r="AQ1026" s="20" t="s">
        <v>0</v>
      </c>
      <c r="AR1026" s="20"/>
      <c r="AS1026" s="14">
        <f>IFERROR(_xlfn.XLOOKUP(Master1[[#This Row],[cu_id]],StopTimes[cu_ID],StopTimes[Average Stop Time]), 0)</f>
        <v>21.922916666666666</v>
      </c>
      <c r="AT1026" s="14">
        <f>IF(Master1[[#This Row],[RSP StopTime Override]] &lt;&gt; "",Master1[[#This Row],[RSP StopTime Override]],IF(Master1[[#This Row],[Avg Stop Time Helper]] &lt;&gt; 0, Master1[[#This Row],[Avg Stop Time Helper]],Average_Stop_Time))</f>
        <v>21.922916666666666</v>
      </c>
      <c r="AU1026" s="13"/>
    </row>
    <row r="1027" spans="1:47" x14ac:dyDescent="0.3">
      <c r="A1027" s="18" t="s">
        <v>3537</v>
      </c>
      <c r="B1027" s="20">
        <v>12</v>
      </c>
      <c r="C1027" s="20" t="s">
        <v>9</v>
      </c>
      <c r="D1027" s="19">
        <v>533421</v>
      </c>
      <c r="E1027" s="19" t="s">
        <v>13</v>
      </c>
      <c r="F1027" s="19" t="s">
        <v>5019</v>
      </c>
      <c r="G1027" s="19" t="s">
        <v>5020</v>
      </c>
      <c r="H1027" s="19" t="s">
        <v>5</v>
      </c>
      <c r="I1027" s="19" t="s">
        <v>5012</v>
      </c>
      <c r="J1027" s="19" t="s">
        <v>4</v>
      </c>
      <c r="K1027" s="19" t="s">
        <v>4978</v>
      </c>
      <c r="L1027" s="21" t="s">
        <v>19</v>
      </c>
      <c r="M1027" s="20" t="s">
        <v>18</v>
      </c>
      <c r="N1027" s="20" t="s">
        <v>2</v>
      </c>
      <c r="O1027" s="20">
        <v>135</v>
      </c>
      <c r="P1027" s="20">
        <v>135</v>
      </c>
      <c r="Q1027" s="20">
        <v>0</v>
      </c>
      <c r="R1027" s="20">
        <v>0</v>
      </c>
      <c r="S1027" s="20">
        <v>0</v>
      </c>
      <c r="T1027" s="20">
        <v>0</v>
      </c>
      <c r="U1027" s="20">
        <v>23</v>
      </c>
      <c r="V1027" s="30"/>
      <c r="W1027" s="30"/>
      <c r="X1027" s="33">
        <f>IFERROR(1 -(Master1[[#This Row],[Avg Garment Scans per Delivery]]/Master1[[#This Row],[Garment Inventory]]), 0)</f>
        <v>0</v>
      </c>
      <c r="Y1027" s="30"/>
      <c r="Z1027" s="30"/>
      <c r="AA1027" s="32">
        <f>_xlfn.XLOOKUP(Master1[[#This Row],[cu_id]], Revenue_Analysis[cuid], Revenue_Analysis[Q1 Low Deviation], 0)</f>
        <v>58.936100000000003</v>
      </c>
      <c r="AB1027" s="32">
        <f>_xlfn.XLOOKUP(Master1[[#This Row],[cu_id]],Revenue_Analysis[cuid],Revenue_Analysis[Q1 High Deviation], 0)</f>
        <v>77.386700000000005</v>
      </c>
      <c r="AC1027" s="32">
        <f>_xlfn.XLOOKUP(Master1[[#This Row],[cu_id]],Revenue_Analysis[cuid],Revenue_Analysis[Q2 Low Deviation], 0)</f>
        <v>61.07</v>
      </c>
      <c r="AD1027" s="32">
        <f>_xlfn.XLOOKUP(Master1[[#This Row],[cu_id]],Revenue_Analysis[cuid],Revenue_Analysis[Q2 High Deviation], 0)</f>
        <v>81.99</v>
      </c>
      <c r="AE1027" s="32">
        <f>_xlfn.XLOOKUP(Master1[[#This Row],[cu_id]],Revenue_Analysis[cuid],Revenue_Analysis[Q3 Low Deviation], 0)</f>
        <v>62.309399999999997</v>
      </c>
      <c r="AF1027" s="32">
        <f>_xlfn.XLOOKUP(Master1[[#This Row],[cu_id]],Revenue_Analysis[cuid],Revenue_Analysis[Q3 High Deviation], 0)</f>
        <v>83.576400000000007</v>
      </c>
      <c r="AG1027" s="32">
        <f>_xlfn.XLOOKUP(Master1[[#This Row],[cu_id]],Revenue_Analysis[cuid],Revenue_Analysis[Q4 Low Deviation], 0)</f>
        <v>62.03</v>
      </c>
      <c r="AH1027" s="32">
        <f>_xlfn.XLOOKUP(Master1[[#This Row],[cu_id]],Revenue_Analysis[cuid],Revenue_Analysis[Q4 High Deviation], 0)</f>
        <v>62.03</v>
      </c>
      <c r="AI1027" s="32">
        <f>_xlfn.XLOOKUP(Master1[[#This Row],[cu_id]],Revenue_Analysis[cuid],Revenue_Analysis[Q1 Average], 0)</f>
        <v>68.1614</v>
      </c>
      <c r="AJ1027" s="32">
        <f>_xlfn.XLOOKUP(Master1[[#This Row],[cu_id]],Revenue_Analysis[cuid],Revenue_Analysis[Q2 Average], 0)</f>
        <v>71.53</v>
      </c>
      <c r="AK1027" s="32">
        <f>_xlfn.XLOOKUP(Master1[[#This Row],[cu_id]],Revenue_Analysis[cuid],Revenue_Analysis[Q3 Average], 0)</f>
        <v>72.942899999999995</v>
      </c>
      <c r="AL1027" s="32">
        <f>_xlfn.XLOOKUP(Master1[[#This Row],[cu_id]],Revenue_Analysis[cuid],Revenue_Analysis[Q4 Average], 0)</f>
        <v>62.03</v>
      </c>
      <c r="AM1027" s="34" t="s">
        <v>4592</v>
      </c>
      <c r="AN1027" s="35" t="s">
        <v>4592</v>
      </c>
      <c r="AO1027" s="35" t="s">
        <v>4592</v>
      </c>
      <c r="AP1027" s="35" t="s">
        <v>4592</v>
      </c>
      <c r="AQ1027" s="20" t="s">
        <v>0</v>
      </c>
      <c r="AR1027" s="20"/>
      <c r="AS1027" s="14">
        <f>IFERROR(_xlfn.XLOOKUP(Master1[[#This Row],[cu_id]],StopTimes[cu_ID],StopTimes[Average Stop Time]), 0)</f>
        <v>4.1888888900000003</v>
      </c>
      <c r="AT1027" s="14">
        <f>IF(Master1[[#This Row],[RSP StopTime Override]] &lt;&gt; "",Master1[[#This Row],[RSP StopTime Override]],IF(Master1[[#This Row],[Avg Stop Time Helper]] &lt;&gt; 0, Master1[[#This Row],[Avg Stop Time Helper]],Average_Stop_Time))</f>
        <v>4.1888888900000003</v>
      </c>
      <c r="AU1027" s="13"/>
    </row>
    <row r="1028" spans="1:47" x14ac:dyDescent="0.3">
      <c r="A1028" s="18" t="s">
        <v>3538</v>
      </c>
      <c r="B1028" s="20">
        <v>8010</v>
      </c>
      <c r="C1028" s="20" t="s">
        <v>12</v>
      </c>
      <c r="D1028" s="19">
        <v>808500</v>
      </c>
      <c r="E1028" s="19" t="s">
        <v>13</v>
      </c>
      <c r="F1028" s="19" t="s">
        <v>7411</v>
      </c>
      <c r="G1028" s="19" t="s">
        <v>7412</v>
      </c>
      <c r="H1028" s="19" t="s">
        <v>5</v>
      </c>
      <c r="I1028" s="19" t="s">
        <v>5402</v>
      </c>
      <c r="J1028" s="19" t="s">
        <v>4</v>
      </c>
      <c r="K1028" s="19" t="s">
        <v>7413</v>
      </c>
      <c r="L1028" s="21" t="s">
        <v>19</v>
      </c>
      <c r="M1028" s="20" t="s">
        <v>18</v>
      </c>
      <c r="N1028" s="20" t="s">
        <v>2</v>
      </c>
      <c r="O1028" s="20">
        <v>145</v>
      </c>
      <c r="P1028" s="20">
        <v>0</v>
      </c>
      <c r="Q1028" s="20">
        <v>145</v>
      </c>
      <c r="R1028" s="20">
        <v>0</v>
      </c>
      <c r="S1028" s="20">
        <v>0</v>
      </c>
      <c r="T1028" s="20">
        <v>0</v>
      </c>
      <c r="U1028" s="20">
        <v>18</v>
      </c>
      <c r="V1028" s="30"/>
      <c r="W1028" s="30"/>
      <c r="X1028" s="33">
        <f>IFERROR(1 -(Master1[[#This Row],[Avg Garment Scans per Delivery]]/Master1[[#This Row],[Garment Inventory]]), 0)</f>
        <v>0</v>
      </c>
      <c r="Y1028" s="30"/>
      <c r="Z1028" s="30"/>
      <c r="AA1028" s="32">
        <f>_xlfn.XLOOKUP(Master1[[#This Row],[cu_id]], Revenue_Analysis[cuid], Revenue_Analysis[Q1 Low Deviation], 0)</f>
        <v>24.8659</v>
      </c>
      <c r="AB1028" s="32">
        <f>_xlfn.XLOOKUP(Master1[[#This Row],[cu_id]],Revenue_Analysis[cuid],Revenue_Analysis[Q1 High Deviation], 0)</f>
        <v>30.165500000000002</v>
      </c>
      <c r="AC1028" s="32">
        <f>_xlfn.XLOOKUP(Master1[[#This Row],[cu_id]],Revenue_Analysis[cuid],Revenue_Analysis[Q2 Low Deviation], 0)</f>
        <v>33.766599999999997</v>
      </c>
      <c r="AD1028" s="32">
        <f>_xlfn.XLOOKUP(Master1[[#This Row],[cu_id]],Revenue_Analysis[cuid],Revenue_Analysis[Q2 High Deviation], 0)</f>
        <v>35.71</v>
      </c>
      <c r="AE1028" s="32">
        <f>_xlfn.XLOOKUP(Master1[[#This Row],[cu_id]],Revenue_Analysis[cuid],Revenue_Analysis[Q3 Low Deviation], 0)</f>
        <v>33.8202</v>
      </c>
      <c r="AF1028" s="32">
        <f>_xlfn.XLOOKUP(Master1[[#This Row],[cu_id]],Revenue_Analysis[cuid],Revenue_Analysis[Q3 High Deviation], 0)</f>
        <v>34.182600000000001</v>
      </c>
      <c r="AG1028" s="32">
        <f>_xlfn.XLOOKUP(Master1[[#This Row],[cu_id]],Revenue_Analysis[cuid],Revenue_Analysis[Q4 Low Deviation], 0)</f>
        <v>23.195900000000002</v>
      </c>
      <c r="AH1028" s="32">
        <f>_xlfn.XLOOKUP(Master1[[#This Row],[cu_id]],Revenue_Analysis[cuid],Revenue_Analysis[Q4 High Deviation], 0)</f>
        <v>26.726500000000001</v>
      </c>
      <c r="AI1028" s="32">
        <f>_xlfn.XLOOKUP(Master1[[#This Row],[cu_id]],Revenue_Analysis[cuid],Revenue_Analysis[Q1 Average], 0)</f>
        <v>27.515699999999999</v>
      </c>
      <c r="AJ1028" s="32">
        <f>_xlfn.XLOOKUP(Master1[[#This Row],[cu_id]],Revenue_Analysis[cuid],Revenue_Analysis[Q2 Average], 0)</f>
        <v>34.738300000000002</v>
      </c>
      <c r="AK1028" s="32">
        <f>_xlfn.XLOOKUP(Master1[[#This Row],[cu_id]],Revenue_Analysis[cuid],Revenue_Analysis[Q3 Average], 0)</f>
        <v>34.001399999999997</v>
      </c>
      <c r="AL1028" s="32">
        <f>_xlfn.XLOOKUP(Master1[[#This Row],[cu_id]],Revenue_Analysis[cuid],Revenue_Analysis[Q4 Average], 0)</f>
        <v>24.961200000000002</v>
      </c>
      <c r="AM1028" s="34">
        <v>0.3125</v>
      </c>
      <c r="AN1028" s="35">
        <v>0.66666666666666663</v>
      </c>
      <c r="AO1028" s="35" t="s">
        <v>4592</v>
      </c>
      <c r="AP1028" s="35" t="s">
        <v>4592</v>
      </c>
      <c r="AQ1028" s="20" t="s">
        <v>0</v>
      </c>
      <c r="AR1028" s="20"/>
      <c r="AS1028" s="14">
        <f>IFERROR(_xlfn.XLOOKUP(Master1[[#This Row],[cu_id]],StopTimes[cu_ID],StopTimes[Average Stop Time]), 0)</f>
        <v>8.7777777766666674</v>
      </c>
      <c r="AT1028" s="14">
        <f>IF(Master1[[#This Row],[RSP StopTime Override]] &lt;&gt; "",Master1[[#This Row],[RSP StopTime Override]],IF(Master1[[#This Row],[Avg Stop Time Helper]] &lt;&gt; 0, Master1[[#This Row],[Avg Stop Time Helper]],Average_Stop_Time))</f>
        <v>12</v>
      </c>
      <c r="AU1028" s="13">
        <v>12</v>
      </c>
    </row>
    <row r="1029" spans="1:47" x14ac:dyDescent="0.3">
      <c r="A1029" s="18" t="s">
        <v>3539</v>
      </c>
      <c r="B1029" s="20">
        <v>8010</v>
      </c>
      <c r="C1029" s="20" t="s">
        <v>9</v>
      </c>
      <c r="D1029" s="19">
        <v>803997</v>
      </c>
      <c r="E1029" s="19" t="s">
        <v>13</v>
      </c>
      <c r="F1029" s="19" t="s">
        <v>7289</v>
      </c>
      <c r="G1029" s="19" t="s">
        <v>7290</v>
      </c>
      <c r="H1029" s="19" t="s">
        <v>5</v>
      </c>
      <c r="I1029" s="19" t="s">
        <v>5402</v>
      </c>
      <c r="J1029" s="19" t="s">
        <v>4</v>
      </c>
      <c r="K1029" s="19" t="s">
        <v>5764</v>
      </c>
      <c r="L1029" s="21" t="s">
        <v>16</v>
      </c>
      <c r="M1029" s="20" t="s">
        <v>3</v>
      </c>
      <c r="N1029" s="20" t="s">
        <v>2</v>
      </c>
      <c r="O1029" s="20">
        <v>5</v>
      </c>
      <c r="P1029" s="20">
        <v>5</v>
      </c>
      <c r="Q1029" s="20">
        <v>0</v>
      </c>
      <c r="R1029" s="20">
        <v>0</v>
      </c>
      <c r="S1029" s="20">
        <v>0</v>
      </c>
      <c r="T1029" s="20">
        <v>0</v>
      </c>
      <c r="U1029" s="20">
        <v>41</v>
      </c>
      <c r="V1029" s="30"/>
      <c r="W1029" s="30"/>
      <c r="X1029" s="33">
        <f>IFERROR(1 -(Master1[[#This Row],[Avg Garment Scans per Delivery]]/Master1[[#This Row],[Garment Inventory]]), 0)</f>
        <v>0</v>
      </c>
      <c r="Y1029" s="30"/>
      <c r="Z1029" s="30"/>
      <c r="AA1029" s="32">
        <f>_xlfn.XLOOKUP(Master1[[#This Row],[cu_id]], Revenue_Analysis[cuid], Revenue_Analysis[Q1 Low Deviation], 0)</f>
        <v>10.0771</v>
      </c>
      <c r="AB1029" s="32">
        <f>_xlfn.XLOOKUP(Master1[[#This Row],[cu_id]],Revenue_Analysis[cuid],Revenue_Analysis[Q1 High Deviation], 0)</f>
        <v>173.75409999999999</v>
      </c>
      <c r="AC1029" s="32">
        <f>_xlfn.XLOOKUP(Master1[[#This Row],[cu_id]],Revenue_Analysis[cuid],Revenue_Analysis[Q2 Low Deviation], 0)</f>
        <v>37.8337</v>
      </c>
      <c r="AD1029" s="32">
        <f>_xlfn.XLOOKUP(Master1[[#This Row],[cu_id]],Revenue_Analysis[cuid],Revenue_Analysis[Q2 High Deviation], 0)</f>
        <v>181.21270000000001</v>
      </c>
      <c r="AE1029" s="32">
        <f>_xlfn.XLOOKUP(Master1[[#This Row],[cu_id]],Revenue_Analysis[cuid],Revenue_Analysis[Q3 Low Deviation], 0)</f>
        <v>149.35220000000001</v>
      </c>
      <c r="AF1029" s="32">
        <f>_xlfn.XLOOKUP(Master1[[#This Row],[cu_id]],Revenue_Analysis[cuid],Revenue_Analysis[Q3 High Deviation], 0)</f>
        <v>211.43360000000001</v>
      </c>
      <c r="AG1029" s="32">
        <f>_xlfn.XLOOKUP(Master1[[#This Row],[cu_id]],Revenue_Analysis[cuid],Revenue_Analysis[Q4 Low Deviation], 0)</f>
        <v>233.5514</v>
      </c>
      <c r="AH1029" s="32">
        <f>_xlfn.XLOOKUP(Master1[[#This Row],[cu_id]],Revenue_Analysis[cuid],Revenue_Analysis[Q4 High Deviation], 0)</f>
        <v>240.81319999999999</v>
      </c>
      <c r="AI1029" s="32">
        <f>_xlfn.XLOOKUP(Master1[[#This Row],[cu_id]],Revenue_Analysis[cuid],Revenue_Analysis[Q1 Average], 0)</f>
        <v>91.915599999999998</v>
      </c>
      <c r="AJ1029" s="32">
        <f>_xlfn.XLOOKUP(Master1[[#This Row],[cu_id]],Revenue_Analysis[cuid],Revenue_Analysis[Q2 Average], 0)</f>
        <v>109.5232</v>
      </c>
      <c r="AK1029" s="32">
        <f>_xlfn.XLOOKUP(Master1[[#This Row],[cu_id]],Revenue_Analysis[cuid],Revenue_Analysis[Q3 Average], 0)</f>
        <v>180.3929</v>
      </c>
      <c r="AL1029" s="32">
        <f>_xlfn.XLOOKUP(Master1[[#This Row],[cu_id]],Revenue_Analysis[cuid],Revenue_Analysis[Q4 Average], 0)</f>
        <v>237.1823</v>
      </c>
      <c r="AM1029" s="34" t="s">
        <v>4592</v>
      </c>
      <c r="AN1029" s="35" t="s">
        <v>4592</v>
      </c>
      <c r="AO1029" s="35" t="s">
        <v>4592</v>
      </c>
      <c r="AP1029" s="35" t="s">
        <v>4592</v>
      </c>
      <c r="AQ1029" s="20" t="s">
        <v>5135</v>
      </c>
      <c r="AR1029" s="20"/>
      <c r="AS1029" s="14">
        <f>IFERROR(_xlfn.XLOOKUP(Master1[[#This Row],[cu_id]],StopTimes[cu_ID],StopTimes[Average Stop Time]), 0)</f>
        <v>12.016666666666667</v>
      </c>
      <c r="AT1029" s="14">
        <f>IF(Master1[[#This Row],[RSP StopTime Override]] &lt;&gt; "",Master1[[#This Row],[RSP StopTime Override]],IF(Master1[[#This Row],[Avg Stop Time Helper]] &lt;&gt; 0, Master1[[#This Row],[Avg Stop Time Helper]],Average_Stop_Time))</f>
        <v>20</v>
      </c>
      <c r="AU1029" s="13">
        <v>20</v>
      </c>
    </row>
    <row r="1030" spans="1:47" x14ac:dyDescent="0.3">
      <c r="A1030" s="18" t="s">
        <v>3540</v>
      </c>
      <c r="B1030" s="20">
        <v>8060</v>
      </c>
      <c r="C1030" s="20" t="s">
        <v>12</v>
      </c>
      <c r="D1030" s="19">
        <v>803505</v>
      </c>
      <c r="E1030" s="19" t="s">
        <v>13</v>
      </c>
      <c r="F1030" s="19" t="s">
        <v>8111</v>
      </c>
      <c r="G1030" s="19" t="s">
        <v>8112</v>
      </c>
      <c r="H1030" s="19" t="s">
        <v>5</v>
      </c>
      <c r="I1030" s="19" t="s">
        <v>5402</v>
      </c>
      <c r="J1030" s="19" t="s">
        <v>4</v>
      </c>
      <c r="K1030" s="19" t="s">
        <v>5403</v>
      </c>
      <c r="L1030" s="21" t="s">
        <v>17</v>
      </c>
      <c r="M1030" s="20" t="s">
        <v>10</v>
      </c>
      <c r="N1030" s="20" t="s">
        <v>2</v>
      </c>
      <c r="O1030" s="20">
        <v>80</v>
      </c>
      <c r="P1030" s="20">
        <v>0</v>
      </c>
      <c r="Q1030" s="20">
        <v>80</v>
      </c>
      <c r="R1030" s="20">
        <v>0</v>
      </c>
      <c r="S1030" s="20">
        <v>0</v>
      </c>
      <c r="T1030" s="20">
        <v>0</v>
      </c>
      <c r="U1030" s="20">
        <v>21</v>
      </c>
      <c r="V1030" s="30"/>
      <c r="W1030" s="30"/>
      <c r="X1030" s="33">
        <f>IFERROR(1 -(Master1[[#This Row],[Avg Garment Scans per Delivery]]/Master1[[#This Row],[Garment Inventory]]), 0)</f>
        <v>0</v>
      </c>
      <c r="Y1030" s="30"/>
      <c r="Z1030" s="30"/>
      <c r="AA1030" s="32">
        <f>_xlfn.XLOOKUP(Master1[[#This Row],[cu_id]], Revenue_Analysis[cuid], Revenue_Analysis[Q1 Low Deviation], 0)</f>
        <v>56.57</v>
      </c>
      <c r="AB1030" s="32">
        <f>_xlfn.XLOOKUP(Master1[[#This Row],[cu_id]],Revenue_Analysis[cuid],Revenue_Analysis[Q1 High Deviation], 0)</f>
        <v>81.53</v>
      </c>
      <c r="AC1030" s="32">
        <f>_xlfn.XLOOKUP(Master1[[#This Row],[cu_id]],Revenue_Analysis[cuid],Revenue_Analysis[Q2 Low Deviation], 0)</f>
        <v>59.361400000000003</v>
      </c>
      <c r="AD1030" s="32">
        <f>_xlfn.XLOOKUP(Master1[[#This Row],[cu_id]],Revenue_Analysis[cuid],Revenue_Analysis[Q2 High Deviation], 0)</f>
        <v>92.858599999999996</v>
      </c>
      <c r="AE1030" s="32">
        <f>_xlfn.XLOOKUP(Master1[[#This Row],[cu_id]],Revenue_Analysis[cuid],Revenue_Analysis[Q3 Low Deviation], 0)</f>
        <v>42.247700000000002</v>
      </c>
      <c r="AF1030" s="32">
        <f>_xlfn.XLOOKUP(Master1[[#This Row],[cu_id]],Revenue_Analysis[cuid],Revenue_Analysis[Q3 High Deviation], 0)</f>
        <v>117.8489</v>
      </c>
      <c r="AG1030" s="32">
        <f>_xlfn.XLOOKUP(Master1[[#This Row],[cu_id]],Revenue_Analysis[cuid],Revenue_Analysis[Q4 Low Deviation], 0)</f>
        <v>54.641599999999997</v>
      </c>
      <c r="AH1030" s="32">
        <f>_xlfn.XLOOKUP(Master1[[#This Row],[cu_id]],Revenue_Analysis[cuid],Revenue_Analysis[Q4 High Deviation], 0)</f>
        <v>73.926000000000002</v>
      </c>
      <c r="AI1030" s="32">
        <f>_xlfn.XLOOKUP(Master1[[#This Row],[cu_id]],Revenue_Analysis[cuid],Revenue_Analysis[Q1 Average], 0)</f>
        <v>69.05</v>
      </c>
      <c r="AJ1030" s="32">
        <f>_xlfn.XLOOKUP(Master1[[#This Row],[cu_id]],Revenue_Analysis[cuid],Revenue_Analysis[Q2 Average], 0)</f>
        <v>76.11</v>
      </c>
      <c r="AK1030" s="32">
        <f>_xlfn.XLOOKUP(Master1[[#This Row],[cu_id]],Revenue_Analysis[cuid],Revenue_Analysis[Q3 Average], 0)</f>
        <v>80.048299999999998</v>
      </c>
      <c r="AL1030" s="32">
        <f>_xlfn.XLOOKUP(Master1[[#This Row],[cu_id]],Revenue_Analysis[cuid],Revenue_Analysis[Q4 Average], 0)</f>
        <v>64.283799999999999</v>
      </c>
      <c r="AM1030" s="34">
        <v>0.375</v>
      </c>
      <c r="AN1030" s="35">
        <v>0</v>
      </c>
      <c r="AO1030" s="35">
        <v>0.54166666666666663</v>
      </c>
      <c r="AP1030" s="35">
        <v>0.625</v>
      </c>
      <c r="AQ1030" s="20" t="s">
        <v>0</v>
      </c>
      <c r="AR1030" s="20"/>
      <c r="AS1030" s="14">
        <f>IFERROR(_xlfn.XLOOKUP(Master1[[#This Row],[cu_id]],StopTimes[cu_ID],StopTimes[Average Stop Time]), 0)</f>
        <v>12.933333333333334</v>
      </c>
      <c r="AT1030" s="14">
        <f>IF(Master1[[#This Row],[RSP StopTime Override]] &lt;&gt; "",Master1[[#This Row],[RSP StopTime Override]],IF(Master1[[#This Row],[Avg Stop Time Helper]] &lt;&gt; 0, Master1[[#This Row],[Avg Stop Time Helper]],Average_Stop_Time))</f>
        <v>17</v>
      </c>
      <c r="AU1030" s="13">
        <v>17</v>
      </c>
    </row>
    <row r="1031" spans="1:47" x14ac:dyDescent="0.3">
      <c r="A1031" s="18" t="s">
        <v>3541</v>
      </c>
      <c r="B1031" s="20">
        <v>8010</v>
      </c>
      <c r="C1031" s="20" t="s">
        <v>9</v>
      </c>
      <c r="D1031" s="19">
        <v>804578</v>
      </c>
      <c r="E1031" s="19" t="s">
        <v>13</v>
      </c>
      <c r="F1031" s="19" t="s">
        <v>7300</v>
      </c>
      <c r="G1031" s="19" t="s">
        <v>7301</v>
      </c>
      <c r="H1031" s="19" t="s">
        <v>5</v>
      </c>
      <c r="I1031" s="19" t="s">
        <v>5402</v>
      </c>
      <c r="J1031" s="19" t="s">
        <v>4</v>
      </c>
      <c r="K1031" s="19" t="s">
        <v>5403</v>
      </c>
      <c r="L1031" s="21" t="s">
        <v>16</v>
      </c>
      <c r="M1031" s="20" t="s">
        <v>3</v>
      </c>
      <c r="N1031" s="20" t="s">
        <v>2</v>
      </c>
      <c r="O1031" s="20">
        <v>1</v>
      </c>
      <c r="P1031" s="20">
        <v>3</v>
      </c>
      <c r="Q1031" s="20">
        <v>0</v>
      </c>
      <c r="R1031" s="20">
        <v>0</v>
      </c>
      <c r="S1031" s="20">
        <v>0</v>
      </c>
      <c r="T1031" s="20">
        <v>0</v>
      </c>
      <c r="U1031" s="20">
        <v>39</v>
      </c>
      <c r="V1031" s="30"/>
      <c r="W1031" s="30"/>
      <c r="X1031" s="33">
        <f>IFERROR(1 -(Master1[[#This Row],[Avg Garment Scans per Delivery]]/Master1[[#This Row],[Garment Inventory]]), 0)</f>
        <v>0</v>
      </c>
      <c r="Y1031" s="30"/>
      <c r="Z1031" s="30"/>
      <c r="AA1031" s="32">
        <f>_xlfn.XLOOKUP(Master1[[#This Row],[cu_id]], Revenue_Analysis[cuid], Revenue_Analysis[Q1 Low Deviation], 0)</f>
        <v>107.1827</v>
      </c>
      <c r="AB1031" s="32">
        <f>_xlfn.XLOOKUP(Master1[[#This Row],[cu_id]],Revenue_Analysis[cuid],Revenue_Analysis[Q1 High Deviation], 0)</f>
        <v>114.70650000000001</v>
      </c>
      <c r="AC1031" s="32">
        <f>_xlfn.XLOOKUP(Master1[[#This Row],[cu_id]],Revenue_Analysis[cuid],Revenue_Analysis[Q2 Low Deviation], 0)</f>
        <v>98.963399999999993</v>
      </c>
      <c r="AD1031" s="32">
        <f>_xlfn.XLOOKUP(Master1[[#This Row],[cu_id]],Revenue_Analysis[cuid],Revenue_Analysis[Q2 High Deviation], 0)</f>
        <v>130.13800000000001</v>
      </c>
      <c r="AE1031" s="32">
        <f>_xlfn.XLOOKUP(Master1[[#This Row],[cu_id]],Revenue_Analysis[cuid],Revenue_Analysis[Q3 Low Deviation], 0)</f>
        <v>125.63890000000001</v>
      </c>
      <c r="AF1031" s="32">
        <f>_xlfn.XLOOKUP(Master1[[#This Row],[cu_id]],Revenue_Analysis[cuid],Revenue_Analysis[Q3 High Deviation], 0)</f>
        <v>128.8981</v>
      </c>
      <c r="AG1031" s="32">
        <f>_xlfn.XLOOKUP(Master1[[#This Row],[cu_id]],Revenue_Analysis[cuid],Revenue_Analysis[Q4 Low Deviation], 0)</f>
        <v>103.3297</v>
      </c>
      <c r="AH1031" s="32">
        <f>_xlfn.XLOOKUP(Master1[[#This Row],[cu_id]],Revenue_Analysis[cuid],Revenue_Analysis[Q4 High Deviation], 0)</f>
        <v>117.2119</v>
      </c>
      <c r="AI1031" s="32">
        <f>_xlfn.XLOOKUP(Master1[[#This Row],[cu_id]],Revenue_Analysis[cuid],Revenue_Analysis[Q1 Average], 0)</f>
        <v>110.94459999999999</v>
      </c>
      <c r="AJ1031" s="32">
        <f>_xlfn.XLOOKUP(Master1[[#This Row],[cu_id]],Revenue_Analysis[cuid],Revenue_Analysis[Q2 Average], 0)</f>
        <v>114.55070000000001</v>
      </c>
      <c r="AK1031" s="32">
        <f>_xlfn.XLOOKUP(Master1[[#This Row],[cu_id]],Revenue_Analysis[cuid],Revenue_Analysis[Q3 Average], 0)</f>
        <v>127.2685</v>
      </c>
      <c r="AL1031" s="32">
        <f>_xlfn.XLOOKUP(Master1[[#This Row],[cu_id]],Revenue_Analysis[cuid],Revenue_Analysis[Q4 Average], 0)</f>
        <v>110.27079999999999</v>
      </c>
      <c r="AM1031" s="34">
        <v>0.22916666666666666</v>
      </c>
      <c r="AN1031" s="35">
        <v>0.77083333333333337</v>
      </c>
      <c r="AO1031" s="35" t="s">
        <v>4592</v>
      </c>
      <c r="AP1031" s="35" t="s">
        <v>4592</v>
      </c>
      <c r="AQ1031" s="20" t="s">
        <v>6287</v>
      </c>
      <c r="AR1031" s="20"/>
      <c r="AS1031" s="14">
        <f>IFERROR(_xlfn.XLOOKUP(Master1[[#This Row],[cu_id]],StopTimes[cu_ID],StopTimes[Average Stop Time]), 0)</f>
        <v>21.236111111666666</v>
      </c>
      <c r="AT1031" s="14">
        <f>IF(Master1[[#This Row],[RSP StopTime Override]] &lt;&gt; "",Master1[[#This Row],[RSP StopTime Override]],IF(Master1[[#This Row],[Avg Stop Time Helper]] &lt;&gt; 0, Master1[[#This Row],[Avg Stop Time Helper]],Average_Stop_Time))</f>
        <v>21.236111111666666</v>
      </c>
      <c r="AU1031" s="13"/>
    </row>
    <row r="1032" spans="1:47" x14ac:dyDescent="0.3">
      <c r="A1032" s="18" t="s">
        <v>3542</v>
      </c>
      <c r="B1032" s="20">
        <v>8040</v>
      </c>
      <c r="C1032" s="20" t="s">
        <v>7</v>
      </c>
      <c r="D1032" s="19">
        <v>809841</v>
      </c>
      <c r="E1032" s="19" t="s">
        <v>13</v>
      </c>
      <c r="F1032" s="19" t="s">
        <v>8085</v>
      </c>
      <c r="G1032" s="19" t="s">
        <v>8086</v>
      </c>
      <c r="H1032" s="19" t="s">
        <v>5</v>
      </c>
      <c r="I1032" s="19" t="s">
        <v>5402</v>
      </c>
      <c r="J1032" s="19" t="s">
        <v>4</v>
      </c>
      <c r="K1032" s="19" t="s">
        <v>5403</v>
      </c>
      <c r="L1032" s="21" t="s">
        <v>29</v>
      </c>
      <c r="M1032" s="20" t="s">
        <v>28</v>
      </c>
      <c r="N1032" s="20" t="s">
        <v>2</v>
      </c>
      <c r="O1032" s="20">
        <v>65</v>
      </c>
      <c r="P1032" s="20">
        <v>0</v>
      </c>
      <c r="Q1032" s="20">
        <v>0</v>
      </c>
      <c r="R1032" s="20">
        <v>0</v>
      </c>
      <c r="S1032" s="20">
        <v>0</v>
      </c>
      <c r="T1032" s="20">
        <v>65</v>
      </c>
      <c r="U1032" s="20">
        <v>12</v>
      </c>
      <c r="V1032" s="30"/>
      <c r="W1032" s="30"/>
      <c r="X1032" s="33">
        <f>IFERROR(1 -(Master1[[#This Row],[Avg Garment Scans per Delivery]]/Master1[[#This Row],[Garment Inventory]]), 0)</f>
        <v>0</v>
      </c>
      <c r="Y1032" s="30"/>
      <c r="Z1032" s="30"/>
      <c r="AA1032" s="32">
        <f>_xlfn.XLOOKUP(Master1[[#This Row],[cu_id]], Revenue_Analysis[cuid], Revenue_Analysis[Q1 Low Deviation], 0)</f>
        <v>36.803699999999999</v>
      </c>
      <c r="AB1032" s="32">
        <f>_xlfn.XLOOKUP(Master1[[#This Row],[cu_id]],Revenue_Analysis[cuid],Revenue_Analysis[Q1 High Deviation], 0)</f>
        <v>43.411299999999997</v>
      </c>
      <c r="AC1032" s="32">
        <f>_xlfn.XLOOKUP(Master1[[#This Row],[cu_id]],Revenue_Analysis[cuid],Revenue_Analysis[Q2 Low Deviation], 0)</f>
        <v>74.27</v>
      </c>
      <c r="AD1032" s="32">
        <f>_xlfn.XLOOKUP(Master1[[#This Row],[cu_id]],Revenue_Analysis[cuid],Revenue_Analysis[Q2 High Deviation], 0)</f>
        <v>147.1</v>
      </c>
      <c r="AE1032" s="32">
        <f>_xlfn.XLOOKUP(Master1[[#This Row],[cu_id]],Revenue_Analysis[cuid],Revenue_Analysis[Q3 Low Deviation], 0)</f>
        <v>65.674400000000006</v>
      </c>
      <c r="AF1032" s="32">
        <f>_xlfn.XLOOKUP(Master1[[#This Row],[cu_id]],Revenue_Analysis[cuid],Revenue_Analysis[Q3 High Deviation], 0)</f>
        <v>114.4122</v>
      </c>
      <c r="AG1032" s="32">
        <f>_xlfn.XLOOKUP(Master1[[#This Row],[cu_id]],Revenue_Analysis[cuid],Revenue_Analysis[Q4 Low Deviation], 0)</f>
        <v>33.664499999999997</v>
      </c>
      <c r="AH1032" s="32">
        <f>_xlfn.XLOOKUP(Master1[[#This Row],[cu_id]],Revenue_Analysis[cuid],Revenue_Analysis[Q4 High Deviation], 0)</f>
        <v>102.8289</v>
      </c>
      <c r="AI1032" s="32">
        <f>_xlfn.XLOOKUP(Master1[[#This Row],[cu_id]],Revenue_Analysis[cuid],Revenue_Analysis[Q1 Average], 0)</f>
        <v>40.107500000000002</v>
      </c>
      <c r="AJ1032" s="32">
        <f>_xlfn.XLOOKUP(Master1[[#This Row],[cu_id]],Revenue_Analysis[cuid],Revenue_Analysis[Q2 Average], 0)</f>
        <v>110.685</v>
      </c>
      <c r="AK1032" s="32">
        <f>_xlfn.XLOOKUP(Master1[[#This Row],[cu_id]],Revenue_Analysis[cuid],Revenue_Analysis[Q3 Average], 0)</f>
        <v>90.043300000000002</v>
      </c>
      <c r="AL1032" s="32">
        <f>_xlfn.XLOOKUP(Master1[[#This Row],[cu_id]],Revenue_Analysis[cuid],Revenue_Analysis[Q4 Average], 0)</f>
        <v>68.246700000000004</v>
      </c>
      <c r="AM1032" s="34">
        <v>0.33333333333333331</v>
      </c>
      <c r="AN1032" s="35">
        <v>0.70833333333333337</v>
      </c>
      <c r="AO1032" s="35" t="s">
        <v>4592</v>
      </c>
      <c r="AP1032" s="35" t="s">
        <v>4592</v>
      </c>
      <c r="AQ1032" s="20" t="s">
        <v>0</v>
      </c>
      <c r="AR1032" s="20"/>
      <c r="AS1032" s="14">
        <f>IFERROR(_xlfn.XLOOKUP(Master1[[#This Row],[cu_id]],StopTimes[cu_ID],StopTimes[Average Stop Time]), 0)</f>
        <v>16.591666666666669</v>
      </c>
      <c r="AT1032" s="14">
        <f>IF(Master1[[#This Row],[RSP StopTime Override]] &lt;&gt; "",Master1[[#This Row],[RSP StopTime Override]],IF(Master1[[#This Row],[Avg Stop Time Helper]] &lt;&gt; 0, Master1[[#This Row],[Avg Stop Time Helper]],Average_Stop_Time))</f>
        <v>16.591666666666669</v>
      </c>
      <c r="AU1032" s="13"/>
    </row>
    <row r="1033" spans="1:47" x14ac:dyDescent="0.3">
      <c r="A1033" s="18" t="s">
        <v>3543</v>
      </c>
      <c r="B1033" s="20">
        <v>8040</v>
      </c>
      <c r="C1033" s="20" t="s">
        <v>7</v>
      </c>
      <c r="D1033" s="19">
        <v>809831</v>
      </c>
      <c r="E1033" s="19" t="s">
        <v>13</v>
      </c>
      <c r="F1033" s="19" t="s">
        <v>7859</v>
      </c>
      <c r="G1033" s="19" t="s">
        <v>7860</v>
      </c>
      <c r="H1033" s="19" t="s">
        <v>5</v>
      </c>
      <c r="I1033" s="19" t="s">
        <v>5402</v>
      </c>
      <c r="J1033" s="19" t="s">
        <v>4</v>
      </c>
      <c r="K1033" s="19" t="s">
        <v>7861</v>
      </c>
      <c r="L1033" s="21" t="s">
        <v>21</v>
      </c>
      <c r="M1033" s="20" t="s">
        <v>20</v>
      </c>
      <c r="N1033" s="20" t="s">
        <v>2</v>
      </c>
      <c r="O1033" s="20">
        <v>70</v>
      </c>
      <c r="P1033" s="20">
        <v>0</v>
      </c>
      <c r="Q1033" s="20">
        <v>0</v>
      </c>
      <c r="R1033" s="20">
        <v>0</v>
      </c>
      <c r="S1033" s="20">
        <v>0</v>
      </c>
      <c r="T1033" s="20">
        <v>70</v>
      </c>
      <c r="U1033" s="20">
        <v>10</v>
      </c>
      <c r="V1033" s="30"/>
      <c r="W1033" s="30"/>
      <c r="X1033" s="33">
        <f>IFERROR(1 -(Master1[[#This Row],[Avg Garment Scans per Delivery]]/Master1[[#This Row],[Garment Inventory]]), 0)</f>
        <v>0</v>
      </c>
      <c r="Y1033" s="30"/>
      <c r="Z1033" s="30"/>
      <c r="AA1033" s="32">
        <f>_xlfn.XLOOKUP(Master1[[#This Row],[cu_id]], Revenue_Analysis[cuid], Revenue_Analysis[Q1 Low Deviation], 0)</f>
        <v>48.46</v>
      </c>
      <c r="AB1033" s="32">
        <f>_xlfn.XLOOKUP(Master1[[#This Row],[cu_id]],Revenue_Analysis[cuid],Revenue_Analysis[Q1 High Deviation], 0)</f>
        <v>48.46</v>
      </c>
      <c r="AC1033" s="32">
        <f>_xlfn.XLOOKUP(Master1[[#This Row],[cu_id]],Revenue_Analysis[cuid],Revenue_Analysis[Q2 Low Deviation], 0)</f>
        <v>48.328899999999997</v>
      </c>
      <c r="AD1033" s="32">
        <f>_xlfn.XLOOKUP(Master1[[#This Row],[cu_id]],Revenue_Analysis[cuid],Revenue_Analysis[Q2 High Deviation], 0)</f>
        <v>49.377699999999997</v>
      </c>
      <c r="AE1033" s="32">
        <f>_xlfn.XLOOKUP(Master1[[#This Row],[cu_id]],Revenue_Analysis[cuid],Revenue_Analysis[Q3 Low Deviation], 0)</f>
        <v>49.27</v>
      </c>
      <c r="AF1033" s="32">
        <f>_xlfn.XLOOKUP(Master1[[#This Row],[cu_id]],Revenue_Analysis[cuid],Revenue_Analysis[Q3 High Deviation], 0)</f>
        <v>49.64</v>
      </c>
      <c r="AG1033" s="32">
        <f>_xlfn.XLOOKUP(Master1[[#This Row],[cu_id]],Revenue_Analysis[cuid],Revenue_Analysis[Q4 Low Deviation], 0)</f>
        <v>48.45</v>
      </c>
      <c r="AH1033" s="32">
        <f>_xlfn.XLOOKUP(Master1[[#This Row],[cu_id]],Revenue_Analysis[cuid],Revenue_Analysis[Q4 High Deviation], 0)</f>
        <v>48.46</v>
      </c>
      <c r="AI1033" s="32">
        <f>_xlfn.XLOOKUP(Master1[[#This Row],[cu_id]],Revenue_Analysis[cuid],Revenue_Analysis[Q1 Average], 0)</f>
        <v>48.46</v>
      </c>
      <c r="AJ1033" s="32">
        <f>_xlfn.XLOOKUP(Master1[[#This Row],[cu_id]],Revenue_Analysis[cuid],Revenue_Analysis[Q2 Average], 0)</f>
        <v>48.853299999999997</v>
      </c>
      <c r="AK1033" s="32">
        <f>_xlfn.XLOOKUP(Master1[[#This Row],[cu_id]],Revenue_Analysis[cuid],Revenue_Analysis[Q3 Average], 0)</f>
        <v>49.454999999999998</v>
      </c>
      <c r="AL1033" s="32">
        <f>_xlfn.XLOOKUP(Master1[[#This Row],[cu_id]],Revenue_Analysis[cuid],Revenue_Analysis[Q4 Average], 0)</f>
        <v>48.454999999999998</v>
      </c>
      <c r="AM1033" s="34" t="s">
        <v>4592</v>
      </c>
      <c r="AN1033" s="35" t="s">
        <v>4592</v>
      </c>
      <c r="AO1033" s="35" t="s">
        <v>4592</v>
      </c>
      <c r="AP1033" s="35" t="s">
        <v>4592</v>
      </c>
      <c r="AQ1033" s="20" t="s">
        <v>0</v>
      </c>
      <c r="AR1033" s="20"/>
      <c r="AS1033" s="14">
        <f>IFERROR(_xlfn.XLOOKUP(Master1[[#This Row],[cu_id]],StopTimes[cu_ID],StopTimes[Average Stop Time]), 0)</f>
        <v>2.7250000000000001</v>
      </c>
      <c r="AT1033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033" s="13">
        <v>10</v>
      </c>
    </row>
    <row r="1034" spans="1:47" x14ac:dyDescent="0.3">
      <c r="A1034" s="18" t="s">
        <v>3544</v>
      </c>
      <c r="B1034" s="20">
        <v>8040</v>
      </c>
      <c r="C1034" s="20" t="s">
        <v>7</v>
      </c>
      <c r="D1034" s="19">
        <v>809877</v>
      </c>
      <c r="E1034" s="19" t="s">
        <v>13</v>
      </c>
      <c r="F1034" s="19" t="s">
        <v>8091</v>
      </c>
      <c r="G1034" s="19" t="s">
        <v>8092</v>
      </c>
      <c r="H1034" s="19" t="s">
        <v>5</v>
      </c>
      <c r="I1034" s="19" t="s">
        <v>5402</v>
      </c>
      <c r="J1034" s="19" t="s">
        <v>4</v>
      </c>
      <c r="K1034" s="19" t="s">
        <v>5403</v>
      </c>
      <c r="L1034" s="21" t="s">
        <v>17</v>
      </c>
      <c r="M1034" s="20" t="s">
        <v>10</v>
      </c>
      <c r="N1034" s="20" t="s">
        <v>2</v>
      </c>
      <c r="O1034" s="20">
        <v>45</v>
      </c>
      <c r="P1034" s="20">
        <v>0</v>
      </c>
      <c r="Q1034" s="20">
        <v>0</v>
      </c>
      <c r="R1034" s="20">
        <v>0</v>
      </c>
      <c r="S1034" s="20">
        <v>0</v>
      </c>
      <c r="T1034" s="20">
        <v>45</v>
      </c>
      <c r="U1034" s="20">
        <v>20</v>
      </c>
      <c r="V1034" s="30"/>
      <c r="W1034" s="30"/>
      <c r="X1034" s="33">
        <f>IFERROR(1 -(Master1[[#This Row],[Avg Garment Scans per Delivery]]/Master1[[#This Row],[Garment Inventory]]), 0)</f>
        <v>0</v>
      </c>
      <c r="Y1034" s="30"/>
      <c r="Z1034" s="30"/>
      <c r="AA1034" s="32">
        <f>_xlfn.XLOOKUP(Master1[[#This Row],[cu_id]], Revenue_Analysis[cuid], Revenue_Analysis[Q1 Low Deviation], 0)</f>
        <v>68.667699999999996</v>
      </c>
      <c r="AB1034" s="32">
        <f>_xlfn.XLOOKUP(Master1[[#This Row],[cu_id]],Revenue_Analysis[cuid],Revenue_Analysis[Q1 High Deviation], 0)</f>
        <v>90.088899999999995</v>
      </c>
      <c r="AC1034" s="32">
        <f>_xlfn.XLOOKUP(Master1[[#This Row],[cu_id]],Revenue_Analysis[cuid],Revenue_Analysis[Q2 Low Deviation], 0)</f>
        <v>75.329800000000006</v>
      </c>
      <c r="AD1034" s="32">
        <f>_xlfn.XLOOKUP(Master1[[#This Row],[cu_id]],Revenue_Analysis[cuid],Revenue_Analysis[Q2 High Deviation], 0)</f>
        <v>98.772999999999996</v>
      </c>
      <c r="AE1034" s="32">
        <f>_xlfn.XLOOKUP(Master1[[#This Row],[cu_id]],Revenue_Analysis[cuid],Revenue_Analysis[Q3 Low Deviation], 0)</f>
        <v>71.066800000000001</v>
      </c>
      <c r="AF1034" s="32">
        <f>_xlfn.XLOOKUP(Master1[[#This Row],[cu_id]],Revenue_Analysis[cuid],Revenue_Analysis[Q3 High Deviation], 0)</f>
        <v>108.93040000000001</v>
      </c>
      <c r="AG1034" s="32">
        <f>_xlfn.XLOOKUP(Master1[[#This Row],[cu_id]],Revenue_Analysis[cuid],Revenue_Analysis[Q4 Low Deviation], 0)</f>
        <v>63.245899999999999</v>
      </c>
      <c r="AH1034" s="32">
        <f>_xlfn.XLOOKUP(Master1[[#This Row],[cu_id]],Revenue_Analysis[cuid],Revenue_Analysis[Q4 High Deviation], 0)</f>
        <v>79.322699999999998</v>
      </c>
      <c r="AI1034" s="32">
        <f>_xlfn.XLOOKUP(Master1[[#This Row],[cu_id]],Revenue_Analysis[cuid],Revenue_Analysis[Q1 Average], 0)</f>
        <v>79.378299999999996</v>
      </c>
      <c r="AJ1034" s="32">
        <f>_xlfn.XLOOKUP(Master1[[#This Row],[cu_id]],Revenue_Analysis[cuid],Revenue_Analysis[Q2 Average], 0)</f>
        <v>87.051400000000001</v>
      </c>
      <c r="AK1034" s="32">
        <f>_xlfn.XLOOKUP(Master1[[#This Row],[cu_id]],Revenue_Analysis[cuid],Revenue_Analysis[Q3 Average], 0)</f>
        <v>89.998599999999996</v>
      </c>
      <c r="AL1034" s="32">
        <f>_xlfn.XLOOKUP(Master1[[#This Row],[cu_id]],Revenue_Analysis[cuid],Revenue_Analysis[Q4 Average], 0)</f>
        <v>71.284300000000002</v>
      </c>
      <c r="AM1034" s="34">
        <v>0.33333333333333331</v>
      </c>
      <c r="AN1034" s="35">
        <v>0.70833333333333337</v>
      </c>
      <c r="AO1034" s="35" t="s">
        <v>4592</v>
      </c>
      <c r="AP1034" s="35" t="s">
        <v>4592</v>
      </c>
      <c r="AQ1034" s="20" t="s">
        <v>0</v>
      </c>
      <c r="AR1034" s="20"/>
      <c r="AS1034" s="14">
        <f>IFERROR(_xlfn.XLOOKUP(Master1[[#This Row],[cu_id]],StopTimes[cu_ID],StopTimes[Average Stop Time]), 0)</f>
        <v>21.900000000000002</v>
      </c>
      <c r="AT1034" s="14">
        <f>IF(Master1[[#This Row],[RSP StopTime Override]] &lt;&gt; "",Master1[[#This Row],[RSP StopTime Override]],IF(Master1[[#This Row],[Avg Stop Time Helper]] &lt;&gt; 0, Master1[[#This Row],[Avg Stop Time Helper]],Average_Stop_Time))</f>
        <v>21.900000000000002</v>
      </c>
      <c r="AU1034" s="13"/>
    </row>
    <row r="1035" spans="1:47" x14ac:dyDescent="0.3">
      <c r="A1035" s="18" t="s">
        <v>3545</v>
      </c>
      <c r="B1035" s="20">
        <v>8010</v>
      </c>
      <c r="C1035" s="20" t="s">
        <v>12</v>
      </c>
      <c r="D1035" s="19">
        <v>804600</v>
      </c>
      <c r="E1035" s="19" t="s">
        <v>13</v>
      </c>
      <c r="F1035" s="19" t="s">
        <v>7393</v>
      </c>
      <c r="G1035" s="19" t="s">
        <v>7394</v>
      </c>
      <c r="H1035" s="19" t="s">
        <v>5</v>
      </c>
      <c r="I1035" s="19" t="s">
        <v>5402</v>
      </c>
      <c r="J1035" s="19" t="s">
        <v>4</v>
      </c>
      <c r="K1035" s="19" t="s">
        <v>7395</v>
      </c>
      <c r="L1035" s="21" t="s">
        <v>16</v>
      </c>
      <c r="M1035" s="20" t="s">
        <v>3</v>
      </c>
      <c r="N1035" s="20" t="s">
        <v>2</v>
      </c>
      <c r="O1035" s="20">
        <v>85</v>
      </c>
      <c r="P1035" s="20">
        <v>0</v>
      </c>
      <c r="Q1035" s="20">
        <v>85</v>
      </c>
      <c r="R1035" s="20">
        <v>0</v>
      </c>
      <c r="S1035" s="20">
        <v>0</v>
      </c>
      <c r="T1035" s="20">
        <v>0</v>
      </c>
      <c r="U1035" s="20">
        <v>39</v>
      </c>
      <c r="V1035" s="30"/>
      <c r="W1035" s="30"/>
      <c r="X1035" s="33">
        <f>IFERROR(1 -(Master1[[#This Row],[Avg Garment Scans per Delivery]]/Master1[[#This Row],[Garment Inventory]]), 0)</f>
        <v>0</v>
      </c>
      <c r="Y1035" s="30"/>
      <c r="Z1035" s="30"/>
      <c r="AA1035" s="32">
        <f>_xlfn.XLOOKUP(Master1[[#This Row],[cu_id]], Revenue_Analysis[cuid], Revenue_Analysis[Q1 Low Deviation], 0)</f>
        <v>27.915700000000001</v>
      </c>
      <c r="AB1035" s="32">
        <f>_xlfn.XLOOKUP(Master1[[#This Row],[cu_id]],Revenue_Analysis[cuid],Revenue_Analysis[Q1 High Deviation], 0)</f>
        <v>37.778100000000002</v>
      </c>
      <c r="AC1035" s="32">
        <f>_xlfn.XLOOKUP(Master1[[#This Row],[cu_id]],Revenue_Analysis[cuid],Revenue_Analysis[Q2 Low Deviation], 0)</f>
        <v>13.320499999999999</v>
      </c>
      <c r="AD1035" s="32">
        <f>_xlfn.XLOOKUP(Master1[[#This Row],[cu_id]],Revenue_Analysis[cuid],Revenue_Analysis[Q2 High Deviation], 0)</f>
        <v>48.908700000000003</v>
      </c>
      <c r="AE1035" s="32">
        <f>_xlfn.XLOOKUP(Master1[[#This Row],[cu_id]],Revenue_Analysis[cuid],Revenue_Analysis[Q3 Low Deviation], 0)</f>
        <v>15.4948</v>
      </c>
      <c r="AF1035" s="32">
        <f>_xlfn.XLOOKUP(Master1[[#This Row],[cu_id]],Revenue_Analysis[cuid],Revenue_Analysis[Q3 High Deviation], 0)</f>
        <v>51.443600000000004</v>
      </c>
      <c r="AG1035" s="32">
        <f>_xlfn.XLOOKUP(Master1[[#This Row],[cu_id]],Revenue_Analysis[cuid],Revenue_Analysis[Q4 Low Deviation], 0)</f>
        <v>30.915299999999998</v>
      </c>
      <c r="AH1035" s="32">
        <f>_xlfn.XLOOKUP(Master1[[#This Row],[cu_id]],Revenue_Analysis[cuid],Revenue_Analysis[Q4 High Deviation], 0)</f>
        <v>48.058500000000002</v>
      </c>
      <c r="AI1035" s="32">
        <f>_xlfn.XLOOKUP(Master1[[#This Row],[cu_id]],Revenue_Analysis[cuid],Revenue_Analysis[Q1 Average], 0)</f>
        <v>32.846899999999998</v>
      </c>
      <c r="AJ1035" s="32">
        <f>_xlfn.XLOOKUP(Master1[[#This Row],[cu_id]],Revenue_Analysis[cuid],Revenue_Analysis[Q2 Average], 0)</f>
        <v>31.114599999999999</v>
      </c>
      <c r="AK1035" s="32">
        <f>_xlfn.XLOOKUP(Master1[[#This Row],[cu_id]],Revenue_Analysis[cuid],Revenue_Analysis[Q3 Average], 0)</f>
        <v>33.469200000000001</v>
      </c>
      <c r="AL1035" s="32">
        <f>_xlfn.XLOOKUP(Master1[[#This Row],[cu_id]],Revenue_Analysis[cuid],Revenue_Analysis[Q4 Average], 0)</f>
        <v>39.486899999999999</v>
      </c>
      <c r="AM1035" s="34">
        <v>0.33333333333333331</v>
      </c>
      <c r="AN1035" s="35">
        <v>0.6875</v>
      </c>
      <c r="AO1035" s="35" t="s">
        <v>4592</v>
      </c>
      <c r="AP1035" s="35" t="s">
        <v>4592</v>
      </c>
      <c r="AQ1035" s="20" t="s">
        <v>0</v>
      </c>
      <c r="AR1035" s="20"/>
      <c r="AS1035" s="14">
        <f>IFERROR(_xlfn.XLOOKUP(Master1[[#This Row],[cu_id]],StopTimes[cu_ID],StopTimes[Average Stop Time]), 0)</f>
        <v>8.6357142866666674</v>
      </c>
      <c r="AT1035" s="14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035" s="13">
        <v>15</v>
      </c>
    </row>
    <row r="1036" spans="1:47" x14ac:dyDescent="0.3">
      <c r="A1036" s="18" t="s">
        <v>3546</v>
      </c>
      <c r="B1036" s="20">
        <v>8040</v>
      </c>
      <c r="C1036" s="20" t="s">
        <v>6</v>
      </c>
      <c r="D1036" s="19">
        <v>803969</v>
      </c>
      <c r="E1036" s="19" t="s">
        <v>13</v>
      </c>
      <c r="F1036" s="19" t="s">
        <v>7751</v>
      </c>
      <c r="G1036" s="19" t="s">
        <v>7752</v>
      </c>
      <c r="H1036" s="19" t="s">
        <v>5</v>
      </c>
      <c r="I1036" s="19" t="s">
        <v>5402</v>
      </c>
      <c r="J1036" s="19" t="s">
        <v>4</v>
      </c>
      <c r="K1036" s="19" t="s">
        <v>6805</v>
      </c>
      <c r="L1036" s="21" t="s">
        <v>19</v>
      </c>
      <c r="M1036" s="20" t="s">
        <v>18</v>
      </c>
      <c r="N1036" s="20" t="s">
        <v>2</v>
      </c>
      <c r="O1036" s="20">
        <v>180</v>
      </c>
      <c r="P1036" s="20">
        <v>0</v>
      </c>
      <c r="Q1036" s="20">
        <v>0</v>
      </c>
      <c r="R1036" s="20">
        <v>180</v>
      </c>
      <c r="S1036" s="20">
        <v>0</v>
      </c>
      <c r="T1036" s="20">
        <v>0</v>
      </c>
      <c r="U1036" s="20">
        <v>17</v>
      </c>
      <c r="V1036" s="30"/>
      <c r="W1036" s="30"/>
      <c r="X1036" s="33">
        <f>IFERROR(1 -(Master1[[#This Row],[Avg Garment Scans per Delivery]]/Master1[[#This Row],[Garment Inventory]]), 0)</f>
        <v>0</v>
      </c>
      <c r="Y1036" s="30"/>
      <c r="Z1036" s="30"/>
      <c r="AA1036" s="32">
        <f>_xlfn.XLOOKUP(Master1[[#This Row],[cu_id]], Revenue_Analysis[cuid], Revenue_Analysis[Q1 Low Deviation], 0)</f>
        <v>19.989999999999998</v>
      </c>
      <c r="AB1036" s="32">
        <f>_xlfn.XLOOKUP(Master1[[#This Row],[cu_id]],Revenue_Analysis[cuid],Revenue_Analysis[Q1 High Deviation], 0)</f>
        <v>19.989999999999998</v>
      </c>
      <c r="AC1036" s="32">
        <f>_xlfn.XLOOKUP(Master1[[#This Row],[cu_id]],Revenue_Analysis[cuid],Revenue_Analysis[Q2 Low Deviation], 0)</f>
        <v>19.989999999999998</v>
      </c>
      <c r="AD1036" s="32">
        <f>_xlfn.XLOOKUP(Master1[[#This Row],[cu_id]],Revenue_Analysis[cuid],Revenue_Analysis[Q2 High Deviation], 0)</f>
        <v>20.9</v>
      </c>
      <c r="AE1036" s="32">
        <f>_xlfn.XLOOKUP(Master1[[#This Row],[cu_id]],Revenue_Analysis[cuid],Revenue_Analysis[Q3 Low Deviation], 0)</f>
        <v>20.602900000000002</v>
      </c>
      <c r="AF1036" s="32">
        <f>_xlfn.XLOOKUP(Master1[[#This Row],[cu_id]],Revenue_Analysis[cuid],Revenue_Analysis[Q3 High Deviation], 0)</f>
        <v>20.877099999999999</v>
      </c>
      <c r="AG1036" s="32">
        <f>_xlfn.XLOOKUP(Master1[[#This Row],[cu_id]],Revenue_Analysis[cuid],Revenue_Analysis[Q4 Low Deviation], 0)</f>
        <v>19.989999999999998</v>
      </c>
      <c r="AH1036" s="32">
        <f>_xlfn.XLOOKUP(Master1[[#This Row],[cu_id]],Revenue_Analysis[cuid],Revenue_Analysis[Q4 High Deviation], 0)</f>
        <v>19.989999999999998</v>
      </c>
      <c r="AI1036" s="32">
        <f>_xlfn.XLOOKUP(Master1[[#This Row],[cu_id]],Revenue_Analysis[cuid],Revenue_Analysis[Q1 Average], 0)</f>
        <v>19.989999999999998</v>
      </c>
      <c r="AJ1036" s="32">
        <f>_xlfn.XLOOKUP(Master1[[#This Row],[cu_id]],Revenue_Analysis[cuid],Revenue_Analysis[Q2 Average], 0)</f>
        <v>20.445</v>
      </c>
      <c r="AK1036" s="32">
        <f>_xlfn.XLOOKUP(Master1[[#This Row],[cu_id]],Revenue_Analysis[cuid],Revenue_Analysis[Q3 Average], 0)</f>
        <v>20.74</v>
      </c>
      <c r="AL1036" s="32">
        <f>_xlfn.XLOOKUP(Master1[[#This Row],[cu_id]],Revenue_Analysis[cuid],Revenue_Analysis[Q4 Average], 0)</f>
        <v>19.989999999999998</v>
      </c>
      <c r="AM1036" s="34">
        <v>0.33333333333333331</v>
      </c>
      <c r="AN1036" s="35">
        <v>0.70833333333333337</v>
      </c>
      <c r="AO1036" s="35" t="s">
        <v>4592</v>
      </c>
      <c r="AP1036" s="35" t="s">
        <v>4592</v>
      </c>
      <c r="AQ1036" s="20" t="s">
        <v>6287</v>
      </c>
      <c r="AR1036" s="20"/>
      <c r="AS1036" s="14">
        <f>IFERROR(_xlfn.XLOOKUP(Master1[[#This Row],[cu_id]],StopTimes[cu_ID],StopTimes[Average Stop Time]), 0)</f>
        <v>3.3916666666666666</v>
      </c>
      <c r="AT1036" s="14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036" s="13">
        <v>15</v>
      </c>
    </row>
    <row r="1037" spans="1:47" x14ac:dyDescent="0.3">
      <c r="A1037" s="18" t="s">
        <v>3547</v>
      </c>
      <c r="B1037" s="20">
        <v>8040</v>
      </c>
      <c r="C1037" s="20" t="s">
        <v>6</v>
      </c>
      <c r="D1037" s="19">
        <v>806041</v>
      </c>
      <c r="E1037" s="19" t="s">
        <v>13</v>
      </c>
      <c r="F1037" s="19" t="s">
        <v>7931</v>
      </c>
      <c r="G1037" s="19" t="s">
        <v>7932</v>
      </c>
      <c r="H1037" s="19" t="s">
        <v>5</v>
      </c>
      <c r="I1037" s="19" t="s">
        <v>5402</v>
      </c>
      <c r="J1037" s="19" t="s">
        <v>4</v>
      </c>
      <c r="K1037" s="19" t="s">
        <v>5403</v>
      </c>
      <c r="L1037" s="21" t="s">
        <v>19</v>
      </c>
      <c r="M1037" s="20" t="s">
        <v>18</v>
      </c>
      <c r="N1037" s="20" t="s">
        <v>2</v>
      </c>
      <c r="O1037" s="20">
        <v>300</v>
      </c>
      <c r="P1037" s="20">
        <v>0</v>
      </c>
      <c r="Q1037" s="20">
        <v>0</v>
      </c>
      <c r="R1037" s="20">
        <v>300</v>
      </c>
      <c r="S1037" s="20">
        <v>0</v>
      </c>
      <c r="T1037" s="20">
        <v>0</v>
      </c>
      <c r="U1037" s="20">
        <v>18</v>
      </c>
      <c r="V1037" s="30"/>
      <c r="W1037" s="30"/>
      <c r="X1037" s="33">
        <f>IFERROR(1 -(Master1[[#This Row],[Avg Garment Scans per Delivery]]/Master1[[#This Row],[Garment Inventory]]), 0)</f>
        <v>0</v>
      </c>
      <c r="Y1037" s="30"/>
      <c r="Z1037" s="30"/>
      <c r="AA1037" s="32">
        <f>_xlfn.XLOOKUP(Master1[[#This Row],[cu_id]], Revenue_Analysis[cuid], Revenue_Analysis[Q1 Low Deviation], 0)</f>
        <v>33.85</v>
      </c>
      <c r="AB1037" s="32">
        <f>_xlfn.XLOOKUP(Master1[[#This Row],[cu_id]],Revenue_Analysis[cuid],Revenue_Analysis[Q1 High Deviation], 0)</f>
        <v>33.85</v>
      </c>
      <c r="AC1037" s="32">
        <f>_xlfn.XLOOKUP(Master1[[#This Row],[cu_id]],Revenue_Analysis[cuid],Revenue_Analysis[Q2 Low Deviation], 0)</f>
        <v>33.566899999999997</v>
      </c>
      <c r="AD1037" s="32">
        <f>_xlfn.XLOOKUP(Master1[[#This Row],[cu_id]],Revenue_Analysis[cuid],Revenue_Analysis[Q2 High Deviation], 0)</f>
        <v>38.0959</v>
      </c>
      <c r="AE1037" s="32">
        <f>_xlfn.XLOOKUP(Master1[[#This Row],[cu_id]],Revenue_Analysis[cuid],Revenue_Analysis[Q3 Low Deviation], 0)</f>
        <v>26.240400000000001</v>
      </c>
      <c r="AF1037" s="32">
        <f>_xlfn.XLOOKUP(Master1[[#This Row],[cu_id]],Revenue_Analysis[cuid],Revenue_Analysis[Q3 High Deviation], 0)</f>
        <v>42.0672</v>
      </c>
      <c r="AG1037" s="32">
        <f>_xlfn.XLOOKUP(Master1[[#This Row],[cu_id]],Revenue_Analysis[cuid],Revenue_Analysis[Q4 Low Deviation], 0)</f>
        <v>33.85</v>
      </c>
      <c r="AH1037" s="32">
        <f>_xlfn.XLOOKUP(Master1[[#This Row],[cu_id]],Revenue_Analysis[cuid],Revenue_Analysis[Q4 High Deviation], 0)</f>
        <v>33.85</v>
      </c>
      <c r="AI1037" s="32">
        <f>_xlfn.XLOOKUP(Master1[[#This Row],[cu_id]],Revenue_Analysis[cuid],Revenue_Analysis[Q1 Average], 0)</f>
        <v>33.85</v>
      </c>
      <c r="AJ1037" s="32">
        <f>_xlfn.XLOOKUP(Master1[[#This Row],[cu_id]],Revenue_Analysis[cuid],Revenue_Analysis[Q2 Average], 0)</f>
        <v>35.831400000000002</v>
      </c>
      <c r="AK1037" s="32">
        <f>_xlfn.XLOOKUP(Master1[[#This Row],[cu_id]],Revenue_Analysis[cuid],Revenue_Analysis[Q3 Average], 0)</f>
        <v>34.153799999999997</v>
      </c>
      <c r="AL1037" s="32">
        <f>_xlfn.XLOOKUP(Master1[[#This Row],[cu_id]],Revenue_Analysis[cuid],Revenue_Analysis[Q4 Average], 0)</f>
        <v>33.85</v>
      </c>
      <c r="AM1037" s="34">
        <v>0.54166666666666663</v>
      </c>
      <c r="AN1037" s="35">
        <v>0.79166666666666663</v>
      </c>
      <c r="AO1037" s="35" t="s">
        <v>4592</v>
      </c>
      <c r="AP1037" s="35" t="s">
        <v>4592</v>
      </c>
      <c r="AQ1037" s="20" t="s">
        <v>0</v>
      </c>
      <c r="AR1037" s="20"/>
      <c r="AS1037" s="14">
        <f>IFERROR(_xlfn.XLOOKUP(Master1[[#This Row],[cu_id]],StopTimes[cu_ID],StopTimes[Average Stop Time]), 0)</f>
        <v>11.433333333333334</v>
      </c>
      <c r="AT1037" s="14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037" s="13">
        <v>15</v>
      </c>
    </row>
    <row r="1038" spans="1:47" x14ac:dyDescent="0.3">
      <c r="A1038" s="18" t="s">
        <v>3548</v>
      </c>
      <c r="B1038" s="20">
        <v>8010</v>
      </c>
      <c r="C1038" s="20" t="s">
        <v>9</v>
      </c>
      <c r="D1038" s="19">
        <v>802605</v>
      </c>
      <c r="E1038" s="19" t="s">
        <v>13</v>
      </c>
      <c r="F1038" s="19" t="s">
        <v>7250</v>
      </c>
      <c r="G1038" s="19" t="s">
        <v>7251</v>
      </c>
      <c r="H1038" s="19" t="s">
        <v>5</v>
      </c>
      <c r="I1038" s="19" t="s">
        <v>5402</v>
      </c>
      <c r="J1038" s="19" t="s">
        <v>4</v>
      </c>
      <c r="K1038" s="19" t="s">
        <v>5403</v>
      </c>
      <c r="L1038" s="21" t="s">
        <v>19</v>
      </c>
      <c r="M1038" s="20" t="s">
        <v>18</v>
      </c>
      <c r="N1038" s="20" t="s">
        <v>2</v>
      </c>
      <c r="O1038" s="20">
        <v>130</v>
      </c>
      <c r="P1038" s="20">
        <v>130</v>
      </c>
      <c r="Q1038" s="20">
        <v>0</v>
      </c>
      <c r="R1038" s="20">
        <v>0</v>
      </c>
      <c r="S1038" s="20">
        <v>0</v>
      </c>
      <c r="T1038" s="20">
        <v>0</v>
      </c>
      <c r="U1038" s="20">
        <v>12</v>
      </c>
      <c r="V1038" s="30"/>
      <c r="W1038" s="30"/>
      <c r="X1038" s="33">
        <f>IFERROR(1 -(Master1[[#This Row],[Avg Garment Scans per Delivery]]/Master1[[#This Row],[Garment Inventory]]), 0)</f>
        <v>0</v>
      </c>
      <c r="Y1038" s="30"/>
      <c r="Z1038" s="30"/>
      <c r="AA1038" s="32">
        <f>_xlfn.XLOOKUP(Master1[[#This Row],[cu_id]], Revenue_Analysis[cuid], Revenue_Analysis[Q1 Low Deviation], 0)</f>
        <v>19.93</v>
      </c>
      <c r="AB1038" s="32">
        <f>_xlfn.XLOOKUP(Master1[[#This Row],[cu_id]],Revenue_Analysis[cuid],Revenue_Analysis[Q1 High Deviation], 0)</f>
        <v>19.93</v>
      </c>
      <c r="AC1038" s="32">
        <f>_xlfn.XLOOKUP(Master1[[#This Row],[cu_id]],Revenue_Analysis[cuid],Revenue_Analysis[Q2 Low Deviation], 0)</f>
        <v>4.9000000000000004</v>
      </c>
      <c r="AD1038" s="32">
        <f>_xlfn.XLOOKUP(Master1[[#This Row],[cu_id]],Revenue_Analysis[cuid],Revenue_Analysis[Q2 High Deviation], 0)</f>
        <v>4.9000000000000004</v>
      </c>
      <c r="AE1038" s="32">
        <f>_xlfn.XLOOKUP(Master1[[#This Row],[cu_id]],Revenue_Analysis[cuid],Revenue_Analysis[Q3 Low Deviation], 0)</f>
        <v>0</v>
      </c>
      <c r="AF1038" s="32">
        <f>_xlfn.XLOOKUP(Master1[[#This Row],[cu_id]],Revenue_Analysis[cuid],Revenue_Analysis[Q3 High Deviation], 0)</f>
        <v>0</v>
      </c>
      <c r="AG1038" s="32">
        <f>_xlfn.XLOOKUP(Master1[[#This Row],[cu_id]],Revenue_Analysis[cuid],Revenue_Analysis[Q4 Low Deviation], 0)</f>
        <v>19.93</v>
      </c>
      <c r="AH1038" s="32">
        <f>_xlfn.XLOOKUP(Master1[[#This Row],[cu_id]],Revenue_Analysis[cuid],Revenue_Analysis[Q4 High Deviation], 0)</f>
        <v>19.93</v>
      </c>
      <c r="AI1038" s="32">
        <f>_xlfn.XLOOKUP(Master1[[#This Row],[cu_id]],Revenue_Analysis[cuid],Revenue_Analysis[Q1 Average], 0)</f>
        <v>19.93</v>
      </c>
      <c r="AJ1038" s="32">
        <f>_xlfn.XLOOKUP(Master1[[#This Row],[cu_id]],Revenue_Analysis[cuid],Revenue_Analysis[Q2 Average], 0)</f>
        <v>4.9000000000000004</v>
      </c>
      <c r="AK1038" s="32">
        <f>_xlfn.XLOOKUP(Master1[[#This Row],[cu_id]],Revenue_Analysis[cuid],Revenue_Analysis[Q3 Average], 0)</f>
        <v>0</v>
      </c>
      <c r="AL1038" s="32">
        <f>_xlfn.XLOOKUP(Master1[[#This Row],[cu_id]],Revenue_Analysis[cuid],Revenue_Analysis[Q4 Average], 0)</f>
        <v>19.93</v>
      </c>
      <c r="AM1038" s="34">
        <v>0.33333333333333331</v>
      </c>
      <c r="AN1038" s="35">
        <v>0.70833333333333337</v>
      </c>
      <c r="AO1038" s="35" t="s">
        <v>4592</v>
      </c>
      <c r="AP1038" s="35" t="s">
        <v>4592</v>
      </c>
      <c r="AQ1038" s="20" t="s">
        <v>5135</v>
      </c>
      <c r="AR1038" s="20"/>
      <c r="AS1038" s="14">
        <f>IFERROR(_xlfn.XLOOKUP(Master1[[#This Row],[cu_id]],StopTimes[cu_ID],StopTimes[Average Stop Time]), 0)</f>
        <v>0</v>
      </c>
      <c r="AT1038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1038" s="13"/>
    </row>
    <row r="1039" spans="1:47" x14ac:dyDescent="0.3">
      <c r="A1039" s="18" t="s">
        <v>3549</v>
      </c>
      <c r="B1039" s="20">
        <v>50</v>
      </c>
      <c r="C1039" s="20" t="s">
        <v>9</v>
      </c>
      <c r="D1039" s="19">
        <v>802700</v>
      </c>
      <c r="E1039" s="19" t="s">
        <v>13</v>
      </c>
      <c r="F1039" s="19" t="s">
        <v>5762</v>
      </c>
      <c r="G1039" s="19" t="s">
        <v>5763</v>
      </c>
      <c r="H1039" s="19" t="s">
        <v>5</v>
      </c>
      <c r="I1039" s="19" t="s">
        <v>5402</v>
      </c>
      <c r="J1039" s="19" t="s">
        <v>4</v>
      </c>
      <c r="K1039" s="19" t="s">
        <v>5764</v>
      </c>
      <c r="L1039" s="21" t="s">
        <v>17</v>
      </c>
      <c r="M1039" s="20" t="s">
        <v>10</v>
      </c>
      <c r="N1039" s="20" t="s">
        <v>2</v>
      </c>
      <c r="O1039" s="20">
        <v>136</v>
      </c>
      <c r="P1039" s="20">
        <v>136</v>
      </c>
      <c r="Q1039" s="20">
        <v>0</v>
      </c>
      <c r="R1039" s="20">
        <v>0</v>
      </c>
      <c r="S1039" s="20">
        <v>0</v>
      </c>
      <c r="T1039" s="20">
        <v>0</v>
      </c>
      <c r="U1039" s="20">
        <v>16</v>
      </c>
      <c r="V1039" s="30"/>
      <c r="W1039" s="30"/>
      <c r="X1039" s="33">
        <f>IFERROR(1 -(Master1[[#This Row],[Avg Garment Scans per Delivery]]/Master1[[#This Row],[Garment Inventory]]), 0)</f>
        <v>0</v>
      </c>
      <c r="Y1039" s="30"/>
      <c r="Z1039" s="30"/>
      <c r="AA1039" s="32">
        <f>_xlfn.XLOOKUP(Master1[[#This Row],[cu_id]], Revenue_Analysis[cuid], Revenue_Analysis[Q1 Low Deviation], 0)</f>
        <v>25.747</v>
      </c>
      <c r="AB1039" s="32">
        <f>_xlfn.XLOOKUP(Master1[[#This Row],[cu_id]],Revenue_Analysis[cuid],Revenue_Analysis[Q1 High Deviation], 0)</f>
        <v>26.4816</v>
      </c>
      <c r="AC1039" s="32">
        <f>_xlfn.XLOOKUP(Master1[[#This Row],[cu_id]],Revenue_Analysis[cuid],Revenue_Analysis[Q2 Low Deviation], 0)</f>
        <v>19.4588</v>
      </c>
      <c r="AD1039" s="32">
        <f>_xlfn.XLOOKUP(Master1[[#This Row],[cu_id]],Revenue_Analysis[cuid],Revenue_Analysis[Q2 High Deviation], 0)</f>
        <v>23.067</v>
      </c>
      <c r="AE1039" s="32">
        <f>_xlfn.XLOOKUP(Master1[[#This Row],[cu_id]],Revenue_Analysis[cuid],Revenue_Analysis[Q3 Low Deviation], 0)</f>
        <v>20</v>
      </c>
      <c r="AF1039" s="32">
        <f>_xlfn.XLOOKUP(Master1[[#This Row],[cu_id]],Revenue_Analysis[cuid],Revenue_Analysis[Q3 High Deviation], 0)</f>
        <v>21.28</v>
      </c>
      <c r="AG1039" s="32">
        <f>_xlfn.XLOOKUP(Master1[[#This Row],[cu_id]],Revenue_Analysis[cuid],Revenue_Analysis[Q4 Low Deviation], 0)</f>
        <v>23.352</v>
      </c>
      <c r="AH1039" s="32">
        <f>_xlfn.XLOOKUP(Master1[[#This Row],[cu_id]],Revenue_Analysis[cuid],Revenue_Analysis[Q4 High Deviation], 0)</f>
        <v>26.488</v>
      </c>
      <c r="AI1039" s="32">
        <f>_xlfn.XLOOKUP(Master1[[#This Row],[cu_id]],Revenue_Analysis[cuid],Revenue_Analysis[Q1 Average], 0)</f>
        <v>26.1143</v>
      </c>
      <c r="AJ1039" s="32">
        <f>_xlfn.XLOOKUP(Master1[[#This Row],[cu_id]],Revenue_Analysis[cuid],Revenue_Analysis[Q2 Average], 0)</f>
        <v>21.262899999999998</v>
      </c>
      <c r="AK1039" s="32">
        <f>_xlfn.XLOOKUP(Master1[[#This Row],[cu_id]],Revenue_Analysis[cuid],Revenue_Analysis[Q3 Average], 0)</f>
        <v>20.64</v>
      </c>
      <c r="AL1039" s="32">
        <f>_xlfn.XLOOKUP(Master1[[#This Row],[cu_id]],Revenue_Analysis[cuid],Revenue_Analysis[Q4 Average], 0)</f>
        <v>24.92</v>
      </c>
      <c r="AM1039" s="34">
        <v>0.375</v>
      </c>
      <c r="AN1039" s="35">
        <v>0.91666666666666663</v>
      </c>
      <c r="AO1039" s="35" t="s">
        <v>4592</v>
      </c>
      <c r="AP1039" s="35" t="s">
        <v>4592</v>
      </c>
      <c r="AQ1039" s="20" t="s">
        <v>0</v>
      </c>
      <c r="AR1039" s="20"/>
      <c r="AS1039" s="14">
        <f>IFERROR(_xlfn.XLOOKUP(Master1[[#This Row],[cu_id]],StopTimes[cu_ID],StopTimes[Average Stop Time]), 0)</f>
        <v>2.5208333333333335</v>
      </c>
      <c r="AT1039" s="14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039" s="13">
        <v>3</v>
      </c>
    </row>
    <row r="1040" spans="1:47" x14ac:dyDescent="0.3">
      <c r="A1040" s="18" t="s">
        <v>3550</v>
      </c>
      <c r="B1040" s="20">
        <v>8010</v>
      </c>
      <c r="C1040" s="20" t="s">
        <v>12</v>
      </c>
      <c r="D1040" s="19">
        <v>803802</v>
      </c>
      <c r="E1040" s="19" t="s">
        <v>13</v>
      </c>
      <c r="F1040" s="19" t="s">
        <v>7385</v>
      </c>
      <c r="G1040" s="19" t="s">
        <v>7386</v>
      </c>
      <c r="H1040" s="19" t="s">
        <v>5</v>
      </c>
      <c r="I1040" s="19" t="s">
        <v>5402</v>
      </c>
      <c r="J1040" s="19" t="s">
        <v>4</v>
      </c>
      <c r="K1040" s="19" t="s">
        <v>5764</v>
      </c>
      <c r="L1040" s="21" t="s">
        <v>19</v>
      </c>
      <c r="M1040" s="20" t="s">
        <v>18</v>
      </c>
      <c r="N1040" s="20" t="s">
        <v>2</v>
      </c>
      <c r="O1040" s="20">
        <v>50</v>
      </c>
      <c r="P1040" s="20">
        <v>0</v>
      </c>
      <c r="Q1040" s="20">
        <v>50</v>
      </c>
      <c r="R1040" s="20">
        <v>0</v>
      </c>
      <c r="S1040" s="20">
        <v>0</v>
      </c>
      <c r="T1040" s="20">
        <v>0</v>
      </c>
      <c r="U1040" s="20">
        <v>16</v>
      </c>
      <c r="V1040" s="30"/>
      <c r="W1040" s="30"/>
      <c r="X1040" s="33">
        <f>IFERROR(1 -(Master1[[#This Row],[Avg Garment Scans per Delivery]]/Master1[[#This Row],[Garment Inventory]]), 0)</f>
        <v>0</v>
      </c>
      <c r="Y1040" s="30"/>
      <c r="Z1040" s="30"/>
      <c r="AA1040" s="32">
        <f>_xlfn.XLOOKUP(Master1[[#This Row],[cu_id]], Revenue_Analysis[cuid], Revenue_Analysis[Q1 Low Deviation], 0)</f>
        <v>23.55</v>
      </c>
      <c r="AB1040" s="32">
        <f>_xlfn.XLOOKUP(Master1[[#This Row],[cu_id]],Revenue_Analysis[cuid],Revenue_Analysis[Q1 High Deviation], 0)</f>
        <v>23.55</v>
      </c>
      <c r="AC1040" s="32">
        <f>_xlfn.XLOOKUP(Master1[[#This Row],[cu_id]],Revenue_Analysis[cuid],Revenue_Analysis[Q2 Low Deviation], 0)</f>
        <v>20</v>
      </c>
      <c r="AD1040" s="32">
        <f>_xlfn.XLOOKUP(Master1[[#This Row],[cu_id]],Revenue_Analysis[cuid],Revenue_Analysis[Q2 High Deviation], 0)</f>
        <v>20</v>
      </c>
      <c r="AE1040" s="32">
        <f>_xlfn.XLOOKUP(Master1[[#This Row],[cu_id]],Revenue_Analysis[cuid],Revenue_Analysis[Q3 Low Deviation], 0)</f>
        <v>20</v>
      </c>
      <c r="AF1040" s="32">
        <f>_xlfn.XLOOKUP(Master1[[#This Row],[cu_id]],Revenue_Analysis[cuid],Revenue_Analysis[Q3 High Deviation], 0)</f>
        <v>20</v>
      </c>
      <c r="AG1040" s="32">
        <f>_xlfn.XLOOKUP(Master1[[#This Row],[cu_id]],Revenue_Analysis[cuid],Revenue_Analysis[Q4 Low Deviation], 0)</f>
        <v>23.539200000000001</v>
      </c>
      <c r="AH1040" s="32">
        <f>_xlfn.XLOOKUP(Master1[[#This Row],[cu_id]],Revenue_Analysis[cuid],Revenue_Analysis[Q4 High Deviation], 0)</f>
        <v>23.596800000000002</v>
      </c>
      <c r="AI1040" s="32">
        <f>_xlfn.XLOOKUP(Master1[[#This Row],[cu_id]],Revenue_Analysis[cuid],Revenue_Analysis[Q1 Average], 0)</f>
        <v>23.55</v>
      </c>
      <c r="AJ1040" s="32">
        <f>_xlfn.XLOOKUP(Master1[[#This Row],[cu_id]],Revenue_Analysis[cuid],Revenue_Analysis[Q2 Average], 0)</f>
        <v>20</v>
      </c>
      <c r="AK1040" s="32">
        <f>_xlfn.XLOOKUP(Master1[[#This Row],[cu_id]],Revenue_Analysis[cuid],Revenue_Analysis[Q3 Average], 0)</f>
        <v>20</v>
      </c>
      <c r="AL1040" s="32">
        <f>_xlfn.XLOOKUP(Master1[[#This Row],[cu_id]],Revenue_Analysis[cuid],Revenue_Analysis[Q4 Average], 0)</f>
        <v>23.568000000000001</v>
      </c>
      <c r="AM1040" s="34">
        <v>0.375</v>
      </c>
      <c r="AN1040" s="35">
        <v>0.77083333333333337</v>
      </c>
      <c r="AO1040" s="35" t="s">
        <v>4592</v>
      </c>
      <c r="AP1040" s="35" t="s">
        <v>4592</v>
      </c>
      <c r="AQ1040" s="20" t="s">
        <v>5135</v>
      </c>
      <c r="AR1040" s="20"/>
      <c r="AS1040" s="14">
        <f>IFERROR(_xlfn.XLOOKUP(Master1[[#This Row],[cu_id]],StopTimes[cu_ID],StopTimes[Average Stop Time]), 0)</f>
        <v>1.9722222216666667</v>
      </c>
      <c r="AT1040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040" s="13">
        <v>10</v>
      </c>
    </row>
    <row r="1041" spans="1:47" x14ac:dyDescent="0.3">
      <c r="A1041" s="18" t="s">
        <v>3551</v>
      </c>
      <c r="B1041" s="20">
        <v>8060</v>
      </c>
      <c r="C1041" s="20" t="s">
        <v>12</v>
      </c>
      <c r="D1041" s="19">
        <v>805829</v>
      </c>
      <c r="E1041" s="19" t="s">
        <v>13</v>
      </c>
      <c r="F1041" s="19" t="s">
        <v>8136</v>
      </c>
      <c r="G1041" s="19" t="s">
        <v>8137</v>
      </c>
      <c r="H1041" s="19" t="s">
        <v>5</v>
      </c>
      <c r="I1041" s="19" t="s">
        <v>5402</v>
      </c>
      <c r="J1041" s="19" t="s">
        <v>4</v>
      </c>
      <c r="K1041" s="19" t="s">
        <v>6829</v>
      </c>
      <c r="L1041" s="21" t="s">
        <v>24</v>
      </c>
      <c r="M1041" s="20" t="s">
        <v>23</v>
      </c>
      <c r="N1041" s="20" t="s">
        <v>2</v>
      </c>
      <c r="O1041" s="20">
        <v>105</v>
      </c>
      <c r="P1041" s="20">
        <v>0</v>
      </c>
      <c r="Q1041" s="20">
        <v>105</v>
      </c>
      <c r="R1041" s="20">
        <v>0</v>
      </c>
      <c r="S1041" s="20">
        <v>0</v>
      </c>
      <c r="T1041" s="20">
        <v>0</v>
      </c>
      <c r="U1041" s="20">
        <v>11</v>
      </c>
      <c r="V1041" s="30"/>
      <c r="W1041" s="30"/>
      <c r="X1041" s="33">
        <f>IFERROR(1 -(Master1[[#This Row],[Avg Garment Scans per Delivery]]/Master1[[#This Row],[Garment Inventory]]), 0)</f>
        <v>0</v>
      </c>
      <c r="Y1041" s="30"/>
      <c r="Z1041" s="30"/>
      <c r="AA1041" s="32">
        <f>_xlfn.XLOOKUP(Master1[[#This Row],[cu_id]], Revenue_Analysis[cuid], Revenue_Analysis[Q1 Low Deviation], 0)</f>
        <v>23.616700000000002</v>
      </c>
      <c r="AB1041" s="32">
        <f>_xlfn.XLOOKUP(Master1[[#This Row],[cu_id]],Revenue_Analysis[cuid],Revenue_Analysis[Q1 High Deviation], 0)</f>
        <v>34.603299999999997</v>
      </c>
      <c r="AC1041" s="32">
        <f>_xlfn.XLOOKUP(Master1[[#This Row],[cu_id]],Revenue_Analysis[cuid],Revenue_Analysis[Q2 Low Deviation], 0)</f>
        <v>17.128900000000002</v>
      </c>
      <c r="AD1041" s="32">
        <f>_xlfn.XLOOKUP(Master1[[#This Row],[cu_id]],Revenue_Analysis[cuid],Revenue_Analysis[Q2 High Deviation], 0)</f>
        <v>18.177700000000002</v>
      </c>
      <c r="AE1041" s="32">
        <f>_xlfn.XLOOKUP(Master1[[#This Row],[cu_id]],Revenue_Analysis[cuid],Revenue_Analysis[Q3 Low Deviation], 0)</f>
        <v>18.1523</v>
      </c>
      <c r="AF1041" s="32">
        <f>_xlfn.XLOOKUP(Master1[[#This Row],[cu_id]],Revenue_Analysis[cuid],Revenue_Analysis[Q3 High Deviation], 0)</f>
        <v>18.481100000000001</v>
      </c>
      <c r="AG1041" s="32">
        <f>_xlfn.XLOOKUP(Master1[[#This Row],[cu_id]],Revenue_Analysis[cuid],Revenue_Analysis[Q4 Low Deviation], 0)</f>
        <v>24.793700000000001</v>
      </c>
      <c r="AH1041" s="32">
        <f>_xlfn.XLOOKUP(Master1[[#This Row],[cu_id]],Revenue_Analysis[cuid],Revenue_Analysis[Q4 High Deviation], 0)</f>
        <v>39.8613</v>
      </c>
      <c r="AI1041" s="32">
        <f>_xlfn.XLOOKUP(Master1[[#This Row],[cu_id]],Revenue_Analysis[cuid],Revenue_Analysis[Q1 Average], 0)</f>
        <v>29.11</v>
      </c>
      <c r="AJ1041" s="32">
        <f>_xlfn.XLOOKUP(Master1[[#This Row],[cu_id]],Revenue_Analysis[cuid],Revenue_Analysis[Q2 Average], 0)</f>
        <v>17.653300000000002</v>
      </c>
      <c r="AK1041" s="32">
        <f>_xlfn.XLOOKUP(Master1[[#This Row],[cu_id]],Revenue_Analysis[cuid],Revenue_Analysis[Q3 Average], 0)</f>
        <v>18.316700000000001</v>
      </c>
      <c r="AL1041" s="32">
        <f>_xlfn.XLOOKUP(Master1[[#This Row],[cu_id]],Revenue_Analysis[cuid],Revenue_Analysis[Q4 Average], 0)</f>
        <v>32.327500000000001</v>
      </c>
      <c r="AM1041" s="34">
        <v>0.375</v>
      </c>
      <c r="AN1041" s="35">
        <v>0.66666666666666663</v>
      </c>
      <c r="AO1041" s="35" t="s">
        <v>4592</v>
      </c>
      <c r="AP1041" s="35" t="s">
        <v>4592</v>
      </c>
      <c r="AQ1041" s="20" t="s">
        <v>0</v>
      </c>
      <c r="AR1041" s="20"/>
      <c r="AS1041" s="14">
        <f>IFERROR(_xlfn.XLOOKUP(Master1[[#This Row],[cu_id]],StopTimes[cu_ID],StopTimes[Average Stop Time]), 0)</f>
        <v>7.8416666666666668</v>
      </c>
      <c r="AT1041" s="14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1041" s="13">
        <v>5</v>
      </c>
    </row>
    <row r="1042" spans="1:47" x14ac:dyDescent="0.3">
      <c r="A1042" s="18" t="s">
        <v>3552</v>
      </c>
      <c r="B1042" s="20">
        <v>8010</v>
      </c>
      <c r="C1042" s="20" t="s">
        <v>9</v>
      </c>
      <c r="D1042" s="19">
        <v>802452</v>
      </c>
      <c r="E1042" s="19" t="s">
        <v>13</v>
      </c>
      <c r="F1042" s="19" t="s">
        <v>7244</v>
      </c>
      <c r="G1042" s="19" t="s">
        <v>7245</v>
      </c>
      <c r="H1042" s="19" t="s">
        <v>5</v>
      </c>
      <c r="I1042" s="19" t="s">
        <v>5402</v>
      </c>
      <c r="J1042" s="19" t="s">
        <v>4</v>
      </c>
      <c r="K1042" s="19" t="s">
        <v>5403</v>
      </c>
      <c r="L1042" s="21" t="s">
        <v>19</v>
      </c>
      <c r="M1042" s="20" t="s">
        <v>18</v>
      </c>
      <c r="N1042" s="20" t="s">
        <v>2</v>
      </c>
      <c r="O1042" s="20">
        <v>105</v>
      </c>
      <c r="P1042" s="20">
        <v>105</v>
      </c>
      <c r="Q1042" s="20">
        <v>0</v>
      </c>
      <c r="R1042" s="20">
        <v>0</v>
      </c>
      <c r="S1042" s="20">
        <v>0</v>
      </c>
      <c r="T1042" s="20">
        <v>0</v>
      </c>
      <c r="U1042" s="20">
        <v>16</v>
      </c>
      <c r="V1042" s="30"/>
      <c r="W1042" s="30"/>
      <c r="X1042" s="33">
        <f>IFERROR(1 -(Master1[[#This Row],[Avg Garment Scans per Delivery]]/Master1[[#This Row],[Garment Inventory]]), 0)</f>
        <v>0</v>
      </c>
      <c r="Y1042" s="30"/>
      <c r="Z1042" s="30"/>
      <c r="AA1042" s="32">
        <f>_xlfn.XLOOKUP(Master1[[#This Row],[cu_id]], Revenue_Analysis[cuid], Revenue_Analysis[Q1 Low Deviation], 0)</f>
        <v>20.9</v>
      </c>
      <c r="AB1042" s="32">
        <f>_xlfn.XLOOKUP(Master1[[#This Row],[cu_id]],Revenue_Analysis[cuid],Revenue_Analysis[Q1 High Deviation], 0)</f>
        <v>20.9</v>
      </c>
      <c r="AC1042" s="32">
        <f>_xlfn.XLOOKUP(Master1[[#This Row],[cu_id]],Revenue_Analysis[cuid],Revenue_Analysis[Q2 Low Deviation], 0)</f>
        <v>20.4816</v>
      </c>
      <c r="AD1042" s="32">
        <f>_xlfn.XLOOKUP(Master1[[#This Row],[cu_id]],Revenue_Analysis[cuid],Revenue_Analysis[Q2 High Deviation], 0)</f>
        <v>21.9024</v>
      </c>
      <c r="AE1042" s="32">
        <f>_xlfn.XLOOKUP(Master1[[#This Row],[cu_id]],Revenue_Analysis[cuid],Revenue_Analysis[Q3 Low Deviation], 0)</f>
        <v>21.740200000000002</v>
      </c>
      <c r="AF1042" s="32">
        <f>_xlfn.XLOOKUP(Master1[[#This Row],[cu_id]],Revenue_Analysis[cuid],Revenue_Analysis[Q3 High Deviation], 0)</f>
        <v>22.102599999999999</v>
      </c>
      <c r="AG1042" s="32">
        <f>_xlfn.XLOOKUP(Master1[[#This Row],[cu_id]],Revenue_Analysis[cuid],Revenue_Analysis[Q4 Low Deviation], 0)</f>
        <v>20.9</v>
      </c>
      <c r="AH1042" s="32">
        <f>_xlfn.XLOOKUP(Master1[[#This Row],[cu_id]],Revenue_Analysis[cuid],Revenue_Analysis[Q4 High Deviation], 0)</f>
        <v>20.9</v>
      </c>
      <c r="AI1042" s="32">
        <f>_xlfn.XLOOKUP(Master1[[#This Row],[cu_id]],Revenue_Analysis[cuid],Revenue_Analysis[Q1 Average], 0)</f>
        <v>20.9</v>
      </c>
      <c r="AJ1042" s="32">
        <f>_xlfn.XLOOKUP(Master1[[#This Row],[cu_id]],Revenue_Analysis[cuid],Revenue_Analysis[Q2 Average], 0)</f>
        <v>21.192</v>
      </c>
      <c r="AK1042" s="32">
        <f>_xlfn.XLOOKUP(Master1[[#This Row],[cu_id]],Revenue_Analysis[cuid],Revenue_Analysis[Q3 Average], 0)</f>
        <v>21.921399999999998</v>
      </c>
      <c r="AL1042" s="32">
        <f>_xlfn.XLOOKUP(Master1[[#This Row],[cu_id]],Revenue_Analysis[cuid],Revenue_Analysis[Q4 Average], 0)</f>
        <v>20.9</v>
      </c>
      <c r="AM1042" s="34">
        <v>0.375</v>
      </c>
      <c r="AN1042" s="35">
        <v>0</v>
      </c>
      <c r="AO1042" s="35">
        <v>0.58333333333333337</v>
      </c>
      <c r="AP1042" s="35">
        <v>0.70833333333333337</v>
      </c>
      <c r="AQ1042" s="20" t="s">
        <v>0</v>
      </c>
      <c r="AR1042" s="20"/>
      <c r="AS1042" s="14">
        <f>IFERROR(_xlfn.XLOOKUP(Master1[[#This Row],[cu_id]],StopTimes[cu_ID],StopTimes[Average Stop Time]), 0)</f>
        <v>5.6055555550000005</v>
      </c>
      <c r="AT1042" s="14">
        <f>IF(Master1[[#This Row],[RSP StopTime Override]] &lt;&gt; "",Master1[[#This Row],[RSP StopTime Override]],IF(Master1[[#This Row],[Avg Stop Time Helper]] &lt;&gt; 0, Master1[[#This Row],[Avg Stop Time Helper]],Average_Stop_Time))</f>
        <v>5.6055555550000005</v>
      </c>
      <c r="AU1042" s="13"/>
    </row>
    <row r="1043" spans="1:47" x14ac:dyDescent="0.3">
      <c r="A1043" s="18" t="s">
        <v>3553</v>
      </c>
      <c r="B1043" s="20">
        <v>8010</v>
      </c>
      <c r="C1043" s="20" t="s">
        <v>9</v>
      </c>
      <c r="D1043" s="19">
        <v>802453</v>
      </c>
      <c r="E1043" s="19" t="s">
        <v>13</v>
      </c>
      <c r="F1043" s="19" t="s">
        <v>7246</v>
      </c>
      <c r="G1043" s="19" t="s">
        <v>7247</v>
      </c>
      <c r="H1043" s="19" t="s">
        <v>5</v>
      </c>
      <c r="I1043" s="19" t="s">
        <v>5402</v>
      </c>
      <c r="J1043" s="19" t="s">
        <v>4</v>
      </c>
      <c r="K1043" s="19" t="s">
        <v>5403</v>
      </c>
      <c r="L1043" s="21" t="s">
        <v>19</v>
      </c>
      <c r="M1043" s="20" t="s">
        <v>18</v>
      </c>
      <c r="N1043" s="20" t="s">
        <v>2</v>
      </c>
      <c r="O1043" s="20">
        <v>41</v>
      </c>
      <c r="P1043" s="20">
        <v>30</v>
      </c>
      <c r="Q1043" s="20">
        <v>0</v>
      </c>
      <c r="R1043" s="20">
        <v>0</v>
      </c>
      <c r="S1043" s="20">
        <v>0</v>
      </c>
      <c r="T1043" s="20">
        <v>0</v>
      </c>
      <c r="U1043" s="20">
        <v>20</v>
      </c>
      <c r="V1043" s="30"/>
      <c r="W1043" s="30"/>
      <c r="X1043" s="33">
        <f>IFERROR(1 -(Master1[[#This Row],[Avg Garment Scans per Delivery]]/Master1[[#This Row],[Garment Inventory]]), 0)</f>
        <v>0</v>
      </c>
      <c r="Y1043" s="30"/>
      <c r="Z1043" s="30"/>
      <c r="AA1043" s="32">
        <f>_xlfn.XLOOKUP(Master1[[#This Row],[cu_id]], Revenue_Analysis[cuid], Revenue_Analysis[Q1 Low Deviation], 0)</f>
        <v>40.74</v>
      </c>
      <c r="AB1043" s="32">
        <f>_xlfn.XLOOKUP(Master1[[#This Row],[cu_id]],Revenue_Analysis[cuid],Revenue_Analysis[Q1 High Deviation], 0)</f>
        <v>40.74</v>
      </c>
      <c r="AC1043" s="32">
        <f>_xlfn.XLOOKUP(Master1[[#This Row],[cu_id]],Revenue_Analysis[cuid],Revenue_Analysis[Q2 Low Deviation], 0)</f>
        <v>40.608899999999998</v>
      </c>
      <c r="AD1043" s="32">
        <f>_xlfn.XLOOKUP(Master1[[#This Row],[cu_id]],Revenue_Analysis[cuid],Revenue_Analysis[Q2 High Deviation], 0)</f>
        <v>41.657699999999998</v>
      </c>
      <c r="AE1043" s="32">
        <f>_xlfn.XLOOKUP(Master1[[#This Row],[cu_id]],Revenue_Analysis[cuid],Revenue_Analysis[Q3 Low Deviation], 0)</f>
        <v>41.580199999999998</v>
      </c>
      <c r="AF1043" s="32">
        <f>_xlfn.XLOOKUP(Master1[[#This Row],[cu_id]],Revenue_Analysis[cuid],Revenue_Analysis[Q3 High Deviation], 0)</f>
        <v>41.942599999999999</v>
      </c>
      <c r="AG1043" s="32">
        <f>_xlfn.XLOOKUP(Master1[[#This Row],[cu_id]],Revenue_Analysis[cuid],Revenue_Analysis[Q4 Low Deviation], 0)</f>
        <v>40.74</v>
      </c>
      <c r="AH1043" s="32">
        <f>_xlfn.XLOOKUP(Master1[[#This Row],[cu_id]],Revenue_Analysis[cuid],Revenue_Analysis[Q4 High Deviation], 0)</f>
        <v>40.74</v>
      </c>
      <c r="AI1043" s="32">
        <f>_xlfn.XLOOKUP(Master1[[#This Row],[cu_id]],Revenue_Analysis[cuid],Revenue_Analysis[Q1 Average], 0)</f>
        <v>40.74</v>
      </c>
      <c r="AJ1043" s="32">
        <f>_xlfn.XLOOKUP(Master1[[#This Row],[cu_id]],Revenue_Analysis[cuid],Revenue_Analysis[Q2 Average], 0)</f>
        <v>41.133299999999998</v>
      </c>
      <c r="AK1043" s="32">
        <f>_xlfn.XLOOKUP(Master1[[#This Row],[cu_id]],Revenue_Analysis[cuid],Revenue_Analysis[Q3 Average], 0)</f>
        <v>41.761400000000002</v>
      </c>
      <c r="AL1043" s="32">
        <f>_xlfn.XLOOKUP(Master1[[#This Row],[cu_id]],Revenue_Analysis[cuid],Revenue_Analysis[Q4 Average], 0)</f>
        <v>40.74</v>
      </c>
      <c r="AM1043" s="34">
        <v>0.33333333333333331</v>
      </c>
      <c r="AN1043" s="35">
        <v>0.70833333333333337</v>
      </c>
      <c r="AO1043" s="35" t="s">
        <v>4592</v>
      </c>
      <c r="AP1043" s="35" t="s">
        <v>4592</v>
      </c>
      <c r="AQ1043" s="20" t="s">
        <v>0</v>
      </c>
      <c r="AR1043" s="20"/>
      <c r="AS1043" s="14">
        <f>IFERROR(_xlfn.XLOOKUP(Master1[[#This Row],[cu_id]],StopTimes[cu_ID],StopTimes[Average Stop Time]), 0)</f>
        <v>5.7833333333333332</v>
      </c>
      <c r="AT1043" s="14">
        <f>IF(Master1[[#This Row],[RSP StopTime Override]] &lt;&gt; "",Master1[[#This Row],[RSP StopTime Override]],IF(Master1[[#This Row],[Avg Stop Time Helper]] &lt;&gt; 0, Master1[[#This Row],[Avg Stop Time Helper]],Average_Stop_Time))</f>
        <v>5.7833333333333332</v>
      </c>
      <c r="AU1043" s="13"/>
    </row>
    <row r="1044" spans="1:47" x14ac:dyDescent="0.3">
      <c r="A1044" s="18" t="s">
        <v>3554</v>
      </c>
      <c r="B1044" s="20">
        <v>8010</v>
      </c>
      <c r="C1044" s="20" t="s">
        <v>12</v>
      </c>
      <c r="D1044" s="19">
        <v>803570</v>
      </c>
      <c r="E1044" s="19" t="s">
        <v>13</v>
      </c>
      <c r="F1044" s="19" t="s">
        <v>7369</v>
      </c>
      <c r="G1044" s="19" t="s">
        <v>7370</v>
      </c>
      <c r="H1044" s="19" t="s">
        <v>5</v>
      </c>
      <c r="I1044" s="19" t="s">
        <v>7371</v>
      </c>
      <c r="J1044" s="19" t="s">
        <v>4</v>
      </c>
      <c r="K1044" s="19" t="s">
        <v>5764</v>
      </c>
      <c r="L1044" s="21" t="s">
        <v>19</v>
      </c>
      <c r="M1044" s="20" t="s">
        <v>18</v>
      </c>
      <c r="N1044" s="20" t="s">
        <v>2</v>
      </c>
      <c r="O1044" s="20">
        <v>30</v>
      </c>
      <c r="P1044" s="20">
        <v>0</v>
      </c>
      <c r="Q1044" s="20">
        <v>30</v>
      </c>
      <c r="R1044" s="20">
        <v>0</v>
      </c>
      <c r="S1044" s="20">
        <v>0</v>
      </c>
      <c r="T1044" s="20">
        <v>0</v>
      </c>
      <c r="U1044" s="20">
        <v>20</v>
      </c>
      <c r="V1044" s="30"/>
      <c r="W1044" s="30"/>
      <c r="X1044" s="33">
        <f>IFERROR(1 -(Master1[[#This Row],[Avg Garment Scans per Delivery]]/Master1[[#This Row],[Garment Inventory]]), 0)</f>
        <v>0</v>
      </c>
      <c r="Y1044" s="30"/>
      <c r="Z1044" s="30"/>
      <c r="AA1044" s="32">
        <f>_xlfn.XLOOKUP(Master1[[#This Row],[cu_id]], Revenue_Analysis[cuid], Revenue_Analysis[Q1 Low Deviation], 0)</f>
        <v>19.54</v>
      </c>
      <c r="AB1044" s="32">
        <f>_xlfn.XLOOKUP(Master1[[#This Row],[cu_id]],Revenue_Analysis[cuid],Revenue_Analysis[Q1 High Deviation], 0)</f>
        <v>19.54</v>
      </c>
      <c r="AC1044" s="32">
        <f>_xlfn.XLOOKUP(Master1[[#This Row],[cu_id]],Revenue_Analysis[cuid],Revenue_Analysis[Q2 Low Deviation], 0)</f>
        <v>19.408899999999999</v>
      </c>
      <c r="AD1044" s="32">
        <f>_xlfn.XLOOKUP(Master1[[#This Row],[cu_id]],Revenue_Analysis[cuid],Revenue_Analysis[Q2 High Deviation], 0)</f>
        <v>20.457699999999999</v>
      </c>
      <c r="AE1044" s="32">
        <f>_xlfn.XLOOKUP(Master1[[#This Row],[cu_id]],Revenue_Analysis[cuid],Revenue_Analysis[Q3 Low Deviation], 0)</f>
        <v>20.380199999999999</v>
      </c>
      <c r="AF1044" s="32">
        <f>_xlfn.XLOOKUP(Master1[[#This Row],[cu_id]],Revenue_Analysis[cuid],Revenue_Analysis[Q3 High Deviation], 0)</f>
        <v>20.742599999999999</v>
      </c>
      <c r="AG1044" s="32">
        <f>_xlfn.XLOOKUP(Master1[[#This Row],[cu_id]],Revenue_Analysis[cuid],Revenue_Analysis[Q4 Low Deviation], 0)</f>
        <v>17.362200000000001</v>
      </c>
      <c r="AH1044" s="32">
        <f>_xlfn.XLOOKUP(Master1[[#This Row],[cu_id]],Revenue_Analysis[cuid],Revenue_Analysis[Q4 High Deviation], 0)</f>
        <v>20.084399999999999</v>
      </c>
      <c r="AI1044" s="32">
        <f>_xlfn.XLOOKUP(Master1[[#This Row],[cu_id]],Revenue_Analysis[cuid],Revenue_Analysis[Q1 Average], 0)</f>
        <v>19.54</v>
      </c>
      <c r="AJ1044" s="32">
        <f>_xlfn.XLOOKUP(Master1[[#This Row],[cu_id]],Revenue_Analysis[cuid],Revenue_Analysis[Q2 Average], 0)</f>
        <v>19.933299999999999</v>
      </c>
      <c r="AK1044" s="32">
        <f>_xlfn.XLOOKUP(Master1[[#This Row],[cu_id]],Revenue_Analysis[cuid],Revenue_Analysis[Q3 Average], 0)</f>
        <v>20.561399999999999</v>
      </c>
      <c r="AL1044" s="32">
        <f>_xlfn.XLOOKUP(Master1[[#This Row],[cu_id]],Revenue_Analysis[cuid],Revenue_Analysis[Q4 Average], 0)</f>
        <v>18.723299999999998</v>
      </c>
      <c r="AM1044" s="34">
        <v>0.3125</v>
      </c>
      <c r="AN1044" s="35">
        <v>0.6875</v>
      </c>
      <c r="AO1044" s="35" t="s">
        <v>4592</v>
      </c>
      <c r="AP1044" s="35" t="s">
        <v>4592</v>
      </c>
      <c r="AQ1044" s="20" t="s">
        <v>0</v>
      </c>
      <c r="AR1044" s="20"/>
      <c r="AS1044" s="14">
        <f>IFERROR(_xlfn.XLOOKUP(Master1[[#This Row],[cu_id]],StopTimes[cu_ID],StopTimes[Average Stop Time]), 0)</f>
        <v>2.2666666666666666</v>
      </c>
      <c r="AT1044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044" s="13">
        <v>10</v>
      </c>
    </row>
    <row r="1045" spans="1:47" x14ac:dyDescent="0.3">
      <c r="A1045" s="18" t="s">
        <v>3555</v>
      </c>
      <c r="B1045" s="20">
        <v>8010</v>
      </c>
      <c r="C1045" s="20" t="s">
        <v>12</v>
      </c>
      <c r="D1045" s="19">
        <v>803800</v>
      </c>
      <c r="E1045" s="19" t="s">
        <v>13</v>
      </c>
      <c r="F1045" s="19" t="s">
        <v>7380</v>
      </c>
      <c r="G1045" s="19" t="s">
        <v>7381</v>
      </c>
      <c r="H1045" s="19" t="s">
        <v>5</v>
      </c>
      <c r="I1045" s="19" t="s">
        <v>5824</v>
      </c>
      <c r="J1045" s="19" t="s">
        <v>4</v>
      </c>
      <c r="K1045" s="19" t="s">
        <v>5764</v>
      </c>
      <c r="L1045" s="21" t="s">
        <v>19</v>
      </c>
      <c r="M1045" s="20" t="s">
        <v>18</v>
      </c>
      <c r="N1045" s="20" t="s">
        <v>2</v>
      </c>
      <c r="O1045" s="20">
        <v>45</v>
      </c>
      <c r="P1045" s="20">
        <v>0</v>
      </c>
      <c r="Q1045" s="20">
        <v>45</v>
      </c>
      <c r="R1045" s="20">
        <v>0</v>
      </c>
      <c r="S1045" s="20">
        <v>0</v>
      </c>
      <c r="T1045" s="20">
        <v>0</v>
      </c>
      <c r="U1045" s="20">
        <v>16</v>
      </c>
      <c r="V1045" s="30"/>
      <c r="W1045" s="30"/>
      <c r="X1045" s="33">
        <f>IFERROR(1 -(Master1[[#This Row],[Avg Garment Scans per Delivery]]/Master1[[#This Row],[Garment Inventory]]), 0)</f>
        <v>0</v>
      </c>
      <c r="Y1045" s="30"/>
      <c r="Z1045" s="30"/>
      <c r="AA1045" s="32">
        <f>_xlfn.XLOOKUP(Master1[[#This Row],[cu_id]], Revenue_Analysis[cuid], Revenue_Analysis[Q1 Low Deviation], 0)</f>
        <v>21.08</v>
      </c>
      <c r="AB1045" s="32">
        <f>_xlfn.XLOOKUP(Master1[[#This Row],[cu_id]],Revenue_Analysis[cuid],Revenue_Analysis[Q1 High Deviation], 0)</f>
        <v>21.08</v>
      </c>
      <c r="AC1045" s="32">
        <f>_xlfn.XLOOKUP(Master1[[#This Row],[cu_id]],Revenue_Analysis[cuid],Revenue_Analysis[Q2 Low Deviation], 0)</f>
        <v>19.899999999999999</v>
      </c>
      <c r="AD1045" s="32">
        <f>_xlfn.XLOOKUP(Master1[[#This Row],[cu_id]],Revenue_Analysis[cuid],Revenue_Analysis[Q2 High Deviation], 0)</f>
        <v>19.899999999999999</v>
      </c>
      <c r="AE1045" s="32">
        <f>_xlfn.XLOOKUP(Master1[[#This Row],[cu_id]],Revenue_Analysis[cuid],Revenue_Analysis[Q3 Low Deviation], 0)</f>
        <v>0</v>
      </c>
      <c r="AF1045" s="32">
        <f>_xlfn.XLOOKUP(Master1[[#This Row],[cu_id]],Revenue_Analysis[cuid],Revenue_Analysis[Q3 High Deviation], 0)</f>
        <v>0</v>
      </c>
      <c r="AG1045" s="32">
        <f>_xlfn.XLOOKUP(Master1[[#This Row],[cu_id]],Revenue_Analysis[cuid],Revenue_Analysis[Q4 Low Deviation], 0)</f>
        <v>21.08</v>
      </c>
      <c r="AH1045" s="32">
        <f>_xlfn.XLOOKUP(Master1[[#This Row],[cu_id]],Revenue_Analysis[cuid],Revenue_Analysis[Q4 High Deviation], 0)</f>
        <v>21.08</v>
      </c>
      <c r="AI1045" s="32">
        <f>_xlfn.XLOOKUP(Master1[[#This Row],[cu_id]],Revenue_Analysis[cuid],Revenue_Analysis[Q1 Average], 0)</f>
        <v>21.08</v>
      </c>
      <c r="AJ1045" s="32">
        <f>_xlfn.XLOOKUP(Master1[[#This Row],[cu_id]],Revenue_Analysis[cuid],Revenue_Analysis[Q2 Average], 0)</f>
        <v>19.899999999999999</v>
      </c>
      <c r="AK1045" s="32">
        <f>_xlfn.XLOOKUP(Master1[[#This Row],[cu_id]],Revenue_Analysis[cuid],Revenue_Analysis[Q3 Average], 0)</f>
        <v>0</v>
      </c>
      <c r="AL1045" s="32">
        <f>_xlfn.XLOOKUP(Master1[[#This Row],[cu_id]],Revenue_Analysis[cuid],Revenue_Analysis[Q4 Average], 0)</f>
        <v>21.08</v>
      </c>
      <c r="AM1045" s="34">
        <v>0.35416666666666669</v>
      </c>
      <c r="AN1045" s="35">
        <v>0.6875</v>
      </c>
      <c r="AO1045" s="35" t="s">
        <v>4592</v>
      </c>
      <c r="AP1045" s="35" t="s">
        <v>4592</v>
      </c>
      <c r="AQ1045" s="20" t="s">
        <v>0</v>
      </c>
      <c r="AR1045" s="20"/>
      <c r="AS1045" s="14">
        <f>IFERROR(_xlfn.XLOOKUP(Master1[[#This Row],[cu_id]],StopTimes[cu_ID],StopTimes[Average Stop Time]), 0)</f>
        <v>0</v>
      </c>
      <c r="AT1045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1045" s="13"/>
    </row>
    <row r="1046" spans="1:47" x14ac:dyDescent="0.3">
      <c r="A1046" s="18" t="s">
        <v>3556</v>
      </c>
      <c r="B1046" s="20">
        <v>8010</v>
      </c>
      <c r="C1046" s="20" t="s">
        <v>9</v>
      </c>
      <c r="D1046" s="19">
        <v>803808</v>
      </c>
      <c r="E1046" s="19" t="s">
        <v>13</v>
      </c>
      <c r="F1046" s="19" t="s">
        <v>7268</v>
      </c>
      <c r="G1046" s="19" t="s">
        <v>7269</v>
      </c>
      <c r="H1046" s="19" t="s">
        <v>5</v>
      </c>
      <c r="I1046" s="19" t="s">
        <v>5402</v>
      </c>
      <c r="J1046" s="19" t="s">
        <v>4</v>
      </c>
      <c r="K1046" s="19" t="s">
        <v>5403</v>
      </c>
      <c r="L1046" s="21" t="s">
        <v>29</v>
      </c>
      <c r="M1046" s="20" t="s">
        <v>28</v>
      </c>
      <c r="N1046" s="20" t="s">
        <v>2</v>
      </c>
      <c r="O1046" s="20">
        <v>94</v>
      </c>
      <c r="P1046" s="20">
        <v>95</v>
      </c>
      <c r="Q1046" s="20">
        <v>0</v>
      </c>
      <c r="R1046" s="20">
        <v>0</v>
      </c>
      <c r="S1046" s="20">
        <v>0</v>
      </c>
      <c r="T1046" s="20">
        <v>0</v>
      </c>
      <c r="U1046" s="20">
        <v>7</v>
      </c>
      <c r="V1046" s="30"/>
      <c r="W1046" s="30"/>
      <c r="X1046" s="33">
        <f>IFERROR(1 -(Master1[[#This Row],[Avg Garment Scans per Delivery]]/Master1[[#This Row],[Garment Inventory]]), 0)</f>
        <v>0</v>
      </c>
      <c r="Y1046" s="30"/>
      <c r="Z1046" s="30"/>
      <c r="AA1046" s="32">
        <f>_xlfn.XLOOKUP(Master1[[#This Row],[cu_id]], Revenue_Analysis[cuid], Revenue_Analysis[Q1 Low Deviation], 0)</f>
        <v>31.17</v>
      </c>
      <c r="AB1046" s="32">
        <f>_xlfn.XLOOKUP(Master1[[#This Row],[cu_id]],Revenue_Analysis[cuid],Revenue_Analysis[Q1 High Deviation], 0)</f>
        <v>31.17</v>
      </c>
      <c r="AC1046" s="32">
        <f>_xlfn.XLOOKUP(Master1[[#This Row],[cu_id]],Revenue_Analysis[cuid],Revenue_Analysis[Q2 Low Deviation], 0)</f>
        <v>20</v>
      </c>
      <c r="AD1046" s="32">
        <f>_xlfn.XLOOKUP(Master1[[#This Row],[cu_id]],Revenue_Analysis[cuid],Revenue_Analysis[Q2 High Deviation], 0)</f>
        <v>20</v>
      </c>
      <c r="AE1046" s="32">
        <f>_xlfn.XLOOKUP(Master1[[#This Row],[cu_id]],Revenue_Analysis[cuid],Revenue_Analysis[Q3 Low Deviation], 0)</f>
        <v>20</v>
      </c>
      <c r="AF1046" s="32">
        <f>_xlfn.XLOOKUP(Master1[[#This Row],[cu_id]],Revenue_Analysis[cuid],Revenue_Analysis[Q3 High Deviation], 0)</f>
        <v>20</v>
      </c>
      <c r="AG1046" s="32">
        <f>_xlfn.XLOOKUP(Master1[[#This Row],[cu_id]],Revenue_Analysis[cuid],Revenue_Analysis[Q4 Low Deviation], 0)</f>
        <v>31.17</v>
      </c>
      <c r="AH1046" s="32">
        <f>_xlfn.XLOOKUP(Master1[[#This Row],[cu_id]],Revenue_Analysis[cuid],Revenue_Analysis[Q4 High Deviation], 0)</f>
        <v>31.17</v>
      </c>
      <c r="AI1046" s="32">
        <f>_xlfn.XLOOKUP(Master1[[#This Row],[cu_id]],Revenue_Analysis[cuid],Revenue_Analysis[Q1 Average], 0)</f>
        <v>31.17</v>
      </c>
      <c r="AJ1046" s="32">
        <f>_xlfn.XLOOKUP(Master1[[#This Row],[cu_id]],Revenue_Analysis[cuid],Revenue_Analysis[Q2 Average], 0)</f>
        <v>20</v>
      </c>
      <c r="AK1046" s="32">
        <f>_xlfn.XLOOKUP(Master1[[#This Row],[cu_id]],Revenue_Analysis[cuid],Revenue_Analysis[Q3 Average], 0)</f>
        <v>20</v>
      </c>
      <c r="AL1046" s="32">
        <f>_xlfn.XLOOKUP(Master1[[#This Row],[cu_id]],Revenue_Analysis[cuid],Revenue_Analysis[Q4 Average], 0)</f>
        <v>31.17</v>
      </c>
      <c r="AM1046" s="34">
        <v>0.375</v>
      </c>
      <c r="AN1046" s="35">
        <v>0.6875</v>
      </c>
      <c r="AO1046" s="35" t="s">
        <v>4592</v>
      </c>
      <c r="AP1046" s="35" t="s">
        <v>4592</v>
      </c>
      <c r="AQ1046" s="20" t="s">
        <v>5135</v>
      </c>
      <c r="AR1046" s="20"/>
      <c r="AS1046" s="14">
        <f>IFERROR(_xlfn.XLOOKUP(Master1[[#This Row],[cu_id]],StopTimes[cu_ID],StopTimes[Average Stop Time]), 0)</f>
        <v>3.1</v>
      </c>
      <c r="AT1046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046" s="13">
        <v>10</v>
      </c>
    </row>
    <row r="1047" spans="1:47" x14ac:dyDescent="0.3">
      <c r="A1047" s="18" t="s">
        <v>3557</v>
      </c>
      <c r="B1047" s="20">
        <v>8010</v>
      </c>
      <c r="C1047" s="20" t="s">
        <v>9</v>
      </c>
      <c r="D1047" s="19">
        <v>804626</v>
      </c>
      <c r="E1047" s="19" t="s">
        <v>13</v>
      </c>
      <c r="F1047" s="19" t="s">
        <v>7302</v>
      </c>
      <c r="G1047" s="19" t="s">
        <v>7303</v>
      </c>
      <c r="H1047" s="19" t="s">
        <v>5</v>
      </c>
      <c r="I1047" s="19" t="s">
        <v>5402</v>
      </c>
      <c r="J1047" s="19" t="s">
        <v>4</v>
      </c>
      <c r="K1047" s="19" t="s">
        <v>5403</v>
      </c>
      <c r="L1047" s="21" t="s">
        <v>19</v>
      </c>
      <c r="M1047" s="20" t="s">
        <v>18</v>
      </c>
      <c r="N1047" s="20" t="s">
        <v>2</v>
      </c>
      <c r="O1047" s="20">
        <v>40</v>
      </c>
      <c r="P1047" s="20">
        <v>35</v>
      </c>
      <c r="Q1047" s="20">
        <v>0</v>
      </c>
      <c r="R1047" s="20">
        <v>0</v>
      </c>
      <c r="S1047" s="20">
        <v>0</v>
      </c>
      <c r="T1047" s="20">
        <v>0</v>
      </c>
      <c r="U1047" s="20">
        <v>20</v>
      </c>
      <c r="V1047" s="30"/>
      <c r="W1047" s="30"/>
      <c r="X1047" s="33">
        <f>IFERROR(1 -(Master1[[#This Row],[Avg Garment Scans per Delivery]]/Master1[[#This Row],[Garment Inventory]]), 0)</f>
        <v>0</v>
      </c>
      <c r="Y1047" s="30"/>
      <c r="Z1047" s="30"/>
      <c r="AA1047" s="32">
        <f>_xlfn.XLOOKUP(Master1[[#This Row],[cu_id]], Revenue_Analysis[cuid], Revenue_Analysis[Q1 Low Deviation], 0)</f>
        <v>51.15</v>
      </c>
      <c r="AB1047" s="32">
        <f>_xlfn.XLOOKUP(Master1[[#This Row],[cu_id]],Revenue_Analysis[cuid],Revenue_Analysis[Q1 High Deviation], 0)</f>
        <v>51.15</v>
      </c>
      <c r="AC1047" s="32">
        <f>_xlfn.XLOOKUP(Master1[[#This Row],[cu_id]],Revenue_Analysis[cuid],Revenue_Analysis[Q2 Low Deviation], 0)</f>
        <v>25.414999999999999</v>
      </c>
      <c r="AD1047" s="32">
        <f>_xlfn.XLOOKUP(Master1[[#This Row],[cu_id]],Revenue_Analysis[cuid],Revenue_Analysis[Q2 High Deviation], 0)</f>
        <v>70.454999999999998</v>
      </c>
      <c r="AE1047" s="32">
        <f>_xlfn.XLOOKUP(Master1[[#This Row],[cu_id]],Revenue_Analysis[cuid],Revenue_Analysis[Q3 Low Deviation], 0)</f>
        <v>27.613900000000001</v>
      </c>
      <c r="AF1047" s="32">
        <f>_xlfn.XLOOKUP(Master1[[#This Row],[cu_id]],Revenue_Analysis[cuid],Revenue_Analysis[Q3 High Deviation], 0)</f>
        <v>47.443300000000001</v>
      </c>
      <c r="AG1047" s="32">
        <f>_xlfn.XLOOKUP(Master1[[#This Row],[cu_id]],Revenue_Analysis[cuid],Revenue_Analysis[Q4 Low Deviation], 0)</f>
        <v>42.083300000000001</v>
      </c>
      <c r="AH1047" s="32">
        <f>_xlfn.XLOOKUP(Master1[[#This Row],[cu_id]],Revenue_Analysis[cuid],Revenue_Analysis[Q4 High Deviation], 0)</f>
        <v>53.416699999999999</v>
      </c>
      <c r="AI1047" s="32">
        <f>_xlfn.XLOOKUP(Master1[[#This Row],[cu_id]],Revenue_Analysis[cuid],Revenue_Analysis[Q1 Average], 0)</f>
        <v>51.15</v>
      </c>
      <c r="AJ1047" s="32">
        <f>_xlfn.XLOOKUP(Master1[[#This Row],[cu_id]],Revenue_Analysis[cuid],Revenue_Analysis[Q2 Average], 0)</f>
        <v>47.935000000000002</v>
      </c>
      <c r="AK1047" s="32">
        <f>_xlfn.XLOOKUP(Master1[[#This Row],[cu_id]],Revenue_Analysis[cuid],Revenue_Analysis[Q3 Average], 0)</f>
        <v>37.528599999999997</v>
      </c>
      <c r="AL1047" s="32">
        <f>_xlfn.XLOOKUP(Master1[[#This Row],[cu_id]],Revenue_Analysis[cuid],Revenue_Analysis[Q4 Average], 0)</f>
        <v>47.75</v>
      </c>
      <c r="AM1047" s="34">
        <v>0.33333333333333331</v>
      </c>
      <c r="AN1047" s="35">
        <v>0.6875</v>
      </c>
      <c r="AO1047" s="35" t="s">
        <v>4592</v>
      </c>
      <c r="AP1047" s="35" t="s">
        <v>4592</v>
      </c>
      <c r="AQ1047" s="20" t="s">
        <v>0</v>
      </c>
      <c r="AR1047" s="20"/>
      <c r="AS1047" s="14">
        <f>IFERROR(_xlfn.XLOOKUP(Master1[[#This Row],[cu_id]],StopTimes[cu_ID],StopTimes[Average Stop Time]), 0)</f>
        <v>5.8500000000000005</v>
      </c>
      <c r="AT1047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047" s="13">
        <v>10</v>
      </c>
    </row>
    <row r="1048" spans="1:47" x14ac:dyDescent="0.3">
      <c r="A1048" s="18" t="s">
        <v>3558</v>
      </c>
      <c r="B1048" s="20">
        <v>56</v>
      </c>
      <c r="C1048" s="20" t="s">
        <v>14</v>
      </c>
      <c r="D1048" s="19">
        <v>806410</v>
      </c>
      <c r="E1048" s="19" t="s">
        <v>13</v>
      </c>
      <c r="F1048" s="19" t="s">
        <v>7146</v>
      </c>
      <c r="G1048" s="19" t="s">
        <v>7147</v>
      </c>
      <c r="H1048" s="19" t="s">
        <v>5</v>
      </c>
      <c r="I1048" s="19" t="s">
        <v>7081</v>
      </c>
      <c r="J1048" s="19" t="s">
        <v>4</v>
      </c>
      <c r="K1048" s="19" t="s">
        <v>7082</v>
      </c>
      <c r="L1048" s="21" t="s">
        <v>19</v>
      </c>
      <c r="M1048" s="20" t="s">
        <v>18</v>
      </c>
      <c r="N1048" s="20" t="s">
        <v>2</v>
      </c>
      <c r="O1048" s="20">
        <v>132</v>
      </c>
      <c r="P1048" s="20">
        <v>0</v>
      </c>
      <c r="Q1048" s="20">
        <v>0</v>
      </c>
      <c r="R1048" s="20">
        <v>0</v>
      </c>
      <c r="S1048" s="20">
        <v>132</v>
      </c>
      <c r="T1048" s="20">
        <v>0</v>
      </c>
      <c r="U1048" s="20">
        <v>21</v>
      </c>
      <c r="V1048" s="30"/>
      <c r="W1048" s="30"/>
      <c r="X1048" s="33">
        <f>IFERROR(1 -(Master1[[#This Row],[Avg Garment Scans per Delivery]]/Master1[[#This Row],[Garment Inventory]]), 0)</f>
        <v>0</v>
      </c>
      <c r="Y1048" s="30"/>
      <c r="Z1048" s="30"/>
      <c r="AA1048" s="32">
        <f>_xlfn.XLOOKUP(Master1[[#This Row],[cu_id]], Revenue_Analysis[cuid], Revenue_Analysis[Q1 Low Deviation], 0)</f>
        <v>137.1711</v>
      </c>
      <c r="AB1048" s="32">
        <f>_xlfn.XLOOKUP(Master1[[#This Row],[cu_id]],Revenue_Analysis[cuid],Revenue_Analysis[Q1 High Deviation], 0)</f>
        <v>184.43469999999999</v>
      </c>
      <c r="AC1048" s="32">
        <f>_xlfn.XLOOKUP(Master1[[#This Row],[cu_id]],Revenue_Analysis[cuid],Revenue_Analysis[Q2 Low Deviation], 0)</f>
        <v>104.7955</v>
      </c>
      <c r="AD1048" s="32">
        <f>_xlfn.XLOOKUP(Master1[[#This Row],[cu_id]],Revenue_Analysis[cuid],Revenue_Analysis[Q2 High Deviation], 0)</f>
        <v>178.74170000000001</v>
      </c>
      <c r="AE1048" s="32">
        <f>_xlfn.XLOOKUP(Master1[[#This Row],[cu_id]],Revenue_Analysis[cuid],Revenue_Analysis[Q3 Low Deviation], 0)</f>
        <v>167.92619999999999</v>
      </c>
      <c r="AF1048" s="32">
        <f>_xlfn.XLOOKUP(Master1[[#This Row],[cu_id]],Revenue_Analysis[cuid],Revenue_Analysis[Q3 High Deviation], 0)</f>
        <v>206.131</v>
      </c>
      <c r="AG1048" s="32">
        <f>_xlfn.XLOOKUP(Master1[[#This Row],[cu_id]],Revenue_Analysis[cuid],Revenue_Analysis[Q4 Low Deviation], 0)</f>
        <v>97.401899999999998</v>
      </c>
      <c r="AH1048" s="32">
        <f>_xlfn.XLOOKUP(Master1[[#This Row],[cu_id]],Revenue_Analysis[cuid],Revenue_Analysis[Q4 High Deviation], 0)</f>
        <v>150.67529999999999</v>
      </c>
      <c r="AI1048" s="32">
        <f>_xlfn.XLOOKUP(Master1[[#This Row],[cu_id]],Revenue_Analysis[cuid],Revenue_Analysis[Q1 Average], 0)</f>
        <v>160.80289999999999</v>
      </c>
      <c r="AJ1048" s="32">
        <f>_xlfn.XLOOKUP(Master1[[#This Row],[cu_id]],Revenue_Analysis[cuid],Revenue_Analysis[Q2 Average], 0)</f>
        <v>141.76859999999999</v>
      </c>
      <c r="AK1048" s="32">
        <f>_xlfn.XLOOKUP(Master1[[#This Row],[cu_id]],Revenue_Analysis[cuid],Revenue_Analysis[Q3 Average], 0)</f>
        <v>187.02860000000001</v>
      </c>
      <c r="AL1048" s="32">
        <f>_xlfn.XLOOKUP(Master1[[#This Row],[cu_id]],Revenue_Analysis[cuid],Revenue_Analysis[Q4 Average], 0)</f>
        <v>124.0386</v>
      </c>
      <c r="AM1048" s="34">
        <v>0.45833333333333331</v>
      </c>
      <c r="AN1048" s="35">
        <v>0.70833333333333337</v>
      </c>
      <c r="AO1048" s="35" t="s">
        <v>4592</v>
      </c>
      <c r="AP1048" s="35" t="s">
        <v>4592</v>
      </c>
      <c r="AQ1048" s="20" t="s">
        <v>0</v>
      </c>
      <c r="AR1048" s="20"/>
      <c r="AS1048" s="14">
        <f>IFERROR(_xlfn.XLOOKUP(Master1[[#This Row],[cu_id]],StopTimes[cu_ID],StopTimes[Average Stop Time]), 0)</f>
        <v>16.925000000000001</v>
      </c>
      <c r="AT1048" s="14">
        <f>IF(Master1[[#This Row],[RSP StopTime Override]] &lt;&gt; "",Master1[[#This Row],[RSP StopTime Override]],IF(Master1[[#This Row],[Avg Stop Time Helper]] &lt;&gt; 0, Master1[[#This Row],[Avg Stop Time Helper]],Average_Stop_Time))</f>
        <v>16.925000000000001</v>
      </c>
      <c r="AU1048" s="13"/>
    </row>
    <row r="1049" spans="1:47" x14ac:dyDescent="0.3">
      <c r="A1049" s="18" t="s">
        <v>3559</v>
      </c>
      <c r="B1049" s="20">
        <v>8010</v>
      </c>
      <c r="C1049" s="20" t="s">
        <v>12</v>
      </c>
      <c r="D1049" s="19">
        <v>802685</v>
      </c>
      <c r="E1049" s="19" t="s">
        <v>13</v>
      </c>
      <c r="F1049" s="19" t="s">
        <v>7364</v>
      </c>
      <c r="G1049" s="19" t="s">
        <v>7365</v>
      </c>
      <c r="H1049" s="19" t="s">
        <v>5</v>
      </c>
      <c r="I1049" s="19" t="s">
        <v>5402</v>
      </c>
      <c r="J1049" s="19" t="s">
        <v>4</v>
      </c>
      <c r="K1049" s="19" t="s">
        <v>6805</v>
      </c>
      <c r="L1049" s="21" t="s">
        <v>17</v>
      </c>
      <c r="M1049" s="20" t="s">
        <v>10</v>
      </c>
      <c r="N1049" s="20" t="s">
        <v>2</v>
      </c>
      <c r="O1049" s="20">
        <v>110</v>
      </c>
      <c r="P1049" s="20">
        <v>0</v>
      </c>
      <c r="Q1049" s="20">
        <v>110</v>
      </c>
      <c r="R1049" s="20">
        <v>0</v>
      </c>
      <c r="S1049" s="20">
        <v>0</v>
      </c>
      <c r="T1049" s="20">
        <v>0</v>
      </c>
      <c r="U1049" s="20">
        <v>19</v>
      </c>
      <c r="V1049" s="30"/>
      <c r="W1049" s="30"/>
      <c r="X1049" s="33">
        <f>IFERROR(1 -(Master1[[#This Row],[Avg Garment Scans per Delivery]]/Master1[[#This Row],[Garment Inventory]]), 0)</f>
        <v>0</v>
      </c>
      <c r="Y1049" s="30"/>
      <c r="Z1049" s="30"/>
      <c r="AA1049" s="32">
        <f>_xlfn.XLOOKUP(Master1[[#This Row],[cu_id]], Revenue_Analysis[cuid], Revenue_Analysis[Q1 Low Deviation], 0)</f>
        <v>21.81</v>
      </c>
      <c r="AB1049" s="32">
        <f>_xlfn.XLOOKUP(Master1[[#This Row],[cu_id]],Revenue_Analysis[cuid],Revenue_Analysis[Q1 High Deviation], 0)</f>
        <v>21.81</v>
      </c>
      <c r="AC1049" s="32">
        <f>_xlfn.XLOOKUP(Master1[[#This Row],[cu_id]],Revenue_Analysis[cuid],Revenue_Analysis[Q2 Low Deviation], 0)</f>
        <v>21.665500000000002</v>
      </c>
      <c r="AD1049" s="32">
        <f>_xlfn.XLOOKUP(Master1[[#This Row],[cu_id]],Revenue_Analysis[cuid],Revenue_Analysis[Q2 High Deviation], 0)</f>
        <v>22.628699999999998</v>
      </c>
      <c r="AE1049" s="32">
        <f>_xlfn.XLOOKUP(Master1[[#This Row],[cu_id]],Revenue_Analysis[cuid],Revenue_Analysis[Q3 Low Deviation], 0)</f>
        <v>22.62</v>
      </c>
      <c r="AF1049" s="32">
        <f>_xlfn.XLOOKUP(Master1[[#This Row],[cu_id]],Revenue_Analysis[cuid],Revenue_Analysis[Q3 High Deviation], 0)</f>
        <v>22.99</v>
      </c>
      <c r="AG1049" s="32">
        <f>_xlfn.XLOOKUP(Master1[[#This Row],[cu_id]],Revenue_Analysis[cuid],Revenue_Analysis[Q4 Low Deviation], 0)</f>
        <v>21.81</v>
      </c>
      <c r="AH1049" s="32">
        <f>_xlfn.XLOOKUP(Master1[[#This Row],[cu_id]],Revenue_Analysis[cuid],Revenue_Analysis[Q4 High Deviation], 0)</f>
        <v>21.81</v>
      </c>
      <c r="AI1049" s="32">
        <f>_xlfn.XLOOKUP(Master1[[#This Row],[cu_id]],Revenue_Analysis[cuid],Revenue_Analysis[Q1 Average], 0)</f>
        <v>21.81</v>
      </c>
      <c r="AJ1049" s="32">
        <f>_xlfn.XLOOKUP(Master1[[#This Row],[cu_id]],Revenue_Analysis[cuid],Revenue_Analysis[Q2 Average], 0)</f>
        <v>22.147099999999998</v>
      </c>
      <c r="AK1049" s="32">
        <f>_xlfn.XLOOKUP(Master1[[#This Row],[cu_id]],Revenue_Analysis[cuid],Revenue_Analysis[Q3 Average], 0)</f>
        <v>22.805</v>
      </c>
      <c r="AL1049" s="32">
        <f>_xlfn.XLOOKUP(Master1[[#This Row],[cu_id]],Revenue_Analysis[cuid],Revenue_Analysis[Q4 Average], 0)</f>
        <v>21.81</v>
      </c>
      <c r="AM1049" s="34">
        <v>0.375</v>
      </c>
      <c r="AN1049" s="35">
        <v>0.6875</v>
      </c>
      <c r="AO1049" s="35" t="s">
        <v>4592</v>
      </c>
      <c r="AP1049" s="35" t="s">
        <v>4592</v>
      </c>
      <c r="AQ1049" s="20" t="s">
        <v>0</v>
      </c>
      <c r="AR1049" s="20"/>
      <c r="AS1049" s="14">
        <f>IFERROR(_xlfn.XLOOKUP(Master1[[#This Row],[cu_id]],StopTimes[cu_ID],StopTimes[Average Stop Time]), 0)</f>
        <v>2.9833333333333334</v>
      </c>
      <c r="AT1049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049" s="13">
        <v>10</v>
      </c>
    </row>
    <row r="1050" spans="1:47" x14ac:dyDescent="0.3">
      <c r="A1050" s="18" t="s">
        <v>3560</v>
      </c>
      <c r="B1050" s="20">
        <v>8010</v>
      </c>
      <c r="C1050" s="20" t="s">
        <v>12</v>
      </c>
      <c r="D1050" s="19">
        <v>882870</v>
      </c>
      <c r="E1050" s="19" t="s">
        <v>7418</v>
      </c>
      <c r="F1050" s="19" t="s">
        <v>7419</v>
      </c>
      <c r="G1050" s="19" t="s">
        <v>7420</v>
      </c>
      <c r="H1050" s="19" t="s">
        <v>5</v>
      </c>
      <c r="I1050" s="19" t="s">
        <v>5402</v>
      </c>
      <c r="J1050" s="19" t="s">
        <v>4</v>
      </c>
      <c r="K1050" s="19" t="s">
        <v>6829</v>
      </c>
      <c r="L1050" s="21" t="s">
        <v>29</v>
      </c>
      <c r="M1050" s="20" t="s">
        <v>28</v>
      </c>
      <c r="N1050" s="20" t="s">
        <v>2</v>
      </c>
      <c r="O1050" s="20">
        <v>175</v>
      </c>
      <c r="P1050" s="20">
        <v>0</v>
      </c>
      <c r="Q1050" s="20">
        <v>175</v>
      </c>
      <c r="R1050" s="20">
        <v>0</v>
      </c>
      <c r="S1050" s="20">
        <v>0</v>
      </c>
      <c r="T1050" s="20">
        <v>0</v>
      </c>
      <c r="U1050" s="20">
        <v>19</v>
      </c>
      <c r="V1050" s="30"/>
      <c r="W1050" s="30"/>
      <c r="X1050" s="33">
        <f>IFERROR(1 -(Master1[[#This Row],[Avg Garment Scans per Delivery]]/Master1[[#This Row],[Garment Inventory]]), 0)</f>
        <v>0</v>
      </c>
      <c r="Y1050" s="30"/>
      <c r="Z1050" s="30"/>
      <c r="AA1050" s="32">
        <f>_xlfn.XLOOKUP(Master1[[#This Row],[cu_id]], Revenue_Analysis[cuid], Revenue_Analysis[Q1 Low Deviation], 0)</f>
        <v>49.21</v>
      </c>
      <c r="AB1050" s="32">
        <f>_xlfn.XLOOKUP(Master1[[#This Row],[cu_id]],Revenue_Analysis[cuid],Revenue_Analysis[Q1 High Deviation], 0)</f>
        <v>49.21</v>
      </c>
      <c r="AC1050" s="32">
        <f>_xlfn.XLOOKUP(Master1[[#This Row],[cu_id]],Revenue_Analysis[cuid],Revenue_Analysis[Q2 Low Deviation], 0)</f>
        <v>40.26</v>
      </c>
      <c r="AD1050" s="32">
        <f>_xlfn.XLOOKUP(Master1[[#This Row],[cu_id]],Revenue_Analysis[cuid],Revenue_Analysis[Q2 High Deviation], 0)</f>
        <v>64.45</v>
      </c>
      <c r="AE1050" s="32">
        <f>_xlfn.XLOOKUP(Master1[[#This Row],[cu_id]],Revenue_Analysis[cuid],Revenue_Analysis[Q3 Low Deviation], 0)</f>
        <v>64.752300000000005</v>
      </c>
      <c r="AF1050" s="32">
        <f>_xlfn.XLOOKUP(Master1[[#This Row],[cu_id]],Revenue_Analysis[cuid],Revenue_Analysis[Q3 High Deviation], 0)</f>
        <v>65.081100000000006</v>
      </c>
      <c r="AG1050" s="32">
        <f>_xlfn.XLOOKUP(Master1[[#This Row],[cu_id]],Revenue_Analysis[cuid],Revenue_Analysis[Q4 Low Deviation], 0)</f>
        <v>46.169800000000002</v>
      </c>
      <c r="AH1050" s="32">
        <f>_xlfn.XLOOKUP(Master1[[#This Row],[cu_id]],Revenue_Analysis[cuid],Revenue_Analysis[Q4 High Deviation], 0)</f>
        <v>53.475999999999999</v>
      </c>
      <c r="AI1050" s="32">
        <f>_xlfn.XLOOKUP(Master1[[#This Row],[cu_id]],Revenue_Analysis[cuid],Revenue_Analysis[Q1 Average], 0)</f>
        <v>49.21</v>
      </c>
      <c r="AJ1050" s="32">
        <f>_xlfn.XLOOKUP(Master1[[#This Row],[cu_id]],Revenue_Analysis[cuid],Revenue_Analysis[Q2 Average], 0)</f>
        <v>52.354999999999997</v>
      </c>
      <c r="AK1050" s="32">
        <f>_xlfn.XLOOKUP(Master1[[#This Row],[cu_id]],Revenue_Analysis[cuid],Revenue_Analysis[Q3 Average], 0)</f>
        <v>64.916700000000006</v>
      </c>
      <c r="AL1050" s="32">
        <f>_xlfn.XLOOKUP(Master1[[#This Row],[cu_id]],Revenue_Analysis[cuid],Revenue_Analysis[Q4 Average], 0)</f>
        <v>49.822899999999997</v>
      </c>
      <c r="AM1050" s="34">
        <v>0.375</v>
      </c>
      <c r="AN1050" s="35">
        <v>0.6875</v>
      </c>
      <c r="AO1050" s="35" t="s">
        <v>4592</v>
      </c>
      <c r="AP1050" s="35" t="s">
        <v>4592</v>
      </c>
      <c r="AQ1050" s="20" t="s">
        <v>0</v>
      </c>
      <c r="AR1050" s="20"/>
      <c r="AS1050" s="14">
        <f>IFERROR(_xlfn.XLOOKUP(Master1[[#This Row],[cu_id]],StopTimes[cu_ID],StopTimes[Average Stop Time]), 0)</f>
        <v>8.6333333333333329</v>
      </c>
      <c r="AT1050" s="14">
        <f>IF(Master1[[#This Row],[RSP StopTime Override]] &lt;&gt; "",Master1[[#This Row],[RSP StopTime Override]],IF(Master1[[#This Row],[Avg Stop Time Helper]] &lt;&gt; 0, Master1[[#This Row],[Avg Stop Time Helper]],Average_Stop_Time))</f>
        <v>8.6333333333333329</v>
      </c>
      <c r="AU1050" s="13"/>
    </row>
    <row r="1051" spans="1:47" x14ac:dyDescent="0.3">
      <c r="A1051" s="18" t="s">
        <v>3561</v>
      </c>
      <c r="B1051" s="20">
        <v>8010</v>
      </c>
      <c r="C1051" s="20" t="s">
        <v>9</v>
      </c>
      <c r="D1051" s="19">
        <v>803832</v>
      </c>
      <c r="E1051" s="19" t="s">
        <v>13</v>
      </c>
      <c r="F1051" s="19" t="s">
        <v>7270</v>
      </c>
      <c r="G1051" s="19" t="s">
        <v>7271</v>
      </c>
      <c r="H1051" s="19" t="s">
        <v>5</v>
      </c>
      <c r="I1051" s="19" t="s">
        <v>5402</v>
      </c>
      <c r="J1051" s="19" t="s">
        <v>4</v>
      </c>
      <c r="K1051" s="19" t="s">
        <v>6829</v>
      </c>
      <c r="L1051" s="21" t="s">
        <v>17</v>
      </c>
      <c r="M1051" s="20" t="s">
        <v>10</v>
      </c>
      <c r="N1051" s="20" t="s">
        <v>2</v>
      </c>
      <c r="O1051" s="20">
        <v>165</v>
      </c>
      <c r="P1051" s="20">
        <v>170</v>
      </c>
      <c r="Q1051" s="20">
        <v>0</v>
      </c>
      <c r="R1051" s="20">
        <v>0</v>
      </c>
      <c r="S1051" s="20">
        <v>0</v>
      </c>
      <c r="T1051" s="20">
        <v>0</v>
      </c>
      <c r="U1051" s="20">
        <v>15</v>
      </c>
      <c r="V1051" s="30"/>
      <c r="W1051" s="30"/>
      <c r="X1051" s="33">
        <f>IFERROR(1 -(Master1[[#This Row],[Avg Garment Scans per Delivery]]/Master1[[#This Row],[Garment Inventory]]), 0)</f>
        <v>0</v>
      </c>
      <c r="Y1051" s="30"/>
      <c r="Z1051" s="30"/>
      <c r="AA1051" s="32">
        <f>_xlfn.XLOOKUP(Master1[[#This Row],[cu_id]], Revenue_Analysis[cuid], Revenue_Analysis[Q1 Low Deviation], 0)</f>
        <v>42.3</v>
      </c>
      <c r="AB1051" s="32">
        <f>_xlfn.XLOOKUP(Master1[[#This Row],[cu_id]],Revenue_Analysis[cuid],Revenue_Analysis[Q1 High Deviation], 0)</f>
        <v>42.3</v>
      </c>
      <c r="AC1051" s="32">
        <f>_xlfn.XLOOKUP(Master1[[#This Row],[cu_id]],Revenue_Analysis[cuid],Revenue_Analysis[Q2 Low Deviation], 0)</f>
        <v>42.168900000000001</v>
      </c>
      <c r="AD1051" s="32">
        <f>_xlfn.XLOOKUP(Master1[[#This Row],[cu_id]],Revenue_Analysis[cuid],Revenue_Analysis[Q2 High Deviation], 0)</f>
        <v>43.217700000000001</v>
      </c>
      <c r="AE1051" s="32">
        <f>_xlfn.XLOOKUP(Master1[[#This Row],[cu_id]],Revenue_Analysis[cuid],Revenue_Analysis[Q3 Low Deviation], 0)</f>
        <v>43.11</v>
      </c>
      <c r="AF1051" s="32">
        <f>_xlfn.XLOOKUP(Master1[[#This Row],[cu_id]],Revenue_Analysis[cuid],Revenue_Analysis[Q3 High Deviation], 0)</f>
        <v>43.48</v>
      </c>
      <c r="AG1051" s="32">
        <f>_xlfn.XLOOKUP(Master1[[#This Row],[cu_id]],Revenue_Analysis[cuid],Revenue_Analysis[Q4 Low Deviation], 0)</f>
        <v>42.3</v>
      </c>
      <c r="AH1051" s="32">
        <f>_xlfn.XLOOKUP(Master1[[#This Row],[cu_id]],Revenue_Analysis[cuid],Revenue_Analysis[Q4 High Deviation], 0)</f>
        <v>42.3</v>
      </c>
      <c r="AI1051" s="32">
        <f>_xlfn.XLOOKUP(Master1[[#This Row],[cu_id]],Revenue_Analysis[cuid],Revenue_Analysis[Q1 Average], 0)</f>
        <v>42.3</v>
      </c>
      <c r="AJ1051" s="32">
        <f>_xlfn.XLOOKUP(Master1[[#This Row],[cu_id]],Revenue_Analysis[cuid],Revenue_Analysis[Q2 Average], 0)</f>
        <v>42.693300000000001</v>
      </c>
      <c r="AK1051" s="32">
        <f>_xlfn.XLOOKUP(Master1[[#This Row],[cu_id]],Revenue_Analysis[cuid],Revenue_Analysis[Q3 Average], 0)</f>
        <v>43.295000000000002</v>
      </c>
      <c r="AL1051" s="32">
        <f>_xlfn.XLOOKUP(Master1[[#This Row],[cu_id]],Revenue_Analysis[cuid],Revenue_Analysis[Q4 Average], 0)</f>
        <v>42.3</v>
      </c>
      <c r="AM1051" s="34" t="s">
        <v>4592</v>
      </c>
      <c r="AN1051" s="35" t="s">
        <v>4592</v>
      </c>
      <c r="AO1051" s="35" t="s">
        <v>4592</v>
      </c>
      <c r="AP1051" s="35" t="s">
        <v>4592</v>
      </c>
      <c r="AQ1051" s="20" t="s">
        <v>0</v>
      </c>
      <c r="AR1051" s="20"/>
      <c r="AS1051" s="14">
        <f>IFERROR(_xlfn.XLOOKUP(Master1[[#This Row],[cu_id]],StopTimes[cu_ID],StopTimes[Average Stop Time]), 0)</f>
        <v>8.5833333333333339</v>
      </c>
      <c r="AT1051" s="14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051" s="13">
        <v>15</v>
      </c>
    </row>
    <row r="1052" spans="1:47" x14ac:dyDescent="0.3">
      <c r="A1052" s="18" t="s">
        <v>3562</v>
      </c>
      <c r="B1052" s="20">
        <v>8010</v>
      </c>
      <c r="C1052" s="20" t="s">
        <v>9</v>
      </c>
      <c r="D1052" s="19">
        <v>804000</v>
      </c>
      <c r="E1052" s="19" t="s">
        <v>13</v>
      </c>
      <c r="F1052" s="19" t="s">
        <v>7291</v>
      </c>
      <c r="G1052" s="19" t="s">
        <v>7292</v>
      </c>
      <c r="H1052" s="19" t="s">
        <v>5</v>
      </c>
      <c r="I1052" s="19" t="s">
        <v>5402</v>
      </c>
      <c r="J1052" s="19" t="s">
        <v>4</v>
      </c>
      <c r="K1052" s="19" t="s">
        <v>7293</v>
      </c>
      <c r="L1052" s="21" t="s">
        <v>21</v>
      </c>
      <c r="M1052" s="20" t="s">
        <v>20</v>
      </c>
      <c r="N1052" s="20" t="s">
        <v>2</v>
      </c>
      <c r="O1052" s="20">
        <v>175</v>
      </c>
      <c r="P1052" s="20">
        <v>175</v>
      </c>
      <c r="Q1052" s="20">
        <v>0</v>
      </c>
      <c r="R1052" s="20">
        <v>0</v>
      </c>
      <c r="S1052" s="20">
        <v>0</v>
      </c>
      <c r="T1052" s="20">
        <v>0</v>
      </c>
      <c r="U1052" s="20">
        <v>19</v>
      </c>
      <c r="V1052" s="30"/>
      <c r="W1052" s="30"/>
      <c r="X1052" s="33">
        <f>IFERROR(1 -(Master1[[#This Row],[Avg Garment Scans per Delivery]]/Master1[[#This Row],[Garment Inventory]]), 0)</f>
        <v>0</v>
      </c>
      <c r="Y1052" s="30"/>
      <c r="Z1052" s="30"/>
      <c r="AA1052" s="32">
        <f>_xlfn.XLOOKUP(Master1[[#This Row],[cu_id]], Revenue_Analysis[cuid], Revenue_Analysis[Q1 Low Deviation], 0)</f>
        <v>29.74</v>
      </c>
      <c r="AB1052" s="32">
        <f>_xlfn.XLOOKUP(Master1[[#This Row],[cu_id]],Revenue_Analysis[cuid],Revenue_Analysis[Q1 High Deviation], 0)</f>
        <v>29.74</v>
      </c>
      <c r="AC1052" s="32">
        <f>_xlfn.XLOOKUP(Master1[[#This Row],[cu_id]],Revenue_Analysis[cuid],Revenue_Analysis[Q2 Low Deviation], 0)</f>
        <v>28.557500000000001</v>
      </c>
      <c r="AD1052" s="32">
        <f>_xlfn.XLOOKUP(Master1[[#This Row],[cu_id]],Revenue_Analysis[cuid],Revenue_Analysis[Q2 High Deviation], 0)</f>
        <v>35.652500000000003</v>
      </c>
      <c r="AE1052" s="32">
        <f>_xlfn.XLOOKUP(Master1[[#This Row],[cu_id]],Revenue_Analysis[cuid],Revenue_Analysis[Q3 Low Deviation], 0)</f>
        <v>38.83</v>
      </c>
      <c r="AF1052" s="32">
        <f>_xlfn.XLOOKUP(Master1[[#This Row],[cu_id]],Revenue_Analysis[cuid],Revenue_Analysis[Q3 High Deviation], 0)</f>
        <v>39.200000000000003</v>
      </c>
      <c r="AG1052" s="32">
        <f>_xlfn.XLOOKUP(Master1[[#This Row],[cu_id]],Revenue_Analysis[cuid],Revenue_Analysis[Q4 Low Deviation], 0)</f>
        <v>29.74</v>
      </c>
      <c r="AH1052" s="32">
        <f>_xlfn.XLOOKUP(Master1[[#This Row],[cu_id]],Revenue_Analysis[cuid],Revenue_Analysis[Q4 High Deviation], 0)</f>
        <v>29.74</v>
      </c>
      <c r="AI1052" s="32">
        <f>_xlfn.XLOOKUP(Master1[[#This Row],[cu_id]],Revenue_Analysis[cuid],Revenue_Analysis[Q1 Average], 0)</f>
        <v>29.74</v>
      </c>
      <c r="AJ1052" s="32">
        <f>_xlfn.XLOOKUP(Master1[[#This Row],[cu_id]],Revenue_Analysis[cuid],Revenue_Analysis[Q2 Average], 0)</f>
        <v>32.104999999999997</v>
      </c>
      <c r="AK1052" s="32">
        <f>_xlfn.XLOOKUP(Master1[[#This Row],[cu_id]],Revenue_Analysis[cuid],Revenue_Analysis[Q3 Average], 0)</f>
        <v>39.015000000000001</v>
      </c>
      <c r="AL1052" s="32">
        <f>_xlfn.XLOOKUP(Master1[[#This Row],[cu_id]],Revenue_Analysis[cuid],Revenue_Analysis[Q4 Average], 0)</f>
        <v>29.74</v>
      </c>
      <c r="AM1052" s="34">
        <v>0.33333333333333331</v>
      </c>
      <c r="AN1052" s="35">
        <v>0.6875</v>
      </c>
      <c r="AO1052" s="35" t="s">
        <v>4592</v>
      </c>
      <c r="AP1052" s="35" t="s">
        <v>4592</v>
      </c>
      <c r="AQ1052" s="20" t="s">
        <v>0</v>
      </c>
      <c r="AR1052" s="20"/>
      <c r="AS1052" s="14">
        <f>IFERROR(_xlfn.XLOOKUP(Master1[[#This Row],[cu_id]],StopTimes[cu_ID],StopTimes[Average Stop Time]), 0)</f>
        <v>4.4666666666666668</v>
      </c>
      <c r="AT1052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052" s="13">
        <v>10</v>
      </c>
    </row>
    <row r="1053" spans="1:47" x14ac:dyDescent="0.3">
      <c r="A1053" s="18" t="s">
        <v>3563</v>
      </c>
      <c r="B1053" s="20">
        <v>8010</v>
      </c>
      <c r="C1053" s="20" t="s">
        <v>9</v>
      </c>
      <c r="D1053" s="19">
        <v>804371</v>
      </c>
      <c r="E1053" s="19" t="s">
        <v>13</v>
      </c>
      <c r="F1053" s="19" t="s">
        <v>7296</v>
      </c>
      <c r="G1053" s="19" t="s">
        <v>7297</v>
      </c>
      <c r="H1053" s="19" t="s">
        <v>5</v>
      </c>
      <c r="I1053" s="19" t="s">
        <v>5402</v>
      </c>
      <c r="J1053" s="19" t="s">
        <v>4</v>
      </c>
      <c r="K1053" s="19" t="s">
        <v>5403</v>
      </c>
      <c r="L1053" s="21" t="s">
        <v>17</v>
      </c>
      <c r="M1053" s="20" t="s">
        <v>10</v>
      </c>
      <c r="N1053" s="20" t="s">
        <v>2</v>
      </c>
      <c r="O1053" s="20">
        <v>145</v>
      </c>
      <c r="P1053" s="20">
        <v>155</v>
      </c>
      <c r="Q1053" s="20">
        <v>0</v>
      </c>
      <c r="R1053" s="20">
        <v>0</v>
      </c>
      <c r="S1053" s="20">
        <v>0</v>
      </c>
      <c r="T1053" s="20">
        <v>0</v>
      </c>
      <c r="U1053" s="20">
        <v>19</v>
      </c>
      <c r="V1053" s="30"/>
      <c r="W1053" s="30"/>
      <c r="X1053" s="33">
        <f>IFERROR(1 -(Master1[[#This Row],[Avg Garment Scans per Delivery]]/Master1[[#This Row],[Garment Inventory]]), 0)</f>
        <v>0</v>
      </c>
      <c r="Y1053" s="30"/>
      <c r="Z1053" s="30"/>
      <c r="AA1053" s="32">
        <f>_xlfn.XLOOKUP(Master1[[#This Row],[cu_id]], Revenue_Analysis[cuid], Revenue_Analysis[Q1 Low Deviation], 0)</f>
        <v>108.42</v>
      </c>
      <c r="AB1053" s="32">
        <f>_xlfn.XLOOKUP(Master1[[#This Row],[cu_id]],Revenue_Analysis[cuid],Revenue_Analysis[Q1 High Deviation], 0)</f>
        <v>108.42</v>
      </c>
      <c r="AC1053" s="32">
        <f>_xlfn.XLOOKUP(Master1[[#This Row],[cu_id]],Revenue_Analysis[cuid],Revenue_Analysis[Q2 Low Deviation], 0)</f>
        <v>108.27549999999999</v>
      </c>
      <c r="AD1053" s="32">
        <f>_xlfn.XLOOKUP(Master1[[#This Row],[cu_id]],Revenue_Analysis[cuid],Revenue_Analysis[Q2 High Deviation], 0)</f>
        <v>109.23869999999999</v>
      </c>
      <c r="AE1053" s="32">
        <f>_xlfn.XLOOKUP(Master1[[#This Row],[cu_id]],Revenue_Analysis[cuid],Revenue_Analysis[Q3 Low Deviation], 0)</f>
        <v>109.23</v>
      </c>
      <c r="AF1053" s="32">
        <f>_xlfn.XLOOKUP(Master1[[#This Row],[cu_id]],Revenue_Analysis[cuid],Revenue_Analysis[Q3 High Deviation], 0)</f>
        <v>109.6</v>
      </c>
      <c r="AG1053" s="32">
        <f>_xlfn.XLOOKUP(Master1[[#This Row],[cu_id]],Revenue_Analysis[cuid],Revenue_Analysis[Q4 Low Deviation], 0)</f>
        <v>97.206999999999994</v>
      </c>
      <c r="AH1053" s="32">
        <f>_xlfn.XLOOKUP(Master1[[#This Row],[cu_id]],Revenue_Analysis[cuid],Revenue_Analysis[Q4 High Deviation], 0)</f>
        <v>110.39879999999999</v>
      </c>
      <c r="AI1053" s="32">
        <f>_xlfn.XLOOKUP(Master1[[#This Row],[cu_id]],Revenue_Analysis[cuid],Revenue_Analysis[Q1 Average], 0)</f>
        <v>108.42</v>
      </c>
      <c r="AJ1053" s="32">
        <f>_xlfn.XLOOKUP(Master1[[#This Row],[cu_id]],Revenue_Analysis[cuid],Revenue_Analysis[Q2 Average], 0)</f>
        <v>108.75709999999999</v>
      </c>
      <c r="AK1053" s="32">
        <f>_xlfn.XLOOKUP(Master1[[#This Row],[cu_id]],Revenue_Analysis[cuid],Revenue_Analysis[Q3 Average], 0)</f>
        <v>109.41500000000001</v>
      </c>
      <c r="AL1053" s="32">
        <f>_xlfn.XLOOKUP(Master1[[#This Row],[cu_id]],Revenue_Analysis[cuid],Revenue_Analysis[Q4 Average], 0)</f>
        <v>103.80289999999999</v>
      </c>
      <c r="AM1053" s="34" t="s">
        <v>4592</v>
      </c>
      <c r="AN1053" s="35" t="s">
        <v>4592</v>
      </c>
      <c r="AO1053" s="35" t="s">
        <v>4592</v>
      </c>
      <c r="AP1053" s="35" t="s">
        <v>4592</v>
      </c>
      <c r="AQ1053" s="20" t="s">
        <v>5135</v>
      </c>
      <c r="AR1053" s="20"/>
      <c r="AS1053" s="14">
        <f>IFERROR(_xlfn.XLOOKUP(Master1[[#This Row],[cu_id]],StopTimes[cu_ID],StopTimes[Average Stop Time]), 0)</f>
        <v>16.533333333333335</v>
      </c>
      <c r="AT1053" s="14">
        <f>IF(Master1[[#This Row],[RSP StopTime Override]] &lt;&gt; "",Master1[[#This Row],[RSP StopTime Override]],IF(Master1[[#This Row],[Avg Stop Time Helper]] &lt;&gt; 0, Master1[[#This Row],[Avg Stop Time Helper]],Average_Stop_Time))</f>
        <v>25</v>
      </c>
      <c r="AU1053" s="13">
        <v>25</v>
      </c>
    </row>
    <row r="1054" spans="1:47" x14ac:dyDescent="0.3">
      <c r="A1054" s="18" t="s">
        <v>3564</v>
      </c>
      <c r="B1054" s="20">
        <v>8010</v>
      </c>
      <c r="C1054" s="20" t="s">
        <v>9</v>
      </c>
      <c r="D1054" s="19">
        <v>804829</v>
      </c>
      <c r="E1054" s="19" t="s">
        <v>13</v>
      </c>
      <c r="F1054" s="19" t="s">
        <v>7306</v>
      </c>
      <c r="G1054" s="19" t="s">
        <v>7307</v>
      </c>
      <c r="H1054" s="19" t="s">
        <v>5</v>
      </c>
      <c r="I1054" s="19" t="s">
        <v>5402</v>
      </c>
      <c r="J1054" s="19" t="s">
        <v>4</v>
      </c>
      <c r="K1054" s="19" t="s">
        <v>6829</v>
      </c>
      <c r="L1054" s="21" t="s">
        <v>17</v>
      </c>
      <c r="M1054" s="20" t="s">
        <v>10</v>
      </c>
      <c r="N1054" s="20" t="s">
        <v>2</v>
      </c>
      <c r="O1054" s="20">
        <v>170</v>
      </c>
      <c r="P1054" s="20">
        <v>195</v>
      </c>
      <c r="Q1054" s="20">
        <v>0</v>
      </c>
      <c r="R1054" s="20">
        <v>0</v>
      </c>
      <c r="S1054" s="20">
        <v>0</v>
      </c>
      <c r="T1054" s="20">
        <v>0</v>
      </c>
      <c r="U1054" s="20">
        <v>19</v>
      </c>
      <c r="V1054" s="30"/>
      <c r="W1054" s="30"/>
      <c r="X1054" s="33">
        <f>IFERROR(1 -(Master1[[#This Row],[Avg Garment Scans per Delivery]]/Master1[[#This Row],[Garment Inventory]]), 0)</f>
        <v>0</v>
      </c>
      <c r="Y1054" s="30"/>
      <c r="Z1054" s="30"/>
      <c r="AA1054" s="32">
        <f>_xlfn.XLOOKUP(Master1[[#This Row],[cu_id]], Revenue_Analysis[cuid], Revenue_Analysis[Q1 Low Deviation], 0)</f>
        <v>21.12</v>
      </c>
      <c r="AB1054" s="32">
        <f>_xlfn.XLOOKUP(Master1[[#This Row],[cu_id]],Revenue_Analysis[cuid],Revenue_Analysis[Q1 High Deviation], 0)</f>
        <v>21.12</v>
      </c>
      <c r="AC1054" s="32">
        <f>_xlfn.XLOOKUP(Master1[[#This Row],[cu_id]],Revenue_Analysis[cuid],Revenue_Analysis[Q2 Low Deviation], 0)</f>
        <v>20.9755</v>
      </c>
      <c r="AD1054" s="32">
        <f>_xlfn.XLOOKUP(Master1[[#This Row],[cu_id]],Revenue_Analysis[cuid],Revenue_Analysis[Q2 High Deviation], 0)</f>
        <v>21.938700000000001</v>
      </c>
      <c r="AE1054" s="32">
        <f>_xlfn.XLOOKUP(Master1[[#This Row],[cu_id]],Revenue_Analysis[cuid],Revenue_Analysis[Q3 Low Deviation], 0)</f>
        <v>21.93</v>
      </c>
      <c r="AF1054" s="32">
        <f>_xlfn.XLOOKUP(Master1[[#This Row],[cu_id]],Revenue_Analysis[cuid],Revenue_Analysis[Q3 High Deviation], 0)</f>
        <v>22.3</v>
      </c>
      <c r="AG1054" s="32">
        <f>_xlfn.XLOOKUP(Master1[[#This Row],[cu_id]],Revenue_Analysis[cuid],Revenue_Analysis[Q4 Low Deviation], 0)</f>
        <v>21.12</v>
      </c>
      <c r="AH1054" s="32">
        <f>_xlfn.XLOOKUP(Master1[[#This Row],[cu_id]],Revenue_Analysis[cuid],Revenue_Analysis[Q4 High Deviation], 0)</f>
        <v>21.12</v>
      </c>
      <c r="AI1054" s="32">
        <f>_xlfn.XLOOKUP(Master1[[#This Row],[cu_id]],Revenue_Analysis[cuid],Revenue_Analysis[Q1 Average], 0)</f>
        <v>21.12</v>
      </c>
      <c r="AJ1054" s="32">
        <f>_xlfn.XLOOKUP(Master1[[#This Row],[cu_id]],Revenue_Analysis[cuid],Revenue_Analysis[Q2 Average], 0)</f>
        <v>21.457100000000001</v>
      </c>
      <c r="AK1054" s="32">
        <f>_xlfn.XLOOKUP(Master1[[#This Row],[cu_id]],Revenue_Analysis[cuid],Revenue_Analysis[Q3 Average], 0)</f>
        <v>22.114999999999998</v>
      </c>
      <c r="AL1054" s="32">
        <f>_xlfn.XLOOKUP(Master1[[#This Row],[cu_id]],Revenue_Analysis[cuid],Revenue_Analysis[Q4 Average], 0)</f>
        <v>21.12</v>
      </c>
      <c r="AM1054" s="34">
        <v>0.33333333333333331</v>
      </c>
      <c r="AN1054" s="35">
        <v>0.70833333333333337</v>
      </c>
      <c r="AO1054" s="35" t="s">
        <v>4592</v>
      </c>
      <c r="AP1054" s="35" t="s">
        <v>4592</v>
      </c>
      <c r="AQ1054" s="20" t="s">
        <v>0</v>
      </c>
      <c r="AR1054" s="20"/>
      <c r="AS1054" s="14">
        <f>IFERROR(_xlfn.XLOOKUP(Master1[[#This Row],[cu_id]],StopTimes[cu_ID],StopTimes[Average Stop Time]), 0)</f>
        <v>3.1083333333333334</v>
      </c>
      <c r="AT1054" s="14">
        <f>IF(Master1[[#This Row],[RSP StopTime Override]] &lt;&gt; "",Master1[[#This Row],[RSP StopTime Override]],IF(Master1[[#This Row],[Avg Stop Time Helper]] &lt;&gt; 0, Master1[[#This Row],[Avg Stop Time Helper]],Average_Stop_Time))</f>
        <v>8</v>
      </c>
      <c r="AU1054" s="13">
        <v>8</v>
      </c>
    </row>
    <row r="1055" spans="1:47" x14ac:dyDescent="0.3">
      <c r="A1055" s="18" t="s">
        <v>3565</v>
      </c>
      <c r="B1055" s="20">
        <v>8010</v>
      </c>
      <c r="C1055" s="20" t="s">
        <v>9</v>
      </c>
      <c r="D1055" s="19">
        <v>804888</v>
      </c>
      <c r="E1055" s="19" t="s">
        <v>13</v>
      </c>
      <c r="F1055" s="19" t="s">
        <v>7308</v>
      </c>
      <c r="G1055" s="19" t="s">
        <v>7309</v>
      </c>
      <c r="H1055" s="19" t="s">
        <v>5</v>
      </c>
      <c r="I1055" s="19" t="s">
        <v>5402</v>
      </c>
      <c r="J1055" s="19" t="s">
        <v>4</v>
      </c>
      <c r="K1055" s="19" t="s">
        <v>6805</v>
      </c>
      <c r="L1055" s="21" t="s">
        <v>17</v>
      </c>
      <c r="M1055" s="20" t="s">
        <v>10</v>
      </c>
      <c r="N1055" s="20" t="s">
        <v>2</v>
      </c>
      <c r="O1055" s="20">
        <v>180</v>
      </c>
      <c r="P1055" s="20">
        <v>180</v>
      </c>
      <c r="Q1055" s="20">
        <v>0</v>
      </c>
      <c r="R1055" s="20">
        <v>0</v>
      </c>
      <c r="S1055" s="20">
        <v>0</v>
      </c>
      <c r="T1055" s="20">
        <v>0</v>
      </c>
      <c r="U1055" s="20">
        <v>19</v>
      </c>
      <c r="V1055" s="30"/>
      <c r="W1055" s="30"/>
      <c r="X1055" s="33">
        <f>IFERROR(1 -(Master1[[#This Row],[Avg Garment Scans per Delivery]]/Master1[[#This Row],[Garment Inventory]]), 0)</f>
        <v>0</v>
      </c>
      <c r="Y1055" s="30"/>
      <c r="Z1055" s="30"/>
      <c r="AA1055" s="32">
        <f>_xlfn.XLOOKUP(Master1[[#This Row],[cu_id]], Revenue_Analysis[cuid], Revenue_Analysis[Q1 Low Deviation], 0)</f>
        <v>22.15</v>
      </c>
      <c r="AB1055" s="32">
        <f>_xlfn.XLOOKUP(Master1[[#This Row],[cu_id]],Revenue_Analysis[cuid],Revenue_Analysis[Q1 High Deviation], 0)</f>
        <v>22.15</v>
      </c>
      <c r="AC1055" s="32">
        <f>_xlfn.XLOOKUP(Master1[[#This Row],[cu_id]],Revenue_Analysis[cuid],Revenue_Analysis[Q2 Low Deviation], 0)</f>
        <v>22.005500000000001</v>
      </c>
      <c r="AD1055" s="32">
        <f>_xlfn.XLOOKUP(Master1[[#This Row],[cu_id]],Revenue_Analysis[cuid],Revenue_Analysis[Q2 High Deviation], 0)</f>
        <v>22.968699999999998</v>
      </c>
      <c r="AE1055" s="32">
        <f>_xlfn.XLOOKUP(Master1[[#This Row],[cu_id]],Revenue_Analysis[cuid],Revenue_Analysis[Q3 Low Deviation], 0)</f>
        <v>22.96</v>
      </c>
      <c r="AF1055" s="32">
        <f>_xlfn.XLOOKUP(Master1[[#This Row],[cu_id]],Revenue_Analysis[cuid],Revenue_Analysis[Q3 High Deviation], 0)</f>
        <v>23.33</v>
      </c>
      <c r="AG1055" s="32">
        <f>_xlfn.XLOOKUP(Master1[[#This Row],[cu_id]],Revenue_Analysis[cuid],Revenue_Analysis[Q4 Low Deviation], 0)</f>
        <v>22.15</v>
      </c>
      <c r="AH1055" s="32">
        <f>_xlfn.XLOOKUP(Master1[[#This Row],[cu_id]],Revenue_Analysis[cuid],Revenue_Analysis[Q4 High Deviation], 0)</f>
        <v>22.15</v>
      </c>
      <c r="AI1055" s="32">
        <f>_xlfn.XLOOKUP(Master1[[#This Row],[cu_id]],Revenue_Analysis[cuid],Revenue_Analysis[Q1 Average], 0)</f>
        <v>22.15</v>
      </c>
      <c r="AJ1055" s="32">
        <f>_xlfn.XLOOKUP(Master1[[#This Row],[cu_id]],Revenue_Analysis[cuid],Revenue_Analysis[Q2 Average], 0)</f>
        <v>22.487100000000002</v>
      </c>
      <c r="AK1055" s="32">
        <f>_xlfn.XLOOKUP(Master1[[#This Row],[cu_id]],Revenue_Analysis[cuid],Revenue_Analysis[Q3 Average], 0)</f>
        <v>23.145</v>
      </c>
      <c r="AL1055" s="32">
        <f>_xlfn.XLOOKUP(Master1[[#This Row],[cu_id]],Revenue_Analysis[cuid],Revenue_Analysis[Q4 Average], 0)</f>
        <v>22.15</v>
      </c>
      <c r="AM1055" s="34">
        <v>0.33333333333333331</v>
      </c>
      <c r="AN1055" s="35">
        <v>0.6875</v>
      </c>
      <c r="AO1055" s="35" t="s">
        <v>4592</v>
      </c>
      <c r="AP1055" s="35" t="s">
        <v>4592</v>
      </c>
      <c r="AQ1055" s="20" t="s">
        <v>0</v>
      </c>
      <c r="AR1055" s="20"/>
      <c r="AS1055" s="14">
        <f>IFERROR(_xlfn.XLOOKUP(Master1[[#This Row],[cu_id]],StopTimes[cu_ID],StopTimes[Average Stop Time]), 0)</f>
        <v>3.604166666666667</v>
      </c>
      <c r="AT1055" s="14">
        <f>IF(Master1[[#This Row],[RSP StopTime Override]] &lt;&gt; "",Master1[[#This Row],[RSP StopTime Override]],IF(Master1[[#This Row],[Avg Stop Time Helper]] &lt;&gt; 0, Master1[[#This Row],[Avg Stop Time Helper]],Average_Stop_Time))</f>
        <v>8</v>
      </c>
      <c r="AU1055" s="13">
        <v>8</v>
      </c>
    </row>
    <row r="1056" spans="1:47" x14ac:dyDescent="0.3">
      <c r="A1056" s="18" t="s">
        <v>3566</v>
      </c>
      <c r="B1056" s="20">
        <v>8010</v>
      </c>
      <c r="C1056" s="20" t="s">
        <v>9</v>
      </c>
      <c r="D1056" s="19">
        <v>805974</v>
      </c>
      <c r="E1056" s="19" t="s">
        <v>13</v>
      </c>
      <c r="F1056" s="19" t="s">
        <v>42</v>
      </c>
      <c r="G1056" s="19" t="s">
        <v>7313</v>
      </c>
      <c r="H1056" s="19" t="s">
        <v>5</v>
      </c>
      <c r="I1056" s="19" t="s">
        <v>5402</v>
      </c>
      <c r="J1056" s="19" t="s">
        <v>4</v>
      </c>
      <c r="K1056" s="19" t="s">
        <v>5403</v>
      </c>
      <c r="L1056" s="21" t="s">
        <v>17</v>
      </c>
      <c r="M1056" s="20" t="s">
        <v>10</v>
      </c>
      <c r="N1056" s="20" t="s">
        <v>2</v>
      </c>
      <c r="O1056" s="20">
        <v>90</v>
      </c>
      <c r="P1056" s="20">
        <v>90</v>
      </c>
      <c r="Q1056" s="20">
        <v>0</v>
      </c>
      <c r="R1056" s="20">
        <v>0</v>
      </c>
      <c r="S1056" s="20">
        <v>0</v>
      </c>
      <c r="T1056" s="20">
        <v>0</v>
      </c>
      <c r="U1056" s="20">
        <v>19</v>
      </c>
      <c r="V1056" s="30"/>
      <c r="W1056" s="30"/>
      <c r="X1056" s="33">
        <f>IFERROR(1 -(Master1[[#This Row],[Avg Garment Scans per Delivery]]/Master1[[#This Row],[Garment Inventory]]), 0)</f>
        <v>0</v>
      </c>
      <c r="Y1056" s="30"/>
      <c r="Z1056" s="30"/>
      <c r="AA1056" s="32">
        <f>_xlfn.XLOOKUP(Master1[[#This Row],[cu_id]], Revenue_Analysis[cuid], Revenue_Analysis[Q1 Low Deviation], 0)</f>
        <v>30.76</v>
      </c>
      <c r="AB1056" s="32">
        <f>_xlfn.XLOOKUP(Master1[[#This Row],[cu_id]],Revenue_Analysis[cuid],Revenue_Analysis[Q1 High Deviation], 0)</f>
        <v>42.88</v>
      </c>
      <c r="AC1056" s="32">
        <f>_xlfn.XLOOKUP(Master1[[#This Row],[cu_id]],Revenue_Analysis[cuid],Revenue_Analysis[Q2 Low Deviation], 0)</f>
        <v>30.306899999999999</v>
      </c>
      <c r="AD1056" s="32">
        <f>_xlfn.XLOOKUP(Master1[[#This Row],[cu_id]],Revenue_Analysis[cuid],Revenue_Analysis[Q2 High Deviation], 0)</f>
        <v>42.2759</v>
      </c>
      <c r="AE1056" s="32">
        <f>_xlfn.XLOOKUP(Master1[[#This Row],[cu_id]],Revenue_Analysis[cuid],Revenue_Analysis[Q3 Low Deviation], 0)</f>
        <v>31.693300000000001</v>
      </c>
      <c r="AF1056" s="32">
        <f>_xlfn.XLOOKUP(Master1[[#This Row],[cu_id]],Revenue_Analysis[cuid],Revenue_Analysis[Q3 High Deviation], 0)</f>
        <v>43.936700000000002</v>
      </c>
      <c r="AG1056" s="32">
        <f>_xlfn.XLOOKUP(Master1[[#This Row],[cu_id]],Revenue_Analysis[cuid],Revenue_Analysis[Q4 Low Deviation], 0)</f>
        <v>31.988700000000001</v>
      </c>
      <c r="AH1056" s="32">
        <f>_xlfn.XLOOKUP(Master1[[#This Row],[cu_id]],Revenue_Analysis[cuid],Revenue_Analysis[Q4 High Deviation], 0)</f>
        <v>46.734099999999998</v>
      </c>
      <c r="AI1056" s="32">
        <f>_xlfn.XLOOKUP(Master1[[#This Row],[cu_id]],Revenue_Analysis[cuid],Revenue_Analysis[Q1 Average], 0)</f>
        <v>36.82</v>
      </c>
      <c r="AJ1056" s="32">
        <f>_xlfn.XLOOKUP(Master1[[#This Row],[cu_id]],Revenue_Analysis[cuid],Revenue_Analysis[Q2 Average], 0)</f>
        <v>36.291400000000003</v>
      </c>
      <c r="AK1056" s="32">
        <f>_xlfn.XLOOKUP(Master1[[#This Row],[cu_id]],Revenue_Analysis[cuid],Revenue_Analysis[Q3 Average], 0)</f>
        <v>37.814999999999998</v>
      </c>
      <c r="AL1056" s="32">
        <f>_xlfn.XLOOKUP(Master1[[#This Row],[cu_id]],Revenue_Analysis[cuid],Revenue_Analysis[Q4 Average], 0)</f>
        <v>39.361400000000003</v>
      </c>
      <c r="AM1056" s="34">
        <v>0.35416666666666669</v>
      </c>
      <c r="AN1056" s="35">
        <v>0.83333333333333337</v>
      </c>
      <c r="AO1056" s="35" t="s">
        <v>4592</v>
      </c>
      <c r="AP1056" s="35" t="s">
        <v>4592</v>
      </c>
      <c r="AQ1056" s="20" t="s">
        <v>5135</v>
      </c>
      <c r="AR1056" s="20"/>
      <c r="AS1056" s="14">
        <f>IFERROR(_xlfn.XLOOKUP(Master1[[#This Row],[cu_id]],StopTimes[cu_ID],StopTimes[Average Stop Time]), 0)</f>
        <v>6.9833333333333334</v>
      </c>
      <c r="AT1056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056" s="13">
        <v>10</v>
      </c>
    </row>
    <row r="1057" spans="1:47" x14ac:dyDescent="0.3">
      <c r="A1057" s="18" t="s">
        <v>3567</v>
      </c>
      <c r="B1057" s="20">
        <v>8010</v>
      </c>
      <c r="C1057" s="20" t="s">
        <v>9</v>
      </c>
      <c r="D1057" s="19">
        <v>843713</v>
      </c>
      <c r="E1057" s="19" t="s">
        <v>13</v>
      </c>
      <c r="F1057" s="19" t="s">
        <v>7327</v>
      </c>
      <c r="G1057" s="19" t="s">
        <v>7328</v>
      </c>
      <c r="H1057" s="19" t="s">
        <v>5</v>
      </c>
      <c r="I1057" s="19" t="s">
        <v>5402</v>
      </c>
      <c r="J1057" s="19" t="s">
        <v>4</v>
      </c>
      <c r="K1057" s="19" t="s">
        <v>5403</v>
      </c>
      <c r="L1057" s="21" t="s">
        <v>17</v>
      </c>
      <c r="M1057" s="20" t="s">
        <v>10</v>
      </c>
      <c r="N1057" s="20" t="s">
        <v>2</v>
      </c>
      <c r="O1057" s="20">
        <v>150</v>
      </c>
      <c r="P1057" s="20">
        <v>165</v>
      </c>
      <c r="Q1057" s="20">
        <v>0</v>
      </c>
      <c r="R1057" s="20">
        <v>0</v>
      </c>
      <c r="S1057" s="20">
        <v>0</v>
      </c>
      <c r="T1057" s="20">
        <v>0</v>
      </c>
      <c r="U1057" s="20">
        <v>19</v>
      </c>
      <c r="V1057" s="30"/>
      <c r="W1057" s="30"/>
      <c r="X1057" s="33">
        <f>IFERROR(1 -(Master1[[#This Row],[Avg Garment Scans per Delivery]]/Master1[[#This Row],[Garment Inventory]]), 0)</f>
        <v>0</v>
      </c>
      <c r="Y1057" s="30"/>
      <c r="Z1057" s="30"/>
      <c r="AA1057" s="32">
        <f>_xlfn.XLOOKUP(Master1[[#This Row],[cu_id]], Revenue_Analysis[cuid], Revenue_Analysis[Q1 Low Deviation], 0)</f>
        <v>41.42</v>
      </c>
      <c r="AB1057" s="32">
        <f>_xlfn.XLOOKUP(Master1[[#This Row],[cu_id]],Revenue_Analysis[cuid],Revenue_Analysis[Q1 High Deviation], 0)</f>
        <v>41.42</v>
      </c>
      <c r="AC1057" s="32">
        <f>_xlfn.XLOOKUP(Master1[[#This Row],[cu_id]],Revenue_Analysis[cuid],Revenue_Analysis[Q2 Low Deviation], 0)</f>
        <v>41.42</v>
      </c>
      <c r="AD1057" s="32">
        <f>_xlfn.XLOOKUP(Master1[[#This Row],[cu_id]],Revenue_Analysis[cuid],Revenue_Analysis[Q2 High Deviation], 0)</f>
        <v>41.42</v>
      </c>
      <c r="AE1057" s="32">
        <f>_xlfn.XLOOKUP(Master1[[#This Row],[cu_id]],Revenue_Analysis[cuid],Revenue_Analysis[Q3 Low Deviation], 0)</f>
        <v>41.42</v>
      </c>
      <c r="AF1057" s="32">
        <f>_xlfn.XLOOKUP(Master1[[#This Row],[cu_id]],Revenue_Analysis[cuid],Revenue_Analysis[Q3 High Deviation], 0)</f>
        <v>41.42</v>
      </c>
      <c r="AG1057" s="32">
        <f>_xlfn.XLOOKUP(Master1[[#This Row],[cu_id]],Revenue_Analysis[cuid],Revenue_Analysis[Q4 Low Deviation], 0)</f>
        <v>41.42</v>
      </c>
      <c r="AH1057" s="32">
        <f>_xlfn.XLOOKUP(Master1[[#This Row],[cu_id]],Revenue_Analysis[cuid],Revenue_Analysis[Q4 High Deviation], 0)</f>
        <v>41.42</v>
      </c>
      <c r="AI1057" s="32">
        <f>_xlfn.XLOOKUP(Master1[[#This Row],[cu_id]],Revenue_Analysis[cuid],Revenue_Analysis[Q1 Average], 0)</f>
        <v>41.42</v>
      </c>
      <c r="AJ1057" s="32">
        <f>_xlfn.XLOOKUP(Master1[[#This Row],[cu_id]],Revenue_Analysis[cuid],Revenue_Analysis[Q2 Average], 0)</f>
        <v>41.42</v>
      </c>
      <c r="AK1057" s="32">
        <f>_xlfn.XLOOKUP(Master1[[#This Row],[cu_id]],Revenue_Analysis[cuid],Revenue_Analysis[Q3 Average], 0)</f>
        <v>41.42</v>
      </c>
      <c r="AL1057" s="32">
        <f>_xlfn.XLOOKUP(Master1[[#This Row],[cu_id]],Revenue_Analysis[cuid],Revenue_Analysis[Q4 Average], 0)</f>
        <v>41.42</v>
      </c>
      <c r="AM1057" s="34" t="s">
        <v>4592</v>
      </c>
      <c r="AN1057" s="35" t="s">
        <v>4592</v>
      </c>
      <c r="AO1057" s="35" t="s">
        <v>4592</v>
      </c>
      <c r="AP1057" s="35" t="s">
        <v>4592</v>
      </c>
      <c r="AQ1057" s="20" t="s">
        <v>5135</v>
      </c>
      <c r="AR1057" s="20"/>
      <c r="AS1057" s="14">
        <f>IFERROR(_xlfn.XLOOKUP(Master1[[#This Row],[cu_id]],StopTimes[cu_ID],StopTimes[Average Stop Time]), 0)</f>
        <v>6.041666666666667</v>
      </c>
      <c r="AT1057" s="14">
        <f>IF(Master1[[#This Row],[RSP StopTime Override]] &lt;&gt; "",Master1[[#This Row],[RSP StopTime Override]],IF(Master1[[#This Row],[Avg Stop Time Helper]] &lt;&gt; 0, Master1[[#This Row],[Avg Stop Time Helper]],Average_Stop_Time))</f>
        <v>12</v>
      </c>
      <c r="AU1057" s="13">
        <v>12</v>
      </c>
    </row>
    <row r="1058" spans="1:47" x14ac:dyDescent="0.3">
      <c r="A1058" s="18" t="s">
        <v>3568</v>
      </c>
      <c r="B1058" s="20">
        <v>56</v>
      </c>
      <c r="C1058" s="20" t="s">
        <v>14</v>
      </c>
      <c r="D1058" s="19">
        <v>806469</v>
      </c>
      <c r="E1058" s="19" t="s">
        <v>13</v>
      </c>
      <c r="F1058" s="19" t="s">
        <v>7148</v>
      </c>
      <c r="G1058" s="19" t="s">
        <v>7149</v>
      </c>
      <c r="H1058" s="19" t="s">
        <v>7150</v>
      </c>
      <c r="I1058" s="19" t="s">
        <v>7081</v>
      </c>
      <c r="J1058" s="19" t="s">
        <v>4</v>
      </c>
      <c r="K1058" s="19" t="s">
        <v>7082</v>
      </c>
      <c r="L1058" s="21" t="s">
        <v>21</v>
      </c>
      <c r="M1058" s="20" t="s">
        <v>20</v>
      </c>
      <c r="N1058" s="20" t="s">
        <v>2</v>
      </c>
      <c r="O1058" s="20">
        <v>115</v>
      </c>
      <c r="P1058" s="20">
        <v>0</v>
      </c>
      <c r="Q1058" s="20">
        <v>0</v>
      </c>
      <c r="R1058" s="20">
        <v>0</v>
      </c>
      <c r="S1058" s="20">
        <v>120</v>
      </c>
      <c r="T1058" s="20">
        <v>0</v>
      </c>
      <c r="U1058" s="20">
        <v>8</v>
      </c>
      <c r="V1058" s="30"/>
      <c r="W1058" s="30"/>
      <c r="X1058" s="33">
        <f>IFERROR(1 -(Master1[[#This Row],[Avg Garment Scans per Delivery]]/Master1[[#This Row],[Garment Inventory]]), 0)</f>
        <v>0</v>
      </c>
      <c r="Y1058" s="30"/>
      <c r="Z1058" s="30"/>
      <c r="AA1058" s="32">
        <f>_xlfn.XLOOKUP(Master1[[#This Row],[cu_id]], Revenue_Analysis[cuid], Revenue_Analysis[Q1 Low Deviation], 0)</f>
        <v>47.33</v>
      </c>
      <c r="AB1058" s="32">
        <f>_xlfn.XLOOKUP(Master1[[#This Row],[cu_id]],Revenue_Analysis[cuid],Revenue_Analysis[Q1 High Deviation], 0)</f>
        <v>48.83</v>
      </c>
      <c r="AC1058" s="32">
        <f>_xlfn.XLOOKUP(Master1[[#This Row],[cu_id]],Revenue_Analysis[cuid],Revenue_Analysis[Q2 Low Deviation], 0)</f>
        <v>20</v>
      </c>
      <c r="AD1058" s="32">
        <f>_xlfn.XLOOKUP(Master1[[#This Row],[cu_id]],Revenue_Analysis[cuid],Revenue_Analysis[Q2 High Deviation], 0)</f>
        <v>20</v>
      </c>
      <c r="AE1058" s="32">
        <f>_xlfn.XLOOKUP(Master1[[#This Row],[cu_id]],Revenue_Analysis[cuid],Revenue_Analysis[Q3 Low Deviation], 0)</f>
        <v>20</v>
      </c>
      <c r="AF1058" s="32">
        <f>_xlfn.XLOOKUP(Master1[[#This Row],[cu_id]],Revenue_Analysis[cuid],Revenue_Analysis[Q3 High Deviation], 0)</f>
        <v>20</v>
      </c>
      <c r="AG1058" s="32">
        <f>_xlfn.XLOOKUP(Master1[[#This Row],[cu_id]],Revenue_Analysis[cuid],Revenue_Analysis[Q4 Low Deviation], 0)</f>
        <v>20.76</v>
      </c>
      <c r="AH1058" s="32">
        <f>_xlfn.XLOOKUP(Master1[[#This Row],[cu_id]],Revenue_Analysis[cuid],Revenue_Analysis[Q4 High Deviation], 0)</f>
        <v>47.33</v>
      </c>
      <c r="AI1058" s="32">
        <f>_xlfn.XLOOKUP(Master1[[#This Row],[cu_id]],Revenue_Analysis[cuid],Revenue_Analysis[Q1 Average], 0)</f>
        <v>48.08</v>
      </c>
      <c r="AJ1058" s="32">
        <f>_xlfn.XLOOKUP(Master1[[#This Row],[cu_id]],Revenue_Analysis[cuid],Revenue_Analysis[Q2 Average], 0)</f>
        <v>20</v>
      </c>
      <c r="AK1058" s="32">
        <f>_xlfn.XLOOKUP(Master1[[#This Row],[cu_id]],Revenue_Analysis[cuid],Revenue_Analysis[Q3 Average], 0)</f>
        <v>20</v>
      </c>
      <c r="AL1058" s="32">
        <f>_xlfn.XLOOKUP(Master1[[#This Row],[cu_id]],Revenue_Analysis[cuid],Revenue_Analysis[Q4 Average], 0)</f>
        <v>34.045000000000002</v>
      </c>
      <c r="AM1058" s="34">
        <v>0.375</v>
      </c>
      <c r="AN1058" s="35">
        <v>0.70833333333333337</v>
      </c>
      <c r="AO1058" s="35" t="s">
        <v>4592</v>
      </c>
      <c r="AP1058" s="35" t="s">
        <v>4592</v>
      </c>
      <c r="AQ1058" s="20" t="s">
        <v>0</v>
      </c>
      <c r="AR1058" s="20"/>
      <c r="AS1058" s="14">
        <f>IFERROR(_xlfn.XLOOKUP(Master1[[#This Row],[cu_id]],StopTimes[cu_ID],StopTimes[Average Stop Time]), 0)</f>
        <v>0.66666666666666663</v>
      </c>
      <c r="AT1058" s="14">
        <f>IF(Master1[[#This Row],[RSP StopTime Override]] &lt;&gt; "",Master1[[#This Row],[RSP StopTime Override]],IF(Master1[[#This Row],[Avg Stop Time Helper]] &lt;&gt; 0, Master1[[#This Row],[Avg Stop Time Helper]],Average_Stop_Time))</f>
        <v>0.66666666666666663</v>
      </c>
      <c r="AU1058" s="13"/>
    </row>
    <row r="1059" spans="1:47" x14ac:dyDescent="0.3">
      <c r="A1059" s="18" t="s">
        <v>3569</v>
      </c>
      <c r="B1059" s="20">
        <v>56</v>
      </c>
      <c r="C1059" s="20" t="s">
        <v>14</v>
      </c>
      <c r="D1059" s="19">
        <v>807380</v>
      </c>
      <c r="E1059" s="19" t="s">
        <v>13</v>
      </c>
      <c r="F1059" s="19" t="s">
        <v>7151</v>
      </c>
      <c r="G1059" s="19" t="s">
        <v>7152</v>
      </c>
      <c r="H1059" s="19" t="s">
        <v>5</v>
      </c>
      <c r="I1059" s="19" t="s">
        <v>7153</v>
      </c>
      <c r="J1059" s="19" t="s">
        <v>4</v>
      </c>
      <c r="K1059" s="19" t="s">
        <v>7082</v>
      </c>
      <c r="L1059" s="21" t="s">
        <v>21</v>
      </c>
      <c r="M1059" s="20" t="s">
        <v>20</v>
      </c>
      <c r="N1059" s="20" t="s">
        <v>2</v>
      </c>
      <c r="O1059" s="20">
        <v>131</v>
      </c>
      <c r="P1059" s="20">
        <v>0</v>
      </c>
      <c r="Q1059" s="20">
        <v>0</v>
      </c>
      <c r="R1059" s="20">
        <v>0</v>
      </c>
      <c r="S1059" s="20">
        <v>131</v>
      </c>
      <c r="T1059" s="20">
        <v>0</v>
      </c>
      <c r="U1059" s="20">
        <v>10</v>
      </c>
      <c r="V1059" s="30"/>
      <c r="W1059" s="30"/>
      <c r="X1059" s="33">
        <f>IFERROR(1 -(Master1[[#This Row],[Avg Garment Scans per Delivery]]/Master1[[#This Row],[Garment Inventory]]), 0)</f>
        <v>0</v>
      </c>
      <c r="Y1059" s="30"/>
      <c r="Z1059" s="30"/>
      <c r="AA1059" s="32">
        <f>_xlfn.XLOOKUP(Master1[[#This Row],[cu_id]], Revenue_Analysis[cuid], Revenue_Analysis[Q1 Low Deviation], 0)</f>
        <v>40.743299999999998</v>
      </c>
      <c r="AB1059" s="32">
        <f>_xlfn.XLOOKUP(Master1[[#This Row],[cu_id]],Revenue_Analysis[cuid],Revenue_Analysis[Q1 High Deviation], 0)</f>
        <v>42.076700000000002</v>
      </c>
      <c r="AC1059" s="32">
        <f>_xlfn.XLOOKUP(Master1[[#This Row],[cu_id]],Revenue_Analysis[cuid],Revenue_Analysis[Q2 Low Deviation], 0)</f>
        <v>41.505600000000001</v>
      </c>
      <c r="AD1059" s="32">
        <f>_xlfn.XLOOKUP(Master1[[#This Row],[cu_id]],Revenue_Analysis[cuid],Revenue_Analysis[Q2 High Deviation], 0)</f>
        <v>42.727800000000002</v>
      </c>
      <c r="AE1059" s="32">
        <f>_xlfn.XLOOKUP(Master1[[#This Row],[cu_id]],Revenue_Analysis[cuid],Revenue_Analysis[Q3 Low Deviation], 0)</f>
        <v>42.26</v>
      </c>
      <c r="AF1059" s="32">
        <f>_xlfn.XLOOKUP(Master1[[#This Row],[cu_id]],Revenue_Analysis[cuid],Revenue_Analysis[Q3 High Deviation], 0)</f>
        <v>42.74</v>
      </c>
      <c r="AG1059" s="32">
        <f>_xlfn.XLOOKUP(Master1[[#This Row],[cu_id]],Revenue_Analysis[cuid],Revenue_Analysis[Q4 Low Deviation], 0)</f>
        <v>43.293300000000002</v>
      </c>
      <c r="AH1059" s="32">
        <f>_xlfn.XLOOKUP(Master1[[#This Row],[cu_id]],Revenue_Analysis[cuid],Revenue_Analysis[Q4 High Deviation], 0)</f>
        <v>62.5867</v>
      </c>
      <c r="AI1059" s="32">
        <f>_xlfn.XLOOKUP(Master1[[#This Row],[cu_id]],Revenue_Analysis[cuid],Revenue_Analysis[Q1 Average], 0)</f>
        <v>41.41</v>
      </c>
      <c r="AJ1059" s="32">
        <f>_xlfn.XLOOKUP(Master1[[#This Row],[cu_id]],Revenue_Analysis[cuid],Revenue_Analysis[Q2 Average], 0)</f>
        <v>42.116700000000002</v>
      </c>
      <c r="AK1059" s="32">
        <f>_xlfn.XLOOKUP(Master1[[#This Row],[cu_id]],Revenue_Analysis[cuid],Revenue_Analysis[Q3 Average], 0)</f>
        <v>42.5</v>
      </c>
      <c r="AL1059" s="32">
        <f>_xlfn.XLOOKUP(Master1[[#This Row],[cu_id]],Revenue_Analysis[cuid],Revenue_Analysis[Q4 Average], 0)</f>
        <v>52.94</v>
      </c>
      <c r="AM1059" s="34">
        <v>0.3125</v>
      </c>
      <c r="AN1059" s="35">
        <v>2.0833333333333332E-2</v>
      </c>
      <c r="AO1059" s="35">
        <v>0.60416666666666663</v>
      </c>
      <c r="AP1059" s="35">
        <v>0.75</v>
      </c>
      <c r="AQ1059" s="20" t="s">
        <v>0</v>
      </c>
      <c r="AR1059" s="20"/>
      <c r="AS1059" s="14">
        <f>IFERROR(_xlfn.XLOOKUP(Master1[[#This Row],[cu_id]],StopTimes[cu_ID],StopTimes[Average Stop Time]), 0)</f>
        <v>0.6166666666666667</v>
      </c>
      <c r="AT1059" s="14">
        <f>IF(Master1[[#This Row],[RSP StopTime Override]] &lt;&gt; "",Master1[[#This Row],[RSP StopTime Override]],IF(Master1[[#This Row],[Avg Stop Time Helper]] &lt;&gt; 0, Master1[[#This Row],[Avg Stop Time Helper]],Average_Stop_Time))</f>
        <v>0.6166666666666667</v>
      </c>
      <c r="AU1059" s="13"/>
    </row>
    <row r="1060" spans="1:47" x14ac:dyDescent="0.3">
      <c r="A1060" s="18" t="s">
        <v>3570</v>
      </c>
      <c r="B1060" s="20">
        <v>8010</v>
      </c>
      <c r="C1060" s="20" t="s">
        <v>12</v>
      </c>
      <c r="D1060" s="19">
        <v>804380</v>
      </c>
      <c r="E1060" s="19" t="s">
        <v>13</v>
      </c>
      <c r="F1060" s="19" t="s">
        <v>7391</v>
      </c>
      <c r="G1060" s="19" t="s">
        <v>7392</v>
      </c>
      <c r="H1060" s="19" t="s">
        <v>5</v>
      </c>
      <c r="I1060" s="19" t="s">
        <v>5402</v>
      </c>
      <c r="J1060" s="19" t="s">
        <v>4</v>
      </c>
      <c r="K1060" s="19" t="s">
        <v>5403</v>
      </c>
      <c r="L1060" s="21" t="s">
        <v>24</v>
      </c>
      <c r="M1060" s="20" t="s">
        <v>23</v>
      </c>
      <c r="N1060" s="20" t="s">
        <v>2</v>
      </c>
      <c r="O1060" s="20">
        <v>115</v>
      </c>
      <c r="P1060" s="20">
        <v>0</v>
      </c>
      <c r="Q1060" s="20">
        <v>70</v>
      </c>
      <c r="R1060" s="20">
        <v>0</v>
      </c>
      <c r="S1060" s="20">
        <v>0</v>
      </c>
      <c r="T1060" s="20">
        <v>0</v>
      </c>
      <c r="U1060" s="20">
        <v>9</v>
      </c>
      <c r="V1060" s="30"/>
      <c r="W1060" s="30"/>
      <c r="X1060" s="33">
        <f>IFERROR(1 -(Master1[[#This Row],[Avg Garment Scans per Delivery]]/Master1[[#This Row],[Garment Inventory]]), 0)</f>
        <v>0</v>
      </c>
      <c r="Y1060" s="30"/>
      <c r="Z1060" s="30"/>
      <c r="AA1060" s="32">
        <f>_xlfn.XLOOKUP(Master1[[#This Row],[cu_id]], Revenue_Analysis[cuid], Revenue_Analysis[Q1 Low Deviation], 0)</f>
        <v>32.133299999999998</v>
      </c>
      <c r="AB1060" s="32">
        <f>_xlfn.XLOOKUP(Master1[[#This Row],[cu_id]],Revenue_Analysis[cuid],Revenue_Analysis[Q1 High Deviation], 0)</f>
        <v>55.866700000000002</v>
      </c>
      <c r="AC1060" s="32">
        <f>_xlfn.XLOOKUP(Master1[[#This Row],[cu_id]],Revenue_Analysis[cuid],Revenue_Analysis[Q2 Low Deviation], 0)</f>
        <v>37.298900000000003</v>
      </c>
      <c r="AD1060" s="32">
        <f>_xlfn.XLOOKUP(Master1[[#This Row],[cu_id]],Revenue_Analysis[cuid],Revenue_Analysis[Q2 High Deviation], 0)</f>
        <v>38.107700000000001</v>
      </c>
      <c r="AE1060" s="32">
        <f>_xlfn.XLOOKUP(Master1[[#This Row],[cu_id]],Revenue_Analysis[cuid],Revenue_Analysis[Q3 Low Deviation], 0)</f>
        <v>38.31</v>
      </c>
      <c r="AF1060" s="32">
        <f>_xlfn.XLOOKUP(Master1[[#This Row],[cu_id]],Revenue_Analysis[cuid],Revenue_Analysis[Q3 High Deviation], 0)</f>
        <v>43</v>
      </c>
      <c r="AG1060" s="32">
        <f>_xlfn.XLOOKUP(Master1[[#This Row],[cu_id]],Revenue_Analysis[cuid],Revenue_Analysis[Q4 Low Deviation], 0)</f>
        <v>31.12</v>
      </c>
      <c r="AH1060" s="32">
        <f>_xlfn.XLOOKUP(Master1[[#This Row],[cu_id]],Revenue_Analysis[cuid],Revenue_Analysis[Q4 High Deviation], 0)</f>
        <v>31.12</v>
      </c>
      <c r="AI1060" s="32">
        <f>_xlfn.XLOOKUP(Master1[[#This Row],[cu_id]],Revenue_Analysis[cuid],Revenue_Analysis[Q1 Average], 0)</f>
        <v>44</v>
      </c>
      <c r="AJ1060" s="32">
        <f>_xlfn.XLOOKUP(Master1[[#This Row],[cu_id]],Revenue_Analysis[cuid],Revenue_Analysis[Q2 Average], 0)</f>
        <v>37.703299999999999</v>
      </c>
      <c r="AK1060" s="32">
        <f>_xlfn.XLOOKUP(Master1[[#This Row],[cu_id]],Revenue_Analysis[cuid],Revenue_Analysis[Q3 Average], 0)</f>
        <v>40.655000000000001</v>
      </c>
      <c r="AL1060" s="32">
        <f>_xlfn.XLOOKUP(Master1[[#This Row],[cu_id]],Revenue_Analysis[cuid],Revenue_Analysis[Q4 Average], 0)</f>
        <v>31.12</v>
      </c>
      <c r="AM1060" s="34">
        <v>0.39583333333333331</v>
      </c>
      <c r="AN1060" s="35">
        <v>0.60416666666666663</v>
      </c>
      <c r="AO1060" s="35" t="s">
        <v>4592</v>
      </c>
      <c r="AP1060" s="35" t="s">
        <v>4592</v>
      </c>
      <c r="AQ1060" s="20" t="s">
        <v>6287</v>
      </c>
      <c r="AR1060" s="20"/>
      <c r="AS1060" s="14">
        <f>IFERROR(_xlfn.XLOOKUP(Master1[[#This Row],[cu_id]],StopTimes[cu_ID],StopTimes[Average Stop Time]), 0)</f>
        <v>3.7333333333333334</v>
      </c>
      <c r="AT1060" s="14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060" s="13">
        <v>15</v>
      </c>
    </row>
    <row r="1061" spans="1:47" x14ac:dyDescent="0.3">
      <c r="A1061" s="18" t="s">
        <v>3571</v>
      </c>
      <c r="B1061" s="20">
        <v>8060</v>
      </c>
      <c r="C1061" s="20" t="s">
        <v>12</v>
      </c>
      <c r="D1061" s="19">
        <v>805170</v>
      </c>
      <c r="E1061" s="19" t="s">
        <v>13</v>
      </c>
      <c r="F1061" s="19" t="s">
        <v>8130</v>
      </c>
      <c r="G1061" s="19" t="s">
        <v>8131</v>
      </c>
      <c r="H1061" s="19" t="s">
        <v>5</v>
      </c>
      <c r="I1061" s="19" t="s">
        <v>5402</v>
      </c>
      <c r="J1061" s="19" t="s">
        <v>4</v>
      </c>
      <c r="K1061" s="19" t="s">
        <v>6829</v>
      </c>
      <c r="L1061" s="21" t="s">
        <v>24</v>
      </c>
      <c r="M1061" s="20" t="s">
        <v>23</v>
      </c>
      <c r="N1061" s="20" t="s">
        <v>2</v>
      </c>
      <c r="O1061" s="20">
        <v>98</v>
      </c>
      <c r="P1061" s="20">
        <v>0</v>
      </c>
      <c r="Q1061" s="20">
        <v>98</v>
      </c>
      <c r="R1061" s="20">
        <v>0</v>
      </c>
      <c r="S1061" s="20">
        <v>0</v>
      </c>
      <c r="T1061" s="20">
        <v>0</v>
      </c>
      <c r="U1061" s="20">
        <v>10</v>
      </c>
      <c r="V1061" s="30"/>
      <c r="W1061" s="30"/>
      <c r="X1061" s="33">
        <f>IFERROR(1 -(Master1[[#This Row],[Avg Garment Scans per Delivery]]/Master1[[#This Row],[Garment Inventory]]), 0)</f>
        <v>0</v>
      </c>
      <c r="Y1061" s="30"/>
      <c r="Z1061" s="30"/>
      <c r="AA1061" s="32">
        <f>_xlfn.XLOOKUP(Master1[[#This Row],[cu_id]], Revenue_Analysis[cuid], Revenue_Analysis[Q1 Low Deviation], 0)</f>
        <v>65.277799999999999</v>
      </c>
      <c r="AB1061" s="32">
        <f>_xlfn.XLOOKUP(Master1[[#This Row],[cu_id]],Revenue_Analysis[cuid],Revenue_Analysis[Q1 High Deviation], 0)</f>
        <v>75.375600000000006</v>
      </c>
      <c r="AC1061" s="32">
        <f>_xlfn.XLOOKUP(Master1[[#This Row],[cu_id]],Revenue_Analysis[cuid],Revenue_Analysis[Q2 Low Deviation], 0)</f>
        <v>66.408900000000003</v>
      </c>
      <c r="AD1061" s="32">
        <f>_xlfn.XLOOKUP(Master1[[#This Row],[cu_id]],Revenue_Analysis[cuid],Revenue_Analysis[Q2 High Deviation], 0)</f>
        <v>67.457700000000003</v>
      </c>
      <c r="AE1061" s="32">
        <f>_xlfn.XLOOKUP(Master1[[#This Row],[cu_id]],Revenue_Analysis[cuid],Revenue_Analysis[Q3 Low Deviation], 0)</f>
        <v>67.432299999999998</v>
      </c>
      <c r="AF1061" s="32">
        <f>_xlfn.XLOOKUP(Master1[[#This Row],[cu_id]],Revenue_Analysis[cuid],Revenue_Analysis[Q3 High Deviation], 0)</f>
        <v>67.761099999999999</v>
      </c>
      <c r="AG1061" s="32">
        <f>_xlfn.XLOOKUP(Master1[[#This Row],[cu_id]],Revenue_Analysis[cuid],Revenue_Analysis[Q4 Low Deviation], 0)</f>
        <v>70.798699999999997</v>
      </c>
      <c r="AH1061" s="32">
        <f>_xlfn.XLOOKUP(Master1[[#This Row],[cu_id]],Revenue_Analysis[cuid],Revenue_Analysis[Q4 High Deviation], 0)</f>
        <v>79.316299999999998</v>
      </c>
      <c r="AI1061" s="32">
        <f>_xlfn.XLOOKUP(Master1[[#This Row],[cu_id]],Revenue_Analysis[cuid],Revenue_Analysis[Q1 Average], 0)</f>
        <v>70.326700000000002</v>
      </c>
      <c r="AJ1061" s="32">
        <f>_xlfn.XLOOKUP(Master1[[#This Row],[cu_id]],Revenue_Analysis[cuid],Revenue_Analysis[Q2 Average], 0)</f>
        <v>66.933300000000003</v>
      </c>
      <c r="AK1061" s="32">
        <f>_xlfn.XLOOKUP(Master1[[#This Row],[cu_id]],Revenue_Analysis[cuid],Revenue_Analysis[Q3 Average], 0)</f>
        <v>67.596699999999998</v>
      </c>
      <c r="AL1061" s="32">
        <f>_xlfn.XLOOKUP(Master1[[#This Row],[cu_id]],Revenue_Analysis[cuid],Revenue_Analysis[Q4 Average], 0)</f>
        <v>75.057500000000005</v>
      </c>
      <c r="AM1061" s="34">
        <v>0.375</v>
      </c>
      <c r="AN1061" s="35">
        <v>0.58333333333333337</v>
      </c>
      <c r="AO1061" s="35" t="s">
        <v>4592</v>
      </c>
      <c r="AP1061" s="35" t="s">
        <v>4592</v>
      </c>
      <c r="AQ1061" s="20" t="s">
        <v>0</v>
      </c>
      <c r="AR1061" s="20"/>
      <c r="AS1061" s="14">
        <f>IFERROR(_xlfn.XLOOKUP(Master1[[#This Row],[cu_id]],StopTimes[cu_ID],StopTimes[Average Stop Time]), 0)</f>
        <v>10.991666666666667</v>
      </c>
      <c r="AT1061" s="14">
        <f>IF(Master1[[#This Row],[RSP StopTime Override]] &lt;&gt; "",Master1[[#This Row],[RSP StopTime Override]],IF(Master1[[#This Row],[Avg Stop Time Helper]] &lt;&gt; 0, Master1[[#This Row],[Avg Stop Time Helper]],Average_Stop_Time))</f>
        <v>12</v>
      </c>
      <c r="AU1061" s="13">
        <v>12</v>
      </c>
    </row>
    <row r="1062" spans="1:47" x14ac:dyDescent="0.3">
      <c r="A1062" s="18" t="s">
        <v>3572</v>
      </c>
      <c r="B1062" s="20">
        <v>8060</v>
      </c>
      <c r="C1062" s="20" t="s">
        <v>12</v>
      </c>
      <c r="D1062" s="19">
        <v>879223</v>
      </c>
      <c r="E1062" s="19" t="s">
        <v>13</v>
      </c>
      <c r="F1062" s="19" t="s">
        <v>7416</v>
      </c>
      <c r="G1062" s="19" t="s">
        <v>8161</v>
      </c>
      <c r="H1062" s="19" t="s">
        <v>5</v>
      </c>
      <c r="I1062" s="19" t="s">
        <v>5402</v>
      </c>
      <c r="J1062" s="19" t="s">
        <v>4</v>
      </c>
      <c r="K1062" s="19" t="s">
        <v>5403</v>
      </c>
      <c r="L1062" s="21" t="s">
        <v>24</v>
      </c>
      <c r="M1062" s="20" t="s">
        <v>23</v>
      </c>
      <c r="N1062" s="20" t="s">
        <v>2</v>
      </c>
      <c r="O1062" s="20">
        <v>90</v>
      </c>
      <c r="P1062" s="20">
        <v>0</v>
      </c>
      <c r="Q1062" s="20">
        <v>90</v>
      </c>
      <c r="R1062" s="20">
        <v>0</v>
      </c>
      <c r="S1062" s="20">
        <v>0</v>
      </c>
      <c r="T1062" s="20">
        <v>0</v>
      </c>
      <c r="U1062" s="20">
        <v>10</v>
      </c>
      <c r="V1062" s="30"/>
      <c r="W1062" s="30"/>
      <c r="X1062" s="33">
        <f>IFERROR(1 -(Master1[[#This Row],[Avg Garment Scans per Delivery]]/Master1[[#This Row],[Garment Inventory]]), 0)</f>
        <v>0</v>
      </c>
      <c r="Y1062" s="30"/>
      <c r="Z1062" s="30"/>
      <c r="AA1062" s="32">
        <f>_xlfn.XLOOKUP(Master1[[#This Row],[cu_id]], Revenue_Analysis[cuid], Revenue_Analysis[Q1 Low Deviation], 0)</f>
        <v>16.3</v>
      </c>
      <c r="AB1062" s="32">
        <f>_xlfn.XLOOKUP(Master1[[#This Row],[cu_id]],Revenue_Analysis[cuid],Revenue_Analysis[Q1 High Deviation], 0)</f>
        <v>16.3</v>
      </c>
      <c r="AC1062" s="32">
        <f>_xlfn.XLOOKUP(Master1[[#This Row],[cu_id]],Revenue_Analysis[cuid],Revenue_Analysis[Q2 Low Deviation], 0)</f>
        <v>16.3</v>
      </c>
      <c r="AD1062" s="32">
        <f>_xlfn.XLOOKUP(Master1[[#This Row],[cu_id]],Revenue_Analysis[cuid],Revenue_Analysis[Q2 High Deviation], 0)</f>
        <v>17.48</v>
      </c>
      <c r="AE1062" s="32">
        <f>_xlfn.XLOOKUP(Master1[[#This Row],[cu_id]],Revenue_Analysis[cuid],Revenue_Analysis[Q3 Low Deviation], 0)</f>
        <v>17.192299999999999</v>
      </c>
      <c r="AF1062" s="32">
        <f>_xlfn.XLOOKUP(Master1[[#This Row],[cu_id]],Revenue_Analysis[cuid],Revenue_Analysis[Q3 High Deviation], 0)</f>
        <v>17.521100000000001</v>
      </c>
      <c r="AG1062" s="32">
        <f>_xlfn.XLOOKUP(Master1[[#This Row],[cu_id]],Revenue_Analysis[cuid],Revenue_Analysis[Q4 Low Deviation], 0)</f>
        <v>16.3</v>
      </c>
      <c r="AH1062" s="32">
        <f>_xlfn.XLOOKUP(Master1[[#This Row],[cu_id]],Revenue_Analysis[cuid],Revenue_Analysis[Q4 High Deviation], 0)</f>
        <v>16.3</v>
      </c>
      <c r="AI1062" s="32">
        <f>_xlfn.XLOOKUP(Master1[[#This Row],[cu_id]],Revenue_Analysis[cuid],Revenue_Analysis[Q1 Average], 0)</f>
        <v>16.3</v>
      </c>
      <c r="AJ1062" s="32">
        <f>_xlfn.XLOOKUP(Master1[[#This Row],[cu_id]],Revenue_Analysis[cuid],Revenue_Analysis[Q2 Average], 0)</f>
        <v>16.89</v>
      </c>
      <c r="AK1062" s="32">
        <f>_xlfn.XLOOKUP(Master1[[#This Row],[cu_id]],Revenue_Analysis[cuid],Revenue_Analysis[Q3 Average], 0)</f>
        <v>17.3567</v>
      </c>
      <c r="AL1062" s="32">
        <f>_xlfn.XLOOKUP(Master1[[#This Row],[cu_id]],Revenue_Analysis[cuid],Revenue_Analysis[Q4 Average], 0)</f>
        <v>16.3</v>
      </c>
      <c r="AM1062" s="34">
        <v>0.41666666666666669</v>
      </c>
      <c r="AN1062" s="35">
        <v>0.66666666666666663</v>
      </c>
      <c r="AO1062" s="35" t="s">
        <v>4592</v>
      </c>
      <c r="AP1062" s="35" t="s">
        <v>4592</v>
      </c>
      <c r="AQ1062" s="20" t="s">
        <v>0</v>
      </c>
      <c r="AR1062" s="20"/>
      <c r="AS1062" s="14">
        <f>IFERROR(_xlfn.XLOOKUP(Master1[[#This Row],[cu_id]],StopTimes[cu_ID],StopTimes[Average Stop Time]), 0)</f>
        <v>3.4416666666666669</v>
      </c>
      <c r="AT1062" s="14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062" s="13">
        <v>15</v>
      </c>
    </row>
    <row r="1063" spans="1:47" x14ac:dyDescent="0.3">
      <c r="A1063" s="18" t="s">
        <v>3573</v>
      </c>
      <c r="B1063" s="20">
        <v>8040</v>
      </c>
      <c r="C1063" s="20" t="s">
        <v>7</v>
      </c>
      <c r="D1063" s="19">
        <v>805305</v>
      </c>
      <c r="E1063" s="19" t="s">
        <v>13</v>
      </c>
      <c r="F1063" s="19" t="s">
        <v>7557</v>
      </c>
      <c r="G1063" s="19" t="s">
        <v>8093</v>
      </c>
      <c r="H1063" s="19" t="s">
        <v>5</v>
      </c>
      <c r="I1063" s="19" t="s">
        <v>5402</v>
      </c>
      <c r="J1063" s="19" t="s">
        <v>4</v>
      </c>
      <c r="K1063" s="19" t="s">
        <v>5403</v>
      </c>
      <c r="L1063" s="21" t="s">
        <v>29</v>
      </c>
      <c r="M1063" s="20" t="s">
        <v>28</v>
      </c>
      <c r="N1063" s="20" t="s">
        <v>2</v>
      </c>
      <c r="O1063" s="20">
        <v>95</v>
      </c>
      <c r="P1063" s="20">
        <v>0</v>
      </c>
      <c r="Q1063" s="20">
        <v>0</v>
      </c>
      <c r="R1063" s="20">
        <v>0</v>
      </c>
      <c r="S1063" s="20">
        <v>0</v>
      </c>
      <c r="T1063" s="20">
        <v>95</v>
      </c>
      <c r="U1063" s="20">
        <v>9</v>
      </c>
      <c r="V1063" s="30"/>
      <c r="W1063" s="30"/>
      <c r="X1063" s="33">
        <f>IFERROR(1 -(Master1[[#This Row],[Avg Garment Scans per Delivery]]/Master1[[#This Row],[Garment Inventory]]), 0)</f>
        <v>0</v>
      </c>
      <c r="Y1063" s="30"/>
      <c r="Z1063" s="30"/>
      <c r="AA1063" s="32">
        <f>_xlfn.XLOOKUP(Master1[[#This Row],[cu_id]], Revenue_Analysis[cuid], Revenue_Analysis[Q1 Low Deviation], 0)</f>
        <v>15.8</v>
      </c>
      <c r="AB1063" s="32">
        <f>_xlfn.XLOOKUP(Master1[[#This Row],[cu_id]],Revenue_Analysis[cuid],Revenue_Analysis[Q1 High Deviation], 0)</f>
        <v>15.8</v>
      </c>
      <c r="AC1063" s="32">
        <f>_xlfn.XLOOKUP(Master1[[#This Row],[cu_id]],Revenue_Analysis[cuid],Revenue_Analysis[Q2 Low Deviation], 0)</f>
        <v>14.2784</v>
      </c>
      <c r="AD1063" s="32">
        <f>_xlfn.XLOOKUP(Master1[[#This Row],[cu_id]],Revenue_Analysis[cuid],Revenue_Analysis[Q2 High Deviation], 0)</f>
        <v>32.537599999999998</v>
      </c>
      <c r="AE1063" s="32">
        <f>_xlfn.XLOOKUP(Master1[[#This Row],[cu_id]],Revenue_Analysis[cuid],Revenue_Analysis[Q3 Low Deviation], 0)</f>
        <v>12.466699999999999</v>
      </c>
      <c r="AF1063" s="32">
        <f>_xlfn.XLOOKUP(Master1[[#This Row],[cu_id]],Revenue_Analysis[cuid],Revenue_Analysis[Q3 High Deviation], 0)</f>
        <v>45.613300000000002</v>
      </c>
      <c r="AG1063" s="32">
        <f>_xlfn.XLOOKUP(Master1[[#This Row],[cu_id]],Revenue_Analysis[cuid],Revenue_Analysis[Q4 Low Deviation], 0)</f>
        <v>13.248900000000001</v>
      </c>
      <c r="AH1063" s="32">
        <f>_xlfn.XLOOKUP(Master1[[#This Row],[cu_id]],Revenue_Analysis[cuid],Revenue_Analysis[Q4 High Deviation], 0)</f>
        <v>33.657699999999998</v>
      </c>
      <c r="AI1063" s="32">
        <f>_xlfn.XLOOKUP(Master1[[#This Row],[cu_id]],Revenue_Analysis[cuid],Revenue_Analysis[Q1 Average], 0)</f>
        <v>15.8</v>
      </c>
      <c r="AJ1063" s="32">
        <f>_xlfn.XLOOKUP(Master1[[#This Row],[cu_id]],Revenue_Analysis[cuid],Revenue_Analysis[Q2 Average], 0)</f>
        <v>23.408000000000001</v>
      </c>
      <c r="AK1063" s="32">
        <f>_xlfn.XLOOKUP(Master1[[#This Row],[cu_id]],Revenue_Analysis[cuid],Revenue_Analysis[Q3 Average], 0)</f>
        <v>29.04</v>
      </c>
      <c r="AL1063" s="32">
        <f>_xlfn.XLOOKUP(Master1[[#This Row],[cu_id]],Revenue_Analysis[cuid],Revenue_Analysis[Q4 Average], 0)</f>
        <v>23.453299999999999</v>
      </c>
      <c r="AM1063" s="34">
        <v>0.47916666666666669</v>
      </c>
      <c r="AN1063" s="35">
        <v>0.83333333333333337</v>
      </c>
      <c r="AO1063" s="35" t="s">
        <v>4592</v>
      </c>
      <c r="AP1063" s="35" t="s">
        <v>4592</v>
      </c>
      <c r="AQ1063" s="20" t="s">
        <v>0</v>
      </c>
      <c r="AR1063" s="20"/>
      <c r="AS1063" s="14">
        <f>IFERROR(_xlfn.XLOOKUP(Master1[[#This Row],[cu_id]],StopTimes[cu_ID],StopTimes[Average Stop Time]), 0)</f>
        <v>22.324999999999999</v>
      </c>
      <c r="AT1063" s="14">
        <f>IF(Master1[[#This Row],[RSP StopTime Override]] &lt;&gt; "",Master1[[#This Row],[RSP StopTime Override]],IF(Master1[[#This Row],[Avg Stop Time Helper]] &lt;&gt; 0, Master1[[#This Row],[Avg Stop Time Helper]],Average_Stop_Time))</f>
        <v>22.324999999999999</v>
      </c>
      <c r="AU1063" s="13"/>
    </row>
    <row r="1064" spans="1:47" x14ac:dyDescent="0.3">
      <c r="A1064" s="18" t="s">
        <v>3574</v>
      </c>
      <c r="B1064" s="20">
        <v>50</v>
      </c>
      <c r="C1064" s="20" t="s">
        <v>9</v>
      </c>
      <c r="D1064" s="19">
        <v>806470</v>
      </c>
      <c r="E1064" s="19" t="s">
        <v>13</v>
      </c>
      <c r="F1064" s="19" t="s">
        <v>5792</v>
      </c>
      <c r="G1064" s="19" t="s">
        <v>5793</v>
      </c>
      <c r="H1064" s="19" t="s">
        <v>5</v>
      </c>
      <c r="I1064" s="19" t="s">
        <v>5773</v>
      </c>
      <c r="J1064" s="19" t="s">
        <v>4</v>
      </c>
      <c r="K1064" s="19" t="s">
        <v>5761</v>
      </c>
      <c r="L1064" s="21" t="s">
        <v>29</v>
      </c>
      <c r="M1064" s="20" t="s">
        <v>28</v>
      </c>
      <c r="N1064" s="20" t="s">
        <v>2</v>
      </c>
      <c r="O1064" s="20">
        <v>70</v>
      </c>
      <c r="P1064" s="20">
        <v>70</v>
      </c>
      <c r="Q1064" s="20">
        <v>0</v>
      </c>
      <c r="R1064" s="20">
        <v>0</v>
      </c>
      <c r="S1064" s="20">
        <v>0</v>
      </c>
      <c r="T1064" s="20">
        <v>0</v>
      </c>
      <c r="U1064" s="20">
        <v>9</v>
      </c>
      <c r="V1064" s="30"/>
      <c r="W1064" s="30"/>
      <c r="X1064" s="33">
        <f>IFERROR(1 -(Master1[[#This Row],[Avg Garment Scans per Delivery]]/Master1[[#This Row],[Garment Inventory]]), 0)</f>
        <v>0</v>
      </c>
      <c r="Y1064" s="30"/>
      <c r="Z1064" s="30"/>
      <c r="AA1064" s="32">
        <f>_xlfn.XLOOKUP(Master1[[#This Row],[cu_id]], Revenue_Analysis[cuid], Revenue_Analysis[Q1 Low Deviation], 0)</f>
        <v>68.760000000000005</v>
      </c>
      <c r="AB1064" s="32">
        <f>_xlfn.XLOOKUP(Master1[[#This Row],[cu_id]],Revenue_Analysis[cuid],Revenue_Analysis[Q1 High Deviation], 0)</f>
        <v>100.76</v>
      </c>
      <c r="AC1064" s="32">
        <f>_xlfn.XLOOKUP(Master1[[#This Row],[cu_id]],Revenue_Analysis[cuid],Revenue_Analysis[Q2 Low Deviation], 0)</f>
        <v>43.51</v>
      </c>
      <c r="AD1064" s="32">
        <f>_xlfn.XLOOKUP(Master1[[#This Row],[cu_id]],Revenue_Analysis[cuid],Revenue_Analysis[Q2 High Deviation], 0)</f>
        <v>45.05</v>
      </c>
      <c r="AE1064" s="32">
        <f>_xlfn.XLOOKUP(Master1[[#This Row],[cu_id]],Revenue_Analysis[cuid],Revenue_Analysis[Q3 Low Deviation], 0)</f>
        <v>31.431100000000001</v>
      </c>
      <c r="AF1064" s="32">
        <f>_xlfn.XLOOKUP(Master1[[#This Row],[cu_id]],Revenue_Analysis[cuid],Revenue_Analysis[Q3 High Deviation], 0)</f>
        <v>46.9955</v>
      </c>
      <c r="AG1064" s="32">
        <f>_xlfn.XLOOKUP(Master1[[#This Row],[cu_id]],Revenue_Analysis[cuid],Revenue_Analysis[Q4 Low Deviation], 0)</f>
        <v>60.066699999999997</v>
      </c>
      <c r="AH1064" s="32">
        <f>_xlfn.XLOOKUP(Master1[[#This Row],[cu_id]],Revenue_Analysis[cuid],Revenue_Analysis[Q4 High Deviation], 0)</f>
        <v>74.573300000000003</v>
      </c>
      <c r="AI1064" s="32">
        <f>_xlfn.XLOOKUP(Master1[[#This Row],[cu_id]],Revenue_Analysis[cuid],Revenue_Analysis[Q1 Average], 0)</f>
        <v>84.76</v>
      </c>
      <c r="AJ1064" s="32">
        <f>_xlfn.XLOOKUP(Master1[[#This Row],[cu_id]],Revenue_Analysis[cuid],Revenue_Analysis[Q2 Average], 0)</f>
        <v>44.28</v>
      </c>
      <c r="AK1064" s="32">
        <f>_xlfn.XLOOKUP(Master1[[#This Row],[cu_id]],Revenue_Analysis[cuid],Revenue_Analysis[Q3 Average], 0)</f>
        <v>39.213299999999997</v>
      </c>
      <c r="AL1064" s="32">
        <f>_xlfn.XLOOKUP(Master1[[#This Row],[cu_id]],Revenue_Analysis[cuid],Revenue_Analysis[Q4 Average], 0)</f>
        <v>67.319999999999993</v>
      </c>
      <c r="AM1064" s="34">
        <v>0.41666666666666669</v>
      </c>
      <c r="AN1064" s="35">
        <v>0.66666666666666663</v>
      </c>
      <c r="AO1064" s="35" t="s">
        <v>4592</v>
      </c>
      <c r="AP1064" s="35" t="s">
        <v>4592</v>
      </c>
      <c r="AQ1064" s="20" t="s">
        <v>0</v>
      </c>
      <c r="AR1064" s="20"/>
      <c r="AS1064" s="14">
        <f>IFERROR(_xlfn.XLOOKUP(Master1[[#This Row],[cu_id]],StopTimes[cu_ID],StopTimes[Average Stop Time]), 0)</f>
        <v>2.3000000000000003</v>
      </c>
      <c r="AT1064" s="14">
        <f>IF(Master1[[#This Row],[RSP StopTime Override]] &lt;&gt; "",Master1[[#This Row],[RSP StopTime Override]],IF(Master1[[#This Row],[Avg Stop Time Helper]] &lt;&gt; 0, Master1[[#This Row],[Avg Stop Time Helper]],Average_Stop_Time))</f>
        <v>4</v>
      </c>
      <c r="AU1064" s="13">
        <v>4</v>
      </c>
    </row>
    <row r="1065" spans="1:47" x14ac:dyDescent="0.3">
      <c r="A1065" s="18" t="s">
        <v>3575</v>
      </c>
      <c r="B1065" s="20">
        <v>8010</v>
      </c>
      <c r="C1065" s="20" t="s">
        <v>12</v>
      </c>
      <c r="D1065" s="19">
        <v>883960</v>
      </c>
      <c r="E1065" s="19" t="s">
        <v>7424</v>
      </c>
      <c r="F1065" s="19" t="s">
        <v>7425</v>
      </c>
      <c r="G1065" s="19" t="s">
        <v>7426</v>
      </c>
      <c r="H1065" s="19" t="s">
        <v>5</v>
      </c>
      <c r="I1065" s="19" t="s">
        <v>5402</v>
      </c>
      <c r="J1065" s="19" t="s">
        <v>4</v>
      </c>
      <c r="K1065" s="19" t="s">
        <v>7427</v>
      </c>
      <c r="L1065" s="21" t="s">
        <v>31</v>
      </c>
      <c r="M1065" s="20" t="s">
        <v>30</v>
      </c>
      <c r="N1065" s="20" t="s">
        <v>2</v>
      </c>
      <c r="O1065" s="20">
        <v>80</v>
      </c>
      <c r="P1065" s="20">
        <v>0</v>
      </c>
      <c r="Q1065" s="20">
        <v>80</v>
      </c>
      <c r="R1065" s="20">
        <v>0</v>
      </c>
      <c r="S1065" s="20">
        <v>0</v>
      </c>
      <c r="T1065" s="20">
        <v>0</v>
      </c>
      <c r="U1065" s="20">
        <v>9</v>
      </c>
      <c r="V1065" s="30"/>
      <c r="W1065" s="30"/>
      <c r="X1065" s="33">
        <f>IFERROR(1 -(Master1[[#This Row],[Avg Garment Scans per Delivery]]/Master1[[#This Row],[Garment Inventory]]), 0)</f>
        <v>0</v>
      </c>
      <c r="Y1065" s="30"/>
      <c r="Z1065" s="30"/>
      <c r="AA1065" s="32">
        <f>_xlfn.XLOOKUP(Master1[[#This Row],[cu_id]], Revenue_Analysis[cuid], Revenue_Analysis[Q1 Low Deviation], 0)</f>
        <v>103.69</v>
      </c>
      <c r="AB1065" s="32">
        <f>_xlfn.XLOOKUP(Master1[[#This Row],[cu_id]],Revenue_Analysis[cuid],Revenue_Analysis[Q1 High Deviation], 0)</f>
        <v>103.69</v>
      </c>
      <c r="AC1065" s="32">
        <f>_xlfn.XLOOKUP(Master1[[#This Row],[cu_id]],Revenue_Analysis[cuid],Revenue_Analysis[Q2 Low Deviation], 0)</f>
        <v>103.5425</v>
      </c>
      <c r="AD1065" s="32">
        <f>_xlfn.XLOOKUP(Master1[[#This Row],[cu_id]],Revenue_Analysis[cuid],Revenue_Analysis[Q2 High Deviation], 0)</f>
        <v>104.42749999999999</v>
      </c>
      <c r="AE1065" s="32">
        <f>_xlfn.XLOOKUP(Master1[[#This Row],[cu_id]],Revenue_Analysis[cuid],Revenue_Analysis[Q3 Low Deviation], 0)</f>
        <v>104.4589</v>
      </c>
      <c r="AF1065" s="32">
        <f>_xlfn.XLOOKUP(Master1[[#This Row],[cu_id]],Revenue_Analysis[cuid],Revenue_Analysis[Q3 High Deviation], 0)</f>
        <v>104.7877</v>
      </c>
      <c r="AG1065" s="32">
        <f>_xlfn.XLOOKUP(Master1[[#This Row],[cu_id]],Revenue_Analysis[cuid],Revenue_Analysis[Q4 Low Deviation], 0)</f>
        <v>104.50109999999999</v>
      </c>
      <c r="AH1065" s="32">
        <f>_xlfn.XLOOKUP(Master1[[#This Row],[cu_id]],Revenue_Analysis[cuid],Revenue_Analysis[Q4 High Deviation], 0)</f>
        <v>107.74550000000001</v>
      </c>
      <c r="AI1065" s="32">
        <f>_xlfn.XLOOKUP(Master1[[#This Row],[cu_id]],Revenue_Analysis[cuid],Revenue_Analysis[Q1 Average], 0)</f>
        <v>103.69</v>
      </c>
      <c r="AJ1065" s="32">
        <f>_xlfn.XLOOKUP(Master1[[#This Row],[cu_id]],Revenue_Analysis[cuid],Revenue_Analysis[Q2 Average], 0)</f>
        <v>103.985</v>
      </c>
      <c r="AK1065" s="32">
        <f>_xlfn.XLOOKUP(Master1[[#This Row],[cu_id]],Revenue_Analysis[cuid],Revenue_Analysis[Q3 Average], 0)</f>
        <v>104.6233</v>
      </c>
      <c r="AL1065" s="32">
        <f>_xlfn.XLOOKUP(Master1[[#This Row],[cu_id]],Revenue_Analysis[cuid],Revenue_Analysis[Q4 Average], 0)</f>
        <v>106.1233</v>
      </c>
      <c r="AM1065" s="34">
        <v>0.20833333333333334</v>
      </c>
      <c r="AN1065" s="35">
        <v>0.95833333333333337</v>
      </c>
      <c r="AO1065" s="35" t="s">
        <v>4592</v>
      </c>
      <c r="AP1065" s="35" t="s">
        <v>4592</v>
      </c>
      <c r="AQ1065" s="20" t="s">
        <v>5135</v>
      </c>
      <c r="AR1065" s="20"/>
      <c r="AS1065" s="14">
        <f>IFERROR(_xlfn.XLOOKUP(Master1[[#This Row],[cu_id]],StopTimes[cu_ID],StopTimes[Average Stop Time]), 0)</f>
        <v>16.574999999999999</v>
      </c>
      <c r="AT1065" s="14">
        <f>IF(Master1[[#This Row],[RSP StopTime Override]] &lt;&gt; "",Master1[[#This Row],[RSP StopTime Override]],IF(Master1[[#This Row],[Avg Stop Time Helper]] &lt;&gt; 0, Master1[[#This Row],[Avg Stop Time Helper]],Average_Stop_Time))</f>
        <v>16.574999999999999</v>
      </c>
      <c r="AU1065" s="13"/>
    </row>
    <row r="1066" spans="1:47" x14ac:dyDescent="0.3">
      <c r="A1066" s="18" t="s">
        <v>3576</v>
      </c>
      <c r="B1066" s="20">
        <v>8010</v>
      </c>
      <c r="C1066" s="20" t="s">
        <v>9</v>
      </c>
      <c r="D1066" s="19">
        <v>803977</v>
      </c>
      <c r="E1066" s="19" t="s">
        <v>13</v>
      </c>
      <c r="F1066" s="19" t="s">
        <v>7287</v>
      </c>
      <c r="G1066" s="19" t="s">
        <v>7288</v>
      </c>
      <c r="H1066" s="19" t="s">
        <v>5</v>
      </c>
      <c r="I1066" s="19" t="s">
        <v>5402</v>
      </c>
      <c r="J1066" s="19" t="s">
        <v>4</v>
      </c>
      <c r="K1066" s="19" t="s">
        <v>6805</v>
      </c>
      <c r="L1066" s="21" t="s">
        <v>31</v>
      </c>
      <c r="M1066" s="20" t="s">
        <v>30</v>
      </c>
      <c r="N1066" s="20" t="s">
        <v>2</v>
      </c>
      <c r="O1066" s="20">
        <v>190</v>
      </c>
      <c r="P1066" s="20">
        <v>190</v>
      </c>
      <c r="Q1066" s="20">
        <v>0</v>
      </c>
      <c r="R1066" s="20">
        <v>0</v>
      </c>
      <c r="S1066" s="20">
        <v>0</v>
      </c>
      <c r="T1066" s="20">
        <v>0</v>
      </c>
      <c r="U1066" s="20">
        <v>9</v>
      </c>
      <c r="V1066" s="30"/>
      <c r="W1066" s="30"/>
      <c r="X1066" s="33">
        <f>IFERROR(1 -(Master1[[#This Row],[Avg Garment Scans per Delivery]]/Master1[[#This Row],[Garment Inventory]]), 0)</f>
        <v>0</v>
      </c>
      <c r="Y1066" s="30"/>
      <c r="Z1066" s="30"/>
      <c r="AA1066" s="32">
        <f>_xlfn.XLOOKUP(Master1[[#This Row],[cu_id]], Revenue_Analysis[cuid], Revenue_Analysis[Q1 Low Deviation], 0)</f>
        <v>43.19</v>
      </c>
      <c r="AB1066" s="32">
        <f>_xlfn.XLOOKUP(Master1[[#This Row],[cu_id]],Revenue_Analysis[cuid],Revenue_Analysis[Q1 High Deviation], 0)</f>
        <v>43.19</v>
      </c>
      <c r="AC1066" s="32">
        <f>_xlfn.XLOOKUP(Master1[[#This Row],[cu_id]],Revenue_Analysis[cuid],Revenue_Analysis[Q2 Low Deviation], 0)</f>
        <v>43.042499999999997</v>
      </c>
      <c r="AD1066" s="32">
        <f>_xlfn.XLOOKUP(Master1[[#This Row],[cu_id]],Revenue_Analysis[cuid],Revenue_Analysis[Q2 High Deviation], 0)</f>
        <v>43.927500000000002</v>
      </c>
      <c r="AE1066" s="32">
        <f>_xlfn.XLOOKUP(Master1[[#This Row],[cu_id]],Revenue_Analysis[cuid],Revenue_Analysis[Q3 Low Deviation], 0)</f>
        <v>43.9589</v>
      </c>
      <c r="AF1066" s="32">
        <f>_xlfn.XLOOKUP(Master1[[#This Row],[cu_id]],Revenue_Analysis[cuid],Revenue_Analysis[Q3 High Deviation], 0)</f>
        <v>44.287700000000001</v>
      </c>
      <c r="AG1066" s="32">
        <f>_xlfn.XLOOKUP(Master1[[#This Row],[cu_id]],Revenue_Analysis[cuid],Revenue_Analysis[Q4 Low Deviation], 0)</f>
        <v>43.19</v>
      </c>
      <c r="AH1066" s="32">
        <f>_xlfn.XLOOKUP(Master1[[#This Row],[cu_id]],Revenue_Analysis[cuid],Revenue_Analysis[Q4 High Deviation], 0)</f>
        <v>43.19</v>
      </c>
      <c r="AI1066" s="32">
        <f>_xlfn.XLOOKUP(Master1[[#This Row],[cu_id]],Revenue_Analysis[cuid],Revenue_Analysis[Q1 Average], 0)</f>
        <v>43.19</v>
      </c>
      <c r="AJ1066" s="32">
        <f>_xlfn.XLOOKUP(Master1[[#This Row],[cu_id]],Revenue_Analysis[cuid],Revenue_Analysis[Q2 Average], 0)</f>
        <v>43.484999999999999</v>
      </c>
      <c r="AK1066" s="32">
        <f>_xlfn.XLOOKUP(Master1[[#This Row],[cu_id]],Revenue_Analysis[cuid],Revenue_Analysis[Q3 Average], 0)</f>
        <v>44.1233</v>
      </c>
      <c r="AL1066" s="32">
        <f>_xlfn.XLOOKUP(Master1[[#This Row],[cu_id]],Revenue_Analysis[cuid],Revenue_Analysis[Q4 Average], 0)</f>
        <v>43.19</v>
      </c>
      <c r="AM1066" s="34">
        <v>0.29166666666666669</v>
      </c>
      <c r="AN1066" s="35">
        <v>0.6875</v>
      </c>
      <c r="AO1066" s="35" t="s">
        <v>4592</v>
      </c>
      <c r="AP1066" s="35" t="s">
        <v>4592</v>
      </c>
      <c r="AQ1066" s="20" t="s">
        <v>0</v>
      </c>
      <c r="AR1066" s="20"/>
      <c r="AS1066" s="14">
        <f>IFERROR(_xlfn.XLOOKUP(Master1[[#This Row],[cu_id]],StopTimes[cu_ID],StopTimes[Average Stop Time]), 0)</f>
        <v>4.8166666666666664</v>
      </c>
      <c r="AT1066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066" s="13">
        <v>10</v>
      </c>
    </row>
    <row r="1067" spans="1:47" x14ac:dyDescent="0.3">
      <c r="A1067" s="18" t="s">
        <v>3577</v>
      </c>
      <c r="B1067" s="20">
        <v>8010</v>
      </c>
      <c r="C1067" s="20" t="s">
        <v>9</v>
      </c>
      <c r="D1067" s="19">
        <v>804518</v>
      </c>
      <c r="E1067" s="19" t="s">
        <v>13</v>
      </c>
      <c r="F1067" s="19" t="s">
        <v>7298</v>
      </c>
      <c r="G1067" s="19" t="s">
        <v>7299</v>
      </c>
      <c r="H1067" s="19" t="s">
        <v>5</v>
      </c>
      <c r="I1067" s="19" t="s">
        <v>5402</v>
      </c>
      <c r="J1067" s="19" t="s">
        <v>4</v>
      </c>
      <c r="K1067" s="19" t="s">
        <v>6829</v>
      </c>
      <c r="L1067" s="21" t="s">
        <v>31</v>
      </c>
      <c r="M1067" s="20" t="s">
        <v>30</v>
      </c>
      <c r="N1067" s="20" t="s">
        <v>2</v>
      </c>
      <c r="O1067" s="20">
        <v>210</v>
      </c>
      <c r="P1067" s="20">
        <v>210</v>
      </c>
      <c r="Q1067" s="20">
        <v>0</v>
      </c>
      <c r="R1067" s="20">
        <v>0</v>
      </c>
      <c r="S1067" s="20">
        <v>0</v>
      </c>
      <c r="T1067" s="20">
        <v>0</v>
      </c>
      <c r="U1067" s="20">
        <v>9</v>
      </c>
      <c r="V1067" s="30"/>
      <c r="W1067" s="30"/>
      <c r="X1067" s="33">
        <f>IFERROR(1 -(Master1[[#This Row],[Avg Garment Scans per Delivery]]/Master1[[#This Row],[Garment Inventory]]), 0)</f>
        <v>0</v>
      </c>
      <c r="Y1067" s="30"/>
      <c r="Z1067" s="30"/>
      <c r="AA1067" s="32">
        <f>_xlfn.XLOOKUP(Master1[[#This Row],[cu_id]], Revenue_Analysis[cuid], Revenue_Analysis[Q1 Low Deviation], 0)</f>
        <v>65.69</v>
      </c>
      <c r="AB1067" s="32">
        <f>_xlfn.XLOOKUP(Master1[[#This Row],[cu_id]],Revenue_Analysis[cuid],Revenue_Analysis[Q1 High Deviation], 0)</f>
        <v>65.69</v>
      </c>
      <c r="AC1067" s="32">
        <f>_xlfn.XLOOKUP(Master1[[#This Row],[cu_id]],Revenue_Analysis[cuid],Revenue_Analysis[Q2 Low Deviation], 0)</f>
        <v>36.814999999999998</v>
      </c>
      <c r="AD1067" s="32">
        <f>_xlfn.XLOOKUP(Master1[[#This Row],[cu_id]],Revenue_Analysis[cuid],Revenue_Analysis[Q2 High Deviation], 0)</f>
        <v>56.064999999999998</v>
      </c>
      <c r="AE1067" s="32">
        <f>_xlfn.XLOOKUP(Master1[[#This Row],[cu_id]],Revenue_Analysis[cuid],Revenue_Analysis[Q3 Low Deviation], 0)</f>
        <v>40.398899999999998</v>
      </c>
      <c r="AF1067" s="32">
        <f>_xlfn.XLOOKUP(Master1[[#This Row],[cu_id]],Revenue_Analysis[cuid],Revenue_Analysis[Q3 High Deviation], 0)</f>
        <v>40.727699999999999</v>
      </c>
      <c r="AG1067" s="32">
        <f>_xlfn.XLOOKUP(Master1[[#This Row],[cu_id]],Revenue_Analysis[cuid],Revenue_Analysis[Q4 Low Deviation], 0)</f>
        <v>45.421100000000003</v>
      </c>
      <c r="AH1067" s="32">
        <f>_xlfn.XLOOKUP(Master1[[#This Row],[cu_id]],Revenue_Analysis[cuid],Revenue_Analysis[Q4 High Deviation], 0)</f>
        <v>68.585499999999996</v>
      </c>
      <c r="AI1067" s="32">
        <f>_xlfn.XLOOKUP(Master1[[#This Row],[cu_id]],Revenue_Analysis[cuid],Revenue_Analysis[Q1 Average], 0)</f>
        <v>65.69</v>
      </c>
      <c r="AJ1067" s="32">
        <f>_xlfn.XLOOKUP(Master1[[#This Row],[cu_id]],Revenue_Analysis[cuid],Revenue_Analysis[Q2 Average], 0)</f>
        <v>46.44</v>
      </c>
      <c r="AK1067" s="32">
        <f>_xlfn.XLOOKUP(Master1[[#This Row],[cu_id]],Revenue_Analysis[cuid],Revenue_Analysis[Q3 Average], 0)</f>
        <v>40.563299999999998</v>
      </c>
      <c r="AL1067" s="32">
        <f>_xlfn.XLOOKUP(Master1[[#This Row],[cu_id]],Revenue_Analysis[cuid],Revenue_Analysis[Q4 Average], 0)</f>
        <v>57.003300000000003</v>
      </c>
      <c r="AM1067" s="34">
        <v>0.35416666666666669</v>
      </c>
      <c r="AN1067" s="35">
        <v>0.66666666666666663</v>
      </c>
      <c r="AO1067" s="35" t="s">
        <v>4592</v>
      </c>
      <c r="AP1067" s="35" t="s">
        <v>4592</v>
      </c>
      <c r="AQ1067" s="20" t="s">
        <v>5135</v>
      </c>
      <c r="AR1067" s="20"/>
      <c r="AS1067" s="14">
        <f>IFERROR(_xlfn.XLOOKUP(Master1[[#This Row],[cu_id]],StopTimes[cu_ID],StopTimes[Average Stop Time]), 0)</f>
        <v>5.1083333333333334</v>
      </c>
      <c r="AT1067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067" s="13">
        <v>10</v>
      </c>
    </row>
    <row r="1068" spans="1:47" x14ac:dyDescent="0.3">
      <c r="A1068" s="18" t="s">
        <v>3578</v>
      </c>
      <c r="B1068" s="20">
        <v>8010</v>
      </c>
      <c r="C1068" s="20" t="s">
        <v>12</v>
      </c>
      <c r="D1068" s="19">
        <v>804750</v>
      </c>
      <c r="E1068" s="19" t="s">
        <v>13</v>
      </c>
      <c r="F1068" s="19" t="s">
        <v>7398</v>
      </c>
      <c r="G1068" s="19" t="s">
        <v>7399</v>
      </c>
      <c r="H1068" s="19" t="s">
        <v>5</v>
      </c>
      <c r="I1068" s="19" t="s">
        <v>5402</v>
      </c>
      <c r="J1068" s="19" t="s">
        <v>4</v>
      </c>
      <c r="K1068" s="19" t="s">
        <v>6805</v>
      </c>
      <c r="L1068" s="21" t="s">
        <v>31</v>
      </c>
      <c r="M1068" s="20" t="s">
        <v>30</v>
      </c>
      <c r="N1068" s="20" t="s">
        <v>2</v>
      </c>
      <c r="O1068" s="20">
        <v>165</v>
      </c>
      <c r="P1068" s="20">
        <v>0</v>
      </c>
      <c r="Q1068" s="20">
        <v>165</v>
      </c>
      <c r="R1068" s="20">
        <v>0</v>
      </c>
      <c r="S1068" s="20">
        <v>0</v>
      </c>
      <c r="T1068" s="20">
        <v>0</v>
      </c>
      <c r="U1068" s="20">
        <v>9</v>
      </c>
      <c r="V1068" s="30"/>
      <c r="W1068" s="30"/>
      <c r="X1068" s="33">
        <f>IFERROR(1 -(Master1[[#This Row],[Avg Garment Scans per Delivery]]/Master1[[#This Row],[Garment Inventory]]), 0)</f>
        <v>0</v>
      </c>
      <c r="Y1068" s="30"/>
      <c r="Z1068" s="30"/>
      <c r="AA1068" s="32">
        <f>_xlfn.XLOOKUP(Master1[[#This Row],[cu_id]], Revenue_Analysis[cuid], Revenue_Analysis[Q1 Low Deviation], 0)</f>
        <v>28.13</v>
      </c>
      <c r="AB1068" s="32">
        <f>_xlfn.XLOOKUP(Master1[[#This Row],[cu_id]],Revenue_Analysis[cuid],Revenue_Analysis[Q1 High Deviation], 0)</f>
        <v>28.13</v>
      </c>
      <c r="AC1068" s="32">
        <f>_xlfn.XLOOKUP(Master1[[#This Row],[cu_id]],Revenue_Analysis[cuid],Revenue_Analysis[Q2 Low Deviation], 0)</f>
        <v>28.016300000000001</v>
      </c>
      <c r="AD1068" s="32">
        <f>_xlfn.XLOOKUP(Master1[[#This Row],[cu_id]],Revenue_Analysis[cuid],Revenue_Analysis[Q2 High Deviation], 0)</f>
        <v>28.698699999999999</v>
      </c>
      <c r="AE1068" s="32">
        <f>_xlfn.XLOOKUP(Master1[[#This Row],[cu_id]],Revenue_Analysis[cuid],Revenue_Analysis[Q3 Low Deviation], 0)</f>
        <v>28.728899999999999</v>
      </c>
      <c r="AF1068" s="32">
        <f>_xlfn.XLOOKUP(Master1[[#This Row],[cu_id]],Revenue_Analysis[cuid],Revenue_Analysis[Q3 High Deviation], 0)</f>
        <v>28.977699999999999</v>
      </c>
      <c r="AG1068" s="32">
        <f>_xlfn.XLOOKUP(Master1[[#This Row],[cu_id]],Revenue_Analysis[cuid],Revenue_Analysis[Q4 Low Deviation], 0)</f>
        <v>28.13</v>
      </c>
      <c r="AH1068" s="32">
        <f>_xlfn.XLOOKUP(Master1[[#This Row],[cu_id]],Revenue_Analysis[cuid],Revenue_Analysis[Q4 High Deviation], 0)</f>
        <v>28.13</v>
      </c>
      <c r="AI1068" s="32">
        <f>_xlfn.XLOOKUP(Master1[[#This Row],[cu_id]],Revenue_Analysis[cuid],Revenue_Analysis[Q1 Average], 0)</f>
        <v>28.13</v>
      </c>
      <c r="AJ1068" s="32">
        <f>_xlfn.XLOOKUP(Master1[[#This Row],[cu_id]],Revenue_Analysis[cuid],Revenue_Analysis[Q2 Average], 0)</f>
        <v>28.357500000000002</v>
      </c>
      <c r="AK1068" s="32">
        <f>_xlfn.XLOOKUP(Master1[[#This Row],[cu_id]],Revenue_Analysis[cuid],Revenue_Analysis[Q3 Average], 0)</f>
        <v>28.853300000000001</v>
      </c>
      <c r="AL1068" s="32">
        <f>_xlfn.XLOOKUP(Master1[[#This Row],[cu_id]],Revenue_Analysis[cuid],Revenue_Analysis[Q4 Average], 0)</f>
        <v>28.13</v>
      </c>
      <c r="AM1068" s="34">
        <v>0.35416666666666669</v>
      </c>
      <c r="AN1068" s="35">
        <v>0.6875</v>
      </c>
      <c r="AO1068" s="35" t="s">
        <v>4592</v>
      </c>
      <c r="AP1068" s="35" t="s">
        <v>4592</v>
      </c>
      <c r="AQ1068" s="20" t="s">
        <v>0</v>
      </c>
      <c r="AR1068" s="20"/>
      <c r="AS1068" s="14">
        <f>IFERROR(_xlfn.XLOOKUP(Master1[[#This Row],[cu_id]],StopTimes[cu_ID],StopTimes[Average Stop Time]), 0)</f>
        <v>2.0416666666666665</v>
      </c>
      <c r="AT1068" s="14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1068" s="13">
        <v>5</v>
      </c>
    </row>
    <row r="1069" spans="1:47" x14ac:dyDescent="0.3">
      <c r="A1069" s="18" t="s">
        <v>3579</v>
      </c>
      <c r="B1069" s="20">
        <v>8010</v>
      </c>
      <c r="C1069" s="20" t="s">
        <v>9</v>
      </c>
      <c r="D1069" s="19">
        <v>843712</v>
      </c>
      <c r="E1069" s="19" t="s">
        <v>13</v>
      </c>
      <c r="F1069" s="19" t="s">
        <v>7325</v>
      </c>
      <c r="G1069" s="19" t="s">
        <v>7326</v>
      </c>
      <c r="H1069" s="19" t="s">
        <v>5</v>
      </c>
      <c r="I1069" s="19" t="s">
        <v>5402</v>
      </c>
      <c r="J1069" s="19" t="s">
        <v>4</v>
      </c>
      <c r="K1069" s="19" t="s">
        <v>5403</v>
      </c>
      <c r="L1069" s="21" t="s">
        <v>31</v>
      </c>
      <c r="M1069" s="20" t="s">
        <v>30</v>
      </c>
      <c r="N1069" s="20" t="s">
        <v>2</v>
      </c>
      <c r="O1069" s="20">
        <v>160</v>
      </c>
      <c r="P1069" s="20">
        <v>160</v>
      </c>
      <c r="Q1069" s="20">
        <v>0</v>
      </c>
      <c r="R1069" s="20">
        <v>0</v>
      </c>
      <c r="S1069" s="20">
        <v>0</v>
      </c>
      <c r="T1069" s="20">
        <v>0</v>
      </c>
      <c r="U1069" s="20">
        <v>9</v>
      </c>
      <c r="V1069" s="30"/>
      <c r="W1069" s="30"/>
      <c r="X1069" s="33">
        <f>IFERROR(1 -(Master1[[#This Row],[Avg Garment Scans per Delivery]]/Master1[[#This Row],[Garment Inventory]]), 0)</f>
        <v>0</v>
      </c>
      <c r="Y1069" s="30"/>
      <c r="Z1069" s="30"/>
      <c r="AA1069" s="32">
        <f>_xlfn.XLOOKUP(Master1[[#This Row],[cu_id]], Revenue_Analysis[cuid], Revenue_Analysis[Q1 Low Deviation], 0)</f>
        <v>19.12</v>
      </c>
      <c r="AB1069" s="32">
        <f>_xlfn.XLOOKUP(Master1[[#This Row],[cu_id]],Revenue_Analysis[cuid],Revenue_Analysis[Q1 High Deviation], 0)</f>
        <v>19.12</v>
      </c>
      <c r="AC1069" s="32">
        <f>_xlfn.XLOOKUP(Master1[[#This Row],[cu_id]],Revenue_Analysis[cuid],Revenue_Analysis[Q2 Low Deviation], 0)</f>
        <v>18.9725</v>
      </c>
      <c r="AD1069" s="32">
        <f>_xlfn.XLOOKUP(Master1[[#This Row],[cu_id]],Revenue_Analysis[cuid],Revenue_Analysis[Q2 High Deviation], 0)</f>
        <v>19.857500000000002</v>
      </c>
      <c r="AE1069" s="32">
        <f>_xlfn.XLOOKUP(Master1[[#This Row],[cu_id]],Revenue_Analysis[cuid],Revenue_Analysis[Q3 Low Deviation], 0)</f>
        <v>19.8889</v>
      </c>
      <c r="AF1069" s="32">
        <f>_xlfn.XLOOKUP(Master1[[#This Row],[cu_id]],Revenue_Analysis[cuid],Revenue_Analysis[Q3 High Deviation], 0)</f>
        <v>20.217700000000001</v>
      </c>
      <c r="AG1069" s="32">
        <f>_xlfn.XLOOKUP(Master1[[#This Row],[cu_id]],Revenue_Analysis[cuid],Revenue_Analysis[Q4 Low Deviation], 0)</f>
        <v>42.82</v>
      </c>
      <c r="AH1069" s="32">
        <f>_xlfn.XLOOKUP(Master1[[#This Row],[cu_id]],Revenue_Analysis[cuid],Revenue_Analysis[Q4 High Deviation], 0)</f>
        <v>42.82</v>
      </c>
      <c r="AI1069" s="32">
        <f>_xlfn.XLOOKUP(Master1[[#This Row],[cu_id]],Revenue_Analysis[cuid],Revenue_Analysis[Q1 Average], 0)</f>
        <v>19.12</v>
      </c>
      <c r="AJ1069" s="32">
        <f>_xlfn.XLOOKUP(Master1[[#This Row],[cu_id]],Revenue_Analysis[cuid],Revenue_Analysis[Q2 Average], 0)</f>
        <v>19.414999999999999</v>
      </c>
      <c r="AK1069" s="32">
        <f>_xlfn.XLOOKUP(Master1[[#This Row],[cu_id]],Revenue_Analysis[cuid],Revenue_Analysis[Q3 Average], 0)</f>
        <v>20.0533</v>
      </c>
      <c r="AL1069" s="32">
        <f>_xlfn.XLOOKUP(Master1[[#This Row],[cu_id]],Revenue_Analysis[cuid],Revenue_Analysis[Q4 Average], 0)</f>
        <v>42.82</v>
      </c>
      <c r="AM1069" s="34" t="s">
        <v>4592</v>
      </c>
      <c r="AN1069" s="35" t="s">
        <v>4592</v>
      </c>
      <c r="AO1069" s="35" t="s">
        <v>4592</v>
      </c>
      <c r="AP1069" s="35" t="s">
        <v>4592</v>
      </c>
      <c r="AQ1069" s="20" t="s">
        <v>5135</v>
      </c>
      <c r="AR1069" s="20"/>
      <c r="AS1069" s="14">
        <f>IFERROR(_xlfn.XLOOKUP(Master1[[#This Row],[cu_id]],StopTimes[cu_ID],StopTimes[Average Stop Time]), 0)</f>
        <v>0.19166666666666668</v>
      </c>
      <c r="AT1069" s="14">
        <f>IF(Master1[[#This Row],[RSP StopTime Override]] &lt;&gt; "",Master1[[#This Row],[RSP StopTime Override]],IF(Master1[[#This Row],[Avg Stop Time Helper]] &lt;&gt; 0, Master1[[#This Row],[Avg Stop Time Helper]],Average_Stop_Time))</f>
        <v>20</v>
      </c>
      <c r="AU1069" s="13">
        <v>20</v>
      </c>
    </row>
    <row r="1070" spans="1:47" x14ac:dyDescent="0.3">
      <c r="A1070" s="18" t="s">
        <v>3580</v>
      </c>
      <c r="B1070" s="20">
        <v>8010</v>
      </c>
      <c r="C1070" s="20" t="s">
        <v>14</v>
      </c>
      <c r="D1070" s="19">
        <v>808320</v>
      </c>
      <c r="E1070" s="19" t="s">
        <v>13</v>
      </c>
      <c r="F1070" s="19" t="s">
        <v>7320</v>
      </c>
      <c r="G1070" s="19" t="s">
        <v>7321</v>
      </c>
      <c r="H1070" s="19" t="s">
        <v>5</v>
      </c>
      <c r="I1070" s="19" t="s">
        <v>7058</v>
      </c>
      <c r="J1070" s="19" t="s">
        <v>4</v>
      </c>
      <c r="K1070" s="19" t="s">
        <v>6504</v>
      </c>
      <c r="L1070" s="21">
        <v>1</v>
      </c>
      <c r="M1070" s="20" t="s">
        <v>20</v>
      </c>
      <c r="N1070" s="20" t="s">
        <v>25</v>
      </c>
      <c r="O1070" s="20">
        <v>275</v>
      </c>
      <c r="P1070" s="20">
        <v>275</v>
      </c>
      <c r="Q1070" s="20">
        <v>0</v>
      </c>
      <c r="R1070" s="20">
        <v>0</v>
      </c>
      <c r="S1070" s="20">
        <v>0</v>
      </c>
      <c r="T1070" s="20">
        <v>0</v>
      </c>
      <c r="U1070" s="20">
        <v>4</v>
      </c>
      <c r="V1070" s="30"/>
      <c r="W1070" s="30"/>
      <c r="X1070" s="33">
        <f>IFERROR(1 -(Master1[[#This Row],[Avg Garment Scans per Delivery]]/Master1[[#This Row],[Garment Inventory]]), 0)</f>
        <v>0</v>
      </c>
      <c r="Y1070" s="30"/>
      <c r="Z1070" s="30"/>
      <c r="AA1070" s="32">
        <f>_xlfn.XLOOKUP(Master1[[#This Row],[cu_id]], Revenue_Analysis[cuid], Revenue_Analysis[Q1 Low Deviation], 0)</f>
        <v>0</v>
      </c>
      <c r="AB1070" s="32">
        <f>_xlfn.XLOOKUP(Master1[[#This Row],[cu_id]],Revenue_Analysis[cuid],Revenue_Analysis[Q1 High Deviation], 0)</f>
        <v>0</v>
      </c>
      <c r="AC1070" s="32">
        <f>_xlfn.XLOOKUP(Master1[[#This Row],[cu_id]],Revenue_Analysis[cuid],Revenue_Analysis[Q2 Low Deviation], 0)</f>
        <v>0</v>
      </c>
      <c r="AD1070" s="32">
        <f>_xlfn.XLOOKUP(Master1[[#This Row],[cu_id]],Revenue_Analysis[cuid],Revenue_Analysis[Q2 High Deviation], 0)</f>
        <v>0</v>
      </c>
      <c r="AE1070" s="32">
        <f>_xlfn.XLOOKUP(Master1[[#This Row],[cu_id]],Revenue_Analysis[cuid],Revenue_Analysis[Q3 Low Deviation], 0)</f>
        <v>30.68</v>
      </c>
      <c r="AF1070" s="32">
        <f>_xlfn.XLOOKUP(Master1[[#This Row],[cu_id]],Revenue_Analysis[cuid],Revenue_Analysis[Q3 High Deviation], 0)</f>
        <v>30.68</v>
      </c>
      <c r="AG1070" s="32">
        <f>_xlfn.XLOOKUP(Master1[[#This Row],[cu_id]],Revenue_Analysis[cuid],Revenue_Analysis[Q4 Low Deviation], 0)</f>
        <v>30.23</v>
      </c>
      <c r="AH1070" s="32">
        <f>_xlfn.XLOOKUP(Master1[[#This Row],[cu_id]],Revenue_Analysis[cuid],Revenue_Analysis[Q4 High Deviation], 0)</f>
        <v>30.23</v>
      </c>
      <c r="AI1070" s="32">
        <f>_xlfn.XLOOKUP(Master1[[#This Row],[cu_id]],Revenue_Analysis[cuid],Revenue_Analysis[Q1 Average], 0)</f>
        <v>0</v>
      </c>
      <c r="AJ1070" s="32">
        <f>_xlfn.XLOOKUP(Master1[[#This Row],[cu_id]],Revenue_Analysis[cuid],Revenue_Analysis[Q2 Average], 0)</f>
        <v>0</v>
      </c>
      <c r="AK1070" s="32">
        <f>_xlfn.XLOOKUP(Master1[[#This Row],[cu_id]],Revenue_Analysis[cuid],Revenue_Analysis[Q3 Average], 0)</f>
        <v>30.68</v>
      </c>
      <c r="AL1070" s="32">
        <f>_xlfn.XLOOKUP(Master1[[#This Row],[cu_id]],Revenue_Analysis[cuid],Revenue_Analysis[Q4 Average], 0)</f>
        <v>30.23</v>
      </c>
      <c r="AM1070" s="55">
        <v>0.45833333333333331</v>
      </c>
      <c r="AN1070" s="56">
        <v>0.66666666666666663</v>
      </c>
      <c r="AO1070" s="35" t="s">
        <v>4592</v>
      </c>
      <c r="AP1070" s="35" t="s">
        <v>4592</v>
      </c>
      <c r="AQ1070" s="20" t="s">
        <v>0</v>
      </c>
      <c r="AR1070" s="20"/>
      <c r="AS1070" s="14">
        <f>IFERROR(_xlfn.XLOOKUP(Master1[[#This Row],[cu_id]],StopTimes[cu_ID],StopTimes[Average Stop Time]), 0)</f>
        <v>0</v>
      </c>
      <c r="AT1070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1070" s="13"/>
    </row>
    <row r="1071" spans="1:47" x14ac:dyDescent="0.3">
      <c r="A1071" s="18" t="s">
        <v>3581</v>
      </c>
      <c r="B1071" s="20">
        <v>8010</v>
      </c>
      <c r="C1071" s="20" t="s">
        <v>14</v>
      </c>
      <c r="D1071" s="19">
        <v>882595</v>
      </c>
      <c r="E1071" s="19" t="s">
        <v>7607</v>
      </c>
      <c r="F1071" s="19" t="s">
        <v>7608</v>
      </c>
      <c r="G1071" s="19" t="s">
        <v>7609</v>
      </c>
      <c r="H1071" s="19" t="s">
        <v>5</v>
      </c>
      <c r="I1071" s="19" t="s">
        <v>5402</v>
      </c>
      <c r="J1071" s="19" t="s">
        <v>4</v>
      </c>
      <c r="K1071" s="19" t="s">
        <v>6504</v>
      </c>
      <c r="L1071" s="21" t="s">
        <v>16</v>
      </c>
      <c r="M1071" s="20" t="s">
        <v>3</v>
      </c>
      <c r="N1071" s="20" t="s">
        <v>2</v>
      </c>
      <c r="O1071" s="20">
        <v>45</v>
      </c>
      <c r="P1071" s="20">
        <v>0</v>
      </c>
      <c r="Q1071" s="20">
        <v>0</v>
      </c>
      <c r="R1071" s="20">
        <v>0</v>
      </c>
      <c r="S1071" s="20">
        <v>45</v>
      </c>
      <c r="T1071" s="20">
        <v>0</v>
      </c>
      <c r="U1071" s="20">
        <v>39</v>
      </c>
      <c r="V1071" s="30"/>
      <c r="W1071" s="30"/>
      <c r="X1071" s="33">
        <f>IFERROR(1 -(Master1[[#This Row],[Avg Garment Scans per Delivery]]/Master1[[#This Row],[Garment Inventory]]), 0)</f>
        <v>0</v>
      </c>
      <c r="Y1071" s="30"/>
      <c r="Z1071" s="30"/>
      <c r="AA1071" s="32">
        <f>_xlfn.XLOOKUP(Master1[[#This Row],[cu_id]], Revenue_Analysis[cuid], Revenue_Analysis[Q1 Low Deviation], 0)</f>
        <v>72.482100000000003</v>
      </c>
      <c r="AB1071" s="32">
        <f>_xlfn.XLOOKUP(Master1[[#This Row],[cu_id]],Revenue_Analysis[cuid],Revenue_Analysis[Q1 High Deviation], 0)</f>
        <v>76.896299999999997</v>
      </c>
      <c r="AC1071" s="32">
        <f>_xlfn.XLOOKUP(Master1[[#This Row],[cu_id]],Revenue_Analysis[cuid],Revenue_Analysis[Q2 Low Deviation], 0)</f>
        <v>71.715199999999996</v>
      </c>
      <c r="AD1071" s="32">
        <f>_xlfn.XLOOKUP(Master1[[#This Row],[cu_id]],Revenue_Analysis[cuid],Revenue_Analysis[Q2 High Deviation], 0)</f>
        <v>72.832400000000007</v>
      </c>
      <c r="AE1071" s="32">
        <f>_xlfn.XLOOKUP(Master1[[#This Row],[cu_id]],Revenue_Analysis[cuid],Revenue_Analysis[Q3 Low Deviation], 0)</f>
        <v>72.616900000000001</v>
      </c>
      <c r="AF1071" s="32">
        <f>_xlfn.XLOOKUP(Master1[[#This Row],[cu_id]],Revenue_Analysis[cuid],Revenue_Analysis[Q3 High Deviation], 0)</f>
        <v>72.984700000000004</v>
      </c>
      <c r="AG1071" s="32">
        <f>_xlfn.XLOOKUP(Master1[[#This Row],[cu_id]],Revenue_Analysis[cuid],Revenue_Analysis[Q4 Low Deviation], 0)</f>
        <v>75.271699999999996</v>
      </c>
      <c r="AH1071" s="32">
        <f>_xlfn.XLOOKUP(Master1[[#This Row],[cu_id]],Revenue_Analysis[cuid],Revenue_Analysis[Q4 High Deviation], 0)</f>
        <v>77.386700000000005</v>
      </c>
      <c r="AI1071" s="32">
        <f>_xlfn.XLOOKUP(Master1[[#This Row],[cu_id]],Revenue_Analysis[cuid],Revenue_Analysis[Q1 Average], 0)</f>
        <v>74.6892</v>
      </c>
      <c r="AJ1071" s="32">
        <f>_xlfn.XLOOKUP(Master1[[#This Row],[cu_id]],Revenue_Analysis[cuid],Revenue_Analysis[Q2 Average], 0)</f>
        <v>72.273799999999994</v>
      </c>
      <c r="AK1071" s="32">
        <f>_xlfn.XLOOKUP(Master1[[#This Row],[cu_id]],Revenue_Analysis[cuid],Revenue_Analysis[Q3 Average], 0)</f>
        <v>72.800799999999995</v>
      </c>
      <c r="AL1071" s="32">
        <f>_xlfn.XLOOKUP(Master1[[#This Row],[cu_id]],Revenue_Analysis[cuid],Revenue_Analysis[Q4 Average], 0)</f>
        <v>76.3292</v>
      </c>
      <c r="AM1071" s="34">
        <v>0.27083333333333331</v>
      </c>
      <c r="AN1071" s="35">
        <v>0.6875</v>
      </c>
      <c r="AO1071" s="35" t="s">
        <v>4592</v>
      </c>
      <c r="AP1071" s="35" t="s">
        <v>4592</v>
      </c>
      <c r="AQ1071" s="20" t="s">
        <v>0</v>
      </c>
      <c r="AR1071" s="20"/>
      <c r="AS1071" s="14">
        <f>IFERROR(_xlfn.XLOOKUP(Master1[[#This Row],[cu_id]],StopTimes[cu_ID],StopTimes[Average Stop Time]), 0)</f>
        <v>4.0388888883333331</v>
      </c>
      <c r="AT1071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071" s="13">
        <v>10</v>
      </c>
    </row>
    <row r="1072" spans="1:47" x14ac:dyDescent="0.3">
      <c r="A1072" s="18" t="s">
        <v>3582</v>
      </c>
      <c r="B1072" s="20">
        <v>8010</v>
      </c>
      <c r="C1072" s="20" t="s">
        <v>6</v>
      </c>
      <c r="D1072" s="19">
        <v>804051</v>
      </c>
      <c r="E1072" s="19" t="s">
        <v>13</v>
      </c>
      <c r="F1072" s="19" t="s">
        <v>7462</v>
      </c>
      <c r="G1072" s="19" t="s">
        <v>7463</v>
      </c>
      <c r="H1072" s="19" t="s">
        <v>5</v>
      </c>
      <c r="I1072" s="19" t="s">
        <v>7007</v>
      </c>
      <c r="J1072" s="19" t="s">
        <v>4</v>
      </c>
      <c r="K1072" s="19" t="s">
        <v>7008</v>
      </c>
      <c r="L1072" s="21" t="s">
        <v>16</v>
      </c>
      <c r="M1072" s="20" t="s">
        <v>3</v>
      </c>
      <c r="N1072" s="20" t="s">
        <v>2</v>
      </c>
      <c r="O1072" s="20">
        <v>180</v>
      </c>
      <c r="P1072" s="20">
        <v>0</v>
      </c>
      <c r="Q1072" s="20">
        <v>0</v>
      </c>
      <c r="R1072" s="20">
        <v>180</v>
      </c>
      <c r="S1072" s="20">
        <v>0</v>
      </c>
      <c r="T1072" s="20">
        <v>0</v>
      </c>
      <c r="U1072" s="20">
        <v>12</v>
      </c>
      <c r="V1072" s="30"/>
      <c r="W1072" s="30"/>
      <c r="X1072" s="33">
        <f>IFERROR(1 -(Master1[[#This Row],[Avg Garment Scans per Delivery]]/Master1[[#This Row],[Garment Inventory]]), 0)</f>
        <v>0</v>
      </c>
      <c r="Y1072" s="30"/>
      <c r="Z1072" s="30"/>
      <c r="AA1072" s="32">
        <f>_xlfn.XLOOKUP(Master1[[#This Row],[cu_id]], Revenue_Analysis[cuid], Revenue_Analysis[Q1 Low Deviation], 0)</f>
        <v>0</v>
      </c>
      <c r="AB1072" s="32">
        <f>_xlfn.XLOOKUP(Master1[[#This Row],[cu_id]],Revenue_Analysis[cuid],Revenue_Analysis[Q1 High Deviation], 0)</f>
        <v>0</v>
      </c>
      <c r="AC1072" s="32">
        <f>_xlfn.XLOOKUP(Master1[[#This Row],[cu_id]],Revenue_Analysis[cuid],Revenue_Analysis[Q2 Low Deviation], 0)</f>
        <v>80.489999999999995</v>
      </c>
      <c r="AD1072" s="32">
        <f>_xlfn.XLOOKUP(Master1[[#This Row],[cu_id]],Revenue_Analysis[cuid],Revenue_Analysis[Q2 High Deviation], 0)</f>
        <v>110.39</v>
      </c>
      <c r="AE1072" s="32">
        <f>_xlfn.XLOOKUP(Master1[[#This Row],[cu_id]],Revenue_Analysis[cuid],Revenue_Analysis[Q3 Low Deviation], 0)</f>
        <v>89.053100000000001</v>
      </c>
      <c r="AF1072" s="32">
        <f>_xlfn.XLOOKUP(Master1[[#This Row],[cu_id]],Revenue_Analysis[cuid],Revenue_Analysis[Q3 High Deviation], 0)</f>
        <v>112.4323</v>
      </c>
      <c r="AG1072" s="32">
        <f>_xlfn.XLOOKUP(Master1[[#This Row],[cu_id]],Revenue_Analysis[cuid],Revenue_Analysis[Q4 Low Deviation], 0)</f>
        <v>0</v>
      </c>
      <c r="AH1072" s="32">
        <f>_xlfn.XLOOKUP(Master1[[#This Row],[cu_id]],Revenue_Analysis[cuid],Revenue_Analysis[Q4 High Deviation], 0)</f>
        <v>0</v>
      </c>
      <c r="AI1072" s="32">
        <f>_xlfn.XLOOKUP(Master1[[#This Row],[cu_id]],Revenue_Analysis[cuid],Revenue_Analysis[Q1 Average], 0)</f>
        <v>0</v>
      </c>
      <c r="AJ1072" s="32">
        <f>_xlfn.XLOOKUP(Master1[[#This Row],[cu_id]],Revenue_Analysis[cuid],Revenue_Analysis[Q2 Average], 0)</f>
        <v>95.44</v>
      </c>
      <c r="AK1072" s="32">
        <f>_xlfn.XLOOKUP(Master1[[#This Row],[cu_id]],Revenue_Analysis[cuid],Revenue_Analysis[Q3 Average], 0)</f>
        <v>100.7427</v>
      </c>
      <c r="AL1072" s="32">
        <f>_xlfn.XLOOKUP(Master1[[#This Row],[cu_id]],Revenue_Analysis[cuid],Revenue_Analysis[Q4 Average], 0)</f>
        <v>0</v>
      </c>
      <c r="AM1072" s="34">
        <v>0.39583333333333331</v>
      </c>
      <c r="AN1072" s="35">
        <v>0.6875</v>
      </c>
      <c r="AO1072" s="35" t="s">
        <v>4592</v>
      </c>
      <c r="AP1072" s="35" t="s">
        <v>4592</v>
      </c>
      <c r="AQ1072" s="20" t="s">
        <v>0</v>
      </c>
      <c r="AR1072" s="20"/>
      <c r="AS1072" s="14">
        <f>IFERROR(_xlfn.XLOOKUP(Master1[[#This Row],[cu_id]],StopTimes[cu_ID],StopTimes[Average Stop Time]), 0)</f>
        <v>21.03125</v>
      </c>
      <c r="AT1072" s="14">
        <f>IF(Master1[[#This Row],[RSP StopTime Override]] &lt;&gt; "",Master1[[#This Row],[RSP StopTime Override]],IF(Master1[[#This Row],[Avg Stop Time Helper]] &lt;&gt; 0, Master1[[#This Row],[Avg Stop Time Helper]],Average_Stop_Time))</f>
        <v>21.03125</v>
      </c>
      <c r="AU1072" s="13"/>
    </row>
    <row r="1073" spans="1:47" x14ac:dyDescent="0.3">
      <c r="A1073" s="18" t="s">
        <v>3583</v>
      </c>
      <c r="B1073" s="20">
        <v>8010</v>
      </c>
      <c r="C1073" s="20" t="s">
        <v>14</v>
      </c>
      <c r="D1073" s="19">
        <v>804300</v>
      </c>
      <c r="E1073" s="19" t="s">
        <v>13</v>
      </c>
      <c r="F1073" s="19" t="s">
        <v>7536</v>
      </c>
      <c r="G1073" s="19" t="s">
        <v>7537</v>
      </c>
      <c r="H1073" s="19" t="s">
        <v>5</v>
      </c>
      <c r="I1073" s="19" t="s">
        <v>7058</v>
      </c>
      <c r="J1073" s="19" t="s">
        <v>4</v>
      </c>
      <c r="K1073" s="19" t="s">
        <v>6504</v>
      </c>
      <c r="L1073" s="21" t="s">
        <v>16</v>
      </c>
      <c r="M1073" s="20" t="s">
        <v>3</v>
      </c>
      <c r="N1073" s="20" t="s">
        <v>2</v>
      </c>
      <c r="O1073" s="20">
        <v>100</v>
      </c>
      <c r="P1073" s="20">
        <v>0</v>
      </c>
      <c r="Q1073" s="20">
        <v>0</v>
      </c>
      <c r="R1073" s="20">
        <v>0</v>
      </c>
      <c r="S1073" s="20">
        <v>100</v>
      </c>
      <c r="T1073" s="20">
        <v>0</v>
      </c>
      <c r="U1073" s="20">
        <v>39</v>
      </c>
      <c r="V1073" s="30"/>
      <c r="W1073" s="30"/>
      <c r="X1073" s="33">
        <f>IFERROR(1 -(Master1[[#This Row],[Avg Garment Scans per Delivery]]/Master1[[#This Row],[Garment Inventory]]), 0)</f>
        <v>0</v>
      </c>
      <c r="Y1073" s="30"/>
      <c r="Z1073" s="30"/>
      <c r="AA1073" s="32">
        <f>_xlfn.XLOOKUP(Master1[[#This Row],[cu_id]], Revenue_Analysis[cuid], Revenue_Analysis[Q1 Low Deviation], 0)</f>
        <v>25.410299999999999</v>
      </c>
      <c r="AB1073" s="32">
        <f>_xlfn.XLOOKUP(Master1[[#This Row],[cu_id]],Revenue_Analysis[cuid],Revenue_Analysis[Q1 High Deviation], 0)</f>
        <v>32.691299999999998</v>
      </c>
      <c r="AC1073" s="32">
        <f>_xlfn.XLOOKUP(Master1[[#This Row],[cu_id]],Revenue_Analysis[cuid],Revenue_Analysis[Q2 Low Deviation], 0)</f>
        <v>31.634799999999998</v>
      </c>
      <c r="AD1073" s="32">
        <f>_xlfn.XLOOKUP(Master1[[#This Row],[cu_id]],Revenue_Analysis[cuid],Revenue_Analysis[Q2 High Deviation], 0)</f>
        <v>32.266800000000003</v>
      </c>
      <c r="AE1073" s="32">
        <f>_xlfn.XLOOKUP(Master1[[#This Row],[cu_id]],Revenue_Analysis[cuid],Revenue_Analysis[Q3 Low Deviation], 0)</f>
        <v>32.121699999999997</v>
      </c>
      <c r="AF1073" s="32">
        <f>_xlfn.XLOOKUP(Master1[[#This Row],[cu_id]],Revenue_Analysis[cuid],Revenue_Analysis[Q3 High Deviation], 0)</f>
        <v>32.320099999999996</v>
      </c>
      <c r="AG1073" s="32">
        <f>_xlfn.XLOOKUP(Master1[[#This Row],[cu_id]],Revenue_Analysis[cuid],Revenue_Analysis[Q4 Low Deviation], 0)</f>
        <v>28.471599999999999</v>
      </c>
      <c r="AH1073" s="32">
        <f>_xlfn.XLOOKUP(Master1[[#This Row],[cu_id]],Revenue_Analysis[cuid],Revenue_Analysis[Q4 High Deviation], 0)</f>
        <v>42.682200000000002</v>
      </c>
      <c r="AI1073" s="32">
        <f>_xlfn.XLOOKUP(Master1[[#This Row],[cu_id]],Revenue_Analysis[cuid],Revenue_Analysis[Q1 Average], 0)</f>
        <v>29.050799999999999</v>
      </c>
      <c r="AJ1073" s="32">
        <f>_xlfn.XLOOKUP(Master1[[#This Row],[cu_id]],Revenue_Analysis[cuid],Revenue_Analysis[Q2 Average], 0)</f>
        <v>31.950800000000001</v>
      </c>
      <c r="AK1073" s="32">
        <f>_xlfn.XLOOKUP(Master1[[#This Row],[cu_id]],Revenue_Analysis[cuid],Revenue_Analysis[Q3 Average], 0)</f>
        <v>32.2209</v>
      </c>
      <c r="AL1073" s="32">
        <f>_xlfn.XLOOKUP(Master1[[#This Row],[cu_id]],Revenue_Analysis[cuid],Revenue_Analysis[Q4 Average], 0)</f>
        <v>35.576900000000002</v>
      </c>
      <c r="AM1073" s="34">
        <v>0.33333333333333331</v>
      </c>
      <c r="AN1073" s="35">
        <v>0.72916666666666663</v>
      </c>
      <c r="AO1073" s="35" t="s">
        <v>4592</v>
      </c>
      <c r="AP1073" s="35" t="s">
        <v>4592</v>
      </c>
      <c r="AQ1073" s="20" t="s">
        <v>5135</v>
      </c>
      <c r="AR1073" s="20"/>
      <c r="AS1073" s="14">
        <f>IFERROR(_xlfn.XLOOKUP(Master1[[#This Row],[cu_id]],StopTimes[cu_ID],StopTimes[Average Stop Time]), 0)</f>
        <v>4.53125</v>
      </c>
      <c r="AT1073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073" s="13">
        <v>10</v>
      </c>
    </row>
    <row r="1074" spans="1:47" x14ac:dyDescent="0.3">
      <c r="A1074" s="18" t="s">
        <v>3584</v>
      </c>
      <c r="B1074" s="20">
        <v>8010</v>
      </c>
      <c r="C1074" s="20" t="s">
        <v>14</v>
      </c>
      <c r="D1074" s="19">
        <v>804444</v>
      </c>
      <c r="E1074" s="19" t="s">
        <v>13</v>
      </c>
      <c r="F1074" s="19" t="s">
        <v>7539</v>
      </c>
      <c r="G1074" s="19" t="s">
        <v>7540</v>
      </c>
      <c r="H1074" s="19" t="s">
        <v>5</v>
      </c>
      <c r="I1074" s="19" t="s">
        <v>7058</v>
      </c>
      <c r="J1074" s="19" t="s">
        <v>4</v>
      </c>
      <c r="K1074" s="19" t="s">
        <v>7541</v>
      </c>
      <c r="L1074" s="21" t="s">
        <v>16</v>
      </c>
      <c r="M1074" s="20" t="s">
        <v>3</v>
      </c>
      <c r="N1074" s="20" t="s">
        <v>2</v>
      </c>
      <c r="O1074" s="20">
        <v>16</v>
      </c>
      <c r="P1074" s="20">
        <v>0</v>
      </c>
      <c r="Q1074" s="20">
        <v>0</v>
      </c>
      <c r="R1074" s="20">
        <v>0</v>
      </c>
      <c r="S1074" s="20">
        <v>115</v>
      </c>
      <c r="T1074" s="20">
        <v>0</v>
      </c>
      <c r="U1074" s="20">
        <v>39</v>
      </c>
      <c r="V1074" s="30"/>
      <c r="W1074" s="30"/>
      <c r="X1074" s="33">
        <f>IFERROR(1 -(Master1[[#This Row],[Avg Garment Scans per Delivery]]/Master1[[#This Row],[Garment Inventory]]), 0)</f>
        <v>0</v>
      </c>
      <c r="Y1074" s="30"/>
      <c r="Z1074" s="30"/>
      <c r="AA1074" s="32">
        <f>_xlfn.XLOOKUP(Master1[[#This Row],[cu_id]], Revenue_Analysis[cuid], Revenue_Analysis[Q1 Low Deviation], 0)</f>
        <v>109.9149</v>
      </c>
      <c r="AB1074" s="32">
        <f>_xlfn.XLOOKUP(Master1[[#This Row],[cu_id]],Revenue_Analysis[cuid],Revenue_Analysis[Q1 High Deviation], 0)</f>
        <v>129.02969999999999</v>
      </c>
      <c r="AC1074" s="32">
        <f>_xlfn.XLOOKUP(Master1[[#This Row],[cu_id]],Revenue_Analysis[cuid],Revenue_Analysis[Q2 Low Deviation], 0)</f>
        <v>102.8737</v>
      </c>
      <c r="AD1074" s="32">
        <f>_xlfn.XLOOKUP(Master1[[#This Row],[cu_id]],Revenue_Analysis[cuid],Revenue_Analysis[Q2 High Deviation], 0)</f>
        <v>150.69909999999999</v>
      </c>
      <c r="AE1074" s="32">
        <f>_xlfn.XLOOKUP(Master1[[#This Row],[cu_id]],Revenue_Analysis[cuid],Revenue_Analysis[Q3 Low Deviation], 0)</f>
        <v>122.3044</v>
      </c>
      <c r="AF1074" s="32">
        <f>_xlfn.XLOOKUP(Master1[[#This Row],[cu_id]],Revenue_Analysis[cuid],Revenue_Analysis[Q3 High Deviation], 0)</f>
        <v>293.25720000000001</v>
      </c>
      <c r="AG1074" s="32">
        <f>_xlfn.XLOOKUP(Master1[[#This Row],[cu_id]],Revenue_Analysis[cuid],Revenue_Analysis[Q4 Low Deviation], 0)</f>
        <v>120.00709999999999</v>
      </c>
      <c r="AH1074" s="32">
        <f>_xlfn.XLOOKUP(Master1[[#This Row],[cu_id]],Revenue_Analysis[cuid],Revenue_Analysis[Q4 High Deviation], 0)</f>
        <v>164.44669999999999</v>
      </c>
      <c r="AI1074" s="32">
        <f>_xlfn.XLOOKUP(Master1[[#This Row],[cu_id]],Revenue_Analysis[cuid],Revenue_Analysis[Q1 Average], 0)</f>
        <v>119.4723</v>
      </c>
      <c r="AJ1074" s="32">
        <f>_xlfn.XLOOKUP(Master1[[#This Row],[cu_id]],Revenue_Analysis[cuid],Revenue_Analysis[Q2 Average], 0)</f>
        <v>126.7864</v>
      </c>
      <c r="AK1074" s="32">
        <f>_xlfn.XLOOKUP(Master1[[#This Row],[cu_id]],Revenue_Analysis[cuid],Revenue_Analysis[Q3 Average], 0)</f>
        <v>207.7808</v>
      </c>
      <c r="AL1074" s="32">
        <f>_xlfn.XLOOKUP(Master1[[#This Row],[cu_id]],Revenue_Analysis[cuid],Revenue_Analysis[Q4 Average], 0)</f>
        <v>142.2269</v>
      </c>
      <c r="AM1074" s="34">
        <v>0.41666666666666669</v>
      </c>
      <c r="AN1074" s="35">
        <v>0.47916666666666669</v>
      </c>
      <c r="AO1074" s="35">
        <v>0.58333333333333337</v>
      </c>
      <c r="AP1074" s="35">
        <v>0.72916666666666663</v>
      </c>
      <c r="AQ1074" s="20" t="s">
        <v>5135</v>
      </c>
      <c r="AR1074" s="20"/>
      <c r="AS1074" s="14">
        <f>IFERROR(_xlfn.XLOOKUP(Master1[[#This Row],[cu_id]],StopTimes[cu_ID],StopTimes[Average Stop Time]), 0)</f>
        <v>20.766666666666666</v>
      </c>
      <c r="AT1074" s="14">
        <f>IF(Master1[[#This Row],[RSP StopTime Override]] &lt;&gt; "",Master1[[#This Row],[RSP StopTime Override]],IF(Master1[[#This Row],[Avg Stop Time Helper]] &lt;&gt; 0, Master1[[#This Row],[Avg Stop Time Helper]],Average_Stop_Time))</f>
        <v>30</v>
      </c>
      <c r="AU1074" s="13">
        <v>30</v>
      </c>
    </row>
    <row r="1075" spans="1:47" x14ac:dyDescent="0.3">
      <c r="A1075" s="18" t="s">
        <v>3585</v>
      </c>
      <c r="B1075" s="20">
        <v>8010</v>
      </c>
      <c r="C1075" s="20" t="s">
        <v>14</v>
      </c>
      <c r="D1075" s="19">
        <v>805229</v>
      </c>
      <c r="E1075" s="19" t="s">
        <v>13</v>
      </c>
      <c r="F1075" s="19" t="s">
        <v>7550</v>
      </c>
      <c r="G1075" s="19" t="s">
        <v>7551</v>
      </c>
      <c r="H1075" s="19" t="s">
        <v>5</v>
      </c>
      <c r="I1075" s="19" t="s">
        <v>7058</v>
      </c>
      <c r="J1075" s="19" t="s">
        <v>4</v>
      </c>
      <c r="K1075" s="19" t="s">
        <v>6504</v>
      </c>
      <c r="L1075" s="21" t="s">
        <v>16</v>
      </c>
      <c r="M1075" s="20" t="s">
        <v>3</v>
      </c>
      <c r="N1075" s="20" t="s">
        <v>2</v>
      </c>
      <c r="O1075" s="20">
        <v>10</v>
      </c>
      <c r="P1075" s="20">
        <v>0</v>
      </c>
      <c r="Q1075" s="20">
        <v>0</v>
      </c>
      <c r="R1075" s="20">
        <v>0</v>
      </c>
      <c r="S1075" s="20">
        <v>10</v>
      </c>
      <c r="T1075" s="20">
        <v>0</v>
      </c>
      <c r="U1075" s="20">
        <v>39</v>
      </c>
      <c r="V1075" s="30"/>
      <c r="W1075" s="30"/>
      <c r="X1075" s="33">
        <f>IFERROR(1 -(Master1[[#This Row],[Avg Garment Scans per Delivery]]/Master1[[#This Row],[Garment Inventory]]), 0)</f>
        <v>0</v>
      </c>
      <c r="Y1075" s="30"/>
      <c r="Z1075" s="30"/>
      <c r="AA1075" s="32">
        <f>_xlfn.XLOOKUP(Master1[[#This Row],[cu_id]], Revenue_Analysis[cuid], Revenue_Analysis[Q1 Low Deviation], 0)</f>
        <v>100.7825</v>
      </c>
      <c r="AB1075" s="32">
        <f>_xlfn.XLOOKUP(Master1[[#This Row],[cu_id]],Revenue_Analysis[cuid],Revenue_Analysis[Q1 High Deviation], 0)</f>
        <v>139.96209999999999</v>
      </c>
      <c r="AC1075" s="32">
        <f>_xlfn.XLOOKUP(Master1[[#This Row],[cu_id]],Revenue_Analysis[cuid],Revenue_Analysis[Q2 Low Deviation], 0)</f>
        <v>89.993600000000001</v>
      </c>
      <c r="AD1075" s="32">
        <f>_xlfn.XLOOKUP(Master1[[#This Row],[cu_id]],Revenue_Analysis[cuid],Revenue_Analysis[Q2 High Deviation], 0)</f>
        <v>143.09559999999999</v>
      </c>
      <c r="AE1075" s="32">
        <f>_xlfn.XLOOKUP(Master1[[#This Row],[cu_id]],Revenue_Analysis[cuid],Revenue_Analysis[Q3 Low Deviation], 0)</f>
        <v>84.128600000000006</v>
      </c>
      <c r="AF1075" s="32">
        <f>_xlfn.XLOOKUP(Master1[[#This Row],[cu_id]],Revenue_Analysis[cuid],Revenue_Analysis[Q3 High Deviation], 0)</f>
        <v>174.82859999999999</v>
      </c>
      <c r="AG1075" s="32">
        <f>_xlfn.XLOOKUP(Master1[[#This Row],[cu_id]],Revenue_Analysis[cuid],Revenue_Analysis[Q4 Low Deviation], 0)</f>
        <v>87.946600000000004</v>
      </c>
      <c r="AH1075" s="32">
        <f>_xlfn.XLOOKUP(Master1[[#This Row],[cu_id]],Revenue_Analysis[cuid],Revenue_Analysis[Q4 High Deviation], 0)</f>
        <v>134.0642</v>
      </c>
      <c r="AI1075" s="32">
        <f>_xlfn.XLOOKUP(Master1[[#This Row],[cu_id]],Revenue_Analysis[cuid],Revenue_Analysis[Q1 Average], 0)</f>
        <v>120.3723</v>
      </c>
      <c r="AJ1075" s="32">
        <f>_xlfn.XLOOKUP(Master1[[#This Row],[cu_id]],Revenue_Analysis[cuid],Revenue_Analysis[Q2 Average], 0)</f>
        <v>116.5446</v>
      </c>
      <c r="AK1075" s="32">
        <f>_xlfn.XLOOKUP(Master1[[#This Row],[cu_id]],Revenue_Analysis[cuid],Revenue_Analysis[Q3 Average], 0)</f>
        <v>129.4786</v>
      </c>
      <c r="AL1075" s="32">
        <f>_xlfn.XLOOKUP(Master1[[#This Row],[cu_id]],Revenue_Analysis[cuid],Revenue_Analysis[Q4 Average], 0)</f>
        <v>111.00539999999999</v>
      </c>
      <c r="AM1075" s="34" t="s">
        <v>4592</v>
      </c>
      <c r="AN1075" s="35" t="s">
        <v>4592</v>
      </c>
      <c r="AO1075" s="35" t="s">
        <v>4592</v>
      </c>
      <c r="AP1075" s="35" t="s">
        <v>4592</v>
      </c>
      <c r="AQ1075" s="20" t="s">
        <v>5135</v>
      </c>
      <c r="AR1075" s="20"/>
      <c r="AS1075" s="14">
        <f>IFERROR(_xlfn.XLOOKUP(Master1[[#This Row],[cu_id]],StopTimes[cu_ID],StopTimes[Average Stop Time]), 0)</f>
        <v>0.11666666666666667</v>
      </c>
      <c r="AT1075" s="14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075" s="13">
        <v>15</v>
      </c>
    </row>
    <row r="1076" spans="1:47" x14ac:dyDescent="0.3">
      <c r="A1076" s="18" t="s">
        <v>3586</v>
      </c>
      <c r="B1076" s="20">
        <v>8010</v>
      </c>
      <c r="C1076" s="20" t="s">
        <v>14</v>
      </c>
      <c r="D1076" s="19">
        <v>805333</v>
      </c>
      <c r="E1076" s="19" t="s">
        <v>13</v>
      </c>
      <c r="F1076" s="19" t="s">
        <v>7559</v>
      </c>
      <c r="G1076" s="19" t="s">
        <v>7560</v>
      </c>
      <c r="H1076" s="19" t="s">
        <v>5</v>
      </c>
      <c r="I1076" s="19" t="s">
        <v>7058</v>
      </c>
      <c r="J1076" s="19" t="s">
        <v>4</v>
      </c>
      <c r="K1076" s="19" t="s">
        <v>6504</v>
      </c>
      <c r="L1076" s="21" t="s">
        <v>16</v>
      </c>
      <c r="M1076" s="20" t="s">
        <v>3</v>
      </c>
      <c r="N1076" s="20" t="s">
        <v>2</v>
      </c>
      <c r="O1076" s="20">
        <v>60</v>
      </c>
      <c r="P1076" s="20">
        <v>0</v>
      </c>
      <c r="Q1076" s="20">
        <v>0</v>
      </c>
      <c r="R1076" s="20">
        <v>0</v>
      </c>
      <c r="S1076" s="20">
        <v>60</v>
      </c>
      <c r="T1076" s="20">
        <v>0</v>
      </c>
      <c r="U1076" s="20">
        <v>35</v>
      </c>
      <c r="V1076" s="30"/>
      <c r="W1076" s="30"/>
      <c r="X1076" s="33">
        <f>IFERROR(1 -(Master1[[#This Row],[Avg Garment Scans per Delivery]]/Master1[[#This Row],[Garment Inventory]]), 0)</f>
        <v>0</v>
      </c>
      <c r="Y1076" s="30"/>
      <c r="Z1076" s="30"/>
      <c r="AA1076" s="32">
        <f>_xlfn.XLOOKUP(Master1[[#This Row],[cu_id]], Revenue_Analysis[cuid], Revenue_Analysis[Q1 Low Deviation], 0)</f>
        <v>33.427999999999997</v>
      </c>
      <c r="AB1076" s="32">
        <f>_xlfn.XLOOKUP(Master1[[#This Row],[cu_id]],Revenue_Analysis[cuid],Revenue_Analysis[Q1 High Deviation], 0)</f>
        <v>68.747600000000006</v>
      </c>
      <c r="AC1076" s="32">
        <f>_xlfn.XLOOKUP(Master1[[#This Row],[cu_id]],Revenue_Analysis[cuid],Revenue_Analysis[Q2 Low Deviation], 0)</f>
        <v>36.255699999999997</v>
      </c>
      <c r="AD1076" s="32">
        <f>_xlfn.XLOOKUP(Master1[[#This Row],[cu_id]],Revenue_Analysis[cuid],Revenue_Analysis[Q2 High Deviation], 0)</f>
        <v>78.616699999999994</v>
      </c>
      <c r="AE1076" s="32">
        <f>_xlfn.XLOOKUP(Master1[[#This Row],[cu_id]],Revenue_Analysis[cuid],Revenue_Analysis[Q3 Low Deviation], 0)</f>
        <v>46.696100000000001</v>
      </c>
      <c r="AF1076" s="32">
        <f>_xlfn.XLOOKUP(Master1[[#This Row],[cu_id]],Revenue_Analysis[cuid],Revenue_Analysis[Q3 High Deviation], 0)</f>
        <v>72.607299999999995</v>
      </c>
      <c r="AG1076" s="32">
        <f>_xlfn.XLOOKUP(Master1[[#This Row],[cu_id]],Revenue_Analysis[cuid],Revenue_Analysis[Q4 Low Deviation], 0)</f>
        <v>32.939799999999998</v>
      </c>
      <c r="AH1076" s="32">
        <f>_xlfn.XLOOKUP(Master1[[#This Row],[cu_id]],Revenue_Analysis[cuid],Revenue_Analysis[Q4 High Deviation], 0)</f>
        <v>55.224800000000002</v>
      </c>
      <c r="AI1076" s="32">
        <f>_xlfn.XLOOKUP(Master1[[#This Row],[cu_id]],Revenue_Analysis[cuid],Revenue_Analysis[Q1 Average], 0)</f>
        <v>51.087800000000001</v>
      </c>
      <c r="AJ1076" s="32">
        <f>_xlfn.XLOOKUP(Master1[[#This Row],[cu_id]],Revenue_Analysis[cuid],Revenue_Analysis[Q2 Average], 0)</f>
        <v>57.436199999999999</v>
      </c>
      <c r="AK1076" s="32">
        <f>_xlfn.XLOOKUP(Master1[[#This Row],[cu_id]],Revenue_Analysis[cuid],Revenue_Analysis[Q3 Average], 0)</f>
        <v>59.651699999999998</v>
      </c>
      <c r="AL1076" s="32">
        <f>_xlfn.XLOOKUP(Master1[[#This Row],[cu_id]],Revenue_Analysis[cuid],Revenue_Analysis[Q4 Average], 0)</f>
        <v>44.082299999999996</v>
      </c>
      <c r="AM1076" s="34">
        <v>0.3125</v>
      </c>
      <c r="AN1076" s="35">
        <v>0.4375</v>
      </c>
      <c r="AO1076" s="35">
        <v>0.625</v>
      </c>
      <c r="AP1076" s="35">
        <v>0.72916666666666663</v>
      </c>
      <c r="AQ1076" s="20" t="s">
        <v>22</v>
      </c>
      <c r="AR1076" s="20"/>
      <c r="AS1076" s="14">
        <f>IFERROR(_xlfn.XLOOKUP(Master1[[#This Row],[cu_id]],StopTimes[cu_ID],StopTimes[Average Stop Time]), 0)</f>
        <v>0.31666666666666665</v>
      </c>
      <c r="AT1076" s="14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1076" s="13">
        <v>5</v>
      </c>
    </row>
    <row r="1077" spans="1:47" x14ac:dyDescent="0.3">
      <c r="A1077" s="18" t="s">
        <v>3587</v>
      </c>
      <c r="B1077" s="20">
        <v>8010</v>
      </c>
      <c r="C1077" s="20" t="s">
        <v>14</v>
      </c>
      <c r="D1077" s="19">
        <v>805400</v>
      </c>
      <c r="E1077" s="19" t="s">
        <v>13</v>
      </c>
      <c r="F1077" s="19" t="s">
        <v>7561</v>
      </c>
      <c r="G1077" s="19" t="s">
        <v>7562</v>
      </c>
      <c r="H1077" s="19" t="s">
        <v>5</v>
      </c>
      <c r="I1077" s="19" t="s">
        <v>7058</v>
      </c>
      <c r="J1077" s="19" t="s">
        <v>4</v>
      </c>
      <c r="K1077" s="19" t="s">
        <v>6504</v>
      </c>
      <c r="L1077" s="21" t="s">
        <v>16</v>
      </c>
      <c r="M1077" s="20" t="s">
        <v>3</v>
      </c>
      <c r="N1077" s="20" t="s">
        <v>2</v>
      </c>
      <c r="O1077" s="20">
        <v>85</v>
      </c>
      <c r="P1077" s="20">
        <v>0</v>
      </c>
      <c r="Q1077" s="20">
        <v>0</v>
      </c>
      <c r="R1077" s="20">
        <v>0</v>
      </c>
      <c r="S1077" s="20">
        <v>85</v>
      </c>
      <c r="T1077" s="20">
        <v>0</v>
      </c>
      <c r="U1077" s="20">
        <v>39</v>
      </c>
      <c r="V1077" s="30"/>
      <c r="W1077" s="30"/>
      <c r="X1077" s="33">
        <f>IFERROR(1 -(Master1[[#This Row],[Avg Garment Scans per Delivery]]/Master1[[#This Row],[Garment Inventory]]), 0)</f>
        <v>0</v>
      </c>
      <c r="Y1077" s="30"/>
      <c r="Z1077" s="30"/>
      <c r="AA1077" s="32">
        <f>_xlfn.XLOOKUP(Master1[[#This Row],[cu_id]], Revenue_Analysis[cuid], Revenue_Analysis[Q1 Low Deviation], 0)</f>
        <v>28.47</v>
      </c>
      <c r="AB1077" s="32">
        <f>_xlfn.XLOOKUP(Master1[[#This Row],[cu_id]],Revenue_Analysis[cuid],Revenue_Analysis[Q1 High Deviation], 0)</f>
        <v>28.47</v>
      </c>
      <c r="AC1077" s="32">
        <f>_xlfn.XLOOKUP(Master1[[#This Row],[cu_id]],Revenue_Analysis[cuid],Revenue_Analysis[Q2 Low Deviation], 0)</f>
        <v>28.365200000000002</v>
      </c>
      <c r="AD1077" s="32">
        <f>_xlfn.XLOOKUP(Master1[[#This Row],[cu_id]],Revenue_Analysis[cuid],Revenue_Analysis[Q2 High Deviation], 0)</f>
        <v>29.482399999999998</v>
      </c>
      <c r="AE1077" s="32">
        <f>_xlfn.XLOOKUP(Master1[[#This Row],[cu_id]],Revenue_Analysis[cuid],Revenue_Analysis[Q3 Low Deviation], 0)</f>
        <v>29.2669</v>
      </c>
      <c r="AF1077" s="32">
        <f>_xlfn.XLOOKUP(Master1[[#This Row],[cu_id]],Revenue_Analysis[cuid],Revenue_Analysis[Q3 High Deviation], 0)</f>
        <v>29.634699999999999</v>
      </c>
      <c r="AG1077" s="32">
        <f>_xlfn.XLOOKUP(Master1[[#This Row],[cu_id]],Revenue_Analysis[cuid],Revenue_Analysis[Q4 Low Deviation], 0)</f>
        <v>28.47</v>
      </c>
      <c r="AH1077" s="32">
        <f>_xlfn.XLOOKUP(Master1[[#This Row],[cu_id]],Revenue_Analysis[cuid],Revenue_Analysis[Q4 High Deviation], 0)</f>
        <v>28.47</v>
      </c>
      <c r="AI1077" s="32">
        <f>_xlfn.XLOOKUP(Master1[[#This Row],[cu_id]],Revenue_Analysis[cuid],Revenue_Analysis[Q1 Average], 0)</f>
        <v>28.47</v>
      </c>
      <c r="AJ1077" s="32">
        <f>_xlfn.XLOOKUP(Master1[[#This Row],[cu_id]],Revenue_Analysis[cuid],Revenue_Analysis[Q2 Average], 0)</f>
        <v>28.9238</v>
      </c>
      <c r="AK1077" s="32">
        <f>_xlfn.XLOOKUP(Master1[[#This Row],[cu_id]],Revenue_Analysis[cuid],Revenue_Analysis[Q3 Average], 0)</f>
        <v>29.450800000000001</v>
      </c>
      <c r="AL1077" s="32">
        <f>_xlfn.XLOOKUP(Master1[[#This Row],[cu_id]],Revenue_Analysis[cuid],Revenue_Analysis[Q4 Average], 0)</f>
        <v>28.47</v>
      </c>
      <c r="AM1077" s="34">
        <v>0.35416666666666669</v>
      </c>
      <c r="AN1077" s="35">
        <v>0.6875</v>
      </c>
      <c r="AO1077" s="35" t="s">
        <v>4592</v>
      </c>
      <c r="AP1077" s="35" t="s">
        <v>4592</v>
      </c>
      <c r="AQ1077" s="20" t="s">
        <v>0</v>
      </c>
      <c r="AR1077" s="20"/>
      <c r="AS1077" s="14">
        <f>IFERROR(_xlfn.XLOOKUP(Master1[[#This Row],[cu_id]],StopTimes[cu_ID],StopTimes[Average Stop Time]), 0)</f>
        <v>6.0583333333333336</v>
      </c>
      <c r="AT1077" s="14">
        <f>IF(Master1[[#This Row],[RSP StopTime Override]] &lt;&gt; "",Master1[[#This Row],[RSP StopTime Override]],IF(Master1[[#This Row],[Avg Stop Time Helper]] &lt;&gt; 0, Master1[[#This Row],[Avg Stop Time Helper]],Average_Stop_Time))</f>
        <v>6.0583333333333336</v>
      </c>
      <c r="AU1077" s="13"/>
    </row>
    <row r="1078" spans="1:47" x14ac:dyDescent="0.3">
      <c r="A1078" s="18" t="s">
        <v>3588</v>
      </c>
      <c r="B1078" s="20">
        <v>8010</v>
      </c>
      <c r="C1078" s="20" t="s">
        <v>14</v>
      </c>
      <c r="D1078" s="19">
        <v>808177</v>
      </c>
      <c r="E1078" s="19" t="s">
        <v>13</v>
      </c>
      <c r="F1078" s="19" t="s">
        <v>7583</v>
      </c>
      <c r="G1078" s="19" t="s">
        <v>7584</v>
      </c>
      <c r="H1078" s="19" t="s">
        <v>5</v>
      </c>
      <c r="I1078" s="19" t="s">
        <v>7058</v>
      </c>
      <c r="J1078" s="19" t="s">
        <v>4</v>
      </c>
      <c r="K1078" s="19" t="s">
        <v>7585</v>
      </c>
      <c r="L1078" s="21" t="s">
        <v>16</v>
      </c>
      <c r="M1078" s="20" t="s">
        <v>3</v>
      </c>
      <c r="N1078" s="20" t="s">
        <v>2</v>
      </c>
      <c r="O1078" s="20">
        <v>140</v>
      </c>
      <c r="P1078" s="20">
        <v>0</v>
      </c>
      <c r="Q1078" s="20">
        <v>0</v>
      </c>
      <c r="R1078" s="20">
        <v>0</v>
      </c>
      <c r="S1078" s="20">
        <v>120</v>
      </c>
      <c r="T1078" s="20">
        <v>0</v>
      </c>
      <c r="U1078" s="20">
        <v>39</v>
      </c>
      <c r="V1078" s="30"/>
      <c r="W1078" s="30"/>
      <c r="X1078" s="33">
        <f>IFERROR(1 -(Master1[[#This Row],[Avg Garment Scans per Delivery]]/Master1[[#This Row],[Garment Inventory]]), 0)</f>
        <v>0</v>
      </c>
      <c r="Y1078" s="30"/>
      <c r="Z1078" s="30"/>
      <c r="AA1078" s="32">
        <f>_xlfn.XLOOKUP(Master1[[#This Row],[cu_id]], Revenue_Analysis[cuid], Revenue_Analysis[Q1 Low Deviation], 0)</f>
        <v>37.669400000000003</v>
      </c>
      <c r="AB1078" s="32">
        <f>_xlfn.XLOOKUP(Master1[[#This Row],[cu_id]],Revenue_Analysis[cuid],Revenue_Analysis[Q1 High Deviation], 0)</f>
        <v>39.041400000000003</v>
      </c>
      <c r="AC1078" s="32">
        <f>_xlfn.XLOOKUP(Master1[[#This Row],[cu_id]],Revenue_Analysis[cuid],Revenue_Analysis[Q2 Low Deviation], 0)</f>
        <v>28.128599999999999</v>
      </c>
      <c r="AD1078" s="32">
        <f>_xlfn.XLOOKUP(Master1[[#This Row],[cu_id]],Revenue_Analysis[cuid],Revenue_Analysis[Q2 High Deviation], 0)</f>
        <v>30.934799999999999</v>
      </c>
      <c r="AE1078" s="32">
        <f>_xlfn.XLOOKUP(Master1[[#This Row],[cu_id]],Revenue_Analysis[cuid],Revenue_Analysis[Q3 Low Deviation], 0)</f>
        <v>29.026900000000001</v>
      </c>
      <c r="AF1078" s="32">
        <f>_xlfn.XLOOKUP(Master1[[#This Row],[cu_id]],Revenue_Analysis[cuid],Revenue_Analysis[Q3 High Deviation], 0)</f>
        <v>29.3947</v>
      </c>
      <c r="AG1078" s="32">
        <f>_xlfn.XLOOKUP(Master1[[#This Row],[cu_id]],Revenue_Analysis[cuid],Revenue_Analysis[Q4 Low Deviation], 0)</f>
        <v>34.092700000000001</v>
      </c>
      <c r="AH1078" s="32">
        <f>_xlfn.XLOOKUP(Master1[[#This Row],[cu_id]],Revenue_Analysis[cuid],Revenue_Analysis[Q4 High Deviation], 0)</f>
        <v>43.998100000000001</v>
      </c>
      <c r="AI1078" s="32">
        <f>_xlfn.XLOOKUP(Master1[[#This Row],[cu_id]],Revenue_Analysis[cuid],Revenue_Analysis[Q1 Average], 0)</f>
        <v>38.355400000000003</v>
      </c>
      <c r="AJ1078" s="32">
        <f>_xlfn.XLOOKUP(Master1[[#This Row],[cu_id]],Revenue_Analysis[cuid],Revenue_Analysis[Q2 Average], 0)</f>
        <v>29.531700000000001</v>
      </c>
      <c r="AK1078" s="32">
        <f>_xlfn.XLOOKUP(Master1[[#This Row],[cu_id]],Revenue_Analysis[cuid],Revenue_Analysis[Q3 Average], 0)</f>
        <v>29.210799999999999</v>
      </c>
      <c r="AL1078" s="32">
        <f>_xlfn.XLOOKUP(Master1[[#This Row],[cu_id]],Revenue_Analysis[cuid],Revenue_Analysis[Q4 Average], 0)</f>
        <v>39.045400000000001</v>
      </c>
      <c r="AM1078" s="34">
        <v>0.375</v>
      </c>
      <c r="AN1078" s="35">
        <v>0.89583333333333337</v>
      </c>
      <c r="AO1078" s="35" t="s">
        <v>4592</v>
      </c>
      <c r="AP1078" s="35" t="s">
        <v>4592</v>
      </c>
      <c r="AQ1078" s="20" t="s">
        <v>5135</v>
      </c>
      <c r="AR1078" s="20"/>
      <c r="AS1078" s="14">
        <f>IFERROR(_xlfn.XLOOKUP(Master1[[#This Row],[cu_id]],StopTimes[cu_ID],StopTimes[Average Stop Time]), 0)</f>
        <v>6.3733333333333331</v>
      </c>
      <c r="AT1078" s="14">
        <f>IF(Master1[[#This Row],[RSP StopTime Override]] &lt;&gt; "",Master1[[#This Row],[RSP StopTime Override]],IF(Master1[[#This Row],[Avg Stop Time Helper]] &lt;&gt; 0, Master1[[#This Row],[Avg Stop Time Helper]],Average_Stop_Time))</f>
        <v>6.3733333333333331</v>
      </c>
      <c r="AU1078" s="13"/>
    </row>
    <row r="1079" spans="1:47" x14ac:dyDescent="0.3">
      <c r="A1079" s="18" t="s">
        <v>3589</v>
      </c>
      <c r="B1079" s="20">
        <v>8010</v>
      </c>
      <c r="C1079" s="20" t="s">
        <v>14</v>
      </c>
      <c r="D1079" s="19">
        <v>808642</v>
      </c>
      <c r="E1079" s="19" t="s">
        <v>13</v>
      </c>
      <c r="F1079" s="19" t="s">
        <v>7596</v>
      </c>
      <c r="G1079" s="19" t="s">
        <v>7597</v>
      </c>
      <c r="H1079" s="19" t="s">
        <v>5</v>
      </c>
      <c r="I1079" s="19" t="s">
        <v>7007</v>
      </c>
      <c r="J1079" s="19" t="s">
        <v>4</v>
      </c>
      <c r="K1079" s="19" t="s">
        <v>7598</v>
      </c>
      <c r="L1079" s="21" t="s">
        <v>16</v>
      </c>
      <c r="M1079" s="20" t="s">
        <v>3</v>
      </c>
      <c r="N1079" s="20" t="s">
        <v>2</v>
      </c>
      <c r="O1079" s="20">
        <v>5</v>
      </c>
      <c r="P1079" s="20">
        <v>0</v>
      </c>
      <c r="Q1079" s="20">
        <v>0</v>
      </c>
      <c r="R1079" s="20">
        <v>0</v>
      </c>
      <c r="S1079" s="20">
        <v>5</v>
      </c>
      <c r="T1079" s="20">
        <v>0</v>
      </c>
      <c r="U1079" s="20">
        <v>39</v>
      </c>
      <c r="V1079" s="30"/>
      <c r="W1079" s="30"/>
      <c r="X1079" s="33">
        <f>IFERROR(1 -(Master1[[#This Row],[Avg Garment Scans per Delivery]]/Master1[[#This Row],[Garment Inventory]]), 0)</f>
        <v>0</v>
      </c>
      <c r="Y1079" s="30"/>
      <c r="Z1079" s="30"/>
      <c r="AA1079" s="32">
        <f>_xlfn.XLOOKUP(Master1[[#This Row],[cu_id]], Revenue_Analysis[cuid], Revenue_Analysis[Q1 Low Deviation], 0)</f>
        <v>79.742400000000004</v>
      </c>
      <c r="AB1079" s="32">
        <f>_xlfn.XLOOKUP(Master1[[#This Row],[cu_id]],Revenue_Analysis[cuid],Revenue_Analysis[Q1 High Deviation], 0)</f>
        <v>94.668400000000005</v>
      </c>
      <c r="AC1079" s="32">
        <f>_xlfn.XLOOKUP(Master1[[#This Row],[cu_id]],Revenue_Analysis[cuid],Revenue_Analysis[Q2 Low Deviation], 0)</f>
        <v>81.484399999999994</v>
      </c>
      <c r="AD1079" s="32">
        <f>_xlfn.XLOOKUP(Master1[[#This Row],[cu_id]],Revenue_Analysis[cuid],Revenue_Analysis[Q2 High Deviation], 0)</f>
        <v>101.048</v>
      </c>
      <c r="AE1079" s="32">
        <f>_xlfn.XLOOKUP(Master1[[#This Row],[cu_id]],Revenue_Analysis[cuid],Revenue_Analysis[Q3 Low Deviation], 0)</f>
        <v>81.060199999999995</v>
      </c>
      <c r="AF1079" s="32">
        <f>_xlfn.XLOOKUP(Master1[[#This Row],[cu_id]],Revenue_Analysis[cuid],Revenue_Analysis[Q3 High Deviation], 0)</f>
        <v>106.2474</v>
      </c>
      <c r="AG1079" s="32">
        <f>_xlfn.XLOOKUP(Master1[[#This Row],[cu_id]],Revenue_Analysis[cuid],Revenue_Analysis[Q4 Low Deviation], 0)</f>
        <v>76.126300000000001</v>
      </c>
      <c r="AH1079" s="32">
        <f>_xlfn.XLOOKUP(Master1[[#This Row],[cu_id]],Revenue_Analysis[cuid],Revenue_Analysis[Q4 High Deviation], 0)</f>
        <v>107.2567</v>
      </c>
      <c r="AI1079" s="32">
        <f>_xlfn.XLOOKUP(Master1[[#This Row],[cu_id]],Revenue_Analysis[cuid],Revenue_Analysis[Q1 Average], 0)</f>
        <v>87.205399999999997</v>
      </c>
      <c r="AJ1079" s="32">
        <f>_xlfn.XLOOKUP(Master1[[#This Row],[cu_id]],Revenue_Analysis[cuid],Revenue_Analysis[Q2 Average], 0)</f>
        <v>91.266199999999998</v>
      </c>
      <c r="AK1079" s="32">
        <f>_xlfn.XLOOKUP(Master1[[#This Row],[cu_id]],Revenue_Analysis[cuid],Revenue_Analysis[Q3 Average], 0)</f>
        <v>93.653800000000004</v>
      </c>
      <c r="AL1079" s="32">
        <f>_xlfn.XLOOKUP(Master1[[#This Row],[cu_id]],Revenue_Analysis[cuid],Revenue_Analysis[Q4 Average], 0)</f>
        <v>91.691500000000005</v>
      </c>
      <c r="AM1079" s="34" t="s">
        <v>4592</v>
      </c>
      <c r="AN1079" s="35" t="s">
        <v>4592</v>
      </c>
      <c r="AO1079" s="35" t="s">
        <v>4592</v>
      </c>
      <c r="AP1079" s="35" t="s">
        <v>4592</v>
      </c>
      <c r="AQ1079" s="20" t="s">
        <v>5135</v>
      </c>
      <c r="AR1079" s="20"/>
      <c r="AS1079" s="14">
        <f>IFERROR(_xlfn.XLOOKUP(Master1[[#This Row],[cu_id]],StopTimes[cu_ID],StopTimes[Average Stop Time]), 0)</f>
        <v>11.372916666666667</v>
      </c>
      <c r="AT1079" s="14">
        <f>IF(Master1[[#This Row],[RSP StopTime Override]] &lt;&gt; "",Master1[[#This Row],[RSP StopTime Override]],IF(Master1[[#This Row],[Avg Stop Time Helper]] &lt;&gt; 0, Master1[[#This Row],[Avg Stop Time Helper]],Average_Stop_Time))</f>
        <v>11.372916666666667</v>
      </c>
      <c r="AU1079" s="13"/>
    </row>
    <row r="1080" spans="1:47" x14ac:dyDescent="0.3">
      <c r="A1080" s="18" t="s">
        <v>3590</v>
      </c>
      <c r="B1080" s="20">
        <v>8010</v>
      </c>
      <c r="C1080" s="20" t="s">
        <v>9</v>
      </c>
      <c r="D1080" s="19">
        <v>803870</v>
      </c>
      <c r="E1080" s="19" t="s">
        <v>13</v>
      </c>
      <c r="F1080" s="19" t="s">
        <v>7279</v>
      </c>
      <c r="G1080" s="19" t="s">
        <v>7280</v>
      </c>
      <c r="H1080" s="19" t="s">
        <v>5</v>
      </c>
      <c r="I1080" s="19" t="s">
        <v>5402</v>
      </c>
      <c r="J1080" s="19" t="s">
        <v>4</v>
      </c>
      <c r="K1080" s="19" t="s">
        <v>5403</v>
      </c>
      <c r="L1080" s="21" t="s">
        <v>16</v>
      </c>
      <c r="M1080" s="20" t="s">
        <v>3</v>
      </c>
      <c r="N1080" s="20" t="s">
        <v>2</v>
      </c>
      <c r="O1080" s="20">
        <v>30</v>
      </c>
      <c r="P1080" s="20">
        <v>50</v>
      </c>
      <c r="Q1080" s="20">
        <v>0</v>
      </c>
      <c r="R1080" s="20">
        <v>0</v>
      </c>
      <c r="S1080" s="20">
        <v>0</v>
      </c>
      <c r="T1080" s="20">
        <v>0</v>
      </c>
      <c r="U1080" s="20">
        <v>40</v>
      </c>
      <c r="V1080" s="30"/>
      <c r="W1080" s="30"/>
      <c r="X1080" s="33">
        <f>IFERROR(1 -(Master1[[#This Row],[Avg Garment Scans per Delivery]]/Master1[[#This Row],[Garment Inventory]]), 0)</f>
        <v>0</v>
      </c>
      <c r="Y1080" s="30"/>
      <c r="Z1080" s="30"/>
      <c r="AA1080" s="32">
        <f>_xlfn.XLOOKUP(Master1[[#This Row],[cu_id]], Revenue_Analysis[cuid], Revenue_Analysis[Q1 Low Deviation], 0)</f>
        <v>61.151899999999998</v>
      </c>
      <c r="AB1080" s="32">
        <f>_xlfn.XLOOKUP(Master1[[#This Row],[cu_id]],Revenue_Analysis[cuid],Revenue_Analysis[Q1 High Deviation], 0)</f>
        <v>95.020499999999998</v>
      </c>
      <c r="AC1080" s="32">
        <f>_xlfn.XLOOKUP(Master1[[#This Row],[cu_id]],Revenue_Analysis[cuid],Revenue_Analysis[Q2 Low Deviation], 0)</f>
        <v>59.743400000000001</v>
      </c>
      <c r="AD1080" s="32">
        <f>_xlfn.XLOOKUP(Master1[[#This Row],[cu_id]],Revenue_Analysis[cuid],Revenue_Analysis[Q2 High Deviation], 0)</f>
        <v>97.770399999999995</v>
      </c>
      <c r="AE1080" s="32">
        <f>_xlfn.XLOOKUP(Master1[[#This Row],[cu_id]],Revenue_Analysis[cuid],Revenue_Analysis[Q3 Low Deviation], 0)</f>
        <v>65.482500000000002</v>
      </c>
      <c r="AF1080" s="32">
        <f>_xlfn.XLOOKUP(Master1[[#This Row],[cu_id]],Revenue_Analysis[cuid],Revenue_Analysis[Q3 High Deviation], 0)</f>
        <v>100.4345</v>
      </c>
      <c r="AG1080" s="32">
        <f>_xlfn.XLOOKUP(Master1[[#This Row],[cu_id]],Revenue_Analysis[cuid],Revenue_Analysis[Q4 Low Deviation], 0)</f>
        <v>57.9983</v>
      </c>
      <c r="AH1080" s="32">
        <f>_xlfn.XLOOKUP(Master1[[#This Row],[cu_id]],Revenue_Analysis[cuid],Revenue_Analysis[Q4 High Deviation], 0)</f>
        <v>89.966300000000004</v>
      </c>
      <c r="AI1080" s="32">
        <f>_xlfn.XLOOKUP(Master1[[#This Row],[cu_id]],Revenue_Analysis[cuid],Revenue_Analysis[Q1 Average], 0)</f>
        <v>78.086200000000005</v>
      </c>
      <c r="AJ1080" s="32">
        <f>_xlfn.XLOOKUP(Master1[[#This Row],[cu_id]],Revenue_Analysis[cuid],Revenue_Analysis[Q2 Average], 0)</f>
        <v>78.756900000000002</v>
      </c>
      <c r="AK1080" s="32">
        <f>_xlfn.XLOOKUP(Master1[[#This Row],[cu_id]],Revenue_Analysis[cuid],Revenue_Analysis[Q3 Average], 0)</f>
        <v>82.958500000000001</v>
      </c>
      <c r="AL1080" s="32">
        <f>_xlfn.XLOOKUP(Master1[[#This Row],[cu_id]],Revenue_Analysis[cuid],Revenue_Analysis[Q4 Average], 0)</f>
        <v>73.982299999999995</v>
      </c>
      <c r="AM1080" s="34">
        <v>0.3125</v>
      </c>
      <c r="AN1080" s="35">
        <v>0.8125</v>
      </c>
      <c r="AO1080" s="35" t="s">
        <v>4592</v>
      </c>
      <c r="AP1080" s="35" t="s">
        <v>4592</v>
      </c>
      <c r="AQ1080" s="20" t="s">
        <v>5135</v>
      </c>
      <c r="AR1080" s="20"/>
      <c r="AS1080" s="14">
        <f>IFERROR(_xlfn.XLOOKUP(Master1[[#This Row],[cu_id]],StopTimes[cu_ID],StopTimes[Average Stop Time]), 0)</f>
        <v>10.5</v>
      </c>
      <c r="AT1080" s="14">
        <f>IF(Master1[[#This Row],[RSP StopTime Override]] &lt;&gt; "",Master1[[#This Row],[RSP StopTime Override]],IF(Master1[[#This Row],[Avg Stop Time Helper]] &lt;&gt; 0, Master1[[#This Row],[Avg Stop Time Helper]],Average_Stop_Time))</f>
        <v>10.5</v>
      </c>
      <c r="AU1080" s="13"/>
    </row>
    <row r="1081" spans="1:47" x14ac:dyDescent="0.3">
      <c r="A1081" s="18" t="s">
        <v>3591</v>
      </c>
      <c r="B1081" s="20">
        <v>8010</v>
      </c>
      <c r="C1081" s="20" t="s">
        <v>14</v>
      </c>
      <c r="D1081" s="19">
        <v>805266</v>
      </c>
      <c r="E1081" s="19" t="s">
        <v>13</v>
      </c>
      <c r="F1081" s="19" t="s">
        <v>7555</v>
      </c>
      <c r="G1081" s="19" t="s">
        <v>7556</v>
      </c>
      <c r="H1081" s="19" t="s">
        <v>5</v>
      </c>
      <c r="I1081" s="19" t="s">
        <v>7016</v>
      </c>
      <c r="J1081" s="19" t="s">
        <v>4</v>
      </c>
      <c r="K1081" s="19" t="s">
        <v>6504</v>
      </c>
      <c r="L1081" s="21" t="s">
        <v>19</v>
      </c>
      <c r="M1081" s="20" t="s">
        <v>18</v>
      </c>
      <c r="N1081" s="20" t="s">
        <v>2</v>
      </c>
      <c r="O1081" s="20">
        <v>110</v>
      </c>
      <c r="P1081" s="20">
        <v>0</v>
      </c>
      <c r="Q1081" s="20">
        <v>0</v>
      </c>
      <c r="R1081" s="20">
        <v>0</v>
      </c>
      <c r="S1081" s="20">
        <v>110</v>
      </c>
      <c r="T1081" s="20">
        <v>0</v>
      </c>
      <c r="U1081" s="20">
        <v>15</v>
      </c>
      <c r="V1081" s="30"/>
      <c r="W1081" s="30"/>
      <c r="X1081" s="33">
        <f>IFERROR(1 -(Master1[[#This Row],[Avg Garment Scans per Delivery]]/Master1[[#This Row],[Garment Inventory]]), 0)</f>
        <v>0</v>
      </c>
      <c r="Y1081" s="30"/>
      <c r="Z1081" s="30"/>
      <c r="AA1081" s="32">
        <f>_xlfn.XLOOKUP(Master1[[#This Row],[cu_id]], Revenue_Analysis[cuid], Revenue_Analysis[Q1 Low Deviation], 0)</f>
        <v>30.44</v>
      </c>
      <c r="AB1081" s="32">
        <f>_xlfn.XLOOKUP(Master1[[#This Row],[cu_id]],Revenue_Analysis[cuid],Revenue_Analysis[Q1 High Deviation], 0)</f>
        <v>30.44</v>
      </c>
      <c r="AC1081" s="32">
        <f>_xlfn.XLOOKUP(Master1[[#This Row],[cu_id]],Revenue_Analysis[cuid],Revenue_Analysis[Q2 Low Deviation], 0)</f>
        <v>30.308900000000001</v>
      </c>
      <c r="AD1081" s="32">
        <f>_xlfn.XLOOKUP(Master1[[#This Row],[cu_id]],Revenue_Analysis[cuid],Revenue_Analysis[Q2 High Deviation], 0)</f>
        <v>31.357700000000001</v>
      </c>
      <c r="AE1081" s="32">
        <f>_xlfn.XLOOKUP(Master1[[#This Row],[cu_id]],Revenue_Analysis[cuid],Revenue_Analysis[Q3 Low Deviation], 0)</f>
        <v>31.227399999999999</v>
      </c>
      <c r="AF1081" s="32">
        <f>_xlfn.XLOOKUP(Master1[[#This Row],[cu_id]],Revenue_Analysis[cuid],Revenue_Analysis[Q3 High Deviation], 0)</f>
        <v>31.5898</v>
      </c>
      <c r="AG1081" s="32">
        <f>_xlfn.XLOOKUP(Master1[[#This Row],[cu_id]],Revenue_Analysis[cuid],Revenue_Analysis[Q4 Low Deviation], 0)</f>
        <v>30.44</v>
      </c>
      <c r="AH1081" s="32">
        <f>_xlfn.XLOOKUP(Master1[[#This Row],[cu_id]],Revenue_Analysis[cuid],Revenue_Analysis[Q4 High Deviation], 0)</f>
        <v>30.44</v>
      </c>
      <c r="AI1081" s="32">
        <f>_xlfn.XLOOKUP(Master1[[#This Row],[cu_id]],Revenue_Analysis[cuid],Revenue_Analysis[Q1 Average], 0)</f>
        <v>30.44</v>
      </c>
      <c r="AJ1081" s="32">
        <f>_xlfn.XLOOKUP(Master1[[#This Row],[cu_id]],Revenue_Analysis[cuid],Revenue_Analysis[Q2 Average], 0)</f>
        <v>30.833300000000001</v>
      </c>
      <c r="AK1081" s="32">
        <f>_xlfn.XLOOKUP(Master1[[#This Row],[cu_id]],Revenue_Analysis[cuid],Revenue_Analysis[Q3 Average], 0)</f>
        <v>31.4086</v>
      </c>
      <c r="AL1081" s="32">
        <f>_xlfn.XLOOKUP(Master1[[#This Row],[cu_id]],Revenue_Analysis[cuid],Revenue_Analysis[Q4 Average], 0)</f>
        <v>30.44</v>
      </c>
      <c r="AM1081" s="34">
        <v>0.35416666666666669</v>
      </c>
      <c r="AN1081" s="35">
        <v>0.66666666666666663</v>
      </c>
      <c r="AO1081" s="35" t="s">
        <v>4592</v>
      </c>
      <c r="AP1081" s="35" t="s">
        <v>4592</v>
      </c>
      <c r="AQ1081" s="20" t="s">
        <v>0</v>
      </c>
      <c r="AR1081" s="20"/>
      <c r="AS1081" s="14">
        <f>IFERROR(_xlfn.XLOOKUP(Master1[[#This Row],[cu_id]],StopTimes[cu_ID],StopTimes[Average Stop Time]), 0)</f>
        <v>1.9958333333333333</v>
      </c>
      <c r="AT1081" s="14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1081" s="13">
        <v>5</v>
      </c>
    </row>
    <row r="1082" spans="1:47" x14ac:dyDescent="0.3">
      <c r="A1082" s="18" t="s">
        <v>3592</v>
      </c>
      <c r="B1082" s="20">
        <v>8010</v>
      </c>
      <c r="C1082" s="20" t="s">
        <v>6</v>
      </c>
      <c r="D1082" s="19">
        <v>804060</v>
      </c>
      <c r="E1082" s="19" t="s">
        <v>13</v>
      </c>
      <c r="F1082" s="19" t="s">
        <v>7464</v>
      </c>
      <c r="G1082" s="19" t="s">
        <v>7465</v>
      </c>
      <c r="H1082" s="19" t="s">
        <v>5</v>
      </c>
      <c r="I1082" s="19" t="s">
        <v>5402</v>
      </c>
      <c r="J1082" s="19" t="s">
        <v>4</v>
      </c>
      <c r="K1082" s="19" t="s">
        <v>6504</v>
      </c>
      <c r="L1082" s="21" t="s">
        <v>19</v>
      </c>
      <c r="M1082" s="20" t="s">
        <v>18</v>
      </c>
      <c r="N1082" s="20" t="s">
        <v>2</v>
      </c>
      <c r="O1082" s="20">
        <v>185</v>
      </c>
      <c r="P1082" s="20">
        <v>0</v>
      </c>
      <c r="Q1082" s="20">
        <v>0</v>
      </c>
      <c r="R1082" s="20">
        <v>185</v>
      </c>
      <c r="S1082" s="20">
        <v>0</v>
      </c>
      <c r="T1082" s="20">
        <v>0</v>
      </c>
      <c r="U1082" s="20">
        <v>20</v>
      </c>
      <c r="V1082" s="30"/>
      <c r="W1082" s="30"/>
      <c r="X1082" s="33">
        <f>IFERROR(1 -(Master1[[#This Row],[Avg Garment Scans per Delivery]]/Master1[[#This Row],[Garment Inventory]]), 0)</f>
        <v>0</v>
      </c>
      <c r="Y1082" s="30"/>
      <c r="Z1082" s="30"/>
      <c r="AA1082" s="32">
        <f>_xlfn.XLOOKUP(Master1[[#This Row],[cu_id]], Revenue_Analysis[cuid], Revenue_Analysis[Q1 Low Deviation], 0)</f>
        <v>17</v>
      </c>
      <c r="AB1082" s="32">
        <f>_xlfn.XLOOKUP(Master1[[#This Row],[cu_id]],Revenue_Analysis[cuid],Revenue_Analysis[Q1 High Deviation], 0)</f>
        <v>17</v>
      </c>
      <c r="AC1082" s="32">
        <f>_xlfn.XLOOKUP(Master1[[#This Row],[cu_id]],Revenue_Analysis[cuid],Revenue_Analysis[Q2 Low Deviation], 0)</f>
        <v>17</v>
      </c>
      <c r="AD1082" s="32">
        <f>_xlfn.XLOOKUP(Master1[[#This Row],[cu_id]],Revenue_Analysis[cuid],Revenue_Analysis[Q2 High Deviation], 0)</f>
        <v>17</v>
      </c>
      <c r="AE1082" s="32">
        <f>_xlfn.XLOOKUP(Master1[[#This Row],[cu_id]],Revenue_Analysis[cuid],Revenue_Analysis[Q3 Low Deviation], 0)</f>
        <v>17</v>
      </c>
      <c r="AF1082" s="32">
        <f>_xlfn.XLOOKUP(Master1[[#This Row],[cu_id]],Revenue_Analysis[cuid],Revenue_Analysis[Q3 High Deviation], 0)</f>
        <v>17</v>
      </c>
      <c r="AG1082" s="32">
        <f>_xlfn.XLOOKUP(Master1[[#This Row],[cu_id]],Revenue_Analysis[cuid],Revenue_Analysis[Q4 Low Deviation], 0)</f>
        <v>17</v>
      </c>
      <c r="AH1082" s="32">
        <f>_xlfn.XLOOKUP(Master1[[#This Row],[cu_id]],Revenue_Analysis[cuid],Revenue_Analysis[Q4 High Deviation], 0)</f>
        <v>17</v>
      </c>
      <c r="AI1082" s="32">
        <f>_xlfn.XLOOKUP(Master1[[#This Row],[cu_id]],Revenue_Analysis[cuid],Revenue_Analysis[Q1 Average], 0)</f>
        <v>17</v>
      </c>
      <c r="AJ1082" s="32">
        <f>_xlfn.XLOOKUP(Master1[[#This Row],[cu_id]],Revenue_Analysis[cuid],Revenue_Analysis[Q2 Average], 0)</f>
        <v>17</v>
      </c>
      <c r="AK1082" s="32">
        <f>_xlfn.XLOOKUP(Master1[[#This Row],[cu_id]],Revenue_Analysis[cuid],Revenue_Analysis[Q3 Average], 0)</f>
        <v>17</v>
      </c>
      <c r="AL1082" s="32">
        <f>_xlfn.XLOOKUP(Master1[[#This Row],[cu_id]],Revenue_Analysis[cuid],Revenue_Analysis[Q4 Average], 0)</f>
        <v>17</v>
      </c>
      <c r="AM1082" s="34">
        <v>0.33333333333333331</v>
      </c>
      <c r="AN1082" s="35">
        <v>0.9375</v>
      </c>
      <c r="AO1082" s="35" t="s">
        <v>4592</v>
      </c>
      <c r="AP1082" s="35" t="s">
        <v>4592</v>
      </c>
      <c r="AQ1082" s="20" t="s">
        <v>5135</v>
      </c>
      <c r="AR1082" s="20"/>
      <c r="AS1082" s="14">
        <f>IFERROR(_xlfn.XLOOKUP(Master1[[#This Row],[cu_id]],StopTimes[cu_ID],StopTimes[Average Stop Time]), 0)</f>
        <v>5.3416666666666668</v>
      </c>
      <c r="AT1082" s="14">
        <f>IF(Master1[[#This Row],[RSP StopTime Override]] &lt;&gt; "",Master1[[#This Row],[RSP StopTime Override]],IF(Master1[[#This Row],[Avg Stop Time Helper]] &lt;&gt; 0, Master1[[#This Row],[Avg Stop Time Helper]],Average_Stop_Time))</f>
        <v>5.3416666666666668</v>
      </c>
      <c r="AU1082" s="13"/>
    </row>
    <row r="1083" spans="1:47" x14ac:dyDescent="0.3">
      <c r="A1083" s="18" t="s">
        <v>3593</v>
      </c>
      <c r="B1083" s="20">
        <v>8010</v>
      </c>
      <c r="C1083" s="20" t="s">
        <v>9</v>
      </c>
      <c r="D1083" s="19">
        <v>803856</v>
      </c>
      <c r="E1083" s="19" t="s">
        <v>13</v>
      </c>
      <c r="F1083" s="19" t="s">
        <v>7277</v>
      </c>
      <c r="G1083" s="19" t="s">
        <v>7278</v>
      </c>
      <c r="H1083" s="19" t="s">
        <v>5</v>
      </c>
      <c r="I1083" s="19" t="s">
        <v>5402</v>
      </c>
      <c r="J1083" s="19" t="s">
        <v>4</v>
      </c>
      <c r="K1083" s="19" t="s">
        <v>5403</v>
      </c>
      <c r="L1083" s="21" t="s">
        <v>16</v>
      </c>
      <c r="M1083" s="20" t="s">
        <v>3</v>
      </c>
      <c r="N1083" s="20" t="s">
        <v>2</v>
      </c>
      <c r="O1083" s="20">
        <v>42</v>
      </c>
      <c r="P1083" s="20">
        <v>60</v>
      </c>
      <c r="Q1083" s="20">
        <v>0</v>
      </c>
      <c r="R1083" s="20">
        <v>0</v>
      </c>
      <c r="S1083" s="20">
        <v>0</v>
      </c>
      <c r="T1083" s="20">
        <v>0</v>
      </c>
      <c r="U1083" s="20">
        <v>39</v>
      </c>
      <c r="V1083" s="30"/>
      <c r="W1083" s="30"/>
      <c r="X1083" s="33">
        <f>IFERROR(1 -(Master1[[#This Row],[Avg Garment Scans per Delivery]]/Master1[[#This Row],[Garment Inventory]]), 0)</f>
        <v>0</v>
      </c>
      <c r="Y1083" s="30"/>
      <c r="Z1083" s="30"/>
      <c r="AA1083" s="32">
        <f>_xlfn.XLOOKUP(Master1[[#This Row],[cu_id]], Revenue_Analysis[cuid], Revenue_Analysis[Q1 Low Deviation], 0)</f>
        <v>33.519300000000001</v>
      </c>
      <c r="AB1083" s="32">
        <f>_xlfn.XLOOKUP(Master1[[#This Row],[cu_id]],Revenue_Analysis[cuid],Revenue_Analysis[Q1 High Deviation], 0)</f>
        <v>56.837699999999998</v>
      </c>
      <c r="AC1083" s="32">
        <f>_xlfn.XLOOKUP(Master1[[#This Row],[cu_id]],Revenue_Analysis[cuid],Revenue_Analysis[Q2 Low Deviation], 0)</f>
        <v>32.662799999999997</v>
      </c>
      <c r="AD1083" s="32">
        <f>_xlfn.XLOOKUP(Master1[[#This Row],[cu_id]],Revenue_Analysis[cuid],Revenue_Analysis[Q2 High Deviation], 0)</f>
        <v>60.324399999999997</v>
      </c>
      <c r="AE1083" s="32">
        <f>_xlfn.XLOOKUP(Master1[[#This Row],[cu_id]],Revenue_Analysis[cuid],Revenue_Analysis[Q3 Low Deviation], 0)</f>
        <v>40.9771</v>
      </c>
      <c r="AF1083" s="32">
        <f>_xlfn.XLOOKUP(Master1[[#This Row],[cu_id]],Revenue_Analysis[cuid],Revenue_Analysis[Q3 High Deviation], 0)</f>
        <v>84.1875</v>
      </c>
      <c r="AG1083" s="32">
        <f>_xlfn.XLOOKUP(Master1[[#This Row],[cu_id]],Revenue_Analysis[cuid],Revenue_Analysis[Q4 Low Deviation], 0)</f>
        <v>37.140700000000002</v>
      </c>
      <c r="AH1083" s="32">
        <f>_xlfn.XLOOKUP(Master1[[#This Row],[cu_id]],Revenue_Analysis[cuid],Revenue_Analysis[Q4 High Deviation], 0)</f>
        <v>60.142299999999999</v>
      </c>
      <c r="AI1083" s="32">
        <f>_xlfn.XLOOKUP(Master1[[#This Row],[cu_id]],Revenue_Analysis[cuid],Revenue_Analysis[Q1 Average], 0)</f>
        <v>45.1785</v>
      </c>
      <c r="AJ1083" s="32">
        <f>_xlfn.XLOOKUP(Master1[[#This Row],[cu_id]],Revenue_Analysis[cuid],Revenue_Analysis[Q2 Average], 0)</f>
        <v>46.493600000000001</v>
      </c>
      <c r="AK1083" s="32">
        <f>_xlfn.XLOOKUP(Master1[[#This Row],[cu_id]],Revenue_Analysis[cuid],Revenue_Analysis[Q3 Average], 0)</f>
        <v>62.582299999999996</v>
      </c>
      <c r="AL1083" s="32">
        <f>_xlfn.XLOOKUP(Master1[[#This Row],[cu_id]],Revenue_Analysis[cuid],Revenue_Analysis[Q4 Average], 0)</f>
        <v>48.641500000000001</v>
      </c>
      <c r="AM1083" s="34">
        <v>0.35416666666666669</v>
      </c>
      <c r="AN1083" s="35">
        <v>0.79166666666666663</v>
      </c>
      <c r="AO1083" s="35" t="s">
        <v>4592</v>
      </c>
      <c r="AP1083" s="35" t="s">
        <v>4592</v>
      </c>
      <c r="AQ1083" s="20" t="s">
        <v>5135</v>
      </c>
      <c r="AR1083" s="20"/>
      <c r="AS1083" s="14">
        <f>IFERROR(_xlfn.XLOOKUP(Master1[[#This Row],[cu_id]],StopTimes[cu_ID],StopTimes[Average Stop Time]), 0)</f>
        <v>9.0208333333333339</v>
      </c>
      <c r="AT1083" s="14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083" s="13">
        <v>15</v>
      </c>
    </row>
    <row r="1084" spans="1:47" x14ac:dyDescent="0.3">
      <c r="A1084" s="18" t="s">
        <v>3594</v>
      </c>
      <c r="B1084" s="20">
        <v>8010</v>
      </c>
      <c r="C1084" s="20" t="s">
        <v>14</v>
      </c>
      <c r="D1084" s="19">
        <v>808071</v>
      </c>
      <c r="E1084" s="19" t="s">
        <v>13</v>
      </c>
      <c r="F1084" s="19" t="s">
        <v>7573</v>
      </c>
      <c r="G1084" s="19" t="s">
        <v>7574</v>
      </c>
      <c r="H1084" s="19" t="s">
        <v>5</v>
      </c>
      <c r="I1084" s="19" t="s">
        <v>7058</v>
      </c>
      <c r="J1084" s="19" t="s">
        <v>4</v>
      </c>
      <c r="K1084" s="19" t="s">
        <v>6504</v>
      </c>
      <c r="L1084" s="21" t="s">
        <v>19</v>
      </c>
      <c r="M1084" s="20" t="s">
        <v>18</v>
      </c>
      <c r="N1084" s="20" t="s">
        <v>2</v>
      </c>
      <c r="O1084" s="20">
        <v>40</v>
      </c>
      <c r="P1084" s="20">
        <v>0</v>
      </c>
      <c r="Q1084" s="20">
        <v>0</v>
      </c>
      <c r="R1084" s="20">
        <v>0</v>
      </c>
      <c r="S1084" s="20">
        <v>40</v>
      </c>
      <c r="T1084" s="20">
        <v>0</v>
      </c>
      <c r="U1084" s="20">
        <v>20</v>
      </c>
      <c r="V1084" s="30"/>
      <c r="W1084" s="30"/>
      <c r="X1084" s="33">
        <f>IFERROR(1 -(Master1[[#This Row],[Avg Garment Scans per Delivery]]/Master1[[#This Row],[Garment Inventory]]), 0)</f>
        <v>0</v>
      </c>
      <c r="Y1084" s="30"/>
      <c r="Z1084" s="30"/>
      <c r="AA1084" s="32">
        <f>_xlfn.XLOOKUP(Master1[[#This Row],[cu_id]], Revenue_Analysis[cuid], Revenue_Analysis[Q1 Low Deviation], 0)</f>
        <v>124.5498</v>
      </c>
      <c r="AB1084" s="32">
        <f>_xlfn.XLOOKUP(Master1[[#This Row],[cu_id]],Revenue_Analysis[cuid],Revenue_Analysis[Q1 High Deviation], 0)</f>
        <v>139.9588</v>
      </c>
      <c r="AC1084" s="32">
        <f>_xlfn.XLOOKUP(Master1[[#This Row],[cu_id]],Revenue_Analysis[cuid],Revenue_Analysis[Q2 Low Deviation], 0)</f>
        <v>126.6533</v>
      </c>
      <c r="AD1084" s="32">
        <f>_xlfn.XLOOKUP(Master1[[#This Row],[cu_id]],Revenue_Analysis[cuid],Revenue_Analysis[Q2 High Deviation], 0)</f>
        <v>129.6533</v>
      </c>
      <c r="AE1084" s="32">
        <f>_xlfn.XLOOKUP(Master1[[#This Row],[cu_id]],Revenue_Analysis[cuid],Revenue_Analysis[Q3 Low Deviation], 0)</f>
        <v>127.56399999999999</v>
      </c>
      <c r="AF1084" s="32">
        <f>_xlfn.XLOOKUP(Master1[[#This Row],[cu_id]],Revenue_Analysis[cuid],Revenue_Analysis[Q3 High Deviation], 0)</f>
        <v>133.75020000000001</v>
      </c>
      <c r="AG1084" s="32">
        <f>_xlfn.XLOOKUP(Master1[[#This Row],[cu_id]],Revenue_Analysis[cuid],Revenue_Analysis[Q4 Low Deviation], 0)</f>
        <v>121.5444</v>
      </c>
      <c r="AH1084" s="32">
        <f>_xlfn.XLOOKUP(Master1[[#This Row],[cu_id]],Revenue_Analysis[cuid],Revenue_Analysis[Q4 High Deviation], 0)</f>
        <v>146.12219999999999</v>
      </c>
      <c r="AI1084" s="32">
        <f>_xlfn.XLOOKUP(Master1[[#This Row],[cu_id]],Revenue_Analysis[cuid],Revenue_Analysis[Q1 Average], 0)</f>
        <v>132.2543</v>
      </c>
      <c r="AJ1084" s="32">
        <f>_xlfn.XLOOKUP(Master1[[#This Row],[cu_id]],Revenue_Analysis[cuid],Revenue_Analysis[Q2 Average], 0)</f>
        <v>128.1533</v>
      </c>
      <c r="AK1084" s="32">
        <f>_xlfn.XLOOKUP(Master1[[#This Row],[cu_id]],Revenue_Analysis[cuid],Revenue_Analysis[Q3 Average], 0)</f>
        <v>130.65710000000001</v>
      </c>
      <c r="AL1084" s="32">
        <f>_xlfn.XLOOKUP(Master1[[#This Row],[cu_id]],Revenue_Analysis[cuid],Revenue_Analysis[Q4 Average], 0)</f>
        <v>133.83330000000001</v>
      </c>
      <c r="AM1084" s="34">
        <v>0.29166666666666669</v>
      </c>
      <c r="AN1084" s="35">
        <v>0.6875</v>
      </c>
      <c r="AO1084" s="35" t="s">
        <v>4592</v>
      </c>
      <c r="AP1084" s="35" t="s">
        <v>4592</v>
      </c>
      <c r="AQ1084" s="20" t="s">
        <v>0</v>
      </c>
      <c r="AR1084" s="20"/>
      <c r="AS1084" s="14">
        <f>IFERROR(_xlfn.XLOOKUP(Master1[[#This Row],[cu_id]],StopTimes[cu_ID],StopTimes[Average Stop Time]), 0)</f>
        <v>16.287500000000001</v>
      </c>
      <c r="AT1084" s="14">
        <f>IF(Master1[[#This Row],[RSP StopTime Override]] &lt;&gt; "",Master1[[#This Row],[RSP StopTime Override]],IF(Master1[[#This Row],[Avg Stop Time Helper]] &lt;&gt; 0, Master1[[#This Row],[Avg Stop Time Helper]],Average_Stop_Time))</f>
        <v>16.287500000000001</v>
      </c>
      <c r="AU1084" s="13"/>
    </row>
    <row r="1085" spans="1:47" x14ac:dyDescent="0.3">
      <c r="A1085" s="18" t="s">
        <v>3595</v>
      </c>
      <c r="B1085" s="20">
        <v>8060</v>
      </c>
      <c r="C1085" s="20" t="s">
        <v>14</v>
      </c>
      <c r="D1085" s="19">
        <v>883084</v>
      </c>
      <c r="E1085" s="19" t="s">
        <v>8185</v>
      </c>
      <c r="F1085" s="19" t="s">
        <v>8186</v>
      </c>
      <c r="G1085" s="19" t="s">
        <v>8187</v>
      </c>
      <c r="H1085" s="19" t="s">
        <v>5</v>
      </c>
      <c r="I1085" s="19" t="s">
        <v>5402</v>
      </c>
      <c r="J1085" s="19" t="s">
        <v>4</v>
      </c>
      <c r="K1085" s="19" t="s">
        <v>6805</v>
      </c>
      <c r="L1085" s="21" t="s">
        <v>19</v>
      </c>
      <c r="M1085" s="20" t="s">
        <v>18</v>
      </c>
      <c r="N1085" s="20" t="s">
        <v>2</v>
      </c>
      <c r="O1085" s="20">
        <v>2</v>
      </c>
      <c r="P1085" s="20">
        <v>0</v>
      </c>
      <c r="Q1085" s="20">
        <v>0</v>
      </c>
      <c r="R1085" s="20">
        <v>0</v>
      </c>
      <c r="S1085" s="20">
        <v>2</v>
      </c>
      <c r="T1085" s="20">
        <v>0</v>
      </c>
      <c r="U1085" s="20">
        <v>20</v>
      </c>
      <c r="V1085" s="30"/>
      <c r="W1085" s="30"/>
      <c r="X1085" s="33">
        <f>IFERROR(1 -(Master1[[#This Row],[Avg Garment Scans per Delivery]]/Master1[[#This Row],[Garment Inventory]]), 0)</f>
        <v>0</v>
      </c>
      <c r="Y1085" s="30"/>
      <c r="Z1085" s="30"/>
      <c r="AA1085" s="32">
        <f>_xlfn.XLOOKUP(Master1[[#This Row],[cu_id]], Revenue_Analysis[cuid], Revenue_Analysis[Q1 Low Deviation], 0)</f>
        <v>122.81</v>
      </c>
      <c r="AB1085" s="32">
        <f>_xlfn.XLOOKUP(Master1[[#This Row],[cu_id]],Revenue_Analysis[cuid],Revenue_Analysis[Q1 High Deviation], 0)</f>
        <v>122.81</v>
      </c>
      <c r="AC1085" s="32">
        <f>_xlfn.XLOOKUP(Master1[[#This Row],[cu_id]],Revenue_Analysis[cuid],Revenue_Analysis[Q2 Low Deviation], 0)</f>
        <v>122.6789</v>
      </c>
      <c r="AD1085" s="32">
        <f>_xlfn.XLOOKUP(Master1[[#This Row],[cu_id]],Revenue_Analysis[cuid],Revenue_Analysis[Q2 High Deviation], 0)</f>
        <v>123.7277</v>
      </c>
      <c r="AE1085" s="32">
        <f>_xlfn.XLOOKUP(Master1[[#This Row],[cu_id]],Revenue_Analysis[cuid],Revenue_Analysis[Q3 Low Deviation], 0)</f>
        <v>123.62</v>
      </c>
      <c r="AF1085" s="32">
        <f>_xlfn.XLOOKUP(Master1[[#This Row],[cu_id]],Revenue_Analysis[cuid],Revenue_Analysis[Q3 High Deviation], 0)</f>
        <v>123.62</v>
      </c>
      <c r="AG1085" s="32">
        <f>_xlfn.XLOOKUP(Master1[[#This Row],[cu_id]],Revenue_Analysis[cuid],Revenue_Analysis[Q4 Low Deviation], 0)</f>
        <v>122.81</v>
      </c>
      <c r="AH1085" s="32">
        <f>_xlfn.XLOOKUP(Master1[[#This Row],[cu_id]],Revenue_Analysis[cuid],Revenue_Analysis[Q4 High Deviation], 0)</f>
        <v>122.81</v>
      </c>
      <c r="AI1085" s="32">
        <f>_xlfn.XLOOKUP(Master1[[#This Row],[cu_id]],Revenue_Analysis[cuid],Revenue_Analysis[Q1 Average], 0)</f>
        <v>122.81</v>
      </c>
      <c r="AJ1085" s="32">
        <f>_xlfn.XLOOKUP(Master1[[#This Row],[cu_id]],Revenue_Analysis[cuid],Revenue_Analysis[Q2 Average], 0)</f>
        <v>123.2033</v>
      </c>
      <c r="AK1085" s="32">
        <f>_xlfn.XLOOKUP(Master1[[#This Row],[cu_id]],Revenue_Analysis[cuid],Revenue_Analysis[Q3 Average], 0)</f>
        <v>123.62</v>
      </c>
      <c r="AL1085" s="32">
        <f>_xlfn.XLOOKUP(Master1[[#This Row],[cu_id]],Revenue_Analysis[cuid],Revenue_Analysis[Q4 Average], 0)</f>
        <v>122.81</v>
      </c>
      <c r="AM1085" s="34">
        <v>0.33333333333333331</v>
      </c>
      <c r="AN1085" s="35">
        <v>0.58333333333333337</v>
      </c>
      <c r="AO1085" s="35" t="s">
        <v>4592</v>
      </c>
      <c r="AP1085" s="35" t="s">
        <v>4592</v>
      </c>
      <c r="AQ1085" s="20" t="s">
        <v>0</v>
      </c>
      <c r="AR1085" s="20"/>
      <c r="AS1085" s="14">
        <f>IFERROR(_xlfn.XLOOKUP(Master1[[#This Row],[cu_id]],StopTimes[cu_ID],StopTimes[Average Stop Time]), 0)</f>
        <v>0.36111111000000001</v>
      </c>
      <c r="AT1085" s="14">
        <f>IF(Master1[[#This Row],[RSP StopTime Override]] &lt;&gt; "",Master1[[#This Row],[RSP StopTime Override]],IF(Master1[[#This Row],[Avg Stop Time Helper]] &lt;&gt; 0, Master1[[#This Row],[Avg Stop Time Helper]],Average_Stop_Time))</f>
        <v>8</v>
      </c>
      <c r="AU1085" s="13">
        <v>8</v>
      </c>
    </row>
    <row r="1086" spans="1:47" x14ac:dyDescent="0.3">
      <c r="A1086" s="18" t="s">
        <v>3596</v>
      </c>
      <c r="B1086" s="20">
        <v>8010</v>
      </c>
      <c r="C1086" s="20" t="s">
        <v>14</v>
      </c>
      <c r="D1086" s="19">
        <v>804301</v>
      </c>
      <c r="E1086" s="19" t="s">
        <v>13</v>
      </c>
      <c r="F1086" s="19" t="s">
        <v>7538</v>
      </c>
      <c r="G1086" s="19" t="s">
        <v>7537</v>
      </c>
      <c r="H1086" s="19" t="s">
        <v>5</v>
      </c>
      <c r="I1086" s="19" t="s">
        <v>7058</v>
      </c>
      <c r="J1086" s="19" t="s">
        <v>4</v>
      </c>
      <c r="K1086" s="19" t="s">
        <v>5764</v>
      </c>
      <c r="L1086" s="21" t="s">
        <v>31</v>
      </c>
      <c r="M1086" s="20" t="s">
        <v>30</v>
      </c>
      <c r="N1086" s="20" t="s">
        <v>2</v>
      </c>
      <c r="O1086" s="20">
        <v>95</v>
      </c>
      <c r="P1086" s="20">
        <v>0</v>
      </c>
      <c r="Q1086" s="20">
        <v>0</v>
      </c>
      <c r="R1086" s="20">
        <v>0</v>
      </c>
      <c r="S1086" s="20">
        <v>95</v>
      </c>
      <c r="T1086" s="20">
        <v>0</v>
      </c>
      <c r="U1086" s="20">
        <v>13</v>
      </c>
      <c r="V1086" s="30"/>
      <c r="W1086" s="30"/>
      <c r="X1086" s="33">
        <f>IFERROR(1 -(Master1[[#This Row],[Avg Garment Scans per Delivery]]/Master1[[#This Row],[Garment Inventory]]), 0)</f>
        <v>0</v>
      </c>
      <c r="Y1086" s="30"/>
      <c r="Z1086" s="30"/>
      <c r="AA1086" s="32">
        <f>_xlfn.XLOOKUP(Master1[[#This Row],[cu_id]], Revenue_Analysis[cuid], Revenue_Analysis[Q1 Low Deviation], 0)</f>
        <v>15.42</v>
      </c>
      <c r="AB1086" s="32">
        <f>_xlfn.XLOOKUP(Master1[[#This Row],[cu_id]],Revenue_Analysis[cuid],Revenue_Analysis[Q1 High Deviation], 0)</f>
        <v>15.42</v>
      </c>
      <c r="AC1086" s="32">
        <f>_xlfn.XLOOKUP(Master1[[#This Row],[cu_id]],Revenue_Analysis[cuid],Revenue_Analysis[Q2 Low Deviation], 0)</f>
        <v>15.42</v>
      </c>
      <c r="AD1086" s="32">
        <f>_xlfn.XLOOKUP(Master1[[#This Row],[cu_id]],Revenue_Analysis[cuid],Revenue_Analysis[Q2 High Deviation], 0)</f>
        <v>16.07</v>
      </c>
      <c r="AE1086" s="32">
        <f>_xlfn.XLOOKUP(Master1[[#This Row],[cu_id]],Revenue_Analysis[cuid],Revenue_Analysis[Q3 Low Deviation], 0)</f>
        <v>15.847799999999999</v>
      </c>
      <c r="AF1086" s="32">
        <f>_xlfn.XLOOKUP(Master1[[#This Row],[cu_id]],Revenue_Analysis[cuid],Revenue_Analysis[Q3 High Deviation], 0)</f>
        <v>16.025600000000001</v>
      </c>
      <c r="AG1086" s="32">
        <f>_xlfn.XLOOKUP(Master1[[#This Row],[cu_id]],Revenue_Analysis[cuid],Revenue_Analysis[Q4 Low Deviation], 0)</f>
        <v>14.9511</v>
      </c>
      <c r="AH1086" s="32">
        <f>_xlfn.XLOOKUP(Master1[[#This Row],[cu_id]],Revenue_Analysis[cuid],Revenue_Analysis[Q4 High Deviation], 0)</f>
        <v>17.295500000000001</v>
      </c>
      <c r="AI1086" s="32">
        <f>_xlfn.XLOOKUP(Master1[[#This Row],[cu_id]],Revenue_Analysis[cuid],Revenue_Analysis[Q1 Average], 0)</f>
        <v>15.42</v>
      </c>
      <c r="AJ1086" s="32">
        <f>_xlfn.XLOOKUP(Master1[[#This Row],[cu_id]],Revenue_Analysis[cuid],Revenue_Analysis[Q2 Average], 0)</f>
        <v>15.744999999999999</v>
      </c>
      <c r="AK1086" s="32">
        <f>_xlfn.XLOOKUP(Master1[[#This Row],[cu_id]],Revenue_Analysis[cuid],Revenue_Analysis[Q3 Average], 0)</f>
        <v>15.9367</v>
      </c>
      <c r="AL1086" s="32">
        <f>_xlfn.XLOOKUP(Master1[[#This Row],[cu_id]],Revenue_Analysis[cuid],Revenue_Analysis[Q4 Average], 0)</f>
        <v>16.1233</v>
      </c>
      <c r="AM1086" s="34">
        <v>0.33333333333333331</v>
      </c>
      <c r="AN1086" s="35">
        <v>0.47916666666666669</v>
      </c>
      <c r="AO1086" s="35">
        <v>0.58333333333333337</v>
      </c>
      <c r="AP1086" s="35">
        <v>0.72916666666666663</v>
      </c>
      <c r="AQ1086" s="20" t="s">
        <v>5135</v>
      </c>
      <c r="AR1086" s="20"/>
      <c r="AS1086" s="14">
        <f>IFERROR(_xlfn.XLOOKUP(Master1[[#This Row],[cu_id]],StopTimes[cu_ID],StopTimes[Average Stop Time]), 0)</f>
        <v>0.22500000000000001</v>
      </c>
      <c r="AT1086" s="14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1086" s="13">
        <v>5</v>
      </c>
    </row>
    <row r="1087" spans="1:47" x14ac:dyDescent="0.3">
      <c r="A1087" s="18" t="s">
        <v>3597</v>
      </c>
      <c r="B1087" s="20">
        <v>8010</v>
      </c>
      <c r="C1087" s="20" t="s">
        <v>14</v>
      </c>
      <c r="D1087" s="19">
        <v>808420</v>
      </c>
      <c r="E1087" s="19" t="s">
        <v>13</v>
      </c>
      <c r="F1087" s="19" t="s">
        <v>7594</v>
      </c>
      <c r="G1087" s="19" t="s">
        <v>7595</v>
      </c>
      <c r="H1087" s="19" t="s">
        <v>5</v>
      </c>
      <c r="I1087" s="19" t="s">
        <v>7058</v>
      </c>
      <c r="J1087" s="19" t="s">
        <v>4</v>
      </c>
      <c r="K1087" s="19" t="s">
        <v>6504</v>
      </c>
      <c r="L1087" s="21" t="s">
        <v>17</v>
      </c>
      <c r="M1087" s="20" t="s">
        <v>10</v>
      </c>
      <c r="N1087" s="20" t="s">
        <v>2</v>
      </c>
      <c r="O1087" s="20">
        <v>92</v>
      </c>
      <c r="P1087" s="20">
        <v>0</v>
      </c>
      <c r="Q1087" s="20">
        <v>0</v>
      </c>
      <c r="R1087" s="20">
        <v>0</v>
      </c>
      <c r="S1087" s="20">
        <v>92</v>
      </c>
      <c r="T1087" s="20">
        <v>0</v>
      </c>
      <c r="U1087" s="20">
        <v>18</v>
      </c>
      <c r="V1087" s="30"/>
      <c r="W1087" s="30"/>
      <c r="X1087" s="33">
        <f>IFERROR(1 -(Master1[[#This Row],[Avg Garment Scans per Delivery]]/Master1[[#This Row],[Garment Inventory]]), 0)</f>
        <v>0</v>
      </c>
      <c r="Y1087" s="30"/>
      <c r="Z1087" s="30"/>
      <c r="AA1087" s="32">
        <f>_xlfn.XLOOKUP(Master1[[#This Row],[cu_id]], Revenue_Analysis[cuid], Revenue_Analysis[Q1 Low Deviation], 0)</f>
        <v>52.473599999999998</v>
      </c>
      <c r="AB1087" s="32">
        <f>_xlfn.XLOOKUP(Master1[[#This Row],[cu_id]],Revenue_Analysis[cuid],Revenue_Analysis[Q1 High Deviation], 0)</f>
        <v>73.174400000000006</v>
      </c>
      <c r="AC1087" s="32">
        <f>_xlfn.XLOOKUP(Master1[[#This Row],[cu_id]],Revenue_Analysis[cuid],Revenue_Analysis[Q2 Low Deviation], 0)</f>
        <v>50.580800000000004</v>
      </c>
      <c r="AD1087" s="32">
        <f>_xlfn.XLOOKUP(Master1[[#This Row],[cu_id]],Revenue_Analysis[cuid],Revenue_Analysis[Q2 High Deviation], 0)</f>
        <v>87.162000000000006</v>
      </c>
      <c r="AE1087" s="32">
        <f>_xlfn.XLOOKUP(Master1[[#This Row],[cu_id]],Revenue_Analysis[cuid],Revenue_Analysis[Q3 Low Deviation], 0)</f>
        <v>53.365000000000002</v>
      </c>
      <c r="AF1087" s="32">
        <f>_xlfn.XLOOKUP(Master1[[#This Row],[cu_id]],Revenue_Analysis[cuid],Revenue_Analysis[Q3 High Deviation], 0)</f>
        <v>85.245000000000005</v>
      </c>
      <c r="AG1087" s="32">
        <f>_xlfn.XLOOKUP(Master1[[#This Row],[cu_id]],Revenue_Analysis[cuid],Revenue_Analysis[Q4 Low Deviation], 0)</f>
        <v>49.173900000000003</v>
      </c>
      <c r="AH1087" s="32">
        <f>_xlfn.XLOOKUP(Master1[[#This Row],[cu_id]],Revenue_Analysis[cuid],Revenue_Analysis[Q4 High Deviation], 0)</f>
        <v>69.551900000000003</v>
      </c>
      <c r="AI1087" s="32">
        <f>_xlfn.XLOOKUP(Master1[[#This Row],[cu_id]],Revenue_Analysis[cuid],Revenue_Analysis[Q1 Average], 0)</f>
        <v>62.823999999999998</v>
      </c>
      <c r="AJ1087" s="32">
        <f>_xlfn.XLOOKUP(Master1[[#This Row],[cu_id]],Revenue_Analysis[cuid],Revenue_Analysis[Q2 Average], 0)</f>
        <v>68.871399999999994</v>
      </c>
      <c r="AK1087" s="32">
        <f>_xlfn.XLOOKUP(Master1[[#This Row],[cu_id]],Revenue_Analysis[cuid],Revenue_Analysis[Q3 Average], 0)</f>
        <v>69.305000000000007</v>
      </c>
      <c r="AL1087" s="32">
        <f>_xlfn.XLOOKUP(Master1[[#This Row],[cu_id]],Revenue_Analysis[cuid],Revenue_Analysis[Q4 Average], 0)</f>
        <v>59.362900000000003</v>
      </c>
      <c r="AM1087" s="34">
        <v>0.33333333333333331</v>
      </c>
      <c r="AN1087" s="35">
        <v>0.6875</v>
      </c>
      <c r="AO1087" s="35" t="s">
        <v>4592</v>
      </c>
      <c r="AP1087" s="35" t="s">
        <v>4592</v>
      </c>
      <c r="AQ1087" s="20" t="s">
        <v>0</v>
      </c>
      <c r="AR1087" s="20"/>
      <c r="AS1087" s="14">
        <f>IFERROR(_xlfn.XLOOKUP(Master1[[#This Row],[cu_id]],StopTimes[cu_ID],StopTimes[Average Stop Time]), 0)</f>
        <v>6.2875000000000005</v>
      </c>
      <c r="AT1087" s="14">
        <f>IF(Master1[[#This Row],[RSP StopTime Override]] &lt;&gt; "",Master1[[#This Row],[RSP StopTime Override]],IF(Master1[[#This Row],[Avg Stop Time Helper]] &lt;&gt; 0, Master1[[#This Row],[Avg Stop Time Helper]],Average_Stop_Time))</f>
        <v>6.2875000000000005</v>
      </c>
      <c r="AU1087" s="13"/>
    </row>
    <row r="1088" spans="1:47" x14ac:dyDescent="0.3">
      <c r="A1088" s="18" t="s">
        <v>3598</v>
      </c>
      <c r="B1088" s="20">
        <v>8010</v>
      </c>
      <c r="C1088" s="20" t="s">
        <v>14</v>
      </c>
      <c r="D1088" s="19">
        <v>808840</v>
      </c>
      <c r="E1088" s="19" t="s">
        <v>13</v>
      </c>
      <c r="F1088" s="19" t="s">
        <v>7601</v>
      </c>
      <c r="G1088" s="19" t="s">
        <v>7602</v>
      </c>
      <c r="H1088" s="19" t="s">
        <v>5</v>
      </c>
      <c r="I1088" s="19" t="s">
        <v>7058</v>
      </c>
      <c r="J1088" s="19" t="s">
        <v>4</v>
      </c>
      <c r="K1088" s="19" t="s">
        <v>6504</v>
      </c>
      <c r="L1088" s="21" t="s">
        <v>17</v>
      </c>
      <c r="M1088" s="20" t="s">
        <v>10</v>
      </c>
      <c r="N1088" s="20" t="s">
        <v>2</v>
      </c>
      <c r="O1088" s="20">
        <v>87</v>
      </c>
      <c r="P1088" s="20">
        <v>0</v>
      </c>
      <c r="Q1088" s="20">
        <v>0</v>
      </c>
      <c r="R1088" s="20">
        <v>0</v>
      </c>
      <c r="S1088" s="20">
        <v>87</v>
      </c>
      <c r="T1088" s="20">
        <v>0</v>
      </c>
      <c r="U1088" s="20">
        <v>19</v>
      </c>
      <c r="V1088" s="30"/>
      <c r="W1088" s="30"/>
      <c r="X1088" s="33">
        <f>IFERROR(1 -(Master1[[#This Row],[Avg Garment Scans per Delivery]]/Master1[[#This Row],[Garment Inventory]]), 0)</f>
        <v>0</v>
      </c>
      <c r="Y1088" s="30"/>
      <c r="Z1088" s="30"/>
      <c r="AA1088" s="32">
        <f>_xlfn.XLOOKUP(Master1[[#This Row],[cu_id]], Revenue_Analysis[cuid], Revenue_Analysis[Q1 Low Deviation], 0)</f>
        <v>33.28</v>
      </c>
      <c r="AB1088" s="32">
        <f>_xlfn.XLOOKUP(Master1[[#This Row],[cu_id]],Revenue_Analysis[cuid],Revenue_Analysis[Q1 High Deviation], 0)</f>
        <v>33.28</v>
      </c>
      <c r="AC1088" s="32">
        <f>_xlfn.XLOOKUP(Master1[[#This Row],[cu_id]],Revenue_Analysis[cuid],Revenue_Analysis[Q2 Low Deviation], 0)</f>
        <v>8.0488</v>
      </c>
      <c r="AD1088" s="32">
        <f>_xlfn.XLOOKUP(Master1[[#This Row],[cu_id]],Revenue_Analysis[cuid],Revenue_Analysis[Q2 High Deviation], 0)</f>
        <v>19.262599999999999</v>
      </c>
      <c r="AE1088" s="32">
        <f>_xlfn.XLOOKUP(Master1[[#This Row],[cu_id]],Revenue_Analysis[cuid],Revenue_Analysis[Q3 Low Deviation], 0)</f>
        <v>10.4</v>
      </c>
      <c r="AF1088" s="32">
        <f>_xlfn.XLOOKUP(Master1[[#This Row],[cu_id]],Revenue_Analysis[cuid],Revenue_Analysis[Q3 High Deviation], 0)</f>
        <v>10.77</v>
      </c>
      <c r="AG1088" s="32">
        <f>_xlfn.XLOOKUP(Master1[[#This Row],[cu_id]],Revenue_Analysis[cuid],Revenue_Analysis[Q4 Low Deviation], 0)</f>
        <v>17.1266</v>
      </c>
      <c r="AH1088" s="32">
        <f>_xlfn.XLOOKUP(Master1[[#This Row],[cu_id]],Revenue_Analysis[cuid],Revenue_Analysis[Q4 High Deviation], 0)</f>
        <v>36.130600000000001</v>
      </c>
      <c r="AI1088" s="32">
        <f>_xlfn.XLOOKUP(Master1[[#This Row],[cu_id]],Revenue_Analysis[cuid],Revenue_Analysis[Q1 Average], 0)</f>
        <v>33.28</v>
      </c>
      <c r="AJ1088" s="32">
        <f>_xlfn.XLOOKUP(Master1[[#This Row],[cu_id]],Revenue_Analysis[cuid],Revenue_Analysis[Q2 Average], 0)</f>
        <v>13.6557</v>
      </c>
      <c r="AK1088" s="32">
        <f>_xlfn.XLOOKUP(Master1[[#This Row],[cu_id]],Revenue_Analysis[cuid],Revenue_Analysis[Q3 Average], 0)</f>
        <v>10.585000000000001</v>
      </c>
      <c r="AL1088" s="32">
        <f>_xlfn.XLOOKUP(Master1[[#This Row],[cu_id]],Revenue_Analysis[cuid],Revenue_Analysis[Q4 Average], 0)</f>
        <v>26.628599999999999</v>
      </c>
      <c r="AM1088" s="34">
        <v>0.33333333333333331</v>
      </c>
      <c r="AN1088" s="35">
        <v>0.6875</v>
      </c>
      <c r="AO1088" s="35" t="s">
        <v>4592</v>
      </c>
      <c r="AP1088" s="35" t="s">
        <v>4592</v>
      </c>
      <c r="AQ1088" s="20" t="s">
        <v>22</v>
      </c>
      <c r="AR1088" s="20"/>
      <c r="AS1088" s="14">
        <f>IFERROR(_xlfn.XLOOKUP(Master1[[#This Row],[cu_id]],StopTimes[cu_ID],StopTimes[Average Stop Time]), 0)</f>
        <v>2.0208333333333335</v>
      </c>
      <c r="AT1088" s="14">
        <f>IF(Master1[[#This Row],[RSP StopTime Override]] &lt;&gt; "",Master1[[#This Row],[RSP StopTime Override]],IF(Master1[[#This Row],[Avg Stop Time Helper]] &lt;&gt; 0, Master1[[#This Row],[Avg Stop Time Helper]],Average_Stop_Time))</f>
        <v>2.0208333333333335</v>
      </c>
      <c r="AU1088" s="13"/>
    </row>
    <row r="1089" spans="1:47" x14ac:dyDescent="0.3">
      <c r="A1089" s="18" t="s">
        <v>3599</v>
      </c>
      <c r="B1089" s="20">
        <v>8010</v>
      </c>
      <c r="C1089" s="20" t="s">
        <v>14</v>
      </c>
      <c r="D1089" s="19">
        <v>808992</v>
      </c>
      <c r="E1089" s="19" t="s">
        <v>13</v>
      </c>
      <c r="F1089" s="19" t="s">
        <v>7605</v>
      </c>
      <c r="G1089" s="19" t="s">
        <v>7606</v>
      </c>
      <c r="H1089" s="19" t="s">
        <v>5</v>
      </c>
      <c r="I1089" s="19" t="s">
        <v>7058</v>
      </c>
      <c r="J1089" s="19" t="s">
        <v>4</v>
      </c>
      <c r="K1089" s="19" t="s">
        <v>6504</v>
      </c>
      <c r="L1089" s="21" t="s">
        <v>17</v>
      </c>
      <c r="M1089" s="20" t="s">
        <v>10</v>
      </c>
      <c r="N1089" s="20" t="s">
        <v>2</v>
      </c>
      <c r="O1089" s="20">
        <v>110</v>
      </c>
      <c r="P1089" s="20">
        <v>0</v>
      </c>
      <c r="Q1089" s="20">
        <v>0</v>
      </c>
      <c r="R1089" s="20">
        <v>0</v>
      </c>
      <c r="S1089" s="20">
        <v>110</v>
      </c>
      <c r="T1089" s="20">
        <v>0</v>
      </c>
      <c r="U1089" s="20">
        <v>19</v>
      </c>
      <c r="V1089" s="30"/>
      <c r="W1089" s="30"/>
      <c r="X1089" s="33">
        <f>IFERROR(1 -(Master1[[#This Row],[Avg Garment Scans per Delivery]]/Master1[[#This Row],[Garment Inventory]]), 0)</f>
        <v>0</v>
      </c>
      <c r="Y1089" s="30"/>
      <c r="Z1089" s="30"/>
      <c r="AA1089" s="32">
        <f>_xlfn.XLOOKUP(Master1[[#This Row],[cu_id]], Revenue_Analysis[cuid], Revenue_Analysis[Q1 Low Deviation], 0)</f>
        <v>49.59</v>
      </c>
      <c r="AB1089" s="32">
        <f>_xlfn.XLOOKUP(Master1[[#This Row],[cu_id]],Revenue_Analysis[cuid],Revenue_Analysis[Q1 High Deviation], 0)</f>
        <v>49.59</v>
      </c>
      <c r="AC1089" s="32">
        <f>_xlfn.XLOOKUP(Master1[[#This Row],[cu_id]],Revenue_Analysis[cuid],Revenue_Analysis[Q2 Low Deviation], 0)</f>
        <v>49.517699999999998</v>
      </c>
      <c r="AD1089" s="32">
        <f>_xlfn.XLOOKUP(Master1[[#This Row],[cu_id]],Revenue_Analysis[cuid],Revenue_Analysis[Q2 High Deviation], 0)</f>
        <v>50.673699999999997</v>
      </c>
      <c r="AE1089" s="32">
        <f>_xlfn.XLOOKUP(Master1[[#This Row],[cu_id]],Revenue_Analysis[cuid],Revenue_Analysis[Q3 Low Deviation], 0)</f>
        <v>50.4</v>
      </c>
      <c r="AF1089" s="32">
        <f>_xlfn.XLOOKUP(Master1[[#This Row],[cu_id]],Revenue_Analysis[cuid],Revenue_Analysis[Q3 High Deviation], 0)</f>
        <v>50.77</v>
      </c>
      <c r="AG1089" s="32">
        <f>_xlfn.XLOOKUP(Master1[[#This Row],[cu_id]],Revenue_Analysis[cuid],Revenue_Analysis[Q4 Low Deviation], 0)</f>
        <v>49.59</v>
      </c>
      <c r="AH1089" s="32">
        <f>_xlfn.XLOOKUP(Master1[[#This Row],[cu_id]],Revenue_Analysis[cuid],Revenue_Analysis[Q4 High Deviation], 0)</f>
        <v>49.59</v>
      </c>
      <c r="AI1089" s="32">
        <f>_xlfn.XLOOKUP(Master1[[#This Row],[cu_id]],Revenue_Analysis[cuid],Revenue_Analysis[Q1 Average], 0)</f>
        <v>49.59</v>
      </c>
      <c r="AJ1089" s="32">
        <f>_xlfn.XLOOKUP(Master1[[#This Row],[cu_id]],Revenue_Analysis[cuid],Revenue_Analysis[Q2 Average], 0)</f>
        <v>50.095700000000001</v>
      </c>
      <c r="AK1089" s="32">
        <f>_xlfn.XLOOKUP(Master1[[#This Row],[cu_id]],Revenue_Analysis[cuid],Revenue_Analysis[Q3 Average], 0)</f>
        <v>50.585000000000001</v>
      </c>
      <c r="AL1089" s="32">
        <f>_xlfn.XLOOKUP(Master1[[#This Row],[cu_id]],Revenue_Analysis[cuid],Revenue_Analysis[Q4 Average], 0)</f>
        <v>49.59</v>
      </c>
      <c r="AM1089" s="34">
        <v>0.375</v>
      </c>
      <c r="AN1089" s="35">
        <v>0.72916666666666663</v>
      </c>
      <c r="AO1089" s="35" t="s">
        <v>4592</v>
      </c>
      <c r="AP1089" s="35" t="s">
        <v>4592</v>
      </c>
      <c r="AQ1089" s="20" t="s">
        <v>5135</v>
      </c>
      <c r="AR1089" s="20"/>
      <c r="AS1089" s="14">
        <f>IFERROR(_xlfn.XLOOKUP(Master1[[#This Row],[cu_id]],StopTimes[cu_ID],StopTimes[Average Stop Time]), 0)</f>
        <v>6.875</v>
      </c>
      <c r="AT1089" s="14">
        <f>IF(Master1[[#This Row],[RSP StopTime Override]] &lt;&gt; "",Master1[[#This Row],[RSP StopTime Override]],IF(Master1[[#This Row],[Avg Stop Time Helper]] &lt;&gt; 0, Master1[[#This Row],[Avg Stop Time Helper]],Average_Stop_Time))</f>
        <v>6.875</v>
      </c>
      <c r="AU1089" s="13"/>
    </row>
    <row r="1090" spans="1:47" x14ac:dyDescent="0.3">
      <c r="A1090" s="18" t="s">
        <v>3600</v>
      </c>
      <c r="B1090" s="20">
        <v>8010</v>
      </c>
      <c r="C1090" s="20" t="s">
        <v>12</v>
      </c>
      <c r="D1090" s="19">
        <v>803761</v>
      </c>
      <c r="E1090" s="19" t="s">
        <v>13</v>
      </c>
      <c r="F1090" s="19" t="s">
        <v>7376</v>
      </c>
      <c r="G1090" s="19" t="s">
        <v>7377</v>
      </c>
      <c r="H1090" s="19" t="s">
        <v>5</v>
      </c>
      <c r="I1090" s="19" t="s">
        <v>5402</v>
      </c>
      <c r="J1090" s="19" t="s">
        <v>4</v>
      </c>
      <c r="K1090" s="19" t="s">
        <v>6805</v>
      </c>
      <c r="L1090" s="21" t="s">
        <v>21</v>
      </c>
      <c r="M1090" s="20" t="s">
        <v>20</v>
      </c>
      <c r="N1090" s="20" t="s">
        <v>2</v>
      </c>
      <c r="O1090" s="20">
        <v>155</v>
      </c>
      <c r="P1090" s="20">
        <v>0</v>
      </c>
      <c r="Q1090" s="20">
        <v>155</v>
      </c>
      <c r="R1090" s="20">
        <v>0</v>
      </c>
      <c r="S1090" s="20">
        <v>0</v>
      </c>
      <c r="T1090" s="20">
        <v>0</v>
      </c>
      <c r="U1090" s="20">
        <v>8</v>
      </c>
      <c r="V1090" s="30"/>
      <c r="W1090" s="30"/>
      <c r="X1090" s="33">
        <f>IFERROR(1 -(Master1[[#This Row],[Avg Garment Scans per Delivery]]/Master1[[#This Row],[Garment Inventory]]), 0)</f>
        <v>0</v>
      </c>
      <c r="Y1090" s="30"/>
      <c r="Z1090" s="30"/>
      <c r="AA1090" s="32">
        <f>_xlfn.XLOOKUP(Master1[[#This Row],[cu_id]], Revenue_Analysis[cuid], Revenue_Analysis[Q1 Low Deviation], 0)</f>
        <v>0</v>
      </c>
      <c r="AB1090" s="32">
        <f>_xlfn.XLOOKUP(Master1[[#This Row],[cu_id]],Revenue_Analysis[cuid],Revenue_Analysis[Q1 High Deviation], 0)</f>
        <v>0</v>
      </c>
      <c r="AC1090" s="32">
        <f>_xlfn.XLOOKUP(Master1[[#This Row],[cu_id]],Revenue_Analysis[cuid],Revenue_Analysis[Q2 Low Deviation], 0)</f>
        <v>0</v>
      </c>
      <c r="AD1090" s="32">
        <f>_xlfn.XLOOKUP(Master1[[#This Row],[cu_id]],Revenue_Analysis[cuid],Revenue_Analysis[Q2 High Deviation], 0)</f>
        <v>0</v>
      </c>
      <c r="AE1090" s="32">
        <f>_xlfn.XLOOKUP(Master1[[#This Row],[cu_id]],Revenue_Analysis[cuid],Revenue_Analysis[Q3 Low Deviation], 0)</f>
        <v>0</v>
      </c>
      <c r="AF1090" s="32">
        <f>_xlfn.XLOOKUP(Master1[[#This Row],[cu_id]],Revenue_Analysis[cuid],Revenue_Analysis[Q3 High Deviation], 0)</f>
        <v>0</v>
      </c>
      <c r="AG1090" s="32">
        <f>_xlfn.XLOOKUP(Master1[[#This Row],[cu_id]],Revenue_Analysis[cuid],Revenue_Analysis[Q4 Low Deviation], 0)</f>
        <v>0</v>
      </c>
      <c r="AH1090" s="32">
        <f>_xlfn.XLOOKUP(Master1[[#This Row],[cu_id]],Revenue_Analysis[cuid],Revenue_Analysis[Q4 High Deviation], 0)</f>
        <v>0</v>
      </c>
      <c r="AI1090" s="32">
        <f>_xlfn.XLOOKUP(Master1[[#This Row],[cu_id]],Revenue_Analysis[cuid],Revenue_Analysis[Q1 Average], 0)</f>
        <v>0</v>
      </c>
      <c r="AJ1090" s="32">
        <f>_xlfn.XLOOKUP(Master1[[#This Row],[cu_id]],Revenue_Analysis[cuid],Revenue_Analysis[Q2 Average], 0)</f>
        <v>0</v>
      </c>
      <c r="AK1090" s="32">
        <f>_xlfn.XLOOKUP(Master1[[#This Row],[cu_id]],Revenue_Analysis[cuid],Revenue_Analysis[Q3 Average], 0)</f>
        <v>0</v>
      </c>
      <c r="AL1090" s="32">
        <f>_xlfn.XLOOKUP(Master1[[#This Row],[cu_id]],Revenue_Analysis[cuid],Revenue_Analysis[Q4 Average], 0)</f>
        <v>0</v>
      </c>
      <c r="AM1090" s="34">
        <v>0</v>
      </c>
      <c r="AN1090" s="35">
        <v>0.70833333333333337</v>
      </c>
      <c r="AO1090" s="35" t="s">
        <v>4592</v>
      </c>
      <c r="AP1090" s="35" t="s">
        <v>4592</v>
      </c>
      <c r="AQ1090" s="20" t="s">
        <v>0</v>
      </c>
      <c r="AR1090" s="20"/>
      <c r="AS1090" s="14">
        <f>IFERROR(_xlfn.XLOOKUP(Master1[[#This Row],[cu_id]],StopTimes[cu_ID],StopTimes[Average Stop Time]), 0)</f>
        <v>8.9500000000000011</v>
      </c>
      <c r="AT1090" s="14">
        <f>IF(Master1[[#This Row],[RSP StopTime Override]] &lt;&gt; "",Master1[[#This Row],[RSP StopTime Override]],IF(Master1[[#This Row],[Avg Stop Time Helper]] &lt;&gt; 0, Master1[[#This Row],[Avg Stop Time Helper]],Average_Stop_Time))</f>
        <v>8.9500000000000011</v>
      </c>
      <c r="AU1090" s="13"/>
    </row>
    <row r="1091" spans="1:47" x14ac:dyDescent="0.3">
      <c r="A1091" s="18" t="s">
        <v>3601</v>
      </c>
      <c r="B1091" s="20">
        <v>8010</v>
      </c>
      <c r="C1091" s="20" t="s">
        <v>14</v>
      </c>
      <c r="D1091" s="19">
        <v>805304</v>
      </c>
      <c r="E1091" s="19" t="s">
        <v>13</v>
      </c>
      <c r="F1091" s="19" t="s">
        <v>7557</v>
      </c>
      <c r="G1091" s="19" t="s">
        <v>7558</v>
      </c>
      <c r="H1091" s="19" t="s">
        <v>5</v>
      </c>
      <c r="I1091" s="19" t="s">
        <v>7058</v>
      </c>
      <c r="J1091" s="19" t="s">
        <v>4</v>
      </c>
      <c r="K1091" s="19" t="s">
        <v>6504</v>
      </c>
      <c r="L1091" s="21" t="s">
        <v>19</v>
      </c>
      <c r="M1091" s="20" t="s">
        <v>18</v>
      </c>
      <c r="N1091" s="20" t="s">
        <v>2</v>
      </c>
      <c r="O1091" s="20">
        <v>145</v>
      </c>
      <c r="P1091" s="20">
        <v>0</v>
      </c>
      <c r="Q1091" s="20">
        <v>0</v>
      </c>
      <c r="R1091" s="20">
        <v>0</v>
      </c>
      <c r="S1091" s="20">
        <v>145</v>
      </c>
      <c r="T1091" s="20">
        <v>0</v>
      </c>
      <c r="U1091" s="20">
        <v>13</v>
      </c>
      <c r="V1091" s="30"/>
      <c r="W1091" s="30"/>
      <c r="X1091" s="33">
        <f>IFERROR(1 -(Master1[[#This Row],[Avg Garment Scans per Delivery]]/Master1[[#This Row],[Garment Inventory]]), 0)</f>
        <v>0</v>
      </c>
      <c r="Y1091" s="30"/>
      <c r="Z1091" s="30"/>
      <c r="AA1091" s="32">
        <f>_xlfn.XLOOKUP(Master1[[#This Row],[cu_id]], Revenue_Analysis[cuid], Revenue_Analysis[Q1 Low Deviation], 0)</f>
        <v>10.2667</v>
      </c>
      <c r="AB1091" s="32">
        <f>_xlfn.XLOOKUP(Master1[[#This Row],[cu_id]],Revenue_Analysis[cuid],Revenue_Analysis[Q1 High Deviation], 0)</f>
        <v>33.033299999999997</v>
      </c>
      <c r="AC1091" s="32">
        <f>_xlfn.XLOOKUP(Master1[[#This Row],[cu_id]],Revenue_Analysis[cuid],Revenue_Analysis[Q2 Low Deviation], 0)</f>
        <v>13.764099999999999</v>
      </c>
      <c r="AD1091" s="32">
        <f>_xlfn.XLOOKUP(Master1[[#This Row],[cu_id]],Revenue_Analysis[cuid],Revenue_Analysis[Q2 High Deviation], 0)</f>
        <v>25.424499999999998</v>
      </c>
      <c r="AE1091" s="32">
        <f>_xlfn.XLOOKUP(Master1[[#This Row],[cu_id]],Revenue_Analysis[cuid],Revenue_Analysis[Q3 Low Deviation], 0)</f>
        <v>11.2157</v>
      </c>
      <c r="AF1091" s="32">
        <f>_xlfn.XLOOKUP(Master1[[#This Row],[cu_id]],Revenue_Analysis[cuid],Revenue_Analysis[Q3 High Deviation], 0)</f>
        <v>48.164299999999997</v>
      </c>
      <c r="AG1091" s="32">
        <f>_xlfn.XLOOKUP(Master1[[#This Row],[cu_id]],Revenue_Analysis[cuid],Revenue_Analysis[Q4 Low Deviation], 0)</f>
        <v>15.8</v>
      </c>
      <c r="AH1091" s="32">
        <f>_xlfn.XLOOKUP(Master1[[#This Row],[cu_id]],Revenue_Analysis[cuid],Revenue_Analysis[Q4 High Deviation], 0)</f>
        <v>41.78</v>
      </c>
      <c r="AI1091" s="32">
        <f>_xlfn.XLOOKUP(Master1[[#This Row],[cu_id]],Revenue_Analysis[cuid],Revenue_Analysis[Q1 Average], 0)</f>
        <v>21.65</v>
      </c>
      <c r="AJ1091" s="32">
        <f>_xlfn.XLOOKUP(Master1[[#This Row],[cu_id]],Revenue_Analysis[cuid],Revenue_Analysis[Q2 Average], 0)</f>
        <v>19.5943</v>
      </c>
      <c r="AK1091" s="32">
        <f>_xlfn.XLOOKUP(Master1[[#This Row],[cu_id]],Revenue_Analysis[cuid],Revenue_Analysis[Q3 Average], 0)</f>
        <v>29.69</v>
      </c>
      <c r="AL1091" s="32">
        <f>_xlfn.XLOOKUP(Master1[[#This Row],[cu_id]],Revenue_Analysis[cuid],Revenue_Analysis[Q4 Average], 0)</f>
        <v>28.79</v>
      </c>
      <c r="AM1091" s="34">
        <v>0</v>
      </c>
      <c r="AN1091" s="35">
        <v>0.83333333333333337</v>
      </c>
      <c r="AO1091" s="35" t="s">
        <v>4592</v>
      </c>
      <c r="AP1091" s="35" t="s">
        <v>4592</v>
      </c>
      <c r="AQ1091" s="20" t="s">
        <v>5135</v>
      </c>
      <c r="AR1091" s="20"/>
      <c r="AS1091" s="14">
        <f>IFERROR(_xlfn.XLOOKUP(Master1[[#This Row],[cu_id]],StopTimes[cu_ID],StopTimes[Average Stop Time]), 0)</f>
        <v>5.9083333333333332</v>
      </c>
      <c r="AT1091" s="14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1091" s="13">
        <v>5</v>
      </c>
    </row>
    <row r="1092" spans="1:47" x14ac:dyDescent="0.3">
      <c r="A1092" s="18" t="s">
        <v>3602</v>
      </c>
      <c r="B1092" s="20">
        <v>8010</v>
      </c>
      <c r="C1092" s="20" t="s">
        <v>14</v>
      </c>
      <c r="D1092" s="19">
        <v>804080</v>
      </c>
      <c r="E1092" s="19" t="s">
        <v>13</v>
      </c>
      <c r="F1092" s="19" t="s">
        <v>7534</v>
      </c>
      <c r="G1092" s="19" t="s">
        <v>7535</v>
      </c>
      <c r="H1092" s="19" t="s">
        <v>5</v>
      </c>
      <c r="I1092" s="19" t="s">
        <v>7058</v>
      </c>
      <c r="J1092" s="19" t="s">
        <v>4</v>
      </c>
      <c r="K1092" s="19" t="s">
        <v>6504</v>
      </c>
      <c r="L1092" s="21" t="s">
        <v>29</v>
      </c>
      <c r="M1092" s="20" t="s">
        <v>28</v>
      </c>
      <c r="N1092" s="20" t="s">
        <v>2</v>
      </c>
      <c r="O1092" s="20">
        <v>190</v>
      </c>
      <c r="P1092" s="20">
        <v>0</v>
      </c>
      <c r="Q1092" s="20">
        <v>0</v>
      </c>
      <c r="R1092" s="20">
        <v>0</v>
      </c>
      <c r="S1092" s="20">
        <v>190</v>
      </c>
      <c r="T1092" s="20">
        <v>0</v>
      </c>
      <c r="U1092" s="20">
        <v>6</v>
      </c>
      <c r="V1092" s="30"/>
      <c r="W1092" s="30"/>
      <c r="X1092" s="33">
        <f>IFERROR(1 -(Master1[[#This Row],[Avg Garment Scans per Delivery]]/Master1[[#This Row],[Garment Inventory]]), 0)</f>
        <v>0</v>
      </c>
      <c r="Y1092" s="30"/>
      <c r="Z1092" s="30"/>
      <c r="AA1092" s="32">
        <f>_xlfn.XLOOKUP(Master1[[#This Row],[cu_id]], Revenue_Analysis[cuid], Revenue_Analysis[Q1 Low Deviation], 0)</f>
        <v>25.48</v>
      </c>
      <c r="AB1092" s="32">
        <f>_xlfn.XLOOKUP(Master1[[#This Row],[cu_id]],Revenue_Analysis[cuid],Revenue_Analysis[Q1 High Deviation], 0)</f>
        <v>25.48</v>
      </c>
      <c r="AC1092" s="32">
        <f>_xlfn.XLOOKUP(Master1[[#This Row],[cu_id]],Revenue_Analysis[cuid],Revenue_Analysis[Q2 Low Deviation], 0)</f>
        <v>25.3489</v>
      </c>
      <c r="AD1092" s="32">
        <f>_xlfn.XLOOKUP(Master1[[#This Row],[cu_id]],Revenue_Analysis[cuid],Revenue_Analysis[Q2 High Deviation], 0)</f>
        <v>26.3977</v>
      </c>
      <c r="AE1092" s="32">
        <f>_xlfn.XLOOKUP(Master1[[#This Row],[cu_id]],Revenue_Analysis[cuid],Revenue_Analysis[Q3 Low Deviation], 0)</f>
        <v>173.57</v>
      </c>
      <c r="AF1092" s="32">
        <f>_xlfn.XLOOKUP(Master1[[#This Row],[cu_id]],Revenue_Analysis[cuid],Revenue_Analysis[Q3 High Deviation], 0)</f>
        <v>173.57</v>
      </c>
      <c r="AG1092" s="32">
        <f>_xlfn.XLOOKUP(Master1[[#This Row],[cu_id]],Revenue_Analysis[cuid],Revenue_Analysis[Q4 Low Deviation], 0)</f>
        <v>25.48</v>
      </c>
      <c r="AH1092" s="32">
        <f>_xlfn.XLOOKUP(Master1[[#This Row],[cu_id]],Revenue_Analysis[cuid],Revenue_Analysis[Q4 High Deviation], 0)</f>
        <v>25.48</v>
      </c>
      <c r="AI1092" s="32">
        <f>_xlfn.XLOOKUP(Master1[[#This Row],[cu_id]],Revenue_Analysis[cuid],Revenue_Analysis[Q1 Average], 0)</f>
        <v>25.48</v>
      </c>
      <c r="AJ1092" s="32">
        <f>_xlfn.XLOOKUP(Master1[[#This Row],[cu_id]],Revenue_Analysis[cuid],Revenue_Analysis[Q2 Average], 0)</f>
        <v>25.8733</v>
      </c>
      <c r="AK1092" s="32">
        <f>_xlfn.XLOOKUP(Master1[[#This Row],[cu_id]],Revenue_Analysis[cuid],Revenue_Analysis[Q3 Average], 0)</f>
        <v>173.57</v>
      </c>
      <c r="AL1092" s="32">
        <f>_xlfn.XLOOKUP(Master1[[#This Row],[cu_id]],Revenue_Analysis[cuid],Revenue_Analysis[Q4 Average], 0)</f>
        <v>25.48</v>
      </c>
      <c r="AM1092" s="34">
        <v>0.35416666666666669</v>
      </c>
      <c r="AN1092" s="35">
        <v>0.625</v>
      </c>
      <c r="AO1092" s="35" t="s">
        <v>4592</v>
      </c>
      <c r="AP1092" s="35" t="s">
        <v>4592</v>
      </c>
      <c r="AQ1092" s="20" t="s">
        <v>0</v>
      </c>
      <c r="AR1092" s="20"/>
      <c r="AS1092" s="14">
        <f>IFERROR(_xlfn.XLOOKUP(Master1[[#This Row],[cu_id]],StopTimes[cu_ID],StopTimes[Average Stop Time]), 0)</f>
        <v>9.6333333333333329</v>
      </c>
      <c r="AT1092" s="14">
        <f>IF(Master1[[#This Row],[RSP StopTime Override]] &lt;&gt; "",Master1[[#This Row],[RSP StopTime Override]],IF(Master1[[#This Row],[Avg Stop Time Helper]] &lt;&gt; 0, Master1[[#This Row],[Avg Stop Time Helper]],Average_Stop_Time))</f>
        <v>9.6333333333333329</v>
      </c>
      <c r="AU1092" s="13"/>
    </row>
    <row r="1093" spans="1:47" x14ac:dyDescent="0.3">
      <c r="A1093" s="18" t="s">
        <v>3603</v>
      </c>
      <c r="B1093" s="20">
        <v>8010</v>
      </c>
      <c r="C1093" s="20" t="s">
        <v>14</v>
      </c>
      <c r="D1093" s="19">
        <v>804563</v>
      </c>
      <c r="E1093" s="19" t="s">
        <v>13</v>
      </c>
      <c r="F1093" s="19" t="s">
        <v>7542</v>
      </c>
      <c r="G1093" s="19" t="s">
        <v>7543</v>
      </c>
      <c r="H1093" s="19" t="s">
        <v>5</v>
      </c>
      <c r="I1093" s="19" t="s">
        <v>7058</v>
      </c>
      <c r="J1093" s="19" t="s">
        <v>4</v>
      </c>
      <c r="K1093" s="19" t="s">
        <v>6504</v>
      </c>
      <c r="L1093" s="21" t="s">
        <v>29</v>
      </c>
      <c r="M1093" s="20" t="s">
        <v>28</v>
      </c>
      <c r="N1093" s="20" t="s">
        <v>2</v>
      </c>
      <c r="O1093" s="20">
        <v>135</v>
      </c>
      <c r="P1093" s="20">
        <v>0</v>
      </c>
      <c r="Q1093" s="20">
        <v>0</v>
      </c>
      <c r="R1093" s="20">
        <v>0</v>
      </c>
      <c r="S1093" s="20">
        <v>155</v>
      </c>
      <c r="T1093" s="20">
        <v>0</v>
      </c>
      <c r="U1093" s="20">
        <v>10</v>
      </c>
      <c r="V1093" s="30"/>
      <c r="W1093" s="30"/>
      <c r="X1093" s="33">
        <f>IFERROR(1 -(Master1[[#This Row],[Avg Garment Scans per Delivery]]/Master1[[#This Row],[Garment Inventory]]), 0)</f>
        <v>0</v>
      </c>
      <c r="Y1093" s="30"/>
      <c r="Z1093" s="30"/>
      <c r="AA1093" s="32">
        <f>_xlfn.XLOOKUP(Master1[[#This Row],[cu_id]], Revenue_Analysis[cuid], Revenue_Analysis[Q1 Low Deviation], 0)</f>
        <v>13.32</v>
      </c>
      <c r="AB1093" s="32">
        <f>_xlfn.XLOOKUP(Master1[[#This Row],[cu_id]],Revenue_Analysis[cuid],Revenue_Analysis[Q1 High Deviation], 0)</f>
        <v>13.32</v>
      </c>
      <c r="AC1093" s="32">
        <f>_xlfn.XLOOKUP(Master1[[#This Row],[cu_id]],Revenue_Analysis[cuid],Revenue_Analysis[Q2 Low Deviation], 0)</f>
        <v>13.29</v>
      </c>
      <c r="AD1093" s="32">
        <f>_xlfn.XLOOKUP(Master1[[#This Row],[cu_id]],Revenue_Analysis[cuid],Revenue_Analysis[Q2 High Deviation], 0)</f>
        <v>13.53</v>
      </c>
      <c r="AE1093" s="32">
        <f>_xlfn.XLOOKUP(Master1[[#This Row],[cu_id]],Revenue_Analysis[cuid],Revenue_Analysis[Q3 Low Deviation], 0)</f>
        <v>13.501099999999999</v>
      </c>
      <c r="AF1093" s="32">
        <f>_xlfn.XLOOKUP(Master1[[#This Row],[cu_id]],Revenue_Analysis[cuid],Revenue_Analysis[Q3 High Deviation], 0)</f>
        <v>13.5723</v>
      </c>
      <c r="AG1093" s="32">
        <f>_xlfn.XLOOKUP(Master1[[#This Row],[cu_id]],Revenue_Analysis[cuid],Revenue_Analysis[Q4 Low Deviation], 0)</f>
        <v>13.32</v>
      </c>
      <c r="AH1093" s="32">
        <f>_xlfn.XLOOKUP(Master1[[#This Row],[cu_id]],Revenue_Analysis[cuid],Revenue_Analysis[Q4 High Deviation], 0)</f>
        <v>13.32</v>
      </c>
      <c r="AI1093" s="32">
        <f>_xlfn.XLOOKUP(Master1[[#This Row],[cu_id]],Revenue_Analysis[cuid],Revenue_Analysis[Q1 Average], 0)</f>
        <v>13.32</v>
      </c>
      <c r="AJ1093" s="32">
        <f>_xlfn.XLOOKUP(Master1[[#This Row],[cu_id]],Revenue_Analysis[cuid],Revenue_Analysis[Q2 Average], 0)</f>
        <v>13.41</v>
      </c>
      <c r="AK1093" s="32">
        <f>_xlfn.XLOOKUP(Master1[[#This Row],[cu_id]],Revenue_Analysis[cuid],Revenue_Analysis[Q3 Average], 0)</f>
        <v>13.5367</v>
      </c>
      <c r="AL1093" s="32">
        <f>_xlfn.XLOOKUP(Master1[[#This Row],[cu_id]],Revenue_Analysis[cuid],Revenue_Analysis[Q4 Average], 0)</f>
        <v>13.32</v>
      </c>
      <c r="AM1093" s="34">
        <v>0.41666666666666669</v>
      </c>
      <c r="AN1093" s="35">
        <v>0.91666666666666663</v>
      </c>
      <c r="AO1093" s="35" t="s">
        <v>4592</v>
      </c>
      <c r="AP1093" s="35" t="s">
        <v>4592</v>
      </c>
      <c r="AQ1093" s="20" t="s">
        <v>5135</v>
      </c>
      <c r="AR1093" s="20"/>
      <c r="AS1093" s="14">
        <f>IFERROR(_xlfn.XLOOKUP(Master1[[#This Row],[cu_id]],StopTimes[cu_ID],StopTimes[Average Stop Time]), 0)</f>
        <v>10.450000000000001</v>
      </c>
      <c r="AT1093" s="14">
        <f>IF(Master1[[#This Row],[RSP StopTime Override]] &lt;&gt; "",Master1[[#This Row],[RSP StopTime Override]],IF(Master1[[#This Row],[Avg Stop Time Helper]] &lt;&gt; 0, Master1[[#This Row],[Avg Stop Time Helper]],Average_Stop_Time))</f>
        <v>10.450000000000001</v>
      </c>
      <c r="AU1093" s="13"/>
    </row>
    <row r="1094" spans="1:47" x14ac:dyDescent="0.3">
      <c r="A1094" s="18" t="s">
        <v>3604</v>
      </c>
      <c r="B1094" s="20">
        <v>8010</v>
      </c>
      <c r="C1094" s="20" t="s">
        <v>14</v>
      </c>
      <c r="D1094" s="19">
        <v>889109</v>
      </c>
      <c r="E1094" s="19" t="s">
        <v>7634</v>
      </c>
      <c r="F1094" s="19" t="s">
        <v>7635</v>
      </c>
      <c r="G1094" s="19" t="s">
        <v>7636</v>
      </c>
      <c r="H1094" s="19" t="s">
        <v>5</v>
      </c>
      <c r="I1094" s="19" t="s">
        <v>7058</v>
      </c>
      <c r="J1094" s="19" t="s">
        <v>4</v>
      </c>
      <c r="K1094" s="19" t="s">
        <v>6504</v>
      </c>
      <c r="L1094" s="21" t="s">
        <v>29</v>
      </c>
      <c r="M1094" s="20" t="s">
        <v>28</v>
      </c>
      <c r="N1094" s="20" t="s">
        <v>2</v>
      </c>
      <c r="O1094" s="20">
        <v>160</v>
      </c>
      <c r="P1094" s="20">
        <v>0</v>
      </c>
      <c r="Q1094" s="20">
        <v>0</v>
      </c>
      <c r="R1094" s="20">
        <v>0</v>
      </c>
      <c r="S1094" s="20">
        <v>160</v>
      </c>
      <c r="T1094" s="20">
        <v>0</v>
      </c>
      <c r="U1094" s="20">
        <v>10</v>
      </c>
      <c r="V1094" s="30"/>
      <c r="W1094" s="30"/>
      <c r="X1094" s="33">
        <f>IFERROR(1 -(Master1[[#This Row],[Avg Garment Scans per Delivery]]/Master1[[#This Row],[Garment Inventory]]), 0)</f>
        <v>0</v>
      </c>
      <c r="Y1094" s="30"/>
      <c r="Z1094" s="30"/>
      <c r="AA1094" s="32">
        <f>_xlfn.XLOOKUP(Master1[[#This Row],[cu_id]], Revenue_Analysis[cuid], Revenue_Analysis[Q1 Low Deviation], 0)</f>
        <v>72.811300000000003</v>
      </c>
      <c r="AB1094" s="32">
        <f>_xlfn.XLOOKUP(Master1[[#This Row],[cu_id]],Revenue_Analysis[cuid],Revenue_Analysis[Q1 High Deviation], 0)</f>
        <v>80.623699999999999</v>
      </c>
      <c r="AC1094" s="32">
        <f>_xlfn.XLOOKUP(Master1[[#This Row],[cu_id]],Revenue_Analysis[cuid],Revenue_Analysis[Q2 Low Deviation], 0)</f>
        <v>58.932299999999998</v>
      </c>
      <c r="AD1094" s="32">
        <f>_xlfn.XLOOKUP(Master1[[#This Row],[cu_id]],Revenue_Analysis[cuid],Revenue_Analysis[Q2 High Deviation], 0)</f>
        <v>67.661100000000005</v>
      </c>
      <c r="AE1094" s="32">
        <f>_xlfn.XLOOKUP(Master1[[#This Row],[cu_id]],Revenue_Analysis[cuid],Revenue_Analysis[Q3 Low Deviation], 0)</f>
        <v>51.914499999999997</v>
      </c>
      <c r="AF1094" s="32">
        <f>_xlfn.XLOOKUP(Master1[[#This Row],[cu_id]],Revenue_Analysis[cuid],Revenue_Analysis[Q3 High Deviation], 0)</f>
        <v>119.0389</v>
      </c>
      <c r="AG1094" s="32">
        <f>_xlfn.XLOOKUP(Master1[[#This Row],[cu_id]],Revenue_Analysis[cuid],Revenue_Analysis[Q4 Low Deviation], 0)</f>
        <v>54.03</v>
      </c>
      <c r="AH1094" s="32">
        <f>_xlfn.XLOOKUP(Master1[[#This Row],[cu_id]],Revenue_Analysis[cuid],Revenue_Analysis[Q4 High Deviation], 0)</f>
        <v>89.59</v>
      </c>
      <c r="AI1094" s="32">
        <f>_xlfn.XLOOKUP(Master1[[#This Row],[cu_id]],Revenue_Analysis[cuid],Revenue_Analysis[Q1 Average], 0)</f>
        <v>76.717500000000001</v>
      </c>
      <c r="AJ1094" s="32">
        <f>_xlfn.XLOOKUP(Master1[[#This Row],[cu_id]],Revenue_Analysis[cuid],Revenue_Analysis[Q2 Average], 0)</f>
        <v>63.296700000000001</v>
      </c>
      <c r="AK1094" s="32">
        <f>_xlfn.XLOOKUP(Master1[[#This Row],[cu_id]],Revenue_Analysis[cuid],Revenue_Analysis[Q3 Average], 0)</f>
        <v>85.476699999999994</v>
      </c>
      <c r="AL1094" s="32">
        <f>_xlfn.XLOOKUP(Master1[[#This Row],[cu_id]],Revenue_Analysis[cuid],Revenue_Analysis[Q4 Average], 0)</f>
        <v>71.81</v>
      </c>
      <c r="AM1094" s="34">
        <v>0.375</v>
      </c>
      <c r="AN1094" s="35">
        <v>0.66666666666666663</v>
      </c>
      <c r="AO1094" s="35" t="s">
        <v>4592</v>
      </c>
      <c r="AP1094" s="35" t="s">
        <v>4592</v>
      </c>
      <c r="AQ1094" s="20" t="s">
        <v>0</v>
      </c>
      <c r="AR1094" s="20"/>
      <c r="AS1094" s="14">
        <f>IFERROR(_xlfn.XLOOKUP(Master1[[#This Row],[cu_id]],StopTimes[cu_ID],StopTimes[Average Stop Time]), 0)</f>
        <v>9.35</v>
      </c>
      <c r="AT1094" s="14">
        <f>IF(Master1[[#This Row],[RSP StopTime Override]] &lt;&gt; "",Master1[[#This Row],[RSP StopTime Override]],IF(Master1[[#This Row],[Avg Stop Time Helper]] &lt;&gt; 0, Master1[[#This Row],[Avg Stop Time Helper]],Average_Stop_Time))</f>
        <v>9.35</v>
      </c>
      <c r="AU1094" s="13"/>
    </row>
    <row r="1095" spans="1:47" x14ac:dyDescent="0.3">
      <c r="A1095" s="18" t="s">
        <v>3605</v>
      </c>
      <c r="B1095" s="20">
        <v>8010</v>
      </c>
      <c r="C1095" s="20" t="s">
        <v>14</v>
      </c>
      <c r="D1095" s="19">
        <v>808072</v>
      </c>
      <c r="E1095" s="19" t="s">
        <v>13</v>
      </c>
      <c r="F1095" s="19" t="s">
        <v>7575</v>
      </c>
      <c r="G1095" s="19" t="s">
        <v>7576</v>
      </c>
      <c r="H1095" s="19" t="s">
        <v>5</v>
      </c>
      <c r="I1095" s="19" t="s">
        <v>7058</v>
      </c>
      <c r="J1095" s="19" t="s">
        <v>4</v>
      </c>
      <c r="K1095" s="19" t="s">
        <v>6504</v>
      </c>
      <c r="L1095" s="21" t="s">
        <v>31</v>
      </c>
      <c r="M1095" s="20" t="s">
        <v>30</v>
      </c>
      <c r="N1095" s="20" t="s">
        <v>2</v>
      </c>
      <c r="O1095" s="20">
        <v>137</v>
      </c>
      <c r="P1095" s="20">
        <v>0</v>
      </c>
      <c r="Q1095" s="20">
        <v>0</v>
      </c>
      <c r="R1095" s="20">
        <v>0</v>
      </c>
      <c r="S1095" s="20">
        <v>210</v>
      </c>
      <c r="T1095" s="20">
        <v>0</v>
      </c>
      <c r="U1095" s="20">
        <v>8</v>
      </c>
      <c r="V1095" s="30"/>
      <c r="W1095" s="30"/>
      <c r="X1095" s="33">
        <f>IFERROR(1 -(Master1[[#This Row],[Avg Garment Scans per Delivery]]/Master1[[#This Row],[Garment Inventory]]), 0)</f>
        <v>0</v>
      </c>
      <c r="Y1095" s="30"/>
      <c r="Z1095" s="30"/>
      <c r="AA1095" s="32">
        <f>_xlfn.XLOOKUP(Master1[[#This Row],[cu_id]], Revenue_Analysis[cuid], Revenue_Analysis[Q1 Low Deviation], 0)</f>
        <v>25.5</v>
      </c>
      <c r="AB1095" s="32">
        <f>_xlfn.XLOOKUP(Master1[[#This Row],[cu_id]],Revenue_Analysis[cuid],Revenue_Analysis[Q1 High Deviation], 0)</f>
        <v>25.5</v>
      </c>
      <c r="AC1095" s="32">
        <f>_xlfn.XLOOKUP(Master1[[#This Row],[cu_id]],Revenue_Analysis[cuid],Revenue_Analysis[Q2 Low Deviation], 0)</f>
        <v>25.5</v>
      </c>
      <c r="AD1095" s="32">
        <f>_xlfn.XLOOKUP(Master1[[#This Row],[cu_id]],Revenue_Analysis[cuid],Revenue_Analysis[Q2 High Deviation], 0)</f>
        <v>26.68</v>
      </c>
      <c r="AE1095" s="32">
        <f>_xlfn.XLOOKUP(Master1[[#This Row],[cu_id]],Revenue_Analysis[cuid],Revenue_Analysis[Q3 Low Deviation], 0)</f>
        <v>26.268899999999999</v>
      </c>
      <c r="AF1095" s="32">
        <f>_xlfn.XLOOKUP(Master1[[#This Row],[cu_id]],Revenue_Analysis[cuid],Revenue_Analysis[Q3 High Deviation], 0)</f>
        <v>26.5977</v>
      </c>
      <c r="AG1095" s="32">
        <f>_xlfn.XLOOKUP(Master1[[#This Row],[cu_id]],Revenue_Analysis[cuid],Revenue_Analysis[Q4 Low Deviation], 0)</f>
        <v>30.65</v>
      </c>
      <c r="AH1095" s="32">
        <f>_xlfn.XLOOKUP(Master1[[#This Row],[cu_id]],Revenue_Analysis[cuid],Revenue_Analysis[Q4 High Deviation], 0)</f>
        <v>30.65</v>
      </c>
      <c r="AI1095" s="32">
        <f>_xlfn.XLOOKUP(Master1[[#This Row],[cu_id]],Revenue_Analysis[cuid],Revenue_Analysis[Q1 Average], 0)</f>
        <v>25.5</v>
      </c>
      <c r="AJ1095" s="32">
        <f>_xlfn.XLOOKUP(Master1[[#This Row],[cu_id]],Revenue_Analysis[cuid],Revenue_Analysis[Q2 Average], 0)</f>
        <v>26.09</v>
      </c>
      <c r="AK1095" s="32">
        <f>_xlfn.XLOOKUP(Master1[[#This Row],[cu_id]],Revenue_Analysis[cuid],Revenue_Analysis[Q3 Average], 0)</f>
        <v>26.433299999999999</v>
      </c>
      <c r="AL1095" s="32">
        <f>_xlfn.XLOOKUP(Master1[[#This Row],[cu_id]],Revenue_Analysis[cuid],Revenue_Analysis[Q4 Average], 0)</f>
        <v>30.65</v>
      </c>
      <c r="AM1095" s="34">
        <v>0.33333333333333331</v>
      </c>
      <c r="AN1095" s="35">
        <v>0.41666666666666669</v>
      </c>
      <c r="AO1095" s="35">
        <v>0</v>
      </c>
      <c r="AP1095" s="35">
        <v>0.8125</v>
      </c>
      <c r="AQ1095" s="20" t="s">
        <v>5135</v>
      </c>
      <c r="AR1095" s="20"/>
      <c r="AS1095" s="14">
        <f>IFERROR(_xlfn.XLOOKUP(Master1[[#This Row],[cu_id]],StopTimes[cu_ID],StopTimes[Average Stop Time]), 0)</f>
        <v>4.1166666666666671</v>
      </c>
      <c r="AT1095" s="14">
        <f>IF(Master1[[#This Row],[RSP StopTime Override]] &lt;&gt; "",Master1[[#This Row],[RSP StopTime Override]],IF(Master1[[#This Row],[Avg Stop Time Helper]] &lt;&gt; 0, Master1[[#This Row],[Avg Stop Time Helper]],Average_Stop_Time))</f>
        <v>4.1166666666666671</v>
      </c>
      <c r="AU1095" s="13"/>
    </row>
    <row r="1096" spans="1:47" x14ac:dyDescent="0.3">
      <c r="A1096" s="57" t="s">
        <v>3606</v>
      </c>
      <c r="B1096" s="58">
        <v>8010</v>
      </c>
      <c r="C1096" s="58" t="s">
        <v>14</v>
      </c>
      <c r="D1096" s="59">
        <v>806177</v>
      </c>
      <c r="E1096" s="59" t="s">
        <v>13</v>
      </c>
      <c r="F1096" s="59" t="s">
        <v>7567</v>
      </c>
      <c r="G1096" s="19" t="s">
        <v>7568</v>
      </c>
      <c r="H1096" s="19" t="s">
        <v>5</v>
      </c>
      <c r="I1096" s="19" t="s">
        <v>7058</v>
      </c>
      <c r="J1096" s="19" t="s">
        <v>4</v>
      </c>
      <c r="K1096" s="19" t="s">
        <v>6504</v>
      </c>
      <c r="L1096" s="21" t="s">
        <v>26</v>
      </c>
      <c r="M1096" s="20" t="s">
        <v>20</v>
      </c>
      <c r="N1096" s="20" t="s">
        <v>25</v>
      </c>
      <c r="O1096" s="20">
        <v>195</v>
      </c>
      <c r="P1096" s="20">
        <v>0</v>
      </c>
      <c r="Q1096" s="20">
        <v>0</v>
      </c>
      <c r="R1096" s="20">
        <v>0</v>
      </c>
      <c r="S1096" s="20">
        <v>195</v>
      </c>
      <c r="T1096" s="20">
        <v>0</v>
      </c>
      <c r="U1096" s="20">
        <v>4</v>
      </c>
      <c r="V1096" s="30"/>
      <c r="W1096" s="30"/>
      <c r="X1096" s="33">
        <f>IFERROR(1 -(Master1[[#This Row],[Avg Garment Scans per Delivery]]/Master1[[#This Row],[Garment Inventory]]), 0)</f>
        <v>0</v>
      </c>
      <c r="Y1096" s="30"/>
      <c r="Z1096" s="30"/>
      <c r="AA1096" s="32">
        <f>_xlfn.XLOOKUP(Master1[[#This Row],[cu_id]], Revenue_Analysis[cuid], Revenue_Analysis[Q1 Low Deviation], 0)</f>
        <v>0</v>
      </c>
      <c r="AB1096" s="32">
        <f>_xlfn.XLOOKUP(Master1[[#This Row],[cu_id]],Revenue_Analysis[cuid],Revenue_Analysis[Q1 High Deviation], 0)</f>
        <v>0</v>
      </c>
      <c r="AC1096" s="32">
        <f>_xlfn.XLOOKUP(Master1[[#This Row],[cu_id]],Revenue_Analysis[cuid],Revenue_Analysis[Q2 Low Deviation], 0)</f>
        <v>0</v>
      </c>
      <c r="AD1096" s="32">
        <f>_xlfn.XLOOKUP(Master1[[#This Row],[cu_id]],Revenue_Analysis[cuid],Revenue_Analysis[Q2 High Deviation], 0)</f>
        <v>0</v>
      </c>
      <c r="AE1096" s="32">
        <f>_xlfn.XLOOKUP(Master1[[#This Row],[cu_id]],Revenue_Analysis[cuid],Revenue_Analysis[Q3 Low Deviation], 0)</f>
        <v>0</v>
      </c>
      <c r="AF1096" s="32">
        <f>_xlfn.XLOOKUP(Master1[[#This Row],[cu_id]],Revenue_Analysis[cuid],Revenue_Analysis[Q3 High Deviation], 0)</f>
        <v>0</v>
      </c>
      <c r="AG1096" s="32">
        <f>_xlfn.XLOOKUP(Master1[[#This Row],[cu_id]],Revenue_Analysis[cuid],Revenue_Analysis[Q4 Low Deviation], 0)</f>
        <v>34.33</v>
      </c>
      <c r="AH1096" s="32">
        <f>_xlfn.XLOOKUP(Master1[[#This Row],[cu_id]],Revenue_Analysis[cuid],Revenue_Analysis[Q4 High Deviation], 0)</f>
        <v>34.33</v>
      </c>
      <c r="AI1096" s="32">
        <f>_xlfn.XLOOKUP(Master1[[#This Row],[cu_id]],Revenue_Analysis[cuid],Revenue_Analysis[Q1 Average], 0)</f>
        <v>0</v>
      </c>
      <c r="AJ1096" s="32">
        <f>_xlfn.XLOOKUP(Master1[[#This Row],[cu_id]],Revenue_Analysis[cuid],Revenue_Analysis[Q2 Average], 0)</f>
        <v>0</v>
      </c>
      <c r="AK1096" s="32">
        <f>_xlfn.XLOOKUP(Master1[[#This Row],[cu_id]],Revenue_Analysis[cuid],Revenue_Analysis[Q3 Average], 0)</f>
        <v>0</v>
      </c>
      <c r="AL1096" s="32">
        <f>_xlfn.XLOOKUP(Master1[[#This Row],[cu_id]],Revenue_Analysis[cuid],Revenue_Analysis[Q4 Average], 0)</f>
        <v>34.33</v>
      </c>
      <c r="AM1096" s="60">
        <v>0.29166666666666669</v>
      </c>
      <c r="AN1096" s="61">
        <v>0.79166666666666663</v>
      </c>
      <c r="AO1096" s="35" t="s">
        <v>4592</v>
      </c>
      <c r="AP1096" s="35" t="s">
        <v>4592</v>
      </c>
      <c r="AQ1096" s="20" t="s">
        <v>0</v>
      </c>
      <c r="AR1096" s="20"/>
      <c r="AS1096" s="14">
        <f>IFERROR(_xlfn.XLOOKUP(Master1[[#This Row],[cu_id]],StopTimes[cu_ID],StopTimes[Average Stop Time]), 0)</f>
        <v>0</v>
      </c>
      <c r="AT1096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1096" s="13"/>
    </row>
    <row r="1097" spans="1:47" x14ac:dyDescent="0.3">
      <c r="A1097" s="18" t="s">
        <v>3607</v>
      </c>
      <c r="B1097" s="20">
        <v>8010</v>
      </c>
      <c r="C1097" s="20" t="s">
        <v>9</v>
      </c>
      <c r="D1097" s="19">
        <v>803841</v>
      </c>
      <c r="E1097" s="19" t="s">
        <v>13</v>
      </c>
      <c r="F1097" s="19" t="s">
        <v>7274</v>
      </c>
      <c r="G1097" s="19" t="s">
        <v>7275</v>
      </c>
      <c r="H1097" s="19" t="s">
        <v>7276</v>
      </c>
      <c r="I1097" s="19" t="s">
        <v>5402</v>
      </c>
      <c r="J1097" s="19" t="s">
        <v>4</v>
      </c>
      <c r="K1097" s="19" t="s">
        <v>5403</v>
      </c>
      <c r="L1097" s="21" t="s">
        <v>16</v>
      </c>
      <c r="M1097" s="20" t="s">
        <v>3</v>
      </c>
      <c r="N1097" s="20" t="s">
        <v>2</v>
      </c>
      <c r="O1097" s="20">
        <v>27</v>
      </c>
      <c r="P1097" s="20">
        <v>45</v>
      </c>
      <c r="Q1097" s="20">
        <v>0</v>
      </c>
      <c r="R1097" s="20">
        <v>0</v>
      </c>
      <c r="S1097" s="20">
        <v>0</v>
      </c>
      <c r="T1097" s="20">
        <v>0</v>
      </c>
      <c r="U1097" s="20">
        <v>39</v>
      </c>
      <c r="V1097" s="30"/>
      <c r="W1097" s="30"/>
      <c r="X1097" s="33">
        <f>IFERROR(1 -(Master1[[#This Row],[Avg Garment Scans per Delivery]]/Master1[[#This Row],[Garment Inventory]]), 0)</f>
        <v>0</v>
      </c>
      <c r="Y1097" s="30"/>
      <c r="Z1097" s="30"/>
      <c r="AA1097" s="32">
        <f>_xlfn.XLOOKUP(Master1[[#This Row],[cu_id]], Revenue_Analysis[cuid], Revenue_Analysis[Q1 Low Deviation], 0)</f>
        <v>20.49</v>
      </c>
      <c r="AB1097" s="32">
        <f>_xlfn.XLOOKUP(Master1[[#This Row],[cu_id]],Revenue_Analysis[cuid],Revenue_Analysis[Q1 High Deviation], 0)</f>
        <v>20.49</v>
      </c>
      <c r="AC1097" s="32">
        <f>_xlfn.XLOOKUP(Master1[[#This Row],[cu_id]],Revenue_Analysis[cuid],Revenue_Analysis[Q2 Low Deviation], 0)</f>
        <v>20.4131</v>
      </c>
      <c r="AD1097" s="32">
        <f>_xlfn.XLOOKUP(Master1[[#This Row],[cu_id]],Revenue_Analysis[cuid],Revenue_Analysis[Q2 High Deviation], 0)</f>
        <v>20.966899999999999</v>
      </c>
      <c r="AE1097" s="32">
        <f>_xlfn.XLOOKUP(Master1[[#This Row],[cu_id]],Revenue_Analysis[cuid],Revenue_Analysis[Q3 Low Deviation], 0)</f>
        <v>20.9483</v>
      </c>
      <c r="AF1097" s="32">
        <f>_xlfn.XLOOKUP(Master1[[#This Row],[cu_id]],Revenue_Analysis[cuid],Revenue_Analysis[Q3 High Deviation], 0)</f>
        <v>21.147099999999998</v>
      </c>
      <c r="AG1097" s="32">
        <f>_xlfn.XLOOKUP(Master1[[#This Row],[cu_id]],Revenue_Analysis[cuid],Revenue_Analysis[Q4 Low Deviation], 0)</f>
        <v>20.49</v>
      </c>
      <c r="AH1097" s="32">
        <f>_xlfn.XLOOKUP(Master1[[#This Row],[cu_id]],Revenue_Analysis[cuid],Revenue_Analysis[Q4 High Deviation], 0)</f>
        <v>20.49</v>
      </c>
      <c r="AI1097" s="32">
        <f>_xlfn.XLOOKUP(Master1[[#This Row],[cu_id]],Revenue_Analysis[cuid],Revenue_Analysis[Q1 Average], 0)</f>
        <v>20.49</v>
      </c>
      <c r="AJ1097" s="32">
        <f>_xlfn.XLOOKUP(Master1[[#This Row],[cu_id]],Revenue_Analysis[cuid],Revenue_Analysis[Q2 Average], 0)</f>
        <v>20.69</v>
      </c>
      <c r="AK1097" s="32">
        <f>_xlfn.XLOOKUP(Master1[[#This Row],[cu_id]],Revenue_Analysis[cuid],Revenue_Analysis[Q3 Average], 0)</f>
        <v>21.047699999999999</v>
      </c>
      <c r="AL1097" s="32">
        <f>_xlfn.XLOOKUP(Master1[[#This Row],[cu_id]],Revenue_Analysis[cuid],Revenue_Analysis[Q4 Average], 0)</f>
        <v>20.49</v>
      </c>
      <c r="AM1097" s="34">
        <v>0.29166666666666669</v>
      </c>
      <c r="AN1097" s="35">
        <v>0.70833333333333337</v>
      </c>
      <c r="AO1097" s="35" t="s">
        <v>4592</v>
      </c>
      <c r="AP1097" s="35" t="s">
        <v>4592</v>
      </c>
      <c r="AQ1097" s="20" t="s">
        <v>0</v>
      </c>
      <c r="AR1097" s="20"/>
      <c r="AS1097" s="14">
        <f>IFERROR(_xlfn.XLOOKUP(Master1[[#This Row],[cu_id]],StopTimes[cu_ID],StopTimes[Average Stop Time]), 0)</f>
        <v>3.9250000000000003</v>
      </c>
      <c r="AT1097" s="14">
        <f>IF(Master1[[#This Row],[RSP StopTime Override]] &lt;&gt; "",Master1[[#This Row],[RSP StopTime Override]],IF(Master1[[#This Row],[Avg Stop Time Helper]] &lt;&gt; 0, Master1[[#This Row],[Avg Stop Time Helper]],Average_Stop_Time))</f>
        <v>3.9250000000000003</v>
      </c>
      <c r="AU1097" s="13"/>
    </row>
    <row r="1098" spans="1:47" x14ac:dyDescent="0.3">
      <c r="A1098" s="18" t="s">
        <v>3608</v>
      </c>
      <c r="B1098" s="20">
        <v>8010</v>
      </c>
      <c r="C1098" s="20" t="s">
        <v>12</v>
      </c>
      <c r="D1098" s="19">
        <v>804692</v>
      </c>
      <c r="E1098" s="19" t="s">
        <v>13</v>
      </c>
      <c r="F1098" s="19" t="s">
        <v>7396</v>
      </c>
      <c r="G1098" s="19" t="s">
        <v>7397</v>
      </c>
      <c r="H1098" s="19" t="s">
        <v>5</v>
      </c>
      <c r="I1098" s="19" t="s">
        <v>5402</v>
      </c>
      <c r="J1098" s="19" t="s">
        <v>4</v>
      </c>
      <c r="K1098" s="19" t="s">
        <v>5764</v>
      </c>
      <c r="L1098" s="21" t="s">
        <v>16</v>
      </c>
      <c r="M1098" s="20" t="s">
        <v>3</v>
      </c>
      <c r="N1098" s="20" t="s">
        <v>2</v>
      </c>
      <c r="O1098" s="20">
        <v>118</v>
      </c>
      <c r="P1098" s="20">
        <v>0</v>
      </c>
      <c r="Q1098" s="20">
        <v>118</v>
      </c>
      <c r="R1098" s="20">
        <v>0</v>
      </c>
      <c r="S1098" s="20">
        <v>0</v>
      </c>
      <c r="T1098" s="20">
        <v>0</v>
      </c>
      <c r="U1098" s="20">
        <v>22</v>
      </c>
      <c r="V1098" s="30"/>
      <c r="W1098" s="30"/>
      <c r="X1098" s="33">
        <f>IFERROR(1 -(Master1[[#This Row],[Avg Garment Scans per Delivery]]/Master1[[#This Row],[Garment Inventory]]), 0)</f>
        <v>0</v>
      </c>
      <c r="Y1098" s="30"/>
      <c r="Z1098" s="30"/>
      <c r="AA1098" s="32">
        <f>_xlfn.XLOOKUP(Master1[[#This Row],[cu_id]], Revenue_Analysis[cuid], Revenue_Analysis[Q1 Low Deviation], 0)</f>
        <v>53.0839</v>
      </c>
      <c r="AB1098" s="32">
        <f>_xlfn.XLOOKUP(Master1[[#This Row],[cu_id]],Revenue_Analysis[cuid],Revenue_Analysis[Q1 High Deviation], 0)</f>
        <v>53.380699999999997</v>
      </c>
      <c r="AC1098" s="32">
        <f>_xlfn.XLOOKUP(Master1[[#This Row],[cu_id]],Revenue_Analysis[cuid],Revenue_Analysis[Q2 Low Deviation], 0)</f>
        <v>24.706600000000002</v>
      </c>
      <c r="AD1098" s="32">
        <f>_xlfn.XLOOKUP(Master1[[#This Row],[cu_id]],Revenue_Analysis[cuid],Revenue_Analysis[Q2 High Deviation], 0)</f>
        <v>34.511000000000003</v>
      </c>
      <c r="AE1098" s="32">
        <f>_xlfn.XLOOKUP(Master1[[#This Row],[cu_id]],Revenue_Analysis[cuid],Revenue_Analysis[Q3 Low Deviation], 0)</f>
        <v>0</v>
      </c>
      <c r="AF1098" s="32">
        <f>_xlfn.XLOOKUP(Master1[[#This Row],[cu_id]],Revenue_Analysis[cuid],Revenue_Analysis[Q3 High Deviation], 0)</f>
        <v>0</v>
      </c>
      <c r="AG1098" s="32">
        <f>_xlfn.XLOOKUP(Master1[[#This Row],[cu_id]],Revenue_Analysis[cuid],Revenue_Analysis[Q4 Low Deviation], 0)</f>
        <v>52.75</v>
      </c>
      <c r="AH1098" s="32">
        <f>_xlfn.XLOOKUP(Master1[[#This Row],[cu_id]],Revenue_Analysis[cuid],Revenue_Analysis[Q4 High Deviation], 0)</f>
        <v>52.75</v>
      </c>
      <c r="AI1098" s="32">
        <f>_xlfn.XLOOKUP(Master1[[#This Row],[cu_id]],Revenue_Analysis[cuid],Revenue_Analysis[Q1 Average], 0)</f>
        <v>53.232300000000002</v>
      </c>
      <c r="AJ1098" s="32">
        <f>_xlfn.XLOOKUP(Master1[[#This Row],[cu_id]],Revenue_Analysis[cuid],Revenue_Analysis[Q2 Average], 0)</f>
        <v>29.608799999999999</v>
      </c>
      <c r="AK1098" s="32">
        <f>_xlfn.XLOOKUP(Master1[[#This Row],[cu_id]],Revenue_Analysis[cuid],Revenue_Analysis[Q3 Average], 0)</f>
        <v>0</v>
      </c>
      <c r="AL1098" s="32">
        <f>_xlfn.XLOOKUP(Master1[[#This Row],[cu_id]],Revenue_Analysis[cuid],Revenue_Analysis[Q4 Average], 0)</f>
        <v>52.75</v>
      </c>
      <c r="AM1098" s="34">
        <v>0.33333333333333331</v>
      </c>
      <c r="AN1098" s="35">
        <v>0.85416666666666663</v>
      </c>
      <c r="AO1098" s="35" t="s">
        <v>4592</v>
      </c>
      <c r="AP1098" s="35" t="s">
        <v>4592</v>
      </c>
      <c r="AQ1098" s="20" t="s">
        <v>5135</v>
      </c>
      <c r="AR1098" s="20"/>
      <c r="AS1098" s="14">
        <f>IFERROR(_xlfn.XLOOKUP(Master1[[#This Row],[cu_id]],StopTimes[cu_ID],StopTimes[Average Stop Time]), 0)</f>
        <v>0</v>
      </c>
      <c r="AT1098" s="14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098" s="13">
        <v>15</v>
      </c>
    </row>
    <row r="1099" spans="1:47" x14ac:dyDescent="0.3">
      <c r="A1099" s="18" t="s">
        <v>3609</v>
      </c>
      <c r="B1099" s="20">
        <v>8060</v>
      </c>
      <c r="C1099" s="20" t="s">
        <v>12</v>
      </c>
      <c r="D1099" s="19">
        <v>803857</v>
      </c>
      <c r="E1099" s="19" t="s">
        <v>13</v>
      </c>
      <c r="F1099" s="19" t="s">
        <v>8117</v>
      </c>
      <c r="G1099" s="19" t="s">
        <v>8118</v>
      </c>
      <c r="H1099" s="19" t="s">
        <v>5</v>
      </c>
      <c r="I1099" s="19" t="s">
        <v>7368</v>
      </c>
      <c r="J1099" s="19" t="s">
        <v>4</v>
      </c>
      <c r="K1099" s="19" t="s">
        <v>5764</v>
      </c>
      <c r="L1099" s="21" t="s">
        <v>16</v>
      </c>
      <c r="M1099" s="20" t="s">
        <v>3</v>
      </c>
      <c r="N1099" s="20" t="s">
        <v>2</v>
      </c>
      <c r="O1099" s="20">
        <v>75</v>
      </c>
      <c r="P1099" s="20">
        <v>0</v>
      </c>
      <c r="Q1099" s="20">
        <v>75</v>
      </c>
      <c r="R1099" s="20">
        <v>0</v>
      </c>
      <c r="S1099" s="20">
        <v>0</v>
      </c>
      <c r="T1099" s="20">
        <v>0</v>
      </c>
      <c r="U1099" s="20">
        <v>40</v>
      </c>
      <c r="V1099" s="30"/>
      <c r="W1099" s="30"/>
      <c r="X1099" s="33">
        <f>IFERROR(1 -(Master1[[#This Row],[Avg Garment Scans per Delivery]]/Master1[[#This Row],[Garment Inventory]]), 0)</f>
        <v>0</v>
      </c>
      <c r="Y1099" s="30"/>
      <c r="Z1099" s="30"/>
      <c r="AA1099" s="32">
        <f>_xlfn.XLOOKUP(Master1[[#This Row],[cu_id]], Revenue_Analysis[cuid], Revenue_Analysis[Q1 Low Deviation], 0)</f>
        <v>11.2902</v>
      </c>
      <c r="AB1099" s="32">
        <f>_xlfn.XLOOKUP(Master1[[#This Row],[cu_id]],Revenue_Analysis[cuid],Revenue_Analysis[Q1 High Deviation], 0)</f>
        <v>44.354399999999998</v>
      </c>
      <c r="AC1099" s="32">
        <f>_xlfn.XLOOKUP(Master1[[#This Row],[cu_id]],Revenue_Analysis[cuid],Revenue_Analysis[Q2 Low Deviation], 0)</f>
        <v>10.1037</v>
      </c>
      <c r="AD1099" s="32">
        <f>_xlfn.XLOOKUP(Master1[[#This Row],[cu_id]],Revenue_Analysis[cuid],Revenue_Analysis[Q2 High Deviation], 0)</f>
        <v>43.088700000000003</v>
      </c>
      <c r="AE1099" s="32">
        <f>_xlfn.XLOOKUP(Master1[[#This Row],[cu_id]],Revenue_Analysis[cuid],Revenue_Analysis[Q3 Low Deviation], 0)</f>
        <v>14.802199999999999</v>
      </c>
      <c r="AF1099" s="32">
        <f>_xlfn.XLOOKUP(Master1[[#This Row],[cu_id]],Revenue_Analysis[cuid],Revenue_Analysis[Q3 High Deviation], 0)</f>
        <v>51.7958</v>
      </c>
      <c r="AG1099" s="32">
        <f>_xlfn.XLOOKUP(Master1[[#This Row],[cu_id]],Revenue_Analysis[cuid],Revenue_Analysis[Q4 Low Deviation], 0)</f>
        <v>16.9374</v>
      </c>
      <c r="AH1099" s="32">
        <f>_xlfn.XLOOKUP(Master1[[#This Row],[cu_id]],Revenue_Analysis[cuid],Revenue_Analysis[Q4 High Deviation], 0)</f>
        <v>43.755000000000003</v>
      </c>
      <c r="AI1099" s="32">
        <f>_xlfn.XLOOKUP(Master1[[#This Row],[cu_id]],Revenue_Analysis[cuid],Revenue_Analysis[Q1 Average], 0)</f>
        <v>27.822299999999998</v>
      </c>
      <c r="AJ1099" s="32">
        <f>_xlfn.XLOOKUP(Master1[[#This Row],[cu_id]],Revenue_Analysis[cuid],Revenue_Analysis[Q2 Average], 0)</f>
        <v>26.5962</v>
      </c>
      <c r="AK1099" s="32">
        <f>_xlfn.XLOOKUP(Master1[[#This Row],[cu_id]],Revenue_Analysis[cuid],Revenue_Analysis[Q3 Average], 0)</f>
        <v>33.298999999999999</v>
      </c>
      <c r="AL1099" s="32">
        <f>_xlfn.XLOOKUP(Master1[[#This Row],[cu_id]],Revenue_Analysis[cuid],Revenue_Analysis[Q4 Average], 0)</f>
        <v>30.3462</v>
      </c>
      <c r="AM1099" s="34">
        <v>0.45833333333333331</v>
      </c>
      <c r="AN1099" s="35">
        <v>0.95833333333333337</v>
      </c>
      <c r="AO1099" s="35" t="s">
        <v>4592</v>
      </c>
      <c r="AP1099" s="35" t="s">
        <v>4592</v>
      </c>
      <c r="AQ1099" s="20" t="s">
        <v>0</v>
      </c>
      <c r="AR1099" s="20"/>
      <c r="AS1099" s="14">
        <f>IFERROR(_xlfn.XLOOKUP(Master1[[#This Row],[cu_id]],StopTimes[cu_ID],StopTimes[Average Stop Time]), 0)</f>
        <v>2.3777777783333334</v>
      </c>
      <c r="AT1099" s="14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1099" s="13">
        <v>5</v>
      </c>
    </row>
    <row r="1100" spans="1:47" x14ac:dyDescent="0.3">
      <c r="A1100" s="18" t="s">
        <v>3610</v>
      </c>
      <c r="B1100" s="20">
        <v>8010</v>
      </c>
      <c r="C1100" s="20" t="s">
        <v>9</v>
      </c>
      <c r="D1100" s="19">
        <v>803840</v>
      </c>
      <c r="E1100" s="19" t="s">
        <v>13</v>
      </c>
      <c r="F1100" s="19" t="s">
        <v>7272</v>
      </c>
      <c r="G1100" s="19" t="s">
        <v>7273</v>
      </c>
      <c r="H1100" s="19" t="s">
        <v>5</v>
      </c>
      <c r="I1100" s="19" t="s">
        <v>5402</v>
      </c>
      <c r="J1100" s="19" t="s">
        <v>4</v>
      </c>
      <c r="K1100" s="19" t="s">
        <v>5403</v>
      </c>
      <c r="L1100" s="21" t="s">
        <v>16</v>
      </c>
      <c r="M1100" s="20" t="s">
        <v>3</v>
      </c>
      <c r="N1100" s="20" t="s">
        <v>2</v>
      </c>
      <c r="O1100" s="20">
        <v>28</v>
      </c>
      <c r="P1100" s="20">
        <v>40</v>
      </c>
      <c r="Q1100" s="20">
        <v>0</v>
      </c>
      <c r="R1100" s="20">
        <v>0</v>
      </c>
      <c r="S1100" s="20">
        <v>0</v>
      </c>
      <c r="T1100" s="20">
        <v>0</v>
      </c>
      <c r="U1100" s="20">
        <v>37</v>
      </c>
      <c r="V1100" s="30"/>
      <c r="W1100" s="30"/>
      <c r="X1100" s="33">
        <f>IFERROR(1 -(Master1[[#This Row],[Avg Garment Scans per Delivery]]/Master1[[#This Row],[Garment Inventory]]), 0)</f>
        <v>0</v>
      </c>
      <c r="Y1100" s="30"/>
      <c r="Z1100" s="30"/>
      <c r="AA1100" s="32">
        <f>_xlfn.XLOOKUP(Master1[[#This Row],[cu_id]], Revenue_Analysis[cuid], Revenue_Analysis[Q1 Low Deviation], 0)</f>
        <v>20.22</v>
      </c>
      <c r="AB1100" s="32">
        <f>_xlfn.XLOOKUP(Master1[[#This Row],[cu_id]],Revenue_Analysis[cuid],Revenue_Analysis[Q1 High Deviation], 0)</f>
        <v>20.22</v>
      </c>
      <c r="AC1100" s="32">
        <f>_xlfn.XLOOKUP(Master1[[#This Row],[cu_id]],Revenue_Analysis[cuid],Revenue_Analysis[Q2 Low Deviation], 0)</f>
        <v>20.112300000000001</v>
      </c>
      <c r="AD1100" s="32">
        <f>_xlfn.XLOOKUP(Master1[[#This Row],[cu_id]],Revenue_Analysis[cuid],Revenue_Analysis[Q2 High Deviation], 0)</f>
        <v>20.887699999999999</v>
      </c>
      <c r="AE1100" s="32">
        <f>_xlfn.XLOOKUP(Master1[[#This Row],[cu_id]],Revenue_Analysis[cuid],Revenue_Analysis[Q3 Low Deviation], 0)</f>
        <v>20.861599999999999</v>
      </c>
      <c r="AF1100" s="32">
        <f>_xlfn.XLOOKUP(Master1[[#This Row],[cu_id]],Revenue_Analysis[cuid],Revenue_Analysis[Q3 High Deviation], 0)</f>
        <v>21.14</v>
      </c>
      <c r="AG1100" s="32">
        <f>_xlfn.XLOOKUP(Master1[[#This Row],[cu_id]],Revenue_Analysis[cuid],Revenue_Analysis[Q4 Low Deviation], 0)</f>
        <v>20.22</v>
      </c>
      <c r="AH1100" s="32">
        <f>_xlfn.XLOOKUP(Master1[[#This Row],[cu_id]],Revenue_Analysis[cuid],Revenue_Analysis[Q4 High Deviation], 0)</f>
        <v>20.22</v>
      </c>
      <c r="AI1100" s="32">
        <f>_xlfn.XLOOKUP(Master1[[#This Row],[cu_id]],Revenue_Analysis[cuid],Revenue_Analysis[Q1 Average], 0)</f>
        <v>20.22</v>
      </c>
      <c r="AJ1100" s="32">
        <f>_xlfn.XLOOKUP(Master1[[#This Row],[cu_id]],Revenue_Analysis[cuid],Revenue_Analysis[Q2 Average], 0)</f>
        <v>20.5</v>
      </c>
      <c r="AK1100" s="32">
        <f>_xlfn.XLOOKUP(Master1[[#This Row],[cu_id]],Revenue_Analysis[cuid],Revenue_Analysis[Q3 Average], 0)</f>
        <v>21.000800000000002</v>
      </c>
      <c r="AL1100" s="32">
        <f>_xlfn.XLOOKUP(Master1[[#This Row],[cu_id]],Revenue_Analysis[cuid],Revenue_Analysis[Q4 Average], 0)</f>
        <v>20.22</v>
      </c>
      <c r="AM1100" s="34">
        <v>0.29166666666666669</v>
      </c>
      <c r="AN1100" s="35">
        <v>0.70833333333333337</v>
      </c>
      <c r="AO1100" s="35" t="s">
        <v>4592</v>
      </c>
      <c r="AP1100" s="35" t="s">
        <v>4592</v>
      </c>
      <c r="AQ1100" s="20" t="s">
        <v>0</v>
      </c>
      <c r="AR1100" s="20"/>
      <c r="AS1100" s="14">
        <f>IFERROR(_xlfn.XLOOKUP(Master1[[#This Row],[cu_id]],StopTimes[cu_ID],StopTimes[Average Stop Time]), 0)</f>
        <v>3.8583333333333334</v>
      </c>
      <c r="AT1100" s="14">
        <f>IF(Master1[[#This Row],[RSP StopTime Override]] &lt;&gt; "",Master1[[#This Row],[RSP StopTime Override]],IF(Master1[[#This Row],[Avg Stop Time Helper]] &lt;&gt; 0, Master1[[#This Row],[Avg Stop Time Helper]],Average_Stop_Time))</f>
        <v>3.8583333333333334</v>
      </c>
      <c r="AU1100" s="13"/>
    </row>
    <row r="1101" spans="1:47" x14ac:dyDescent="0.3">
      <c r="A1101" s="18" t="s">
        <v>3611</v>
      </c>
      <c r="B1101" s="20">
        <v>8060</v>
      </c>
      <c r="C1101" s="20" t="s">
        <v>12</v>
      </c>
      <c r="D1101" s="19">
        <v>803890</v>
      </c>
      <c r="E1101" s="19" t="s">
        <v>13</v>
      </c>
      <c r="F1101" s="19" t="s">
        <v>8119</v>
      </c>
      <c r="G1101" s="19" t="s">
        <v>8120</v>
      </c>
      <c r="H1101" s="19" t="s">
        <v>8121</v>
      </c>
      <c r="I1101" s="19" t="s">
        <v>4977</v>
      </c>
      <c r="J1101" s="19" t="s">
        <v>4</v>
      </c>
      <c r="K1101" s="19" t="s">
        <v>5064</v>
      </c>
      <c r="L1101" s="21" t="s">
        <v>16</v>
      </c>
      <c r="M1101" s="20" t="s">
        <v>3</v>
      </c>
      <c r="N1101" s="20" t="s">
        <v>2</v>
      </c>
      <c r="O1101" s="20">
        <v>10</v>
      </c>
      <c r="P1101" s="20">
        <v>0</v>
      </c>
      <c r="Q1101" s="20">
        <v>10</v>
      </c>
      <c r="R1101" s="20">
        <v>0</v>
      </c>
      <c r="S1101" s="20">
        <v>0</v>
      </c>
      <c r="T1101" s="20">
        <v>0</v>
      </c>
      <c r="U1101" s="20">
        <v>40</v>
      </c>
      <c r="V1101" s="30"/>
      <c r="W1101" s="30"/>
      <c r="X1101" s="33">
        <f>IFERROR(1 -(Master1[[#This Row],[Avg Garment Scans per Delivery]]/Master1[[#This Row],[Garment Inventory]]), 0)</f>
        <v>0</v>
      </c>
      <c r="Y1101" s="30"/>
      <c r="Z1101" s="30"/>
      <c r="AA1101" s="32">
        <f>_xlfn.XLOOKUP(Master1[[#This Row],[cu_id]], Revenue_Analysis[cuid], Revenue_Analysis[Q1 Low Deviation], 0)</f>
        <v>75.504199999999997</v>
      </c>
      <c r="AB1101" s="32">
        <f>_xlfn.XLOOKUP(Master1[[#This Row],[cu_id]],Revenue_Analysis[cuid],Revenue_Analysis[Q1 High Deviation], 0)</f>
        <v>78.262</v>
      </c>
      <c r="AC1101" s="32">
        <f>_xlfn.XLOOKUP(Master1[[#This Row],[cu_id]],Revenue_Analysis[cuid],Revenue_Analysis[Q2 Low Deviation], 0)</f>
        <v>67.765500000000003</v>
      </c>
      <c r="AD1101" s="32">
        <f>_xlfn.XLOOKUP(Master1[[#This Row],[cu_id]],Revenue_Analysis[cuid],Revenue_Analysis[Q2 High Deviation], 0)</f>
        <v>68.9499</v>
      </c>
      <c r="AE1101" s="32">
        <f>_xlfn.XLOOKUP(Master1[[#This Row],[cu_id]],Revenue_Analysis[cuid],Revenue_Analysis[Q3 Low Deviation], 0)</f>
        <v>68.907799999999995</v>
      </c>
      <c r="AF1101" s="32">
        <f>_xlfn.XLOOKUP(Master1[[#This Row],[cu_id]],Revenue_Analysis[cuid],Revenue_Analysis[Q3 High Deviation], 0)</f>
        <v>69.3352</v>
      </c>
      <c r="AG1101" s="32">
        <f>_xlfn.XLOOKUP(Master1[[#This Row],[cu_id]],Revenue_Analysis[cuid],Revenue_Analysis[Q4 Low Deviation], 0)</f>
        <v>77.63</v>
      </c>
      <c r="AH1101" s="32">
        <f>_xlfn.XLOOKUP(Master1[[#This Row],[cu_id]],Revenue_Analysis[cuid],Revenue_Analysis[Q4 High Deviation], 0)</f>
        <v>77.63</v>
      </c>
      <c r="AI1101" s="32">
        <f>_xlfn.XLOOKUP(Master1[[#This Row],[cu_id]],Revenue_Analysis[cuid],Revenue_Analysis[Q1 Average], 0)</f>
        <v>76.883099999999999</v>
      </c>
      <c r="AJ1101" s="32">
        <f>_xlfn.XLOOKUP(Master1[[#This Row],[cu_id]],Revenue_Analysis[cuid],Revenue_Analysis[Q2 Average], 0)</f>
        <v>68.357699999999994</v>
      </c>
      <c r="AK1101" s="32">
        <f>_xlfn.XLOOKUP(Master1[[#This Row],[cu_id]],Revenue_Analysis[cuid],Revenue_Analysis[Q3 Average], 0)</f>
        <v>69.121499999999997</v>
      </c>
      <c r="AL1101" s="32">
        <f>_xlfn.XLOOKUP(Master1[[#This Row],[cu_id]],Revenue_Analysis[cuid],Revenue_Analysis[Q4 Average], 0)</f>
        <v>77.63</v>
      </c>
      <c r="AM1101" s="34">
        <v>0.20833333333333334</v>
      </c>
      <c r="AN1101" s="35">
        <v>0.70833333333333337</v>
      </c>
      <c r="AO1101" s="35" t="s">
        <v>4592</v>
      </c>
      <c r="AP1101" s="35" t="s">
        <v>4592</v>
      </c>
      <c r="AQ1101" s="20" t="s">
        <v>0</v>
      </c>
      <c r="AR1101" s="20"/>
      <c r="AS1101" s="14">
        <f>IFERROR(_xlfn.XLOOKUP(Master1[[#This Row],[cu_id]],StopTimes[cu_ID],StopTimes[Average Stop Time]), 0)</f>
        <v>23.895238095</v>
      </c>
      <c r="AT1101" s="14">
        <f>IF(Master1[[#This Row],[RSP StopTime Override]] &lt;&gt; "",Master1[[#This Row],[RSP StopTime Override]],IF(Master1[[#This Row],[Avg Stop Time Helper]] &lt;&gt; 0, Master1[[#This Row],[Avg Stop Time Helper]],Average_Stop_Time))</f>
        <v>25</v>
      </c>
      <c r="AU1101" s="13">
        <v>25</v>
      </c>
    </row>
    <row r="1102" spans="1:47" x14ac:dyDescent="0.3">
      <c r="A1102" s="18" t="s">
        <v>3612</v>
      </c>
      <c r="B1102" s="20">
        <v>50</v>
      </c>
      <c r="C1102" s="20" t="s">
        <v>9</v>
      </c>
      <c r="D1102" s="19">
        <v>804425</v>
      </c>
      <c r="E1102" s="19" t="s">
        <v>13</v>
      </c>
      <c r="F1102" s="19" t="s">
        <v>5771</v>
      </c>
      <c r="G1102" s="19" t="s">
        <v>5772</v>
      </c>
      <c r="H1102" s="19" t="s">
        <v>5</v>
      </c>
      <c r="I1102" s="19" t="s">
        <v>5773</v>
      </c>
      <c r="J1102" s="19" t="s">
        <v>4</v>
      </c>
      <c r="K1102" s="19" t="s">
        <v>5761</v>
      </c>
      <c r="L1102" s="21" t="s">
        <v>16</v>
      </c>
      <c r="M1102" s="20" t="s">
        <v>3</v>
      </c>
      <c r="N1102" s="20" t="s">
        <v>2</v>
      </c>
      <c r="O1102" s="20">
        <v>45</v>
      </c>
      <c r="P1102" s="20">
        <v>45</v>
      </c>
      <c r="Q1102" s="20">
        <v>0</v>
      </c>
      <c r="R1102" s="20">
        <v>0</v>
      </c>
      <c r="S1102" s="20">
        <v>0</v>
      </c>
      <c r="T1102" s="20">
        <v>0</v>
      </c>
      <c r="U1102" s="20">
        <v>40</v>
      </c>
      <c r="V1102" s="30"/>
      <c r="W1102" s="30"/>
      <c r="X1102" s="33">
        <f>IFERROR(1 -(Master1[[#This Row],[Avg Garment Scans per Delivery]]/Master1[[#This Row],[Garment Inventory]]), 0)</f>
        <v>0</v>
      </c>
      <c r="Y1102" s="30"/>
      <c r="Z1102" s="30"/>
      <c r="AA1102" s="32">
        <f>_xlfn.XLOOKUP(Master1[[#This Row],[cu_id]], Revenue_Analysis[cuid], Revenue_Analysis[Q1 Low Deviation], 0)</f>
        <v>16.863700000000001</v>
      </c>
      <c r="AB1102" s="32">
        <f>_xlfn.XLOOKUP(Master1[[#This Row],[cu_id]],Revenue_Analysis[cuid],Revenue_Analysis[Q1 High Deviation], 0)</f>
        <v>17.928699999999999</v>
      </c>
      <c r="AC1102" s="32">
        <f>_xlfn.XLOOKUP(Master1[[#This Row],[cu_id]],Revenue_Analysis[cuid],Revenue_Analysis[Q2 Low Deviation], 0)</f>
        <v>18.367699999999999</v>
      </c>
      <c r="AD1102" s="32">
        <f>_xlfn.XLOOKUP(Master1[[#This Row],[cu_id]],Revenue_Analysis[cuid],Revenue_Analysis[Q2 High Deviation], 0)</f>
        <v>19.6799</v>
      </c>
      <c r="AE1102" s="32">
        <f>_xlfn.XLOOKUP(Master1[[#This Row],[cu_id]],Revenue_Analysis[cuid],Revenue_Analysis[Q3 Low Deviation], 0)</f>
        <v>19.629899999999999</v>
      </c>
      <c r="AF1102" s="32">
        <f>_xlfn.XLOOKUP(Master1[[#This Row],[cu_id]],Revenue_Analysis[cuid],Revenue_Analysis[Q3 High Deviation], 0)</f>
        <v>20.107099999999999</v>
      </c>
      <c r="AG1102" s="32">
        <f>_xlfn.XLOOKUP(Master1[[#This Row],[cu_id]],Revenue_Analysis[cuid],Revenue_Analysis[Q4 Low Deviation], 0)</f>
        <v>17.05</v>
      </c>
      <c r="AH1102" s="32">
        <f>_xlfn.XLOOKUP(Master1[[#This Row],[cu_id]],Revenue_Analysis[cuid],Revenue_Analysis[Q4 High Deviation], 0)</f>
        <v>17.05</v>
      </c>
      <c r="AI1102" s="32">
        <f>_xlfn.XLOOKUP(Master1[[#This Row],[cu_id]],Revenue_Analysis[cuid],Revenue_Analysis[Q1 Average], 0)</f>
        <v>17.3962</v>
      </c>
      <c r="AJ1102" s="32">
        <f>_xlfn.XLOOKUP(Master1[[#This Row],[cu_id]],Revenue_Analysis[cuid],Revenue_Analysis[Q2 Average], 0)</f>
        <v>19.023800000000001</v>
      </c>
      <c r="AK1102" s="32">
        <f>_xlfn.XLOOKUP(Master1[[#This Row],[cu_id]],Revenue_Analysis[cuid],Revenue_Analysis[Q3 Average], 0)</f>
        <v>19.868500000000001</v>
      </c>
      <c r="AL1102" s="32">
        <f>_xlfn.XLOOKUP(Master1[[#This Row],[cu_id]],Revenue_Analysis[cuid],Revenue_Analysis[Q4 Average], 0)</f>
        <v>17.05</v>
      </c>
      <c r="AM1102" s="34">
        <v>0.375</v>
      </c>
      <c r="AN1102" s="35">
        <v>0.625</v>
      </c>
      <c r="AO1102" s="35" t="s">
        <v>4592</v>
      </c>
      <c r="AP1102" s="35" t="s">
        <v>4592</v>
      </c>
      <c r="AQ1102" s="20" t="s">
        <v>0</v>
      </c>
      <c r="AR1102" s="20"/>
      <c r="AS1102" s="14">
        <f>IFERROR(_xlfn.XLOOKUP(Master1[[#This Row],[cu_id]],StopTimes[cu_ID],StopTimes[Average Stop Time]), 0)</f>
        <v>2.9214285700000002</v>
      </c>
      <c r="AT1102" s="14">
        <f>IF(Master1[[#This Row],[RSP StopTime Override]] &lt;&gt; "",Master1[[#This Row],[RSP StopTime Override]],IF(Master1[[#This Row],[Avg Stop Time Helper]] &lt;&gt; 0, Master1[[#This Row],[Avg Stop Time Helper]],Average_Stop_Time))</f>
        <v>4</v>
      </c>
      <c r="AU1102" s="13">
        <v>4</v>
      </c>
    </row>
    <row r="1103" spans="1:47" x14ac:dyDescent="0.3">
      <c r="A1103" s="18" t="s">
        <v>3613</v>
      </c>
      <c r="B1103" s="20">
        <v>50</v>
      </c>
      <c r="C1103" s="20" t="s">
        <v>9</v>
      </c>
      <c r="D1103" s="19">
        <v>804431</v>
      </c>
      <c r="E1103" s="19" t="s">
        <v>13</v>
      </c>
      <c r="F1103" s="19" t="s">
        <v>5774</v>
      </c>
      <c r="G1103" s="19" t="s">
        <v>5775</v>
      </c>
      <c r="H1103" s="19" t="s">
        <v>5</v>
      </c>
      <c r="I1103" s="19" t="s">
        <v>5773</v>
      </c>
      <c r="J1103" s="19" t="s">
        <v>4</v>
      </c>
      <c r="K1103" s="19" t="s">
        <v>5761</v>
      </c>
      <c r="L1103" s="21" t="s">
        <v>16</v>
      </c>
      <c r="M1103" s="20" t="s">
        <v>3</v>
      </c>
      <c r="N1103" s="20" t="s">
        <v>2</v>
      </c>
      <c r="O1103" s="20">
        <v>10</v>
      </c>
      <c r="P1103" s="20">
        <v>10</v>
      </c>
      <c r="Q1103" s="20">
        <v>0</v>
      </c>
      <c r="R1103" s="20">
        <v>0</v>
      </c>
      <c r="S1103" s="20">
        <v>0</v>
      </c>
      <c r="T1103" s="20">
        <v>0</v>
      </c>
      <c r="U1103" s="20">
        <v>41</v>
      </c>
      <c r="V1103" s="30">
        <v>27</v>
      </c>
      <c r="W1103" s="30">
        <v>2</v>
      </c>
      <c r="X1103" s="33">
        <f>IFERROR(1 -(Master1[[#This Row],[Avg Garment Scans per Delivery]]/Master1[[#This Row],[Garment Inventory]]), 0)</f>
        <v>0.92592592592592593</v>
      </c>
      <c r="Y1103" s="30">
        <v>1</v>
      </c>
      <c r="Z1103" s="30">
        <v>23</v>
      </c>
      <c r="AA1103" s="32">
        <f>_xlfn.XLOOKUP(Master1[[#This Row],[cu_id]], Revenue_Analysis[cuid], Revenue_Analysis[Q1 Low Deviation], 0)</f>
        <v>64.624600000000001</v>
      </c>
      <c r="AB1103" s="32">
        <f>_xlfn.XLOOKUP(Master1[[#This Row],[cu_id]],Revenue_Analysis[cuid],Revenue_Analysis[Q1 High Deviation], 0)</f>
        <v>85.548199999999994</v>
      </c>
      <c r="AC1103" s="32">
        <f>_xlfn.XLOOKUP(Master1[[#This Row],[cu_id]],Revenue_Analysis[cuid],Revenue_Analysis[Q2 Low Deviation], 0)</f>
        <v>77.052899999999994</v>
      </c>
      <c r="AD1103" s="32">
        <f>_xlfn.XLOOKUP(Master1[[#This Row],[cu_id]],Revenue_Analysis[cuid],Revenue_Analysis[Q2 High Deviation], 0)</f>
        <v>89.474699999999999</v>
      </c>
      <c r="AE1103" s="32">
        <f>_xlfn.XLOOKUP(Master1[[#This Row],[cu_id]],Revenue_Analysis[cuid],Revenue_Analysis[Q3 Low Deviation], 0)</f>
        <v>77.182400000000001</v>
      </c>
      <c r="AF1103" s="32">
        <f>_xlfn.XLOOKUP(Master1[[#This Row],[cu_id]],Revenue_Analysis[cuid],Revenue_Analysis[Q3 High Deviation], 0)</f>
        <v>87.071399999999997</v>
      </c>
      <c r="AG1103" s="32">
        <f>_xlfn.XLOOKUP(Master1[[#This Row],[cu_id]],Revenue_Analysis[cuid],Revenue_Analysis[Q4 Low Deviation], 0)</f>
        <v>73.781700000000001</v>
      </c>
      <c r="AH1103" s="32">
        <f>_xlfn.XLOOKUP(Master1[[#This Row],[cu_id]],Revenue_Analysis[cuid],Revenue_Analysis[Q4 High Deviation], 0)</f>
        <v>82.965900000000005</v>
      </c>
      <c r="AI1103" s="32">
        <f>_xlfn.XLOOKUP(Master1[[#This Row],[cu_id]],Revenue_Analysis[cuid],Revenue_Analysis[Q1 Average], 0)</f>
        <v>75.086399999999998</v>
      </c>
      <c r="AJ1103" s="32">
        <f>_xlfn.XLOOKUP(Master1[[#This Row],[cu_id]],Revenue_Analysis[cuid],Revenue_Analysis[Q2 Average], 0)</f>
        <v>83.263800000000003</v>
      </c>
      <c r="AK1103" s="32">
        <f>_xlfn.XLOOKUP(Master1[[#This Row],[cu_id]],Revenue_Analysis[cuid],Revenue_Analysis[Q3 Average], 0)</f>
        <v>82.126900000000006</v>
      </c>
      <c r="AL1103" s="32">
        <f>_xlfn.XLOOKUP(Master1[[#This Row],[cu_id]],Revenue_Analysis[cuid],Revenue_Analysis[Q4 Average], 0)</f>
        <v>78.373800000000003</v>
      </c>
      <c r="AM1103" s="34">
        <v>0.29166666666666669</v>
      </c>
      <c r="AN1103" s="35">
        <v>0.5</v>
      </c>
      <c r="AO1103" s="35" t="s">
        <v>4592</v>
      </c>
      <c r="AP1103" s="35" t="s">
        <v>4592</v>
      </c>
      <c r="AQ1103" s="20" t="s">
        <v>0</v>
      </c>
      <c r="AR1103" s="20"/>
      <c r="AS1103" s="14">
        <f>IFERROR(_xlfn.XLOOKUP(Master1[[#This Row],[cu_id]],StopTimes[cu_ID],StopTimes[Average Stop Time]), 0)</f>
        <v>22.357142858333333</v>
      </c>
      <c r="AT1103" s="14">
        <f>IF(Master1[[#This Row],[RSP StopTime Override]] &lt;&gt; "",Master1[[#This Row],[RSP StopTime Override]],IF(Master1[[#This Row],[Avg Stop Time Helper]] &lt;&gt; 0, Master1[[#This Row],[Avg Stop Time Helper]],Average_Stop_Time))</f>
        <v>20</v>
      </c>
      <c r="AU1103" s="13">
        <v>20</v>
      </c>
    </row>
    <row r="1104" spans="1:47" x14ac:dyDescent="0.3">
      <c r="A1104" s="18" t="s">
        <v>3614</v>
      </c>
      <c r="B1104" s="20">
        <v>50</v>
      </c>
      <c r="C1104" s="20" t="s">
        <v>9</v>
      </c>
      <c r="D1104" s="19">
        <v>804449</v>
      </c>
      <c r="E1104" s="19" t="s">
        <v>13</v>
      </c>
      <c r="F1104" s="19" t="s">
        <v>5782</v>
      </c>
      <c r="G1104" s="19" t="s">
        <v>5783</v>
      </c>
      <c r="H1104" s="19" t="s">
        <v>5</v>
      </c>
      <c r="I1104" s="19" t="s">
        <v>5769</v>
      </c>
      <c r="J1104" s="19" t="s">
        <v>4</v>
      </c>
      <c r="K1104" s="19" t="s">
        <v>5770</v>
      </c>
      <c r="L1104" s="21" t="s">
        <v>16</v>
      </c>
      <c r="M1104" s="20" t="s">
        <v>3</v>
      </c>
      <c r="N1104" s="20" t="s">
        <v>2</v>
      </c>
      <c r="O1104" s="20">
        <v>35</v>
      </c>
      <c r="P1104" s="20">
        <v>35</v>
      </c>
      <c r="Q1104" s="20">
        <v>0</v>
      </c>
      <c r="R1104" s="20">
        <v>0</v>
      </c>
      <c r="S1104" s="20">
        <v>0</v>
      </c>
      <c r="T1104" s="20">
        <v>0</v>
      </c>
      <c r="U1104" s="20">
        <v>39</v>
      </c>
      <c r="V1104" s="30"/>
      <c r="W1104" s="30"/>
      <c r="X1104" s="33">
        <f>IFERROR(1 -(Master1[[#This Row],[Avg Garment Scans per Delivery]]/Master1[[#This Row],[Garment Inventory]]), 0)</f>
        <v>0</v>
      </c>
      <c r="Y1104" s="30"/>
      <c r="Z1104" s="30"/>
      <c r="AA1104" s="32">
        <f>_xlfn.XLOOKUP(Master1[[#This Row],[cu_id]], Revenue_Analysis[cuid], Revenue_Analysis[Q1 Low Deviation], 0)</f>
        <v>68.7303</v>
      </c>
      <c r="AB1104" s="32">
        <f>_xlfn.XLOOKUP(Master1[[#This Row],[cu_id]],Revenue_Analysis[cuid],Revenue_Analysis[Q1 High Deviation], 0)</f>
        <v>109.9389</v>
      </c>
      <c r="AC1104" s="32">
        <f>_xlfn.XLOOKUP(Master1[[#This Row],[cu_id]],Revenue_Analysis[cuid],Revenue_Analysis[Q2 Low Deviation], 0)</f>
        <v>55.181399999999996</v>
      </c>
      <c r="AD1104" s="32">
        <f>_xlfn.XLOOKUP(Master1[[#This Row],[cu_id]],Revenue_Analysis[cuid],Revenue_Analysis[Q2 High Deviation], 0)</f>
        <v>114.61239999999999</v>
      </c>
      <c r="AE1104" s="32">
        <f>_xlfn.XLOOKUP(Master1[[#This Row],[cu_id]],Revenue_Analysis[cuid],Revenue_Analysis[Q3 Low Deviation], 0)</f>
        <v>82.319400000000002</v>
      </c>
      <c r="AF1104" s="32">
        <f>_xlfn.XLOOKUP(Master1[[#This Row],[cu_id]],Revenue_Analysis[cuid],Revenue_Analysis[Q3 High Deviation], 0)</f>
        <v>106.8672</v>
      </c>
      <c r="AG1104" s="32">
        <f>_xlfn.XLOOKUP(Master1[[#This Row],[cu_id]],Revenue_Analysis[cuid],Revenue_Analysis[Q4 Low Deviation], 0)</f>
        <v>93.834999999999994</v>
      </c>
      <c r="AH1104" s="32">
        <f>_xlfn.XLOOKUP(Master1[[#This Row],[cu_id]],Revenue_Analysis[cuid],Revenue_Analysis[Q4 High Deviation], 0)</f>
        <v>102.905</v>
      </c>
      <c r="AI1104" s="32">
        <f>_xlfn.XLOOKUP(Master1[[#This Row],[cu_id]],Revenue_Analysis[cuid],Revenue_Analysis[Q1 Average], 0)</f>
        <v>89.334599999999995</v>
      </c>
      <c r="AJ1104" s="32">
        <f>_xlfn.XLOOKUP(Master1[[#This Row],[cu_id]],Revenue_Analysis[cuid],Revenue_Analysis[Q2 Average], 0)</f>
        <v>84.896900000000002</v>
      </c>
      <c r="AK1104" s="32">
        <f>_xlfn.XLOOKUP(Master1[[#This Row],[cu_id]],Revenue_Analysis[cuid],Revenue_Analysis[Q3 Average], 0)</f>
        <v>94.593299999999999</v>
      </c>
      <c r="AL1104" s="32">
        <f>_xlfn.XLOOKUP(Master1[[#This Row],[cu_id]],Revenue_Analysis[cuid],Revenue_Analysis[Q4 Average], 0)</f>
        <v>98.37</v>
      </c>
      <c r="AM1104" s="34">
        <v>0.33333333333333331</v>
      </c>
      <c r="AN1104" s="35">
        <v>0.58333333333333337</v>
      </c>
      <c r="AO1104" s="35" t="s">
        <v>4592</v>
      </c>
      <c r="AP1104" s="35" t="s">
        <v>4592</v>
      </c>
      <c r="AQ1104" s="20" t="s">
        <v>0</v>
      </c>
      <c r="AR1104" s="20"/>
      <c r="AS1104" s="14">
        <f>IFERROR(_xlfn.XLOOKUP(Master1[[#This Row],[cu_id]],StopTimes[cu_ID],StopTimes[Average Stop Time]), 0)</f>
        <v>5.87857143</v>
      </c>
      <c r="AT1104" s="14">
        <f>IF(Master1[[#This Row],[RSP StopTime Override]] &lt;&gt; "",Master1[[#This Row],[RSP StopTime Override]],IF(Master1[[#This Row],[Avg Stop Time Helper]] &lt;&gt; 0, Master1[[#This Row],[Avg Stop Time Helper]],Average_Stop_Time))</f>
        <v>7</v>
      </c>
      <c r="AU1104" s="13">
        <v>7</v>
      </c>
    </row>
    <row r="1105" spans="1:47" x14ac:dyDescent="0.3">
      <c r="A1105" s="18" t="s">
        <v>3615</v>
      </c>
      <c r="B1105" s="20">
        <v>50</v>
      </c>
      <c r="C1105" s="20" t="s">
        <v>9</v>
      </c>
      <c r="D1105" s="19">
        <v>804450</v>
      </c>
      <c r="E1105" s="19" t="s">
        <v>13</v>
      </c>
      <c r="F1105" s="19" t="s">
        <v>5784</v>
      </c>
      <c r="G1105" s="19" t="s">
        <v>5785</v>
      </c>
      <c r="H1105" s="19" t="s">
        <v>5</v>
      </c>
      <c r="I1105" s="19" t="s">
        <v>5769</v>
      </c>
      <c r="J1105" s="19" t="s">
        <v>4</v>
      </c>
      <c r="K1105" s="19" t="s">
        <v>5770</v>
      </c>
      <c r="L1105" s="21" t="s">
        <v>16</v>
      </c>
      <c r="M1105" s="20" t="s">
        <v>3</v>
      </c>
      <c r="N1105" s="20" t="s">
        <v>2</v>
      </c>
      <c r="O1105" s="20">
        <v>30</v>
      </c>
      <c r="P1105" s="20">
        <v>30</v>
      </c>
      <c r="Q1105" s="20">
        <v>0</v>
      </c>
      <c r="R1105" s="20">
        <v>0</v>
      </c>
      <c r="S1105" s="20">
        <v>0</v>
      </c>
      <c r="T1105" s="20">
        <v>0</v>
      </c>
      <c r="U1105" s="20">
        <v>40</v>
      </c>
      <c r="V1105" s="30"/>
      <c r="W1105" s="30"/>
      <c r="X1105" s="33">
        <f>IFERROR(1 -(Master1[[#This Row],[Avg Garment Scans per Delivery]]/Master1[[#This Row],[Garment Inventory]]), 0)</f>
        <v>0</v>
      </c>
      <c r="Y1105" s="30"/>
      <c r="Z1105" s="30"/>
      <c r="AA1105" s="32">
        <f>_xlfn.XLOOKUP(Master1[[#This Row],[cu_id]], Revenue_Analysis[cuid], Revenue_Analysis[Q1 Low Deviation], 0)</f>
        <v>10.8537</v>
      </c>
      <c r="AB1105" s="32">
        <f>_xlfn.XLOOKUP(Master1[[#This Row],[cu_id]],Revenue_Analysis[cuid],Revenue_Analysis[Q1 High Deviation], 0)</f>
        <v>11.918699999999999</v>
      </c>
      <c r="AC1105" s="32">
        <f>_xlfn.XLOOKUP(Master1[[#This Row],[cu_id]],Revenue_Analysis[cuid],Revenue_Analysis[Q2 Low Deviation], 0)</f>
        <v>12.357699999999999</v>
      </c>
      <c r="AD1105" s="32">
        <f>_xlfn.XLOOKUP(Master1[[#This Row],[cu_id]],Revenue_Analysis[cuid],Revenue_Analysis[Q2 High Deviation], 0)</f>
        <v>13.6699</v>
      </c>
      <c r="AE1105" s="32">
        <f>_xlfn.XLOOKUP(Master1[[#This Row],[cu_id]],Revenue_Analysis[cuid],Revenue_Analysis[Q3 Low Deviation], 0)</f>
        <v>13.619899999999999</v>
      </c>
      <c r="AF1105" s="32">
        <f>_xlfn.XLOOKUP(Master1[[#This Row],[cu_id]],Revenue_Analysis[cuid],Revenue_Analysis[Q3 High Deviation], 0)</f>
        <v>14.097099999999999</v>
      </c>
      <c r="AG1105" s="32">
        <f>_xlfn.XLOOKUP(Master1[[#This Row],[cu_id]],Revenue_Analysis[cuid],Revenue_Analysis[Q4 Low Deviation], 0)</f>
        <v>11.04</v>
      </c>
      <c r="AH1105" s="32">
        <f>_xlfn.XLOOKUP(Master1[[#This Row],[cu_id]],Revenue_Analysis[cuid],Revenue_Analysis[Q4 High Deviation], 0)</f>
        <v>11.04</v>
      </c>
      <c r="AI1105" s="32">
        <f>_xlfn.XLOOKUP(Master1[[#This Row],[cu_id]],Revenue_Analysis[cuid],Revenue_Analysis[Q1 Average], 0)</f>
        <v>11.386200000000001</v>
      </c>
      <c r="AJ1105" s="32">
        <f>_xlfn.XLOOKUP(Master1[[#This Row],[cu_id]],Revenue_Analysis[cuid],Revenue_Analysis[Q2 Average], 0)</f>
        <v>13.0138</v>
      </c>
      <c r="AK1105" s="32">
        <f>_xlfn.XLOOKUP(Master1[[#This Row],[cu_id]],Revenue_Analysis[cuid],Revenue_Analysis[Q3 Average], 0)</f>
        <v>13.858499999999999</v>
      </c>
      <c r="AL1105" s="32">
        <f>_xlfn.XLOOKUP(Master1[[#This Row],[cu_id]],Revenue_Analysis[cuid],Revenue_Analysis[Q4 Average], 0)</f>
        <v>11.04</v>
      </c>
      <c r="AM1105" s="34">
        <v>0.33333333333333331</v>
      </c>
      <c r="AN1105" s="35">
        <v>0.625</v>
      </c>
      <c r="AO1105" s="35" t="s">
        <v>4592</v>
      </c>
      <c r="AP1105" s="35" t="s">
        <v>4592</v>
      </c>
      <c r="AQ1105" s="20" t="s">
        <v>0</v>
      </c>
      <c r="AR1105" s="20"/>
      <c r="AS1105" s="14">
        <f>IFERROR(_xlfn.XLOOKUP(Master1[[#This Row],[cu_id]],StopTimes[cu_ID],StopTimes[Average Stop Time]), 0)</f>
        <v>2.8309523816666666</v>
      </c>
      <c r="AT1105" s="14">
        <f>IF(Master1[[#This Row],[RSP StopTime Override]] &lt;&gt; "",Master1[[#This Row],[RSP StopTime Override]],IF(Master1[[#This Row],[Avg Stop Time Helper]] &lt;&gt; 0, Master1[[#This Row],[Avg Stop Time Helper]],Average_Stop_Time))</f>
        <v>4</v>
      </c>
      <c r="AU1105" s="13">
        <v>4</v>
      </c>
    </row>
    <row r="1106" spans="1:47" x14ac:dyDescent="0.3">
      <c r="A1106" s="18" t="s">
        <v>3616</v>
      </c>
      <c r="B1106" s="20">
        <v>8010</v>
      </c>
      <c r="C1106" s="20" t="s">
        <v>7</v>
      </c>
      <c r="D1106" s="19">
        <v>806026</v>
      </c>
      <c r="E1106" s="19" t="s">
        <v>13</v>
      </c>
      <c r="F1106" s="19" t="s">
        <v>7686</v>
      </c>
      <c r="G1106" s="19" t="s">
        <v>7687</v>
      </c>
      <c r="H1106" s="19" t="s">
        <v>5</v>
      </c>
      <c r="I1106" s="19" t="s">
        <v>5402</v>
      </c>
      <c r="J1106" s="19" t="s">
        <v>4</v>
      </c>
      <c r="K1106" s="19" t="s">
        <v>6805</v>
      </c>
      <c r="L1106" s="21" t="s">
        <v>16</v>
      </c>
      <c r="M1106" s="20" t="s">
        <v>3</v>
      </c>
      <c r="N1106" s="20" t="s">
        <v>2</v>
      </c>
      <c r="O1106" s="20">
        <v>90</v>
      </c>
      <c r="P1106" s="20">
        <v>0</v>
      </c>
      <c r="Q1106" s="20">
        <v>0</v>
      </c>
      <c r="R1106" s="20">
        <v>0</v>
      </c>
      <c r="S1106" s="20">
        <v>0</v>
      </c>
      <c r="T1106" s="20">
        <v>90</v>
      </c>
      <c r="U1106" s="20">
        <v>39</v>
      </c>
      <c r="V1106" s="30">
        <v>72</v>
      </c>
      <c r="W1106" s="30">
        <v>2</v>
      </c>
      <c r="X1106" s="33">
        <f>IFERROR(1 -(Master1[[#This Row],[Avg Garment Scans per Delivery]]/Master1[[#This Row],[Garment Inventory]]), 0)</f>
        <v>0.97222222222222221</v>
      </c>
      <c r="Y1106" s="30">
        <v>3</v>
      </c>
      <c r="Z1106" s="30">
        <v>63</v>
      </c>
      <c r="AA1106" s="32">
        <f>_xlfn.XLOOKUP(Master1[[#This Row],[cu_id]], Revenue_Analysis[cuid], Revenue_Analysis[Q1 Low Deviation], 0)</f>
        <v>15.8125</v>
      </c>
      <c r="AB1106" s="32">
        <f>_xlfn.XLOOKUP(Master1[[#This Row],[cu_id]],Revenue_Analysis[cuid],Revenue_Analysis[Q1 High Deviation], 0)</f>
        <v>69.817499999999995</v>
      </c>
      <c r="AC1106" s="32">
        <f>_xlfn.XLOOKUP(Master1[[#This Row],[cu_id]],Revenue_Analysis[cuid],Revenue_Analysis[Q2 Low Deviation], 0)</f>
        <v>25.643799999999999</v>
      </c>
      <c r="AD1106" s="32">
        <f>_xlfn.XLOOKUP(Master1[[#This Row],[cu_id]],Revenue_Analysis[cuid],Revenue_Analysis[Q2 High Deviation], 0)</f>
        <v>78.216200000000001</v>
      </c>
      <c r="AE1106" s="32">
        <f>_xlfn.XLOOKUP(Master1[[#This Row],[cu_id]],Revenue_Analysis[cuid],Revenue_Analysis[Q3 Low Deviation], 0)</f>
        <v>26.4238</v>
      </c>
      <c r="AF1106" s="32">
        <f>_xlfn.XLOOKUP(Master1[[#This Row],[cu_id]],Revenue_Analysis[cuid],Revenue_Analysis[Q3 High Deviation], 0)</f>
        <v>86.831999999999994</v>
      </c>
      <c r="AG1106" s="32">
        <f>_xlfn.XLOOKUP(Master1[[#This Row],[cu_id]],Revenue_Analysis[cuid],Revenue_Analysis[Q4 Low Deviation], 0)</f>
        <v>13.6188</v>
      </c>
      <c r="AH1106" s="32">
        <f>_xlfn.XLOOKUP(Master1[[#This Row],[cu_id]],Revenue_Analysis[cuid],Revenue_Analysis[Q4 High Deviation], 0)</f>
        <v>66.162800000000004</v>
      </c>
      <c r="AI1106" s="32">
        <f>_xlfn.XLOOKUP(Master1[[#This Row],[cu_id]],Revenue_Analysis[cuid],Revenue_Analysis[Q1 Average], 0)</f>
        <v>42.814999999999998</v>
      </c>
      <c r="AJ1106" s="32">
        <f>_xlfn.XLOOKUP(Master1[[#This Row],[cu_id]],Revenue_Analysis[cuid],Revenue_Analysis[Q2 Average], 0)</f>
        <v>51.93</v>
      </c>
      <c r="AK1106" s="32">
        <f>_xlfn.XLOOKUP(Master1[[#This Row],[cu_id]],Revenue_Analysis[cuid],Revenue_Analysis[Q3 Average], 0)</f>
        <v>56.627899999999997</v>
      </c>
      <c r="AL1106" s="32">
        <f>_xlfn.XLOOKUP(Master1[[#This Row],[cu_id]],Revenue_Analysis[cuid],Revenue_Analysis[Q4 Average], 0)</f>
        <v>39.890799999999999</v>
      </c>
      <c r="AM1106" s="34">
        <v>0.33333333333333331</v>
      </c>
      <c r="AN1106" s="35">
        <v>0.6875</v>
      </c>
      <c r="AO1106" s="35" t="s">
        <v>4592</v>
      </c>
      <c r="AP1106" s="35" t="s">
        <v>4592</v>
      </c>
      <c r="AQ1106" s="20" t="s">
        <v>0</v>
      </c>
      <c r="AR1106" s="20"/>
      <c r="AS1106" s="14">
        <f>IFERROR(_xlfn.XLOOKUP(Master1[[#This Row],[cu_id]],StopTimes[cu_ID],StopTimes[Average Stop Time]), 0)</f>
        <v>2.5</v>
      </c>
      <c r="AT1106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106" s="13">
        <v>10</v>
      </c>
    </row>
    <row r="1107" spans="1:47" x14ac:dyDescent="0.3">
      <c r="A1107" s="18" t="s">
        <v>3617</v>
      </c>
      <c r="B1107" s="20">
        <v>50</v>
      </c>
      <c r="C1107" s="20" t="s">
        <v>9</v>
      </c>
      <c r="D1107" s="19">
        <v>806200</v>
      </c>
      <c r="E1107" s="19" t="s">
        <v>13</v>
      </c>
      <c r="F1107" s="19" t="s">
        <v>5790</v>
      </c>
      <c r="G1107" s="19" t="s">
        <v>5791</v>
      </c>
      <c r="H1107" s="19" t="s">
        <v>5</v>
      </c>
      <c r="I1107" s="19" t="s">
        <v>5773</v>
      </c>
      <c r="J1107" s="19" t="s">
        <v>4</v>
      </c>
      <c r="K1107" s="19" t="s">
        <v>5761</v>
      </c>
      <c r="L1107" s="21" t="s">
        <v>16</v>
      </c>
      <c r="M1107" s="20" t="s">
        <v>3</v>
      </c>
      <c r="N1107" s="20" t="s">
        <v>2</v>
      </c>
      <c r="O1107" s="20">
        <v>15</v>
      </c>
      <c r="P1107" s="20">
        <v>15</v>
      </c>
      <c r="Q1107" s="20">
        <v>0</v>
      </c>
      <c r="R1107" s="20">
        <v>0</v>
      </c>
      <c r="S1107" s="20">
        <v>0</v>
      </c>
      <c r="T1107" s="20">
        <v>0</v>
      </c>
      <c r="U1107" s="20">
        <v>40</v>
      </c>
      <c r="V1107" s="30"/>
      <c r="W1107" s="30"/>
      <c r="X1107" s="33">
        <f>IFERROR(1 -(Master1[[#This Row],[Avg Garment Scans per Delivery]]/Master1[[#This Row],[Garment Inventory]]), 0)</f>
        <v>0</v>
      </c>
      <c r="Y1107" s="30"/>
      <c r="Z1107" s="30"/>
      <c r="AA1107" s="32">
        <f>_xlfn.XLOOKUP(Master1[[#This Row],[cu_id]], Revenue_Analysis[cuid], Revenue_Analysis[Q1 Low Deviation], 0)</f>
        <v>81.479900000000001</v>
      </c>
      <c r="AB1107" s="32">
        <f>_xlfn.XLOOKUP(Master1[[#This Row],[cu_id]],Revenue_Analysis[cuid],Revenue_Analysis[Q1 High Deviation], 0)</f>
        <v>106.9217</v>
      </c>
      <c r="AC1107" s="32">
        <f>_xlfn.XLOOKUP(Master1[[#This Row],[cu_id]],Revenue_Analysis[cuid],Revenue_Analysis[Q2 Low Deviation], 0)</f>
        <v>84.708500000000001</v>
      </c>
      <c r="AD1107" s="32">
        <f>_xlfn.XLOOKUP(Master1[[#This Row],[cu_id]],Revenue_Analysis[cuid],Revenue_Analysis[Q2 High Deviation], 0)</f>
        <v>117.3115</v>
      </c>
      <c r="AE1107" s="32">
        <f>_xlfn.XLOOKUP(Master1[[#This Row],[cu_id]],Revenue_Analysis[cuid],Revenue_Analysis[Q3 Low Deviation], 0)</f>
        <v>71.317999999999998</v>
      </c>
      <c r="AF1107" s="32">
        <f>_xlfn.XLOOKUP(Master1[[#This Row],[cu_id]],Revenue_Analysis[cuid],Revenue_Analysis[Q3 High Deviation], 0)</f>
        <v>150.15940000000001</v>
      </c>
      <c r="AG1107" s="32">
        <f>_xlfn.XLOOKUP(Master1[[#This Row],[cu_id]],Revenue_Analysis[cuid],Revenue_Analysis[Q4 Low Deviation], 0)</f>
        <v>85.081900000000005</v>
      </c>
      <c r="AH1107" s="32">
        <f>_xlfn.XLOOKUP(Master1[[#This Row],[cu_id]],Revenue_Analysis[cuid],Revenue_Analysis[Q4 High Deviation], 0)</f>
        <v>112.9011</v>
      </c>
      <c r="AI1107" s="32">
        <f>_xlfn.XLOOKUP(Master1[[#This Row],[cu_id]],Revenue_Analysis[cuid],Revenue_Analysis[Q1 Average], 0)</f>
        <v>94.200800000000001</v>
      </c>
      <c r="AJ1107" s="32">
        <f>_xlfn.XLOOKUP(Master1[[#This Row],[cu_id]],Revenue_Analysis[cuid],Revenue_Analysis[Q2 Average], 0)</f>
        <v>101.01</v>
      </c>
      <c r="AK1107" s="32">
        <f>_xlfn.XLOOKUP(Master1[[#This Row],[cu_id]],Revenue_Analysis[cuid],Revenue_Analysis[Q3 Average], 0)</f>
        <v>110.73869999999999</v>
      </c>
      <c r="AL1107" s="32">
        <f>_xlfn.XLOOKUP(Master1[[#This Row],[cu_id]],Revenue_Analysis[cuid],Revenue_Analysis[Q4 Average], 0)</f>
        <v>98.991500000000002</v>
      </c>
      <c r="AM1107" s="34">
        <v>0.375</v>
      </c>
      <c r="AN1107" s="35">
        <v>0.70833333333333337</v>
      </c>
      <c r="AO1107" s="35" t="s">
        <v>4592</v>
      </c>
      <c r="AP1107" s="35" t="s">
        <v>4592</v>
      </c>
      <c r="AQ1107" s="20" t="s">
        <v>0</v>
      </c>
      <c r="AR1107" s="20"/>
      <c r="AS1107" s="14">
        <f>IFERROR(_xlfn.XLOOKUP(Master1[[#This Row],[cu_id]],StopTimes[cu_ID],StopTimes[Average Stop Time]), 0)</f>
        <v>10.40952381</v>
      </c>
      <c r="AT1107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107" s="13">
        <v>10</v>
      </c>
    </row>
    <row r="1108" spans="1:47" x14ac:dyDescent="0.3">
      <c r="A1108" s="18" t="s">
        <v>3618</v>
      </c>
      <c r="B1108" s="20">
        <v>8010</v>
      </c>
      <c r="C1108" s="20" t="s">
        <v>12</v>
      </c>
      <c r="D1108" s="19">
        <v>803718</v>
      </c>
      <c r="E1108" s="19" t="s">
        <v>13</v>
      </c>
      <c r="F1108" s="19" t="s">
        <v>7374</v>
      </c>
      <c r="G1108" s="19" t="s">
        <v>7375</v>
      </c>
      <c r="H1108" s="19" t="s">
        <v>5</v>
      </c>
      <c r="I1108" s="19" t="s">
        <v>5402</v>
      </c>
      <c r="J1108" s="19" t="s">
        <v>4</v>
      </c>
      <c r="K1108" s="19" t="s">
        <v>5403</v>
      </c>
      <c r="L1108" s="21" t="s">
        <v>16</v>
      </c>
      <c r="M1108" s="20" t="s">
        <v>3</v>
      </c>
      <c r="N1108" s="20" t="s">
        <v>2</v>
      </c>
      <c r="O1108" s="20">
        <v>15</v>
      </c>
      <c r="P1108" s="20">
        <v>0</v>
      </c>
      <c r="Q1108" s="20">
        <v>15</v>
      </c>
      <c r="R1108" s="20">
        <v>0</v>
      </c>
      <c r="S1108" s="20">
        <v>0</v>
      </c>
      <c r="T1108" s="20">
        <v>0</v>
      </c>
      <c r="U1108" s="20">
        <v>39</v>
      </c>
      <c r="V1108" s="30"/>
      <c r="W1108" s="30"/>
      <c r="X1108" s="33">
        <f>IFERROR(1 -(Master1[[#This Row],[Avg Garment Scans per Delivery]]/Master1[[#This Row],[Garment Inventory]]), 0)</f>
        <v>0</v>
      </c>
      <c r="Y1108" s="30"/>
      <c r="Z1108" s="30"/>
      <c r="AA1108" s="32">
        <f>_xlfn.XLOOKUP(Master1[[#This Row],[cu_id]], Revenue_Analysis[cuid], Revenue_Analysis[Q1 Low Deviation], 0)</f>
        <v>23.5944</v>
      </c>
      <c r="AB1108" s="32">
        <f>_xlfn.XLOOKUP(Master1[[#This Row],[cu_id]],Revenue_Analysis[cuid],Revenue_Analysis[Q1 High Deviation], 0)</f>
        <v>62.920999999999999</v>
      </c>
      <c r="AC1108" s="32">
        <f>_xlfn.XLOOKUP(Master1[[#This Row],[cu_id]],Revenue_Analysis[cuid],Revenue_Analysis[Q2 Low Deviation], 0)</f>
        <v>22.033799999999999</v>
      </c>
      <c r="AD1108" s="32">
        <f>_xlfn.XLOOKUP(Master1[[#This Row],[cu_id]],Revenue_Analysis[cuid],Revenue_Analysis[Q2 High Deviation], 0)</f>
        <v>78.006200000000007</v>
      </c>
      <c r="AE1108" s="32">
        <f>_xlfn.XLOOKUP(Master1[[#This Row],[cu_id]],Revenue_Analysis[cuid],Revenue_Analysis[Q3 Low Deviation], 0)</f>
        <v>25.979199999999999</v>
      </c>
      <c r="AF1108" s="32">
        <f>_xlfn.XLOOKUP(Master1[[#This Row],[cu_id]],Revenue_Analysis[cuid],Revenue_Analysis[Q3 High Deviation], 0)</f>
        <v>76.160799999999995</v>
      </c>
      <c r="AG1108" s="32">
        <f>_xlfn.XLOOKUP(Master1[[#This Row],[cu_id]],Revenue_Analysis[cuid],Revenue_Analysis[Q4 Low Deviation], 0)</f>
        <v>23.785</v>
      </c>
      <c r="AH1108" s="32">
        <f>_xlfn.XLOOKUP(Master1[[#This Row],[cu_id]],Revenue_Analysis[cuid],Revenue_Analysis[Q4 High Deviation], 0)</f>
        <v>61.845799999999997</v>
      </c>
      <c r="AI1108" s="32">
        <f>_xlfn.XLOOKUP(Master1[[#This Row],[cu_id]],Revenue_Analysis[cuid],Revenue_Analysis[Q1 Average], 0)</f>
        <v>43.2577</v>
      </c>
      <c r="AJ1108" s="32">
        <f>_xlfn.XLOOKUP(Master1[[#This Row],[cu_id]],Revenue_Analysis[cuid],Revenue_Analysis[Q2 Average], 0)</f>
        <v>50.02</v>
      </c>
      <c r="AK1108" s="32">
        <f>_xlfn.XLOOKUP(Master1[[#This Row],[cu_id]],Revenue_Analysis[cuid],Revenue_Analysis[Q3 Average], 0)</f>
        <v>51.07</v>
      </c>
      <c r="AL1108" s="32">
        <f>_xlfn.XLOOKUP(Master1[[#This Row],[cu_id]],Revenue_Analysis[cuid],Revenue_Analysis[Q4 Average], 0)</f>
        <v>42.815399999999997</v>
      </c>
      <c r="AM1108" s="34">
        <v>0.3125</v>
      </c>
      <c r="AN1108" s="35">
        <v>0.875</v>
      </c>
      <c r="AO1108" s="35" t="s">
        <v>4592</v>
      </c>
      <c r="AP1108" s="35" t="s">
        <v>4592</v>
      </c>
      <c r="AQ1108" s="20" t="s">
        <v>5135</v>
      </c>
      <c r="AR1108" s="20"/>
      <c r="AS1108" s="14">
        <f>IFERROR(_xlfn.XLOOKUP(Master1[[#This Row],[cu_id]],StopTimes[cu_ID],StopTimes[Average Stop Time]), 0)</f>
        <v>8.8083333333333336</v>
      </c>
      <c r="AT1108" s="14">
        <f>IF(Master1[[#This Row],[RSP StopTime Override]] &lt;&gt; "",Master1[[#This Row],[RSP StopTime Override]],IF(Master1[[#This Row],[Avg Stop Time Helper]] &lt;&gt; 0, Master1[[#This Row],[Avg Stop Time Helper]],Average_Stop_Time))</f>
        <v>8.8083333333333336</v>
      </c>
      <c r="AU1108" s="13"/>
    </row>
    <row r="1109" spans="1:47" x14ac:dyDescent="0.3">
      <c r="A1109" s="18" t="s">
        <v>3619</v>
      </c>
      <c r="B1109" s="20">
        <v>50</v>
      </c>
      <c r="C1109" s="20" t="s">
        <v>9</v>
      </c>
      <c r="D1109" s="19">
        <v>806559</v>
      </c>
      <c r="E1109" s="19" t="s">
        <v>13</v>
      </c>
      <c r="F1109" s="19" t="s">
        <v>5798</v>
      </c>
      <c r="G1109" s="19" t="s">
        <v>5799</v>
      </c>
      <c r="H1109" s="19" t="s">
        <v>5</v>
      </c>
      <c r="I1109" s="19" t="s">
        <v>5773</v>
      </c>
      <c r="J1109" s="19" t="s">
        <v>4</v>
      </c>
      <c r="K1109" s="19" t="s">
        <v>5761</v>
      </c>
      <c r="L1109" s="21" t="s">
        <v>16</v>
      </c>
      <c r="M1109" s="20" t="s">
        <v>3</v>
      </c>
      <c r="N1109" s="20" t="s">
        <v>2</v>
      </c>
      <c r="O1109" s="20">
        <v>50</v>
      </c>
      <c r="P1109" s="20">
        <v>50</v>
      </c>
      <c r="Q1109" s="20">
        <v>0</v>
      </c>
      <c r="R1109" s="20">
        <v>0</v>
      </c>
      <c r="S1109" s="20">
        <v>0</v>
      </c>
      <c r="T1109" s="20">
        <v>0</v>
      </c>
      <c r="U1109" s="20">
        <v>40</v>
      </c>
      <c r="V1109" s="30"/>
      <c r="W1109" s="30"/>
      <c r="X1109" s="33">
        <f>IFERROR(1 -(Master1[[#This Row],[Avg Garment Scans per Delivery]]/Master1[[#This Row],[Garment Inventory]]), 0)</f>
        <v>0</v>
      </c>
      <c r="Y1109" s="30"/>
      <c r="Z1109" s="30"/>
      <c r="AA1109" s="32">
        <f>_xlfn.XLOOKUP(Master1[[#This Row],[cu_id]], Revenue_Analysis[cuid], Revenue_Analysis[Q1 Low Deviation], 0)</f>
        <v>18.598700000000001</v>
      </c>
      <c r="AB1109" s="32">
        <f>_xlfn.XLOOKUP(Master1[[#This Row],[cu_id]],Revenue_Analysis[cuid],Revenue_Analysis[Q1 High Deviation], 0)</f>
        <v>30.605899999999998</v>
      </c>
      <c r="AC1109" s="32">
        <f>_xlfn.XLOOKUP(Master1[[#This Row],[cu_id]],Revenue_Analysis[cuid],Revenue_Analysis[Q2 Low Deviation], 0)</f>
        <v>20.279199999999999</v>
      </c>
      <c r="AD1109" s="32">
        <f>_xlfn.XLOOKUP(Master1[[#This Row],[cu_id]],Revenue_Analysis[cuid],Revenue_Analysis[Q2 High Deviation], 0)</f>
        <v>32.180799999999998</v>
      </c>
      <c r="AE1109" s="32">
        <f>_xlfn.XLOOKUP(Master1[[#This Row],[cu_id]],Revenue_Analysis[cuid],Revenue_Analysis[Q3 Low Deviation], 0)</f>
        <v>21.113700000000001</v>
      </c>
      <c r="AF1109" s="32">
        <f>_xlfn.XLOOKUP(Master1[[#This Row],[cu_id]],Revenue_Analysis[cuid],Revenue_Analysis[Q3 High Deviation], 0)</f>
        <v>33.035499999999999</v>
      </c>
      <c r="AG1109" s="32">
        <f>_xlfn.XLOOKUP(Master1[[#This Row],[cu_id]],Revenue_Analysis[cuid],Revenue_Analysis[Q4 Low Deviation], 0)</f>
        <v>18.4224</v>
      </c>
      <c r="AH1109" s="32">
        <f>_xlfn.XLOOKUP(Master1[[#This Row],[cu_id]],Revenue_Analysis[cuid],Revenue_Analysis[Q4 High Deviation], 0)</f>
        <v>32.660600000000002</v>
      </c>
      <c r="AI1109" s="32">
        <f>_xlfn.XLOOKUP(Master1[[#This Row],[cu_id]],Revenue_Analysis[cuid],Revenue_Analysis[Q1 Average], 0)</f>
        <v>24.6023</v>
      </c>
      <c r="AJ1109" s="32">
        <f>_xlfn.XLOOKUP(Master1[[#This Row],[cu_id]],Revenue_Analysis[cuid],Revenue_Analysis[Q2 Average], 0)</f>
        <v>26.23</v>
      </c>
      <c r="AK1109" s="32">
        <f>_xlfn.XLOOKUP(Master1[[#This Row],[cu_id]],Revenue_Analysis[cuid],Revenue_Analysis[Q3 Average], 0)</f>
        <v>27.0746</v>
      </c>
      <c r="AL1109" s="32">
        <f>_xlfn.XLOOKUP(Master1[[#This Row],[cu_id]],Revenue_Analysis[cuid],Revenue_Analysis[Q4 Average], 0)</f>
        <v>25.541499999999999</v>
      </c>
      <c r="AM1109" s="34">
        <v>0.33333333333333331</v>
      </c>
      <c r="AN1109" s="35">
        <v>0.625</v>
      </c>
      <c r="AO1109" s="35" t="s">
        <v>4592</v>
      </c>
      <c r="AP1109" s="35" t="s">
        <v>4592</v>
      </c>
      <c r="AQ1109" s="20" t="s">
        <v>0</v>
      </c>
      <c r="AR1109" s="20"/>
      <c r="AS1109" s="14">
        <f>IFERROR(_xlfn.XLOOKUP(Master1[[#This Row],[cu_id]],StopTimes[cu_ID],StopTimes[Average Stop Time]), 0)</f>
        <v>3.9357142866666668</v>
      </c>
      <c r="AT1109" s="14">
        <f>IF(Master1[[#This Row],[RSP StopTime Override]] &lt;&gt; "",Master1[[#This Row],[RSP StopTime Override]],IF(Master1[[#This Row],[Avg Stop Time Helper]] &lt;&gt; 0, Master1[[#This Row],[Avg Stop Time Helper]],Average_Stop_Time))</f>
        <v>4</v>
      </c>
      <c r="AU1109" s="13">
        <v>4</v>
      </c>
    </row>
    <row r="1110" spans="1:47" x14ac:dyDescent="0.3">
      <c r="A1110" s="18" t="s">
        <v>3621</v>
      </c>
      <c r="B1110" s="20">
        <v>8010</v>
      </c>
      <c r="C1110" s="20" t="s">
        <v>9</v>
      </c>
      <c r="D1110" s="19">
        <v>803717</v>
      </c>
      <c r="E1110" s="19" t="s">
        <v>13</v>
      </c>
      <c r="F1110" s="19" t="s">
        <v>7262</v>
      </c>
      <c r="G1110" s="19" t="s">
        <v>7263</v>
      </c>
      <c r="H1110" s="19" t="s">
        <v>5</v>
      </c>
      <c r="I1110" s="19" t="s">
        <v>5402</v>
      </c>
      <c r="J1110" s="19" t="s">
        <v>4</v>
      </c>
      <c r="K1110" s="19" t="s">
        <v>5403</v>
      </c>
      <c r="L1110" s="21" t="s">
        <v>16</v>
      </c>
      <c r="M1110" s="20" t="s">
        <v>3</v>
      </c>
      <c r="N1110" s="20" t="s">
        <v>2</v>
      </c>
      <c r="O1110" s="20">
        <v>15</v>
      </c>
      <c r="P1110" s="20">
        <v>15</v>
      </c>
      <c r="Q1110" s="20">
        <v>0</v>
      </c>
      <c r="R1110" s="20">
        <v>0</v>
      </c>
      <c r="S1110" s="20">
        <v>0</v>
      </c>
      <c r="T1110" s="20">
        <v>0</v>
      </c>
      <c r="U1110" s="20">
        <v>37</v>
      </c>
      <c r="V1110" s="30"/>
      <c r="W1110" s="30"/>
      <c r="X1110" s="33">
        <f>IFERROR(1 -(Master1[[#This Row],[Avg Garment Scans per Delivery]]/Master1[[#This Row],[Garment Inventory]]), 0)</f>
        <v>0</v>
      </c>
      <c r="Y1110" s="30"/>
      <c r="Z1110" s="30"/>
      <c r="AA1110" s="32">
        <f>_xlfn.XLOOKUP(Master1[[#This Row],[cu_id]], Revenue_Analysis[cuid], Revenue_Analysis[Q1 Low Deviation], 0)</f>
        <v>51.527299999999997</v>
      </c>
      <c r="AB1110" s="32">
        <f>_xlfn.XLOOKUP(Master1[[#This Row],[cu_id]],Revenue_Analysis[cuid],Revenue_Analysis[Q1 High Deviation], 0)</f>
        <v>90.084299999999999</v>
      </c>
      <c r="AC1110" s="32">
        <f>_xlfn.XLOOKUP(Master1[[#This Row],[cu_id]],Revenue_Analysis[cuid],Revenue_Analysis[Q2 Low Deviation], 0)</f>
        <v>54.693800000000003</v>
      </c>
      <c r="AD1110" s="32">
        <f>_xlfn.XLOOKUP(Master1[[#This Row],[cu_id]],Revenue_Analysis[cuid],Revenue_Analysis[Q2 High Deviation], 0)</f>
        <v>95.743200000000002</v>
      </c>
      <c r="AE1110" s="32">
        <f>_xlfn.XLOOKUP(Master1[[#This Row],[cu_id]],Revenue_Analysis[cuid],Revenue_Analysis[Q3 Low Deviation], 0)</f>
        <v>52.144300000000001</v>
      </c>
      <c r="AF1110" s="32">
        <f>_xlfn.XLOOKUP(Master1[[#This Row],[cu_id]],Revenue_Analysis[cuid],Revenue_Analysis[Q3 High Deviation], 0)</f>
        <v>93.223299999999995</v>
      </c>
      <c r="AG1110" s="32">
        <f>_xlfn.XLOOKUP(Master1[[#This Row],[cu_id]],Revenue_Analysis[cuid],Revenue_Analysis[Q4 Low Deviation], 0)</f>
        <v>56.590699999999998</v>
      </c>
      <c r="AH1110" s="32">
        <f>_xlfn.XLOOKUP(Master1[[#This Row],[cu_id]],Revenue_Analysis[cuid],Revenue_Analysis[Q4 High Deviation], 0)</f>
        <v>97.327699999999993</v>
      </c>
      <c r="AI1110" s="32">
        <f>_xlfn.XLOOKUP(Master1[[#This Row],[cu_id]],Revenue_Analysis[cuid],Revenue_Analysis[Q1 Average], 0)</f>
        <v>70.805800000000005</v>
      </c>
      <c r="AJ1110" s="32">
        <f>_xlfn.XLOOKUP(Master1[[#This Row],[cu_id]],Revenue_Analysis[cuid],Revenue_Analysis[Q2 Average], 0)</f>
        <v>75.218500000000006</v>
      </c>
      <c r="AK1110" s="32">
        <f>_xlfn.XLOOKUP(Master1[[#This Row],[cu_id]],Revenue_Analysis[cuid],Revenue_Analysis[Q3 Average], 0)</f>
        <v>72.683800000000005</v>
      </c>
      <c r="AL1110" s="32">
        <f>_xlfn.XLOOKUP(Master1[[#This Row],[cu_id]],Revenue_Analysis[cuid],Revenue_Analysis[Q4 Average], 0)</f>
        <v>76.959199999999996</v>
      </c>
      <c r="AM1110" s="34" t="s">
        <v>4592</v>
      </c>
      <c r="AN1110" s="35" t="s">
        <v>4592</v>
      </c>
      <c r="AO1110" s="35" t="s">
        <v>4592</v>
      </c>
      <c r="AP1110" s="35" t="s">
        <v>4592</v>
      </c>
      <c r="AQ1110" s="20" t="s">
        <v>0</v>
      </c>
      <c r="AR1110" s="20"/>
      <c r="AS1110" s="14">
        <f>IFERROR(_xlfn.XLOOKUP(Master1[[#This Row],[cu_id]],StopTimes[cu_ID],StopTimes[Average Stop Time]), 0)</f>
        <v>9.1238095250000004</v>
      </c>
      <c r="AT1110" s="14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110" s="13">
        <v>15</v>
      </c>
    </row>
    <row r="1111" spans="1:47" x14ac:dyDescent="0.3">
      <c r="A1111" s="18" t="s">
        <v>3622</v>
      </c>
      <c r="B1111" s="20">
        <v>8010</v>
      </c>
      <c r="C1111" s="20" t="s">
        <v>9</v>
      </c>
      <c r="D1111" s="19">
        <v>803714</v>
      </c>
      <c r="E1111" s="19" t="s">
        <v>13</v>
      </c>
      <c r="F1111" s="19" t="s">
        <v>7260</v>
      </c>
      <c r="G1111" s="19" t="s">
        <v>7261</v>
      </c>
      <c r="H1111" s="19" t="s">
        <v>5</v>
      </c>
      <c r="I1111" s="19" t="s">
        <v>5402</v>
      </c>
      <c r="J1111" s="19" t="s">
        <v>4</v>
      </c>
      <c r="K1111" s="19" t="s">
        <v>5403</v>
      </c>
      <c r="L1111" s="21" t="s">
        <v>16</v>
      </c>
      <c r="M1111" s="20" t="s">
        <v>3</v>
      </c>
      <c r="N1111" s="20" t="s">
        <v>2</v>
      </c>
      <c r="O1111" s="20">
        <v>80</v>
      </c>
      <c r="P1111" s="20">
        <v>80</v>
      </c>
      <c r="Q1111" s="20">
        <v>0</v>
      </c>
      <c r="R1111" s="20">
        <v>0</v>
      </c>
      <c r="S1111" s="20">
        <v>0</v>
      </c>
      <c r="T1111" s="20">
        <v>0</v>
      </c>
      <c r="U1111" s="20">
        <v>38</v>
      </c>
      <c r="V1111" s="30"/>
      <c r="W1111" s="30"/>
      <c r="X1111" s="33">
        <f>IFERROR(1 -(Master1[[#This Row],[Avg Garment Scans per Delivery]]/Master1[[#This Row],[Garment Inventory]]), 0)</f>
        <v>0</v>
      </c>
      <c r="Y1111" s="30"/>
      <c r="Z1111" s="30"/>
      <c r="AA1111" s="32">
        <f>_xlfn.XLOOKUP(Master1[[#This Row],[cu_id]], Revenue_Analysis[cuid], Revenue_Analysis[Q1 Low Deviation], 0)</f>
        <v>33.377099999999999</v>
      </c>
      <c r="AB1111" s="32">
        <f>_xlfn.XLOOKUP(Master1[[#This Row],[cu_id]],Revenue_Analysis[cuid],Revenue_Analysis[Q1 High Deviation], 0)</f>
        <v>34.655299999999997</v>
      </c>
      <c r="AC1111" s="32">
        <f>_xlfn.XLOOKUP(Master1[[#This Row],[cu_id]],Revenue_Analysis[cuid],Revenue_Analysis[Q2 Low Deviation], 0)</f>
        <v>32.952100000000002</v>
      </c>
      <c r="AD1111" s="32">
        <f>_xlfn.XLOOKUP(Master1[[#This Row],[cu_id]],Revenue_Analysis[cuid],Revenue_Analysis[Q2 High Deviation], 0)</f>
        <v>38.037100000000002</v>
      </c>
      <c r="AE1111" s="32">
        <f>_xlfn.XLOOKUP(Master1[[#This Row],[cu_id]],Revenue_Analysis[cuid],Revenue_Analysis[Q3 Low Deviation], 0)</f>
        <v>33.559699999999999</v>
      </c>
      <c r="AF1111" s="32">
        <f>_xlfn.XLOOKUP(Master1[[#This Row],[cu_id]],Revenue_Analysis[cuid],Revenue_Analysis[Q3 High Deviation], 0)</f>
        <v>37.875700000000002</v>
      </c>
      <c r="AG1111" s="32">
        <f>_xlfn.XLOOKUP(Master1[[#This Row],[cu_id]],Revenue_Analysis[cuid],Revenue_Analysis[Q4 Low Deviation], 0)</f>
        <v>30.889700000000001</v>
      </c>
      <c r="AH1111" s="32">
        <f>_xlfn.XLOOKUP(Master1[[#This Row],[cu_id]],Revenue_Analysis[cuid],Revenue_Analysis[Q4 High Deviation], 0)</f>
        <v>35.286900000000003</v>
      </c>
      <c r="AI1111" s="32">
        <f>_xlfn.XLOOKUP(Master1[[#This Row],[cu_id]],Revenue_Analysis[cuid],Revenue_Analysis[Q1 Average], 0)</f>
        <v>34.016199999999998</v>
      </c>
      <c r="AJ1111" s="32">
        <f>_xlfn.XLOOKUP(Master1[[#This Row],[cu_id]],Revenue_Analysis[cuid],Revenue_Analysis[Q2 Average], 0)</f>
        <v>35.494599999999998</v>
      </c>
      <c r="AK1111" s="32">
        <f>_xlfn.XLOOKUP(Master1[[#This Row],[cu_id]],Revenue_Analysis[cuid],Revenue_Analysis[Q3 Average], 0)</f>
        <v>35.717700000000001</v>
      </c>
      <c r="AL1111" s="32">
        <f>_xlfn.XLOOKUP(Master1[[#This Row],[cu_id]],Revenue_Analysis[cuid],Revenue_Analysis[Q4 Average], 0)</f>
        <v>33.088299999999997</v>
      </c>
      <c r="AM1111" s="34">
        <v>0.3125</v>
      </c>
      <c r="AN1111" s="35">
        <v>0.79166666666666663</v>
      </c>
      <c r="AO1111" s="35" t="s">
        <v>4592</v>
      </c>
      <c r="AP1111" s="35" t="s">
        <v>4592</v>
      </c>
      <c r="AQ1111" s="20" t="s">
        <v>5135</v>
      </c>
      <c r="AR1111" s="20"/>
      <c r="AS1111" s="14">
        <f>IFERROR(_xlfn.XLOOKUP(Master1[[#This Row],[cu_id]],StopTimes[cu_ID],StopTimes[Average Stop Time]), 0)</f>
        <v>9.7023809533333338</v>
      </c>
      <c r="AT1111" s="14">
        <f>IF(Master1[[#This Row],[RSP StopTime Override]] &lt;&gt; "",Master1[[#This Row],[RSP StopTime Override]],IF(Master1[[#This Row],[Avg Stop Time Helper]] &lt;&gt; 0, Master1[[#This Row],[Avg Stop Time Helper]],Average_Stop_Time))</f>
        <v>9.7023809533333338</v>
      </c>
      <c r="AU1111" s="13"/>
    </row>
    <row r="1112" spans="1:47" x14ac:dyDescent="0.3">
      <c r="A1112" s="18" t="s">
        <v>3623</v>
      </c>
      <c r="B1112" s="20">
        <v>8060</v>
      </c>
      <c r="C1112" s="20" t="s">
        <v>12</v>
      </c>
      <c r="D1112" s="19">
        <v>806951</v>
      </c>
      <c r="E1112" s="19" t="s">
        <v>13</v>
      </c>
      <c r="F1112" s="19" t="s">
        <v>8145</v>
      </c>
      <c r="G1112" s="19" t="s">
        <v>8146</v>
      </c>
      <c r="H1112" s="19" t="s">
        <v>5</v>
      </c>
      <c r="I1112" s="19" t="s">
        <v>5402</v>
      </c>
      <c r="J1112" s="19" t="s">
        <v>4</v>
      </c>
      <c r="K1112" s="19" t="s">
        <v>5764</v>
      </c>
      <c r="L1112" s="21" t="s">
        <v>19</v>
      </c>
      <c r="M1112" s="20" t="s">
        <v>18</v>
      </c>
      <c r="N1112" s="20" t="s">
        <v>2</v>
      </c>
      <c r="O1112" s="20">
        <v>25</v>
      </c>
      <c r="P1112" s="20">
        <v>0</v>
      </c>
      <c r="Q1112" s="20">
        <v>25</v>
      </c>
      <c r="R1112" s="20">
        <v>0</v>
      </c>
      <c r="S1112" s="20">
        <v>0</v>
      </c>
      <c r="T1112" s="20">
        <v>0</v>
      </c>
      <c r="U1112" s="20">
        <v>40</v>
      </c>
      <c r="V1112" s="30"/>
      <c r="W1112" s="30"/>
      <c r="X1112" s="33">
        <f>IFERROR(1 -(Master1[[#This Row],[Avg Garment Scans per Delivery]]/Master1[[#This Row],[Garment Inventory]]), 0)</f>
        <v>0</v>
      </c>
      <c r="Y1112" s="30"/>
      <c r="Z1112" s="30"/>
      <c r="AA1112" s="32">
        <f>_xlfn.XLOOKUP(Master1[[#This Row],[cu_id]], Revenue_Analysis[cuid], Revenue_Analysis[Q1 Low Deviation], 0)</f>
        <v>31.427399999999999</v>
      </c>
      <c r="AB1112" s="32">
        <f>_xlfn.XLOOKUP(Master1[[#This Row],[cu_id]],Revenue_Analysis[cuid],Revenue_Analysis[Q1 High Deviation], 0)</f>
        <v>52.191000000000003</v>
      </c>
      <c r="AC1112" s="32">
        <f>_xlfn.XLOOKUP(Master1[[#This Row],[cu_id]],Revenue_Analysis[cuid],Revenue_Analysis[Q2 Low Deviation], 0)</f>
        <v>38.348599999999998</v>
      </c>
      <c r="AD1112" s="32">
        <f>_xlfn.XLOOKUP(Master1[[#This Row],[cu_id]],Revenue_Analysis[cuid],Revenue_Analysis[Q2 High Deviation], 0)</f>
        <v>42.931399999999996</v>
      </c>
      <c r="AE1112" s="32">
        <f>_xlfn.XLOOKUP(Master1[[#This Row],[cu_id]],Revenue_Analysis[cuid],Revenue_Analysis[Q3 Low Deviation], 0)</f>
        <v>42.226300000000002</v>
      </c>
      <c r="AF1112" s="32">
        <f>_xlfn.XLOOKUP(Master1[[#This Row],[cu_id]],Revenue_Analysis[cuid],Revenue_Analysis[Q3 High Deviation], 0)</f>
        <v>42.4223</v>
      </c>
      <c r="AG1112" s="32">
        <f>_xlfn.XLOOKUP(Master1[[#This Row],[cu_id]],Revenue_Analysis[cuid],Revenue_Analysis[Q4 Low Deviation], 0)</f>
        <v>23.426200000000001</v>
      </c>
      <c r="AH1112" s="32">
        <f>_xlfn.XLOOKUP(Master1[[#This Row],[cu_id]],Revenue_Analysis[cuid],Revenue_Analysis[Q4 High Deviation], 0)</f>
        <v>36.8538</v>
      </c>
      <c r="AI1112" s="32">
        <f>_xlfn.XLOOKUP(Master1[[#This Row],[cu_id]],Revenue_Analysis[cuid],Revenue_Analysis[Q1 Average], 0)</f>
        <v>41.809199999999997</v>
      </c>
      <c r="AJ1112" s="32">
        <f>_xlfn.XLOOKUP(Master1[[#This Row],[cu_id]],Revenue_Analysis[cuid],Revenue_Analysis[Q2 Average], 0)</f>
        <v>40.64</v>
      </c>
      <c r="AK1112" s="32">
        <f>_xlfn.XLOOKUP(Master1[[#This Row],[cu_id]],Revenue_Analysis[cuid],Revenue_Analysis[Q3 Average], 0)</f>
        <v>42.324300000000001</v>
      </c>
      <c r="AL1112" s="32">
        <f>_xlfn.XLOOKUP(Master1[[#This Row],[cu_id]],Revenue_Analysis[cuid],Revenue_Analysis[Q4 Average], 0)</f>
        <v>30.14</v>
      </c>
      <c r="AM1112" s="34">
        <v>0.33333333333333331</v>
      </c>
      <c r="AN1112" s="35">
        <v>0.70833333333333337</v>
      </c>
      <c r="AO1112" s="35" t="s">
        <v>4592</v>
      </c>
      <c r="AP1112" s="35" t="s">
        <v>4592</v>
      </c>
      <c r="AQ1112" s="20" t="s">
        <v>0</v>
      </c>
      <c r="AR1112" s="20"/>
      <c r="AS1112" s="14">
        <f>IFERROR(_xlfn.XLOOKUP(Master1[[#This Row],[cu_id]],StopTimes[cu_ID],StopTimes[Average Stop Time]), 0)</f>
        <v>15.788888888333334</v>
      </c>
      <c r="AT1112" s="14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112" s="13">
        <v>15</v>
      </c>
    </row>
    <row r="1113" spans="1:47" x14ac:dyDescent="0.3">
      <c r="A1113" s="18" t="s">
        <v>3624</v>
      </c>
      <c r="B1113" s="20">
        <v>8060</v>
      </c>
      <c r="C1113" s="20" t="s">
        <v>12</v>
      </c>
      <c r="D1113" s="19">
        <v>806952</v>
      </c>
      <c r="E1113" s="19" t="s">
        <v>13</v>
      </c>
      <c r="F1113" s="19" t="s">
        <v>8147</v>
      </c>
      <c r="G1113" s="19" t="s">
        <v>8146</v>
      </c>
      <c r="H1113" s="19" t="s">
        <v>5</v>
      </c>
      <c r="I1113" s="19" t="s">
        <v>7085</v>
      </c>
      <c r="J1113" s="19" t="s">
        <v>4</v>
      </c>
      <c r="K1113" s="19" t="s">
        <v>5761</v>
      </c>
      <c r="L1113" s="21" t="s">
        <v>16</v>
      </c>
      <c r="M1113" s="20" t="s">
        <v>3</v>
      </c>
      <c r="N1113" s="20" t="s">
        <v>2</v>
      </c>
      <c r="O1113" s="20">
        <v>20</v>
      </c>
      <c r="P1113" s="20">
        <v>0</v>
      </c>
      <c r="Q1113" s="20">
        <v>20</v>
      </c>
      <c r="R1113" s="20">
        <v>0</v>
      </c>
      <c r="S1113" s="20">
        <v>0</v>
      </c>
      <c r="T1113" s="20">
        <v>0</v>
      </c>
      <c r="U1113" s="20">
        <v>40</v>
      </c>
      <c r="V1113" s="30">
        <v>2</v>
      </c>
      <c r="W1113" s="30"/>
      <c r="X1113" s="33">
        <f>IFERROR(1 -(Master1[[#This Row],[Avg Garment Scans per Delivery]]/Master1[[#This Row],[Garment Inventory]]), 0)</f>
        <v>1</v>
      </c>
      <c r="Y1113" s="30"/>
      <c r="Z1113" s="30"/>
      <c r="AA1113" s="32">
        <f>_xlfn.XLOOKUP(Master1[[#This Row],[cu_id]], Revenue_Analysis[cuid], Revenue_Analysis[Q1 Low Deviation], 0)</f>
        <v>85.257300000000001</v>
      </c>
      <c r="AB1113" s="32">
        <f>_xlfn.XLOOKUP(Master1[[#This Row],[cu_id]],Revenue_Analysis[cuid],Revenue_Analysis[Q1 High Deviation], 0)</f>
        <v>86.151899999999998</v>
      </c>
      <c r="AC1113" s="32">
        <f>_xlfn.XLOOKUP(Master1[[#This Row],[cu_id]],Revenue_Analysis[cuid],Revenue_Analysis[Q2 Low Deviation], 0)</f>
        <v>87.331000000000003</v>
      </c>
      <c r="AD1113" s="32">
        <f>_xlfn.XLOOKUP(Master1[[#This Row],[cu_id]],Revenue_Analysis[cuid],Revenue_Analysis[Q2 High Deviation], 0)</f>
        <v>94.396600000000007</v>
      </c>
      <c r="AE1113" s="32">
        <f>_xlfn.XLOOKUP(Master1[[#This Row],[cu_id]],Revenue_Analysis[cuid],Revenue_Analysis[Q3 Low Deviation], 0)</f>
        <v>94.295299999999997</v>
      </c>
      <c r="AF1113" s="32">
        <f>_xlfn.XLOOKUP(Master1[[#This Row],[cu_id]],Revenue_Analysis[cuid],Revenue_Analysis[Q3 High Deviation], 0)</f>
        <v>94.6631</v>
      </c>
      <c r="AG1113" s="32">
        <f>_xlfn.XLOOKUP(Master1[[#This Row],[cu_id]],Revenue_Analysis[cuid],Revenue_Analysis[Q4 Low Deviation], 0)</f>
        <v>76.124899999999997</v>
      </c>
      <c r="AH1113" s="32">
        <f>_xlfn.XLOOKUP(Master1[[#This Row],[cu_id]],Revenue_Analysis[cuid],Revenue_Analysis[Q4 High Deviation], 0)</f>
        <v>85.916700000000006</v>
      </c>
      <c r="AI1113" s="32">
        <f>_xlfn.XLOOKUP(Master1[[#This Row],[cu_id]],Revenue_Analysis[cuid],Revenue_Analysis[Q1 Average], 0)</f>
        <v>85.704599999999999</v>
      </c>
      <c r="AJ1113" s="32">
        <f>_xlfn.XLOOKUP(Master1[[#This Row],[cu_id]],Revenue_Analysis[cuid],Revenue_Analysis[Q2 Average], 0)</f>
        <v>90.863799999999998</v>
      </c>
      <c r="AK1113" s="32">
        <f>_xlfn.XLOOKUP(Master1[[#This Row],[cu_id]],Revenue_Analysis[cuid],Revenue_Analysis[Q3 Average], 0)</f>
        <v>94.479200000000006</v>
      </c>
      <c r="AL1113" s="32">
        <f>_xlfn.XLOOKUP(Master1[[#This Row],[cu_id]],Revenue_Analysis[cuid],Revenue_Analysis[Q4 Average], 0)</f>
        <v>81.020799999999994</v>
      </c>
      <c r="AM1113" s="34">
        <v>0.33333333333333331</v>
      </c>
      <c r="AN1113" s="35">
        <v>0.70833333333333337</v>
      </c>
      <c r="AO1113" s="35" t="s">
        <v>4592</v>
      </c>
      <c r="AP1113" s="35" t="s">
        <v>4592</v>
      </c>
      <c r="AQ1113" s="20" t="s">
        <v>0</v>
      </c>
      <c r="AR1113" s="20"/>
      <c r="AS1113" s="14">
        <f>IFERROR(_xlfn.XLOOKUP(Master1[[#This Row],[cu_id]],StopTimes[cu_ID],StopTimes[Average Stop Time]), 0)</f>
        <v>10.46904762</v>
      </c>
      <c r="AT1113" s="14">
        <f>IF(Master1[[#This Row],[RSP StopTime Override]] &lt;&gt; "",Master1[[#This Row],[RSP StopTime Override]],IF(Master1[[#This Row],[Avg Stop Time Helper]] &lt;&gt; 0, Master1[[#This Row],[Avg Stop Time Helper]],Average_Stop_Time))</f>
        <v>20</v>
      </c>
      <c r="AU1113" s="13">
        <v>20</v>
      </c>
    </row>
    <row r="1114" spans="1:47" x14ac:dyDescent="0.3">
      <c r="A1114" s="18" t="s">
        <v>3625</v>
      </c>
      <c r="B1114" s="20">
        <v>8010</v>
      </c>
      <c r="C1114" s="20" t="s">
        <v>7</v>
      </c>
      <c r="D1114" s="19">
        <v>807806</v>
      </c>
      <c r="E1114" s="19" t="s">
        <v>13</v>
      </c>
      <c r="F1114" s="19" t="s">
        <v>7696</v>
      </c>
      <c r="G1114" s="19" t="s">
        <v>7697</v>
      </c>
      <c r="H1114" s="19" t="s">
        <v>5</v>
      </c>
      <c r="I1114" s="19" t="s">
        <v>5402</v>
      </c>
      <c r="J1114" s="19" t="s">
        <v>4</v>
      </c>
      <c r="K1114" s="19" t="s">
        <v>6805</v>
      </c>
      <c r="L1114" s="21" t="s">
        <v>16</v>
      </c>
      <c r="M1114" s="20" t="s">
        <v>3</v>
      </c>
      <c r="N1114" s="20" t="s">
        <v>2</v>
      </c>
      <c r="O1114" s="20">
        <v>95</v>
      </c>
      <c r="P1114" s="20">
        <v>0</v>
      </c>
      <c r="Q1114" s="20">
        <v>0</v>
      </c>
      <c r="R1114" s="20">
        <v>0</v>
      </c>
      <c r="S1114" s="20">
        <v>0</v>
      </c>
      <c r="T1114" s="20">
        <v>100</v>
      </c>
      <c r="U1114" s="20">
        <v>39</v>
      </c>
      <c r="V1114" s="30"/>
      <c r="W1114" s="30"/>
      <c r="X1114" s="33">
        <f>IFERROR(1 -(Master1[[#This Row],[Avg Garment Scans per Delivery]]/Master1[[#This Row],[Garment Inventory]]), 0)</f>
        <v>0</v>
      </c>
      <c r="Y1114" s="30"/>
      <c r="Z1114" s="30"/>
      <c r="AA1114" s="32">
        <f>_xlfn.XLOOKUP(Master1[[#This Row],[cu_id]], Revenue_Analysis[cuid], Revenue_Analysis[Q1 Low Deviation], 0)</f>
        <v>46.084499999999998</v>
      </c>
      <c r="AB1114" s="32">
        <f>_xlfn.XLOOKUP(Master1[[#This Row],[cu_id]],Revenue_Analysis[cuid],Revenue_Analysis[Q1 High Deviation], 0)</f>
        <v>96.983099999999993</v>
      </c>
      <c r="AC1114" s="32">
        <f>_xlfn.XLOOKUP(Master1[[#This Row],[cu_id]],Revenue_Analysis[cuid],Revenue_Analysis[Q2 Low Deviation], 0)</f>
        <v>92.009699999999995</v>
      </c>
      <c r="AD1114" s="32">
        <f>_xlfn.XLOOKUP(Master1[[#This Row],[cu_id]],Revenue_Analysis[cuid],Revenue_Analysis[Q2 High Deviation], 0)</f>
        <v>167.6011</v>
      </c>
      <c r="AE1114" s="32">
        <f>_xlfn.XLOOKUP(Master1[[#This Row],[cu_id]],Revenue_Analysis[cuid],Revenue_Analysis[Q3 Low Deviation], 0)</f>
        <v>124.40649999999999</v>
      </c>
      <c r="AF1114" s="32">
        <f>_xlfn.XLOOKUP(Master1[[#This Row],[cu_id]],Revenue_Analysis[cuid],Revenue_Analysis[Q3 High Deviation], 0)</f>
        <v>186.6377</v>
      </c>
      <c r="AG1114" s="32">
        <f>_xlfn.XLOOKUP(Master1[[#This Row],[cu_id]],Revenue_Analysis[cuid],Revenue_Analysis[Q4 Low Deviation], 0)</f>
        <v>45.971600000000002</v>
      </c>
      <c r="AH1114" s="32">
        <f>_xlfn.XLOOKUP(Master1[[#This Row],[cu_id]],Revenue_Analysis[cuid],Revenue_Analysis[Q4 High Deviation], 0)</f>
        <v>119.71</v>
      </c>
      <c r="AI1114" s="32">
        <f>_xlfn.XLOOKUP(Master1[[#This Row],[cu_id]],Revenue_Analysis[cuid],Revenue_Analysis[Q1 Average], 0)</f>
        <v>71.533799999999999</v>
      </c>
      <c r="AJ1114" s="32">
        <f>_xlfn.XLOOKUP(Master1[[#This Row],[cu_id]],Revenue_Analysis[cuid],Revenue_Analysis[Q2 Average], 0)</f>
        <v>129.80539999999999</v>
      </c>
      <c r="AK1114" s="32">
        <f>_xlfn.XLOOKUP(Master1[[#This Row],[cu_id]],Revenue_Analysis[cuid],Revenue_Analysis[Q3 Average], 0)</f>
        <v>155.52209999999999</v>
      </c>
      <c r="AL1114" s="32">
        <f>_xlfn.XLOOKUP(Master1[[#This Row],[cu_id]],Revenue_Analysis[cuid],Revenue_Analysis[Q4 Average], 0)</f>
        <v>82.840800000000002</v>
      </c>
      <c r="AM1114" s="34">
        <v>0.33333333333333331</v>
      </c>
      <c r="AN1114" s="35">
        <v>0.6875</v>
      </c>
      <c r="AO1114" s="35" t="s">
        <v>4592</v>
      </c>
      <c r="AP1114" s="35" t="s">
        <v>4592</v>
      </c>
      <c r="AQ1114" s="20" t="s">
        <v>0</v>
      </c>
      <c r="AR1114" s="20"/>
      <c r="AS1114" s="14">
        <f>IFERROR(_xlfn.XLOOKUP(Master1[[#This Row],[cu_id]],StopTimes[cu_ID],StopTimes[Average Stop Time]), 0)</f>
        <v>21.283333333333335</v>
      </c>
      <c r="AT1114" s="14">
        <f>IF(Master1[[#This Row],[RSP StopTime Override]] &lt;&gt; "",Master1[[#This Row],[RSP StopTime Override]],IF(Master1[[#This Row],[Avg Stop Time Helper]] &lt;&gt; 0, Master1[[#This Row],[Avg Stop Time Helper]],Average_Stop_Time))</f>
        <v>21.283333333333335</v>
      </c>
      <c r="AU1114" s="13"/>
    </row>
    <row r="1115" spans="1:47" x14ac:dyDescent="0.3">
      <c r="A1115" s="18" t="s">
        <v>3626</v>
      </c>
      <c r="B1115" s="20">
        <v>8010</v>
      </c>
      <c r="C1115" s="20" t="s">
        <v>7</v>
      </c>
      <c r="D1115" s="19">
        <v>807880</v>
      </c>
      <c r="E1115" s="19" t="s">
        <v>13</v>
      </c>
      <c r="F1115" s="19" t="s">
        <v>7700</v>
      </c>
      <c r="G1115" s="19" t="s">
        <v>7701</v>
      </c>
      <c r="H1115" s="19" t="s">
        <v>5</v>
      </c>
      <c r="I1115" s="19" t="s">
        <v>5402</v>
      </c>
      <c r="J1115" s="19" t="s">
        <v>4</v>
      </c>
      <c r="K1115" s="19" t="s">
        <v>6805</v>
      </c>
      <c r="L1115" s="21" t="s">
        <v>16</v>
      </c>
      <c r="M1115" s="20" t="s">
        <v>3</v>
      </c>
      <c r="N1115" s="20" t="s">
        <v>2</v>
      </c>
      <c r="O1115" s="20">
        <v>20</v>
      </c>
      <c r="P1115" s="20">
        <v>0</v>
      </c>
      <c r="Q1115" s="20">
        <v>0</v>
      </c>
      <c r="R1115" s="20">
        <v>0</v>
      </c>
      <c r="S1115" s="20">
        <v>0</v>
      </c>
      <c r="T1115" s="20">
        <v>20</v>
      </c>
      <c r="U1115" s="20">
        <v>41</v>
      </c>
      <c r="V1115" s="30"/>
      <c r="W1115" s="30"/>
      <c r="X1115" s="33">
        <f>IFERROR(1 -(Master1[[#This Row],[Avg Garment Scans per Delivery]]/Master1[[#This Row],[Garment Inventory]]), 0)</f>
        <v>0</v>
      </c>
      <c r="Y1115" s="30"/>
      <c r="Z1115" s="30"/>
      <c r="AA1115" s="32">
        <f>_xlfn.XLOOKUP(Master1[[#This Row],[cu_id]], Revenue_Analysis[cuid], Revenue_Analysis[Q1 Low Deviation], 0)</f>
        <v>103.6117</v>
      </c>
      <c r="AB1115" s="32">
        <f>_xlfn.XLOOKUP(Master1[[#This Row],[cu_id]],Revenue_Analysis[cuid],Revenue_Analysis[Q1 High Deviation], 0)</f>
        <v>156.16829999999999</v>
      </c>
      <c r="AC1115" s="32">
        <f>_xlfn.XLOOKUP(Master1[[#This Row],[cu_id]],Revenue_Analysis[cuid],Revenue_Analysis[Q2 Low Deviation], 0)</f>
        <v>91.640799999999999</v>
      </c>
      <c r="AD1115" s="32">
        <f>_xlfn.XLOOKUP(Master1[[#This Row],[cu_id]],Revenue_Analysis[cuid],Revenue_Analysis[Q2 High Deviation], 0)</f>
        <v>176.2192</v>
      </c>
      <c r="AE1115" s="32">
        <f>_xlfn.XLOOKUP(Master1[[#This Row],[cu_id]],Revenue_Analysis[cuid],Revenue_Analysis[Q3 Low Deviation], 0)</f>
        <v>102.22490000000001</v>
      </c>
      <c r="AF1115" s="32">
        <f>_xlfn.XLOOKUP(Master1[[#This Row],[cu_id]],Revenue_Analysis[cuid],Revenue_Analysis[Q3 High Deviation], 0)</f>
        <v>186.62649999999999</v>
      </c>
      <c r="AG1115" s="32">
        <f>_xlfn.XLOOKUP(Master1[[#This Row],[cu_id]],Revenue_Analysis[cuid],Revenue_Analysis[Q4 Low Deviation], 0)</f>
        <v>104.52460000000001</v>
      </c>
      <c r="AH1115" s="32">
        <f>_xlfn.XLOOKUP(Master1[[#This Row],[cu_id]],Revenue_Analysis[cuid],Revenue_Analysis[Q4 High Deviation], 0)</f>
        <v>217.3938</v>
      </c>
      <c r="AI1115" s="32">
        <f>_xlfn.XLOOKUP(Master1[[#This Row],[cu_id]],Revenue_Analysis[cuid],Revenue_Analysis[Q1 Average], 0)</f>
        <v>129.88999999999999</v>
      </c>
      <c r="AJ1115" s="32">
        <f>_xlfn.XLOOKUP(Master1[[#This Row],[cu_id]],Revenue_Analysis[cuid],Revenue_Analysis[Q2 Average], 0)</f>
        <v>133.93</v>
      </c>
      <c r="AK1115" s="32">
        <f>_xlfn.XLOOKUP(Master1[[#This Row],[cu_id]],Revenue_Analysis[cuid],Revenue_Analysis[Q3 Average], 0)</f>
        <v>144.42570000000001</v>
      </c>
      <c r="AL1115" s="32">
        <f>_xlfn.XLOOKUP(Master1[[#This Row],[cu_id]],Revenue_Analysis[cuid],Revenue_Analysis[Q4 Average], 0)</f>
        <v>160.95920000000001</v>
      </c>
      <c r="AM1115" s="34" t="s">
        <v>4592</v>
      </c>
      <c r="AN1115" s="35" t="s">
        <v>4592</v>
      </c>
      <c r="AO1115" s="35" t="s">
        <v>4592</v>
      </c>
      <c r="AP1115" s="35" t="s">
        <v>4592</v>
      </c>
      <c r="AQ1115" s="20" t="s">
        <v>5135</v>
      </c>
      <c r="AR1115" s="20"/>
      <c r="AS1115" s="14">
        <f>IFERROR(_xlfn.XLOOKUP(Master1[[#This Row],[cu_id]],StopTimes[cu_ID],StopTimes[Average Stop Time]), 0)</f>
        <v>13.647619046666668</v>
      </c>
      <c r="AT1115" s="14">
        <f>IF(Master1[[#This Row],[RSP StopTime Override]] &lt;&gt; "",Master1[[#This Row],[RSP StopTime Override]],IF(Master1[[#This Row],[Avg Stop Time Helper]] &lt;&gt; 0, Master1[[#This Row],[Avg Stop Time Helper]],Average_Stop_Time))</f>
        <v>13.647619046666668</v>
      </c>
      <c r="AU1115" s="13"/>
    </row>
    <row r="1116" spans="1:47" x14ac:dyDescent="0.3">
      <c r="A1116" s="18" t="s">
        <v>3627</v>
      </c>
      <c r="B1116" s="20">
        <v>50</v>
      </c>
      <c r="C1116" s="20" t="s">
        <v>9</v>
      </c>
      <c r="D1116" s="19">
        <v>806777</v>
      </c>
      <c r="E1116" s="19" t="s">
        <v>13</v>
      </c>
      <c r="F1116" s="19" t="s">
        <v>5811</v>
      </c>
      <c r="G1116" s="19" t="s">
        <v>5812</v>
      </c>
      <c r="H1116" s="19" t="s">
        <v>5</v>
      </c>
      <c r="I1116" s="19" t="s">
        <v>5773</v>
      </c>
      <c r="J1116" s="19" t="s">
        <v>4</v>
      </c>
      <c r="K1116" s="19" t="s">
        <v>5761</v>
      </c>
      <c r="L1116" s="21" t="s">
        <v>19</v>
      </c>
      <c r="M1116" s="20" t="s">
        <v>18</v>
      </c>
      <c r="N1116" s="20" t="s">
        <v>2</v>
      </c>
      <c r="O1116" s="20">
        <v>60</v>
      </c>
      <c r="P1116" s="20">
        <v>60</v>
      </c>
      <c r="Q1116" s="20">
        <v>0</v>
      </c>
      <c r="R1116" s="20">
        <v>0</v>
      </c>
      <c r="S1116" s="20">
        <v>0</v>
      </c>
      <c r="T1116" s="20">
        <v>0</v>
      </c>
      <c r="U1116" s="20">
        <v>10</v>
      </c>
      <c r="V1116" s="30"/>
      <c r="W1116" s="30"/>
      <c r="X1116" s="33">
        <f>IFERROR(1 -(Master1[[#This Row],[Avg Garment Scans per Delivery]]/Master1[[#This Row],[Garment Inventory]]), 0)</f>
        <v>0</v>
      </c>
      <c r="Y1116" s="30"/>
      <c r="Z1116" s="30"/>
      <c r="AA1116" s="32">
        <f>_xlfn.XLOOKUP(Master1[[#This Row],[cu_id]], Revenue_Analysis[cuid], Revenue_Analysis[Q1 Low Deviation], 0)</f>
        <v>16.133299999999998</v>
      </c>
      <c r="AB1116" s="32">
        <f>_xlfn.XLOOKUP(Master1[[#This Row],[cu_id]],Revenue_Analysis[cuid],Revenue_Analysis[Q1 High Deviation], 0)</f>
        <v>17.466699999999999</v>
      </c>
      <c r="AC1116" s="32">
        <f>_xlfn.XLOOKUP(Master1[[#This Row],[cu_id]],Revenue_Analysis[cuid],Revenue_Analysis[Q2 Low Deviation], 0)</f>
        <v>10</v>
      </c>
      <c r="AD1116" s="32">
        <f>_xlfn.XLOOKUP(Master1[[#This Row],[cu_id]],Revenue_Analysis[cuid],Revenue_Analysis[Q2 High Deviation], 0)</f>
        <v>10</v>
      </c>
      <c r="AE1116" s="32">
        <f>_xlfn.XLOOKUP(Master1[[#This Row],[cu_id]],Revenue_Analysis[cuid],Revenue_Analysis[Q3 Low Deviation], 0)</f>
        <v>0</v>
      </c>
      <c r="AF1116" s="32">
        <f>_xlfn.XLOOKUP(Master1[[#This Row],[cu_id]],Revenue_Analysis[cuid],Revenue_Analysis[Q3 High Deviation], 0)</f>
        <v>0</v>
      </c>
      <c r="AG1116" s="32">
        <f>_xlfn.XLOOKUP(Master1[[#This Row],[cu_id]],Revenue_Analysis[cuid],Revenue_Analysis[Q4 Low Deviation], 0)</f>
        <v>16.3</v>
      </c>
      <c r="AH1116" s="32">
        <f>_xlfn.XLOOKUP(Master1[[#This Row],[cu_id]],Revenue_Analysis[cuid],Revenue_Analysis[Q4 High Deviation], 0)</f>
        <v>16.3</v>
      </c>
      <c r="AI1116" s="32">
        <f>_xlfn.XLOOKUP(Master1[[#This Row],[cu_id]],Revenue_Analysis[cuid],Revenue_Analysis[Q1 Average], 0)</f>
        <v>16.8</v>
      </c>
      <c r="AJ1116" s="32">
        <f>_xlfn.XLOOKUP(Master1[[#This Row],[cu_id]],Revenue_Analysis[cuid],Revenue_Analysis[Q2 Average], 0)</f>
        <v>10</v>
      </c>
      <c r="AK1116" s="32">
        <f>_xlfn.XLOOKUP(Master1[[#This Row],[cu_id]],Revenue_Analysis[cuid],Revenue_Analysis[Q3 Average], 0)</f>
        <v>0</v>
      </c>
      <c r="AL1116" s="32">
        <f>_xlfn.XLOOKUP(Master1[[#This Row],[cu_id]],Revenue_Analysis[cuid],Revenue_Analysis[Q4 Average], 0)</f>
        <v>16.3</v>
      </c>
      <c r="AM1116" s="34">
        <v>0.375</v>
      </c>
      <c r="AN1116" s="35">
        <v>0.91666666666666663</v>
      </c>
      <c r="AO1116" s="35" t="s">
        <v>4592</v>
      </c>
      <c r="AP1116" s="35" t="s">
        <v>4592</v>
      </c>
      <c r="AQ1116" s="20" t="s">
        <v>0</v>
      </c>
      <c r="AR1116" s="20"/>
      <c r="AS1116" s="14">
        <f>IFERROR(_xlfn.XLOOKUP(Master1[[#This Row],[cu_id]],StopTimes[cu_ID],StopTimes[Average Stop Time]), 0)</f>
        <v>0</v>
      </c>
      <c r="AT1116" s="14">
        <f>IF(Master1[[#This Row],[RSP StopTime Override]] &lt;&gt; "",Master1[[#This Row],[RSP StopTime Override]],IF(Master1[[#This Row],[Avg Stop Time Helper]] &lt;&gt; 0, Master1[[#This Row],[Avg Stop Time Helper]],Average_Stop_Time))</f>
        <v>7</v>
      </c>
      <c r="AU1116" s="13">
        <v>7</v>
      </c>
    </row>
    <row r="1117" spans="1:47" x14ac:dyDescent="0.3">
      <c r="A1117" s="18" t="s">
        <v>3628</v>
      </c>
      <c r="B1117" s="20">
        <v>8010</v>
      </c>
      <c r="C1117" s="20" t="s">
        <v>12</v>
      </c>
      <c r="D1117" s="19">
        <v>803782</v>
      </c>
      <c r="E1117" s="19" t="s">
        <v>13</v>
      </c>
      <c r="F1117" s="19" t="s">
        <v>7378</v>
      </c>
      <c r="G1117" s="19" t="s">
        <v>7379</v>
      </c>
      <c r="H1117" s="19" t="s">
        <v>5</v>
      </c>
      <c r="I1117" s="19" t="s">
        <v>5402</v>
      </c>
      <c r="J1117" s="19" t="s">
        <v>4</v>
      </c>
      <c r="K1117" s="19" t="s">
        <v>5764</v>
      </c>
      <c r="L1117" s="21" t="s">
        <v>19</v>
      </c>
      <c r="M1117" s="20" t="s">
        <v>18</v>
      </c>
      <c r="N1117" s="20" t="s">
        <v>2</v>
      </c>
      <c r="O1117" s="20">
        <v>70</v>
      </c>
      <c r="P1117" s="20">
        <v>0</v>
      </c>
      <c r="Q1117" s="20">
        <v>70</v>
      </c>
      <c r="R1117" s="20">
        <v>0</v>
      </c>
      <c r="S1117" s="20">
        <v>0</v>
      </c>
      <c r="T1117" s="20">
        <v>0</v>
      </c>
      <c r="U1117" s="20">
        <v>20</v>
      </c>
      <c r="V1117" s="30"/>
      <c r="W1117" s="30"/>
      <c r="X1117" s="33">
        <f>IFERROR(1 -(Master1[[#This Row],[Avg Garment Scans per Delivery]]/Master1[[#This Row],[Garment Inventory]]), 0)</f>
        <v>0</v>
      </c>
      <c r="Y1117" s="30"/>
      <c r="Z1117" s="30"/>
      <c r="AA1117" s="32">
        <f>_xlfn.XLOOKUP(Master1[[#This Row],[cu_id]], Revenue_Analysis[cuid], Revenue_Analysis[Q1 Low Deviation], 0)</f>
        <v>23.646999999999998</v>
      </c>
      <c r="AB1117" s="32">
        <f>_xlfn.XLOOKUP(Master1[[#This Row],[cu_id]],Revenue_Analysis[cuid],Revenue_Analysis[Q1 High Deviation], 0)</f>
        <v>25.238800000000001</v>
      </c>
      <c r="AC1117" s="32">
        <f>_xlfn.XLOOKUP(Master1[[#This Row],[cu_id]],Revenue_Analysis[cuid],Revenue_Analysis[Q2 Low Deviation], 0)</f>
        <v>24.945499999999999</v>
      </c>
      <c r="AD1117" s="32">
        <f>_xlfn.XLOOKUP(Master1[[#This Row],[cu_id]],Revenue_Analysis[cuid],Revenue_Analysis[Q2 High Deviation], 0)</f>
        <v>25.3811</v>
      </c>
      <c r="AE1117" s="32">
        <f>_xlfn.XLOOKUP(Master1[[#This Row],[cu_id]],Revenue_Analysis[cuid],Revenue_Analysis[Q3 Low Deviation], 0)</f>
        <v>25.3522</v>
      </c>
      <c r="AF1117" s="32">
        <f>_xlfn.XLOOKUP(Master1[[#This Row],[cu_id]],Revenue_Analysis[cuid],Revenue_Analysis[Q3 High Deviation], 0)</f>
        <v>25.499199999999998</v>
      </c>
      <c r="AG1117" s="32">
        <f>_xlfn.XLOOKUP(Master1[[#This Row],[cu_id]],Revenue_Analysis[cuid],Revenue_Analysis[Q4 Low Deviation], 0)</f>
        <v>24.133299999999998</v>
      </c>
      <c r="AH1117" s="32">
        <f>_xlfn.XLOOKUP(Master1[[#This Row],[cu_id]],Revenue_Analysis[cuid],Revenue_Analysis[Q4 High Deviation], 0)</f>
        <v>25.216699999999999</v>
      </c>
      <c r="AI1117" s="32">
        <f>_xlfn.XLOOKUP(Master1[[#This Row],[cu_id]],Revenue_Analysis[cuid],Revenue_Analysis[Q1 Average], 0)</f>
        <v>24.442900000000002</v>
      </c>
      <c r="AJ1117" s="32">
        <f>_xlfn.XLOOKUP(Master1[[#This Row],[cu_id]],Revenue_Analysis[cuid],Revenue_Analysis[Q2 Average], 0)</f>
        <v>25.1633</v>
      </c>
      <c r="AK1117" s="32">
        <f>_xlfn.XLOOKUP(Master1[[#This Row],[cu_id]],Revenue_Analysis[cuid],Revenue_Analysis[Q3 Average], 0)</f>
        <v>25.425699999999999</v>
      </c>
      <c r="AL1117" s="32">
        <f>_xlfn.XLOOKUP(Master1[[#This Row],[cu_id]],Revenue_Analysis[cuid],Revenue_Analysis[Q4 Average], 0)</f>
        <v>24.675000000000001</v>
      </c>
      <c r="AM1117" s="34">
        <v>0.41666666666666669</v>
      </c>
      <c r="AN1117" s="35">
        <v>0.8125</v>
      </c>
      <c r="AO1117" s="35" t="s">
        <v>4592</v>
      </c>
      <c r="AP1117" s="35" t="s">
        <v>4592</v>
      </c>
      <c r="AQ1117" s="20" t="s">
        <v>5135</v>
      </c>
      <c r="AR1117" s="20"/>
      <c r="AS1117" s="14">
        <f>IFERROR(_xlfn.XLOOKUP(Master1[[#This Row],[cu_id]],StopTimes[cu_ID],StopTimes[Average Stop Time]), 0)</f>
        <v>5.127777776666667</v>
      </c>
      <c r="AT1117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117" s="13">
        <v>10</v>
      </c>
    </row>
    <row r="1118" spans="1:47" x14ac:dyDescent="0.3">
      <c r="A1118" s="18" t="s">
        <v>3629</v>
      </c>
      <c r="B1118" s="20">
        <v>50</v>
      </c>
      <c r="C1118" s="20" t="s">
        <v>9</v>
      </c>
      <c r="D1118" s="19">
        <v>806572</v>
      </c>
      <c r="E1118" s="19" t="s">
        <v>13</v>
      </c>
      <c r="F1118" s="19" t="s">
        <v>5800</v>
      </c>
      <c r="G1118" s="19" t="s">
        <v>5801</v>
      </c>
      <c r="H1118" s="19" t="s">
        <v>5</v>
      </c>
      <c r="I1118" s="19" t="s">
        <v>5773</v>
      </c>
      <c r="J1118" s="19" t="s">
        <v>4</v>
      </c>
      <c r="K1118" s="19" t="s">
        <v>5761</v>
      </c>
      <c r="L1118" s="21" t="s">
        <v>21</v>
      </c>
      <c r="M1118" s="20" t="s">
        <v>20</v>
      </c>
      <c r="N1118" s="20" t="s">
        <v>2</v>
      </c>
      <c r="O1118" s="20">
        <v>65</v>
      </c>
      <c r="P1118" s="20">
        <v>65</v>
      </c>
      <c r="Q1118" s="20">
        <v>0</v>
      </c>
      <c r="R1118" s="20">
        <v>0</v>
      </c>
      <c r="S1118" s="20">
        <v>0</v>
      </c>
      <c r="T1118" s="20">
        <v>0</v>
      </c>
      <c r="U1118" s="20">
        <v>17</v>
      </c>
      <c r="V1118" s="30"/>
      <c r="W1118" s="30"/>
      <c r="X1118" s="33">
        <f>IFERROR(1 -(Master1[[#This Row],[Avg Garment Scans per Delivery]]/Master1[[#This Row],[Garment Inventory]]), 0)</f>
        <v>0</v>
      </c>
      <c r="Y1118" s="30"/>
      <c r="Z1118" s="30"/>
      <c r="AA1118" s="32">
        <f>_xlfn.XLOOKUP(Master1[[#This Row],[cu_id]], Revenue_Analysis[cuid], Revenue_Analysis[Q1 Low Deviation], 0)</f>
        <v>36.472299999999997</v>
      </c>
      <c r="AB1118" s="32">
        <f>_xlfn.XLOOKUP(Master1[[#This Row],[cu_id]],Revenue_Analysis[cuid],Revenue_Analysis[Q1 High Deviation], 0)</f>
        <v>56.561100000000003</v>
      </c>
      <c r="AC1118" s="32">
        <f>_xlfn.XLOOKUP(Master1[[#This Row],[cu_id]],Revenue_Analysis[cuid],Revenue_Analysis[Q2 Low Deviation], 0)</f>
        <v>28.9</v>
      </c>
      <c r="AD1118" s="32">
        <f>_xlfn.XLOOKUP(Master1[[#This Row],[cu_id]],Revenue_Analysis[cuid],Revenue_Analysis[Q2 High Deviation], 0)</f>
        <v>49.62</v>
      </c>
      <c r="AE1118" s="32">
        <f>_xlfn.XLOOKUP(Master1[[#This Row],[cu_id]],Revenue_Analysis[cuid],Revenue_Analysis[Q3 Low Deviation], 0)</f>
        <v>31.78</v>
      </c>
      <c r="AF1118" s="32">
        <f>_xlfn.XLOOKUP(Master1[[#This Row],[cu_id]],Revenue_Analysis[cuid],Revenue_Analysis[Q3 High Deviation], 0)</f>
        <v>32.26</v>
      </c>
      <c r="AG1118" s="32">
        <f>_xlfn.XLOOKUP(Master1[[#This Row],[cu_id]],Revenue_Analysis[cuid],Revenue_Analysis[Q4 Low Deviation], 0)</f>
        <v>29.3</v>
      </c>
      <c r="AH1118" s="32">
        <f>_xlfn.XLOOKUP(Master1[[#This Row],[cu_id]],Revenue_Analysis[cuid],Revenue_Analysis[Q4 High Deviation], 0)</f>
        <v>57.28</v>
      </c>
      <c r="AI1118" s="32">
        <f>_xlfn.XLOOKUP(Master1[[#This Row],[cu_id]],Revenue_Analysis[cuid],Revenue_Analysis[Q1 Average], 0)</f>
        <v>46.5167</v>
      </c>
      <c r="AJ1118" s="32">
        <f>_xlfn.XLOOKUP(Master1[[#This Row],[cu_id]],Revenue_Analysis[cuid],Revenue_Analysis[Q2 Average], 0)</f>
        <v>39.26</v>
      </c>
      <c r="AK1118" s="32">
        <f>_xlfn.XLOOKUP(Master1[[#This Row],[cu_id]],Revenue_Analysis[cuid],Revenue_Analysis[Q3 Average], 0)</f>
        <v>32.020000000000003</v>
      </c>
      <c r="AL1118" s="32">
        <f>_xlfn.XLOOKUP(Master1[[#This Row],[cu_id]],Revenue_Analysis[cuid],Revenue_Analysis[Q4 Average], 0)</f>
        <v>43.29</v>
      </c>
      <c r="AM1118" s="34">
        <v>0.33333333333333331</v>
      </c>
      <c r="AN1118" s="35">
        <v>0.625</v>
      </c>
      <c r="AO1118" s="35" t="s">
        <v>4592</v>
      </c>
      <c r="AP1118" s="35" t="s">
        <v>4592</v>
      </c>
      <c r="AQ1118" s="20" t="s">
        <v>0</v>
      </c>
      <c r="AR1118" s="20"/>
      <c r="AS1118" s="14">
        <f>IFERROR(_xlfn.XLOOKUP(Master1[[#This Row],[cu_id]],StopTimes[cu_ID],StopTimes[Average Stop Time]), 0)</f>
        <v>2.6916666666666669</v>
      </c>
      <c r="AT1118" s="14">
        <f>IF(Master1[[#This Row],[RSP StopTime Override]] &lt;&gt; "",Master1[[#This Row],[RSP StopTime Override]],IF(Master1[[#This Row],[Avg Stop Time Helper]] &lt;&gt; 0, Master1[[#This Row],[Avg Stop Time Helper]],Average_Stop_Time))</f>
        <v>4</v>
      </c>
      <c r="AU1118" s="13">
        <v>4</v>
      </c>
    </row>
    <row r="1119" spans="1:47" x14ac:dyDescent="0.3">
      <c r="A1119" s="18" t="s">
        <v>3630</v>
      </c>
      <c r="B1119" s="20">
        <v>8010</v>
      </c>
      <c r="C1119" s="20" t="s">
        <v>12</v>
      </c>
      <c r="D1119" s="19">
        <v>807883</v>
      </c>
      <c r="E1119" s="19" t="s">
        <v>13</v>
      </c>
      <c r="F1119" s="19" t="s">
        <v>7406</v>
      </c>
      <c r="G1119" s="19" t="s">
        <v>7407</v>
      </c>
      <c r="H1119" s="19" t="s">
        <v>5</v>
      </c>
      <c r="I1119" s="19" t="s">
        <v>7408</v>
      </c>
      <c r="J1119" s="19" t="s">
        <v>4</v>
      </c>
      <c r="K1119" s="19" t="s">
        <v>5764</v>
      </c>
      <c r="L1119" s="21" t="s">
        <v>19</v>
      </c>
      <c r="M1119" s="20" t="s">
        <v>18</v>
      </c>
      <c r="N1119" s="20" t="s">
        <v>2</v>
      </c>
      <c r="O1119" s="20">
        <v>75</v>
      </c>
      <c r="P1119" s="20">
        <v>0</v>
      </c>
      <c r="Q1119" s="20">
        <v>75</v>
      </c>
      <c r="R1119" s="20">
        <v>0</v>
      </c>
      <c r="S1119" s="20">
        <v>0</v>
      </c>
      <c r="T1119" s="20">
        <v>0</v>
      </c>
      <c r="U1119" s="20">
        <v>20</v>
      </c>
      <c r="V1119" s="30"/>
      <c r="W1119" s="30"/>
      <c r="X1119" s="33">
        <f>IFERROR(1 -(Master1[[#This Row],[Avg Garment Scans per Delivery]]/Master1[[#This Row],[Garment Inventory]]), 0)</f>
        <v>0</v>
      </c>
      <c r="Y1119" s="30"/>
      <c r="Z1119" s="30"/>
      <c r="AA1119" s="32">
        <f>_xlfn.XLOOKUP(Master1[[#This Row],[cu_id]], Revenue_Analysis[cuid], Revenue_Analysis[Q1 Low Deviation], 0)</f>
        <v>42.918599999999998</v>
      </c>
      <c r="AB1119" s="32">
        <f>_xlfn.XLOOKUP(Master1[[#This Row],[cu_id]],Revenue_Analysis[cuid],Revenue_Analysis[Q1 High Deviation], 0)</f>
        <v>56.101399999999998</v>
      </c>
      <c r="AC1119" s="32">
        <f>_xlfn.XLOOKUP(Master1[[#This Row],[cu_id]],Revenue_Analysis[cuid],Revenue_Analysis[Q2 Low Deviation], 0)</f>
        <v>42.213299999999997</v>
      </c>
      <c r="AD1119" s="32">
        <f>_xlfn.XLOOKUP(Master1[[#This Row],[cu_id]],Revenue_Analysis[cuid],Revenue_Analysis[Q2 High Deviation], 0)</f>
        <v>59.316699999999997</v>
      </c>
      <c r="AE1119" s="32">
        <f>_xlfn.XLOOKUP(Master1[[#This Row],[cu_id]],Revenue_Analysis[cuid],Revenue_Analysis[Q3 Low Deviation], 0)</f>
        <v>42.753300000000003</v>
      </c>
      <c r="AF1119" s="32">
        <f>_xlfn.XLOOKUP(Master1[[#This Row],[cu_id]],Revenue_Analysis[cuid],Revenue_Analysis[Q3 High Deviation], 0)</f>
        <v>58.043300000000002</v>
      </c>
      <c r="AG1119" s="32">
        <f>_xlfn.XLOOKUP(Master1[[#This Row],[cu_id]],Revenue_Analysis[cuid],Revenue_Analysis[Q4 Low Deviation], 0)</f>
        <v>43.416600000000003</v>
      </c>
      <c r="AH1119" s="32">
        <f>_xlfn.XLOOKUP(Master1[[#This Row],[cu_id]],Revenue_Analysis[cuid],Revenue_Analysis[Q4 High Deviation], 0)</f>
        <v>54.22</v>
      </c>
      <c r="AI1119" s="32">
        <f>_xlfn.XLOOKUP(Master1[[#This Row],[cu_id]],Revenue_Analysis[cuid],Revenue_Analysis[Q1 Average], 0)</f>
        <v>49.51</v>
      </c>
      <c r="AJ1119" s="32">
        <f>_xlfn.XLOOKUP(Master1[[#This Row],[cu_id]],Revenue_Analysis[cuid],Revenue_Analysis[Q2 Average], 0)</f>
        <v>50.765000000000001</v>
      </c>
      <c r="AK1119" s="32">
        <f>_xlfn.XLOOKUP(Master1[[#This Row],[cu_id]],Revenue_Analysis[cuid],Revenue_Analysis[Q3 Average], 0)</f>
        <v>50.398299999999999</v>
      </c>
      <c r="AL1119" s="32">
        <f>_xlfn.XLOOKUP(Master1[[#This Row],[cu_id]],Revenue_Analysis[cuid],Revenue_Analysis[Q4 Average], 0)</f>
        <v>48.818300000000001</v>
      </c>
      <c r="AM1119" s="34">
        <v>0.35416666666666669</v>
      </c>
      <c r="AN1119" s="35">
        <v>0.875</v>
      </c>
      <c r="AO1119" s="35" t="s">
        <v>4592</v>
      </c>
      <c r="AP1119" s="35" t="s">
        <v>4592</v>
      </c>
      <c r="AQ1119" s="20" t="s">
        <v>5135</v>
      </c>
      <c r="AR1119" s="20"/>
      <c r="AS1119" s="14">
        <f>IFERROR(_xlfn.XLOOKUP(Master1[[#This Row],[cu_id]],StopTimes[cu_ID],StopTimes[Average Stop Time]), 0)</f>
        <v>2.2000000000000002</v>
      </c>
      <c r="AT1119" s="14">
        <f>IF(Master1[[#This Row],[RSP StopTime Override]] &lt;&gt; "",Master1[[#This Row],[RSP StopTime Override]],IF(Master1[[#This Row],[Avg Stop Time Helper]] &lt;&gt; 0, Master1[[#This Row],[Avg Stop Time Helper]],Average_Stop_Time))</f>
        <v>2.2000000000000002</v>
      </c>
      <c r="AU1119" s="13"/>
    </row>
    <row r="1120" spans="1:47" x14ac:dyDescent="0.3">
      <c r="A1120" s="18" t="s">
        <v>3631</v>
      </c>
      <c r="B1120" s="20">
        <v>8010</v>
      </c>
      <c r="C1120" s="20" t="s">
        <v>12</v>
      </c>
      <c r="D1120" s="19">
        <v>803513</v>
      </c>
      <c r="E1120" s="19" t="s">
        <v>13</v>
      </c>
      <c r="F1120" s="19" t="s">
        <v>7366</v>
      </c>
      <c r="G1120" s="19" t="s">
        <v>7367</v>
      </c>
      <c r="H1120" s="19" t="s">
        <v>5</v>
      </c>
      <c r="I1120" s="19" t="s">
        <v>7368</v>
      </c>
      <c r="J1120" s="19" t="s">
        <v>4</v>
      </c>
      <c r="K1120" s="19" t="s">
        <v>5764</v>
      </c>
      <c r="L1120" s="21" t="s">
        <v>17</v>
      </c>
      <c r="M1120" s="20" t="s">
        <v>10</v>
      </c>
      <c r="N1120" s="20" t="s">
        <v>2</v>
      </c>
      <c r="O1120" s="20">
        <v>125</v>
      </c>
      <c r="P1120" s="20">
        <v>0</v>
      </c>
      <c r="Q1120" s="20">
        <v>115</v>
      </c>
      <c r="R1120" s="20">
        <v>0</v>
      </c>
      <c r="S1120" s="20">
        <v>0</v>
      </c>
      <c r="T1120" s="20">
        <v>0</v>
      </c>
      <c r="U1120" s="20">
        <v>20</v>
      </c>
      <c r="V1120" s="30"/>
      <c r="W1120" s="30"/>
      <c r="X1120" s="33">
        <f>IFERROR(1 -(Master1[[#This Row],[Avg Garment Scans per Delivery]]/Master1[[#This Row],[Garment Inventory]]), 0)</f>
        <v>0</v>
      </c>
      <c r="Y1120" s="30"/>
      <c r="Z1120" s="30"/>
      <c r="AA1120" s="32">
        <f>_xlfn.XLOOKUP(Master1[[#This Row],[cu_id]], Revenue_Analysis[cuid], Revenue_Analysis[Q1 Low Deviation], 0)</f>
        <v>31.17</v>
      </c>
      <c r="AB1120" s="32">
        <f>_xlfn.XLOOKUP(Master1[[#This Row],[cu_id]],Revenue_Analysis[cuid],Revenue_Analysis[Q1 High Deviation], 0)</f>
        <v>31.17</v>
      </c>
      <c r="AC1120" s="32">
        <f>_xlfn.XLOOKUP(Master1[[#This Row],[cu_id]],Revenue_Analysis[cuid],Revenue_Analysis[Q2 Low Deviation], 0)</f>
        <v>13.515499999999999</v>
      </c>
      <c r="AD1120" s="32">
        <f>_xlfn.XLOOKUP(Master1[[#This Row],[cu_id]],Revenue_Analysis[cuid],Revenue_Analysis[Q2 High Deviation], 0)</f>
        <v>14.4787</v>
      </c>
      <c r="AE1120" s="32">
        <f>_xlfn.XLOOKUP(Master1[[#This Row],[cu_id]],Revenue_Analysis[cuid],Revenue_Analysis[Q3 Low Deviation], 0)</f>
        <v>14.1556</v>
      </c>
      <c r="AF1120" s="32">
        <f>_xlfn.XLOOKUP(Master1[[#This Row],[cu_id]],Revenue_Analysis[cuid],Revenue_Analysis[Q3 High Deviation], 0)</f>
        <v>16.837800000000001</v>
      </c>
      <c r="AG1120" s="32">
        <f>_xlfn.XLOOKUP(Master1[[#This Row],[cu_id]],Revenue_Analysis[cuid],Revenue_Analysis[Q4 Low Deviation], 0)</f>
        <v>12.587999999999999</v>
      </c>
      <c r="AH1120" s="32">
        <f>_xlfn.XLOOKUP(Master1[[#This Row],[cu_id]],Revenue_Analysis[cuid],Revenue_Analysis[Q4 High Deviation], 0)</f>
        <v>29.740600000000001</v>
      </c>
      <c r="AI1120" s="32">
        <f>_xlfn.XLOOKUP(Master1[[#This Row],[cu_id]],Revenue_Analysis[cuid],Revenue_Analysis[Q1 Average], 0)</f>
        <v>31.17</v>
      </c>
      <c r="AJ1120" s="32">
        <f>_xlfn.XLOOKUP(Master1[[#This Row],[cu_id]],Revenue_Analysis[cuid],Revenue_Analysis[Q2 Average], 0)</f>
        <v>13.9971</v>
      </c>
      <c r="AK1120" s="32">
        <f>_xlfn.XLOOKUP(Master1[[#This Row],[cu_id]],Revenue_Analysis[cuid],Revenue_Analysis[Q3 Average], 0)</f>
        <v>15.496700000000001</v>
      </c>
      <c r="AL1120" s="32">
        <f>_xlfn.XLOOKUP(Master1[[#This Row],[cu_id]],Revenue_Analysis[cuid],Revenue_Analysis[Q4 Average], 0)</f>
        <v>21.164300000000001</v>
      </c>
      <c r="AM1120" s="34">
        <v>0.375</v>
      </c>
      <c r="AN1120" s="35">
        <v>0.70833333333333337</v>
      </c>
      <c r="AO1120" s="35" t="s">
        <v>4592</v>
      </c>
      <c r="AP1120" s="35" t="s">
        <v>4592</v>
      </c>
      <c r="AQ1120" s="20" t="s">
        <v>0</v>
      </c>
      <c r="AR1120" s="20"/>
      <c r="AS1120" s="14">
        <f>IFERROR(_xlfn.XLOOKUP(Master1[[#This Row],[cu_id]],StopTimes[cu_ID],StopTimes[Average Stop Time]), 0)</f>
        <v>3.1666666666666665</v>
      </c>
      <c r="AT1120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120" s="13">
        <v>10</v>
      </c>
    </row>
    <row r="1121" spans="1:47" x14ac:dyDescent="0.3">
      <c r="A1121" s="18" t="s">
        <v>3632</v>
      </c>
      <c r="B1121" s="20">
        <v>8010</v>
      </c>
      <c r="C1121" s="20" t="s">
        <v>9</v>
      </c>
      <c r="D1121" s="19">
        <v>883712</v>
      </c>
      <c r="E1121" s="19" t="s">
        <v>7333</v>
      </c>
      <c r="F1121" s="19" t="s">
        <v>7334</v>
      </c>
      <c r="G1121" s="19" t="s">
        <v>7335</v>
      </c>
      <c r="H1121" s="19" t="s">
        <v>5</v>
      </c>
      <c r="I1121" s="19" t="s">
        <v>5402</v>
      </c>
      <c r="J1121" s="19" t="s">
        <v>4</v>
      </c>
      <c r="K1121" s="19" t="s">
        <v>5403</v>
      </c>
      <c r="L1121" s="21" t="s">
        <v>16</v>
      </c>
      <c r="M1121" s="20" t="s">
        <v>3</v>
      </c>
      <c r="N1121" s="20" t="s">
        <v>2</v>
      </c>
      <c r="O1121" s="20">
        <v>115</v>
      </c>
      <c r="P1121" s="20">
        <v>115</v>
      </c>
      <c r="Q1121" s="20">
        <v>0</v>
      </c>
      <c r="R1121" s="20">
        <v>0</v>
      </c>
      <c r="S1121" s="20">
        <v>0</v>
      </c>
      <c r="T1121" s="20">
        <v>0</v>
      </c>
      <c r="U1121" s="20">
        <v>39</v>
      </c>
      <c r="V1121" s="30"/>
      <c r="W1121" s="30"/>
      <c r="X1121" s="33">
        <f>IFERROR(1 -(Master1[[#This Row],[Avg Garment Scans per Delivery]]/Master1[[#This Row],[Garment Inventory]]), 0)</f>
        <v>0</v>
      </c>
      <c r="Y1121" s="30"/>
      <c r="Z1121" s="30"/>
      <c r="AA1121" s="32">
        <f>_xlfn.XLOOKUP(Master1[[#This Row],[cu_id]], Revenue_Analysis[cuid], Revenue_Analysis[Q1 Low Deviation], 0)</f>
        <v>15.7629</v>
      </c>
      <c r="AB1121" s="32">
        <f>_xlfn.XLOOKUP(Master1[[#This Row],[cu_id]],Revenue_Analysis[cuid],Revenue_Analysis[Q1 High Deviation], 0)</f>
        <v>31.360099999999999</v>
      </c>
      <c r="AC1121" s="32">
        <f>_xlfn.XLOOKUP(Master1[[#This Row],[cu_id]],Revenue_Analysis[cuid],Revenue_Analysis[Q2 Low Deviation], 0)</f>
        <v>16.035</v>
      </c>
      <c r="AD1121" s="32">
        <f>_xlfn.XLOOKUP(Master1[[#This Row],[cu_id]],Revenue_Analysis[cuid],Revenue_Analysis[Q2 High Deviation], 0)</f>
        <v>32.794199999999996</v>
      </c>
      <c r="AE1121" s="32">
        <f>_xlfn.XLOOKUP(Master1[[#This Row],[cu_id]],Revenue_Analysis[cuid],Revenue_Analysis[Q3 Low Deviation], 0)</f>
        <v>15.0852</v>
      </c>
      <c r="AF1121" s="32">
        <f>_xlfn.XLOOKUP(Master1[[#This Row],[cu_id]],Revenue_Analysis[cuid],Revenue_Analysis[Q3 High Deviation], 0)</f>
        <v>31.861000000000001</v>
      </c>
      <c r="AG1121" s="32">
        <f>_xlfn.XLOOKUP(Master1[[#This Row],[cu_id]],Revenue_Analysis[cuid],Revenue_Analysis[Q4 Low Deviation], 0)</f>
        <v>20.609000000000002</v>
      </c>
      <c r="AH1121" s="32">
        <f>_xlfn.XLOOKUP(Master1[[#This Row],[cu_id]],Revenue_Analysis[cuid],Revenue_Analysis[Q4 High Deviation], 0)</f>
        <v>30.543399999999998</v>
      </c>
      <c r="AI1121" s="32">
        <f>_xlfn.XLOOKUP(Master1[[#This Row],[cu_id]],Revenue_Analysis[cuid],Revenue_Analysis[Q1 Average], 0)</f>
        <v>23.561499999999999</v>
      </c>
      <c r="AJ1121" s="32">
        <f>_xlfn.XLOOKUP(Master1[[#This Row],[cu_id]],Revenue_Analysis[cuid],Revenue_Analysis[Q2 Average], 0)</f>
        <v>24.4146</v>
      </c>
      <c r="AK1121" s="32">
        <f>_xlfn.XLOOKUP(Master1[[#This Row],[cu_id]],Revenue_Analysis[cuid],Revenue_Analysis[Q3 Average], 0)</f>
        <v>23.473099999999999</v>
      </c>
      <c r="AL1121" s="32">
        <f>_xlfn.XLOOKUP(Master1[[#This Row],[cu_id]],Revenue_Analysis[cuid],Revenue_Analysis[Q4 Average], 0)</f>
        <v>25.5762</v>
      </c>
      <c r="AM1121" s="34">
        <v>0.41666666666666669</v>
      </c>
      <c r="AN1121" s="35">
        <v>0.875</v>
      </c>
      <c r="AO1121" s="35" t="s">
        <v>4592</v>
      </c>
      <c r="AP1121" s="35" t="s">
        <v>4592</v>
      </c>
      <c r="AQ1121" s="20" t="s">
        <v>5135</v>
      </c>
      <c r="AR1121" s="20"/>
      <c r="AS1121" s="14">
        <f>IFERROR(_xlfn.XLOOKUP(Master1[[#This Row],[cu_id]],StopTimes[cu_ID],StopTimes[Average Stop Time]), 0)</f>
        <v>7.1476190483333335</v>
      </c>
      <c r="AT1121" s="14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121" s="13">
        <v>15</v>
      </c>
    </row>
    <row r="1122" spans="1:47" x14ac:dyDescent="0.3">
      <c r="A1122" s="18" t="s">
        <v>3633</v>
      </c>
      <c r="B1122" s="20">
        <v>50</v>
      </c>
      <c r="C1122" s="20" t="s">
        <v>9</v>
      </c>
      <c r="D1122" s="19">
        <v>804434</v>
      </c>
      <c r="E1122" s="19" t="s">
        <v>13</v>
      </c>
      <c r="F1122" s="19" t="s">
        <v>5776</v>
      </c>
      <c r="G1122" s="19" t="s">
        <v>5777</v>
      </c>
      <c r="H1122" s="19" t="s">
        <v>5</v>
      </c>
      <c r="I1122" s="19" t="s">
        <v>5773</v>
      </c>
      <c r="J1122" s="19" t="s">
        <v>4</v>
      </c>
      <c r="K1122" s="19" t="s">
        <v>5761</v>
      </c>
      <c r="L1122" s="21" t="s">
        <v>17</v>
      </c>
      <c r="M1122" s="20" t="s">
        <v>10</v>
      </c>
      <c r="N1122" s="20" t="s">
        <v>2</v>
      </c>
      <c r="O1122" s="20">
        <v>40</v>
      </c>
      <c r="P1122" s="20">
        <v>40</v>
      </c>
      <c r="Q1122" s="20">
        <v>0</v>
      </c>
      <c r="R1122" s="20">
        <v>0</v>
      </c>
      <c r="S1122" s="20">
        <v>0</v>
      </c>
      <c r="T1122" s="20">
        <v>0</v>
      </c>
      <c r="U1122" s="20">
        <v>15</v>
      </c>
      <c r="V1122" s="30"/>
      <c r="W1122" s="30"/>
      <c r="X1122" s="33">
        <f>IFERROR(1 -(Master1[[#This Row],[Avg Garment Scans per Delivery]]/Master1[[#This Row],[Garment Inventory]]), 0)</f>
        <v>0</v>
      </c>
      <c r="Y1122" s="30"/>
      <c r="Z1122" s="30"/>
      <c r="AA1122" s="32">
        <f>_xlfn.XLOOKUP(Master1[[#This Row],[cu_id]], Revenue_Analysis[cuid], Revenue_Analysis[Q1 Low Deviation], 0)</f>
        <v>24.05</v>
      </c>
      <c r="AB1122" s="32">
        <f>_xlfn.XLOOKUP(Master1[[#This Row],[cu_id]],Revenue_Analysis[cuid],Revenue_Analysis[Q1 High Deviation], 0)</f>
        <v>25.01</v>
      </c>
      <c r="AC1122" s="32">
        <f>_xlfn.XLOOKUP(Master1[[#This Row],[cu_id]],Revenue_Analysis[cuid],Revenue_Analysis[Q2 Low Deviation], 0)</f>
        <v>10.8492</v>
      </c>
      <c r="AD1122" s="32">
        <f>_xlfn.XLOOKUP(Master1[[#This Row],[cu_id]],Revenue_Analysis[cuid],Revenue_Analysis[Q2 High Deviation], 0)</f>
        <v>22.7136</v>
      </c>
      <c r="AE1122" s="32">
        <f>_xlfn.XLOOKUP(Master1[[#This Row],[cu_id]],Revenue_Analysis[cuid],Revenue_Analysis[Q3 Low Deviation], 0)</f>
        <v>19.059999999999999</v>
      </c>
      <c r="AF1122" s="32">
        <f>_xlfn.XLOOKUP(Master1[[#This Row],[cu_id]],Revenue_Analysis[cuid],Revenue_Analysis[Q3 High Deviation], 0)</f>
        <v>19.54</v>
      </c>
      <c r="AG1122" s="32">
        <f>_xlfn.XLOOKUP(Master1[[#This Row],[cu_id]],Revenue_Analysis[cuid],Revenue_Analysis[Q4 Low Deviation], 0)</f>
        <v>21.22</v>
      </c>
      <c r="AH1122" s="32">
        <f>_xlfn.XLOOKUP(Master1[[#This Row],[cu_id]],Revenue_Analysis[cuid],Revenue_Analysis[Q4 High Deviation], 0)</f>
        <v>24.66</v>
      </c>
      <c r="AI1122" s="32">
        <f>_xlfn.XLOOKUP(Master1[[#This Row],[cu_id]],Revenue_Analysis[cuid],Revenue_Analysis[Q1 Average], 0)</f>
        <v>24.53</v>
      </c>
      <c r="AJ1122" s="32">
        <f>_xlfn.XLOOKUP(Master1[[#This Row],[cu_id]],Revenue_Analysis[cuid],Revenue_Analysis[Q2 Average], 0)</f>
        <v>16.781400000000001</v>
      </c>
      <c r="AK1122" s="32">
        <f>_xlfn.XLOOKUP(Master1[[#This Row],[cu_id]],Revenue_Analysis[cuid],Revenue_Analysis[Q3 Average], 0)</f>
        <v>19.3</v>
      </c>
      <c r="AL1122" s="32">
        <f>_xlfn.XLOOKUP(Master1[[#This Row],[cu_id]],Revenue_Analysis[cuid],Revenue_Analysis[Q4 Average], 0)</f>
        <v>22.94</v>
      </c>
      <c r="AM1122" s="34">
        <v>0.33333333333333331</v>
      </c>
      <c r="AN1122" s="35">
        <v>0.625</v>
      </c>
      <c r="AO1122" s="35" t="s">
        <v>4592</v>
      </c>
      <c r="AP1122" s="35" t="s">
        <v>4592</v>
      </c>
      <c r="AQ1122" s="20" t="s">
        <v>0</v>
      </c>
      <c r="AR1122" s="20"/>
      <c r="AS1122" s="14">
        <f>IFERROR(_xlfn.XLOOKUP(Master1[[#This Row],[cu_id]],StopTimes[cu_ID],StopTimes[Average Stop Time]), 0)</f>
        <v>3.1833333333333336</v>
      </c>
      <c r="AT1122" s="14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1122" s="13">
        <v>5</v>
      </c>
    </row>
    <row r="1123" spans="1:47" x14ac:dyDescent="0.3">
      <c r="A1123" s="18" t="s">
        <v>3634</v>
      </c>
      <c r="B1123" s="20">
        <v>8010</v>
      </c>
      <c r="C1123" s="20" t="s">
        <v>9</v>
      </c>
      <c r="D1123" s="19">
        <v>803704</v>
      </c>
      <c r="E1123" s="19" t="s">
        <v>13</v>
      </c>
      <c r="F1123" s="19" t="s">
        <v>7256</v>
      </c>
      <c r="G1123" s="19" t="s">
        <v>7257</v>
      </c>
      <c r="H1123" s="19" t="s">
        <v>5</v>
      </c>
      <c r="I1123" s="19" t="s">
        <v>5402</v>
      </c>
      <c r="J1123" s="19" t="s">
        <v>4</v>
      </c>
      <c r="K1123" s="19" t="s">
        <v>5403</v>
      </c>
      <c r="L1123" s="21" t="s">
        <v>16</v>
      </c>
      <c r="M1123" s="20" t="s">
        <v>3</v>
      </c>
      <c r="N1123" s="20" t="s">
        <v>2</v>
      </c>
      <c r="O1123" s="20">
        <v>85</v>
      </c>
      <c r="P1123" s="20">
        <v>85</v>
      </c>
      <c r="Q1123" s="20">
        <v>0</v>
      </c>
      <c r="R1123" s="20">
        <v>0</v>
      </c>
      <c r="S1123" s="20">
        <v>0</v>
      </c>
      <c r="T1123" s="20">
        <v>0</v>
      </c>
      <c r="U1123" s="20">
        <v>39</v>
      </c>
      <c r="V1123" s="30"/>
      <c r="W1123" s="30"/>
      <c r="X1123" s="33">
        <f>IFERROR(1 -(Master1[[#This Row],[Avg Garment Scans per Delivery]]/Master1[[#This Row],[Garment Inventory]]), 0)</f>
        <v>0</v>
      </c>
      <c r="Y1123" s="30"/>
      <c r="Z1123" s="30"/>
      <c r="AA1123" s="32">
        <f>_xlfn.XLOOKUP(Master1[[#This Row],[cu_id]], Revenue_Analysis[cuid], Revenue_Analysis[Q1 Low Deviation], 0)</f>
        <v>19.6981</v>
      </c>
      <c r="AB1123" s="32">
        <f>_xlfn.XLOOKUP(Master1[[#This Row],[cu_id]],Revenue_Analysis[cuid],Revenue_Analysis[Q1 High Deviation], 0)</f>
        <v>21.423500000000001</v>
      </c>
      <c r="AC1123" s="32">
        <f>_xlfn.XLOOKUP(Master1[[#This Row],[cu_id]],Revenue_Analysis[cuid],Revenue_Analysis[Q2 Low Deviation], 0)</f>
        <v>19.649100000000001</v>
      </c>
      <c r="AD1123" s="32">
        <f>_xlfn.XLOOKUP(Master1[[#This Row],[cu_id]],Revenue_Analysis[cuid],Revenue_Analysis[Q2 High Deviation], 0)</f>
        <v>21.6539</v>
      </c>
      <c r="AE1123" s="32">
        <f>_xlfn.XLOOKUP(Master1[[#This Row],[cu_id]],Revenue_Analysis[cuid],Revenue_Analysis[Q3 Low Deviation], 0)</f>
        <v>19.566700000000001</v>
      </c>
      <c r="AF1123" s="32">
        <f>_xlfn.XLOOKUP(Master1[[#This Row],[cu_id]],Revenue_Analysis[cuid],Revenue_Analysis[Q3 High Deviation], 0)</f>
        <v>22.0425</v>
      </c>
      <c r="AG1123" s="32">
        <f>_xlfn.XLOOKUP(Master1[[#This Row],[cu_id]],Revenue_Analysis[cuid],Revenue_Analysis[Q4 Low Deviation], 0)</f>
        <v>19.712399999999999</v>
      </c>
      <c r="AH1123" s="32">
        <f>_xlfn.XLOOKUP(Master1[[#This Row],[cu_id]],Revenue_Analysis[cuid],Revenue_Analysis[Q4 High Deviation], 0)</f>
        <v>21.783000000000001</v>
      </c>
      <c r="AI1123" s="32">
        <f>_xlfn.XLOOKUP(Master1[[#This Row],[cu_id]],Revenue_Analysis[cuid],Revenue_Analysis[Q1 Average], 0)</f>
        <v>20.5608</v>
      </c>
      <c r="AJ1123" s="32">
        <f>_xlfn.XLOOKUP(Master1[[#This Row],[cu_id]],Revenue_Analysis[cuid],Revenue_Analysis[Q2 Average], 0)</f>
        <v>20.651499999999999</v>
      </c>
      <c r="AK1123" s="32">
        <f>_xlfn.XLOOKUP(Master1[[#This Row],[cu_id]],Revenue_Analysis[cuid],Revenue_Analysis[Q3 Average], 0)</f>
        <v>20.804600000000001</v>
      </c>
      <c r="AL1123" s="32">
        <f>_xlfn.XLOOKUP(Master1[[#This Row],[cu_id]],Revenue_Analysis[cuid],Revenue_Analysis[Q4 Average], 0)</f>
        <v>20.747699999999998</v>
      </c>
      <c r="AM1123" s="34">
        <v>0.33333333333333331</v>
      </c>
      <c r="AN1123" s="35">
        <v>0.79166666666666663</v>
      </c>
      <c r="AO1123" s="35" t="s">
        <v>4592</v>
      </c>
      <c r="AP1123" s="35" t="s">
        <v>4592</v>
      </c>
      <c r="AQ1123" s="20" t="s">
        <v>5135</v>
      </c>
      <c r="AR1123" s="20"/>
      <c r="AS1123" s="14">
        <f>IFERROR(_xlfn.XLOOKUP(Master1[[#This Row],[cu_id]],StopTimes[cu_ID],StopTimes[Average Stop Time]), 0)</f>
        <v>6.62857143</v>
      </c>
      <c r="AT1123" s="14">
        <f>IF(Master1[[#This Row],[RSP StopTime Override]] &lt;&gt; "",Master1[[#This Row],[RSP StopTime Override]],IF(Master1[[#This Row],[Avg Stop Time Helper]] &lt;&gt; 0, Master1[[#This Row],[Avg Stop Time Helper]],Average_Stop_Time))</f>
        <v>6.62857143</v>
      </c>
      <c r="AU1123" s="13"/>
    </row>
    <row r="1124" spans="1:47" x14ac:dyDescent="0.3">
      <c r="A1124" s="18" t="s">
        <v>3635</v>
      </c>
      <c r="B1124" s="20">
        <v>50</v>
      </c>
      <c r="C1124" s="20" t="s">
        <v>9</v>
      </c>
      <c r="D1124" s="19">
        <v>806723</v>
      </c>
      <c r="E1124" s="19" t="s">
        <v>13</v>
      </c>
      <c r="F1124" s="19" t="s">
        <v>5807</v>
      </c>
      <c r="G1124" s="19" t="s">
        <v>5808</v>
      </c>
      <c r="H1124" s="19" t="s">
        <v>5</v>
      </c>
      <c r="I1124" s="19" t="s">
        <v>5773</v>
      </c>
      <c r="J1124" s="19" t="s">
        <v>4</v>
      </c>
      <c r="K1124" s="19" t="s">
        <v>5761</v>
      </c>
      <c r="L1124" s="21" t="s">
        <v>17</v>
      </c>
      <c r="M1124" s="20" t="s">
        <v>10</v>
      </c>
      <c r="N1124" s="20" t="s">
        <v>2</v>
      </c>
      <c r="O1124" s="20">
        <v>55</v>
      </c>
      <c r="P1124" s="20">
        <v>55</v>
      </c>
      <c r="Q1124" s="20">
        <v>0</v>
      </c>
      <c r="R1124" s="20">
        <v>0</v>
      </c>
      <c r="S1124" s="20">
        <v>0</v>
      </c>
      <c r="T1124" s="20">
        <v>0</v>
      </c>
      <c r="U1124" s="20">
        <v>16</v>
      </c>
      <c r="V1124" s="30"/>
      <c r="W1124" s="30"/>
      <c r="X1124" s="33">
        <f>IFERROR(1 -(Master1[[#This Row],[Avg Garment Scans per Delivery]]/Master1[[#This Row],[Garment Inventory]]), 0)</f>
        <v>0</v>
      </c>
      <c r="Y1124" s="30"/>
      <c r="Z1124" s="30"/>
      <c r="AA1124" s="32">
        <f>_xlfn.XLOOKUP(Master1[[#This Row],[cu_id]], Revenue_Analysis[cuid], Revenue_Analysis[Q1 Low Deviation], 0)</f>
        <v>35.453299999999999</v>
      </c>
      <c r="AB1124" s="32">
        <f>_xlfn.XLOOKUP(Master1[[#This Row],[cu_id]],Revenue_Analysis[cuid],Revenue_Analysis[Q1 High Deviation], 0)</f>
        <v>36.286700000000003</v>
      </c>
      <c r="AC1124" s="32">
        <f>_xlfn.XLOOKUP(Master1[[#This Row],[cu_id]],Revenue_Analysis[cuid],Revenue_Analysis[Q2 Low Deviation], 0)</f>
        <v>19.434699999999999</v>
      </c>
      <c r="AD1124" s="32">
        <f>_xlfn.XLOOKUP(Master1[[#This Row],[cu_id]],Revenue_Analysis[cuid],Revenue_Analysis[Q2 High Deviation], 0)</f>
        <v>32.296700000000001</v>
      </c>
      <c r="AE1124" s="32">
        <f>_xlfn.XLOOKUP(Master1[[#This Row],[cu_id]],Revenue_Analysis[cuid],Revenue_Analysis[Q3 Low Deviation], 0)</f>
        <v>20</v>
      </c>
      <c r="AF1124" s="32">
        <f>_xlfn.XLOOKUP(Master1[[#This Row],[cu_id]],Revenue_Analysis[cuid],Revenue_Analysis[Q3 High Deviation], 0)</f>
        <v>22.98</v>
      </c>
      <c r="AG1124" s="32">
        <f>_xlfn.XLOOKUP(Master1[[#This Row],[cu_id]],Revenue_Analysis[cuid],Revenue_Analysis[Q4 Low Deviation], 0)</f>
        <v>23.673300000000001</v>
      </c>
      <c r="AH1124" s="32">
        <f>_xlfn.XLOOKUP(Master1[[#This Row],[cu_id]],Revenue_Analysis[cuid],Revenue_Analysis[Q4 High Deviation], 0)</f>
        <v>37.326700000000002</v>
      </c>
      <c r="AI1124" s="32">
        <f>_xlfn.XLOOKUP(Master1[[#This Row],[cu_id]],Revenue_Analysis[cuid],Revenue_Analysis[Q1 Average], 0)</f>
        <v>35.869999999999997</v>
      </c>
      <c r="AJ1124" s="32">
        <f>_xlfn.XLOOKUP(Master1[[#This Row],[cu_id]],Revenue_Analysis[cuid],Revenue_Analysis[Q2 Average], 0)</f>
        <v>25.8657</v>
      </c>
      <c r="AK1124" s="32">
        <f>_xlfn.XLOOKUP(Master1[[#This Row],[cu_id]],Revenue_Analysis[cuid],Revenue_Analysis[Q3 Average], 0)</f>
        <v>21.49</v>
      </c>
      <c r="AL1124" s="32">
        <f>_xlfn.XLOOKUP(Master1[[#This Row],[cu_id]],Revenue_Analysis[cuid],Revenue_Analysis[Q4 Average], 0)</f>
        <v>30.5</v>
      </c>
      <c r="AM1124" s="34">
        <v>0.375</v>
      </c>
      <c r="AN1124" s="35">
        <v>0.625</v>
      </c>
      <c r="AO1124" s="35" t="s">
        <v>4592</v>
      </c>
      <c r="AP1124" s="35" t="s">
        <v>4592</v>
      </c>
      <c r="AQ1124" s="20" t="s">
        <v>0</v>
      </c>
      <c r="AR1124" s="20"/>
      <c r="AS1124" s="14">
        <f>IFERROR(_xlfn.XLOOKUP(Master1[[#This Row],[cu_id]],StopTimes[cu_ID],StopTimes[Average Stop Time]), 0)</f>
        <v>3.2416666666666667</v>
      </c>
      <c r="AT1124" s="14">
        <f>IF(Master1[[#This Row],[RSP StopTime Override]] &lt;&gt; "",Master1[[#This Row],[RSP StopTime Override]],IF(Master1[[#This Row],[Avg Stop Time Helper]] &lt;&gt; 0, Master1[[#This Row],[Avg Stop Time Helper]],Average_Stop_Time))</f>
        <v>4</v>
      </c>
      <c r="AU1124" s="13">
        <v>4</v>
      </c>
    </row>
    <row r="1125" spans="1:47" x14ac:dyDescent="0.3">
      <c r="A1125" s="18" t="s">
        <v>3636</v>
      </c>
      <c r="B1125" s="20">
        <v>8010</v>
      </c>
      <c r="C1125" s="20" t="s">
        <v>12</v>
      </c>
      <c r="D1125" s="19">
        <v>807826</v>
      </c>
      <c r="E1125" s="19" t="s">
        <v>13</v>
      </c>
      <c r="F1125" s="19" t="s">
        <v>7404</v>
      </c>
      <c r="G1125" s="19" t="s">
        <v>7405</v>
      </c>
      <c r="H1125" s="19" t="s">
        <v>5</v>
      </c>
      <c r="I1125" s="19" t="s">
        <v>7368</v>
      </c>
      <c r="J1125" s="19" t="s">
        <v>4</v>
      </c>
      <c r="K1125" s="19" t="s">
        <v>5764</v>
      </c>
      <c r="L1125" s="21" t="s">
        <v>24</v>
      </c>
      <c r="M1125" s="20" t="s">
        <v>23</v>
      </c>
      <c r="N1125" s="20" t="s">
        <v>2</v>
      </c>
      <c r="O1125" s="20">
        <v>122</v>
      </c>
      <c r="P1125" s="20">
        <v>0</v>
      </c>
      <c r="Q1125" s="20">
        <v>160</v>
      </c>
      <c r="R1125" s="20">
        <v>0</v>
      </c>
      <c r="S1125" s="20">
        <v>0</v>
      </c>
      <c r="T1125" s="20">
        <v>0</v>
      </c>
      <c r="U1125" s="20">
        <v>20</v>
      </c>
      <c r="V1125" s="30"/>
      <c r="W1125" s="30"/>
      <c r="X1125" s="33">
        <f>IFERROR(1 -(Master1[[#This Row],[Avg Garment Scans per Delivery]]/Master1[[#This Row],[Garment Inventory]]), 0)</f>
        <v>0</v>
      </c>
      <c r="Y1125" s="30"/>
      <c r="Z1125" s="30"/>
      <c r="AA1125" s="32">
        <f>_xlfn.XLOOKUP(Master1[[#This Row],[cu_id]], Revenue_Analysis[cuid], Revenue_Analysis[Q1 Low Deviation], 0)</f>
        <v>118.34</v>
      </c>
      <c r="AB1125" s="32">
        <f>_xlfn.XLOOKUP(Master1[[#This Row],[cu_id]],Revenue_Analysis[cuid],Revenue_Analysis[Q1 High Deviation], 0)</f>
        <v>118.34</v>
      </c>
      <c r="AC1125" s="32">
        <f>_xlfn.XLOOKUP(Master1[[#This Row],[cu_id]],Revenue_Analysis[cuid],Revenue_Analysis[Q2 Low Deviation], 0)</f>
        <v>115.0552</v>
      </c>
      <c r="AD1125" s="32">
        <f>_xlfn.XLOOKUP(Master1[[#This Row],[cu_id]],Revenue_Analysis[cuid],Revenue_Analysis[Q2 High Deviation], 0)</f>
        <v>139.24080000000001</v>
      </c>
      <c r="AE1125" s="32">
        <f>_xlfn.XLOOKUP(Master1[[#This Row],[cu_id]],Revenue_Analysis[cuid],Revenue_Analysis[Q3 Low Deviation], 0)</f>
        <v>157.09229999999999</v>
      </c>
      <c r="AF1125" s="32">
        <f>_xlfn.XLOOKUP(Master1[[#This Row],[cu_id]],Revenue_Analysis[cuid],Revenue_Analysis[Q3 High Deviation], 0)</f>
        <v>157.4211</v>
      </c>
      <c r="AG1125" s="32">
        <f>_xlfn.XLOOKUP(Master1[[#This Row],[cu_id]],Revenue_Analysis[cuid],Revenue_Analysis[Q4 Low Deviation], 0)</f>
        <v>98.999099999999999</v>
      </c>
      <c r="AH1125" s="32">
        <f>_xlfn.XLOOKUP(Master1[[#This Row],[cu_id]],Revenue_Analysis[cuid],Revenue_Analysis[Q4 High Deviation], 0)</f>
        <v>107.5951</v>
      </c>
      <c r="AI1125" s="32">
        <f>_xlfn.XLOOKUP(Master1[[#This Row],[cu_id]],Revenue_Analysis[cuid],Revenue_Analysis[Q1 Average], 0)</f>
        <v>118.34</v>
      </c>
      <c r="AJ1125" s="32">
        <f>_xlfn.XLOOKUP(Master1[[#This Row],[cu_id]],Revenue_Analysis[cuid],Revenue_Analysis[Q2 Average], 0)</f>
        <v>127.148</v>
      </c>
      <c r="AK1125" s="32">
        <f>_xlfn.XLOOKUP(Master1[[#This Row],[cu_id]],Revenue_Analysis[cuid],Revenue_Analysis[Q3 Average], 0)</f>
        <v>157.2567</v>
      </c>
      <c r="AL1125" s="32">
        <f>_xlfn.XLOOKUP(Master1[[#This Row],[cu_id]],Revenue_Analysis[cuid],Revenue_Analysis[Q4 Average], 0)</f>
        <v>103.2971</v>
      </c>
      <c r="AM1125" s="34">
        <v>0.39583333333333331</v>
      </c>
      <c r="AN1125" s="35">
        <v>0.66666666666666663</v>
      </c>
      <c r="AO1125" s="35" t="s">
        <v>4592</v>
      </c>
      <c r="AP1125" s="35" t="s">
        <v>4592</v>
      </c>
      <c r="AQ1125" s="20" t="s">
        <v>0</v>
      </c>
      <c r="AR1125" s="20"/>
      <c r="AS1125" s="14">
        <f>IFERROR(_xlfn.XLOOKUP(Master1[[#This Row],[cu_id]],StopTimes[cu_ID],StopTimes[Average Stop Time]), 0)</f>
        <v>24.333333333333332</v>
      </c>
      <c r="AT1125" s="14">
        <f>IF(Master1[[#This Row],[RSP StopTime Override]] &lt;&gt; "",Master1[[#This Row],[RSP StopTime Override]],IF(Master1[[#This Row],[Avg Stop Time Helper]] &lt;&gt; 0, Master1[[#This Row],[Avg Stop Time Helper]],Average_Stop_Time))</f>
        <v>24.333333333333332</v>
      </c>
      <c r="AU1125" s="13"/>
    </row>
    <row r="1126" spans="1:47" x14ac:dyDescent="0.3">
      <c r="A1126" s="18" t="s">
        <v>3637</v>
      </c>
      <c r="B1126" s="20">
        <v>8010</v>
      </c>
      <c r="C1126" s="20" t="s">
        <v>9</v>
      </c>
      <c r="D1126" s="19">
        <v>803781</v>
      </c>
      <c r="E1126" s="19" t="s">
        <v>13</v>
      </c>
      <c r="F1126" s="19" t="s">
        <v>7266</v>
      </c>
      <c r="G1126" s="19" t="s">
        <v>7267</v>
      </c>
      <c r="H1126" s="19" t="s">
        <v>5</v>
      </c>
      <c r="I1126" s="19" t="s">
        <v>5402</v>
      </c>
      <c r="J1126" s="19" t="s">
        <v>4</v>
      </c>
      <c r="K1126" s="19" t="s">
        <v>5403</v>
      </c>
      <c r="L1126" s="21" t="s">
        <v>19</v>
      </c>
      <c r="M1126" s="20" t="s">
        <v>18</v>
      </c>
      <c r="N1126" s="20" t="s">
        <v>2</v>
      </c>
      <c r="O1126" s="20">
        <v>125</v>
      </c>
      <c r="P1126" s="20">
        <v>125</v>
      </c>
      <c r="Q1126" s="20">
        <v>0</v>
      </c>
      <c r="R1126" s="20">
        <v>0</v>
      </c>
      <c r="S1126" s="20">
        <v>0</v>
      </c>
      <c r="T1126" s="20">
        <v>0</v>
      </c>
      <c r="U1126" s="20">
        <v>16</v>
      </c>
      <c r="V1126" s="30"/>
      <c r="W1126" s="30"/>
      <c r="X1126" s="33">
        <f>IFERROR(1 -(Master1[[#This Row],[Avg Garment Scans per Delivery]]/Master1[[#This Row],[Garment Inventory]]), 0)</f>
        <v>0</v>
      </c>
      <c r="Y1126" s="30"/>
      <c r="Z1126" s="30"/>
      <c r="AA1126" s="32">
        <f>_xlfn.XLOOKUP(Master1[[#This Row],[cu_id]], Revenue_Analysis[cuid], Revenue_Analysis[Q1 Low Deviation], 0)</f>
        <v>29.1</v>
      </c>
      <c r="AB1126" s="32">
        <f>_xlfn.XLOOKUP(Master1[[#This Row],[cu_id]],Revenue_Analysis[cuid],Revenue_Analysis[Q1 High Deviation], 0)</f>
        <v>29.1</v>
      </c>
      <c r="AC1126" s="32">
        <f>_xlfn.XLOOKUP(Master1[[#This Row],[cu_id]],Revenue_Analysis[cuid],Revenue_Analysis[Q2 Low Deviation], 0)</f>
        <v>28.968900000000001</v>
      </c>
      <c r="AD1126" s="32">
        <f>_xlfn.XLOOKUP(Master1[[#This Row],[cu_id]],Revenue_Analysis[cuid],Revenue_Analysis[Q2 High Deviation], 0)</f>
        <v>30.017700000000001</v>
      </c>
      <c r="AE1126" s="32">
        <f>_xlfn.XLOOKUP(Master1[[#This Row],[cu_id]],Revenue_Analysis[cuid],Revenue_Analysis[Q3 Low Deviation], 0)</f>
        <v>29.940200000000001</v>
      </c>
      <c r="AF1126" s="32">
        <f>_xlfn.XLOOKUP(Master1[[#This Row],[cu_id]],Revenue_Analysis[cuid],Revenue_Analysis[Q3 High Deviation], 0)</f>
        <v>30.302600000000002</v>
      </c>
      <c r="AG1126" s="32">
        <f>_xlfn.XLOOKUP(Master1[[#This Row],[cu_id]],Revenue_Analysis[cuid],Revenue_Analysis[Q4 Low Deviation], 0)</f>
        <v>26.537500000000001</v>
      </c>
      <c r="AH1126" s="32">
        <f>_xlfn.XLOOKUP(Master1[[#This Row],[cu_id]],Revenue_Analysis[cuid],Revenue_Analysis[Q4 High Deviation], 0)</f>
        <v>29.612500000000001</v>
      </c>
      <c r="AI1126" s="32">
        <f>_xlfn.XLOOKUP(Master1[[#This Row],[cu_id]],Revenue_Analysis[cuid],Revenue_Analysis[Q1 Average], 0)</f>
        <v>29.1</v>
      </c>
      <c r="AJ1126" s="32">
        <f>_xlfn.XLOOKUP(Master1[[#This Row],[cu_id]],Revenue_Analysis[cuid],Revenue_Analysis[Q2 Average], 0)</f>
        <v>29.493300000000001</v>
      </c>
      <c r="AK1126" s="32">
        <f>_xlfn.XLOOKUP(Master1[[#This Row],[cu_id]],Revenue_Analysis[cuid],Revenue_Analysis[Q3 Average], 0)</f>
        <v>30.121400000000001</v>
      </c>
      <c r="AL1126" s="32">
        <f>_xlfn.XLOOKUP(Master1[[#This Row],[cu_id]],Revenue_Analysis[cuid],Revenue_Analysis[Q4 Average], 0)</f>
        <v>28.074999999999999</v>
      </c>
      <c r="AM1126" s="34">
        <v>0.33333333333333331</v>
      </c>
      <c r="AN1126" s="35">
        <v>0.6875</v>
      </c>
      <c r="AO1126" s="35" t="s">
        <v>4592</v>
      </c>
      <c r="AP1126" s="35" t="s">
        <v>4592</v>
      </c>
      <c r="AQ1126" s="20" t="s">
        <v>22</v>
      </c>
      <c r="AR1126" s="20"/>
      <c r="AS1126" s="14">
        <f>IFERROR(_xlfn.XLOOKUP(Master1[[#This Row],[cu_id]],StopTimes[cu_ID],StopTimes[Average Stop Time]), 0)</f>
        <v>3.0500000000000003</v>
      </c>
      <c r="AT1126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126" s="13">
        <v>10</v>
      </c>
    </row>
    <row r="1127" spans="1:47" x14ac:dyDescent="0.3">
      <c r="A1127" s="18" t="s">
        <v>3638</v>
      </c>
      <c r="B1127" s="20">
        <v>8010</v>
      </c>
      <c r="C1127" s="20" t="s">
        <v>12</v>
      </c>
      <c r="D1127" s="19">
        <v>807972</v>
      </c>
      <c r="E1127" s="19" t="s">
        <v>13</v>
      </c>
      <c r="F1127" s="19" t="s">
        <v>7409</v>
      </c>
      <c r="G1127" s="19" t="s">
        <v>7410</v>
      </c>
      <c r="H1127" s="19" t="s">
        <v>5</v>
      </c>
      <c r="I1127" s="19" t="s">
        <v>5402</v>
      </c>
      <c r="J1127" s="19" t="s">
        <v>4</v>
      </c>
      <c r="K1127" s="19" t="s">
        <v>5764</v>
      </c>
      <c r="L1127" s="21" t="s">
        <v>21</v>
      </c>
      <c r="M1127" s="20" t="s">
        <v>20</v>
      </c>
      <c r="N1127" s="20" t="s">
        <v>2</v>
      </c>
      <c r="O1127" s="20">
        <v>60</v>
      </c>
      <c r="P1127" s="20">
        <v>0</v>
      </c>
      <c r="Q1127" s="20">
        <v>60</v>
      </c>
      <c r="R1127" s="20">
        <v>0</v>
      </c>
      <c r="S1127" s="20">
        <v>0</v>
      </c>
      <c r="T1127" s="20">
        <v>0</v>
      </c>
      <c r="U1127" s="20">
        <v>10</v>
      </c>
      <c r="V1127" s="30"/>
      <c r="W1127" s="30"/>
      <c r="X1127" s="33">
        <f>IFERROR(1 -(Master1[[#This Row],[Avg Garment Scans per Delivery]]/Master1[[#This Row],[Garment Inventory]]), 0)</f>
        <v>0</v>
      </c>
      <c r="Y1127" s="30"/>
      <c r="Z1127" s="30"/>
      <c r="AA1127" s="32">
        <f>_xlfn.XLOOKUP(Master1[[#This Row],[cu_id]], Revenue_Analysis[cuid], Revenue_Analysis[Q1 Low Deviation], 0)</f>
        <v>64.7</v>
      </c>
      <c r="AB1127" s="32">
        <f>_xlfn.XLOOKUP(Master1[[#This Row],[cu_id]],Revenue_Analysis[cuid],Revenue_Analysis[Q1 High Deviation], 0)</f>
        <v>64.7</v>
      </c>
      <c r="AC1127" s="32">
        <f>_xlfn.XLOOKUP(Master1[[#This Row],[cu_id]],Revenue_Analysis[cuid],Revenue_Analysis[Q2 Low Deviation], 0)</f>
        <v>21.55</v>
      </c>
      <c r="AD1127" s="32">
        <f>_xlfn.XLOOKUP(Master1[[#This Row],[cu_id]],Revenue_Analysis[cuid],Revenue_Analysis[Q2 High Deviation], 0)</f>
        <v>42.645000000000003</v>
      </c>
      <c r="AE1127" s="32">
        <f>_xlfn.XLOOKUP(Master1[[#This Row],[cu_id]],Revenue_Analysis[cuid],Revenue_Analysis[Q3 Low Deviation], 0)</f>
        <v>41.74</v>
      </c>
      <c r="AF1127" s="32">
        <f>_xlfn.XLOOKUP(Master1[[#This Row],[cu_id]],Revenue_Analysis[cuid],Revenue_Analysis[Q3 High Deviation], 0)</f>
        <v>42.19</v>
      </c>
      <c r="AG1127" s="32">
        <f>_xlfn.XLOOKUP(Master1[[#This Row],[cu_id]],Revenue_Analysis[cuid],Revenue_Analysis[Q4 Low Deviation], 0)</f>
        <v>67.680000000000007</v>
      </c>
      <c r="AH1127" s="32">
        <f>_xlfn.XLOOKUP(Master1[[#This Row],[cu_id]],Revenue_Analysis[cuid],Revenue_Analysis[Q4 High Deviation], 0)</f>
        <v>67.680000000000007</v>
      </c>
      <c r="AI1127" s="32">
        <f>_xlfn.XLOOKUP(Master1[[#This Row],[cu_id]],Revenue_Analysis[cuid],Revenue_Analysis[Q1 Average], 0)</f>
        <v>64.7</v>
      </c>
      <c r="AJ1127" s="32">
        <f>_xlfn.XLOOKUP(Master1[[#This Row],[cu_id]],Revenue_Analysis[cuid],Revenue_Analysis[Q2 Average], 0)</f>
        <v>32.097499999999997</v>
      </c>
      <c r="AK1127" s="32">
        <f>_xlfn.XLOOKUP(Master1[[#This Row],[cu_id]],Revenue_Analysis[cuid],Revenue_Analysis[Q3 Average], 0)</f>
        <v>41.965000000000003</v>
      </c>
      <c r="AL1127" s="32">
        <f>_xlfn.XLOOKUP(Master1[[#This Row],[cu_id]],Revenue_Analysis[cuid],Revenue_Analysis[Q4 Average], 0)</f>
        <v>67.680000000000007</v>
      </c>
      <c r="AM1127" s="34">
        <v>0.39583333333333331</v>
      </c>
      <c r="AN1127" s="35">
        <v>0.72916666666666663</v>
      </c>
      <c r="AO1127" s="35" t="s">
        <v>4592</v>
      </c>
      <c r="AP1127" s="35" t="s">
        <v>4592</v>
      </c>
      <c r="AQ1127" s="20" t="s">
        <v>5135</v>
      </c>
      <c r="AR1127" s="20"/>
      <c r="AS1127" s="14">
        <f>IFERROR(_xlfn.XLOOKUP(Master1[[#This Row],[cu_id]],StopTimes[cu_ID],StopTimes[Average Stop Time]), 0)</f>
        <v>3.9083333333333332</v>
      </c>
      <c r="AT1127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127" s="13">
        <v>10</v>
      </c>
    </row>
    <row r="1128" spans="1:47" x14ac:dyDescent="0.3">
      <c r="A1128" s="18" t="s">
        <v>3639</v>
      </c>
      <c r="B1128" s="20">
        <v>8010</v>
      </c>
      <c r="C1128" s="20" t="s">
        <v>9</v>
      </c>
      <c r="D1128" s="19">
        <v>802909</v>
      </c>
      <c r="E1128" s="19" t="s">
        <v>13</v>
      </c>
      <c r="F1128" s="19" t="s">
        <v>7252</v>
      </c>
      <c r="G1128" s="19" t="s">
        <v>7253</v>
      </c>
      <c r="H1128" s="19" t="s">
        <v>43</v>
      </c>
      <c r="I1128" s="19" t="s">
        <v>5402</v>
      </c>
      <c r="J1128" s="19" t="s">
        <v>4</v>
      </c>
      <c r="K1128" s="19" t="s">
        <v>5403</v>
      </c>
      <c r="L1128" s="21" t="s">
        <v>16</v>
      </c>
      <c r="M1128" s="20" t="s">
        <v>3</v>
      </c>
      <c r="N1128" s="20" t="s">
        <v>2</v>
      </c>
      <c r="O1128" s="20">
        <v>130</v>
      </c>
      <c r="P1128" s="20">
        <v>130</v>
      </c>
      <c r="Q1128" s="20">
        <v>0</v>
      </c>
      <c r="R1128" s="20">
        <v>0</v>
      </c>
      <c r="S1128" s="20">
        <v>0</v>
      </c>
      <c r="T1128" s="20">
        <v>0</v>
      </c>
      <c r="U1128" s="20">
        <v>39</v>
      </c>
      <c r="V1128" s="30">
        <v>88</v>
      </c>
      <c r="W1128" s="30">
        <v>5</v>
      </c>
      <c r="X1128" s="33">
        <f>IFERROR(1 -(Master1[[#This Row],[Avg Garment Scans per Delivery]]/Master1[[#This Row],[Garment Inventory]]), 0)</f>
        <v>0.94318181818181823</v>
      </c>
      <c r="Y1128" s="30">
        <v>4</v>
      </c>
      <c r="Z1128" s="30">
        <v>73</v>
      </c>
      <c r="AA1128" s="32">
        <f>_xlfn.XLOOKUP(Master1[[#This Row],[cu_id]], Revenue_Analysis[cuid], Revenue_Analysis[Q1 Low Deviation], 0)</f>
        <v>64.706800000000001</v>
      </c>
      <c r="AB1128" s="32">
        <f>_xlfn.XLOOKUP(Master1[[#This Row],[cu_id]],Revenue_Analysis[cuid],Revenue_Analysis[Q1 High Deviation], 0)</f>
        <v>68.043999999999997</v>
      </c>
      <c r="AC1128" s="32">
        <f>_xlfn.XLOOKUP(Master1[[#This Row],[cu_id]],Revenue_Analysis[cuid],Revenue_Analysis[Q2 Low Deviation], 0)</f>
        <v>64.968699999999998</v>
      </c>
      <c r="AD1128" s="32">
        <f>_xlfn.XLOOKUP(Master1[[#This Row],[cu_id]],Revenue_Analysis[cuid],Revenue_Analysis[Q2 High Deviation], 0)</f>
        <v>70.377499999999998</v>
      </c>
      <c r="AE1128" s="32">
        <f>_xlfn.XLOOKUP(Master1[[#This Row],[cu_id]],Revenue_Analysis[cuid],Revenue_Analysis[Q3 Low Deviation], 0)</f>
        <v>73.566599999999994</v>
      </c>
      <c r="AF1128" s="32">
        <f>_xlfn.XLOOKUP(Master1[[#This Row],[cu_id]],Revenue_Analysis[cuid],Revenue_Analysis[Q3 High Deviation], 0)</f>
        <v>75.960999999999999</v>
      </c>
      <c r="AG1128" s="32">
        <f>_xlfn.XLOOKUP(Master1[[#This Row],[cu_id]],Revenue_Analysis[cuid],Revenue_Analysis[Q4 Low Deviation], 0)</f>
        <v>59.0137</v>
      </c>
      <c r="AH1128" s="32">
        <f>_xlfn.XLOOKUP(Master1[[#This Row],[cu_id]],Revenue_Analysis[cuid],Revenue_Analysis[Q4 High Deviation], 0)</f>
        <v>66.020099999999999</v>
      </c>
      <c r="AI1128" s="32">
        <f>_xlfn.XLOOKUP(Master1[[#This Row],[cu_id]],Revenue_Analysis[cuid],Revenue_Analysis[Q1 Average], 0)</f>
        <v>66.375399999999999</v>
      </c>
      <c r="AJ1128" s="32">
        <f>_xlfn.XLOOKUP(Master1[[#This Row],[cu_id]],Revenue_Analysis[cuid],Revenue_Analysis[Q2 Average], 0)</f>
        <v>67.673100000000005</v>
      </c>
      <c r="AK1128" s="32">
        <f>_xlfn.XLOOKUP(Master1[[#This Row],[cu_id]],Revenue_Analysis[cuid],Revenue_Analysis[Q3 Average], 0)</f>
        <v>74.763800000000003</v>
      </c>
      <c r="AL1128" s="32">
        <f>_xlfn.XLOOKUP(Master1[[#This Row],[cu_id]],Revenue_Analysis[cuid],Revenue_Analysis[Q4 Average], 0)</f>
        <v>62.5169</v>
      </c>
      <c r="AM1128" s="34">
        <v>0.375</v>
      </c>
      <c r="AN1128" s="35">
        <v>0.70833333333333337</v>
      </c>
      <c r="AO1128" s="35" t="s">
        <v>4592</v>
      </c>
      <c r="AP1128" s="35" t="s">
        <v>4592</v>
      </c>
      <c r="AQ1128" s="20" t="s">
        <v>0</v>
      </c>
      <c r="AR1128" s="20"/>
      <c r="AS1128" s="14">
        <f>IFERROR(_xlfn.XLOOKUP(Master1[[#This Row],[cu_id]],StopTimes[cu_ID],StopTimes[Average Stop Time]), 0)</f>
        <v>9.6142857133333344</v>
      </c>
      <c r="AT1128" s="14">
        <f>IF(Master1[[#This Row],[RSP StopTime Override]] &lt;&gt; "",Master1[[#This Row],[RSP StopTime Override]],IF(Master1[[#This Row],[Avg Stop Time Helper]] &lt;&gt; 0, Master1[[#This Row],[Avg Stop Time Helper]],Average_Stop_Time))</f>
        <v>9.6142857133333344</v>
      </c>
      <c r="AU1128" s="13"/>
    </row>
    <row r="1129" spans="1:47" x14ac:dyDescent="0.3">
      <c r="A1129" s="18" t="s">
        <v>3640</v>
      </c>
      <c r="B1129" s="20">
        <v>8060</v>
      </c>
      <c r="C1129" s="20" t="s">
        <v>12</v>
      </c>
      <c r="D1129" s="19">
        <v>802569</v>
      </c>
      <c r="E1129" s="19" t="s">
        <v>13</v>
      </c>
      <c r="F1129" s="19" t="s">
        <v>8106</v>
      </c>
      <c r="G1129" s="19" t="s">
        <v>8107</v>
      </c>
      <c r="H1129" s="19" t="s">
        <v>5</v>
      </c>
      <c r="I1129" s="19" t="s">
        <v>5402</v>
      </c>
      <c r="J1129" s="19" t="s">
        <v>4</v>
      </c>
      <c r="K1129" s="19" t="s">
        <v>5403</v>
      </c>
      <c r="L1129" s="21" t="s">
        <v>29</v>
      </c>
      <c r="M1129" s="20" t="s">
        <v>28</v>
      </c>
      <c r="N1129" s="20" t="s">
        <v>2</v>
      </c>
      <c r="O1129" s="20">
        <v>30</v>
      </c>
      <c r="P1129" s="20">
        <v>0</v>
      </c>
      <c r="Q1129" s="20">
        <v>30</v>
      </c>
      <c r="R1129" s="20">
        <v>0</v>
      </c>
      <c r="S1129" s="20">
        <v>0</v>
      </c>
      <c r="T1129" s="20">
        <v>0</v>
      </c>
      <c r="U1129" s="20">
        <v>10</v>
      </c>
      <c r="V1129" s="30"/>
      <c r="W1129" s="30"/>
      <c r="X1129" s="33">
        <f>IFERROR(1 -(Master1[[#This Row],[Avg Garment Scans per Delivery]]/Master1[[#This Row],[Garment Inventory]]), 0)</f>
        <v>0</v>
      </c>
      <c r="Y1129" s="30"/>
      <c r="Z1129" s="30"/>
      <c r="AA1129" s="32">
        <f>_xlfn.XLOOKUP(Master1[[#This Row],[cu_id]], Revenue_Analysis[cuid], Revenue_Analysis[Q1 Low Deviation], 0)</f>
        <v>36.799999999999997</v>
      </c>
      <c r="AB1129" s="32">
        <f>_xlfn.XLOOKUP(Master1[[#This Row],[cu_id]],Revenue_Analysis[cuid],Revenue_Analysis[Q1 High Deviation], 0)</f>
        <v>36.799999999999997</v>
      </c>
      <c r="AC1129" s="32">
        <f>_xlfn.XLOOKUP(Master1[[#This Row],[cu_id]],Revenue_Analysis[cuid],Revenue_Analysis[Q2 Low Deviation], 0)</f>
        <v>27.248899999999999</v>
      </c>
      <c r="AD1129" s="32">
        <f>_xlfn.XLOOKUP(Master1[[#This Row],[cu_id]],Revenue_Analysis[cuid],Revenue_Analysis[Q2 High Deviation], 0)</f>
        <v>28.297699999999999</v>
      </c>
      <c r="AE1129" s="32">
        <f>_xlfn.XLOOKUP(Master1[[#This Row],[cu_id]],Revenue_Analysis[cuid],Revenue_Analysis[Q3 Low Deviation], 0)</f>
        <v>28.272300000000001</v>
      </c>
      <c r="AF1129" s="32">
        <f>_xlfn.XLOOKUP(Master1[[#This Row],[cu_id]],Revenue_Analysis[cuid],Revenue_Analysis[Q3 High Deviation], 0)</f>
        <v>28.601099999999999</v>
      </c>
      <c r="AG1129" s="32">
        <f>_xlfn.XLOOKUP(Master1[[#This Row],[cu_id]],Revenue_Analysis[cuid],Revenue_Analysis[Q4 Low Deviation], 0)</f>
        <v>29.473299999999998</v>
      </c>
      <c r="AH1129" s="32">
        <f>_xlfn.XLOOKUP(Master1[[#This Row],[cu_id]],Revenue_Analysis[cuid],Revenue_Analysis[Q4 High Deviation], 0)</f>
        <v>37.846699999999998</v>
      </c>
      <c r="AI1129" s="32">
        <f>_xlfn.XLOOKUP(Master1[[#This Row],[cu_id]],Revenue_Analysis[cuid],Revenue_Analysis[Q1 Average], 0)</f>
        <v>36.799999999999997</v>
      </c>
      <c r="AJ1129" s="32">
        <f>_xlfn.XLOOKUP(Master1[[#This Row],[cu_id]],Revenue_Analysis[cuid],Revenue_Analysis[Q2 Average], 0)</f>
        <v>27.773299999999999</v>
      </c>
      <c r="AK1129" s="32">
        <f>_xlfn.XLOOKUP(Master1[[#This Row],[cu_id]],Revenue_Analysis[cuid],Revenue_Analysis[Q3 Average], 0)</f>
        <v>28.436699999999998</v>
      </c>
      <c r="AL1129" s="32">
        <f>_xlfn.XLOOKUP(Master1[[#This Row],[cu_id]],Revenue_Analysis[cuid],Revenue_Analysis[Q4 Average], 0)</f>
        <v>33.659999999999997</v>
      </c>
      <c r="AM1129" s="34">
        <v>0.39583333333333331</v>
      </c>
      <c r="AN1129" s="35">
        <v>0.66666666666666663</v>
      </c>
      <c r="AO1129" s="35" t="s">
        <v>4592</v>
      </c>
      <c r="AP1129" s="35" t="s">
        <v>4592</v>
      </c>
      <c r="AQ1129" s="20" t="s">
        <v>0</v>
      </c>
      <c r="AR1129" s="20"/>
      <c r="AS1129" s="14">
        <f>IFERROR(_xlfn.XLOOKUP(Master1[[#This Row],[cu_id]],StopTimes[cu_ID],StopTimes[Average Stop Time]), 0)</f>
        <v>0.18333333333333335</v>
      </c>
      <c r="AT1129" s="14">
        <f>IF(Master1[[#This Row],[RSP StopTime Override]] &lt;&gt; "",Master1[[#This Row],[RSP StopTime Override]],IF(Master1[[#This Row],[Avg Stop Time Helper]] &lt;&gt; 0, Master1[[#This Row],[Avg Stop Time Helper]],Average_Stop_Time))</f>
        <v>12</v>
      </c>
      <c r="AU1129" s="13">
        <v>12</v>
      </c>
    </row>
    <row r="1130" spans="1:47" x14ac:dyDescent="0.3">
      <c r="A1130" s="18" t="s">
        <v>3641</v>
      </c>
      <c r="B1130" s="20">
        <v>8010</v>
      </c>
      <c r="C1130" s="20" t="s">
        <v>12</v>
      </c>
      <c r="D1130" s="19">
        <v>806471</v>
      </c>
      <c r="E1130" s="19" t="s">
        <v>13</v>
      </c>
      <c r="F1130" s="19" t="s">
        <v>7400</v>
      </c>
      <c r="G1130" s="19" t="s">
        <v>7401</v>
      </c>
      <c r="H1130" s="19" t="s">
        <v>37</v>
      </c>
      <c r="I1130" s="19" t="s">
        <v>5402</v>
      </c>
      <c r="J1130" s="19" t="s">
        <v>4</v>
      </c>
      <c r="K1130" s="19" t="s">
        <v>5764</v>
      </c>
      <c r="L1130" s="21" t="s">
        <v>31</v>
      </c>
      <c r="M1130" s="20" t="s">
        <v>30</v>
      </c>
      <c r="N1130" s="20" t="s">
        <v>2</v>
      </c>
      <c r="O1130" s="20">
        <v>130</v>
      </c>
      <c r="P1130" s="20">
        <v>0</v>
      </c>
      <c r="Q1130" s="20">
        <v>130</v>
      </c>
      <c r="R1130" s="20">
        <v>0</v>
      </c>
      <c r="S1130" s="20">
        <v>0</v>
      </c>
      <c r="T1130" s="20">
        <v>0</v>
      </c>
      <c r="U1130" s="20">
        <v>10</v>
      </c>
      <c r="V1130" s="30"/>
      <c r="W1130" s="30"/>
      <c r="X1130" s="33">
        <f>IFERROR(1 -(Master1[[#This Row],[Avg Garment Scans per Delivery]]/Master1[[#This Row],[Garment Inventory]]), 0)</f>
        <v>0</v>
      </c>
      <c r="Y1130" s="30"/>
      <c r="Z1130" s="30"/>
      <c r="AA1130" s="32">
        <f>_xlfn.XLOOKUP(Master1[[#This Row],[cu_id]], Revenue_Analysis[cuid], Revenue_Analysis[Q1 Low Deviation], 0)</f>
        <v>59.85</v>
      </c>
      <c r="AB1130" s="32">
        <f>_xlfn.XLOOKUP(Master1[[#This Row],[cu_id]],Revenue_Analysis[cuid],Revenue_Analysis[Q1 High Deviation], 0)</f>
        <v>59.85</v>
      </c>
      <c r="AC1130" s="32">
        <f>_xlfn.XLOOKUP(Master1[[#This Row],[cu_id]],Revenue_Analysis[cuid],Revenue_Analysis[Q2 Low Deviation], 0)</f>
        <v>59.641300000000001</v>
      </c>
      <c r="AD1130" s="32">
        <f>_xlfn.XLOOKUP(Master1[[#This Row],[cu_id]],Revenue_Analysis[cuid],Revenue_Analysis[Q2 High Deviation], 0)</f>
        <v>60.893700000000003</v>
      </c>
      <c r="AE1130" s="32">
        <f>_xlfn.XLOOKUP(Master1[[#This Row],[cu_id]],Revenue_Analysis[cuid],Revenue_Analysis[Q3 Low Deviation], 0)</f>
        <v>60.9422</v>
      </c>
      <c r="AF1130" s="32">
        <f>_xlfn.XLOOKUP(Master1[[#This Row],[cu_id]],Revenue_Analysis[cuid],Revenue_Analysis[Q3 High Deviation], 0)</f>
        <v>61.404400000000003</v>
      </c>
      <c r="AG1130" s="32">
        <f>_xlfn.XLOOKUP(Master1[[#This Row],[cu_id]],Revenue_Analysis[cuid],Revenue_Analysis[Q4 Low Deviation], 0)</f>
        <v>59.85</v>
      </c>
      <c r="AH1130" s="32">
        <f>_xlfn.XLOOKUP(Master1[[#This Row],[cu_id]],Revenue_Analysis[cuid],Revenue_Analysis[Q4 High Deviation], 0)</f>
        <v>59.85</v>
      </c>
      <c r="AI1130" s="32">
        <f>_xlfn.XLOOKUP(Master1[[#This Row],[cu_id]],Revenue_Analysis[cuid],Revenue_Analysis[Q1 Average], 0)</f>
        <v>59.85</v>
      </c>
      <c r="AJ1130" s="32">
        <f>_xlfn.XLOOKUP(Master1[[#This Row],[cu_id]],Revenue_Analysis[cuid],Revenue_Analysis[Q2 Average], 0)</f>
        <v>60.267499999999998</v>
      </c>
      <c r="AK1130" s="32">
        <f>_xlfn.XLOOKUP(Master1[[#This Row],[cu_id]],Revenue_Analysis[cuid],Revenue_Analysis[Q3 Average], 0)</f>
        <v>61.173299999999998</v>
      </c>
      <c r="AL1130" s="32">
        <f>_xlfn.XLOOKUP(Master1[[#This Row],[cu_id]],Revenue_Analysis[cuid],Revenue_Analysis[Q4 Average], 0)</f>
        <v>59.85</v>
      </c>
      <c r="AM1130" s="34">
        <v>0.41666666666666669</v>
      </c>
      <c r="AN1130" s="35">
        <v>0.8125</v>
      </c>
      <c r="AO1130" s="35" t="s">
        <v>4592</v>
      </c>
      <c r="AP1130" s="35" t="s">
        <v>4592</v>
      </c>
      <c r="AQ1130" s="20" t="s">
        <v>5135</v>
      </c>
      <c r="AR1130" s="20"/>
      <c r="AS1130" s="14">
        <f>IFERROR(_xlfn.XLOOKUP(Master1[[#This Row],[cu_id]],StopTimes[cu_ID],StopTimes[Average Stop Time]), 0)</f>
        <v>10.725</v>
      </c>
      <c r="AT1130" s="14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130" s="13">
        <v>15</v>
      </c>
    </row>
    <row r="1131" spans="1:47" x14ac:dyDescent="0.3">
      <c r="A1131" s="18" t="s">
        <v>3642</v>
      </c>
      <c r="B1131" s="20">
        <v>50</v>
      </c>
      <c r="C1131" s="20" t="s">
        <v>9</v>
      </c>
      <c r="D1131" s="19">
        <v>806724</v>
      </c>
      <c r="E1131" s="19" t="s">
        <v>13</v>
      </c>
      <c r="F1131" s="19" t="s">
        <v>5809</v>
      </c>
      <c r="G1131" s="19" t="s">
        <v>5810</v>
      </c>
      <c r="H1131" s="19" t="s">
        <v>5</v>
      </c>
      <c r="I1131" s="19" t="s">
        <v>5773</v>
      </c>
      <c r="J1131" s="19" t="s">
        <v>4</v>
      </c>
      <c r="K1131" s="19" t="s">
        <v>5761</v>
      </c>
      <c r="L1131" s="21" t="s">
        <v>31</v>
      </c>
      <c r="M1131" s="20" t="s">
        <v>30</v>
      </c>
      <c r="N1131" s="20" t="s">
        <v>2</v>
      </c>
      <c r="O1131" s="20">
        <v>25</v>
      </c>
      <c r="P1131" s="20">
        <v>25</v>
      </c>
      <c r="Q1131" s="20">
        <v>0</v>
      </c>
      <c r="R1131" s="20">
        <v>0</v>
      </c>
      <c r="S1131" s="20">
        <v>0</v>
      </c>
      <c r="T1131" s="20">
        <v>0</v>
      </c>
      <c r="U1131" s="20">
        <v>10</v>
      </c>
      <c r="V1131" s="30"/>
      <c r="W1131" s="30"/>
      <c r="X1131" s="33">
        <f>IFERROR(1 -(Master1[[#This Row],[Avg Garment Scans per Delivery]]/Master1[[#This Row],[Garment Inventory]]), 0)</f>
        <v>0</v>
      </c>
      <c r="Y1131" s="30"/>
      <c r="Z1131" s="30"/>
      <c r="AA1131" s="32">
        <f>_xlfn.XLOOKUP(Master1[[#This Row],[cu_id]], Revenue_Analysis[cuid], Revenue_Analysis[Q1 Low Deviation], 0)</f>
        <v>53.03</v>
      </c>
      <c r="AB1131" s="32">
        <f>_xlfn.XLOOKUP(Master1[[#This Row],[cu_id]],Revenue_Analysis[cuid],Revenue_Analysis[Q1 High Deviation], 0)</f>
        <v>53.03</v>
      </c>
      <c r="AC1131" s="32">
        <f>_xlfn.XLOOKUP(Master1[[#This Row],[cu_id]],Revenue_Analysis[cuid],Revenue_Analysis[Q2 Low Deviation], 0)</f>
        <v>54.337499999999999</v>
      </c>
      <c r="AD1131" s="32">
        <f>_xlfn.XLOOKUP(Master1[[#This Row],[cu_id]],Revenue_Analysis[cuid],Revenue_Analysis[Q2 High Deviation], 0)</f>
        <v>55.4925</v>
      </c>
      <c r="AE1131" s="32">
        <f>_xlfn.XLOOKUP(Master1[[#This Row],[cu_id]],Revenue_Analysis[cuid],Revenue_Analysis[Q3 Low Deviation], 0)</f>
        <v>55.536700000000003</v>
      </c>
      <c r="AF1131" s="32">
        <f>_xlfn.XLOOKUP(Master1[[#This Row],[cu_id]],Revenue_Analysis[cuid],Revenue_Analysis[Q3 High Deviation], 0)</f>
        <v>55.963299999999997</v>
      </c>
      <c r="AG1131" s="32">
        <f>_xlfn.XLOOKUP(Master1[[#This Row],[cu_id]],Revenue_Analysis[cuid],Revenue_Analysis[Q4 Low Deviation], 0)</f>
        <v>53.03</v>
      </c>
      <c r="AH1131" s="32">
        <f>_xlfn.XLOOKUP(Master1[[#This Row],[cu_id]],Revenue_Analysis[cuid],Revenue_Analysis[Q4 High Deviation], 0)</f>
        <v>53.03</v>
      </c>
      <c r="AI1131" s="32">
        <f>_xlfn.XLOOKUP(Master1[[#This Row],[cu_id]],Revenue_Analysis[cuid],Revenue_Analysis[Q1 Average], 0)</f>
        <v>53.03</v>
      </c>
      <c r="AJ1131" s="32">
        <f>_xlfn.XLOOKUP(Master1[[#This Row],[cu_id]],Revenue_Analysis[cuid],Revenue_Analysis[Q2 Average], 0)</f>
        <v>54.914999999999999</v>
      </c>
      <c r="AK1131" s="32">
        <f>_xlfn.XLOOKUP(Master1[[#This Row],[cu_id]],Revenue_Analysis[cuid],Revenue_Analysis[Q3 Average], 0)</f>
        <v>55.75</v>
      </c>
      <c r="AL1131" s="32">
        <f>_xlfn.XLOOKUP(Master1[[#This Row],[cu_id]],Revenue_Analysis[cuid],Revenue_Analysis[Q4 Average], 0)</f>
        <v>53.03</v>
      </c>
      <c r="AM1131" s="34">
        <v>0.375</v>
      </c>
      <c r="AN1131" s="35">
        <v>0.91666666666666663</v>
      </c>
      <c r="AO1131" s="35" t="s">
        <v>4592</v>
      </c>
      <c r="AP1131" s="35" t="s">
        <v>4592</v>
      </c>
      <c r="AQ1131" s="20" t="s">
        <v>0</v>
      </c>
      <c r="AR1131" s="20"/>
      <c r="AS1131" s="14">
        <f>IFERROR(_xlfn.XLOOKUP(Master1[[#This Row],[cu_id]],StopTimes[cu_ID],StopTimes[Average Stop Time]), 0)</f>
        <v>1.5833333333333333</v>
      </c>
      <c r="AT1131" s="14">
        <f>IF(Master1[[#This Row],[RSP StopTime Override]] &lt;&gt; "",Master1[[#This Row],[RSP StopTime Override]],IF(Master1[[#This Row],[Avg Stop Time Helper]] &lt;&gt; 0, Master1[[#This Row],[Avg Stop Time Helper]],Average_Stop_Time))</f>
        <v>2</v>
      </c>
      <c r="AU1131" s="13">
        <v>2</v>
      </c>
    </row>
    <row r="1132" spans="1:47" x14ac:dyDescent="0.3">
      <c r="A1132" s="18" t="s">
        <v>3643</v>
      </c>
      <c r="B1132" s="20">
        <v>8010</v>
      </c>
      <c r="C1132" s="20" t="s">
        <v>12</v>
      </c>
      <c r="D1132" s="19">
        <v>807811</v>
      </c>
      <c r="E1132" s="19" t="s">
        <v>13</v>
      </c>
      <c r="F1132" s="19" t="s">
        <v>7402</v>
      </c>
      <c r="G1132" s="19" t="s">
        <v>7403</v>
      </c>
      <c r="H1132" s="19" t="s">
        <v>5</v>
      </c>
      <c r="I1132" s="19" t="s">
        <v>5402</v>
      </c>
      <c r="J1132" s="19" t="s">
        <v>4</v>
      </c>
      <c r="K1132" s="19" t="s">
        <v>6805</v>
      </c>
      <c r="L1132" s="21" t="s">
        <v>31</v>
      </c>
      <c r="M1132" s="20" t="s">
        <v>30</v>
      </c>
      <c r="N1132" s="20" t="s">
        <v>2</v>
      </c>
      <c r="O1132" s="20">
        <v>125</v>
      </c>
      <c r="P1132" s="20">
        <v>0</v>
      </c>
      <c r="Q1132" s="20">
        <v>125</v>
      </c>
      <c r="R1132" s="20">
        <v>0</v>
      </c>
      <c r="S1132" s="20">
        <v>0</v>
      </c>
      <c r="T1132" s="20">
        <v>0</v>
      </c>
      <c r="U1132" s="20">
        <v>12</v>
      </c>
      <c r="V1132" s="30"/>
      <c r="W1132" s="30"/>
      <c r="X1132" s="33">
        <f>IFERROR(1 -(Master1[[#This Row],[Avg Garment Scans per Delivery]]/Master1[[#This Row],[Garment Inventory]]), 0)</f>
        <v>0</v>
      </c>
      <c r="Y1132" s="30"/>
      <c r="Z1132" s="30"/>
      <c r="AA1132" s="32">
        <f>_xlfn.XLOOKUP(Master1[[#This Row],[cu_id]], Revenue_Analysis[cuid], Revenue_Analysis[Q1 Low Deviation], 0)</f>
        <v>124.0055</v>
      </c>
      <c r="AB1132" s="32">
        <f>_xlfn.XLOOKUP(Master1[[#This Row],[cu_id]],Revenue_Analysis[cuid],Revenue_Analysis[Q1 High Deviation], 0)</f>
        <v>132.84110000000001</v>
      </c>
      <c r="AC1132" s="32">
        <f>_xlfn.XLOOKUP(Master1[[#This Row],[cu_id]],Revenue_Analysis[cuid],Revenue_Analysis[Q2 Low Deviation], 0)</f>
        <v>87.908900000000003</v>
      </c>
      <c r="AD1132" s="32">
        <f>_xlfn.XLOOKUP(Master1[[#This Row],[cu_id]],Revenue_Analysis[cuid],Revenue_Analysis[Q2 High Deviation], 0)</f>
        <v>208.53450000000001</v>
      </c>
      <c r="AE1132" s="32">
        <f>_xlfn.XLOOKUP(Master1[[#This Row],[cu_id]],Revenue_Analysis[cuid],Revenue_Analysis[Q3 Low Deviation], 0)</f>
        <v>94.55</v>
      </c>
      <c r="AF1132" s="32">
        <f>_xlfn.XLOOKUP(Master1[[#This Row],[cu_id]],Revenue_Analysis[cuid],Revenue_Analysis[Q3 High Deviation], 0)</f>
        <v>183.25</v>
      </c>
      <c r="AG1132" s="32">
        <f>_xlfn.XLOOKUP(Master1[[#This Row],[cu_id]],Revenue_Analysis[cuid],Revenue_Analysis[Q4 Low Deviation], 0)</f>
        <v>101.9689</v>
      </c>
      <c r="AH1132" s="32">
        <f>_xlfn.XLOOKUP(Master1[[#This Row],[cu_id]],Revenue_Analysis[cuid],Revenue_Analysis[Q4 High Deviation], 0)</f>
        <v>370.65769999999998</v>
      </c>
      <c r="AI1132" s="32">
        <f>_xlfn.XLOOKUP(Master1[[#This Row],[cu_id]],Revenue_Analysis[cuid],Revenue_Analysis[Q1 Average], 0)</f>
        <v>128.42330000000001</v>
      </c>
      <c r="AJ1132" s="32">
        <f>_xlfn.XLOOKUP(Master1[[#This Row],[cu_id]],Revenue_Analysis[cuid],Revenue_Analysis[Q2 Average], 0)</f>
        <v>148.2217</v>
      </c>
      <c r="AK1132" s="32">
        <f>_xlfn.XLOOKUP(Master1[[#This Row],[cu_id]],Revenue_Analysis[cuid],Revenue_Analysis[Q3 Average], 0)</f>
        <v>138.9</v>
      </c>
      <c r="AL1132" s="32">
        <f>_xlfn.XLOOKUP(Master1[[#This Row],[cu_id]],Revenue_Analysis[cuid],Revenue_Analysis[Q4 Average], 0)</f>
        <v>236.3133</v>
      </c>
      <c r="AM1132" s="34">
        <v>0.3125</v>
      </c>
      <c r="AN1132" s="35">
        <v>0.6875</v>
      </c>
      <c r="AO1132" s="35" t="s">
        <v>4592</v>
      </c>
      <c r="AP1132" s="35" t="s">
        <v>4592</v>
      </c>
      <c r="AQ1132" s="20" t="s">
        <v>0</v>
      </c>
      <c r="AR1132" s="20"/>
      <c r="AS1132" s="14">
        <f>IFERROR(_xlfn.XLOOKUP(Master1[[#This Row],[cu_id]],StopTimes[cu_ID],StopTimes[Average Stop Time]), 0)</f>
        <v>23.427777778333333</v>
      </c>
      <c r="AT1132" s="14">
        <f>IF(Master1[[#This Row],[RSP StopTime Override]] &lt;&gt; "",Master1[[#This Row],[RSP StopTime Override]],IF(Master1[[#This Row],[Avg Stop Time Helper]] &lt;&gt; 0, Master1[[#This Row],[Avg Stop Time Helper]],Average_Stop_Time))</f>
        <v>23.427777778333333</v>
      </c>
      <c r="AU1132" s="13"/>
    </row>
    <row r="1133" spans="1:47" x14ac:dyDescent="0.3">
      <c r="A1133" s="18" t="s">
        <v>3644</v>
      </c>
      <c r="B1133" s="20">
        <v>8010</v>
      </c>
      <c r="C1133" s="20" t="s">
        <v>14</v>
      </c>
      <c r="D1133" s="19">
        <v>804796</v>
      </c>
      <c r="E1133" s="19" t="s">
        <v>13</v>
      </c>
      <c r="F1133" s="19" t="s">
        <v>7548</v>
      </c>
      <c r="G1133" s="19" t="s">
        <v>7549</v>
      </c>
      <c r="H1133" s="19" t="s">
        <v>5</v>
      </c>
      <c r="I1133" s="19" t="s">
        <v>7058</v>
      </c>
      <c r="J1133" s="19" t="s">
        <v>4</v>
      </c>
      <c r="K1133" s="19" t="s">
        <v>6504</v>
      </c>
      <c r="L1133" s="21" t="s">
        <v>16</v>
      </c>
      <c r="M1133" s="20" t="s">
        <v>3</v>
      </c>
      <c r="N1133" s="20" t="s">
        <v>2</v>
      </c>
      <c r="O1133" s="20">
        <v>105</v>
      </c>
      <c r="P1133" s="20">
        <v>0</v>
      </c>
      <c r="Q1133" s="20">
        <v>0</v>
      </c>
      <c r="R1133" s="20">
        <v>0</v>
      </c>
      <c r="S1133" s="20">
        <v>105</v>
      </c>
      <c r="T1133" s="20">
        <v>0</v>
      </c>
      <c r="U1133" s="20">
        <v>40</v>
      </c>
      <c r="V1133" s="30"/>
      <c r="W1133" s="30"/>
      <c r="X1133" s="33">
        <f>IFERROR(1 -(Master1[[#This Row],[Avg Garment Scans per Delivery]]/Master1[[#This Row],[Garment Inventory]]), 0)</f>
        <v>0</v>
      </c>
      <c r="Y1133" s="30"/>
      <c r="Z1133" s="30"/>
      <c r="AA1133" s="32">
        <f>_xlfn.XLOOKUP(Master1[[#This Row],[cu_id]], Revenue_Analysis[cuid], Revenue_Analysis[Q1 Low Deviation], 0)</f>
        <v>15.978999999999999</v>
      </c>
      <c r="AB1133" s="32">
        <f>_xlfn.XLOOKUP(Master1[[#This Row],[cu_id]],Revenue_Analysis[cuid],Revenue_Analysis[Q1 High Deviation], 0)</f>
        <v>47.013399999999997</v>
      </c>
      <c r="AC1133" s="32">
        <f>_xlfn.XLOOKUP(Master1[[#This Row],[cu_id]],Revenue_Analysis[cuid],Revenue_Analysis[Q2 Low Deviation], 0)</f>
        <v>20.494299999999999</v>
      </c>
      <c r="AD1133" s="32">
        <f>_xlfn.XLOOKUP(Master1[[#This Row],[cu_id]],Revenue_Analysis[cuid],Revenue_Analysis[Q2 High Deviation], 0)</f>
        <v>48.7333</v>
      </c>
      <c r="AE1133" s="32">
        <f>_xlfn.XLOOKUP(Master1[[#This Row],[cu_id]],Revenue_Analysis[cuid],Revenue_Analysis[Q3 Low Deviation], 0)</f>
        <v>22.849299999999999</v>
      </c>
      <c r="AF1133" s="32">
        <f>_xlfn.XLOOKUP(Master1[[#This Row],[cu_id]],Revenue_Analysis[cuid],Revenue_Analysis[Q3 High Deviation], 0)</f>
        <v>44.1937</v>
      </c>
      <c r="AG1133" s="32">
        <f>_xlfn.XLOOKUP(Master1[[#This Row],[cu_id]],Revenue_Analysis[cuid],Revenue_Analysis[Q4 Low Deviation], 0)</f>
        <v>18.276</v>
      </c>
      <c r="AH1133" s="32">
        <f>_xlfn.XLOOKUP(Master1[[#This Row],[cu_id]],Revenue_Analysis[cuid],Revenue_Analysis[Q4 High Deviation], 0)</f>
        <v>36.049799999999998</v>
      </c>
      <c r="AI1133" s="32">
        <f>_xlfn.XLOOKUP(Master1[[#This Row],[cu_id]],Revenue_Analysis[cuid],Revenue_Analysis[Q1 Average], 0)</f>
        <v>31.496200000000002</v>
      </c>
      <c r="AJ1133" s="32">
        <f>_xlfn.XLOOKUP(Master1[[#This Row],[cu_id]],Revenue_Analysis[cuid],Revenue_Analysis[Q2 Average], 0)</f>
        <v>34.613799999999998</v>
      </c>
      <c r="AK1133" s="32">
        <f>_xlfn.XLOOKUP(Master1[[#This Row],[cu_id]],Revenue_Analysis[cuid],Revenue_Analysis[Q3 Average], 0)</f>
        <v>33.521500000000003</v>
      </c>
      <c r="AL1133" s="32">
        <f>_xlfn.XLOOKUP(Master1[[#This Row],[cu_id]],Revenue_Analysis[cuid],Revenue_Analysis[Q4 Average], 0)</f>
        <v>27.1629</v>
      </c>
      <c r="AM1133" s="34">
        <v>0.35416666666666669</v>
      </c>
      <c r="AN1133" s="35">
        <v>0.6875</v>
      </c>
      <c r="AO1133" s="35" t="s">
        <v>4592</v>
      </c>
      <c r="AP1133" s="35" t="s">
        <v>4592</v>
      </c>
      <c r="AQ1133" s="20" t="s">
        <v>5135</v>
      </c>
      <c r="AR1133" s="20"/>
      <c r="AS1133" s="14">
        <f>IFERROR(_xlfn.XLOOKUP(Master1[[#This Row],[cu_id]],StopTimes[cu_ID],StopTimes[Average Stop Time]), 0)</f>
        <v>4.8062500000000004</v>
      </c>
      <c r="AT1133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133" s="13">
        <v>10</v>
      </c>
    </row>
    <row r="1134" spans="1:47" x14ac:dyDescent="0.3">
      <c r="A1134" s="18" t="s">
        <v>3645</v>
      </c>
      <c r="B1134" s="20">
        <v>8010</v>
      </c>
      <c r="C1134" s="20" t="s">
        <v>7</v>
      </c>
      <c r="D1134" s="19">
        <v>809404</v>
      </c>
      <c r="E1134" s="19" t="s">
        <v>13</v>
      </c>
      <c r="F1134" s="19" t="s">
        <v>7702</v>
      </c>
      <c r="G1134" s="19" t="s">
        <v>7703</v>
      </c>
      <c r="H1134" s="19" t="s">
        <v>5</v>
      </c>
      <c r="I1134" s="19" t="s">
        <v>5402</v>
      </c>
      <c r="J1134" s="19" t="s">
        <v>4</v>
      </c>
      <c r="K1134" s="19" t="s">
        <v>6829</v>
      </c>
      <c r="L1134" s="21" t="s">
        <v>16</v>
      </c>
      <c r="M1134" s="20" t="s">
        <v>3</v>
      </c>
      <c r="N1134" s="20" t="s">
        <v>2</v>
      </c>
      <c r="O1134" s="20">
        <v>25</v>
      </c>
      <c r="P1134" s="20">
        <v>0</v>
      </c>
      <c r="Q1134" s="20">
        <v>0</v>
      </c>
      <c r="R1134" s="20">
        <v>0</v>
      </c>
      <c r="S1134" s="20">
        <v>0</v>
      </c>
      <c r="T1134" s="20">
        <v>25</v>
      </c>
      <c r="U1134" s="20">
        <v>41</v>
      </c>
      <c r="V1134" s="30"/>
      <c r="W1134" s="30"/>
      <c r="X1134" s="33">
        <f>IFERROR(1 -(Master1[[#This Row],[Avg Garment Scans per Delivery]]/Master1[[#This Row],[Garment Inventory]]), 0)</f>
        <v>0</v>
      </c>
      <c r="Y1134" s="30"/>
      <c r="Z1134" s="30"/>
      <c r="AA1134" s="32">
        <f>_xlfn.XLOOKUP(Master1[[#This Row],[cu_id]], Revenue_Analysis[cuid], Revenue_Analysis[Q1 Low Deviation], 0)</f>
        <v>205.8937</v>
      </c>
      <c r="AB1134" s="32">
        <f>_xlfn.XLOOKUP(Master1[[#This Row],[cu_id]],Revenue_Analysis[cuid],Revenue_Analysis[Q1 High Deviation], 0)</f>
        <v>287.00170000000003</v>
      </c>
      <c r="AC1134" s="32">
        <f>_xlfn.XLOOKUP(Master1[[#This Row],[cu_id]],Revenue_Analysis[cuid],Revenue_Analysis[Q2 Low Deviation], 0)</f>
        <v>244.80840000000001</v>
      </c>
      <c r="AD1134" s="32">
        <f>_xlfn.XLOOKUP(Master1[[#This Row],[cu_id]],Revenue_Analysis[cuid],Revenue_Analysis[Q2 High Deviation], 0)</f>
        <v>292.04860000000002</v>
      </c>
      <c r="AE1134" s="32">
        <f>_xlfn.XLOOKUP(Master1[[#This Row],[cu_id]],Revenue_Analysis[cuid],Revenue_Analysis[Q3 Low Deviation], 0)</f>
        <v>263.8526</v>
      </c>
      <c r="AF1134" s="32">
        <f>_xlfn.XLOOKUP(Master1[[#This Row],[cu_id]],Revenue_Analysis[cuid],Revenue_Analysis[Q3 High Deviation], 0)</f>
        <v>308.60320000000002</v>
      </c>
      <c r="AG1134" s="32">
        <f>_xlfn.XLOOKUP(Master1[[#This Row],[cu_id]],Revenue_Analysis[cuid],Revenue_Analysis[Q4 Low Deviation], 0)</f>
        <v>236.6789</v>
      </c>
      <c r="AH1134" s="32">
        <f>_xlfn.XLOOKUP(Master1[[#This Row],[cu_id]],Revenue_Analysis[cuid],Revenue_Analysis[Q4 High Deviation], 0)</f>
        <v>273.33530000000002</v>
      </c>
      <c r="AI1134" s="32">
        <f>_xlfn.XLOOKUP(Master1[[#This Row],[cu_id]],Revenue_Analysis[cuid],Revenue_Analysis[Q1 Average], 0)</f>
        <v>246.4477</v>
      </c>
      <c r="AJ1134" s="32">
        <f>_xlfn.XLOOKUP(Master1[[#This Row],[cu_id]],Revenue_Analysis[cuid],Revenue_Analysis[Q2 Average], 0)</f>
        <v>268.42849999999999</v>
      </c>
      <c r="AK1134" s="32">
        <f>_xlfn.XLOOKUP(Master1[[#This Row],[cu_id]],Revenue_Analysis[cuid],Revenue_Analysis[Q3 Average], 0)</f>
        <v>286.22789999999998</v>
      </c>
      <c r="AL1134" s="32">
        <f>_xlfn.XLOOKUP(Master1[[#This Row],[cu_id]],Revenue_Analysis[cuid],Revenue_Analysis[Q4 Average], 0)</f>
        <v>255.00710000000001</v>
      </c>
      <c r="AM1134" s="34" t="s">
        <v>4592</v>
      </c>
      <c r="AN1134" s="35" t="s">
        <v>4592</v>
      </c>
      <c r="AO1134" s="35" t="s">
        <v>4592</v>
      </c>
      <c r="AP1134" s="35" t="s">
        <v>4592</v>
      </c>
      <c r="AQ1134" s="20" t="s">
        <v>5135</v>
      </c>
      <c r="AR1134" s="20"/>
      <c r="AS1134" s="14">
        <f>IFERROR(_xlfn.XLOOKUP(Master1[[#This Row],[cu_id]],StopTimes[cu_ID],StopTimes[Average Stop Time]), 0)</f>
        <v>0.15833333333333333</v>
      </c>
      <c r="AT1134" s="14">
        <f>IF(Master1[[#This Row],[RSP StopTime Override]] &lt;&gt; "",Master1[[#This Row],[RSP StopTime Override]],IF(Master1[[#This Row],[Avg Stop Time Helper]] &lt;&gt; 0, Master1[[#This Row],[Avg Stop Time Helper]],Average_Stop_Time))</f>
        <v>25</v>
      </c>
      <c r="AU1134" s="13">
        <v>25</v>
      </c>
    </row>
    <row r="1135" spans="1:47" x14ac:dyDescent="0.3">
      <c r="A1135" s="52" t="s">
        <v>3646</v>
      </c>
      <c r="B1135" s="53">
        <v>8010</v>
      </c>
      <c r="C1135" s="53" t="s">
        <v>6</v>
      </c>
      <c r="D1135" s="54">
        <v>888050</v>
      </c>
      <c r="E1135" s="54" t="s">
        <v>7075</v>
      </c>
      <c r="F1135" s="54" t="s">
        <v>7076</v>
      </c>
      <c r="G1135" s="54" t="s">
        <v>7077</v>
      </c>
      <c r="H1135" s="19" t="s">
        <v>5</v>
      </c>
      <c r="I1135" s="19" t="s">
        <v>5402</v>
      </c>
      <c r="J1135" s="19" t="s">
        <v>4</v>
      </c>
      <c r="K1135" s="19" t="s">
        <v>6504</v>
      </c>
      <c r="L1135" s="21" t="s">
        <v>16</v>
      </c>
      <c r="M1135" s="20" t="s">
        <v>3</v>
      </c>
      <c r="N1135" s="20" t="s">
        <v>2</v>
      </c>
      <c r="O1135" s="20">
        <v>12</v>
      </c>
      <c r="P1135" s="20">
        <v>0</v>
      </c>
      <c r="Q1135" s="20">
        <v>0</v>
      </c>
      <c r="R1135" s="20">
        <v>102</v>
      </c>
      <c r="S1135" s="20">
        <v>0</v>
      </c>
      <c r="T1135" s="20">
        <v>0</v>
      </c>
      <c r="U1135" s="20">
        <v>40</v>
      </c>
      <c r="V1135" s="30"/>
      <c r="W1135" s="30"/>
      <c r="X1135" s="33">
        <f>IFERROR(1 -(Master1[[#This Row],[Avg Garment Scans per Delivery]]/Master1[[#This Row],[Garment Inventory]]), 0)</f>
        <v>0</v>
      </c>
      <c r="Y1135" s="30"/>
      <c r="Z1135" s="30"/>
      <c r="AA1135" s="32">
        <f>_xlfn.XLOOKUP(Master1[[#This Row],[cu_id]], Revenue_Analysis[cuid], Revenue_Analysis[Q1 Low Deviation], 0)</f>
        <v>37.994100000000003</v>
      </c>
      <c r="AB1135" s="32">
        <f>_xlfn.XLOOKUP(Master1[[#This Row],[cu_id]],Revenue_Analysis[cuid],Revenue_Analysis[Q1 High Deviation], 0)</f>
        <v>42.6875</v>
      </c>
      <c r="AC1135" s="32">
        <f>_xlfn.XLOOKUP(Master1[[#This Row],[cu_id]],Revenue_Analysis[cuid],Revenue_Analysis[Q2 Low Deviation], 0)</f>
        <v>51.673299999999998</v>
      </c>
      <c r="AD1135" s="32">
        <f>_xlfn.XLOOKUP(Master1[[#This Row],[cu_id]],Revenue_Analysis[cuid],Revenue_Analysis[Q2 High Deviation], 0)</f>
        <v>53.131300000000003</v>
      </c>
      <c r="AE1135" s="32">
        <f>_xlfn.XLOOKUP(Master1[[#This Row],[cu_id]],Revenue_Analysis[cuid],Revenue_Analysis[Q3 Low Deviation], 0)</f>
        <v>52.545299999999997</v>
      </c>
      <c r="AF1135" s="32">
        <f>_xlfn.XLOOKUP(Master1[[#This Row],[cu_id]],Revenue_Analysis[cuid],Revenue_Analysis[Q3 High Deviation], 0)</f>
        <v>55.497700000000002</v>
      </c>
      <c r="AG1135" s="32">
        <f>_xlfn.XLOOKUP(Master1[[#This Row],[cu_id]],Revenue_Analysis[cuid],Revenue_Analysis[Q4 Low Deviation], 0)</f>
        <v>36.723399999999998</v>
      </c>
      <c r="AH1135" s="32">
        <f>_xlfn.XLOOKUP(Master1[[#This Row],[cu_id]],Revenue_Analysis[cuid],Revenue_Analysis[Q4 High Deviation], 0)</f>
        <v>46.739400000000003</v>
      </c>
      <c r="AI1135" s="32">
        <f>_xlfn.XLOOKUP(Master1[[#This Row],[cu_id]],Revenue_Analysis[cuid],Revenue_Analysis[Q1 Average], 0)</f>
        <v>40.340800000000002</v>
      </c>
      <c r="AJ1135" s="32">
        <f>_xlfn.XLOOKUP(Master1[[#This Row],[cu_id]],Revenue_Analysis[cuid],Revenue_Analysis[Q2 Average], 0)</f>
        <v>52.402299999999997</v>
      </c>
      <c r="AK1135" s="32">
        <f>_xlfn.XLOOKUP(Master1[[#This Row],[cu_id]],Revenue_Analysis[cuid],Revenue_Analysis[Q3 Average], 0)</f>
        <v>54.021500000000003</v>
      </c>
      <c r="AL1135" s="32">
        <f>_xlfn.XLOOKUP(Master1[[#This Row],[cu_id]],Revenue_Analysis[cuid],Revenue_Analysis[Q4 Average], 0)</f>
        <v>41.731400000000001</v>
      </c>
      <c r="AM1135" s="34" t="s">
        <v>4592</v>
      </c>
      <c r="AN1135" s="35" t="s">
        <v>4592</v>
      </c>
      <c r="AO1135" s="35" t="s">
        <v>4592</v>
      </c>
      <c r="AP1135" s="35" t="s">
        <v>4592</v>
      </c>
      <c r="AQ1135" s="20" t="s">
        <v>0</v>
      </c>
      <c r="AR1135" s="20"/>
      <c r="AS1135" s="14">
        <f>IFERROR(_xlfn.XLOOKUP(Master1[[#This Row],[cu_id]],StopTimes[cu_ID],StopTimes[Average Stop Time]), 0)</f>
        <v>14.645833333333334</v>
      </c>
      <c r="AT1135" s="14">
        <f>IF(Master1[[#This Row],[RSP StopTime Override]] &lt;&gt; "",Master1[[#This Row],[RSP StopTime Override]],IF(Master1[[#This Row],[Avg Stop Time Helper]] &lt;&gt; 0, Master1[[#This Row],[Avg Stop Time Helper]],Average_Stop_Time))</f>
        <v>14.645833333333334</v>
      </c>
      <c r="AU1135" s="13"/>
    </row>
    <row r="1136" spans="1:47" x14ac:dyDescent="0.3">
      <c r="A1136" s="18" t="s">
        <v>3647</v>
      </c>
      <c r="B1136" s="20">
        <v>8010</v>
      </c>
      <c r="C1136" s="20" t="s">
        <v>14</v>
      </c>
      <c r="D1136" s="19">
        <v>808092</v>
      </c>
      <c r="E1136" s="19" t="s">
        <v>13</v>
      </c>
      <c r="F1136" s="19" t="s">
        <v>7577</v>
      </c>
      <c r="G1136" s="19" t="s">
        <v>7578</v>
      </c>
      <c r="H1136" s="19" t="s">
        <v>5</v>
      </c>
      <c r="I1136" s="19" t="s">
        <v>7016</v>
      </c>
      <c r="J1136" s="19" t="s">
        <v>4</v>
      </c>
      <c r="K1136" s="19" t="s">
        <v>6504</v>
      </c>
      <c r="L1136" s="21" t="s">
        <v>16</v>
      </c>
      <c r="M1136" s="20" t="s">
        <v>3</v>
      </c>
      <c r="N1136" s="20" t="s">
        <v>2</v>
      </c>
      <c r="O1136" s="20">
        <v>30</v>
      </c>
      <c r="P1136" s="20">
        <v>0</v>
      </c>
      <c r="Q1136" s="20">
        <v>0</v>
      </c>
      <c r="R1136" s="20">
        <v>0</v>
      </c>
      <c r="S1136" s="20">
        <v>30</v>
      </c>
      <c r="T1136" s="20">
        <v>0</v>
      </c>
      <c r="U1136" s="20">
        <v>40</v>
      </c>
      <c r="V1136" s="30"/>
      <c r="W1136" s="30"/>
      <c r="X1136" s="33">
        <f>IFERROR(1 -(Master1[[#This Row],[Avg Garment Scans per Delivery]]/Master1[[#This Row],[Garment Inventory]]), 0)</f>
        <v>0</v>
      </c>
      <c r="Y1136" s="30"/>
      <c r="Z1136" s="30"/>
      <c r="AA1136" s="32">
        <f>_xlfn.XLOOKUP(Master1[[#This Row],[cu_id]], Revenue_Analysis[cuid], Revenue_Analysis[Q1 Low Deviation], 0)</f>
        <v>7.6727999999999996</v>
      </c>
      <c r="AB1136" s="32">
        <f>_xlfn.XLOOKUP(Master1[[#This Row],[cu_id]],Revenue_Analysis[cuid],Revenue_Analysis[Q1 High Deviation], 0)</f>
        <v>26.342600000000001</v>
      </c>
      <c r="AC1136" s="32">
        <f>_xlfn.XLOOKUP(Master1[[#This Row],[cu_id]],Revenue_Analysis[cuid],Revenue_Analysis[Q2 Low Deviation], 0)</f>
        <v>10.4895</v>
      </c>
      <c r="AD1136" s="32">
        <f>_xlfn.XLOOKUP(Master1[[#This Row],[cu_id]],Revenue_Analysis[cuid],Revenue_Analysis[Q2 High Deviation], 0)</f>
        <v>43.499299999999998</v>
      </c>
      <c r="AE1136" s="32">
        <f>_xlfn.XLOOKUP(Master1[[#This Row],[cu_id]],Revenue_Analysis[cuid],Revenue_Analysis[Q3 Low Deviation], 0)</f>
        <v>12.689299999999999</v>
      </c>
      <c r="AF1136" s="32">
        <f>_xlfn.XLOOKUP(Master1[[#This Row],[cu_id]],Revenue_Analysis[cuid],Revenue_Analysis[Q3 High Deviation], 0)</f>
        <v>55.107100000000003</v>
      </c>
      <c r="AG1136" s="32">
        <f>_xlfn.XLOOKUP(Master1[[#This Row],[cu_id]],Revenue_Analysis[cuid],Revenue_Analysis[Q4 Low Deviation], 0)</f>
        <v>8.1286000000000005</v>
      </c>
      <c r="AH1136" s="32">
        <f>_xlfn.XLOOKUP(Master1[[#This Row],[cu_id]],Revenue_Analysis[cuid],Revenue_Analysis[Q4 High Deviation], 0)</f>
        <v>26.871400000000001</v>
      </c>
      <c r="AI1136" s="32">
        <f>_xlfn.XLOOKUP(Master1[[#This Row],[cu_id]],Revenue_Analysis[cuid],Revenue_Analysis[Q1 Average], 0)</f>
        <v>17.0077</v>
      </c>
      <c r="AJ1136" s="32">
        <f>_xlfn.XLOOKUP(Master1[[#This Row],[cu_id]],Revenue_Analysis[cuid],Revenue_Analysis[Q2 Average], 0)</f>
        <v>26.994399999999999</v>
      </c>
      <c r="AK1136" s="32">
        <f>_xlfn.XLOOKUP(Master1[[#This Row],[cu_id]],Revenue_Analysis[cuid],Revenue_Analysis[Q3 Average], 0)</f>
        <v>33.898200000000003</v>
      </c>
      <c r="AL1136" s="32">
        <f>_xlfn.XLOOKUP(Master1[[#This Row],[cu_id]],Revenue_Analysis[cuid],Revenue_Analysis[Q4 Average], 0)</f>
        <v>17.5</v>
      </c>
      <c r="AM1136" s="34">
        <v>0.25</v>
      </c>
      <c r="AN1136" s="35">
        <v>0.5625</v>
      </c>
      <c r="AO1136" s="35" t="s">
        <v>4592</v>
      </c>
      <c r="AP1136" s="35" t="s">
        <v>4592</v>
      </c>
      <c r="AQ1136" s="20" t="s">
        <v>5135</v>
      </c>
      <c r="AR1136" s="20"/>
      <c r="AS1136" s="14">
        <f>IFERROR(_xlfn.XLOOKUP(Master1[[#This Row],[cu_id]],StopTimes[cu_ID],StopTimes[Average Stop Time]), 0)</f>
        <v>4.0916666666666668</v>
      </c>
      <c r="AT1136" s="14">
        <f>IF(Master1[[#This Row],[RSP StopTime Override]] &lt;&gt; "",Master1[[#This Row],[RSP StopTime Override]],IF(Master1[[#This Row],[Avg Stop Time Helper]] &lt;&gt; 0, Master1[[#This Row],[Avg Stop Time Helper]],Average_Stop_Time))</f>
        <v>4.0916666666666668</v>
      </c>
      <c r="AU1136" s="13"/>
    </row>
    <row r="1137" spans="1:47" x14ac:dyDescent="0.3">
      <c r="A1137" s="18" t="s">
        <v>3648</v>
      </c>
      <c r="B1137" s="20">
        <v>51</v>
      </c>
      <c r="C1137" s="20" t="s">
        <v>14</v>
      </c>
      <c r="D1137" s="19">
        <v>808410</v>
      </c>
      <c r="E1137" s="19" t="s">
        <v>13</v>
      </c>
      <c r="F1137" s="19" t="s">
        <v>6444</v>
      </c>
      <c r="G1137" s="19" t="s">
        <v>6445</v>
      </c>
      <c r="H1137" s="19" t="s">
        <v>5</v>
      </c>
      <c r="I1137" s="19" t="s">
        <v>6327</v>
      </c>
      <c r="J1137" s="19" t="s">
        <v>4</v>
      </c>
      <c r="K1137" s="19" t="s">
        <v>4963</v>
      </c>
      <c r="L1137" s="21" t="s">
        <v>31</v>
      </c>
      <c r="M1137" s="20" t="s">
        <v>30</v>
      </c>
      <c r="N1137" s="20" t="s">
        <v>2</v>
      </c>
      <c r="O1137" s="20">
        <v>90</v>
      </c>
      <c r="P1137" s="20">
        <v>0</v>
      </c>
      <c r="Q1137" s="20">
        <v>0</v>
      </c>
      <c r="R1137" s="20">
        <v>0</v>
      </c>
      <c r="S1137" s="20">
        <v>90</v>
      </c>
      <c r="T1137" s="20">
        <v>0</v>
      </c>
      <c r="U1137" s="20">
        <v>10</v>
      </c>
      <c r="V1137" s="30"/>
      <c r="W1137" s="30"/>
      <c r="X1137" s="33">
        <f>IFERROR(1 -(Master1[[#This Row],[Avg Garment Scans per Delivery]]/Master1[[#This Row],[Garment Inventory]]), 0)</f>
        <v>0</v>
      </c>
      <c r="Y1137" s="30"/>
      <c r="Z1137" s="30"/>
      <c r="AA1137" s="32">
        <f>_xlfn.XLOOKUP(Master1[[#This Row],[cu_id]], Revenue_Analysis[cuid], Revenue_Analysis[Q1 Low Deviation], 0)</f>
        <v>46.48</v>
      </c>
      <c r="AB1137" s="32">
        <f>_xlfn.XLOOKUP(Master1[[#This Row],[cu_id]],Revenue_Analysis[cuid],Revenue_Analysis[Q1 High Deviation], 0)</f>
        <v>46.48</v>
      </c>
      <c r="AC1137" s="32">
        <f>_xlfn.XLOOKUP(Master1[[#This Row],[cu_id]],Revenue_Analysis[cuid],Revenue_Analysis[Q2 Low Deviation], 0)</f>
        <v>47.98</v>
      </c>
      <c r="AD1137" s="32">
        <f>_xlfn.XLOOKUP(Master1[[#This Row],[cu_id]],Revenue_Analysis[cuid],Revenue_Analysis[Q2 High Deviation], 0)</f>
        <v>49.52</v>
      </c>
      <c r="AE1137" s="32">
        <f>_xlfn.XLOOKUP(Master1[[#This Row],[cu_id]],Revenue_Analysis[cuid],Revenue_Analysis[Q3 Low Deviation], 0)</f>
        <v>49.04</v>
      </c>
      <c r="AF1137" s="32">
        <f>_xlfn.XLOOKUP(Master1[[#This Row],[cu_id]],Revenue_Analysis[cuid],Revenue_Analysis[Q3 High Deviation], 0)</f>
        <v>49.52</v>
      </c>
      <c r="AG1137" s="32">
        <f>_xlfn.XLOOKUP(Master1[[#This Row],[cu_id]],Revenue_Analysis[cuid],Revenue_Analysis[Q4 Low Deviation], 0)</f>
        <v>46.231099999999998</v>
      </c>
      <c r="AH1137" s="32">
        <f>_xlfn.XLOOKUP(Master1[[#This Row],[cu_id]],Revenue_Analysis[cuid],Revenue_Analysis[Q4 High Deviation], 0)</f>
        <v>90.622299999999996</v>
      </c>
      <c r="AI1137" s="32">
        <f>_xlfn.XLOOKUP(Master1[[#This Row],[cu_id]],Revenue_Analysis[cuid],Revenue_Analysis[Q1 Average], 0)</f>
        <v>46.48</v>
      </c>
      <c r="AJ1137" s="32">
        <f>_xlfn.XLOOKUP(Master1[[#This Row],[cu_id]],Revenue_Analysis[cuid],Revenue_Analysis[Q2 Average], 0)</f>
        <v>48.75</v>
      </c>
      <c r="AK1137" s="32">
        <f>_xlfn.XLOOKUP(Master1[[#This Row],[cu_id]],Revenue_Analysis[cuid],Revenue_Analysis[Q3 Average], 0)</f>
        <v>49.28</v>
      </c>
      <c r="AL1137" s="32">
        <f>_xlfn.XLOOKUP(Master1[[#This Row],[cu_id]],Revenue_Analysis[cuid],Revenue_Analysis[Q4 Average], 0)</f>
        <v>68.426699999999997</v>
      </c>
      <c r="AM1137" s="34">
        <v>0.375</v>
      </c>
      <c r="AN1137" s="35">
        <v>0.70833333333333337</v>
      </c>
      <c r="AO1137" s="35" t="s">
        <v>4592</v>
      </c>
      <c r="AP1137" s="35" t="s">
        <v>4592</v>
      </c>
      <c r="AQ1137" s="20" t="s">
        <v>0</v>
      </c>
      <c r="AR1137" s="20"/>
      <c r="AS1137" s="14">
        <f>IFERROR(_xlfn.XLOOKUP(Master1[[#This Row],[cu_id]],StopTimes[cu_ID],StopTimes[Average Stop Time]), 0)</f>
        <v>4.6416666666666666</v>
      </c>
      <c r="AT1137" s="14">
        <f>IF(Master1[[#This Row],[RSP StopTime Override]] &lt;&gt; "",Master1[[#This Row],[RSP StopTime Override]],IF(Master1[[#This Row],[Avg Stop Time Helper]] &lt;&gt; 0, Master1[[#This Row],[Avg Stop Time Helper]],Average_Stop_Time))</f>
        <v>4.6416666666666666</v>
      </c>
      <c r="AU1137" s="13"/>
    </row>
    <row r="1138" spans="1:47" x14ac:dyDescent="0.3">
      <c r="A1138" s="18" t="s">
        <v>3649</v>
      </c>
      <c r="B1138" s="20">
        <v>8010</v>
      </c>
      <c r="C1138" s="20" t="s">
        <v>14</v>
      </c>
      <c r="D1138" s="19">
        <v>888100</v>
      </c>
      <c r="E1138" s="19" t="s">
        <v>7623</v>
      </c>
      <c r="F1138" s="19" t="s">
        <v>7624</v>
      </c>
      <c r="G1138" s="19" t="s">
        <v>7625</v>
      </c>
      <c r="H1138" s="19" t="s">
        <v>5</v>
      </c>
      <c r="I1138" s="19" t="s">
        <v>5402</v>
      </c>
      <c r="J1138" s="19" t="s">
        <v>4</v>
      </c>
      <c r="K1138" s="19" t="s">
        <v>7626</v>
      </c>
      <c r="L1138" s="21" t="s">
        <v>16</v>
      </c>
      <c r="M1138" s="20" t="s">
        <v>3</v>
      </c>
      <c r="N1138" s="20" t="s">
        <v>2</v>
      </c>
      <c r="O1138" s="20">
        <v>20</v>
      </c>
      <c r="P1138" s="20">
        <v>0</v>
      </c>
      <c r="Q1138" s="20">
        <v>0</v>
      </c>
      <c r="R1138" s="20">
        <v>0</v>
      </c>
      <c r="S1138" s="20">
        <v>20</v>
      </c>
      <c r="T1138" s="20">
        <v>0</v>
      </c>
      <c r="U1138" s="20">
        <v>40</v>
      </c>
      <c r="V1138" s="30"/>
      <c r="W1138" s="30"/>
      <c r="X1138" s="33">
        <f>IFERROR(1 -(Master1[[#This Row],[Avg Garment Scans per Delivery]]/Master1[[#This Row],[Garment Inventory]]), 0)</f>
        <v>0</v>
      </c>
      <c r="Y1138" s="30"/>
      <c r="Z1138" s="30"/>
      <c r="AA1138" s="32">
        <f>_xlfn.XLOOKUP(Master1[[#This Row],[cu_id]], Revenue_Analysis[cuid], Revenue_Analysis[Q1 Low Deviation], 0)</f>
        <v>58.18</v>
      </c>
      <c r="AB1138" s="32">
        <f>_xlfn.XLOOKUP(Master1[[#This Row],[cu_id]],Revenue_Analysis[cuid],Revenue_Analysis[Q1 High Deviation], 0)</f>
        <v>58.18</v>
      </c>
      <c r="AC1138" s="32">
        <f>_xlfn.XLOOKUP(Master1[[#This Row],[cu_id]],Revenue_Analysis[cuid],Revenue_Analysis[Q2 Low Deviation], 0)</f>
        <v>46.8322</v>
      </c>
      <c r="AD1138" s="32">
        <f>_xlfn.XLOOKUP(Master1[[#This Row],[cu_id]],Revenue_Analysis[cuid],Revenue_Analysis[Q2 High Deviation], 0)</f>
        <v>61.214399999999998</v>
      </c>
      <c r="AE1138" s="32">
        <f>_xlfn.XLOOKUP(Master1[[#This Row],[cu_id]],Revenue_Analysis[cuid],Revenue_Analysis[Q3 Low Deviation], 0)</f>
        <v>33.482100000000003</v>
      </c>
      <c r="AF1138" s="32">
        <f>_xlfn.XLOOKUP(Master1[[#This Row],[cu_id]],Revenue_Analysis[cuid],Revenue_Analysis[Q3 High Deviation], 0)</f>
        <v>55.685099999999998</v>
      </c>
      <c r="AG1138" s="32">
        <f>_xlfn.XLOOKUP(Master1[[#This Row],[cu_id]],Revenue_Analysis[cuid],Revenue_Analysis[Q4 Low Deviation], 0)</f>
        <v>68.075699999999998</v>
      </c>
      <c r="AH1138" s="32">
        <f>_xlfn.XLOOKUP(Master1[[#This Row],[cu_id]],Revenue_Analysis[cuid],Revenue_Analysis[Q4 High Deviation], 0)</f>
        <v>83.1143</v>
      </c>
      <c r="AI1138" s="32">
        <f>_xlfn.XLOOKUP(Master1[[#This Row],[cu_id]],Revenue_Analysis[cuid],Revenue_Analysis[Q1 Average], 0)</f>
        <v>58.18</v>
      </c>
      <c r="AJ1138" s="32">
        <f>_xlfn.XLOOKUP(Master1[[#This Row],[cu_id]],Revenue_Analysis[cuid],Revenue_Analysis[Q2 Average], 0)</f>
        <v>54.023299999999999</v>
      </c>
      <c r="AK1138" s="32">
        <f>_xlfn.XLOOKUP(Master1[[#This Row],[cu_id]],Revenue_Analysis[cuid],Revenue_Analysis[Q3 Average], 0)</f>
        <v>44.583599999999997</v>
      </c>
      <c r="AL1138" s="32">
        <f>_xlfn.XLOOKUP(Master1[[#This Row],[cu_id]],Revenue_Analysis[cuid],Revenue_Analysis[Q4 Average], 0)</f>
        <v>75.594999999999999</v>
      </c>
      <c r="AM1138" s="34" t="s">
        <v>4592</v>
      </c>
      <c r="AN1138" s="35" t="s">
        <v>4592</v>
      </c>
      <c r="AO1138" s="35" t="s">
        <v>4592</v>
      </c>
      <c r="AP1138" s="35" t="s">
        <v>4592</v>
      </c>
      <c r="AQ1138" s="20" t="s">
        <v>5135</v>
      </c>
      <c r="AR1138" s="20"/>
      <c r="AS1138" s="14">
        <f>IFERROR(_xlfn.XLOOKUP(Master1[[#This Row],[cu_id]],StopTimes[cu_ID],StopTimes[Average Stop Time]), 0)</f>
        <v>2.0370370383333332</v>
      </c>
      <c r="AT1138" s="14">
        <f>IF(Master1[[#This Row],[RSP StopTime Override]] &lt;&gt; "",Master1[[#This Row],[RSP StopTime Override]],IF(Master1[[#This Row],[Avg Stop Time Helper]] &lt;&gt; 0, Master1[[#This Row],[Avg Stop Time Helper]],Average_Stop_Time))</f>
        <v>2.0370370383333332</v>
      </c>
      <c r="AU1138" s="13"/>
    </row>
    <row r="1139" spans="1:47" x14ac:dyDescent="0.3">
      <c r="A1139" s="18" t="s">
        <v>3650</v>
      </c>
      <c r="B1139" s="20">
        <v>51</v>
      </c>
      <c r="C1139" s="20" t="s">
        <v>14</v>
      </c>
      <c r="D1139" s="19">
        <v>808407</v>
      </c>
      <c r="E1139" s="19" t="s">
        <v>13</v>
      </c>
      <c r="F1139" s="19" t="s">
        <v>6446</v>
      </c>
      <c r="G1139" s="19" t="s">
        <v>6447</v>
      </c>
      <c r="H1139" s="19" t="s">
        <v>6448</v>
      </c>
      <c r="I1139" s="19" t="s">
        <v>6327</v>
      </c>
      <c r="J1139" s="19" t="s">
        <v>4</v>
      </c>
      <c r="K1139" s="19" t="s">
        <v>4963</v>
      </c>
      <c r="L1139" s="21" t="s">
        <v>29</v>
      </c>
      <c r="M1139" s="20" t="s">
        <v>28</v>
      </c>
      <c r="N1139" s="20" t="s">
        <v>2</v>
      </c>
      <c r="O1139" s="20">
        <v>105</v>
      </c>
      <c r="P1139" s="20">
        <v>0</v>
      </c>
      <c r="Q1139" s="20">
        <v>0</v>
      </c>
      <c r="R1139" s="20">
        <v>0</v>
      </c>
      <c r="S1139" s="20">
        <v>105</v>
      </c>
      <c r="T1139" s="20">
        <v>0</v>
      </c>
      <c r="U1139" s="20">
        <v>11</v>
      </c>
      <c r="V1139" s="30"/>
      <c r="W1139" s="30"/>
      <c r="X1139" s="33">
        <f>IFERROR(1 -(Master1[[#This Row],[Avg Garment Scans per Delivery]]/Master1[[#This Row],[Garment Inventory]]), 0)</f>
        <v>0</v>
      </c>
      <c r="Y1139" s="30"/>
      <c r="Z1139" s="30"/>
      <c r="AA1139" s="32">
        <f>_xlfn.XLOOKUP(Master1[[#This Row],[cu_id]], Revenue_Analysis[cuid], Revenue_Analysis[Q1 Low Deviation], 0)</f>
        <v>26.74</v>
      </c>
      <c r="AB1139" s="32">
        <f>_xlfn.XLOOKUP(Master1[[#This Row],[cu_id]],Revenue_Analysis[cuid],Revenue_Analysis[Q1 High Deviation], 0)</f>
        <v>53.064999999999998</v>
      </c>
      <c r="AC1139" s="32">
        <f>_xlfn.XLOOKUP(Master1[[#This Row],[cu_id]],Revenue_Analysis[cuid],Revenue_Analysis[Q2 Low Deviation], 0)</f>
        <v>25.988700000000001</v>
      </c>
      <c r="AD1139" s="32">
        <f>_xlfn.XLOOKUP(Master1[[#This Row],[cu_id]],Revenue_Analysis[cuid],Revenue_Analysis[Q2 High Deviation], 0)</f>
        <v>63.6663</v>
      </c>
      <c r="AE1139" s="32">
        <f>_xlfn.XLOOKUP(Master1[[#This Row],[cu_id]],Revenue_Analysis[cuid],Revenue_Analysis[Q3 Low Deviation], 0)</f>
        <v>62.646700000000003</v>
      </c>
      <c r="AF1139" s="32">
        <f>_xlfn.XLOOKUP(Master1[[#This Row],[cu_id]],Revenue_Analysis[cuid],Revenue_Analysis[Q3 High Deviation], 0)</f>
        <v>63.073300000000003</v>
      </c>
      <c r="AG1139" s="32">
        <f>_xlfn.XLOOKUP(Master1[[#This Row],[cu_id]],Revenue_Analysis[cuid],Revenue_Analysis[Q4 Low Deviation], 0)</f>
        <v>16.73</v>
      </c>
      <c r="AH1139" s="32">
        <f>_xlfn.XLOOKUP(Master1[[#This Row],[cu_id]],Revenue_Analysis[cuid],Revenue_Analysis[Q4 High Deviation], 0)</f>
        <v>16.73</v>
      </c>
      <c r="AI1139" s="32">
        <f>_xlfn.XLOOKUP(Master1[[#This Row],[cu_id]],Revenue_Analysis[cuid],Revenue_Analysis[Q1 Average], 0)</f>
        <v>39.902500000000003</v>
      </c>
      <c r="AJ1139" s="32">
        <f>_xlfn.XLOOKUP(Master1[[#This Row],[cu_id]],Revenue_Analysis[cuid],Revenue_Analysis[Q2 Average], 0)</f>
        <v>44.827500000000001</v>
      </c>
      <c r="AK1139" s="32">
        <f>_xlfn.XLOOKUP(Master1[[#This Row],[cu_id]],Revenue_Analysis[cuid],Revenue_Analysis[Q3 Average], 0)</f>
        <v>62.86</v>
      </c>
      <c r="AL1139" s="32">
        <f>_xlfn.XLOOKUP(Master1[[#This Row],[cu_id]],Revenue_Analysis[cuid],Revenue_Analysis[Q4 Average], 0)</f>
        <v>16.73</v>
      </c>
      <c r="AM1139" s="34">
        <v>0.41666666666666669</v>
      </c>
      <c r="AN1139" s="35">
        <v>0.875</v>
      </c>
      <c r="AO1139" s="35" t="s">
        <v>4592</v>
      </c>
      <c r="AP1139" s="35" t="s">
        <v>4592</v>
      </c>
      <c r="AQ1139" s="20" t="s">
        <v>0</v>
      </c>
      <c r="AR1139" s="20"/>
      <c r="AS1139" s="14">
        <f>IFERROR(_xlfn.XLOOKUP(Master1[[#This Row],[cu_id]],StopTimes[cu_ID],StopTimes[Average Stop Time]), 0)</f>
        <v>12.783333333333333</v>
      </c>
      <c r="AT1139" s="14">
        <f>IF(Master1[[#This Row],[RSP StopTime Override]] &lt;&gt; "",Master1[[#This Row],[RSP StopTime Override]],IF(Master1[[#This Row],[Avg Stop Time Helper]] &lt;&gt; 0, Master1[[#This Row],[Avg Stop Time Helper]],Average_Stop_Time))</f>
        <v>12.783333333333333</v>
      </c>
      <c r="AU1139" s="13"/>
    </row>
    <row r="1140" spans="1:47" x14ac:dyDescent="0.3">
      <c r="A1140" s="18" t="s">
        <v>3651</v>
      </c>
      <c r="B1140" s="20">
        <v>8010</v>
      </c>
      <c r="C1140" s="20" t="s">
        <v>14</v>
      </c>
      <c r="D1140" s="19">
        <v>808103</v>
      </c>
      <c r="E1140" s="19" t="s">
        <v>13</v>
      </c>
      <c r="F1140" s="19" t="s">
        <v>7579</v>
      </c>
      <c r="G1140" s="19" t="s">
        <v>7580</v>
      </c>
      <c r="H1140" s="19" t="s">
        <v>5</v>
      </c>
      <c r="I1140" s="19" t="s">
        <v>7016</v>
      </c>
      <c r="J1140" s="19" t="s">
        <v>4</v>
      </c>
      <c r="K1140" s="19" t="s">
        <v>6504</v>
      </c>
      <c r="L1140" s="21" t="s">
        <v>16</v>
      </c>
      <c r="M1140" s="20" t="s">
        <v>3</v>
      </c>
      <c r="N1140" s="20" t="s">
        <v>2</v>
      </c>
      <c r="O1140" s="20">
        <v>75</v>
      </c>
      <c r="P1140" s="20">
        <v>0</v>
      </c>
      <c r="Q1140" s="20">
        <v>0</v>
      </c>
      <c r="R1140" s="20">
        <v>0</v>
      </c>
      <c r="S1140" s="20">
        <v>75</v>
      </c>
      <c r="T1140" s="20">
        <v>0</v>
      </c>
      <c r="U1140" s="20">
        <v>40</v>
      </c>
      <c r="V1140" s="30"/>
      <c r="W1140" s="30"/>
      <c r="X1140" s="33">
        <f>IFERROR(1 -(Master1[[#This Row],[Avg Garment Scans per Delivery]]/Master1[[#This Row],[Garment Inventory]]), 0)</f>
        <v>0</v>
      </c>
      <c r="Y1140" s="30"/>
      <c r="Z1140" s="30"/>
      <c r="AA1140" s="32">
        <f>_xlfn.XLOOKUP(Master1[[#This Row],[cu_id]], Revenue_Analysis[cuid], Revenue_Analysis[Q1 Low Deviation], 0)</f>
        <v>42.535400000000003</v>
      </c>
      <c r="AB1140" s="32">
        <f>_xlfn.XLOOKUP(Master1[[#This Row],[cu_id]],Revenue_Analysis[cuid],Revenue_Analysis[Q1 High Deviation], 0)</f>
        <v>54.592199999999998</v>
      </c>
      <c r="AC1140" s="32">
        <f>_xlfn.XLOOKUP(Master1[[#This Row],[cu_id]],Revenue_Analysis[cuid],Revenue_Analysis[Q2 Low Deviation], 0)</f>
        <v>31.493500000000001</v>
      </c>
      <c r="AD1140" s="32">
        <f>_xlfn.XLOOKUP(Master1[[#This Row],[cu_id]],Revenue_Analysis[cuid],Revenue_Analysis[Q2 High Deviation], 0)</f>
        <v>41.484900000000003</v>
      </c>
      <c r="AE1140" s="32">
        <f>_xlfn.XLOOKUP(Master1[[#This Row],[cu_id]],Revenue_Analysis[cuid],Revenue_Analysis[Q3 Low Deviation], 0)</f>
        <v>25.369700000000002</v>
      </c>
      <c r="AF1140" s="32">
        <f>_xlfn.XLOOKUP(Master1[[#This Row],[cu_id]],Revenue_Analysis[cuid],Revenue_Analysis[Q3 High Deviation], 0)</f>
        <v>78.908699999999996</v>
      </c>
      <c r="AG1140" s="32">
        <f>_xlfn.XLOOKUP(Master1[[#This Row],[cu_id]],Revenue_Analysis[cuid],Revenue_Analysis[Q4 Low Deviation], 0)</f>
        <v>35.345199999999998</v>
      </c>
      <c r="AH1140" s="32">
        <f>_xlfn.XLOOKUP(Master1[[#This Row],[cu_id]],Revenue_Analysis[cuid],Revenue_Analysis[Q4 High Deviation], 0)</f>
        <v>44.862000000000002</v>
      </c>
      <c r="AI1140" s="32">
        <f>_xlfn.XLOOKUP(Master1[[#This Row],[cu_id]],Revenue_Analysis[cuid],Revenue_Analysis[Q1 Average], 0)</f>
        <v>48.563800000000001</v>
      </c>
      <c r="AJ1140" s="32">
        <f>_xlfn.XLOOKUP(Master1[[#This Row],[cu_id]],Revenue_Analysis[cuid],Revenue_Analysis[Q2 Average], 0)</f>
        <v>36.489199999999997</v>
      </c>
      <c r="AK1140" s="32">
        <f>_xlfn.XLOOKUP(Master1[[#This Row],[cu_id]],Revenue_Analysis[cuid],Revenue_Analysis[Q3 Average], 0)</f>
        <v>52.139200000000002</v>
      </c>
      <c r="AL1140" s="32">
        <f>_xlfn.XLOOKUP(Master1[[#This Row],[cu_id]],Revenue_Analysis[cuid],Revenue_Analysis[Q4 Average], 0)</f>
        <v>40.1036</v>
      </c>
      <c r="AM1140" s="34">
        <v>0.29166666666666669</v>
      </c>
      <c r="AN1140" s="35">
        <v>0.89583333333333337</v>
      </c>
      <c r="AO1140" s="35" t="s">
        <v>4592</v>
      </c>
      <c r="AP1140" s="35" t="s">
        <v>4592</v>
      </c>
      <c r="AQ1140" s="20" t="s">
        <v>5135</v>
      </c>
      <c r="AR1140" s="20"/>
      <c r="AS1140" s="14">
        <f>IFERROR(_xlfn.XLOOKUP(Master1[[#This Row],[cu_id]],StopTimes[cu_ID],StopTimes[Average Stop Time]), 0)</f>
        <v>4.375</v>
      </c>
      <c r="AT1140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140" s="13">
        <v>10</v>
      </c>
    </row>
    <row r="1141" spans="1:47" x14ac:dyDescent="0.3">
      <c r="A1141" s="18" t="s">
        <v>3652</v>
      </c>
      <c r="B1141" s="20">
        <v>51</v>
      </c>
      <c r="C1141" s="20" t="s">
        <v>14</v>
      </c>
      <c r="D1141" s="19">
        <v>808262</v>
      </c>
      <c r="E1141" s="19" t="s">
        <v>13</v>
      </c>
      <c r="F1141" s="19" t="s">
        <v>6449</v>
      </c>
      <c r="G1141" s="19" t="s">
        <v>6450</v>
      </c>
      <c r="H1141" s="19" t="s">
        <v>5</v>
      </c>
      <c r="I1141" s="19" t="s">
        <v>6327</v>
      </c>
      <c r="J1141" s="19" t="s">
        <v>4</v>
      </c>
      <c r="K1141" s="19" t="s">
        <v>4963</v>
      </c>
      <c r="L1141" s="21" t="s">
        <v>24</v>
      </c>
      <c r="M1141" s="20" t="s">
        <v>23</v>
      </c>
      <c r="N1141" s="20" t="s">
        <v>2</v>
      </c>
      <c r="O1141" s="20">
        <v>90</v>
      </c>
      <c r="P1141" s="20">
        <v>0</v>
      </c>
      <c r="Q1141" s="20">
        <v>0</v>
      </c>
      <c r="R1141" s="20">
        <v>0</v>
      </c>
      <c r="S1141" s="20">
        <v>90</v>
      </c>
      <c r="T1141" s="20">
        <v>0</v>
      </c>
      <c r="U1141" s="20">
        <v>10</v>
      </c>
      <c r="V1141" s="30"/>
      <c r="W1141" s="30"/>
      <c r="X1141" s="33">
        <f>IFERROR(1 -(Master1[[#This Row],[Avg Garment Scans per Delivery]]/Master1[[#This Row],[Garment Inventory]]), 0)</f>
        <v>0</v>
      </c>
      <c r="Y1141" s="30"/>
      <c r="Z1141" s="30"/>
      <c r="AA1141" s="32">
        <f>_xlfn.XLOOKUP(Master1[[#This Row],[cu_id]], Revenue_Analysis[cuid], Revenue_Analysis[Q1 Low Deviation], 0)</f>
        <v>26.761099999999999</v>
      </c>
      <c r="AB1141" s="32">
        <f>_xlfn.XLOOKUP(Master1[[#This Row],[cu_id]],Revenue_Analysis[cuid],Revenue_Analysis[Q1 High Deviation], 0)</f>
        <v>29.072299999999998</v>
      </c>
      <c r="AC1141" s="32">
        <f>_xlfn.XLOOKUP(Master1[[#This Row],[cu_id]],Revenue_Analysis[cuid],Revenue_Analysis[Q2 Low Deviation], 0)</f>
        <v>29.478899999999999</v>
      </c>
      <c r="AD1141" s="32">
        <f>_xlfn.XLOOKUP(Master1[[#This Row],[cu_id]],Revenue_Analysis[cuid],Revenue_Analysis[Q2 High Deviation], 0)</f>
        <v>30.8477</v>
      </c>
      <c r="AE1141" s="32">
        <f>_xlfn.XLOOKUP(Master1[[#This Row],[cu_id]],Revenue_Analysis[cuid],Revenue_Analysis[Q3 Low Deviation], 0)</f>
        <v>30.816700000000001</v>
      </c>
      <c r="AF1141" s="32">
        <f>_xlfn.XLOOKUP(Master1[[#This Row],[cu_id]],Revenue_Analysis[cuid],Revenue_Analysis[Q3 High Deviation], 0)</f>
        <v>31.243300000000001</v>
      </c>
      <c r="AG1141" s="32">
        <f>_xlfn.XLOOKUP(Master1[[#This Row],[cu_id]],Revenue_Analysis[cuid],Revenue_Analysis[Q4 Low Deviation], 0)</f>
        <v>27.05</v>
      </c>
      <c r="AH1141" s="32">
        <f>_xlfn.XLOOKUP(Master1[[#This Row],[cu_id]],Revenue_Analysis[cuid],Revenue_Analysis[Q4 High Deviation], 0)</f>
        <v>27.05</v>
      </c>
      <c r="AI1141" s="32">
        <f>_xlfn.XLOOKUP(Master1[[#This Row],[cu_id]],Revenue_Analysis[cuid],Revenue_Analysis[Q1 Average], 0)</f>
        <v>27.916699999999999</v>
      </c>
      <c r="AJ1141" s="32">
        <f>_xlfn.XLOOKUP(Master1[[#This Row],[cu_id]],Revenue_Analysis[cuid],Revenue_Analysis[Q2 Average], 0)</f>
        <v>30.1633</v>
      </c>
      <c r="AK1141" s="32">
        <f>_xlfn.XLOOKUP(Master1[[#This Row],[cu_id]],Revenue_Analysis[cuid],Revenue_Analysis[Q3 Average], 0)</f>
        <v>31.03</v>
      </c>
      <c r="AL1141" s="32">
        <f>_xlfn.XLOOKUP(Master1[[#This Row],[cu_id]],Revenue_Analysis[cuid],Revenue_Analysis[Q4 Average], 0)</f>
        <v>27.05</v>
      </c>
      <c r="AM1141" s="34">
        <v>0.375</v>
      </c>
      <c r="AN1141" s="35">
        <v>0.875</v>
      </c>
      <c r="AO1141" s="35" t="s">
        <v>4592</v>
      </c>
      <c r="AP1141" s="35" t="s">
        <v>4592</v>
      </c>
      <c r="AQ1141" s="20" t="s">
        <v>0</v>
      </c>
      <c r="AR1141" s="20"/>
      <c r="AS1141" s="14">
        <f>IFERROR(_xlfn.XLOOKUP(Master1[[#This Row],[cu_id]],StopTimes[cu_ID],StopTimes[Average Stop Time]), 0)</f>
        <v>2.4166666666666665</v>
      </c>
      <c r="AT1141" s="14">
        <f>IF(Master1[[#This Row],[RSP StopTime Override]] &lt;&gt; "",Master1[[#This Row],[RSP StopTime Override]],IF(Master1[[#This Row],[Avg Stop Time Helper]] &lt;&gt; 0, Master1[[#This Row],[Avg Stop Time Helper]],Average_Stop_Time))</f>
        <v>2.4166666666666665</v>
      </c>
      <c r="AU1141" s="13"/>
    </row>
    <row r="1142" spans="1:47" x14ac:dyDescent="0.3">
      <c r="A1142" s="18" t="s">
        <v>3653</v>
      </c>
      <c r="B1142" s="20">
        <v>8010</v>
      </c>
      <c r="C1142" s="20" t="s">
        <v>14</v>
      </c>
      <c r="D1142" s="19">
        <v>808110</v>
      </c>
      <c r="E1142" s="19" t="s">
        <v>13</v>
      </c>
      <c r="F1142" s="19" t="s">
        <v>7581</v>
      </c>
      <c r="G1142" s="19" t="s">
        <v>7582</v>
      </c>
      <c r="H1142" s="19" t="s">
        <v>5</v>
      </c>
      <c r="I1142" s="19" t="s">
        <v>5402</v>
      </c>
      <c r="J1142" s="19" t="s">
        <v>4</v>
      </c>
      <c r="K1142" s="19" t="s">
        <v>6504</v>
      </c>
      <c r="L1142" s="21" t="s">
        <v>16</v>
      </c>
      <c r="M1142" s="20" t="s">
        <v>3</v>
      </c>
      <c r="N1142" s="20" t="s">
        <v>2</v>
      </c>
      <c r="O1142" s="20">
        <v>55</v>
      </c>
      <c r="P1142" s="20">
        <v>0</v>
      </c>
      <c r="Q1142" s="20">
        <v>0</v>
      </c>
      <c r="R1142" s="20">
        <v>0</v>
      </c>
      <c r="S1142" s="20">
        <v>55</v>
      </c>
      <c r="T1142" s="20">
        <v>0</v>
      </c>
      <c r="U1142" s="20">
        <v>40</v>
      </c>
      <c r="V1142" s="30"/>
      <c r="W1142" s="30"/>
      <c r="X1142" s="33">
        <f>IFERROR(1 -(Master1[[#This Row],[Avg Garment Scans per Delivery]]/Master1[[#This Row],[Garment Inventory]]), 0)</f>
        <v>0</v>
      </c>
      <c r="Y1142" s="30"/>
      <c r="Z1142" s="30"/>
      <c r="AA1142" s="32">
        <f>_xlfn.XLOOKUP(Master1[[#This Row],[cu_id]], Revenue_Analysis[cuid], Revenue_Analysis[Q1 Low Deviation], 0)</f>
        <v>28.392199999999999</v>
      </c>
      <c r="AB1142" s="32">
        <f>_xlfn.XLOOKUP(Master1[[#This Row],[cu_id]],Revenue_Analysis[cuid],Revenue_Analysis[Q1 High Deviation], 0)</f>
        <v>32.893999999999998</v>
      </c>
      <c r="AC1142" s="32">
        <f>_xlfn.XLOOKUP(Master1[[#This Row],[cu_id]],Revenue_Analysis[cuid],Revenue_Analysis[Q2 Low Deviation], 0)</f>
        <v>35.521599999999999</v>
      </c>
      <c r="AD1142" s="32">
        <f>_xlfn.XLOOKUP(Master1[[#This Row],[cu_id]],Revenue_Analysis[cuid],Revenue_Analysis[Q2 High Deviation], 0)</f>
        <v>42.590800000000002</v>
      </c>
      <c r="AE1142" s="32">
        <f>_xlfn.XLOOKUP(Master1[[#This Row],[cu_id]],Revenue_Analysis[cuid],Revenue_Analysis[Q3 Low Deviation], 0)</f>
        <v>39.4773</v>
      </c>
      <c r="AF1142" s="32">
        <f>_xlfn.XLOOKUP(Master1[[#This Row],[cu_id]],Revenue_Analysis[cuid],Revenue_Analysis[Q3 High Deviation], 0)</f>
        <v>44.8889</v>
      </c>
      <c r="AG1142" s="32">
        <f>_xlfn.XLOOKUP(Master1[[#This Row],[cu_id]],Revenue_Analysis[cuid],Revenue_Analysis[Q4 Low Deviation], 0)</f>
        <v>29.290400000000002</v>
      </c>
      <c r="AH1142" s="32">
        <f>_xlfn.XLOOKUP(Master1[[#This Row],[cu_id]],Revenue_Analysis[cuid],Revenue_Analysis[Q4 High Deviation], 0)</f>
        <v>34.420999999999999</v>
      </c>
      <c r="AI1142" s="32">
        <f>_xlfn.XLOOKUP(Master1[[#This Row],[cu_id]],Revenue_Analysis[cuid],Revenue_Analysis[Q1 Average], 0)</f>
        <v>30.6431</v>
      </c>
      <c r="AJ1142" s="32">
        <f>_xlfn.XLOOKUP(Master1[[#This Row],[cu_id]],Revenue_Analysis[cuid],Revenue_Analysis[Q2 Average], 0)</f>
        <v>39.056199999999997</v>
      </c>
      <c r="AK1142" s="32">
        <f>_xlfn.XLOOKUP(Master1[[#This Row],[cu_id]],Revenue_Analysis[cuid],Revenue_Analysis[Q3 Average], 0)</f>
        <v>42.183100000000003</v>
      </c>
      <c r="AL1142" s="32">
        <f>_xlfn.XLOOKUP(Master1[[#This Row],[cu_id]],Revenue_Analysis[cuid],Revenue_Analysis[Q4 Average], 0)</f>
        <v>31.855699999999999</v>
      </c>
      <c r="AM1142" s="34">
        <v>0.3125</v>
      </c>
      <c r="AN1142" s="35">
        <v>0.89583333333333337</v>
      </c>
      <c r="AO1142" s="35" t="s">
        <v>4592</v>
      </c>
      <c r="AP1142" s="35" t="s">
        <v>4592</v>
      </c>
      <c r="AQ1142" s="20" t="s">
        <v>5135</v>
      </c>
      <c r="AR1142" s="20"/>
      <c r="AS1142" s="14">
        <f>IFERROR(_xlfn.XLOOKUP(Master1[[#This Row],[cu_id]],StopTimes[cu_ID],StopTimes[Average Stop Time]), 0)</f>
        <v>7.9416666666666664</v>
      </c>
      <c r="AT1142" s="14">
        <f>IF(Master1[[#This Row],[RSP StopTime Override]] &lt;&gt; "",Master1[[#This Row],[RSP StopTime Override]],IF(Master1[[#This Row],[Avg Stop Time Helper]] &lt;&gt; 0, Master1[[#This Row],[Avg Stop Time Helper]],Average_Stop_Time))</f>
        <v>7.9416666666666664</v>
      </c>
      <c r="AU1142" s="13"/>
    </row>
    <row r="1143" spans="1:47" x14ac:dyDescent="0.3">
      <c r="A1143" s="18" t="s">
        <v>3654</v>
      </c>
      <c r="B1143" s="20">
        <v>8010</v>
      </c>
      <c r="C1143" s="20" t="s">
        <v>14</v>
      </c>
      <c r="D1143" s="19">
        <v>804680</v>
      </c>
      <c r="E1143" s="19" t="s">
        <v>13</v>
      </c>
      <c r="F1143" s="19" t="s">
        <v>7546</v>
      </c>
      <c r="G1143" s="19" t="s">
        <v>7547</v>
      </c>
      <c r="H1143" s="19" t="s">
        <v>5</v>
      </c>
      <c r="I1143" s="19" t="s">
        <v>5402</v>
      </c>
      <c r="J1143" s="19" t="s">
        <v>4</v>
      </c>
      <c r="K1143" s="19" t="s">
        <v>6829</v>
      </c>
      <c r="L1143" s="21" t="s">
        <v>21</v>
      </c>
      <c r="M1143" s="20" t="s">
        <v>20</v>
      </c>
      <c r="N1143" s="20" t="s">
        <v>2</v>
      </c>
      <c r="O1143" s="20">
        <v>130</v>
      </c>
      <c r="P1143" s="20">
        <v>0</v>
      </c>
      <c r="Q1143" s="20">
        <v>0</v>
      </c>
      <c r="R1143" s="20">
        <v>0</v>
      </c>
      <c r="S1143" s="20">
        <v>130</v>
      </c>
      <c r="T1143" s="20">
        <v>0</v>
      </c>
      <c r="U1143" s="20">
        <v>8</v>
      </c>
      <c r="V1143" s="30"/>
      <c r="W1143" s="30"/>
      <c r="X1143" s="33">
        <f>IFERROR(1 -(Master1[[#This Row],[Avg Garment Scans per Delivery]]/Master1[[#This Row],[Garment Inventory]]), 0)</f>
        <v>0</v>
      </c>
      <c r="Y1143" s="30"/>
      <c r="Z1143" s="30"/>
      <c r="AA1143" s="32">
        <f>_xlfn.XLOOKUP(Master1[[#This Row],[cu_id]], Revenue_Analysis[cuid], Revenue_Analysis[Q1 Low Deviation], 0)</f>
        <v>48.05</v>
      </c>
      <c r="AB1143" s="32">
        <f>_xlfn.XLOOKUP(Master1[[#This Row],[cu_id]],Revenue_Analysis[cuid],Revenue_Analysis[Q1 High Deviation], 0)</f>
        <v>48.05</v>
      </c>
      <c r="AC1143" s="32">
        <f>_xlfn.XLOOKUP(Master1[[#This Row],[cu_id]],Revenue_Analysis[cuid],Revenue_Analysis[Q2 Low Deviation], 0)</f>
        <v>48.05</v>
      </c>
      <c r="AD1143" s="32">
        <f>_xlfn.XLOOKUP(Master1[[#This Row],[cu_id]],Revenue_Analysis[cuid],Revenue_Analysis[Q2 High Deviation], 0)</f>
        <v>48.05</v>
      </c>
      <c r="AE1143" s="32">
        <f>_xlfn.XLOOKUP(Master1[[#This Row],[cu_id]],Revenue_Analysis[cuid],Revenue_Analysis[Q3 Low Deviation], 0)</f>
        <v>0</v>
      </c>
      <c r="AF1143" s="32">
        <f>_xlfn.XLOOKUP(Master1[[#This Row],[cu_id]],Revenue_Analysis[cuid],Revenue_Analysis[Q3 High Deviation], 0)</f>
        <v>0</v>
      </c>
      <c r="AG1143" s="32">
        <f>_xlfn.XLOOKUP(Master1[[#This Row],[cu_id]],Revenue_Analysis[cuid],Revenue_Analysis[Q4 Low Deviation], 0)</f>
        <v>48.05</v>
      </c>
      <c r="AH1143" s="32">
        <f>_xlfn.XLOOKUP(Master1[[#This Row],[cu_id]],Revenue_Analysis[cuid],Revenue_Analysis[Q4 High Deviation], 0)</f>
        <v>48.05</v>
      </c>
      <c r="AI1143" s="32">
        <f>_xlfn.XLOOKUP(Master1[[#This Row],[cu_id]],Revenue_Analysis[cuid],Revenue_Analysis[Q1 Average], 0)</f>
        <v>48.05</v>
      </c>
      <c r="AJ1143" s="32">
        <f>_xlfn.XLOOKUP(Master1[[#This Row],[cu_id]],Revenue_Analysis[cuid],Revenue_Analysis[Q2 Average], 0)</f>
        <v>48.05</v>
      </c>
      <c r="AK1143" s="32">
        <f>_xlfn.XLOOKUP(Master1[[#This Row],[cu_id]],Revenue_Analysis[cuid],Revenue_Analysis[Q3 Average], 0)</f>
        <v>0</v>
      </c>
      <c r="AL1143" s="32">
        <f>_xlfn.XLOOKUP(Master1[[#This Row],[cu_id]],Revenue_Analysis[cuid],Revenue_Analysis[Q4 Average], 0)</f>
        <v>48.05</v>
      </c>
      <c r="AM1143" s="34">
        <v>0.33333333333333331</v>
      </c>
      <c r="AN1143" s="35">
        <v>0.6875</v>
      </c>
      <c r="AO1143" s="35" t="s">
        <v>4592</v>
      </c>
      <c r="AP1143" s="35" t="s">
        <v>4592</v>
      </c>
      <c r="AQ1143" s="20" t="s">
        <v>0</v>
      </c>
      <c r="AR1143" s="20"/>
      <c r="AS1143" s="14">
        <f>IFERROR(_xlfn.XLOOKUP(Master1[[#This Row],[cu_id]],StopTimes[cu_ID],StopTimes[Average Stop Time]), 0)</f>
        <v>0</v>
      </c>
      <c r="AT1143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1143" s="13"/>
    </row>
    <row r="1144" spans="1:47" x14ac:dyDescent="0.3">
      <c r="A1144" s="18" t="s">
        <v>3655</v>
      </c>
      <c r="B1144" s="20">
        <v>56</v>
      </c>
      <c r="C1144" s="20" t="s">
        <v>6</v>
      </c>
      <c r="D1144" s="19">
        <v>808198</v>
      </c>
      <c r="E1144" s="19" t="s">
        <v>13</v>
      </c>
      <c r="F1144" s="19" t="s">
        <v>7056</v>
      </c>
      <c r="G1144" s="19" t="s">
        <v>7057</v>
      </c>
      <c r="H1144" s="19" t="s">
        <v>5</v>
      </c>
      <c r="I1144" s="19" t="s">
        <v>7058</v>
      </c>
      <c r="J1144" s="19" t="s">
        <v>4</v>
      </c>
      <c r="K1144" s="19" t="s">
        <v>6504</v>
      </c>
      <c r="L1144" s="21" t="s">
        <v>16</v>
      </c>
      <c r="M1144" s="20" t="s">
        <v>3</v>
      </c>
      <c r="N1144" s="20" t="s">
        <v>2</v>
      </c>
      <c r="O1144" s="20">
        <v>94</v>
      </c>
      <c r="P1144" s="20">
        <v>0</v>
      </c>
      <c r="Q1144" s="20">
        <v>0</v>
      </c>
      <c r="R1144" s="20">
        <v>94</v>
      </c>
      <c r="S1144" s="20">
        <v>0</v>
      </c>
      <c r="T1144" s="20">
        <v>0</v>
      </c>
      <c r="U1144" s="20">
        <v>40</v>
      </c>
      <c r="V1144" s="30"/>
      <c r="W1144" s="30"/>
      <c r="X1144" s="33">
        <f>IFERROR(1 -(Master1[[#This Row],[Avg Garment Scans per Delivery]]/Master1[[#This Row],[Garment Inventory]]), 0)</f>
        <v>0</v>
      </c>
      <c r="Y1144" s="30"/>
      <c r="Z1144" s="30"/>
      <c r="AA1144" s="32">
        <f>_xlfn.XLOOKUP(Master1[[#This Row],[cu_id]], Revenue_Analysis[cuid], Revenue_Analysis[Q1 Low Deviation], 0)</f>
        <v>0</v>
      </c>
      <c r="AB1144" s="32">
        <f>_xlfn.XLOOKUP(Master1[[#This Row],[cu_id]],Revenue_Analysis[cuid],Revenue_Analysis[Q1 High Deviation], 0)</f>
        <v>0</v>
      </c>
      <c r="AC1144" s="32">
        <f>_xlfn.XLOOKUP(Master1[[#This Row],[cu_id]],Revenue_Analysis[cuid],Revenue_Analysis[Q2 Low Deviation], 0)</f>
        <v>0</v>
      </c>
      <c r="AD1144" s="32">
        <f>_xlfn.XLOOKUP(Master1[[#This Row],[cu_id]],Revenue_Analysis[cuid],Revenue_Analysis[Q2 High Deviation], 0)</f>
        <v>0</v>
      </c>
      <c r="AE1144" s="32">
        <f>_xlfn.XLOOKUP(Master1[[#This Row],[cu_id]],Revenue_Analysis[cuid],Revenue_Analysis[Q3 Low Deviation], 0)</f>
        <v>0</v>
      </c>
      <c r="AF1144" s="32">
        <f>_xlfn.XLOOKUP(Master1[[#This Row],[cu_id]],Revenue_Analysis[cuid],Revenue_Analysis[Q3 High Deviation], 0)</f>
        <v>0</v>
      </c>
      <c r="AG1144" s="32">
        <f>_xlfn.XLOOKUP(Master1[[#This Row],[cu_id]],Revenue_Analysis[cuid],Revenue_Analysis[Q4 Low Deviation], 0)</f>
        <v>0</v>
      </c>
      <c r="AH1144" s="32">
        <f>_xlfn.XLOOKUP(Master1[[#This Row],[cu_id]],Revenue_Analysis[cuid],Revenue_Analysis[Q4 High Deviation], 0)</f>
        <v>0</v>
      </c>
      <c r="AI1144" s="32">
        <f>_xlfn.XLOOKUP(Master1[[#This Row],[cu_id]],Revenue_Analysis[cuid],Revenue_Analysis[Q1 Average], 0)</f>
        <v>0</v>
      </c>
      <c r="AJ1144" s="32">
        <f>_xlfn.XLOOKUP(Master1[[#This Row],[cu_id]],Revenue_Analysis[cuid],Revenue_Analysis[Q2 Average], 0)</f>
        <v>0</v>
      </c>
      <c r="AK1144" s="32">
        <f>_xlfn.XLOOKUP(Master1[[#This Row],[cu_id]],Revenue_Analysis[cuid],Revenue_Analysis[Q3 Average], 0)</f>
        <v>0</v>
      </c>
      <c r="AL1144" s="32">
        <f>_xlfn.XLOOKUP(Master1[[#This Row],[cu_id]],Revenue_Analysis[cuid],Revenue_Analysis[Q4 Average], 0)</f>
        <v>0</v>
      </c>
      <c r="AM1144" s="34">
        <v>0.3125</v>
      </c>
      <c r="AN1144" s="35">
        <v>0.70833333333333337</v>
      </c>
      <c r="AO1144" s="35" t="s">
        <v>4592</v>
      </c>
      <c r="AP1144" s="35" t="s">
        <v>4592</v>
      </c>
      <c r="AQ1144" s="20" t="s">
        <v>0</v>
      </c>
      <c r="AR1144" s="20"/>
      <c r="AS1144" s="14">
        <f>IFERROR(_xlfn.XLOOKUP(Master1[[#This Row],[cu_id]],StopTimes[cu_ID],StopTimes[Average Stop Time]), 0)</f>
        <v>8.8562500000000011</v>
      </c>
      <c r="AT1144" s="14">
        <f>IF(Master1[[#This Row],[RSP StopTime Override]] &lt;&gt; "",Master1[[#This Row],[RSP StopTime Override]],IF(Master1[[#This Row],[Avg Stop Time Helper]] &lt;&gt; 0, Master1[[#This Row],[Avg Stop Time Helper]],Average_Stop_Time))</f>
        <v>8.8562500000000011</v>
      </c>
      <c r="AU1144" s="13"/>
    </row>
    <row r="1145" spans="1:47" x14ac:dyDescent="0.3">
      <c r="A1145" s="18" t="s">
        <v>3656</v>
      </c>
      <c r="B1145" s="20">
        <v>51</v>
      </c>
      <c r="C1145" s="20" t="s">
        <v>14</v>
      </c>
      <c r="D1145" s="19">
        <v>808252</v>
      </c>
      <c r="E1145" s="19" t="s">
        <v>13</v>
      </c>
      <c r="F1145" s="19" t="s">
        <v>6451</v>
      </c>
      <c r="G1145" s="19" t="s">
        <v>6452</v>
      </c>
      <c r="H1145" s="19" t="s">
        <v>5</v>
      </c>
      <c r="I1145" s="19" t="s">
        <v>6453</v>
      </c>
      <c r="J1145" s="19" t="s">
        <v>4</v>
      </c>
      <c r="K1145" s="19" t="s">
        <v>6454</v>
      </c>
      <c r="L1145" s="21" t="s">
        <v>16</v>
      </c>
      <c r="M1145" s="20" t="s">
        <v>3</v>
      </c>
      <c r="N1145" s="20" t="s">
        <v>2</v>
      </c>
      <c r="O1145" s="20">
        <v>110</v>
      </c>
      <c r="P1145" s="20">
        <v>0</v>
      </c>
      <c r="Q1145" s="20">
        <v>0</v>
      </c>
      <c r="R1145" s="20">
        <v>0</v>
      </c>
      <c r="S1145" s="20">
        <v>110</v>
      </c>
      <c r="T1145" s="20">
        <v>0</v>
      </c>
      <c r="U1145" s="20">
        <v>40</v>
      </c>
      <c r="V1145" s="30"/>
      <c r="W1145" s="30"/>
      <c r="X1145" s="33">
        <f>IFERROR(1 -(Master1[[#This Row],[Avg Garment Scans per Delivery]]/Master1[[#This Row],[Garment Inventory]]), 0)</f>
        <v>0</v>
      </c>
      <c r="Y1145" s="30"/>
      <c r="Z1145" s="30"/>
      <c r="AA1145" s="32">
        <f>_xlfn.XLOOKUP(Master1[[#This Row],[cu_id]], Revenue_Analysis[cuid], Revenue_Analysis[Q1 Low Deviation], 0)</f>
        <v>98.344800000000006</v>
      </c>
      <c r="AB1145" s="32">
        <f>_xlfn.XLOOKUP(Master1[[#This Row],[cu_id]],Revenue_Analysis[cuid],Revenue_Analysis[Q1 High Deviation], 0)</f>
        <v>136.04900000000001</v>
      </c>
      <c r="AC1145" s="32">
        <f>_xlfn.XLOOKUP(Master1[[#This Row],[cu_id]],Revenue_Analysis[cuid],Revenue_Analysis[Q2 Low Deviation], 0)</f>
        <v>112.3109</v>
      </c>
      <c r="AD1145" s="32">
        <f>_xlfn.XLOOKUP(Master1[[#This Row],[cu_id]],Revenue_Analysis[cuid],Revenue_Analysis[Q2 High Deviation], 0)</f>
        <v>139.88290000000001</v>
      </c>
      <c r="AE1145" s="32">
        <f>_xlfn.XLOOKUP(Master1[[#This Row],[cu_id]],Revenue_Analysis[cuid],Revenue_Analysis[Q3 Low Deviation], 0)</f>
        <v>91.724800000000002</v>
      </c>
      <c r="AF1145" s="32">
        <f>_xlfn.XLOOKUP(Master1[[#This Row],[cu_id]],Revenue_Analysis[cuid],Revenue_Analysis[Q3 High Deviation], 0)</f>
        <v>138.309</v>
      </c>
      <c r="AG1145" s="32">
        <f>_xlfn.XLOOKUP(Master1[[#This Row],[cu_id]],Revenue_Analysis[cuid],Revenue_Analysis[Q4 Low Deviation], 0)</f>
        <v>86.464299999999994</v>
      </c>
      <c r="AH1145" s="32">
        <f>_xlfn.XLOOKUP(Master1[[#This Row],[cu_id]],Revenue_Analysis[cuid],Revenue_Analysis[Q4 High Deviation], 0)</f>
        <v>135.80289999999999</v>
      </c>
      <c r="AI1145" s="32">
        <f>_xlfn.XLOOKUP(Master1[[#This Row],[cu_id]],Revenue_Analysis[cuid],Revenue_Analysis[Q1 Average], 0)</f>
        <v>117.1969</v>
      </c>
      <c r="AJ1145" s="32">
        <f>_xlfn.XLOOKUP(Master1[[#This Row],[cu_id]],Revenue_Analysis[cuid],Revenue_Analysis[Q2 Average], 0)</f>
        <v>126.09690000000001</v>
      </c>
      <c r="AK1145" s="32">
        <f>_xlfn.XLOOKUP(Master1[[#This Row],[cu_id]],Revenue_Analysis[cuid],Revenue_Analysis[Q3 Average], 0)</f>
        <v>115.01690000000001</v>
      </c>
      <c r="AL1145" s="32">
        <f>_xlfn.XLOOKUP(Master1[[#This Row],[cu_id]],Revenue_Analysis[cuid],Revenue_Analysis[Q4 Average], 0)</f>
        <v>111.1336</v>
      </c>
      <c r="AM1145" s="34">
        <v>0.41666666666666669</v>
      </c>
      <c r="AN1145" s="35">
        <v>0.79166666666666663</v>
      </c>
      <c r="AO1145" s="35" t="s">
        <v>4592</v>
      </c>
      <c r="AP1145" s="35" t="s">
        <v>4592</v>
      </c>
      <c r="AQ1145" s="20" t="s">
        <v>0</v>
      </c>
      <c r="AR1145" s="20"/>
      <c r="AS1145" s="14">
        <f>IFERROR(_xlfn.XLOOKUP(Master1[[#This Row],[cu_id]],StopTimes[cu_ID],StopTimes[Average Stop Time]), 0)</f>
        <v>5.5583333333333336</v>
      </c>
      <c r="AT1145" s="14">
        <f>IF(Master1[[#This Row],[RSP StopTime Override]] &lt;&gt; "",Master1[[#This Row],[RSP StopTime Override]],IF(Master1[[#This Row],[Avg Stop Time Helper]] &lt;&gt; 0, Master1[[#This Row],[Avg Stop Time Helper]],Average_Stop_Time))</f>
        <v>5.5583333333333336</v>
      </c>
      <c r="AU1145" s="13"/>
    </row>
    <row r="1146" spans="1:47" x14ac:dyDescent="0.3">
      <c r="A1146" s="18" t="s">
        <v>3657</v>
      </c>
      <c r="B1146" s="20">
        <v>8010</v>
      </c>
      <c r="C1146" s="20" t="s">
        <v>14</v>
      </c>
      <c r="D1146" s="19">
        <v>808263</v>
      </c>
      <c r="E1146" s="19" t="s">
        <v>13</v>
      </c>
      <c r="F1146" s="19" t="s">
        <v>7588</v>
      </c>
      <c r="G1146" s="19" t="s">
        <v>7589</v>
      </c>
      <c r="H1146" s="19" t="s">
        <v>5</v>
      </c>
      <c r="I1146" s="19" t="s">
        <v>7016</v>
      </c>
      <c r="J1146" s="19" t="s">
        <v>4</v>
      </c>
      <c r="K1146" s="19" t="s">
        <v>7590</v>
      </c>
      <c r="L1146" s="21" t="s">
        <v>16</v>
      </c>
      <c r="M1146" s="20" t="s">
        <v>3</v>
      </c>
      <c r="N1146" s="20" t="s">
        <v>2</v>
      </c>
      <c r="O1146" s="20">
        <v>65</v>
      </c>
      <c r="P1146" s="20">
        <v>0</v>
      </c>
      <c r="Q1146" s="20">
        <v>0</v>
      </c>
      <c r="R1146" s="20">
        <v>0</v>
      </c>
      <c r="S1146" s="20">
        <v>65</v>
      </c>
      <c r="T1146" s="20">
        <v>0</v>
      </c>
      <c r="U1146" s="20">
        <v>40</v>
      </c>
      <c r="V1146" s="30">
        <v>13</v>
      </c>
      <c r="W1146" s="30">
        <v>1</v>
      </c>
      <c r="X1146" s="33">
        <f>IFERROR(1 -(Master1[[#This Row],[Avg Garment Scans per Delivery]]/Master1[[#This Row],[Garment Inventory]]), 0)</f>
        <v>0.92307692307692313</v>
      </c>
      <c r="Y1146" s="30">
        <v>1</v>
      </c>
      <c r="Z1146" s="30">
        <v>9</v>
      </c>
      <c r="AA1146" s="32">
        <f>_xlfn.XLOOKUP(Master1[[#This Row],[cu_id]], Revenue_Analysis[cuid], Revenue_Analysis[Q1 Low Deviation], 0)</f>
        <v>36.299999999999997</v>
      </c>
      <c r="AB1146" s="32">
        <f>_xlfn.XLOOKUP(Master1[[#This Row],[cu_id]],Revenue_Analysis[cuid],Revenue_Analysis[Q1 High Deviation], 0)</f>
        <v>36.299999999999997</v>
      </c>
      <c r="AC1146" s="32">
        <f>_xlfn.XLOOKUP(Master1[[#This Row],[cu_id]],Revenue_Analysis[cuid],Revenue_Analysis[Q2 Low Deviation], 0)</f>
        <v>35.258400000000002</v>
      </c>
      <c r="AD1146" s="32">
        <f>_xlfn.XLOOKUP(Master1[[#This Row],[cu_id]],Revenue_Analysis[cuid],Revenue_Analysis[Q2 High Deviation], 0)</f>
        <v>37.0032</v>
      </c>
      <c r="AE1146" s="32">
        <f>_xlfn.XLOOKUP(Master1[[#This Row],[cu_id]],Revenue_Analysis[cuid],Revenue_Analysis[Q3 Low Deviation], 0)</f>
        <v>36.92</v>
      </c>
      <c r="AF1146" s="32">
        <f>_xlfn.XLOOKUP(Master1[[#This Row],[cu_id]],Revenue_Analysis[cuid],Revenue_Analysis[Q3 High Deviation], 0)</f>
        <v>37.198399999999999</v>
      </c>
      <c r="AG1146" s="32">
        <f>_xlfn.XLOOKUP(Master1[[#This Row],[cu_id]],Revenue_Analysis[cuid],Revenue_Analysis[Q4 Low Deviation], 0)</f>
        <v>35.642899999999997</v>
      </c>
      <c r="AH1146" s="32">
        <f>_xlfn.XLOOKUP(Master1[[#This Row],[cu_id]],Revenue_Analysis[cuid],Revenue_Analysis[Q4 High Deviation], 0)</f>
        <v>36.497100000000003</v>
      </c>
      <c r="AI1146" s="32">
        <f>_xlfn.XLOOKUP(Master1[[#This Row],[cu_id]],Revenue_Analysis[cuid],Revenue_Analysis[Q1 Average], 0)</f>
        <v>36.299999999999997</v>
      </c>
      <c r="AJ1146" s="32">
        <f>_xlfn.XLOOKUP(Master1[[#This Row],[cu_id]],Revenue_Analysis[cuid],Revenue_Analysis[Q2 Average], 0)</f>
        <v>36.130800000000001</v>
      </c>
      <c r="AK1146" s="32">
        <f>_xlfn.XLOOKUP(Master1[[#This Row],[cu_id]],Revenue_Analysis[cuid],Revenue_Analysis[Q3 Average], 0)</f>
        <v>37.059199999999997</v>
      </c>
      <c r="AL1146" s="32">
        <f>_xlfn.XLOOKUP(Master1[[#This Row],[cu_id]],Revenue_Analysis[cuid],Revenue_Analysis[Q4 Average], 0)</f>
        <v>36.07</v>
      </c>
      <c r="AM1146" s="34">
        <v>0.33333333333333331</v>
      </c>
      <c r="AN1146" s="35">
        <v>0.77083333333333337</v>
      </c>
      <c r="AO1146" s="35" t="s">
        <v>4592</v>
      </c>
      <c r="AP1146" s="35" t="s">
        <v>4592</v>
      </c>
      <c r="AQ1146" s="20" t="s">
        <v>5135</v>
      </c>
      <c r="AR1146" s="20"/>
      <c r="AS1146" s="14">
        <f>IFERROR(_xlfn.XLOOKUP(Master1[[#This Row],[cu_id]],StopTimes[cu_ID],StopTimes[Average Stop Time]), 0)</f>
        <v>6.145833333333333</v>
      </c>
      <c r="AT1146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146" s="13">
        <v>10</v>
      </c>
    </row>
    <row r="1147" spans="1:47" x14ac:dyDescent="0.3">
      <c r="A1147" s="18" t="s">
        <v>3658</v>
      </c>
      <c r="B1147" s="20">
        <v>8010</v>
      </c>
      <c r="C1147" s="20" t="s">
        <v>14</v>
      </c>
      <c r="D1147" s="19">
        <v>808264</v>
      </c>
      <c r="E1147" s="19" t="s">
        <v>13</v>
      </c>
      <c r="F1147" s="19" t="s">
        <v>7591</v>
      </c>
      <c r="G1147" s="19" t="s">
        <v>7592</v>
      </c>
      <c r="H1147" s="19" t="s">
        <v>5</v>
      </c>
      <c r="I1147" s="19" t="s">
        <v>7016</v>
      </c>
      <c r="J1147" s="19" t="s">
        <v>4</v>
      </c>
      <c r="K1147" s="19" t="s">
        <v>7593</v>
      </c>
      <c r="L1147" s="21" t="s">
        <v>16</v>
      </c>
      <c r="M1147" s="20" t="s">
        <v>3</v>
      </c>
      <c r="N1147" s="20" t="s">
        <v>2</v>
      </c>
      <c r="O1147" s="20">
        <v>70</v>
      </c>
      <c r="P1147" s="20">
        <v>0</v>
      </c>
      <c r="Q1147" s="20">
        <v>0</v>
      </c>
      <c r="R1147" s="20">
        <v>0</v>
      </c>
      <c r="S1147" s="20">
        <v>70</v>
      </c>
      <c r="T1147" s="20">
        <v>0</v>
      </c>
      <c r="U1147" s="20">
        <v>40</v>
      </c>
      <c r="V1147" s="30"/>
      <c r="W1147" s="30"/>
      <c r="X1147" s="33">
        <f>IFERROR(1 -(Master1[[#This Row],[Avg Garment Scans per Delivery]]/Master1[[#This Row],[Garment Inventory]]), 0)</f>
        <v>0</v>
      </c>
      <c r="Y1147" s="30"/>
      <c r="Z1147" s="30"/>
      <c r="AA1147" s="32">
        <f>_xlfn.XLOOKUP(Master1[[#This Row],[cu_id]], Revenue_Analysis[cuid], Revenue_Analysis[Q1 Low Deviation], 0)</f>
        <v>37.99</v>
      </c>
      <c r="AB1147" s="32">
        <f>_xlfn.XLOOKUP(Master1[[#This Row],[cu_id]],Revenue_Analysis[cuid],Revenue_Analysis[Q1 High Deviation], 0)</f>
        <v>37.99</v>
      </c>
      <c r="AC1147" s="32">
        <f>_xlfn.XLOOKUP(Master1[[#This Row],[cu_id]],Revenue_Analysis[cuid],Revenue_Analysis[Q2 Low Deviation], 0)</f>
        <v>37.885199999999998</v>
      </c>
      <c r="AD1147" s="32">
        <f>_xlfn.XLOOKUP(Master1[[#This Row],[cu_id]],Revenue_Analysis[cuid],Revenue_Analysis[Q2 High Deviation], 0)</f>
        <v>39.002400000000002</v>
      </c>
      <c r="AE1147" s="32">
        <f>_xlfn.XLOOKUP(Master1[[#This Row],[cu_id]],Revenue_Analysis[cuid],Revenue_Analysis[Q3 Low Deviation], 0)</f>
        <v>38.786900000000003</v>
      </c>
      <c r="AF1147" s="32">
        <f>_xlfn.XLOOKUP(Master1[[#This Row],[cu_id]],Revenue_Analysis[cuid],Revenue_Analysis[Q3 High Deviation], 0)</f>
        <v>39.154699999999998</v>
      </c>
      <c r="AG1147" s="32">
        <f>_xlfn.XLOOKUP(Master1[[#This Row],[cu_id]],Revenue_Analysis[cuid],Revenue_Analysis[Q4 Low Deviation], 0)</f>
        <v>37.99</v>
      </c>
      <c r="AH1147" s="32">
        <f>_xlfn.XLOOKUP(Master1[[#This Row],[cu_id]],Revenue_Analysis[cuid],Revenue_Analysis[Q4 High Deviation], 0)</f>
        <v>37.99</v>
      </c>
      <c r="AI1147" s="32">
        <f>_xlfn.XLOOKUP(Master1[[#This Row],[cu_id]],Revenue_Analysis[cuid],Revenue_Analysis[Q1 Average], 0)</f>
        <v>37.99</v>
      </c>
      <c r="AJ1147" s="32">
        <f>_xlfn.XLOOKUP(Master1[[#This Row],[cu_id]],Revenue_Analysis[cuid],Revenue_Analysis[Q2 Average], 0)</f>
        <v>38.443800000000003</v>
      </c>
      <c r="AK1147" s="32">
        <f>_xlfn.XLOOKUP(Master1[[#This Row],[cu_id]],Revenue_Analysis[cuid],Revenue_Analysis[Q3 Average], 0)</f>
        <v>38.970799999999997</v>
      </c>
      <c r="AL1147" s="32">
        <f>_xlfn.XLOOKUP(Master1[[#This Row],[cu_id]],Revenue_Analysis[cuid],Revenue_Analysis[Q4 Average], 0)</f>
        <v>37.99</v>
      </c>
      <c r="AM1147" s="34">
        <v>0.3125</v>
      </c>
      <c r="AN1147" s="35">
        <v>0.6875</v>
      </c>
      <c r="AO1147" s="35" t="s">
        <v>4592</v>
      </c>
      <c r="AP1147" s="35" t="s">
        <v>4592</v>
      </c>
      <c r="AQ1147" s="20" t="s">
        <v>5135</v>
      </c>
      <c r="AR1147" s="20"/>
      <c r="AS1147" s="14">
        <f>IFERROR(_xlfn.XLOOKUP(Master1[[#This Row],[cu_id]],StopTimes[cu_ID],StopTimes[Average Stop Time]), 0)</f>
        <v>8.3020833333333339</v>
      </c>
      <c r="AT1147" s="14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147" s="13">
        <v>15</v>
      </c>
    </row>
    <row r="1148" spans="1:47" x14ac:dyDescent="0.3">
      <c r="A1148" s="18" t="s">
        <v>3659</v>
      </c>
      <c r="B1148" s="20">
        <v>51</v>
      </c>
      <c r="C1148" s="20" t="s">
        <v>14</v>
      </c>
      <c r="D1148" s="19">
        <v>808278</v>
      </c>
      <c r="E1148" s="19" t="s">
        <v>13</v>
      </c>
      <c r="F1148" s="19" t="s">
        <v>6455</v>
      </c>
      <c r="G1148" s="19" t="s">
        <v>6456</v>
      </c>
      <c r="H1148" s="19" t="s">
        <v>5</v>
      </c>
      <c r="I1148" s="19" t="s">
        <v>6453</v>
      </c>
      <c r="J1148" s="19" t="s">
        <v>4</v>
      </c>
      <c r="K1148" s="19" t="s">
        <v>6454</v>
      </c>
      <c r="L1148" s="21" t="s">
        <v>16</v>
      </c>
      <c r="M1148" s="20" t="s">
        <v>3</v>
      </c>
      <c r="N1148" s="20" t="s">
        <v>2</v>
      </c>
      <c r="O1148" s="20">
        <v>120</v>
      </c>
      <c r="P1148" s="20">
        <v>0</v>
      </c>
      <c r="Q1148" s="20">
        <v>0</v>
      </c>
      <c r="R1148" s="20">
        <v>0</v>
      </c>
      <c r="S1148" s="20">
        <v>120</v>
      </c>
      <c r="T1148" s="20">
        <v>0</v>
      </c>
      <c r="U1148" s="20">
        <v>37</v>
      </c>
      <c r="V1148" s="30">
        <v>46</v>
      </c>
      <c r="W1148" s="30">
        <v>5</v>
      </c>
      <c r="X1148" s="33">
        <f>IFERROR(1 -(Master1[[#This Row],[Avg Garment Scans per Delivery]]/Master1[[#This Row],[Garment Inventory]]), 0)</f>
        <v>0.89130434782608692</v>
      </c>
      <c r="Y1148" s="30">
        <v>2</v>
      </c>
      <c r="Z1148" s="30">
        <v>43</v>
      </c>
      <c r="AA1148" s="32">
        <f>_xlfn.XLOOKUP(Master1[[#This Row],[cu_id]], Revenue_Analysis[cuid], Revenue_Analysis[Q1 Low Deviation], 0)</f>
        <v>39.522500000000001</v>
      </c>
      <c r="AB1148" s="32">
        <f>_xlfn.XLOOKUP(Master1[[#This Row],[cu_id]],Revenue_Analysis[cuid],Revenue_Analysis[Q1 High Deviation], 0)</f>
        <v>40.647500000000001</v>
      </c>
      <c r="AC1148" s="32">
        <f>_xlfn.XLOOKUP(Master1[[#This Row],[cu_id]],Revenue_Analysis[cuid],Revenue_Analysis[Q2 Low Deviation], 0)</f>
        <v>41.073300000000003</v>
      </c>
      <c r="AD1148" s="32">
        <f>_xlfn.XLOOKUP(Master1[[#This Row],[cu_id]],Revenue_Analysis[cuid],Revenue_Analysis[Q2 High Deviation], 0)</f>
        <v>42.531300000000002</v>
      </c>
      <c r="AE1148" s="32">
        <f>_xlfn.XLOOKUP(Master1[[#This Row],[cu_id]],Revenue_Analysis[cuid],Revenue_Analysis[Q3 Low Deviation], 0)</f>
        <v>42.252899999999997</v>
      </c>
      <c r="AF1148" s="32">
        <f>_xlfn.XLOOKUP(Master1[[#This Row],[cu_id]],Revenue_Analysis[cuid],Revenue_Analysis[Q3 High Deviation], 0)</f>
        <v>42.7301</v>
      </c>
      <c r="AG1148" s="32">
        <f>_xlfn.XLOOKUP(Master1[[#This Row],[cu_id]],Revenue_Analysis[cuid],Revenue_Analysis[Q4 Low Deviation], 0)</f>
        <v>7.0898000000000003</v>
      </c>
      <c r="AH1148" s="32">
        <f>_xlfn.XLOOKUP(Master1[[#This Row],[cu_id]],Revenue_Analysis[cuid],Revenue_Analysis[Q4 High Deviation], 0)</f>
        <v>146.4674</v>
      </c>
      <c r="AI1148" s="32">
        <f>_xlfn.XLOOKUP(Master1[[#This Row],[cu_id]],Revenue_Analysis[cuid],Revenue_Analysis[Q1 Average], 0)</f>
        <v>40.085000000000001</v>
      </c>
      <c r="AJ1148" s="32">
        <f>_xlfn.XLOOKUP(Master1[[#This Row],[cu_id]],Revenue_Analysis[cuid],Revenue_Analysis[Q2 Average], 0)</f>
        <v>41.802300000000002</v>
      </c>
      <c r="AK1148" s="32">
        <f>_xlfn.XLOOKUP(Master1[[#This Row],[cu_id]],Revenue_Analysis[cuid],Revenue_Analysis[Q3 Average], 0)</f>
        <v>42.491500000000002</v>
      </c>
      <c r="AL1148" s="32">
        <f>_xlfn.XLOOKUP(Master1[[#This Row],[cu_id]],Revenue_Analysis[cuid],Revenue_Analysis[Q4 Average], 0)</f>
        <v>76.778599999999997</v>
      </c>
      <c r="AM1148" s="34">
        <v>0.33333333333333331</v>
      </c>
      <c r="AN1148" s="35">
        <v>0.70833333333333337</v>
      </c>
      <c r="AO1148" s="35" t="s">
        <v>4592</v>
      </c>
      <c r="AP1148" s="35" t="s">
        <v>4592</v>
      </c>
      <c r="AQ1148" s="20" t="s">
        <v>0</v>
      </c>
      <c r="AR1148" s="20"/>
      <c r="AS1148" s="14">
        <f>IFERROR(_xlfn.XLOOKUP(Master1[[#This Row],[cu_id]],StopTimes[cu_ID],StopTimes[Average Stop Time]), 0)</f>
        <v>5.3500000000000005</v>
      </c>
      <c r="AT1148" s="14">
        <f>IF(Master1[[#This Row],[RSP StopTime Override]] &lt;&gt; "",Master1[[#This Row],[RSP StopTime Override]],IF(Master1[[#This Row],[Avg Stop Time Helper]] &lt;&gt; 0, Master1[[#This Row],[Avg Stop Time Helper]],Average_Stop_Time))</f>
        <v>5.3500000000000005</v>
      </c>
      <c r="AU1148" s="13"/>
    </row>
    <row r="1149" spans="1:47" x14ac:dyDescent="0.3">
      <c r="A1149" s="18" t="s">
        <v>3660</v>
      </c>
      <c r="B1149" s="20">
        <v>51</v>
      </c>
      <c r="C1149" s="20" t="s">
        <v>14</v>
      </c>
      <c r="D1149" s="19">
        <v>808281</v>
      </c>
      <c r="E1149" s="19" t="s">
        <v>13</v>
      </c>
      <c r="F1149" s="19" t="s">
        <v>6457</v>
      </c>
      <c r="G1149" s="19" t="s">
        <v>6458</v>
      </c>
      <c r="H1149" s="19" t="s">
        <v>5</v>
      </c>
      <c r="I1149" s="19" t="s">
        <v>6327</v>
      </c>
      <c r="J1149" s="19" t="s">
        <v>4</v>
      </c>
      <c r="K1149" s="19" t="s">
        <v>4963</v>
      </c>
      <c r="L1149" s="21" t="s">
        <v>16</v>
      </c>
      <c r="M1149" s="20" t="s">
        <v>3</v>
      </c>
      <c r="N1149" s="20" t="s">
        <v>2</v>
      </c>
      <c r="O1149" s="20">
        <v>105</v>
      </c>
      <c r="P1149" s="20">
        <v>0</v>
      </c>
      <c r="Q1149" s="20">
        <v>0</v>
      </c>
      <c r="R1149" s="20">
        <v>0</v>
      </c>
      <c r="S1149" s="20">
        <v>105</v>
      </c>
      <c r="T1149" s="20">
        <v>0</v>
      </c>
      <c r="U1149" s="20">
        <v>40</v>
      </c>
      <c r="V1149" s="30">
        <v>102</v>
      </c>
      <c r="W1149" s="30">
        <v>3</v>
      </c>
      <c r="X1149" s="33">
        <f>IFERROR(1 -(Master1[[#This Row],[Avg Garment Scans per Delivery]]/Master1[[#This Row],[Garment Inventory]]), 0)</f>
        <v>0.97058823529411764</v>
      </c>
      <c r="Y1149" s="30">
        <v>4</v>
      </c>
      <c r="Z1149" s="30">
        <v>73</v>
      </c>
      <c r="AA1149" s="32">
        <f>_xlfn.XLOOKUP(Master1[[#This Row],[cu_id]], Revenue_Analysis[cuid], Revenue_Analysis[Q1 Low Deviation], 0)</f>
        <v>0</v>
      </c>
      <c r="AB1149" s="32">
        <f>_xlfn.XLOOKUP(Master1[[#This Row],[cu_id]],Revenue_Analysis[cuid],Revenue_Analysis[Q1 High Deviation], 0)</f>
        <v>0</v>
      </c>
      <c r="AC1149" s="32">
        <f>_xlfn.XLOOKUP(Master1[[#This Row],[cu_id]],Revenue_Analysis[cuid],Revenue_Analysis[Q2 Low Deviation], 0)</f>
        <v>0</v>
      </c>
      <c r="AD1149" s="32">
        <f>_xlfn.XLOOKUP(Master1[[#This Row],[cu_id]],Revenue_Analysis[cuid],Revenue_Analysis[Q2 High Deviation], 0)</f>
        <v>0</v>
      </c>
      <c r="AE1149" s="32">
        <f>_xlfn.XLOOKUP(Master1[[#This Row],[cu_id]],Revenue_Analysis[cuid],Revenue_Analysis[Q3 Low Deviation], 0)</f>
        <v>0</v>
      </c>
      <c r="AF1149" s="32">
        <f>_xlfn.XLOOKUP(Master1[[#This Row],[cu_id]],Revenue_Analysis[cuid],Revenue_Analysis[Q3 High Deviation], 0)</f>
        <v>0</v>
      </c>
      <c r="AG1149" s="32">
        <f>_xlfn.XLOOKUP(Master1[[#This Row],[cu_id]],Revenue_Analysis[cuid],Revenue_Analysis[Q4 Low Deviation], 0)</f>
        <v>0</v>
      </c>
      <c r="AH1149" s="32">
        <f>_xlfn.XLOOKUP(Master1[[#This Row],[cu_id]],Revenue_Analysis[cuid],Revenue_Analysis[Q4 High Deviation], 0)</f>
        <v>0</v>
      </c>
      <c r="AI1149" s="32">
        <f>_xlfn.XLOOKUP(Master1[[#This Row],[cu_id]],Revenue_Analysis[cuid],Revenue_Analysis[Q1 Average], 0)</f>
        <v>0</v>
      </c>
      <c r="AJ1149" s="32">
        <f>_xlfn.XLOOKUP(Master1[[#This Row],[cu_id]],Revenue_Analysis[cuid],Revenue_Analysis[Q2 Average], 0)</f>
        <v>0</v>
      </c>
      <c r="AK1149" s="32">
        <f>_xlfn.XLOOKUP(Master1[[#This Row],[cu_id]],Revenue_Analysis[cuid],Revenue_Analysis[Q3 Average], 0)</f>
        <v>0</v>
      </c>
      <c r="AL1149" s="32">
        <f>_xlfn.XLOOKUP(Master1[[#This Row],[cu_id]],Revenue_Analysis[cuid],Revenue_Analysis[Q4 Average], 0)</f>
        <v>0</v>
      </c>
      <c r="AM1149" s="34">
        <v>0.41666666666666669</v>
      </c>
      <c r="AN1149" s="35">
        <v>0.75</v>
      </c>
      <c r="AO1149" s="35" t="s">
        <v>4592</v>
      </c>
      <c r="AP1149" s="35" t="s">
        <v>4592</v>
      </c>
      <c r="AQ1149" s="20" t="s">
        <v>0</v>
      </c>
      <c r="AR1149" s="20"/>
      <c r="AS1149" s="14">
        <f>IFERROR(_xlfn.XLOOKUP(Master1[[#This Row],[cu_id]],StopTimes[cu_ID],StopTimes[Average Stop Time]), 0)</f>
        <v>5.1783333333333337</v>
      </c>
      <c r="AT1149" s="14">
        <f>IF(Master1[[#This Row],[RSP StopTime Override]] &lt;&gt; "",Master1[[#This Row],[RSP StopTime Override]],IF(Master1[[#This Row],[Avg Stop Time Helper]] &lt;&gt; 0, Master1[[#This Row],[Avg Stop Time Helper]],Average_Stop_Time))</f>
        <v>5.1783333333333337</v>
      </c>
      <c r="AU1149" s="13"/>
    </row>
    <row r="1150" spans="1:47" x14ac:dyDescent="0.3">
      <c r="A1150" s="18" t="s">
        <v>3661</v>
      </c>
      <c r="B1150" s="20">
        <v>51</v>
      </c>
      <c r="C1150" s="20" t="s">
        <v>14</v>
      </c>
      <c r="D1150" s="19">
        <v>808400</v>
      </c>
      <c r="E1150" s="19" t="s">
        <v>13</v>
      </c>
      <c r="F1150" s="19" t="s">
        <v>6459</v>
      </c>
      <c r="G1150" s="19" t="s">
        <v>6460</v>
      </c>
      <c r="H1150" s="19" t="s">
        <v>5</v>
      </c>
      <c r="I1150" s="19" t="s">
        <v>6327</v>
      </c>
      <c r="J1150" s="19" t="s">
        <v>4</v>
      </c>
      <c r="K1150" s="19" t="s">
        <v>4963</v>
      </c>
      <c r="L1150" s="21" t="s">
        <v>16</v>
      </c>
      <c r="M1150" s="20" t="s">
        <v>3</v>
      </c>
      <c r="N1150" s="20" t="s">
        <v>2</v>
      </c>
      <c r="O1150" s="20">
        <v>95</v>
      </c>
      <c r="P1150" s="20">
        <v>0</v>
      </c>
      <c r="Q1150" s="20">
        <v>0</v>
      </c>
      <c r="R1150" s="20">
        <v>0</v>
      </c>
      <c r="S1150" s="20">
        <v>95</v>
      </c>
      <c r="T1150" s="20">
        <v>0</v>
      </c>
      <c r="U1150" s="20">
        <v>41</v>
      </c>
      <c r="V1150" s="30"/>
      <c r="W1150" s="30"/>
      <c r="X1150" s="33">
        <f>IFERROR(1 -(Master1[[#This Row],[Avg Garment Scans per Delivery]]/Master1[[#This Row],[Garment Inventory]]), 0)</f>
        <v>0</v>
      </c>
      <c r="Y1150" s="30"/>
      <c r="Z1150" s="30"/>
      <c r="AA1150" s="32">
        <f>_xlfn.XLOOKUP(Master1[[#This Row],[cu_id]], Revenue_Analysis[cuid], Revenue_Analysis[Q1 Low Deviation], 0)</f>
        <v>66.386099999999999</v>
      </c>
      <c r="AB1150" s="32">
        <f>_xlfn.XLOOKUP(Master1[[#This Row],[cu_id]],Revenue_Analysis[cuid],Revenue_Analysis[Q1 High Deviation], 0)</f>
        <v>90.530900000000003</v>
      </c>
      <c r="AC1150" s="32">
        <f>_xlfn.XLOOKUP(Master1[[#This Row],[cu_id]],Revenue_Analysis[cuid],Revenue_Analysis[Q2 Low Deviation], 0)</f>
        <v>66.582999999999998</v>
      </c>
      <c r="AD1150" s="32">
        <f>_xlfn.XLOOKUP(Master1[[#This Row],[cu_id]],Revenue_Analysis[cuid],Revenue_Analysis[Q2 High Deviation], 0)</f>
        <v>86.378600000000006</v>
      </c>
      <c r="AE1150" s="32">
        <f>_xlfn.XLOOKUP(Master1[[#This Row],[cu_id]],Revenue_Analysis[cuid],Revenue_Analysis[Q3 Low Deviation], 0)</f>
        <v>70.690700000000007</v>
      </c>
      <c r="AF1150" s="32">
        <f>_xlfn.XLOOKUP(Master1[[#This Row],[cu_id]],Revenue_Analysis[cuid],Revenue_Analysis[Q3 High Deviation], 0)</f>
        <v>89.415499999999994</v>
      </c>
      <c r="AG1150" s="32">
        <f>_xlfn.XLOOKUP(Master1[[#This Row],[cu_id]],Revenue_Analysis[cuid],Revenue_Analysis[Q4 Low Deviation], 0)</f>
        <v>75.884299999999996</v>
      </c>
      <c r="AH1150" s="32">
        <f>_xlfn.XLOOKUP(Master1[[#This Row],[cu_id]],Revenue_Analysis[cuid],Revenue_Analysis[Q4 High Deviation], 0)</f>
        <v>99.895700000000005</v>
      </c>
      <c r="AI1150" s="32">
        <f>_xlfn.XLOOKUP(Master1[[#This Row],[cu_id]],Revenue_Analysis[cuid],Revenue_Analysis[Q1 Average], 0)</f>
        <v>78.458500000000001</v>
      </c>
      <c r="AJ1150" s="32">
        <f>_xlfn.XLOOKUP(Master1[[#This Row],[cu_id]],Revenue_Analysis[cuid],Revenue_Analysis[Q2 Average], 0)</f>
        <v>76.480800000000002</v>
      </c>
      <c r="AK1150" s="32">
        <f>_xlfn.XLOOKUP(Master1[[#This Row],[cu_id]],Revenue_Analysis[cuid],Revenue_Analysis[Q3 Average], 0)</f>
        <v>80.053100000000001</v>
      </c>
      <c r="AL1150" s="32">
        <f>_xlfn.XLOOKUP(Master1[[#This Row],[cu_id]],Revenue_Analysis[cuid],Revenue_Analysis[Q4 Average], 0)</f>
        <v>87.89</v>
      </c>
      <c r="AM1150" s="34">
        <v>0.41666666666666669</v>
      </c>
      <c r="AN1150" s="35">
        <v>0.875</v>
      </c>
      <c r="AO1150" s="35" t="s">
        <v>4592</v>
      </c>
      <c r="AP1150" s="35" t="s">
        <v>4592</v>
      </c>
      <c r="AQ1150" s="20" t="s">
        <v>0</v>
      </c>
      <c r="AR1150" s="20"/>
      <c r="AS1150" s="14">
        <f>IFERROR(_xlfn.XLOOKUP(Master1[[#This Row],[cu_id]],StopTimes[cu_ID],StopTimes[Average Stop Time]), 0)</f>
        <v>5.4312500000000004</v>
      </c>
      <c r="AT1150" s="14">
        <f>IF(Master1[[#This Row],[RSP StopTime Override]] &lt;&gt; "",Master1[[#This Row],[RSP StopTime Override]],IF(Master1[[#This Row],[Avg Stop Time Helper]] &lt;&gt; 0, Master1[[#This Row],[Avg Stop Time Helper]],Average_Stop_Time))</f>
        <v>5.4312500000000004</v>
      </c>
      <c r="AU1150" s="13"/>
    </row>
    <row r="1151" spans="1:47" x14ac:dyDescent="0.3">
      <c r="A1151" s="18" t="s">
        <v>3662</v>
      </c>
      <c r="B1151" s="20">
        <v>8010</v>
      </c>
      <c r="C1151" s="20" t="s">
        <v>14</v>
      </c>
      <c r="D1151" s="19">
        <v>808715</v>
      </c>
      <c r="E1151" s="19" t="s">
        <v>13</v>
      </c>
      <c r="F1151" s="19" t="s">
        <v>7599</v>
      </c>
      <c r="G1151" s="19" t="s">
        <v>7600</v>
      </c>
      <c r="H1151" s="19" t="s">
        <v>5</v>
      </c>
      <c r="I1151" s="19" t="s">
        <v>5402</v>
      </c>
      <c r="J1151" s="19" t="s">
        <v>4</v>
      </c>
      <c r="K1151" s="19" t="s">
        <v>6504</v>
      </c>
      <c r="L1151" s="21" t="s">
        <v>16</v>
      </c>
      <c r="M1151" s="20" t="s">
        <v>3</v>
      </c>
      <c r="N1151" s="20" t="s">
        <v>2</v>
      </c>
      <c r="O1151" s="20">
        <v>50</v>
      </c>
      <c r="P1151" s="20">
        <v>0</v>
      </c>
      <c r="Q1151" s="20">
        <v>0</v>
      </c>
      <c r="R1151" s="20">
        <v>0</v>
      </c>
      <c r="S1151" s="20">
        <v>50</v>
      </c>
      <c r="T1151" s="20">
        <v>0</v>
      </c>
      <c r="U1151" s="20">
        <v>40</v>
      </c>
      <c r="V1151" s="30"/>
      <c r="W1151" s="30"/>
      <c r="X1151" s="33">
        <f>IFERROR(1 -(Master1[[#This Row],[Avg Garment Scans per Delivery]]/Master1[[#This Row],[Garment Inventory]]), 0)</f>
        <v>0</v>
      </c>
      <c r="Y1151" s="30"/>
      <c r="Z1151" s="30"/>
      <c r="AA1151" s="32">
        <f>_xlfn.XLOOKUP(Master1[[#This Row],[cu_id]], Revenue_Analysis[cuid], Revenue_Analysis[Q1 Low Deviation], 0)</f>
        <v>80.290999999999997</v>
      </c>
      <c r="AB1151" s="32">
        <f>_xlfn.XLOOKUP(Master1[[#This Row],[cu_id]],Revenue_Analysis[cuid],Revenue_Analysis[Q1 High Deviation], 0)</f>
        <v>107.49979999999999</v>
      </c>
      <c r="AC1151" s="32">
        <f>_xlfn.XLOOKUP(Master1[[#This Row],[cu_id]],Revenue_Analysis[cuid],Revenue_Analysis[Q2 Low Deviation], 0)</f>
        <v>82.695400000000006</v>
      </c>
      <c r="AD1151" s="32">
        <f>_xlfn.XLOOKUP(Master1[[#This Row],[cu_id]],Revenue_Analysis[cuid],Revenue_Analysis[Q2 High Deviation], 0)</f>
        <v>118.58459999999999</v>
      </c>
      <c r="AE1151" s="32">
        <f>_xlfn.XLOOKUP(Master1[[#This Row],[cu_id]],Revenue_Analysis[cuid],Revenue_Analysis[Q3 Low Deviation], 0)</f>
        <v>84.842399999999998</v>
      </c>
      <c r="AF1151" s="32">
        <f>_xlfn.XLOOKUP(Master1[[#This Row],[cu_id]],Revenue_Analysis[cuid],Revenue_Analysis[Q3 High Deviation], 0)</f>
        <v>113.9714</v>
      </c>
      <c r="AG1151" s="32">
        <f>_xlfn.XLOOKUP(Master1[[#This Row],[cu_id]],Revenue_Analysis[cuid],Revenue_Analysis[Q4 Low Deviation], 0)</f>
        <v>73.260000000000005</v>
      </c>
      <c r="AH1151" s="32">
        <f>_xlfn.XLOOKUP(Master1[[#This Row],[cu_id]],Revenue_Analysis[cuid],Revenue_Analysis[Q4 High Deviation], 0)</f>
        <v>99.88</v>
      </c>
      <c r="AI1151" s="32">
        <f>_xlfn.XLOOKUP(Master1[[#This Row],[cu_id]],Revenue_Analysis[cuid],Revenue_Analysis[Q1 Average], 0)</f>
        <v>93.895399999999995</v>
      </c>
      <c r="AJ1151" s="32">
        <f>_xlfn.XLOOKUP(Master1[[#This Row],[cu_id]],Revenue_Analysis[cuid],Revenue_Analysis[Q2 Average], 0)</f>
        <v>100.64</v>
      </c>
      <c r="AK1151" s="32">
        <f>_xlfn.XLOOKUP(Master1[[#This Row],[cu_id]],Revenue_Analysis[cuid],Revenue_Analysis[Q3 Average], 0)</f>
        <v>99.406899999999993</v>
      </c>
      <c r="AL1151" s="32">
        <f>_xlfn.XLOOKUP(Master1[[#This Row],[cu_id]],Revenue_Analysis[cuid],Revenue_Analysis[Q4 Average], 0)</f>
        <v>86.57</v>
      </c>
      <c r="AM1151" s="34">
        <v>0.25</v>
      </c>
      <c r="AN1151" s="35">
        <v>0.85416666666666663</v>
      </c>
      <c r="AO1151" s="35" t="s">
        <v>4592</v>
      </c>
      <c r="AP1151" s="35" t="s">
        <v>4592</v>
      </c>
      <c r="AQ1151" s="20" t="s">
        <v>5135</v>
      </c>
      <c r="AR1151" s="20"/>
      <c r="AS1151" s="14">
        <f>IFERROR(_xlfn.XLOOKUP(Master1[[#This Row],[cu_id]],StopTimes[cu_ID],StopTimes[Average Stop Time]), 0)</f>
        <v>14.839583333333334</v>
      </c>
      <c r="AT1151" s="14">
        <f>IF(Master1[[#This Row],[RSP StopTime Override]] &lt;&gt; "",Master1[[#This Row],[RSP StopTime Override]],IF(Master1[[#This Row],[Avg Stop Time Helper]] &lt;&gt; 0, Master1[[#This Row],[Avg Stop Time Helper]],Average_Stop_Time))</f>
        <v>25</v>
      </c>
      <c r="AU1151" s="13">
        <v>25</v>
      </c>
    </row>
    <row r="1152" spans="1:47" x14ac:dyDescent="0.3">
      <c r="A1152" s="18" t="s">
        <v>3663</v>
      </c>
      <c r="B1152" s="20">
        <v>51</v>
      </c>
      <c r="C1152" s="20" t="s">
        <v>14</v>
      </c>
      <c r="D1152" s="19">
        <v>809053</v>
      </c>
      <c r="E1152" s="19" t="s">
        <v>13</v>
      </c>
      <c r="F1152" s="19" t="s">
        <v>6461</v>
      </c>
      <c r="G1152" s="19" t="s">
        <v>6462</v>
      </c>
      <c r="H1152" s="19" t="s">
        <v>5</v>
      </c>
      <c r="I1152" s="19" t="s">
        <v>6327</v>
      </c>
      <c r="J1152" s="19" t="s">
        <v>4</v>
      </c>
      <c r="K1152" s="19" t="s">
        <v>4963</v>
      </c>
      <c r="L1152" s="21" t="s">
        <v>16</v>
      </c>
      <c r="M1152" s="20" t="s">
        <v>3</v>
      </c>
      <c r="N1152" s="20" t="s">
        <v>2</v>
      </c>
      <c r="O1152" s="20">
        <v>87</v>
      </c>
      <c r="P1152" s="20">
        <v>0</v>
      </c>
      <c r="Q1152" s="20">
        <v>0</v>
      </c>
      <c r="R1152" s="20">
        <v>0</v>
      </c>
      <c r="S1152" s="20">
        <v>87</v>
      </c>
      <c r="T1152" s="20">
        <v>0</v>
      </c>
      <c r="U1152" s="20">
        <v>38</v>
      </c>
      <c r="V1152" s="30">
        <v>22</v>
      </c>
      <c r="W1152" s="30">
        <v>3</v>
      </c>
      <c r="X1152" s="33">
        <f>IFERROR(1 -(Master1[[#This Row],[Avg Garment Scans per Delivery]]/Master1[[#This Row],[Garment Inventory]]), 0)</f>
        <v>0.86363636363636365</v>
      </c>
      <c r="Y1152" s="30">
        <v>1</v>
      </c>
      <c r="Z1152" s="30">
        <v>22</v>
      </c>
      <c r="AA1152" s="32">
        <f>_xlfn.XLOOKUP(Master1[[#This Row],[cu_id]], Revenue_Analysis[cuid], Revenue_Analysis[Q1 Low Deviation], 0)</f>
        <v>17.2911</v>
      </c>
      <c r="AB1152" s="32">
        <f>_xlfn.XLOOKUP(Master1[[#This Row],[cu_id]],Revenue_Analysis[cuid],Revenue_Analysis[Q1 High Deviation], 0)</f>
        <v>19.931899999999999</v>
      </c>
      <c r="AC1152" s="32">
        <f>_xlfn.XLOOKUP(Master1[[#This Row],[cu_id]],Revenue_Analysis[cuid],Revenue_Analysis[Q2 Low Deviation], 0)</f>
        <v>18.563300000000002</v>
      </c>
      <c r="AD1152" s="32">
        <f>_xlfn.XLOOKUP(Master1[[#This Row],[cu_id]],Revenue_Analysis[cuid],Revenue_Analysis[Q2 High Deviation], 0)</f>
        <v>20.0213</v>
      </c>
      <c r="AE1152" s="32">
        <f>_xlfn.XLOOKUP(Master1[[#This Row],[cu_id]],Revenue_Analysis[cuid],Revenue_Analysis[Q3 Low Deviation], 0)</f>
        <v>19.742899999999999</v>
      </c>
      <c r="AF1152" s="32">
        <f>_xlfn.XLOOKUP(Master1[[#This Row],[cu_id]],Revenue_Analysis[cuid],Revenue_Analysis[Q3 High Deviation], 0)</f>
        <v>20.220099999999999</v>
      </c>
      <c r="AG1152" s="32">
        <f>_xlfn.XLOOKUP(Master1[[#This Row],[cu_id]],Revenue_Analysis[cuid],Revenue_Analysis[Q4 Low Deviation], 0)</f>
        <v>22.77</v>
      </c>
      <c r="AH1152" s="32">
        <f>_xlfn.XLOOKUP(Master1[[#This Row],[cu_id]],Revenue_Analysis[cuid],Revenue_Analysis[Q4 High Deviation], 0)</f>
        <v>22.77</v>
      </c>
      <c r="AI1152" s="32">
        <f>_xlfn.XLOOKUP(Master1[[#This Row],[cu_id]],Revenue_Analysis[cuid],Revenue_Analysis[Q1 Average], 0)</f>
        <v>18.611499999999999</v>
      </c>
      <c r="AJ1152" s="32">
        <f>_xlfn.XLOOKUP(Master1[[#This Row],[cu_id]],Revenue_Analysis[cuid],Revenue_Analysis[Q2 Average], 0)</f>
        <v>19.292300000000001</v>
      </c>
      <c r="AK1152" s="32">
        <f>_xlfn.XLOOKUP(Master1[[#This Row],[cu_id]],Revenue_Analysis[cuid],Revenue_Analysis[Q3 Average], 0)</f>
        <v>19.9815</v>
      </c>
      <c r="AL1152" s="32">
        <f>_xlfn.XLOOKUP(Master1[[#This Row],[cu_id]],Revenue_Analysis[cuid],Revenue_Analysis[Q4 Average], 0)</f>
        <v>22.77</v>
      </c>
      <c r="AM1152" s="34">
        <v>0.375</v>
      </c>
      <c r="AN1152" s="35">
        <v>0.58333333333333337</v>
      </c>
      <c r="AO1152" s="35" t="s">
        <v>4592</v>
      </c>
      <c r="AP1152" s="35" t="s">
        <v>4592</v>
      </c>
      <c r="AQ1152" s="20" t="s">
        <v>0</v>
      </c>
      <c r="AR1152" s="20"/>
      <c r="AS1152" s="14">
        <f>IFERROR(_xlfn.XLOOKUP(Master1[[#This Row],[cu_id]],StopTimes[cu_ID],StopTimes[Average Stop Time]), 0)</f>
        <v>3.8354166666666667</v>
      </c>
      <c r="AT1152" s="14">
        <f>IF(Master1[[#This Row],[RSP StopTime Override]] &lt;&gt; "",Master1[[#This Row],[RSP StopTime Override]],IF(Master1[[#This Row],[Avg Stop Time Helper]] &lt;&gt; 0, Master1[[#This Row],[Avg Stop Time Helper]],Average_Stop_Time))</f>
        <v>3.8354166666666667</v>
      </c>
      <c r="AU1152" s="13"/>
    </row>
    <row r="1153" spans="1:47" x14ac:dyDescent="0.3">
      <c r="A1153" s="18" t="s">
        <v>3664</v>
      </c>
      <c r="B1153" s="20">
        <v>8010</v>
      </c>
      <c r="C1153" s="20" t="s">
        <v>14</v>
      </c>
      <c r="D1153" s="19">
        <v>804662</v>
      </c>
      <c r="E1153" s="19" t="s">
        <v>13</v>
      </c>
      <c r="F1153" s="19" t="s">
        <v>7544</v>
      </c>
      <c r="G1153" s="19" t="s">
        <v>7545</v>
      </c>
      <c r="H1153" s="19" t="s">
        <v>5</v>
      </c>
      <c r="I1153" s="19" t="s">
        <v>5402</v>
      </c>
      <c r="J1153" s="19" t="s">
        <v>4</v>
      </c>
      <c r="K1153" s="19" t="s">
        <v>6805</v>
      </c>
      <c r="L1153" s="21" t="s">
        <v>17</v>
      </c>
      <c r="M1153" s="20" t="s">
        <v>10</v>
      </c>
      <c r="N1153" s="20" t="s">
        <v>2</v>
      </c>
      <c r="O1153" s="20">
        <v>135</v>
      </c>
      <c r="P1153" s="20">
        <v>0</v>
      </c>
      <c r="Q1153" s="20">
        <v>0</v>
      </c>
      <c r="R1153" s="20">
        <v>0</v>
      </c>
      <c r="S1153" s="20">
        <v>135</v>
      </c>
      <c r="T1153" s="20">
        <v>0</v>
      </c>
      <c r="U1153" s="20">
        <v>15</v>
      </c>
      <c r="V1153" s="30"/>
      <c r="W1153" s="30"/>
      <c r="X1153" s="33">
        <f>IFERROR(1 -(Master1[[#This Row],[Avg Garment Scans per Delivery]]/Master1[[#This Row],[Garment Inventory]]), 0)</f>
        <v>0</v>
      </c>
      <c r="Y1153" s="30"/>
      <c r="Z1153" s="30"/>
      <c r="AA1153" s="32">
        <f>_xlfn.XLOOKUP(Master1[[#This Row],[cu_id]], Revenue_Analysis[cuid], Revenue_Analysis[Q1 Low Deviation], 0)</f>
        <v>37.974400000000003</v>
      </c>
      <c r="AB1153" s="32">
        <f>_xlfn.XLOOKUP(Master1[[#This Row],[cu_id]],Revenue_Analysis[cuid],Revenue_Analysis[Q1 High Deviation], 0)</f>
        <v>42.552199999999999</v>
      </c>
      <c r="AC1153" s="32">
        <f>_xlfn.XLOOKUP(Master1[[#This Row],[cu_id]],Revenue_Analysis[cuid],Revenue_Analysis[Q2 Low Deviation], 0)</f>
        <v>27.933199999999999</v>
      </c>
      <c r="AD1153" s="32">
        <f>_xlfn.XLOOKUP(Master1[[#This Row],[cu_id]],Revenue_Analysis[cuid],Revenue_Analysis[Q2 High Deviation], 0)</f>
        <v>53.9544</v>
      </c>
      <c r="AE1153" s="32">
        <f>_xlfn.XLOOKUP(Master1[[#This Row],[cu_id]],Revenue_Analysis[cuid],Revenue_Analysis[Q3 Low Deviation], 0)</f>
        <v>32.49</v>
      </c>
      <c r="AF1153" s="32">
        <f>_xlfn.XLOOKUP(Master1[[#This Row],[cu_id]],Revenue_Analysis[cuid],Revenue_Analysis[Q3 High Deviation], 0)</f>
        <v>32.86</v>
      </c>
      <c r="AG1153" s="32">
        <f>_xlfn.XLOOKUP(Master1[[#This Row],[cu_id]],Revenue_Analysis[cuid],Revenue_Analysis[Q4 Low Deviation], 0)</f>
        <v>31.474</v>
      </c>
      <c r="AH1153" s="32">
        <f>_xlfn.XLOOKUP(Master1[[#This Row],[cu_id]],Revenue_Analysis[cuid],Revenue_Analysis[Q4 High Deviation], 0)</f>
        <v>38.066000000000003</v>
      </c>
      <c r="AI1153" s="32">
        <f>_xlfn.XLOOKUP(Master1[[#This Row],[cu_id]],Revenue_Analysis[cuid],Revenue_Analysis[Q1 Average], 0)</f>
        <v>40.263300000000001</v>
      </c>
      <c r="AJ1153" s="32">
        <f>_xlfn.XLOOKUP(Master1[[#This Row],[cu_id]],Revenue_Analysis[cuid],Revenue_Analysis[Q2 Average], 0)</f>
        <v>40.943800000000003</v>
      </c>
      <c r="AK1153" s="32">
        <f>_xlfn.XLOOKUP(Master1[[#This Row],[cu_id]],Revenue_Analysis[cuid],Revenue_Analysis[Q3 Average], 0)</f>
        <v>32.674999999999997</v>
      </c>
      <c r="AL1153" s="32">
        <f>_xlfn.XLOOKUP(Master1[[#This Row],[cu_id]],Revenue_Analysis[cuid],Revenue_Analysis[Q4 Average], 0)</f>
        <v>34.770000000000003</v>
      </c>
      <c r="AM1153" s="34">
        <v>0.35416666666666669</v>
      </c>
      <c r="AN1153" s="35">
        <v>0.6875</v>
      </c>
      <c r="AO1153" s="35" t="s">
        <v>4592</v>
      </c>
      <c r="AP1153" s="35" t="s">
        <v>4592</v>
      </c>
      <c r="AQ1153" s="20" t="s">
        <v>0</v>
      </c>
      <c r="AR1153" s="20"/>
      <c r="AS1153" s="14">
        <f>IFERROR(_xlfn.XLOOKUP(Master1[[#This Row],[cu_id]],StopTimes[cu_ID],StopTimes[Average Stop Time]), 0)</f>
        <v>3.6833333333333336</v>
      </c>
      <c r="AT1153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153" s="13">
        <v>10</v>
      </c>
    </row>
    <row r="1154" spans="1:47" x14ac:dyDescent="0.3">
      <c r="A1154" s="18" t="s">
        <v>3665</v>
      </c>
      <c r="B1154" s="20">
        <v>8010</v>
      </c>
      <c r="C1154" s="20" t="s">
        <v>14</v>
      </c>
      <c r="D1154" s="19">
        <v>802040</v>
      </c>
      <c r="E1154" s="19" t="s">
        <v>13</v>
      </c>
      <c r="F1154" s="19" t="s">
        <v>7532</v>
      </c>
      <c r="G1154" s="19" t="s">
        <v>7533</v>
      </c>
      <c r="H1154" s="19" t="s">
        <v>5</v>
      </c>
      <c r="I1154" s="19" t="s">
        <v>7058</v>
      </c>
      <c r="J1154" s="19" t="s">
        <v>4</v>
      </c>
      <c r="K1154" s="19" t="s">
        <v>6504</v>
      </c>
      <c r="L1154" s="21" t="s">
        <v>19</v>
      </c>
      <c r="M1154" s="20" t="s">
        <v>18</v>
      </c>
      <c r="N1154" s="20" t="s">
        <v>2</v>
      </c>
      <c r="O1154" s="20">
        <v>80</v>
      </c>
      <c r="P1154" s="20">
        <v>0</v>
      </c>
      <c r="Q1154" s="20">
        <v>0</v>
      </c>
      <c r="R1154" s="20">
        <v>0</v>
      </c>
      <c r="S1154" s="20">
        <v>80</v>
      </c>
      <c r="T1154" s="20">
        <v>0</v>
      </c>
      <c r="U1154" s="20">
        <v>19</v>
      </c>
      <c r="V1154" s="30"/>
      <c r="W1154" s="30"/>
      <c r="X1154" s="33">
        <f>IFERROR(1 -(Master1[[#This Row],[Avg Garment Scans per Delivery]]/Master1[[#This Row],[Garment Inventory]]), 0)</f>
        <v>0</v>
      </c>
      <c r="Y1154" s="30"/>
      <c r="Z1154" s="30"/>
      <c r="AA1154" s="32">
        <f>_xlfn.XLOOKUP(Master1[[#This Row],[cu_id]], Revenue_Analysis[cuid], Revenue_Analysis[Q1 Low Deviation], 0)</f>
        <v>49.79</v>
      </c>
      <c r="AB1154" s="32">
        <f>_xlfn.XLOOKUP(Master1[[#This Row],[cu_id]],Revenue_Analysis[cuid],Revenue_Analysis[Q1 High Deviation], 0)</f>
        <v>49.79</v>
      </c>
      <c r="AC1154" s="32">
        <f>_xlfn.XLOOKUP(Master1[[#This Row],[cu_id]],Revenue_Analysis[cuid],Revenue_Analysis[Q2 Low Deviation], 0)</f>
        <v>23.646599999999999</v>
      </c>
      <c r="AD1154" s="32">
        <f>_xlfn.XLOOKUP(Master1[[#This Row],[cu_id]],Revenue_Analysis[cuid],Revenue_Analysis[Q2 High Deviation], 0)</f>
        <v>45.3</v>
      </c>
      <c r="AE1154" s="32">
        <f>_xlfn.XLOOKUP(Master1[[#This Row],[cu_id]],Revenue_Analysis[cuid],Revenue_Analysis[Q3 Low Deviation], 0)</f>
        <v>23.628900000000002</v>
      </c>
      <c r="AF1154" s="32">
        <f>_xlfn.XLOOKUP(Master1[[#This Row],[cu_id]],Revenue_Analysis[cuid],Revenue_Analysis[Q3 High Deviation], 0)</f>
        <v>23.957699999999999</v>
      </c>
      <c r="AG1154" s="32">
        <f>_xlfn.XLOOKUP(Master1[[#This Row],[cu_id]],Revenue_Analysis[cuid],Revenue_Analysis[Q4 Low Deviation], 0)</f>
        <v>49.79</v>
      </c>
      <c r="AH1154" s="32">
        <f>_xlfn.XLOOKUP(Master1[[#This Row],[cu_id]],Revenue_Analysis[cuid],Revenue_Analysis[Q4 High Deviation], 0)</f>
        <v>49.79</v>
      </c>
      <c r="AI1154" s="32">
        <f>_xlfn.XLOOKUP(Master1[[#This Row],[cu_id]],Revenue_Analysis[cuid],Revenue_Analysis[Q1 Average], 0)</f>
        <v>49.79</v>
      </c>
      <c r="AJ1154" s="32">
        <f>_xlfn.XLOOKUP(Master1[[#This Row],[cu_id]],Revenue_Analysis[cuid],Revenue_Analysis[Q2 Average], 0)</f>
        <v>34.473300000000002</v>
      </c>
      <c r="AK1154" s="32">
        <f>_xlfn.XLOOKUP(Master1[[#This Row],[cu_id]],Revenue_Analysis[cuid],Revenue_Analysis[Q3 Average], 0)</f>
        <v>23.793299999999999</v>
      </c>
      <c r="AL1154" s="32">
        <f>_xlfn.XLOOKUP(Master1[[#This Row],[cu_id]],Revenue_Analysis[cuid],Revenue_Analysis[Q4 Average], 0)</f>
        <v>49.79</v>
      </c>
      <c r="AM1154" s="34">
        <v>0.375</v>
      </c>
      <c r="AN1154" s="35">
        <v>0.6875</v>
      </c>
      <c r="AO1154" s="35" t="s">
        <v>4592</v>
      </c>
      <c r="AP1154" s="35" t="s">
        <v>4592</v>
      </c>
      <c r="AQ1154" s="20" t="s">
        <v>0</v>
      </c>
      <c r="AR1154" s="20"/>
      <c r="AS1154" s="14">
        <f>IFERROR(_xlfn.XLOOKUP(Master1[[#This Row],[cu_id]],StopTimes[cu_ID],StopTimes[Average Stop Time]), 0)</f>
        <v>0</v>
      </c>
      <c r="AT1154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1154" s="13"/>
    </row>
    <row r="1155" spans="1:47" x14ac:dyDescent="0.3">
      <c r="A1155" s="18" t="s">
        <v>3666</v>
      </c>
      <c r="B1155" s="20">
        <v>8010</v>
      </c>
      <c r="C1155" s="20" t="s">
        <v>14</v>
      </c>
      <c r="D1155" s="19">
        <v>805800</v>
      </c>
      <c r="E1155" s="19" t="s">
        <v>13</v>
      </c>
      <c r="F1155" s="19" t="s">
        <v>7563</v>
      </c>
      <c r="G1155" s="19" t="s">
        <v>7564</v>
      </c>
      <c r="H1155" s="19" t="s">
        <v>5</v>
      </c>
      <c r="I1155" s="19" t="s">
        <v>7016</v>
      </c>
      <c r="J1155" s="19" t="s">
        <v>4</v>
      </c>
      <c r="K1155" s="19" t="s">
        <v>6504</v>
      </c>
      <c r="L1155" s="21" t="s">
        <v>19</v>
      </c>
      <c r="M1155" s="20" t="s">
        <v>18</v>
      </c>
      <c r="N1155" s="20" t="s">
        <v>2</v>
      </c>
      <c r="O1155" s="20">
        <v>35</v>
      </c>
      <c r="P1155" s="20">
        <v>0</v>
      </c>
      <c r="Q1155" s="20">
        <v>0</v>
      </c>
      <c r="R1155" s="20">
        <v>0</v>
      </c>
      <c r="S1155" s="20">
        <v>35</v>
      </c>
      <c r="T1155" s="20">
        <v>0</v>
      </c>
      <c r="U1155" s="20">
        <v>20</v>
      </c>
      <c r="V1155" s="30"/>
      <c r="W1155" s="30"/>
      <c r="X1155" s="33">
        <f>IFERROR(1 -(Master1[[#This Row],[Avg Garment Scans per Delivery]]/Master1[[#This Row],[Garment Inventory]]), 0)</f>
        <v>0</v>
      </c>
      <c r="Y1155" s="30"/>
      <c r="Z1155" s="30"/>
      <c r="AA1155" s="32">
        <f>_xlfn.XLOOKUP(Master1[[#This Row],[cu_id]], Revenue_Analysis[cuid], Revenue_Analysis[Q1 Low Deviation], 0)</f>
        <v>57.07</v>
      </c>
      <c r="AB1155" s="32">
        <f>_xlfn.XLOOKUP(Master1[[#This Row],[cu_id]],Revenue_Analysis[cuid],Revenue_Analysis[Q1 High Deviation], 0)</f>
        <v>57.07</v>
      </c>
      <c r="AC1155" s="32">
        <f>_xlfn.XLOOKUP(Master1[[#This Row],[cu_id]],Revenue_Analysis[cuid],Revenue_Analysis[Q2 Low Deviation], 0)</f>
        <v>29.161100000000001</v>
      </c>
      <c r="AD1155" s="32">
        <f>_xlfn.XLOOKUP(Master1[[#This Row],[cu_id]],Revenue_Analysis[cuid],Revenue_Analysis[Q2 High Deviation], 0)</f>
        <v>43.115499999999997</v>
      </c>
      <c r="AE1155" s="32">
        <f>_xlfn.XLOOKUP(Master1[[#This Row],[cu_id]],Revenue_Analysis[cuid],Revenue_Analysis[Q3 Low Deviation], 0)</f>
        <v>32.267400000000002</v>
      </c>
      <c r="AF1155" s="32">
        <f>_xlfn.XLOOKUP(Master1[[#This Row],[cu_id]],Revenue_Analysis[cuid],Revenue_Analysis[Q3 High Deviation], 0)</f>
        <v>32.629800000000003</v>
      </c>
      <c r="AG1155" s="32">
        <f>_xlfn.XLOOKUP(Master1[[#This Row],[cu_id]],Revenue_Analysis[cuid],Revenue_Analysis[Q4 Low Deviation], 0)</f>
        <v>49.132899999999999</v>
      </c>
      <c r="AH1155" s="32">
        <f>_xlfn.XLOOKUP(Master1[[#This Row],[cu_id]],Revenue_Analysis[cuid],Revenue_Analysis[Q4 High Deviation], 0)</f>
        <v>67.927099999999996</v>
      </c>
      <c r="AI1155" s="32">
        <f>_xlfn.XLOOKUP(Master1[[#This Row],[cu_id]],Revenue_Analysis[cuid],Revenue_Analysis[Q1 Average], 0)</f>
        <v>57.07</v>
      </c>
      <c r="AJ1155" s="32">
        <f>_xlfn.XLOOKUP(Master1[[#This Row],[cu_id]],Revenue_Analysis[cuid],Revenue_Analysis[Q2 Average], 0)</f>
        <v>36.138300000000001</v>
      </c>
      <c r="AK1155" s="32">
        <f>_xlfn.XLOOKUP(Master1[[#This Row],[cu_id]],Revenue_Analysis[cuid],Revenue_Analysis[Q3 Average], 0)</f>
        <v>32.448599999999999</v>
      </c>
      <c r="AL1155" s="32">
        <f>_xlfn.XLOOKUP(Master1[[#This Row],[cu_id]],Revenue_Analysis[cuid],Revenue_Analysis[Q4 Average], 0)</f>
        <v>58.53</v>
      </c>
      <c r="AM1155" s="34">
        <v>0.29166666666666669</v>
      </c>
      <c r="AN1155" s="35">
        <v>0.64583333333333337</v>
      </c>
      <c r="AO1155" s="35" t="s">
        <v>4592</v>
      </c>
      <c r="AP1155" s="35" t="s">
        <v>4592</v>
      </c>
      <c r="AQ1155" s="20" t="s">
        <v>0</v>
      </c>
      <c r="AR1155" s="20"/>
      <c r="AS1155" s="14">
        <f>IFERROR(_xlfn.XLOOKUP(Master1[[#This Row],[cu_id]],StopTimes[cu_ID],StopTimes[Average Stop Time]), 0)</f>
        <v>4.7374999999999998</v>
      </c>
      <c r="AT1155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155" s="13">
        <v>10</v>
      </c>
    </row>
    <row r="1156" spans="1:47" x14ac:dyDescent="0.3">
      <c r="A1156" s="18" t="s">
        <v>3667</v>
      </c>
      <c r="B1156" s="20">
        <v>51</v>
      </c>
      <c r="C1156" s="20" t="s">
        <v>14</v>
      </c>
      <c r="D1156" s="19">
        <v>808251</v>
      </c>
      <c r="E1156" s="19" t="s">
        <v>13</v>
      </c>
      <c r="F1156" s="19" t="s">
        <v>6463</v>
      </c>
      <c r="G1156" s="19" t="s">
        <v>6464</v>
      </c>
      <c r="H1156" s="19" t="s">
        <v>5</v>
      </c>
      <c r="I1156" s="19" t="s">
        <v>6453</v>
      </c>
      <c r="J1156" s="19" t="s">
        <v>4</v>
      </c>
      <c r="K1156" s="19" t="s">
        <v>6454</v>
      </c>
      <c r="L1156" s="21" t="s">
        <v>19</v>
      </c>
      <c r="M1156" s="20" t="s">
        <v>18</v>
      </c>
      <c r="N1156" s="20" t="s">
        <v>2</v>
      </c>
      <c r="O1156" s="20">
        <v>150</v>
      </c>
      <c r="P1156" s="20">
        <v>0</v>
      </c>
      <c r="Q1156" s="20">
        <v>0</v>
      </c>
      <c r="R1156" s="20">
        <v>0</v>
      </c>
      <c r="S1156" s="20">
        <v>150</v>
      </c>
      <c r="T1156" s="20">
        <v>0</v>
      </c>
      <c r="U1156" s="20">
        <v>21</v>
      </c>
      <c r="V1156" s="30"/>
      <c r="W1156" s="30"/>
      <c r="X1156" s="33">
        <f>IFERROR(1 -(Master1[[#This Row],[Avg Garment Scans per Delivery]]/Master1[[#This Row],[Garment Inventory]]), 0)</f>
        <v>0</v>
      </c>
      <c r="Y1156" s="30"/>
      <c r="Z1156" s="30"/>
      <c r="AA1156" s="32">
        <f>_xlfn.XLOOKUP(Master1[[#This Row],[cu_id]], Revenue_Analysis[cuid], Revenue_Analysis[Q1 Low Deviation], 0)</f>
        <v>70.158600000000007</v>
      </c>
      <c r="AB1156" s="32">
        <f>_xlfn.XLOOKUP(Master1[[#This Row],[cu_id]],Revenue_Analysis[cuid],Revenue_Analysis[Q1 High Deviation], 0)</f>
        <v>78.901399999999995</v>
      </c>
      <c r="AC1156" s="32">
        <f>_xlfn.XLOOKUP(Master1[[#This Row],[cu_id]],Revenue_Analysis[cuid],Revenue_Analysis[Q2 Low Deviation], 0)</f>
        <v>79.9589</v>
      </c>
      <c r="AD1156" s="32">
        <f>_xlfn.XLOOKUP(Master1[[#This Row],[cu_id]],Revenue_Analysis[cuid],Revenue_Analysis[Q2 High Deviation], 0)</f>
        <v>81.327699999999993</v>
      </c>
      <c r="AE1156" s="32">
        <f>_xlfn.XLOOKUP(Master1[[#This Row],[cu_id]],Revenue_Analysis[cuid],Revenue_Analysis[Q3 Low Deviation], 0)</f>
        <v>81.160600000000002</v>
      </c>
      <c r="AF1156" s="32">
        <f>_xlfn.XLOOKUP(Master1[[#This Row],[cu_id]],Revenue_Analysis[cuid],Revenue_Analysis[Q3 High Deviation], 0)</f>
        <v>81.630799999999994</v>
      </c>
      <c r="AG1156" s="32">
        <f>_xlfn.XLOOKUP(Master1[[#This Row],[cu_id]],Revenue_Analysis[cuid],Revenue_Analysis[Q4 Low Deviation], 0)</f>
        <v>74.13</v>
      </c>
      <c r="AH1156" s="32">
        <f>_xlfn.XLOOKUP(Master1[[#This Row],[cu_id]],Revenue_Analysis[cuid],Revenue_Analysis[Q4 High Deviation], 0)</f>
        <v>78.930000000000007</v>
      </c>
      <c r="AI1156" s="32">
        <f>_xlfn.XLOOKUP(Master1[[#This Row],[cu_id]],Revenue_Analysis[cuid],Revenue_Analysis[Q1 Average], 0)</f>
        <v>74.53</v>
      </c>
      <c r="AJ1156" s="32">
        <f>_xlfn.XLOOKUP(Master1[[#This Row],[cu_id]],Revenue_Analysis[cuid],Revenue_Analysis[Q2 Average], 0)</f>
        <v>80.643299999999996</v>
      </c>
      <c r="AK1156" s="32">
        <f>_xlfn.XLOOKUP(Master1[[#This Row],[cu_id]],Revenue_Analysis[cuid],Revenue_Analysis[Q3 Average], 0)</f>
        <v>81.395700000000005</v>
      </c>
      <c r="AL1156" s="32">
        <f>_xlfn.XLOOKUP(Master1[[#This Row],[cu_id]],Revenue_Analysis[cuid],Revenue_Analysis[Q4 Average], 0)</f>
        <v>76.53</v>
      </c>
      <c r="AM1156" s="34">
        <v>0.41666666666666669</v>
      </c>
      <c r="AN1156" s="35">
        <v>0.75</v>
      </c>
      <c r="AO1156" s="35" t="s">
        <v>4592</v>
      </c>
      <c r="AP1156" s="35" t="s">
        <v>4592</v>
      </c>
      <c r="AQ1156" s="20" t="s">
        <v>0</v>
      </c>
      <c r="AR1156" s="20"/>
      <c r="AS1156" s="14">
        <f>IFERROR(_xlfn.XLOOKUP(Master1[[#This Row],[cu_id]],StopTimes[cu_ID],StopTimes[Average Stop Time]), 0)</f>
        <v>7.4041666666666668</v>
      </c>
      <c r="AT1156" s="14">
        <f>IF(Master1[[#This Row],[RSP StopTime Override]] &lt;&gt; "",Master1[[#This Row],[RSP StopTime Override]],IF(Master1[[#This Row],[Avg Stop Time Helper]] &lt;&gt; 0, Master1[[#This Row],[Avg Stop Time Helper]],Average_Stop_Time))</f>
        <v>7.4041666666666668</v>
      </c>
      <c r="AU1156" s="13"/>
    </row>
    <row r="1157" spans="1:47" x14ac:dyDescent="0.3">
      <c r="A1157" s="18" t="s">
        <v>3668</v>
      </c>
      <c r="B1157" s="20">
        <v>51</v>
      </c>
      <c r="C1157" s="20" t="s">
        <v>14</v>
      </c>
      <c r="D1157" s="19">
        <v>808403</v>
      </c>
      <c r="E1157" s="19" t="s">
        <v>13</v>
      </c>
      <c r="F1157" s="19" t="s">
        <v>6465</v>
      </c>
      <c r="G1157" s="19" t="s">
        <v>6466</v>
      </c>
      <c r="H1157" s="19" t="s">
        <v>5</v>
      </c>
      <c r="I1157" s="19" t="s">
        <v>6327</v>
      </c>
      <c r="J1157" s="19" t="s">
        <v>4</v>
      </c>
      <c r="K1157" s="19" t="s">
        <v>4963</v>
      </c>
      <c r="L1157" s="21" t="s">
        <v>19</v>
      </c>
      <c r="M1157" s="20" t="s">
        <v>18</v>
      </c>
      <c r="N1157" s="20" t="s">
        <v>2</v>
      </c>
      <c r="O1157" s="20">
        <v>95</v>
      </c>
      <c r="P1157" s="20">
        <v>0</v>
      </c>
      <c r="Q1157" s="20">
        <v>0</v>
      </c>
      <c r="R1157" s="20">
        <v>0</v>
      </c>
      <c r="S1157" s="20">
        <v>95</v>
      </c>
      <c r="T1157" s="20">
        <v>0</v>
      </c>
      <c r="U1157" s="20">
        <v>22</v>
      </c>
      <c r="V1157" s="30"/>
      <c r="W1157" s="30"/>
      <c r="X1157" s="33">
        <f>IFERROR(1 -(Master1[[#This Row],[Avg Garment Scans per Delivery]]/Master1[[#This Row],[Garment Inventory]]), 0)</f>
        <v>0</v>
      </c>
      <c r="Y1157" s="30"/>
      <c r="Z1157" s="30"/>
      <c r="AA1157" s="32">
        <f>_xlfn.XLOOKUP(Master1[[#This Row],[cu_id]], Revenue_Analysis[cuid], Revenue_Analysis[Q1 Low Deviation], 0)</f>
        <v>50.857799999999997</v>
      </c>
      <c r="AB1157" s="32">
        <f>_xlfn.XLOOKUP(Master1[[#This Row],[cu_id]],Revenue_Analysis[cuid],Revenue_Analysis[Q1 High Deviation], 0)</f>
        <v>89.9422</v>
      </c>
      <c r="AC1157" s="32">
        <f>_xlfn.XLOOKUP(Master1[[#This Row],[cu_id]],Revenue_Analysis[cuid],Revenue_Analysis[Q2 Low Deviation], 0)</f>
        <v>52.537500000000001</v>
      </c>
      <c r="AD1157" s="32">
        <f>_xlfn.XLOOKUP(Master1[[#This Row],[cu_id]],Revenue_Analysis[cuid],Revenue_Analysis[Q2 High Deviation], 0)</f>
        <v>119.2967</v>
      </c>
      <c r="AE1157" s="32">
        <f>_xlfn.XLOOKUP(Master1[[#This Row],[cu_id]],Revenue_Analysis[cuid],Revenue_Analysis[Q3 Low Deviation], 0)</f>
        <v>105.18729999999999</v>
      </c>
      <c r="AF1157" s="32">
        <f>_xlfn.XLOOKUP(Master1[[#This Row],[cu_id]],Revenue_Analysis[cuid],Revenue_Analysis[Q3 High Deviation], 0)</f>
        <v>178.63550000000001</v>
      </c>
      <c r="AG1157" s="32">
        <f>_xlfn.XLOOKUP(Master1[[#This Row],[cu_id]],Revenue_Analysis[cuid],Revenue_Analysis[Q4 Low Deviation], 0)</f>
        <v>48.354100000000003</v>
      </c>
      <c r="AH1157" s="32">
        <f>_xlfn.XLOOKUP(Master1[[#This Row],[cu_id]],Revenue_Analysis[cuid],Revenue_Analysis[Q4 High Deviation], 0)</f>
        <v>77.168700000000001</v>
      </c>
      <c r="AI1157" s="32">
        <f>_xlfn.XLOOKUP(Master1[[#This Row],[cu_id]],Revenue_Analysis[cuid],Revenue_Analysis[Q1 Average], 0)</f>
        <v>70.400000000000006</v>
      </c>
      <c r="AJ1157" s="32">
        <f>_xlfn.XLOOKUP(Master1[[#This Row],[cu_id]],Revenue_Analysis[cuid],Revenue_Analysis[Q2 Average], 0)</f>
        <v>85.917100000000005</v>
      </c>
      <c r="AK1157" s="32">
        <f>_xlfn.XLOOKUP(Master1[[#This Row],[cu_id]],Revenue_Analysis[cuid],Revenue_Analysis[Q3 Average], 0)</f>
        <v>141.91139999999999</v>
      </c>
      <c r="AL1157" s="32">
        <f>_xlfn.XLOOKUP(Master1[[#This Row],[cu_id]],Revenue_Analysis[cuid],Revenue_Analysis[Q4 Average], 0)</f>
        <v>62.761400000000002</v>
      </c>
      <c r="AM1157" s="34">
        <v>0.45833333333333331</v>
      </c>
      <c r="AN1157" s="35">
        <v>0.75</v>
      </c>
      <c r="AO1157" s="35" t="s">
        <v>4592</v>
      </c>
      <c r="AP1157" s="35" t="s">
        <v>4592</v>
      </c>
      <c r="AQ1157" s="20" t="s">
        <v>0</v>
      </c>
      <c r="AR1157" s="20"/>
      <c r="AS1157" s="14">
        <f>IFERROR(_xlfn.XLOOKUP(Master1[[#This Row],[cu_id]],StopTimes[cu_ID],StopTimes[Average Stop Time]), 0)</f>
        <v>12.116666666666667</v>
      </c>
      <c r="AT1157" s="14">
        <f>IF(Master1[[#This Row],[RSP StopTime Override]] &lt;&gt; "",Master1[[#This Row],[RSP StopTime Override]],IF(Master1[[#This Row],[Avg Stop Time Helper]] &lt;&gt; 0, Master1[[#This Row],[Avg Stop Time Helper]],Average_Stop_Time))</f>
        <v>12.116666666666667</v>
      </c>
      <c r="AU1157" s="13"/>
    </row>
    <row r="1158" spans="1:47" x14ac:dyDescent="0.3">
      <c r="A1158" s="18" t="s">
        <v>3669</v>
      </c>
      <c r="B1158" s="20">
        <v>51</v>
      </c>
      <c r="C1158" s="20" t="s">
        <v>14</v>
      </c>
      <c r="D1158" s="19">
        <v>808564</v>
      </c>
      <c r="E1158" s="19" t="s">
        <v>13</v>
      </c>
      <c r="F1158" s="19" t="s">
        <v>6467</v>
      </c>
      <c r="G1158" s="19" t="s">
        <v>6468</v>
      </c>
      <c r="H1158" s="19" t="s">
        <v>5</v>
      </c>
      <c r="I1158" s="19" t="s">
        <v>6453</v>
      </c>
      <c r="J1158" s="19" t="s">
        <v>4</v>
      </c>
      <c r="K1158" s="19" t="s">
        <v>6454</v>
      </c>
      <c r="L1158" s="21" t="s">
        <v>19</v>
      </c>
      <c r="M1158" s="20" t="s">
        <v>18</v>
      </c>
      <c r="N1158" s="20" t="s">
        <v>2</v>
      </c>
      <c r="O1158" s="20">
        <v>140</v>
      </c>
      <c r="P1158" s="20">
        <v>0</v>
      </c>
      <c r="Q1158" s="20">
        <v>0</v>
      </c>
      <c r="R1158" s="20">
        <v>0</v>
      </c>
      <c r="S1158" s="20">
        <v>140</v>
      </c>
      <c r="T1158" s="20">
        <v>0</v>
      </c>
      <c r="U1158" s="20">
        <v>20</v>
      </c>
      <c r="V1158" s="30"/>
      <c r="W1158" s="30"/>
      <c r="X1158" s="33">
        <f>IFERROR(1 -(Master1[[#This Row],[Avg Garment Scans per Delivery]]/Master1[[#This Row],[Garment Inventory]]), 0)</f>
        <v>0</v>
      </c>
      <c r="Y1158" s="30"/>
      <c r="Z1158" s="30"/>
      <c r="AA1158" s="32">
        <f>_xlfn.XLOOKUP(Master1[[#This Row],[cu_id]], Revenue_Analysis[cuid], Revenue_Analysis[Q1 Low Deviation], 0)</f>
        <v>35.776400000000002</v>
      </c>
      <c r="AB1158" s="32">
        <f>_xlfn.XLOOKUP(Master1[[#This Row],[cu_id]],Revenue_Analysis[cuid],Revenue_Analysis[Q1 High Deviation], 0)</f>
        <v>37.000799999999998</v>
      </c>
      <c r="AC1158" s="32">
        <f>_xlfn.XLOOKUP(Master1[[#This Row],[cu_id]],Revenue_Analysis[cuid],Revenue_Analysis[Q2 Low Deviation], 0)</f>
        <v>37.288899999999998</v>
      </c>
      <c r="AD1158" s="32">
        <f>_xlfn.XLOOKUP(Master1[[#This Row],[cu_id]],Revenue_Analysis[cuid],Revenue_Analysis[Q2 High Deviation], 0)</f>
        <v>38.657699999999998</v>
      </c>
      <c r="AE1158" s="32">
        <f>_xlfn.XLOOKUP(Master1[[#This Row],[cu_id]],Revenue_Analysis[cuid],Revenue_Analysis[Q3 Low Deviation], 0)</f>
        <v>35.688899999999997</v>
      </c>
      <c r="AF1158" s="32">
        <f>_xlfn.XLOOKUP(Master1[[#This Row],[cu_id]],Revenue_Analysis[cuid],Revenue_Analysis[Q3 High Deviation], 0)</f>
        <v>38.7453</v>
      </c>
      <c r="AG1158" s="32">
        <f>_xlfn.XLOOKUP(Master1[[#This Row],[cu_id]],Revenue_Analysis[cuid],Revenue_Analysis[Q4 Low Deviation], 0)</f>
        <v>35.96</v>
      </c>
      <c r="AH1158" s="32">
        <f>_xlfn.XLOOKUP(Master1[[#This Row],[cu_id]],Revenue_Analysis[cuid],Revenue_Analysis[Q4 High Deviation], 0)</f>
        <v>35.96</v>
      </c>
      <c r="AI1158" s="32">
        <f>_xlfn.XLOOKUP(Master1[[#This Row],[cu_id]],Revenue_Analysis[cuid],Revenue_Analysis[Q1 Average], 0)</f>
        <v>36.388599999999997</v>
      </c>
      <c r="AJ1158" s="32">
        <f>_xlfn.XLOOKUP(Master1[[#This Row],[cu_id]],Revenue_Analysis[cuid],Revenue_Analysis[Q2 Average], 0)</f>
        <v>37.973300000000002</v>
      </c>
      <c r="AK1158" s="32">
        <f>_xlfn.XLOOKUP(Master1[[#This Row],[cu_id]],Revenue_Analysis[cuid],Revenue_Analysis[Q3 Average], 0)</f>
        <v>37.217100000000002</v>
      </c>
      <c r="AL1158" s="32">
        <f>_xlfn.XLOOKUP(Master1[[#This Row],[cu_id]],Revenue_Analysis[cuid],Revenue_Analysis[Q4 Average], 0)</f>
        <v>35.96</v>
      </c>
      <c r="AM1158" s="34">
        <v>0.29166666666666669</v>
      </c>
      <c r="AN1158" s="35">
        <v>0.54166666666666663</v>
      </c>
      <c r="AO1158" s="35" t="s">
        <v>4592</v>
      </c>
      <c r="AP1158" s="35" t="s">
        <v>4592</v>
      </c>
      <c r="AQ1158" s="20" t="s">
        <v>0</v>
      </c>
      <c r="AR1158" s="20"/>
      <c r="AS1158" s="14">
        <f>IFERROR(_xlfn.XLOOKUP(Master1[[#This Row],[cu_id]],StopTimes[cu_ID],StopTimes[Average Stop Time]), 0)</f>
        <v>2.6291666666666669</v>
      </c>
      <c r="AT1158" s="14">
        <f>IF(Master1[[#This Row],[RSP StopTime Override]] &lt;&gt; "",Master1[[#This Row],[RSP StopTime Override]],IF(Master1[[#This Row],[Avg Stop Time Helper]] &lt;&gt; 0, Master1[[#This Row],[Avg Stop Time Helper]],Average_Stop_Time))</f>
        <v>2.6291666666666669</v>
      </c>
      <c r="AU1158" s="13"/>
    </row>
    <row r="1159" spans="1:47" x14ac:dyDescent="0.3">
      <c r="A1159" s="18" t="s">
        <v>3670</v>
      </c>
      <c r="B1159" s="20">
        <v>8010</v>
      </c>
      <c r="C1159" s="20" t="s">
        <v>14</v>
      </c>
      <c r="D1159" s="19">
        <v>808061</v>
      </c>
      <c r="E1159" s="19" t="s">
        <v>13</v>
      </c>
      <c r="F1159" s="19" t="s">
        <v>7571</v>
      </c>
      <c r="G1159" s="19" t="s">
        <v>7572</v>
      </c>
      <c r="H1159" s="19" t="s">
        <v>5</v>
      </c>
      <c r="I1159" s="19" t="s">
        <v>7058</v>
      </c>
      <c r="J1159" s="19" t="s">
        <v>4</v>
      </c>
      <c r="K1159" s="19" t="s">
        <v>6504</v>
      </c>
      <c r="L1159" s="21" t="s">
        <v>17</v>
      </c>
      <c r="M1159" s="20" t="s">
        <v>10</v>
      </c>
      <c r="N1159" s="20" t="s">
        <v>2</v>
      </c>
      <c r="O1159" s="20">
        <v>150</v>
      </c>
      <c r="P1159" s="20">
        <v>0</v>
      </c>
      <c r="Q1159" s="20">
        <v>0</v>
      </c>
      <c r="R1159" s="20">
        <v>0</v>
      </c>
      <c r="S1159" s="20">
        <v>150</v>
      </c>
      <c r="T1159" s="20">
        <v>0</v>
      </c>
      <c r="U1159" s="20">
        <v>21</v>
      </c>
      <c r="V1159" s="30"/>
      <c r="W1159" s="30"/>
      <c r="X1159" s="33">
        <f>IFERROR(1 -(Master1[[#This Row],[Avg Garment Scans per Delivery]]/Master1[[#This Row],[Garment Inventory]]), 0)</f>
        <v>0</v>
      </c>
      <c r="Y1159" s="30"/>
      <c r="Z1159" s="30"/>
      <c r="AA1159" s="32">
        <f>_xlfn.XLOOKUP(Master1[[#This Row],[cu_id]], Revenue_Analysis[cuid], Revenue_Analysis[Q1 Low Deviation], 0)</f>
        <v>59.7331</v>
      </c>
      <c r="AB1159" s="32">
        <f>_xlfn.XLOOKUP(Master1[[#This Row],[cu_id]],Revenue_Analysis[cuid],Revenue_Analysis[Q1 High Deviation], 0)</f>
        <v>94.192700000000002</v>
      </c>
      <c r="AC1159" s="32">
        <f>_xlfn.XLOOKUP(Master1[[#This Row],[cu_id]],Revenue_Analysis[cuid],Revenue_Analysis[Q2 Low Deviation], 0)</f>
        <v>60.640799999999999</v>
      </c>
      <c r="AD1159" s="32">
        <f>_xlfn.XLOOKUP(Master1[[#This Row],[cu_id]],Revenue_Analysis[cuid],Revenue_Analysis[Q2 High Deviation], 0)</f>
        <v>130.42779999999999</v>
      </c>
      <c r="AE1159" s="32">
        <f>_xlfn.XLOOKUP(Master1[[#This Row],[cu_id]],Revenue_Analysis[cuid],Revenue_Analysis[Q3 Low Deviation], 0)</f>
        <v>56.966700000000003</v>
      </c>
      <c r="AF1159" s="32">
        <f>_xlfn.XLOOKUP(Master1[[#This Row],[cu_id]],Revenue_Analysis[cuid],Revenue_Analysis[Q3 High Deviation], 0)</f>
        <v>133.80330000000001</v>
      </c>
      <c r="AG1159" s="32">
        <f>_xlfn.XLOOKUP(Master1[[#This Row],[cu_id]],Revenue_Analysis[cuid],Revenue_Analysis[Q4 Low Deviation], 0)</f>
        <v>92.066199999999995</v>
      </c>
      <c r="AH1159" s="32">
        <f>_xlfn.XLOOKUP(Master1[[#This Row],[cu_id]],Revenue_Analysis[cuid],Revenue_Analysis[Q4 High Deviation], 0)</f>
        <v>135.5796</v>
      </c>
      <c r="AI1159" s="32">
        <f>_xlfn.XLOOKUP(Master1[[#This Row],[cu_id]],Revenue_Analysis[cuid],Revenue_Analysis[Q1 Average], 0)</f>
        <v>76.962900000000005</v>
      </c>
      <c r="AJ1159" s="32">
        <f>_xlfn.XLOOKUP(Master1[[#This Row],[cu_id]],Revenue_Analysis[cuid],Revenue_Analysis[Q2 Average], 0)</f>
        <v>95.534300000000002</v>
      </c>
      <c r="AK1159" s="32">
        <f>_xlfn.XLOOKUP(Master1[[#This Row],[cu_id]],Revenue_Analysis[cuid],Revenue_Analysis[Q3 Average], 0)</f>
        <v>95.385000000000005</v>
      </c>
      <c r="AL1159" s="32">
        <f>_xlfn.XLOOKUP(Master1[[#This Row],[cu_id]],Revenue_Analysis[cuid],Revenue_Analysis[Q4 Average], 0)</f>
        <v>113.8229</v>
      </c>
      <c r="AM1159" s="34">
        <v>0.39583333333333331</v>
      </c>
      <c r="AN1159" s="35">
        <v>0.85416666666666663</v>
      </c>
      <c r="AO1159" s="35" t="s">
        <v>4592</v>
      </c>
      <c r="AP1159" s="35" t="s">
        <v>4592</v>
      </c>
      <c r="AQ1159" s="20" t="s">
        <v>5135</v>
      </c>
      <c r="AR1159" s="20"/>
      <c r="AS1159" s="14">
        <f>IFERROR(_xlfn.XLOOKUP(Master1[[#This Row],[cu_id]],StopTimes[cu_ID],StopTimes[Average Stop Time]), 0)</f>
        <v>10.975</v>
      </c>
      <c r="AT1159" s="14">
        <f>IF(Master1[[#This Row],[RSP StopTime Override]] &lt;&gt; "",Master1[[#This Row],[RSP StopTime Override]],IF(Master1[[#This Row],[Avg Stop Time Helper]] &lt;&gt; 0, Master1[[#This Row],[Avg Stop Time Helper]],Average_Stop_Time))</f>
        <v>10.975</v>
      </c>
      <c r="AU1159" s="13"/>
    </row>
    <row r="1160" spans="1:47" x14ac:dyDescent="0.3">
      <c r="A1160" s="18" t="s">
        <v>3671</v>
      </c>
      <c r="B1160" s="20">
        <v>8010</v>
      </c>
      <c r="C1160" s="20" t="s">
        <v>14</v>
      </c>
      <c r="D1160" s="19">
        <v>808261</v>
      </c>
      <c r="E1160" s="19" t="s">
        <v>13</v>
      </c>
      <c r="F1160" s="19" t="s">
        <v>7586</v>
      </c>
      <c r="G1160" s="19" t="s">
        <v>7587</v>
      </c>
      <c r="H1160" s="19" t="s">
        <v>5</v>
      </c>
      <c r="I1160" s="19" t="s">
        <v>7058</v>
      </c>
      <c r="J1160" s="19" t="s">
        <v>4</v>
      </c>
      <c r="K1160" s="19" t="s">
        <v>6504</v>
      </c>
      <c r="L1160" s="21" t="s">
        <v>17</v>
      </c>
      <c r="M1160" s="20" t="s">
        <v>10</v>
      </c>
      <c r="N1160" s="20" t="s">
        <v>2</v>
      </c>
      <c r="O1160" s="20">
        <v>145</v>
      </c>
      <c r="P1160" s="20">
        <v>0</v>
      </c>
      <c r="Q1160" s="20">
        <v>0</v>
      </c>
      <c r="R1160" s="20">
        <v>0</v>
      </c>
      <c r="S1160" s="20">
        <v>145</v>
      </c>
      <c r="T1160" s="20">
        <v>0</v>
      </c>
      <c r="U1160" s="20">
        <v>20</v>
      </c>
      <c r="V1160" s="30"/>
      <c r="W1160" s="30"/>
      <c r="X1160" s="33">
        <f>IFERROR(1 -(Master1[[#This Row],[Avg Garment Scans per Delivery]]/Master1[[#This Row],[Garment Inventory]]), 0)</f>
        <v>0</v>
      </c>
      <c r="Y1160" s="30"/>
      <c r="Z1160" s="30"/>
      <c r="AA1160" s="32">
        <f>_xlfn.XLOOKUP(Master1[[#This Row],[cu_id]], Revenue_Analysis[cuid], Revenue_Analysis[Q1 Low Deviation], 0)</f>
        <v>32.65</v>
      </c>
      <c r="AB1160" s="32">
        <f>_xlfn.XLOOKUP(Master1[[#This Row],[cu_id]],Revenue_Analysis[cuid],Revenue_Analysis[Q1 High Deviation], 0)</f>
        <v>32.65</v>
      </c>
      <c r="AC1160" s="32">
        <f>_xlfn.XLOOKUP(Master1[[#This Row],[cu_id]],Revenue_Analysis[cuid],Revenue_Analysis[Q2 Low Deviation], 0)</f>
        <v>19.2014</v>
      </c>
      <c r="AD1160" s="32">
        <f>_xlfn.XLOOKUP(Master1[[#This Row],[cu_id]],Revenue_Analysis[cuid],Revenue_Analysis[Q2 High Deviation], 0)</f>
        <v>31.9786</v>
      </c>
      <c r="AE1160" s="32">
        <f>_xlfn.XLOOKUP(Master1[[#This Row],[cu_id]],Revenue_Analysis[cuid],Revenue_Analysis[Q3 Low Deviation], 0)</f>
        <v>20</v>
      </c>
      <c r="AF1160" s="32">
        <f>_xlfn.XLOOKUP(Master1[[#This Row],[cu_id]],Revenue_Analysis[cuid],Revenue_Analysis[Q3 High Deviation], 0)</f>
        <v>33.706600000000002</v>
      </c>
      <c r="AG1160" s="32">
        <f>_xlfn.XLOOKUP(Master1[[#This Row],[cu_id]],Revenue_Analysis[cuid],Revenue_Analysis[Q4 Low Deviation], 0)</f>
        <v>29.843900000000001</v>
      </c>
      <c r="AH1160" s="32">
        <f>_xlfn.XLOOKUP(Master1[[#This Row],[cu_id]],Revenue_Analysis[cuid],Revenue_Analysis[Q4 High Deviation], 0)</f>
        <v>39.227499999999999</v>
      </c>
      <c r="AI1160" s="32">
        <f>_xlfn.XLOOKUP(Master1[[#This Row],[cu_id]],Revenue_Analysis[cuid],Revenue_Analysis[Q1 Average], 0)</f>
        <v>32.65</v>
      </c>
      <c r="AJ1160" s="32">
        <f>_xlfn.XLOOKUP(Master1[[#This Row],[cu_id]],Revenue_Analysis[cuid],Revenue_Analysis[Q2 Average], 0)</f>
        <v>25.59</v>
      </c>
      <c r="AK1160" s="32">
        <f>_xlfn.XLOOKUP(Master1[[#This Row],[cu_id]],Revenue_Analysis[cuid],Revenue_Analysis[Q3 Average], 0)</f>
        <v>26.853300000000001</v>
      </c>
      <c r="AL1160" s="32">
        <f>_xlfn.XLOOKUP(Master1[[#This Row],[cu_id]],Revenue_Analysis[cuid],Revenue_Analysis[Q4 Average], 0)</f>
        <v>34.535699999999999</v>
      </c>
      <c r="AM1160" s="34">
        <v>0.39583333333333331</v>
      </c>
      <c r="AN1160" s="35">
        <v>0.85416666666666663</v>
      </c>
      <c r="AO1160" s="35" t="s">
        <v>4592</v>
      </c>
      <c r="AP1160" s="35" t="s">
        <v>4592</v>
      </c>
      <c r="AQ1160" s="20" t="s">
        <v>5135</v>
      </c>
      <c r="AR1160" s="20"/>
      <c r="AS1160" s="14">
        <f>IFERROR(_xlfn.XLOOKUP(Master1[[#This Row],[cu_id]],StopTimes[cu_ID],StopTimes[Average Stop Time]), 0)</f>
        <v>3.7875000000000001</v>
      </c>
      <c r="AT1160" s="14">
        <f>IF(Master1[[#This Row],[RSP StopTime Override]] &lt;&gt; "",Master1[[#This Row],[RSP StopTime Override]],IF(Master1[[#This Row],[Avg Stop Time Helper]] &lt;&gt; 0, Master1[[#This Row],[Avg Stop Time Helper]],Average_Stop_Time))</f>
        <v>3.7875000000000001</v>
      </c>
      <c r="AU1160" s="13"/>
    </row>
    <row r="1161" spans="1:47" x14ac:dyDescent="0.3">
      <c r="A1161" s="18" t="s">
        <v>3672</v>
      </c>
      <c r="B1161" s="20">
        <v>8010</v>
      </c>
      <c r="C1161" s="20" t="s">
        <v>9</v>
      </c>
      <c r="D1161" s="19">
        <v>803917</v>
      </c>
      <c r="E1161" s="19" t="s">
        <v>13</v>
      </c>
      <c r="F1161" s="19" t="s">
        <v>7285</v>
      </c>
      <c r="G1161" s="19" t="s">
        <v>7286</v>
      </c>
      <c r="H1161" s="19" t="s">
        <v>5</v>
      </c>
      <c r="I1161" s="19" t="s">
        <v>5402</v>
      </c>
      <c r="J1161" s="19" t="s">
        <v>4</v>
      </c>
      <c r="K1161" s="19" t="s">
        <v>5403</v>
      </c>
      <c r="L1161" s="21" t="s">
        <v>16</v>
      </c>
      <c r="M1161" s="20" t="s">
        <v>3</v>
      </c>
      <c r="N1161" s="20" t="s">
        <v>2</v>
      </c>
      <c r="O1161" s="20">
        <v>7</v>
      </c>
      <c r="P1161" s="20">
        <v>10</v>
      </c>
      <c r="Q1161" s="20">
        <v>0</v>
      </c>
      <c r="R1161" s="20">
        <v>0</v>
      </c>
      <c r="S1161" s="20">
        <v>0</v>
      </c>
      <c r="T1161" s="20">
        <v>0</v>
      </c>
      <c r="U1161" s="20">
        <v>39</v>
      </c>
      <c r="V1161" s="30"/>
      <c r="W1161" s="30"/>
      <c r="X1161" s="33">
        <f>IFERROR(1 -(Master1[[#This Row],[Avg Garment Scans per Delivery]]/Master1[[#This Row],[Garment Inventory]]), 0)</f>
        <v>0</v>
      </c>
      <c r="Y1161" s="30"/>
      <c r="Z1161" s="30"/>
      <c r="AA1161" s="32">
        <f>_xlfn.XLOOKUP(Master1[[#This Row],[cu_id]], Revenue_Analysis[cuid], Revenue_Analysis[Q1 Low Deviation], 0)</f>
        <v>186.37200000000001</v>
      </c>
      <c r="AB1161" s="32">
        <f>_xlfn.XLOOKUP(Master1[[#This Row],[cu_id]],Revenue_Analysis[cuid],Revenue_Analysis[Q1 High Deviation], 0)</f>
        <v>188.72040000000001</v>
      </c>
      <c r="AC1161" s="32">
        <f>_xlfn.XLOOKUP(Master1[[#This Row],[cu_id]],Revenue_Analysis[cuid],Revenue_Analysis[Q2 Low Deviation], 0)</f>
        <v>174.85220000000001</v>
      </c>
      <c r="AD1161" s="32">
        <f>_xlfn.XLOOKUP(Master1[[#This Row],[cu_id]],Revenue_Analysis[cuid],Revenue_Analysis[Q2 High Deviation], 0)</f>
        <v>181.1524</v>
      </c>
      <c r="AE1161" s="32">
        <f>_xlfn.XLOOKUP(Master1[[#This Row],[cu_id]],Revenue_Analysis[cuid],Revenue_Analysis[Q3 Low Deviation], 0)</f>
        <v>177.39619999999999</v>
      </c>
      <c r="AF1161" s="32">
        <f>_xlfn.XLOOKUP(Master1[[#This Row],[cu_id]],Revenue_Analysis[cuid],Revenue_Analysis[Q3 High Deviation], 0)</f>
        <v>178.83760000000001</v>
      </c>
      <c r="AG1161" s="32">
        <f>_xlfn.XLOOKUP(Master1[[#This Row],[cu_id]],Revenue_Analysis[cuid],Revenue_Analysis[Q4 Low Deviation], 0)</f>
        <v>180.2259</v>
      </c>
      <c r="AH1161" s="32">
        <f>_xlfn.XLOOKUP(Master1[[#This Row],[cu_id]],Revenue_Analysis[cuid],Revenue_Analysis[Q4 High Deviation], 0)</f>
        <v>189.9325</v>
      </c>
      <c r="AI1161" s="32">
        <f>_xlfn.XLOOKUP(Master1[[#This Row],[cu_id]],Revenue_Analysis[cuid],Revenue_Analysis[Q1 Average], 0)</f>
        <v>187.5462</v>
      </c>
      <c r="AJ1161" s="32">
        <f>_xlfn.XLOOKUP(Master1[[#This Row],[cu_id]],Revenue_Analysis[cuid],Revenue_Analysis[Q2 Average], 0)</f>
        <v>178.00229999999999</v>
      </c>
      <c r="AK1161" s="32">
        <f>_xlfn.XLOOKUP(Master1[[#This Row],[cu_id]],Revenue_Analysis[cuid],Revenue_Analysis[Q3 Average], 0)</f>
        <v>178.11689999999999</v>
      </c>
      <c r="AL1161" s="32">
        <f>_xlfn.XLOOKUP(Master1[[#This Row],[cu_id]],Revenue_Analysis[cuid],Revenue_Analysis[Q4 Average], 0)</f>
        <v>185.07919999999999</v>
      </c>
      <c r="AM1161" s="34">
        <v>0.375</v>
      </c>
      <c r="AN1161" s="35">
        <v>0.5625</v>
      </c>
      <c r="AO1161" s="35" t="s">
        <v>4592</v>
      </c>
      <c r="AP1161" s="35" t="s">
        <v>4592</v>
      </c>
      <c r="AQ1161" s="20" t="s">
        <v>6287</v>
      </c>
      <c r="AR1161" s="20"/>
      <c r="AS1161" s="14">
        <f>IFERROR(_xlfn.XLOOKUP(Master1[[#This Row],[cu_id]],StopTimes[cu_ID],StopTimes[Average Stop Time]), 0)</f>
        <v>18.177777776666666</v>
      </c>
      <c r="AT1161" s="14">
        <f>IF(Master1[[#This Row],[RSP StopTime Override]] &lt;&gt; "",Master1[[#This Row],[RSP StopTime Override]],IF(Master1[[#This Row],[Avg Stop Time Helper]] &lt;&gt; 0, Master1[[#This Row],[Avg Stop Time Helper]],Average_Stop_Time))</f>
        <v>25</v>
      </c>
      <c r="AU1161" s="13">
        <v>25</v>
      </c>
    </row>
    <row r="1162" spans="1:47" x14ac:dyDescent="0.3">
      <c r="A1162" s="18" t="s">
        <v>3673</v>
      </c>
      <c r="B1162" s="20">
        <v>8010</v>
      </c>
      <c r="C1162" s="20" t="s">
        <v>9</v>
      </c>
      <c r="D1162" s="19">
        <v>804221</v>
      </c>
      <c r="E1162" s="19" t="s">
        <v>13</v>
      </c>
      <c r="F1162" s="19" t="s">
        <v>7294</v>
      </c>
      <c r="G1162" s="19" t="s">
        <v>7295</v>
      </c>
      <c r="H1162" s="19" t="s">
        <v>5</v>
      </c>
      <c r="I1162" s="19" t="s">
        <v>5402</v>
      </c>
      <c r="J1162" s="19" t="s">
        <v>4</v>
      </c>
      <c r="K1162" s="19" t="s">
        <v>5403</v>
      </c>
      <c r="L1162" s="21" t="s">
        <v>19</v>
      </c>
      <c r="M1162" s="20" t="s">
        <v>18</v>
      </c>
      <c r="N1162" s="20" t="s">
        <v>2</v>
      </c>
      <c r="O1162" s="20">
        <v>75</v>
      </c>
      <c r="P1162" s="20">
        <v>75</v>
      </c>
      <c r="Q1162" s="20">
        <v>0</v>
      </c>
      <c r="R1162" s="20">
        <v>0</v>
      </c>
      <c r="S1162" s="20">
        <v>0</v>
      </c>
      <c r="T1162" s="20">
        <v>0</v>
      </c>
      <c r="U1162" s="20">
        <v>33</v>
      </c>
      <c r="V1162" s="30"/>
      <c r="W1162" s="30"/>
      <c r="X1162" s="33">
        <f>IFERROR(1 -(Master1[[#This Row],[Avg Garment Scans per Delivery]]/Master1[[#This Row],[Garment Inventory]]), 0)</f>
        <v>0</v>
      </c>
      <c r="Y1162" s="30"/>
      <c r="Z1162" s="30"/>
      <c r="AA1162" s="32">
        <f>_xlfn.XLOOKUP(Master1[[#This Row],[cu_id]], Revenue_Analysis[cuid], Revenue_Analysis[Q1 Low Deviation], 0)</f>
        <v>36.245100000000001</v>
      </c>
      <c r="AB1162" s="32">
        <f>_xlfn.XLOOKUP(Master1[[#This Row],[cu_id]],Revenue_Analysis[cuid],Revenue_Analysis[Q1 High Deviation], 0)</f>
        <v>42.323500000000003</v>
      </c>
      <c r="AC1162" s="32">
        <f>_xlfn.XLOOKUP(Master1[[#This Row],[cu_id]],Revenue_Analysis[cuid],Revenue_Analysis[Q2 Low Deviation], 0)</f>
        <v>43.338900000000002</v>
      </c>
      <c r="AD1162" s="32">
        <f>_xlfn.XLOOKUP(Master1[[#This Row],[cu_id]],Revenue_Analysis[cuid],Revenue_Analysis[Q2 High Deviation], 0)</f>
        <v>45.374499999999998</v>
      </c>
      <c r="AE1162" s="32">
        <f>_xlfn.XLOOKUP(Master1[[#This Row],[cu_id]],Revenue_Analysis[cuid],Revenue_Analysis[Q3 Low Deviation], 0)</f>
        <v>45.458199999999998</v>
      </c>
      <c r="AF1162" s="32">
        <f>_xlfn.XLOOKUP(Master1[[#This Row],[cu_id]],Revenue_Analysis[cuid],Revenue_Analysis[Q3 High Deviation], 0)</f>
        <v>49.4876</v>
      </c>
      <c r="AG1162" s="32">
        <f>_xlfn.XLOOKUP(Master1[[#This Row],[cu_id]],Revenue_Analysis[cuid],Revenue_Analysis[Q4 Low Deviation], 0)</f>
        <v>15.2156</v>
      </c>
      <c r="AH1162" s="32">
        <f>_xlfn.XLOOKUP(Master1[[#This Row],[cu_id]],Revenue_Analysis[cuid],Revenue_Analysis[Q4 High Deviation], 0)</f>
        <v>31.978200000000001</v>
      </c>
      <c r="AI1162" s="32">
        <f>_xlfn.XLOOKUP(Master1[[#This Row],[cu_id]],Revenue_Analysis[cuid],Revenue_Analysis[Q1 Average], 0)</f>
        <v>39.284300000000002</v>
      </c>
      <c r="AJ1162" s="32">
        <f>_xlfn.XLOOKUP(Master1[[#This Row],[cu_id]],Revenue_Analysis[cuid],Revenue_Analysis[Q2 Average], 0)</f>
        <v>44.356699999999996</v>
      </c>
      <c r="AK1162" s="32">
        <f>_xlfn.XLOOKUP(Master1[[#This Row],[cu_id]],Revenue_Analysis[cuid],Revenue_Analysis[Q3 Average], 0)</f>
        <v>47.472900000000003</v>
      </c>
      <c r="AL1162" s="32">
        <f>_xlfn.XLOOKUP(Master1[[#This Row],[cu_id]],Revenue_Analysis[cuid],Revenue_Analysis[Q4 Average], 0)</f>
        <v>23.596900000000002</v>
      </c>
      <c r="AM1162" s="34">
        <v>0.35416666666666669</v>
      </c>
      <c r="AN1162" s="35">
        <v>0.79166666666666663</v>
      </c>
      <c r="AO1162" s="35" t="s">
        <v>4592</v>
      </c>
      <c r="AP1162" s="35" t="s">
        <v>4592</v>
      </c>
      <c r="AQ1162" s="20" t="s">
        <v>0</v>
      </c>
      <c r="AR1162" s="20"/>
      <c r="AS1162" s="14">
        <f>IFERROR(_xlfn.XLOOKUP(Master1[[#This Row],[cu_id]],StopTimes[cu_ID],StopTimes[Average Stop Time]), 0)</f>
        <v>9.3166666666666664</v>
      </c>
      <c r="AT1162" s="14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162" s="13">
        <v>15</v>
      </c>
    </row>
    <row r="1163" spans="1:47" x14ac:dyDescent="0.3">
      <c r="A1163" s="18" t="s">
        <v>3674</v>
      </c>
      <c r="B1163" s="20">
        <v>8010</v>
      </c>
      <c r="C1163" s="20" t="s">
        <v>12</v>
      </c>
      <c r="D1163" s="19">
        <v>804238</v>
      </c>
      <c r="E1163" s="19" t="s">
        <v>13</v>
      </c>
      <c r="F1163" s="19" t="s">
        <v>7389</v>
      </c>
      <c r="G1163" s="19" t="s">
        <v>7390</v>
      </c>
      <c r="H1163" s="19" t="s">
        <v>5</v>
      </c>
      <c r="I1163" s="19" t="s">
        <v>5402</v>
      </c>
      <c r="J1163" s="19" t="s">
        <v>4</v>
      </c>
      <c r="K1163" s="19" t="s">
        <v>5764</v>
      </c>
      <c r="L1163" s="21" t="s">
        <v>16</v>
      </c>
      <c r="M1163" s="20" t="s">
        <v>3</v>
      </c>
      <c r="N1163" s="20" t="s">
        <v>2</v>
      </c>
      <c r="O1163" s="20">
        <v>80</v>
      </c>
      <c r="P1163" s="20">
        <v>0</v>
      </c>
      <c r="Q1163" s="20">
        <v>80</v>
      </c>
      <c r="R1163" s="20">
        <v>0</v>
      </c>
      <c r="S1163" s="20">
        <v>0</v>
      </c>
      <c r="T1163" s="20">
        <v>0</v>
      </c>
      <c r="U1163" s="20">
        <v>42</v>
      </c>
      <c r="V1163" s="30">
        <v>191</v>
      </c>
      <c r="W1163" s="30">
        <v>0</v>
      </c>
      <c r="X1163" s="33">
        <f>IFERROR(1 -(Master1[[#This Row],[Avg Garment Scans per Delivery]]/Master1[[#This Row],[Garment Inventory]]), 0)</f>
        <v>1</v>
      </c>
      <c r="Y1163" s="30">
        <v>6</v>
      </c>
      <c r="Z1163" s="30">
        <v>141</v>
      </c>
      <c r="AA1163" s="32">
        <f>_xlfn.XLOOKUP(Master1[[#This Row],[cu_id]], Revenue_Analysis[cuid], Revenue_Analysis[Q1 Low Deviation], 0)</f>
        <v>94.661199999999994</v>
      </c>
      <c r="AB1163" s="32">
        <f>_xlfn.XLOOKUP(Master1[[#This Row],[cu_id]],Revenue_Analysis[cuid],Revenue_Analysis[Q1 High Deviation], 0)</f>
        <v>112.6014</v>
      </c>
      <c r="AC1163" s="32">
        <f>_xlfn.XLOOKUP(Master1[[#This Row],[cu_id]],Revenue_Analysis[cuid],Revenue_Analysis[Q2 Low Deviation], 0)</f>
        <v>129.1069</v>
      </c>
      <c r="AD1163" s="32">
        <f>_xlfn.XLOOKUP(Master1[[#This Row],[cu_id]],Revenue_Analysis[cuid],Revenue_Analysis[Q2 High Deviation], 0)</f>
        <v>133.2731</v>
      </c>
      <c r="AE1163" s="32">
        <f>_xlfn.XLOOKUP(Master1[[#This Row],[cu_id]],Revenue_Analysis[cuid],Revenue_Analysis[Q3 Low Deviation], 0)</f>
        <v>115.86709999999999</v>
      </c>
      <c r="AF1163" s="32">
        <f>_xlfn.XLOOKUP(Master1[[#This Row],[cu_id]],Revenue_Analysis[cuid],Revenue_Analysis[Q3 High Deviation], 0)</f>
        <v>130.26990000000001</v>
      </c>
      <c r="AG1163" s="32">
        <f>_xlfn.XLOOKUP(Master1[[#This Row],[cu_id]],Revenue_Analysis[cuid],Revenue_Analysis[Q4 Low Deviation], 0)</f>
        <v>86.274100000000004</v>
      </c>
      <c r="AH1163" s="32">
        <f>_xlfn.XLOOKUP(Master1[[#This Row],[cu_id]],Revenue_Analysis[cuid],Revenue_Analysis[Q4 High Deviation], 0)</f>
        <v>165.4145</v>
      </c>
      <c r="AI1163" s="32">
        <f>_xlfn.XLOOKUP(Master1[[#This Row],[cu_id]],Revenue_Analysis[cuid],Revenue_Analysis[Q1 Average], 0)</f>
        <v>103.6313</v>
      </c>
      <c r="AJ1163" s="32">
        <f>_xlfn.XLOOKUP(Master1[[#This Row],[cu_id]],Revenue_Analysis[cuid],Revenue_Analysis[Q2 Average], 0)</f>
        <v>131.19</v>
      </c>
      <c r="AK1163" s="32">
        <f>_xlfn.XLOOKUP(Master1[[#This Row],[cu_id]],Revenue_Analysis[cuid],Revenue_Analysis[Q3 Average], 0)</f>
        <v>123.0685</v>
      </c>
      <c r="AL1163" s="32">
        <f>_xlfn.XLOOKUP(Master1[[#This Row],[cu_id]],Revenue_Analysis[cuid],Revenue_Analysis[Q4 Average], 0)</f>
        <v>125.8443</v>
      </c>
      <c r="AM1163" s="34">
        <v>0.3125</v>
      </c>
      <c r="AN1163" s="35">
        <v>0.6875</v>
      </c>
      <c r="AO1163" s="35" t="s">
        <v>4592</v>
      </c>
      <c r="AP1163" s="35" t="s">
        <v>4592</v>
      </c>
      <c r="AQ1163" s="20" t="s">
        <v>0</v>
      </c>
      <c r="AR1163" s="20"/>
      <c r="AS1163" s="14">
        <f>IFERROR(_xlfn.XLOOKUP(Master1[[#This Row],[cu_id]],StopTimes[cu_ID],StopTimes[Average Stop Time]), 0)</f>
        <v>13.069047620000001</v>
      </c>
      <c r="AT1163" s="14">
        <f>IF(Master1[[#This Row],[RSP StopTime Override]] &lt;&gt; "",Master1[[#This Row],[RSP StopTime Override]],IF(Master1[[#This Row],[Avg Stop Time Helper]] &lt;&gt; 0, Master1[[#This Row],[Avg Stop Time Helper]],Average_Stop_Time))</f>
        <v>13.069047620000001</v>
      </c>
      <c r="AU1163" s="13"/>
    </row>
    <row r="1164" spans="1:47" x14ac:dyDescent="0.3">
      <c r="A1164" s="18" t="s">
        <v>3675</v>
      </c>
      <c r="B1164" s="20">
        <v>8010</v>
      </c>
      <c r="C1164" s="20" t="s">
        <v>9</v>
      </c>
      <c r="D1164" s="19">
        <v>804797</v>
      </c>
      <c r="E1164" s="19" t="s">
        <v>13</v>
      </c>
      <c r="F1164" s="19" t="s">
        <v>7304</v>
      </c>
      <c r="G1164" s="19" t="s">
        <v>7305</v>
      </c>
      <c r="H1164" s="19" t="s">
        <v>5</v>
      </c>
      <c r="I1164" s="19" t="s">
        <v>5402</v>
      </c>
      <c r="J1164" s="19" t="s">
        <v>4</v>
      </c>
      <c r="K1164" s="19" t="s">
        <v>5403</v>
      </c>
      <c r="L1164" s="21" t="s">
        <v>16</v>
      </c>
      <c r="M1164" s="20" t="s">
        <v>3</v>
      </c>
      <c r="N1164" s="20" t="s">
        <v>2</v>
      </c>
      <c r="O1164" s="20">
        <v>43</v>
      </c>
      <c r="P1164" s="20">
        <v>65</v>
      </c>
      <c r="Q1164" s="20">
        <v>0</v>
      </c>
      <c r="R1164" s="20">
        <v>0</v>
      </c>
      <c r="S1164" s="20">
        <v>0</v>
      </c>
      <c r="T1164" s="20">
        <v>0</v>
      </c>
      <c r="U1164" s="20">
        <v>39</v>
      </c>
      <c r="V1164" s="30"/>
      <c r="W1164" s="30"/>
      <c r="X1164" s="33">
        <f>IFERROR(1 -(Master1[[#This Row],[Avg Garment Scans per Delivery]]/Master1[[#This Row],[Garment Inventory]]), 0)</f>
        <v>0</v>
      </c>
      <c r="Y1164" s="30"/>
      <c r="Z1164" s="30"/>
      <c r="AA1164" s="32">
        <f>_xlfn.XLOOKUP(Master1[[#This Row],[cu_id]], Revenue_Analysis[cuid], Revenue_Analysis[Q1 Low Deviation], 0)</f>
        <v>16.0427</v>
      </c>
      <c r="AB1164" s="32">
        <f>_xlfn.XLOOKUP(Master1[[#This Row],[cu_id]],Revenue_Analysis[cuid],Revenue_Analysis[Q1 High Deviation], 0)</f>
        <v>54.4711</v>
      </c>
      <c r="AC1164" s="32">
        <f>_xlfn.XLOOKUP(Master1[[#This Row],[cu_id]],Revenue_Analysis[cuid],Revenue_Analysis[Q2 Low Deviation], 0)</f>
        <v>23.2178</v>
      </c>
      <c r="AD1164" s="32">
        <f>_xlfn.XLOOKUP(Master1[[#This Row],[cu_id]],Revenue_Analysis[cuid],Revenue_Analysis[Q2 High Deviation], 0)</f>
        <v>64.723799999999997</v>
      </c>
      <c r="AE1164" s="32">
        <f>_xlfn.XLOOKUP(Master1[[#This Row],[cu_id]],Revenue_Analysis[cuid],Revenue_Analysis[Q3 Low Deviation], 0)</f>
        <v>20.514199999999999</v>
      </c>
      <c r="AF1164" s="32">
        <f>_xlfn.XLOOKUP(Master1[[#This Row],[cu_id]],Revenue_Analysis[cuid],Revenue_Analysis[Q3 High Deviation], 0)</f>
        <v>61.354999999999997</v>
      </c>
      <c r="AG1164" s="32">
        <f>_xlfn.XLOOKUP(Master1[[#This Row],[cu_id]],Revenue_Analysis[cuid],Revenue_Analysis[Q4 Low Deviation], 0)</f>
        <v>17.176100000000002</v>
      </c>
      <c r="AH1164" s="32">
        <f>_xlfn.XLOOKUP(Master1[[#This Row],[cu_id]],Revenue_Analysis[cuid],Revenue_Analysis[Q4 High Deviation], 0)</f>
        <v>37.186900000000001</v>
      </c>
      <c r="AI1164" s="32">
        <f>_xlfn.XLOOKUP(Master1[[#This Row],[cu_id]],Revenue_Analysis[cuid],Revenue_Analysis[Q1 Average], 0)</f>
        <v>35.256900000000002</v>
      </c>
      <c r="AJ1164" s="32">
        <f>_xlfn.XLOOKUP(Master1[[#This Row],[cu_id]],Revenue_Analysis[cuid],Revenue_Analysis[Q2 Average], 0)</f>
        <v>43.970799999999997</v>
      </c>
      <c r="AK1164" s="32">
        <f>_xlfn.XLOOKUP(Master1[[#This Row],[cu_id]],Revenue_Analysis[cuid],Revenue_Analysis[Q3 Average], 0)</f>
        <v>40.934600000000003</v>
      </c>
      <c r="AL1164" s="32">
        <f>_xlfn.XLOOKUP(Master1[[#This Row],[cu_id]],Revenue_Analysis[cuid],Revenue_Analysis[Q4 Average], 0)</f>
        <v>27.1815</v>
      </c>
      <c r="AM1164" s="34">
        <v>0.35416666666666669</v>
      </c>
      <c r="AN1164" s="35">
        <v>0.79166666666666663</v>
      </c>
      <c r="AO1164" s="35" t="s">
        <v>4592</v>
      </c>
      <c r="AP1164" s="35" t="s">
        <v>4592</v>
      </c>
      <c r="AQ1164" s="20" t="s">
        <v>5135</v>
      </c>
      <c r="AR1164" s="20"/>
      <c r="AS1164" s="14">
        <f>IFERROR(_xlfn.XLOOKUP(Master1[[#This Row],[cu_id]],StopTimes[cu_ID],StopTimes[Average Stop Time]), 0)</f>
        <v>0.13333333333333333</v>
      </c>
      <c r="AT1164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164" s="13">
        <v>10</v>
      </c>
    </row>
    <row r="1165" spans="1:47" x14ac:dyDescent="0.3">
      <c r="A1165" s="18" t="s">
        <v>3676</v>
      </c>
      <c r="B1165" s="20">
        <v>8010</v>
      </c>
      <c r="C1165" s="20" t="s">
        <v>9</v>
      </c>
      <c r="D1165" s="19">
        <v>886208</v>
      </c>
      <c r="E1165" s="19" t="s">
        <v>7348</v>
      </c>
      <c r="F1165" s="19" t="s">
        <v>7349</v>
      </c>
      <c r="G1165" s="19" t="s">
        <v>7350</v>
      </c>
      <c r="H1165" s="19" t="s">
        <v>5</v>
      </c>
      <c r="I1165" s="19" t="s">
        <v>5402</v>
      </c>
      <c r="J1165" s="19" t="s">
        <v>4</v>
      </c>
      <c r="K1165" s="19" t="s">
        <v>5403</v>
      </c>
      <c r="L1165" s="21" t="s">
        <v>16</v>
      </c>
      <c r="M1165" s="20" t="s">
        <v>3</v>
      </c>
      <c r="N1165" s="20" t="s">
        <v>2</v>
      </c>
      <c r="O1165" s="20">
        <v>70</v>
      </c>
      <c r="P1165" s="20">
        <v>80</v>
      </c>
      <c r="Q1165" s="20">
        <v>0</v>
      </c>
      <c r="R1165" s="20">
        <v>0</v>
      </c>
      <c r="S1165" s="20">
        <v>0</v>
      </c>
      <c r="T1165" s="20">
        <v>0</v>
      </c>
      <c r="U1165" s="20">
        <v>29</v>
      </c>
      <c r="V1165" s="30"/>
      <c r="W1165" s="30"/>
      <c r="X1165" s="33">
        <f>IFERROR(1 -(Master1[[#This Row],[Avg Garment Scans per Delivery]]/Master1[[#This Row],[Garment Inventory]]), 0)</f>
        <v>0</v>
      </c>
      <c r="Y1165" s="30"/>
      <c r="Z1165" s="30"/>
      <c r="AA1165" s="32">
        <f>_xlfn.XLOOKUP(Master1[[#This Row],[cu_id]], Revenue_Analysis[cuid], Revenue_Analysis[Q1 Low Deviation], 0)</f>
        <v>38.293300000000002</v>
      </c>
      <c r="AB1165" s="32">
        <f>_xlfn.XLOOKUP(Master1[[#This Row],[cu_id]],Revenue_Analysis[cuid],Revenue_Analysis[Q1 High Deviation], 0)</f>
        <v>53.520499999999998</v>
      </c>
      <c r="AC1165" s="32">
        <f>_xlfn.XLOOKUP(Master1[[#This Row],[cu_id]],Revenue_Analysis[cuid],Revenue_Analysis[Q2 Low Deviation], 0)</f>
        <v>38.532600000000002</v>
      </c>
      <c r="AD1165" s="32">
        <f>_xlfn.XLOOKUP(Master1[[#This Row],[cu_id]],Revenue_Analysis[cuid],Revenue_Analysis[Q2 High Deviation], 0)</f>
        <v>51.099800000000002</v>
      </c>
      <c r="AE1165" s="32">
        <f>_xlfn.XLOOKUP(Master1[[#This Row],[cu_id]],Revenue_Analysis[cuid],Revenue_Analysis[Q3 Low Deviation], 0)</f>
        <v>52.140799999999999</v>
      </c>
      <c r="AF1165" s="32">
        <f>_xlfn.XLOOKUP(Master1[[#This Row],[cu_id]],Revenue_Analysis[cuid],Revenue_Analysis[Q3 High Deviation], 0)</f>
        <v>95.793800000000005</v>
      </c>
      <c r="AG1165" s="32">
        <f>_xlfn.XLOOKUP(Master1[[#This Row],[cu_id]],Revenue_Analysis[cuid],Revenue_Analysis[Q4 Low Deviation], 0)</f>
        <v>44.73</v>
      </c>
      <c r="AH1165" s="32">
        <f>_xlfn.XLOOKUP(Master1[[#This Row],[cu_id]],Revenue_Analysis[cuid],Revenue_Analysis[Q4 High Deviation], 0)</f>
        <v>54.9176</v>
      </c>
      <c r="AI1165" s="32">
        <f>_xlfn.XLOOKUP(Master1[[#This Row],[cu_id]],Revenue_Analysis[cuid],Revenue_Analysis[Q1 Average], 0)</f>
        <v>45.9069</v>
      </c>
      <c r="AJ1165" s="32">
        <f>_xlfn.XLOOKUP(Master1[[#This Row],[cu_id]],Revenue_Analysis[cuid],Revenue_Analysis[Q2 Average], 0)</f>
        <v>44.816200000000002</v>
      </c>
      <c r="AK1165" s="32">
        <f>_xlfn.XLOOKUP(Master1[[#This Row],[cu_id]],Revenue_Analysis[cuid],Revenue_Analysis[Q3 Average], 0)</f>
        <v>73.967299999999994</v>
      </c>
      <c r="AL1165" s="32">
        <f>_xlfn.XLOOKUP(Master1[[#This Row],[cu_id]],Revenue_Analysis[cuid],Revenue_Analysis[Q4 Average], 0)</f>
        <v>49.823799999999999</v>
      </c>
      <c r="AM1165" s="34">
        <v>0.35416666666666669</v>
      </c>
      <c r="AN1165" s="35">
        <v>0.77083333333333337</v>
      </c>
      <c r="AO1165" s="35" t="s">
        <v>4592</v>
      </c>
      <c r="AP1165" s="35" t="s">
        <v>4592</v>
      </c>
      <c r="AQ1165" s="20" t="s">
        <v>5135</v>
      </c>
      <c r="AR1165" s="20"/>
      <c r="AS1165" s="14">
        <f>IFERROR(_xlfn.XLOOKUP(Master1[[#This Row],[cu_id]],StopTimes[cu_ID],StopTimes[Average Stop Time]), 0)</f>
        <v>9.4361111116666674</v>
      </c>
      <c r="AT1165" s="14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165" s="13">
        <v>15</v>
      </c>
    </row>
    <row r="1166" spans="1:47" x14ac:dyDescent="0.3">
      <c r="A1166" s="18" t="s">
        <v>3677</v>
      </c>
      <c r="B1166" s="20">
        <v>8010</v>
      </c>
      <c r="C1166" s="20" t="s">
        <v>9</v>
      </c>
      <c r="D1166" s="19">
        <v>807774</v>
      </c>
      <c r="E1166" s="19" t="s">
        <v>13</v>
      </c>
      <c r="F1166" s="19" t="s">
        <v>7316</v>
      </c>
      <c r="G1166" s="19" t="s">
        <v>7317</v>
      </c>
      <c r="H1166" s="19" t="s">
        <v>5</v>
      </c>
      <c r="I1166" s="19" t="s">
        <v>5402</v>
      </c>
      <c r="J1166" s="19" t="s">
        <v>4</v>
      </c>
      <c r="K1166" s="19" t="s">
        <v>5403</v>
      </c>
      <c r="L1166" s="21" t="s">
        <v>17</v>
      </c>
      <c r="M1166" s="20" t="s">
        <v>10</v>
      </c>
      <c r="N1166" s="20" t="s">
        <v>2</v>
      </c>
      <c r="O1166" s="20">
        <v>35</v>
      </c>
      <c r="P1166" s="20">
        <v>65</v>
      </c>
      <c r="Q1166" s="20">
        <v>0</v>
      </c>
      <c r="R1166" s="20">
        <v>0</v>
      </c>
      <c r="S1166" s="20">
        <v>0</v>
      </c>
      <c r="T1166" s="20">
        <v>0</v>
      </c>
      <c r="U1166" s="20">
        <v>28</v>
      </c>
      <c r="V1166" s="30"/>
      <c r="W1166" s="30"/>
      <c r="X1166" s="33">
        <f>IFERROR(1 -(Master1[[#This Row],[Avg Garment Scans per Delivery]]/Master1[[#This Row],[Garment Inventory]]), 0)</f>
        <v>0</v>
      </c>
      <c r="Y1166" s="30"/>
      <c r="Z1166" s="30"/>
      <c r="AA1166" s="32">
        <f>_xlfn.XLOOKUP(Master1[[#This Row],[cu_id]], Revenue_Analysis[cuid], Revenue_Analysis[Q1 Low Deviation], 0)</f>
        <v>57.2179</v>
      </c>
      <c r="AB1166" s="32">
        <f>_xlfn.XLOOKUP(Master1[[#This Row],[cu_id]],Revenue_Analysis[cuid],Revenue_Analysis[Q1 High Deviation], 0)</f>
        <v>70.233500000000006</v>
      </c>
      <c r="AC1166" s="32">
        <f>_xlfn.XLOOKUP(Master1[[#This Row],[cu_id]],Revenue_Analysis[cuid],Revenue_Analysis[Q2 Low Deviation], 0)</f>
        <v>54.006799999999998</v>
      </c>
      <c r="AD1166" s="32">
        <f>_xlfn.XLOOKUP(Master1[[#This Row],[cu_id]],Revenue_Analysis[cuid],Revenue_Analysis[Q2 High Deviation], 0)</f>
        <v>94.3904</v>
      </c>
      <c r="AE1166" s="32">
        <f>_xlfn.XLOOKUP(Master1[[#This Row],[cu_id]],Revenue_Analysis[cuid],Revenue_Analysis[Q3 Low Deviation], 0)</f>
        <v>57.46</v>
      </c>
      <c r="AF1166" s="32">
        <f>_xlfn.XLOOKUP(Master1[[#This Row],[cu_id]],Revenue_Analysis[cuid],Revenue_Analysis[Q3 High Deviation], 0)</f>
        <v>96.98</v>
      </c>
      <c r="AG1166" s="32">
        <f>_xlfn.XLOOKUP(Master1[[#This Row],[cu_id]],Revenue_Analysis[cuid],Revenue_Analysis[Q4 Low Deviation], 0)</f>
        <v>45.52</v>
      </c>
      <c r="AH1166" s="32">
        <f>_xlfn.XLOOKUP(Master1[[#This Row],[cu_id]],Revenue_Analysis[cuid],Revenue_Analysis[Q4 High Deviation], 0)</f>
        <v>59.587600000000002</v>
      </c>
      <c r="AI1166" s="32">
        <f>_xlfn.XLOOKUP(Master1[[#This Row],[cu_id]],Revenue_Analysis[cuid],Revenue_Analysis[Q1 Average], 0)</f>
        <v>63.725700000000003</v>
      </c>
      <c r="AJ1166" s="32">
        <f>_xlfn.XLOOKUP(Master1[[#This Row],[cu_id]],Revenue_Analysis[cuid],Revenue_Analysis[Q2 Average], 0)</f>
        <v>74.198599999999999</v>
      </c>
      <c r="AK1166" s="32">
        <f>_xlfn.XLOOKUP(Master1[[#This Row],[cu_id]],Revenue_Analysis[cuid],Revenue_Analysis[Q3 Average], 0)</f>
        <v>77.22</v>
      </c>
      <c r="AL1166" s="32">
        <f>_xlfn.XLOOKUP(Master1[[#This Row],[cu_id]],Revenue_Analysis[cuid],Revenue_Analysis[Q4 Average], 0)</f>
        <v>52.553800000000003</v>
      </c>
      <c r="AM1166" s="34">
        <v>0.3125</v>
      </c>
      <c r="AN1166" s="35">
        <v>0.79166666666666663</v>
      </c>
      <c r="AO1166" s="35" t="s">
        <v>4592</v>
      </c>
      <c r="AP1166" s="35" t="s">
        <v>4592</v>
      </c>
      <c r="AQ1166" s="20" t="s">
        <v>5135</v>
      </c>
      <c r="AR1166" s="20"/>
      <c r="AS1166" s="14">
        <f>IFERROR(_xlfn.XLOOKUP(Master1[[#This Row],[cu_id]],StopTimes[cu_ID],StopTimes[Average Stop Time]), 0)</f>
        <v>11.666666666666666</v>
      </c>
      <c r="AT1166" s="14">
        <f>IF(Master1[[#This Row],[RSP StopTime Override]] &lt;&gt; "",Master1[[#This Row],[RSP StopTime Override]],IF(Master1[[#This Row],[Avg Stop Time Helper]] &lt;&gt; 0, Master1[[#This Row],[Avg Stop Time Helper]],Average_Stop_Time))</f>
        <v>11.666666666666666</v>
      </c>
      <c r="AU1166" s="13"/>
    </row>
    <row r="1167" spans="1:47" x14ac:dyDescent="0.3">
      <c r="A1167" s="18" t="s">
        <v>3678</v>
      </c>
      <c r="B1167" s="20">
        <v>8010</v>
      </c>
      <c r="C1167" s="20" t="s">
        <v>9</v>
      </c>
      <c r="D1167" s="19">
        <v>888998</v>
      </c>
      <c r="E1167" s="19" t="s">
        <v>7355</v>
      </c>
      <c r="F1167" s="19" t="s">
        <v>7356</v>
      </c>
      <c r="G1167" s="19" t="s">
        <v>7357</v>
      </c>
      <c r="H1167" s="19" t="s">
        <v>5</v>
      </c>
      <c r="I1167" s="19" t="s">
        <v>5402</v>
      </c>
      <c r="J1167" s="19" t="s">
        <v>4</v>
      </c>
      <c r="K1167" s="19" t="s">
        <v>5403</v>
      </c>
      <c r="L1167" s="21" t="s">
        <v>16</v>
      </c>
      <c r="M1167" s="20" t="s">
        <v>3</v>
      </c>
      <c r="N1167" s="20" t="s">
        <v>2</v>
      </c>
      <c r="O1167" s="20">
        <v>25</v>
      </c>
      <c r="P1167" s="20">
        <v>25</v>
      </c>
      <c r="Q1167" s="20">
        <v>0</v>
      </c>
      <c r="R1167" s="20">
        <v>0</v>
      </c>
      <c r="S1167" s="20">
        <v>0</v>
      </c>
      <c r="T1167" s="20">
        <v>0</v>
      </c>
      <c r="U1167" s="20">
        <v>39</v>
      </c>
      <c r="V1167" s="30">
        <v>0</v>
      </c>
      <c r="W1167" s="30"/>
      <c r="X1167" s="33">
        <f>IFERROR(1 -(Master1[[#This Row],[Avg Garment Scans per Delivery]]/Master1[[#This Row],[Garment Inventory]]), 0)</f>
        <v>0</v>
      </c>
      <c r="Y1167" s="30">
        <v>1</v>
      </c>
      <c r="Z1167" s="30">
        <v>8</v>
      </c>
      <c r="AA1167" s="32">
        <f>_xlfn.XLOOKUP(Master1[[#This Row],[cu_id]], Revenue_Analysis[cuid], Revenue_Analysis[Q1 Low Deviation], 0)</f>
        <v>37.7562</v>
      </c>
      <c r="AB1167" s="32">
        <f>_xlfn.XLOOKUP(Master1[[#This Row],[cu_id]],Revenue_Analysis[cuid],Revenue_Analysis[Q1 High Deviation], 0)</f>
        <v>44.663800000000002</v>
      </c>
      <c r="AC1167" s="32">
        <f>_xlfn.XLOOKUP(Master1[[#This Row],[cu_id]],Revenue_Analysis[cuid],Revenue_Analysis[Q2 Low Deviation], 0)</f>
        <v>37.114800000000002</v>
      </c>
      <c r="AD1167" s="32">
        <f>_xlfn.XLOOKUP(Master1[[#This Row],[cu_id]],Revenue_Analysis[cuid],Revenue_Analysis[Q2 High Deviation], 0)</f>
        <v>61.692799999999998</v>
      </c>
      <c r="AE1167" s="32">
        <f>_xlfn.XLOOKUP(Master1[[#This Row],[cu_id]],Revenue_Analysis[cuid],Revenue_Analysis[Q3 Low Deviation], 0)</f>
        <v>41.629100000000001</v>
      </c>
      <c r="AF1167" s="32">
        <f>_xlfn.XLOOKUP(Master1[[#This Row],[cu_id]],Revenue_Analysis[cuid],Revenue_Analysis[Q3 High Deviation], 0)</f>
        <v>61.398499999999999</v>
      </c>
      <c r="AG1167" s="32">
        <f>_xlfn.XLOOKUP(Master1[[#This Row],[cu_id]],Revenue_Analysis[cuid],Revenue_Analysis[Q4 Low Deviation], 0)</f>
        <v>42.282600000000002</v>
      </c>
      <c r="AH1167" s="32">
        <f>_xlfn.XLOOKUP(Master1[[#This Row],[cu_id]],Revenue_Analysis[cuid],Revenue_Analysis[Q4 High Deviation], 0)</f>
        <v>66.4666</v>
      </c>
      <c r="AI1167" s="32">
        <f>_xlfn.XLOOKUP(Master1[[#This Row],[cu_id]],Revenue_Analysis[cuid],Revenue_Analysis[Q1 Average], 0)</f>
        <v>41.21</v>
      </c>
      <c r="AJ1167" s="32">
        <f>_xlfn.XLOOKUP(Master1[[#This Row],[cu_id]],Revenue_Analysis[cuid],Revenue_Analysis[Q2 Average], 0)</f>
        <v>49.403799999999997</v>
      </c>
      <c r="AK1167" s="32">
        <f>_xlfn.XLOOKUP(Master1[[#This Row],[cu_id]],Revenue_Analysis[cuid],Revenue_Analysis[Q3 Average], 0)</f>
        <v>51.513800000000003</v>
      </c>
      <c r="AL1167" s="32">
        <f>_xlfn.XLOOKUP(Master1[[#This Row],[cu_id]],Revenue_Analysis[cuid],Revenue_Analysis[Q4 Average], 0)</f>
        <v>54.374600000000001</v>
      </c>
      <c r="AM1167" s="34">
        <v>0.29166666666666669</v>
      </c>
      <c r="AN1167" s="35">
        <v>0.6875</v>
      </c>
      <c r="AO1167" s="35" t="s">
        <v>4592</v>
      </c>
      <c r="AP1167" s="35" t="s">
        <v>4592</v>
      </c>
      <c r="AQ1167" s="20" t="s">
        <v>5135</v>
      </c>
      <c r="AR1167" s="20"/>
      <c r="AS1167" s="14">
        <f>IFERROR(_xlfn.XLOOKUP(Master1[[#This Row],[cu_id]],StopTimes[cu_ID],StopTimes[Average Stop Time]), 0)</f>
        <v>5.0166666666666666</v>
      </c>
      <c r="AT1167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167" s="13">
        <v>10</v>
      </c>
    </row>
    <row r="1168" spans="1:47" x14ac:dyDescent="0.3">
      <c r="A1168" s="18" t="s">
        <v>3679</v>
      </c>
      <c r="B1168" s="20">
        <v>8010</v>
      </c>
      <c r="C1168" s="20" t="s">
        <v>9</v>
      </c>
      <c r="D1168" s="19">
        <v>882664</v>
      </c>
      <c r="E1168" s="19" t="s">
        <v>7329</v>
      </c>
      <c r="F1168" s="19" t="s">
        <v>7330</v>
      </c>
      <c r="G1168" s="19" t="s">
        <v>7331</v>
      </c>
      <c r="H1168" s="19" t="s">
        <v>5</v>
      </c>
      <c r="I1168" s="19" t="s">
        <v>5402</v>
      </c>
      <c r="J1168" s="19" t="s">
        <v>4</v>
      </c>
      <c r="K1168" s="19" t="s">
        <v>7332</v>
      </c>
      <c r="L1168" s="21" t="s">
        <v>19</v>
      </c>
      <c r="M1168" s="20" t="s">
        <v>18</v>
      </c>
      <c r="N1168" s="20" t="s">
        <v>2</v>
      </c>
      <c r="O1168" s="20">
        <v>100</v>
      </c>
      <c r="P1168" s="20">
        <v>100</v>
      </c>
      <c r="Q1168" s="20">
        <v>0</v>
      </c>
      <c r="R1168" s="20">
        <v>0</v>
      </c>
      <c r="S1168" s="20">
        <v>0</v>
      </c>
      <c r="T1168" s="20">
        <v>0</v>
      </c>
      <c r="U1168" s="20">
        <v>20</v>
      </c>
      <c r="V1168" s="30"/>
      <c r="W1168" s="30"/>
      <c r="X1168" s="33">
        <f>IFERROR(1 -(Master1[[#This Row],[Avg Garment Scans per Delivery]]/Master1[[#This Row],[Garment Inventory]]), 0)</f>
        <v>0</v>
      </c>
      <c r="Y1168" s="30"/>
      <c r="Z1168" s="30"/>
      <c r="AA1168" s="32">
        <f>_xlfn.XLOOKUP(Master1[[#This Row],[cu_id]], Revenue_Analysis[cuid], Revenue_Analysis[Q1 Low Deviation], 0)</f>
        <v>21.83</v>
      </c>
      <c r="AB1168" s="32">
        <f>_xlfn.XLOOKUP(Master1[[#This Row],[cu_id]],Revenue_Analysis[cuid],Revenue_Analysis[Q1 High Deviation], 0)</f>
        <v>21.83</v>
      </c>
      <c r="AC1168" s="32">
        <f>_xlfn.XLOOKUP(Master1[[#This Row],[cu_id]],Revenue_Analysis[cuid],Revenue_Analysis[Q2 Low Deviation], 0)</f>
        <v>21.698899999999998</v>
      </c>
      <c r="AD1168" s="32">
        <f>_xlfn.XLOOKUP(Master1[[#This Row],[cu_id]],Revenue_Analysis[cuid],Revenue_Analysis[Q2 High Deviation], 0)</f>
        <v>22.747699999999998</v>
      </c>
      <c r="AE1168" s="32">
        <f>_xlfn.XLOOKUP(Master1[[#This Row],[cu_id]],Revenue_Analysis[cuid],Revenue_Analysis[Q3 Low Deviation], 0)</f>
        <v>22.670200000000001</v>
      </c>
      <c r="AF1168" s="32">
        <f>_xlfn.XLOOKUP(Master1[[#This Row],[cu_id]],Revenue_Analysis[cuid],Revenue_Analysis[Q3 High Deviation], 0)</f>
        <v>23.032599999999999</v>
      </c>
      <c r="AG1168" s="32">
        <f>_xlfn.XLOOKUP(Master1[[#This Row],[cu_id]],Revenue_Analysis[cuid],Revenue_Analysis[Q4 Low Deviation], 0)</f>
        <v>21.83</v>
      </c>
      <c r="AH1168" s="32">
        <f>_xlfn.XLOOKUP(Master1[[#This Row],[cu_id]],Revenue_Analysis[cuid],Revenue_Analysis[Q4 High Deviation], 0)</f>
        <v>21.83</v>
      </c>
      <c r="AI1168" s="32">
        <f>_xlfn.XLOOKUP(Master1[[#This Row],[cu_id]],Revenue_Analysis[cuid],Revenue_Analysis[Q1 Average], 0)</f>
        <v>21.83</v>
      </c>
      <c r="AJ1168" s="32">
        <f>_xlfn.XLOOKUP(Master1[[#This Row],[cu_id]],Revenue_Analysis[cuid],Revenue_Analysis[Q2 Average], 0)</f>
        <v>22.223299999999998</v>
      </c>
      <c r="AK1168" s="32">
        <f>_xlfn.XLOOKUP(Master1[[#This Row],[cu_id]],Revenue_Analysis[cuid],Revenue_Analysis[Q3 Average], 0)</f>
        <v>22.851400000000002</v>
      </c>
      <c r="AL1168" s="32">
        <f>_xlfn.XLOOKUP(Master1[[#This Row],[cu_id]],Revenue_Analysis[cuid],Revenue_Analysis[Q4 Average], 0)</f>
        <v>21.83</v>
      </c>
      <c r="AM1168" s="34">
        <v>0.35416666666666669</v>
      </c>
      <c r="AN1168" s="35">
        <v>0.6875</v>
      </c>
      <c r="AO1168" s="35" t="s">
        <v>4592</v>
      </c>
      <c r="AP1168" s="35" t="s">
        <v>4592</v>
      </c>
      <c r="AQ1168" s="20" t="s">
        <v>5135</v>
      </c>
      <c r="AR1168" s="20"/>
      <c r="AS1168" s="14">
        <f>IFERROR(_xlfn.XLOOKUP(Master1[[#This Row],[cu_id]],StopTimes[cu_ID],StopTimes[Average Stop Time]), 0)</f>
        <v>2.2277777766666667</v>
      </c>
      <c r="AT1168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168" s="13">
        <v>10</v>
      </c>
    </row>
    <row r="1169" spans="1:47" x14ac:dyDescent="0.3">
      <c r="A1169" s="18" t="s">
        <v>3680</v>
      </c>
      <c r="B1169" s="20">
        <v>8010</v>
      </c>
      <c r="C1169" s="20" t="s">
        <v>9</v>
      </c>
      <c r="D1169" s="19">
        <v>803700</v>
      </c>
      <c r="E1169" s="19" t="s">
        <v>13</v>
      </c>
      <c r="F1169" s="19" t="s">
        <v>7254</v>
      </c>
      <c r="G1169" s="19" t="s">
        <v>7255</v>
      </c>
      <c r="H1169" s="19" t="s">
        <v>5</v>
      </c>
      <c r="I1169" s="19" t="s">
        <v>5402</v>
      </c>
      <c r="J1169" s="19" t="s">
        <v>4</v>
      </c>
      <c r="K1169" s="19" t="s">
        <v>5403</v>
      </c>
      <c r="L1169" s="21" t="s">
        <v>19</v>
      </c>
      <c r="M1169" s="20" t="s">
        <v>18</v>
      </c>
      <c r="N1169" s="20" t="s">
        <v>2</v>
      </c>
      <c r="O1169" s="20">
        <v>90</v>
      </c>
      <c r="P1169" s="20">
        <v>90</v>
      </c>
      <c r="Q1169" s="20">
        <v>0</v>
      </c>
      <c r="R1169" s="20">
        <v>0</v>
      </c>
      <c r="S1169" s="20">
        <v>0</v>
      </c>
      <c r="T1169" s="20">
        <v>0</v>
      </c>
      <c r="U1169" s="20">
        <v>20</v>
      </c>
      <c r="V1169" s="30"/>
      <c r="W1169" s="30"/>
      <c r="X1169" s="33">
        <f>IFERROR(1 -(Master1[[#This Row],[Avg Garment Scans per Delivery]]/Master1[[#This Row],[Garment Inventory]]), 0)</f>
        <v>0</v>
      </c>
      <c r="Y1169" s="30"/>
      <c r="Z1169" s="30"/>
      <c r="AA1169" s="32">
        <f>_xlfn.XLOOKUP(Master1[[#This Row],[cu_id]], Revenue_Analysis[cuid], Revenue_Analysis[Q1 Low Deviation], 0)</f>
        <v>64.930000000000007</v>
      </c>
      <c r="AB1169" s="32">
        <f>_xlfn.XLOOKUP(Master1[[#This Row],[cu_id]],Revenue_Analysis[cuid],Revenue_Analysis[Q1 High Deviation], 0)</f>
        <v>64.930000000000007</v>
      </c>
      <c r="AC1169" s="32">
        <f>_xlfn.XLOOKUP(Master1[[#This Row],[cu_id]],Revenue_Analysis[cuid],Revenue_Analysis[Q2 Low Deviation], 0)</f>
        <v>46.042499999999997</v>
      </c>
      <c r="AD1169" s="32">
        <f>_xlfn.XLOOKUP(Master1[[#This Row],[cu_id]],Revenue_Analysis[cuid],Revenue_Analysis[Q2 High Deviation], 0)</f>
        <v>72.957499999999996</v>
      </c>
      <c r="AE1169" s="32">
        <f>_xlfn.XLOOKUP(Master1[[#This Row],[cu_id]],Revenue_Analysis[cuid],Revenue_Analysis[Q3 Low Deviation], 0)</f>
        <v>65.0261</v>
      </c>
      <c r="AF1169" s="32">
        <f>_xlfn.XLOOKUP(Master1[[#This Row],[cu_id]],Revenue_Analysis[cuid],Revenue_Analysis[Q3 High Deviation], 0)</f>
        <v>83.796700000000001</v>
      </c>
      <c r="AG1169" s="32">
        <f>_xlfn.XLOOKUP(Master1[[#This Row],[cu_id]],Revenue_Analysis[cuid],Revenue_Analysis[Q4 Low Deviation], 0)</f>
        <v>65.407799999999995</v>
      </c>
      <c r="AH1169" s="32">
        <f>_xlfn.XLOOKUP(Master1[[#This Row],[cu_id]],Revenue_Analysis[cuid],Revenue_Analysis[Q4 High Deviation], 0)</f>
        <v>65.885599999999997</v>
      </c>
      <c r="AI1169" s="32">
        <f>_xlfn.XLOOKUP(Master1[[#This Row],[cu_id]],Revenue_Analysis[cuid],Revenue_Analysis[Q1 Average], 0)</f>
        <v>64.930000000000007</v>
      </c>
      <c r="AJ1169" s="32">
        <f>_xlfn.XLOOKUP(Master1[[#This Row],[cu_id]],Revenue_Analysis[cuid],Revenue_Analysis[Q2 Average], 0)</f>
        <v>59.5</v>
      </c>
      <c r="AK1169" s="32">
        <f>_xlfn.XLOOKUP(Master1[[#This Row],[cu_id]],Revenue_Analysis[cuid],Revenue_Analysis[Q3 Average], 0)</f>
        <v>74.4114</v>
      </c>
      <c r="AL1169" s="32">
        <f>_xlfn.XLOOKUP(Master1[[#This Row],[cu_id]],Revenue_Analysis[cuid],Revenue_Analysis[Q4 Average], 0)</f>
        <v>65.646699999999996</v>
      </c>
      <c r="AM1169" s="34">
        <v>0.39583333333333331</v>
      </c>
      <c r="AN1169" s="35">
        <v>0.79166666666666663</v>
      </c>
      <c r="AO1169" s="35" t="s">
        <v>4592</v>
      </c>
      <c r="AP1169" s="35" t="s">
        <v>4592</v>
      </c>
      <c r="AQ1169" s="20" t="s">
        <v>5135</v>
      </c>
      <c r="AR1169" s="20"/>
      <c r="AS1169" s="14">
        <f>IFERROR(_xlfn.XLOOKUP(Master1[[#This Row],[cu_id]],StopTimes[cu_ID],StopTimes[Average Stop Time]), 0)</f>
        <v>22.727777778333333</v>
      </c>
      <c r="AT1169" s="14">
        <f>IF(Master1[[#This Row],[RSP StopTime Override]] &lt;&gt; "",Master1[[#This Row],[RSP StopTime Override]],IF(Master1[[#This Row],[Avg Stop Time Helper]] &lt;&gt; 0, Master1[[#This Row],[Avg Stop Time Helper]],Average_Stop_Time))</f>
        <v>22.727777778333333</v>
      </c>
      <c r="AU1169" s="13"/>
    </row>
    <row r="1170" spans="1:47" x14ac:dyDescent="0.3">
      <c r="A1170" s="18" t="s">
        <v>3681</v>
      </c>
      <c r="B1170" s="20">
        <v>8010</v>
      </c>
      <c r="C1170" s="20" t="s">
        <v>9</v>
      </c>
      <c r="D1170" s="19">
        <v>803875</v>
      </c>
      <c r="E1170" s="19" t="s">
        <v>13</v>
      </c>
      <c r="F1170" s="19" t="s">
        <v>7283</v>
      </c>
      <c r="G1170" s="19" t="s">
        <v>7284</v>
      </c>
      <c r="H1170" s="19" t="s">
        <v>5</v>
      </c>
      <c r="I1170" s="19" t="s">
        <v>5402</v>
      </c>
      <c r="J1170" s="19" t="s">
        <v>4</v>
      </c>
      <c r="K1170" s="19" t="s">
        <v>5403</v>
      </c>
      <c r="L1170" s="21" t="s">
        <v>19</v>
      </c>
      <c r="M1170" s="20" t="s">
        <v>18</v>
      </c>
      <c r="N1170" s="20" t="s">
        <v>2</v>
      </c>
      <c r="O1170" s="20">
        <v>31</v>
      </c>
      <c r="P1170" s="20">
        <v>55</v>
      </c>
      <c r="Q1170" s="20">
        <v>0</v>
      </c>
      <c r="R1170" s="20">
        <v>0</v>
      </c>
      <c r="S1170" s="20">
        <v>0</v>
      </c>
      <c r="T1170" s="20">
        <v>0</v>
      </c>
      <c r="U1170" s="20">
        <v>19</v>
      </c>
      <c r="V1170" s="30"/>
      <c r="W1170" s="30"/>
      <c r="X1170" s="33">
        <f>IFERROR(1 -(Master1[[#This Row],[Avg Garment Scans per Delivery]]/Master1[[#This Row],[Garment Inventory]]), 0)</f>
        <v>0</v>
      </c>
      <c r="Y1170" s="30"/>
      <c r="Z1170" s="30"/>
      <c r="AA1170" s="32">
        <f>_xlfn.XLOOKUP(Master1[[#This Row],[cu_id]], Revenue_Analysis[cuid], Revenue_Analysis[Q1 Low Deviation], 0)</f>
        <v>23.7</v>
      </c>
      <c r="AB1170" s="32">
        <f>_xlfn.XLOOKUP(Master1[[#This Row],[cu_id]],Revenue_Analysis[cuid],Revenue_Analysis[Q1 High Deviation], 0)</f>
        <v>23.7</v>
      </c>
      <c r="AC1170" s="32">
        <f>_xlfn.XLOOKUP(Master1[[#This Row],[cu_id]],Revenue_Analysis[cuid],Revenue_Analysis[Q2 Low Deviation], 0)</f>
        <v>23.568899999999999</v>
      </c>
      <c r="AD1170" s="32">
        <f>_xlfn.XLOOKUP(Master1[[#This Row],[cu_id]],Revenue_Analysis[cuid],Revenue_Analysis[Q2 High Deviation], 0)</f>
        <v>24.617699999999999</v>
      </c>
      <c r="AE1170" s="32">
        <f>_xlfn.XLOOKUP(Master1[[#This Row],[cu_id]],Revenue_Analysis[cuid],Revenue_Analysis[Q3 Low Deviation], 0)</f>
        <v>24.540199999999999</v>
      </c>
      <c r="AF1170" s="32">
        <f>_xlfn.XLOOKUP(Master1[[#This Row],[cu_id]],Revenue_Analysis[cuid],Revenue_Analysis[Q3 High Deviation], 0)</f>
        <v>24.9026</v>
      </c>
      <c r="AG1170" s="32">
        <f>_xlfn.XLOOKUP(Master1[[#This Row],[cu_id]],Revenue_Analysis[cuid],Revenue_Analysis[Q4 Low Deviation], 0)</f>
        <v>23.7</v>
      </c>
      <c r="AH1170" s="32">
        <f>_xlfn.XLOOKUP(Master1[[#This Row],[cu_id]],Revenue_Analysis[cuid],Revenue_Analysis[Q4 High Deviation], 0)</f>
        <v>23.7</v>
      </c>
      <c r="AI1170" s="32">
        <f>_xlfn.XLOOKUP(Master1[[#This Row],[cu_id]],Revenue_Analysis[cuid],Revenue_Analysis[Q1 Average], 0)</f>
        <v>23.7</v>
      </c>
      <c r="AJ1170" s="32">
        <f>_xlfn.XLOOKUP(Master1[[#This Row],[cu_id]],Revenue_Analysis[cuid],Revenue_Analysis[Q2 Average], 0)</f>
        <v>24.093299999999999</v>
      </c>
      <c r="AK1170" s="32">
        <f>_xlfn.XLOOKUP(Master1[[#This Row],[cu_id]],Revenue_Analysis[cuid],Revenue_Analysis[Q3 Average], 0)</f>
        <v>24.721399999999999</v>
      </c>
      <c r="AL1170" s="32">
        <f>_xlfn.XLOOKUP(Master1[[#This Row],[cu_id]],Revenue_Analysis[cuid],Revenue_Analysis[Q4 Average], 0)</f>
        <v>23.7</v>
      </c>
      <c r="AM1170" s="34">
        <v>0.33333333333333331</v>
      </c>
      <c r="AN1170" s="35">
        <v>0.70833333333333337</v>
      </c>
      <c r="AO1170" s="35" t="s">
        <v>4592</v>
      </c>
      <c r="AP1170" s="35" t="s">
        <v>4592</v>
      </c>
      <c r="AQ1170" s="20" t="s">
        <v>0</v>
      </c>
      <c r="AR1170" s="20"/>
      <c r="AS1170" s="14">
        <f>IFERROR(_xlfn.XLOOKUP(Master1[[#This Row],[cu_id]],StopTimes[cu_ID],StopTimes[Average Stop Time]), 0)</f>
        <v>2.7333333333333334</v>
      </c>
      <c r="AT1170" s="14">
        <f>IF(Master1[[#This Row],[RSP StopTime Override]] &lt;&gt; "",Master1[[#This Row],[RSP StopTime Override]],IF(Master1[[#This Row],[Avg Stop Time Helper]] &lt;&gt; 0, Master1[[#This Row],[Avg Stop Time Helper]],Average_Stop_Time))</f>
        <v>8</v>
      </c>
      <c r="AU1170" s="13">
        <v>8</v>
      </c>
    </row>
    <row r="1171" spans="1:47" x14ac:dyDescent="0.3">
      <c r="A1171" s="18" t="s">
        <v>3682</v>
      </c>
      <c r="B1171" s="20">
        <v>8010</v>
      </c>
      <c r="C1171" s="20" t="s">
        <v>9</v>
      </c>
      <c r="D1171" s="19">
        <v>806061</v>
      </c>
      <c r="E1171" s="19" t="s">
        <v>13</v>
      </c>
      <c r="F1171" s="19" t="s">
        <v>7314</v>
      </c>
      <c r="G1171" s="19" t="s">
        <v>7315</v>
      </c>
      <c r="H1171" s="19" t="s">
        <v>5</v>
      </c>
      <c r="I1171" s="19" t="s">
        <v>5402</v>
      </c>
      <c r="J1171" s="19" t="s">
        <v>4</v>
      </c>
      <c r="K1171" s="19" t="s">
        <v>5403</v>
      </c>
      <c r="L1171" s="21" t="s">
        <v>19</v>
      </c>
      <c r="M1171" s="20" t="s">
        <v>18</v>
      </c>
      <c r="N1171" s="20" t="s">
        <v>2</v>
      </c>
      <c r="O1171" s="20">
        <v>135</v>
      </c>
      <c r="P1171" s="20">
        <v>135</v>
      </c>
      <c r="Q1171" s="20">
        <v>0</v>
      </c>
      <c r="R1171" s="20">
        <v>0</v>
      </c>
      <c r="S1171" s="20">
        <v>0</v>
      </c>
      <c r="T1171" s="20">
        <v>0</v>
      </c>
      <c r="U1171" s="20">
        <v>16</v>
      </c>
      <c r="V1171" s="30"/>
      <c r="W1171" s="30"/>
      <c r="X1171" s="33">
        <f>IFERROR(1 -(Master1[[#This Row],[Avg Garment Scans per Delivery]]/Master1[[#This Row],[Garment Inventory]]), 0)</f>
        <v>0</v>
      </c>
      <c r="Y1171" s="30"/>
      <c r="Z1171" s="30"/>
      <c r="AA1171" s="32">
        <f>_xlfn.XLOOKUP(Master1[[#This Row],[cu_id]], Revenue_Analysis[cuid], Revenue_Analysis[Q1 Low Deviation], 0)</f>
        <v>23.263500000000001</v>
      </c>
      <c r="AB1171" s="32">
        <f>_xlfn.XLOOKUP(Master1[[#This Row],[cu_id]],Revenue_Analysis[cuid],Revenue_Analysis[Q1 High Deviation], 0)</f>
        <v>29.573699999999999</v>
      </c>
      <c r="AC1171" s="32">
        <f>_xlfn.XLOOKUP(Master1[[#This Row],[cu_id]],Revenue_Analysis[cuid],Revenue_Analysis[Q2 Low Deviation], 0)</f>
        <v>20</v>
      </c>
      <c r="AD1171" s="32">
        <f>_xlfn.XLOOKUP(Master1[[#This Row],[cu_id]],Revenue_Analysis[cuid],Revenue_Analysis[Q2 High Deviation], 0)</f>
        <v>31.94</v>
      </c>
      <c r="AE1171" s="32">
        <f>_xlfn.XLOOKUP(Master1[[#This Row],[cu_id]],Revenue_Analysis[cuid],Revenue_Analysis[Q3 Low Deviation], 0)</f>
        <v>32.75</v>
      </c>
      <c r="AF1171" s="32">
        <f>_xlfn.XLOOKUP(Master1[[#This Row],[cu_id]],Revenue_Analysis[cuid],Revenue_Analysis[Q3 High Deviation], 0)</f>
        <v>32.75</v>
      </c>
      <c r="AG1171" s="32">
        <f>_xlfn.XLOOKUP(Master1[[#This Row],[cu_id]],Revenue_Analysis[cuid],Revenue_Analysis[Q4 Low Deviation], 0)</f>
        <v>24.21</v>
      </c>
      <c r="AH1171" s="32">
        <f>_xlfn.XLOOKUP(Master1[[#This Row],[cu_id]],Revenue_Analysis[cuid],Revenue_Analysis[Q4 High Deviation], 0)</f>
        <v>24.21</v>
      </c>
      <c r="AI1171" s="32">
        <f>_xlfn.XLOOKUP(Master1[[#This Row],[cu_id]],Revenue_Analysis[cuid],Revenue_Analysis[Q1 Average], 0)</f>
        <v>26.418600000000001</v>
      </c>
      <c r="AJ1171" s="32">
        <f>_xlfn.XLOOKUP(Master1[[#This Row],[cu_id]],Revenue_Analysis[cuid],Revenue_Analysis[Q2 Average], 0)</f>
        <v>25.97</v>
      </c>
      <c r="AK1171" s="32">
        <f>_xlfn.XLOOKUP(Master1[[#This Row],[cu_id]],Revenue_Analysis[cuid],Revenue_Analysis[Q3 Average], 0)</f>
        <v>32.75</v>
      </c>
      <c r="AL1171" s="32">
        <f>_xlfn.XLOOKUP(Master1[[#This Row],[cu_id]],Revenue_Analysis[cuid],Revenue_Analysis[Q4 Average], 0)</f>
        <v>24.21</v>
      </c>
      <c r="AM1171" s="34">
        <v>0.25</v>
      </c>
      <c r="AN1171" s="35">
        <v>0.6875</v>
      </c>
      <c r="AO1171" s="35" t="s">
        <v>4592</v>
      </c>
      <c r="AP1171" s="35" t="s">
        <v>4592</v>
      </c>
      <c r="AQ1171" s="20" t="s">
        <v>0</v>
      </c>
      <c r="AR1171" s="20"/>
      <c r="AS1171" s="14">
        <f>IFERROR(_xlfn.XLOOKUP(Master1[[#This Row],[cu_id]],StopTimes[cu_ID],StopTimes[Average Stop Time]), 0)</f>
        <v>0</v>
      </c>
      <c r="AT1171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1171" s="13"/>
    </row>
    <row r="1172" spans="1:47" x14ac:dyDescent="0.3">
      <c r="A1172" s="18" t="s">
        <v>3683</v>
      </c>
      <c r="B1172" s="20">
        <v>8010</v>
      </c>
      <c r="C1172" s="20" t="s">
        <v>9</v>
      </c>
      <c r="D1172" s="19">
        <v>802313</v>
      </c>
      <c r="E1172" s="19" t="s">
        <v>13</v>
      </c>
      <c r="F1172" s="19" t="s">
        <v>7242</v>
      </c>
      <c r="G1172" s="19" t="s">
        <v>7243</v>
      </c>
      <c r="H1172" s="19" t="s">
        <v>5</v>
      </c>
      <c r="I1172" s="19" t="s">
        <v>5402</v>
      </c>
      <c r="J1172" s="19" t="s">
        <v>4</v>
      </c>
      <c r="K1172" s="19" t="s">
        <v>5403</v>
      </c>
      <c r="L1172" s="21" t="s">
        <v>17</v>
      </c>
      <c r="M1172" s="20" t="s">
        <v>10</v>
      </c>
      <c r="N1172" s="20" t="s">
        <v>2</v>
      </c>
      <c r="O1172" s="20">
        <v>75</v>
      </c>
      <c r="P1172" s="20">
        <v>110</v>
      </c>
      <c r="Q1172" s="20">
        <v>0</v>
      </c>
      <c r="R1172" s="20">
        <v>0</v>
      </c>
      <c r="S1172" s="20">
        <v>0</v>
      </c>
      <c r="T1172" s="20">
        <v>0</v>
      </c>
      <c r="U1172" s="20">
        <v>19</v>
      </c>
      <c r="V1172" s="30"/>
      <c r="W1172" s="30"/>
      <c r="X1172" s="33">
        <f>IFERROR(1 -(Master1[[#This Row],[Avg Garment Scans per Delivery]]/Master1[[#This Row],[Garment Inventory]]), 0)</f>
        <v>0</v>
      </c>
      <c r="Y1172" s="30"/>
      <c r="Z1172" s="30"/>
      <c r="AA1172" s="32">
        <f>_xlfn.XLOOKUP(Master1[[#This Row],[cu_id]], Revenue_Analysis[cuid], Revenue_Analysis[Q1 Low Deviation], 0)</f>
        <v>32.781100000000002</v>
      </c>
      <c r="AB1172" s="32">
        <f>_xlfn.XLOOKUP(Master1[[#This Row],[cu_id]],Revenue_Analysis[cuid],Revenue_Analysis[Q1 High Deviation], 0)</f>
        <v>44.392299999999999</v>
      </c>
      <c r="AC1172" s="32">
        <f>_xlfn.XLOOKUP(Master1[[#This Row],[cu_id]],Revenue_Analysis[cuid],Revenue_Analysis[Q2 Low Deviation], 0)</f>
        <v>42.07</v>
      </c>
      <c r="AD1172" s="32">
        <f>_xlfn.XLOOKUP(Master1[[#This Row],[cu_id]],Revenue_Analysis[cuid],Revenue_Analysis[Q2 High Deviation], 0)</f>
        <v>42.07</v>
      </c>
      <c r="AE1172" s="32">
        <f>_xlfn.XLOOKUP(Master1[[#This Row],[cu_id]],Revenue_Analysis[cuid],Revenue_Analysis[Q3 Low Deviation], 0)</f>
        <v>42.07</v>
      </c>
      <c r="AF1172" s="32">
        <f>_xlfn.XLOOKUP(Master1[[#This Row],[cu_id]],Revenue_Analysis[cuid],Revenue_Analysis[Q3 High Deviation], 0)</f>
        <v>42.07</v>
      </c>
      <c r="AG1172" s="32">
        <f>_xlfn.XLOOKUP(Master1[[#This Row],[cu_id]],Revenue_Analysis[cuid],Revenue_Analysis[Q4 Low Deviation], 0)</f>
        <v>41.225099999999998</v>
      </c>
      <c r="AH1172" s="32">
        <f>_xlfn.XLOOKUP(Master1[[#This Row],[cu_id]],Revenue_Analysis[cuid],Revenue_Analysis[Q4 High Deviation], 0)</f>
        <v>46.857700000000001</v>
      </c>
      <c r="AI1172" s="32">
        <f>_xlfn.XLOOKUP(Master1[[#This Row],[cu_id]],Revenue_Analysis[cuid],Revenue_Analysis[Q1 Average], 0)</f>
        <v>38.5867</v>
      </c>
      <c r="AJ1172" s="32">
        <f>_xlfn.XLOOKUP(Master1[[#This Row],[cu_id]],Revenue_Analysis[cuid],Revenue_Analysis[Q2 Average], 0)</f>
        <v>42.07</v>
      </c>
      <c r="AK1172" s="32">
        <f>_xlfn.XLOOKUP(Master1[[#This Row],[cu_id]],Revenue_Analysis[cuid],Revenue_Analysis[Q3 Average], 0)</f>
        <v>42.07</v>
      </c>
      <c r="AL1172" s="32">
        <f>_xlfn.XLOOKUP(Master1[[#This Row],[cu_id]],Revenue_Analysis[cuid],Revenue_Analysis[Q4 Average], 0)</f>
        <v>44.041400000000003</v>
      </c>
      <c r="AM1172" s="34">
        <v>0.33333333333333331</v>
      </c>
      <c r="AN1172" s="35">
        <v>0.79166666666666663</v>
      </c>
      <c r="AO1172" s="35" t="s">
        <v>4592</v>
      </c>
      <c r="AP1172" s="35" t="s">
        <v>4592</v>
      </c>
      <c r="AQ1172" s="20" t="s">
        <v>0</v>
      </c>
      <c r="AR1172" s="20"/>
      <c r="AS1172" s="14">
        <f>IFERROR(_xlfn.XLOOKUP(Master1[[#This Row],[cu_id]],StopTimes[cu_ID],StopTimes[Average Stop Time]), 0)</f>
        <v>11.091666666666667</v>
      </c>
      <c r="AT1172" s="14">
        <f>IF(Master1[[#This Row],[RSP StopTime Override]] &lt;&gt; "",Master1[[#This Row],[RSP StopTime Override]],IF(Master1[[#This Row],[Avg Stop Time Helper]] &lt;&gt; 0, Master1[[#This Row],[Avg Stop Time Helper]],Average_Stop_Time))</f>
        <v>11.091666666666667</v>
      </c>
      <c r="AU1172" s="13"/>
    </row>
    <row r="1173" spans="1:47" x14ac:dyDescent="0.3">
      <c r="A1173" s="18" t="s">
        <v>3684</v>
      </c>
      <c r="B1173" s="20">
        <v>8010</v>
      </c>
      <c r="C1173" s="20" t="s">
        <v>9</v>
      </c>
      <c r="D1173" s="19">
        <v>802522</v>
      </c>
      <c r="E1173" s="19" t="s">
        <v>13</v>
      </c>
      <c r="F1173" s="19" t="s">
        <v>7248</v>
      </c>
      <c r="G1173" s="19" t="s">
        <v>7249</v>
      </c>
      <c r="H1173" s="19" t="s">
        <v>5</v>
      </c>
      <c r="I1173" s="19" t="s">
        <v>5402</v>
      </c>
      <c r="J1173" s="19" t="s">
        <v>4</v>
      </c>
      <c r="K1173" s="19" t="s">
        <v>6829</v>
      </c>
      <c r="L1173" s="21" t="s">
        <v>17</v>
      </c>
      <c r="M1173" s="20" t="s">
        <v>10</v>
      </c>
      <c r="N1173" s="20" t="s">
        <v>2</v>
      </c>
      <c r="O1173" s="20">
        <v>160</v>
      </c>
      <c r="P1173" s="20">
        <v>150</v>
      </c>
      <c r="Q1173" s="20">
        <v>0</v>
      </c>
      <c r="R1173" s="20">
        <v>0</v>
      </c>
      <c r="S1173" s="20">
        <v>0</v>
      </c>
      <c r="T1173" s="20">
        <v>0</v>
      </c>
      <c r="U1173" s="20">
        <v>19</v>
      </c>
      <c r="V1173" s="30"/>
      <c r="W1173" s="30"/>
      <c r="X1173" s="33">
        <f>IFERROR(1 -(Master1[[#This Row],[Avg Garment Scans per Delivery]]/Master1[[#This Row],[Garment Inventory]]), 0)</f>
        <v>0</v>
      </c>
      <c r="Y1173" s="30"/>
      <c r="Z1173" s="30"/>
      <c r="AA1173" s="32">
        <f>_xlfn.XLOOKUP(Master1[[#This Row],[cu_id]], Revenue_Analysis[cuid], Revenue_Analysis[Q1 Low Deviation], 0)</f>
        <v>35.32</v>
      </c>
      <c r="AB1173" s="32">
        <f>_xlfn.XLOOKUP(Master1[[#This Row],[cu_id]],Revenue_Analysis[cuid],Revenue_Analysis[Q1 High Deviation], 0)</f>
        <v>35.32</v>
      </c>
      <c r="AC1173" s="32">
        <f>_xlfn.XLOOKUP(Master1[[#This Row],[cu_id]],Revenue_Analysis[cuid],Revenue_Analysis[Q2 Low Deviation], 0)</f>
        <v>35.1755</v>
      </c>
      <c r="AD1173" s="32">
        <f>_xlfn.XLOOKUP(Master1[[#This Row],[cu_id]],Revenue_Analysis[cuid],Revenue_Analysis[Q2 High Deviation], 0)</f>
        <v>36.1387</v>
      </c>
      <c r="AE1173" s="32">
        <f>_xlfn.XLOOKUP(Master1[[#This Row],[cu_id]],Revenue_Analysis[cuid],Revenue_Analysis[Q3 Low Deviation], 0)</f>
        <v>33.81</v>
      </c>
      <c r="AF1173" s="32">
        <f>_xlfn.XLOOKUP(Master1[[#This Row],[cu_id]],Revenue_Analysis[cuid],Revenue_Analysis[Q3 High Deviation], 0)</f>
        <v>36.5</v>
      </c>
      <c r="AG1173" s="32">
        <f>_xlfn.XLOOKUP(Master1[[#This Row],[cu_id]],Revenue_Analysis[cuid],Revenue_Analysis[Q4 Low Deviation], 0)</f>
        <v>33.877699999999997</v>
      </c>
      <c r="AH1173" s="32">
        <f>_xlfn.XLOOKUP(Master1[[#This Row],[cu_id]],Revenue_Analysis[cuid],Revenue_Analysis[Q4 High Deviation], 0)</f>
        <v>41.088900000000002</v>
      </c>
      <c r="AI1173" s="32">
        <f>_xlfn.XLOOKUP(Master1[[#This Row],[cu_id]],Revenue_Analysis[cuid],Revenue_Analysis[Q1 Average], 0)</f>
        <v>35.32</v>
      </c>
      <c r="AJ1173" s="32">
        <f>_xlfn.XLOOKUP(Master1[[#This Row],[cu_id]],Revenue_Analysis[cuid],Revenue_Analysis[Q2 Average], 0)</f>
        <v>35.6571</v>
      </c>
      <c r="AK1173" s="32">
        <f>_xlfn.XLOOKUP(Master1[[#This Row],[cu_id]],Revenue_Analysis[cuid],Revenue_Analysis[Q3 Average], 0)</f>
        <v>35.155000000000001</v>
      </c>
      <c r="AL1173" s="32">
        <f>_xlfn.XLOOKUP(Master1[[#This Row],[cu_id]],Revenue_Analysis[cuid],Revenue_Analysis[Q4 Average], 0)</f>
        <v>37.4833</v>
      </c>
      <c r="AM1173" s="34">
        <v>0.33333333333333331</v>
      </c>
      <c r="AN1173" s="35">
        <v>0.66666666666666663</v>
      </c>
      <c r="AO1173" s="35" t="s">
        <v>4592</v>
      </c>
      <c r="AP1173" s="35" t="s">
        <v>4592</v>
      </c>
      <c r="AQ1173" s="20" t="s">
        <v>0</v>
      </c>
      <c r="AR1173" s="20"/>
      <c r="AS1173" s="14">
        <f>IFERROR(_xlfn.XLOOKUP(Master1[[#This Row],[cu_id]],StopTimes[cu_ID],StopTimes[Average Stop Time]), 0)</f>
        <v>8.5416666666666661</v>
      </c>
      <c r="AT1173" s="14">
        <f>IF(Master1[[#This Row],[RSP StopTime Override]] &lt;&gt; "",Master1[[#This Row],[RSP StopTime Override]],IF(Master1[[#This Row],[Avg Stop Time Helper]] &lt;&gt; 0, Master1[[#This Row],[Avg Stop Time Helper]],Average_Stop_Time))</f>
        <v>8.5416666666666661</v>
      </c>
      <c r="AU1173" s="13"/>
    </row>
    <row r="1174" spans="1:47" x14ac:dyDescent="0.3">
      <c r="A1174" s="18" t="s">
        <v>3685</v>
      </c>
      <c r="B1174" s="20">
        <v>8010</v>
      </c>
      <c r="C1174" s="20" t="s">
        <v>9</v>
      </c>
      <c r="D1174" s="19">
        <v>803711</v>
      </c>
      <c r="E1174" s="19" t="s">
        <v>13</v>
      </c>
      <c r="F1174" s="19" t="s">
        <v>7258</v>
      </c>
      <c r="G1174" s="19" t="s">
        <v>7259</v>
      </c>
      <c r="H1174" s="19" t="s">
        <v>5</v>
      </c>
      <c r="I1174" s="19" t="s">
        <v>5402</v>
      </c>
      <c r="J1174" s="19" t="s">
        <v>4</v>
      </c>
      <c r="K1174" s="19" t="s">
        <v>5403</v>
      </c>
      <c r="L1174" s="21" t="s">
        <v>17</v>
      </c>
      <c r="M1174" s="20" t="s">
        <v>10</v>
      </c>
      <c r="N1174" s="20" t="s">
        <v>2</v>
      </c>
      <c r="O1174" s="20">
        <v>32</v>
      </c>
      <c r="P1174" s="20">
        <v>75</v>
      </c>
      <c r="Q1174" s="20">
        <v>0</v>
      </c>
      <c r="R1174" s="20">
        <v>0</v>
      </c>
      <c r="S1174" s="20">
        <v>0</v>
      </c>
      <c r="T1174" s="20">
        <v>0</v>
      </c>
      <c r="U1174" s="20">
        <v>19</v>
      </c>
      <c r="V1174" s="30"/>
      <c r="W1174" s="30"/>
      <c r="X1174" s="33">
        <f>IFERROR(1 -(Master1[[#This Row],[Avg Garment Scans per Delivery]]/Master1[[#This Row],[Garment Inventory]]), 0)</f>
        <v>0</v>
      </c>
      <c r="Y1174" s="30"/>
      <c r="Z1174" s="30"/>
      <c r="AA1174" s="32">
        <f>_xlfn.XLOOKUP(Master1[[#This Row],[cu_id]], Revenue_Analysis[cuid], Revenue_Analysis[Q1 Low Deviation], 0)</f>
        <v>53.35</v>
      </c>
      <c r="AB1174" s="32">
        <f>_xlfn.XLOOKUP(Master1[[#This Row],[cu_id]],Revenue_Analysis[cuid],Revenue_Analysis[Q1 High Deviation], 0)</f>
        <v>53.35</v>
      </c>
      <c r="AC1174" s="32">
        <f>_xlfn.XLOOKUP(Master1[[#This Row],[cu_id]],Revenue_Analysis[cuid],Revenue_Analysis[Q2 Low Deviation], 0)</f>
        <v>44.775500000000001</v>
      </c>
      <c r="AD1174" s="32">
        <f>_xlfn.XLOOKUP(Master1[[#This Row],[cu_id]],Revenue_Analysis[cuid],Revenue_Analysis[Q2 High Deviation], 0)</f>
        <v>45.738700000000001</v>
      </c>
      <c r="AE1174" s="32">
        <f>_xlfn.XLOOKUP(Master1[[#This Row],[cu_id]],Revenue_Analysis[cuid],Revenue_Analysis[Q3 Low Deviation], 0)</f>
        <v>45.73</v>
      </c>
      <c r="AF1174" s="32">
        <f>_xlfn.XLOOKUP(Master1[[#This Row],[cu_id]],Revenue_Analysis[cuid],Revenue_Analysis[Q3 High Deviation], 0)</f>
        <v>46.1</v>
      </c>
      <c r="AG1174" s="32">
        <f>_xlfn.XLOOKUP(Master1[[#This Row],[cu_id]],Revenue_Analysis[cuid],Revenue_Analysis[Q4 Low Deviation], 0)</f>
        <v>48.091999999999999</v>
      </c>
      <c r="AH1174" s="32">
        <f>_xlfn.XLOOKUP(Master1[[#This Row],[cu_id]],Revenue_Analysis[cuid],Revenue_Analysis[Q4 High Deviation], 0)</f>
        <v>54.870800000000003</v>
      </c>
      <c r="AI1174" s="32">
        <f>_xlfn.XLOOKUP(Master1[[#This Row],[cu_id]],Revenue_Analysis[cuid],Revenue_Analysis[Q1 Average], 0)</f>
        <v>53.35</v>
      </c>
      <c r="AJ1174" s="32">
        <f>_xlfn.XLOOKUP(Master1[[#This Row],[cu_id]],Revenue_Analysis[cuid],Revenue_Analysis[Q2 Average], 0)</f>
        <v>45.257100000000001</v>
      </c>
      <c r="AK1174" s="32">
        <f>_xlfn.XLOOKUP(Master1[[#This Row],[cu_id]],Revenue_Analysis[cuid],Revenue_Analysis[Q3 Average], 0)</f>
        <v>45.914999999999999</v>
      </c>
      <c r="AL1174" s="32">
        <f>_xlfn.XLOOKUP(Master1[[#This Row],[cu_id]],Revenue_Analysis[cuid],Revenue_Analysis[Q4 Average], 0)</f>
        <v>51.481400000000001</v>
      </c>
      <c r="AM1174" s="34">
        <v>0.3125</v>
      </c>
      <c r="AN1174" s="35">
        <v>0.79166666666666663</v>
      </c>
      <c r="AO1174" s="35" t="s">
        <v>4592</v>
      </c>
      <c r="AP1174" s="35" t="s">
        <v>4592</v>
      </c>
      <c r="AQ1174" s="20" t="s">
        <v>5135</v>
      </c>
      <c r="AR1174" s="20"/>
      <c r="AS1174" s="14">
        <f>IFERROR(_xlfn.XLOOKUP(Master1[[#This Row],[cu_id]],StopTimes[cu_ID],StopTimes[Average Stop Time]), 0)</f>
        <v>8.1166666666666671</v>
      </c>
      <c r="AT1174" s="14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174" s="13">
        <v>15</v>
      </c>
    </row>
    <row r="1175" spans="1:47" x14ac:dyDescent="0.3">
      <c r="A1175" s="18" t="s">
        <v>3687</v>
      </c>
      <c r="B1175" s="20">
        <v>8010</v>
      </c>
      <c r="C1175" s="20" t="s">
        <v>9</v>
      </c>
      <c r="D1175" s="19">
        <v>808051</v>
      </c>
      <c r="E1175" s="19" t="s">
        <v>13</v>
      </c>
      <c r="F1175" s="19" t="s">
        <v>7318</v>
      </c>
      <c r="G1175" s="19" t="s">
        <v>7319</v>
      </c>
      <c r="H1175" s="19" t="s">
        <v>5</v>
      </c>
      <c r="I1175" s="19" t="s">
        <v>5402</v>
      </c>
      <c r="J1175" s="19" t="s">
        <v>4</v>
      </c>
      <c r="K1175" s="19" t="s">
        <v>5403</v>
      </c>
      <c r="L1175" s="21" t="s">
        <v>19</v>
      </c>
      <c r="M1175" s="20" t="s">
        <v>18</v>
      </c>
      <c r="N1175" s="20" t="s">
        <v>2</v>
      </c>
      <c r="O1175" s="20">
        <v>95</v>
      </c>
      <c r="P1175" s="20">
        <v>110</v>
      </c>
      <c r="Q1175" s="20">
        <v>0</v>
      </c>
      <c r="R1175" s="20">
        <v>0</v>
      </c>
      <c r="S1175" s="20">
        <v>0</v>
      </c>
      <c r="T1175" s="20">
        <v>0</v>
      </c>
      <c r="U1175" s="20">
        <v>20</v>
      </c>
      <c r="V1175" s="30"/>
      <c r="W1175" s="30"/>
      <c r="X1175" s="33">
        <f>IFERROR(1 -(Master1[[#This Row],[Avg Garment Scans per Delivery]]/Master1[[#This Row],[Garment Inventory]]), 0)</f>
        <v>0</v>
      </c>
      <c r="Y1175" s="30"/>
      <c r="Z1175" s="30"/>
      <c r="AA1175" s="32">
        <f>_xlfn.XLOOKUP(Master1[[#This Row],[cu_id]], Revenue_Analysis[cuid], Revenue_Analysis[Q1 Low Deviation], 0)</f>
        <v>26.178799999999999</v>
      </c>
      <c r="AB1175" s="32">
        <f>_xlfn.XLOOKUP(Master1[[#This Row],[cu_id]],Revenue_Analysis[cuid],Revenue_Analysis[Q1 High Deviation], 0)</f>
        <v>53.186999999999998</v>
      </c>
      <c r="AC1175" s="32">
        <f>_xlfn.XLOOKUP(Master1[[#This Row],[cu_id]],Revenue_Analysis[cuid],Revenue_Analysis[Q2 Low Deviation], 0)</f>
        <v>27.015499999999999</v>
      </c>
      <c r="AD1175" s="32">
        <f>_xlfn.XLOOKUP(Master1[[#This Row],[cu_id]],Revenue_Analysis[cuid],Revenue_Analysis[Q2 High Deviation], 0)</f>
        <v>56.9711</v>
      </c>
      <c r="AE1175" s="32">
        <f>_xlfn.XLOOKUP(Master1[[#This Row],[cu_id]],Revenue_Analysis[cuid],Revenue_Analysis[Q3 Low Deviation], 0)</f>
        <v>34.308700000000002</v>
      </c>
      <c r="AF1175" s="32">
        <f>_xlfn.XLOOKUP(Master1[[#This Row],[cu_id]],Revenue_Analysis[cuid],Revenue_Analysis[Q3 High Deviation], 0)</f>
        <v>71.2941</v>
      </c>
      <c r="AG1175" s="32">
        <f>_xlfn.XLOOKUP(Master1[[#This Row],[cu_id]],Revenue_Analysis[cuid],Revenue_Analysis[Q4 Low Deviation], 0)</f>
        <v>35.285600000000002</v>
      </c>
      <c r="AH1175" s="32">
        <f>_xlfn.XLOOKUP(Master1[[#This Row],[cu_id]],Revenue_Analysis[cuid],Revenue_Analysis[Q4 High Deviation], 0)</f>
        <v>49.257800000000003</v>
      </c>
      <c r="AI1175" s="32">
        <f>_xlfn.XLOOKUP(Master1[[#This Row],[cu_id]],Revenue_Analysis[cuid],Revenue_Analysis[Q1 Average], 0)</f>
        <v>39.682899999999997</v>
      </c>
      <c r="AJ1175" s="32">
        <f>_xlfn.XLOOKUP(Master1[[#This Row],[cu_id]],Revenue_Analysis[cuid],Revenue_Analysis[Q2 Average], 0)</f>
        <v>41.993299999999998</v>
      </c>
      <c r="AK1175" s="32">
        <f>_xlfn.XLOOKUP(Master1[[#This Row],[cu_id]],Revenue_Analysis[cuid],Revenue_Analysis[Q3 Average], 0)</f>
        <v>52.801400000000001</v>
      </c>
      <c r="AL1175" s="32">
        <f>_xlfn.XLOOKUP(Master1[[#This Row],[cu_id]],Revenue_Analysis[cuid],Revenue_Analysis[Q4 Average], 0)</f>
        <v>42.271700000000003</v>
      </c>
      <c r="AM1175" s="34">
        <v>0.39583333333333331</v>
      </c>
      <c r="AN1175" s="35">
        <v>0.83333333333333337</v>
      </c>
      <c r="AO1175" s="35" t="s">
        <v>4592</v>
      </c>
      <c r="AP1175" s="35" t="s">
        <v>4592</v>
      </c>
      <c r="AQ1175" s="20" t="s">
        <v>5135</v>
      </c>
      <c r="AR1175" s="20"/>
      <c r="AS1175" s="14">
        <f>IFERROR(_xlfn.XLOOKUP(Master1[[#This Row],[cu_id]],StopTimes[cu_ID],StopTimes[Average Stop Time]), 0)</f>
        <v>10.558333333333334</v>
      </c>
      <c r="AT1175" s="14">
        <f>IF(Master1[[#This Row],[RSP StopTime Override]] &lt;&gt; "",Master1[[#This Row],[RSP StopTime Override]],IF(Master1[[#This Row],[Avg Stop Time Helper]] &lt;&gt; 0, Master1[[#This Row],[Avg Stop Time Helper]],Average_Stop_Time))</f>
        <v>10.558333333333334</v>
      </c>
      <c r="AU1175" s="13"/>
    </row>
    <row r="1176" spans="1:47" x14ac:dyDescent="0.3">
      <c r="A1176" s="18" t="s">
        <v>3688</v>
      </c>
      <c r="B1176" s="20">
        <v>8060</v>
      </c>
      <c r="C1176" s="20" t="s">
        <v>12</v>
      </c>
      <c r="D1176" s="19">
        <v>804010</v>
      </c>
      <c r="E1176" s="19" t="s">
        <v>13</v>
      </c>
      <c r="F1176" s="19" t="s">
        <v>8124</v>
      </c>
      <c r="G1176" s="19" t="s">
        <v>8125</v>
      </c>
      <c r="H1176" s="19" t="s">
        <v>5</v>
      </c>
      <c r="I1176" s="19" t="s">
        <v>5402</v>
      </c>
      <c r="J1176" s="19" t="s">
        <v>4</v>
      </c>
      <c r="K1176" s="19" t="s">
        <v>6829</v>
      </c>
      <c r="L1176" s="21" t="s">
        <v>16</v>
      </c>
      <c r="M1176" s="20" t="s">
        <v>3</v>
      </c>
      <c r="N1176" s="20" t="s">
        <v>2</v>
      </c>
      <c r="O1176" s="20">
        <v>115</v>
      </c>
      <c r="P1176" s="20">
        <v>0</v>
      </c>
      <c r="Q1176" s="20">
        <v>115</v>
      </c>
      <c r="R1176" s="20">
        <v>0</v>
      </c>
      <c r="S1176" s="20">
        <v>0</v>
      </c>
      <c r="T1176" s="20">
        <v>0</v>
      </c>
      <c r="U1176" s="20">
        <v>20</v>
      </c>
      <c r="V1176" s="30"/>
      <c r="W1176" s="30"/>
      <c r="X1176" s="33">
        <f>IFERROR(1 -(Master1[[#This Row],[Avg Garment Scans per Delivery]]/Master1[[#This Row],[Garment Inventory]]), 0)</f>
        <v>0</v>
      </c>
      <c r="Y1176" s="30"/>
      <c r="Z1176" s="30"/>
      <c r="AA1176" s="32">
        <f>_xlfn.XLOOKUP(Master1[[#This Row],[cu_id]], Revenue_Analysis[cuid], Revenue_Analysis[Q1 Low Deviation], 0)</f>
        <v>42.174799999999998</v>
      </c>
      <c r="AB1176" s="32">
        <f>_xlfn.XLOOKUP(Master1[[#This Row],[cu_id]],Revenue_Analysis[cuid],Revenue_Analysis[Q1 High Deviation], 0)</f>
        <v>62.758600000000001</v>
      </c>
      <c r="AC1176" s="32">
        <f>_xlfn.XLOOKUP(Master1[[#This Row],[cu_id]],Revenue_Analysis[cuid],Revenue_Analysis[Q2 Low Deviation], 0)</f>
        <v>53.114199999999997</v>
      </c>
      <c r="AD1176" s="32">
        <f>_xlfn.XLOOKUP(Master1[[#This Row],[cu_id]],Revenue_Analysis[cuid],Revenue_Analysis[Q2 High Deviation], 0)</f>
        <v>64.084199999999996</v>
      </c>
      <c r="AE1176" s="32">
        <f>_xlfn.XLOOKUP(Master1[[#This Row],[cu_id]],Revenue_Analysis[cuid],Revenue_Analysis[Q3 Low Deviation], 0)</f>
        <v>53.874400000000001</v>
      </c>
      <c r="AF1176" s="32">
        <f>_xlfn.XLOOKUP(Master1[[#This Row],[cu_id]],Revenue_Analysis[cuid],Revenue_Analysis[Q3 High Deviation], 0)</f>
        <v>66.987200000000001</v>
      </c>
      <c r="AG1176" s="32">
        <f>_xlfn.XLOOKUP(Master1[[#This Row],[cu_id]],Revenue_Analysis[cuid],Revenue_Analysis[Q4 Low Deviation], 0)</f>
        <v>39.244500000000002</v>
      </c>
      <c r="AH1176" s="32">
        <f>_xlfn.XLOOKUP(Master1[[#This Row],[cu_id]],Revenue_Analysis[cuid],Revenue_Analysis[Q4 High Deviation], 0)</f>
        <v>72.601299999999995</v>
      </c>
      <c r="AI1176" s="32">
        <f>_xlfn.XLOOKUP(Master1[[#This Row],[cu_id]],Revenue_Analysis[cuid],Revenue_Analysis[Q1 Average], 0)</f>
        <v>52.466700000000003</v>
      </c>
      <c r="AJ1176" s="32">
        <f>_xlfn.XLOOKUP(Master1[[#This Row],[cu_id]],Revenue_Analysis[cuid],Revenue_Analysis[Q2 Average], 0)</f>
        <v>58.599200000000003</v>
      </c>
      <c r="AK1176" s="32">
        <f>_xlfn.XLOOKUP(Master1[[#This Row],[cu_id]],Revenue_Analysis[cuid],Revenue_Analysis[Q3 Average], 0)</f>
        <v>60.430799999999998</v>
      </c>
      <c r="AL1176" s="32">
        <f>_xlfn.XLOOKUP(Master1[[#This Row],[cu_id]],Revenue_Analysis[cuid],Revenue_Analysis[Q4 Average], 0)</f>
        <v>55.922899999999998</v>
      </c>
      <c r="AM1176" s="34">
        <v>0.375</v>
      </c>
      <c r="AN1176" s="35">
        <v>0.625</v>
      </c>
      <c r="AO1176" s="35" t="s">
        <v>4592</v>
      </c>
      <c r="AP1176" s="35" t="s">
        <v>4592</v>
      </c>
      <c r="AQ1176" s="20" t="s">
        <v>0</v>
      </c>
      <c r="AR1176" s="20"/>
      <c r="AS1176" s="14">
        <f>IFERROR(_xlfn.XLOOKUP(Master1[[#This Row],[cu_id]],StopTimes[cu_ID],StopTimes[Average Stop Time]), 0)</f>
        <v>7.3047619050000003</v>
      </c>
      <c r="AT1176" s="14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176" s="13">
        <v>15</v>
      </c>
    </row>
    <row r="1177" spans="1:47" x14ac:dyDescent="0.3">
      <c r="A1177" s="18" t="s">
        <v>3689</v>
      </c>
      <c r="B1177" s="20">
        <v>8010</v>
      </c>
      <c r="C1177" s="20" t="s">
        <v>9</v>
      </c>
      <c r="D1177" s="19">
        <v>803874</v>
      </c>
      <c r="E1177" s="19" t="s">
        <v>13</v>
      </c>
      <c r="F1177" s="19" t="s">
        <v>7281</v>
      </c>
      <c r="G1177" s="19" t="s">
        <v>7282</v>
      </c>
      <c r="H1177" s="19" t="s">
        <v>5</v>
      </c>
      <c r="I1177" s="19" t="s">
        <v>5402</v>
      </c>
      <c r="J1177" s="19" t="s">
        <v>4</v>
      </c>
      <c r="K1177" s="19" t="s">
        <v>5403</v>
      </c>
      <c r="L1177" s="21" t="s">
        <v>29</v>
      </c>
      <c r="M1177" s="20" t="s">
        <v>28</v>
      </c>
      <c r="N1177" s="20" t="s">
        <v>2</v>
      </c>
      <c r="O1177" s="20">
        <v>112</v>
      </c>
      <c r="P1177" s="20">
        <v>85</v>
      </c>
      <c r="Q1177" s="20">
        <v>0</v>
      </c>
      <c r="R1177" s="20">
        <v>0</v>
      </c>
      <c r="S1177" s="20">
        <v>0</v>
      </c>
      <c r="T1177" s="20">
        <v>0</v>
      </c>
      <c r="U1177" s="20">
        <v>9</v>
      </c>
      <c r="V1177" s="30"/>
      <c r="W1177" s="30"/>
      <c r="X1177" s="33">
        <f>IFERROR(1 -(Master1[[#This Row],[Avg Garment Scans per Delivery]]/Master1[[#This Row],[Garment Inventory]]), 0)</f>
        <v>0</v>
      </c>
      <c r="Y1177" s="30"/>
      <c r="Z1177" s="30"/>
      <c r="AA1177" s="32">
        <f>_xlfn.XLOOKUP(Master1[[#This Row],[cu_id]], Revenue_Analysis[cuid], Revenue_Analysis[Q1 Low Deviation], 0)</f>
        <v>110.33</v>
      </c>
      <c r="AB1177" s="32">
        <f>_xlfn.XLOOKUP(Master1[[#This Row],[cu_id]],Revenue_Analysis[cuid],Revenue_Analysis[Q1 High Deviation], 0)</f>
        <v>110.33</v>
      </c>
      <c r="AC1177" s="32">
        <f>_xlfn.XLOOKUP(Master1[[#This Row],[cu_id]],Revenue_Analysis[cuid],Revenue_Analysis[Q2 Low Deviation], 0)</f>
        <v>37.691099999999999</v>
      </c>
      <c r="AD1177" s="32">
        <f>_xlfn.XLOOKUP(Master1[[#This Row],[cu_id]],Revenue_Analysis[cuid],Revenue_Analysis[Q2 High Deviation], 0)</f>
        <v>95.802300000000002</v>
      </c>
      <c r="AE1177" s="32">
        <f>_xlfn.XLOOKUP(Master1[[#This Row],[cu_id]],Revenue_Analysis[cuid],Revenue_Analysis[Q3 Low Deviation], 0)</f>
        <v>45.41</v>
      </c>
      <c r="AF1177" s="32">
        <f>_xlfn.XLOOKUP(Master1[[#This Row],[cu_id]],Revenue_Analysis[cuid],Revenue_Analysis[Q3 High Deviation], 0)</f>
        <v>45.89</v>
      </c>
      <c r="AG1177" s="32">
        <f>_xlfn.XLOOKUP(Master1[[#This Row],[cu_id]],Revenue_Analysis[cuid],Revenue_Analysis[Q4 Low Deviation], 0)</f>
        <v>32.880000000000003</v>
      </c>
      <c r="AH1177" s="32">
        <f>_xlfn.XLOOKUP(Master1[[#This Row],[cu_id]],Revenue_Analysis[cuid],Revenue_Analysis[Q4 High Deviation], 0)</f>
        <v>32.880000000000003</v>
      </c>
      <c r="AI1177" s="32">
        <f>_xlfn.XLOOKUP(Master1[[#This Row],[cu_id]],Revenue_Analysis[cuid],Revenue_Analysis[Q1 Average], 0)</f>
        <v>110.33</v>
      </c>
      <c r="AJ1177" s="32">
        <f>_xlfn.XLOOKUP(Master1[[#This Row],[cu_id]],Revenue_Analysis[cuid],Revenue_Analysis[Q2 Average], 0)</f>
        <v>66.746700000000004</v>
      </c>
      <c r="AK1177" s="32">
        <f>_xlfn.XLOOKUP(Master1[[#This Row],[cu_id]],Revenue_Analysis[cuid],Revenue_Analysis[Q3 Average], 0)</f>
        <v>45.65</v>
      </c>
      <c r="AL1177" s="32">
        <f>_xlfn.XLOOKUP(Master1[[#This Row],[cu_id]],Revenue_Analysis[cuid],Revenue_Analysis[Q4 Average], 0)</f>
        <v>32.880000000000003</v>
      </c>
      <c r="AM1177" s="34">
        <v>0.39583333333333331</v>
      </c>
      <c r="AN1177" s="35">
        <v>0.70833333333333337</v>
      </c>
      <c r="AO1177" s="35" t="s">
        <v>4592</v>
      </c>
      <c r="AP1177" s="35" t="s">
        <v>4592</v>
      </c>
      <c r="AQ1177" s="20" t="s">
        <v>5135</v>
      </c>
      <c r="AR1177" s="20"/>
      <c r="AS1177" s="14">
        <f>IFERROR(_xlfn.XLOOKUP(Master1[[#This Row],[cu_id]],StopTimes[cu_ID],StopTimes[Average Stop Time]), 0)</f>
        <v>5.8500000000000005</v>
      </c>
      <c r="AT1177" s="14">
        <f>IF(Master1[[#This Row],[RSP StopTime Override]] &lt;&gt; "",Master1[[#This Row],[RSP StopTime Override]],IF(Master1[[#This Row],[Avg Stop Time Helper]] &lt;&gt; 0, Master1[[#This Row],[Avg Stop Time Helper]],Average_Stop_Time))</f>
        <v>5.8500000000000005</v>
      </c>
      <c r="AU1177" s="13"/>
    </row>
    <row r="1178" spans="1:47" x14ac:dyDescent="0.3">
      <c r="A1178" s="18" t="s">
        <v>3690</v>
      </c>
      <c r="B1178" s="20">
        <v>8010</v>
      </c>
      <c r="C1178" s="20" t="s">
        <v>9</v>
      </c>
      <c r="D1178" s="19">
        <v>803719</v>
      </c>
      <c r="E1178" s="19" t="s">
        <v>13</v>
      </c>
      <c r="F1178" s="19" t="s">
        <v>7264</v>
      </c>
      <c r="G1178" s="19" t="s">
        <v>7265</v>
      </c>
      <c r="H1178" s="19" t="s">
        <v>5</v>
      </c>
      <c r="I1178" s="19" t="s">
        <v>5402</v>
      </c>
      <c r="J1178" s="19" t="s">
        <v>4</v>
      </c>
      <c r="K1178" s="19" t="s">
        <v>5403</v>
      </c>
      <c r="L1178" s="21" t="s">
        <v>31</v>
      </c>
      <c r="M1178" s="20" t="s">
        <v>30</v>
      </c>
      <c r="N1178" s="20" t="s">
        <v>2</v>
      </c>
      <c r="O1178" s="20">
        <v>10</v>
      </c>
      <c r="P1178" s="20">
        <v>25</v>
      </c>
      <c r="Q1178" s="20">
        <v>0</v>
      </c>
      <c r="R1178" s="20">
        <v>0</v>
      </c>
      <c r="S1178" s="20">
        <v>0</v>
      </c>
      <c r="T1178" s="20">
        <v>0</v>
      </c>
      <c r="U1178" s="20">
        <v>9</v>
      </c>
      <c r="V1178" s="30"/>
      <c r="W1178" s="30"/>
      <c r="X1178" s="33">
        <f>IFERROR(1 -(Master1[[#This Row],[Avg Garment Scans per Delivery]]/Master1[[#This Row],[Garment Inventory]]), 0)</f>
        <v>0</v>
      </c>
      <c r="Y1178" s="30"/>
      <c r="Z1178" s="30"/>
      <c r="AA1178" s="32">
        <f>_xlfn.XLOOKUP(Master1[[#This Row],[cu_id]], Revenue_Analysis[cuid], Revenue_Analysis[Q1 Low Deviation], 0)</f>
        <v>42.08</v>
      </c>
      <c r="AB1178" s="32">
        <f>_xlfn.XLOOKUP(Master1[[#This Row],[cu_id]],Revenue_Analysis[cuid],Revenue_Analysis[Q1 High Deviation], 0)</f>
        <v>42.08</v>
      </c>
      <c r="AC1178" s="32">
        <f>_xlfn.XLOOKUP(Master1[[#This Row],[cu_id]],Revenue_Analysis[cuid],Revenue_Analysis[Q2 Low Deviation], 0)</f>
        <v>42.08</v>
      </c>
      <c r="AD1178" s="32">
        <f>_xlfn.XLOOKUP(Master1[[#This Row],[cu_id]],Revenue_Analysis[cuid],Revenue_Analysis[Q2 High Deviation], 0)</f>
        <v>42.08</v>
      </c>
      <c r="AE1178" s="32">
        <f>_xlfn.XLOOKUP(Master1[[#This Row],[cu_id]],Revenue_Analysis[cuid],Revenue_Analysis[Q3 Low Deviation], 0)</f>
        <v>42.89</v>
      </c>
      <c r="AF1178" s="32">
        <f>_xlfn.XLOOKUP(Master1[[#This Row],[cu_id]],Revenue_Analysis[cuid],Revenue_Analysis[Q3 High Deviation], 0)</f>
        <v>43.26</v>
      </c>
      <c r="AG1178" s="32">
        <f>_xlfn.XLOOKUP(Master1[[#This Row],[cu_id]],Revenue_Analysis[cuid],Revenue_Analysis[Q4 Low Deviation], 0)</f>
        <v>42.08</v>
      </c>
      <c r="AH1178" s="32">
        <f>_xlfn.XLOOKUP(Master1[[#This Row],[cu_id]],Revenue_Analysis[cuid],Revenue_Analysis[Q4 High Deviation], 0)</f>
        <v>42.08</v>
      </c>
      <c r="AI1178" s="32">
        <f>_xlfn.XLOOKUP(Master1[[#This Row],[cu_id]],Revenue_Analysis[cuid],Revenue_Analysis[Q1 Average], 0)</f>
        <v>42.08</v>
      </c>
      <c r="AJ1178" s="32">
        <f>_xlfn.XLOOKUP(Master1[[#This Row],[cu_id]],Revenue_Analysis[cuid],Revenue_Analysis[Q2 Average], 0)</f>
        <v>42.08</v>
      </c>
      <c r="AK1178" s="32">
        <f>_xlfn.XLOOKUP(Master1[[#This Row],[cu_id]],Revenue_Analysis[cuid],Revenue_Analysis[Q3 Average], 0)</f>
        <v>43.075000000000003</v>
      </c>
      <c r="AL1178" s="32">
        <f>_xlfn.XLOOKUP(Master1[[#This Row],[cu_id]],Revenue_Analysis[cuid],Revenue_Analysis[Q4 Average], 0)</f>
        <v>42.08</v>
      </c>
      <c r="AM1178" s="34" t="s">
        <v>4592</v>
      </c>
      <c r="AN1178" s="35" t="s">
        <v>4592</v>
      </c>
      <c r="AO1178" s="35" t="s">
        <v>4592</v>
      </c>
      <c r="AP1178" s="35" t="s">
        <v>4592</v>
      </c>
      <c r="AQ1178" s="20" t="s">
        <v>0</v>
      </c>
      <c r="AR1178" s="20"/>
      <c r="AS1178" s="14">
        <f>IFERROR(_xlfn.XLOOKUP(Master1[[#This Row],[cu_id]],StopTimes[cu_ID],StopTimes[Average Stop Time]), 0)</f>
        <v>0.13333333333333333</v>
      </c>
      <c r="AT1178" s="14">
        <f>IF(Master1[[#This Row],[RSP StopTime Override]] &lt;&gt; "",Master1[[#This Row],[RSP StopTime Override]],IF(Master1[[#This Row],[Avg Stop Time Helper]] &lt;&gt; 0, Master1[[#This Row],[Avg Stop Time Helper]],Average_Stop_Time))</f>
        <v>20</v>
      </c>
      <c r="AU1178" s="13">
        <v>20</v>
      </c>
    </row>
    <row r="1179" spans="1:47" x14ac:dyDescent="0.3">
      <c r="A1179" s="18" t="s">
        <v>3691</v>
      </c>
      <c r="B1179" s="20">
        <v>8010</v>
      </c>
      <c r="C1179" s="20" t="s">
        <v>6</v>
      </c>
      <c r="D1179" s="19">
        <v>803773</v>
      </c>
      <c r="E1179" s="19" t="s">
        <v>13</v>
      </c>
      <c r="F1179" s="19" t="s">
        <v>7458</v>
      </c>
      <c r="G1179" s="19" t="s">
        <v>7459</v>
      </c>
      <c r="H1179" s="19" t="s">
        <v>5</v>
      </c>
      <c r="I1179" s="19" t="s">
        <v>6999</v>
      </c>
      <c r="J1179" s="19" t="s">
        <v>4</v>
      </c>
      <c r="K1179" s="19" t="s">
        <v>7000</v>
      </c>
      <c r="L1179" s="21" t="s">
        <v>17</v>
      </c>
      <c r="M1179" s="20" t="s">
        <v>10</v>
      </c>
      <c r="N1179" s="20" t="s">
        <v>2</v>
      </c>
      <c r="O1179" s="20">
        <v>85</v>
      </c>
      <c r="P1179" s="20">
        <v>0</v>
      </c>
      <c r="Q1179" s="20">
        <v>0</v>
      </c>
      <c r="R1179" s="20">
        <v>85</v>
      </c>
      <c r="S1179" s="20">
        <v>0</v>
      </c>
      <c r="T1179" s="20">
        <v>0</v>
      </c>
      <c r="U1179" s="20">
        <v>31</v>
      </c>
      <c r="V1179" s="30"/>
      <c r="W1179" s="30"/>
      <c r="X1179" s="33">
        <f>IFERROR(1 -(Master1[[#This Row],[Avg Garment Scans per Delivery]]/Master1[[#This Row],[Garment Inventory]]), 0)</f>
        <v>0</v>
      </c>
      <c r="Y1179" s="30"/>
      <c r="Z1179" s="30"/>
      <c r="AA1179" s="32">
        <f>_xlfn.XLOOKUP(Master1[[#This Row],[cu_id]], Revenue_Analysis[cuid], Revenue_Analysis[Q1 Low Deviation], 0)</f>
        <v>137.35</v>
      </c>
      <c r="AB1179" s="32">
        <f>_xlfn.XLOOKUP(Master1[[#This Row],[cu_id]],Revenue_Analysis[cuid],Revenue_Analysis[Q1 High Deviation], 0)</f>
        <v>243.17</v>
      </c>
      <c r="AC1179" s="32">
        <f>_xlfn.XLOOKUP(Master1[[#This Row],[cu_id]],Revenue_Analysis[cuid],Revenue_Analysis[Q2 Low Deviation], 0)</f>
        <v>157.64330000000001</v>
      </c>
      <c r="AD1179" s="32">
        <f>_xlfn.XLOOKUP(Master1[[#This Row],[cu_id]],Revenue_Analysis[cuid],Revenue_Analysis[Q2 High Deviation], 0)</f>
        <v>398.02330000000001</v>
      </c>
      <c r="AE1179" s="32">
        <f>_xlfn.XLOOKUP(Master1[[#This Row],[cu_id]],Revenue_Analysis[cuid],Revenue_Analysis[Q3 Low Deviation], 0)</f>
        <v>227.52950000000001</v>
      </c>
      <c r="AF1179" s="32">
        <f>_xlfn.XLOOKUP(Master1[[#This Row],[cu_id]],Revenue_Analysis[cuid],Revenue_Analysis[Q3 High Deviation], 0)</f>
        <v>417.1739</v>
      </c>
      <c r="AG1179" s="32">
        <f>_xlfn.XLOOKUP(Master1[[#This Row],[cu_id]],Revenue_Analysis[cuid],Revenue_Analysis[Q4 Low Deviation], 0)</f>
        <v>106.947</v>
      </c>
      <c r="AH1179" s="32">
        <f>_xlfn.XLOOKUP(Master1[[#This Row],[cu_id]],Revenue_Analysis[cuid],Revenue_Analysis[Q4 High Deviation], 0)</f>
        <v>143.54300000000001</v>
      </c>
      <c r="AI1179" s="32">
        <f>_xlfn.XLOOKUP(Master1[[#This Row],[cu_id]],Revenue_Analysis[cuid],Revenue_Analysis[Q1 Average], 0)</f>
        <v>190.26</v>
      </c>
      <c r="AJ1179" s="32">
        <f>_xlfn.XLOOKUP(Master1[[#This Row],[cu_id]],Revenue_Analysis[cuid],Revenue_Analysis[Q2 Average], 0)</f>
        <v>277.83330000000001</v>
      </c>
      <c r="AK1179" s="32">
        <f>_xlfn.XLOOKUP(Master1[[#This Row],[cu_id]],Revenue_Analysis[cuid],Revenue_Analysis[Q3 Average], 0)</f>
        <v>322.35169999999999</v>
      </c>
      <c r="AL1179" s="32">
        <f>_xlfn.XLOOKUP(Master1[[#This Row],[cu_id]],Revenue_Analysis[cuid],Revenue_Analysis[Q4 Average], 0)</f>
        <v>125.245</v>
      </c>
      <c r="AM1179" s="34" t="s">
        <v>4592</v>
      </c>
      <c r="AN1179" s="35" t="s">
        <v>4592</v>
      </c>
      <c r="AO1179" s="35" t="s">
        <v>4592</v>
      </c>
      <c r="AP1179" s="35" t="s">
        <v>4592</v>
      </c>
      <c r="AQ1179" s="20" t="s">
        <v>5135</v>
      </c>
      <c r="AR1179" s="20"/>
      <c r="AS1179" s="14">
        <f>IFERROR(_xlfn.XLOOKUP(Master1[[#This Row],[cu_id]],StopTimes[cu_ID],StopTimes[Average Stop Time]), 0)</f>
        <v>23.666666666666668</v>
      </c>
      <c r="AT1179" s="14">
        <f>IF(Master1[[#This Row],[RSP StopTime Override]] &lt;&gt; "",Master1[[#This Row],[RSP StopTime Override]],IF(Master1[[#This Row],[Avg Stop Time Helper]] &lt;&gt; 0, Master1[[#This Row],[Avg Stop Time Helper]],Average_Stop_Time))</f>
        <v>23.666666666666668</v>
      </c>
      <c r="AU1179" s="13"/>
    </row>
    <row r="1180" spans="1:47" x14ac:dyDescent="0.3">
      <c r="A1180" s="18" t="s">
        <v>3692</v>
      </c>
      <c r="B1180" s="20">
        <v>8010</v>
      </c>
      <c r="C1180" s="20" t="s">
        <v>6</v>
      </c>
      <c r="D1180" s="19">
        <v>804244</v>
      </c>
      <c r="E1180" s="19" t="s">
        <v>13</v>
      </c>
      <c r="F1180" s="19" t="s">
        <v>7466</v>
      </c>
      <c r="G1180" s="19" t="s">
        <v>7467</v>
      </c>
      <c r="H1180" s="19" t="s">
        <v>5</v>
      </c>
      <c r="I1180" s="19" t="s">
        <v>6999</v>
      </c>
      <c r="J1180" s="19" t="s">
        <v>4</v>
      </c>
      <c r="K1180" s="19" t="s">
        <v>7000</v>
      </c>
      <c r="L1180" s="21" t="s">
        <v>16</v>
      </c>
      <c r="M1180" s="20" t="s">
        <v>3</v>
      </c>
      <c r="N1180" s="20" t="s">
        <v>2</v>
      </c>
      <c r="O1180" s="20">
        <v>75</v>
      </c>
      <c r="P1180" s="20">
        <v>0</v>
      </c>
      <c r="Q1180" s="20">
        <v>0</v>
      </c>
      <c r="R1180" s="20">
        <v>75</v>
      </c>
      <c r="S1180" s="20">
        <v>0</v>
      </c>
      <c r="T1180" s="20">
        <v>0</v>
      </c>
      <c r="U1180" s="20">
        <v>40</v>
      </c>
      <c r="V1180" s="30">
        <v>0</v>
      </c>
      <c r="W1180" s="30"/>
      <c r="X1180" s="33">
        <f>IFERROR(1 -(Master1[[#This Row],[Avg Garment Scans per Delivery]]/Master1[[#This Row],[Garment Inventory]]), 0)</f>
        <v>0</v>
      </c>
      <c r="Y1180" s="30"/>
      <c r="Z1180" s="30"/>
      <c r="AA1180" s="32">
        <f>_xlfn.XLOOKUP(Master1[[#This Row],[cu_id]], Revenue_Analysis[cuid], Revenue_Analysis[Q1 Low Deviation], 0)</f>
        <v>46.533799999999999</v>
      </c>
      <c r="AB1180" s="32">
        <f>_xlfn.XLOOKUP(Master1[[#This Row],[cu_id]],Revenue_Analysis[cuid],Revenue_Analysis[Q1 High Deviation], 0)</f>
        <v>68.278599999999997</v>
      </c>
      <c r="AC1180" s="32">
        <f>_xlfn.XLOOKUP(Master1[[#This Row],[cu_id]],Revenue_Analysis[cuid],Revenue_Analysis[Q2 Low Deviation], 0)</f>
        <v>63.190600000000003</v>
      </c>
      <c r="AD1180" s="32">
        <f>_xlfn.XLOOKUP(Master1[[#This Row],[cu_id]],Revenue_Analysis[cuid],Revenue_Analysis[Q2 High Deviation], 0)</f>
        <v>72.084800000000001</v>
      </c>
      <c r="AE1180" s="32">
        <f>_xlfn.XLOOKUP(Master1[[#This Row],[cu_id]],Revenue_Analysis[cuid],Revenue_Analysis[Q3 Low Deviation], 0)</f>
        <v>55.100499999999997</v>
      </c>
      <c r="AF1180" s="32">
        <f>_xlfn.XLOOKUP(Master1[[#This Row],[cu_id]],Revenue_Analysis[cuid],Revenue_Analysis[Q3 High Deviation], 0)</f>
        <v>76.734899999999996</v>
      </c>
      <c r="AG1180" s="32">
        <f>_xlfn.XLOOKUP(Master1[[#This Row],[cu_id]],Revenue_Analysis[cuid],Revenue_Analysis[Q4 Low Deviation], 0)</f>
        <v>41.727600000000002</v>
      </c>
      <c r="AH1180" s="32">
        <f>_xlfn.XLOOKUP(Master1[[#This Row],[cu_id]],Revenue_Analysis[cuid],Revenue_Analysis[Q4 High Deviation], 0)</f>
        <v>68.1494</v>
      </c>
      <c r="AI1180" s="32">
        <f>_xlfn.XLOOKUP(Master1[[#This Row],[cu_id]],Revenue_Analysis[cuid],Revenue_Analysis[Q1 Average], 0)</f>
        <v>57.406199999999998</v>
      </c>
      <c r="AJ1180" s="32">
        <f>_xlfn.XLOOKUP(Master1[[#This Row],[cu_id]],Revenue_Analysis[cuid],Revenue_Analysis[Q2 Average], 0)</f>
        <v>67.637699999999995</v>
      </c>
      <c r="AK1180" s="32">
        <f>_xlfn.XLOOKUP(Master1[[#This Row],[cu_id]],Revenue_Analysis[cuid],Revenue_Analysis[Q3 Average], 0)</f>
        <v>65.917699999999996</v>
      </c>
      <c r="AL1180" s="32">
        <f>_xlfn.XLOOKUP(Master1[[#This Row],[cu_id]],Revenue_Analysis[cuid],Revenue_Analysis[Q4 Average], 0)</f>
        <v>54.938499999999998</v>
      </c>
      <c r="AM1180" s="34">
        <v>0.33333333333333331</v>
      </c>
      <c r="AN1180" s="35">
        <v>0.70833333333333337</v>
      </c>
      <c r="AO1180" s="35" t="s">
        <v>4592</v>
      </c>
      <c r="AP1180" s="35" t="s">
        <v>4592</v>
      </c>
      <c r="AQ1180" s="20" t="s">
        <v>22</v>
      </c>
      <c r="AR1180" s="20"/>
      <c r="AS1180" s="14">
        <f>IFERROR(_xlfn.XLOOKUP(Master1[[#This Row],[cu_id]],StopTimes[cu_ID],StopTimes[Average Stop Time]), 0)</f>
        <v>9.7333333333333343</v>
      </c>
      <c r="AT1180" s="14">
        <f>IF(Master1[[#This Row],[RSP StopTime Override]] &lt;&gt; "",Master1[[#This Row],[RSP StopTime Override]],IF(Master1[[#This Row],[Avg Stop Time Helper]] &lt;&gt; 0, Master1[[#This Row],[Avg Stop Time Helper]],Average_Stop_Time))</f>
        <v>9.7333333333333343</v>
      </c>
      <c r="AU1180" s="13"/>
    </row>
    <row r="1181" spans="1:47" x14ac:dyDescent="0.3">
      <c r="A1181" s="18" t="s">
        <v>3693</v>
      </c>
      <c r="B1181" s="20">
        <v>8010</v>
      </c>
      <c r="C1181" s="20" t="s">
        <v>6</v>
      </c>
      <c r="D1181" s="19">
        <v>804252</v>
      </c>
      <c r="E1181" s="19" t="s">
        <v>13</v>
      </c>
      <c r="F1181" s="19" t="s">
        <v>7468</v>
      </c>
      <c r="G1181" s="19" t="s">
        <v>7469</v>
      </c>
      <c r="H1181" s="19" t="s">
        <v>5</v>
      </c>
      <c r="I1181" s="19" t="s">
        <v>7007</v>
      </c>
      <c r="J1181" s="19" t="s">
        <v>4</v>
      </c>
      <c r="K1181" s="19" t="s">
        <v>7008</v>
      </c>
      <c r="L1181" s="21" t="s">
        <v>16</v>
      </c>
      <c r="M1181" s="20" t="s">
        <v>3</v>
      </c>
      <c r="N1181" s="20" t="s">
        <v>2</v>
      </c>
      <c r="O1181" s="20">
        <v>95</v>
      </c>
      <c r="P1181" s="20">
        <v>0</v>
      </c>
      <c r="Q1181" s="20">
        <v>0</v>
      </c>
      <c r="R1181" s="20">
        <v>95</v>
      </c>
      <c r="S1181" s="20">
        <v>0</v>
      </c>
      <c r="T1181" s="20">
        <v>0</v>
      </c>
      <c r="U1181" s="20">
        <v>40</v>
      </c>
      <c r="V1181" s="30"/>
      <c r="W1181" s="30"/>
      <c r="X1181" s="33">
        <f>IFERROR(1 -(Master1[[#This Row],[Avg Garment Scans per Delivery]]/Master1[[#This Row],[Garment Inventory]]), 0)</f>
        <v>0</v>
      </c>
      <c r="Y1181" s="30"/>
      <c r="Z1181" s="30"/>
      <c r="AA1181" s="32">
        <f>_xlfn.XLOOKUP(Master1[[#This Row],[cu_id]], Revenue_Analysis[cuid], Revenue_Analysis[Q1 Low Deviation], 0)</f>
        <v>35.815800000000003</v>
      </c>
      <c r="AB1181" s="32">
        <f>_xlfn.XLOOKUP(Master1[[#This Row],[cu_id]],Revenue_Analysis[cuid],Revenue_Analysis[Q1 High Deviation], 0)</f>
        <v>47.382599999999996</v>
      </c>
      <c r="AC1181" s="32">
        <f>_xlfn.XLOOKUP(Master1[[#This Row],[cu_id]],Revenue_Analysis[cuid],Revenue_Analysis[Q2 Low Deviation], 0)</f>
        <v>29.035399999999999</v>
      </c>
      <c r="AD1181" s="32">
        <f>_xlfn.XLOOKUP(Master1[[#This Row],[cu_id]],Revenue_Analysis[cuid],Revenue_Analysis[Q2 High Deviation], 0)</f>
        <v>48.1584</v>
      </c>
      <c r="AE1181" s="32">
        <f>_xlfn.XLOOKUP(Master1[[#This Row],[cu_id]],Revenue_Analysis[cuid],Revenue_Analysis[Q3 Low Deviation], 0)</f>
        <v>37.653700000000001</v>
      </c>
      <c r="AF1181" s="32">
        <f>_xlfn.XLOOKUP(Master1[[#This Row],[cu_id]],Revenue_Analysis[cuid],Revenue_Analysis[Q3 High Deviation], 0)</f>
        <v>57.039099999999998</v>
      </c>
      <c r="AG1181" s="32">
        <f>_xlfn.XLOOKUP(Master1[[#This Row],[cu_id]],Revenue_Analysis[cuid],Revenue_Analysis[Q4 Low Deviation], 0)</f>
        <v>16.625399999999999</v>
      </c>
      <c r="AH1181" s="32">
        <f>_xlfn.XLOOKUP(Master1[[#This Row],[cu_id]],Revenue_Analysis[cuid],Revenue_Analysis[Q4 High Deviation], 0)</f>
        <v>46.9788</v>
      </c>
      <c r="AI1181" s="32">
        <f>_xlfn.XLOOKUP(Master1[[#This Row],[cu_id]],Revenue_Analysis[cuid],Revenue_Analysis[Q1 Average], 0)</f>
        <v>41.599200000000003</v>
      </c>
      <c r="AJ1181" s="32">
        <f>_xlfn.XLOOKUP(Master1[[#This Row],[cu_id]],Revenue_Analysis[cuid],Revenue_Analysis[Q2 Average], 0)</f>
        <v>38.596899999999998</v>
      </c>
      <c r="AK1181" s="32">
        <f>_xlfn.XLOOKUP(Master1[[#This Row],[cu_id]],Revenue_Analysis[cuid],Revenue_Analysis[Q3 Average], 0)</f>
        <v>47.346400000000003</v>
      </c>
      <c r="AL1181" s="32">
        <f>_xlfn.XLOOKUP(Master1[[#This Row],[cu_id]],Revenue_Analysis[cuid],Revenue_Analysis[Q4 Average], 0)</f>
        <v>31.802099999999999</v>
      </c>
      <c r="AM1181" s="34" t="s">
        <v>4592</v>
      </c>
      <c r="AN1181" s="35" t="s">
        <v>4592</v>
      </c>
      <c r="AO1181" s="35" t="s">
        <v>4592</v>
      </c>
      <c r="AP1181" s="35" t="s">
        <v>4592</v>
      </c>
      <c r="AQ1181" s="20" t="s">
        <v>0</v>
      </c>
      <c r="AR1181" s="20"/>
      <c r="AS1181" s="14">
        <f>IFERROR(_xlfn.XLOOKUP(Master1[[#This Row],[cu_id]],StopTimes[cu_ID],StopTimes[Average Stop Time]), 0)</f>
        <v>10.329166666666667</v>
      </c>
      <c r="AT1181" s="14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181" s="13">
        <v>15</v>
      </c>
    </row>
    <row r="1182" spans="1:47" x14ac:dyDescent="0.3">
      <c r="A1182" s="18" t="s">
        <v>3694</v>
      </c>
      <c r="B1182" s="20">
        <v>56</v>
      </c>
      <c r="C1182" s="20" t="s">
        <v>6</v>
      </c>
      <c r="D1182" s="19">
        <v>804500</v>
      </c>
      <c r="E1182" s="19" t="s">
        <v>13</v>
      </c>
      <c r="F1182" s="19" t="s">
        <v>7044</v>
      </c>
      <c r="G1182" s="19" t="s">
        <v>7045</v>
      </c>
      <c r="H1182" s="19" t="s">
        <v>5</v>
      </c>
      <c r="I1182" s="19" t="s">
        <v>7046</v>
      </c>
      <c r="J1182" s="19" t="s">
        <v>4</v>
      </c>
      <c r="K1182" s="19" t="s">
        <v>6454</v>
      </c>
      <c r="L1182" s="21" t="s">
        <v>16</v>
      </c>
      <c r="M1182" s="20" t="s">
        <v>3</v>
      </c>
      <c r="N1182" s="20" t="s">
        <v>2</v>
      </c>
      <c r="O1182" s="20">
        <v>91</v>
      </c>
      <c r="P1182" s="20">
        <v>0</v>
      </c>
      <c r="Q1182" s="20">
        <v>0</v>
      </c>
      <c r="R1182" s="20">
        <v>91</v>
      </c>
      <c r="S1182" s="20">
        <v>0</v>
      </c>
      <c r="T1182" s="20">
        <v>0</v>
      </c>
      <c r="U1182" s="20">
        <v>39</v>
      </c>
      <c r="V1182" s="30"/>
      <c r="W1182" s="30"/>
      <c r="X1182" s="33">
        <f>IFERROR(1 -(Master1[[#This Row],[Avg Garment Scans per Delivery]]/Master1[[#This Row],[Garment Inventory]]), 0)</f>
        <v>0</v>
      </c>
      <c r="Y1182" s="30"/>
      <c r="Z1182" s="30"/>
      <c r="AA1182" s="32">
        <f>_xlfn.XLOOKUP(Master1[[#This Row],[cu_id]], Revenue_Analysis[cuid], Revenue_Analysis[Q1 Low Deviation], 0)</f>
        <v>20.373699999999999</v>
      </c>
      <c r="AB1182" s="32">
        <f>_xlfn.XLOOKUP(Master1[[#This Row],[cu_id]],Revenue_Analysis[cuid],Revenue_Analysis[Q1 High Deviation], 0)</f>
        <v>21.438700000000001</v>
      </c>
      <c r="AC1182" s="32">
        <f>_xlfn.XLOOKUP(Master1[[#This Row],[cu_id]],Revenue_Analysis[cuid],Revenue_Analysis[Q2 Low Deviation], 0)</f>
        <v>21.923300000000001</v>
      </c>
      <c r="AD1182" s="32">
        <f>_xlfn.XLOOKUP(Master1[[#This Row],[cu_id]],Revenue_Analysis[cuid],Revenue_Analysis[Q2 High Deviation], 0)</f>
        <v>23.3813</v>
      </c>
      <c r="AE1182" s="32">
        <f>_xlfn.XLOOKUP(Master1[[#This Row],[cu_id]],Revenue_Analysis[cuid],Revenue_Analysis[Q3 Low Deviation], 0)</f>
        <v>23.102900000000002</v>
      </c>
      <c r="AF1182" s="32">
        <f>_xlfn.XLOOKUP(Master1[[#This Row],[cu_id]],Revenue_Analysis[cuid],Revenue_Analysis[Q3 High Deviation], 0)</f>
        <v>23.580100000000002</v>
      </c>
      <c r="AG1182" s="32">
        <f>_xlfn.XLOOKUP(Master1[[#This Row],[cu_id]],Revenue_Analysis[cuid],Revenue_Analysis[Q4 Low Deviation], 0)</f>
        <v>20.56</v>
      </c>
      <c r="AH1182" s="32">
        <f>_xlfn.XLOOKUP(Master1[[#This Row],[cu_id]],Revenue_Analysis[cuid],Revenue_Analysis[Q4 High Deviation], 0)</f>
        <v>20.56</v>
      </c>
      <c r="AI1182" s="32">
        <f>_xlfn.XLOOKUP(Master1[[#This Row],[cu_id]],Revenue_Analysis[cuid],Revenue_Analysis[Q1 Average], 0)</f>
        <v>20.906199999999998</v>
      </c>
      <c r="AJ1182" s="32">
        <f>_xlfn.XLOOKUP(Master1[[#This Row],[cu_id]],Revenue_Analysis[cuid],Revenue_Analysis[Q2 Average], 0)</f>
        <v>22.6523</v>
      </c>
      <c r="AK1182" s="32">
        <f>_xlfn.XLOOKUP(Master1[[#This Row],[cu_id]],Revenue_Analysis[cuid],Revenue_Analysis[Q3 Average], 0)</f>
        <v>23.3415</v>
      </c>
      <c r="AL1182" s="32">
        <f>_xlfn.XLOOKUP(Master1[[#This Row],[cu_id]],Revenue_Analysis[cuid],Revenue_Analysis[Q4 Average], 0)</f>
        <v>20.56</v>
      </c>
      <c r="AM1182" s="34">
        <v>0.375</v>
      </c>
      <c r="AN1182" s="35">
        <v>0.70833333333333337</v>
      </c>
      <c r="AO1182" s="35" t="s">
        <v>4592</v>
      </c>
      <c r="AP1182" s="35" t="s">
        <v>4592</v>
      </c>
      <c r="AQ1182" s="20" t="s">
        <v>0</v>
      </c>
      <c r="AR1182" s="20"/>
      <c r="AS1182" s="14">
        <f>IFERROR(_xlfn.XLOOKUP(Master1[[#This Row],[cu_id]],StopTimes[cu_ID],StopTimes[Average Stop Time]), 0)</f>
        <v>3.6166666666666667</v>
      </c>
      <c r="AT1182" s="14">
        <f>IF(Master1[[#This Row],[RSP StopTime Override]] &lt;&gt; "",Master1[[#This Row],[RSP StopTime Override]],IF(Master1[[#This Row],[Avg Stop Time Helper]] &lt;&gt; 0, Master1[[#This Row],[Avg Stop Time Helper]],Average_Stop_Time))</f>
        <v>3.6166666666666667</v>
      </c>
      <c r="AU1182" s="13"/>
    </row>
    <row r="1183" spans="1:47" x14ac:dyDescent="0.3">
      <c r="A1183" s="18" t="s">
        <v>3695</v>
      </c>
      <c r="B1183" s="20">
        <v>47</v>
      </c>
      <c r="C1183" s="20" t="s">
        <v>7</v>
      </c>
      <c r="D1183" s="19">
        <v>804792</v>
      </c>
      <c r="E1183" s="19" t="s">
        <v>13</v>
      </c>
      <c r="F1183" s="19" t="s">
        <v>5756</v>
      </c>
      <c r="G1183" s="19" t="s">
        <v>5757</v>
      </c>
      <c r="H1183" s="19" t="s">
        <v>5</v>
      </c>
      <c r="I1183" s="19" t="s">
        <v>5692</v>
      </c>
      <c r="J1183" s="19" t="s">
        <v>4</v>
      </c>
      <c r="K1183" s="19" t="s">
        <v>5693</v>
      </c>
      <c r="L1183" s="21" t="s">
        <v>16</v>
      </c>
      <c r="M1183" s="20" t="s">
        <v>3</v>
      </c>
      <c r="N1183" s="20" t="s">
        <v>2</v>
      </c>
      <c r="O1183" s="20">
        <v>105</v>
      </c>
      <c r="P1183" s="20">
        <v>0</v>
      </c>
      <c r="Q1183" s="20">
        <v>0</v>
      </c>
      <c r="R1183" s="20">
        <v>0</v>
      </c>
      <c r="S1183" s="20">
        <v>0</v>
      </c>
      <c r="T1183" s="20">
        <v>110</v>
      </c>
      <c r="U1183" s="20">
        <v>38</v>
      </c>
      <c r="V1183" s="30"/>
      <c r="W1183" s="30"/>
      <c r="X1183" s="33">
        <f>IFERROR(1 -(Master1[[#This Row],[Avg Garment Scans per Delivery]]/Master1[[#This Row],[Garment Inventory]]), 0)</f>
        <v>0</v>
      </c>
      <c r="Y1183" s="30"/>
      <c r="Z1183" s="30"/>
      <c r="AA1183" s="32">
        <f>_xlfn.XLOOKUP(Master1[[#This Row],[cu_id]], Revenue_Analysis[cuid], Revenue_Analysis[Q1 Low Deviation], 0)</f>
        <v>23.593299999999999</v>
      </c>
      <c r="AB1183" s="32">
        <f>_xlfn.XLOOKUP(Master1[[#This Row],[cu_id]],Revenue_Analysis[cuid],Revenue_Analysis[Q1 High Deviation], 0)</f>
        <v>26.576699999999999</v>
      </c>
      <c r="AC1183" s="32">
        <f>_xlfn.XLOOKUP(Master1[[#This Row],[cu_id]],Revenue_Analysis[cuid],Revenue_Analysis[Q2 Low Deviation], 0)</f>
        <v>32.714599999999997</v>
      </c>
      <c r="AD1183" s="32">
        <f>_xlfn.XLOOKUP(Master1[[#This Row],[cu_id]],Revenue_Analysis[cuid],Revenue_Analysis[Q2 High Deviation], 0)</f>
        <v>42.611600000000003</v>
      </c>
      <c r="AE1183" s="32">
        <f>_xlfn.XLOOKUP(Master1[[#This Row],[cu_id]],Revenue_Analysis[cuid],Revenue_Analysis[Q3 Low Deviation], 0)</f>
        <v>41.708399999999997</v>
      </c>
      <c r="AF1183" s="32">
        <f>_xlfn.XLOOKUP(Master1[[#This Row],[cu_id]],Revenue_Analysis[cuid],Revenue_Analysis[Q3 High Deviation], 0)</f>
        <v>48.888800000000003</v>
      </c>
      <c r="AG1183" s="32">
        <f>_xlfn.XLOOKUP(Master1[[#This Row],[cu_id]],Revenue_Analysis[cuid],Revenue_Analysis[Q4 Low Deviation], 0)</f>
        <v>24.19</v>
      </c>
      <c r="AH1183" s="32">
        <f>_xlfn.XLOOKUP(Master1[[#This Row],[cu_id]],Revenue_Analysis[cuid],Revenue_Analysis[Q4 High Deviation], 0)</f>
        <v>24.19</v>
      </c>
      <c r="AI1183" s="32">
        <f>_xlfn.XLOOKUP(Master1[[#This Row],[cu_id]],Revenue_Analysis[cuid],Revenue_Analysis[Q1 Average], 0)</f>
        <v>25.085000000000001</v>
      </c>
      <c r="AJ1183" s="32">
        <f>_xlfn.XLOOKUP(Master1[[#This Row],[cu_id]],Revenue_Analysis[cuid],Revenue_Analysis[Q2 Average], 0)</f>
        <v>37.6631</v>
      </c>
      <c r="AK1183" s="32">
        <f>_xlfn.XLOOKUP(Master1[[#This Row],[cu_id]],Revenue_Analysis[cuid],Revenue_Analysis[Q3 Average], 0)</f>
        <v>45.2986</v>
      </c>
      <c r="AL1183" s="32">
        <f>_xlfn.XLOOKUP(Master1[[#This Row],[cu_id]],Revenue_Analysis[cuid],Revenue_Analysis[Q4 Average], 0)</f>
        <v>24.19</v>
      </c>
      <c r="AM1183" s="34">
        <v>0.4375</v>
      </c>
      <c r="AN1183" s="35">
        <v>0.875</v>
      </c>
      <c r="AO1183" s="35" t="s">
        <v>4592</v>
      </c>
      <c r="AP1183" s="35" t="s">
        <v>4592</v>
      </c>
      <c r="AQ1183" s="20" t="s">
        <v>0</v>
      </c>
      <c r="AR1183" s="20"/>
      <c r="AS1183" s="14">
        <f>IFERROR(_xlfn.XLOOKUP(Master1[[#This Row],[cu_id]],StopTimes[cu_ID],StopTimes[Average Stop Time]), 0)</f>
        <v>6.6066666666666665</v>
      </c>
      <c r="AT1183" s="14">
        <f>IF(Master1[[#This Row],[RSP StopTime Override]] &lt;&gt; "",Master1[[#This Row],[RSP StopTime Override]],IF(Master1[[#This Row],[Avg Stop Time Helper]] &lt;&gt; 0, Master1[[#This Row],[Avg Stop Time Helper]],Average_Stop_Time))</f>
        <v>6.6066666666666665</v>
      </c>
      <c r="AU1183" s="13"/>
    </row>
    <row r="1184" spans="1:47" x14ac:dyDescent="0.3">
      <c r="A1184" s="18" t="s">
        <v>3696</v>
      </c>
      <c r="B1184" s="20">
        <v>51</v>
      </c>
      <c r="C1184" s="20" t="s">
        <v>14</v>
      </c>
      <c r="D1184" s="19">
        <v>804793</v>
      </c>
      <c r="E1184" s="19" t="s">
        <v>13</v>
      </c>
      <c r="F1184" s="19" t="s">
        <v>6469</v>
      </c>
      <c r="G1184" s="19" t="s">
        <v>6470</v>
      </c>
      <c r="H1184" s="19" t="s">
        <v>5</v>
      </c>
      <c r="I1184" s="19" t="s">
        <v>6264</v>
      </c>
      <c r="J1184" s="19" t="s">
        <v>4</v>
      </c>
      <c r="K1184" s="19" t="s">
        <v>6265</v>
      </c>
      <c r="L1184" s="21" t="s">
        <v>16</v>
      </c>
      <c r="M1184" s="20" t="s">
        <v>3</v>
      </c>
      <c r="N1184" s="20" t="s">
        <v>2</v>
      </c>
      <c r="O1184" s="20">
        <v>47</v>
      </c>
      <c r="P1184" s="20">
        <v>0</v>
      </c>
      <c r="Q1184" s="20">
        <v>0</v>
      </c>
      <c r="R1184" s="20">
        <v>0</v>
      </c>
      <c r="S1184" s="20">
        <v>47</v>
      </c>
      <c r="T1184" s="20">
        <v>0</v>
      </c>
      <c r="U1184" s="20">
        <v>39</v>
      </c>
      <c r="V1184" s="30"/>
      <c r="W1184" s="30"/>
      <c r="X1184" s="33">
        <f>IFERROR(1 -(Master1[[#This Row],[Avg Garment Scans per Delivery]]/Master1[[#This Row],[Garment Inventory]]), 0)</f>
        <v>0</v>
      </c>
      <c r="Y1184" s="30"/>
      <c r="Z1184" s="30"/>
      <c r="AA1184" s="32">
        <f>_xlfn.XLOOKUP(Master1[[#This Row],[cu_id]], Revenue_Analysis[cuid], Revenue_Analysis[Q1 Low Deviation], 0)</f>
        <v>23.7302</v>
      </c>
      <c r="AB1184" s="32">
        <f>_xlfn.XLOOKUP(Master1[[#This Row],[cu_id]],Revenue_Analysis[cuid],Revenue_Analysis[Q1 High Deviation], 0)</f>
        <v>26.357399999999998</v>
      </c>
      <c r="AC1184" s="32">
        <f>_xlfn.XLOOKUP(Master1[[#This Row],[cu_id]],Revenue_Analysis[cuid],Revenue_Analysis[Q2 Low Deviation], 0)</f>
        <v>27.753299999999999</v>
      </c>
      <c r="AD1184" s="32">
        <f>_xlfn.XLOOKUP(Master1[[#This Row],[cu_id]],Revenue_Analysis[cuid],Revenue_Analysis[Q2 High Deviation], 0)</f>
        <v>29.211300000000001</v>
      </c>
      <c r="AE1184" s="32">
        <f>_xlfn.XLOOKUP(Master1[[#This Row],[cu_id]],Revenue_Analysis[cuid],Revenue_Analysis[Q3 Low Deviation], 0)</f>
        <v>28.9329</v>
      </c>
      <c r="AF1184" s="32">
        <f>_xlfn.XLOOKUP(Master1[[#This Row],[cu_id]],Revenue_Analysis[cuid],Revenue_Analysis[Q3 High Deviation], 0)</f>
        <v>29.4101</v>
      </c>
      <c r="AG1184" s="32">
        <f>_xlfn.XLOOKUP(Master1[[#This Row],[cu_id]],Revenue_Analysis[cuid],Revenue_Analysis[Q4 Low Deviation], 0)</f>
        <v>24.19</v>
      </c>
      <c r="AH1184" s="32">
        <f>_xlfn.XLOOKUP(Master1[[#This Row],[cu_id]],Revenue_Analysis[cuid],Revenue_Analysis[Q4 High Deviation], 0)</f>
        <v>24.19</v>
      </c>
      <c r="AI1184" s="32">
        <f>_xlfn.XLOOKUP(Master1[[#This Row],[cu_id]],Revenue_Analysis[cuid],Revenue_Analysis[Q1 Average], 0)</f>
        <v>25.043800000000001</v>
      </c>
      <c r="AJ1184" s="32">
        <f>_xlfn.XLOOKUP(Master1[[#This Row],[cu_id]],Revenue_Analysis[cuid],Revenue_Analysis[Q2 Average], 0)</f>
        <v>28.482299999999999</v>
      </c>
      <c r="AK1184" s="32">
        <f>_xlfn.XLOOKUP(Master1[[#This Row],[cu_id]],Revenue_Analysis[cuid],Revenue_Analysis[Q3 Average], 0)</f>
        <v>29.171500000000002</v>
      </c>
      <c r="AL1184" s="32">
        <f>_xlfn.XLOOKUP(Master1[[#This Row],[cu_id]],Revenue_Analysis[cuid],Revenue_Analysis[Q4 Average], 0)</f>
        <v>24.19</v>
      </c>
      <c r="AM1184" s="34">
        <v>0.375</v>
      </c>
      <c r="AN1184" s="35">
        <v>0.875</v>
      </c>
      <c r="AO1184" s="35" t="s">
        <v>4592</v>
      </c>
      <c r="AP1184" s="35" t="s">
        <v>4592</v>
      </c>
      <c r="AQ1184" s="20" t="s">
        <v>0</v>
      </c>
      <c r="AR1184" s="20"/>
      <c r="AS1184" s="14">
        <f>IFERROR(_xlfn.XLOOKUP(Master1[[#This Row],[cu_id]],StopTimes[cu_ID],StopTimes[Average Stop Time]), 0)</f>
        <v>3.4104166666666669</v>
      </c>
      <c r="AT1184" s="14">
        <f>IF(Master1[[#This Row],[RSP StopTime Override]] &lt;&gt; "",Master1[[#This Row],[RSP StopTime Override]],IF(Master1[[#This Row],[Avg Stop Time Helper]] &lt;&gt; 0, Master1[[#This Row],[Avg Stop Time Helper]],Average_Stop_Time))</f>
        <v>3.4104166666666669</v>
      </c>
      <c r="AU1184" s="13"/>
    </row>
    <row r="1185" spans="1:47" x14ac:dyDescent="0.3">
      <c r="A1185" s="18" t="s">
        <v>3697</v>
      </c>
      <c r="B1185" s="20">
        <v>8010</v>
      </c>
      <c r="C1185" s="20" t="s">
        <v>6</v>
      </c>
      <c r="D1185" s="19">
        <v>804794</v>
      </c>
      <c r="E1185" s="19" t="s">
        <v>13</v>
      </c>
      <c r="F1185" s="19" t="s">
        <v>7472</v>
      </c>
      <c r="G1185" s="19" t="s">
        <v>7473</v>
      </c>
      <c r="H1185" s="19" t="s">
        <v>5</v>
      </c>
      <c r="I1185" s="19" t="s">
        <v>7007</v>
      </c>
      <c r="J1185" s="19" t="s">
        <v>4</v>
      </c>
      <c r="K1185" s="19" t="s">
        <v>7008</v>
      </c>
      <c r="L1185" s="21" t="s">
        <v>16</v>
      </c>
      <c r="M1185" s="20" t="s">
        <v>3</v>
      </c>
      <c r="N1185" s="20" t="s">
        <v>2</v>
      </c>
      <c r="O1185" s="20">
        <v>130</v>
      </c>
      <c r="P1185" s="20">
        <v>0</v>
      </c>
      <c r="Q1185" s="20">
        <v>0</v>
      </c>
      <c r="R1185" s="20">
        <v>130</v>
      </c>
      <c r="S1185" s="20">
        <v>0</v>
      </c>
      <c r="T1185" s="20">
        <v>0</v>
      </c>
      <c r="U1185" s="20">
        <v>39</v>
      </c>
      <c r="V1185" s="30"/>
      <c r="W1185" s="30"/>
      <c r="X1185" s="33">
        <f>IFERROR(1 -(Master1[[#This Row],[Avg Garment Scans per Delivery]]/Master1[[#This Row],[Garment Inventory]]), 0)</f>
        <v>0</v>
      </c>
      <c r="Y1185" s="30"/>
      <c r="Z1185" s="30"/>
      <c r="AA1185" s="32">
        <f>_xlfn.XLOOKUP(Master1[[#This Row],[cu_id]], Revenue_Analysis[cuid], Revenue_Analysis[Q1 Low Deviation], 0)</f>
        <v>22.3261</v>
      </c>
      <c r="AB1185" s="32">
        <f>_xlfn.XLOOKUP(Master1[[#This Row],[cu_id]],Revenue_Analysis[cuid],Revenue_Analysis[Q1 High Deviation], 0)</f>
        <v>32.976900000000001</v>
      </c>
      <c r="AC1185" s="32">
        <f>_xlfn.XLOOKUP(Master1[[#This Row],[cu_id]],Revenue_Analysis[cuid],Revenue_Analysis[Q2 Low Deviation], 0)</f>
        <v>22.5914</v>
      </c>
      <c r="AD1185" s="32">
        <f>_xlfn.XLOOKUP(Master1[[#This Row],[cu_id]],Revenue_Analysis[cuid],Revenue_Analysis[Q2 High Deviation], 0)</f>
        <v>33.211599999999997</v>
      </c>
      <c r="AE1185" s="32">
        <f>_xlfn.XLOOKUP(Master1[[#This Row],[cu_id]],Revenue_Analysis[cuid],Revenue_Analysis[Q3 Low Deviation], 0)</f>
        <v>22.952400000000001</v>
      </c>
      <c r="AF1185" s="32">
        <f>_xlfn.XLOOKUP(Master1[[#This Row],[cu_id]],Revenue_Analysis[cuid],Revenue_Analysis[Q3 High Deviation], 0)</f>
        <v>35.743000000000002</v>
      </c>
      <c r="AG1185" s="32">
        <f>_xlfn.XLOOKUP(Master1[[#This Row],[cu_id]],Revenue_Analysis[cuid],Revenue_Analysis[Q4 Low Deviation], 0)</f>
        <v>22.3261</v>
      </c>
      <c r="AH1185" s="32">
        <f>_xlfn.XLOOKUP(Master1[[#This Row],[cu_id]],Revenue_Analysis[cuid],Revenue_Analysis[Q4 High Deviation], 0)</f>
        <v>32.976900000000001</v>
      </c>
      <c r="AI1185" s="32">
        <f>_xlfn.XLOOKUP(Master1[[#This Row],[cu_id]],Revenue_Analysis[cuid],Revenue_Analysis[Q1 Average], 0)</f>
        <v>27.651499999999999</v>
      </c>
      <c r="AJ1185" s="32">
        <f>_xlfn.XLOOKUP(Master1[[#This Row],[cu_id]],Revenue_Analysis[cuid],Revenue_Analysis[Q2 Average], 0)</f>
        <v>27.901499999999999</v>
      </c>
      <c r="AK1185" s="32">
        <f>_xlfn.XLOOKUP(Master1[[#This Row],[cu_id]],Revenue_Analysis[cuid],Revenue_Analysis[Q3 Average], 0)</f>
        <v>29.3477</v>
      </c>
      <c r="AL1185" s="32">
        <f>_xlfn.XLOOKUP(Master1[[#This Row],[cu_id]],Revenue_Analysis[cuid],Revenue_Analysis[Q4 Average], 0)</f>
        <v>27.651499999999999</v>
      </c>
      <c r="AM1185" s="34">
        <v>0.35416666666666669</v>
      </c>
      <c r="AN1185" s="35">
        <v>0.875</v>
      </c>
      <c r="AO1185" s="35" t="s">
        <v>4592</v>
      </c>
      <c r="AP1185" s="35" t="s">
        <v>4592</v>
      </c>
      <c r="AQ1185" s="20" t="s">
        <v>5135</v>
      </c>
      <c r="AR1185" s="20"/>
      <c r="AS1185" s="14">
        <f>IFERROR(_xlfn.XLOOKUP(Master1[[#This Row],[cu_id]],StopTimes[cu_ID],StopTimes[Average Stop Time]), 0)</f>
        <v>4.59375</v>
      </c>
      <c r="AT1185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185" s="13">
        <v>10</v>
      </c>
    </row>
    <row r="1186" spans="1:47" x14ac:dyDescent="0.3">
      <c r="A1186" s="18" t="s">
        <v>3698</v>
      </c>
      <c r="B1186" s="20">
        <v>8010</v>
      </c>
      <c r="C1186" s="20" t="s">
        <v>6</v>
      </c>
      <c r="D1186" s="19">
        <v>805247</v>
      </c>
      <c r="E1186" s="19" t="s">
        <v>13</v>
      </c>
      <c r="F1186" s="19" t="s">
        <v>7474</v>
      </c>
      <c r="G1186" s="19" t="s">
        <v>7475</v>
      </c>
      <c r="H1186" s="19" t="s">
        <v>5</v>
      </c>
      <c r="I1186" s="19" t="s">
        <v>7058</v>
      </c>
      <c r="J1186" s="19" t="s">
        <v>4</v>
      </c>
      <c r="K1186" s="19" t="s">
        <v>6504</v>
      </c>
      <c r="L1186" s="21" t="s">
        <v>16</v>
      </c>
      <c r="M1186" s="20" t="s">
        <v>3</v>
      </c>
      <c r="N1186" s="20" t="s">
        <v>2</v>
      </c>
      <c r="O1186" s="20">
        <v>5</v>
      </c>
      <c r="P1186" s="20">
        <v>0</v>
      </c>
      <c r="Q1186" s="20">
        <v>0</v>
      </c>
      <c r="R1186" s="20">
        <v>5</v>
      </c>
      <c r="S1186" s="20">
        <v>0</v>
      </c>
      <c r="T1186" s="20">
        <v>0</v>
      </c>
      <c r="U1186" s="20">
        <v>39</v>
      </c>
      <c r="V1186" s="30">
        <v>268</v>
      </c>
      <c r="W1186" s="30">
        <v>33</v>
      </c>
      <c r="X1186" s="33">
        <f>IFERROR(1 -(Master1[[#This Row],[Avg Garment Scans per Delivery]]/Master1[[#This Row],[Garment Inventory]]), 0)</f>
        <v>0.87686567164179108</v>
      </c>
      <c r="Y1186" s="30">
        <v>22</v>
      </c>
      <c r="Z1186" s="30">
        <v>273</v>
      </c>
      <c r="AA1186" s="32">
        <f>_xlfn.XLOOKUP(Master1[[#This Row],[cu_id]], Revenue_Analysis[cuid], Revenue_Analysis[Q1 Low Deviation], 0)</f>
        <v>513.62350000000004</v>
      </c>
      <c r="AB1186" s="32">
        <f>_xlfn.XLOOKUP(Master1[[#This Row],[cu_id]],Revenue_Analysis[cuid],Revenue_Analysis[Q1 High Deviation], 0)</f>
        <v>543.8519</v>
      </c>
      <c r="AC1186" s="32">
        <f>_xlfn.XLOOKUP(Master1[[#This Row],[cu_id]],Revenue_Analysis[cuid],Revenue_Analysis[Q2 Low Deviation], 0)</f>
        <v>477.18020000000001</v>
      </c>
      <c r="AD1186" s="32">
        <f>_xlfn.XLOOKUP(Master1[[#This Row],[cu_id]],Revenue_Analysis[cuid],Revenue_Analysis[Q2 High Deviation], 0)</f>
        <v>715.3374</v>
      </c>
      <c r="AE1186" s="32">
        <f>_xlfn.XLOOKUP(Master1[[#This Row],[cu_id]],Revenue_Analysis[cuid],Revenue_Analysis[Q3 Low Deviation], 0)</f>
        <v>648.0992</v>
      </c>
      <c r="AF1186" s="32">
        <f>_xlfn.XLOOKUP(Master1[[#This Row],[cu_id]],Revenue_Analysis[cuid],Revenue_Analysis[Q3 High Deviation], 0)</f>
        <v>835.67780000000005</v>
      </c>
      <c r="AG1186" s="32">
        <f>_xlfn.XLOOKUP(Master1[[#This Row],[cu_id]],Revenue_Analysis[cuid],Revenue_Analysis[Q4 Low Deviation], 0)</f>
        <v>460.50729999999999</v>
      </c>
      <c r="AH1186" s="32">
        <f>_xlfn.XLOOKUP(Master1[[#This Row],[cu_id]],Revenue_Analysis[cuid],Revenue_Analysis[Q4 High Deviation], 0)</f>
        <v>502.54509999999999</v>
      </c>
      <c r="AI1186" s="32">
        <f>_xlfn.XLOOKUP(Master1[[#This Row],[cu_id]],Revenue_Analysis[cuid],Revenue_Analysis[Q1 Average], 0)</f>
        <v>528.73770000000002</v>
      </c>
      <c r="AJ1186" s="32">
        <f>_xlfn.XLOOKUP(Master1[[#This Row],[cu_id]],Revenue_Analysis[cuid],Revenue_Analysis[Q2 Average], 0)</f>
        <v>596.25879999999995</v>
      </c>
      <c r="AK1186" s="32">
        <f>_xlfn.XLOOKUP(Master1[[#This Row],[cu_id]],Revenue_Analysis[cuid],Revenue_Analysis[Q3 Average], 0)</f>
        <v>741.88850000000002</v>
      </c>
      <c r="AL1186" s="32">
        <f>_xlfn.XLOOKUP(Master1[[#This Row],[cu_id]],Revenue_Analysis[cuid],Revenue_Analysis[Q4 Average], 0)</f>
        <v>481.52620000000002</v>
      </c>
      <c r="AM1186" s="34">
        <v>0.1875</v>
      </c>
      <c r="AN1186" s="35">
        <v>0.83333333333333337</v>
      </c>
      <c r="AO1186" s="35" t="s">
        <v>4592</v>
      </c>
      <c r="AP1186" s="35" t="s">
        <v>4592</v>
      </c>
      <c r="AQ1186" s="20" t="s">
        <v>5135</v>
      </c>
      <c r="AR1186" s="20"/>
      <c r="AS1186" s="14">
        <f>IFERROR(_xlfn.XLOOKUP(Master1[[#This Row],[cu_id]],StopTimes[cu_ID],StopTimes[Average Stop Time]), 0)</f>
        <v>2.7833333333333332</v>
      </c>
      <c r="AT1186" s="14">
        <f>IF(Master1[[#This Row],[RSP StopTime Override]] &lt;&gt; "",Master1[[#This Row],[RSP StopTime Override]],IF(Master1[[#This Row],[Avg Stop Time Helper]] &lt;&gt; 0, Master1[[#This Row],[Avg Stop Time Helper]],Average_Stop_Time))</f>
        <v>20</v>
      </c>
      <c r="AU1186" s="13">
        <v>20</v>
      </c>
    </row>
    <row r="1187" spans="1:47" x14ac:dyDescent="0.3">
      <c r="A1187" s="18" t="s">
        <v>3699</v>
      </c>
      <c r="B1187" s="20">
        <v>8010</v>
      </c>
      <c r="C1187" s="20" t="s">
        <v>6</v>
      </c>
      <c r="D1187" s="19">
        <v>805248</v>
      </c>
      <c r="E1187" s="19" t="s">
        <v>13</v>
      </c>
      <c r="F1187" s="19" t="s">
        <v>7476</v>
      </c>
      <c r="G1187" s="19" t="s">
        <v>7477</v>
      </c>
      <c r="H1187" s="19" t="s">
        <v>5</v>
      </c>
      <c r="I1187" s="19" t="s">
        <v>7058</v>
      </c>
      <c r="J1187" s="19" t="s">
        <v>4</v>
      </c>
      <c r="K1187" s="19" t="s">
        <v>6504</v>
      </c>
      <c r="L1187" s="21" t="s">
        <v>16</v>
      </c>
      <c r="M1187" s="20" t="s">
        <v>3</v>
      </c>
      <c r="N1187" s="20" t="s">
        <v>2</v>
      </c>
      <c r="O1187" s="20">
        <v>10</v>
      </c>
      <c r="P1187" s="20">
        <v>0</v>
      </c>
      <c r="Q1187" s="20">
        <v>0</v>
      </c>
      <c r="R1187" s="20">
        <v>10</v>
      </c>
      <c r="S1187" s="20">
        <v>0</v>
      </c>
      <c r="T1187" s="20">
        <v>0</v>
      </c>
      <c r="U1187" s="20">
        <v>39</v>
      </c>
      <c r="V1187" s="30"/>
      <c r="W1187" s="30"/>
      <c r="X1187" s="33">
        <f>IFERROR(1 -(Master1[[#This Row],[Avg Garment Scans per Delivery]]/Master1[[#This Row],[Garment Inventory]]), 0)</f>
        <v>0</v>
      </c>
      <c r="Y1187" s="30"/>
      <c r="Z1187" s="30"/>
      <c r="AA1187" s="32">
        <f>_xlfn.XLOOKUP(Master1[[#This Row],[cu_id]], Revenue_Analysis[cuid], Revenue_Analysis[Q1 Low Deviation], 0)</f>
        <v>280.08800000000002</v>
      </c>
      <c r="AB1187" s="32">
        <f>_xlfn.XLOOKUP(Master1[[#This Row],[cu_id]],Revenue_Analysis[cuid],Revenue_Analysis[Q1 High Deviation], 0)</f>
        <v>287.14440000000002</v>
      </c>
      <c r="AC1187" s="32">
        <f>_xlfn.XLOOKUP(Master1[[#This Row],[cu_id]],Revenue_Analysis[cuid],Revenue_Analysis[Q2 Low Deviation], 0)</f>
        <v>236.5136</v>
      </c>
      <c r="AD1187" s="32">
        <f>_xlfn.XLOOKUP(Master1[[#This Row],[cu_id]],Revenue_Analysis[cuid],Revenue_Analysis[Q2 High Deviation], 0)</f>
        <v>432.29640000000001</v>
      </c>
      <c r="AE1187" s="32">
        <f>_xlfn.XLOOKUP(Master1[[#This Row],[cu_id]],Revenue_Analysis[cuid],Revenue_Analysis[Q3 Low Deviation], 0)</f>
        <v>376.56779999999998</v>
      </c>
      <c r="AF1187" s="32">
        <f>_xlfn.XLOOKUP(Master1[[#This Row],[cu_id]],Revenue_Analysis[cuid],Revenue_Analysis[Q3 High Deviation], 0)</f>
        <v>462.18920000000003</v>
      </c>
      <c r="AG1187" s="32">
        <f>_xlfn.XLOOKUP(Master1[[#This Row],[cu_id]],Revenue_Analysis[cuid],Revenue_Analysis[Q4 Low Deviation], 0)</f>
        <v>270.91370000000001</v>
      </c>
      <c r="AH1187" s="32">
        <f>_xlfn.XLOOKUP(Master1[[#This Row],[cu_id]],Revenue_Analysis[cuid],Revenue_Analysis[Q4 High Deviation], 0)</f>
        <v>290.46170000000001</v>
      </c>
      <c r="AI1187" s="32">
        <f>_xlfn.XLOOKUP(Master1[[#This Row],[cu_id]],Revenue_Analysis[cuid],Revenue_Analysis[Q1 Average], 0)</f>
        <v>283.61619999999999</v>
      </c>
      <c r="AJ1187" s="32">
        <f>_xlfn.XLOOKUP(Master1[[#This Row],[cu_id]],Revenue_Analysis[cuid],Revenue_Analysis[Q2 Average], 0)</f>
        <v>334.40499999999997</v>
      </c>
      <c r="AK1187" s="32">
        <f>_xlfn.XLOOKUP(Master1[[#This Row],[cu_id]],Revenue_Analysis[cuid],Revenue_Analysis[Q3 Average], 0)</f>
        <v>419.37849999999997</v>
      </c>
      <c r="AL1187" s="32">
        <f>_xlfn.XLOOKUP(Master1[[#This Row],[cu_id]],Revenue_Analysis[cuid],Revenue_Analysis[Q4 Average], 0)</f>
        <v>280.68770000000001</v>
      </c>
      <c r="AM1187" s="34">
        <v>0.1875</v>
      </c>
      <c r="AN1187" s="35">
        <v>0.83333333333333337</v>
      </c>
      <c r="AO1187" s="35" t="s">
        <v>4592</v>
      </c>
      <c r="AP1187" s="35" t="s">
        <v>4592</v>
      </c>
      <c r="AQ1187" s="20" t="s">
        <v>5135</v>
      </c>
      <c r="AR1187" s="20"/>
      <c r="AS1187" s="14">
        <f>IFERROR(_xlfn.XLOOKUP(Master1[[#This Row],[cu_id]],StopTimes[cu_ID],StopTimes[Average Stop Time]), 0)</f>
        <v>0.13333333333333333</v>
      </c>
      <c r="AT1187" s="14">
        <f>IF(Master1[[#This Row],[RSP StopTime Override]] &lt;&gt; "",Master1[[#This Row],[RSP StopTime Override]],IF(Master1[[#This Row],[Avg Stop Time Helper]] &lt;&gt; 0, Master1[[#This Row],[Avg Stop Time Helper]],Average_Stop_Time))</f>
        <v>20</v>
      </c>
      <c r="AU1187" s="13">
        <v>20</v>
      </c>
    </row>
    <row r="1188" spans="1:47" x14ac:dyDescent="0.3">
      <c r="A1188" s="18" t="s">
        <v>3700</v>
      </c>
      <c r="B1188" s="20">
        <v>8010</v>
      </c>
      <c r="C1188" s="20" t="s">
        <v>6</v>
      </c>
      <c r="D1188" s="19">
        <v>806002</v>
      </c>
      <c r="E1188" s="19" t="s">
        <v>13</v>
      </c>
      <c r="F1188" s="19" t="s">
        <v>7478</v>
      </c>
      <c r="G1188" s="19" t="s">
        <v>7479</v>
      </c>
      <c r="H1188" s="19" t="s">
        <v>5</v>
      </c>
      <c r="I1188" s="19" t="s">
        <v>6999</v>
      </c>
      <c r="J1188" s="19" t="s">
        <v>4</v>
      </c>
      <c r="K1188" s="19" t="s">
        <v>7000</v>
      </c>
      <c r="L1188" s="21" t="s">
        <v>16</v>
      </c>
      <c r="M1188" s="20" t="s">
        <v>3</v>
      </c>
      <c r="N1188" s="20" t="s">
        <v>2</v>
      </c>
      <c r="O1188" s="20">
        <v>60</v>
      </c>
      <c r="P1188" s="20">
        <v>0</v>
      </c>
      <c r="Q1188" s="20">
        <v>0</v>
      </c>
      <c r="R1188" s="20">
        <v>60</v>
      </c>
      <c r="S1188" s="20">
        <v>0</v>
      </c>
      <c r="T1188" s="20">
        <v>0</v>
      </c>
      <c r="U1188" s="20">
        <v>39</v>
      </c>
      <c r="V1188" s="30">
        <v>43</v>
      </c>
      <c r="W1188" s="30">
        <v>4</v>
      </c>
      <c r="X1188" s="33">
        <f>IFERROR(1 -(Master1[[#This Row],[Avg Garment Scans per Delivery]]/Master1[[#This Row],[Garment Inventory]]), 0)</f>
        <v>0.90697674418604657</v>
      </c>
      <c r="Y1188" s="30">
        <v>3</v>
      </c>
      <c r="Z1188" s="30">
        <v>43</v>
      </c>
      <c r="AA1188" s="32">
        <f>_xlfn.XLOOKUP(Master1[[#This Row],[cu_id]], Revenue_Analysis[cuid], Revenue_Analysis[Q1 Low Deviation], 0)</f>
        <v>109.2641</v>
      </c>
      <c r="AB1188" s="32">
        <f>_xlfn.XLOOKUP(Master1[[#This Row],[cu_id]],Revenue_Analysis[cuid],Revenue_Analysis[Q1 High Deviation], 0)</f>
        <v>115.7621</v>
      </c>
      <c r="AC1188" s="32">
        <f>_xlfn.XLOOKUP(Master1[[#This Row],[cu_id]],Revenue_Analysis[cuid],Revenue_Analysis[Q2 Low Deviation], 0)</f>
        <v>110.5579</v>
      </c>
      <c r="AD1188" s="32">
        <f>_xlfn.XLOOKUP(Master1[[#This Row],[cu_id]],Revenue_Analysis[cuid],Revenue_Analysis[Q2 High Deviation], 0)</f>
        <v>113.41589999999999</v>
      </c>
      <c r="AE1188" s="32">
        <f>_xlfn.XLOOKUP(Master1[[#This Row],[cu_id]],Revenue_Analysis[cuid],Revenue_Analysis[Q3 Low Deviation], 0)</f>
        <v>112.642</v>
      </c>
      <c r="AF1188" s="32">
        <f>_xlfn.XLOOKUP(Master1[[#This Row],[cu_id]],Revenue_Analysis[cuid],Revenue_Analysis[Q3 High Deviation], 0)</f>
        <v>114.0718</v>
      </c>
      <c r="AG1188" s="32">
        <f>_xlfn.XLOOKUP(Master1[[#This Row],[cu_id]],Revenue_Analysis[cuid],Revenue_Analysis[Q4 Low Deviation], 0)</f>
        <v>105.0365</v>
      </c>
      <c r="AH1188" s="32">
        <f>_xlfn.XLOOKUP(Master1[[#This Row],[cu_id]],Revenue_Analysis[cuid],Revenue_Analysis[Q4 High Deviation], 0)</f>
        <v>107.9619</v>
      </c>
      <c r="AI1188" s="32">
        <f>_xlfn.XLOOKUP(Master1[[#This Row],[cu_id]],Revenue_Analysis[cuid],Revenue_Analysis[Q1 Average], 0)</f>
        <v>112.51309999999999</v>
      </c>
      <c r="AJ1188" s="32">
        <f>_xlfn.XLOOKUP(Master1[[#This Row],[cu_id]],Revenue_Analysis[cuid],Revenue_Analysis[Q2 Average], 0)</f>
        <v>111.98690000000001</v>
      </c>
      <c r="AK1188" s="32">
        <f>_xlfn.XLOOKUP(Master1[[#This Row],[cu_id]],Revenue_Analysis[cuid],Revenue_Analysis[Q3 Average], 0)</f>
        <v>113.3569</v>
      </c>
      <c r="AL1188" s="32">
        <f>_xlfn.XLOOKUP(Master1[[#This Row],[cu_id]],Revenue_Analysis[cuid],Revenue_Analysis[Q4 Average], 0)</f>
        <v>106.4992</v>
      </c>
      <c r="AM1188" s="34">
        <v>0.29166666666666669</v>
      </c>
      <c r="AN1188" s="35">
        <v>0.85416666666666663</v>
      </c>
      <c r="AO1188" s="35" t="s">
        <v>4592</v>
      </c>
      <c r="AP1188" s="35" t="s">
        <v>4592</v>
      </c>
      <c r="AQ1188" s="20" t="s">
        <v>5135</v>
      </c>
      <c r="AR1188" s="20"/>
      <c r="AS1188" s="14">
        <f>IFERROR(_xlfn.XLOOKUP(Master1[[#This Row],[cu_id]],StopTimes[cu_ID],StopTimes[Average Stop Time]), 0)</f>
        <v>23.922916666666666</v>
      </c>
      <c r="AT1188" s="14">
        <f>IF(Master1[[#This Row],[RSP StopTime Override]] &lt;&gt; "",Master1[[#This Row],[RSP StopTime Override]],IF(Master1[[#This Row],[Avg Stop Time Helper]] &lt;&gt; 0, Master1[[#This Row],[Avg Stop Time Helper]],Average_Stop_Time))</f>
        <v>23.922916666666666</v>
      </c>
      <c r="AU1188" s="13"/>
    </row>
    <row r="1189" spans="1:47" x14ac:dyDescent="0.3">
      <c r="A1189" s="18" t="s">
        <v>3702</v>
      </c>
      <c r="B1189" s="20">
        <v>8010</v>
      </c>
      <c r="C1189" s="20" t="s">
        <v>6</v>
      </c>
      <c r="D1189" s="19">
        <v>806229</v>
      </c>
      <c r="E1189" s="19" t="s">
        <v>13</v>
      </c>
      <c r="F1189" s="19" t="s">
        <v>7482</v>
      </c>
      <c r="G1189" s="19" t="s">
        <v>7483</v>
      </c>
      <c r="H1189" s="19" t="s">
        <v>5</v>
      </c>
      <c r="I1189" s="19" t="s">
        <v>7007</v>
      </c>
      <c r="J1189" s="19" t="s">
        <v>4</v>
      </c>
      <c r="K1189" s="19" t="s">
        <v>7008</v>
      </c>
      <c r="L1189" s="21" t="s">
        <v>16</v>
      </c>
      <c r="M1189" s="20" t="s">
        <v>3</v>
      </c>
      <c r="N1189" s="20" t="s">
        <v>2</v>
      </c>
      <c r="O1189" s="20">
        <v>115</v>
      </c>
      <c r="P1189" s="20">
        <v>0</v>
      </c>
      <c r="Q1189" s="20">
        <v>0</v>
      </c>
      <c r="R1189" s="20">
        <v>115</v>
      </c>
      <c r="S1189" s="20">
        <v>0</v>
      </c>
      <c r="T1189" s="20">
        <v>0</v>
      </c>
      <c r="U1189" s="20">
        <v>39</v>
      </c>
      <c r="V1189" s="30"/>
      <c r="W1189" s="30"/>
      <c r="X1189" s="33">
        <f>IFERROR(1 -(Master1[[#This Row],[Avg Garment Scans per Delivery]]/Master1[[#This Row],[Garment Inventory]]), 0)</f>
        <v>0</v>
      </c>
      <c r="Y1189" s="30"/>
      <c r="Z1189" s="30"/>
      <c r="AA1189" s="32">
        <f>_xlfn.XLOOKUP(Master1[[#This Row],[cu_id]], Revenue_Analysis[cuid], Revenue_Analysis[Q1 Low Deviation], 0)</f>
        <v>50.69</v>
      </c>
      <c r="AB1189" s="32">
        <f>_xlfn.XLOOKUP(Master1[[#This Row],[cu_id]],Revenue_Analysis[cuid],Revenue_Analysis[Q1 High Deviation], 0)</f>
        <v>50.69</v>
      </c>
      <c r="AC1189" s="32">
        <f>_xlfn.XLOOKUP(Master1[[#This Row],[cu_id]],Revenue_Analysis[cuid],Revenue_Analysis[Q2 Low Deviation], 0)</f>
        <v>52.116700000000002</v>
      </c>
      <c r="AD1189" s="32">
        <f>_xlfn.XLOOKUP(Master1[[#This Row],[cu_id]],Revenue_Analysis[cuid],Revenue_Analysis[Q2 High Deviation], 0)</f>
        <v>54.006700000000002</v>
      </c>
      <c r="AE1189" s="32">
        <f>_xlfn.XLOOKUP(Master1[[#This Row],[cu_id]],Revenue_Analysis[cuid],Revenue_Analysis[Q3 Low Deviation], 0)</f>
        <v>53.566899999999997</v>
      </c>
      <c r="AF1189" s="32">
        <f>_xlfn.XLOOKUP(Master1[[#This Row],[cu_id]],Revenue_Analysis[cuid],Revenue_Analysis[Q3 High Deviation], 0)</f>
        <v>53.934699999999999</v>
      </c>
      <c r="AG1189" s="32">
        <f>_xlfn.XLOOKUP(Master1[[#This Row],[cu_id]],Revenue_Analysis[cuid],Revenue_Analysis[Q4 Low Deviation], 0)</f>
        <v>50.049100000000003</v>
      </c>
      <c r="AH1189" s="32">
        <f>_xlfn.XLOOKUP(Master1[[#This Row],[cu_id]],Revenue_Analysis[cuid],Revenue_Analysis[Q4 High Deviation], 0)</f>
        <v>50.453899999999997</v>
      </c>
      <c r="AI1189" s="32">
        <f>_xlfn.XLOOKUP(Master1[[#This Row],[cu_id]],Revenue_Analysis[cuid],Revenue_Analysis[Q1 Average], 0)</f>
        <v>50.69</v>
      </c>
      <c r="AJ1189" s="32">
        <f>_xlfn.XLOOKUP(Master1[[#This Row],[cu_id]],Revenue_Analysis[cuid],Revenue_Analysis[Q2 Average], 0)</f>
        <v>53.061700000000002</v>
      </c>
      <c r="AK1189" s="32">
        <f>_xlfn.XLOOKUP(Master1[[#This Row],[cu_id]],Revenue_Analysis[cuid],Revenue_Analysis[Q3 Average], 0)</f>
        <v>53.750799999999998</v>
      </c>
      <c r="AL1189" s="32">
        <f>_xlfn.XLOOKUP(Master1[[#This Row],[cu_id]],Revenue_Analysis[cuid],Revenue_Analysis[Q4 Average], 0)</f>
        <v>50.2515</v>
      </c>
      <c r="AM1189" s="34">
        <v>0.35416666666666669</v>
      </c>
      <c r="AN1189" s="35">
        <v>0.79166666666666663</v>
      </c>
      <c r="AO1189" s="35" t="s">
        <v>4592</v>
      </c>
      <c r="AP1189" s="35" t="s">
        <v>4592</v>
      </c>
      <c r="AQ1189" s="20" t="s">
        <v>5135</v>
      </c>
      <c r="AR1189" s="20"/>
      <c r="AS1189" s="14">
        <f>IFERROR(_xlfn.XLOOKUP(Master1[[#This Row],[cu_id]],StopTimes[cu_ID],StopTimes[Average Stop Time]), 0)</f>
        <v>10.945833333333333</v>
      </c>
      <c r="AT1189" s="14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189" s="13">
        <v>15</v>
      </c>
    </row>
    <row r="1190" spans="1:47" x14ac:dyDescent="0.3">
      <c r="A1190" s="18" t="s">
        <v>3703</v>
      </c>
      <c r="B1190" s="20">
        <v>8010</v>
      </c>
      <c r="C1190" s="20" t="s">
        <v>6</v>
      </c>
      <c r="D1190" s="19">
        <v>806235</v>
      </c>
      <c r="E1190" s="19" t="s">
        <v>13</v>
      </c>
      <c r="F1190" s="19" t="s">
        <v>7484</v>
      </c>
      <c r="G1190" s="19" t="s">
        <v>7485</v>
      </c>
      <c r="H1190" s="19" t="s">
        <v>5</v>
      </c>
      <c r="I1190" s="19" t="s">
        <v>7007</v>
      </c>
      <c r="J1190" s="19" t="s">
        <v>4</v>
      </c>
      <c r="K1190" s="19" t="s">
        <v>7008</v>
      </c>
      <c r="L1190" s="21" t="s">
        <v>16</v>
      </c>
      <c r="M1190" s="20" t="s">
        <v>3</v>
      </c>
      <c r="N1190" s="20" t="s">
        <v>2</v>
      </c>
      <c r="O1190" s="20">
        <v>110</v>
      </c>
      <c r="P1190" s="20">
        <v>0</v>
      </c>
      <c r="Q1190" s="20">
        <v>0</v>
      </c>
      <c r="R1190" s="20">
        <v>110</v>
      </c>
      <c r="S1190" s="20">
        <v>0</v>
      </c>
      <c r="T1190" s="20">
        <v>0</v>
      </c>
      <c r="U1190" s="20">
        <v>39</v>
      </c>
      <c r="V1190" s="30"/>
      <c r="W1190" s="30"/>
      <c r="X1190" s="33">
        <f>IFERROR(1 -(Master1[[#This Row],[Avg Garment Scans per Delivery]]/Master1[[#This Row],[Garment Inventory]]), 0)</f>
        <v>0</v>
      </c>
      <c r="Y1190" s="30"/>
      <c r="Z1190" s="30"/>
      <c r="AA1190" s="32">
        <f>_xlfn.XLOOKUP(Master1[[#This Row],[cu_id]], Revenue_Analysis[cuid], Revenue_Analysis[Q1 Low Deviation], 0)</f>
        <v>81.641000000000005</v>
      </c>
      <c r="AB1190" s="32">
        <f>_xlfn.XLOOKUP(Master1[[#This Row],[cu_id]],Revenue_Analysis[cuid],Revenue_Analysis[Q1 High Deviation], 0)</f>
        <v>165.4436</v>
      </c>
      <c r="AC1190" s="32">
        <f>_xlfn.XLOOKUP(Master1[[#This Row],[cu_id]],Revenue_Analysis[cuid],Revenue_Analysis[Q2 Low Deviation], 0)</f>
        <v>114.482</v>
      </c>
      <c r="AD1190" s="32">
        <f>_xlfn.XLOOKUP(Master1[[#This Row],[cu_id]],Revenue_Analysis[cuid],Revenue_Analysis[Q2 High Deviation], 0)</f>
        <v>196.16720000000001</v>
      </c>
      <c r="AE1190" s="32">
        <f>_xlfn.XLOOKUP(Master1[[#This Row],[cu_id]],Revenue_Analysis[cuid],Revenue_Analysis[Q3 Low Deviation], 0)</f>
        <v>150.36539999999999</v>
      </c>
      <c r="AF1190" s="32">
        <f>_xlfn.XLOOKUP(Master1[[#This Row],[cu_id]],Revenue_Analysis[cuid],Revenue_Analysis[Q3 High Deviation], 0)</f>
        <v>246.00700000000001</v>
      </c>
      <c r="AG1190" s="32">
        <f>_xlfn.XLOOKUP(Master1[[#This Row],[cu_id]],Revenue_Analysis[cuid],Revenue_Analysis[Q4 Low Deviation], 0)</f>
        <v>78.378600000000006</v>
      </c>
      <c r="AH1190" s="32">
        <f>_xlfn.XLOOKUP(Master1[[#This Row],[cu_id]],Revenue_Analysis[cuid],Revenue_Analysis[Q4 High Deviation], 0)</f>
        <v>126.05840000000001</v>
      </c>
      <c r="AI1190" s="32">
        <f>_xlfn.XLOOKUP(Master1[[#This Row],[cu_id]],Revenue_Analysis[cuid],Revenue_Analysis[Q1 Average], 0)</f>
        <v>123.5423</v>
      </c>
      <c r="AJ1190" s="32">
        <f>_xlfn.XLOOKUP(Master1[[#This Row],[cu_id]],Revenue_Analysis[cuid],Revenue_Analysis[Q2 Average], 0)</f>
        <v>155.3246</v>
      </c>
      <c r="AK1190" s="32">
        <f>_xlfn.XLOOKUP(Master1[[#This Row],[cu_id]],Revenue_Analysis[cuid],Revenue_Analysis[Q3 Average], 0)</f>
        <v>198.18620000000001</v>
      </c>
      <c r="AL1190" s="32">
        <f>_xlfn.XLOOKUP(Master1[[#This Row],[cu_id]],Revenue_Analysis[cuid],Revenue_Analysis[Q4 Average], 0)</f>
        <v>102.21850000000001</v>
      </c>
      <c r="AM1190" s="34">
        <v>0.33333333333333331</v>
      </c>
      <c r="AN1190" s="35">
        <v>0.89583333333333337</v>
      </c>
      <c r="AO1190" s="35" t="s">
        <v>4592</v>
      </c>
      <c r="AP1190" s="35" t="s">
        <v>4592</v>
      </c>
      <c r="AQ1190" s="20" t="s">
        <v>5135</v>
      </c>
      <c r="AR1190" s="20"/>
      <c r="AS1190" s="14">
        <f>IFERROR(_xlfn.XLOOKUP(Master1[[#This Row],[cu_id]],StopTimes[cu_ID],StopTimes[Average Stop Time]), 0)</f>
        <v>13.314583333333333</v>
      </c>
      <c r="AT1190" s="14">
        <f>IF(Master1[[#This Row],[RSP StopTime Override]] &lt;&gt; "",Master1[[#This Row],[RSP StopTime Override]],IF(Master1[[#This Row],[Avg Stop Time Helper]] &lt;&gt; 0, Master1[[#This Row],[Avg Stop Time Helper]],Average_Stop_Time))</f>
        <v>13.314583333333333</v>
      </c>
      <c r="AU1190" s="13"/>
    </row>
    <row r="1191" spans="1:47" x14ac:dyDescent="0.3">
      <c r="A1191" s="18" t="s">
        <v>3704</v>
      </c>
      <c r="B1191" s="20">
        <v>56</v>
      </c>
      <c r="C1191" s="20" t="s">
        <v>6</v>
      </c>
      <c r="D1191" s="19">
        <v>806238</v>
      </c>
      <c r="E1191" s="19" t="s">
        <v>55</v>
      </c>
      <c r="F1191" s="19" t="s">
        <v>7048</v>
      </c>
      <c r="G1191" s="19" t="s">
        <v>7049</v>
      </c>
      <c r="H1191" s="19" t="s">
        <v>5</v>
      </c>
      <c r="I1191" s="19" t="s">
        <v>6999</v>
      </c>
      <c r="J1191" s="19" t="s">
        <v>4</v>
      </c>
      <c r="K1191" s="19" t="s">
        <v>7000</v>
      </c>
      <c r="L1191" s="21" t="s">
        <v>16</v>
      </c>
      <c r="M1191" s="20" t="s">
        <v>3</v>
      </c>
      <c r="N1191" s="20" t="s">
        <v>2</v>
      </c>
      <c r="O1191" s="20">
        <v>50</v>
      </c>
      <c r="P1191" s="20">
        <v>0</v>
      </c>
      <c r="Q1191" s="20">
        <v>0</v>
      </c>
      <c r="R1191" s="20">
        <v>50</v>
      </c>
      <c r="S1191" s="20">
        <v>0</v>
      </c>
      <c r="T1191" s="20">
        <v>0</v>
      </c>
      <c r="U1191" s="20">
        <v>39</v>
      </c>
      <c r="V1191" s="30"/>
      <c r="W1191" s="30"/>
      <c r="X1191" s="33">
        <f>IFERROR(1 -(Master1[[#This Row],[Avg Garment Scans per Delivery]]/Master1[[#This Row],[Garment Inventory]]), 0)</f>
        <v>0</v>
      </c>
      <c r="Y1191" s="30"/>
      <c r="Z1191" s="30"/>
      <c r="AA1191" s="32">
        <f>_xlfn.XLOOKUP(Master1[[#This Row],[cu_id]], Revenue_Analysis[cuid], Revenue_Analysis[Q1 Low Deviation], 0)</f>
        <v>35.256399999999999</v>
      </c>
      <c r="AB1191" s="32">
        <f>_xlfn.XLOOKUP(Master1[[#This Row],[cu_id]],Revenue_Analysis[cuid],Revenue_Analysis[Q1 High Deviation], 0)</f>
        <v>55.371200000000002</v>
      </c>
      <c r="AC1191" s="32">
        <f>_xlfn.XLOOKUP(Master1[[#This Row],[cu_id]],Revenue_Analysis[cuid],Revenue_Analysis[Q2 Low Deviation], 0)</f>
        <v>32.265000000000001</v>
      </c>
      <c r="AD1191" s="32">
        <f>_xlfn.XLOOKUP(Master1[[#This Row],[cu_id]],Revenue_Analysis[cuid],Revenue_Analysis[Q2 High Deviation], 0)</f>
        <v>49.493400000000001</v>
      </c>
      <c r="AE1191" s="32">
        <f>_xlfn.XLOOKUP(Master1[[#This Row],[cu_id]],Revenue_Analysis[cuid],Revenue_Analysis[Q3 Low Deviation], 0)</f>
        <v>34.6389</v>
      </c>
      <c r="AF1191" s="32">
        <f>_xlfn.XLOOKUP(Master1[[#This Row],[cu_id]],Revenue_Analysis[cuid],Revenue_Analysis[Q3 High Deviation], 0)</f>
        <v>38.176499999999997</v>
      </c>
      <c r="AG1191" s="32">
        <f>_xlfn.XLOOKUP(Master1[[#This Row],[cu_id]],Revenue_Analysis[cuid],Revenue_Analysis[Q4 Low Deviation], 0)</f>
        <v>41.848999999999997</v>
      </c>
      <c r="AH1191" s="32">
        <f>_xlfn.XLOOKUP(Master1[[#This Row],[cu_id]],Revenue_Analysis[cuid],Revenue_Analysis[Q4 High Deviation], 0)</f>
        <v>62.755600000000001</v>
      </c>
      <c r="AI1191" s="32">
        <f>_xlfn.XLOOKUP(Master1[[#This Row],[cu_id]],Revenue_Analysis[cuid],Revenue_Analysis[Q1 Average], 0)</f>
        <v>45.313800000000001</v>
      </c>
      <c r="AJ1191" s="32">
        <f>_xlfn.XLOOKUP(Master1[[#This Row],[cu_id]],Revenue_Analysis[cuid],Revenue_Analysis[Q2 Average], 0)</f>
        <v>40.879199999999997</v>
      </c>
      <c r="AK1191" s="32">
        <f>_xlfn.XLOOKUP(Master1[[#This Row],[cu_id]],Revenue_Analysis[cuid],Revenue_Analysis[Q3 Average], 0)</f>
        <v>36.407699999999998</v>
      </c>
      <c r="AL1191" s="32">
        <f>_xlfn.XLOOKUP(Master1[[#This Row],[cu_id]],Revenue_Analysis[cuid],Revenue_Analysis[Q4 Average], 0)</f>
        <v>52.302300000000002</v>
      </c>
      <c r="AM1191" s="34">
        <v>0.375</v>
      </c>
      <c r="AN1191" s="35">
        <v>0.70833333333333337</v>
      </c>
      <c r="AO1191" s="35" t="s">
        <v>4592</v>
      </c>
      <c r="AP1191" s="35" t="s">
        <v>4592</v>
      </c>
      <c r="AQ1191" s="20" t="s">
        <v>0</v>
      </c>
      <c r="AR1191" s="20"/>
      <c r="AS1191" s="14">
        <f>IFERROR(_xlfn.XLOOKUP(Master1[[#This Row],[cu_id]],StopTimes[cu_ID],StopTimes[Average Stop Time]), 0)</f>
        <v>3.8958333333333335</v>
      </c>
      <c r="AT1191" s="14">
        <f>IF(Master1[[#This Row],[RSP StopTime Override]] &lt;&gt; "",Master1[[#This Row],[RSP StopTime Override]],IF(Master1[[#This Row],[Avg Stop Time Helper]] &lt;&gt; 0, Master1[[#This Row],[Avg Stop Time Helper]],Average_Stop_Time))</f>
        <v>3.8958333333333335</v>
      </c>
      <c r="AU1191" s="13"/>
    </row>
    <row r="1192" spans="1:47" x14ac:dyDescent="0.3">
      <c r="A1192" s="18" t="s">
        <v>3705</v>
      </c>
      <c r="B1192" s="20">
        <v>8010</v>
      </c>
      <c r="C1192" s="20" t="s">
        <v>6</v>
      </c>
      <c r="D1192" s="19">
        <v>806250</v>
      </c>
      <c r="E1192" s="19" t="s">
        <v>13</v>
      </c>
      <c r="F1192" s="19" t="s">
        <v>7486</v>
      </c>
      <c r="G1192" s="19" t="s">
        <v>7487</v>
      </c>
      <c r="H1192" s="19" t="s">
        <v>5</v>
      </c>
      <c r="I1192" s="19" t="s">
        <v>7007</v>
      </c>
      <c r="J1192" s="19" t="s">
        <v>4</v>
      </c>
      <c r="K1192" s="19" t="s">
        <v>7008</v>
      </c>
      <c r="L1192" s="21" t="s">
        <v>16</v>
      </c>
      <c r="M1192" s="20" t="s">
        <v>3</v>
      </c>
      <c r="N1192" s="20" t="s">
        <v>2</v>
      </c>
      <c r="O1192" s="20">
        <v>45</v>
      </c>
      <c r="P1192" s="20">
        <v>0</v>
      </c>
      <c r="Q1192" s="20">
        <v>0</v>
      </c>
      <c r="R1192" s="20">
        <v>45</v>
      </c>
      <c r="S1192" s="20">
        <v>0</v>
      </c>
      <c r="T1192" s="20">
        <v>0</v>
      </c>
      <c r="U1192" s="20">
        <v>41</v>
      </c>
      <c r="V1192" s="30">
        <v>110</v>
      </c>
      <c r="W1192" s="30">
        <v>5</v>
      </c>
      <c r="X1192" s="33">
        <f>IFERROR(1 -(Master1[[#This Row],[Avg Garment Scans per Delivery]]/Master1[[#This Row],[Garment Inventory]]), 0)</f>
        <v>0.95454545454545459</v>
      </c>
      <c r="Y1192" s="30">
        <v>7</v>
      </c>
      <c r="Z1192" s="30">
        <v>105</v>
      </c>
      <c r="AA1192" s="32">
        <f>_xlfn.XLOOKUP(Master1[[#This Row],[cu_id]], Revenue_Analysis[cuid], Revenue_Analysis[Q1 Low Deviation], 0)</f>
        <v>93.856300000000005</v>
      </c>
      <c r="AB1192" s="32">
        <f>_xlfn.XLOOKUP(Master1[[#This Row],[cu_id]],Revenue_Analysis[cuid],Revenue_Analysis[Q1 High Deviation], 0)</f>
        <v>97.2791</v>
      </c>
      <c r="AC1192" s="32">
        <f>_xlfn.XLOOKUP(Master1[[#This Row],[cu_id]],Revenue_Analysis[cuid],Revenue_Analysis[Q2 Low Deviation], 0)</f>
        <v>93.024100000000004</v>
      </c>
      <c r="AD1192" s="32">
        <f>_xlfn.XLOOKUP(Master1[[#This Row],[cu_id]],Revenue_Analysis[cuid],Revenue_Analysis[Q2 High Deviation], 0)</f>
        <v>94.317499999999995</v>
      </c>
      <c r="AE1192" s="32">
        <f>_xlfn.XLOOKUP(Master1[[#This Row],[cu_id]],Revenue_Analysis[cuid],Revenue_Analysis[Q3 Low Deviation], 0)</f>
        <v>93.45</v>
      </c>
      <c r="AF1192" s="32">
        <f>_xlfn.XLOOKUP(Master1[[#This Row],[cu_id]],Revenue_Analysis[cuid],Revenue_Analysis[Q3 High Deviation], 0)</f>
        <v>93.728399999999993</v>
      </c>
      <c r="AG1192" s="32">
        <f>_xlfn.XLOOKUP(Master1[[#This Row],[cu_id]],Revenue_Analysis[cuid],Revenue_Analysis[Q4 Low Deviation], 0)</f>
        <v>59.187100000000001</v>
      </c>
      <c r="AH1192" s="32">
        <f>_xlfn.XLOOKUP(Master1[[#This Row],[cu_id]],Revenue_Analysis[cuid],Revenue_Analysis[Q4 High Deviation], 0)</f>
        <v>223.8663</v>
      </c>
      <c r="AI1192" s="32">
        <f>_xlfn.XLOOKUP(Master1[[#This Row],[cu_id]],Revenue_Analysis[cuid],Revenue_Analysis[Q1 Average], 0)</f>
        <v>95.567700000000002</v>
      </c>
      <c r="AJ1192" s="32">
        <f>_xlfn.XLOOKUP(Master1[[#This Row],[cu_id]],Revenue_Analysis[cuid],Revenue_Analysis[Q2 Average], 0)</f>
        <v>93.6708</v>
      </c>
      <c r="AK1192" s="32">
        <f>_xlfn.XLOOKUP(Master1[[#This Row],[cu_id]],Revenue_Analysis[cuid],Revenue_Analysis[Q3 Average], 0)</f>
        <v>93.589200000000005</v>
      </c>
      <c r="AL1192" s="32">
        <f>_xlfn.XLOOKUP(Master1[[#This Row],[cu_id]],Revenue_Analysis[cuid],Revenue_Analysis[Q4 Average], 0)</f>
        <v>141.52670000000001</v>
      </c>
      <c r="AM1192" s="34">
        <v>0.33333333333333331</v>
      </c>
      <c r="AN1192" s="35">
        <v>0.6875</v>
      </c>
      <c r="AO1192" s="35" t="s">
        <v>4592</v>
      </c>
      <c r="AP1192" s="35" t="s">
        <v>4592</v>
      </c>
      <c r="AQ1192" s="20" t="s">
        <v>0</v>
      </c>
      <c r="AR1192" s="20"/>
      <c r="AS1192" s="14">
        <f>IFERROR(_xlfn.XLOOKUP(Master1[[#This Row],[cu_id]],StopTimes[cu_ID],StopTimes[Average Stop Time]), 0)</f>
        <v>10.540740741666667</v>
      </c>
      <c r="AT1192" s="14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192" s="13">
        <v>15</v>
      </c>
    </row>
    <row r="1193" spans="1:47" x14ac:dyDescent="0.3">
      <c r="A1193" s="18" t="s">
        <v>3706</v>
      </c>
      <c r="B1193" s="20">
        <v>8010</v>
      </c>
      <c r="C1193" s="20" t="s">
        <v>6</v>
      </c>
      <c r="D1193" s="19">
        <v>806267</v>
      </c>
      <c r="E1193" s="19" t="s">
        <v>13</v>
      </c>
      <c r="F1193" s="19" t="s">
        <v>7490</v>
      </c>
      <c r="G1193" s="19" t="s">
        <v>7491</v>
      </c>
      <c r="H1193" s="19" t="s">
        <v>5</v>
      </c>
      <c r="I1193" s="19" t="s">
        <v>6999</v>
      </c>
      <c r="J1193" s="19" t="s">
        <v>4</v>
      </c>
      <c r="K1193" s="19" t="s">
        <v>7000</v>
      </c>
      <c r="L1193" s="21" t="s">
        <v>16</v>
      </c>
      <c r="M1193" s="20" t="s">
        <v>3</v>
      </c>
      <c r="N1193" s="20" t="s">
        <v>2</v>
      </c>
      <c r="O1193" s="20">
        <v>65</v>
      </c>
      <c r="P1193" s="20">
        <v>0</v>
      </c>
      <c r="Q1193" s="20">
        <v>0</v>
      </c>
      <c r="R1193" s="20">
        <v>65</v>
      </c>
      <c r="S1193" s="20">
        <v>0</v>
      </c>
      <c r="T1193" s="20">
        <v>0</v>
      </c>
      <c r="U1193" s="20">
        <v>39</v>
      </c>
      <c r="V1193" s="30"/>
      <c r="W1193" s="30"/>
      <c r="X1193" s="33">
        <f>IFERROR(1 -(Master1[[#This Row],[Avg Garment Scans per Delivery]]/Master1[[#This Row],[Garment Inventory]]), 0)</f>
        <v>0</v>
      </c>
      <c r="Y1193" s="30"/>
      <c r="Z1193" s="30"/>
      <c r="AA1193" s="32">
        <f>_xlfn.XLOOKUP(Master1[[#This Row],[cu_id]], Revenue_Analysis[cuid], Revenue_Analysis[Q1 Low Deviation], 0)</f>
        <v>18.468599999999999</v>
      </c>
      <c r="AB1193" s="32">
        <f>_xlfn.XLOOKUP(Master1[[#This Row],[cu_id]],Revenue_Analysis[cuid],Revenue_Analysis[Q1 High Deviation], 0)</f>
        <v>29.494399999999999</v>
      </c>
      <c r="AC1193" s="32">
        <f>_xlfn.XLOOKUP(Master1[[#This Row],[cu_id]],Revenue_Analysis[cuid],Revenue_Analysis[Q2 Low Deviation], 0)</f>
        <v>18.3432</v>
      </c>
      <c r="AD1193" s="32">
        <f>_xlfn.XLOOKUP(Master1[[#This Row],[cu_id]],Revenue_Analysis[cuid],Revenue_Analysis[Q2 High Deviation], 0)</f>
        <v>27.810600000000001</v>
      </c>
      <c r="AE1193" s="32">
        <f>_xlfn.XLOOKUP(Master1[[#This Row],[cu_id]],Revenue_Analysis[cuid],Revenue_Analysis[Q3 Low Deviation], 0)</f>
        <v>18.2761</v>
      </c>
      <c r="AF1193" s="32">
        <f>_xlfn.XLOOKUP(Master1[[#This Row],[cu_id]],Revenue_Analysis[cuid],Revenue_Analysis[Q3 High Deviation], 0)</f>
        <v>28.126899999999999</v>
      </c>
      <c r="AG1193" s="32">
        <f>_xlfn.XLOOKUP(Master1[[#This Row],[cu_id]],Revenue_Analysis[cuid],Revenue_Analysis[Q4 Low Deviation], 0)</f>
        <v>18.2864</v>
      </c>
      <c r="AH1193" s="32">
        <f>_xlfn.XLOOKUP(Master1[[#This Row],[cu_id]],Revenue_Analysis[cuid],Revenue_Analysis[Q4 High Deviation], 0)</f>
        <v>28.078199999999999</v>
      </c>
      <c r="AI1193" s="32">
        <f>_xlfn.XLOOKUP(Master1[[#This Row],[cu_id]],Revenue_Analysis[cuid],Revenue_Analysis[Q1 Average], 0)</f>
        <v>23.9815</v>
      </c>
      <c r="AJ1193" s="32">
        <f>_xlfn.XLOOKUP(Master1[[#This Row],[cu_id]],Revenue_Analysis[cuid],Revenue_Analysis[Q2 Average], 0)</f>
        <v>23.076899999999998</v>
      </c>
      <c r="AK1193" s="32">
        <f>_xlfn.XLOOKUP(Master1[[#This Row],[cu_id]],Revenue_Analysis[cuid],Revenue_Analysis[Q3 Average], 0)</f>
        <v>23.201499999999999</v>
      </c>
      <c r="AL1193" s="32">
        <f>_xlfn.XLOOKUP(Master1[[#This Row],[cu_id]],Revenue_Analysis[cuid],Revenue_Analysis[Q4 Average], 0)</f>
        <v>23.182300000000001</v>
      </c>
      <c r="AM1193" s="34">
        <v>0.33333333333333331</v>
      </c>
      <c r="AN1193" s="35">
        <v>0.95833333333333337</v>
      </c>
      <c r="AO1193" s="35" t="s">
        <v>4592</v>
      </c>
      <c r="AP1193" s="35" t="s">
        <v>4592</v>
      </c>
      <c r="AQ1193" s="20" t="s">
        <v>5135</v>
      </c>
      <c r="AR1193" s="20"/>
      <c r="AS1193" s="14">
        <f>IFERROR(_xlfn.XLOOKUP(Master1[[#This Row],[cu_id]],StopTimes[cu_ID],StopTimes[Average Stop Time]), 0)</f>
        <v>7.90625</v>
      </c>
      <c r="AT1193" s="14">
        <f>IF(Master1[[#This Row],[RSP StopTime Override]] &lt;&gt; "",Master1[[#This Row],[RSP StopTime Override]],IF(Master1[[#This Row],[Avg Stop Time Helper]] &lt;&gt; 0, Master1[[#This Row],[Avg Stop Time Helper]],Average_Stop_Time))</f>
        <v>7.90625</v>
      </c>
      <c r="AU1193" s="13"/>
    </row>
    <row r="1194" spans="1:47" x14ac:dyDescent="0.3">
      <c r="A1194" s="18" t="s">
        <v>3707</v>
      </c>
      <c r="B1194" s="20">
        <v>8010</v>
      </c>
      <c r="C1194" s="20" t="s">
        <v>6</v>
      </c>
      <c r="D1194" s="19">
        <v>806268</v>
      </c>
      <c r="E1194" s="19" t="s">
        <v>13</v>
      </c>
      <c r="F1194" s="19" t="s">
        <v>7492</v>
      </c>
      <c r="G1194" s="19" t="s">
        <v>7493</v>
      </c>
      <c r="H1194" s="19" t="s">
        <v>5</v>
      </c>
      <c r="I1194" s="19" t="s">
        <v>6999</v>
      </c>
      <c r="J1194" s="19" t="s">
        <v>4</v>
      </c>
      <c r="K1194" s="19" t="s">
        <v>7000</v>
      </c>
      <c r="L1194" s="21" t="s">
        <v>31</v>
      </c>
      <c r="M1194" s="20" t="s">
        <v>30</v>
      </c>
      <c r="N1194" s="20" t="s">
        <v>2</v>
      </c>
      <c r="O1194" s="20">
        <v>70</v>
      </c>
      <c r="P1194" s="20">
        <v>0</v>
      </c>
      <c r="Q1194" s="20">
        <v>0</v>
      </c>
      <c r="R1194" s="20">
        <v>70</v>
      </c>
      <c r="S1194" s="20">
        <v>0</v>
      </c>
      <c r="T1194" s="20">
        <v>0</v>
      </c>
      <c r="U1194" s="20">
        <v>27</v>
      </c>
      <c r="V1194" s="30"/>
      <c r="W1194" s="30"/>
      <c r="X1194" s="33">
        <f>IFERROR(1 -(Master1[[#This Row],[Avg Garment Scans per Delivery]]/Master1[[#This Row],[Garment Inventory]]), 0)</f>
        <v>0</v>
      </c>
      <c r="Y1194" s="30"/>
      <c r="Z1194" s="30"/>
      <c r="AA1194" s="32">
        <f>_xlfn.XLOOKUP(Master1[[#This Row],[cu_id]], Revenue_Analysis[cuid], Revenue_Analysis[Q1 Low Deviation], 0)</f>
        <v>20</v>
      </c>
      <c r="AB1194" s="32">
        <f>_xlfn.XLOOKUP(Master1[[#This Row],[cu_id]],Revenue_Analysis[cuid],Revenue_Analysis[Q1 High Deviation], 0)</f>
        <v>20</v>
      </c>
      <c r="AC1194" s="32">
        <f>_xlfn.XLOOKUP(Master1[[#This Row],[cu_id]],Revenue_Analysis[cuid],Revenue_Analysis[Q2 Low Deviation], 0)</f>
        <v>19.8355</v>
      </c>
      <c r="AD1194" s="32">
        <f>_xlfn.XLOOKUP(Master1[[#This Row],[cu_id]],Revenue_Analysis[cuid],Revenue_Analysis[Q2 High Deviation], 0)</f>
        <v>21.1511</v>
      </c>
      <c r="AE1194" s="32">
        <f>_xlfn.XLOOKUP(Master1[[#This Row],[cu_id]],Revenue_Analysis[cuid],Revenue_Analysis[Q3 Low Deviation], 0)</f>
        <v>20</v>
      </c>
      <c r="AF1194" s="32">
        <f>_xlfn.XLOOKUP(Master1[[#This Row],[cu_id]],Revenue_Analysis[cuid],Revenue_Analysis[Q3 High Deviation], 0)</f>
        <v>20</v>
      </c>
      <c r="AG1194" s="32">
        <f>_xlfn.XLOOKUP(Master1[[#This Row],[cu_id]],Revenue_Analysis[cuid],Revenue_Analysis[Q4 Low Deviation], 0)</f>
        <v>3.1</v>
      </c>
      <c r="AH1194" s="32">
        <f>_xlfn.XLOOKUP(Master1[[#This Row],[cu_id]],Revenue_Analysis[cuid],Revenue_Analysis[Q4 High Deviation], 0)</f>
        <v>8.3000000000000007</v>
      </c>
      <c r="AI1194" s="32">
        <f>_xlfn.XLOOKUP(Master1[[#This Row],[cu_id]],Revenue_Analysis[cuid],Revenue_Analysis[Q1 Average], 0)</f>
        <v>20</v>
      </c>
      <c r="AJ1194" s="32">
        <f>_xlfn.XLOOKUP(Master1[[#This Row],[cu_id]],Revenue_Analysis[cuid],Revenue_Analysis[Q2 Average], 0)</f>
        <v>20.493300000000001</v>
      </c>
      <c r="AK1194" s="32">
        <f>_xlfn.XLOOKUP(Master1[[#This Row],[cu_id]],Revenue_Analysis[cuid],Revenue_Analysis[Q3 Average], 0)</f>
        <v>20</v>
      </c>
      <c r="AL1194" s="32">
        <f>_xlfn.XLOOKUP(Master1[[#This Row],[cu_id]],Revenue_Analysis[cuid],Revenue_Analysis[Q4 Average], 0)</f>
        <v>5.7</v>
      </c>
      <c r="AM1194" s="34">
        <v>0.375</v>
      </c>
      <c r="AN1194" s="35">
        <v>0.70833333333333337</v>
      </c>
      <c r="AO1194" s="35" t="s">
        <v>4592</v>
      </c>
      <c r="AP1194" s="35" t="s">
        <v>4592</v>
      </c>
      <c r="AQ1194" s="20" t="s">
        <v>0</v>
      </c>
      <c r="AR1194" s="20"/>
      <c r="AS1194" s="14">
        <f>IFERROR(_xlfn.XLOOKUP(Master1[[#This Row],[cu_id]],StopTimes[cu_ID],StopTimes[Average Stop Time]), 0)</f>
        <v>3.5500000000000003</v>
      </c>
      <c r="AT1194" s="14">
        <f>IF(Master1[[#This Row],[RSP StopTime Override]] &lt;&gt; "",Master1[[#This Row],[RSP StopTime Override]],IF(Master1[[#This Row],[Avg Stop Time Helper]] &lt;&gt; 0, Master1[[#This Row],[Avg Stop Time Helper]],Average_Stop_Time))</f>
        <v>3.5500000000000003</v>
      </c>
      <c r="AU1194" s="13"/>
    </row>
    <row r="1195" spans="1:47" x14ac:dyDescent="0.3">
      <c r="A1195" s="18" t="s">
        <v>3708</v>
      </c>
      <c r="B1195" s="20">
        <v>56</v>
      </c>
      <c r="C1195" s="20" t="s">
        <v>6</v>
      </c>
      <c r="D1195" s="19">
        <v>808200</v>
      </c>
      <c r="E1195" s="19" t="s">
        <v>13</v>
      </c>
      <c r="F1195" s="19" t="s">
        <v>7059</v>
      </c>
      <c r="G1195" s="19" t="s">
        <v>7060</v>
      </c>
      <c r="H1195" s="19" t="s">
        <v>5</v>
      </c>
      <c r="I1195" s="19" t="s">
        <v>7016</v>
      </c>
      <c r="J1195" s="19" t="s">
        <v>4</v>
      </c>
      <c r="K1195" s="19" t="s">
        <v>6504</v>
      </c>
      <c r="L1195" s="21" t="s">
        <v>19</v>
      </c>
      <c r="M1195" s="20" t="s">
        <v>18</v>
      </c>
      <c r="N1195" s="20" t="s">
        <v>2</v>
      </c>
      <c r="O1195" s="20">
        <v>93</v>
      </c>
      <c r="P1195" s="20">
        <v>0</v>
      </c>
      <c r="Q1195" s="20">
        <v>0</v>
      </c>
      <c r="R1195" s="20">
        <v>93</v>
      </c>
      <c r="S1195" s="20">
        <v>0</v>
      </c>
      <c r="T1195" s="20">
        <v>0</v>
      </c>
      <c r="U1195" s="20">
        <v>23</v>
      </c>
      <c r="V1195" s="30"/>
      <c r="W1195" s="30"/>
      <c r="X1195" s="33">
        <f>IFERROR(1 -(Master1[[#This Row],[Avg Garment Scans per Delivery]]/Master1[[#This Row],[Garment Inventory]]), 0)</f>
        <v>0</v>
      </c>
      <c r="Y1195" s="30"/>
      <c r="Z1195" s="30"/>
      <c r="AA1195" s="32">
        <f>_xlfn.XLOOKUP(Master1[[#This Row],[cu_id]], Revenue_Analysis[cuid], Revenue_Analysis[Q1 Low Deviation], 0)</f>
        <v>33.892200000000003</v>
      </c>
      <c r="AB1195" s="32">
        <f>_xlfn.XLOOKUP(Master1[[#This Row],[cu_id]],Revenue_Analysis[cuid],Revenue_Analysis[Q1 High Deviation], 0)</f>
        <v>34.930599999999998</v>
      </c>
      <c r="AC1195" s="32">
        <f>_xlfn.XLOOKUP(Master1[[#This Row],[cu_id]],Revenue_Analysis[cuid],Revenue_Analysis[Q2 Low Deviation], 0)</f>
        <v>28.644100000000002</v>
      </c>
      <c r="AD1195" s="32">
        <f>_xlfn.XLOOKUP(Master1[[#This Row],[cu_id]],Revenue_Analysis[cuid],Revenue_Analysis[Q2 High Deviation], 0)</f>
        <v>50.041699999999999</v>
      </c>
      <c r="AE1195" s="32">
        <f>_xlfn.XLOOKUP(Master1[[#This Row],[cu_id]],Revenue_Analysis[cuid],Revenue_Analysis[Q3 Low Deviation], 0)</f>
        <v>50.826700000000002</v>
      </c>
      <c r="AF1195" s="32">
        <f>_xlfn.XLOOKUP(Master1[[#This Row],[cu_id]],Revenue_Analysis[cuid],Revenue_Analysis[Q3 High Deviation], 0)</f>
        <v>70.404700000000005</v>
      </c>
      <c r="AG1195" s="32">
        <f>_xlfn.XLOOKUP(Master1[[#This Row],[cu_id]],Revenue_Analysis[cuid],Revenue_Analysis[Q4 Low Deviation], 0)</f>
        <v>34.200000000000003</v>
      </c>
      <c r="AH1195" s="32">
        <f>_xlfn.XLOOKUP(Master1[[#This Row],[cu_id]],Revenue_Analysis[cuid],Revenue_Analysis[Q4 High Deviation], 0)</f>
        <v>34.200000000000003</v>
      </c>
      <c r="AI1195" s="32">
        <f>_xlfn.XLOOKUP(Master1[[#This Row],[cu_id]],Revenue_Analysis[cuid],Revenue_Analysis[Q1 Average], 0)</f>
        <v>34.4114</v>
      </c>
      <c r="AJ1195" s="32">
        <f>_xlfn.XLOOKUP(Master1[[#This Row],[cu_id]],Revenue_Analysis[cuid],Revenue_Analysis[Q2 Average], 0)</f>
        <v>39.3429</v>
      </c>
      <c r="AK1195" s="32">
        <f>_xlfn.XLOOKUP(Master1[[#This Row],[cu_id]],Revenue_Analysis[cuid],Revenue_Analysis[Q3 Average], 0)</f>
        <v>60.615699999999997</v>
      </c>
      <c r="AL1195" s="32">
        <f>_xlfn.XLOOKUP(Master1[[#This Row],[cu_id]],Revenue_Analysis[cuid],Revenue_Analysis[Q4 Average], 0)</f>
        <v>34.200000000000003</v>
      </c>
      <c r="AM1195" s="34">
        <v>0.45833333333333331</v>
      </c>
      <c r="AN1195" s="35">
        <v>0.70833333333333337</v>
      </c>
      <c r="AO1195" s="35" t="s">
        <v>4592</v>
      </c>
      <c r="AP1195" s="35" t="s">
        <v>4592</v>
      </c>
      <c r="AQ1195" s="20" t="s">
        <v>0</v>
      </c>
      <c r="AR1195" s="20"/>
      <c r="AS1195" s="14">
        <f>IFERROR(_xlfn.XLOOKUP(Master1[[#This Row],[cu_id]],StopTimes[cu_ID],StopTimes[Average Stop Time]), 0)</f>
        <v>4.3916666666666666</v>
      </c>
      <c r="AT1195" s="14">
        <f>IF(Master1[[#This Row],[RSP StopTime Override]] &lt;&gt; "",Master1[[#This Row],[RSP StopTime Override]],IF(Master1[[#This Row],[Avg Stop Time Helper]] &lt;&gt; 0, Master1[[#This Row],[Avg Stop Time Helper]],Average_Stop_Time))</f>
        <v>4.3916666666666666</v>
      </c>
      <c r="AU1195" s="13"/>
    </row>
    <row r="1196" spans="1:47" x14ac:dyDescent="0.3">
      <c r="A1196" s="18" t="s">
        <v>3709</v>
      </c>
      <c r="B1196" s="20">
        <v>8010</v>
      </c>
      <c r="C1196" s="20" t="s">
        <v>6</v>
      </c>
      <c r="D1196" s="19">
        <v>808226</v>
      </c>
      <c r="E1196" s="19" t="s">
        <v>13</v>
      </c>
      <c r="F1196" s="19" t="s">
        <v>7500</v>
      </c>
      <c r="G1196" s="19" t="s">
        <v>7501</v>
      </c>
      <c r="H1196" s="19" t="s">
        <v>5</v>
      </c>
      <c r="I1196" s="19" t="s">
        <v>7007</v>
      </c>
      <c r="J1196" s="19" t="s">
        <v>4</v>
      </c>
      <c r="K1196" s="19" t="s">
        <v>7008</v>
      </c>
      <c r="L1196" s="21" t="s">
        <v>16</v>
      </c>
      <c r="M1196" s="20" t="s">
        <v>3</v>
      </c>
      <c r="N1196" s="20" t="s">
        <v>2</v>
      </c>
      <c r="O1196" s="20">
        <v>40</v>
      </c>
      <c r="P1196" s="20">
        <v>0</v>
      </c>
      <c r="Q1196" s="20">
        <v>0</v>
      </c>
      <c r="R1196" s="20">
        <v>40</v>
      </c>
      <c r="S1196" s="20">
        <v>0</v>
      </c>
      <c r="T1196" s="20">
        <v>0</v>
      </c>
      <c r="U1196" s="20">
        <v>39</v>
      </c>
      <c r="V1196" s="30">
        <v>31</v>
      </c>
      <c r="W1196" s="30">
        <v>2</v>
      </c>
      <c r="X1196" s="33">
        <f>IFERROR(1 -(Master1[[#This Row],[Avg Garment Scans per Delivery]]/Master1[[#This Row],[Garment Inventory]]), 0)</f>
        <v>0.93548387096774199</v>
      </c>
      <c r="Y1196" s="30">
        <v>1</v>
      </c>
      <c r="Z1196" s="30">
        <v>32</v>
      </c>
      <c r="AA1196" s="32">
        <f>_xlfn.XLOOKUP(Master1[[#This Row],[cu_id]], Revenue_Analysis[cuid], Revenue_Analysis[Q1 Low Deviation], 0)</f>
        <v>35.131999999999998</v>
      </c>
      <c r="AB1196" s="32">
        <f>_xlfn.XLOOKUP(Master1[[#This Row],[cu_id]],Revenue_Analysis[cuid],Revenue_Analysis[Q1 High Deviation], 0)</f>
        <v>38.955599999999997</v>
      </c>
      <c r="AC1196" s="32">
        <f>_xlfn.XLOOKUP(Master1[[#This Row],[cu_id]],Revenue_Analysis[cuid],Revenue_Analysis[Q2 Low Deviation], 0)</f>
        <v>34.735199999999999</v>
      </c>
      <c r="AD1196" s="32">
        <f>_xlfn.XLOOKUP(Master1[[#This Row],[cu_id]],Revenue_Analysis[cuid],Revenue_Analysis[Q2 High Deviation], 0)</f>
        <v>35.852400000000003</v>
      </c>
      <c r="AE1196" s="32">
        <f>_xlfn.XLOOKUP(Master1[[#This Row],[cu_id]],Revenue_Analysis[cuid],Revenue_Analysis[Q3 Low Deviation], 0)</f>
        <v>35.700099999999999</v>
      </c>
      <c r="AF1196" s="32">
        <f>_xlfn.XLOOKUP(Master1[[#This Row],[cu_id]],Revenue_Analysis[cuid],Revenue_Analysis[Q3 High Deviation], 0)</f>
        <v>37.115299999999998</v>
      </c>
      <c r="AG1196" s="32">
        <f>_xlfn.XLOOKUP(Master1[[#This Row],[cu_id]],Revenue_Analysis[cuid],Revenue_Analysis[Q4 Low Deviation], 0)</f>
        <v>37.962600000000002</v>
      </c>
      <c r="AH1196" s="32">
        <f>_xlfn.XLOOKUP(Master1[[#This Row],[cu_id]],Revenue_Analysis[cuid],Revenue_Analysis[Q4 High Deviation], 0)</f>
        <v>37.971200000000003</v>
      </c>
      <c r="AI1196" s="32">
        <f>_xlfn.XLOOKUP(Master1[[#This Row],[cu_id]],Revenue_Analysis[cuid],Revenue_Analysis[Q1 Average], 0)</f>
        <v>37.043799999999997</v>
      </c>
      <c r="AJ1196" s="32">
        <f>_xlfn.XLOOKUP(Master1[[#This Row],[cu_id]],Revenue_Analysis[cuid],Revenue_Analysis[Q2 Average], 0)</f>
        <v>35.293799999999997</v>
      </c>
      <c r="AK1196" s="32">
        <f>_xlfn.XLOOKUP(Master1[[#This Row],[cu_id]],Revenue_Analysis[cuid],Revenue_Analysis[Q3 Average], 0)</f>
        <v>36.407699999999998</v>
      </c>
      <c r="AL1196" s="32">
        <f>_xlfn.XLOOKUP(Master1[[#This Row],[cu_id]],Revenue_Analysis[cuid],Revenue_Analysis[Q4 Average], 0)</f>
        <v>37.966900000000003</v>
      </c>
      <c r="AM1196" s="34">
        <v>0.27083333333333331</v>
      </c>
      <c r="AN1196" s="35">
        <v>0.64583333333333337</v>
      </c>
      <c r="AO1196" s="35" t="s">
        <v>4592</v>
      </c>
      <c r="AP1196" s="35" t="s">
        <v>4592</v>
      </c>
      <c r="AQ1196" s="20" t="s">
        <v>0</v>
      </c>
      <c r="AR1196" s="20"/>
      <c r="AS1196" s="14">
        <f>IFERROR(_xlfn.XLOOKUP(Master1[[#This Row],[cu_id]],StopTimes[cu_ID],StopTimes[Average Stop Time]), 0)</f>
        <v>5.7479166666666668</v>
      </c>
      <c r="AT1196" s="14">
        <f>IF(Master1[[#This Row],[RSP StopTime Override]] &lt;&gt; "",Master1[[#This Row],[RSP StopTime Override]],IF(Master1[[#This Row],[Avg Stop Time Helper]] &lt;&gt; 0, Master1[[#This Row],[Avg Stop Time Helper]],Average_Stop_Time))</f>
        <v>5.7479166666666668</v>
      </c>
      <c r="AU1196" s="13"/>
    </row>
    <row r="1197" spans="1:47" x14ac:dyDescent="0.3">
      <c r="A1197" s="18" t="s">
        <v>3710</v>
      </c>
      <c r="B1197" s="20">
        <v>8010</v>
      </c>
      <c r="C1197" s="20" t="s">
        <v>6</v>
      </c>
      <c r="D1197" s="19">
        <v>808232</v>
      </c>
      <c r="E1197" s="19" t="s">
        <v>13</v>
      </c>
      <c r="F1197" s="19" t="s">
        <v>7502</v>
      </c>
      <c r="G1197" s="19" t="s">
        <v>7503</v>
      </c>
      <c r="H1197" s="19" t="s">
        <v>5</v>
      </c>
      <c r="I1197" s="19" t="s">
        <v>7007</v>
      </c>
      <c r="J1197" s="19" t="s">
        <v>4</v>
      </c>
      <c r="K1197" s="19" t="s">
        <v>7504</v>
      </c>
      <c r="L1197" s="21" t="s">
        <v>16</v>
      </c>
      <c r="M1197" s="20" t="s">
        <v>3</v>
      </c>
      <c r="N1197" s="20" t="s">
        <v>2</v>
      </c>
      <c r="O1197" s="20">
        <v>35</v>
      </c>
      <c r="P1197" s="20">
        <v>0</v>
      </c>
      <c r="Q1197" s="20">
        <v>0</v>
      </c>
      <c r="R1197" s="20">
        <v>35</v>
      </c>
      <c r="S1197" s="20">
        <v>0</v>
      </c>
      <c r="T1197" s="20">
        <v>0</v>
      </c>
      <c r="U1197" s="20">
        <v>41</v>
      </c>
      <c r="V1197" s="30">
        <v>120</v>
      </c>
      <c r="W1197" s="30">
        <v>4</v>
      </c>
      <c r="X1197" s="33">
        <f>IFERROR(1 -(Master1[[#This Row],[Avg Garment Scans per Delivery]]/Master1[[#This Row],[Garment Inventory]]), 0)</f>
        <v>0.96666666666666667</v>
      </c>
      <c r="Y1197" s="30">
        <v>6</v>
      </c>
      <c r="Z1197" s="30">
        <v>117</v>
      </c>
      <c r="AA1197" s="32">
        <f>_xlfn.XLOOKUP(Master1[[#This Row],[cu_id]], Revenue_Analysis[cuid], Revenue_Analysis[Q1 Low Deviation], 0)</f>
        <v>72.930000000000007</v>
      </c>
      <c r="AB1197" s="32">
        <f>_xlfn.XLOOKUP(Master1[[#This Row],[cu_id]],Revenue_Analysis[cuid],Revenue_Analysis[Q1 High Deviation], 0)</f>
        <v>86.288600000000002</v>
      </c>
      <c r="AC1197" s="32">
        <f>_xlfn.XLOOKUP(Master1[[#This Row],[cu_id]],Revenue_Analysis[cuid],Revenue_Analysis[Q2 Low Deviation], 0)</f>
        <v>65.726399999999998</v>
      </c>
      <c r="AD1197" s="32">
        <f>_xlfn.XLOOKUP(Master1[[#This Row],[cu_id]],Revenue_Analysis[cuid],Revenue_Analysis[Q2 High Deviation], 0)</f>
        <v>85.343599999999995</v>
      </c>
      <c r="AE1197" s="32">
        <f>_xlfn.XLOOKUP(Master1[[#This Row],[cu_id]],Revenue_Analysis[cuid],Revenue_Analysis[Q3 Low Deviation], 0)</f>
        <v>71.417500000000004</v>
      </c>
      <c r="AF1197" s="32">
        <f>_xlfn.XLOOKUP(Master1[[#This Row],[cu_id]],Revenue_Analysis[cuid],Revenue_Analysis[Q3 High Deviation], 0)</f>
        <v>79.297899999999998</v>
      </c>
      <c r="AG1197" s="32">
        <f>_xlfn.XLOOKUP(Master1[[#This Row],[cu_id]],Revenue_Analysis[cuid],Revenue_Analysis[Q4 Low Deviation], 0)</f>
        <v>65.988600000000005</v>
      </c>
      <c r="AH1197" s="32">
        <f>_xlfn.XLOOKUP(Master1[[#This Row],[cu_id]],Revenue_Analysis[cuid],Revenue_Analysis[Q4 High Deviation], 0)</f>
        <v>94.651399999999995</v>
      </c>
      <c r="AI1197" s="32">
        <f>_xlfn.XLOOKUP(Master1[[#This Row],[cu_id]],Revenue_Analysis[cuid],Revenue_Analysis[Q1 Average], 0)</f>
        <v>79.609300000000005</v>
      </c>
      <c r="AJ1197" s="32">
        <f>_xlfn.XLOOKUP(Master1[[#This Row],[cu_id]],Revenue_Analysis[cuid],Revenue_Analysis[Q2 Average], 0)</f>
        <v>75.534999999999997</v>
      </c>
      <c r="AK1197" s="32">
        <f>_xlfn.XLOOKUP(Master1[[#This Row],[cu_id]],Revenue_Analysis[cuid],Revenue_Analysis[Q3 Average], 0)</f>
        <v>75.357699999999994</v>
      </c>
      <c r="AL1197" s="32">
        <f>_xlfn.XLOOKUP(Master1[[#This Row],[cu_id]],Revenue_Analysis[cuid],Revenue_Analysis[Q4 Average], 0)</f>
        <v>80.319999999999993</v>
      </c>
      <c r="AM1197" s="34">
        <v>0.3125</v>
      </c>
      <c r="AN1197" s="35">
        <v>0.6875</v>
      </c>
      <c r="AO1197" s="35" t="s">
        <v>4592</v>
      </c>
      <c r="AP1197" s="35" t="s">
        <v>4592</v>
      </c>
      <c r="AQ1197" s="20" t="s">
        <v>0</v>
      </c>
      <c r="AR1197" s="20"/>
      <c r="AS1197" s="14">
        <f>IFERROR(_xlfn.XLOOKUP(Master1[[#This Row],[cu_id]],StopTimes[cu_ID],StopTimes[Average Stop Time]), 0)</f>
        <v>7.2479166666666668</v>
      </c>
      <c r="AT1197" s="14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197" s="13">
        <v>15</v>
      </c>
    </row>
    <row r="1198" spans="1:47" x14ac:dyDescent="0.3">
      <c r="A1198" s="18" t="s">
        <v>3711</v>
      </c>
      <c r="B1198" s="20">
        <v>8010</v>
      </c>
      <c r="C1198" s="20" t="s">
        <v>6</v>
      </c>
      <c r="D1198" s="19">
        <v>808238</v>
      </c>
      <c r="E1198" s="19" t="s">
        <v>13</v>
      </c>
      <c r="F1198" s="19" t="s">
        <v>7505</v>
      </c>
      <c r="G1198" s="19" t="s">
        <v>7506</v>
      </c>
      <c r="H1198" s="19" t="s">
        <v>5</v>
      </c>
      <c r="I1198" s="19" t="s">
        <v>7007</v>
      </c>
      <c r="J1198" s="19" t="s">
        <v>4</v>
      </c>
      <c r="K1198" s="19" t="s">
        <v>7008</v>
      </c>
      <c r="L1198" s="21" t="s">
        <v>16</v>
      </c>
      <c r="M1198" s="20" t="s">
        <v>3</v>
      </c>
      <c r="N1198" s="20" t="s">
        <v>2</v>
      </c>
      <c r="O1198" s="20">
        <v>30</v>
      </c>
      <c r="P1198" s="20">
        <v>0</v>
      </c>
      <c r="Q1198" s="20">
        <v>0</v>
      </c>
      <c r="R1198" s="20">
        <v>30</v>
      </c>
      <c r="S1198" s="20">
        <v>0</v>
      </c>
      <c r="T1198" s="20">
        <v>0</v>
      </c>
      <c r="U1198" s="20">
        <v>40</v>
      </c>
      <c r="V1198" s="30">
        <v>0</v>
      </c>
      <c r="W1198" s="30">
        <v>0</v>
      </c>
      <c r="X1198" s="33">
        <f>IFERROR(1 -(Master1[[#This Row],[Avg Garment Scans per Delivery]]/Master1[[#This Row],[Garment Inventory]]), 0)</f>
        <v>0</v>
      </c>
      <c r="Y1198" s="30">
        <v>1</v>
      </c>
      <c r="Z1198" s="30">
        <v>17</v>
      </c>
      <c r="AA1198" s="32">
        <f>_xlfn.XLOOKUP(Master1[[#This Row],[cu_id]], Revenue_Analysis[cuid], Revenue_Analysis[Q1 Low Deviation], 0)</f>
        <v>19.605</v>
      </c>
      <c r="AB1198" s="32">
        <f>_xlfn.XLOOKUP(Master1[[#This Row],[cu_id]],Revenue_Analysis[cuid],Revenue_Analysis[Q1 High Deviation], 0)</f>
        <v>22.448799999999999</v>
      </c>
      <c r="AC1198" s="32">
        <f>_xlfn.XLOOKUP(Master1[[#This Row],[cu_id]],Revenue_Analysis[cuid],Revenue_Analysis[Q2 Low Deviation], 0)</f>
        <v>20</v>
      </c>
      <c r="AD1198" s="32">
        <f>_xlfn.XLOOKUP(Master1[[#This Row],[cu_id]],Revenue_Analysis[cuid],Revenue_Analysis[Q2 High Deviation], 0)</f>
        <v>20</v>
      </c>
      <c r="AE1198" s="32">
        <f>_xlfn.XLOOKUP(Master1[[#This Row],[cu_id]],Revenue_Analysis[cuid],Revenue_Analysis[Q3 Low Deviation], 0)</f>
        <v>19.970099999999999</v>
      </c>
      <c r="AF1198" s="32">
        <f>_xlfn.XLOOKUP(Master1[[#This Row],[cu_id]],Revenue_Analysis[cuid],Revenue_Analysis[Q3 High Deviation], 0)</f>
        <v>20.1007</v>
      </c>
      <c r="AG1198" s="32">
        <f>_xlfn.XLOOKUP(Master1[[#This Row],[cu_id]],Revenue_Analysis[cuid],Revenue_Analysis[Q4 Low Deviation], 0)</f>
        <v>19.209800000000001</v>
      </c>
      <c r="AH1198" s="32">
        <f>_xlfn.XLOOKUP(Master1[[#This Row],[cu_id]],Revenue_Analysis[cuid],Revenue_Analysis[Q4 High Deviation], 0)</f>
        <v>28.182600000000001</v>
      </c>
      <c r="AI1198" s="32">
        <f>_xlfn.XLOOKUP(Master1[[#This Row],[cu_id]],Revenue_Analysis[cuid],Revenue_Analysis[Q1 Average], 0)</f>
        <v>21.026900000000001</v>
      </c>
      <c r="AJ1198" s="32">
        <f>_xlfn.XLOOKUP(Master1[[#This Row],[cu_id]],Revenue_Analysis[cuid],Revenue_Analysis[Q2 Average], 0)</f>
        <v>20</v>
      </c>
      <c r="AK1198" s="32">
        <f>_xlfn.XLOOKUP(Master1[[#This Row],[cu_id]],Revenue_Analysis[cuid],Revenue_Analysis[Q3 Average], 0)</f>
        <v>20.035399999999999</v>
      </c>
      <c r="AL1198" s="32">
        <f>_xlfn.XLOOKUP(Master1[[#This Row],[cu_id]],Revenue_Analysis[cuid],Revenue_Analysis[Q4 Average], 0)</f>
        <v>23.696200000000001</v>
      </c>
      <c r="AM1198" s="34">
        <v>0.29166666666666669</v>
      </c>
      <c r="AN1198" s="35">
        <v>0.70833333333333337</v>
      </c>
      <c r="AO1198" s="35" t="s">
        <v>4592</v>
      </c>
      <c r="AP1198" s="35" t="s">
        <v>4592</v>
      </c>
      <c r="AQ1198" s="20" t="s">
        <v>0</v>
      </c>
      <c r="AR1198" s="20"/>
      <c r="AS1198" s="14">
        <f>IFERROR(_xlfn.XLOOKUP(Master1[[#This Row],[cu_id]],StopTimes[cu_ID],StopTimes[Average Stop Time]), 0)</f>
        <v>3.8645833333333335</v>
      </c>
      <c r="AT1198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198" s="13">
        <v>10</v>
      </c>
    </row>
    <row r="1199" spans="1:47" x14ac:dyDescent="0.3">
      <c r="A1199" s="18" t="s">
        <v>3712</v>
      </c>
      <c r="B1199" s="20">
        <v>8010</v>
      </c>
      <c r="C1199" s="20" t="s">
        <v>6</v>
      </c>
      <c r="D1199" s="19">
        <v>808239</v>
      </c>
      <c r="E1199" s="19" t="s">
        <v>13</v>
      </c>
      <c r="F1199" s="19" t="s">
        <v>7507</v>
      </c>
      <c r="G1199" s="19" t="s">
        <v>7506</v>
      </c>
      <c r="H1199" s="19" t="s">
        <v>5</v>
      </c>
      <c r="I1199" s="19" t="s">
        <v>7007</v>
      </c>
      <c r="J1199" s="19" t="s">
        <v>4</v>
      </c>
      <c r="K1199" s="19" t="s">
        <v>7008</v>
      </c>
      <c r="L1199" s="21" t="s">
        <v>16</v>
      </c>
      <c r="M1199" s="20" t="s">
        <v>3</v>
      </c>
      <c r="N1199" s="20" t="s">
        <v>2</v>
      </c>
      <c r="O1199" s="20">
        <v>25</v>
      </c>
      <c r="P1199" s="20">
        <v>0</v>
      </c>
      <c r="Q1199" s="20">
        <v>0</v>
      </c>
      <c r="R1199" s="20">
        <v>25</v>
      </c>
      <c r="S1199" s="20">
        <v>0</v>
      </c>
      <c r="T1199" s="20">
        <v>0</v>
      </c>
      <c r="U1199" s="20">
        <v>40</v>
      </c>
      <c r="V1199" s="30">
        <v>0</v>
      </c>
      <c r="W1199" s="30">
        <v>0</v>
      </c>
      <c r="X1199" s="33">
        <f>IFERROR(1 -(Master1[[#This Row],[Avg Garment Scans per Delivery]]/Master1[[#This Row],[Garment Inventory]]), 0)</f>
        <v>0</v>
      </c>
      <c r="Y1199" s="30">
        <v>1</v>
      </c>
      <c r="Z1199" s="30">
        <v>13</v>
      </c>
      <c r="AA1199" s="32">
        <f>_xlfn.XLOOKUP(Master1[[#This Row],[cu_id]], Revenue_Analysis[cuid], Revenue_Analysis[Q1 Low Deviation], 0)</f>
        <v>19.8308</v>
      </c>
      <c r="AB1199" s="32">
        <f>_xlfn.XLOOKUP(Master1[[#This Row],[cu_id]],Revenue_Analysis[cuid],Revenue_Analysis[Q1 High Deviation], 0)</f>
        <v>20.569199999999999</v>
      </c>
      <c r="AC1199" s="32">
        <f>_xlfn.XLOOKUP(Master1[[#This Row],[cu_id]],Revenue_Analysis[cuid],Revenue_Analysis[Q2 Low Deviation], 0)</f>
        <v>-4.8197999999999999</v>
      </c>
      <c r="AD1199" s="32">
        <f>_xlfn.XLOOKUP(Master1[[#This Row],[cu_id]],Revenue_Analysis[cuid],Revenue_Analysis[Q2 High Deviation], 0)</f>
        <v>102.73260000000001</v>
      </c>
      <c r="AE1199" s="32">
        <f>_xlfn.XLOOKUP(Master1[[#This Row],[cu_id]],Revenue_Analysis[cuid],Revenue_Analysis[Q3 Low Deviation], 0)</f>
        <v>19.793900000000001</v>
      </c>
      <c r="AF1199" s="32">
        <f>_xlfn.XLOOKUP(Master1[[#This Row],[cu_id]],Revenue_Analysis[cuid],Revenue_Analysis[Q3 High Deviation], 0)</f>
        <v>20.801500000000001</v>
      </c>
      <c r="AG1199" s="32">
        <f>_xlfn.XLOOKUP(Master1[[#This Row],[cu_id]],Revenue_Analysis[cuid],Revenue_Analysis[Q4 Low Deviation], 0)</f>
        <v>6.1265000000000001</v>
      </c>
      <c r="AH1199" s="32">
        <f>_xlfn.XLOOKUP(Master1[[#This Row],[cu_id]],Revenue_Analysis[cuid],Revenue_Analysis[Q4 High Deviation], 0)</f>
        <v>68.094899999999996</v>
      </c>
      <c r="AI1199" s="32">
        <f>_xlfn.XLOOKUP(Master1[[#This Row],[cu_id]],Revenue_Analysis[cuid],Revenue_Analysis[Q1 Average], 0)</f>
        <v>20.2</v>
      </c>
      <c r="AJ1199" s="32">
        <f>_xlfn.XLOOKUP(Master1[[#This Row],[cu_id]],Revenue_Analysis[cuid],Revenue_Analysis[Q2 Average], 0)</f>
        <v>48.956400000000002</v>
      </c>
      <c r="AK1199" s="32">
        <f>_xlfn.XLOOKUP(Master1[[#This Row],[cu_id]],Revenue_Analysis[cuid],Revenue_Analysis[Q3 Average], 0)</f>
        <v>20.297699999999999</v>
      </c>
      <c r="AL1199" s="32">
        <f>_xlfn.XLOOKUP(Master1[[#This Row],[cu_id]],Revenue_Analysis[cuid],Revenue_Analysis[Q4 Average], 0)</f>
        <v>37.110700000000001</v>
      </c>
      <c r="AM1199" s="34">
        <v>0.29166666666666669</v>
      </c>
      <c r="AN1199" s="35">
        <v>0.70833333333333337</v>
      </c>
      <c r="AO1199" s="35" t="s">
        <v>4592</v>
      </c>
      <c r="AP1199" s="35" t="s">
        <v>4592</v>
      </c>
      <c r="AQ1199" s="20" t="s">
        <v>0</v>
      </c>
      <c r="AR1199" s="20"/>
      <c r="AS1199" s="14">
        <f>IFERROR(_xlfn.XLOOKUP(Master1[[#This Row],[cu_id]],StopTimes[cu_ID],StopTimes[Average Stop Time]), 0)</f>
        <v>0.16666666666666666</v>
      </c>
      <c r="AT1199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199" s="13">
        <v>10</v>
      </c>
    </row>
    <row r="1200" spans="1:47" x14ac:dyDescent="0.3">
      <c r="A1200" s="18" t="s">
        <v>3713</v>
      </c>
      <c r="B1200" s="20">
        <v>56</v>
      </c>
      <c r="C1200" s="20" t="s">
        <v>6</v>
      </c>
      <c r="D1200" s="19">
        <v>808244</v>
      </c>
      <c r="E1200" s="19" t="s">
        <v>13</v>
      </c>
      <c r="F1200" s="19" t="s">
        <v>7061</v>
      </c>
      <c r="G1200" s="19" t="s">
        <v>7062</v>
      </c>
      <c r="H1200" s="19" t="s">
        <v>5</v>
      </c>
      <c r="I1200" s="19" t="s">
        <v>6999</v>
      </c>
      <c r="J1200" s="19" t="s">
        <v>4</v>
      </c>
      <c r="K1200" s="19" t="s">
        <v>7000</v>
      </c>
      <c r="L1200" s="21" t="s">
        <v>16</v>
      </c>
      <c r="M1200" s="20" t="s">
        <v>3</v>
      </c>
      <c r="N1200" s="20" t="s">
        <v>2</v>
      </c>
      <c r="O1200" s="20">
        <v>52</v>
      </c>
      <c r="P1200" s="20">
        <v>0</v>
      </c>
      <c r="Q1200" s="20">
        <v>0</v>
      </c>
      <c r="R1200" s="20">
        <v>52</v>
      </c>
      <c r="S1200" s="20">
        <v>0</v>
      </c>
      <c r="T1200" s="20">
        <v>0</v>
      </c>
      <c r="U1200" s="20">
        <v>39</v>
      </c>
      <c r="V1200" s="30">
        <v>19</v>
      </c>
      <c r="W1200" s="30">
        <v>1</v>
      </c>
      <c r="X1200" s="33">
        <f>IFERROR(1 -(Master1[[#This Row],[Avg Garment Scans per Delivery]]/Master1[[#This Row],[Garment Inventory]]), 0)</f>
        <v>0.94736842105263164</v>
      </c>
      <c r="Y1200" s="30">
        <v>2</v>
      </c>
      <c r="Z1200" s="30">
        <v>17</v>
      </c>
      <c r="AA1200" s="32">
        <f>_xlfn.XLOOKUP(Master1[[#This Row],[cu_id]], Revenue_Analysis[cuid], Revenue_Analysis[Q1 Low Deviation], 0)</f>
        <v>25.953700000000001</v>
      </c>
      <c r="AB1200" s="32">
        <f>_xlfn.XLOOKUP(Master1[[#This Row],[cu_id]],Revenue_Analysis[cuid],Revenue_Analysis[Q1 High Deviation], 0)</f>
        <v>27.018699999999999</v>
      </c>
      <c r="AC1200" s="32">
        <f>_xlfn.XLOOKUP(Master1[[#This Row],[cu_id]],Revenue_Analysis[cuid],Revenue_Analysis[Q2 Low Deviation], 0)</f>
        <v>27.503299999999999</v>
      </c>
      <c r="AD1200" s="32">
        <f>_xlfn.XLOOKUP(Master1[[#This Row],[cu_id]],Revenue_Analysis[cuid],Revenue_Analysis[Q2 High Deviation], 0)</f>
        <v>28.961300000000001</v>
      </c>
      <c r="AE1200" s="32">
        <f>_xlfn.XLOOKUP(Master1[[#This Row],[cu_id]],Revenue_Analysis[cuid],Revenue_Analysis[Q3 Low Deviation], 0)</f>
        <v>28.6829</v>
      </c>
      <c r="AF1200" s="32">
        <f>_xlfn.XLOOKUP(Master1[[#This Row],[cu_id]],Revenue_Analysis[cuid],Revenue_Analysis[Q3 High Deviation], 0)</f>
        <v>29.1601</v>
      </c>
      <c r="AG1200" s="32">
        <f>_xlfn.XLOOKUP(Master1[[#This Row],[cu_id]],Revenue_Analysis[cuid],Revenue_Analysis[Q4 Low Deviation], 0)</f>
        <v>26.806899999999999</v>
      </c>
      <c r="AH1200" s="32">
        <f>_xlfn.XLOOKUP(Master1[[#This Row],[cu_id]],Revenue_Analysis[cuid],Revenue_Analysis[Q4 High Deviation], 0)</f>
        <v>27.950099999999999</v>
      </c>
      <c r="AI1200" s="32">
        <f>_xlfn.XLOOKUP(Master1[[#This Row],[cu_id]],Revenue_Analysis[cuid],Revenue_Analysis[Q1 Average], 0)</f>
        <v>26.4862</v>
      </c>
      <c r="AJ1200" s="32">
        <f>_xlfn.XLOOKUP(Master1[[#This Row],[cu_id]],Revenue_Analysis[cuid],Revenue_Analysis[Q2 Average], 0)</f>
        <v>28.232299999999999</v>
      </c>
      <c r="AK1200" s="32">
        <f>_xlfn.XLOOKUP(Master1[[#This Row],[cu_id]],Revenue_Analysis[cuid],Revenue_Analysis[Q3 Average], 0)</f>
        <v>28.921500000000002</v>
      </c>
      <c r="AL1200" s="32">
        <f>_xlfn.XLOOKUP(Master1[[#This Row],[cu_id]],Revenue_Analysis[cuid],Revenue_Analysis[Q4 Average], 0)</f>
        <v>27.378499999999999</v>
      </c>
      <c r="AM1200" s="34">
        <v>0.29166666666666669</v>
      </c>
      <c r="AN1200" s="35">
        <v>0.70833333333333337</v>
      </c>
      <c r="AO1200" s="35" t="s">
        <v>4592</v>
      </c>
      <c r="AP1200" s="35" t="s">
        <v>4592</v>
      </c>
      <c r="AQ1200" s="20" t="s">
        <v>0</v>
      </c>
      <c r="AR1200" s="20"/>
      <c r="AS1200" s="14">
        <f>IFERROR(_xlfn.XLOOKUP(Master1[[#This Row],[cu_id]],StopTimes[cu_ID],StopTimes[Average Stop Time]), 0)</f>
        <v>9.4020833333333336</v>
      </c>
      <c r="AT1200" s="14">
        <f>IF(Master1[[#This Row],[RSP StopTime Override]] &lt;&gt; "",Master1[[#This Row],[RSP StopTime Override]],IF(Master1[[#This Row],[Avg Stop Time Helper]] &lt;&gt; 0, Master1[[#This Row],[Avg Stop Time Helper]],Average_Stop_Time))</f>
        <v>9.4020833333333336</v>
      </c>
      <c r="AU1200" s="13"/>
    </row>
    <row r="1201" spans="1:47" x14ac:dyDescent="0.3">
      <c r="A1201" s="18" t="s">
        <v>3714</v>
      </c>
      <c r="B1201" s="20">
        <v>8010</v>
      </c>
      <c r="C1201" s="20" t="s">
        <v>6</v>
      </c>
      <c r="D1201" s="19">
        <v>808246</v>
      </c>
      <c r="E1201" s="19" t="s">
        <v>13</v>
      </c>
      <c r="F1201" s="19" t="s">
        <v>7508</v>
      </c>
      <c r="G1201" s="19" t="s">
        <v>7509</v>
      </c>
      <c r="H1201" s="19" t="s">
        <v>5</v>
      </c>
      <c r="I1201" s="19" t="s">
        <v>7007</v>
      </c>
      <c r="J1201" s="19" t="s">
        <v>4</v>
      </c>
      <c r="K1201" s="19" t="s">
        <v>7510</v>
      </c>
      <c r="L1201" s="21" t="s">
        <v>16</v>
      </c>
      <c r="M1201" s="20" t="s">
        <v>3</v>
      </c>
      <c r="N1201" s="20" t="s">
        <v>2</v>
      </c>
      <c r="O1201" s="20">
        <v>55</v>
      </c>
      <c r="P1201" s="20">
        <v>0</v>
      </c>
      <c r="Q1201" s="20">
        <v>0</v>
      </c>
      <c r="R1201" s="20">
        <v>55</v>
      </c>
      <c r="S1201" s="20">
        <v>0</v>
      </c>
      <c r="T1201" s="20">
        <v>0</v>
      </c>
      <c r="U1201" s="20">
        <v>39</v>
      </c>
      <c r="V1201" s="30">
        <v>3</v>
      </c>
      <c r="W1201" s="30"/>
      <c r="X1201" s="33">
        <f>IFERROR(1 -(Master1[[#This Row],[Avg Garment Scans per Delivery]]/Master1[[#This Row],[Garment Inventory]]), 0)</f>
        <v>1</v>
      </c>
      <c r="Y1201" s="30"/>
      <c r="Z1201" s="30"/>
      <c r="AA1201" s="32">
        <f>_xlfn.XLOOKUP(Master1[[#This Row],[cu_id]], Revenue_Analysis[cuid], Revenue_Analysis[Q1 Low Deviation], 0)</f>
        <v>17.069099999999999</v>
      </c>
      <c r="AB1201" s="32">
        <f>_xlfn.XLOOKUP(Master1[[#This Row],[cu_id]],Revenue_Analysis[cuid],Revenue_Analysis[Q1 High Deviation], 0)</f>
        <v>24.729299999999999</v>
      </c>
      <c r="AC1201" s="32">
        <f>_xlfn.XLOOKUP(Master1[[#This Row],[cu_id]],Revenue_Analysis[cuid],Revenue_Analysis[Q2 Low Deviation], 0)</f>
        <v>19.3004</v>
      </c>
      <c r="AD1201" s="32">
        <f>_xlfn.XLOOKUP(Master1[[#This Row],[cu_id]],Revenue_Analysis[cuid],Revenue_Analysis[Q2 High Deviation], 0)</f>
        <v>26.848800000000001</v>
      </c>
      <c r="AE1201" s="32">
        <f>_xlfn.XLOOKUP(Master1[[#This Row],[cu_id]],Revenue_Analysis[cuid],Revenue_Analysis[Q3 Low Deviation], 0)</f>
        <v>20.731100000000001</v>
      </c>
      <c r="AF1201" s="32">
        <f>_xlfn.XLOOKUP(Master1[[#This Row],[cu_id]],Revenue_Analysis[cuid],Revenue_Analysis[Q3 High Deviation], 0)</f>
        <v>27.598099999999999</v>
      </c>
      <c r="AG1201" s="32">
        <f>_xlfn.XLOOKUP(Master1[[#This Row],[cu_id]],Revenue_Analysis[cuid],Revenue_Analysis[Q4 Low Deviation], 0)</f>
        <v>17.654199999999999</v>
      </c>
      <c r="AH1201" s="32">
        <f>_xlfn.XLOOKUP(Master1[[#This Row],[cu_id]],Revenue_Analysis[cuid],Revenue_Analysis[Q4 High Deviation], 0)</f>
        <v>25.574999999999999</v>
      </c>
      <c r="AI1201" s="32">
        <f>_xlfn.XLOOKUP(Master1[[#This Row],[cu_id]],Revenue_Analysis[cuid],Revenue_Analysis[Q1 Average], 0)</f>
        <v>20.8992</v>
      </c>
      <c r="AJ1201" s="32">
        <f>_xlfn.XLOOKUP(Master1[[#This Row],[cu_id]],Revenue_Analysis[cuid],Revenue_Analysis[Q2 Average], 0)</f>
        <v>23.0746</v>
      </c>
      <c r="AK1201" s="32">
        <f>_xlfn.XLOOKUP(Master1[[#This Row],[cu_id]],Revenue_Analysis[cuid],Revenue_Analysis[Q3 Average], 0)</f>
        <v>24.1646</v>
      </c>
      <c r="AL1201" s="32">
        <f>_xlfn.XLOOKUP(Master1[[#This Row],[cu_id]],Revenue_Analysis[cuid],Revenue_Analysis[Q4 Average], 0)</f>
        <v>21.614599999999999</v>
      </c>
      <c r="AM1201" s="34">
        <v>0.33333333333333331</v>
      </c>
      <c r="AN1201" s="35">
        <v>0.6875</v>
      </c>
      <c r="AO1201" s="35" t="s">
        <v>4592</v>
      </c>
      <c r="AP1201" s="35" t="s">
        <v>4592</v>
      </c>
      <c r="AQ1201" s="20" t="s">
        <v>22</v>
      </c>
      <c r="AR1201" s="20"/>
      <c r="AS1201" s="14">
        <f>IFERROR(_xlfn.XLOOKUP(Master1[[#This Row],[cu_id]],StopTimes[cu_ID],StopTimes[Average Stop Time]), 0)</f>
        <v>3.5145833333333334</v>
      </c>
      <c r="AT1201" s="14">
        <f>IF(Master1[[#This Row],[RSP StopTime Override]] &lt;&gt; "",Master1[[#This Row],[RSP StopTime Override]],IF(Master1[[#This Row],[Avg Stop Time Helper]] &lt;&gt; 0, Master1[[#This Row],[Avg Stop Time Helper]],Average_Stop_Time))</f>
        <v>3.5145833333333334</v>
      </c>
      <c r="AU1201" s="13"/>
    </row>
    <row r="1202" spans="1:47" x14ac:dyDescent="0.3">
      <c r="A1202" s="18" t="s">
        <v>3715</v>
      </c>
      <c r="B1202" s="20">
        <v>8010</v>
      </c>
      <c r="C1202" s="20" t="s">
        <v>6</v>
      </c>
      <c r="D1202" s="19">
        <v>808269</v>
      </c>
      <c r="E1202" s="19" t="s">
        <v>13</v>
      </c>
      <c r="F1202" s="19" t="s">
        <v>7512</v>
      </c>
      <c r="G1202" s="19" t="s">
        <v>7513</v>
      </c>
      <c r="H1202" s="19" t="s">
        <v>5</v>
      </c>
      <c r="I1202" s="19" t="s">
        <v>7007</v>
      </c>
      <c r="J1202" s="19" t="s">
        <v>4</v>
      </c>
      <c r="K1202" s="19" t="s">
        <v>7008</v>
      </c>
      <c r="L1202" s="21" t="s">
        <v>16</v>
      </c>
      <c r="M1202" s="20" t="s">
        <v>3</v>
      </c>
      <c r="N1202" s="20" t="s">
        <v>2</v>
      </c>
      <c r="O1202" s="20">
        <v>105</v>
      </c>
      <c r="P1202" s="20">
        <v>0</v>
      </c>
      <c r="Q1202" s="20">
        <v>0</v>
      </c>
      <c r="R1202" s="20">
        <v>105</v>
      </c>
      <c r="S1202" s="20">
        <v>0</v>
      </c>
      <c r="T1202" s="20">
        <v>0</v>
      </c>
      <c r="U1202" s="20">
        <v>39</v>
      </c>
      <c r="V1202" s="30"/>
      <c r="W1202" s="30"/>
      <c r="X1202" s="33">
        <f>IFERROR(1 -(Master1[[#This Row],[Avg Garment Scans per Delivery]]/Master1[[#This Row],[Garment Inventory]]), 0)</f>
        <v>0</v>
      </c>
      <c r="Y1202" s="30"/>
      <c r="Z1202" s="30"/>
      <c r="AA1202" s="32">
        <f>_xlfn.XLOOKUP(Master1[[#This Row],[cu_id]], Revenue_Analysis[cuid], Revenue_Analysis[Q1 Low Deviation], 0)</f>
        <v>15.447100000000001</v>
      </c>
      <c r="AB1202" s="32">
        <f>_xlfn.XLOOKUP(Master1[[#This Row],[cu_id]],Revenue_Analysis[cuid],Revenue_Analysis[Q1 High Deviation], 0)</f>
        <v>82.275899999999993</v>
      </c>
      <c r="AC1202" s="32">
        <f>_xlfn.XLOOKUP(Master1[[#This Row],[cu_id]],Revenue_Analysis[cuid],Revenue_Analysis[Q2 Low Deviation], 0)</f>
        <v>17.360900000000001</v>
      </c>
      <c r="AD1202" s="32">
        <f>_xlfn.XLOOKUP(Master1[[#This Row],[cu_id]],Revenue_Analysis[cuid],Revenue_Analysis[Q2 High Deviation], 0)</f>
        <v>73.572900000000004</v>
      </c>
      <c r="AE1202" s="32">
        <f>_xlfn.XLOOKUP(Master1[[#This Row],[cu_id]],Revenue_Analysis[cuid],Revenue_Analysis[Q3 Low Deviation], 0)</f>
        <v>19.5321</v>
      </c>
      <c r="AF1202" s="32">
        <f>_xlfn.XLOOKUP(Master1[[#This Row],[cu_id]],Revenue_Analysis[cuid],Revenue_Analysis[Q3 High Deviation], 0)</f>
        <v>75.177099999999996</v>
      </c>
      <c r="AG1202" s="32">
        <f>_xlfn.XLOOKUP(Master1[[#This Row],[cu_id]],Revenue_Analysis[cuid],Revenue_Analysis[Q4 Low Deviation], 0)</f>
        <v>16.343900000000001</v>
      </c>
      <c r="AH1202" s="32">
        <f>_xlfn.XLOOKUP(Master1[[#This Row],[cu_id]],Revenue_Analysis[cuid],Revenue_Analysis[Q4 High Deviation], 0)</f>
        <v>71.789900000000003</v>
      </c>
      <c r="AI1202" s="32">
        <f>_xlfn.XLOOKUP(Master1[[#This Row],[cu_id]],Revenue_Analysis[cuid],Revenue_Analysis[Q1 Average], 0)</f>
        <v>48.861499999999999</v>
      </c>
      <c r="AJ1202" s="32">
        <f>_xlfn.XLOOKUP(Master1[[#This Row],[cu_id]],Revenue_Analysis[cuid],Revenue_Analysis[Q2 Average], 0)</f>
        <v>45.466900000000003</v>
      </c>
      <c r="AK1202" s="32">
        <f>_xlfn.XLOOKUP(Master1[[#This Row],[cu_id]],Revenue_Analysis[cuid],Revenue_Analysis[Q3 Average], 0)</f>
        <v>47.354599999999998</v>
      </c>
      <c r="AL1202" s="32">
        <f>_xlfn.XLOOKUP(Master1[[#This Row],[cu_id]],Revenue_Analysis[cuid],Revenue_Analysis[Q4 Average], 0)</f>
        <v>44.066899999999997</v>
      </c>
      <c r="AM1202" s="34">
        <v>0.41666666666666669</v>
      </c>
      <c r="AN1202" s="35">
        <v>0.91666666666666663</v>
      </c>
      <c r="AO1202" s="35" t="s">
        <v>4592</v>
      </c>
      <c r="AP1202" s="35" t="s">
        <v>4592</v>
      </c>
      <c r="AQ1202" s="20" t="s">
        <v>5135</v>
      </c>
      <c r="AR1202" s="20"/>
      <c r="AS1202" s="14">
        <f>IFERROR(_xlfn.XLOOKUP(Master1[[#This Row],[cu_id]],StopTimes[cu_ID],StopTimes[Average Stop Time]), 0)</f>
        <v>11.425000000000001</v>
      </c>
      <c r="AT1202" s="14">
        <f>IF(Master1[[#This Row],[RSP StopTime Override]] &lt;&gt; "",Master1[[#This Row],[RSP StopTime Override]],IF(Master1[[#This Row],[Avg Stop Time Helper]] &lt;&gt; 0, Master1[[#This Row],[Avg Stop Time Helper]],Average_Stop_Time))</f>
        <v>20</v>
      </c>
      <c r="AU1202" s="13">
        <v>20</v>
      </c>
    </row>
    <row r="1203" spans="1:47" x14ac:dyDescent="0.3">
      <c r="A1203" s="18" t="s">
        <v>3716</v>
      </c>
      <c r="B1203" s="20">
        <v>56</v>
      </c>
      <c r="C1203" s="20" t="s">
        <v>6</v>
      </c>
      <c r="D1203" s="19">
        <v>808831</v>
      </c>
      <c r="E1203" s="19" t="s">
        <v>13</v>
      </c>
      <c r="F1203" s="19" t="s">
        <v>7066</v>
      </c>
      <c r="G1203" s="19" t="s">
        <v>7067</v>
      </c>
      <c r="H1203" s="19" t="s">
        <v>5</v>
      </c>
      <c r="I1203" s="19" t="s">
        <v>7016</v>
      </c>
      <c r="J1203" s="19" t="s">
        <v>4</v>
      </c>
      <c r="K1203" s="19" t="s">
        <v>6504</v>
      </c>
      <c r="L1203" s="21" t="s">
        <v>16</v>
      </c>
      <c r="M1203" s="20" t="s">
        <v>3</v>
      </c>
      <c r="N1203" s="20" t="s">
        <v>2</v>
      </c>
      <c r="O1203" s="20">
        <v>100</v>
      </c>
      <c r="P1203" s="20">
        <v>0</v>
      </c>
      <c r="Q1203" s="20">
        <v>0</v>
      </c>
      <c r="R1203" s="20">
        <v>100</v>
      </c>
      <c r="S1203" s="20">
        <v>0</v>
      </c>
      <c r="T1203" s="20">
        <v>0</v>
      </c>
      <c r="U1203" s="20">
        <v>38</v>
      </c>
      <c r="V1203" s="30">
        <v>11</v>
      </c>
      <c r="W1203" s="30">
        <v>2</v>
      </c>
      <c r="X1203" s="33">
        <f>IFERROR(1 -(Master1[[#This Row],[Avg Garment Scans per Delivery]]/Master1[[#This Row],[Garment Inventory]]), 0)</f>
        <v>0.81818181818181812</v>
      </c>
      <c r="Y1203" s="30">
        <v>1</v>
      </c>
      <c r="Z1203" s="30">
        <v>11</v>
      </c>
      <c r="AA1203" s="32">
        <f>_xlfn.XLOOKUP(Master1[[#This Row],[cu_id]], Revenue_Analysis[cuid], Revenue_Analysis[Q1 Low Deviation], 0)</f>
        <v>11.0688</v>
      </c>
      <c r="AB1203" s="32">
        <f>_xlfn.XLOOKUP(Master1[[#This Row],[cu_id]],Revenue_Analysis[cuid],Revenue_Analysis[Q1 High Deviation], 0)</f>
        <v>18.194199999999999</v>
      </c>
      <c r="AC1203" s="32">
        <f>_xlfn.XLOOKUP(Master1[[#This Row],[cu_id]],Revenue_Analysis[cuid],Revenue_Analysis[Q2 Low Deviation], 0)</f>
        <v>15.8996</v>
      </c>
      <c r="AD1203" s="32">
        <f>_xlfn.XLOOKUP(Master1[[#This Row],[cu_id]],Revenue_Analysis[cuid],Revenue_Analysis[Q2 High Deviation], 0)</f>
        <v>23.729600000000001</v>
      </c>
      <c r="AE1203" s="32">
        <f>_xlfn.XLOOKUP(Master1[[#This Row],[cu_id]],Revenue_Analysis[cuid],Revenue_Analysis[Q3 Low Deviation], 0)</f>
        <v>11.6408</v>
      </c>
      <c r="AF1203" s="32">
        <f>_xlfn.XLOOKUP(Master1[[#This Row],[cu_id]],Revenue_Analysis[cuid],Revenue_Analysis[Q3 High Deviation], 0)</f>
        <v>55.219200000000001</v>
      </c>
      <c r="AG1203" s="32">
        <f>_xlfn.XLOOKUP(Master1[[#This Row],[cu_id]],Revenue_Analysis[cuid],Revenue_Analysis[Q4 Low Deviation], 0)</f>
        <v>11.1045</v>
      </c>
      <c r="AH1203" s="32">
        <f>_xlfn.XLOOKUP(Master1[[#This Row],[cu_id]],Revenue_Analysis[cuid],Revenue_Analysis[Q4 High Deviation], 0)</f>
        <v>22.148900000000001</v>
      </c>
      <c r="AI1203" s="32">
        <f>_xlfn.XLOOKUP(Master1[[#This Row],[cu_id]],Revenue_Analysis[cuid],Revenue_Analysis[Q1 Average], 0)</f>
        <v>14.631500000000001</v>
      </c>
      <c r="AJ1203" s="32">
        <f>_xlfn.XLOOKUP(Master1[[#This Row],[cu_id]],Revenue_Analysis[cuid],Revenue_Analysis[Q2 Average], 0)</f>
        <v>19.814599999999999</v>
      </c>
      <c r="AK1203" s="32">
        <f>_xlfn.XLOOKUP(Master1[[#This Row],[cu_id]],Revenue_Analysis[cuid],Revenue_Analysis[Q3 Average], 0)</f>
        <v>33.43</v>
      </c>
      <c r="AL1203" s="32">
        <f>_xlfn.XLOOKUP(Master1[[#This Row],[cu_id]],Revenue_Analysis[cuid],Revenue_Analysis[Q4 Average], 0)</f>
        <v>16.6267</v>
      </c>
      <c r="AM1203" s="34">
        <v>0.375</v>
      </c>
      <c r="AN1203" s="35">
        <v>0.70833333333333337</v>
      </c>
      <c r="AO1203" s="35" t="s">
        <v>4592</v>
      </c>
      <c r="AP1203" s="35" t="s">
        <v>4592</v>
      </c>
      <c r="AQ1203" s="20" t="s">
        <v>0</v>
      </c>
      <c r="AR1203" s="20"/>
      <c r="AS1203" s="14">
        <f>IFERROR(_xlfn.XLOOKUP(Master1[[#This Row],[cu_id]],StopTimes[cu_ID],StopTimes[Average Stop Time]), 0)</f>
        <v>7.3062500000000004</v>
      </c>
      <c r="AT1203" s="14">
        <f>IF(Master1[[#This Row],[RSP StopTime Override]] &lt;&gt; "",Master1[[#This Row],[RSP StopTime Override]],IF(Master1[[#This Row],[Avg Stop Time Helper]] &lt;&gt; 0, Master1[[#This Row],[Avg Stop Time Helper]],Average_Stop_Time))</f>
        <v>7.3062500000000004</v>
      </c>
      <c r="AU1203" s="13"/>
    </row>
    <row r="1204" spans="1:47" x14ac:dyDescent="0.3">
      <c r="A1204" s="18" t="s">
        <v>3717</v>
      </c>
      <c r="B1204" s="20">
        <v>8010</v>
      </c>
      <c r="C1204" s="20" t="s">
        <v>14</v>
      </c>
      <c r="D1204" s="19">
        <v>808847</v>
      </c>
      <c r="E1204" s="19" t="s">
        <v>13</v>
      </c>
      <c r="F1204" s="19" t="s">
        <v>7603</v>
      </c>
      <c r="G1204" s="19" t="s">
        <v>7604</v>
      </c>
      <c r="H1204" s="19" t="s">
        <v>5</v>
      </c>
      <c r="I1204" s="19" t="s">
        <v>7058</v>
      </c>
      <c r="J1204" s="19" t="s">
        <v>4</v>
      </c>
      <c r="K1204" s="19" t="s">
        <v>6504</v>
      </c>
      <c r="L1204" s="21" t="s">
        <v>16</v>
      </c>
      <c r="M1204" s="20" t="s">
        <v>3</v>
      </c>
      <c r="N1204" s="20" t="s">
        <v>2</v>
      </c>
      <c r="O1204" s="20">
        <v>90</v>
      </c>
      <c r="P1204" s="20">
        <v>0</v>
      </c>
      <c r="Q1204" s="20">
        <v>0</v>
      </c>
      <c r="R1204" s="20">
        <v>0</v>
      </c>
      <c r="S1204" s="20">
        <v>90</v>
      </c>
      <c r="T1204" s="20">
        <v>0</v>
      </c>
      <c r="U1204" s="20">
        <v>40</v>
      </c>
      <c r="V1204" s="30"/>
      <c r="W1204" s="30"/>
      <c r="X1204" s="33">
        <f>IFERROR(1 -(Master1[[#This Row],[Avg Garment Scans per Delivery]]/Master1[[#This Row],[Garment Inventory]]), 0)</f>
        <v>0</v>
      </c>
      <c r="Y1204" s="30"/>
      <c r="Z1204" s="30"/>
      <c r="AA1204" s="32">
        <f>_xlfn.XLOOKUP(Master1[[#This Row],[cu_id]], Revenue_Analysis[cuid], Revenue_Analysis[Q1 Low Deviation], 0)</f>
        <v>73.876300000000001</v>
      </c>
      <c r="AB1204" s="32">
        <f>_xlfn.XLOOKUP(Master1[[#This Row],[cu_id]],Revenue_Analysis[cuid],Revenue_Analysis[Q1 High Deviation], 0)</f>
        <v>148.74209999999999</v>
      </c>
      <c r="AC1204" s="32">
        <f>_xlfn.XLOOKUP(Master1[[#This Row],[cu_id]],Revenue_Analysis[cuid],Revenue_Analysis[Q2 Low Deviation], 0)</f>
        <v>87.537099999999995</v>
      </c>
      <c r="AD1204" s="32">
        <f>_xlfn.XLOOKUP(Master1[[#This Row],[cu_id]],Revenue_Analysis[cuid],Revenue_Analysis[Q2 High Deviation], 0)</f>
        <v>149.16589999999999</v>
      </c>
      <c r="AE1204" s="32">
        <f>_xlfn.XLOOKUP(Master1[[#This Row],[cu_id]],Revenue_Analysis[cuid],Revenue_Analysis[Q3 Low Deviation], 0)</f>
        <v>79.569500000000005</v>
      </c>
      <c r="AF1204" s="32">
        <f>_xlfn.XLOOKUP(Master1[[#This Row],[cu_id]],Revenue_Analysis[cuid],Revenue_Analysis[Q3 High Deviation], 0)</f>
        <v>143.32130000000001</v>
      </c>
      <c r="AG1204" s="32">
        <f>_xlfn.XLOOKUP(Master1[[#This Row],[cu_id]],Revenue_Analysis[cuid],Revenue_Analysis[Q4 Low Deviation], 0)</f>
        <v>66.6511</v>
      </c>
      <c r="AH1204" s="32">
        <f>_xlfn.XLOOKUP(Master1[[#This Row],[cu_id]],Revenue_Analysis[cuid],Revenue_Analysis[Q4 High Deviation], 0)</f>
        <v>143.8503</v>
      </c>
      <c r="AI1204" s="32">
        <f>_xlfn.XLOOKUP(Master1[[#This Row],[cu_id]],Revenue_Analysis[cuid],Revenue_Analysis[Q1 Average], 0)</f>
        <v>111.3092</v>
      </c>
      <c r="AJ1204" s="32">
        <f>_xlfn.XLOOKUP(Master1[[#This Row],[cu_id]],Revenue_Analysis[cuid],Revenue_Analysis[Q2 Average], 0)</f>
        <v>118.3515</v>
      </c>
      <c r="AK1204" s="32">
        <f>_xlfn.XLOOKUP(Master1[[#This Row],[cu_id]],Revenue_Analysis[cuid],Revenue_Analysis[Q3 Average], 0)</f>
        <v>111.44540000000001</v>
      </c>
      <c r="AL1204" s="32">
        <f>_xlfn.XLOOKUP(Master1[[#This Row],[cu_id]],Revenue_Analysis[cuid],Revenue_Analysis[Q4 Average], 0)</f>
        <v>105.25069999999999</v>
      </c>
      <c r="AM1204" s="34">
        <v>0.39583333333333331</v>
      </c>
      <c r="AN1204" s="35">
        <v>0.85416666666666663</v>
      </c>
      <c r="AO1204" s="35" t="s">
        <v>4592</v>
      </c>
      <c r="AP1204" s="35" t="s">
        <v>4592</v>
      </c>
      <c r="AQ1204" s="20" t="s">
        <v>5135</v>
      </c>
      <c r="AR1204" s="20"/>
      <c r="AS1204" s="14">
        <f>IFERROR(_xlfn.XLOOKUP(Master1[[#This Row],[cu_id]],StopTimes[cu_ID],StopTimes[Average Stop Time]), 0)</f>
        <v>8.46875</v>
      </c>
      <c r="AT1204" s="14">
        <f>IF(Master1[[#This Row],[RSP StopTime Override]] &lt;&gt; "",Master1[[#This Row],[RSP StopTime Override]],IF(Master1[[#This Row],[Avg Stop Time Helper]] &lt;&gt; 0, Master1[[#This Row],[Avg Stop Time Helper]],Average_Stop_Time))</f>
        <v>8.46875</v>
      </c>
      <c r="AU1204" s="13"/>
    </row>
    <row r="1205" spans="1:47" x14ac:dyDescent="0.3">
      <c r="A1205" s="18" t="s">
        <v>3718</v>
      </c>
      <c r="B1205" s="20">
        <v>8010</v>
      </c>
      <c r="C1205" s="20" t="s">
        <v>6</v>
      </c>
      <c r="D1205" s="19">
        <v>808345</v>
      </c>
      <c r="E1205" s="19" t="s">
        <v>13</v>
      </c>
      <c r="F1205" s="19" t="s">
        <v>7516</v>
      </c>
      <c r="G1205" s="19" t="s">
        <v>7517</v>
      </c>
      <c r="H1205" s="19" t="s">
        <v>5</v>
      </c>
      <c r="I1205" s="19" t="s">
        <v>7007</v>
      </c>
      <c r="J1205" s="19" t="s">
        <v>4</v>
      </c>
      <c r="K1205" s="19" t="s">
        <v>7008</v>
      </c>
      <c r="L1205" s="21" t="s">
        <v>19</v>
      </c>
      <c r="M1205" s="20" t="s">
        <v>18</v>
      </c>
      <c r="N1205" s="20" t="s">
        <v>2</v>
      </c>
      <c r="O1205" s="20">
        <v>107</v>
      </c>
      <c r="P1205" s="20">
        <v>0</v>
      </c>
      <c r="Q1205" s="20">
        <v>0</v>
      </c>
      <c r="R1205" s="20">
        <v>107</v>
      </c>
      <c r="S1205" s="20">
        <v>0</v>
      </c>
      <c r="T1205" s="20">
        <v>0</v>
      </c>
      <c r="U1205" s="20">
        <v>20</v>
      </c>
      <c r="V1205" s="30"/>
      <c r="W1205" s="30"/>
      <c r="X1205" s="33">
        <f>IFERROR(1 -(Master1[[#This Row],[Avg Garment Scans per Delivery]]/Master1[[#This Row],[Garment Inventory]]), 0)</f>
        <v>0</v>
      </c>
      <c r="Y1205" s="30"/>
      <c r="Z1205" s="30"/>
      <c r="AA1205" s="32">
        <f>_xlfn.XLOOKUP(Master1[[#This Row],[cu_id]], Revenue_Analysis[cuid], Revenue_Analysis[Q1 Low Deviation], 0)</f>
        <v>12.8851</v>
      </c>
      <c r="AB1205" s="32">
        <f>_xlfn.XLOOKUP(Master1[[#This Row],[cu_id]],Revenue_Analysis[cuid],Revenue_Analysis[Q1 High Deviation], 0)</f>
        <v>15.2607</v>
      </c>
      <c r="AC1205" s="32">
        <f>_xlfn.XLOOKUP(Master1[[#This Row],[cu_id]],Revenue_Analysis[cuid],Revenue_Analysis[Q2 Low Deviation], 0)</f>
        <v>13.248900000000001</v>
      </c>
      <c r="AD1205" s="32">
        <f>_xlfn.XLOOKUP(Master1[[#This Row],[cu_id]],Revenue_Analysis[cuid],Revenue_Analysis[Q2 High Deviation], 0)</f>
        <v>14.297700000000001</v>
      </c>
      <c r="AE1205" s="32">
        <f>_xlfn.XLOOKUP(Master1[[#This Row],[cu_id]],Revenue_Analysis[cuid],Revenue_Analysis[Q3 Low Deviation], 0)</f>
        <v>14.167400000000001</v>
      </c>
      <c r="AF1205" s="32">
        <f>_xlfn.XLOOKUP(Master1[[#This Row],[cu_id]],Revenue_Analysis[cuid],Revenue_Analysis[Q3 High Deviation], 0)</f>
        <v>14.5298</v>
      </c>
      <c r="AG1205" s="32">
        <f>_xlfn.XLOOKUP(Master1[[#This Row],[cu_id]],Revenue_Analysis[cuid],Revenue_Analysis[Q4 Low Deviation], 0)</f>
        <v>18.23</v>
      </c>
      <c r="AH1205" s="32">
        <f>_xlfn.XLOOKUP(Master1[[#This Row],[cu_id]],Revenue_Analysis[cuid],Revenue_Analysis[Q4 High Deviation], 0)</f>
        <v>18.23</v>
      </c>
      <c r="AI1205" s="32">
        <f>_xlfn.XLOOKUP(Master1[[#This Row],[cu_id]],Revenue_Analysis[cuid],Revenue_Analysis[Q1 Average], 0)</f>
        <v>14.072900000000001</v>
      </c>
      <c r="AJ1205" s="32">
        <f>_xlfn.XLOOKUP(Master1[[#This Row],[cu_id]],Revenue_Analysis[cuid],Revenue_Analysis[Q2 Average], 0)</f>
        <v>13.773300000000001</v>
      </c>
      <c r="AK1205" s="32">
        <f>_xlfn.XLOOKUP(Master1[[#This Row],[cu_id]],Revenue_Analysis[cuid],Revenue_Analysis[Q3 Average], 0)</f>
        <v>14.348599999999999</v>
      </c>
      <c r="AL1205" s="32">
        <f>_xlfn.XLOOKUP(Master1[[#This Row],[cu_id]],Revenue_Analysis[cuid],Revenue_Analysis[Q4 Average], 0)</f>
        <v>18.23</v>
      </c>
      <c r="AM1205" s="34">
        <v>0.375</v>
      </c>
      <c r="AN1205" s="35">
        <v>0.6875</v>
      </c>
      <c r="AO1205" s="35" t="s">
        <v>4592</v>
      </c>
      <c r="AP1205" s="35" t="s">
        <v>4592</v>
      </c>
      <c r="AQ1205" s="20" t="s">
        <v>5135</v>
      </c>
      <c r="AR1205" s="20"/>
      <c r="AS1205" s="14">
        <f>IFERROR(_xlfn.XLOOKUP(Master1[[#This Row],[cu_id]],StopTimes[cu_ID],StopTimes[Average Stop Time]), 0)</f>
        <v>4.3041666666666671</v>
      </c>
      <c r="AT1205" s="14">
        <f>IF(Master1[[#This Row],[RSP StopTime Override]] &lt;&gt; "",Master1[[#This Row],[RSP StopTime Override]],IF(Master1[[#This Row],[Avg Stop Time Helper]] &lt;&gt; 0, Master1[[#This Row],[Avg Stop Time Helper]],Average_Stop_Time))</f>
        <v>4.3041666666666671</v>
      </c>
      <c r="AU1205" s="13"/>
    </row>
    <row r="1206" spans="1:47" x14ac:dyDescent="0.3">
      <c r="A1206" s="18" t="s">
        <v>3719</v>
      </c>
      <c r="B1206" s="20">
        <v>8010</v>
      </c>
      <c r="C1206" s="20" t="s">
        <v>6</v>
      </c>
      <c r="D1206" s="19">
        <v>804021</v>
      </c>
      <c r="E1206" s="19" t="s">
        <v>13</v>
      </c>
      <c r="F1206" s="19" t="s">
        <v>7460</v>
      </c>
      <c r="G1206" s="19" t="s">
        <v>7461</v>
      </c>
      <c r="H1206" s="19" t="s">
        <v>5</v>
      </c>
      <c r="I1206" s="19" t="s">
        <v>7007</v>
      </c>
      <c r="J1206" s="19" t="s">
        <v>4</v>
      </c>
      <c r="K1206" s="19" t="s">
        <v>7008</v>
      </c>
      <c r="L1206" s="21" t="s">
        <v>17</v>
      </c>
      <c r="M1206" s="20" t="s">
        <v>10</v>
      </c>
      <c r="N1206" s="20" t="s">
        <v>2</v>
      </c>
      <c r="O1206" s="20">
        <v>125</v>
      </c>
      <c r="P1206" s="20">
        <v>0</v>
      </c>
      <c r="Q1206" s="20">
        <v>0</v>
      </c>
      <c r="R1206" s="20">
        <v>125</v>
      </c>
      <c r="S1206" s="20">
        <v>0</v>
      </c>
      <c r="T1206" s="20">
        <v>0</v>
      </c>
      <c r="U1206" s="20">
        <v>19</v>
      </c>
      <c r="V1206" s="30"/>
      <c r="W1206" s="30"/>
      <c r="X1206" s="33">
        <f>IFERROR(1 -(Master1[[#This Row],[Avg Garment Scans per Delivery]]/Master1[[#This Row],[Garment Inventory]]), 0)</f>
        <v>0</v>
      </c>
      <c r="Y1206" s="30"/>
      <c r="Z1206" s="30"/>
      <c r="AA1206" s="32">
        <f>_xlfn.XLOOKUP(Master1[[#This Row],[cu_id]], Revenue_Analysis[cuid], Revenue_Analysis[Q1 Low Deviation], 0)</f>
        <v>21.095500000000001</v>
      </c>
      <c r="AB1206" s="32">
        <f>_xlfn.XLOOKUP(Master1[[#This Row],[cu_id]],Revenue_Analysis[cuid],Revenue_Analysis[Q1 High Deviation], 0)</f>
        <v>25.691099999999999</v>
      </c>
      <c r="AC1206" s="32">
        <f>_xlfn.XLOOKUP(Master1[[#This Row],[cu_id]],Revenue_Analysis[cuid],Revenue_Analysis[Q2 Low Deviation], 0)</f>
        <v>22.346800000000002</v>
      </c>
      <c r="AD1206" s="32">
        <f>_xlfn.XLOOKUP(Master1[[#This Row],[cu_id]],Revenue_Analysis[cuid],Revenue_Analysis[Q2 High Deviation], 0)</f>
        <v>32.198999999999998</v>
      </c>
      <c r="AE1206" s="32">
        <f>_xlfn.XLOOKUP(Master1[[#This Row],[cu_id]],Revenue_Analysis[cuid],Revenue_Analysis[Q3 Low Deviation], 0)</f>
        <v>32.65</v>
      </c>
      <c r="AF1206" s="32">
        <f>_xlfn.XLOOKUP(Master1[[#This Row],[cu_id]],Revenue_Analysis[cuid],Revenue_Analysis[Q3 High Deviation], 0)</f>
        <v>33.020000000000003</v>
      </c>
      <c r="AG1206" s="32">
        <f>_xlfn.XLOOKUP(Master1[[#This Row],[cu_id]],Revenue_Analysis[cuid],Revenue_Analysis[Q4 Low Deviation], 0)</f>
        <v>26.84</v>
      </c>
      <c r="AH1206" s="32">
        <f>_xlfn.XLOOKUP(Master1[[#This Row],[cu_id]],Revenue_Analysis[cuid],Revenue_Analysis[Q4 High Deviation], 0)</f>
        <v>26.84</v>
      </c>
      <c r="AI1206" s="32">
        <f>_xlfn.XLOOKUP(Master1[[#This Row],[cu_id]],Revenue_Analysis[cuid],Revenue_Analysis[Q1 Average], 0)</f>
        <v>23.3933</v>
      </c>
      <c r="AJ1206" s="32">
        <f>_xlfn.XLOOKUP(Master1[[#This Row],[cu_id]],Revenue_Analysis[cuid],Revenue_Analysis[Q2 Average], 0)</f>
        <v>27.2729</v>
      </c>
      <c r="AK1206" s="32">
        <f>_xlfn.XLOOKUP(Master1[[#This Row],[cu_id]],Revenue_Analysis[cuid],Revenue_Analysis[Q3 Average], 0)</f>
        <v>32.835000000000001</v>
      </c>
      <c r="AL1206" s="32">
        <f>_xlfn.XLOOKUP(Master1[[#This Row],[cu_id]],Revenue_Analysis[cuid],Revenue_Analysis[Q4 Average], 0)</f>
        <v>26.84</v>
      </c>
      <c r="AM1206" s="34">
        <v>0.39583333333333331</v>
      </c>
      <c r="AN1206" s="35">
        <v>0.875</v>
      </c>
      <c r="AO1206" s="35" t="s">
        <v>4592</v>
      </c>
      <c r="AP1206" s="35" t="s">
        <v>4592</v>
      </c>
      <c r="AQ1206" s="20" t="s">
        <v>5135</v>
      </c>
      <c r="AR1206" s="20"/>
      <c r="AS1206" s="14">
        <f>IFERROR(_xlfn.XLOOKUP(Master1[[#This Row],[cu_id]],StopTimes[cu_ID],StopTimes[Average Stop Time]), 0)</f>
        <v>3.7</v>
      </c>
      <c r="AT1206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206" s="13">
        <v>10</v>
      </c>
    </row>
    <row r="1207" spans="1:47" x14ac:dyDescent="0.3">
      <c r="A1207" s="18" t="s">
        <v>3720</v>
      </c>
      <c r="B1207" s="20">
        <v>56</v>
      </c>
      <c r="C1207" s="20" t="s">
        <v>6</v>
      </c>
      <c r="D1207" s="19">
        <v>806239</v>
      </c>
      <c r="E1207" s="19" t="s">
        <v>13</v>
      </c>
      <c r="F1207" s="19" t="s">
        <v>7050</v>
      </c>
      <c r="G1207" s="19" t="s">
        <v>7051</v>
      </c>
      <c r="H1207" s="19" t="s">
        <v>5</v>
      </c>
      <c r="I1207" s="19" t="s">
        <v>6999</v>
      </c>
      <c r="J1207" s="19" t="s">
        <v>4</v>
      </c>
      <c r="K1207" s="19" t="s">
        <v>7000</v>
      </c>
      <c r="L1207" s="21" t="s">
        <v>17</v>
      </c>
      <c r="M1207" s="20" t="s">
        <v>10</v>
      </c>
      <c r="N1207" s="20" t="s">
        <v>2</v>
      </c>
      <c r="O1207" s="20">
        <v>43</v>
      </c>
      <c r="P1207" s="20">
        <v>0</v>
      </c>
      <c r="Q1207" s="20">
        <v>0</v>
      </c>
      <c r="R1207" s="20">
        <v>43</v>
      </c>
      <c r="S1207" s="20">
        <v>0</v>
      </c>
      <c r="T1207" s="20">
        <v>0</v>
      </c>
      <c r="U1207" s="20">
        <v>19</v>
      </c>
      <c r="V1207" s="30"/>
      <c r="W1207" s="30"/>
      <c r="X1207" s="33">
        <f>IFERROR(1 -(Master1[[#This Row],[Avg Garment Scans per Delivery]]/Master1[[#This Row],[Garment Inventory]]), 0)</f>
        <v>0</v>
      </c>
      <c r="Y1207" s="30"/>
      <c r="Z1207" s="30"/>
      <c r="AA1207" s="32">
        <f>_xlfn.XLOOKUP(Master1[[#This Row],[cu_id]], Revenue_Analysis[cuid], Revenue_Analysis[Q1 Low Deviation], 0)</f>
        <v>45.697800000000001</v>
      </c>
      <c r="AB1207" s="32">
        <f>_xlfn.XLOOKUP(Master1[[#This Row],[cu_id]],Revenue_Analysis[cuid],Revenue_Analysis[Q1 High Deviation], 0)</f>
        <v>54.075600000000001</v>
      </c>
      <c r="AC1207" s="32">
        <f>_xlfn.XLOOKUP(Master1[[#This Row],[cu_id]],Revenue_Analysis[cuid],Revenue_Analysis[Q2 Low Deviation], 0)</f>
        <v>57.9557</v>
      </c>
      <c r="AD1207" s="32">
        <f>_xlfn.XLOOKUP(Master1[[#This Row],[cu_id]],Revenue_Analysis[cuid],Revenue_Analysis[Q2 High Deviation], 0)</f>
        <v>59.464300000000001</v>
      </c>
      <c r="AE1207" s="32">
        <f>_xlfn.XLOOKUP(Master1[[#This Row],[cu_id]],Revenue_Analysis[cuid],Revenue_Analysis[Q3 Low Deviation], 0)</f>
        <v>59.11</v>
      </c>
      <c r="AF1207" s="32">
        <f>_xlfn.XLOOKUP(Master1[[#This Row],[cu_id]],Revenue_Analysis[cuid],Revenue_Analysis[Q3 High Deviation], 0)</f>
        <v>59.59</v>
      </c>
      <c r="AG1207" s="32">
        <f>_xlfn.XLOOKUP(Master1[[#This Row],[cu_id]],Revenue_Analysis[cuid],Revenue_Analysis[Q4 Low Deviation], 0)</f>
        <v>45.970999999999997</v>
      </c>
      <c r="AH1207" s="32">
        <f>_xlfn.XLOOKUP(Master1[[#This Row],[cu_id]],Revenue_Analysis[cuid],Revenue_Analysis[Q4 High Deviation], 0)</f>
        <v>54.091799999999999</v>
      </c>
      <c r="AI1207" s="32">
        <f>_xlfn.XLOOKUP(Master1[[#This Row],[cu_id]],Revenue_Analysis[cuid],Revenue_Analysis[Q1 Average], 0)</f>
        <v>49.886699999999998</v>
      </c>
      <c r="AJ1207" s="32">
        <f>_xlfn.XLOOKUP(Master1[[#This Row],[cu_id]],Revenue_Analysis[cuid],Revenue_Analysis[Q2 Average], 0)</f>
        <v>58.71</v>
      </c>
      <c r="AK1207" s="32">
        <f>_xlfn.XLOOKUP(Master1[[#This Row],[cu_id]],Revenue_Analysis[cuid],Revenue_Analysis[Q3 Average], 0)</f>
        <v>59.35</v>
      </c>
      <c r="AL1207" s="32">
        <f>_xlfn.XLOOKUP(Master1[[#This Row],[cu_id]],Revenue_Analysis[cuid],Revenue_Analysis[Q4 Average], 0)</f>
        <v>50.031399999999998</v>
      </c>
      <c r="AM1207" s="34">
        <v>0.29166666666666669</v>
      </c>
      <c r="AN1207" s="35">
        <v>0.70833333333333337</v>
      </c>
      <c r="AO1207" s="35" t="s">
        <v>4592</v>
      </c>
      <c r="AP1207" s="35" t="s">
        <v>4592</v>
      </c>
      <c r="AQ1207" s="20" t="s">
        <v>0</v>
      </c>
      <c r="AR1207" s="20"/>
      <c r="AS1207" s="14">
        <f>IFERROR(_xlfn.XLOOKUP(Master1[[#This Row],[cu_id]],StopTimes[cu_ID],StopTimes[Average Stop Time]), 0)</f>
        <v>9.5041666666666664</v>
      </c>
      <c r="AT1207" s="14">
        <f>IF(Master1[[#This Row],[RSP StopTime Override]] &lt;&gt; "",Master1[[#This Row],[RSP StopTime Override]],IF(Master1[[#This Row],[Avg Stop Time Helper]] &lt;&gt; 0, Master1[[#This Row],[Avg Stop Time Helper]],Average_Stop_Time))</f>
        <v>9.5041666666666664</v>
      </c>
      <c r="AU1207" s="13"/>
    </row>
    <row r="1208" spans="1:47" x14ac:dyDescent="0.3">
      <c r="A1208" s="18" t="s">
        <v>3721</v>
      </c>
      <c r="B1208" s="20">
        <v>56</v>
      </c>
      <c r="C1208" s="20" t="s">
        <v>6</v>
      </c>
      <c r="D1208" s="19">
        <v>806241</v>
      </c>
      <c r="E1208" s="19" t="s">
        <v>13</v>
      </c>
      <c r="F1208" s="19" t="s">
        <v>7054</v>
      </c>
      <c r="G1208" s="19" t="s">
        <v>7055</v>
      </c>
      <c r="H1208" s="19" t="s">
        <v>5</v>
      </c>
      <c r="I1208" s="19" t="s">
        <v>6991</v>
      </c>
      <c r="J1208" s="19" t="s">
        <v>4</v>
      </c>
      <c r="K1208" s="19" t="s">
        <v>7000</v>
      </c>
      <c r="L1208" s="21" t="s">
        <v>19</v>
      </c>
      <c r="M1208" s="20" t="s">
        <v>18</v>
      </c>
      <c r="N1208" s="20" t="s">
        <v>2</v>
      </c>
      <c r="O1208" s="20">
        <v>38</v>
      </c>
      <c r="P1208" s="20">
        <v>0</v>
      </c>
      <c r="Q1208" s="20">
        <v>0</v>
      </c>
      <c r="R1208" s="20">
        <v>38</v>
      </c>
      <c r="S1208" s="20">
        <v>0</v>
      </c>
      <c r="T1208" s="20">
        <v>0</v>
      </c>
      <c r="U1208" s="20">
        <v>19</v>
      </c>
      <c r="V1208" s="30"/>
      <c r="W1208" s="30"/>
      <c r="X1208" s="33">
        <f>IFERROR(1 -(Master1[[#This Row],[Avg Garment Scans per Delivery]]/Master1[[#This Row],[Garment Inventory]]), 0)</f>
        <v>0</v>
      </c>
      <c r="Y1208" s="30"/>
      <c r="Z1208" s="30"/>
      <c r="AA1208" s="32">
        <f>_xlfn.XLOOKUP(Master1[[#This Row],[cu_id]], Revenue_Analysis[cuid], Revenue_Analysis[Q1 Low Deviation], 0)</f>
        <v>26.3733</v>
      </c>
      <c r="AB1208" s="32">
        <f>_xlfn.XLOOKUP(Master1[[#This Row],[cu_id]],Revenue_Analysis[cuid],Revenue_Analysis[Q1 High Deviation], 0)</f>
        <v>27.706700000000001</v>
      </c>
      <c r="AC1208" s="32">
        <f>_xlfn.XLOOKUP(Master1[[#This Row],[cu_id]],Revenue_Analysis[cuid],Revenue_Analysis[Q2 Low Deviation], 0)</f>
        <v>27.8689</v>
      </c>
      <c r="AD1208" s="32">
        <f>_xlfn.XLOOKUP(Master1[[#This Row],[cu_id]],Revenue_Analysis[cuid],Revenue_Analysis[Q2 High Deviation], 0)</f>
        <v>29.2377</v>
      </c>
      <c r="AE1208" s="32">
        <f>_xlfn.XLOOKUP(Master1[[#This Row],[cu_id]],Revenue_Analysis[cuid],Revenue_Analysis[Q3 Low Deviation], 0)</f>
        <v>29.070599999999999</v>
      </c>
      <c r="AF1208" s="32">
        <f>_xlfn.XLOOKUP(Master1[[#This Row],[cu_id]],Revenue_Analysis[cuid],Revenue_Analysis[Q3 High Deviation], 0)</f>
        <v>29.540800000000001</v>
      </c>
      <c r="AG1208" s="32">
        <f>_xlfn.XLOOKUP(Master1[[#This Row],[cu_id]],Revenue_Analysis[cuid],Revenue_Analysis[Q4 Low Deviation], 0)</f>
        <v>26.54</v>
      </c>
      <c r="AH1208" s="32">
        <f>_xlfn.XLOOKUP(Master1[[#This Row],[cu_id]],Revenue_Analysis[cuid],Revenue_Analysis[Q4 High Deviation], 0)</f>
        <v>26.54</v>
      </c>
      <c r="AI1208" s="32">
        <f>_xlfn.XLOOKUP(Master1[[#This Row],[cu_id]],Revenue_Analysis[cuid],Revenue_Analysis[Q1 Average], 0)</f>
        <v>27.04</v>
      </c>
      <c r="AJ1208" s="32">
        <f>_xlfn.XLOOKUP(Master1[[#This Row],[cu_id]],Revenue_Analysis[cuid],Revenue_Analysis[Q2 Average], 0)</f>
        <v>28.5533</v>
      </c>
      <c r="AK1208" s="32">
        <f>_xlfn.XLOOKUP(Master1[[#This Row],[cu_id]],Revenue_Analysis[cuid],Revenue_Analysis[Q3 Average], 0)</f>
        <v>29.305700000000002</v>
      </c>
      <c r="AL1208" s="32">
        <f>_xlfn.XLOOKUP(Master1[[#This Row],[cu_id]],Revenue_Analysis[cuid],Revenue_Analysis[Q4 Average], 0)</f>
        <v>26.54</v>
      </c>
      <c r="AM1208" s="34" t="s">
        <v>4592</v>
      </c>
      <c r="AN1208" s="35" t="s">
        <v>4592</v>
      </c>
      <c r="AO1208" s="35" t="s">
        <v>4592</v>
      </c>
      <c r="AP1208" s="35" t="s">
        <v>4592</v>
      </c>
      <c r="AQ1208" s="20" t="s">
        <v>0</v>
      </c>
      <c r="AR1208" s="20"/>
      <c r="AS1208" s="14">
        <f>IFERROR(_xlfn.XLOOKUP(Master1[[#This Row],[cu_id]],StopTimes[cu_ID],StopTimes[Average Stop Time]), 0)</f>
        <v>5.9458333333333337</v>
      </c>
      <c r="AT1208" s="14">
        <f>IF(Master1[[#This Row],[RSP StopTime Override]] &lt;&gt; "",Master1[[#This Row],[RSP StopTime Override]],IF(Master1[[#This Row],[Avg Stop Time Helper]] &lt;&gt; 0, Master1[[#This Row],[Avg Stop Time Helper]],Average_Stop_Time))</f>
        <v>5.9458333333333337</v>
      </c>
      <c r="AU1208" s="13"/>
    </row>
    <row r="1209" spans="1:47" x14ac:dyDescent="0.3">
      <c r="A1209" s="18" t="s">
        <v>3722</v>
      </c>
      <c r="B1209" s="20">
        <v>8010</v>
      </c>
      <c r="C1209" s="20" t="s">
        <v>6</v>
      </c>
      <c r="D1209" s="19">
        <v>806426</v>
      </c>
      <c r="E1209" s="19" t="s">
        <v>13</v>
      </c>
      <c r="F1209" s="19" t="s">
        <v>7496</v>
      </c>
      <c r="G1209" s="19" t="s">
        <v>7497</v>
      </c>
      <c r="H1209" s="19" t="s">
        <v>5</v>
      </c>
      <c r="I1209" s="19" t="s">
        <v>6999</v>
      </c>
      <c r="J1209" s="19" t="s">
        <v>4</v>
      </c>
      <c r="K1209" s="19" t="s">
        <v>7000</v>
      </c>
      <c r="L1209" s="21" t="s">
        <v>17</v>
      </c>
      <c r="M1209" s="20" t="s">
        <v>10</v>
      </c>
      <c r="N1209" s="20" t="s">
        <v>2</v>
      </c>
      <c r="O1209" s="20">
        <v>90</v>
      </c>
      <c r="P1209" s="20">
        <v>0</v>
      </c>
      <c r="Q1209" s="20">
        <v>0</v>
      </c>
      <c r="R1209" s="20">
        <v>90</v>
      </c>
      <c r="S1209" s="20">
        <v>0</v>
      </c>
      <c r="T1209" s="20">
        <v>0</v>
      </c>
      <c r="U1209" s="20">
        <v>19</v>
      </c>
      <c r="V1209" s="30"/>
      <c r="W1209" s="30"/>
      <c r="X1209" s="33">
        <f>IFERROR(1 -(Master1[[#This Row],[Avg Garment Scans per Delivery]]/Master1[[#This Row],[Garment Inventory]]), 0)</f>
        <v>0</v>
      </c>
      <c r="Y1209" s="30"/>
      <c r="Z1209" s="30"/>
      <c r="AA1209" s="32">
        <f>_xlfn.XLOOKUP(Master1[[#This Row],[cu_id]], Revenue_Analysis[cuid], Revenue_Analysis[Q1 Low Deviation], 0)</f>
        <v>39.583399999999997</v>
      </c>
      <c r="AB1209" s="32">
        <f>_xlfn.XLOOKUP(Master1[[#This Row],[cu_id]],Revenue_Analysis[cuid],Revenue_Analysis[Q1 High Deviation], 0)</f>
        <v>54.29</v>
      </c>
      <c r="AC1209" s="32">
        <f>_xlfn.XLOOKUP(Master1[[#This Row],[cu_id]],Revenue_Analysis[cuid],Revenue_Analysis[Q2 Low Deviation], 0)</f>
        <v>54.217700000000001</v>
      </c>
      <c r="AD1209" s="32">
        <f>_xlfn.XLOOKUP(Master1[[#This Row],[cu_id]],Revenue_Analysis[cuid],Revenue_Analysis[Q2 High Deviation], 0)</f>
        <v>55.373699999999999</v>
      </c>
      <c r="AE1209" s="32">
        <f>_xlfn.XLOOKUP(Master1[[#This Row],[cu_id]],Revenue_Analysis[cuid],Revenue_Analysis[Q3 Low Deviation], 0)</f>
        <v>55.1</v>
      </c>
      <c r="AF1209" s="32">
        <f>_xlfn.XLOOKUP(Master1[[#This Row],[cu_id]],Revenue_Analysis[cuid],Revenue_Analysis[Q3 High Deviation], 0)</f>
        <v>55.47</v>
      </c>
      <c r="AG1209" s="32">
        <f>_xlfn.XLOOKUP(Master1[[#This Row],[cu_id]],Revenue_Analysis[cuid],Revenue_Analysis[Q4 Low Deviation], 0)</f>
        <v>30.8794</v>
      </c>
      <c r="AH1209" s="32">
        <f>_xlfn.XLOOKUP(Master1[[#This Row],[cu_id]],Revenue_Analysis[cuid],Revenue_Analysis[Q4 High Deviation], 0)</f>
        <v>39.883400000000002</v>
      </c>
      <c r="AI1209" s="32">
        <f>_xlfn.XLOOKUP(Master1[[#This Row],[cu_id]],Revenue_Analysis[cuid],Revenue_Analysis[Q1 Average], 0)</f>
        <v>46.936700000000002</v>
      </c>
      <c r="AJ1209" s="32">
        <f>_xlfn.XLOOKUP(Master1[[#This Row],[cu_id]],Revenue_Analysis[cuid],Revenue_Analysis[Q2 Average], 0)</f>
        <v>54.795699999999997</v>
      </c>
      <c r="AK1209" s="32">
        <f>_xlfn.XLOOKUP(Master1[[#This Row],[cu_id]],Revenue_Analysis[cuid],Revenue_Analysis[Q3 Average], 0)</f>
        <v>55.284999999999997</v>
      </c>
      <c r="AL1209" s="32">
        <f>_xlfn.XLOOKUP(Master1[[#This Row],[cu_id]],Revenue_Analysis[cuid],Revenue_Analysis[Q4 Average], 0)</f>
        <v>35.381399999999999</v>
      </c>
      <c r="AM1209" s="34">
        <v>0.29166666666666669</v>
      </c>
      <c r="AN1209" s="35">
        <v>0.91666666666666663</v>
      </c>
      <c r="AO1209" s="35" t="s">
        <v>4592</v>
      </c>
      <c r="AP1209" s="35" t="s">
        <v>4592</v>
      </c>
      <c r="AQ1209" s="20" t="s">
        <v>5135</v>
      </c>
      <c r="AR1209" s="20"/>
      <c r="AS1209" s="14">
        <f>IFERROR(_xlfn.XLOOKUP(Master1[[#This Row],[cu_id]],StopTimes[cu_ID],StopTimes[Average Stop Time]), 0)</f>
        <v>6.4833333333333334</v>
      </c>
      <c r="AT1209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209" s="13">
        <v>10</v>
      </c>
    </row>
    <row r="1210" spans="1:47" x14ac:dyDescent="0.3">
      <c r="A1210" s="18" t="s">
        <v>3723</v>
      </c>
      <c r="B1210" s="20">
        <v>8010</v>
      </c>
      <c r="C1210" s="20" t="s">
        <v>6</v>
      </c>
      <c r="D1210" s="19">
        <v>808247</v>
      </c>
      <c r="E1210" s="19" t="s">
        <v>13</v>
      </c>
      <c r="F1210" s="19" t="s">
        <v>7508</v>
      </c>
      <c r="G1210" s="19" t="s">
        <v>7511</v>
      </c>
      <c r="H1210" s="19" t="s">
        <v>5</v>
      </c>
      <c r="I1210" s="19" t="s">
        <v>7007</v>
      </c>
      <c r="J1210" s="19" t="s">
        <v>4</v>
      </c>
      <c r="K1210" s="19" t="s">
        <v>7008</v>
      </c>
      <c r="L1210" s="21" t="s">
        <v>17</v>
      </c>
      <c r="M1210" s="20" t="s">
        <v>10</v>
      </c>
      <c r="N1210" s="20" t="s">
        <v>2</v>
      </c>
      <c r="O1210" s="20">
        <v>50</v>
      </c>
      <c r="P1210" s="20">
        <v>0</v>
      </c>
      <c r="Q1210" s="20">
        <v>0</v>
      </c>
      <c r="R1210" s="20">
        <v>50</v>
      </c>
      <c r="S1210" s="20">
        <v>0</v>
      </c>
      <c r="T1210" s="20">
        <v>0</v>
      </c>
      <c r="U1210" s="20">
        <v>19</v>
      </c>
      <c r="V1210" s="30"/>
      <c r="W1210" s="30"/>
      <c r="X1210" s="33">
        <f>IFERROR(1 -(Master1[[#This Row],[Avg Garment Scans per Delivery]]/Master1[[#This Row],[Garment Inventory]]), 0)</f>
        <v>0</v>
      </c>
      <c r="Y1210" s="30"/>
      <c r="Z1210" s="30"/>
      <c r="AA1210" s="32">
        <f>_xlfn.XLOOKUP(Master1[[#This Row],[cu_id]], Revenue_Analysis[cuid], Revenue_Analysis[Q1 Low Deviation], 0)</f>
        <v>70.22</v>
      </c>
      <c r="AB1210" s="32">
        <f>_xlfn.XLOOKUP(Master1[[#This Row],[cu_id]],Revenue_Analysis[cuid],Revenue_Analysis[Q1 High Deviation], 0)</f>
        <v>70.22</v>
      </c>
      <c r="AC1210" s="32">
        <f>_xlfn.XLOOKUP(Master1[[#This Row],[cu_id]],Revenue_Analysis[cuid],Revenue_Analysis[Q2 Low Deviation], 0)</f>
        <v>70.1477</v>
      </c>
      <c r="AD1210" s="32">
        <f>_xlfn.XLOOKUP(Master1[[#This Row],[cu_id]],Revenue_Analysis[cuid],Revenue_Analysis[Q2 High Deviation], 0)</f>
        <v>71.303700000000006</v>
      </c>
      <c r="AE1210" s="32">
        <f>_xlfn.XLOOKUP(Master1[[#This Row],[cu_id]],Revenue_Analysis[cuid],Revenue_Analysis[Q3 Low Deviation], 0)</f>
        <v>71.03</v>
      </c>
      <c r="AF1210" s="32">
        <f>_xlfn.XLOOKUP(Master1[[#This Row],[cu_id]],Revenue_Analysis[cuid],Revenue_Analysis[Q3 High Deviation], 0)</f>
        <v>71.400000000000006</v>
      </c>
      <c r="AG1210" s="32">
        <f>_xlfn.XLOOKUP(Master1[[#This Row],[cu_id]],Revenue_Analysis[cuid],Revenue_Analysis[Q4 Low Deviation], 0)</f>
        <v>70.22</v>
      </c>
      <c r="AH1210" s="32">
        <f>_xlfn.XLOOKUP(Master1[[#This Row],[cu_id]],Revenue_Analysis[cuid],Revenue_Analysis[Q4 High Deviation], 0)</f>
        <v>70.22</v>
      </c>
      <c r="AI1210" s="32">
        <f>_xlfn.XLOOKUP(Master1[[#This Row],[cu_id]],Revenue_Analysis[cuid],Revenue_Analysis[Q1 Average], 0)</f>
        <v>70.22</v>
      </c>
      <c r="AJ1210" s="32">
        <f>_xlfn.XLOOKUP(Master1[[#This Row],[cu_id]],Revenue_Analysis[cuid],Revenue_Analysis[Q2 Average], 0)</f>
        <v>70.725700000000003</v>
      </c>
      <c r="AK1210" s="32">
        <f>_xlfn.XLOOKUP(Master1[[#This Row],[cu_id]],Revenue_Analysis[cuid],Revenue_Analysis[Q3 Average], 0)</f>
        <v>71.215000000000003</v>
      </c>
      <c r="AL1210" s="32">
        <f>_xlfn.XLOOKUP(Master1[[#This Row],[cu_id]],Revenue_Analysis[cuid],Revenue_Analysis[Q4 Average], 0)</f>
        <v>70.22</v>
      </c>
      <c r="AM1210" s="34">
        <v>0.33333333333333331</v>
      </c>
      <c r="AN1210" s="35">
        <v>0.6875</v>
      </c>
      <c r="AO1210" s="35" t="s">
        <v>4592</v>
      </c>
      <c r="AP1210" s="35" t="s">
        <v>4592</v>
      </c>
      <c r="AQ1210" s="20" t="s">
        <v>22</v>
      </c>
      <c r="AR1210" s="20"/>
      <c r="AS1210" s="14">
        <f>IFERROR(_xlfn.XLOOKUP(Master1[[#This Row],[cu_id]],StopTimes[cu_ID],StopTimes[Average Stop Time]), 0)</f>
        <v>9.1916666666666664</v>
      </c>
      <c r="AT1210" s="14">
        <f>IF(Master1[[#This Row],[RSP StopTime Override]] &lt;&gt; "",Master1[[#This Row],[RSP StopTime Override]],IF(Master1[[#This Row],[Avg Stop Time Helper]] &lt;&gt; 0, Master1[[#This Row],[Avg Stop Time Helper]],Average_Stop_Time))</f>
        <v>9.1916666666666664</v>
      </c>
      <c r="AU1210" s="13"/>
    </row>
    <row r="1211" spans="1:47" x14ac:dyDescent="0.3">
      <c r="A1211" s="18" t="s">
        <v>3724</v>
      </c>
      <c r="B1211" s="20">
        <v>8010</v>
      </c>
      <c r="C1211" s="20" t="s">
        <v>6</v>
      </c>
      <c r="D1211" s="19">
        <v>806227</v>
      </c>
      <c r="E1211" s="19" t="s">
        <v>13</v>
      </c>
      <c r="F1211" s="19" t="s">
        <v>7480</v>
      </c>
      <c r="G1211" s="19" t="s">
        <v>7481</v>
      </c>
      <c r="H1211" s="19" t="s">
        <v>5</v>
      </c>
      <c r="I1211" s="19" t="s">
        <v>7007</v>
      </c>
      <c r="J1211" s="19" t="s">
        <v>4</v>
      </c>
      <c r="K1211" s="19" t="s">
        <v>7008</v>
      </c>
      <c r="L1211" s="21">
        <v>1</v>
      </c>
      <c r="M1211" s="20" t="s">
        <v>28</v>
      </c>
      <c r="N1211" s="20" t="s">
        <v>2</v>
      </c>
      <c r="O1211" s="20">
        <v>135</v>
      </c>
      <c r="P1211" s="20">
        <v>0</v>
      </c>
      <c r="Q1211" s="20">
        <v>0</v>
      </c>
      <c r="R1211" s="20">
        <v>135</v>
      </c>
      <c r="S1211" s="20">
        <v>0</v>
      </c>
      <c r="T1211" s="20">
        <v>0</v>
      </c>
      <c r="U1211" s="20">
        <v>11</v>
      </c>
      <c r="V1211" s="30"/>
      <c r="W1211" s="30"/>
      <c r="X1211" s="33">
        <f>IFERROR(1 -(Master1[[#This Row],[Avg Garment Scans per Delivery]]/Master1[[#This Row],[Garment Inventory]]), 0)</f>
        <v>0</v>
      </c>
      <c r="Y1211" s="30"/>
      <c r="Z1211" s="30"/>
      <c r="AA1211" s="32">
        <f>_xlfn.XLOOKUP(Master1[[#This Row],[cu_id]], Revenue_Analysis[cuid], Revenue_Analysis[Q1 Low Deviation], 0)</f>
        <v>37.0655</v>
      </c>
      <c r="AB1211" s="32">
        <f>_xlfn.XLOOKUP(Master1[[#This Row],[cu_id]],Revenue_Analysis[cuid],Revenue_Analysis[Q1 High Deviation], 0)</f>
        <v>38.781100000000002</v>
      </c>
      <c r="AC1211" s="32">
        <f>_xlfn.XLOOKUP(Master1[[#This Row],[cu_id]],Revenue_Analysis[cuid],Revenue_Analysis[Q2 Low Deviation], 0)</f>
        <v>39.21</v>
      </c>
      <c r="AD1211" s="32">
        <f>_xlfn.XLOOKUP(Master1[[#This Row],[cu_id]],Revenue_Analysis[cuid],Revenue_Analysis[Q2 High Deviation], 0)</f>
        <v>39.21</v>
      </c>
      <c r="AE1211" s="32">
        <f>_xlfn.XLOOKUP(Master1[[#This Row],[cu_id]],Revenue_Analysis[cuid],Revenue_Analysis[Q3 Low Deviation], 0)</f>
        <v>20.0608</v>
      </c>
      <c r="AF1211" s="32">
        <f>_xlfn.XLOOKUP(Master1[[#This Row],[cu_id]],Revenue_Analysis[cuid],Revenue_Analysis[Q3 High Deviation], 0)</f>
        <v>40.115200000000002</v>
      </c>
      <c r="AG1211" s="32">
        <f>_xlfn.XLOOKUP(Master1[[#This Row],[cu_id]],Revenue_Analysis[cuid],Revenue_Analysis[Q4 Low Deviation], 0)</f>
        <v>33.893700000000003</v>
      </c>
      <c r="AH1211" s="32">
        <f>_xlfn.XLOOKUP(Master1[[#This Row],[cu_id]],Revenue_Analysis[cuid],Revenue_Analysis[Q4 High Deviation], 0)</f>
        <v>36.151299999999999</v>
      </c>
      <c r="AI1211" s="32">
        <f>_xlfn.XLOOKUP(Master1[[#This Row],[cu_id]],Revenue_Analysis[cuid],Revenue_Analysis[Q1 Average], 0)</f>
        <v>37.923299999999998</v>
      </c>
      <c r="AJ1211" s="32">
        <f>_xlfn.XLOOKUP(Master1[[#This Row],[cu_id]],Revenue_Analysis[cuid],Revenue_Analysis[Q2 Average], 0)</f>
        <v>39.21</v>
      </c>
      <c r="AK1211" s="32">
        <f>_xlfn.XLOOKUP(Master1[[#This Row],[cu_id]],Revenue_Analysis[cuid],Revenue_Analysis[Q3 Average], 0)</f>
        <v>30.088000000000001</v>
      </c>
      <c r="AL1211" s="32">
        <f>_xlfn.XLOOKUP(Master1[[#This Row],[cu_id]],Revenue_Analysis[cuid],Revenue_Analysis[Q4 Average], 0)</f>
        <v>35.022500000000001</v>
      </c>
      <c r="AM1211" s="34">
        <v>0.41666666666666669</v>
      </c>
      <c r="AN1211" s="35">
        <v>0.85416666666666663</v>
      </c>
      <c r="AO1211" s="35" t="s">
        <v>4592</v>
      </c>
      <c r="AP1211" s="35" t="s">
        <v>4592</v>
      </c>
      <c r="AQ1211" s="20" t="s">
        <v>5135</v>
      </c>
      <c r="AR1211" s="20"/>
      <c r="AS1211" s="14">
        <f>IFERROR(_xlfn.XLOOKUP(Master1[[#This Row],[cu_id]],StopTimes[cu_ID],StopTimes[Average Stop Time]), 0)</f>
        <v>0</v>
      </c>
      <c r="AT1211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1211" s="13"/>
    </row>
    <row r="1212" spans="1:47" x14ac:dyDescent="0.3">
      <c r="A1212" s="18" t="s">
        <v>3725</v>
      </c>
      <c r="B1212" s="20">
        <v>8010</v>
      </c>
      <c r="C1212" s="20" t="s">
        <v>6</v>
      </c>
      <c r="D1212" s="19">
        <v>808421</v>
      </c>
      <c r="E1212" s="19" t="s">
        <v>13</v>
      </c>
      <c r="F1212" s="19" t="s">
        <v>7518</v>
      </c>
      <c r="G1212" s="19" t="s">
        <v>7519</v>
      </c>
      <c r="H1212" s="19" t="s">
        <v>5</v>
      </c>
      <c r="I1212" s="19" t="s">
        <v>6999</v>
      </c>
      <c r="J1212" s="19" t="s">
        <v>4</v>
      </c>
      <c r="K1212" s="19" t="s">
        <v>7000</v>
      </c>
      <c r="L1212" s="21" t="s">
        <v>29</v>
      </c>
      <c r="M1212" s="20" t="s">
        <v>28</v>
      </c>
      <c r="N1212" s="20" t="s">
        <v>2</v>
      </c>
      <c r="O1212" s="20">
        <v>150</v>
      </c>
      <c r="P1212" s="20">
        <v>0</v>
      </c>
      <c r="Q1212" s="20">
        <v>0</v>
      </c>
      <c r="R1212" s="20">
        <v>150</v>
      </c>
      <c r="S1212" s="20">
        <v>0</v>
      </c>
      <c r="T1212" s="20">
        <v>0</v>
      </c>
      <c r="U1212" s="20">
        <v>10</v>
      </c>
      <c r="V1212" s="30"/>
      <c r="W1212" s="30"/>
      <c r="X1212" s="33">
        <f>IFERROR(1 -(Master1[[#This Row],[Avg Garment Scans per Delivery]]/Master1[[#This Row],[Garment Inventory]]), 0)</f>
        <v>0</v>
      </c>
      <c r="Y1212" s="30"/>
      <c r="Z1212" s="30"/>
      <c r="AA1212" s="32">
        <f>_xlfn.XLOOKUP(Master1[[#This Row],[cu_id]], Revenue_Analysis[cuid], Revenue_Analysis[Q1 Low Deviation], 0)</f>
        <v>144.58000000000001</v>
      </c>
      <c r="AB1212" s="32">
        <f>_xlfn.XLOOKUP(Master1[[#This Row],[cu_id]],Revenue_Analysis[cuid],Revenue_Analysis[Q1 High Deviation], 0)</f>
        <v>176.68</v>
      </c>
      <c r="AC1212" s="32">
        <f>_xlfn.XLOOKUP(Master1[[#This Row],[cu_id]],Revenue_Analysis[cuid],Revenue_Analysis[Q2 Low Deviation], 0)</f>
        <v>176.5489</v>
      </c>
      <c r="AD1212" s="32">
        <f>_xlfn.XLOOKUP(Master1[[#This Row],[cu_id]],Revenue_Analysis[cuid],Revenue_Analysis[Q2 High Deviation], 0)</f>
        <v>177.5977</v>
      </c>
      <c r="AE1212" s="32">
        <f>_xlfn.XLOOKUP(Master1[[#This Row],[cu_id]],Revenue_Analysis[cuid],Revenue_Analysis[Q3 Low Deviation], 0)</f>
        <v>177.44890000000001</v>
      </c>
      <c r="AF1212" s="32">
        <f>_xlfn.XLOOKUP(Master1[[#This Row],[cu_id]],Revenue_Analysis[cuid],Revenue_Analysis[Q3 High Deviation], 0)</f>
        <v>177.77770000000001</v>
      </c>
      <c r="AG1212" s="32">
        <f>_xlfn.XLOOKUP(Master1[[#This Row],[cu_id]],Revenue_Analysis[cuid],Revenue_Analysis[Q4 Low Deviation], 0)</f>
        <v>176.68</v>
      </c>
      <c r="AH1212" s="32">
        <f>_xlfn.XLOOKUP(Master1[[#This Row],[cu_id]],Revenue_Analysis[cuid],Revenue_Analysis[Q4 High Deviation], 0)</f>
        <v>176.68</v>
      </c>
      <c r="AI1212" s="32">
        <f>_xlfn.XLOOKUP(Master1[[#This Row],[cu_id]],Revenue_Analysis[cuid],Revenue_Analysis[Q1 Average], 0)</f>
        <v>160.63</v>
      </c>
      <c r="AJ1212" s="32">
        <f>_xlfn.XLOOKUP(Master1[[#This Row],[cu_id]],Revenue_Analysis[cuid],Revenue_Analysis[Q2 Average], 0)</f>
        <v>177.07329999999999</v>
      </c>
      <c r="AK1212" s="32">
        <f>_xlfn.XLOOKUP(Master1[[#This Row],[cu_id]],Revenue_Analysis[cuid],Revenue_Analysis[Q3 Average], 0)</f>
        <v>177.61330000000001</v>
      </c>
      <c r="AL1212" s="32">
        <f>_xlfn.XLOOKUP(Master1[[#This Row],[cu_id]],Revenue_Analysis[cuid],Revenue_Analysis[Q4 Average], 0)</f>
        <v>176.68</v>
      </c>
      <c r="AM1212" s="34" t="s">
        <v>4592</v>
      </c>
      <c r="AN1212" s="35" t="s">
        <v>4592</v>
      </c>
      <c r="AO1212" s="35" t="s">
        <v>4592</v>
      </c>
      <c r="AP1212" s="35" t="s">
        <v>4592</v>
      </c>
      <c r="AQ1212" s="20" t="s">
        <v>5135</v>
      </c>
      <c r="AR1212" s="20"/>
      <c r="AS1212" s="14">
        <f>IFERROR(_xlfn.XLOOKUP(Master1[[#This Row],[cu_id]],StopTimes[cu_ID],StopTimes[Average Stop Time]), 0)</f>
        <v>18.233333333333334</v>
      </c>
      <c r="AT1212" s="14">
        <f>IF(Master1[[#This Row],[RSP StopTime Override]] &lt;&gt; "",Master1[[#This Row],[RSP StopTime Override]],IF(Master1[[#This Row],[Avg Stop Time Helper]] &lt;&gt; 0, Master1[[#This Row],[Avg Stop Time Helper]],Average_Stop_Time))</f>
        <v>18.233333333333334</v>
      </c>
      <c r="AU1212" s="13"/>
    </row>
    <row r="1213" spans="1:47" x14ac:dyDescent="0.3">
      <c r="A1213" s="18" t="s">
        <v>3726</v>
      </c>
      <c r="B1213" s="20">
        <v>8010</v>
      </c>
      <c r="C1213" s="20" t="s">
        <v>6</v>
      </c>
      <c r="D1213" s="19">
        <v>800079</v>
      </c>
      <c r="E1213" s="19" t="s">
        <v>13</v>
      </c>
      <c r="F1213" s="19" t="s">
        <v>7456</v>
      </c>
      <c r="G1213" s="19" t="s">
        <v>7457</v>
      </c>
      <c r="H1213" s="19" t="s">
        <v>5</v>
      </c>
      <c r="I1213" s="19" t="s">
        <v>6999</v>
      </c>
      <c r="J1213" s="19" t="s">
        <v>4</v>
      </c>
      <c r="K1213" s="19" t="s">
        <v>7000</v>
      </c>
      <c r="L1213" s="21" t="s">
        <v>24</v>
      </c>
      <c r="M1213" s="20" t="s">
        <v>23</v>
      </c>
      <c r="N1213" s="20" t="s">
        <v>2</v>
      </c>
      <c r="O1213" s="20">
        <v>73</v>
      </c>
      <c r="P1213" s="20">
        <v>0</v>
      </c>
      <c r="Q1213" s="20">
        <v>0</v>
      </c>
      <c r="R1213" s="20">
        <v>73</v>
      </c>
      <c r="S1213" s="20">
        <v>0</v>
      </c>
      <c r="T1213" s="20">
        <v>0</v>
      </c>
      <c r="U1213" s="20">
        <v>10</v>
      </c>
      <c r="V1213" s="30"/>
      <c r="W1213" s="30"/>
      <c r="X1213" s="33">
        <f>IFERROR(1 -(Master1[[#This Row],[Avg Garment Scans per Delivery]]/Master1[[#This Row],[Garment Inventory]]), 0)</f>
        <v>0</v>
      </c>
      <c r="Y1213" s="30"/>
      <c r="Z1213" s="30"/>
      <c r="AA1213" s="32">
        <f>_xlfn.XLOOKUP(Master1[[#This Row],[cu_id]], Revenue_Analysis[cuid], Revenue_Analysis[Q1 Low Deviation], 0)</f>
        <v>28.59</v>
      </c>
      <c r="AB1213" s="32">
        <f>_xlfn.XLOOKUP(Master1[[#This Row],[cu_id]],Revenue_Analysis[cuid],Revenue_Analysis[Q1 High Deviation], 0)</f>
        <v>28.59</v>
      </c>
      <c r="AC1213" s="32">
        <f>_xlfn.XLOOKUP(Master1[[#This Row],[cu_id]],Revenue_Analysis[cuid],Revenue_Analysis[Q2 Low Deviation], 0)</f>
        <v>28.4589</v>
      </c>
      <c r="AD1213" s="32">
        <f>_xlfn.XLOOKUP(Master1[[#This Row],[cu_id]],Revenue_Analysis[cuid],Revenue_Analysis[Q2 High Deviation], 0)</f>
        <v>29.5077</v>
      </c>
      <c r="AE1213" s="32">
        <f>_xlfn.XLOOKUP(Master1[[#This Row],[cu_id]],Revenue_Analysis[cuid],Revenue_Analysis[Q3 Low Deviation], 0)</f>
        <v>29.482299999999999</v>
      </c>
      <c r="AF1213" s="32">
        <f>_xlfn.XLOOKUP(Master1[[#This Row],[cu_id]],Revenue_Analysis[cuid],Revenue_Analysis[Q3 High Deviation], 0)</f>
        <v>29.8111</v>
      </c>
      <c r="AG1213" s="32">
        <f>_xlfn.XLOOKUP(Master1[[#This Row],[cu_id]],Revenue_Analysis[cuid],Revenue_Analysis[Q4 Low Deviation], 0)</f>
        <v>28.59</v>
      </c>
      <c r="AH1213" s="32">
        <f>_xlfn.XLOOKUP(Master1[[#This Row],[cu_id]],Revenue_Analysis[cuid],Revenue_Analysis[Q4 High Deviation], 0)</f>
        <v>28.59</v>
      </c>
      <c r="AI1213" s="32">
        <f>_xlfn.XLOOKUP(Master1[[#This Row],[cu_id]],Revenue_Analysis[cuid],Revenue_Analysis[Q1 Average], 0)</f>
        <v>28.59</v>
      </c>
      <c r="AJ1213" s="32">
        <f>_xlfn.XLOOKUP(Master1[[#This Row],[cu_id]],Revenue_Analysis[cuid],Revenue_Analysis[Q2 Average], 0)</f>
        <v>28.9833</v>
      </c>
      <c r="AK1213" s="32">
        <f>_xlfn.XLOOKUP(Master1[[#This Row],[cu_id]],Revenue_Analysis[cuid],Revenue_Analysis[Q3 Average], 0)</f>
        <v>29.646699999999999</v>
      </c>
      <c r="AL1213" s="32">
        <f>_xlfn.XLOOKUP(Master1[[#This Row],[cu_id]],Revenue_Analysis[cuid],Revenue_Analysis[Q4 Average], 0)</f>
        <v>28.59</v>
      </c>
      <c r="AM1213" s="34">
        <v>0.29166666666666669</v>
      </c>
      <c r="AN1213" s="35">
        <v>0.64583333333333337</v>
      </c>
      <c r="AO1213" s="35" t="s">
        <v>4592</v>
      </c>
      <c r="AP1213" s="35" t="s">
        <v>4592</v>
      </c>
      <c r="AQ1213" s="20" t="s">
        <v>0</v>
      </c>
      <c r="AR1213" s="20"/>
      <c r="AS1213" s="14">
        <f>IFERROR(_xlfn.XLOOKUP(Master1[[#This Row],[cu_id]],StopTimes[cu_ID],StopTimes[Average Stop Time]), 0)</f>
        <v>3.8833333333333333</v>
      </c>
      <c r="AT1213" s="14">
        <f>IF(Master1[[#This Row],[RSP StopTime Override]] &lt;&gt; "",Master1[[#This Row],[RSP StopTime Override]],IF(Master1[[#This Row],[Avg Stop Time Helper]] &lt;&gt; 0, Master1[[#This Row],[Avg Stop Time Helper]],Average_Stop_Time))</f>
        <v>3.8833333333333333</v>
      </c>
      <c r="AU1213" s="13"/>
    </row>
    <row r="1214" spans="1:47" x14ac:dyDescent="0.3">
      <c r="A1214" s="18" t="s">
        <v>3727</v>
      </c>
      <c r="B1214" s="20">
        <v>56</v>
      </c>
      <c r="C1214" s="20" t="s">
        <v>6</v>
      </c>
      <c r="D1214" s="19">
        <v>808815</v>
      </c>
      <c r="E1214" s="19" t="s">
        <v>13</v>
      </c>
      <c r="F1214" s="19" t="s">
        <v>7063</v>
      </c>
      <c r="G1214" s="19" t="s">
        <v>7064</v>
      </c>
      <c r="H1214" s="19" t="s">
        <v>5</v>
      </c>
      <c r="I1214" s="19" t="s">
        <v>5402</v>
      </c>
      <c r="J1214" s="19" t="s">
        <v>4</v>
      </c>
      <c r="K1214" s="19" t="s">
        <v>7065</v>
      </c>
      <c r="L1214" s="21" t="s">
        <v>24</v>
      </c>
      <c r="M1214" s="20" t="s">
        <v>23</v>
      </c>
      <c r="N1214" s="20" t="s">
        <v>2</v>
      </c>
      <c r="O1214" s="20">
        <v>92</v>
      </c>
      <c r="P1214" s="20">
        <v>0</v>
      </c>
      <c r="Q1214" s="20">
        <v>0</v>
      </c>
      <c r="R1214" s="20">
        <v>92</v>
      </c>
      <c r="S1214" s="20">
        <v>0</v>
      </c>
      <c r="T1214" s="20">
        <v>0</v>
      </c>
      <c r="U1214" s="20">
        <v>10</v>
      </c>
      <c r="V1214" s="30"/>
      <c r="W1214" s="30"/>
      <c r="X1214" s="33">
        <f>IFERROR(1 -(Master1[[#This Row],[Avg Garment Scans per Delivery]]/Master1[[#This Row],[Garment Inventory]]), 0)</f>
        <v>0</v>
      </c>
      <c r="Y1214" s="30"/>
      <c r="Z1214" s="30"/>
      <c r="AA1214" s="32">
        <f>_xlfn.XLOOKUP(Master1[[#This Row],[cu_id]], Revenue_Analysis[cuid], Revenue_Analysis[Q1 Low Deviation], 0)</f>
        <v>47.683300000000003</v>
      </c>
      <c r="AB1214" s="32">
        <f>_xlfn.XLOOKUP(Master1[[#This Row],[cu_id]],Revenue_Analysis[cuid],Revenue_Analysis[Q1 High Deviation], 0)</f>
        <v>49.0167</v>
      </c>
      <c r="AC1214" s="32">
        <f>_xlfn.XLOOKUP(Master1[[#This Row],[cu_id]],Revenue_Analysis[cuid],Revenue_Analysis[Q2 Low Deviation], 0)</f>
        <v>49.178899999999999</v>
      </c>
      <c r="AD1214" s="32">
        <f>_xlfn.XLOOKUP(Master1[[#This Row],[cu_id]],Revenue_Analysis[cuid],Revenue_Analysis[Q2 High Deviation], 0)</f>
        <v>50.547699999999999</v>
      </c>
      <c r="AE1214" s="32">
        <f>_xlfn.XLOOKUP(Master1[[#This Row],[cu_id]],Revenue_Analysis[cuid],Revenue_Analysis[Q3 Low Deviation], 0)</f>
        <v>50.5167</v>
      </c>
      <c r="AF1214" s="32">
        <f>_xlfn.XLOOKUP(Master1[[#This Row],[cu_id]],Revenue_Analysis[cuid],Revenue_Analysis[Q3 High Deviation], 0)</f>
        <v>50.943300000000001</v>
      </c>
      <c r="AG1214" s="32">
        <f>_xlfn.XLOOKUP(Master1[[#This Row],[cu_id]],Revenue_Analysis[cuid],Revenue_Analysis[Q4 Low Deviation], 0)</f>
        <v>47.85</v>
      </c>
      <c r="AH1214" s="32">
        <f>_xlfn.XLOOKUP(Master1[[#This Row],[cu_id]],Revenue_Analysis[cuid],Revenue_Analysis[Q4 High Deviation], 0)</f>
        <v>47.85</v>
      </c>
      <c r="AI1214" s="32">
        <f>_xlfn.XLOOKUP(Master1[[#This Row],[cu_id]],Revenue_Analysis[cuid],Revenue_Analysis[Q1 Average], 0)</f>
        <v>48.35</v>
      </c>
      <c r="AJ1214" s="32">
        <f>_xlfn.XLOOKUP(Master1[[#This Row],[cu_id]],Revenue_Analysis[cuid],Revenue_Analysis[Q2 Average], 0)</f>
        <v>49.863300000000002</v>
      </c>
      <c r="AK1214" s="32">
        <f>_xlfn.XLOOKUP(Master1[[#This Row],[cu_id]],Revenue_Analysis[cuid],Revenue_Analysis[Q3 Average], 0)</f>
        <v>50.73</v>
      </c>
      <c r="AL1214" s="32">
        <f>_xlfn.XLOOKUP(Master1[[#This Row],[cu_id]],Revenue_Analysis[cuid],Revenue_Analysis[Q4 Average], 0)</f>
        <v>47.85</v>
      </c>
      <c r="AM1214" s="34">
        <v>0.375</v>
      </c>
      <c r="AN1214" s="35">
        <v>0.70833333333333337</v>
      </c>
      <c r="AO1214" s="35" t="s">
        <v>4592</v>
      </c>
      <c r="AP1214" s="35" t="s">
        <v>4592</v>
      </c>
      <c r="AQ1214" s="20" t="s">
        <v>0</v>
      </c>
      <c r="AR1214" s="20"/>
      <c r="AS1214" s="14">
        <f>IFERROR(_xlfn.XLOOKUP(Master1[[#This Row],[cu_id]],StopTimes[cu_ID],StopTimes[Average Stop Time]), 0)</f>
        <v>17.627777776666669</v>
      </c>
      <c r="AT1214" s="14">
        <f>IF(Master1[[#This Row],[RSP StopTime Override]] &lt;&gt; "",Master1[[#This Row],[RSP StopTime Override]],IF(Master1[[#This Row],[Avg Stop Time Helper]] &lt;&gt; 0, Master1[[#This Row],[Avg Stop Time Helper]],Average_Stop_Time))</f>
        <v>17.627777776666669</v>
      </c>
      <c r="AU1214" s="13"/>
    </row>
    <row r="1215" spans="1:47" x14ac:dyDescent="0.3">
      <c r="A1215" s="18" t="s">
        <v>3728</v>
      </c>
      <c r="B1215" s="20">
        <v>8010</v>
      </c>
      <c r="C1215" s="20" t="s">
        <v>6</v>
      </c>
      <c r="D1215" s="19">
        <v>806269</v>
      </c>
      <c r="E1215" s="19" t="s">
        <v>13</v>
      </c>
      <c r="F1215" s="19" t="s">
        <v>7494</v>
      </c>
      <c r="G1215" s="19" t="s">
        <v>7495</v>
      </c>
      <c r="H1215" s="19" t="s">
        <v>5</v>
      </c>
      <c r="I1215" s="19" t="s">
        <v>6999</v>
      </c>
      <c r="J1215" s="19" t="s">
        <v>4</v>
      </c>
      <c r="K1215" s="19" t="s">
        <v>7000</v>
      </c>
      <c r="L1215" s="21" t="s">
        <v>29</v>
      </c>
      <c r="M1215" s="20" t="s">
        <v>28</v>
      </c>
      <c r="N1215" s="20" t="s">
        <v>2</v>
      </c>
      <c r="O1215" s="20">
        <v>85</v>
      </c>
      <c r="P1215" s="20">
        <v>0</v>
      </c>
      <c r="Q1215" s="20">
        <v>0</v>
      </c>
      <c r="R1215" s="20">
        <v>85</v>
      </c>
      <c r="S1215" s="20">
        <v>0</v>
      </c>
      <c r="T1215" s="20">
        <v>0</v>
      </c>
      <c r="U1215" s="20">
        <v>10</v>
      </c>
      <c r="V1215" s="30"/>
      <c r="W1215" s="30"/>
      <c r="X1215" s="33">
        <f>IFERROR(1 -(Master1[[#This Row],[Avg Garment Scans per Delivery]]/Master1[[#This Row],[Garment Inventory]]), 0)</f>
        <v>0</v>
      </c>
      <c r="Y1215" s="30"/>
      <c r="Z1215" s="30"/>
      <c r="AA1215" s="32">
        <f>_xlfn.XLOOKUP(Master1[[#This Row],[cu_id]], Revenue_Analysis[cuid], Revenue_Analysis[Q1 Low Deviation], 0)</f>
        <v>58.46</v>
      </c>
      <c r="AB1215" s="32">
        <f>_xlfn.XLOOKUP(Master1[[#This Row],[cu_id]],Revenue_Analysis[cuid],Revenue_Analysis[Q1 High Deviation], 0)</f>
        <v>58.46</v>
      </c>
      <c r="AC1215" s="32">
        <f>_xlfn.XLOOKUP(Master1[[#This Row],[cu_id]],Revenue_Analysis[cuid],Revenue_Analysis[Q2 Low Deviation], 0)</f>
        <v>58.328899999999997</v>
      </c>
      <c r="AD1215" s="32">
        <f>_xlfn.XLOOKUP(Master1[[#This Row],[cu_id]],Revenue_Analysis[cuid],Revenue_Analysis[Q2 High Deviation], 0)</f>
        <v>59.377699999999997</v>
      </c>
      <c r="AE1215" s="32">
        <f>_xlfn.XLOOKUP(Master1[[#This Row],[cu_id]],Revenue_Analysis[cuid],Revenue_Analysis[Q3 Low Deviation], 0)</f>
        <v>59.228900000000003</v>
      </c>
      <c r="AF1215" s="32">
        <f>_xlfn.XLOOKUP(Master1[[#This Row],[cu_id]],Revenue_Analysis[cuid],Revenue_Analysis[Q3 High Deviation], 0)</f>
        <v>59.557699999999997</v>
      </c>
      <c r="AG1215" s="32">
        <f>_xlfn.XLOOKUP(Master1[[#This Row],[cu_id]],Revenue_Analysis[cuid],Revenue_Analysis[Q4 Low Deviation], 0)</f>
        <v>58.46</v>
      </c>
      <c r="AH1215" s="32">
        <f>_xlfn.XLOOKUP(Master1[[#This Row],[cu_id]],Revenue_Analysis[cuid],Revenue_Analysis[Q4 High Deviation], 0)</f>
        <v>58.46</v>
      </c>
      <c r="AI1215" s="32">
        <f>_xlfn.XLOOKUP(Master1[[#This Row],[cu_id]],Revenue_Analysis[cuid],Revenue_Analysis[Q1 Average], 0)</f>
        <v>58.46</v>
      </c>
      <c r="AJ1215" s="32">
        <f>_xlfn.XLOOKUP(Master1[[#This Row],[cu_id]],Revenue_Analysis[cuid],Revenue_Analysis[Q2 Average], 0)</f>
        <v>58.853299999999997</v>
      </c>
      <c r="AK1215" s="32">
        <f>_xlfn.XLOOKUP(Master1[[#This Row],[cu_id]],Revenue_Analysis[cuid],Revenue_Analysis[Q3 Average], 0)</f>
        <v>59.393300000000004</v>
      </c>
      <c r="AL1215" s="32">
        <f>_xlfn.XLOOKUP(Master1[[#This Row],[cu_id]],Revenue_Analysis[cuid],Revenue_Analysis[Q4 Average], 0)</f>
        <v>58.46</v>
      </c>
      <c r="AM1215" s="34">
        <v>0.33333333333333331</v>
      </c>
      <c r="AN1215" s="35">
        <v>0.625</v>
      </c>
      <c r="AO1215" s="35" t="s">
        <v>4592</v>
      </c>
      <c r="AP1215" s="35" t="s">
        <v>4592</v>
      </c>
      <c r="AQ1215" s="20" t="s">
        <v>0</v>
      </c>
      <c r="AR1215" s="20"/>
      <c r="AS1215" s="14">
        <f>IFERROR(_xlfn.XLOOKUP(Master1[[#This Row],[cu_id]],StopTimes[cu_ID],StopTimes[Average Stop Time]), 0)</f>
        <v>5.583333333333333</v>
      </c>
      <c r="AT1215" s="14">
        <f>IF(Master1[[#This Row],[RSP StopTime Override]] &lt;&gt; "",Master1[[#This Row],[RSP StopTime Override]],IF(Master1[[#This Row],[Avg Stop Time Helper]] &lt;&gt; 0, Master1[[#This Row],[Avg Stop Time Helper]],Average_Stop_Time))</f>
        <v>5.583333333333333</v>
      </c>
      <c r="AU1215" s="13"/>
    </row>
    <row r="1216" spans="1:47" x14ac:dyDescent="0.3">
      <c r="A1216" s="18" t="s">
        <v>3729</v>
      </c>
      <c r="B1216" s="20">
        <v>8010</v>
      </c>
      <c r="C1216" s="20" t="s">
        <v>6</v>
      </c>
      <c r="D1216" s="19">
        <v>808207</v>
      </c>
      <c r="E1216" s="19" t="s">
        <v>13</v>
      </c>
      <c r="F1216" s="19" t="s">
        <v>7498</v>
      </c>
      <c r="G1216" s="19" t="s">
        <v>7499</v>
      </c>
      <c r="H1216" s="19" t="s">
        <v>5</v>
      </c>
      <c r="I1216" s="19" t="s">
        <v>7007</v>
      </c>
      <c r="J1216" s="19" t="s">
        <v>4</v>
      </c>
      <c r="K1216" s="19" t="s">
        <v>7008</v>
      </c>
      <c r="L1216" s="21" t="s">
        <v>29</v>
      </c>
      <c r="M1216" s="20" t="s">
        <v>28</v>
      </c>
      <c r="N1216" s="20" t="s">
        <v>2</v>
      </c>
      <c r="O1216" s="20">
        <v>45</v>
      </c>
      <c r="P1216" s="20">
        <v>0</v>
      </c>
      <c r="Q1216" s="20">
        <v>0</v>
      </c>
      <c r="R1216" s="20">
        <v>45</v>
      </c>
      <c r="S1216" s="20">
        <v>0</v>
      </c>
      <c r="T1216" s="20">
        <v>0</v>
      </c>
      <c r="U1216" s="20">
        <v>10</v>
      </c>
      <c r="V1216" s="30"/>
      <c r="W1216" s="30"/>
      <c r="X1216" s="33">
        <f>IFERROR(1 -(Master1[[#This Row],[Avg Garment Scans per Delivery]]/Master1[[#This Row],[Garment Inventory]]), 0)</f>
        <v>0</v>
      </c>
      <c r="Y1216" s="30"/>
      <c r="Z1216" s="30"/>
      <c r="AA1216" s="32">
        <f>_xlfn.XLOOKUP(Master1[[#This Row],[cu_id]], Revenue_Analysis[cuid], Revenue_Analysis[Q1 Low Deviation], 0)</f>
        <v>34.799999999999997</v>
      </c>
      <c r="AB1216" s="32">
        <f>_xlfn.XLOOKUP(Master1[[#This Row],[cu_id]],Revenue_Analysis[cuid],Revenue_Analysis[Q1 High Deviation], 0)</f>
        <v>40.79</v>
      </c>
      <c r="AC1216" s="32">
        <f>_xlfn.XLOOKUP(Master1[[#This Row],[cu_id]],Revenue_Analysis[cuid],Revenue_Analysis[Q2 Low Deviation], 0)</f>
        <v>40.648899999999998</v>
      </c>
      <c r="AD1216" s="32">
        <f>_xlfn.XLOOKUP(Master1[[#This Row],[cu_id]],Revenue_Analysis[cuid],Revenue_Analysis[Q2 High Deviation], 0)</f>
        <v>41.697699999999998</v>
      </c>
      <c r="AE1216" s="32">
        <f>_xlfn.XLOOKUP(Master1[[#This Row],[cu_id]],Revenue_Analysis[cuid],Revenue_Analysis[Q3 Low Deviation], 0)</f>
        <v>38.452500000000001</v>
      </c>
      <c r="AF1216" s="32">
        <f>_xlfn.XLOOKUP(Master1[[#This Row],[cu_id]],Revenue_Analysis[cuid],Revenue_Analysis[Q3 High Deviation], 0)</f>
        <v>58.017499999999998</v>
      </c>
      <c r="AG1216" s="32">
        <f>_xlfn.XLOOKUP(Master1[[#This Row],[cu_id]],Revenue_Analysis[cuid],Revenue_Analysis[Q4 Low Deviation], 0)</f>
        <v>34.799999999999997</v>
      </c>
      <c r="AH1216" s="32">
        <f>_xlfn.XLOOKUP(Master1[[#This Row],[cu_id]],Revenue_Analysis[cuid],Revenue_Analysis[Q4 High Deviation], 0)</f>
        <v>34.799999999999997</v>
      </c>
      <c r="AI1216" s="32">
        <f>_xlfn.XLOOKUP(Master1[[#This Row],[cu_id]],Revenue_Analysis[cuid],Revenue_Analysis[Q1 Average], 0)</f>
        <v>37.795000000000002</v>
      </c>
      <c r="AJ1216" s="32">
        <f>_xlfn.XLOOKUP(Master1[[#This Row],[cu_id]],Revenue_Analysis[cuid],Revenue_Analysis[Q2 Average], 0)</f>
        <v>41.173299999999998</v>
      </c>
      <c r="AK1216" s="32">
        <f>_xlfn.XLOOKUP(Master1[[#This Row],[cu_id]],Revenue_Analysis[cuid],Revenue_Analysis[Q3 Average], 0)</f>
        <v>48.234999999999999</v>
      </c>
      <c r="AL1216" s="32">
        <f>_xlfn.XLOOKUP(Master1[[#This Row],[cu_id]],Revenue_Analysis[cuid],Revenue_Analysis[Q4 Average], 0)</f>
        <v>34.799999999999997</v>
      </c>
      <c r="AM1216" s="34">
        <v>0.33333333333333331</v>
      </c>
      <c r="AN1216" s="35">
        <v>0.72916666666666663</v>
      </c>
      <c r="AO1216" s="35" t="s">
        <v>4592</v>
      </c>
      <c r="AP1216" s="35" t="s">
        <v>4592</v>
      </c>
      <c r="AQ1216" s="20" t="s">
        <v>5135</v>
      </c>
      <c r="AR1216" s="20"/>
      <c r="AS1216" s="14">
        <f>IFERROR(_xlfn.XLOOKUP(Master1[[#This Row],[cu_id]],StopTimes[cu_ID],StopTimes[Average Stop Time]), 0)</f>
        <v>10.008333333333333</v>
      </c>
      <c r="AT1216" s="14">
        <f>IF(Master1[[#This Row],[RSP StopTime Override]] &lt;&gt; "",Master1[[#This Row],[RSP StopTime Override]],IF(Master1[[#This Row],[Avg Stop Time Helper]] &lt;&gt; 0, Master1[[#This Row],[Avg Stop Time Helper]],Average_Stop_Time))</f>
        <v>10.008333333333333</v>
      </c>
      <c r="AU1216" s="13"/>
    </row>
    <row r="1217" spans="1:47" x14ac:dyDescent="0.3">
      <c r="A1217" s="18" t="s">
        <v>3730</v>
      </c>
      <c r="B1217" s="20">
        <v>8010</v>
      </c>
      <c r="C1217" s="20" t="s">
        <v>6</v>
      </c>
      <c r="D1217" s="19">
        <v>804279</v>
      </c>
      <c r="E1217" s="19" t="s">
        <v>13</v>
      </c>
      <c r="F1217" s="19" t="s">
        <v>7470</v>
      </c>
      <c r="G1217" s="19" t="s">
        <v>7471</v>
      </c>
      <c r="H1217" s="19" t="s">
        <v>5</v>
      </c>
      <c r="I1217" s="19" t="s">
        <v>6999</v>
      </c>
      <c r="J1217" s="19" t="s">
        <v>4</v>
      </c>
      <c r="K1217" s="19" t="s">
        <v>7000</v>
      </c>
      <c r="L1217" s="21" t="s">
        <v>31</v>
      </c>
      <c r="M1217" s="20" t="s">
        <v>30</v>
      </c>
      <c r="N1217" s="20" t="s">
        <v>2</v>
      </c>
      <c r="O1217" s="20">
        <v>120</v>
      </c>
      <c r="P1217" s="20">
        <v>0</v>
      </c>
      <c r="Q1217" s="20">
        <v>0</v>
      </c>
      <c r="R1217" s="20">
        <v>120</v>
      </c>
      <c r="S1217" s="20">
        <v>0</v>
      </c>
      <c r="T1217" s="20">
        <v>0</v>
      </c>
      <c r="U1217" s="20">
        <v>9</v>
      </c>
      <c r="V1217" s="30"/>
      <c r="W1217" s="30"/>
      <c r="X1217" s="33">
        <f>IFERROR(1 -(Master1[[#This Row],[Avg Garment Scans per Delivery]]/Master1[[#This Row],[Garment Inventory]]), 0)</f>
        <v>0</v>
      </c>
      <c r="Y1217" s="30"/>
      <c r="Z1217" s="30"/>
      <c r="AA1217" s="32">
        <f>_xlfn.XLOOKUP(Master1[[#This Row],[cu_id]], Revenue_Analysis[cuid], Revenue_Analysis[Q1 Low Deviation], 0)</f>
        <v>61.51</v>
      </c>
      <c r="AB1217" s="32">
        <f>_xlfn.XLOOKUP(Master1[[#This Row],[cu_id]],Revenue_Analysis[cuid],Revenue_Analysis[Q1 High Deviation], 0)</f>
        <v>61.51</v>
      </c>
      <c r="AC1217" s="32">
        <f>_xlfn.XLOOKUP(Master1[[#This Row],[cu_id]],Revenue_Analysis[cuid],Revenue_Analysis[Q2 Low Deviation], 0)</f>
        <v>61.378900000000002</v>
      </c>
      <c r="AD1217" s="32">
        <f>_xlfn.XLOOKUP(Master1[[#This Row],[cu_id]],Revenue_Analysis[cuid],Revenue_Analysis[Q2 High Deviation], 0)</f>
        <v>62.427700000000002</v>
      </c>
      <c r="AE1217" s="32">
        <f>_xlfn.XLOOKUP(Master1[[#This Row],[cu_id]],Revenue_Analysis[cuid],Revenue_Analysis[Q3 Low Deviation], 0)</f>
        <v>62.32</v>
      </c>
      <c r="AF1217" s="32">
        <f>_xlfn.XLOOKUP(Master1[[#This Row],[cu_id]],Revenue_Analysis[cuid],Revenue_Analysis[Q3 High Deviation], 0)</f>
        <v>62.69</v>
      </c>
      <c r="AG1217" s="32">
        <f>_xlfn.XLOOKUP(Master1[[#This Row],[cu_id]],Revenue_Analysis[cuid],Revenue_Analysis[Q4 Low Deviation], 0)</f>
        <v>61.51</v>
      </c>
      <c r="AH1217" s="32">
        <f>_xlfn.XLOOKUP(Master1[[#This Row],[cu_id]],Revenue_Analysis[cuid],Revenue_Analysis[Q4 High Deviation], 0)</f>
        <v>61.51</v>
      </c>
      <c r="AI1217" s="32">
        <f>_xlfn.XLOOKUP(Master1[[#This Row],[cu_id]],Revenue_Analysis[cuid],Revenue_Analysis[Q1 Average], 0)</f>
        <v>61.51</v>
      </c>
      <c r="AJ1217" s="32">
        <f>_xlfn.XLOOKUP(Master1[[#This Row],[cu_id]],Revenue_Analysis[cuid],Revenue_Analysis[Q2 Average], 0)</f>
        <v>61.903300000000002</v>
      </c>
      <c r="AK1217" s="32">
        <f>_xlfn.XLOOKUP(Master1[[#This Row],[cu_id]],Revenue_Analysis[cuid],Revenue_Analysis[Q3 Average], 0)</f>
        <v>62.505000000000003</v>
      </c>
      <c r="AL1217" s="32">
        <f>_xlfn.XLOOKUP(Master1[[#This Row],[cu_id]],Revenue_Analysis[cuid],Revenue_Analysis[Q4 Average], 0)</f>
        <v>61.51</v>
      </c>
      <c r="AM1217" s="34">
        <v>0.41666666666666669</v>
      </c>
      <c r="AN1217" s="35">
        <v>0.58333333333333337</v>
      </c>
      <c r="AO1217" s="35" t="s">
        <v>4592</v>
      </c>
      <c r="AP1217" s="35" t="s">
        <v>4592</v>
      </c>
      <c r="AQ1217" s="20" t="s">
        <v>0</v>
      </c>
      <c r="AR1217" s="20"/>
      <c r="AS1217" s="14">
        <f>IFERROR(_xlfn.XLOOKUP(Master1[[#This Row],[cu_id]],StopTimes[cu_ID],StopTimes[Average Stop Time]), 0)</f>
        <v>0</v>
      </c>
      <c r="AT1217" s="14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217" s="13">
        <v>15</v>
      </c>
    </row>
    <row r="1218" spans="1:47" x14ac:dyDescent="0.3">
      <c r="A1218" s="18" t="s">
        <v>3731</v>
      </c>
      <c r="B1218" s="20">
        <v>56</v>
      </c>
      <c r="C1218" s="20" t="s">
        <v>6</v>
      </c>
      <c r="D1218" s="19">
        <v>806240</v>
      </c>
      <c r="E1218" s="19" t="s">
        <v>13</v>
      </c>
      <c r="F1218" s="19" t="s">
        <v>7052</v>
      </c>
      <c r="G1218" s="19" t="s">
        <v>7053</v>
      </c>
      <c r="H1218" s="19" t="s">
        <v>5</v>
      </c>
      <c r="I1218" s="19" t="s">
        <v>6991</v>
      </c>
      <c r="J1218" s="19" t="s">
        <v>4</v>
      </c>
      <c r="K1218" s="19" t="s">
        <v>6992</v>
      </c>
      <c r="L1218" s="21" t="s">
        <v>31</v>
      </c>
      <c r="M1218" s="20" t="s">
        <v>30</v>
      </c>
      <c r="N1218" s="20" t="s">
        <v>2</v>
      </c>
      <c r="O1218" s="20">
        <v>37</v>
      </c>
      <c r="P1218" s="20">
        <v>0</v>
      </c>
      <c r="Q1218" s="20">
        <v>0</v>
      </c>
      <c r="R1218" s="20">
        <v>37</v>
      </c>
      <c r="S1218" s="20">
        <v>0</v>
      </c>
      <c r="T1218" s="20">
        <v>0</v>
      </c>
      <c r="U1218" s="20">
        <v>9</v>
      </c>
      <c r="V1218" s="30"/>
      <c r="W1218" s="30"/>
      <c r="X1218" s="33">
        <f>IFERROR(1 -(Master1[[#This Row],[Avg Garment Scans per Delivery]]/Master1[[#This Row],[Garment Inventory]]), 0)</f>
        <v>0</v>
      </c>
      <c r="Y1218" s="30"/>
      <c r="Z1218" s="30"/>
      <c r="AA1218" s="32">
        <f>_xlfn.XLOOKUP(Master1[[#This Row],[cu_id]], Revenue_Analysis[cuid], Revenue_Analysis[Q1 Low Deviation], 0)</f>
        <v>18.940000000000001</v>
      </c>
      <c r="AB1218" s="32">
        <f>_xlfn.XLOOKUP(Master1[[#This Row],[cu_id]],Revenue_Analysis[cuid],Revenue_Analysis[Q1 High Deviation], 0)</f>
        <v>18.940000000000001</v>
      </c>
      <c r="AC1218" s="32">
        <f>_xlfn.XLOOKUP(Master1[[#This Row],[cu_id]],Revenue_Analysis[cuid],Revenue_Analysis[Q2 Low Deviation], 0)</f>
        <v>20.440000000000001</v>
      </c>
      <c r="AD1218" s="32">
        <f>_xlfn.XLOOKUP(Master1[[#This Row],[cu_id]],Revenue_Analysis[cuid],Revenue_Analysis[Q2 High Deviation], 0)</f>
        <v>21.98</v>
      </c>
      <c r="AE1218" s="32">
        <f>_xlfn.XLOOKUP(Master1[[#This Row],[cu_id]],Revenue_Analysis[cuid],Revenue_Analysis[Q3 Low Deviation], 0)</f>
        <v>30.758700000000001</v>
      </c>
      <c r="AF1218" s="32">
        <f>_xlfn.XLOOKUP(Master1[[#This Row],[cu_id]],Revenue_Analysis[cuid],Revenue_Analysis[Q3 High Deviation], 0)</f>
        <v>57.086300000000001</v>
      </c>
      <c r="AG1218" s="32">
        <f>_xlfn.XLOOKUP(Master1[[#This Row],[cu_id]],Revenue_Analysis[cuid],Revenue_Analysis[Q4 Low Deviation], 0)</f>
        <v>18.940000000000001</v>
      </c>
      <c r="AH1218" s="32">
        <f>_xlfn.XLOOKUP(Master1[[#This Row],[cu_id]],Revenue_Analysis[cuid],Revenue_Analysis[Q4 High Deviation], 0)</f>
        <v>18.940000000000001</v>
      </c>
      <c r="AI1218" s="32">
        <f>_xlfn.XLOOKUP(Master1[[#This Row],[cu_id]],Revenue_Analysis[cuid],Revenue_Analysis[Q1 Average], 0)</f>
        <v>18.940000000000001</v>
      </c>
      <c r="AJ1218" s="32">
        <f>_xlfn.XLOOKUP(Master1[[#This Row],[cu_id]],Revenue_Analysis[cuid],Revenue_Analysis[Q2 Average], 0)</f>
        <v>21.21</v>
      </c>
      <c r="AK1218" s="32">
        <f>_xlfn.XLOOKUP(Master1[[#This Row],[cu_id]],Revenue_Analysis[cuid],Revenue_Analysis[Q3 Average], 0)</f>
        <v>43.922499999999999</v>
      </c>
      <c r="AL1218" s="32">
        <f>_xlfn.XLOOKUP(Master1[[#This Row],[cu_id]],Revenue_Analysis[cuid],Revenue_Analysis[Q4 Average], 0)</f>
        <v>18.940000000000001</v>
      </c>
      <c r="AM1218" s="34" t="s">
        <v>4592</v>
      </c>
      <c r="AN1218" s="35" t="s">
        <v>4592</v>
      </c>
      <c r="AO1218" s="35" t="s">
        <v>4592</v>
      </c>
      <c r="AP1218" s="35" t="s">
        <v>4592</v>
      </c>
      <c r="AQ1218" s="20" t="s">
        <v>0</v>
      </c>
      <c r="AR1218" s="20"/>
      <c r="AS1218" s="14">
        <f>IFERROR(_xlfn.XLOOKUP(Master1[[#This Row],[cu_id]],StopTimes[cu_ID],StopTimes[Average Stop Time]), 0)</f>
        <v>2.0166666666666666</v>
      </c>
      <c r="AT1218" s="14">
        <f>IF(Master1[[#This Row],[RSP StopTime Override]] &lt;&gt; "",Master1[[#This Row],[RSP StopTime Override]],IF(Master1[[#This Row],[Avg Stop Time Helper]] &lt;&gt; 0, Master1[[#This Row],[Avg Stop Time Helper]],Average_Stop_Time))</f>
        <v>2.0166666666666666</v>
      </c>
      <c r="AU1218" s="13"/>
    </row>
    <row r="1219" spans="1:47" x14ac:dyDescent="0.3">
      <c r="A1219" s="18" t="s">
        <v>3732</v>
      </c>
      <c r="B1219" s="20">
        <v>6</v>
      </c>
      <c r="C1219" s="20" t="s">
        <v>12</v>
      </c>
      <c r="D1219" s="19">
        <v>533428</v>
      </c>
      <c r="E1219" s="19" t="s">
        <v>13</v>
      </c>
      <c r="F1219" s="19" t="s">
        <v>4761</v>
      </c>
      <c r="G1219" s="19" t="s">
        <v>4762</v>
      </c>
      <c r="H1219" s="19" t="s">
        <v>5</v>
      </c>
      <c r="I1219" s="19" t="s">
        <v>4688</v>
      </c>
      <c r="J1219" s="19" t="s">
        <v>4</v>
      </c>
      <c r="K1219" s="19" t="s">
        <v>4670</v>
      </c>
      <c r="L1219" s="21" t="s">
        <v>16</v>
      </c>
      <c r="M1219" s="20" t="s">
        <v>3</v>
      </c>
      <c r="N1219" s="20" t="s">
        <v>2</v>
      </c>
      <c r="O1219" s="20">
        <v>162</v>
      </c>
      <c r="P1219" s="20">
        <v>0</v>
      </c>
      <c r="Q1219" s="20">
        <v>162</v>
      </c>
      <c r="R1219" s="20">
        <v>0</v>
      </c>
      <c r="S1219" s="20">
        <v>0</v>
      </c>
      <c r="T1219" s="20">
        <v>0</v>
      </c>
      <c r="U1219" s="20">
        <v>41</v>
      </c>
      <c r="V1219" s="30"/>
      <c r="W1219" s="30"/>
      <c r="X1219" s="33">
        <f>IFERROR(1 -(Master1[[#This Row],[Avg Garment Scans per Delivery]]/Master1[[#This Row],[Garment Inventory]]), 0)</f>
        <v>0</v>
      </c>
      <c r="Y1219" s="30"/>
      <c r="Z1219" s="30"/>
      <c r="AA1219" s="32">
        <f>_xlfn.XLOOKUP(Master1[[#This Row],[cu_id]], Revenue_Analysis[cuid], Revenue_Analysis[Q1 Low Deviation], 0)</f>
        <v>74.888000000000005</v>
      </c>
      <c r="AB1219" s="32">
        <f>_xlfn.XLOOKUP(Master1[[#This Row],[cu_id]],Revenue_Analysis[cuid],Revenue_Analysis[Q1 High Deviation], 0)</f>
        <v>77.141199999999998</v>
      </c>
      <c r="AC1219" s="32">
        <f>_xlfn.XLOOKUP(Master1[[#This Row],[cu_id]],Revenue_Analysis[cuid],Revenue_Analysis[Q2 Low Deviation], 0)</f>
        <v>76.864400000000003</v>
      </c>
      <c r="AD1219" s="32">
        <f>_xlfn.XLOOKUP(Master1[[#This Row],[cu_id]],Revenue_Analysis[cuid],Revenue_Analysis[Q2 High Deviation], 0)</f>
        <v>85.031000000000006</v>
      </c>
      <c r="AE1219" s="32">
        <f>_xlfn.XLOOKUP(Master1[[#This Row],[cu_id]],Revenue_Analysis[cuid],Revenue_Analysis[Q3 Low Deviation], 0)</f>
        <v>84.658500000000004</v>
      </c>
      <c r="AF1219" s="32">
        <f>_xlfn.XLOOKUP(Master1[[#This Row],[cu_id]],Revenue_Analysis[cuid],Revenue_Analysis[Q3 High Deviation], 0)</f>
        <v>94.416899999999998</v>
      </c>
      <c r="AG1219" s="32">
        <f>_xlfn.XLOOKUP(Master1[[#This Row],[cu_id]],Revenue_Analysis[cuid],Revenue_Analysis[Q4 Low Deviation], 0)</f>
        <v>60.905000000000001</v>
      </c>
      <c r="AH1219" s="32">
        <f>_xlfn.XLOOKUP(Master1[[#This Row],[cu_id]],Revenue_Analysis[cuid],Revenue_Analysis[Q4 High Deviation], 0)</f>
        <v>75.885800000000003</v>
      </c>
      <c r="AI1219" s="32">
        <f>_xlfn.XLOOKUP(Master1[[#This Row],[cu_id]],Revenue_Analysis[cuid],Revenue_Analysis[Q1 Average], 0)</f>
        <v>76.014600000000002</v>
      </c>
      <c r="AJ1219" s="32">
        <f>_xlfn.XLOOKUP(Master1[[#This Row],[cu_id]],Revenue_Analysis[cuid],Revenue_Analysis[Q2 Average], 0)</f>
        <v>80.947699999999998</v>
      </c>
      <c r="AK1219" s="32">
        <f>_xlfn.XLOOKUP(Master1[[#This Row],[cu_id]],Revenue_Analysis[cuid],Revenue_Analysis[Q3 Average], 0)</f>
        <v>89.537700000000001</v>
      </c>
      <c r="AL1219" s="32">
        <f>_xlfn.XLOOKUP(Master1[[#This Row],[cu_id]],Revenue_Analysis[cuid],Revenue_Analysis[Q4 Average], 0)</f>
        <v>68.395399999999995</v>
      </c>
      <c r="AM1219" s="34">
        <v>0.375</v>
      </c>
      <c r="AN1219" s="35">
        <v>0.70833333333333337</v>
      </c>
      <c r="AO1219" s="35" t="s">
        <v>4592</v>
      </c>
      <c r="AP1219" s="35" t="s">
        <v>4592</v>
      </c>
      <c r="AQ1219" s="20" t="s">
        <v>0</v>
      </c>
      <c r="AR1219" s="20"/>
      <c r="AS1219" s="14">
        <f>IFERROR(_xlfn.XLOOKUP(Master1[[#This Row],[cu_id]],StopTimes[cu_ID],StopTimes[Average Stop Time]), 0)</f>
        <v>8.6595238099999996</v>
      </c>
      <c r="AT1219" s="14">
        <f>IF(Master1[[#This Row],[RSP StopTime Override]] &lt;&gt; "",Master1[[#This Row],[RSP StopTime Override]],IF(Master1[[#This Row],[Avg Stop Time Helper]] &lt;&gt; 0, Master1[[#This Row],[Avg Stop Time Helper]],Average_Stop_Time))</f>
        <v>8.6595238099999996</v>
      </c>
      <c r="AU1219" s="13"/>
    </row>
    <row r="1220" spans="1:47" x14ac:dyDescent="0.3">
      <c r="A1220" s="18" t="s">
        <v>3733</v>
      </c>
      <c r="B1220" s="20">
        <v>8010</v>
      </c>
      <c r="C1220" s="20" t="s">
        <v>6</v>
      </c>
      <c r="D1220" s="19">
        <v>808441</v>
      </c>
      <c r="E1220" s="19" t="s">
        <v>13</v>
      </c>
      <c r="F1220" s="19" t="s">
        <v>7520</v>
      </c>
      <c r="G1220" s="19" t="s">
        <v>7521</v>
      </c>
      <c r="H1220" s="19" t="s">
        <v>5</v>
      </c>
      <c r="I1220" s="19" t="s">
        <v>7007</v>
      </c>
      <c r="J1220" s="19" t="s">
        <v>4</v>
      </c>
      <c r="K1220" s="19" t="s">
        <v>7008</v>
      </c>
      <c r="L1220" s="21" t="s">
        <v>31</v>
      </c>
      <c r="M1220" s="20" t="s">
        <v>30</v>
      </c>
      <c r="N1220" s="20" t="s">
        <v>2</v>
      </c>
      <c r="O1220" s="20">
        <v>100</v>
      </c>
      <c r="P1220" s="20">
        <v>0</v>
      </c>
      <c r="Q1220" s="20">
        <v>0</v>
      </c>
      <c r="R1220" s="20">
        <v>100</v>
      </c>
      <c r="S1220" s="20">
        <v>0</v>
      </c>
      <c r="T1220" s="20">
        <v>0</v>
      </c>
      <c r="U1220" s="20">
        <v>9</v>
      </c>
      <c r="V1220" s="30"/>
      <c r="W1220" s="30"/>
      <c r="X1220" s="33">
        <f>IFERROR(1 -(Master1[[#This Row],[Avg Garment Scans per Delivery]]/Master1[[#This Row],[Garment Inventory]]), 0)</f>
        <v>0</v>
      </c>
      <c r="Y1220" s="30"/>
      <c r="Z1220" s="30"/>
      <c r="AA1220" s="32">
        <f>_xlfn.XLOOKUP(Master1[[#This Row],[cu_id]], Revenue_Analysis[cuid], Revenue_Analysis[Q1 Low Deviation], 0)</f>
        <v>29.94</v>
      </c>
      <c r="AB1220" s="32">
        <f>_xlfn.XLOOKUP(Master1[[#This Row],[cu_id]],Revenue_Analysis[cuid],Revenue_Analysis[Q1 High Deviation], 0)</f>
        <v>29.94</v>
      </c>
      <c r="AC1220" s="32">
        <f>_xlfn.XLOOKUP(Master1[[#This Row],[cu_id]],Revenue_Analysis[cuid],Revenue_Analysis[Q2 Low Deviation], 0)</f>
        <v>29.94</v>
      </c>
      <c r="AD1220" s="32">
        <f>_xlfn.XLOOKUP(Master1[[#This Row],[cu_id]],Revenue_Analysis[cuid],Revenue_Analysis[Q2 High Deviation], 0)</f>
        <v>31.12</v>
      </c>
      <c r="AE1220" s="32">
        <f>_xlfn.XLOOKUP(Master1[[#This Row],[cu_id]],Revenue_Analysis[cuid],Revenue_Analysis[Q3 Low Deviation], 0)</f>
        <v>30.7089</v>
      </c>
      <c r="AF1220" s="32">
        <f>_xlfn.XLOOKUP(Master1[[#This Row],[cu_id]],Revenue_Analysis[cuid],Revenue_Analysis[Q3 High Deviation], 0)</f>
        <v>31.037700000000001</v>
      </c>
      <c r="AG1220" s="32">
        <f>_xlfn.XLOOKUP(Master1[[#This Row],[cu_id]],Revenue_Analysis[cuid],Revenue_Analysis[Q4 Low Deviation], 0)</f>
        <v>29.94</v>
      </c>
      <c r="AH1220" s="32">
        <f>_xlfn.XLOOKUP(Master1[[#This Row],[cu_id]],Revenue_Analysis[cuid],Revenue_Analysis[Q4 High Deviation], 0)</f>
        <v>29.94</v>
      </c>
      <c r="AI1220" s="32">
        <f>_xlfn.XLOOKUP(Master1[[#This Row],[cu_id]],Revenue_Analysis[cuid],Revenue_Analysis[Q1 Average], 0)</f>
        <v>29.94</v>
      </c>
      <c r="AJ1220" s="32">
        <f>_xlfn.XLOOKUP(Master1[[#This Row],[cu_id]],Revenue_Analysis[cuid],Revenue_Analysis[Q2 Average], 0)</f>
        <v>30.53</v>
      </c>
      <c r="AK1220" s="32">
        <f>_xlfn.XLOOKUP(Master1[[#This Row],[cu_id]],Revenue_Analysis[cuid],Revenue_Analysis[Q3 Average], 0)</f>
        <v>30.8733</v>
      </c>
      <c r="AL1220" s="32">
        <f>_xlfn.XLOOKUP(Master1[[#This Row],[cu_id]],Revenue_Analysis[cuid],Revenue_Analysis[Q4 Average], 0)</f>
        <v>29.94</v>
      </c>
      <c r="AM1220" s="34">
        <v>0.29166666666666669</v>
      </c>
      <c r="AN1220" s="35">
        <v>0.72916666666666663</v>
      </c>
      <c r="AO1220" s="35" t="s">
        <v>4592</v>
      </c>
      <c r="AP1220" s="35" t="s">
        <v>4592</v>
      </c>
      <c r="AQ1220" s="20" t="s">
        <v>5135</v>
      </c>
      <c r="AR1220" s="20"/>
      <c r="AS1220" s="14">
        <f>IFERROR(_xlfn.XLOOKUP(Master1[[#This Row],[cu_id]],StopTimes[cu_ID],StopTimes[Average Stop Time]), 0)</f>
        <v>1.4750000000000001</v>
      </c>
      <c r="AT1220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220" s="13">
        <v>10</v>
      </c>
    </row>
    <row r="1221" spans="1:47" x14ac:dyDescent="0.3">
      <c r="A1221" s="18" t="s">
        <v>3734</v>
      </c>
      <c r="B1221" s="20">
        <v>8010</v>
      </c>
      <c r="C1221" s="20" t="s">
        <v>6</v>
      </c>
      <c r="D1221" s="19">
        <v>806255</v>
      </c>
      <c r="E1221" s="19" t="s">
        <v>13</v>
      </c>
      <c r="F1221" s="19" t="s">
        <v>7488</v>
      </c>
      <c r="G1221" s="19" t="s">
        <v>7489</v>
      </c>
      <c r="H1221" s="19" t="s">
        <v>5</v>
      </c>
      <c r="I1221" s="19" t="s">
        <v>6999</v>
      </c>
      <c r="J1221" s="19" t="s">
        <v>4</v>
      </c>
      <c r="K1221" s="19" t="s">
        <v>7000</v>
      </c>
      <c r="L1221" s="21" t="s">
        <v>31</v>
      </c>
      <c r="M1221" s="20" t="s">
        <v>30</v>
      </c>
      <c r="N1221" s="20" t="s">
        <v>2</v>
      </c>
      <c r="O1221" s="20">
        <v>75</v>
      </c>
      <c r="P1221" s="20">
        <v>0</v>
      </c>
      <c r="Q1221" s="20">
        <v>0</v>
      </c>
      <c r="R1221" s="20">
        <v>75</v>
      </c>
      <c r="S1221" s="20">
        <v>0</v>
      </c>
      <c r="T1221" s="20">
        <v>0</v>
      </c>
      <c r="U1221" s="20">
        <v>9</v>
      </c>
      <c r="V1221" s="30"/>
      <c r="W1221" s="30"/>
      <c r="X1221" s="33">
        <f>IFERROR(1 -(Master1[[#This Row],[Avg Garment Scans per Delivery]]/Master1[[#This Row],[Garment Inventory]]), 0)</f>
        <v>0</v>
      </c>
      <c r="Y1221" s="30"/>
      <c r="Z1221" s="30"/>
      <c r="AA1221" s="32">
        <f>_xlfn.XLOOKUP(Master1[[#This Row],[cu_id]], Revenue_Analysis[cuid], Revenue_Analysis[Q1 Low Deviation], 0)</f>
        <v>67.58</v>
      </c>
      <c r="AB1221" s="32">
        <f>_xlfn.XLOOKUP(Master1[[#This Row],[cu_id]],Revenue_Analysis[cuid],Revenue_Analysis[Q1 High Deviation], 0)</f>
        <v>67.58</v>
      </c>
      <c r="AC1221" s="32">
        <f>_xlfn.XLOOKUP(Master1[[#This Row],[cu_id]],Revenue_Analysis[cuid],Revenue_Analysis[Q2 Low Deviation], 0)</f>
        <v>67.58</v>
      </c>
      <c r="AD1221" s="32">
        <f>_xlfn.XLOOKUP(Master1[[#This Row],[cu_id]],Revenue_Analysis[cuid],Revenue_Analysis[Q2 High Deviation], 0)</f>
        <v>68.23</v>
      </c>
      <c r="AE1221" s="32">
        <f>_xlfn.XLOOKUP(Master1[[#This Row],[cu_id]],Revenue_Analysis[cuid],Revenue_Analysis[Q3 Low Deviation], 0)</f>
        <v>68.007800000000003</v>
      </c>
      <c r="AF1221" s="32">
        <f>_xlfn.XLOOKUP(Master1[[#This Row],[cu_id]],Revenue_Analysis[cuid],Revenue_Analysis[Q3 High Deviation], 0)</f>
        <v>68.185599999999994</v>
      </c>
      <c r="AG1221" s="32">
        <f>_xlfn.XLOOKUP(Master1[[#This Row],[cu_id]],Revenue_Analysis[cuid],Revenue_Analysis[Q4 Low Deviation], 0)</f>
        <v>82.014399999999995</v>
      </c>
      <c r="AH1221" s="32">
        <f>_xlfn.XLOOKUP(Master1[[#This Row],[cu_id]],Revenue_Analysis[cuid],Revenue_Analysis[Q4 High Deviation], 0)</f>
        <v>85.792199999999994</v>
      </c>
      <c r="AI1221" s="32">
        <f>_xlfn.XLOOKUP(Master1[[#This Row],[cu_id]],Revenue_Analysis[cuid],Revenue_Analysis[Q1 Average], 0)</f>
        <v>67.58</v>
      </c>
      <c r="AJ1221" s="32">
        <f>_xlfn.XLOOKUP(Master1[[#This Row],[cu_id]],Revenue_Analysis[cuid],Revenue_Analysis[Q2 Average], 0)</f>
        <v>67.905000000000001</v>
      </c>
      <c r="AK1221" s="32">
        <f>_xlfn.XLOOKUP(Master1[[#This Row],[cu_id]],Revenue_Analysis[cuid],Revenue_Analysis[Q3 Average], 0)</f>
        <v>68.096699999999998</v>
      </c>
      <c r="AL1221" s="32">
        <f>_xlfn.XLOOKUP(Master1[[#This Row],[cu_id]],Revenue_Analysis[cuid],Revenue_Analysis[Q4 Average], 0)</f>
        <v>83.903300000000002</v>
      </c>
      <c r="AM1221" s="34">
        <v>0.33333333333333331</v>
      </c>
      <c r="AN1221" s="35">
        <v>0.6875</v>
      </c>
      <c r="AO1221" s="35" t="s">
        <v>4592</v>
      </c>
      <c r="AP1221" s="35" t="s">
        <v>4592</v>
      </c>
      <c r="AQ1221" s="20" t="s">
        <v>0</v>
      </c>
      <c r="AR1221" s="20"/>
      <c r="AS1221" s="14">
        <f>IFERROR(_xlfn.XLOOKUP(Master1[[#This Row],[cu_id]],StopTimes[cu_ID],StopTimes[Average Stop Time]), 0)</f>
        <v>14.916666666666668</v>
      </c>
      <c r="AT1221" s="14">
        <f>IF(Master1[[#This Row],[RSP StopTime Override]] &lt;&gt; "",Master1[[#This Row],[RSP StopTime Override]],IF(Master1[[#This Row],[Avg Stop Time Helper]] &lt;&gt; 0, Master1[[#This Row],[Avg Stop Time Helper]],Average_Stop_Time))</f>
        <v>25</v>
      </c>
      <c r="AU1221" s="13">
        <v>25</v>
      </c>
    </row>
    <row r="1222" spans="1:47" x14ac:dyDescent="0.3">
      <c r="A1222" s="18" t="s">
        <v>3735</v>
      </c>
      <c r="B1222" s="20">
        <v>8010</v>
      </c>
      <c r="C1222" s="20" t="s">
        <v>7</v>
      </c>
      <c r="D1222" s="19">
        <v>806007</v>
      </c>
      <c r="E1222" s="19" t="s">
        <v>13</v>
      </c>
      <c r="F1222" s="19" t="s">
        <v>7678</v>
      </c>
      <c r="G1222" s="19" t="s">
        <v>7679</v>
      </c>
      <c r="H1222" s="19" t="s">
        <v>5</v>
      </c>
      <c r="I1222" s="19" t="s">
        <v>5402</v>
      </c>
      <c r="J1222" s="19" t="s">
        <v>4</v>
      </c>
      <c r="K1222" s="19" t="s">
        <v>6805</v>
      </c>
      <c r="L1222" s="21" t="s">
        <v>16</v>
      </c>
      <c r="M1222" s="20" t="s">
        <v>3</v>
      </c>
      <c r="N1222" s="20" t="s">
        <v>2</v>
      </c>
      <c r="O1222" s="20">
        <v>100</v>
      </c>
      <c r="P1222" s="20">
        <v>0</v>
      </c>
      <c r="Q1222" s="20">
        <v>0</v>
      </c>
      <c r="R1222" s="20">
        <v>0</v>
      </c>
      <c r="S1222" s="20">
        <v>0</v>
      </c>
      <c r="T1222" s="20">
        <v>95</v>
      </c>
      <c r="U1222" s="20">
        <v>31</v>
      </c>
      <c r="V1222" s="30"/>
      <c r="W1222" s="30"/>
      <c r="X1222" s="33">
        <f>IFERROR(1 -(Master1[[#This Row],[Avg Garment Scans per Delivery]]/Master1[[#This Row],[Garment Inventory]]), 0)</f>
        <v>0</v>
      </c>
      <c r="Y1222" s="30"/>
      <c r="Z1222" s="30"/>
      <c r="AA1222" s="32">
        <f>_xlfn.XLOOKUP(Master1[[#This Row],[cu_id]], Revenue_Analysis[cuid], Revenue_Analysis[Q1 Low Deviation], 0)</f>
        <v>40.650199999999998</v>
      </c>
      <c r="AB1222" s="32">
        <f>_xlfn.XLOOKUP(Master1[[#This Row],[cu_id]],Revenue_Analysis[cuid],Revenue_Analysis[Q1 High Deviation], 0)</f>
        <v>44.306399999999996</v>
      </c>
      <c r="AC1222" s="32">
        <f>_xlfn.XLOOKUP(Master1[[#This Row],[cu_id]],Revenue_Analysis[cuid],Revenue_Analysis[Q2 Low Deviation], 0)</f>
        <v>43.370399999999997</v>
      </c>
      <c r="AD1222" s="32">
        <f>_xlfn.XLOOKUP(Master1[[#This Row],[cu_id]],Revenue_Analysis[cuid],Revenue_Analysis[Q2 High Deviation], 0)</f>
        <v>44.375799999999998</v>
      </c>
      <c r="AE1222" s="32">
        <f>_xlfn.XLOOKUP(Master1[[#This Row],[cu_id]],Revenue_Analysis[cuid],Revenue_Analysis[Q3 Low Deviation], 0)</f>
        <v>44.32</v>
      </c>
      <c r="AF1222" s="32">
        <f>_xlfn.XLOOKUP(Master1[[#This Row],[cu_id]],Revenue_Analysis[cuid],Revenue_Analysis[Q3 High Deviation], 0)</f>
        <v>44.69</v>
      </c>
      <c r="AG1222" s="32">
        <f>_xlfn.XLOOKUP(Master1[[#This Row],[cu_id]],Revenue_Analysis[cuid],Revenue_Analysis[Q4 Low Deviation], 0)</f>
        <v>43.32</v>
      </c>
      <c r="AH1222" s="32">
        <f>_xlfn.XLOOKUP(Master1[[#This Row],[cu_id]],Revenue_Analysis[cuid],Revenue_Analysis[Q4 High Deviation], 0)</f>
        <v>43.32</v>
      </c>
      <c r="AI1222" s="32">
        <f>_xlfn.XLOOKUP(Master1[[#This Row],[cu_id]],Revenue_Analysis[cuid],Revenue_Analysis[Q1 Average], 0)</f>
        <v>42.478299999999997</v>
      </c>
      <c r="AJ1222" s="32">
        <f>_xlfn.XLOOKUP(Master1[[#This Row],[cu_id]],Revenue_Analysis[cuid],Revenue_Analysis[Q2 Average], 0)</f>
        <v>43.873100000000001</v>
      </c>
      <c r="AK1222" s="32">
        <f>_xlfn.XLOOKUP(Master1[[#This Row],[cu_id]],Revenue_Analysis[cuid],Revenue_Analysis[Q3 Average], 0)</f>
        <v>44.505000000000003</v>
      </c>
      <c r="AL1222" s="32">
        <f>_xlfn.XLOOKUP(Master1[[#This Row],[cu_id]],Revenue_Analysis[cuid],Revenue_Analysis[Q4 Average], 0)</f>
        <v>43.32</v>
      </c>
      <c r="AM1222" s="34">
        <v>0.375</v>
      </c>
      <c r="AN1222" s="35">
        <v>0</v>
      </c>
      <c r="AO1222" s="35">
        <v>0.54166666666666663</v>
      </c>
      <c r="AP1222" s="35">
        <v>0.6875</v>
      </c>
      <c r="AQ1222" s="20" t="s">
        <v>0</v>
      </c>
      <c r="AR1222" s="20"/>
      <c r="AS1222" s="14">
        <f>IFERROR(_xlfn.XLOOKUP(Master1[[#This Row],[cu_id]],StopTimes[cu_ID],StopTimes[Average Stop Time]), 0)</f>
        <v>10.8</v>
      </c>
      <c r="AT1222" s="14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222" s="13">
        <v>15</v>
      </c>
    </row>
    <row r="1223" spans="1:47" x14ac:dyDescent="0.3">
      <c r="A1223" s="18" t="s">
        <v>3736</v>
      </c>
      <c r="B1223" s="20">
        <v>8010</v>
      </c>
      <c r="C1223" s="20" t="s">
        <v>7</v>
      </c>
      <c r="D1223" s="19">
        <v>803846</v>
      </c>
      <c r="E1223" s="19" t="s">
        <v>13</v>
      </c>
      <c r="F1223" s="19" t="s">
        <v>7657</v>
      </c>
      <c r="G1223" s="19" t="s">
        <v>7658</v>
      </c>
      <c r="H1223" s="19" t="s">
        <v>5</v>
      </c>
      <c r="I1223" s="19" t="s">
        <v>5402</v>
      </c>
      <c r="J1223" s="19" t="s">
        <v>4</v>
      </c>
      <c r="K1223" s="19" t="s">
        <v>6805</v>
      </c>
      <c r="L1223" s="21" t="s">
        <v>16</v>
      </c>
      <c r="M1223" s="20" t="s">
        <v>3</v>
      </c>
      <c r="N1223" s="20" t="s">
        <v>2</v>
      </c>
      <c r="O1223" s="20">
        <v>15</v>
      </c>
      <c r="P1223" s="20">
        <v>0</v>
      </c>
      <c r="Q1223" s="20">
        <v>0</v>
      </c>
      <c r="R1223" s="20">
        <v>0</v>
      </c>
      <c r="S1223" s="20">
        <v>0</v>
      </c>
      <c r="T1223" s="20">
        <v>15</v>
      </c>
      <c r="U1223" s="20">
        <v>39</v>
      </c>
      <c r="V1223" s="30"/>
      <c r="W1223" s="30"/>
      <c r="X1223" s="33">
        <f>IFERROR(1 -(Master1[[#This Row],[Avg Garment Scans per Delivery]]/Master1[[#This Row],[Garment Inventory]]), 0)</f>
        <v>0</v>
      </c>
      <c r="Y1223" s="30"/>
      <c r="Z1223" s="30"/>
      <c r="AA1223" s="32">
        <f>_xlfn.XLOOKUP(Master1[[#This Row],[cu_id]], Revenue_Analysis[cuid], Revenue_Analysis[Q1 Low Deviation], 0)</f>
        <v>58.811700000000002</v>
      </c>
      <c r="AB1223" s="32">
        <f>_xlfn.XLOOKUP(Master1[[#This Row],[cu_id]],Revenue_Analysis[cuid],Revenue_Analysis[Q1 High Deviation], 0)</f>
        <v>65.3583</v>
      </c>
      <c r="AC1223" s="32">
        <f>_xlfn.XLOOKUP(Master1[[#This Row],[cu_id]],Revenue_Analysis[cuid],Revenue_Analysis[Q2 Low Deviation], 0)</f>
        <v>75.980800000000002</v>
      </c>
      <c r="AD1223" s="32">
        <f>_xlfn.XLOOKUP(Master1[[#This Row],[cu_id]],Revenue_Analysis[cuid],Revenue_Analysis[Q2 High Deviation], 0)</f>
        <v>80.843800000000002</v>
      </c>
      <c r="AE1223" s="32">
        <f>_xlfn.XLOOKUP(Master1[[#This Row],[cu_id]],Revenue_Analysis[cuid],Revenue_Analysis[Q3 Low Deviation], 0)</f>
        <v>71.716200000000001</v>
      </c>
      <c r="AF1223" s="32">
        <f>_xlfn.XLOOKUP(Master1[[#This Row],[cu_id]],Revenue_Analysis[cuid],Revenue_Analysis[Q3 High Deviation], 0)</f>
        <v>99.061199999999999</v>
      </c>
      <c r="AG1223" s="32">
        <f>_xlfn.XLOOKUP(Master1[[#This Row],[cu_id]],Revenue_Analysis[cuid],Revenue_Analysis[Q4 Low Deviation], 0)</f>
        <v>49.5914</v>
      </c>
      <c r="AH1223" s="32">
        <f>_xlfn.XLOOKUP(Master1[[#This Row],[cu_id]],Revenue_Analysis[cuid],Revenue_Analysis[Q4 High Deviation], 0)</f>
        <v>57.470199999999998</v>
      </c>
      <c r="AI1223" s="32">
        <f>_xlfn.XLOOKUP(Master1[[#This Row],[cu_id]],Revenue_Analysis[cuid],Revenue_Analysis[Q1 Average], 0)</f>
        <v>62.085000000000001</v>
      </c>
      <c r="AJ1223" s="32">
        <f>_xlfn.XLOOKUP(Master1[[#This Row],[cu_id]],Revenue_Analysis[cuid],Revenue_Analysis[Q2 Average], 0)</f>
        <v>78.412300000000002</v>
      </c>
      <c r="AK1223" s="32">
        <f>_xlfn.XLOOKUP(Master1[[#This Row],[cu_id]],Revenue_Analysis[cuid],Revenue_Analysis[Q3 Average], 0)</f>
        <v>85.3887</v>
      </c>
      <c r="AL1223" s="32">
        <f>_xlfn.XLOOKUP(Master1[[#This Row],[cu_id]],Revenue_Analysis[cuid],Revenue_Analysis[Q4 Average], 0)</f>
        <v>53.530799999999999</v>
      </c>
      <c r="AM1223" s="34">
        <v>0.25</v>
      </c>
      <c r="AN1223" s="35">
        <v>0.8125</v>
      </c>
      <c r="AO1223" s="35" t="s">
        <v>4592</v>
      </c>
      <c r="AP1223" s="35" t="s">
        <v>4592</v>
      </c>
      <c r="AQ1223" s="20" t="s">
        <v>5135</v>
      </c>
      <c r="AR1223" s="20"/>
      <c r="AS1223" s="14">
        <f>IFERROR(_xlfn.XLOOKUP(Master1[[#This Row],[cu_id]],StopTimes[cu_ID],StopTimes[Average Stop Time]), 0)</f>
        <v>9.5190476183333335</v>
      </c>
      <c r="AT1223" s="14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223" s="13">
        <v>15</v>
      </c>
    </row>
    <row r="1224" spans="1:47" x14ac:dyDescent="0.3">
      <c r="A1224" s="18" t="s">
        <v>3737</v>
      </c>
      <c r="B1224" s="20">
        <v>8010</v>
      </c>
      <c r="C1224" s="20" t="s">
        <v>7</v>
      </c>
      <c r="D1224" s="19">
        <v>803998</v>
      </c>
      <c r="E1224" s="19" t="s">
        <v>13</v>
      </c>
      <c r="F1224" s="19" t="s">
        <v>7659</v>
      </c>
      <c r="G1224" s="19" t="s">
        <v>7660</v>
      </c>
      <c r="H1224" s="19" t="s">
        <v>5</v>
      </c>
      <c r="I1224" s="19" t="s">
        <v>5402</v>
      </c>
      <c r="J1224" s="19" t="s">
        <v>4</v>
      </c>
      <c r="K1224" s="19" t="s">
        <v>5764</v>
      </c>
      <c r="L1224" s="21" t="s">
        <v>16</v>
      </c>
      <c r="M1224" s="20" t="s">
        <v>3</v>
      </c>
      <c r="N1224" s="20" t="s">
        <v>2</v>
      </c>
      <c r="O1224" s="20">
        <v>5</v>
      </c>
      <c r="P1224" s="20">
        <v>0</v>
      </c>
      <c r="Q1224" s="20">
        <v>0</v>
      </c>
      <c r="R1224" s="20">
        <v>0</v>
      </c>
      <c r="S1224" s="20">
        <v>0</v>
      </c>
      <c r="T1224" s="20">
        <v>10</v>
      </c>
      <c r="U1224" s="20">
        <v>40</v>
      </c>
      <c r="V1224" s="30"/>
      <c r="W1224" s="30"/>
      <c r="X1224" s="33">
        <f>IFERROR(1 -(Master1[[#This Row],[Avg Garment Scans per Delivery]]/Master1[[#This Row],[Garment Inventory]]), 0)</f>
        <v>0</v>
      </c>
      <c r="Y1224" s="30"/>
      <c r="Z1224" s="30"/>
      <c r="AA1224" s="32">
        <f>_xlfn.XLOOKUP(Master1[[#This Row],[cu_id]], Revenue_Analysis[cuid], Revenue_Analysis[Q1 Low Deviation], 0)</f>
        <v>57.207000000000001</v>
      </c>
      <c r="AB1224" s="32">
        <f>_xlfn.XLOOKUP(Master1[[#This Row],[cu_id]],Revenue_Analysis[cuid],Revenue_Analysis[Q1 High Deviation], 0)</f>
        <v>72.7684</v>
      </c>
      <c r="AC1224" s="32">
        <f>_xlfn.XLOOKUP(Master1[[#This Row],[cu_id]],Revenue_Analysis[cuid],Revenue_Analysis[Q2 Low Deviation], 0)</f>
        <v>44.717599999999997</v>
      </c>
      <c r="AD1224" s="32">
        <f>_xlfn.XLOOKUP(Master1[[#This Row],[cu_id]],Revenue_Analysis[cuid],Revenue_Analysis[Q2 High Deviation], 0)</f>
        <v>81.431600000000003</v>
      </c>
      <c r="AE1224" s="32">
        <f>_xlfn.XLOOKUP(Master1[[#This Row],[cu_id]],Revenue_Analysis[cuid],Revenue_Analysis[Q3 Low Deviation], 0)</f>
        <v>48.722299999999997</v>
      </c>
      <c r="AF1224" s="32">
        <f>_xlfn.XLOOKUP(Master1[[#This Row],[cu_id]],Revenue_Analysis[cuid],Revenue_Analysis[Q3 High Deviation], 0)</f>
        <v>68.9435</v>
      </c>
      <c r="AG1224" s="32">
        <f>_xlfn.XLOOKUP(Master1[[#This Row],[cu_id]],Revenue_Analysis[cuid],Revenue_Analysis[Q4 Low Deviation], 0)</f>
        <v>67.350099999999998</v>
      </c>
      <c r="AH1224" s="32">
        <f>_xlfn.XLOOKUP(Master1[[#This Row],[cu_id]],Revenue_Analysis[cuid],Revenue_Analysis[Q4 High Deviation], 0)</f>
        <v>87.191500000000005</v>
      </c>
      <c r="AI1224" s="32">
        <f>_xlfn.XLOOKUP(Master1[[#This Row],[cu_id]],Revenue_Analysis[cuid],Revenue_Analysis[Q1 Average], 0)</f>
        <v>64.987700000000004</v>
      </c>
      <c r="AJ1224" s="32">
        <f>_xlfn.XLOOKUP(Master1[[#This Row],[cu_id]],Revenue_Analysis[cuid],Revenue_Analysis[Q2 Average], 0)</f>
        <v>63.074599999999997</v>
      </c>
      <c r="AK1224" s="32">
        <f>_xlfn.XLOOKUP(Master1[[#This Row],[cu_id]],Revenue_Analysis[cuid],Revenue_Analysis[Q3 Average], 0)</f>
        <v>58.832900000000002</v>
      </c>
      <c r="AL1224" s="32">
        <f>_xlfn.XLOOKUP(Master1[[#This Row],[cu_id]],Revenue_Analysis[cuid],Revenue_Analysis[Q4 Average], 0)</f>
        <v>77.270799999999994</v>
      </c>
      <c r="AM1224" s="34" t="s">
        <v>4592</v>
      </c>
      <c r="AN1224" s="35">
        <v>0.85416666666666663</v>
      </c>
      <c r="AO1224" s="35" t="s">
        <v>4592</v>
      </c>
      <c r="AP1224" s="35" t="s">
        <v>4592</v>
      </c>
      <c r="AQ1224" s="20" t="s">
        <v>5135</v>
      </c>
      <c r="AR1224" s="20"/>
      <c r="AS1224" s="14">
        <f>IFERROR(_xlfn.XLOOKUP(Master1[[#This Row],[cu_id]],StopTimes[cu_ID],StopTimes[Average Stop Time]), 0)</f>
        <v>19.509523808333334</v>
      </c>
      <c r="AT1224" s="14">
        <f>IF(Master1[[#This Row],[RSP StopTime Override]] &lt;&gt; "",Master1[[#This Row],[RSP StopTime Override]],IF(Master1[[#This Row],[Avg Stop Time Helper]] &lt;&gt; 0, Master1[[#This Row],[Avg Stop Time Helper]],Average_Stop_Time))</f>
        <v>19.509523808333334</v>
      </c>
      <c r="AU1224" s="13"/>
    </row>
    <row r="1225" spans="1:47" x14ac:dyDescent="0.3">
      <c r="A1225" s="18" t="s">
        <v>3738</v>
      </c>
      <c r="B1225" s="20">
        <v>8010</v>
      </c>
      <c r="C1225" s="20" t="s">
        <v>7</v>
      </c>
      <c r="D1225" s="19">
        <v>804307</v>
      </c>
      <c r="E1225" s="19" t="s">
        <v>13</v>
      </c>
      <c r="F1225" s="19" t="s">
        <v>7664</v>
      </c>
      <c r="G1225" s="19" t="s">
        <v>7665</v>
      </c>
      <c r="H1225" s="19" t="s">
        <v>5</v>
      </c>
      <c r="I1225" s="19" t="s">
        <v>5402</v>
      </c>
      <c r="J1225" s="19" t="s">
        <v>4</v>
      </c>
      <c r="K1225" s="19" t="s">
        <v>5764</v>
      </c>
      <c r="L1225" s="21" t="s">
        <v>16</v>
      </c>
      <c r="M1225" s="20" t="s">
        <v>3</v>
      </c>
      <c r="N1225" s="20" t="s">
        <v>2</v>
      </c>
      <c r="O1225" s="20">
        <v>50</v>
      </c>
      <c r="P1225" s="20">
        <v>0</v>
      </c>
      <c r="Q1225" s="20">
        <v>0</v>
      </c>
      <c r="R1225" s="20">
        <v>0</v>
      </c>
      <c r="S1225" s="20">
        <v>0</v>
      </c>
      <c r="T1225" s="20">
        <v>50</v>
      </c>
      <c r="U1225" s="20">
        <v>39</v>
      </c>
      <c r="V1225" s="30">
        <v>153</v>
      </c>
      <c r="W1225" s="30">
        <v>11</v>
      </c>
      <c r="X1225" s="33">
        <f>IFERROR(1 -(Master1[[#This Row],[Avg Garment Scans per Delivery]]/Master1[[#This Row],[Garment Inventory]]), 0)</f>
        <v>0.92810457516339873</v>
      </c>
      <c r="Y1225" s="30">
        <v>13</v>
      </c>
      <c r="Z1225" s="30">
        <v>148</v>
      </c>
      <c r="AA1225" s="32">
        <f>_xlfn.XLOOKUP(Master1[[#This Row],[cu_id]], Revenue_Analysis[cuid], Revenue_Analysis[Q1 Low Deviation], 0)</f>
        <v>92.197900000000004</v>
      </c>
      <c r="AB1225" s="32">
        <f>_xlfn.XLOOKUP(Master1[[#This Row],[cu_id]],Revenue_Analysis[cuid],Revenue_Analysis[Q1 High Deviation], 0)</f>
        <v>178.0437</v>
      </c>
      <c r="AC1225" s="32">
        <f>_xlfn.XLOOKUP(Master1[[#This Row],[cu_id]],Revenue_Analysis[cuid],Revenue_Analysis[Q2 Low Deviation], 0)</f>
        <v>91.551500000000004</v>
      </c>
      <c r="AD1225" s="32">
        <f>_xlfn.XLOOKUP(Master1[[#This Row],[cu_id]],Revenue_Analysis[cuid],Revenue_Analysis[Q2 High Deviation], 0)</f>
        <v>239.94130000000001</v>
      </c>
      <c r="AE1225" s="32">
        <f>_xlfn.XLOOKUP(Master1[[#This Row],[cu_id]],Revenue_Analysis[cuid],Revenue_Analysis[Q3 Low Deviation], 0)</f>
        <v>117.6019</v>
      </c>
      <c r="AF1225" s="32">
        <f>_xlfn.XLOOKUP(Master1[[#This Row],[cu_id]],Revenue_Analysis[cuid],Revenue_Analysis[Q3 High Deviation], 0)</f>
        <v>224.06229999999999</v>
      </c>
      <c r="AG1225" s="32">
        <f>_xlfn.XLOOKUP(Master1[[#This Row],[cu_id]],Revenue_Analysis[cuid],Revenue_Analysis[Q4 Low Deviation], 0)</f>
        <v>97.410499999999999</v>
      </c>
      <c r="AH1225" s="32">
        <f>_xlfn.XLOOKUP(Master1[[#This Row],[cu_id]],Revenue_Analysis[cuid],Revenue_Analysis[Q4 High Deviation], 0)</f>
        <v>238.19110000000001</v>
      </c>
      <c r="AI1225" s="32">
        <f>_xlfn.XLOOKUP(Master1[[#This Row],[cu_id]],Revenue_Analysis[cuid],Revenue_Analysis[Q1 Average], 0)</f>
        <v>135.1208</v>
      </c>
      <c r="AJ1225" s="32">
        <f>_xlfn.XLOOKUP(Master1[[#This Row],[cu_id]],Revenue_Analysis[cuid],Revenue_Analysis[Q2 Average], 0)</f>
        <v>165.74639999999999</v>
      </c>
      <c r="AK1225" s="32">
        <f>_xlfn.XLOOKUP(Master1[[#This Row],[cu_id]],Revenue_Analysis[cuid],Revenue_Analysis[Q3 Average], 0)</f>
        <v>170.8321</v>
      </c>
      <c r="AL1225" s="32">
        <f>_xlfn.XLOOKUP(Master1[[#This Row],[cu_id]],Revenue_Analysis[cuid],Revenue_Analysis[Q4 Average], 0)</f>
        <v>167.80080000000001</v>
      </c>
      <c r="AM1225" s="34">
        <v>0.33333333333333331</v>
      </c>
      <c r="AN1225" s="35">
        <v>0.66666666666666663</v>
      </c>
      <c r="AO1225" s="35" t="s">
        <v>4592</v>
      </c>
      <c r="AP1225" s="35" t="s">
        <v>4592</v>
      </c>
      <c r="AQ1225" s="20" t="s">
        <v>5135</v>
      </c>
      <c r="AR1225" s="20"/>
      <c r="AS1225" s="14">
        <f>IFERROR(_xlfn.XLOOKUP(Master1[[#This Row],[cu_id]],StopTimes[cu_ID],StopTimes[Average Stop Time]), 0)</f>
        <v>25.073809525000001</v>
      </c>
      <c r="AT1225" s="14">
        <f>IF(Master1[[#This Row],[RSP StopTime Override]] &lt;&gt; "",Master1[[#This Row],[RSP StopTime Override]],IF(Master1[[#This Row],[Avg Stop Time Helper]] &lt;&gt; 0, Master1[[#This Row],[Avg Stop Time Helper]],Average_Stop_Time))</f>
        <v>25.073809525000001</v>
      </c>
      <c r="AU1225" s="13"/>
    </row>
    <row r="1226" spans="1:47" x14ac:dyDescent="0.3">
      <c r="A1226" s="18" t="s">
        <v>3739</v>
      </c>
      <c r="B1226" s="20">
        <v>8010</v>
      </c>
      <c r="C1226" s="20" t="s">
        <v>7</v>
      </c>
      <c r="D1226" s="19">
        <v>804400</v>
      </c>
      <c r="E1226" s="19" t="s">
        <v>13</v>
      </c>
      <c r="F1226" s="19" t="s">
        <v>7666</v>
      </c>
      <c r="G1226" s="19" t="s">
        <v>7667</v>
      </c>
      <c r="H1226" s="19" t="s">
        <v>5</v>
      </c>
      <c r="I1226" s="19" t="s">
        <v>5402</v>
      </c>
      <c r="J1226" s="19" t="s">
        <v>4</v>
      </c>
      <c r="K1226" s="19" t="s">
        <v>6805</v>
      </c>
      <c r="L1226" s="21" t="s">
        <v>16</v>
      </c>
      <c r="M1226" s="20" t="s">
        <v>3</v>
      </c>
      <c r="N1226" s="20" t="s">
        <v>2</v>
      </c>
      <c r="O1226" s="20">
        <v>10</v>
      </c>
      <c r="P1226" s="20">
        <v>0</v>
      </c>
      <c r="Q1226" s="20">
        <v>0</v>
      </c>
      <c r="R1226" s="20">
        <v>0</v>
      </c>
      <c r="S1226" s="20">
        <v>0</v>
      </c>
      <c r="T1226" s="20">
        <v>5</v>
      </c>
      <c r="U1226" s="20">
        <v>39</v>
      </c>
      <c r="V1226" s="30"/>
      <c r="W1226" s="30"/>
      <c r="X1226" s="33">
        <f>IFERROR(1 -(Master1[[#This Row],[Avg Garment Scans per Delivery]]/Master1[[#This Row],[Garment Inventory]]), 0)</f>
        <v>0</v>
      </c>
      <c r="Y1226" s="30"/>
      <c r="Z1226" s="30"/>
      <c r="AA1226" s="32">
        <f>_xlfn.XLOOKUP(Master1[[#This Row],[cu_id]], Revenue_Analysis[cuid], Revenue_Analysis[Q1 Low Deviation], 0)</f>
        <v>24.118300000000001</v>
      </c>
      <c r="AB1226" s="32">
        <f>_xlfn.XLOOKUP(Master1[[#This Row],[cu_id]],Revenue_Analysis[cuid],Revenue_Analysis[Q1 High Deviation], 0)</f>
        <v>39.521700000000003</v>
      </c>
      <c r="AC1226" s="32">
        <f>_xlfn.XLOOKUP(Master1[[#This Row],[cu_id]],Revenue_Analysis[cuid],Revenue_Analysis[Q2 Low Deviation], 0)</f>
        <v>29.220199999999998</v>
      </c>
      <c r="AD1226" s="32">
        <f>_xlfn.XLOOKUP(Master1[[#This Row],[cu_id]],Revenue_Analysis[cuid],Revenue_Analysis[Q2 High Deviation], 0)</f>
        <v>45.164400000000001</v>
      </c>
      <c r="AE1226" s="32">
        <f>_xlfn.XLOOKUP(Master1[[#This Row],[cu_id]],Revenue_Analysis[cuid],Revenue_Analysis[Q3 Low Deviation], 0)</f>
        <v>29.241399999999999</v>
      </c>
      <c r="AF1226" s="32">
        <f>_xlfn.XLOOKUP(Master1[[#This Row],[cu_id]],Revenue_Analysis[cuid],Revenue_Analysis[Q3 High Deviation], 0)</f>
        <v>43.38</v>
      </c>
      <c r="AG1226" s="32">
        <f>_xlfn.XLOOKUP(Master1[[#This Row],[cu_id]],Revenue_Analysis[cuid],Revenue_Analysis[Q4 Low Deviation], 0)</f>
        <v>25.001899999999999</v>
      </c>
      <c r="AH1226" s="32">
        <f>_xlfn.XLOOKUP(Master1[[#This Row],[cu_id]],Revenue_Analysis[cuid],Revenue_Analysis[Q4 High Deviation], 0)</f>
        <v>40.301099999999998</v>
      </c>
      <c r="AI1226" s="32">
        <f>_xlfn.XLOOKUP(Master1[[#This Row],[cu_id]],Revenue_Analysis[cuid],Revenue_Analysis[Q1 Average], 0)</f>
        <v>31.82</v>
      </c>
      <c r="AJ1226" s="32">
        <f>_xlfn.XLOOKUP(Master1[[#This Row],[cu_id]],Revenue_Analysis[cuid],Revenue_Analysis[Q2 Average], 0)</f>
        <v>37.192300000000003</v>
      </c>
      <c r="AK1226" s="32">
        <f>_xlfn.XLOOKUP(Master1[[#This Row],[cu_id]],Revenue_Analysis[cuid],Revenue_Analysis[Q3 Average], 0)</f>
        <v>36.310699999999997</v>
      </c>
      <c r="AL1226" s="32">
        <f>_xlfn.XLOOKUP(Master1[[#This Row],[cu_id]],Revenue_Analysis[cuid],Revenue_Analysis[Q4 Average], 0)</f>
        <v>32.651499999999999</v>
      </c>
      <c r="AM1226" s="34">
        <v>0.25</v>
      </c>
      <c r="AN1226" s="35">
        <v>0.78125</v>
      </c>
      <c r="AO1226" s="35" t="s">
        <v>4592</v>
      </c>
      <c r="AP1226" s="35" t="s">
        <v>4592</v>
      </c>
      <c r="AQ1226" s="20" t="s">
        <v>5135</v>
      </c>
      <c r="AR1226" s="20"/>
      <c r="AS1226" s="14">
        <f>IFERROR(_xlfn.XLOOKUP(Master1[[#This Row],[cu_id]],StopTimes[cu_ID],StopTimes[Average Stop Time]), 0)</f>
        <v>5.9380952366666664</v>
      </c>
      <c r="AT1226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226" s="13">
        <v>10</v>
      </c>
    </row>
    <row r="1227" spans="1:47" x14ac:dyDescent="0.3">
      <c r="A1227" s="18" t="s">
        <v>3740</v>
      </c>
      <c r="B1227" s="20">
        <v>8010</v>
      </c>
      <c r="C1227" s="20" t="s">
        <v>7</v>
      </c>
      <c r="D1227" s="19">
        <v>804418</v>
      </c>
      <c r="E1227" s="19" t="s">
        <v>13</v>
      </c>
      <c r="F1227" s="19" t="s">
        <v>7668</v>
      </c>
      <c r="G1227" s="19" t="s">
        <v>7669</v>
      </c>
      <c r="H1227" s="19" t="s">
        <v>5</v>
      </c>
      <c r="I1227" s="19" t="s">
        <v>5402</v>
      </c>
      <c r="J1227" s="19" t="s">
        <v>4</v>
      </c>
      <c r="K1227" s="19" t="s">
        <v>6805</v>
      </c>
      <c r="L1227" s="21" t="s">
        <v>16</v>
      </c>
      <c r="M1227" s="20" t="s">
        <v>3</v>
      </c>
      <c r="N1227" s="20" t="s">
        <v>2</v>
      </c>
      <c r="O1227" s="20">
        <v>65</v>
      </c>
      <c r="P1227" s="20">
        <v>0</v>
      </c>
      <c r="Q1227" s="20">
        <v>0</v>
      </c>
      <c r="R1227" s="20">
        <v>0</v>
      </c>
      <c r="S1227" s="20">
        <v>0</v>
      </c>
      <c r="T1227" s="20">
        <v>65</v>
      </c>
      <c r="U1227" s="20">
        <v>40</v>
      </c>
      <c r="V1227" s="30"/>
      <c r="W1227" s="30"/>
      <c r="X1227" s="33">
        <f>IFERROR(1 -(Master1[[#This Row],[Avg Garment Scans per Delivery]]/Master1[[#This Row],[Garment Inventory]]), 0)</f>
        <v>0</v>
      </c>
      <c r="Y1227" s="30"/>
      <c r="Z1227" s="30"/>
      <c r="AA1227" s="32">
        <f>_xlfn.XLOOKUP(Master1[[#This Row],[cu_id]], Revenue_Analysis[cuid], Revenue_Analysis[Q1 Low Deviation], 0)</f>
        <v>153.4828</v>
      </c>
      <c r="AB1227" s="32">
        <f>_xlfn.XLOOKUP(Master1[[#This Row],[cu_id]],Revenue_Analysis[cuid],Revenue_Analysis[Q1 High Deviation], 0)</f>
        <v>182.76060000000001</v>
      </c>
      <c r="AC1227" s="32">
        <f>_xlfn.XLOOKUP(Master1[[#This Row],[cu_id]],Revenue_Analysis[cuid],Revenue_Analysis[Q2 Low Deviation], 0)</f>
        <v>103.9785</v>
      </c>
      <c r="AD1227" s="32">
        <f>_xlfn.XLOOKUP(Master1[[#This Row],[cu_id]],Revenue_Analysis[cuid],Revenue_Analysis[Q2 High Deviation], 0)</f>
        <v>198.0453</v>
      </c>
      <c r="AE1227" s="32">
        <f>_xlfn.XLOOKUP(Master1[[#This Row],[cu_id]],Revenue_Analysis[cuid],Revenue_Analysis[Q3 Low Deviation], 0)</f>
        <v>148.09710000000001</v>
      </c>
      <c r="AF1227" s="32">
        <f>_xlfn.XLOOKUP(Master1[[#This Row],[cu_id]],Revenue_Analysis[cuid],Revenue_Analysis[Q3 High Deviation], 0)</f>
        <v>207.29570000000001</v>
      </c>
      <c r="AG1227" s="32">
        <f>_xlfn.XLOOKUP(Master1[[#This Row],[cu_id]],Revenue_Analysis[cuid],Revenue_Analysis[Q4 Low Deviation], 0)</f>
        <v>146.5187</v>
      </c>
      <c r="AH1227" s="32">
        <f>_xlfn.XLOOKUP(Master1[[#This Row],[cu_id]],Revenue_Analysis[cuid],Revenue_Analysis[Q4 High Deviation], 0)</f>
        <v>181.0489</v>
      </c>
      <c r="AI1227" s="32">
        <f>_xlfn.XLOOKUP(Master1[[#This Row],[cu_id]],Revenue_Analysis[cuid],Revenue_Analysis[Q1 Average], 0)</f>
        <v>168.1217</v>
      </c>
      <c r="AJ1227" s="32">
        <f>_xlfn.XLOOKUP(Master1[[#This Row],[cu_id]],Revenue_Analysis[cuid],Revenue_Analysis[Q2 Average], 0)</f>
        <v>151.0119</v>
      </c>
      <c r="AK1227" s="32">
        <f>_xlfn.XLOOKUP(Master1[[#This Row],[cu_id]],Revenue_Analysis[cuid],Revenue_Analysis[Q3 Average], 0)</f>
        <v>177.69640000000001</v>
      </c>
      <c r="AL1227" s="32">
        <f>_xlfn.XLOOKUP(Master1[[#This Row],[cu_id]],Revenue_Analysis[cuid],Revenue_Analysis[Q4 Average], 0)</f>
        <v>163.78380000000001</v>
      </c>
      <c r="AM1227" s="34">
        <v>0.375</v>
      </c>
      <c r="AN1227" s="35">
        <v>0.82291666666666663</v>
      </c>
      <c r="AO1227" s="35" t="s">
        <v>4592</v>
      </c>
      <c r="AP1227" s="35" t="s">
        <v>4592</v>
      </c>
      <c r="AQ1227" s="20" t="s">
        <v>5135</v>
      </c>
      <c r="AR1227" s="20"/>
      <c r="AS1227" s="14">
        <f>IFERROR(_xlfn.XLOOKUP(Master1[[#This Row],[cu_id]],StopTimes[cu_ID],StopTimes[Average Stop Time]), 0)</f>
        <v>16.026190475</v>
      </c>
      <c r="AT1227" s="14">
        <f>IF(Master1[[#This Row],[RSP StopTime Override]] &lt;&gt; "",Master1[[#This Row],[RSP StopTime Override]],IF(Master1[[#This Row],[Avg Stop Time Helper]] &lt;&gt; 0, Master1[[#This Row],[Avg Stop Time Helper]],Average_Stop_Time))</f>
        <v>16.026190475</v>
      </c>
      <c r="AU1227" s="13"/>
    </row>
    <row r="1228" spans="1:47" x14ac:dyDescent="0.3">
      <c r="A1228" s="18" t="s">
        <v>3741</v>
      </c>
      <c r="B1228" s="20">
        <v>8010</v>
      </c>
      <c r="C1228" s="20" t="s">
        <v>7</v>
      </c>
      <c r="D1228" s="19">
        <v>806011</v>
      </c>
      <c r="E1228" s="19" t="s">
        <v>13</v>
      </c>
      <c r="F1228" s="19" t="s">
        <v>7680</v>
      </c>
      <c r="G1228" s="19" t="s">
        <v>7681</v>
      </c>
      <c r="H1228" s="19" t="s">
        <v>5</v>
      </c>
      <c r="I1228" s="19" t="s">
        <v>5402</v>
      </c>
      <c r="J1228" s="19" t="s">
        <v>4</v>
      </c>
      <c r="K1228" s="19" t="s">
        <v>6805</v>
      </c>
      <c r="L1228" s="21" t="s">
        <v>16</v>
      </c>
      <c r="M1228" s="20" t="s">
        <v>3</v>
      </c>
      <c r="N1228" s="20" t="s">
        <v>2</v>
      </c>
      <c r="O1228" s="20">
        <v>80</v>
      </c>
      <c r="P1228" s="20">
        <v>0</v>
      </c>
      <c r="Q1228" s="20">
        <v>0</v>
      </c>
      <c r="R1228" s="20">
        <v>0</v>
      </c>
      <c r="S1228" s="20">
        <v>0</v>
      </c>
      <c r="T1228" s="20">
        <v>80</v>
      </c>
      <c r="U1228" s="20">
        <v>39</v>
      </c>
      <c r="V1228" s="30">
        <v>174</v>
      </c>
      <c r="W1228" s="30">
        <v>12</v>
      </c>
      <c r="X1228" s="33">
        <f>IFERROR(1 -(Master1[[#This Row],[Avg Garment Scans per Delivery]]/Master1[[#This Row],[Garment Inventory]]), 0)</f>
        <v>0.93103448275862066</v>
      </c>
      <c r="Y1228" s="30">
        <v>10</v>
      </c>
      <c r="Z1228" s="30">
        <v>145</v>
      </c>
      <c r="AA1228" s="32">
        <f>_xlfn.XLOOKUP(Master1[[#This Row],[cu_id]], Revenue_Analysis[cuid], Revenue_Analysis[Q1 Low Deviation], 0)</f>
        <v>92.114999999999995</v>
      </c>
      <c r="AB1228" s="32">
        <f>_xlfn.XLOOKUP(Master1[[#This Row],[cu_id]],Revenue_Analysis[cuid],Revenue_Analysis[Q1 High Deviation], 0)</f>
        <v>113.6416</v>
      </c>
      <c r="AC1228" s="32">
        <f>_xlfn.XLOOKUP(Master1[[#This Row],[cu_id]],Revenue_Analysis[cuid],Revenue_Analysis[Q2 Low Deviation], 0)</f>
        <v>100.37649999999999</v>
      </c>
      <c r="AD1228" s="32">
        <f>_xlfn.XLOOKUP(Master1[[#This Row],[cu_id]],Revenue_Analysis[cuid],Revenue_Analysis[Q2 High Deviation], 0)</f>
        <v>124.0359</v>
      </c>
      <c r="AE1228" s="32">
        <f>_xlfn.XLOOKUP(Master1[[#This Row],[cu_id]],Revenue_Analysis[cuid],Revenue_Analysis[Q3 Low Deviation], 0)</f>
        <v>98.625699999999995</v>
      </c>
      <c r="AF1228" s="32">
        <f>_xlfn.XLOOKUP(Master1[[#This Row],[cu_id]],Revenue_Analysis[cuid],Revenue_Analysis[Q3 High Deviation], 0)</f>
        <v>121.9485</v>
      </c>
      <c r="AG1228" s="32">
        <f>_xlfn.XLOOKUP(Master1[[#This Row],[cu_id]],Revenue_Analysis[cuid],Revenue_Analysis[Q4 Low Deviation], 0)</f>
        <v>82.930400000000006</v>
      </c>
      <c r="AH1228" s="32">
        <f>_xlfn.XLOOKUP(Master1[[#This Row],[cu_id]],Revenue_Analysis[cuid],Revenue_Analysis[Q4 High Deviation], 0)</f>
        <v>105.0204</v>
      </c>
      <c r="AI1228" s="32">
        <f>_xlfn.XLOOKUP(Master1[[#This Row],[cu_id]],Revenue_Analysis[cuid],Revenue_Analysis[Q1 Average], 0)</f>
        <v>102.8783</v>
      </c>
      <c r="AJ1228" s="32">
        <f>_xlfn.XLOOKUP(Master1[[#This Row],[cu_id]],Revenue_Analysis[cuid],Revenue_Analysis[Q2 Average], 0)</f>
        <v>112.2062</v>
      </c>
      <c r="AK1228" s="32">
        <f>_xlfn.XLOOKUP(Master1[[#This Row],[cu_id]],Revenue_Analysis[cuid],Revenue_Analysis[Q3 Average], 0)</f>
        <v>110.2871</v>
      </c>
      <c r="AL1228" s="32">
        <f>_xlfn.XLOOKUP(Master1[[#This Row],[cu_id]],Revenue_Analysis[cuid],Revenue_Analysis[Q4 Average], 0)</f>
        <v>93.975399999999993</v>
      </c>
      <c r="AM1228" s="34">
        <v>0.3125</v>
      </c>
      <c r="AN1228" s="35">
        <v>0.6875</v>
      </c>
      <c r="AO1228" s="35" t="s">
        <v>4592</v>
      </c>
      <c r="AP1228" s="35" t="s">
        <v>4592</v>
      </c>
      <c r="AQ1228" s="20" t="s">
        <v>0</v>
      </c>
      <c r="AR1228" s="20"/>
      <c r="AS1228" s="14">
        <f>IFERROR(_xlfn.XLOOKUP(Master1[[#This Row],[cu_id]],StopTimes[cu_ID],StopTimes[Average Stop Time]), 0)</f>
        <v>11.383333333333333</v>
      </c>
      <c r="AT1228" s="14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228" s="13">
        <v>15</v>
      </c>
    </row>
    <row r="1229" spans="1:47" x14ac:dyDescent="0.3">
      <c r="A1229" s="18" t="s">
        <v>3742</v>
      </c>
      <c r="B1229" s="20">
        <v>8010</v>
      </c>
      <c r="C1229" s="20" t="s">
        <v>7</v>
      </c>
      <c r="D1229" s="19">
        <v>806012</v>
      </c>
      <c r="E1229" s="19" t="s">
        <v>13</v>
      </c>
      <c r="F1229" s="19" t="s">
        <v>7682</v>
      </c>
      <c r="G1229" s="19" t="s">
        <v>7683</v>
      </c>
      <c r="H1229" s="19" t="s">
        <v>5</v>
      </c>
      <c r="I1229" s="19" t="s">
        <v>5402</v>
      </c>
      <c r="J1229" s="19" t="s">
        <v>4</v>
      </c>
      <c r="K1229" s="19" t="s">
        <v>6805</v>
      </c>
      <c r="L1229" s="21" t="s">
        <v>16</v>
      </c>
      <c r="M1229" s="20" t="s">
        <v>3</v>
      </c>
      <c r="N1229" s="20" t="s">
        <v>2</v>
      </c>
      <c r="O1229" s="20">
        <v>35</v>
      </c>
      <c r="P1229" s="20">
        <v>0</v>
      </c>
      <c r="Q1229" s="20">
        <v>0</v>
      </c>
      <c r="R1229" s="20">
        <v>0</v>
      </c>
      <c r="S1229" s="20">
        <v>0</v>
      </c>
      <c r="T1229" s="20">
        <v>35</v>
      </c>
      <c r="U1229" s="20">
        <v>39</v>
      </c>
      <c r="V1229" s="30"/>
      <c r="W1229" s="30"/>
      <c r="X1229" s="33">
        <f>IFERROR(1 -(Master1[[#This Row],[Avg Garment Scans per Delivery]]/Master1[[#This Row],[Garment Inventory]]), 0)</f>
        <v>0</v>
      </c>
      <c r="Y1229" s="30"/>
      <c r="Z1229" s="30"/>
      <c r="AA1229" s="32">
        <f>_xlfn.XLOOKUP(Master1[[#This Row],[cu_id]], Revenue_Analysis[cuid], Revenue_Analysis[Q1 Low Deviation], 0)</f>
        <v>316.75</v>
      </c>
      <c r="AB1229" s="32">
        <f>_xlfn.XLOOKUP(Master1[[#This Row],[cu_id]],Revenue_Analysis[cuid],Revenue_Analysis[Q1 High Deviation], 0)</f>
        <v>316.75</v>
      </c>
      <c r="AC1229" s="32">
        <f>_xlfn.XLOOKUP(Master1[[#This Row],[cu_id]],Revenue_Analysis[cuid],Revenue_Analysis[Q2 Low Deviation], 0)</f>
        <v>316.61040000000003</v>
      </c>
      <c r="AD1229" s="32">
        <f>_xlfn.XLOOKUP(Master1[[#This Row],[cu_id]],Revenue_Analysis[cuid],Revenue_Analysis[Q2 High Deviation], 0)</f>
        <v>317.61579999999998</v>
      </c>
      <c r="AE1229" s="32">
        <f>_xlfn.XLOOKUP(Master1[[#This Row],[cu_id]],Revenue_Analysis[cuid],Revenue_Analysis[Q3 Low Deviation], 0)</f>
        <v>317.56</v>
      </c>
      <c r="AF1229" s="32">
        <f>_xlfn.XLOOKUP(Master1[[#This Row],[cu_id]],Revenue_Analysis[cuid],Revenue_Analysis[Q3 High Deviation], 0)</f>
        <v>317.93</v>
      </c>
      <c r="AG1229" s="32">
        <f>_xlfn.XLOOKUP(Master1[[#This Row],[cu_id]],Revenue_Analysis[cuid],Revenue_Analysis[Q4 Low Deviation], 0)</f>
        <v>313.34030000000001</v>
      </c>
      <c r="AH1229" s="32">
        <f>_xlfn.XLOOKUP(Master1[[#This Row],[cu_id]],Revenue_Analysis[cuid],Revenue_Analysis[Q4 High Deviation], 0)</f>
        <v>317.13810000000001</v>
      </c>
      <c r="AI1229" s="32">
        <f>_xlfn.XLOOKUP(Master1[[#This Row],[cu_id]],Revenue_Analysis[cuid],Revenue_Analysis[Q1 Average], 0)</f>
        <v>316.75</v>
      </c>
      <c r="AJ1229" s="32">
        <f>_xlfn.XLOOKUP(Master1[[#This Row],[cu_id]],Revenue_Analysis[cuid],Revenue_Analysis[Q2 Average], 0)</f>
        <v>317.11309999999997</v>
      </c>
      <c r="AK1229" s="32">
        <f>_xlfn.XLOOKUP(Master1[[#This Row],[cu_id]],Revenue_Analysis[cuid],Revenue_Analysis[Q3 Average], 0)</f>
        <v>317.745</v>
      </c>
      <c r="AL1229" s="32">
        <f>_xlfn.XLOOKUP(Master1[[#This Row],[cu_id]],Revenue_Analysis[cuid],Revenue_Analysis[Q4 Average], 0)</f>
        <v>315.23919999999998</v>
      </c>
      <c r="AM1229" s="34">
        <v>0.3125</v>
      </c>
      <c r="AN1229" s="35">
        <v>0.91666666666666663</v>
      </c>
      <c r="AO1229" s="35" t="s">
        <v>4592</v>
      </c>
      <c r="AP1229" s="35" t="s">
        <v>4592</v>
      </c>
      <c r="AQ1229" s="20" t="s">
        <v>5135</v>
      </c>
      <c r="AR1229" s="20"/>
      <c r="AS1229" s="14">
        <f>IFERROR(_xlfn.XLOOKUP(Master1[[#This Row],[cu_id]],StopTimes[cu_ID],StopTimes[Average Stop Time]), 0)</f>
        <v>28.583333333333336</v>
      </c>
      <c r="AT1229" s="14">
        <f>IF(Master1[[#This Row],[RSP StopTime Override]] &lt;&gt; "",Master1[[#This Row],[RSP StopTime Override]],IF(Master1[[#This Row],[Avg Stop Time Helper]] &lt;&gt; 0, Master1[[#This Row],[Avg Stop Time Helper]],Average_Stop_Time))</f>
        <v>28.583333333333336</v>
      </c>
      <c r="AU1229" s="13"/>
    </row>
    <row r="1230" spans="1:47" x14ac:dyDescent="0.3">
      <c r="A1230" s="18" t="s">
        <v>3743</v>
      </c>
      <c r="B1230" s="20">
        <v>8010</v>
      </c>
      <c r="C1230" s="20" t="s">
        <v>7</v>
      </c>
      <c r="D1230" s="19">
        <v>806350</v>
      </c>
      <c r="E1230" s="19" t="s">
        <v>13</v>
      </c>
      <c r="F1230" s="19" t="s">
        <v>7688</v>
      </c>
      <c r="G1230" s="19" t="s">
        <v>7689</v>
      </c>
      <c r="H1230" s="19" t="s">
        <v>5</v>
      </c>
      <c r="I1230" s="19" t="s">
        <v>5402</v>
      </c>
      <c r="J1230" s="19" t="s">
        <v>4</v>
      </c>
      <c r="K1230" s="19" t="s">
        <v>5403</v>
      </c>
      <c r="L1230" s="21" t="s">
        <v>16</v>
      </c>
      <c r="M1230" s="20" t="s">
        <v>3</v>
      </c>
      <c r="N1230" s="20" t="s">
        <v>2</v>
      </c>
      <c r="O1230" s="20">
        <v>12</v>
      </c>
      <c r="P1230" s="20">
        <v>0</v>
      </c>
      <c r="Q1230" s="20">
        <v>0</v>
      </c>
      <c r="R1230" s="20">
        <v>0</v>
      </c>
      <c r="S1230" s="20">
        <v>0</v>
      </c>
      <c r="T1230" s="20">
        <v>85</v>
      </c>
      <c r="U1230" s="20">
        <v>39</v>
      </c>
      <c r="V1230" s="30"/>
      <c r="W1230" s="30"/>
      <c r="X1230" s="33">
        <f>IFERROR(1 -(Master1[[#This Row],[Avg Garment Scans per Delivery]]/Master1[[#This Row],[Garment Inventory]]), 0)</f>
        <v>0</v>
      </c>
      <c r="Y1230" s="30"/>
      <c r="Z1230" s="30"/>
      <c r="AA1230" s="32">
        <f>_xlfn.XLOOKUP(Master1[[#This Row],[cu_id]], Revenue_Analysis[cuid], Revenue_Analysis[Q1 Low Deviation], 0)</f>
        <v>29.74</v>
      </c>
      <c r="AB1230" s="32">
        <f>_xlfn.XLOOKUP(Master1[[#This Row],[cu_id]],Revenue_Analysis[cuid],Revenue_Analysis[Q1 High Deviation], 0)</f>
        <v>29.74</v>
      </c>
      <c r="AC1230" s="32">
        <f>_xlfn.XLOOKUP(Master1[[#This Row],[cu_id]],Revenue_Analysis[cuid],Revenue_Analysis[Q2 Low Deviation], 0)</f>
        <v>29.6631</v>
      </c>
      <c r="AD1230" s="32">
        <f>_xlfn.XLOOKUP(Master1[[#This Row],[cu_id]],Revenue_Analysis[cuid],Revenue_Analysis[Q2 High Deviation], 0)</f>
        <v>30.216899999999999</v>
      </c>
      <c r="AE1230" s="32">
        <f>_xlfn.XLOOKUP(Master1[[#This Row],[cu_id]],Revenue_Analysis[cuid],Revenue_Analysis[Q3 Low Deviation], 0)</f>
        <v>30.1829</v>
      </c>
      <c r="AF1230" s="32">
        <f>_xlfn.XLOOKUP(Master1[[#This Row],[cu_id]],Revenue_Analysis[cuid],Revenue_Analysis[Q3 High Deviation], 0)</f>
        <v>30.381699999999999</v>
      </c>
      <c r="AG1230" s="32">
        <f>_xlfn.XLOOKUP(Master1[[#This Row],[cu_id]],Revenue_Analysis[cuid],Revenue_Analysis[Q4 Low Deviation], 0)</f>
        <v>29.74</v>
      </c>
      <c r="AH1230" s="32">
        <f>_xlfn.XLOOKUP(Master1[[#This Row],[cu_id]],Revenue_Analysis[cuid],Revenue_Analysis[Q4 High Deviation], 0)</f>
        <v>29.74</v>
      </c>
      <c r="AI1230" s="32">
        <f>_xlfn.XLOOKUP(Master1[[#This Row],[cu_id]],Revenue_Analysis[cuid],Revenue_Analysis[Q1 Average], 0)</f>
        <v>29.74</v>
      </c>
      <c r="AJ1230" s="32">
        <f>_xlfn.XLOOKUP(Master1[[#This Row],[cu_id]],Revenue_Analysis[cuid],Revenue_Analysis[Q2 Average], 0)</f>
        <v>29.94</v>
      </c>
      <c r="AK1230" s="32">
        <f>_xlfn.XLOOKUP(Master1[[#This Row],[cu_id]],Revenue_Analysis[cuid],Revenue_Analysis[Q3 Average], 0)</f>
        <v>30.282299999999999</v>
      </c>
      <c r="AL1230" s="32">
        <f>_xlfn.XLOOKUP(Master1[[#This Row],[cu_id]],Revenue_Analysis[cuid],Revenue_Analysis[Q4 Average], 0)</f>
        <v>29.74</v>
      </c>
      <c r="AM1230" s="34">
        <v>0.27083333333333331</v>
      </c>
      <c r="AN1230" s="35">
        <v>0.91666666666666663</v>
      </c>
      <c r="AO1230" s="35" t="s">
        <v>4592</v>
      </c>
      <c r="AP1230" s="35" t="s">
        <v>4592</v>
      </c>
      <c r="AQ1230" s="20" t="s">
        <v>5135</v>
      </c>
      <c r="AR1230" s="20"/>
      <c r="AS1230" s="14">
        <f>IFERROR(_xlfn.XLOOKUP(Master1[[#This Row],[cu_id]],StopTimes[cu_ID],StopTimes[Average Stop Time]), 0)</f>
        <v>4.1452380949999998</v>
      </c>
      <c r="AT1230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230" s="13">
        <v>10</v>
      </c>
    </row>
    <row r="1231" spans="1:47" x14ac:dyDescent="0.3">
      <c r="A1231" s="18" t="s">
        <v>3744</v>
      </c>
      <c r="B1231" s="20">
        <v>8010</v>
      </c>
      <c r="C1231" s="20" t="s">
        <v>7</v>
      </c>
      <c r="D1231" s="19">
        <v>806795</v>
      </c>
      <c r="E1231" s="19" t="s">
        <v>13</v>
      </c>
      <c r="F1231" s="19" t="s">
        <v>7690</v>
      </c>
      <c r="G1231" s="19" t="s">
        <v>7691</v>
      </c>
      <c r="H1231" s="19" t="s">
        <v>5</v>
      </c>
      <c r="I1231" s="19" t="s">
        <v>5402</v>
      </c>
      <c r="J1231" s="19" t="s">
        <v>4</v>
      </c>
      <c r="K1231" s="19" t="s">
        <v>5764</v>
      </c>
      <c r="L1231" s="21" t="s">
        <v>16</v>
      </c>
      <c r="M1231" s="20" t="s">
        <v>3</v>
      </c>
      <c r="N1231" s="20" t="s">
        <v>2</v>
      </c>
      <c r="O1231" s="20">
        <v>75</v>
      </c>
      <c r="P1231" s="20">
        <v>0</v>
      </c>
      <c r="Q1231" s="20">
        <v>0</v>
      </c>
      <c r="R1231" s="20">
        <v>0</v>
      </c>
      <c r="S1231" s="20">
        <v>0</v>
      </c>
      <c r="T1231" s="20">
        <v>75</v>
      </c>
      <c r="U1231" s="20">
        <v>40</v>
      </c>
      <c r="V1231" s="30">
        <v>66</v>
      </c>
      <c r="W1231" s="30">
        <v>5</v>
      </c>
      <c r="X1231" s="33">
        <f>IFERROR(1 -(Master1[[#This Row],[Avg Garment Scans per Delivery]]/Master1[[#This Row],[Garment Inventory]]), 0)</f>
        <v>0.9242424242424242</v>
      </c>
      <c r="Y1231" s="30">
        <v>3</v>
      </c>
      <c r="Z1231" s="30">
        <v>69</v>
      </c>
      <c r="AA1231" s="32">
        <f>_xlfn.XLOOKUP(Master1[[#This Row],[cu_id]], Revenue_Analysis[cuid], Revenue_Analysis[Q1 Low Deviation], 0)</f>
        <v>44.727800000000002</v>
      </c>
      <c r="AB1231" s="32">
        <f>_xlfn.XLOOKUP(Master1[[#This Row],[cu_id]],Revenue_Analysis[cuid],Revenue_Analysis[Q1 High Deviation], 0)</f>
        <v>48.705599999999997</v>
      </c>
      <c r="AC1231" s="32">
        <f>_xlfn.XLOOKUP(Master1[[#This Row],[cu_id]],Revenue_Analysis[cuid],Revenue_Analysis[Q2 Low Deviation], 0)</f>
        <v>39.994799999999998</v>
      </c>
      <c r="AD1231" s="32">
        <f>_xlfn.XLOOKUP(Master1[[#This Row],[cu_id]],Revenue_Analysis[cuid],Revenue_Analysis[Q2 High Deviation], 0)</f>
        <v>48.049799999999998</v>
      </c>
      <c r="AE1231" s="32">
        <f>_xlfn.XLOOKUP(Master1[[#This Row],[cu_id]],Revenue_Analysis[cuid],Revenue_Analysis[Q3 Low Deviation], 0)</f>
        <v>49.16</v>
      </c>
      <c r="AF1231" s="32">
        <f>_xlfn.XLOOKUP(Master1[[#This Row],[cu_id]],Revenue_Analysis[cuid],Revenue_Analysis[Q3 High Deviation], 0)</f>
        <v>49.44</v>
      </c>
      <c r="AG1231" s="32">
        <f>_xlfn.XLOOKUP(Master1[[#This Row],[cu_id]],Revenue_Analysis[cuid],Revenue_Analysis[Q4 Low Deviation], 0)</f>
        <v>47.057699999999997</v>
      </c>
      <c r="AH1231" s="32">
        <f>_xlfn.XLOOKUP(Master1[[#This Row],[cu_id]],Revenue_Analysis[cuid],Revenue_Analysis[Q4 High Deviation], 0)</f>
        <v>53.162300000000002</v>
      </c>
      <c r="AI1231" s="32">
        <f>_xlfn.XLOOKUP(Master1[[#This Row],[cu_id]],Revenue_Analysis[cuid],Revenue_Analysis[Q1 Average], 0)</f>
        <v>46.716700000000003</v>
      </c>
      <c r="AJ1231" s="32">
        <f>_xlfn.XLOOKUP(Master1[[#This Row],[cu_id]],Revenue_Analysis[cuid],Revenue_Analysis[Q2 Average], 0)</f>
        <v>44.022300000000001</v>
      </c>
      <c r="AK1231" s="32">
        <f>_xlfn.XLOOKUP(Master1[[#This Row],[cu_id]],Revenue_Analysis[cuid],Revenue_Analysis[Q3 Average], 0)</f>
        <v>49.3</v>
      </c>
      <c r="AL1231" s="32">
        <f>_xlfn.XLOOKUP(Master1[[#This Row],[cu_id]],Revenue_Analysis[cuid],Revenue_Analysis[Q4 Average], 0)</f>
        <v>50.11</v>
      </c>
      <c r="AM1231" s="34">
        <v>0.3125</v>
      </c>
      <c r="AN1231" s="35">
        <v>0</v>
      </c>
      <c r="AO1231" s="35">
        <v>0.54166666666666663</v>
      </c>
      <c r="AP1231" s="35">
        <v>0.6875</v>
      </c>
      <c r="AQ1231" s="20" t="s">
        <v>0</v>
      </c>
      <c r="AR1231" s="20"/>
      <c r="AS1231" s="14">
        <f>IFERROR(_xlfn.XLOOKUP(Master1[[#This Row],[cu_id]],StopTimes[cu_ID],StopTimes[Average Stop Time]), 0)</f>
        <v>12.316666666666666</v>
      </c>
      <c r="AT1231" s="14">
        <f>IF(Master1[[#This Row],[RSP StopTime Override]] &lt;&gt; "",Master1[[#This Row],[RSP StopTime Override]],IF(Master1[[#This Row],[Avg Stop Time Helper]] &lt;&gt; 0, Master1[[#This Row],[Avg Stop Time Helper]],Average_Stop_Time))</f>
        <v>12.316666666666666</v>
      </c>
      <c r="AU1231" s="13"/>
    </row>
    <row r="1232" spans="1:47" x14ac:dyDescent="0.3">
      <c r="A1232" s="18" t="s">
        <v>3745</v>
      </c>
      <c r="B1232" s="20">
        <v>8010</v>
      </c>
      <c r="C1232" s="20" t="s">
        <v>7</v>
      </c>
      <c r="D1232" s="19">
        <v>807879</v>
      </c>
      <c r="E1232" s="19" t="s">
        <v>13</v>
      </c>
      <c r="F1232" s="19" t="s">
        <v>7698</v>
      </c>
      <c r="G1232" s="19" t="s">
        <v>7699</v>
      </c>
      <c r="H1232" s="19" t="s">
        <v>5</v>
      </c>
      <c r="I1232" s="19" t="s">
        <v>5402</v>
      </c>
      <c r="J1232" s="19" t="s">
        <v>4</v>
      </c>
      <c r="K1232" s="19" t="s">
        <v>6805</v>
      </c>
      <c r="L1232" s="21" t="s">
        <v>16</v>
      </c>
      <c r="M1232" s="20" t="s">
        <v>3</v>
      </c>
      <c r="N1232" s="20" t="s">
        <v>2</v>
      </c>
      <c r="O1232" s="20">
        <v>45</v>
      </c>
      <c r="P1232" s="20">
        <v>0</v>
      </c>
      <c r="Q1232" s="20">
        <v>0</v>
      </c>
      <c r="R1232" s="20">
        <v>0</v>
      </c>
      <c r="S1232" s="20">
        <v>0</v>
      </c>
      <c r="T1232" s="20">
        <v>45</v>
      </c>
      <c r="U1232" s="20">
        <v>39</v>
      </c>
      <c r="V1232" s="30">
        <v>33</v>
      </c>
      <c r="W1232" s="30">
        <v>3</v>
      </c>
      <c r="X1232" s="33">
        <f>IFERROR(1 -(Master1[[#This Row],[Avg Garment Scans per Delivery]]/Master1[[#This Row],[Garment Inventory]]), 0)</f>
        <v>0.90909090909090906</v>
      </c>
      <c r="Y1232" s="30">
        <v>1</v>
      </c>
      <c r="Z1232" s="30">
        <v>30</v>
      </c>
      <c r="AA1232" s="32">
        <f>_xlfn.XLOOKUP(Master1[[#This Row],[cu_id]], Revenue_Analysis[cuid], Revenue_Analysis[Q1 Low Deviation], 0)</f>
        <v>21.016400000000001</v>
      </c>
      <c r="AB1232" s="32">
        <f>_xlfn.XLOOKUP(Master1[[#This Row],[cu_id]],Revenue_Analysis[cuid],Revenue_Analysis[Q1 High Deviation], 0)</f>
        <v>21.780200000000001</v>
      </c>
      <c r="AC1232" s="32">
        <f>_xlfn.XLOOKUP(Master1[[#This Row],[cu_id]],Revenue_Analysis[cuid],Revenue_Analysis[Q2 Low Deviation], 0)</f>
        <v>21.1325</v>
      </c>
      <c r="AD1232" s="32">
        <f>_xlfn.XLOOKUP(Master1[[#This Row],[cu_id]],Revenue_Analysis[cuid],Revenue_Analysis[Q2 High Deviation], 0)</f>
        <v>22.742899999999999</v>
      </c>
      <c r="AE1232" s="32">
        <f>_xlfn.XLOOKUP(Master1[[#This Row],[cu_id]],Revenue_Analysis[cuid],Revenue_Analysis[Q3 Low Deviation], 0)</f>
        <v>22</v>
      </c>
      <c r="AF1232" s="32">
        <f>_xlfn.XLOOKUP(Master1[[#This Row],[cu_id]],Revenue_Analysis[cuid],Revenue_Analysis[Q3 High Deviation], 0)</f>
        <v>22.37</v>
      </c>
      <c r="AG1232" s="32">
        <f>_xlfn.XLOOKUP(Master1[[#This Row],[cu_id]],Revenue_Analysis[cuid],Revenue_Analysis[Q4 Low Deviation], 0)</f>
        <v>16.8931</v>
      </c>
      <c r="AH1232" s="32">
        <f>_xlfn.XLOOKUP(Master1[[#This Row],[cu_id]],Revenue_Analysis[cuid],Revenue_Analysis[Q4 High Deviation], 0)</f>
        <v>21.634499999999999</v>
      </c>
      <c r="AI1232" s="32">
        <f>_xlfn.XLOOKUP(Master1[[#This Row],[cu_id]],Revenue_Analysis[cuid],Revenue_Analysis[Q1 Average], 0)</f>
        <v>21.398299999999999</v>
      </c>
      <c r="AJ1232" s="32">
        <f>_xlfn.XLOOKUP(Master1[[#This Row],[cu_id]],Revenue_Analysis[cuid],Revenue_Analysis[Q2 Average], 0)</f>
        <v>21.9377</v>
      </c>
      <c r="AK1232" s="32">
        <f>_xlfn.XLOOKUP(Master1[[#This Row],[cu_id]],Revenue_Analysis[cuid],Revenue_Analysis[Q3 Average], 0)</f>
        <v>22.184999999999999</v>
      </c>
      <c r="AL1232" s="32">
        <f>_xlfn.XLOOKUP(Master1[[#This Row],[cu_id]],Revenue_Analysis[cuid],Revenue_Analysis[Q4 Average], 0)</f>
        <v>19.2638</v>
      </c>
      <c r="AM1232" s="34">
        <v>0.29166666666666669</v>
      </c>
      <c r="AN1232" s="35">
        <v>0.6875</v>
      </c>
      <c r="AO1232" s="35" t="s">
        <v>4592</v>
      </c>
      <c r="AP1232" s="35" t="s">
        <v>4592</v>
      </c>
      <c r="AQ1232" s="20" t="s">
        <v>0</v>
      </c>
      <c r="AR1232" s="20"/>
      <c r="AS1232" s="14">
        <f>IFERROR(_xlfn.XLOOKUP(Master1[[#This Row],[cu_id]],StopTimes[cu_ID],StopTimes[Average Stop Time]), 0)</f>
        <v>4.7071428583333335</v>
      </c>
      <c r="AT1232" s="14">
        <f>IF(Master1[[#This Row],[RSP StopTime Override]] &lt;&gt; "",Master1[[#This Row],[RSP StopTime Override]],IF(Master1[[#This Row],[Avg Stop Time Helper]] &lt;&gt; 0, Master1[[#This Row],[Avg Stop Time Helper]],Average_Stop_Time))</f>
        <v>4.7071428583333335</v>
      </c>
      <c r="AU1232" s="13"/>
    </row>
    <row r="1233" spans="1:47" x14ac:dyDescent="0.3">
      <c r="A1233" s="18" t="s">
        <v>3746</v>
      </c>
      <c r="B1233" s="20">
        <v>8010</v>
      </c>
      <c r="C1233" s="20" t="s">
        <v>7</v>
      </c>
      <c r="D1233" s="19">
        <v>806796</v>
      </c>
      <c r="E1233" s="19" t="s">
        <v>13</v>
      </c>
      <c r="F1233" s="19" t="s">
        <v>7692</v>
      </c>
      <c r="G1233" s="19" t="s">
        <v>7693</v>
      </c>
      <c r="H1233" s="19" t="s">
        <v>5</v>
      </c>
      <c r="I1233" s="19" t="s">
        <v>5402</v>
      </c>
      <c r="J1233" s="19" t="s">
        <v>4</v>
      </c>
      <c r="K1233" s="19" t="s">
        <v>5764</v>
      </c>
      <c r="L1233" s="21" t="s">
        <v>17</v>
      </c>
      <c r="M1233" s="20" t="s">
        <v>10</v>
      </c>
      <c r="N1233" s="20" t="s">
        <v>2</v>
      </c>
      <c r="O1233" s="20">
        <v>55</v>
      </c>
      <c r="P1233" s="20">
        <v>0</v>
      </c>
      <c r="Q1233" s="20">
        <v>0</v>
      </c>
      <c r="R1233" s="20">
        <v>0</v>
      </c>
      <c r="S1233" s="20">
        <v>0</v>
      </c>
      <c r="T1233" s="20">
        <v>55</v>
      </c>
      <c r="U1233" s="20">
        <v>20</v>
      </c>
      <c r="V1233" s="30"/>
      <c r="W1233" s="30"/>
      <c r="X1233" s="33">
        <f>IFERROR(1 -(Master1[[#This Row],[Avg Garment Scans per Delivery]]/Master1[[#This Row],[Garment Inventory]]), 0)</f>
        <v>0</v>
      </c>
      <c r="Y1233" s="30"/>
      <c r="Z1233" s="30"/>
      <c r="AA1233" s="32">
        <f>_xlfn.XLOOKUP(Master1[[#This Row],[cu_id]], Revenue_Analysis[cuid], Revenue_Analysis[Q1 Low Deviation], 0)</f>
        <v>25.9</v>
      </c>
      <c r="AB1233" s="32">
        <f>_xlfn.XLOOKUP(Master1[[#This Row],[cu_id]],Revenue_Analysis[cuid],Revenue_Analysis[Q1 High Deviation], 0)</f>
        <v>25.9</v>
      </c>
      <c r="AC1233" s="32">
        <f>_xlfn.XLOOKUP(Master1[[#This Row],[cu_id]],Revenue_Analysis[cuid],Revenue_Analysis[Q2 Low Deviation], 0)</f>
        <v>25.768899999999999</v>
      </c>
      <c r="AD1233" s="32">
        <f>_xlfn.XLOOKUP(Master1[[#This Row],[cu_id]],Revenue_Analysis[cuid],Revenue_Analysis[Q2 High Deviation], 0)</f>
        <v>26.817699999999999</v>
      </c>
      <c r="AE1233" s="32">
        <f>_xlfn.XLOOKUP(Master1[[#This Row],[cu_id]],Revenue_Analysis[cuid],Revenue_Analysis[Q3 Low Deviation], 0)</f>
        <v>26.740200000000002</v>
      </c>
      <c r="AF1233" s="32">
        <f>_xlfn.XLOOKUP(Master1[[#This Row],[cu_id]],Revenue_Analysis[cuid],Revenue_Analysis[Q3 High Deviation], 0)</f>
        <v>27.102599999999999</v>
      </c>
      <c r="AG1233" s="32">
        <f>_xlfn.XLOOKUP(Master1[[#This Row],[cu_id]],Revenue_Analysis[cuid],Revenue_Analysis[Q4 Low Deviation], 0)</f>
        <v>23.612200000000001</v>
      </c>
      <c r="AH1233" s="32">
        <f>_xlfn.XLOOKUP(Master1[[#This Row],[cu_id]],Revenue_Analysis[cuid],Revenue_Analysis[Q4 High Deviation], 0)</f>
        <v>26.501999999999999</v>
      </c>
      <c r="AI1233" s="32">
        <f>_xlfn.XLOOKUP(Master1[[#This Row],[cu_id]],Revenue_Analysis[cuid],Revenue_Analysis[Q1 Average], 0)</f>
        <v>25.9</v>
      </c>
      <c r="AJ1233" s="32">
        <f>_xlfn.XLOOKUP(Master1[[#This Row],[cu_id]],Revenue_Analysis[cuid],Revenue_Analysis[Q2 Average], 0)</f>
        <v>26.293299999999999</v>
      </c>
      <c r="AK1233" s="32">
        <f>_xlfn.XLOOKUP(Master1[[#This Row],[cu_id]],Revenue_Analysis[cuid],Revenue_Analysis[Q3 Average], 0)</f>
        <v>26.921399999999998</v>
      </c>
      <c r="AL1233" s="32">
        <f>_xlfn.XLOOKUP(Master1[[#This Row],[cu_id]],Revenue_Analysis[cuid],Revenue_Analysis[Q4 Average], 0)</f>
        <v>25.057099999999998</v>
      </c>
      <c r="AM1233" s="34">
        <v>0.33333333333333331</v>
      </c>
      <c r="AN1233" s="35">
        <v>0.6875</v>
      </c>
      <c r="AO1233" s="35" t="s">
        <v>4592</v>
      </c>
      <c r="AP1233" s="35" t="s">
        <v>4592</v>
      </c>
      <c r="AQ1233" s="20" t="s">
        <v>0</v>
      </c>
      <c r="AR1233" s="20"/>
      <c r="AS1233" s="14">
        <f>IFERROR(_xlfn.XLOOKUP(Master1[[#This Row],[cu_id]],StopTimes[cu_ID],StopTimes[Average Stop Time]), 0)</f>
        <v>4.4888888883333333</v>
      </c>
      <c r="AT1233" s="14">
        <f>IF(Master1[[#This Row],[RSP StopTime Override]] &lt;&gt; "",Master1[[#This Row],[RSP StopTime Override]],IF(Master1[[#This Row],[Avg Stop Time Helper]] &lt;&gt; 0, Master1[[#This Row],[Avg Stop Time Helper]],Average_Stop_Time))</f>
        <v>4.4888888883333333</v>
      </c>
      <c r="AU1233" s="13"/>
    </row>
    <row r="1234" spans="1:47" x14ac:dyDescent="0.3">
      <c r="A1234" s="18" t="s">
        <v>3747</v>
      </c>
      <c r="B1234" s="20">
        <v>8010</v>
      </c>
      <c r="C1234" s="20" t="s">
        <v>7</v>
      </c>
      <c r="D1234" s="19">
        <v>807804</v>
      </c>
      <c r="E1234" s="19" t="s">
        <v>13</v>
      </c>
      <c r="F1234" s="19" t="s">
        <v>7694</v>
      </c>
      <c r="G1234" s="19" t="s">
        <v>7695</v>
      </c>
      <c r="H1234" s="19" t="s">
        <v>5</v>
      </c>
      <c r="I1234" s="19" t="s">
        <v>5402</v>
      </c>
      <c r="J1234" s="19" t="s">
        <v>4</v>
      </c>
      <c r="K1234" s="19" t="s">
        <v>6805</v>
      </c>
      <c r="L1234" s="21" t="s">
        <v>16</v>
      </c>
      <c r="M1234" s="20" t="s">
        <v>3</v>
      </c>
      <c r="N1234" s="20" t="s">
        <v>2</v>
      </c>
      <c r="O1234" s="20">
        <v>40</v>
      </c>
      <c r="P1234" s="20">
        <v>0</v>
      </c>
      <c r="Q1234" s="20">
        <v>0</v>
      </c>
      <c r="R1234" s="20">
        <v>0</v>
      </c>
      <c r="S1234" s="20">
        <v>0</v>
      </c>
      <c r="T1234" s="20">
        <v>40</v>
      </c>
      <c r="U1234" s="20">
        <v>39</v>
      </c>
      <c r="V1234" s="30">
        <v>264</v>
      </c>
      <c r="W1234" s="30">
        <v>8</v>
      </c>
      <c r="X1234" s="33">
        <f>IFERROR(1 -(Master1[[#This Row],[Avg Garment Scans per Delivery]]/Master1[[#This Row],[Garment Inventory]]), 0)</f>
        <v>0.96969696969696972</v>
      </c>
      <c r="Y1234" s="30">
        <v>10</v>
      </c>
      <c r="Z1234" s="30">
        <v>223</v>
      </c>
      <c r="AA1234" s="32">
        <f>_xlfn.XLOOKUP(Master1[[#This Row],[cu_id]], Revenue_Analysis[cuid], Revenue_Analysis[Q1 Low Deviation], 0)</f>
        <v>160.21680000000001</v>
      </c>
      <c r="AB1234" s="32">
        <f>_xlfn.XLOOKUP(Master1[[#This Row],[cu_id]],Revenue_Analysis[cuid],Revenue_Analysis[Q1 High Deviation], 0)</f>
        <v>179.54159999999999</v>
      </c>
      <c r="AC1234" s="32">
        <f>_xlfn.XLOOKUP(Master1[[#This Row],[cu_id]],Revenue_Analysis[cuid],Revenue_Analysis[Q2 Low Deviation], 0)</f>
        <v>182.21</v>
      </c>
      <c r="AD1234" s="32">
        <f>_xlfn.XLOOKUP(Master1[[#This Row],[cu_id]],Revenue_Analysis[cuid],Revenue_Analysis[Q2 High Deviation], 0)</f>
        <v>191.89</v>
      </c>
      <c r="AE1234" s="32">
        <f>_xlfn.XLOOKUP(Master1[[#This Row],[cu_id]],Revenue_Analysis[cuid],Revenue_Analysis[Q3 Low Deviation], 0)</f>
        <v>139.7286</v>
      </c>
      <c r="AF1234" s="32">
        <f>_xlfn.XLOOKUP(Master1[[#This Row],[cu_id]],Revenue_Analysis[cuid],Revenue_Analysis[Q3 High Deviation], 0)</f>
        <v>247.60140000000001</v>
      </c>
      <c r="AG1234" s="32">
        <f>_xlfn.XLOOKUP(Master1[[#This Row],[cu_id]],Revenue_Analysis[cuid],Revenue_Analysis[Q4 Low Deviation], 0)</f>
        <v>139.54429999999999</v>
      </c>
      <c r="AH1234" s="32">
        <f>_xlfn.XLOOKUP(Master1[[#This Row],[cu_id]],Revenue_Analysis[cuid],Revenue_Analysis[Q4 High Deviation], 0)</f>
        <v>151.8871</v>
      </c>
      <c r="AI1234" s="32">
        <f>_xlfn.XLOOKUP(Master1[[#This Row],[cu_id]],Revenue_Analysis[cuid],Revenue_Analysis[Q1 Average], 0)</f>
        <v>169.8792</v>
      </c>
      <c r="AJ1234" s="32">
        <f>_xlfn.XLOOKUP(Master1[[#This Row],[cu_id]],Revenue_Analysis[cuid],Revenue_Analysis[Q2 Average], 0)</f>
        <v>187.05</v>
      </c>
      <c r="AK1234" s="32">
        <f>_xlfn.XLOOKUP(Master1[[#This Row],[cu_id]],Revenue_Analysis[cuid],Revenue_Analysis[Q3 Average], 0)</f>
        <v>193.66499999999999</v>
      </c>
      <c r="AL1234" s="32">
        <f>_xlfn.XLOOKUP(Master1[[#This Row],[cu_id]],Revenue_Analysis[cuid],Revenue_Analysis[Q4 Average], 0)</f>
        <v>145.7157</v>
      </c>
      <c r="AM1234" s="34">
        <v>0.33333333333333331</v>
      </c>
      <c r="AN1234" s="35">
        <v>0</v>
      </c>
      <c r="AO1234" s="35">
        <v>0.54166666666666663</v>
      </c>
      <c r="AP1234" s="35">
        <v>0.6875</v>
      </c>
      <c r="AQ1234" s="20" t="s">
        <v>0</v>
      </c>
      <c r="AR1234" s="20"/>
      <c r="AS1234" s="14">
        <f>IFERROR(_xlfn.XLOOKUP(Master1[[#This Row],[cu_id]],StopTimes[cu_ID],StopTimes[Average Stop Time]), 0)</f>
        <v>17.166666666666668</v>
      </c>
      <c r="AT1234" s="14">
        <f>IF(Master1[[#This Row],[RSP StopTime Override]] &lt;&gt; "",Master1[[#This Row],[RSP StopTime Override]],IF(Master1[[#This Row],[Avg Stop Time Helper]] &lt;&gt; 0, Master1[[#This Row],[Avg Stop Time Helper]],Average_Stop_Time))</f>
        <v>17.166666666666668</v>
      </c>
      <c r="AU1234" s="13"/>
    </row>
    <row r="1235" spans="1:47" x14ac:dyDescent="0.3">
      <c r="A1235" s="18" t="s">
        <v>3748</v>
      </c>
      <c r="B1235" s="20">
        <v>8010</v>
      </c>
      <c r="C1235" s="20" t="s">
        <v>7</v>
      </c>
      <c r="D1235" s="19">
        <v>806014</v>
      </c>
      <c r="E1235" s="19" t="s">
        <v>13</v>
      </c>
      <c r="F1235" s="19" t="s">
        <v>7684</v>
      </c>
      <c r="G1235" s="19" t="s">
        <v>7685</v>
      </c>
      <c r="H1235" s="19" t="s">
        <v>5</v>
      </c>
      <c r="I1235" s="19" t="s">
        <v>5402</v>
      </c>
      <c r="J1235" s="19" t="s">
        <v>4</v>
      </c>
      <c r="K1235" s="19" t="s">
        <v>6805</v>
      </c>
      <c r="L1235" s="21" t="s">
        <v>19</v>
      </c>
      <c r="M1235" s="20" t="s">
        <v>18</v>
      </c>
      <c r="N1235" s="20" t="s">
        <v>2</v>
      </c>
      <c r="O1235" s="20">
        <v>20</v>
      </c>
      <c r="P1235" s="20">
        <v>0</v>
      </c>
      <c r="Q1235" s="20">
        <v>0</v>
      </c>
      <c r="R1235" s="20">
        <v>0</v>
      </c>
      <c r="S1235" s="20">
        <v>0</v>
      </c>
      <c r="T1235" s="20">
        <v>20</v>
      </c>
      <c r="U1235" s="20">
        <v>18</v>
      </c>
      <c r="V1235" s="30"/>
      <c r="W1235" s="30"/>
      <c r="X1235" s="33">
        <f>IFERROR(1 -(Master1[[#This Row],[Avg Garment Scans per Delivery]]/Master1[[#This Row],[Garment Inventory]]), 0)</f>
        <v>0</v>
      </c>
      <c r="Y1235" s="30"/>
      <c r="Z1235" s="30"/>
      <c r="AA1235" s="32">
        <f>_xlfn.XLOOKUP(Master1[[#This Row],[cu_id]], Revenue_Analysis[cuid], Revenue_Analysis[Q1 Low Deviation], 0)</f>
        <v>28.65</v>
      </c>
      <c r="AB1235" s="32">
        <f>_xlfn.XLOOKUP(Master1[[#This Row],[cu_id]],Revenue_Analysis[cuid],Revenue_Analysis[Q1 High Deviation], 0)</f>
        <v>28.65</v>
      </c>
      <c r="AC1235" s="32">
        <f>_xlfn.XLOOKUP(Master1[[#This Row],[cu_id]],Revenue_Analysis[cuid],Revenue_Analysis[Q2 Low Deviation], 0)</f>
        <v>28.505500000000001</v>
      </c>
      <c r="AD1235" s="32">
        <f>_xlfn.XLOOKUP(Master1[[#This Row],[cu_id]],Revenue_Analysis[cuid],Revenue_Analysis[Q2 High Deviation], 0)</f>
        <v>29.468699999999998</v>
      </c>
      <c r="AE1235" s="32">
        <f>_xlfn.XLOOKUP(Master1[[#This Row],[cu_id]],Revenue_Analysis[cuid],Revenue_Analysis[Q3 Low Deviation], 0)</f>
        <v>29.4374</v>
      </c>
      <c r="AF1235" s="32">
        <f>_xlfn.XLOOKUP(Master1[[#This Row],[cu_id]],Revenue_Analysis[cuid],Revenue_Analysis[Q3 High Deviation], 0)</f>
        <v>29.799800000000001</v>
      </c>
      <c r="AG1235" s="32">
        <f>_xlfn.XLOOKUP(Master1[[#This Row],[cu_id]],Revenue_Analysis[cuid],Revenue_Analysis[Q4 Low Deviation], 0)</f>
        <v>28.65</v>
      </c>
      <c r="AH1235" s="32">
        <f>_xlfn.XLOOKUP(Master1[[#This Row],[cu_id]],Revenue_Analysis[cuid],Revenue_Analysis[Q4 High Deviation], 0)</f>
        <v>28.65</v>
      </c>
      <c r="AI1235" s="32">
        <f>_xlfn.XLOOKUP(Master1[[#This Row],[cu_id]],Revenue_Analysis[cuid],Revenue_Analysis[Q1 Average], 0)</f>
        <v>28.65</v>
      </c>
      <c r="AJ1235" s="32">
        <f>_xlfn.XLOOKUP(Master1[[#This Row],[cu_id]],Revenue_Analysis[cuid],Revenue_Analysis[Q2 Average], 0)</f>
        <v>28.987100000000002</v>
      </c>
      <c r="AK1235" s="32">
        <f>_xlfn.XLOOKUP(Master1[[#This Row],[cu_id]],Revenue_Analysis[cuid],Revenue_Analysis[Q3 Average], 0)</f>
        <v>29.618600000000001</v>
      </c>
      <c r="AL1235" s="32">
        <f>_xlfn.XLOOKUP(Master1[[#This Row],[cu_id]],Revenue_Analysis[cuid],Revenue_Analysis[Q4 Average], 0)</f>
        <v>28.65</v>
      </c>
      <c r="AM1235" s="34">
        <v>0.35416666666666669</v>
      </c>
      <c r="AN1235" s="35">
        <v>0.6875</v>
      </c>
      <c r="AO1235" s="35" t="s">
        <v>4592</v>
      </c>
      <c r="AP1235" s="35" t="s">
        <v>4592</v>
      </c>
      <c r="AQ1235" s="20" t="s">
        <v>0</v>
      </c>
      <c r="AR1235" s="20"/>
      <c r="AS1235" s="14">
        <f>IFERROR(_xlfn.XLOOKUP(Master1[[#This Row],[cu_id]],StopTimes[cu_ID],StopTimes[Average Stop Time]), 0)</f>
        <v>3.666666666666667</v>
      </c>
      <c r="AT1235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235" s="13">
        <v>10</v>
      </c>
    </row>
    <row r="1236" spans="1:47" x14ac:dyDescent="0.3">
      <c r="A1236" s="18" t="s">
        <v>3749</v>
      </c>
      <c r="B1236" s="20">
        <v>8060</v>
      </c>
      <c r="C1236" s="20" t="s">
        <v>14</v>
      </c>
      <c r="D1236" s="19">
        <v>804562</v>
      </c>
      <c r="E1236" s="19" t="s">
        <v>13</v>
      </c>
      <c r="F1236" s="19" t="s">
        <v>7542</v>
      </c>
      <c r="G1236" s="19" t="s">
        <v>8174</v>
      </c>
      <c r="H1236" s="19" t="s">
        <v>5</v>
      </c>
      <c r="I1236" s="19" t="s">
        <v>5402</v>
      </c>
      <c r="J1236" s="19" t="s">
        <v>4</v>
      </c>
      <c r="K1236" s="19" t="s">
        <v>6200</v>
      </c>
      <c r="L1236" s="21" t="s">
        <v>19</v>
      </c>
      <c r="M1236" s="20" t="s">
        <v>18</v>
      </c>
      <c r="N1236" s="20" t="s">
        <v>2</v>
      </c>
      <c r="O1236" s="20">
        <v>100</v>
      </c>
      <c r="P1236" s="20">
        <v>0</v>
      </c>
      <c r="Q1236" s="20">
        <v>0</v>
      </c>
      <c r="R1236" s="20">
        <v>0</v>
      </c>
      <c r="S1236" s="20">
        <v>100</v>
      </c>
      <c r="T1236" s="20">
        <v>0</v>
      </c>
      <c r="U1236" s="20">
        <v>20</v>
      </c>
      <c r="V1236" s="30"/>
      <c r="W1236" s="30"/>
      <c r="X1236" s="33">
        <f>IFERROR(1 -(Master1[[#This Row],[Avg Garment Scans per Delivery]]/Master1[[#This Row],[Garment Inventory]]), 0)</f>
        <v>0</v>
      </c>
      <c r="Y1236" s="30"/>
      <c r="Z1236" s="30"/>
      <c r="AA1236" s="32">
        <f>_xlfn.XLOOKUP(Master1[[#This Row],[cu_id]], Revenue_Analysis[cuid], Revenue_Analysis[Q1 Low Deviation], 0)</f>
        <v>13.32</v>
      </c>
      <c r="AB1236" s="32">
        <f>_xlfn.XLOOKUP(Master1[[#This Row],[cu_id]],Revenue_Analysis[cuid],Revenue_Analysis[Q1 High Deviation], 0)</f>
        <v>13.32</v>
      </c>
      <c r="AC1236" s="32">
        <f>_xlfn.XLOOKUP(Master1[[#This Row],[cu_id]],Revenue_Analysis[cuid],Revenue_Analysis[Q2 Low Deviation], 0)</f>
        <v>13.29</v>
      </c>
      <c r="AD1236" s="32">
        <f>_xlfn.XLOOKUP(Master1[[#This Row],[cu_id]],Revenue_Analysis[cuid],Revenue_Analysis[Q2 High Deviation], 0)</f>
        <v>13.53</v>
      </c>
      <c r="AE1236" s="32">
        <f>_xlfn.XLOOKUP(Master1[[#This Row],[cu_id]],Revenue_Analysis[cuid],Revenue_Analysis[Q3 Low Deviation], 0)</f>
        <v>13.505100000000001</v>
      </c>
      <c r="AF1236" s="32">
        <f>_xlfn.XLOOKUP(Master1[[#This Row],[cu_id]],Revenue_Analysis[cuid],Revenue_Analysis[Q3 High Deviation], 0)</f>
        <v>13.583500000000001</v>
      </c>
      <c r="AG1236" s="32">
        <f>_xlfn.XLOOKUP(Master1[[#This Row],[cu_id]],Revenue_Analysis[cuid],Revenue_Analysis[Q4 Low Deviation], 0)</f>
        <v>12.6259</v>
      </c>
      <c r="AH1236" s="32">
        <f>_xlfn.XLOOKUP(Master1[[#This Row],[cu_id]],Revenue_Analysis[cuid],Revenue_Analysis[Q4 High Deviation], 0)</f>
        <v>13.502700000000001</v>
      </c>
      <c r="AI1236" s="32">
        <f>_xlfn.XLOOKUP(Master1[[#This Row],[cu_id]],Revenue_Analysis[cuid],Revenue_Analysis[Q1 Average], 0)</f>
        <v>13.32</v>
      </c>
      <c r="AJ1236" s="32">
        <f>_xlfn.XLOOKUP(Master1[[#This Row],[cu_id]],Revenue_Analysis[cuid],Revenue_Analysis[Q2 Average], 0)</f>
        <v>13.41</v>
      </c>
      <c r="AK1236" s="32">
        <f>_xlfn.XLOOKUP(Master1[[#This Row],[cu_id]],Revenue_Analysis[cuid],Revenue_Analysis[Q3 Average], 0)</f>
        <v>13.5443</v>
      </c>
      <c r="AL1236" s="32">
        <f>_xlfn.XLOOKUP(Master1[[#This Row],[cu_id]],Revenue_Analysis[cuid],Revenue_Analysis[Q4 Average], 0)</f>
        <v>13.064299999999999</v>
      </c>
      <c r="AM1236" s="34">
        <v>0.33333333333333331</v>
      </c>
      <c r="AN1236" s="35">
        <v>0.66666666666666663</v>
      </c>
      <c r="AO1236" s="35" t="s">
        <v>4592</v>
      </c>
      <c r="AP1236" s="35" t="s">
        <v>4592</v>
      </c>
      <c r="AQ1236" s="20" t="s">
        <v>0</v>
      </c>
      <c r="AR1236" s="20"/>
      <c r="AS1236" s="14">
        <f>IFERROR(_xlfn.XLOOKUP(Master1[[#This Row],[cu_id]],StopTimes[cu_ID],StopTimes[Average Stop Time]), 0)</f>
        <v>4.4666666666666668</v>
      </c>
      <c r="AT1236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236" s="13">
        <v>10</v>
      </c>
    </row>
    <row r="1237" spans="1:47" x14ac:dyDescent="0.3">
      <c r="A1237" s="18" t="s">
        <v>3750</v>
      </c>
      <c r="B1237" s="20">
        <v>8060</v>
      </c>
      <c r="C1237" s="20" t="s">
        <v>14</v>
      </c>
      <c r="D1237" s="19">
        <v>806300</v>
      </c>
      <c r="E1237" s="19" t="s">
        <v>13</v>
      </c>
      <c r="F1237" s="19" t="s">
        <v>8177</v>
      </c>
      <c r="G1237" s="19" t="s">
        <v>8178</v>
      </c>
      <c r="H1237" s="19" t="s">
        <v>5</v>
      </c>
      <c r="I1237" s="19" t="s">
        <v>6258</v>
      </c>
      <c r="J1237" s="19" t="s">
        <v>4</v>
      </c>
      <c r="K1237" s="19" t="s">
        <v>6200</v>
      </c>
      <c r="L1237" s="21" t="s">
        <v>17</v>
      </c>
      <c r="M1237" s="20" t="s">
        <v>10</v>
      </c>
      <c r="N1237" s="20" t="s">
        <v>2</v>
      </c>
      <c r="O1237" s="20">
        <v>90</v>
      </c>
      <c r="P1237" s="20">
        <v>0</v>
      </c>
      <c r="Q1237" s="20">
        <v>0</v>
      </c>
      <c r="R1237" s="20">
        <v>0</v>
      </c>
      <c r="S1237" s="20">
        <v>90</v>
      </c>
      <c r="T1237" s="20">
        <v>0</v>
      </c>
      <c r="U1237" s="20">
        <v>19</v>
      </c>
      <c r="V1237" s="30"/>
      <c r="W1237" s="30"/>
      <c r="X1237" s="33">
        <f>IFERROR(1 -(Master1[[#This Row],[Avg Garment Scans per Delivery]]/Master1[[#This Row],[Garment Inventory]]), 0)</f>
        <v>0</v>
      </c>
      <c r="Y1237" s="30"/>
      <c r="Z1237" s="30"/>
      <c r="AA1237" s="32">
        <f>_xlfn.XLOOKUP(Master1[[#This Row],[cu_id]], Revenue_Analysis[cuid], Revenue_Analysis[Q1 Low Deviation], 0)</f>
        <v>33.603299999999997</v>
      </c>
      <c r="AB1237" s="32">
        <f>_xlfn.XLOOKUP(Master1[[#This Row],[cu_id]],Revenue_Analysis[cuid],Revenue_Analysis[Q1 High Deviation], 0)</f>
        <v>107.3633</v>
      </c>
      <c r="AC1237" s="32">
        <f>_xlfn.XLOOKUP(Master1[[#This Row],[cu_id]],Revenue_Analysis[cuid],Revenue_Analysis[Q2 Low Deviation], 0)</f>
        <v>21.7164</v>
      </c>
      <c r="AD1237" s="32">
        <f>_xlfn.XLOOKUP(Master1[[#This Row],[cu_id]],Revenue_Analysis[cuid],Revenue_Analysis[Q2 High Deviation], 0)</f>
        <v>72.775599999999997</v>
      </c>
      <c r="AE1237" s="32">
        <f>_xlfn.XLOOKUP(Master1[[#This Row],[cu_id]],Revenue_Analysis[cuid],Revenue_Analysis[Q3 Low Deviation], 0)</f>
        <v>25.38</v>
      </c>
      <c r="AF1237" s="32">
        <f>_xlfn.XLOOKUP(Master1[[#This Row],[cu_id]],Revenue_Analysis[cuid],Revenue_Analysis[Q3 High Deviation], 0)</f>
        <v>25.75</v>
      </c>
      <c r="AG1237" s="32">
        <f>_xlfn.XLOOKUP(Master1[[#This Row],[cu_id]],Revenue_Analysis[cuid],Revenue_Analysis[Q4 Low Deviation], 0)</f>
        <v>32.198300000000003</v>
      </c>
      <c r="AH1237" s="32">
        <f>_xlfn.XLOOKUP(Master1[[#This Row],[cu_id]],Revenue_Analysis[cuid],Revenue_Analysis[Q4 High Deviation], 0)</f>
        <v>69.2517</v>
      </c>
      <c r="AI1237" s="32">
        <f>_xlfn.XLOOKUP(Master1[[#This Row],[cu_id]],Revenue_Analysis[cuid],Revenue_Analysis[Q1 Average], 0)</f>
        <v>70.4833</v>
      </c>
      <c r="AJ1237" s="32">
        <f>_xlfn.XLOOKUP(Master1[[#This Row],[cu_id]],Revenue_Analysis[cuid],Revenue_Analysis[Q2 Average], 0)</f>
        <v>47.246000000000002</v>
      </c>
      <c r="AK1237" s="32">
        <f>_xlfn.XLOOKUP(Master1[[#This Row],[cu_id]],Revenue_Analysis[cuid],Revenue_Analysis[Q3 Average], 0)</f>
        <v>25.565000000000001</v>
      </c>
      <c r="AL1237" s="32">
        <f>_xlfn.XLOOKUP(Master1[[#This Row],[cu_id]],Revenue_Analysis[cuid],Revenue_Analysis[Q4 Average], 0)</f>
        <v>50.725000000000001</v>
      </c>
      <c r="AM1237" s="34">
        <v>0.58333333333333337</v>
      </c>
      <c r="AN1237" s="35">
        <v>0.95833333333333337</v>
      </c>
      <c r="AO1237" s="35" t="s">
        <v>4592</v>
      </c>
      <c r="AP1237" s="35" t="s">
        <v>4592</v>
      </c>
      <c r="AQ1237" s="20" t="s">
        <v>4889</v>
      </c>
      <c r="AR1237" s="20"/>
      <c r="AS1237" s="14">
        <f>IFERROR(_xlfn.XLOOKUP(Master1[[#This Row],[cu_id]],StopTimes[cu_ID],StopTimes[Average Stop Time]), 0)</f>
        <v>1.7555555566666667</v>
      </c>
      <c r="AT1237" s="14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237" s="13">
        <v>15</v>
      </c>
    </row>
    <row r="1238" spans="1:47" x14ac:dyDescent="0.3">
      <c r="A1238" s="18" t="s">
        <v>3751</v>
      </c>
      <c r="B1238" s="20">
        <v>8010</v>
      </c>
      <c r="C1238" s="20" t="s">
        <v>7</v>
      </c>
      <c r="D1238" s="19">
        <v>804155</v>
      </c>
      <c r="E1238" s="19" t="s">
        <v>13</v>
      </c>
      <c r="F1238" s="19" t="s">
        <v>5767</v>
      </c>
      <c r="G1238" s="19" t="s">
        <v>7663</v>
      </c>
      <c r="H1238" s="19" t="s">
        <v>5</v>
      </c>
      <c r="I1238" s="19" t="s">
        <v>5402</v>
      </c>
      <c r="J1238" s="19" t="s">
        <v>4</v>
      </c>
      <c r="K1238" s="19" t="s">
        <v>5764</v>
      </c>
      <c r="L1238" s="21" t="s">
        <v>17</v>
      </c>
      <c r="M1238" s="20" t="s">
        <v>10</v>
      </c>
      <c r="N1238" s="20" t="s">
        <v>2</v>
      </c>
      <c r="O1238" s="20">
        <v>60</v>
      </c>
      <c r="P1238" s="20">
        <v>0</v>
      </c>
      <c r="Q1238" s="20">
        <v>0</v>
      </c>
      <c r="R1238" s="20">
        <v>0</v>
      </c>
      <c r="S1238" s="20">
        <v>0</v>
      </c>
      <c r="T1238" s="20">
        <v>60</v>
      </c>
      <c r="U1238" s="20">
        <v>20</v>
      </c>
      <c r="V1238" s="30"/>
      <c r="W1238" s="30"/>
      <c r="X1238" s="33">
        <f>IFERROR(1 -(Master1[[#This Row],[Avg Garment Scans per Delivery]]/Master1[[#This Row],[Garment Inventory]]), 0)</f>
        <v>0</v>
      </c>
      <c r="Y1238" s="30"/>
      <c r="Z1238" s="30"/>
      <c r="AA1238" s="32">
        <f>_xlfn.XLOOKUP(Master1[[#This Row],[cu_id]], Revenue_Analysis[cuid], Revenue_Analysis[Q1 Low Deviation], 0)</f>
        <v>120.87</v>
      </c>
      <c r="AB1238" s="32">
        <f>_xlfn.XLOOKUP(Master1[[#This Row],[cu_id]],Revenue_Analysis[cuid],Revenue_Analysis[Q1 High Deviation], 0)</f>
        <v>120.87</v>
      </c>
      <c r="AC1238" s="32">
        <f>_xlfn.XLOOKUP(Master1[[#This Row],[cu_id]],Revenue_Analysis[cuid],Revenue_Analysis[Q2 Low Deviation], 0)</f>
        <v>16.826599999999999</v>
      </c>
      <c r="AD1238" s="32">
        <f>_xlfn.XLOOKUP(Master1[[#This Row],[cu_id]],Revenue_Analysis[cuid],Revenue_Analysis[Q2 High Deviation], 0)</f>
        <v>120.87</v>
      </c>
      <c r="AE1238" s="32">
        <f>_xlfn.XLOOKUP(Master1[[#This Row],[cu_id]],Revenue_Analysis[cuid],Revenue_Analysis[Q3 Low Deviation], 0)</f>
        <v>16.880199999999999</v>
      </c>
      <c r="AF1238" s="32">
        <f>_xlfn.XLOOKUP(Master1[[#This Row],[cu_id]],Revenue_Analysis[cuid],Revenue_Analysis[Q3 High Deviation], 0)</f>
        <v>17.242599999999999</v>
      </c>
      <c r="AG1238" s="32">
        <f>_xlfn.XLOOKUP(Master1[[#This Row],[cu_id]],Revenue_Analysis[cuid],Revenue_Analysis[Q4 Low Deviation], 0)</f>
        <v>48.130800000000001</v>
      </c>
      <c r="AH1238" s="32">
        <f>_xlfn.XLOOKUP(Master1[[#This Row],[cu_id]],Revenue_Analysis[cuid],Revenue_Analysis[Q4 High Deviation], 0)</f>
        <v>133.7064</v>
      </c>
      <c r="AI1238" s="32">
        <f>_xlfn.XLOOKUP(Master1[[#This Row],[cu_id]],Revenue_Analysis[cuid],Revenue_Analysis[Q1 Average], 0)</f>
        <v>120.87</v>
      </c>
      <c r="AJ1238" s="32">
        <f>_xlfn.XLOOKUP(Master1[[#This Row],[cu_id]],Revenue_Analysis[cuid],Revenue_Analysis[Q2 Average], 0)</f>
        <v>68.848299999999995</v>
      </c>
      <c r="AK1238" s="32">
        <f>_xlfn.XLOOKUP(Master1[[#This Row],[cu_id]],Revenue_Analysis[cuid],Revenue_Analysis[Q3 Average], 0)</f>
        <v>17.061399999999999</v>
      </c>
      <c r="AL1238" s="32">
        <f>_xlfn.XLOOKUP(Master1[[#This Row],[cu_id]],Revenue_Analysis[cuid],Revenue_Analysis[Q4 Average], 0)</f>
        <v>90.918599999999998</v>
      </c>
      <c r="AM1238" s="34">
        <v>0.375</v>
      </c>
      <c r="AN1238" s="35">
        <v>0.69791666666666663</v>
      </c>
      <c r="AO1238" s="35" t="s">
        <v>4592</v>
      </c>
      <c r="AP1238" s="35" t="s">
        <v>4592</v>
      </c>
      <c r="AQ1238" s="20" t="s">
        <v>5135</v>
      </c>
      <c r="AR1238" s="20"/>
      <c r="AS1238" s="14">
        <f>IFERROR(_xlfn.XLOOKUP(Master1[[#This Row],[cu_id]],StopTimes[cu_ID],StopTimes[Average Stop Time]), 0)</f>
        <v>2.1555555549999998</v>
      </c>
      <c r="AT1238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238" s="13">
        <v>10</v>
      </c>
    </row>
    <row r="1239" spans="1:47" x14ac:dyDescent="0.3">
      <c r="A1239" s="18" t="s">
        <v>3752</v>
      </c>
      <c r="B1239" s="20">
        <v>6</v>
      </c>
      <c r="C1239" s="20" t="s">
        <v>7</v>
      </c>
      <c r="D1239" s="19">
        <v>886085</v>
      </c>
      <c r="E1239" s="19" t="s">
        <v>4964</v>
      </c>
      <c r="F1239" s="19" t="s">
        <v>4965</v>
      </c>
      <c r="G1239" s="19" t="s">
        <v>4966</v>
      </c>
      <c r="H1239" s="19" t="s">
        <v>5</v>
      </c>
      <c r="I1239" s="19" t="s">
        <v>4595</v>
      </c>
      <c r="J1239" s="19" t="s">
        <v>4</v>
      </c>
      <c r="K1239" s="19" t="s">
        <v>4591</v>
      </c>
      <c r="L1239" s="21" t="s">
        <v>19</v>
      </c>
      <c r="M1239" s="20" t="s">
        <v>18</v>
      </c>
      <c r="N1239" s="20" t="s">
        <v>2</v>
      </c>
      <c r="O1239" s="20">
        <v>45</v>
      </c>
      <c r="P1239" s="20">
        <v>0</v>
      </c>
      <c r="Q1239" s="20">
        <v>0</v>
      </c>
      <c r="R1239" s="20">
        <v>0</v>
      </c>
      <c r="S1239" s="20">
        <v>0</v>
      </c>
      <c r="T1239" s="20">
        <v>45</v>
      </c>
      <c r="U1239" s="20">
        <v>33</v>
      </c>
      <c r="V1239" s="30"/>
      <c r="W1239" s="30"/>
      <c r="X1239" s="33">
        <f>IFERROR(1 -(Master1[[#This Row],[Avg Garment Scans per Delivery]]/Master1[[#This Row],[Garment Inventory]]), 0)</f>
        <v>0</v>
      </c>
      <c r="Y1239" s="30"/>
      <c r="Z1239" s="30"/>
      <c r="AA1239" s="32">
        <f>_xlfn.XLOOKUP(Master1[[#This Row],[cu_id]], Revenue_Analysis[cuid], Revenue_Analysis[Q1 Low Deviation], 0)</f>
        <v>43.541400000000003</v>
      </c>
      <c r="AB1239" s="32">
        <f>_xlfn.XLOOKUP(Master1[[#This Row],[cu_id]],Revenue_Analysis[cuid],Revenue_Analysis[Q1 High Deviation], 0)</f>
        <v>44.955199999999998</v>
      </c>
      <c r="AC1239" s="32">
        <f>_xlfn.XLOOKUP(Master1[[#This Row],[cu_id]],Revenue_Analysis[cuid],Revenue_Analysis[Q2 Low Deviation], 0)</f>
        <v>44.971200000000003</v>
      </c>
      <c r="AD1239" s="32">
        <f>_xlfn.XLOOKUP(Master1[[#This Row],[cu_id]],Revenue_Analysis[cuid],Revenue_Analysis[Q2 High Deviation], 0)</f>
        <v>52.517400000000002</v>
      </c>
      <c r="AE1239" s="32">
        <f>_xlfn.XLOOKUP(Master1[[#This Row],[cu_id]],Revenue_Analysis[cuid],Revenue_Analysis[Q3 Low Deviation], 0)</f>
        <v>47.060600000000001</v>
      </c>
      <c r="AF1239" s="32">
        <f>_xlfn.XLOOKUP(Master1[[#This Row],[cu_id]],Revenue_Analysis[cuid],Revenue_Analysis[Q3 High Deviation], 0)</f>
        <v>47.530799999999999</v>
      </c>
      <c r="AG1239" s="32">
        <f>_xlfn.XLOOKUP(Master1[[#This Row],[cu_id]],Revenue_Analysis[cuid],Revenue_Analysis[Q4 Low Deviation], 0)</f>
        <v>30.9419</v>
      </c>
      <c r="AH1239" s="32">
        <f>_xlfn.XLOOKUP(Master1[[#This Row],[cu_id]],Revenue_Analysis[cuid],Revenue_Analysis[Q4 High Deviation], 0)</f>
        <v>47.695300000000003</v>
      </c>
      <c r="AI1239" s="32">
        <f>_xlfn.XLOOKUP(Master1[[#This Row],[cu_id]],Revenue_Analysis[cuid],Revenue_Analysis[Q1 Average], 0)</f>
        <v>44.2483</v>
      </c>
      <c r="AJ1239" s="32">
        <f>_xlfn.XLOOKUP(Master1[[#This Row],[cu_id]],Revenue_Analysis[cuid],Revenue_Analysis[Q2 Average], 0)</f>
        <v>48.744300000000003</v>
      </c>
      <c r="AK1239" s="32">
        <f>_xlfn.XLOOKUP(Master1[[#This Row],[cu_id]],Revenue_Analysis[cuid],Revenue_Analysis[Q3 Average], 0)</f>
        <v>47.295699999999997</v>
      </c>
      <c r="AL1239" s="32">
        <f>_xlfn.XLOOKUP(Master1[[#This Row],[cu_id]],Revenue_Analysis[cuid],Revenue_Analysis[Q4 Average], 0)</f>
        <v>39.318600000000004</v>
      </c>
      <c r="AM1239" s="34">
        <v>0.39583333333333331</v>
      </c>
      <c r="AN1239" s="35">
        <v>0.70833333333333337</v>
      </c>
      <c r="AO1239" s="35" t="s">
        <v>4592</v>
      </c>
      <c r="AP1239" s="35" t="s">
        <v>4592</v>
      </c>
      <c r="AQ1239" s="20" t="s">
        <v>0</v>
      </c>
      <c r="AR1239" s="20"/>
      <c r="AS1239" s="14">
        <f>IFERROR(_xlfn.XLOOKUP(Master1[[#This Row],[cu_id]],StopTimes[cu_ID],StopTimes[Average Stop Time]), 0)</f>
        <v>7.4041666666666668</v>
      </c>
      <c r="AT1239" s="14">
        <f>IF(Master1[[#This Row],[RSP StopTime Override]] &lt;&gt; "",Master1[[#This Row],[RSP StopTime Override]],IF(Master1[[#This Row],[Avg Stop Time Helper]] &lt;&gt; 0, Master1[[#This Row],[Avg Stop Time Helper]],Average_Stop_Time))</f>
        <v>7.4041666666666668</v>
      </c>
      <c r="AU1239" s="13"/>
    </row>
    <row r="1240" spans="1:47" x14ac:dyDescent="0.3">
      <c r="A1240" s="18" t="s">
        <v>3753</v>
      </c>
      <c r="B1240" s="20">
        <v>56</v>
      </c>
      <c r="C1240" s="20" t="s">
        <v>12</v>
      </c>
      <c r="D1240" s="19">
        <v>886085</v>
      </c>
      <c r="E1240" s="19" t="s">
        <v>6962</v>
      </c>
      <c r="F1240" s="19" t="s">
        <v>6963</v>
      </c>
      <c r="G1240" s="19" t="s">
        <v>6964</v>
      </c>
      <c r="H1240" s="19" t="s">
        <v>5</v>
      </c>
      <c r="I1240" s="19" t="s">
        <v>5275</v>
      </c>
      <c r="J1240" s="19" t="s">
        <v>4</v>
      </c>
      <c r="K1240" s="19" t="s">
        <v>5276</v>
      </c>
      <c r="L1240" s="21" t="s">
        <v>19</v>
      </c>
      <c r="M1240" s="20" t="s">
        <v>18</v>
      </c>
      <c r="N1240" s="20" t="s">
        <v>2</v>
      </c>
      <c r="O1240" s="20">
        <v>52</v>
      </c>
      <c r="P1240" s="20">
        <v>0</v>
      </c>
      <c r="Q1240" s="20">
        <v>52</v>
      </c>
      <c r="R1240" s="20">
        <v>0</v>
      </c>
      <c r="S1240" s="20">
        <v>0</v>
      </c>
      <c r="T1240" s="20">
        <v>0</v>
      </c>
      <c r="U1240" s="20">
        <v>25</v>
      </c>
      <c r="V1240" s="30"/>
      <c r="W1240" s="30"/>
      <c r="X1240" s="33">
        <f>IFERROR(1 -(Master1[[#This Row],[Avg Garment Scans per Delivery]]/Master1[[#This Row],[Garment Inventory]]), 0)</f>
        <v>0</v>
      </c>
      <c r="Y1240" s="30"/>
      <c r="Z1240" s="30"/>
      <c r="AA1240" s="32">
        <f>_xlfn.XLOOKUP(Master1[[#This Row],[cu_id]], Revenue_Analysis[cuid], Revenue_Analysis[Q1 Low Deviation], 0)</f>
        <v>22.029599999999999</v>
      </c>
      <c r="AB1240" s="32">
        <f>_xlfn.XLOOKUP(Master1[[#This Row],[cu_id]],Revenue_Analysis[cuid],Revenue_Analysis[Q1 High Deviation], 0)</f>
        <v>29.437000000000001</v>
      </c>
      <c r="AC1240" s="32">
        <f>_xlfn.XLOOKUP(Master1[[#This Row],[cu_id]],Revenue_Analysis[cuid],Revenue_Analysis[Q2 Low Deviation], 0)</f>
        <v>22.018799999999999</v>
      </c>
      <c r="AD1240" s="32">
        <f>_xlfn.XLOOKUP(Master1[[#This Row],[cu_id]],Revenue_Analysis[cuid],Revenue_Analysis[Q2 High Deviation], 0)</f>
        <v>26.6326</v>
      </c>
      <c r="AE1240" s="32">
        <f>_xlfn.XLOOKUP(Master1[[#This Row],[cu_id]],Revenue_Analysis[cuid],Revenue_Analysis[Q3 Low Deviation], 0)</f>
        <v>23.5992</v>
      </c>
      <c r="AF1240" s="32">
        <f>_xlfn.XLOOKUP(Master1[[#This Row],[cu_id]],Revenue_Analysis[cuid],Revenue_Analysis[Q3 High Deviation], 0)</f>
        <v>24.069400000000002</v>
      </c>
      <c r="AG1240" s="32">
        <f>_xlfn.XLOOKUP(Master1[[#This Row],[cu_id]],Revenue_Analysis[cuid],Revenue_Analysis[Q4 Low Deviation], 0)</f>
        <v>21</v>
      </c>
      <c r="AH1240" s="32">
        <f>_xlfn.XLOOKUP(Master1[[#This Row],[cu_id]],Revenue_Analysis[cuid],Revenue_Analysis[Q4 High Deviation], 0)</f>
        <v>21</v>
      </c>
      <c r="AI1240" s="32">
        <f>_xlfn.XLOOKUP(Master1[[#This Row],[cu_id]],Revenue_Analysis[cuid],Revenue_Analysis[Q1 Average], 0)</f>
        <v>25.7333</v>
      </c>
      <c r="AJ1240" s="32">
        <f>_xlfn.XLOOKUP(Master1[[#This Row],[cu_id]],Revenue_Analysis[cuid],Revenue_Analysis[Q2 Average], 0)</f>
        <v>24.325700000000001</v>
      </c>
      <c r="AK1240" s="32">
        <f>_xlfn.XLOOKUP(Master1[[#This Row],[cu_id]],Revenue_Analysis[cuid],Revenue_Analysis[Q3 Average], 0)</f>
        <v>23.834299999999999</v>
      </c>
      <c r="AL1240" s="32">
        <f>_xlfn.XLOOKUP(Master1[[#This Row],[cu_id]],Revenue_Analysis[cuid],Revenue_Analysis[Q4 Average], 0)</f>
        <v>21</v>
      </c>
      <c r="AM1240" s="34">
        <v>0.41666666666666669</v>
      </c>
      <c r="AN1240" s="35" t="s">
        <v>6875</v>
      </c>
      <c r="AO1240" s="35" t="s">
        <v>4592</v>
      </c>
      <c r="AP1240" s="35" t="s">
        <v>4592</v>
      </c>
      <c r="AQ1240" s="20" t="s">
        <v>0</v>
      </c>
      <c r="AR1240" s="20"/>
      <c r="AS1240" s="14">
        <f>IFERROR(_xlfn.XLOOKUP(Master1[[#This Row],[cu_id]],StopTimes[cu_ID],StopTimes[Average Stop Time]), 0)</f>
        <v>5.3111111116666665</v>
      </c>
      <c r="AT1240" s="14">
        <f>IF(Master1[[#This Row],[RSP StopTime Override]] &lt;&gt; "",Master1[[#This Row],[RSP StopTime Override]],IF(Master1[[#This Row],[Avg Stop Time Helper]] &lt;&gt; 0, Master1[[#This Row],[Avg Stop Time Helper]],Average_Stop_Time))</f>
        <v>5.3111111116666665</v>
      </c>
      <c r="AU1240" s="13"/>
    </row>
    <row r="1241" spans="1:47" x14ac:dyDescent="0.3">
      <c r="A1241" s="18" t="s">
        <v>3754</v>
      </c>
      <c r="B1241" s="20">
        <v>6</v>
      </c>
      <c r="C1241" s="20" t="s">
        <v>14</v>
      </c>
      <c r="D1241" s="19">
        <v>886085</v>
      </c>
      <c r="E1241" s="19" t="s">
        <v>4913</v>
      </c>
      <c r="F1241" s="19" t="s">
        <v>4914</v>
      </c>
      <c r="G1241" s="19" t="s">
        <v>4915</v>
      </c>
      <c r="H1241" s="19" t="s">
        <v>5</v>
      </c>
      <c r="I1241" s="19" t="s">
        <v>4595</v>
      </c>
      <c r="J1241" s="19" t="s">
        <v>4</v>
      </c>
      <c r="K1241" s="19" t="s">
        <v>4611</v>
      </c>
      <c r="L1241" s="21" t="s">
        <v>19</v>
      </c>
      <c r="M1241" s="20" t="s">
        <v>18</v>
      </c>
      <c r="N1241" s="20" t="s">
        <v>2</v>
      </c>
      <c r="O1241" s="20">
        <v>27</v>
      </c>
      <c r="P1241" s="20">
        <v>0</v>
      </c>
      <c r="Q1241" s="20">
        <v>0</v>
      </c>
      <c r="R1241" s="20">
        <v>0</v>
      </c>
      <c r="S1241" s="20">
        <v>27</v>
      </c>
      <c r="T1241" s="20">
        <v>0</v>
      </c>
      <c r="U1241" s="20">
        <v>31</v>
      </c>
      <c r="V1241" s="30"/>
      <c r="W1241" s="30"/>
      <c r="X1241" s="33">
        <f>IFERROR(1 -(Master1[[#This Row],[Avg Garment Scans per Delivery]]/Master1[[#This Row],[Garment Inventory]]), 0)</f>
        <v>0</v>
      </c>
      <c r="Y1241" s="30"/>
      <c r="Z1241" s="30"/>
      <c r="AA1241" s="32">
        <f>_xlfn.XLOOKUP(Master1[[#This Row],[cu_id]], Revenue_Analysis[cuid], Revenue_Analysis[Q1 Low Deviation], 0)</f>
        <v>31.266999999999999</v>
      </c>
      <c r="AB1241" s="32">
        <f>_xlfn.XLOOKUP(Master1[[#This Row],[cu_id]],Revenue_Analysis[cuid],Revenue_Analysis[Q1 High Deviation], 0)</f>
        <v>38.179200000000002</v>
      </c>
      <c r="AC1241" s="32">
        <f>_xlfn.XLOOKUP(Master1[[#This Row],[cu_id]],Revenue_Analysis[cuid],Revenue_Analysis[Q2 Low Deviation], 0)</f>
        <v>21.857099999999999</v>
      </c>
      <c r="AD1241" s="32">
        <f>_xlfn.XLOOKUP(Master1[[#This Row],[cu_id]],Revenue_Analysis[cuid],Revenue_Analysis[Q2 High Deviation], 0)</f>
        <v>31.3429</v>
      </c>
      <c r="AE1241" s="32">
        <f>_xlfn.XLOOKUP(Master1[[#This Row],[cu_id]],Revenue_Analysis[cuid],Revenue_Analysis[Q3 Low Deviation], 0)</f>
        <v>28.630600000000001</v>
      </c>
      <c r="AF1241" s="32">
        <f>_xlfn.XLOOKUP(Master1[[#This Row],[cu_id]],Revenue_Analysis[cuid],Revenue_Analysis[Q3 High Deviation], 0)</f>
        <v>29.1008</v>
      </c>
      <c r="AG1241" s="32">
        <f>_xlfn.XLOOKUP(Master1[[#This Row],[cu_id]],Revenue_Analysis[cuid],Revenue_Analysis[Q4 Low Deviation], 0)</f>
        <v>25.753599999999999</v>
      </c>
      <c r="AH1241" s="32">
        <f>_xlfn.XLOOKUP(Master1[[#This Row],[cu_id]],Revenue_Analysis[cuid],Revenue_Analysis[Q4 High Deviation], 0)</f>
        <v>33.630400000000002</v>
      </c>
      <c r="AI1241" s="32">
        <f>_xlfn.XLOOKUP(Master1[[#This Row],[cu_id]],Revenue_Analysis[cuid],Revenue_Analysis[Q1 Average], 0)</f>
        <v>34.723100000000002</v>
      </c>
      <c r="AJ1241" s="32">
        <f>_xlfn.XLOOKUP(Master1[[#This Row],[cu_id]],Revenue_Analysis[cuid],Revenue_Analysis[Q2 Average], 0)</f>
        <v>26.6</v>
      </c>
      <c r="AK1241" s="32">
        <f>_xlfn.XLOOKUP(Master1[[#This Row],[cu_id]],Revenue_Analysis[cuid],Revenue_Analysis[Q3 Average], 0)</f>
        <v>28.8657</v>
      </c>
      <c r="AL1241" s="32">
        <f>_xlfn.XLOOKUP(Master1[[#This Row],[cu_id]],Revenue_Analysis[cuid],Revenue_Analysis[Q4 Average], 0)</f>
        <v>29.692</v>
      </c>
      <c r="AM1241" s="34">
        <v>0.4375</v>
      </c>
      <c r="AN1241" s="35">
        <v>0.70833333333333337</v>
      </c>
      <c r="AO1241" s="35" t="s">
        <v>4592</v>
      </c>
      <c r="AP1241" s="35" t="s">
        <v>4592</v>
      </c>
      <c r="AQ1241" s="20" t="s">
        <v>0</v>
      </c>
      <c r="AR1241" s="20"/>
      <c r="AS1241" s="14">
        <f>IFERROR(_xlfn.XLOOKUP(Master1[[#This Row],[cu_id]],StopTimes[cu_ID],StopTimes[Average Stop Time]), 0)</f>
        <v>5.2458333333333336</v>
      </c>
      <c r="AT1241" s="14">
        <f>IF(Master1[[#This Row],[RSP StopTime Override]] &lt;&gt; "",Master1[[#This Row],[RSP StopTime Override]],IF(Master1[[#This Row],[Avg Stop Time Helper]] &lt;&gt; 0, Master1[[#This Row],[Avg Stop Time Helper]],Average_Stop_Time))</f>
        <v>5.2458333333333336</v>
      </c>
      <c r="AU1241" s="13"/>
    </row>
    <row r="1242" spans="1:47" x14ac:dyDescent="0.3">
      <c r="A1242" s="18" t="s">
        <v>3755</v>
      </c>
      <c r="B1242" s="20">
        <v>56</v>
      </c>
      <c r="C1242" s="20" t="s">
        <v>14</v>
      </c>
      <c r="D1242" s="19">
        <v>886085</v>
      </c>
      <c r="E1242" s="19" t="s">
        <v>7156</v>
      </c>
      <c r="F1242" s="19" t="s">
        <v>7157</v>
      </c>
      <c r="G1242" s="19" t="s">
        <v>7158</v>
      </c>
      <c r="H1242" s="19" t="s">
        <v>5</v>
      </c>
      <c r="I1242" s="19" t="s">
        <v>7081</v>
      </c>
      <c r="J1242" s="19" t="s">
        <v>4</v>
      </c>
      <c r="K1242" s="19" t="s">
        <v>7082</v>
      </c>
      <c r="L1242" s="21" t="s">
        <v>19</v>
      </c>
      <c r="M1242" s="20" t="s">
        <v>18</v>
      </c>
      <c r="N1242" s="20" t="s">
        <v>2</v>
      </c>
      <c r="O1242" s="20">
        <v>100</v>
      </c>
      <c r="P1242" s="20">
        <v>0</v>
      </c>
      <c r="Q1242" s="20">
        <v>0</v>
      </c>
      <c r="R1242" s="20">
        <v>0</v>
      </c>
      <c r="S1242" s="20">
        <v>100</v>
      </c>
      <c r="T1242" s="20">
        <v>0</v>
      </c>
      <c r="U1242" s="20">
        <v>29</v>
      </c>
      <c r="V1242" s="30"/>
      <c r="W1242" s="30"/>
      <c r="X1242" s="33">
        <f>IFERROR(1 -(Master1[[#This Row],[Avg Garment Scans per Delivery]]/Master1[[#This Row],[Garment Inventory]]), 0)</f>
        <v>0</v>
      </c>
      <c r="Y1242" s="30"/>
      <c r="Z1242" s="30"/>
      <c r="AA1242" s="32">
        <f>_xlfn.XLOOKUP(Master1[[#This Row],[cu_id]], Revenue_Analysis[cuid], Revenue_Analysis[Q1 Low Deviation], 0)</f>
        <v>20.8583</v>
      </c>
      <c r="AB1242" s="32">
        <f>_xlfn.XLOOKUP(Master1[[#This Row],[cu_id]],Revenue_Analysis[cuid],Revenue_Analysis[Q1 High Deviation], 0)</f>
        <v>28.441700000000001</v>
      </c>
      <c r="AC1242" s="32">
        <f>_xlfn.XLOOKUP(Master1[[#This Row],[cu_id]],Revenue_Analysis[cuid],Revenue_Analysis[Q2 Low Deviation], 0)</f>
        <v>23.017700000000001</v>
      </c>
      <c r="AD1242" s="32">
        <f>_xlfn.XLOOKUP(Master1[[#This Row],[cu_id]],Revenue_Analysis[cuid],Revenue_Analysis[Q2 High Deviation], 0)</f>
        <v>27.008900000000001</v>
      </c>
      <c r="AE1242" s="32">
        <f>_xlfn.XLOOKUP(Master1[[#This Row],[cu_id]],Revenue_Analysis[cuid],Revenue_Analysis[Q3 Low Deviation], 0)</f>
        <v>24.230599999999999</v>
      </c>
      <c r="AF1242" s="32">
        <f>_xlfn.XLOOKUP(Master1[[#This Row],[cu_id]],Revenue_Analysis[cuid],Revenue_Analysis[Q3 High Deviation], 0)</f>
        <v>24.700800000000001</v>
      </c>
      <c r="AG1242" s="32">
        <f>_xlfn.XLOOKUP(Master1[[#This Row],[cu_id]],Revenue_Analysis[cuid],Revenue_Analysis[Q4 Low Deviation], 0)</f>
        <v>21.532</v>
      </c>
      <c r="AH1242" s="32">
        <f>_xlfn.XLOOKUP(Master1[[#This Row],[cu_id]],Revenue_Analysis[cuid],Revenue_Analysis[Q4 High Deviation], 0)</f>
        <v>21.748000000000001</v>
      </c>
      <c r="AI1242" s="32">
        <f>_xlfn.XLOOKUP(Master1[[#This Row],[cu_id]],Revenue_Analysis[cuid],Revenue_Analysis[Q1 Average], 0)</f>
        <v>24.65</v>
      </c>
      <c r="AJ1242" s="32">
        <f>_xlfn.XLOOKUP(Master1[[#This Row],[cu_id]],Revenue_Analysis[cuid],Revenue_Analysis[Q2 Average], 0)</f>
        <v>25.013300000000001</v>
      </c>
      <c r="AK1242" s="32">
        <f>_xlfn.XLOOKUP(Master1[[#This Row],[cu_id]],Revenue_Analysis[cuid],Revenue_Analysis[Q3 Average], 0)</f>
        <v>24.465699999999998</v>
      </c>
      <c r="AL1242" s="32">
        <f>_xlfn.XLOOKUP(Master1[[#This Row],[cu_id]],Revenue_Analysis[cuid],Revenue_Analysis[Q4 Average], 0)</f>
        <v>21.64</v>
      </c>
      <c r="AM1242" s="34">
        <v>0.41666666666666669</v>
      </c>
      <c r="AN1242" s="35">
        <v>0.70833333333333337</v>
      </c>
      <c r="AO1242" s="35" t="s">
        <v>4592</v>
      </c>
      <c r="AP1242" s="35" t="s">
        <v>4592</v>
      </c>
      <c r="AQ1242" s="20" t="s">
        <v>0</v>
      </c>
      <c r="AR1242" s="20"/>
      <c r="AS1242" s="14">
        <f>IFERROR(_xlfn.XLOOKUP(Master1[[#This Row],[cu_id]],StopTimes[cu_ID],StopTimes[Average Stop Time]), 0)</f>
        <v>6.270833333333333</v>
      </c>
      <c r="AT1242" s="14">
        <f>IF(Master1[[#This Row],[RSP StopTime Override]] &lt;&gt; "",Master1[[#This Row],[RSP StopTime Override]],IF(Master1[[#This Row],[Avg Stop Time Helper]] &lt;&gt; 0, Master1[[#This Row],[Avg Stop Time Helper]],Average_Stop_Time))</f>
        <v>6.270833333333333</v>
      </c>
      <c r="AU1242" s="13"/>
    </row>
    <row r="1243" spans="1:47" x14ac:dyDescent="0.3">
      <c r="A1243" s="18" t="s">
        <v>3756</v>
      </c>
      <c r="B1243" s="20">
        <v>8010</v>
      </c>
      <c r="C1243" s="20" t="s">
        <v>12</v>
      </c>
      <c r="D1243" s="19">
        <v>809442</v>
      </c>
      <c r="E1243" s="19" t="s">
        <v>13</v>
      </c>
      <c r="F1243" s="19" t="s">
        <v>7414</v>
      </c>
      <c r="G1243" s="19" t="s">
        <v>7415</v>
      </c>
      <c r="H1243" s="19" t="s">
        <v>5</v>
      </c>
      <c r="I1243" s="19" t="s">
        <v>5402</v>
      </c>
      <c r="J1243" s="19" t="s">
        <v>4</v>
      </c>
      <c r="K1243" s="19" t="s">
        <v>5764</v>
      </c>
      <c r="L1243" s="21" t="s">
        <v>16</v>
      </c>
      <c r="M1243" s="20" t="s">
        <v>3</v>
      </c>
      <c r="N1243" s="20" t="s">
        <v>2</v>
      </c>
      <c r="O1243" s="20">
        <v>20</v>
      </c>
      <c r="P1243" s="20">
        <v>0</v>
      </c>
      <c r="Q1243" s="20">
        <v>20</v>
      </c>
      <c r="R1243" s="20">
        <v>0</v>
      </c>
      <c r="S1243" s="20">
        <v>0</v>
      </c>
      <c r="T1243" s="20">
        <v>0</v>
      </c>
      <c r="U1243" s="20">
        <v>44</v>
      </c>
      <c r="V1243" s="30"/>
      <c r="W1243" s="30"/>
      <c r="X1243" s="33">
        <f>IFERROR(1 -(Master1[[#This Row],[Avg Garment Scans per Delivery]]/Master1[[#This Row],[Garment Inventory]]), 0)</f>
        <v>0</v>
      </c>
      <c r="Y1243" s="30"/>
      <c r="Z1243" s="30"/>
      <c r="AA1243" s="32">
        <f>_xlfn.XLOOKUP(Master1[[#This Row],[cu_id]], Revenue_Analysis[cuid], Revenue_Analysis[Q1 Low Deviation], 0)</f>
        <v>255.84</v>
      </c>
      <c r="AB1243" s="32">
        <f>_xlfn.XLOOKUP(Master1[[#This Row],[cu_id]],Revenue_Analysis[cuid],Revenue_Analysis[Q1 High Deviation], 0)</f>
        <v>379.72</v>
      </c>
      <c r="AC1243" s="32">
        <f>_xlfn.XLOOKUP(Master1[[#This Row],[cu_id]],Revenue_Analysis[cuid],Revenue_Analysis[Q2 Low Deviation], 0)</f>
        <v>264.53089999999997</v>
      </c>
      <c r="AD1243" s="32">
        <f>_xlfn.XLOOKUP(Master1[[#This Row],[cu_id]],Revenue_Analysis[cuid],Revenue_Analysis[Q2 High Deviation], 0)</f>
        <v>353.62610000000001</v>
      </c>
      <c r="AE1243" s="32">
        <f>_xlfn.XLOOKUP(Master1[[#This Row],[cu_id]],Revenue_Analysis[cuid],Revenue_Analysis[Q3 Low Deviation], 0)</f>
        <v>269.096</v>
      </c>
      <c r="AF1243" s="32">
        <f>_xlfn.XLOOKUP(Master1[[#This Row],[cu_id]],Revenue_Analysis[cuid],Revenue_Analysis[Q3 High Deviation], 0)</f>
        <v>367.03320000000002</v>
      </c>
      <c r="AG1243" s="32">
        <f>_xlfn.XLOOKUP(Master1[[#This Row],[cu_id]],Revenue_Analysis[cuid],Revenue_Analysis[Q4 Low Deviation], 0)</f>
        <v>235.87309999999999</v>
      </c>
      <c r="AH1243" s="32">
        <f>_xlfn.XLOOKUP(Master1[[#This Row],[cu_id]],Revenue_Analysis[cuid],Revenue_Analysis[Q4 High Deviation], 0)</f>
        <v>310.92070000000001</v>
      </c>
      <c r="AI1243" s="32">
        <f>_xlfn.XLOOKUP(Master1[[#This Row],[cu_id]],Revenue_Analysis[cuid],Revenue_Analysis[Q1 Average], 0)</f>
        <v>317.77999999999997</v>
      </c>
      <c r="AJ1243" s="32">
        <f>_xlfn.XLOOKUP(Master1[[#This Row],[cu_id]],Revenue_Analysis[cuid],Revenue_Analysis[Q2 Average], 0)</f>
        <v>309.07850000000002</v>
      </c>
      <c r="AK1243" s="32">
        <f>_xlfn.XLOOKUP(Master1[[#This Row],[cu_id]],Revenue_Analysis[cuid],Revenue_Analysis[Q3 Average], 0)</f>
        <v>318.06459999999998</v>
      </c>
      <c r="AL1243" s="32">
        <f>_xlfn.XLOOKUP(Master1[[#This Row],[cu_id]],Revenue_Analysis[cuid],Revenue_Analysis[Q4 Average], 0)</f>
        <v>273.39690000000002</v>
      </c>
      <c r="AM1243" s="34">
        <v>0.29166666666666669</v>
      </c>
      <c r="AN1243" s="35">
        <v>0.83333333333333337</v>
      </c>
      <c r="AO1243" s="35" t="s">
        <v>4592</v>
      </c>
      <c r="AP1243" s="35" t="s">
        <v>4592</v>
      </c>
      <c r="AQ1243" s="20" t="s">
        <v>6287</v>
      </c>
      <c r="AR1243" s="20"/>
      <c r="AS1243" s="14">
        <f>IFERROR(_xlfn.XLOOKUP(Master1[[#This Row],[cu_id]],StopTimes[cu_ID],StopTimes[Average Stop Time]), 0)</f>
        <v>33.935416666666669</v>
      </c>
      <c r="AT1243" s="14">
        <f>IF(Master1[[#This Row],[RSP StopTime Override]] &lt;&gt; "",Master1[[#This Row],[RSP StopTime Override]],IF(Master1[[#This Row],[Avg Stop Time Helper]] &lt;&gt; 0, Master1[[#This Row],[Avg Stop Time Helper]],Average_Stop_Time))</f>
        <v>45</v>
      </c>
      <c r="AU1243" s="13">
        <v>45</v>
      </c>
    </row>
    <row r="1244" spans="1:47" x14ac:dyDescent="0.3">
      <c r="A1244" s="18" t="s">
        <v>3757</v>
      </c>
      <c r="B1244" s="20">
        <v>8010</v>
      </c>
      <c r="C1244" s="20" t="s">
        <v>7</v>
      </c>
      <c r="D1244" s="19">
        <v>804030</v>
      </c>
      <c r="E1244" s="19" t="s">
        <v>13</v>
      </c>
      <c r="F1244" s="19" t="s">
        <v>7661</v>
      </c>
      <c r="G1244" s="19" t="s">
        <v>7662</v>
      </c>
      <c r="H1244" s="19" t="s">
        <v>5</v>
      </c>
      <c r="I1244" s="19" t="s">
        <v>5402</v>
      </c>
      <c r="J1244" s="19" t="s">
        <v>4</v>
      </c>
      <c r="K1244" s="19" t="s">
        <v>6805</v>
      </c>
      <c r="L1244" s="21" t="s">
        <v>19</v>
      </c>
      <c r="M1244" s="20" t="s">
        <v>18</v>
      </c>
      <c r="N1244" s="20" t="s">
        <v>2</v>
      </c>
      <c r="O1244" s="20">
        <v>25</v>
      </c>
      <c r="P1244" s="20">
        <v>0</v>
      </c>
      <c r="Q1244" s="20">
        <v>0</v>
      </c>
      <c r="R1244" s="20">
        <v>0</v>
      </c>
      <c r="S1244" s="20">
        <v>0</v>
      </c>
      <c r="T1244" s="20">
        <v>25</v>
      </c>
      <c r="U1244" s="20">
        <v>19</v>
      </c>
      <c r="V1244" s="30"/>
      <c r="W1244" s="30"/>
      <c r="X1244" s="33">
        <f>IFERROR(1 -(Master1[[#This Row],[Avg Garment Scans per Delivery]]/Master1[[#This Row],[Garment Inventory]]), 0)</f>
        <v>0</v>
      </c>
      <c r="Y1244" s="30"/>
      <c r="Z1244" s="30"/>
      <c r="AA1244" s="32">
        <f>_xlfn.XLOOKUP(Master1[[#This Row],[cu_id]], Revenue_Analysis[cuid], Revenue_Analysis[Q1 Low Deviation], 0)</f>
        <v>21.7</v>
      </c>
      <c r="AB1244" s="32">
        <f>_xlfn.XLOOKUP(Master1[[#This Row],[cu_id]],Revenue_Analysis[cuid],Revenue_Analysis[Q1 High Deviation], 0)</f>
        <v>21.7</v>
      </c>
      <c r="AC1244" s="32">
        <f>_xlfn.XLOOKUP(Master1[[#This Row],[cu_id]],Revenue_Analysis[cuid],Revenue_Analysis[Q2 Low Deviation], 0)</f>
        <v>21.5886</v>
      </c>
      <c r="AD1244" s="32">
        <f>_xlfn.XLOOKUP(Master1[[#This Row],[cu_id]],Revenue_Analysis[cuid],Revenue_Analysis[Q2 High Deviation], 0)</f>
        <v>22.331399999999999</v>
      </c>
      <c r="AE1244" s="32">
        <f>_xlfn.XLOOKUP(Master1[[#This Row],[cu_id]],Revenue_Analysis[cuid],Revenue_Analysis[Q3 Low Deviation], 0)</f>
        <v>22.312899999999999</v>
      </c>
      <c r="AF1244" s="32">
        <f>_xlfn.XLOOKUP(Master1[[#This Row],[cu_id]],Revenue_Analysis[cuid],Revenue_Analysis[Q3 High Deviation], 0)</f>
        <v>22.5871</v>
      </c>
      <c r="AG1244" s="32">
        <f>_xlfn.XLOOKUP(Master1[[#This Row],[cu_id]],Revenue_Analysis[cuid],Revenue_Analysis[Q4 Low Deviation], 0)</f>
        <v>17.722200000000001</v>
      </c>
      <c r="AH1244" s="32">
        <f>_xlfn.XLOOKUP(Master1[[#This Row],[cu_id]],Revenue_Analysis[cuid],Revenue_Analysis[Q4 High Deviation], 0)</f>
        <v>22.694400000000002</v>
      </c>
      <c r="AI1244" s="32">
        <f>_xlfn.XLOOKUP(Master1[[#This Row],[cu_id]],Revenue_Analysis[cuid],Revenue_Analysis[Q1 Average], 0)</f>
        <v>21.7</v>
      </c>
      <c r="AJ1244" s="32">
        <f>_xlfn.XLOOKUP(Master1[[#This Row],[cu_id]],Revenue_Analysis[cuid],Revenue_Analysis[Q2 Average], 0)</f>
        <v>21.96</v>
      </c>
      <c r="AK1244" s="32">
        <f>_xlfn.XLOOKUP(Master1[[#This Row],[cu_id]],Revenue_Analysis[cuid],Revenue_Analysis[Q3 Average], 0)</f>
        <v>22.45</v>
      </c>
      <c r="AL1244" s="32">
        <f>_xlfn.XLOOKUP(Master1[[#This Row],[cu_id]],Revenue_Analysis[cuid],Revenue_Analysis[Q4 Average], 0)</f>
        <v>20.208300000000001</v>
      </c>
      <c r="AM1244" s="34">
        <v>0.20833333333333334</v>
      </c>
      <c r="AN1244" s="35">
        <v>0.83333333333333337</v>
      </c>
      <c r="AO1244" s="35" t="s">
        <v>4592</v>
      </c>
      <c r="AP1244" s="35" t="s">
        <v>4592</v>
      </c>
      <c r="AQ1244" s="20" t="s">
        <v>5135</v>
      </c>
      <c r="AR1244" s="20"/>
      <c r="AS1244" s="14">
        <f>IFERROR(_xlfn.XLOOKUP(Master1[[#This Row],[cu_id]],StopTimes[cu_ID],StopTimes[Average Stop Time]), 0)</f>
        <v>3.7625000000000002</v>
      </c>
      <c r="AT1244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244" s="13">
        <v>10</v>
      </c>
    </row>
    <row r="1245" spans="1:47" x14ac:dyDescent="0.3">
      <c r="A1245" s="18" t="s">
        <v>3758</v>
      </c>
      <c r="B1245" s="20">
        <v>8010</v>
      </c>
      <c r="C1245" s="20" t="s">
        <v>7</v>
      </c>
      <c r="D1245" s="19">
        <v>804594</v>
      </c>
      <c r="E1245" s="19" t="s">
        <v>13</v>
      </c>
      <c r="F1245" s="19" t="s">
        <v>7676</v>
      </c>
      <c r="G1245" s="19" t="s">
        <v>7677</v>
      </c>
      <c r="H1245" s="19" t="s">
        <v>5</v>
      </c>
      <c r="I1245" s="19" t="s">
        <v>5402</v>
      </c>
      <c r="J1245" s="19" t="s">
        <v>4</v>
      </c>
      <c r="K1245" s="19" t="s">
        <v>6805</v>
      </c>
      <c r="L1245" s="21" t="s">
        <v>17</v>
      </c>
      <c r="M1245" s="20" t="s">
        <v>10</v>
      </c>
      <c r="N1245" s="20" t="s">
        <v>2</v>
      </c>
      <c r="O1245" s="20">
        <v>47</v>
      </c>
      <c r="P1245" s="20">
        <v>0</v>
      </c>
      <c r="Q1245" s="20">
        <v>0</v>
      </c>
      <c r="R1245" s="20">
        <v>0</v>
      </c>
      <c r="S1245" s="20">
        <v>0</v>
      </c>
      <c r="T1245" s="20">
        <v>110</v>
      </c>
      <c r="U1245" s="20">
        <v>20</v>
      </c>
      <c r="V1245" s="30">
        <v>3</v>
      </c>
      <c r="W1245" s="30"/>
      <c r="X1245" s="33">
        <f>IFERROR(1 -(Master1[[#This Row],[Avg Garment Scans per Delivery]]/Master1[[#This Row],[Garment Inventory]]), 0)</f>
        <v>1</v>
      </c>
      <c r="Y1245" s="30"/>
      <c r="Z1245" s="30"/>
      <c r="AA1245" s="32">
        <f>_xlfn.XLOOKUP(Master1[[#This Row],[cu_id]], Revenue_Analysis[cuid], Revenue_Analysis[Q1 Low Deviation], 0)</f>
        <v>25</v>
      </c>
      <c r="AB1245" s="32">
        <f>_xlfn.XLOOKUP(Master1[[#This Row],[cu_id]],Revenue_Analysis[cuid],Revenue_Analysis[Q1 High Deviation], 0)</f>
        <v>28.28</v>
      </c>
      <c r="AC1245" s="32">
        <f>_xlfn.XLOOKUP(Master1[[#This Row],[cu_id]],Revenue_Analysis[cuid],Revenue_Analysis[Q2 Low Deviation], 0)</f>
        <v>28.153400000000001</v>
      </c>
      <c r="AD1245" s="32">
        <f>_xlfn.XLOOKUP(Master1[[#This Row],[cu_id]],Revenue_Analysis[cuid],Revenue_Analysis[Q2 High Deviation], 0)</f>
        <v>30.78</v>
      </c>
      <c r="AE1245" s="32">
        <f>_xlfn.XLOOKUP(Master1[[#This Row],[cu_id]],Revenue_Analysis[cuid],Revenue_Analysis[Q3 Low Deviation], 0)</f>
        <v>32.877499999999998</v>
      </c>
      <c r="AF1245" s="32">
        <f>_xlfn.XLOOKUP(Master1[[#This Row],[cu_id]],Revenue_Analysis[cuid],Revenue_Analysis[Q3 High Deviation], 0)</f>
        <v>33.396700000000003</v>
      </c>
      <c r="AG1245" s="32">
        <f>_xlfn.XLOOKUP(Master1[[#This Row],[cu_id]],Revenue_Analysis[cuid],Revenue_Analysis[Q4 Low Deviation], 0)</f>
        <v>25</v>
      </c>
      <c r="AH1245" s="32">
        <f>_xlfn.XLOOKUP(Master1[[#This Row],[cu_id]],Revenue_Analysis[cuid],Revenue_Analysis[Q4 High Deviation], 0)</f>
        <v>25</v>
      </c>
      <c r="AI1245" s="32">
        <f>_xlfn.XLOOKUP(Master1[[#This Row],[cu_id]],Revenue_Analysis[cuid],Revenue_Analysis[Q1 Average], 0)</f>
        <v>26.64</v>
      </c>
      <c r="AJ1245" s="32">
        <f>_xlfn.XLOOKUP(Master1[[#This Row],[cu_id]],Revenue_Analysis[cuid],Revenue_Analysis[Q2 Average], 0)</f>
        <v>29.466699999999999</v>
      </c>
      <c r="AK1245" s="32">
        <f>_xlfn.XLOOKUP(Master1[[#This Row],[cu_id]],Revenue_Analysis[cuid],Revenue_Analysis[Q3 Average], 0)</f>
        <v>33.137099999999997</v>
      </c>
      <c r="AL1245" s="32">
        <f>_xlfn.XLOOKUP(Master1[[#This Row],[cu_id]],Revenue_Analysis[cuid],Revenue_Analysis[Q4 Average], 0)</f>
        <v>25</v>
      </c>
      <c r="AM1245" s="34" t="s">
        <v>4592</v>
      </c>
      <c r="AN1245" s="35" t="s">
        <v>4592</v>
      </c>
      <c r="AO1245" s="35" t="s">
        <v>4592</v>
      </c>
      <c r="AP1245" s="35" t="s">
        <v>4592</v>
      </c>
      <c r="AQ1245" s="20" t="s">
        <v>5135</v>
      </c>
      <c r="AR1245" s="20"/>
      <c r="AS1245" s="14">
        <f>IFERROR(_xlfn.XLOOKUP(Master1[[#This Row],[cu_id]],StopTimes[cu_ID],StopTimes[Average Stop Time]), 0)</f>
        <v>8.3083333333333336</v>
      </c>
      <c r="AT1245" s="14">
        <f>IF(Master1[[#This Row],[RSP StopTime Override]] &lt;&gt; "",Master1[[#This Row],[RSP StopTime Override]],IF(Master1[[#This Row],[Avg Stop Time Helper]] &lt;&gt; 0, Master1[[#This Row],[Avg Stop Time Helper]],Average_Stop_Time))</f>
        <v>8.3083333333333336</v>
      </c>
      <c r="AU1245" s="13"/>
    </row>
    <row r="1246" spans="1:47" x14ac:dyDescent="0.3">
      <c r="A1246" s="18" t="s">
        <v>3759</v>
      </c>
      <c r="B1246" s="20">
        <v>56</v>
      </c>
      <c r="C1246" s="20" t="s">
        <v>9</v>
      </c>
      <c r="D1246" s="19">
        <v>806190</v>
      </c>
      <c r="E1246" s="19" t="s">
        <v>13</v>
      </c>
      <c r="F1246" s="19" t="s">
        <v>6862</v>
      </c>
      <c r="G1246" s="19" t="s">
        <v>6863</v>
      </c>
      <c r="H1246" s="19" t="s">
        <v>5</v>
      </c>
      <c r="I1246" s="19" t="s">
        <v>5402</v>
      </c>
      <c r="J1246" s="19" t="s">
        <v>4</v>
      </c>
      <c r="K1246" s="19" t="s">
        <v>6805</v>
      </c>
      <c r="L1246" s="21" t="s">
        <v>17</v>
      </c>
      <c r="M1246" s="20" t="s">
        <v>10</v>
      </c>
      <c r="N1246" s="20" t="s">
        <v>2</v>
      </c>
      <c r="O1246" s="20">
        <v>185</v>
      </c>
      <c r="P1246" s="20">
        <v>185</v>
      </c>
      <c r="Q1246" s="20">
        <v>0</v>
      </c>
      <c r="R1246" s="20">
        <v>0</v>
      </c>
      <c r="S1246" s="20">
        <v>0</v>
      </c>
      <c r="T1246" s="20">
        <v>0</v>
      </c>
      <c r="U1246" s="20">
        <v>17</v>
      </c>
      <c r="V1246" s="30"/>
      <c r="W1246" s="30"/>
      <c r="X1246" s="33">
        <f>IFERROR(1 -(Master1[[#This Row],[Avg Garment Scans per Delivery]]/Master1[[#This Row],[Garment Inventory]]), 0)</f>
        <v>0</v>
      </c>
      <c r="Y1246" s="30"/>
      <c r="Z1246" s="30"/>
      <c r="AA1246" s="32">
        <f>_xlfn.XLOOKUP(Master1[[#This Row],[cu_id]], Revenue_Analysis[cuid], Revenue_Analysis[Q1 Low Deviation], 0)</f>
        <v>56.462499999999999</v>
      </c>
      <c r="AB1246" s="32">
        <f>_xlfn.XLOOKUP(Master1[[#This Row],[cu_id]],Revenue_Analysis[cuid],Revenue_Analysis[Q1 High Deviation], 0)</f>
        <v>57.587499999999999</v>
      </c>
      <c r="AC1246" s="32">
        <f>_xlfn.XLOOKUP(Master1[[#This Row],[cu_id]],Revenue_Analysis[cuid],Revenue_Analysis[Q2 Low Deviation], 0)</f>
        <v>57.978900000000003</v>
      </c>
      <c r="AD1246" s="32">
        <f>_xlfn.XLOOKUP(Master1[[#This Row],[cu_id]],Revenue_Analysis[cuid],Revenue_Analysis[Q2 High Deviation], 0)</f>
        <v>59.347700000000003</v>
      </c>
      <c r="AE1246" s="32">
        <f>_xlfn.XLOOKUP(Master1[[#This Row],[cu_id]],Revenue_Analysis[cuid],Revenue_Analysis[Q3 Low Deviation], 0)</f>
        <v>59.21</v>
      </c>
      <c r="AF1246" s="32">
        <f>_xlfn.XLOOKUP(Master1[[#This Row],[cu_id]],Revenue_Analysis[cuid],Revenue_Analysis[Q3 High Deviation], 0)</f>
        <v>59.69</v>
      </c>
      <c r="AG1246" s="32">
        <f>_xlfn.XLOOKUP(Master1[[#This Row],[cu_id]],Revenue_Analysis[cuid],Revenue_Analysis[Q4 Low Deviation], 0)</f>
        <v>62.15</v>
      </c>
      <c r="AH1246" s="32">
        <f>_xlfn.XLOOKUP(Master1[[#This Row],[cu_id]],Revenue_Analysis[cuid],Revenue_Analysis[Q4 High Deviation], 0)</f>
        <v>62.15</v>
      </c>
      <c r="AI1246" s="32">
        <f>_xlfn.XLOOKUP(Master1[[#This Row],[cu_id]],Revenue_Analysis[cuid],Revenue_Analysis[Q1 Average], 0)</f>
        <v>57.024999999999999</v>
      </c>
      <c r="AJ1246" s="32">
        <f>_xlfn.XLOOKUP(Master1[[#This Row],[cu_id]],Revenue_Analysis[cuid],Revenue_Analysis[Q2 Average], 0)</f>
        <v>58.6633</v>
      </c>
      <c r="AK1246" s="32">
        <f>_xlfn.XLOOKUP(Master1[[#This Row],[cu_id]],Revenue_Analysis[cuid],Revenue_Analysis[Q3 Average], 0)</f>
        <v>59.45</v>
      </c>
      <c r="AL1246" s="32">
        <f>_xlfn.XLOOKUP(Master1[[#This Row],[cu_id]],Revenue_Analysis[cuid],Revenue_Analysis[Q4 Average], 0)</f>
        <v>62.15</v>
      </c>
      <c r="AM1246" s="34">
        <v>0.29166666666666669</v>
      </c>
      <c r="AN1246" s="35">
        <v>0.70833333333333337</v>
      </c>
      <c r="AO1246" s="35" t="s">
        <v>4592</v>
      </c>
      <c r="AP1246" s="35" t="s">
        <v>4592</v>
      </c>
      <c r="AQ1246" s="20" t="s">
        <v>0</v>
      </c>
      <c r="AR1246" s="20"/>
      <c r="AS1246" s="14">
        <f>IFERROR(_xlfn.XLOOKUP(Master1[[#This Row],[cu_id]],StopTimes[cu_ID],StopTimes[Average Stop Time]), 0)</f>
        <v>5.8</v>
      </c>
      <c r="AT1246" s="14">
        <f>IF(Master1[[#This Row],[RSP StopTime Override]] &lt;&gt; "",Master1[[#This Row],[RSP StopTime Override]],IF(Master1[[#This Row],[Avg Stop Time Helper]] &lt;&gt; 0, Master1[[#This Row],[Avg Stop Time Helper]],Average_Stop_Time))</f>
        <v>5.8</v>
      </c>
      <c r="AU1246" s="13"/>
    </row>
    <row r="1247" spans="1:47" x14ac:dyDescent="0.3">
      <c r="A1247" s="18" t="s">
        <v>3760</v>
      </c>
      <c r="B1247" s="20">
        <v>8010</v>
      </c>
      <c r="C1247" s="20" t="s">
        <v>7</v>
      </c>
      <c r="D1247" s="19">
        <v>804556</v>
      </c>
      <c r="E1247" s="19" t="s">
        <v>13</v>
      </c>
      <c r="F1247" s="19" t="s">
        <v>7672</v>
      </c>
      <c r="G1247" s="19" t="s">
        <v>7673</v>
      </c>
      <c r="H1247" s="19" t="s">
        <v>5</v>
      </c>
      <c r="I1247" s="19" t="s">
        <v>5402</v>
      </c>
      <c r="J1247" s="19" t="s">
        <v>4</v>
      </c>
      <c r="K1247" s="19" t="s">
        <v>6805</v>
      </c>
      <c r="L1247" s="21" t="s">
        <v>24</v>
      </c>
      <c r="M1247" s="20" t="s">
        <v>23</v>
      </c>
      <c r="N1247" s="20" t="s">
        <v>2</v>
      </c>
      <c r="O1247" s="20">
        <v>42</v>
      </c>
      <c r="P1247" s="20">
        <v>0</v>
      </c>
      <c r="Q1247" s="20">
        <v>0</v>
      </c>
      <c r="R1247" s="20">
        <v>0</v>
      </c>
      <c r="S1247" s="20">
        <v>0</v>
      </c>
      <c r="T1247" s="20">
        <v>105</v>
      </c>
      <c r="U1247" s="20">
        <v>10</v>
      </c>
      <c r="V1247" s="30"/>
      <c r="W1247" s="30"/>
      <c r="X1247" s="33">
        <f>IFERROR(1 -(Master1[[#This Row],[Avg Garment Scans per Delivery]]/Master1[[#This Row],[Garment Inventory]]), 0)</f>
        <v>0</v>
      </c>
      <c r="Y1247" s="30"/>
      <c r="Z1247" s="30"/>
      <c r="AA1247" s="32">
        <f>_xlfn.XLOOKUP(Master1[[#This Row],[cu_id]], Revenue_Analysis[cuid], Revenue_Analysis[Q1 Low Deviation], 0)</f>
        <v>94.02</v>
      </c>
      <c r="AB1247" s="32">
        <f>_xlfn.XLOOKUP(Master1[[#This Row],[cu_id]],Revenue_Analysis[cuid],Revenue_Analysis[Q1 High Deviation], 0)</f>
        <v>94.02</v>
      </c>
      <c r="AC1247" s="32">
        <f>_xlfn.XLOOKUP(Master1[[#This Row],[cu_id]],Revenue_Analysis[cuid],Revenue_Analysis[Q2 Low Deviation], 0)</f>
        <v>88.288899999999998</v>
      </c>
      <c r="AD1247" s="32">
        <f>_xlfn.XLOOKUP(Master1[[#This Row],[cu_id]],Revenue_Analysis[cuid],Revenue_Analysis[Q2 High Deviation], 0)</f>
        <v>89.097700000000003</v>
      </c>
      <c r="AE1247" s="32">
        <f>_xlfn.XLOOKUP(Master1[[#This Row],[cu_id]],Revenue_Analysis[cuid],Revenue_Analysis[Q3 Low Deviation], 0)</f>
        <v>89.082300000000004</v>
      </c>
      <c r="AF1247" s="32">
        <f>_xlfn.XLOOKUP(Master1[[#This Row],[cu_id]],Revenue_Analysis[cuid],Revenue_Analysis[Q3 High Deviation], 0)</f>
        <v>89.331100000000006</v>
      </c>
      <c r="AG1247" s="32">
        <f>_xlfn.XLOOKUP(Master1[[#This Row],[cu_id]],Revenue_Analysis[cuid],Revenue_Analysis[Q4 Low Deviation], 0)</f>
        <v>90.501300000000001</v>
      </c>
      <c r="AH1247" s="32">
        <f>_xlfn.XLOOKUP(Master1[[#This Row],[cu_id]],Revenue_Analysis[cuid],Revenue_Analysis[Q4 High Deviation], 0)</f>
        <v>94.723699999999994</v>
      </c>
      <c r="AI1247" s="32">
        <f>_xlfn.XLOOKUP(Master1[[#This Row],[cu_id]],Revenue_Analysis[cuid],Revenue_Analysis[Q1 Average], 0)</f>
        <v>94.02</v>
      </c>
      <c r="AJ1247" s="32">
        <f>_xlfn.XLOOKUP(Master1[[#This Row],[cu_id]],Revenue_Analysis[cuid],Revenue_Analysis[Q2 Average], 0)</f>
        <v>88.693299999999994</v>
      </c>
      <c r="AK1247" s="32">
        <f>_xlfn.XLOOKUP(Master1[[#This Row],[cu_id]],Revenue_Analysis[cuid],Revenue_Analysis[Q3 Average], 0)</f>
        <v>89.206699999999998</v>
      </c>
      <c r="AL1247" s="32">
        <f>_xlfn.XLOOKUP(Master1[[#This Row],[cu_id]],Revenue_Analysis[cuid],Revenue_Analysis[Q4 Average], 0)</f>
        <v>92.612499999999997</v>
      </c>
      <c r="AM1247" s="34">
        <v>0.35416666666666669</v>
      </c>
      <c r="AN1247" s="35">
        <v>0</v>
      </c>
      <c r="AO1247" s="35">
        <v>0.54166666666666663</v>
      </c>
      <c r="AP1247" s="35">
        <v>0.6875</v>
      </c>
      <c r="AQ1247" s="20" t="s">
        <v>0</v>
      </c>
      <c r="AR1247" s="20"/>
      <c r="AS1247" s="14">
        <f>IFERROR(_xlfn.XLOOKUP(Master1[[#This Row],[cu_id]],StopTimes[cu_ID],StopTimes[Average Stop Time]), 0)</f>
        <v>8.15</v>
      </c>
      <c r="AT1247" s="14">
        <f>IF(Master1[[#This Row],[RSP StopTime Override]] &lt;&gt; "",Master1[[#This Row],[RSP StopTime Override]],IF(Master1[[#This Row],[Avg Stop Time Helper]] &lt;&gt; 0, Master1[[#This Row],[Avg Stop Time Helper]],Average_Stop_Time))</f>
        <v>8.15</v>
      </c>
      <c r="AU1247" s="13"/>
    </row>
    <row r="1248" spans="1:47" x14ac:dyDescent="0.3">
      <c r="A1248" s="18" t="s">
        <v>3761</v>
      </c>
      <c r="B1248" s="20">
        <v>8010</v>
      </c>
      <c r="C1248" s="20" t="s">
        <v>7</v>
      </c>
      <c r="D1248" s="19">
        <v>804592</v>
      </c>
      <c r="E1248" s="19" t="s">
        <v>13</v>
      </c>
      <c r="F1248" s="19" t="s">
        <v>7674</v>
      </c>
      <c r="G1248" s="19" t="s">
        <v>7675</v>
      </c>
      <c r="H1248" s="19" t="s">
        <v>5</v>
      </c>
      <c r="I1248" s="19" t="s">
        <v>5402</v>
      </c>
      <c r="J1248" s="19" t="s">
        <v>4</v>
      </c>
      <c r="K1248" s="19" t="s">
        <v>6805</v>
      </c>
      <c r="L1248" s="21" t="s">
        <v>24</v>
      </c>
      <c r="M1248" s="20" t="s">
        <v>23</v>
      </c>
      <c r="N1248" s="20" t="s">
        <v>2</v>
      </c>
      <c r="O1248" s="20">
        <v>46</v>
      </c>
      <c r="P1248" s="20">
        <v>0</v>
      </c>
      <c r="Q1248" s="20">
        <v>0</v>
      </c>
      <c r="R1248" s="20">
        <v>0</v>
      </c>
      <c r="S1248" s="20">
        <v>0</v>
      </c>
      <c r="T1248" s="20">
        <v>70</v>
      </c>
      <c r="U1248" s="20">
        <v>10</v>
      </c>
      <c r="V1248" s="30"/>
      <c r="W1248" s="30"/>
      <c r="X1248" s="33">
        <f>IFERROR(1 -(Master1[[#This Row],[Avg Garment Scans per Delivery]]/Master1[[#This Row],[Garment Inventory]]), 0)</f>
        <v>0</v>
      </c>
      <c r="Y1248" s="30"/>
      <c r="Z1248" s="30"/>
      <c r="AA1248" s="32">
        <f>_xlfn.XLOOKUP(Master1[[#This Row],[cu_id]], Revenue_Analysis[cuid], Revenue_Analysis[Q1 Low Deviation], 0)</f>
        <v>27.54</v>
      </c>
      <c r="AB1248" s="32">
        <f>_xlfn.XLOOKUP(Master1[[#This Row],[cu_id]],Revenue_Analysis[cuid],Revenue_Analysis[Q1 High Deviation], 0)</f>
        <v>27.54</v>
      </c>
      <c r="AC1248" s="32">
        <f>_xlfn.XLOOKUP(Master1[[#This Row],[cu_id]],Revenue_Analysis[cuid],Revenue_Analysis[Q2 Low Deviation], 0)</f>
        <v>27.408899999999999</v>
      </c>
      <c r="AD1248" s="32">
        <f>_xlfn.XLOOKUP(Master1[[#This Row],[cu_id]],Revenue_Analysis[cuid],Revenue_Analysis[Q2 High Deviation], 0)</f>
        <v>28.457699999999999</v>
      </c>
      <c r="AE1248" s="32">
        <f>_xlfn.XLOOKUP(Master1[[#This Row],[cu_id]],Revenue_Analysis[cuid],Revenue_Analysis[Q3 Low Deviation], 0)</f>
        <v>28.432300000000001</v>
      </c>
      <c r="AF1248" s="32">
        <f>_xlfn.XLOOKUP(Master1[[#This Row],[cu_id]],Revenue_Analysis[cuid],Revenue_Analysis[Q3 High Deviation], 0)</f>
        <v>28.761099999999999</v>
      </c>
      <c r="AG1248" s="32">
        <f>_xlfn.XLOOKUP(Master1[[#This Row],[cu_id]],Revenue_Analysis[cuid],Revenue_Analysis[Q4 Low Deviation], 0)</f>
        <v>16.577500000000001</v>
      </c>
      <c r="AH1248" s="32">
        <f>_xlfn.XLOOKUP(Master1[[#This Row],[cu_id]],Revenue_Analysis[cuid],Revenue_Analysis[Q4 High Deviation], 0)</f>
        <v>29.732500000000002</v>
      </c>
      <c r="AI1248" s="32">
        <f>_xlfn.XLOOKUP(Master1[[#This Row],[cu_id]],Revenue_Analysis[cuid],Revenue_Analysis[Q1 Average], 0)</f>
        <v>27.54</v>
      </c>
      <c r="AJ1248" s="32">
        <f>_xlfn.XLOOKUP(Master1[[#This Row],[cu_id]],Revenue_Analysis[cuid],Revenue_Analysis[Q2 Average], 0)</f>
        <v>27.933299999999999</v>
      </c>
      <c r="AK1248" s="32">
        <f>_xlfn.XLOOKUP(Master1[[#This Row],[cu_id]],Revenue_Analysis[cuid],Revenue_Analysis[Q3 Average], 0)</f>
        <v>28.596699999999998</v>
      </c>
      <c r="AL1248" s="32">
        <f>_xlfn.XLOOKUP(Master1[[#This Row],[cu_id]],Revenue_Analysis[cuid],Revenue_Analysis[Q4 Average], 0)</f>
        <v>23.155000000000001</v>
      </c>
      <c r="AM1248" s="34">
        <v>0.33333333333333331</v>
      </c>
      <c r="AN1248" s="35">
        <v>0.6875</v>
      </c>
      <c r="AO1248" s="35" t="s">
        <v>4592</v>
      </c>
      <c r="AP1248" s="35" t="s">
        <v>4592</v>
      </c>
      <c r="AQ1248" s="20" t="s">
        <v>0</v>
      </c>
      <c r="AR1248" s="20"/>
      <c r="AS1248" s="14">
        <f>IFERROR(_xlfn.XLOOKUP(Master1[[#This Row],[cu_id]],StopTimes[cu_ID],StopTimes[Average Stop Time]), 0)</f>
        <v>3.5333333333333332</v>
      </c>
      <c r="AT1248" s="14">
        <f>IF(Master1[[#This Row],[RSP StopTime Override]] &lt;&gt; "",Master1[[#This Row],[RSP StopTime Override]],IF(Master1[[#This Row],[Avg Stop Time Helper]] &lt;&gt; 0, Master1[[#This Row],[Avg Stop Time Helper]],Average_Stop_Time))</f>
        <v>3.5333333333333332</v>
      </c>
      <c r="AU1248" s="13"/>
    </row>
    <row r="1249" spans="1:47" x14ac:dyDescent="0.3">
      <c r="A1249" s="18" t="s">
        <v>3762</v>
      </c>
      <c r="B1249" s="20">
        <v>8010</v>
      </c>
      <c r="C1249" s="20" t="s">
        <v>7</v>
      </c>
      <c r="D1249" s="19">
        <v>804550</v>
      </c>
      <c r="E1249" s="19" t="s">
        <v>13</v>
      </c>
      <c r="F1249" s="19" t="s">
        <v>7670</v>
      </c>
      <c r="G1249" s="19" t="s">
        <v>7671</v>
      </c>
      <c r="H1249" s="19" t="s">
        <v>5</v>
      </c>
      <c r="I1249" s="19" t="s">
        <v>5402</v>
      </c>
      <c r="J1249" s="19" t="s">
        <v>4</v>
      </c>
      <c r="K1249" s="19" t="s">
        <v>6805</v>
      </c>
      <c r="L1249" s="21" t="s">
        <v>29</v>
      </c>
      <c r="M1249" s="20" t="s">
        <v>28</v>
      </c>
      <c r="N1249" s="20" t="s">
        <v>2</v>
      </c>
      <c r="O1249" s="20">
        <v>116</v>
      </c>
      <c r="P1249" s="20">
        <v>0</v>
      </c>
      <c r="Q1249" s="20">
        <v>0</v>
      </c>
      <c r="R1249" s="20">
        <v>0</v>
      </c>
      <c r="S1249" s="20">
        <v>0</v>
      </c>
      <c r="T1249" s="20">
        <v>116</v>
      </c>
      <c r="U1249" s="20">
        <v>9</v>
      </c>
      <c r="V1249" s="30"/>
      <c r="W1249" s="30"/>
      <c r="X1249" s="33">
        <f>IFERROR(1 -(Master1[[#This Row],[Avg Garment Scans per Delivery]]/Master1[[#This Row],[Garment Inventory]]), 0)</f>
        <v>0</v>
      </c>
      <c r="Y1249" s="30"/>
      <c r="Z1249" s="30"/>
      <c r="AA1249" s="32">
        <f>_xlfn.XLOOKUP(Master1[[#This Row],[cu_id]], Revenue_Analysis[cuid], Revenue_Analysis[Q1 Low Deviation], 0)</f>
        <v>51.22</v>
      </c>
      <c r="AB1249" s="32">
        <f>_xlfn.XLOOKUP(Master1[[#This Row],[cu_id]],Revenue_Analysis[cuid],Revenue_Analysis[Q1 High Deviation], 0)</f>
        <v>51.22</v>
      </c>
      <c r="AC1249" s="32">
        <f>_xlfn.XLOOKUP(Master1[[#This Row],[cu_id]],Revenue_Analysis[cuid],Revenue_Analysis[Q2 Low Deviation], 0)</f>
        <v>51.072499999999998</v>
      </c>
      <c r="AD1249" s="32">
        <f>_xlfn.XLOOKUP(Master1[[#This Row],[cu_id]],Revenue_Analysis[cuid],Revenue_Analysis[Q2 High Deviation], 0)</f>
        <v>51.957500000000003</v>
      </c>
      <c r="AE1249" s="32">
        <f>_xlfn.XLOOKUP(Master1[[#This Row],[cu_id]],Revenue_Analysis[cuid],Revenue_Analysis[Q3 Low Deviation], 0)</f>
        <v>51.988900000000001</v>
      </c>
      <c r="AF1249" s="32">
        <f>_xlfn.XLOOKUP(Master1[[#This Row],[cu_id]],Revenue_Analysis[cuid],Revenue_Analysis[Q3 High Deviation], 0)</f>
        <v>52.317700000000002</v>
      </c>
      <c r="AG1249" s="32">
        <f>_xlfn.XLOOKUP(Master1[[#This Row],[cu_id]],Revenue_Analysis[cuid],Revenue_Analysis[Q4 Low Deviation], 0)</f>
        <v>51.22</v>
      </c>
      <c r="AH1249" s="32">
        <f>_xlfn.XLOOKUP(Master1[[#This Row],[cu_id]],Revenue_Analysis[cuid],Revenue_Analysis[Q4 High Deviation], 0)</f>
        <v>51.22</v>
      </c>
      <c r="AI1249" s="32">
        <f>_xlfn.XLOOKUP(Master1[[#This Row],[cu_id]],Revenue_Analysis[cuid],Revenue_Analysis[Q1 Average], 0)</f>
        <v>51.22</v>
      </c>
      <c r="AJ1249" s="32">
        <f>_xlfn.XLOOKUP(Master1[[#This Row],[cu_id]],Revenue_Analysis[cuid],Revenue_Analysis[Q2 Average], 0)</f>
        <v>51.515000000000001</v>
      </c>
      <c r="AK1249" s="32">
        <f>_xlfn.XLOOKUP(Master1[[#This Row],[cu_id]],Revenue_Analysis[cuid],Revenue_Analysis[Q3 Average], 0)</f>
        <v>52.153300000000002</v>
      </c>
      <c r="AL1249" s="32">
        <f>_xlfn.XLOOKUP(Master1[[#This Row],[cu_id]],Revenue_Analysis[cuid],Revenue_Analysis[Q4 Average], 0)</f>
        <v>51.22</v>
      </c>
      <c r="AM1249" s="34" t="s">
        <v>4592</v>
      </c>
      <c r="AN1249" s="35" t="s">
        <v>4592</v>
      </c>
      <c r="AO1249" s="35" t="s">
        <v>4592</v>
      </c>
      <c r="AP1249" s="35" t="s">
        <v>4592</v>
      </c>
      <c r="AQ1249" s="20" t="s">
        <v>5135</v>
      </c>
      <c r="AR1249" s="20"/>
      <c r="AS1249" s="14">
        <f>IFERROR(_xlfn.XLOOKUP(Master1[[#This Row],[cu_id]],StopTimes[cu_ID],StopTimes[Average Stop Time]), 0)</f>
        <v>14.816666666666666</v>
      </c>
      <c r="AT1249" s="14">
        <f>IF(Master1[[#This Row],[RSP StopTime Override]] &lt;&gt; "",Master1[[#This Row],[RSP StopTime Override]],IF(Master1[[#This Row],[Avg Stop Time Helper]] &lt;&gt; 0, Master1[[#This Row],[Avg Stop Time Helper]],Average_Stop_Time))</f>
        <v>14.816666666666666</v>
      </c>
      <c r="AU1249" s="13"/>
    </row>
    <row r="1250" spans="1:47" x14ac:dyDescent="0.3">
      <c r="A1250" s="18" t="s">
        <v>3763</v>
      </c>
      <c r="B1250" s="20">
        <v>8010</v>
      </c>
      <c r="C1250" s="20" t="s">
        <v>9</v>
      </c>
      <c r="D1250" s="19">
        <v>886176</v>
      </c>
      <c r="E1250" s="19" t="s">
        <v>7345</v>
      </c>
      <c r="F1250" s="19" t="s">
        <v>7346</v>
      </c>
      <c r="G1250" s="19" t="s">
        <v>7347</v>
      </c>
      <c r="H1250" s="19" t="s">
        <v>5</v>
      </c>
      <c r="I1250" s="19" t="s">
        <v>5402</v>
      </c>
      <c r="J1250" s="19" t="s">
        <v>4</v>
      </c>
      <c r="K1250" s="19" t="s">
        <v>6829</v>
      </c>
      <c r="L1250" s="21" t="s">
        <v>17</v>
      </c>
      <c r="M1250" s="20" t="s">
        <v>10</v>
      </c>
      <c r="N1250" s="20" t="s">
        <v>2</v>
      </c>
      <c r="O1250" s="20">
        <v>175</v>
      </c>
      <c r="P1250" s="20">
        <v>145</v>
      </c>
      <c r="Q1250" s="20">
        <v>0</v>
      </c>
      <c r="R1250" s="20">
        <v>0</v>
      </c>
      <c r="S1250" s="20">
        <v>0</v>
      </c>
      <c r="T1250" s="20">
        <v>0</v>
      </c>
      <c r="U1250" s="20">
        <v>14</v>
      </c>
      <c r="V1250" s="30"/>
      <c r="W1250" s="30"/>
      <c r="X1250" s="33">
        <f>IFERROR(1 -(Master1[[#This Row],[Avg Garment Scans per Delivery]]/Master1[[#This Row],[Garment Inventory]]), 0)</f>
        <v>0</v>
      </c>
      <c r="Y1250" s="30"/>
      <c r="Z1250" s="30"/>
      <c r="AA1250" s="32">
        <f>_xlfn.XLOOKUP(Master1[[#This Row],[cu_id]], Revenue_Analysis[cuid], Revenue_Analysis[Q1 Low Deviation], 0)</f>
        <v>44.23</v>
      </c>
      <c r="AB1250" s="32">
        <f>_xlfn.XLOOKUP(Master1[[#This Row],[cu_id]],Revenue_Analysis[cuid],Revenue_Analysis[Q1 High Deviation], 0)</f>
        <v>44.23</v>
      </c>
      <c r="AC1250" s="32">
        <f>_xlfn.XLOOKUP(Master1[[#This Row],[cu_id]],Revenue_Analysis[cuid],Revenue_Analysis[Q2 Low Deviation], 0)</f>
        <v>31.7075</v>
      </c>
      <c r="AD1250" s="32">
        <f>_xlfn.XLOOKUP(Master1[[#This Row],[cu_id]],Revenue_Analysis[cuid],Revenue_Analysis[Q2 High Deviation], 0)</f>
        <v>43.2667</v>
      </c>
      <c r="AE1250" s="32">
        <f>_xlfn.XLOOKUP(Master1[[#This Row],[cu_id]],Revenue_Analysis[cuid],Revenue_Analysis[Q3 Low Deviation], 0)</f>
        <v>32.65</v>
      </c>
      <c r="AF1250" s="32">
        <f>_xlfn.XLOOKUP(Master1[[#This Row],[cu_id]],Revenue_Analysis[cuid],Revenue_Analysis[Q3 High Deviation], 0)</f>
        <v>33.020000000000003</v>
      </c>
      <c r="AG1250" s="32">
        <f>_xlfn.XLOOKUP(Master1[[#This Row],[cu_id]],Revenue_Analysis[cuid],Revenue_Analysis[Q4 Low Deviation], 0)</f>
        <v>44.23</v>
      </c>
      <c r="AH1250" s="32">
        <f>_xlfn.XLOOKUP(Master1[[#This Row],[cu_id]],Revenue_Analysis[cuid],Revenue_Analysis[Q4 High Deviation], 0)</f>
        <v>63.88</v>
      </c>
      <c r="AI1250" s="32">
        <f>_xlfn.XLOOKUP(Master1[[#This Row],[cu_id]],Revenue_Analysis[cuid],Revenue_Analysis[Q1 Average], 0)</f>
        <v>44.23</v>
      </c>
      <c r="AJ1250" s="32">
        <f>_xlfn.XLOOKUP(Master1[[#This Row],[cu_id]],Revenue_Analysis[cuid],Revenue_Analysis[Q2 Average], 0)</f>
        <v>37.487099999999998</v>
      </c>
      <c r="AK1250" s="32">
        <f>_xlfn.XLOOKUP(Master1[[#This Row],[cu_id]],Revenue_Analysis[cuid],Revenue_Analysis[Q3 Average], 0)</f>
        <v>32.835000000000001</v>
      </c>
      <c r="AL1250" s="32">
        <f>_xlfn.XLOOKUP(Master1[[#This Row],[cu_id]],Revenue_Analysis[cuid],Revenue_Analysis[Q4 Average], 0)</f>
        <v>54.055</v>
      </c>
      <c r="AM1250" s="34">
        <v>0.39583333333333331</v>
      </c>
      <c r="AN1250" s="35">
        <v>0.6875</v>
      </c>
      <c r="AO1250" s="35" t="s">
        <v>4592</v>
      </c>
      <c r="AP1250" s="35" t="s">
        <v>4592</v>
      </c>
      <c r="AQ1250" s="20" t="s">
        <v>5135</v>
      </c>
      <c r="AR1250" s="20"/>
      <c r="AS1250" s="14">
        <f>IFERROR(_xlfn.XLOOKUP(Master1[[#This Row],[cu_id]],StopTimes[cu_ID],StopTimes[Average Stop Time]), 0)</f>
        <v>4.4666666666666668</v>
      </c>
      <c r="AT1250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250" s="13">
        <v>10</v>
      </c>
    </row>
    <row r="1251" spans="1:47" x14ac:dyDescent="0.3">
      <c r="A1251" s="18" t="s">
        <v>3764</v>
      </c>
      <c r="B1251" s="20">
        <v>8060</v>
      </c>
      <c r="C1251" s="20" t="s">
        <v>14</v>
      </c>
      <c r="D1251" s="19">
        <v>885910</v>
      </c>
      <c r="E1251" s="19" t="s">
        <v>8206</v>
      </c>
      <c r="F1251" s="19" t="s">
        <v>8207</v>
      </c>
      <c r="G1251" s="19" t="s">
        <v>8208</v>
      </c>
      <c r="H1251" s="19" t="s">
        <v>5</v>
      </c>
      <c r="I1251" s="19" t="s">
        <v>5402</v>
      </c>
      <c r="J1251" s="19" t="s">
        <v>4</v>
      </c>
      <c r="K1251" s="19" t="s">
        <v>6805</v>
      </c>
      <c r="L1251" s="21" t="s">
        <v>16</v>
      </c>
      <c r="M1251" s="20" t="s">
        <v>3</v>
      </c>
      <c r="N1251" s="20" t="s">
        <v>2</v>
      </c>
      <c r="O1251" s="20">
        <v>30</v>
      </c>
      <c r="P1251" s="20">
        <v>0</v>
      </c>
      <c r="Q1251" s="20">
        <v>0</v>
      </c>
      <c r="R1251" s="20">
        <v>0</v>
      </c>
      <c r="S1251" s="20">
        <v>30</v>
      </c>
      <c r="T1251" s="20">
        <v>0</v>
      </c>
      <c r="U1251" s="20">
        <v>41</v>
      </c>
      <c r="V1251" s="30">
        <v>36</v>
      </c>
      <c r="W1251" s="30">
        <v>0</v>
      </c>
      <c r="X1251" s="33">
        <f>IFERROR(1 -(Master1[[#This Row],[Avg Garment Scans per Delivery]]/Master1[[#This Row],[Garment Inventory]]), 0)</f>
        <v>1</v>
      </c>
      <c r="Y1251" s="30">
        <v>10</v>
      </c>
      <c r="Z1251" s="30">
        <v>35</v>
      </c>
      <c r="AA1251" s="32">
        <f>_xlfn.XLOOKUP(Master1[[#This Row],[cu_id]], Revenue_Analysis[cuid], Revenue_Analysis[Q1 Low Deviation], 0)</f>
        <v>42.24</v>
      </c>
      <c r="AB1251" s="32">
        <f>_xlfn.XLOOKUP(Master1[[#This Row],[cu_id]],Revenue_Analysis[cuid],Revenue_Analysis[Q1 High Deviation], 0)</f>
        <v>78.540000000000006</v>
      </c>
      <c r="AC1251" s="32">
        <f>_xlfn.XLOOKUP(Master1[[#This Row],[cu_id]],Revenue_Analysis[cuid],Revenue_Analysis[Q2 Low Deviation], 0)</f>
        <v>41.721699999999998</v>
      </c>
      <c r="AD1251" s="32">
        <f>_xlfn.XLOOKUP(Master1[[#This Row],[cu_id]],Revenue_Analysis[cuid],Revenue_Analysis[Q2 High Deviation], 0)</f>
        <v>78.162899999999993</v>
      </c>
      <c r="AE1251" s="32">
        <f>_xlfn.XLOOKUP(Master1[[#This Row],[cu_id]],Revenue_Analysis[cuid],Revenue_Analysis[Q3 Low Deviation], 0)</f>
        <v>43.791499999999999</v>
      </c>
      <c r="AF1251" s="32">
        <f>_xlfn.XLOOKUP(Master1[[#This Row],[cu_id]],Revenue_Analysis[cuid],Revenue_Analysis[Q3 High Deviation], 0)</f>
        <v>61.390099999999997</v>
      </c>
      <c r="AG1251" s="32">
        <f>_xlfn.XLOOKUP(Master1[[#This Row],[cu_id]],Revenue_Analysis[cuid],Revenue_Analysis[Q4 Low Deviation], 0)</f>
        <v>38.005699999999997</v>
      </c>
      <c r="AH1251" s="32">
        <f>_xlfn.XLOOKUP(Master1[[#This Row],[cu_id]],Revenue_Analysis[cuid],Revenue_Analysis[Q4 High Deviation], 0)</f>
        <v>74.326700000000002</v>
      </c>
      <c r="AI1251" s="32">
        <f>_xlfn.XLOOKUP(Master1[[#This Row],[cu_id]],Revenue_Analysis[cuid],Revenue_Analysis[Q1 Average], 0)</f>
        <v>60.39</v>
      </c>
      <c r="AJ1251" s="32">
        <f>_xlfn.XLOOKUP(Master1[[#This Row],[cu_id]],Revenue_Analysis[cuid],Revenue_Analysis[Q2 Average], 0)</f>
        <v>59.942300000000003</v>
      </c>
      <c r="AK1251" s="32">
        <f>_xlfn.XLOOKUP(Master1[[#This Row],[cu_id]],Revenue_Analysis[cuid],Revenue_Analysis[Q3 Average], 0)</f>
        <v>52.590800000000002</v>
      </c>
      <c r="AL1251" s="32">
        <f>_xlfn.XLOOKUP(Master1[[#This Row],[cu_id]],Revenue_Analysis[cuid],Revenue_Analysis[Q4 Average], 0)</f>
        <v>56.166200000000003</v>
      </c>
      <c r="AM1251" s="34">
        <v>0.29166666666666669</v>
      </c>
      <c r="AN1251" s="35">
        <v>0.58333333333333337</v>
      </c>
      <c r="AO1251" s="35" t="s">
        <v>4592</v>
      </c>
      <c r="AP1251" s="35" t="s">
        <v>4592</v>
      </c>
      <c r="AQ1251" s="20" t="s">
        <v>0</v>
      </c>
      <c r="AR1251" s="20"/>
      <c r="AS1251" s="14">
        <f>IFERROR(_xlfn.XLOOKUP(Master1[[#This Row],[cu_id]],StopTimes[cu_ID],StopTimes[Average Stop Time]), 0)</f>
        <v>13.43125</v>
      </c>
      <c r="AT1251" s="14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251" s="13">
        <v>15</v>
      </c>
    </row>
    <row r="1252" spans="1:47" x14ac:dyDescent="0.3">
      <c r="A1252" s="18" t="s">
        <v>3765</v>
      </c>
      <c r="B1252" s="20">
        <v>51</v>
      </c>
      <c r="C1252" s="20" t="s">
        <v>12</v>
      </c>
      <c r="D1252" s="19">
        <v>804561</v>
      </c>
      <c r="E1252" s="19" t="s">
        <v>13</v>
      </c>
      <c r="F1252" s="19" t="s">
        <v>6471</v>
      </c>
      <c r="G1252" s="19" t="s">
        <v>6472</v>
      </c>
      <c r="H1252" s="19" t="s">
        <v>5</v>
      </c>
      <c r="I1252" s="19" t="s">
        <v>6258</v>
      </c>
      <c r="J1252" s="19" t="s">
        <v>4</v>
      </c>
      <c r="K1252" s="19" t="s">
        <v>6200</v>
      </c>
      <c r="L1252" s="21" t="s">
        <v>17</v>
      </c>
      <c r="M1252" s="20" t="s">
        <v>10</v>
      </c>
      <c r="N1252" s="20" t="s">
        <v>2</v>
      </c>
      <c r="O1252" s="20">
        <v>100</v>
      </c>
      <c r="P1252" s="20">
        <v>0</v>
      </c>
      <c r="Q1252" s="20">
        <v>100</v>
      </c>
      <c r="R1252" s="20">
        <v>0</v>
      </c>
      <c r="S1252" s="20">
        <v>0</v>
      </c>
      <c r="T1252" s="20">
        <v>0</v>
      </c>
      <c r="U1252" s="20">
        <v>14</v>
      </c>
      <c r="V1252" s="30"/>
      <c r="W1252" s="30"/>
      <c r="X1252" s="33">
        <f>IFERROR(1 -(Master1[[#This Row],[Avg Garment Scans per Delivery]]/Master1[[#This Row],[Garment Inventory]]), 0)</f>
        <v>0</v>
      </c>
      <c r="Y1252" s="30"/>
      <c r="Z1252" s="30"/>
      <c r="AA1252" s="32">
        <f>_xlfn.XLOOKUP(Master1[[#This Row],[cu_id]], Revenue_Analysis[cuid], Revenue_Analysis[Q1 Low Deviation], 0)</f>
        <v>0</v>
      </c>
      <c r="AB1252" s="32">
        <f>_xlfn.XLOOKUP(Master1[[#This Row],[cu_id]],Revenue_Analysis[cuid],Revenue_Analysis[Q1 High Deviation], 0)</f>
        <v>0</v>
      </c>
      <c r="AC1252" s="32">
        <f>_xlfn.XLOOKUP(Master1[[#This Row],[cu_id]],Revenue_Analysis[cuid],Revenue_Analysis[Q2 Low Deviation], 0)</f>
        <v>116.6133</v>
      </c>
      <c r="AD1252" s="32">
        <f>_xlfn.XLOOKUP(Master1[[#This Row],[cu_id]],Revenue_Analysis[cuid],Revenue_Analysis[Q2 High Deviation], 0)</f>
        <v>162.05670000000001</v>
      </c>
      <c r="AE1252" s="32">
        <f>_xlfn.XLOOKUP(Master1[[#This Row],[cu_id]],Revenue_Analysis[cuid],Revenue_Analysis[Q3 Low Deviation], 0)</f>
        <v>109.5998</v>
      </c>
      <c r="AF1252" s="32">
        <f>_xlfn.XLOOKUP(Master1[[#This Row],[cu_id]],Revenue_Analysis[cuid],Revenue_Analysis[Q3 High Deviation], 0)</f>
        <v>178.54900000000001</v>
      </c>
      <c r="AG1252" s="32">
        <f>_xlfn.XLOOKUP(Master1[[#This Row],[cu_id]],Revenue_Analysis[cuid],Revenue_Analysis[Q4 Low Deviation], 0)</f>
        <v>108.5592</v>
      </c>
      <c r="AH1252" s="32">
        <f>_xlfn.XLOOKUP(Master1[[#This Row],[cu_id]],Revenue_Analysis[cuid],Revenue_Analysis[Q4 High Deviation], 0)</f>
        <v>237.0694</v>
      </c>
      <c r="AI1252" s="32">
        <f>_xlfn.XLOOKUP(Master1[[#This Row],[cu_id]],Revenue_Analysis[cuid],Revenue_Analysis[Q1 Average], 0)</f>
        <v>0</v>
      </c>
      <c r="AJ1252" s="32">
        <f>_xlfn.XLOOKUP(Master1[[#This Row],[cu_id]],Revenue_Analysis[cuid],Revenue_Analysis[Q2 Average], 0)</f>
        <v>139.33500000000001</v>
      </c>
      <c r="AK1252" s="32">
        <f>_xlfn.XLOOKUP(Master1[[#This Row],[cu_id]],Revenue_Analysis[cuid],Revenue_Analysis[Q3 Average], 0)</f>
        <v>144.0744</v>
      </c>
      <c r="AL1252" s="32">
        <f>_xlfn.XLOOKUP(Master1[[#This Row],[cu_id]],Revenue_Analysis[cuid],Revenue_Analysis[Q4 Average], 0)</f>
        <v>172.8143</v>
      </c>
      <c r="AM1252" s="34">
        <v>0.375</v>
      </c>
      <c r="AN1252" s="35">
        <v>0.70833333333333337</v>
      </c>
      <c r="AO1252" s="35" t="s">
        <v>4592</v>
      </c>
      <c r="AP1252" s="35" t="s">
        <v>4592</v>
      </c>
      <c r="AQ1252" s="20" t="s">
        <v>0</v>
      </c>
      <c r="AR1252" s="20"/>
      <c r="AS1252" s="14">
        <f>IFERROR(_xlfn.XLOOKUP(Master1[[#This Row],[cu_id]],StopTimes[cu_ID],StopTimes[Average Stop Time]), 0)</f>
        <v>2.2000000000000002</v>
      </c>
      <c r="AT1252" s="14">
        <f>IF(Master1[[#This Row],[RSP StopTime Override]] &lt;&gt; "",Master1[[#This Row],[RSP StopTime Override]],IF(Master1[[#This Row],[Avg Stop Time Helper]] &lt;&gt; 0, Master1[[#This Row],[Avg Stop Time Helper]],Average_Stop_Time))</f>
        <v>2.2000000000000002</v>
      </c>
      <c r="AU1252" s="13"/>
    </row>
    <row r="1253" spans="1:47" x14ac:dyDescent="0.3">
      <c r="A1253" s="18" t="s">
        <v>3767</v>
      </c>
      <c r="B1253" s="20">
        <v>8060</v>
      </c>
      <c r="C1253" s="20" t="s">
        <v>14</v>
      </c>
      <c r="D1253" s="19">
        <v>804596</v>
      </c>
      <c r="E1253" s="19" t="s">
        <v>13</v>
      </c>
      <c r="F1253" s="19" t="s">
        <v>8175</v>
      </c>
      <c r="G1253" s="19" t="s">
        <v>8176</v>
      </c>
      <c r="H1253" s="19" t="s">
        <v>5</v>
      </c>
      <c r="I1253" s="19" t="s">
        <v>5402</v>
      </c>
      <c r="J1253" s="19" t="s">
        <v>4</v>
      </c>
      <c r="K1253" s="19" t="s">
        <v>6200</v>
      </c>
      <c r="L1253" s="21" t="s">
        <v>17</v>
      </c>
      <c r="M1253" s="20" t="s">
        <v>10</v>
      </c>
      <c r="N1253" s="20" t="s">
        <v>2</v>
      </c>
      <c r="O1253" s="20">
        <v>80</v>
      </c>
      <c r="P1253" s="20">
        <v>0</v>
      </c>
      <c r="Q1253" s="20">
        <v>0</v>
      </c>
      <c r="R1253" s="20">
        <v>0</v>
      </c>
      <c r="S1253" s="20">
        <v>80</v>
      </c>
      <c r="T1253" s="20">
        <v>0</v>
      </c>
      <c r="U1253" s="20">
        <v>20</v>
      </c>
      <c r="V1253" s="30"/>
      <c r="W1253" s="30"/>
      <c r="X1253" s="33">
        <f>IFERROR(1 -(Master1[[#This Row],[Avg Garment Scans per Delivery]]/Master1[[#This Row],[Garment Inventory]]), 0)</f>
        <v>0</v>
      </c>
      <c r="Y1253" s="30"/>
      <c r="Z1253" s="30"/>
      <c r="AA1253" s="32">
        <f>_xlfn.XLOOKUP(Master1[[#This Row],[cu_id]], Revenue_Analysis[cuid], Revenue_Analysis[Q1 Low Deviation], 0)</f>
        <v>28.974299999999999</v>
      </c>
      <c r="AB1253" s="32">
        <f>_xlfn.XLOOKUP(Master1[[#This Row],[cu_id]],Revenue_Analysis[cuid],Revenue_Analysis[Q1 High Deviation], 0)</f>
        <v>30.5457</v>
      </c>
      <c r="AC1253" s="32">
        <f>_xlfn.XLOOKUP(Master1[[#This Row],[cu_id]],Revenue_Analysis[cuid],Revenue_Analysis[Q2 Low Deviation], 0)</f>
        <v>29.724499999999999</v>
      </c>
      <c r="AD1253" s="32">
        <f>_xlfn.XLOOKUP(Master1[[#This Row],[cu_id]],Revenue_Analysis[cuid],Revenue_Analysis[Q2 High Deviation], 0)</f>
        <v>30.6889</v>
      </c>
      <c r="AE1253" s="32">
        <f>_xlfn.XLOOKUP(Master1[[#This Row],[cu_id]],Revenue_Analysis[cuid],Revenue_Analysis[Q3 Low Deviation], 0)</f>
        <v>27.807099999999998</v>
      </c>
      <c r="AF1253" s="32">
        <f>_xlfn.XLOOKUP(Master1[[#This Row],[cu_id]],Revenue_Analysis[cuid],Revenue_Analysis[Q3 High Deviation], 0)</f>
        <v>36.972900000000003</v>
      </c>
      <c r="AG1253" s="32">
        <f>_xlfn.XLOOKUP(Master1[[#This Row],[cu_id]],Revenue_Analysis[cuid],Revenue_Analysis[Q4 Low Deviation], 0)</f>
        <v>27.456600000000002</v>
      </c>
      <c r="AH1253" s="32">
        <f>_xlfn.XLOOKUP(Master1[[#This Row],[cu_id]],Revenue_Analysis[cuid],Revenue_Analysis[Q4 High Deviation], 0)</f>
        <v>33.04</v>
      </c>
      <c r="AI1253" s="32">
        <f>_xlfn.XLOOKUP(Master1[[#This Row],[cu_id]],Revenue_Analysis[cuid],Revenue_Analysis[Q1 Average], 0)</f>
        <v>29.76</v>
      </c>
      <c r="AJ1253" s="32">
        <f>_xlfn.XLOOKUP(Master1[[#This Row],[cu_id]],Revenue_Analysis[cuid],Revenue_Analysis[Q2 Average], 0)</f>
        <v>30.206700000000001</v>
      </c>
      <c r="AK1253" s="32">
        <f>_xlfn.XLOOKUP(Master1[[#This Row],[cu_id]],Revenue_Analysis[cuid],Revenue_Analysis[Q3 Average], 0)</f>
        <v>32.39</v>
      </c>
      <c r="AL1253" s="32">
        <f>_xlfn.XLOOKUP(Master1[[#This Row],[cu_id]],Revenue_Analysis[cuid],Revenue_Analysis[Q4 Average], 0)</f>
        <v>30.2483</v>
      </c>
      <c r="AM1253" s="34">
        <v>0.54166666666666663</v>
      </c>
      <c r="AN1253" s="35">
        <v>0.95833333333333337</v>
      </c>
      <c r="AO1253" s="35" t="s">
        <v>4592</v>
      </c>
      <c r="AP1253" s="35" t="s">
        <v>4592</v>
      </c>
      <c r="AQ1253" s="20" t="s">
        <v>4889</v>
      </c>
      <c r="AR1253" s="20"/>
      <c r="AS1253" s="14">
        <f>IFERROR(_xlfn.XLOOKUP(Master1[[#This Row],[cu_id]],StopTimes[cu_ID],StopTimes[Average Stop Time]), 0)</f>
        <v>11.855555555</v>
      </c>
      <c r="AT1253" s="14">
        <f>IF(Master1[[#This Row],[RSP StopTime Override]] &lt;&gt; "",Master1[[#This Row],[RSP StopTime Override]],IF(Master1[[#This Row],[Avg Stop Time Helper]] &lt;&gt; 0, Master1[[#This Row],[Avg Stop Time Helper]],Average_Stop_Time))</f>
        <v>18</v>
      </c>
      <c r="AU1253" s="13">
        <v>18</v>
      </c>
    </row>
    <row r="1254" spans="1:47" x14ac:dyDescent="0.3">
      <c r="A1254" s="18" t="s">
        <v>3768</v>
      </c>
      <c r="B1254" s="20">
        <v>56</v>
      </c>
      <c r="C1254" s="20" t="s">
        <v>9</v>
      </c>
      <c r="D1254" s="19">
        <v>808370</v>
      </c>
      <c r="E1254" s="19" t="s">
        <v>13</v>
      </c>
      <c r="F1254" s="19" t="s">
        <v>6866</v>
      </c>
      <c r="G1254" s="19" t="s">
        <v>6867</v>
      </c>
      <c r="H1254" s="19" t="s">
        <v>5</v>
      </c>
      <c r="I1254" s="19" t="s">
        <v>6868</v>
      </c>
      <c r="J1254" s="19" t="s">
        <v>4</v>
      </c>
      <c r="K1254" s="19" t="s">
        <v>6805</v>
      </c>
      <c r="L1254" s="21" t="s">
        <v>16</v>
      </c>
      <c r="M1254" s="20" t="s">
        <v>3</v>
      </c>
      <c r="N1254" s="20" t="s">
        <v>2</v>
      </c>
      <c r="O1254" s="20">
        <v>112</v>
      </c>
      <c r="P1254" s="20">
        <v>112</v>
      </c>
      <c r="Q1254" s="20">
        <v>0</v>
      </c>
      <c r="R1254" s="20">
        <v>0</v>
      </c>
      <c r="S1254" s="20">
        <v>0</v>
      </c>
      <c r="T1254" s="20">
        <v>0</v>
      </c>
      <c r="U1254" s="20">
        <v>39</v>
      </c>
      <c r="V1254" s="30"/>
      <c r="W1254" s="30"/>
      <c r="X1254" s="33">
        <f>IFERROR(1 -(Master1[[#This Row],[Avg Garment Scans per Delivery]]/Master1[[#This Row],[Garment Inventory]]), 0)</f>
        <v>0</v>
      </c>
      <c r="Y1254" s="30"/>
      <c r="Z1254" s="30"/>
      <c r="AA1254" s="32">
        <f>_xlfn.XLOOKUP(Master1[[#This Row],[cu_id]], Revenue_Analysis[cuid], Revenue_Analysis[Q1 Low Deviation], 0)</f>
        <v>19.813700000000001</v>
      </c>
      <c r="AB1254" s="32">
        <f>_xlfn.XLOOKUP(Master1[[#This Row],[cu_id]],Revenue_Analysis[cuid],Revenue_Analysis[Q1 High Deviation], 0)</f>
        <v>20.878699999999998</v>
      </c>
      <c r="AC1254" s="32">
        <f>_xlfn.XLOOKUP(Master1[[#This Row],[cu_id]],Revenue_Analysis[cuid],Revenue_Analysis[Q2 Low Deviation], 0)</f>
        <v>21.317699999999999</v>
      </c>
      <c r="AD1254" s="32">
        <f>_xlfn.XLOOKUP(Master1[[#This Row],[cu_id]],Revenue_Analysis[cuid],Revenue_Analysis[Q2 High Deviation], 0)</f>
        <v>22.629899999999999</v>
      </c>
      <c r="AE1254" s="32">
        <f>_xlfn.XLOOKUP(Master1[[#This Row],[cu_id]],Revenue_Analysis[cuid],Revenue_Analysis[Q3 Low Deviation], 0)</f>
        <v>22.579899999999999</v>
      </c>
      <c r="AF1254" s="32">
        <f>_xlfn.XLOOKUP(Master1[[#This Row],[cu_id]],Revenue_Analysis[cuid],Revenue_Analysis[Q3 High Deviation], 0)</f>
        <v>23.057099999999998</v>
      </c>
      <c r="AG1254" s="32">
        <f>_xlfn.XLOOKUP(Master1[[#This Row],[cu_id]],Revenue_Analysis[cuid],Revenue_Analysis[Q4 Low Deviation], 0)</f>
        <v>20</v>
      </c>
      <c r="AH1254" s="32">
        <f>_xlfn.XLOOKUP(Master1[[#This Row],[cu_id]],Revenue_Analysis[cuid],Revenue_Analysis[Q4 High Deviation], 0)</f>
        <v>20</v>
      </c>
      <c r="AI1254" s="32">
        <f>_xlfn.XLOOKUP(Master1[[#This Row],[cu_id]],Revenue_Analysis[cuid],Revenue_Analysis[Q1 Average], 0)</f>
        <v>20.3462</v>
      </c>
      <c r="AJ1254" s="32">
        <f>_xlfn.XLOOKUP(Master1[[#This Row],[cu_id]],Revenue_Analysis[cuid],Revenue_Analysis[Q2 Average], 0)</f>
        <v>21.973800000000001</v>
      </c>
      <c r="AK1254" s="32">
        <f>_xlfn.XLOOKUP(Master1[[#This Row],[cu_id]],Revenue_Analysis[cuid],Revenue_Analysis[Q3 Average], 0)</f>
        <v>22.8185</v>
      </c>
      <c r="AL1254" s="32">
        <f>_xlfn.XLOOKUP(Master1[[#This Row],[cu_id]],Revenue_Analysis[cuid],Revenue_Analysis[Q4 Average], 0)</f>
        <v>20</v>
      </c>
      <c r="AM1254" s="34">
        <v>4.1666666666666664E-2</v>
      </c>
      <c r="AN1254" s="35">
        <v>0.70833333333333337</v>
      </c>
      <c r="AO1254" s="35" t="s">
        <v>4592</v>
      </c>
      <c r="AP1254" s="35" t="s">
        <v>4592</v>
      </c>
      <c r="AQ1254" s="20" t="s">
        <v>0</v>
      </c>
      <c r="AR1254" s="20"/>
      <c r="AS1254" s="14">
        <f>IFERROR(_xlfn.XLOOKUP(Master1[[#This Row],[cu_id]],StopTimes[cu_ID],StopTimes[Average Stop Time]), 0)</f>
        <v>5.5119047633333338</v>
      </c>
      <c r="AT1254" s="14">
        <f>IF(Master1[[#This Row],[RSP StopTime Override]] &lt;&gt; "",Master1[[#This Row],[RSP StopTime Override]],IF(Master1[[#This Row],[Avg Stop Time Helper]] &lt;&gt; 0, Master1[[#This Row],[Avg Stop Time Helper]],Average_Stop_Time))</f>
        <v>5.5119047633333338</v>
      </c>
      <c r="AU1254" s="13"/>
    </row>
    <row r="1255" spans="1:47" x14ac:dyDescent="0.3">
      <c r="A1255" s="18" t="s">
        <v>3769</v>
      </c>
      <c r="B1255" s="20">
        <v>8060</v>
      </c>
      <c r="C1255" s="20" t="s">
        <v>14</v>
      </c>
      <c r="D1255" s="19">
        <v>885910</v>
      </c>
      <c r="E1255" s="19" t="s">
        <v>8209</v>
      </c>
      <c r="F1255" s="19" t="s">
        <v>8210</v>
      </c>
      <c r="G1255" s="19" t="s">
        <v>8211</v>
      </c>
      <c r="H1255" s="19" t="s">
        <v>5</v>
      </c>
      <c r="I1255" s="19" t="s">
        <v>6258</v>
      </c>
      <c r="J1255" s="19" t="s">
        <v>4</v>
      </c>
      <c r="K1255" s="19" t="s">
        <v>6200</v>
      </c>
      <c r="L1255" s="21" t="s">
        <v>17</v>
      </c>
      <c r="M1255" s="20" t="s">
        <v>10</v>
      </c>
      <c r="N1255" s="20" t="s">
        <v>2</v>
      </c>
      <c r="O1255" s="20">
        <v>70</v>
      </c>
      <c r="P1255" s="20">
        <v>0</v>
      </c>
      <c r="Q1255" s="20">
        <v>0</v>
      </c>
      <c r="R1255" s="20">
        <v>0</v>
      </c>
      <c r="S1255" s="20">
        <v>70</v>
      </c>
      <c r="T1255" s="20">
        <v>0</v>
      </c>
      <c r="U1255" s="20">
        <v>20</v>
      </c>
      <c r="V1255" s="30"/>
      <c r="W1255" s="30"/>
      <c r="X1255" s="33">
        <f>IFERROR(1 -(Master1[[#This Row],[Avg Garment Scans per Delivery]]/Master1[[#This Row],[Garment Inventory]]), 0)</f>
        <v>0</v>
      </c>
      <c r="Y1255" s="30"/>
      <c r="Z1255" s="30"/>
      <c r="AA1255" s="32">
        <f>_xlfn.XLOOKUP(Master1[[#This Row],[cu_id]], Revenue_Analysis[cuid], Revenue_Analysis[Q1 Low Deviation], 0)</f>
        <v>34.31</v>
      </c>
      <c r="AB1255" s="32">
        <f>_xlfn.XLOOKUP(Master1[[#This Row],[cu_id]],Revenue_Analysis[cuid],Revenue_Analysis[Q1 High Deviation], 0)</f>
        <v>34.31</v>
      </c>
      <c r="AC1255" s="32">
        <f>_xlfn.XLOOKUP(Master1[[#This Row],[cu_id]],Revenue_Analysis[cuid],Revenue_Analysis[Q2 Low Deviation], 0)</f>
        <v>34.31</v>
      </c>
      <c r="AD1255" s="32">
        <f>_xlfn.XLOOKUP(Master1[[#This Row],[cu_id]],Revenue_Analysis[cuid],Revenue_Analysis[Q2 High Deviation], 0)</f>
        <v>34.31</v>
      </c>
      <c r="AE1255" s="32">
        <f>_xlfn.XLOOKUP(Master1[[#This Row],[cu_id]],Revenue_Analysis[cuid],Revenue_Analysis[Q3 Low Deviation], 0)</f>
        <v>34.31</v>
      </c>
      <c r="AF1255" s="32">
        <f>_xlfn.XLOOKUP(Master1[[#This Row],[cu_id]],Revenue_Analysis[cuid],Revenue_Analysis[Q3 High Deviation], 0)</f>
        <v>34.31</v>
      </c>
      <c r="AG1255" s="32">
        <f>_xlfn.XLOOKUP(Master1[[#This Row],[cu_id]],Revenue_Analysis[cuid],Revenue_Analysis[Q4 Low Deviation], 0)</f>
        <v>34.31</v>
      </c>
      <c r="AH1255" s="32">
        <f>_xlfn.XLOOKUP(Master1[[#This Row],[cu_id]],Revenue_Analysis[cuid],Revenue_Analysis[Q4 High Deviation], 0)</f>
        <v>34.31</v>
      </c>
      <c r="AI1255" s="32">
        <f>_xlfn.XLOOKUP(Master1[[#This Row],[cu_id]],Revenue_Analysis[cuid],Revenue_Analysis[Q1 Average], 0)</f>
        <v>34.31</v>
      </c>
      <c r="AJ1255" s="32">
        <f>_xlfn.XLOOKUP(Master1[[#This Row],[cu_id]],Revenue_Analysis[cuid],Revenue_Analysis[Q2 Average], 0)</f>
        <v>34.31</v>
      </c>
      <c r="AK1255" s="32">
        <f>_xlfn.XLOOKUP(Master1[[#This Row],[cu_id]],Revenue_Analysis[cuid],Revenue_Analysis[Q3 Average], 0)</f>
        <v>34.31</v>
      </c>
      <c r="AL1255" s="32">
        <f>_xlfn.XLOOKUP(Master1[[#This Row],[cu_id]],Revenue_Analysis[cuid],Revenue_Analysis[Q4 Average], 0)</f>
        <v>34.31</v>
      </c>
      <c r="AM1255" s="34">
        <v>0.29166666666666669</v>
      </c>
      <c r="AN1255" s="35">
        <v>0.58333333333333337</v>
      </c>
      <c r="AO1255" s="35" t="s">
        <v>4592</v>
      </c>
      <c r="AP1255" s="35" t="s">
        <v>4592</v>
      </c>
      <c r="AQ1255" s="20" t="s">
        <v>0</v>
      </c>
      <c r="AR1255" s="20"/>
      <c r="AS1255" s="14">
        <f>IFERROR(_xlfn.XLOOKUP(Master1[[#This Row],[cu_id]],StopTimes[cu_ID],StopTimes[Average Stop Time]), 0)</f>
        <v>5.9874999999999998</v>
      </c>
      <c r="AT1255" s="14">
        <f>IF(Master1[[#This Row],[RSP StopTime Override]] &lt;&gt; "",Master1[[#This Row],[RSP StopTime Override]],IF(Master1[[#This Row],[Avg Stop Time Helper]] &lt;&gt; 0, Master1[[#This Row],[Avg Stop Time Helper]],Average_Stop_Time))</f>
        <v>18</v>
      </c>
      <c r="AU1255" s="13">
        <v>18</v>
      </c>
    </row>
    <row r="1256" spans="1:47" x14ac:dyDescent="0.3">
      <c r="A1256" s="18" t="s">
        <v>3770</v>
      </c>
      <c r="B1256" s="20">
        <v>8040</v>
      </c>
      <c r="C1256" s="20" t="s">
        <v>14</v>
      </c>
      <c r="D1256" s="19">
        <v>806530</v>
      </c>
      <c r="E1256" s="19" t="s">
        <v>13</v>
      </c>
      <c r="F1256" s="19" t="s">
        <v>8046</v>
      </c>
      <c r="G1256" s="19" t="s">
        <v>8047</v>
      </c>
      <c r="H1256" s="19" t="s">
        <v>5</v>
      </c>
      <c r="I1256" s="19" t="s">
        <v>5402</v>
      </c>
      <c r="J1256" s="19" t="s">
        <v>4</v>
      </c>
      <c r="K1256" s="19" t="s">
        <v>5764</v>
      </c>
      <c r="L1256" s="21" t="s">
        <v>16</v>
      </c>
      <c r="M1256" s="20" t="s">
        <v>3</v>
      </c>
      <c r="N1256" s="20" t="s">
        <v>2</v>
      </c>
      <c r="O1256" s="20">
        <v>70</v>
      </c>
      <c r="P1256" s="20">
        <v>0</v>
      </c>
      <c r="Q1256" s="20">
        <v>0</v>
      </c>
      <c r="R1256" s="20">
        <v>0</v>
      </c>
      <c r="S1256" s="20">
        <v>70</v>
      </c>
      <c r="T1256" s="20">
        <v>0</v>
      </c>
      <c r="U1256" s="20">
        <v>38</v>
      </c>
      <c r="V1256" s="30"/>
      <c r="W1256" s="30"/>
      <c r="X1256" s="33">
        <f>IFERROR(1 -(Master1[[#This Row],[Avg Garment Scans per Delivery]]/Master1[[#This Row],[Garment Inventory]]), 0)</f>
        <v>0</v>
      </c>
      <c r="Y1256" s="30"/>
      <c r="Z1256" s="30"/>
      <c r="AA1256" s="32">
        <f>_xlfn.XLOOKUP(Master1[[#This Row],[cu_id]], Revenue_Analysis[cuid], Revenue_Analysis[Q1 Low Deviation], 0)</f>
        <v>27.27</v>
      </c>
      <c r="AB1256" s="32">
        <f>_xlfn.XLOOKUP(Master1[[#This Row],[cu_id]],Revenue_Analysis[cuid],Revenue_Analysis[Q1 High Deviation], 0)</f>
        <v>27.27</v>
      </c>
      <c r="AC1256" s="32">
        <f>_xlfn.XLOOKUP(Master1[[#This Row],[cu_id]],Revenue_Analysis[cuid],Revenue_Analysis[Q2 Low Deviation], 0)</f>
        <v>23.796199999999999</v>
      </c>
      <c r="AD1256" s="32">
        <f>_xlfn.XLOOKUP(Master1[[#This Row],[cu_id]],Revenue_Analysis[cuid],Revenue_Analysis[Q2 High Deviation], 0)</f>
        <v>28.812999999999999</v>
      </c>
      <c r="AE1256" s="32">
        <f>_xlfn.XLOOKUP(Master1[[#This Row],[cu_id]],Revenue_Analysis[cuid],Revenue_Analysis[Q3 Low Deviation], 0)</f>
        <v>28.0669</v>
      </c>
      <c r="AF1256" s="32">
        <f>_xlfn.XLOOKUP(Master1[[#This Row],[cu_id]],Revenue_Analysis[cuid],Revenue_Analysis[Q3 High Deviation], 0)</f>
        <v>28.434699999999999</v>
      </c>
      <c r="AG1256" s="32">
        <f>_xlfn.XLOOKUP(Master1[[#This Row],[cu_id]],Revenue_Analysis[cuid],Revenue_Analysis[Q4 Low Deviation], 0)</f>
        <v>27.27</v>
      </c>
      <c r="AH1256" s="32">
        <f>_xlfn.XLOOKUP(Master1[[#This Row],[cu_id]],Revenue_Analysis[cuid],Revenue_Analysis[Q4 High Deviation], 0)</f>
        <v>27.27</v>
      </c>
      <c r="AI1256" s="32">
        <f>_xlfn.XLOOKUP(Master1[[#This Row],[cu_id]],Revenue_Analysis[cuid],Revenue_Analysis[Q1 Average], 0)</f>
        <v>27.27</v>
      </c>
      <c r="AJ1256" s="32">
        <f>_xlfn.XLOOKUP(Master1[[#This Row],[cu_id]],Revenue_Analysis[cuid],Revenue_Analysis[Q2 Average], 0)</f>
        <v>26.304600000000001</v>
      </c>
      <c r="AK1256" s="32">
        <f>_xlfn.XLOOKUP(Master1[[#This Row],[cu_id]],Revenue_Analysis[cuid],Revenue_Analysis[Q3 Average], 0)</f>
        <v>28.250800000000002</v>
      </c>
      <c r="AL1256" s="32">
        <f>_xlfn.XLOOKUP(Master1[[#This Row],[cu_id]],Revenue_Analysis[cuid],Revenue_Analysis[Q4 Average], 0)</f>
        <v>27.27</v>
      </c>
      <c r="AM1256" s="34">
        <v>0.33333333333333331</v>
      </c>
      <c r="AN1256" s="35">
        <v>0.70833333333333337</v>
      </c>
      <c r="AO1256" s="35" t="s">
        <v>4592</v>
      </c>
      <c r="AP1256" s="35" t="s">
        <v>4592</v>
      </c>
      <c r="AQ1256" s="20" t="s">
        <v>0</v>
      </c>
      <c r="AR1256" s="20"/>
      <c r="AS1256" s="14">
        <f>IFERROR(_xlfn.XLOOKUP(Master1[[#This Row],[cu_id]],StopTimes[cu_ID],StopTimes[Average Stop Time]), 0)</f>
        <v>7.3208333333333337</v>
      </c>
      <c r="AT1256" s="14">
        <f>IF(Master1[[#This Row],[RSP StopTime Override]] &lt;&gt; "",Master1[[#This Row],[RSP StopTime Override]],IF(Master1[[#This Row],[Avg Stop Time Helper]] &lt;&gt; 0, Master1[[#This Row],[Avg Stop Time Helper]],Average_Stop_Time))</f>
        <v>7.3208333333333337</v>
      </c>
      <c r="AU1256" s="13"/>
    </row>
    <row r="1257" spans="1:47" x14ac:dyDescent="0.3">
      <c r="A1257" s="18" t="s">
        <v>3771</v>
      </c>
      <c r="B1257" s="20">
        <v>8060</v>
      </c>
      <c r="C1257" s="20" t="s">
        <v>14</v>
      </c>
      <c r="D1257" s="19">
        <v>804505</v>
      </c>
      <c r="E1257" s="19" t="s">
        <v>13</v>
      </c>
      <c r="F1257" s="19" t="s">
        <v>8171</v>
      </c>
      <c r="G1257" s="19" t="s">
        <v>8172</v>
      </c>
      <c r="H1257" s="19" t="s">
        <v>5</v>
      </c>
      <c r="I1257" s="19" t="s">
        <v>5773</v>
      </c>
      <c r="J1257" s="19" t="s">
        <v>4</v>
      </c>
      <c r="K1257" s="19" t="s">
        <v>8173</v>
      </c>
      <c r="L1257" s="21" t="s">
        <v>21</v>
      </c>
      <c r="M1257" s="20" t="s">
        <v>20</v>
      </c>
      <c r="N1257" s="20" t="s">
        <v>2</v>
      </c>
      <c r="O1257" s="20">
        <v>110</v>
      </c>
      <c r="P1257" s="20">
        <v>0</v>
      </c>
      <c r="Q1257" s="20">
        <v>0</v>
      </c>
      <c r="R1257" s="20">
        <v>0</v>
      </c>
      <c r="S1257" s="20">
        <v>110</v>
      </c>
      <c r="T1257" s="20">
        <v>0</v>
      </c>
      <c r="U1257" s="20">
        <v>10</v>
      </c>
      <c r="V1257" s="30"/>
      <c r="W1257" s="30"/>
      <c r="X1257" s="33">
        <f>IFERROR(1 -(Master1[[#This Row],[Avg Garment Scans per Delivery]]/Master1[[#This Row],[Garment Inventory]]), 0)</f>
        <v>0</v>
      </c>
      <c r="Y1257" s="30"/>
      <c r="Z1257" s="30"/>
      <c r="AA1257" s="32">
        <f>_xlfn.XLOOKUP(Master1[[#This Row],[cu_id]], Revenue_Analysis[cuid], Revenue_Analysis[Q1 Low Deviation], 0)</f>
        <v>34.78</v>
      </c>
      <c r="AB1257" s="32">
        <f>_xlfn.XLOOKUP(Master1[[#This Row],[cu_id]],Revenue_Analysis[cuid],Revenue_Analysis[Q1 High Deviation], 0)</f>
        <v>34.78</v>
      </c>
      <c r="AC1257" s="32">
        <f>_xlfn.XLOOKUP(Master1[[#This Row],[cu_id]],Revenue_Analysis[cuid],Revenue_Analysis[Q2 Low Deviation], 0)</f>
        <v>32.884500000000003</v>
      </c>
      <c r="AD1257" s="32">
        <f>_xlfn.XLOOKUP(Master1[[#This Row],[cu_id]],Revenue_Analysis[cuid],Revenue_Analysis[Q2 High Deviation], 0)</f>
        <v>52.768900000000002</v>
      </c>
      <c r="AE1257" s="32">
        <f>_xlfn.XLOOKUP(Master1[[#This Row],[cu_id]],Revenue_Analysis[cuid],Revenue_Analysis[Q3 Low Deviation], 0)</f>
        <v>30.161300000000001</v>
      </c>
      <c r="AF1257" s="32">
        <f>_xlfn.XLOOKUP(Master1[[#This Row],[cu_id]],Revenue_Analysis[cuid],Revenue_Analysis[Q3 High Deviation], 0)</f>
        <v>64.213700000000003</v>
      </c>
      <c r="AG1257" s="32">
        <f>_xlfn.XLOOKUP(Master1[[#This Row],[cu_id]],Revenue_Analysis[cuid],Revenue_Analysis[Q4 Low Deviation], 0)</f>
        <v>34.78</v>
      </c>
      <c r="AH1257" s="32">
        <f>_xlfn.XLOOKUP(Master1[[#This Row],[cu_id]],Revenue_Analysis[cuid],Revenue_Analysis[Q4 High Deviation], 0)</f>
        <v>34.78</v>
      </c>
      <c r="AI1257" s="32">
        <f>_xlfn.XLOOKUP(Master1[[#This Row],[cu_id]],Revenue_Analysis[cuid],Revenue_Analysis[Q1 Average], 0)</f>
        <v>34.78</v>
      </c>
      <c r="AJ1257" s="32">
        <f>_xlfn.XLOOKUP(Master1[[#This Row],[cu_id]],Revenue_Analysis[cuid],Revenue_Analysis[Q2 Average], 0)</f>
        <v>42.826700000000002</v>
      </c>
      <c r="AK1257" s="32">
        <f>_xlfn.XLOOKUP(Master1[[#This Row],[cu_id]],Revenue_Analysis[cuid],Revenue_Analysis[Q3 Average], 0)</f>
        <v>47.1875</v>
      </c>
      <c r="AL1257" s="32">
        <f>_xlfn.XLOOKUP(Master1[[#This Row],[cu_id]],Revenue_Analysis[cuid],Revenue_Analysis[Q4 Average], 0)</f>
        <v>34.78</v>
      </c>
      <c r="AM1257" s="34">
        <v>0.33333333333333331</v>
      </c>
      <c r="AN1257" s="35">
        <v>0.66666666666666663</v>
      </c>
      <c r="AO1257" s="35" t="s">
        <v>4592</v>
      </c>
      <c r="AP1257" s="35" t="s">
        <v>4592</v>
      </c>
      <c r="AQ1257" s="20" t="s">
        <v>0</v>
      </c>
      <c r="AR1257" s="20"/>
      <c r="AS1257" s="14">
        <f>IFERROR(_xlfn.XLOOKUP(Master1[[#This Row],[cu_id]],StopTimes[cu_ID],StopTimes[Average Stop Time]), 0)</f>
        <v>4.9000000000000004</v>
      </c>
      <c r="AT1257" s="14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1257" s="13">
        <v>5</v>
      </c>
    </row>
    <row r="1258" spans="1:47" x14ac:dyDescent="0.3">
      <c r="A1258" s="18" t="s">
        <v>3772</v>
      </c>
      <c r="B1258" s="20">
        <v>8040</v>
      </c>
      <c r="C1258" s="20" t="s">
        <v>14</v>
      </c>
      <c r="D1258" s="19">
        <v>806121</v>
      </c>
      <c r="E1258" s="19" t="s">
        <v>13</v>
      </c>
      <c r="F1258" s="19" t="s">
        <v>8052</v>
      </c>
      <c r="G1258" s="19" t="s">
        <v>8053</v>
      </c>
      <c r="H1258" s="19" t="s">
        <v>5</v>
      </c>
      <c r="I1258" s="19" t="s">
        <v>5402</v>
      </c>
      <c r="J1258" s="19" t="s">
        <v>4</v>
      </c>
      <c r="K1258" s="19" t="s">
        <v>8054</v>
      </c>
      <c r="L1258" s="21" t="s">
        <v>16</v>
      </c>
      <c r="M1258" s="20" t="s">
        <v>3</v>
      </c>
      <c r="N1258" s="20" t="s">
        <v>2</v>
      </c>
      <c r="O1258" s="20">
        <v>20</v>
      </c>
      <c r="P1258" s="20">
        <v>0</v>
      </c>
      <c r="Q1258" s="20">
        <v>0</v>
      </c>
      <c r="R1258" s="20">
        <v>0</v>
      </c>
      <c r="S1258" s="20">
        <v>20</v>
      </c>
      <c r="T1258" s="20">
        <v>0</v>
      </c>
      <c r="U1258" s="20">
        <v>39</v>
      </c>
      <c r="V1258" s="30"/>
      <c r="W1258" s="30"/>
      <c r="X1258" s="33">
        <f>IFERROR(1 -(Master1[[#This Row],[Avg Garment Scans per Delivery]]/Master1[[#This Row],[Garment Inventory]]), 0)</f>
        <v>0</v>
      </c>
      <c r="Y1258" s="30"/>
      <c r="Z1258" s="30"/>
      <c r="AA1258" s="32">
        <f>_xlfn.XLOOKUP(Master1[[#This Row],[cu_id]], Revenue_Analysis[cuid], Revenue_Analysis[Q1 Low Deviation], 0)</f>
        <v>27.734400000000001</v>
      </c>
      <c r="AB1258" s="32">
        <f>_xlfn.XLOOKUP(Master1[[#This Row],[cu_id]],Revenue_Analysis[cuid],Revenue_Analysis[Q1 High Deviation], 0)</f>
        <v>49.559399999999997</v>
      </c>
      <c r="AC1258" s="32">
        <f>_xlfn.XLOOKUP(Master1[[#This Row],[cu_id]],Revenue_Analysis[cuid],Revenue_Analysis[Q2 Low Deviation], 0)</f>
        <v>26.7394</v>
      </c>
      <c r="AD1258" s="32">
        <f>_xlfn.XLOOKUP(Master1[[#This Row],[cu_id]],Revenue_Analysis[cuid],Revenue_Analysis[Q2 High Deviation], 0)</f>
        <v>48.276000000000003</v>
      </c>
      <c r="AE1258" s="32">
        <f>_xlfn.XLOOKUP(Master1[[#This Row],[cu_id]],Revenue_Analysis[cuid],Revenue_Analysis[Q3 Low Deviation], 0)</f>
        <v>28.728300000000001</v>
      </c>
      <c r="AF1258" s="32">
        <f>_xlfn.XLOOKUP(Master1[[#This Row],[cu_id]],Revenue_Analysis[cuid],Revenue_Analysis[Q3 High Deviation], 0)</f>
        <v>50.527099999999997</v>
      </c>
      <c r="AG1258" s="32">
        <f>_xlfn.XLOOKUP(Master1[[#This Row],[cu_id]],Revenue_Analysis[cuid],Revenue_Analysis[Q4 Low Deviation], 0)</f>
        <v>23.469000000000001</v>
      </c>
      <c r="AH1258" s="32">
        <f>_xlfn.XLOOKUP(Master1[[#This Row],[cu_id]],Revenue_Analysis[cuid],Revenue_Analysis[Q4 High Deviation], 0)</f>
        <v>50.255600000000001</v>
      </c>
      <c r="AI1258" s="32">
        <f>_xlfn.XLOOKUP(Master1[[#This Row],[cu_id]],Revenue_Analysis[cuid],Revenue_Analysis[Q1 Average], 0)</f>
        <v>38.646900000000002</v>
      </c>
      <c r="AJ1258" s="32">
        <f>_xlfn.XLOOKUP(Master1[[#This Row],[cu_id]],Revenue_Analysis[cuid],Revenue_Analysis[Q2 Average], 0)</f>
        <v>37.5077</v>
      </c>
      <c r="AK1258" s="32">
        <f>_xlfn.XLOOKUP(Master1[[#This Row],[cu_id]],Revenue_Analysis[cuid],Revenue_Analysis[Q3 Average], 0)</f>
        <v>39.627699999999997</v>
      </c>
      <c r="AL1258" s="32">
        <f>_xlfn.XLOOKUP(Master1[[#This Row],[cu_id]],Revenue_Analysis[cuid],Revenue_Analysis[Q4 Average], 0)</f>
        <v>36.862299999999998</v>
      </c>
      <c r="AM1258" s="34">
        <v>0.3125</v>
      </c>
      <c r="AN1258" s="35">
        <v>0.70833333333333337</v>
      </c>
      <c r="AO1258" s="35" t="s">
        <v>4592</v>
      </c>
      <c r="AP1258" s="35" t="s">
        <v>4592</v>
      </c>
      <c r="AQ1258" s="20" t="s">
        <v>0</v>
      </c>
      <c r="AR1258" s="20"/>
      <c r="AS1258" s="14">
        <f>IFERROR(_xlfn.XLOOKUP(Master1[[#This Row],[cu_id]],StopTimes[cu_ID],StopTimes[Average Stop Time]), 0)</f>
        <v>9.4124999999999996</v>
      </c>
      <c r="AT1258" s="14">
        <f>IF(Master1[[#This Row],[RSP StopTime Override]] &lt;&gt; "",Master1[[#This Row],[RSP StopTime Override]],IF(Master1[[#This Row],[Avg Stop Time Helper]] &lt;&gt; 0, Master1[[#This Row],[Avg Stop Time Helper]],Average_Stop_Time))</f>
        <v>9.4124999999999996</v>
      </c>
      <c r="AU1258" s="13"/>
    </row>
    <row r="1259" spans="1:47" x14ac:dyDescent="0.3">
      <c r="A1259" s="18" t="s">
        <v>3773</v>
      </c>
      <c r="B1259" s="20">
        <v>8010</v>
      </c>
      <c r="C1259" s="20" t="s">
        <v>7</v>
      </c>
      <c r="D1259" s="19">
        <v>884502</v>
      </c>
      <c r="E1259" s="19" t="s">
        <v>7704</v>
      </c>
      <c r="F1259" s="19" t="s">
        <v>7705</v>
      </c>
      <c r="G1259" s="19" t="s">
        <v>7706</v>
      </c>
      <c r="H1259" s="19" t="s">
        <v>37</v>
      </c>
      <c r="I1259" s="19" t="s">
        <v>5402</v>
      </c>
      <c r="J1259" s="19" t="s">
        <v>4</v>
      </c>
      <c r="K1259" s="19" t="s">
        <v>6805</v>
      </c>
      <c r="L1259" s="21" t="s">
        <v>21</v>
      </c>
      <c r="M1259" s="20" t="s">
        <v>20</v>
      </c>
      <c r="N1259" s="20" t="s">
        <v>2</v>
      </c>
      <c r="O1259" s="20">
        <v>48</v>
      </c>
      <c r="P1259" s="20">
        <v>0</v>
      </c>
      <c r="Q1259" s="20">
        <v>0</v>
      </c>
      <c r="R1259" s="20">
        <v>0</v>
      </c>
      <c r="S1259" s="20">
        <v>0</v>
      </c>
      <c r="T1259" s="20">
        <v>95</v>
      </c>
      <c r="U1259" s="20">
        <v>9</v>
      </c>
      <c r="V1259" s="30"/>
      <c r="W1259" s="30"/>
      <c r="X1259" s="33">
        <f>IFERROR(1 -(Master1[[#This Row],[Avg Garment Scans per Delivery]]/Master1[[#This Row],[Garment Inventory]]), 0)</f>
        <v>0</v>
      </c>
      <c r="Y1259" s="30"/>
      <c r="Z1259" s="30"/>
      <c r="AA1259" s="32">
        <f>_xlfn.XLOOKUP(Master1[[#This Row],[cu_id]], Revenue_Analysis[cuid], Revenue_Analysis[Q1 Low Deviation], 0)</f>
        <v>45.92</v>
      </c>
      <c r="AB1259" s="32">
        <f>_xlfn.XLOOKUP(Master1[[#This Row],[cu_id]],Revenue_Analysis[cuid],Revenue_Analysis[Q1 High Deviation], 0)</f>
        <v>45.92</v>
      </c>
      <c r="AC1259" s="32">
        <f>_xlfn.XLOOKUP(Master1[[#This Row],[cu_id]],Revenue_Analysis[cuid],Revenue_Analysis[Q2 Low Deviation], 0)</f>
        <v>45.788899999999998</v>
      </c>
      <c r="AD1259" s="32">
        <f>_xlfn.XLOOKUP(Master1[[#This Row],[cu_id]],Revenue_Analysis[cuid],Revenue_Analysis[Q2 High Deviation], 0)</f>
        <v>46.837699999999998</v>
      </c>
      <c r="AE1259" s="32">
        <f>_xlfn.XLOOKUP(Master1[[#This Row],[cu_id]],Revenue_Analysis[cuid],Revenue_Analysis[Q3 Low Deviation], 0)</f>
        <v>46.73</v>
      </c>
      <c r="AF1259" s="32">
        <f>_xlfn.XLOOKUP(Master1[[#This Row],[cu_id]],Revenue_Analysis[cuid],Revenue_Analysis[Q3 High Deviation], 0)</f>
        <v>47.1</v>
      </c>
      <c r="AG1259" s="32">
        <f>_xlfn.XLOOKUP(Master1[[#This Row],[cu_id]],Revenue_Analysis[cuid],Revenue_Analysis[Q4 Low Deviation], 0)</f>
        <v>45.92</v>
      </c>
      <c r="AH1259" s="32">
        <f>_xlfn.XLOOKUP(Master1[[#This Row],[cu_id]],Revenue_Analysis[cuid],Revenue_Analysis[Q4 High Deviation], 0)</f>
        <v>45.92</v>
      </c>
      <c r="AI1259" s="32">
        <f>_xlfn.XLOOKUP(Master1[[#This Row],[cu_id]],Revenue_Analysis[cuid],Revenue_Analysis[Q1 Average], 0)</f>
        <v>45.92</v>
      </c>
      <c r="AJ1259" s="32">
        <f>_xlfn.XLOOKUP(Master1[[#This Row],[cu_id]],Revenue_Analysis[cuid],Revenue_Analysis[Q2 Average], 0)</f>
        <v>46.313299999999998</v>
      </c>
      <c r="AK1259" s="32">
        <f>_xlfn.XLOOKUP(Master1[[#This Row],[cu_id]],Revenue_Analysis[cuid],Revenue_Analysis[Q3 Average], 0)</f>
        <v>46.914999999999999</v>
      </c>
      <c r="AL1259" s="32">
        <f>_xlfn.XLOOKUP(Master1[[#This Row],[cu_id]],Revenue_Analysis[cuid],Revenue_Analysis[Q4 Average], 0)</f>
        <v>45.92</v>
      </c>
      <c r="AM1259" s="34">
        <v>0.33333333333333331</v>
      </c>
      <c r="AN1259" s="35">
        <v>0</v>
      </c>
      <c r="AO1259" s="35" t="s">
        <v>4592</v>
      </c>
      <c r="AP1259" s="35" t="s">
        <v>4592</v>
      </c>
      <c r="AQ1259" s="20" t="s">
        <v>0</v>
      </c>
      <c r="AR1259" s="20"/>
      <c r="AS1259" s="14">
        <f>IFERROR(_xlfn.XLOOKUP(Master1[[#This Row],[cu_id]],StopTimes[cu_ID],StopTimes[Average Stop Time]), 0)</f>
        <v>7.0333333333333332</v>
      </c>
      <c r="AT1259" s="14">
        <f>IF(Master1[[#This Row],[RSP StopTime Override]] &lt;&gt; "",Master1[[#This Row],[RSP StopTime Override]],IF(Master1[[#This Row],[Avg Stop Time Helper]] &lt;&gt; 0, Master1[[#This Row],[Avg Stop Time Helper]],Average_Stop_Time))</f>
        <v>7.0333333333333332</v>
      </c>
      <c r="AU1259" s="13"/>
    </row>
    <row r="1260" spans="1:47" x14ac:dyDescent="0.3">
      <c r="A1260" s="18" t="s">
        <v>3774</v>
      </c>
      <c r="B1260" s="20">
        <v>8060</v>
      </c>
      <c r="C1260" s="20" t="s">
        <v>12</v>
      </c>
      <c r="D1260" s="19">
        <v>802588</v>
      </c>
      <c r="E1260" s="19" t="s">
        <v>13</v>
      </c>
      <c r="F1260" s="19" t="s">
        <v>8109</v>
      </c>
      <c r="G1260" s="19" t="s">
        <v>8110</v>
      </c>
      <c r="H1260" s="19" t="s">
        <v>5</v>
      </c>
      <c r="I1260" s="19" t="s">
        <v>5402</v>
      </c>
      <c r="J1260" s="19" t="s">
        <v>4</v>
      </c>
      <c r="K1260" s="19" t="s">
        <v>5764</v>
      </c>
      <c r="L1260" s="21" t="s">
        <v>16</v>
      </c>
      <c r="M1260" s="20" t="s">
        <v>3</v>
      </c>
      <c r="N1260" s="20" t="s">
        <v>2</v>
      </c>
      <c r="O1260" s="20">
        <v>140</v>
      </c>
      <c r="P1260" s="20">
        <v>0</v>
      </c>
      <c r="Q1260" s="20">
        <v>140</v>
      </c>
      <c r="R1260" s="20">
        <v>0</v>
      </c>
      <c r="S1260" s="20">
        <v>0</v>
      </c>
      <c r="T1260" s="20">
        <v>0</v>
      </c>
      <c r="U1260" s="20">
        <v>39</v>
      </c>
      <c r="V1260" s="30">
        <v>0</v>
      </c>
      <c r="W1260" s="30">
        <v>0</v>
      </c>
      <c r="X1260" s="33">
        <f>IFERROR(1 -(Master1[[#This Row],[Avg Garment Scans per Delivery]]/Master1[[#This Row],[Garment Inventory]]), 0)</f>
        <v>0</v>
      </c>
      <c r="Y1260" s="30">
        <v>1</v>
      </c>
      <c r="Z1260" s="30">
        <v>19</v>
      </c>
      <c r="AA1260" s="32">
        <f>_xlfn.XLOOKUP(Master1[[#This Row],[cu_id]], Revenue_Analysis[cuid], Revenue_Analysis[Q1 Low Deviation], 0)</f>
        <v>26.726800000000001</v>
      </c>
      <c r="AB1260" s="32">
        <f>_xlfn.XLOOKUP(Master1[[#This Row],[cu_id]],Revenue_Analysis[cuid],Revenue_Analysis[Q1 High Deviation], 0)</f>
        <v>39.640799999999999</v>
      </c>
      <c r="AC1260" s="32">
        <f>_xlfn.XLOOKUP(Master1[[#This Row],[cu_id]],Revenue_Analysis[cuid],Revenue_Analysis[Q2 Low Deviation], 0)</f>
        <v>26.218599999999999</v>
      </c>
      <c r="AD1260" s="32">
        <f>_xlfn.XLOOKUP(Master1[[#This Row],[cu_id]],Revenue_Analysis[cuid],Revenue_Analysis[Q2 High Deviation], 0)</f>
        <v>50.939799999999998</v>
      </c>
      <c r="AE1260" s="32">
        <f>_xlfn.XLOOKUP(Master1[[#This Row],[cu_id]],Revenue_Analysis[cuid],Revenue_Analysis[Q3 Low Deviation], 0)</f>
        <v>22.1463</v>
      </c>
      <c r="AF1260" s="32">
        <f>_xlfn.XLOOKUP(Master1[[#This Row],[cu_id]],Revenue_Analysis[cuid],Revenue_Analysis[Q3 High Deviation], 0)</f>
        <v>52.732100000000003</v>
      </c>
      <c r="AG1260" s="32">
        <f>_xlfn.XLOOKUP(Master1[[#This Row],[cu_id]],Revenue_Analysis[cuid],Revenue_Analysis[Q4 Low Deviation], 0)</f>
        <v>26.368200000000002</v>
      </c>
      <c r="AH1260" s="32">
        <f>_xlfn.XLOOKUP(Master1[[#This Row],[cu_id]],Revenue_Analysis[cuid],Revenue_Analysis[Q4 High Deviation], 0)</f>
        <v>43.173400000000001</v>
      </c>
      <c r="AI1260" s="32">
        <f>_xlfn.XLOOKUP(Master1[[#This Row],[cu_id]],Revenue_Analysis[cuid],Revenue_Analysis[Q1 Average], 0)</f>
        <v>33.183799999999998</v>
      </c>
      <c r="AJ1260" s="32">
        <f>_xlfn.XLOOKUP(Master1[[#This Row],[cu_id]],Revenue_Analysis[cuid],Revenue_Analysis[Q2 Average], 0)</f>
        <v>38.5792</v>
      </c>
      <c r="AK1260" s="32">
        <f>_xlfn.XLOOKUP(Master1[[#This Row],[cu_id]],Revenue_Analysis[cuid],Revenue_Analysis[Q3 Average], 0)</f>
        <v>37.4392</v>
      </c>
      <c r="AL1260" s="32">
        <f>_xlfn.XLOOKUP(Master1[[#This Row],[cu_id]],Revenue_Analysis[cuid],Revenue_Analysis[Q4 Average], 0)</f>
        <v>34.770800000000001</v>
      </c>
      <c r="AM1260" s="34">
        <v>0.39583333333333331</v>
      </c>
      <c r="AN1260" s="35">
        <v>0.66666666666666663</v>
      </c>
      <c r="AO1260" s="35" t="s">
        <v>4592</v>
      </c>
      <c r="AP1260" s="35" t="s">
        <v>4592</v>
      </c>
      <c r="AQ1260" s="20" t="s">
        <v>0</v>
      </c>
      <c r="AR1260" s="20"/>
      <c r="AS1260" s="14">
        <f>IFERROR(_xlfn.XLOOKUP(Master1[[#This Row],[cu_id]],StopTimes[cu_ID],StopTimes[Average Stop Time]), 0)</f>
        <v>7.6166666666666671</v>
      </c>
      <c r="AT1260" s="14">
        <f>IF(Master1[[#This Row],[RSP StopTime Override]] &lt;&gt; "",Master1[[#This Row],[RSP StopTime Override]],IF(Master1[[#This Row],[Avg Stop Time Helper]] &lt;&gt; 0, Master1[[#This Row],[Avg Stop Time Helper]],Average_Stop_Time))</f>
        <v>12</v>
      </c>
      <c r="AU1260" s="13">
        <v>12</v>
      </c>
    </row>
    <row r="1261" spans="1:47" x14ac:dyDescent="0.3">
      <c r="A1261" s="18" t="s">
        <v>3775</v>
      </c>
      <c r="B1261" s="20">
        <v>8040</v>
      </c>
      <c r="C1261" s="20" t="s">
        <v>14</v>
      </c>
      <c r="D1261" s="19">
        <v>802590</v>
      </c>
      <c r="E1261" s="19" t="s">
        <v>13</v>
      </c>
      <c r="F1261" s="19" t="s">
        <v>7808</v>
      </c>
      <c r="G1261" s="19" t="s">
        <v>7809</v>
      </c>
      <c r="H1261" s="19" t="s">
        <v>5</v>
      </c>
      <c r="I1261" s="19" t="s">
        <v>5402</v>
      </c>
      <c r="J1261" s="19" t="s">
        <v>4</v>
      </c>
      <c r="K1261" s="19" t="s">
        <v>7810</v>
      </c>
      <c r="L1261" s="21" t="s">
        <v>16</v>
      </c>
      <c r="M1261" s="20" t="s">
        <v>3</v>
      </c>
      <c r="N1261" s="20" t="s">
        <v>2</v>
      </c>
      <c r="O1261" s="20">
        <v>70</v>
      </c>
      <c r="P1261" s="20">
        <v>0</v>
      </c>
      <c r="Q1261" s="20">
        <v>0</v>
      </c>
      <c r="R1261" s="20">
        <v>0</v>
      </c>
      <c r="S1261" s="20">
        <v>70</v>
      </c>
      <c r="T1261" s="20">
        <v>0</v>
      </c>
      <c r="U1261" s="20">
        <v>38</v>
      </c>
      <c r="V1261" s="30">
        <v>5</v>
      </c>
      <c r="W1261" s="30">
        <v>0</v>
      </c>
      <c r="X1261" s="33">
        <f>IFERROR(1 -(Master1[[#This Row],[Avg Garment Scans per Delivery]]/Master1[[#This Row],[Garment Inventory]]), 0)</f>
        <v>1</v>
      </c>
      <c r="Y1261" s="30">
        <v>2</v>
      </c>
      <c r="Z1261" s="30">
        <v>7</v>
      </c>
      <c r="AA1261" s="32">
        <f>_xlfn.XLOOKUP(Master1[[#This Row],[cu_id]], Revenue_Analysis[cuid], Revenue_Analysis[Q1 Low Deviation], 0)</f>
        <v>317.7183</v>
      </c>
      <c r="AB1261" s="32">
        <f>_xlfn.XLOOKUP(Master1[[#This Row],[cu_id]],Revenue_Analysis[cuid],Revenue_Analysis[Q1 High Deviation], 0)</f>
        <v>432.95170000000002</v>
      </c>
      <c r="AC1261" s="32">
        <f>_xlfn.XLOOKUP(Master1[[#This Row],[cu_id]],Revenue_Analysis[cuid],Revenue_Analysis[Q2 Low Deviation], 0)</f>
        <v>304.67689999999999</v>
      </c>
      <c r="AD1261" s="32">
        <f>_xlfn.XLOOKUP(Master1[[#This Row],[cu_id]],Revenue_Analysis[cuid],Revenue_Analysis[Q2 High Deviation], 0)</f>
        <v>354.04309999999998</v>
      </c>
      <c r="AE1261" s="32">
        <f>_xlfn.XLOOKUP(Master1[[#This Row],[cu_id]],Revenue_Analysis[cuid],Revenue_Analysis[Q3 Low Deviation], 0)</f>
        <v>306.11380000000003</v>
      </c>
      <c r="AF1261" s="32">
        <f>_xlfn.XLOOKUP(Master1[[#This Row],[cu_id]],Revenue_Analysis[cuid],Revenue_Analysis[Q3 High Deviation], 0)</f>
        <v>335.72620000000001</v>
      </c>
      <c r="AG1261" s="32">
        <f>_xlfn.XLOOKUP(Master1[[#This Row],[cu_id]],Revenue_Analysis[cuid],Revenue_Analysis[Q4 Low Deviation], 0)</f>
        <v>483.29599999999999</v>
      </c>
      <c r="AH1261" s="32">
        <f>_xlfn.XLOOKUP(Master1[[#This Row],[cu_id]],Revenue_Analysis[cuid],Revenue_Analysis[Q4 High Deviation], 0)</f>
        <v>605.48559999999998</v>
      </c>
      <c r="AI1261" s="32">
        <f>_xlfn.XLOOKUP(Master1[[#This Row],[cu_id]],Revenue_Analysis[cuid],Revenue_Analysis[Q1 Average], 0)</f>
        <v>375.33499999999998</v>
      </c>
      <c r="AJ1261" s="32">
        <f>_xlfn.XLOOKUP(Master1[[#This Row],[cu_id]],Revenue_Analysis[cuid],Revenue_Analysis[Q2 Average], 0)</f>
        <v>329.36</v>
      </c>
      <c r="AK1261" s="32">
        <f>_xlfn.XLOOKUP(Master1[[#This Row],[cu_id]],Revenue_Analysis[cuid],Revenue_Analysis[Q3 Average], 0)</f>
        <v>320.92</v>
      </c>
      <c r="AL1261" s="32">
        <f>_xlfn.XLOOKUP(Master1[[#This Row],[cu_id]],Revenue_Analysis[cuid],Revenue_Analysis[Q4 Average], 0)</f>
        <v>544.39080000000001</v>
      </c>
      <c r="AM1261" s="34">
        <v>0.35416666666666669</v>
      </c>
      <c r="AN1261" s="35">
        <v>0.72916666666666663</v>
      </c>
      <c r="AO1261" s="35" t="s">
        <v>4592</v>
      </c>
      <c r="AP1261" s="35" t="s">
        <v>4592</v>
      </c>
      <c r="AQ1261" s="20" t="s">
        <v>0</v>
      </c>
      <c r="AR1261" s="20"/>
      <c r="AS1261" s="14">
        <f>IFERROR(_xlfn.XLOOKUP(Master1[[#This Row],[cu_id]],StopTimes[cu_ID],StopTimes[Average Stop Time]), 0)</f>
        <v>20.925000000000001</v>
      </c>
      <c r="AT1261" s="14">
        <f>IF(Master1[[#This Row],[RSP StopTime Override]] &lt;&gt; "",Master1[[#This Row],[RSP StopTime Override]],IF(Master1[[#This Row],[Avg Stop Time Helper]] &lt;&gt; 0, Master1[[#This Row],[Avg Stop Time Helper]],Average_Stop_Time))</f>
        <v>30</v>
      </c>
      <c r="AU1261" s="13">
        <v>30</v>
      </c>
    </row>
    <row r="1262" spans="1:47" x14ac:dyDescent="0.3">
      <c r="A1262" s="18" t="s">
        <v>3776</v>
      </c>
      <c r="B1262" s="20">
        <v>8040</v>
      </c>
      <c r="C1262" s="20" t="s">
        <v>12</v>
      </c>
      <c r="D1262" s="19">
        <v>806074</v>
      </c>
      <c r="E1262" s="19" t="s">
        <v>13</v>
      </c>
      <c r="F1262" s="19" t="s">
        <v>7970</v>
      </c>
      <c r="G1262" s="19" t="s">
        <v>7971</v>
      </c>
      <c r="H1262" s="19" t="s">
        <v>5</v>
      </c>
      <c r="I1262" s="19" t="s">
        <v>5402</v>
      </c>
      <c r="J1262" s="19" t="s">
        <v>4</v>
      </c>
      <c r="K1262" s="19" t="s">
        <v>6805</v>
      </c>
      <c r="L1262" s="21" t="s">
        <v>16</v>
      </c>
      <c r="M1262" s="20" t="s">
        <v>3</v>
      </c>
      <c r="N1262" s="20" t="s">
        <v>2</v>
      </c>
      <c r="O1262" s="20">
        <v>60</v>
      </c>
      <c r="P1262" s="20">
        <v>0</v>
      </c>
      <c r="Q1262" s="20">
        <v>60</v>
      </c>
      <c r="R1262" s="20">
        <v>0</v>
      </c>
      <c r="S1262" s="20">
        <v>0</v>
      </c>
      <c r="T1262" s="20">
        <v>0</v>
      </c>
      <c r="U1262" s="20">
        <v>39</v>
      </c>
      <c r="V1262" s="30"/>
      <c r="W1262" s="30"/>
      <c r="X1262" s="33">
        <f>IFERROR(1 -(Master1[[#This Row],[Avg Garment Scans per Delivery]]/Master1[[#This Row],[Garment Inventory]]), 0)</f>
        <v>0</v>
      </c>
      <c r="Y1262" s="30"/>
      <c r="Z1262" s="30"/>
      <c r="AA1262" s="32">
        <f>_xlfn.XLOOKUP(Master1[[#This Row],[cu_id]], Revenue_Analysis[cuid], Revenue_Analysis[Q1 Low Deviation], 0)</f>
        <v>55.96</v>
      </c>
      <c r="AB1262" s="32">
        <f>_xlfn.XLOOKUP(Master1[[#This Row],[cu_id]],Revenue_Analysis[cuid],Revenue_Analysis[Q1 High Deviation], 0)</f>
        <v>55.96</v>
      </c>
      <c r="AC1262" s="32">
        <f>_xlfn.XLOOKUP(Master1[[#This Row],[cu_id]],Revenue_Analysis[cuid],Revenue_Analysis[Q2 Low Deviation], 0)</f>
        <v>56.753799999999998</v>
      </c>
      <c r="AD1262" s="32">
        <f>_xlfn.XLOOKUP(Master1[[#This Row],[cu_id]],Revenue_Analysis[cuid],Revenue_Analysis[Q2 High Deviation], 0)</f>
        <v>62.046199999999999</v>
      </c>
      <c r="AE1262" s="32">
        <f>_xlfn.XLOOKUP(Master1[[#This Row],[cu_id]],Revenue_Analysis[cuid],Revenue_Analysis[Q3 Low Deviation], 0)</f>
        <v>59.116</v>
      </c>
      <c r="AF1262" s="32">
        <f>_xlfn.XLOOKUP(Master1[[#This Row],[cu_id]],Revenue_Analysis[cuid],Revenue_Analysis[Q3 High Deviation], 0)</f>
        <v>61.745600000000003</v>
      </c>
      <c r="AG1262" s="32">
        <f>_xlfn.XLOOKUP(Master1[[#This Row],[cu_id]],Revenue_Analysis[cuid],Revenue_Analysis[Q4 Low Deviation], 0)</f>
        <v>55.96</v>
      </c>
      <c r="AH1262" s="32">
        <f>_xlfn.XLOOKUP(Master1[[#This Row],[cu_id]],Revenue_Analysis[cuid],Revenue_Analysis[Q4 High Deviation], 0)</f>
        <v>55.96</v>
      </c>
      <c r="AI1262" s="32">
        <f>_xlfn.XLOOKUP(Master1[[#This Row],[cu_id]],Revenue_Analysis[cuid],Revenue_Analysis[Q1 Average], 0)</f>
        <v>55.96</v>
      </c>
      <c r="AJ1262" s="32">
        <f>_xlfn.XLOOKUP(Master1[[#This Row],[cu_id]],Revenue_Analysis[cuid],Revenue_Analysis[Q2 Average], 0)</f>
        <v>59.4</v>
      </c>
      <c r="AK1262" s="32">
        <f>_xlfn.XLOOKUP(Master1[[#This Row],[cu_id]],Revenue_Analysis[cuid],Revenue_Analysis[Q3 Average], 0)</f>
        <v>60.430799999999998</v>
      </c>
      <c r="AL1262" s="32">
        <f>_xlfn.XLOOKUP(Master1[[#This Row],[cu_id]],Revenue_Analysis[cuid],Revenue_Analysis[Q4 Average], 0)</f>
        <v>55.96</v>
      </c>
      <c r="AM1262" s="34">
        <v>0.33333333333333331</v>
      </c>
      <c r="AN1262" s="35">
        <v>0.70833333333333337</v>
      </c>
      <c r="AO1262" s="35" t="s">
        <v>4592</v>
      </c>
      <c r="AP1262" s="35" t="s">
        <v>4592</v>
      </c>
      <c r="AQ1262" s="20" t="s">
        <v>0</v>
      </c>
      <c r="AR1262" s="20"/>
      <c r="AS1262" s="14">
        <f>IFERROR(_xlfn.XLOOKUP(Master1[[#This Row],[cu_id]],StopTimes[cu_ID],StopTimes[Average Stop Time]), 0)</f>
        <v>13.075000000000001</v>
      </c>
      <c r="AT1262" s="14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262" s="13">
        <v>15</v>
      </c>
    </row>
    <row r="1263" spans="1:47" x14ac:dyDescent="0.3">
      <c r="A1263" s="18" t="s">
        <v>3777</v>
      </c>
      <c r="B1263" s="20">
        <v>8040</v>
      </c>
      <c r="C1263" s="20" t="s">
        <v>14</v>
      </c>
      <c r="D1263" s="19">
        <v>802591</v>
      </c>
      <c r="E1263" s="19" t="s">
        <v>13</v>
      </c>
      <c r="F1263" s="19" t="s">
        <v>7841</v>
      </c>
      <c r="G1263" s="19" t="s">
        <v>7842</v>
      </c>
      <c r="H1263" s="19" t="s">
        <v>5</v>
      </c>
      <c r="I1263" s="19" t="s">
        <v>5402</v>
      </c>
      <c r="J1263" s="19" t="s">
        <v>4</v>
      </c>
      <c r="K1263" s="19" t="s">
        <v>7810</v>
      </c>
      <c r="L1263" s="21" t="s">
        <v>16</v>
      </c>
      <c r="M1263" s="20" t="s">
        <v>3</v>
      </c>
      <c r="N1263" s="20" t="s">
        <v>2</v>
      </c>
      <c r="O1263" s="20">
        <v>55</v>
      </c>
      <c r="P1263" s="20">
        <v>0</v>
      </c>
      <c r="Q1263" s="20">
        <v>0</v>
      </c>
      <c r="R1263" s="20">
        <v>0</v>
      </c>
      <c r="S1263" s="20">
        <v>55</v>
      </c>
      <c r="T1263" s="20">
        <v>0</v>
      </c>
      <c r="U1263" s="20">
        <v>31</v>
      </c>
      <c r="V1263" s="30"/>
      <c r="W1263" s="30"/>
      <c r="X1263" s="33">
        <f>IFERROR(1 -(Master1[[#This Row],[Avg Garment Scans per Delivery]]/Master1[[#This Row],[Garment Inventory]]), 0)</f>
        <v>0</v>
      </c>
      <c r="Y1263" s="30"/>
      <c r="Z1263" s="30"/>
      <c r="AA1263" s="32">
        <f>_xlfn.XLOOKUP(Master1[[#This Row],[cu_id]], Revenue_Analysis[cuid], Revenue_Analysis[Q1 Low Deviation], 0)</f>
        <v>102.96</v>
      </c>
      <c r="AB1263" s="32">
        <f>_xlfn.XLOOKUP(Master1[[#This Row],[cu_id]],Revenue_Analysis[cuid],Revenue_Analysis[Q1 High Deviation], 0)</f>
        <v>102.96</v>
      </c>
      <c r="AC1263" s="32">
        <f>_xlfn.XLOOKUP(Master1[[#This Row],[cu_id]],Revenue_Analysis[cuid],Revenue_Analysis[Q2 Low Deviation], 0)</f>
        <v>52.410600000000002</v>
      </c>
      <c r="AD1263" s="32">
        <f>_xlfn.XLOOKUP(Master1[[#This Row],[cu_id]],Revenue_Analysis[cuid],Revenue_Analysis[Q2 High Deviation], 0)</f>
        <v>76.198599999999999</v>
      </c>
      <c r="AE1263" s="32">
        <f>_xlfn.XLOOKUP(Master1[[#This Row],[cu_id]],Revenue_Analysis[cuid],Revenue_Analysis[Q3 Low Deviation], 0)</f>
        <v>50.180300000000003</v>
      </c>
      <c r="AF1263" s="32">
        <f>_xlfn.XLOOKUP(Master1[[#This Row],[cu_id]],Revenue_Analysis[cuid],Revenue_Analysis[Q3 High Deviation], 0)</f>
        <v>59.976100000000002</v>
      </c>
      <c r="AG1263" s="32">
        <f>_xlfn.XLOOKUP(Master1[[#This Row],[cu_id]],Revenue_Analysis[cuid],Revenue_Analysis[Q4 Low Deviation], 0)</f>
        <v>67.011099999999999</v>
      </c>
      <c r="AH1263" s="32">
        <f>_xlfn.XLOOKUP(Master1[[#This Row],[cu_id]],Revenue_Analysis[cuid],Revenue_Analysis[Q4 High Deviation], 0)</f>
        <v>108.0955</v>
      </c>
      <c r="AI1263" s="32">
        <f>_xlfn.XLOOKUP(Master1[[#This Row],[cu_id]],Revenue_Analysis[cuid],Revenue_Analysis[Q1 Average], 0)</f>
        <v>102.96</v>
      </c>
      <c r="AJ1263" s="32">
        <f>_xlfn.XLOOKUP(Master1[[#This Row],[cu_id]],Revenue_Analysis[cuid],Revenue_Analysis[Q2 Average], 0)</f>
        <v>64.304599999999994</v>
      </c>
      <c r="AK1263" s="32">
        <f>_xlfn.XLOOKUP(Master1[[#This Row],[cu_id]],Revenue_Analysis[cuid],Revenue_Analysis[Q3 Average], 0)</f>
        <v>55.078200000000002</v>
      </c>
      <c r="AL1263" s="32">
        <f>_xlfn.XLOOKUP(Master1[[#This Row],[cu_id]],Revenue_Analysis[cuid],Revenue_Analysis[Q4 Average], 0)</f>
        <v>87.553299999999993</v>
      </c>
      <c r="AM1263" s="34">
        <v>0.33333333333333331</v>
      </c>
      <c r="AN1263" s="35">
        <v>0.70833333333333337</v>
      </c>
      <c r="AO1263" s="35" t="s">
        <v>4592</v>
      </c>
      <c r="AP1263" s="35" t="s">
        <v>4592</v>
      </c>
      <c r="AQ1263" s="20" t="s">
        <v>0</v>
      </c>
      <c r="AR1263" s="20"/>
      <c r="AS1263" s="14">
        <f>IFERROR(_xlfn.XLOOKUP(Master1[[#This Row],[cu_id]],StopTimes[cu_ID],StopTimes[Average Stop Time]), 0)</f>
        <v>12.481250000000001</v>
      </c>
      <c r="AT1263" s="14">
        <f>IF(Master1[[#This Row],[RSP StopTime Override]] &lt;&gt; "",Master1[[#This Row],[RSP StopTime Override]],IF(Master1[[#This Row],[Avg Stop Time Helper]] &lt;&gt; 0, Master1[[#This Row],[Avg Stop Time Helper]],Average_Stop_Time))</f>
        <v>20</v>
      </c>
      <c r="AU1263" s="13">
        <v>20</v>
      </c>
    </row>
    <row r="1264" spans="1:47" x14ac:dyDescent="0.3">
      <c r="A1264" s="18" t="s">
        <v>3778</v>
      </c>
      <c r="B1264" s="20">
        <v>56</v>
      </c>
      <c r="C1264" s="20" t="s">
        <v>9</v>
      </c>
      <c r="D1264" s="19">
        <v>882543</v>
      </c>
      <c r="E1264" s="19" t="s">
        <v>6869</v>
      </c>
      <c r="F1264" s="19" t="s">
        <v>6870</v>
      </c>
      <c r="G1264" s="19" t="s">
        <v>6871</v>
      </c>
      <c r="H1264" s="19" t="s">
        <v>5</v>
      </c>
      <c r="I1264" s="19" t="s">
        <v>5402</v>
      </c>
      <c r="J1264" s="19" t="s">
        <v>4</v>
      </c>
      <c r="K1264" s="19" t="s">
        <v>6805</v>
      </c>
      <c r="L1264" s="21" t="s">
        <v>17</v>
      </c>
      <c r="M1264" s="20" t="s">
        <v>10</v>
      </c>
      <c r="N1264" s="20" t="s">
        <v>2</v>
      </c>
      <c r="O1264" s="20">
        <v>120</v>
      </c>
      <c r="P1264" s="20">
        <v>120</v>
      </c>
      <c r="Q1264" s="20">
        <v>0</v>
      </c>
      <c r="R1264" s="20">
        <v>0</v>
      </c>
      <c r="S1264" s="20">
        <v>0</v>
      </c>
      <c r="T1264" s="20">
        <v>0</v>
      </c>
      <c r="U1264" s="20">
        <v>13</v>
      </c>
      <c r="V1264" s="30"/>
      <c r="W1264" s="30"/>
      <c r="X1264" s="33">
        <f>IFERROR(1 -(Master1[[#This Row],[Avg Garment Scans per Delivery]]/Master1[[#This Row],[Garment Inventory]]), 0)</f>
        <v>0</v>
      </c>
      <c r="Y1264" s="30"/>
      <c r="Z1264" s="30"/>
      <c r="AA1264" s="32">
        <f>_xlfn.XLOOKUP(Master1[[#This Row],[cu_id]], Revenue_Analysis[cuid], Revenue_Analysis[Q1 Low Deviation], 0)</f>
        <v>55.317599999999999</v>
      </c>
      <c r="AB1264" s="32">
        <f>_xlfn.XLOOKUP(Master1[[#This Row],[cu_id]],Revenue_Analysis[cuid],Revenue_Analysis[Q1 High Deviation], 0)</f>
        <v>98.978399999999993</v>
      </c>
      <c r="AC1264" s="32">
        <f>_xlfn.XLOOKUP(Master1[[#This Row],[cu_id]],Revenue_Analysis[cuid],Revenue_Analysis[Q2 Low Deviation], 0)</f>
        <v>48.983199999999997</v>
      </c>
      <c r="AD1264" s="32">
        <f>_xlfn.XLOOKUP(Master1[[#This Row],[cu_id]],Revenue_Analysis[cuid],Revenue_Analysis[Q2 High Deviation], 0)</f>
        <v>93.171000000000006</v>
      </c>
      <c r="AE1264" s="32">
        <f>_xlfn.XLOOKUP(Master1[[#This Row],[cu_id]],Revenue_Analysis[cuid],Revenue_Analysis[Q3 Low Deviation], 0)</f>
        <v>52.58</v>
      </c>
      <c r="AF1264" s="32">
        <f>_xlfn.XLOOKUP(Master1[[#This Row],[cu_id]],Revenue_Analysis[cuid],Revenue_Analysis[Q3 High Deviation], 0)</f>
        <v>97.72</v>
      </c>
      <c r="AG1264" s="32">
        <f>_xlfn.XLOOKUP(Master1[[#This Row],[cu_id]],Revenue_Analysis[cuid],Revenue_Analysis[Q4 Low Deviation], 0)</f>
        <v>49.86</v>
      </c>
      <c r="AH1264" s="32">
        <f>_xlfn.XLOOKUP(Master1[[#This Row],[cu_id]],Revenue_Analysis[cuid],Revenue_Analysis[Q4 High Deviation], 0)</f>
        <v>94.84</v>
      </c>
      <c r="AI1264" s="32">
        <f>_xlfn.XLOOKUP(Master1[[#This Row],[cu_id]],Revenue_Analysis[cuid],Revenue_Analysis[Q1 Average], 0)</f>
        <v>77.147999999999996</v>
      </c>
      <c r="AJ1264" s="32">
        <f>_xlfn.XLOOKUP(Master1[[#This Row],[cu_id]],Revenue_Analysis[cuid],Revenue_Analysis[Q2 Average], 0)</f>
        <v>71.077100000000002</v>
      </c>
      <c r="AK1264" s="32">
        <f>_xlfn.XLOOKUP(Master1[[#This Row],[cu_id]],Revenue_Analysis[cuid],Revenue_Analysis[Q3 Average], 0)</f>
        <v>75.150000000000006</v>
      </c>
      <c r="AL1264" s="32">
        <f>_xlfn.XLOOKUP(Master1[[#This Row],[cu_id]],Revenue_Analysis[cuid],Revenue_Analysis[Q4 Average], 0)</f>
        <v>72.349999999999994</v>
      </c>
      <c r="AM1264" s="34">
        <v>0.375</v>
      </c>
      <c r="AN1264" s="35">
        <v>0.70833333333333337</v>
      </c>
      <c r="AO1264" s="35" t="s">
        <v>4592</v>
      </c>
      <c r="AP1264" s="35" t="s">
        <v>4592</v>
      </c>
      <c r="AQ1264" s="20" t="s">
        <v>0</v>
      </c>
      <c r="AR1264" s="20"/>
      <c r="AS1264" s="14">
        <f>IFERROR(_xlfn.XLOOKUP(Master1[[#This Row],[cu_id]],StopTimes[cu_ID],StopTimes[Average Stop Time]), 0)</f>
        <v>6.5277777783333333</v>
      </c>
      <c r="AT1264" s="14">
        <f>IF(Master1[[#This Row],[RSP StopTime Override]] &lt;&gt; "",Master1[[#This Row],[RSP StopTime Override]],IF(Master1[[#This Row],[Avg Stop Time Helper]] &lt;&gt; 0, Master1[[#This Row],[Avg Stop Time Helper]],Average_Stop_Time))</f>
        <v>6.5277777783333333</v>
      </c>
      <c r="AU1264" s="13"/>
    </row>
    <row r="1265" spans="1:47" x14ac:dyDescent="0.3">
      <c r="A1265" s="18" t="s">
        <v>3779</v>
      </c>
      <c r="B1265" s="20">
        <v>8040</v>
      </c>
      <c r="C1265" s="20" t="s">
        <v>14</v>
      </c>
      <c r="D1265" s="19">
        <v>882595</v>
      </c>
      <c r="E1265" s="19" t="s">
        <v>8069</v>
      </c>
      <c r="F1265" s="19" t="s">
        <v>8070</v>
      </c>
      <c r="G1265" s="19" t="s">
        <v>8071</v>
      </c>
      <c r="H1265" s="19" t="s">
        <v>5</v>
      </c>
      <c r="I1265" s="19" t="s">
        <v>5402</v>
      </c>
      <c r="J1265" s="19" t="s">
        <v>4</v>
      </c>
      <c r="K1265" s="19" t="s">
        <v>8039</v>
      </c>
      <c r="L1265" s="21" t="s">
        <v>16</v>
      </c>
      <c r="M1265" s="20" t="s">
        <v>3</v>
      </c>
      <c r="N1265" s="20" t="s">
        <v>2</v>
      </c>
      <c r="O1265" s="20">
        <v>40</v>
      </c>
      <c r="P1265" s="20">
        <v>0</v>
      </c>
      <c r="Q1265" s="20">
        <v>0</v>
      </c>
      <c r="R1265" s="20">
        <v>0</v>
      </c>
      <c r="S1265" s="20">
        <v>40</v>
      </c>
      <c r="T1265" s="20">
        <v>0</v>
      </c>
      <c r="U1265" s="20">
        <v>37</v>
      </c>
      <c r="V1265" s="30"/>
      <c r="W1265" s="30"/>
      <c r="X1265" s="33">
        <f>IFERROR(1 -(Master1[[#This Row],[Avg Garment Scans per Delivery]]/Master1[[#This Row],[Garment Inventory]]), 0)</f>
        <v>0</v>
      </c>
      <c r="Y1265" s="30"/>
      <c r="Z1265" s="30"/>
      <c r="AA1265" s="32">
        <f>_xlfn.XLOOKUP(Master1[[#This Row],[cu_id]], Revenue_Analysis[cuid], Revenue_Analysis[Q1 Low Deviation], 0)</f>
        <v>274.77</v>
      </c>
      <c r="AB1265" s="32">
        <f>_xlfn.XLOOKUP(Master1[[#This Row],[cu_id]],Revenue_Analysis[cuid],Revenue_Analysis[Q1 High Deviation], 0)</f>
        <v>274.77</v>
      </c>
      <c r="AC1265" s="32">
        <f>_xlfn.XLOOKUP(Master1[[#This Row],[cu_id]],Revenue_Analysis[cuid],Revenue_Analysis[Q2 Low Deviation], 0)</f>
        <v>274.66520000000003</v>
      </c>
      <c r="AD1265" s="32">
        <f>_xlfn.XLOOKUP(Master1[[#This Row],[cu_id]],Revenue_Analysis[cuid],Revenue_Analysis[Q2 High Deviation], 0)</f>
        <v>275.7824</v>
      </c>
      <c r="AE1265" s="32">
        <f>_xlfn.XLOOKUP(Master1[[#This Row],[cu_id]],Revenue_Analysis[cuid],Revenue_Analysis[Q3 Low Deviation], 0)</f>
        <v>275.56689999999998</v>
      </c>
      <c r="AF1265" s="32">
        <f>_xlfn.XLOOKUP(Master1[[#This Row],[cu_id]],Revenue_Analysis[cuid],Revenue_Analysis[Q3 High Deviation], 0)</f>
        <v>275.93470000000002</v>
      </c>
      <c r="AG1265" s="32">
        <f>_xlfn.XLOOKUP(Master1[[#This Row],[cu_id]],Revenue_Analysis[cuid],Revenue_Analysis[Q4 Low Deviation], 0)</f>
        <v>302.87259999999998</v>
      </c>
      <c r="AH1265" s="32">
        <f>_xlfn.XLOOKUP(Master1[[#This Row],[cu_id]],Revenue_Analysis[cuid],Revenue_Analysis[Q4 High Deviation], 0)</f>
        <v>346.911</v>
      </c>
      <c r="AI1265" s="32">
        <f>_xlfn.XLOOKUP(Master1[[#This Row],[cu_id]],Revenue_Analysis[cuid],Revenue_Analysis[Q1 Average], 0)</f>
        <v>274.77</v>
      </c>
      <c r="AJ1265" s="32">
        <f>_xlfn.XLOOKUP(Master1[[#This Row],[cu_id]],Revenue_Analysis[cuid],Revenue_Analysis[Q2 Average], 0)</f>
        <v>275.22379999999998</v>
      </c>
      <c r="AK1265" s="32">
        <f>_xlfn.XLOOKUP(Master1[[#This Row],[cu_id]],Revenue_Analysis[cuid],Revenue_Analysis[Q3 Average], 0)</f>
        <v>275.75080000000003</v>
      </c>
      <c r="AL1265" s="32">
        <f>_xlfn.XLOOKUP(Master1[[#This Row],[cu_id]],Revenue_Analysis[cuid],Revenue_Analysis[Q4 Average], 0)</f>
        <v>324.89179999999999</v>
      </c>
      <c r="AM1265" s="34" t="s">
        <v>4592</v>
      </c>
      <c r="AN1265" s="35" t="s">
        <v>4592</v>
      </c>
      <c r="AO1265" s="35" t="s">
        <v>4592</v>
      </c>
      <c r="AP1265" s="35" t="s">
        <v>4592</v>
      </c>
      <c r="AQ1265" s="20" t="s">
        <v>0</v>
      </c>
      <c r="AR1265" s="20"/>
      <c r="AS1265" s="14">
        <f>IFERROR(_xlfn.XLOOKUP(Master1[[#This Row],[cu_id]],StopTimes[cu_ID],StopTimes[Average Stop Time]), 0)</f>
        <v>22.222916666666666</v>
      </c>
      <c r="AT1265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265" s="13">
        <v>10</v>
      </c>
    </row>
    <row r="1266" spans="1:47" x14ac:dyDescent="0.3">
      <c r="A1266" s="18" t="s">
        <v>3780</v>
      </c>
      <c r="B1266" s="20">
        <v>8040</v>
      </c>
      <c r="C1266" s="20" t="s">
        <v>14</v>
      </c>
      <c r="D1266" s="19">
        <v>805630</v>
      </c>
      <c r="E1266" s="19" t="s">
        <v>13</v>
      </c>
      <c r="F1266" s="19" t="s">
        <v>7824</v>
      </c>
      <c r="G1266" s="19" t="s">
        <v>7825</v>
      </c>
      <c r="H1266" s="19" t="s">
        <v>5</v>
      </c>
      <c r="I1266" s="19" t="s">
        <v>7368</v>
      </c>
      <c r="J1266" s="19" t="s">
        <v>4</v>
      </c>
      <c r="K1266" s="19" t="s">
        <v>5764</v>
      </c>
      <c r="L1266" s="21" t="s">
        <v>19</v>
      </c>
      <c r="M1266" s="20" t="s">
        <v>18</v>
      </c>
      <c r="N1266" s="20" t="s">
        <v>2</v>
      </c>
      <c r="O1266" s="20">
        <v>22</v>
      </c>
      <c r="P1266" s="20">
        <v>0</v>
      </c>
      <c r="Q1266" s="20">
        <v>0</v>
      </c>
      <c r="R1266" s="20">
        <v>0</v>
      </c>
      <c r="S1266" s="20">
        <v>22</v>
      </c>
      <c r="T1266" s="20">
        <v>0</v>
      </c>
      <c r="U1266" s="20">
        <v>20</v>
      </c>
      <c r="V1266" s="30">
        <v>0</v>
      </c>
      <c r="W1266" s="30">
        <v>0</v>
      </c>
      <c r="X1266" s="33">
        <f>IFERROR(1 -(Master1[[#This Row],[Avg Garment Scans per Delivery]]/Master1[[#This Row],[Garment Inventory]]), 0)</f>
        <v>0</v>
      </c>
      <c r="Y1266" s="30">
        <v>1</v>
      </c>
      <c r="Z1266" s="30">
        <v>7</v>
      </c>
      <c r="AA1266" s="32">
        <f>_xlfn.XLOOKUP(Master1[[#This Row],[cu_id]], Revenue_Analysis[cuid], Revenue_Analysis[Q1 Low Deviation], 0)</f>
        <v>8.8140000000000001</v>
      </c>
      <c r="AB1266" s="32">
        <f>_xlfn.XLOOKUP(Master1[[#This Row],[cu_id]],Revenue_Analysis[cuid],Revenue_Analysis[Q1 High Deviation], 0)</f>
        <v>16.720199999999998</v>
      </c>
      <c r="AC1266" s="32">
        <f>_xlfn.XLOOKUP(Master1[[#This Row],[cu_id]],Revenue_Analysis[cuid],Revenue_Analysis[Q2 Low Deviation], 0)</f>
        <v>11.2033</v>
      </c>
      <c r="AD1266" s="32">
        <f>_xlfn.XLOOKUP(Master1[[#This Row],[cu_id]],Revenue_Analysis[cuid],Revenue_Analysis[Q2 High Deviation], 0)</f>
        <v>16.703299999999999</v>
      </c>
      <c r="AE1266" s="32">
        <f>_xlfn.XLOOKUP(Master1[[#This Row],[cu_id]],Revenue_Analysis[cuid],Revenue_Analysis[Q3 Low Deviation], 0)</f>
        <v>9.4146999999999998</v>
      </c>
      <c r="AF1266" s="32">
        <f>_xlfn.XLOOKUP(Master1[[#This Row],[cu_id]],Revenue_Analysis[cuid],Revenue_Analysis[Q3 High Deviation], 0)</f>
        <v>14.7967</v>
      </c>
      <c r="AG1266" s="32">
        <f>_xlfn.XLOOKUP(Master1[[#This Row],[cu_id]],Revenue_Analysis[cuid],Revenue_Analysis[Q4 Low Deviation], 0)</f>
        <v>10</v>
      </c>
      <c r="AH1266" s="32">
        <f>_xlfn.XLOOKUP(Master1[[#This Row],[cu_id]],Revenue_Analysis[cuid],Revenue_Analysis[Q4 High Deviation], 0)</f>
        <v>16.309999999999999</v>
      </c>
      <c r="AI1266" s="32">
        <f>_xlfn.XLOOKUP(Master1[[#This Row],[cu_id]],Revenue_Analysis[cuid],Revenue_Analysis[Q1 Average], 0)</f>
        <v>12.767099999999999</v>
      </c>
      <c r="AJ1266" s="32">
        <f>_xlfn.XLOOKUP(Master1[[#This Row],[cu_id]],Revenue_Analysis[cuid],Revenue_Analysis[Q2 Average], 0)</f>
        <v>13.9533</v>
      </c>
      <c r="AK1266" s="32">
        <f>_xlfn.XLOOKUP(Master1[[#This Row],[cu_id]],Revenue_Analysis[cuid],Revenue_Analysis[Q3 Average], 0)</f>
        <v>12.105700000000001</v>
      </c>
      <c r="AL1266" s="32">
        <f>_xlfn.XLOOKUP(Master1[[#This Row],[cu_id]],Revenue_Analysis[cuid],Revenue_Analysis[Q4 Average], 0)</f>
        <v>13.154999999999999</v>
      </c>
      <c r="AM1266" s="34">
        <v>0.33333333333333331</v>
      </c>
      <c r="AN1266" s="35">
        <v>0.6875</v>
      </c>
      <c r="AO1266" s="35" t="s">
        <v>4592</v>
      </c>
      <c r="AP1266" s="35" t="s">
        <v>4592</v>
      </c>
      <c r="AQ1266" s="20" t="s">
        <v>0</v>
      </c>
      <c r="AR1266" s="20"/>
      <c r="AS1266" s="14">
        <f>IFERROR(_xlfn.XLOOKUP(Master1[[#This Row],[cu_id]],StopTimes[cu_ID],StopTimes[Average Stop Time]), 0)</f>
        <v>1.7250000000000001</v>
      </c>
      <c r="AT1266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266" s="13">
        <v>10</v>
      </c>
    </row>
    <row r="1267" spans="1:47" x14ac:dyDescent="0.3">
      <c r="A1267" s="18" t="s">
        <v>3781</v>
      </c>
      <c r="B1267" s="20">
        <v>8040</v>
      </c>
      <c r="C1267" s="20" t="s">
        <v>14</v>
      </c>
      <c r="D1267" s="19">
        <v>802622</v>
      </c>
      <c r="E1267" s="19" t="s">
        <v>13</v>
      </c>
      <c r="F1267" s="19" t="s">
        <v>7883</v>
      </c>
      <c r="G1267" s="19" t="s">
        <v>7884</v>
      </c>
      <c r="H1267" s="19" t="s">
        <v>5</v>
      </c>
      <c r="I1267" s="19" t="s">
        <v>5402</v>
      </c>
      <c r="J1267" s="19" t="s">
        <v>4</v>
      </c>
      <c r="K1267" s="19" t="s">
        <v>5764</v>
      </c>
      <c r="L1267" s="21" t="s">
        <v>16</v>
      </c>
      <c r="M1267" s="20" t="s">
        <v>3</v>
      </c>
      <c r="N1267" s="20" t="s">
        <v>2</v>
      </c>
      <c r="O1267" s="20">
        <v>21</v>
      </c>
      <c r="P1267" s="20">
        <v>0</v>
      </c>
      <c r="Q1267" s="20">
        <v>0</v>
      </c>
      <c r="R1267" s="20">
        <v>0</v>
      </c>
      <c r="S1267" s="20">
        <v>21</v>
      </c>
      <c r="T1267" s="20">
        <v>0</v>
      </c>
      <c r="U1267" s="20">
        <v>39</v>
      </c>
      <c r="V1267" s="30">
        <v>1</v>
      </c>
      <c r="W1267" s="30"/>
      <c r="X1267" s="33">
        <f>IFERROR(1 -(Master1[[#This Row],[Avg Garment Scans per Delivery]]/Master1[[#This Row],[Garment Inventory]]), 0)</f>
        <v>1</v>
      </c>
      <c r="Y1267" s="30">
        <v>3</v>
      </c>
      <c r="Z1267" s="30">
        <v>9</v>
      </c>
      <c r="AA1267" s="32">
        <f>_xlfn.XLOOKUP(Master1[[#This Row],[cu_id]], Revenue_Analysis[cuid], Revenue_Analysis[Q1 Low Deviation], 0)</f>
        <v>8.7013999999999996</v>
      </c>
      <c r="AB1267" s="32">
        <f>_xlfn.XLOOKUP(Master1[[#This Row],[cu_id]],Revenue_Analysis[cuid],Revenue_Analysis[Q1 High Deviation], 0)</f>
        <v>16.121600000000001</v>
      </c>
      <c r="AC1267" s="32">
        <f>_xlfn.XLOOKUP(Master1[[#This Row],[cu_id]],Revenue_Analysis[cuid],Revenue_Analysis[Q2 Low Deviation], 0)</f>
        <v>11.1045</v>
      </c>
      <c r="AD1267" s="32">
        <f>_xlfn.XLOOKUP(Master1[[#This Row],[cu_id]],Revenue_Analysis[cuid],Revenue_Analysis[Q2 High Deviation], 0)</f>
        <v>18.203099999999999</v>
      </c>
      <c r="AE1267" s="32">
        <f>_xlfn.XLOOKUP(Master1[[#This Row],[cu_id]],Revenue_Analysis[cuid],Revenue_Analysis[Q3 Low Deviation], 0)</f>
        <v>10.1693</v>
      </c>
      <c r="AF1267" s="32">
        <f>_xlfn.XLOOKUP(Master1[[#This Row],[cu_id]],Revenue_Analysis[cuid],Revenue_Analysis[Q3 High Deviation], 0)</f>
        <v>16.459099999999999</v>
      </c>
      <c r="AG1267" s="32">
        <f>_xlfn.XLOOKUP(Master1[[#This Row],[cu_id]],Revenue_Analysis[cuid],Revenue_Analysis[Q4 Low Deviation], 0)</f>
        <v>9.0370000000000008</v>
      </c>
      <c r="AH1267" s="32">
        <f>_xlfn.XLOOKUP(Master1[[#This Row],[cu_id]],Revenue_Analysis[cuid],Revenue_Analysis[Q4 High Deviation], 0)</f>
        <v>14.54</v>
      </c>
      <c r="AI1267" s="32">
        <f>_xlfn.XLOOKUP(Master1[[#This Row],[cu_id]],Revenue_Analysis[cuid],Revenue_Analysis[Q1 Average], 0)</f>
        <v>12.4115</v>
      </c>
      <c r="AJ1267" s="32">
        <f>_xlfn.XLOOKUP(Master1[[#This Row],[cu_id]],Revenue_Analysis[cuid],Revenue_Analysis[Q2 Average], 0)</f>
        <v>14.6538</v>
      </c>
      <c r="AK1267" s="32">
        <f>_xlfn.XLOOKUP(Master1[[#This Row],[cu_id]],Revenue_Analysis[cuid],Revenue_Analysis[Q3 Average], 0)</f>
        <v>13.3142</v>
      </c>
      <c r="AL1267" s="32">
        <f>_xlfn.XLOOKUP(Master1[[#This Row],[cu_id]],Revenue_Analysis[cuid],Revenue_Analysis[Q4 Average], 0)</f>
        <v>11.788500000000001</v>
      </c>
      <c r="AM1267" s="34">
        <v>0.33333333333333331</v>
      </c>
      <c r="AN1267" s="35">
        <v>0.6875</v>
      </c>
      <c r="AO1267" s="35" t="s">
        <v>4592</v>
      </c>
      <c r="AP1267" s="35" t="s">
        <v>4592</v>
      </c>
      <c r="AQ1267" s="20" t="s">
        <v>0</v>
      </c>
      <c r="AR1267" s="20"/>
      <c r="AS1267" s="14">
        <f>IFERROR(_xlfn.XLOOKUP(Master1[[#This Row],[cu_id]],StopTimes[cu_ID],StopTimes[Average Stop Time]), 0)</f>
        <v>4.2104166666666671</v>
      </c>
      <c r="AT1267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267" s="13">
        <v>10</v>
      </c>
    </row>
    <row r="1268" spans="1:47" x14ac:dyDescent="0.3">
      <c r="A1268" s="18" t="s">
        <v>3782</v>
      </c>
      <c r="B1268" s="20">
        <v>8040</v>
      </c>
      <c r="C1268" s="20" t="s">
        <v>12</v>
      </c>
      <c r="D1268" s="19">
        <v>806078</v>
      </c>
      <c r="E1268" s="19" t="s">
        <v>13</v>
      </c>
      <c r="F1268" s="19" t="s">
        <v>8015</v>
      </c>
      <c r="G1268" s="19" t="s">
        <v>8016</v>
      </c>
      <c r="H1268" s="19" t="s">
        <v>5</v>
      </c>
      <c r="I1268" s="19" t="s">
        <v>5402</v>
      </c>
      <c r="J1268" s="19" t="s">
        <v>4</v>
      </c>
      <c r="K1268" s="19" t="s">
        <v>6805</v>
      </c>
      <c r="L1268" s="21" t="s">
        <v>24</v>
      </c>
      <c r="M1268" s="20" t="s">
        <v>23</v>
      </c>
      <c r="N1268" s="20" t="s">
        <v>2</v>
      </c>
      <c r="O1268" s="20">
        <v>62</v>
      </c>
      <c r="P1268" s="20">
        <v>0</v>
      </c>
      <c r="Q1268" s="20">
        <v>62</v>
      </c>
      <c r="R1268" s="20">
        <v>0</v>
      </c>
      <c r="S1268" s="20">
        <v>0</v>
      </c>
      <c r="T1268" s="20">
        <v>0</v>
      </c>
      <c r="U1268" s="20">
        <v>18</v>
      </c>
      <c r="V1268" s="30"/>
      <c r="W1268" s="30"/>
      <c r="X1268" s="33">
        <f>IFERROR(1 -(Master1[[#This Row],[Avg Garment Scans per Delivery]]/Master1[[#This Row],[Garment Inventory]]), 0)</f>
        <v>0</v>
      </c>
      <c r="Y1268" s="30"/>
      <c r="Z1268" s="30"/>
      <c r="AA1268" s="32">
        <f>_xlfn.XLOOKUP(Master1[[#This Row],[cu_id]], Revenue_Analysis[cuid], Revenue_Analysis[Q1 Low Deviation], 0)</f>
        <v>11.901199999999999</v>
      </c>
      <c r="AB1268" s="32">
        <f>_xlfn.XLOOKUP(Master1[[#This Row],[cu_id]],Revenue_Analysis[cuid],Revenue_Analysis[Q1 High Deviation], 0)</f>
        <v>25.774799999999999</v>
      </c>
      <c r="AC1268" s="32">
        <f>_xlfn.XLOOKUP(Master1[[#This Row],[cu_id]],Revenue_Analysis[cuid],Revenue_Analysis[Q2 Low Deviation], 0)</f>
        <v>14.258900000000001</v>
      </c>
      <c r="AD1268" s="32">
        <f>_xlfn.XLOOKUP(Master1[[#This Row],[cu_id]],Revenue_Analysis[cuid],Revenue_Analysis[Q2 High Deviation], 0)</f>
        <v>15.307700000000001</v>
      </c>
      <c r="AE1268" s="32">
        <f>_xlfn.XLOOKUP(Master1[[#This Row],[cu_id]],Revenue_Analysis[cuid],Revenue_Analysis[Q3 Low Deviation], 0)</f>
        <v>15.282299999999999</v>
      </c>
      <c r="AF1268" s="32">
        <f>_xlfn.XLOOKUP(Master1[[#This Row],[cu_id]],Revenue_Analysis[cuid],Revenue_Analysis[Q3 High Deviation], 0)</f>
        <v>15.6111</v>
      </c>
      <c r="AG1268" s="32">
        <f>_xlfn.XLOOKUP(Master1[[#This Row],[cu_id]],Revenue_Analysis[cuid],Revenue_Analysis[Q4 Low Deviation], 0)</f>
        <v>19.334700000000002</v>
      </c>
      <c r="AH1268" s="32">
        <f>_xlfn.XLOOKUP(Master1[[#This Row],[cu_id]],Revenue_Analysis[cuid],Revenue_Analysis[Q4 High Deviation], 0)</f>
        <v>28.6311</v>
      </c>
      <c r="AI1268" s="32">
        <f>_xlfn.XLOOKUP(Master1[[#This Row],[cu_id]],Revenue_Analysis[cuid],Revenue_Analysis[Q1 Average], 0)</f>
        <v>18.838000000000001</v>
      </c>
      <c r="AJ1268" s="32">
        <f>_xlfn.XLOOKUP(Master1[[#This Row],[cu_id]],Revenue_Analysis[cuid],Revenue_Analysis[Q2 Average], 0)</f>
        <v>14.783300000000001</v>
      </c>
      <c r="AK1268" s="32">
        <f>_xlfn.XLOOKUP(Master1[[#This Row],[cu_id]],Revenue_Analysis[cuid],Revenue_Analysis[Q3 Average], 0)</f>
        <v>15.4467</v>
      </c>
      <c r="AL1268" s="32">
        <f>_xlfn.XLOOKUP(Master1[[#This Row],[cu_id]],Revenue_Analysis[cuid],Revenue_Analysis[Q4 Average], 0)</f>
        <v>23.982900000000001</v>
      </c>
      <c r="AM1268" s="34">
        <v>0.33333333333333331</v>
      </c>
      <c r="AN1268" s="35">
        <v>0.70833333333333337</v>
      </c>
      <c r="AO1268" s="35" t="s">
        <v>4592</v>
      </c>
      <c r="AP1268" s="35" t="s">
        <v>4592</v>
      </c>
      <c r="AQ1268" s="20" t="s">
        <v>0</v>
      </c>
      <c r="AR1268" s="20"/>
      <c r="AS1268" s="14">
        <f>IFERROR(_xlfn.XLOOKUP(Master1[[#This Row],[cu_id]],StopTimes[cu_ID],StopTimes[Average Stop Time]), 0)</f>
        <v>2.0333333333333332</v>
      </c>
      <c r="AT1268" s="14">
        <f>IF(Master1[[#This Row],[RSP StopTime Override]] &lt;&gt; "",Master1[[#This Row],[RSP StopTime Override]],IF(Master1[[#This Row],[Avg Stop Time Helper]] &lt;&gt; 0, Master1[[#This Row],[Avg Stop Time Helper]],Average_Stop_Time))</f>
        <v>2.0333333333333332</v>
      </c>
      <c r="AU1268" s="13"/>
    </row>
    <row r="1269" spans="1:47" x14ac:dyDescent="0.3">
      <c r="A1269" s="18" t="s">
        <v>3783</v>
      </c>
      <c r="B1269" s="20">
        <v>8040</v>
      </c>
      <c r="C1269" s="20" t="s">
        <v>14</v>
      </c>
      <c r="D1269" s="19">
        <v>802891</v>
      </c>
      <c r="E1269" s="19" t="s">
        <v>13</v>
      </c>
      <c r="F1269" s="19" t="s">
        <v>7885</v>
      </c>
      <c r="G1269" s="19" t="s">
        <v>7886</v>
      </c>
      <c r="H1269" s="19" t="s">
        <v>5</v>
      </c>
      <c r="I1269" s="19" t="s">
        <v>5402</v>
      </c>
      <c r="J1269" s="19" t="s">
        <v>4</v>
      </c>
      <c r="K1269" s="19" t="s">
        <v>5764</v>
      </c>
      <c r="L1269" s="21" t="s">
        <v>16</v>
      </c>
      <c r="M1269" s="20" t="s">
        <v>3</v>
      </c>
      <c r="N1269" s="20" t="s">
        <v>2</v>
      </c>
      <c r="O1269" s="20">
        <v>89</v>
      </c>
      <c r="P1269" s="20">
        <v>0</v>
      </c>
      <c r="Q1269" s="20">
        <v>0</v>
      </c>
      <c r="R1269" s="20">
        <v>0</v>
      </c>
      <c r="S1269" s="20">
        <v>89</v>
      </c>
      <c r="T1269" s="20">
        <v>0</v>
      </c>
      <c r="U1269" s="20">
        <v>38</v>
      </c>
      <c r="V1269" s="30"/>
      <c r="W1269" s="30"/>
      <c r="X1269" s="33">
        <f>IFERROR(1 -(Master1[[#This Row],[Avg Garment Scans per Delivery]]/Master1[[#This Row],[Garment Inventory]]), 0)</f>
        <v>0</v>
      </c>
      <c r="Y1269" s="30"/>
      <c r="Z1269" s="30"/>
      <c r="AA1269" s="32">
        <f>_xlfn.XLOOKUP(Master1[[#This Row],[cu_id]], Revenue_Analysis[cuid], Revenue_Analysis[Q1 Low Deviation], 0)</f>
        <v>32.33</v>
      </c>
      <c r="AB1269" s="32">
        <f>_xlfn.XLOOKUP(Master1[[#This Row],[cu_id]],Revenue_Analysis[cuid],Revenue_Analysis[Q1 High Deviation], 0)</f>
        <v>32.33</v>
      </c>
      <c r="AC1269" s="32">
        <f>_xlfn.XLOOKUP(Master1[[#This Row],[cu_id]],Revenue_Analysis[cuid],Revenue_Analysis[Q2 Low Deviation], 0)</f>
        <v>32.225200000000001</v>
      </c>
      <c r="AD1269" s="32">
        <f>_xlfn.XLOOKUP(Master1[[#This Row],[cu_id]],Revenue_Analysis[cuid],Revenue_Analysis[Q2 High Deviation], 0)</f>
        <v>33.342399999999998</v>
      </c>
      <c r="AE1269" s="32">
        <f>_xlfn.XLOOKUP(Master1[[#This Row],[cu_id]],Revenue_Analysis[cuid],Revenue_Analysis[Q3 Low Deviation], 0)</f>
        <v>33.126899999999999</v>
      </c>
      <c r="AF1269" s="32">
        <f>_xlfn.XLOOKUP(Master1[[#This Row],[cu_id]],Revenue_Analysis[cuid],Revenue_Analysis[Q3 High Deviation], 0)</f>
        <v>33.494700000000002</v>
      </c>
      <c r="AG1269" s="32">
        <f>_xlfn.XLOOKUP(Master1[[#This Row],[cu_id]],Revenue_Analysis[cuid],Revenue_Analysis[Q4 Low Deviation], 0)</f>
        <v>32.306699999999999</v>
      </c>
      <c r="AH1269" s="32">
        <f>_xlfn.XLOOKUP(Master1[[#This Row],[cu_id]],Revenue_Analysis[cuid],Revenue_Analysis[Q4 High Deviation], 0)</f>
        <v>32.333300000000001</v>
      </c>
      <c r="AI1269" s="32">
        <f>_xlfn.XLOOKUP(Master1[[#This Row],[cu_id]],Revenue_Analysis[cuid],Revenue_Analysis[Q1 Average], 0)</f>
        <v>32.33</v>
      </c>
      <c r="AJ1269" s="32">
        <f>_xlfn.XLOOKUP(Master1[[#This Row],[cu_id]],Revenue_Analysis[cuid],Revenue_Analysis[Q2 Average], 0)</f>
        <v>32.783799999999999</v>
      </c>
      <c r="AK1269" s="32">
        <f>_xlfn.XLOOKUP(Master1[[#This Row],[cu_id]],Revenue_Analysis[cuid],Revenue_Analysis[Q3 Average], 0)</f>
        <v>33.3108</v>
      </c>
      <c r="AL1269" s="32">
        <f>_xlfn.XLOOKUP(Master1[[#This Row],[cu_id]],Revenue_Analysis[cuid],Revenue_Analysis[Q4 Average], 0)</f>
        <v>32.32</v>
      </c>
      <c r="AM1269" s="34">
        <v>0.375</v>
      </c>
      <c r="AN1269" s="35">
        <v>0.70833333333333337</v>
      </c>
      <c r="AO1269" s="35" t="s">
        <v>4592</v>
      </c>
      <c r="AP1269" s="35" t="s">
        <v>4592</v>
      </c>
      <c r="AQ1269" s="20" t="s">
        <v>0</v>
      </c>
      <c r="AR1269" s="20"/>
      <c r="AS1269" s="14">
        <f>IFERROR(_xlfn.XLOOKUP(Master1[[#This Row],[cu_id]],StopTimes[cu_ID],StopTimes[Average Stop Time]), 0)</f>
        <v>4.4041666666666668</v>
      </c>
      <c r="AT1269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269" s="13">
        <v>10</v>
      </c>
    </row>
    <row r="1270" spans="1:47" x14ac:dyDescent="0.3">
      <c r="A1270" s="18" t="s">
        <v>3784</v>
      </c>
      <c r="B1270" s="20">
        <v>8040</v>
      </c>
      <c r="C1270" s="20" t="s">
        <v>9</v>
      </c>
      <c r="D1270" s="19">
        <v>803071</v>
      </c>
      <c r="E1270" s="19" t="s">
        <v>13</v>
      </c>
      <c r="F1270" s="19" t="s">
        <v>7868</v>
      </c>
      <c r="G1270" s="19" t="s">
        <v>7869</v>
      </c>
      <c r="H1270" s="19" t="s">
        <v>5</v>
      </c>
      <c r="I1270" s="19" t="s">
        <v>5402</v>
      </c>
      <c r="J1270" s="19" t="s">
        <v>4</v>
      </c>
      <c r="K1270" s="19" t="s">
        <v>6805</v>
      </c>
      <c r="L1270" s="21" t="s">
        <v>16</v>
      </c>
      <c r="M1270" s="20" t="s">
        <v>3</v>
      </c>
      <c r="N1270" s="20" t="s">
        <v>2</v>
      </c>
      <c r="O1270" s="20">
        <v>30</v>
      </c>
      <c r="P1270" s="20">
        <v>30</v>
      </c>
      <c r="Q1270" s="20">
        <v>0</v>
      </c>
      <c r="R1270" s="20">
        <v>0</v>
      </c>
      <c r="S1270" s="20">
        <v>0</v>
      </c>
      <c r="T1270" s="20">
        <v>0</v>
      </c>
      <c r="U1270" s="20">
        <v>39</v>
      </c>
      <c r="V1270" s="30"/>
      <c r="W1270" s="30"/>
      <c r="X1270" s="33">
        <f>IFERROR(1 -(Master1[[#This Row],[Avg Garment Scans per Delivery]]/Master1[[#This Row],[Garment Inventory]]), 0)</f>
        <v>0</v>
      </c>
      <c r="Y1270" s="30"/>
      <c r="Z1270" s="30"/>
      <c r="AA1270" s="32">
        <f>_xlfn.XLOOKUP(Master1[[#This Row],[cu_id]], Revenue_Analysis[cuid], Revenue_Analysis[Q1 Low Deviation], 0)</f>
        <v>61.743299999999998</v>
      </c>
      <c r="AB1270" s="32">
        <f>_xlfn.XLOOKUP(Master1[[#This Row],[cu_id]],Revenue_Analysis[cuid],Revenue_Analysis[Q1 High Deviation], 0)</f>
        <v>75.004300000000001</v>
      </c>
      <c r="AC1270" s="32">
        <f>_xlfn.XLOOKUP(Master1[[#This Row],[cu_id]],Revenue_Analysis[cuid],Revenue_Analysis[Q2 Low Deviation], 0)</f>
        <v>56.181199999999997</v>
      </c>
      <c r="AD1270" s="32">
        <f>_xlfn.XLOOKUP(Master1[[#This Row],[cu_id]],Revenue_Analysis[cuid],Revenue_Analysis[Q2 High Deviation], 0)</f>
        <v>68.997200000000007</v>
      </c>
      <c r="AE1270" s="32">
        <f>_xlfn.XLOOKUP(Master1[[#This Row],[cu_id]],Revenue_Analysis[cuid],Revenue_Analysis[Q3 Low Deviation], 0)</f>
        <v>56.956699999999998</v>
      </c>
      <c r="AF1270" s="32">
        <f>_xlfn.XLOOKUP(Master1[[#This Row],[cu_id]],Revenue_Analysis[cuid],Revenue_Analysis[Q3 High Deviation], 0)</f>
        <v>72.284899999999993</v>
      </c>
      <c r="AG1270" s="32">
        <f>_xlfn.XLOOKUP(Master1[[#This Row],[cu_id]],Revenue_Analysis[cuid],Revenue_Analysis[Q4 Low Deviation], 0)</f>
        <v>63.915300000000002</v>
      </c>
      <c r="AH1270" s="32">
        <f>_xlfn.XLOOKUP(Master1[[#This Row],[cu_id]],Revenue_Analysis[cuid],Revenue_Analysis[Q4 High Deviation], 0)</f>
        <v>77.467699999999994</v>
      </c>
      <c r="AI1270" s="32">
        <f>_xlfn.XLOOKUP(Master1[[#This Row],[cu_id]],Revenue_Analysis[cuid],Revenue_Analysis[Q1 Average], 0)</f>
        <v>68.373800000000003</v>
      </c>
      <c r="AJ1270" s="32">
        <f>_xlfn.XLOOKUP(Master1[[#This Row],[cu_id]],Revenue_Analysis[cuid],Revenue_Analysis[Q2 Average], 0)</f>
        <v>62.589199999999998</v>
      </c>
      <c r="AK1270" s="32">
        <f>_xlfn.XLOOKUP(Master1[[#This Row],[cu_id]],Revenue_Analysis[cuid],Revenue_Analysis[Q3 Average], 0)</f>
        <v>64.620800000000003</v>
      </c>
      <c r="AL1270" s="32">
        <f>_xlfn.XLOOKUP(Master1[[#This Row],[cu_id]],Revenue_Analysis[cuid],Revenue_Analysis[Q4 Average], 0)</f>
        <v>70.691500000000005</v>
      </c>
      <c r="AM1270" s="34">
        <v>0.29166666666666669</v>
      </c>
      <c r="AN1270" s="35">
        <v>0.58333333333333337</v>
      </c>
      <c r="AO1270" s="35" t="s">
        <v>4592</v>
      </c>
      <c r="AP1270" s="35" t="s">
        <v>4592</v>
      </c>
      <c r="AQ1270" s="20" t="s">
        <v>5135</v>
      </c>
      <c r="AR1270" s="20"/>
      <c r="AS1270" s="14">
        <f>IFERROR(_xlfn.XLOOKUP(Master1[[#This Row],[cu_id]],StopTimes[cu_ID],StopTimes[Average Stop Time]), 0)</f>
        <v>8.2547619033333337</v>
      </c>
      <c r="AT1270" s="14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270" s="13">
        <v>15</v>
      </c>
    </row>
    <row r="1271" spans="1:47" x14ac:dyDescent="0.3">
      <c r="A1271" s="18" t="s">
        <v>3785</v>
      </c>
      <c r="B1271" s="20">
        <v>8040</v>
      </c>
      <c r="C1271" s="20" t="s">
        <v>14</v>
      </c>
      <c r="D1271" s="19">
        <v>803891</v>
      </c>
      <c r="E1271" s="19" t="s">
        <v>13</v>
      </c>
      <c r="F1271" s="19" t="s">
        <v>7887</v>
      </c>
      <c r="G1271" s="19" t="s">
        <v>7888</v>
      </c>
      <c r="H1271" s="19" t="s">
        <v>5</v>
      </c>
      <c r="I1271" s="19" t="s">
        <v>5402</v>
      </c>
      <c r="J1271" s="19" t="s">
        <v>4</v>
      </c>
      <c r="K1271" s="19" t="s">
        <v>5764</v>
      </c>
      <c r="L1271" s="21" t="s">
        <v>16</v>
      </c>
      <c r="M1271" s="20" t="s">
        <v>3</v>
      </c>
      <c r="N1271" s="20" t="s">
        <v>2</v>
      </c>
      <c r="O1271" s="20">
        <v>25</v>
      </c>
      <c r="P1271" s="20">
        <v>0</v>
      </c>
      <c r="Q1271" s="20">
        <v>0</v>
      </c>
      <c r="R1271" s="20">
        <v>0</v>
      </c>
      <c r="S1271" s="20">
        <v>25</v>
      </c>
      <c r="T1271" s="20">
        <v>0</v>
      </c>
      <c r="U1271" s="20">
        <v>39</v>
      </c>
      <c r="V1271" s="30"/>
      <c r="W1271" s="30"/>
      <c r="X1271" s="33">
        <f>IFERROR(1 -(Master1[[#This Row],[Avg Garment Scans per Delivery]]/Master1[[#This Row],[Garment Inventory]]), 0)</f>
        <v>0</v>
      </c>
      <c r="Y1271" s="30"/>
      <c r="Z1271" s="30"/>
      <c r="AA1271" s="32">
        <f>_xlfn.XLOOKUP(Master1[[#This Row],[cu_id]], Revenue_Analysis[cuid], Revenue_Analysis[Q1 Low Deviation], 0)</f>
        <v>49.99</v>
      </c>
      <c r="AB1271" s="32">
        <f>_xlfn.XLOOKUP(Master1[[#This Row],[cu_id]],Revenue_Analysis[cuid],Revenue_Analysis[Q1 High Deviation], 0)</f>
        <v>49.99</v>
      </c>
      <c r="AC1271" s="32">
        <f>_xlfn.XLOOKUP(Master1[[#This Row],[cu_id]],Revenue_Analysis[cuid],Revenue_Analysis[Q2 Low Deviation], 0)</f>
        <v>49.761000000000003</v>
      </c>
      <c r="AD1271" s="32">
        <f>_xlfn.XLOOKUP(Master1[[#This Row],[cu_id]],Revenue_Analysis[cuid],Revenue_Analysis[Q2 High Deviation], 0)</f>
        <v>52.203600000000002</v>
      </c>
      <c r="AE1271" s="32">
        <f>_xlfn.XLOOKUP(Master1[[#This Row],[cu_id]],Revenue_Analysis[cuid],Revenue_Analysis[Q3 Low Deviation], 0)</f>
        <v>51.741599999999998</v>
      </c>
      <c r="AF1271" s="32">
        <f>_xlfn.XLOOKUP(Master1[[#This Row],[cu_id]],Revenue_Analysis[cuid],Revenue_Analysis[Q3 High Deviation], 0)</f>
        <v>52.536799999999999</v>
      </c>
      <c r="AG1271" s="32">
        <f>_xlfn.XLOOKUP(Master1[[#This Row],[cu_id]],Revenue_Analysis[cuid],Revenue_Analysis[Q4 Low Deviation], 0)</f>
        <v>49.99</v>
      </c>
      <c r="AH1271" s="32">
        <f>_xlfn.XLOOKUP(Master1[[#This Row],[cu_id]],Revenue_Analysis[cuid],Revenue_Analysis[Q4 High Deviation], 0)</f>
        <v>49.99</v>
      </c>
      <c r="AI1271" s="32">
        <f>_xlfn.XLOOKUP(Master1[[#This Row],[cu_id]],Revenue_Analysis[cuid],Revenue_Analysis[Q1 Average], 0)</f>
        <v>49.99</v>
      </c>
      <c r="AJ1271" s="32">
        <f>_xlfn.XLOOKUP(Master1[[#This Row],[cu_id]],Revenue_Analysis[cuid],Revenue_Analysis[Q2 Average], 0)</f>
        <v>50.982300000000002</v>
      </c>
      <c r="AK1271" s="32">
        <f>_xlfn.XLOOKUP(Master1[[#This Row],[cu_id]],Revenue_Analysis[cuid],Revenue_Analysis[Q3 Average], 0)</f>
        <v>52.139200000000002</v>
      </c>
      <c r="AL1271" s="32">
        <f>_xlfn.XLOOKUP(Master1[[#This Row],[cu_id]],Revenue_Analysis[cuid],Revenue_Analysis[Q4 Average], 0)</f>
        <v>49.99</v>
      </c>
      <c r="AM1271" s="34">
        <v>0.33333333333333331</v>
      </c>
      <c r="AN1271" s="35">
        <v>0.70833333333333337</v>
      </c>
      <c r="AO1271" s="35" t="s">
        <v>4592</v>
      </c>
      <c r="AP1271" s="35" t="s">
        <v>4592</v>
      </c>
      <c r="AQ1271" s="20" t="s">
        <v>0</v>
      </c>
      <c r="AR1271" s="20"/>
      <c r="AS1271" s="14">
        <f>IFERROR(_xlfn.XLOOKUP(Master1[[#This Row],[cu_id]],StopTimes[cu_ID],StopTimes[Average Stop Time]), 0)</f>
        <v>9.4145833333333329</v>
      </c>
      <c r="AT1271" s="14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271" s="13">
        <v>15</v>
      </c>
    </row>
    <row r="1272" spans="1:47" x14ac:dyDescent="0.3">
      <c r="A1272" s="18" t="s">
        <v>3786</v>
      </c>
      <c r="B1272" s="20">
        <v>8040</v>
      </c>
      <c r="C1272" s="20" t="s">
        <v>14</v>
      </c>
      <c r="D1272" s="19">
        <v>805621</v>
      </c>
      <c r="E1272" s="19" t="s">
        <v>13</v>
      </c>
      <c r="F1272" s="19" t="s">
        <v>7924</v>
      </c>
      <c r="G1272" s="19" t="s">
        <v>7925</v>
      </c>
      <c r="H1272" s="19" t="s">
        <v>5</v>
      </c>
      <c r="I1272" s="19" t="s">
        <v>5402</v>
      </c>
      <c r="J1272" s="19" t="s">
        <v>4</v>
      </c>
      <c r="K1272" s="19" t="s">
        <v>5764</v>
      </c>
      <c r="L1272" s="21" t="s">
        <v>16</v>
      </c>
      <c r="M1272" s="20" t="s">
        <v>3</v>
      </c>
      <c r="N1272" s="20" t="s">
        <v>2</v>
      </c>
      <c r="O1272" s="20">
        <v>45</v>
      </c>
      <c r="P1272" s="20">
        <v>0</v>
      </c>
      <c r="Q1272" s="20">
        <v>0</v>
      </c>
      <c r="R1272" s="20">
        <v>0</v>
      </c>
      <c r="S1272" s="20">
        <v>45</v>
      </c>
      <c r="T1272" s="20">
        <v>0</v>
      </c>
      <c r="U1272" s="20">
        <v>39</v>
      </c>
      <c r="V1272" s="30">
        <v>0</v>
      </c>
      <c r="W1272" s="30">
        <v>0</v>
      </c>
      <c r="X1272" s="33">
        <f>IFERROR(1 -(Master1[[#This Row],[Avg Garment Scans per Delivery]]/Master1[[#This Row],[Garment Inventory]]), 0)</f>
        <v>0</v>
      </c>
      <c r="Y1272" s="30">
        <v>2</v>
      </c>
      <c r="Z1272" s="30">
        <v>27</v>
      </c>
      <c r="AA1272" s="32">
        <f>_xlfn.XLOOKUP(Master1[[#This Row],[cu_id]], Revenue_Analysis[cuid], Revenue_Analysis[Q1 Low Deviation], 0)</f>
        <v>94.261300000000006</v>
      </c>
      <c r="AB1272" s="32">
        <f>_xlfn.XLOOKUP(Master1[[#This Row],[cu_id]],Revenue_Analysis[cuid],Revenue_Analysis[Q1 High Deviation], 0)</f>
        <v>98.792500000000004</v>
      </c>
      <c r="AC1272" s="32">
        <f>_xlfn.XLOOKUP(Master1[[#This Row],[cu_id]],Revenue_Analysis[cuid],Revenue_Analysis[Q2 Low Deviation], 0)</f>
        <v>89.161699999999996</v>
      </c>
      <c r="AD1272" s="32">
        <f>_xlfn.XLOOKUP(Master1[[#This Row],[cu_id]],Revenue_Analysis[cuid],Revenue_Analysis[Q2 High Deviation], 0)</f>
        <v>97.770700000000005</v>
      </c>
      <c r="AE1272" s="32">
        <f>_xlfn.XLOOKUP(Master1[[#This Row],[cu_id]],Revenue_Analysis[cuid],Revenue_Analysis[Q3 Low Deviation], 0)</f>
        <v>87.708299999999994</v>
      </c>
      <c r="AF1272" s="32">
        <f>_xlfn.XLOOKUP(Master1[[#This Row],[cu_id]],Revenue_Analysis[cuid],Revenue_Analysis[Q3 High Deviation], 0)</f>
        <v>95.616299999999995</v>
      </c>
      <c r="AG1272" s="32">
        <f>_xlfn.XLOOKUP(Master1[[#This Row],[cu_id]],Revenue_Analysis[cuid],Revenue_Analysis[Q4 Low Deviation], 0)</f>
        <v>66.196799999999996</v>
      </c>
      <c r="AH1272" s="32">
        <f>_xlfn.XLOOKUP(Master1[[#This Row],[cu_id]],Revenue_Analysis[cuid],Revenue_Analysis[Q4 High Deviation], 0)</f>
        <v>91.524799999999999</v>
      </c>
      <c r="AI1272" s="32">
        <f>_xlfn.XLOOKUP(Master1[[#This Row],[cu_id]],Revenue_Analysis[cuid],Revenue_Analysis[Q1 Average], 0)</f>
        <v>96.526899999999998</v>
      </c>
      <c r="AJ1272" s="32">
        <f>_xlfn.XLOOKUP(Master1[[#This Row],[cu_id]],Revenue_Analysis[cuid],Revenue_Analysis[Q2 Average], 0)</f>
        <v>93.466200000000001</v>
      </c>
      <c r="AK1272" s="32">
        <f>_xlfn.XLOOKUP(Master1[[#This Row],[cu_id]],Revenue_Analysis[cuid],Revenue_Analysis[Q3 Average], 0)</f>
        <v>91.662300000000002</v>
      </c>
      <c r="AL1272" s="32">
        <f>_xlfn.XLOOKUP(Master1[[#This Row],[cu_id]],Revenue_Analysis[cuid],Revenue_Analysis[Q4 Average], 0)</f>
        <v>78.860799999999998</v>
      </c>
      <c r="AM1272" s="34">
        <v>0.33333333333333331</v>
      </c>
      <c r="AN1272" s="35">
        <v>0.70833333333333337</v>
      </c>
      <c r="AO1272" s="35" t="s">
        <v>4592</v>
      </c>
      <c r="AP1272" s="35" t="s">
        <v>4592</v>
      </c>
      <c r="AQ1272" s="20" t="s">
        <v>0</v>
      </c>
      <c r="AR1272" s="20"/>
      <c r="AS1272" s="14">
        <f>IFERROR(_xlfn.XLOOKUP(Master1[[#This Row],[cu_id]],StopTimes[cu_ID],StopTimes[Average Stop Time]), 0)</f>
        <v>6.1645833333333337</v>
      </c>
      <c r="AT1272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272" s="13">
        <v>10</v>
      </c>
    </row>
    <row r="1273" spans="1:47" x14ac:dyDescent="0.3">
      <c r="A1273" s="18" t="s">
        <v>3787</v>
      </c>
      <c r="B1273" s="20">
        <v>8040</v>
      </c>
      <c r="C1273" s="20" t="s">
        <v>9</v>
      </c>
      <c r="D1273" s="19">
        <v>885730</v>
      </c>
      <c r="E1273" s="19" t="s">
        <v>8030</v>
      </c>
      <c r="F1273" s="19" t="s">
        <v>7744</v>
      </c>
      <c r="G1273" s="19" t="s">
        <v>7745</v>
      </c>
      <c r="H1273" s="19" t="s">
        <v>5</v>
      </c>
      <c r="I1273" s="19" t="s">
        <v>5402</v>
      </c>
      <c r="J1273" s="19" t="s">
        <v>4</v>
      </c>
      <c r="K1273" s="19" t="s">
        <v>7724</v>
      </c>
      <c r="L1273" s="21" t="s">
        <v>16</v>
      </c>
      <c r="M1273" s="20" t="s">
        <v>3</v>
      </c>
      <c r="N1273" s="20" t="s">
        <v>2</v>
      </c>
      <c r="O1273" s="20">
        <v>185</v>
      </c>
      <c r="P1273" s="20">
        <v>185</v>
      </c>
      <c r="Q1273" s="20">
        <v>0</v>
      </c>
      <c r="R1273" s="20">
        <v>0</v>
      </c>
      <c r="S1273" s="20">
        <v>0</v>
      </c>
      <c r="T1273" s="20">
        <v>0</v>
      </c>
      <c r="U1273" s="20">
        <v>43</v>
      </c>
      <c r="V1273" s="30">
        <v>197</v>
      </c>
      <c r="W1273" s="30">
        <v>5</v>
      </c>
      <c r="X1273" s="33">
        <f>IFERROR(1 -(Master1[[#This Row],[Avg Garment Scans per Delivery]]/Master1[[#This Row],[Garment Inventory]]), 0)</f>
        <v>0.97461928934010156</v>
      </c>
      <c r="Y1273" s="30">
        <v>5</v>
      </c>
      <c r="Z1273" s="30">
        <v>265</v>
      </c>
      <c r="AA1273" s="32">
        <f>_xlfn.XLOOKUP(Master1[[#This Row],[cu_id]], Revenue_Analysis[cuid], Revenue_Analysis[Q1 Low Deviation], 0)</f>
        <v>223.64349999999999</v>
      </c>
      <c r="AB1273" s="32">
        <f>_xlfn.XLOOKUP(Master1[[#This Row],[cu_id]],Revenue_Analysis[cuid],Revenue_Analysis[Q1 High Deviation], 0)</f>
        <v>450.00510000000003</v>
      </c>
      <c r="AC1273" s="32">
        <f>_xlfn.XLOOKUP(Master1[[#This Row],[cu_id]],Revenue_Analysis[cuid],Revenue_Analysis[Q2 Low Deviation], 0)</f>
        <v>285.44060000000002</v>
      </c>
      <c r="AD1273" s="32">
        <f>_xlfn.XLOOKUP(Master1[[#This Row],[cu_id]],Revenue_Analysis[cuid],Revenue_Analysis[Q2 High Deviation], 0)</f>
        <v>342.14100000000002</v>
      </c>
      <c r="AE1273" s="32">
        <f>_xlfn.XLOOKUP(Master1[[#This Row],[cu_id]],Revenue_Analysis[cuid],Revenue_Analysis[Q3 Low Deviation], 0)</f>
        <v>287.37639999999999</v>
      </c>
      <c r="AF1273" s="32">
        <f>_xlfn.XLOOKUP(Master1[[#This Row],[cu_id]],Revenue_Analysis[cuid],Revenue_Analysis[Q3 High Deviation], 0)</f>
        <v>297.85120000000001</v>
      </c>
      <c r="AG1273" s="32">
        <f>_xlfn.XLOOKUP(Master1[[#This Row],[cu_id]],Revenue_Analysis[cuid],Revenue_Analysis[Q4 Low Deviation], 0)</f>
        <v>149.57159999999999</v>
      </c>
      <c r="AH1273" s="32">
        <f>_xlfn.XLOOKUP(Master1[[#This Row],[cu_id]],Revenue_Analysis[cuid],Revenue_Analysis[Q4 High Deviation], 0)</f>
        <v>287.9556</v>
      </c>
      <c r="AI1273" s="32">
        <f>_xlfn.XLOOKUP(Master1[[#This Row],[cu_id]],Revenue_Analysis[cuid],Revenue_Analysis[Q1 Average], 0)</f>
        <v>336.82429999999999</v>
      </c>
      <c r="AJ1273" s="32">
        <f>_xlfn.XLOOKUP(Master1[[#This Row],[cu_id]],Revenue_Analysis[cuid],Revenue_Analysis[Q2 Average], 0)</f>
        <v>313.79079999999999</v>
      </c>
      <c r="AK1273" s="32">
        <f>_xlfn.XLOOKUP(Master1[[#This Row],[cu_id]],Revenue_Analysis[cuid],Revenue_Analysis[Q3 Average], 0)</f>
        <v>292.61380000000003</v>
      </c>
      <c r="AL1273" s="32">
        <f>_xlfn.XLOOKUP(Master1[[#This Row],[cu_id]],Revenue_Analysis[cuid],Revenue_Analysis[Q4 Average], 0)</f>
        <v>218.7636</v>
      </c>
      <c r="AM1273" s="34">
        <v>0.33333333333333331</v>
      </c>
      <c r="AN1273" s="35">
        <v>0.70833333333333337</v>
      </c>
      <c r="AO1273" s="35" t="s">
        <v>4592</v>
      </c>
      <c r="AP1273" s="35" t="s">
        <v>4592</v>
      </c>
      <c r="AQ1273" s="20" t="s">
        <v>0</v>
      </c>
      <c r="AR1273" s="20"/>
      <c r="AS1273" s="14">
        <f>IFERROR(_xlfn.XLOOKUP(Master1[[#This Row],[cu_id]],StopTimes[cu_ID],StopTimes[Average Stop Time]), 0)</f>
        <v>24.264583333333334</v>
      </c>
      <c r="AT1273" s="14">
        <f>IF(Master1[[#This Row],[RSP StopTime Override]] &lt;&gt; "",Master1[[#This Row],[RSP StopTime Override]],IF(Master1[[#This Row],[Avg Stop Time Helper]] &lt;&gt; 0, Master1[[#This Row],[Avg Stop Time Helper]],Average_Stop_Time))</f>
        <v>20</v>
      </c>
      <c r="AU1273" s="13">
        <v>20</v>
      </c>
    </row>
    <row r="1274" spans="1:47" x14ac:dyDescent="0.3">
      <c r="A1274" s="18" t="s">
        <v>3788</v>
      </c>
      <c r="B1274" s="20">
        <v>8040</v>
      </c>
      <c r="C1274" s="20" t="s">
        <v>14</v>
      </c>
      <c r="D1274" s="19">
        <v>805732</v>
      </c>
      <c r="E1274" s="19" t="s">
        <v>13</v>
      </c>
      <c r="F1274" s="19" t="s">
        <v>7929</v>
      </c>
      <c r="G1274" s="19" t="s">
        <v>7930</v>
      </c>
      <c r="H1274" s="19" t="s">
        <v>5</v>
      </c>
      <c r="I1274" s="19" t="s">
        <v>5402</v>
      </c>
      <c r="J1274" s="19" t="s">
        <v>4</v>
      </c>
      <c r="K1274" s="19" t="s">
        <v>6805</v>
      </c>
      <c r="L1274" s="21" t="s">
        <v>16</v>
      </c>
      <c r="M1274" s="20" t="s">
        <v>3</v>
      </c>
      <c r="N1274" s="20" t="s">
        <v>2</v>
      </c>
      <c r="O1274" s="20">
        <v>65</v>
      </c>
      <c r="P1274" s="20">
        <v>0</v>
      </c>
      <c r="Q1274" s="20">
        <v>0</v>
      </c>
      <c r="R1274" s="20">
        <v>0</v>
      </c>
      <c r="S1274" s="20">
        <v>65</v>
      </c>
      <c r="T1274" s="20">
        <v>0</v>
      </c>
      <c r="U1274" s="20">
        <v>37</v>
      </c>
      <c r="V1274" s="30"/>
      <c r="W1274" s="30"/>
      <c r="X1274" s="33">
        <f>IFERROR(1 -(Master1[[#This Row],[Avg Garment Scans per Delivery]]/Master1[[#This Row],[Garment Inventory]]), 0)</f>
        <v>0</v>
      </c>
      <c r="Y1274" s="30"/>
      <c r="Z1274" s="30"/>
      <c r="AA1274" s="32">
        <f>_xlfn.XLOOKUP(Master1[[#This Row],[cu_id]], Revenue_Analysis[cuid], Revenue_Analysis[Q1 Low Deviation], 0)</f>
        <v>54.523000000000003</v>
      </c>
      <c r="AB1274" s="32">
        <f>_xlfn.XLOOKUP(Master1[[#This Row],[cu_id]],Revenue_Analysis[cuid],Revenue_Analysis[Q1 High Deviation], 0)</f>
        <v>67.447000000000003</v>
      </c>
      <c r="AC1274" s="32">
        <f>_xlfn.XLOOKUP(Master1[[#This Row],[cu_id]],Revenue_Analysis[cuid],Revenue_Analysis[Q2 Low Deviation], 0)</f>
        <v>50.027200000000001</v>
      </c>
      <c r="AD1274" s="32">
        <f>_xlfn.XLOOKUP(Master1[[#This Row],[cu_id]],Revenue_Analysis[cuid],Revenue_Analysis[Q2 High Deviation], 0)</f>
        <v>61.798999999999999</v>
      </c>
      <c r="AE1274" s="32">
        <f>_xlfn.XLOOKUP(Master1[[#This Row],[cu_id]],Revenue_Analysis[cuid],Revenue_Analysis[Q3 Low Deviation], 0)</f>
        <v>47.831800000000001</v>
      </c>
      <c r="AF1274" s="32">
        <f>_xlfn.XLOOKUP(Master1[[#This Row],[cu_id]],Revenue_Analysis[cuid],Revenue_Analysis[Q3 High Deviation], 0)</f>
        <v>60.234400000000001</v>
      </c>
      <c r="AG1274" s="32">
        <f>_xlfn.XLOOKUP(Master1[[#This Row],[cu_id]],Revenue_Analysis[cuid],Revenue_Analysis[Q4 Low Deviation], 0)</f>
        <v>53.816899999999997</v>
      </c>
      <c r="AH1274" s="32">
        <f>_xlfn.XLOOKUP(Master1[[#This Row],[cu_id]],Revenue_Analysis[cuid],Revenue_Analysis[Q4 High Deviation], 0)</f>
        <v>65.264700000000005</v>
      </c>
      <c r="AI1274" s="32">
        <f>_xlfn.XLOOKUP(Master1[[#This Row],[cu_id]],Revenue_Analysis[cuid],Revenue_Analysis[Q1 Average], 0)</f>
        <v>60.984999999999999</v>
      </c>
      <c r="AJ1274" s="32">
        <f>_xlfn.XLOOKUP(Master1[[#This Row],[cu_id]],Revenue_Analysis[cuid],Revenue_Analysis[Q2 Average], 0)</f>
        <v>55.9131</v>
      </c>
      <c r="AK1274" s="32">
        <f>_xlfn.XLOOKUP(Master1[[#This Row],[cu_id]],Revenue_Analysis[cuid],Revenue_Analysis[Q3 Average], 0)</f>
        <v>54.033099999999997</v>
      </c>
      <c r="AL1274" s="32">
        <f>_xlfn.XLOOKUP(Master1[[#This Row],[cu_id]],Revenue_Analysis[cuid],Revenue_Analysis[Q4 Average], 0)</f>
        <v>59.540799999999997</v>
      </c>
      <c r="AM1274" s="34">
        <v>0.1875</v>
      </c>
      <c r="AN1274" s="35">
        <v>0.875</v>
      </c>
      <c r="AO1274" s="35" t="s">
        <v>4592</v>
      </c>
      <c r="AP1274" s="35" t="s">
        <v>4592</v>
      </c>
      <c r="AQ1274" s="20" t="s">
        <v>0</v>
      </c>
      <c r="AR1274" s="20"/>
      <c r="AS1274" s="14">
        <f>IFERROR(_xlfn.XLOOKUP(Master1[[#This Row],[cu_id]],StopTimes[cu_ID],StopTimes[Average Stop Time]), 0)</f>
        <v>6.395833333333333</v>
      </c>
      <c r="AT1274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274" s="13">
        <v>10</v>
      </c>
    </row>
    <row r="1275" spans="1:47" x14ac:dyDescent="0.3">
      <c r="A1275" s="18" t="s">
        <v>3789</v>
      </c>
      <c r="B1275" s="20">
        <v>8040</v>
      </c>
      <c r="C1275" s="20" t="s">
        <v>12</v>
      </c>
      <c r="D1275" s="19">
        <v>801772</v>
      </c>
      <c r="E1275" s="19" t="s">
        <v>13</v>
      </c>
      <c r="F1275" s="19" t="s">
        <v>7905</v>
      </c>
      <c r="G1275" s="19" t="s">
        <v>7906</v>
      </c>
      <c r="H1275" s="19" t="s">
        <v>5</v>
      </c>
      <c r="I1275" s="19" t="s">
        <v>5402</v>
      </c>
      <c r="J1275" s="19" t="s">
        <v>4</v>
      </c>
      <c r="K1275" s="19" t="s">
        <v>6805</v>
      </c>
      <c r="L1275" s="21" t="s">
        <v>16</v>
      </c>
      <c r="M1275" s="20" t="s">
        <v>3</v>
      </c>
      <c r="N1275" s="20" t="s">
        <v>2</v>
      </c>
      <c r="O1275" s="20">
        <v>75</v>
      </c>
      <c r="P1275" s="20">
        <v>0</v>
      </c>
      <c r="Q1275" s="20">
        <v>75</v>
      </c>
      <c r="R1275" s="20">
        <v>0</v>
      </c>
      <c r="S1275" s="20">
        <v>0</v>
      </c>
      <c r="T1275" s="20">
        <v>0</v>
      </c>
      <c r="U1275" s="20">
        <v>40</v>
      </c>
      <c r="V1275" s="30"/>
      <c r="W1275" s="30"/>
      <c r="X1275" s="33">
        <f>IFERROR(1 -(Master1[[#This Row],[Avg Garment Scans per Delivery]]/Master1[[#This Row],[Garment Inventory]]), 0)</f>
        <v>0</v>
      </c>
      <c r="Y1275" s="30"/>
      <c r="Z1275" s="30"/>
      <c r="AA1275" s="32">
        <f>_xlfn.XLOOKUP(Master1[[#This Row],[cu_id]], Revenue_Analysis[cuid], Revenue_Analysis[Q1 Low Deviation], 0)</f>
        <v>18.328700000000001</v>
      </c>
      <c r="AB1275" s="32">
        <f>_xlfn.XLOOKUP(Master1[[#This Row],[cu_id]],Revenue_Analysis[cuid],Revenue_Analysis[Q1 High Deviation], 0)</f>
        <v>39.6355</v>
      </c>
      <c r="AC1275" s="32">
        <f>_xlfn.XLOOKUP(Master1[[#This Row],[cu_id]],Revenue_Analysis[cuid],Revenue_Analysis[Q2 Low Deviation], 0)</f>
        <v>26.565300000000001</v>
      </c>
      <c r="AD1275" s="32">
        <f>_xlfn.XLOOKUP(Master1[[#This Row],[cu_id]],Revenue_Analysis[cuid],Revenue_Analysis[Q2 High Deviation], 0)</f>
        <v>30.4039</v>
      </c>
      <c r="AE1275" s="32">
        <f>_xlfn.XLOOKUP(Master1[[#This Row],[cu_id]],Revenue_Analysis[cuid],Revenue_Analysis[Q3 Low Deviation], 0)</f>
        <v>28.005299999999998</v>
      </c>
      <c r="AF1275" s="32">
        <f>_xlfn.XLOOKUP(Master1[[#This Row],[cu_id]],Revenue_Analysis[cuid],Revenue_Analysis[Q3 High Deviation], 0)</f>
        <v>28.373100000000001</v>
      </c>
      <c r="AG1275" s="32">
        <f>_xlfn.XLOOKUP(Master1[[#This Row],[cu_id]],Revenue_Analysis[cuid],Revenue_Analysis[Q4 Low Deviation], 0)</f>
        <v>27.998899999999999</v>
      </c>
      <c r="AH1275" s="32">
        <f>_xlfn.XLOOKUP(Master1[[#This Row],[cu_id]],Revenue_Analysis[cuid],Revenue_Analysis[Q4 High Deviation], 0)</f>
        <v>53.658099999999997</v>
      </c>
      <c r="AI1275" s="32">
        <f>_xlfn.XLOOKUP(Master1[[#This Row],[cu_id]],Revenue_Analysis[cuid],Revenue_Analysis[Q1 Average], 0)</f>
        <v>28.982099999999999</v>
      </c>
      <c r="AJ1275" s="32">
        <f>_xlfn.XLOOKUP(Master1[[#This Row],[cu_id]],Revenue_Analysis[cuid],Revenue_Analysis[Q2 Average], 0)</f>
        <v>28.4846</v>
      </c>
      <c r="AK1275" s="32">
        <f>_xlfn.XLOOKUP(Master1[[#This Row],[cu_id]],Revenue_Analysis[cuid],Revenue_Analysis[Q3 Average], 0)</f>
        <v>28.1892</v>
      </c>
      <c r="AL1275" s="32">
        <f>_xlfn.XLOOKUP(Master1[[#This Row],[cu_id]],Revenue_Analysis[cuid],Revenue_Analysis[Q4 Average], 0)</f>
        <v>40.828499999999998</v>
      </c>
      <c r="AM1275" s="34">
        <v>0.29166666666666669</v>
      </c>
      <c r="AN1275" s="35">
        <v>0.91666666666666663</v>
      </c>
      <c r="AO1275" s="35" t="s">
        <v>4592</v>
      </c>
      <c r="AP1275" s="35" t="s">
        <v>4592</v>
      </c>
      <c r="AQ1275" s="20" t="s">
        <v>5135</v>
      </c>
      <c r="AR1275" s="20" t="s">
        <v>7907</v>
      </c>
      <c r="AS1275" s="14">
        <f>IFERROR(_xlfn.XLOOKUP(Master1[[#This Row],[cu_id]],StopTimes[cu_ID],StopTimes[Average Stop Time]), 0)</f>
        <v>5.7119047616666672</v>
      </c>
      <c r="AT1275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275" s="13">
        <v>10</v>
      </c>
    </row>
    <row r="1276" spans="1:47" x14ac:dyDescent="0.3">
      <c r="A1276" s="18" t="s">
        <v>3790</v>
      </c>
      <c r="B1276" s="20">
        <v>8010</v>
      </c>
      <c r="C1276" s="20" t="s">
        <v>7</v>
      </c>
      <c r="D1276" s="19">
        <v>802119</v>
      </c>
      <c r="E1276" s="19" t="s">
        <v>13</v>
      </c>
      <c r="F1276" s="19" t="s">
        <v>7654</v>
      </c>
      <c r="G1276" s="19" t="s">
        <v>7655</v>
      </c>
      <c r="H1276" s="19" t="s">
        <v>5</v>
      </c>
      <c r="I1276" s="19" t="s">
        <v>5402</v>
      </c>
      <c r="J1276" s="19" t="s">
        <v>4</v>
      </c>
      <c r="K1276" s="19" t="s">
        <v>7656</v>
      </c>
      <c r="L1276" s="21" t="s">
        <v>16</v>
      </c>
      <c r="M1276" s="20" t="s">
        <v>3</v>
      </c>
      <c r="N1276" s="20" t="s">
        <v>2</v>
      </c>
      <c r="O1276" s="20">
        <v>30</v>
      </c>
      <c r="P1276" s="20">
        <v>0</v>
      </c>
      <c r="Q1276" s="20">
        <v>0</v>
      </c>
      <c r="R1276" s="20">
        <v>0</v>
      </c>
      <c r="S1276" s="20">
        <v>0</v>
      </c>
      <c r="T1276" s="20">
        <v>30</v>
      </c>
      <c r="U1276" s="20">
        <v>39</v>
      </c>
      <c r="V1276" s="30"/>
      <c r="W1276" s="30"/>
      <c r="X1276" s="33">
        <f>IFERROR(1 -(Master1[[#This Row],[Avg Garment Scans per Delivery]]/Master1[[#This Row],[Garment Inventory]]), 0)</f>
        <v>0</v>
      </c>
      <c r="Y1276" s="30"/>
      <c r="Z1276" s="30"/>
      <c r="AA1276" s="32">
        <f>_xlfn.XLOOKUP(Master1[[#This Row],[cu_id]], Revenue_Analysis[cuid], Revenue_Analysis[Q1 Low Deviation], 0)</f>
        <v>41.807299999999998</v>
      </c>
      <c r="AB1276" s="32">
        <f>_xlfn.XLOOKUP(Master1[[#This Row],[cu_id]],Revenue_Analysis[cuid],Revenue_Analysis[Q1 High Deviation], 0)</f>
        <v>56.435699999999997</v>
      </c>
      <c r="AC1276" s="32">
        <f>_xlfn.XLOOKUP(Master1[[#This Row],[cu_id]],Revenue_Analysis[cuid],Revenue_Analysis[Q2 Low Deviation], 0)</f>
        <v>48.3504</v>
      </c>
      <c r="AD1276" s="32">
        <f>_xlfn.XLOOKUP(Master1[[#This Row],[cu_id]],Revenue_Analysis[cuid],Revenue_Analysis[Q2 High Deviation], 0)</f>
        <v>49.355800000000002</v>
      </c>
      <c r="AE1276" s="32">
        <f>_xlfn.XLOOKUP(Master1[[#This Row],[cu_id]],Revenue_Analysis[cuid],Revenue_Analysis[Q3 Low Deviation], 0)</f>
        <v>49.3</v>
      </c>
      <c r="AF1276" s="32">
        <f>_xlfn.XLOOKUP(Master1[[#This Row],[cu_id]],Revenue_Analysis[cuid],Revenue_Analysis[Q3 High Deviation], 0)</f>
        <v>49.67</v>
      </c>
      <c r="AG1276" s="32">
        <f>_xlfn.XLOOKUP(Master1[[#This Row],[cu_id]],Revenue_Analysis[cuid],Revenue_Analysis[Q4 Low Deviation], 0)</f>
        <v>47.321199999999997</v>
      </c>
      <c r="AH1276" s="32">
        <f>_xlfn.XLOOKUP(Master1[[#This Row],[cu_id]],Revenue_Analysis[cuid],Revenue_Analysis[Q4 High Deviation], 0)</f>
        <v>66.677199999999999</v>
      </c>
      <c r="AI1276" s="32">
        <f>_xlfn.XLOOKUP(Master1[[#This Row],[cu_id]],Revenue_Analysis[cuid],Revenue_Analysis[Q1 Average], 0)</f>
        <v>49.121499999999997</v>
      </c>
      <c r="AJ1276" s="32">
        <f>_xlfn.XLOOKUP(Master1[[#This Row],[cu_id]],Revenue_Analysis[cuid],Revenue_Analysis[Q2 Average], 0)</f>
        <v>48.853099999999998</v>
      </c>
      <c r="AK1276" s="32">
        <f>_xlfn.XLOOKUP(Master1[[#This Row],[cu_id]],Revenue_Analysis[cuid],Revenue_Analysis[Q3 Average], 0)</f>
        <v>49.484999999999999</v>
      </c>
      <c r="AL1276" s="32">
        <f>_xlfn.XLOOKUP(Master1[[#This Row],[cu_id]],Revenue_Analysis[cuid],Revenue_Analysis[Q4 Average], 0)</f>
        <v>56.999200000000002</v>
      </c>
      <c r="AM1276" s="34">
        <v>0.16666666666666666</v>
      </c>
      <c r="AN1276" s="35">
        <v>0.5625</v>
      </c>
      <c r="AO1276" s="35" t="s">
        <v>4592</v>
      </c>
      <c r="AP1276" s="35" t="s">
        <v>4592</v>
      </c>
      <c r="AQ1276" s="20" t="s">
        <v>5135</v>
      </c>
      <c r="AR1276" s="20"/>
      <c r="AS1276" s="14">
        <f>IFERROR(_xlfn.XLOOKUP(Master1[[#This Row],[cu_id]],StopTimes[cu_ID],StopTimes[Average Stop Time]), 0)</f>
        <v>5.1333333333333337</v>
      </c>
      <c r="AT1276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276" s="13">
        <v>10</v>
      </c>
    </row>
    <row r="1277" spans="1:47" x14ac:dyDescent="0.3">
      <c r="A1277" s="18" t="s">
        <v>3791</v>
      </c>
      <c r="B1277" s="20">
        <v>8040</v>
      </c>
      <c r="C1277" s="20" t="s">
        <v>12</v>
      </c>
      <c r="D1277" s="19">
        <v>882330</v>
      </c>
      <c r="E1277" s="19" t="s">
        <v>7862</v>
      </c>
      <c r="F1277" s="19" t="s">
        <v>7863</v>
      </c>
      <c r="G1277" s="19" t="s">
        <v>7864</v>
      </c>
      <c r="H1277" s="19" t="s">
        <v>5</v>
      </c>
      <c r="I1277" s="19" t="s">
        <v>5402</v>
      </c>
      <c r="J1277" s="19" t="s">
        <v>4</v>
      </c>
      <c r="K1277" s="19" t="s">
        <v>6805</v>
      </c>
      <c r="L1277" s="21" t="s">
        <v>16</v>
      </c>
      <c r="M1277" s="20" t="s">
        <v>3</v>
      </c>
      <c r="N1277" s="20" t="s">
        <v>2</v>
      </c>
      <c r="O1277" s="20">
        <v>55</v>
      </c>
      <c r="P1277" s="20">
        <v>0</v>
      </c>
      <c r="Q1277" s="20">
        <v>55</v>
      </c>
      <c r="R1277" s="20">
        <v>0</v>
      </c>
      <c r="S1277" s="20">
        <v>0</v>
      </c>
      <c r="T1277" s="20">
        <v>0</v>
      </c>
      <c r="U1277" s="20">
        <v>36</v>
      </c>
      <c r="V1277" s="30"/>
      <c r="W1277" s="30"/>
      <c r="X1277" s="33">
        <f>IFERROR(1 -(Master1[[#This Row],[Avg Garment Scans per Delivery]]/Master1[[#This Row],[Garment Inventory]]), 0)</f>
        <v>0</v>
      </c>
      <c r="Y1277" s="30"/>
      <c r="Z1277" s="30"/>
      <c r="AA1277" s="32">
        <f>_xlfn.XLOOKUP(Master1[[#This Row],[cu_id]], Revenue_Analysis[cuid], Revenue_Analysis[Q1 Low Deviation], 0)</f>
        <v>67.355400000000003</v>
      </c>
      <c r="AB1277" s="32">
        <f>_xlfn.XLOOKUP(Master1[[#This Row],[cu_id]],Revenue_Analysis[cuid],Revenue_Analysis[Q1 High Deviation], 0)</f>
        <v>67.724599999999995</v>
      </c>
      <c r="AC1277" s="32">
        <f>_xlfn.XLOOKUP(Master1[[#This Row],[cu_id]],Revenue_Analysis[cuid],Revenue_Analysis[Q2 Low Deviation], 0)</f>
        <v>67.670500000000004</v>
      </c>
      <c r="AD1277" s="32">
        <f>_xlfn.XLOOKUP(Master1[[#This Row],[cu_id]],Revenue_Analysis[cuid],Revenue_Analysis[Q2 High Deviation], 0)</f>
        <v>68.546099999999996</v>
      </c>
      <c r="AE1277" s="32">
        <f>_xlfn.XLOOKUP(Master1[[#This Row],[cu_id]],Revenue_Analysis[cuid],Revenue_Analysis[Q3 Low Deviation], 0)</f>
        <v>68.3827</v>
      </c>
      <c r="AF1277" s="32">
        <f>_xlfn.XLOOKUP(Master1[[#This Row],[cu_id]],Revenue_Analysis[cuid],Revenue_Analysis[Q3 High Deviation], 0)</f>
        <v>68.637299999999996</v>
      </c>
      <c r="AG1277" s="32">
        <f>_xlfn.XLOOKUP(Master1[[#This Row],[cu_id]],Revenue_Analysis[cuid],Revenue_Analysis[Q4 Low Deviation], 0)</f>
        <v>66.876400000000004</v>
      </c>
      <c r="AH1277" s="32">
        <f>_xlfn.XLOOKUP(Master1[[#This Row],[cu_id]],Revenue_Analysis[cuid],Revenue_Analysis[Q4 High Deviation], 0)</f>
        <v>70.861599999999996</v>
      </c>
      <c r="AI1277" s="32">
        <f>_xlfn.XLOOKUP(Master1[[#This Row],[cu_id]],Revenue_Analysis[cuid],Revenue_Analysis[Q1 Average], 0)</f>
        <v>67.540000000000006</v>
      </c>
      <c r="AJ1277" s="32">
        <f>_xlfn.XLOOKUP(Master1[[#This Row],[cu_id]],Revenue_Analysis[cuid],Revenue_Analysis[Q2 Average], 0)</f>
        <v>68.1083</v>
      </c>
      <c r="AK1277" s="32">
        <f>_xlfn.XLOOKUP(Master1[[#This Row],[cu_id]],Revenue_Analysis[cuid],Revenue_Analysis[Q3 Average], 0)</f>
        <v>68.510000000000005</v>
      </c>
      <c r="AL1277" s="32">
        <f>_xlfn.XLOOKUP(Master1[[#This Row],[cu_id]],Revenue_Analysis[cuid],Revenue_Analysis[Q4 Average], 0)</f>
        <v>68.869</v>
      </c>
      <c r="AM1277" s="34" t="s">
        <v>4592</v>
      </c>
      <c r="AN1277" s="35" t="s">
        <v>4592</v>
      </c>
      <c r="AO1277" s="35" t="s">
        <v>4592</v>
      </c>
      <c r="AP1277" s="35" t="s">
        <v>4592</v>
      </c>
      <c r="AQ1277" s="20" t="s">
        <v>0</v>
      </c>
      <c r="AR1277" s="20"/>
      <c r="AS1277" s="14">
        <f>IFERROR(_xlfn.XLOOKUP(Master1[[#This Row],[cu_id]],StopTimes[cu_ID],StopTimes[Average Stop Time]), 0)</f>
        <v>3.1476190483333335</v>
      </c>
      <c r="AT1277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277" s="13">
        <v>10</v>
      </c>
    </row>
    <row r="1278" spans="1:47" x14ac:dyDescent="0.3">
      <c r="A1278" s="18" t="s">
        <v>3792</v>
      </c>
      <c r="B1278" s="20">
        <v>8060</v>
      </c>
      <c r="C1278" s="20" t="s">
        <v>14</v>
      </c>
      <c r="D1278" s="19">
        <v>882351</v>
      </c>
      <c r="E1278" s="19" t="s">
        <v>8180</v>
      </c>
      <c r="F1278" s="19" t="s">
        <v>7757</v>
      </c>
      <c r="G1278" s="19" t="s">
        <v>8181</v>
      </c>
      <c r="H1278" s="19" t="s">
        <v>5</v>
      </c>
      <c r="I1278" s="19" t="s">
        <v>5402</v>
      </c>
      <c r="J1278" s="19" t="s">
        <v>4</v>
      </c>
      <c r="K1278" s="19" t="s">
        <v>6805</v>
      </c>
      <c r="L1278" s="21" t="s">
        <v>16</v>
      </c>
      <c r="M1278" s="20" t="s">
        <v>3</v>
      </c>
      <c r="N1278" s="20" t="s">
        <v>2</v>
      </c>
      <c r="O1278" s="20">
        <v>6</v>
      </c>
      <c r="P1278" s="20">
        <v>0</v>
      </c>
      <c r="Q1278" s="20">
        <v>0</v>
      </c>
      <c r="R1278" s="20">
        <v>0</v>
      </c>
      <c r="S1278" s="20">
        <v>6</v>
      </c>
      <c r="T1278" s="20">
        <v>0</v>
      </c>
      <c r="U1278" s="20">
        <v>36</v>
      </c>
      <c r="V1278" s="30"/>
      <c r="W1278" s="30"/>
      <c r="X1278" s="33">
        <f>IFERROR(1 -(Master1[[#This Row],[Avg Garment Scans per Delivery]]/Master1[[#This Row],[Garment Inventory]]), 0)</f>
        <v>0</v>
      </c>
      <c r="Y1278" s="30"/>
      <c r="Z1278" s="30"/>
      <c r="AA1278" s="32">
        <f>_xlfn.XLOOKUP(Master1[[#This Row],[cu_id]], Revenue_Analysis[cuid], Revenue_Analysis[Q1 Low Deviation], 0)</f>
        <v>29.833100000000002</v>
      </c>
      <c r="AB1278" s="32">
        <f>_xlfn.XLOOKUP(Master1[[#This Row],[cu_id]],Revenue_Analysis[cuid],Revenue_Analysis[Q1 High Deviation], 0)</f>
        <v>40.839700000000001</v>
      </c>
      <c r="AC1278" s="32">
        <f>_xlfn.XLOOKUP(Master1[[#This Row],[cu_id]],Revenue_Analysis[cuid],Revenue_Analysis[Q2 Low Deviation], 0)</f>
        <v>30.601299999999998</v>
      </c>
      <c r="AD1278" s="32">
        <f>_xlfn.XLOOKUP(Master1[[#This Row],[cu_id]],Revenue_Analysis[cuid],Revenue_Analysis[Q2 High Deviation], 0)</f>
        <v>37.793700000000001</v>
      </c>
      <c r="AE1278" s="32">
        <f>_xlfn.XLOOKUP(Master1[[#This Row],[cu_id]],Revenue_Analysis[cuid],Revenue_Analysis[Q3 Low Deviation], 0)</f>
        <v>29.640799999999999</v>
      </c>
      <c r="AF1278" s="32">
        <f>_xlfn.XLOOKUP(Master1[[#This Row],[cu_id]],Revenue_Analysis[cuid],Revenue_Analysis[Q3 High Deviation], 0)</f>
        <v>33.295200000000001</v>
      </c>
      <c r="AG1278" s="32">
        <f>_xlfn.XLOOKUP(Master1[[#This Row],[cu_id]],Revenue_Analysis[cuid],Revenue_Analysis[Q4 Low Deviation], 0)</f>
        <v>31.6798</v>
      </c>
      <c r="AH1278" s="32">
        <f>_xlfn.XLOOKUP(Master1[[#This Row],[cu_id]],Revenue_Analysis[cuid],Revenue_Analysis[Q4 High Deviation], 0)</f>
        <v>37.151800000000001</v>
      </c>
      <c r="AI1278" s="32">
        <f>_xlfn.XLOOKUP(Master1[[#This Row],[cu_id]],Revenue_Analysis[cuid],Revenue_Analysis[Q1 Average], 0)</f>
        <v>35.336399999999998</v>
      </c>
      <c r="AJ1278" s="32">
        <f>_xlfn.XLOOKUP(Master1[[#This Row],[cu_id]],Revenue_Analysis[cuid],Revenue_Analysis[Q2 Average], 0)</f>
        <v>34.197499999999998</v>
      </c>
      <c r="AK1278" s="32">
        <f>_xlfn.XLOOKUP(Master1[[#This Row],[cu_id]],Revenue_Analysis[cuid],Revenue_Analysis[Q3 Average], 0)</f>
        <v>31.468</v>
      </c>
      <c r="AL1278" s="32">
        <f>_xlfn.XLOOKUP(Master1[[#This Row],[cu_id]],Revenue_Analysis[cuid],Revenue_Analysis[Q4 Average], 0)</f>
        <v>34.415799999999997</v>
      </c>
      <c r="AM1278" s="34">
        <v>0.29166666666666669</v>
      </c>
      <c r="AN1278" s="35">
        <v>0.625</v>
      </c>
      <c r="AO1278" s="35" t="s">
        <v>4592</v>
      </c>
      <c r="AP1278" s="35" t="s">
        <v>4592</v>
      </c>
      <c r="AQ1278" s="20" t="s">
        <v>0</v>
      </c>
      <c r="AR1278" s="20"/>
      <c r="AS1278" s="14">
        <f>IFERROR(_xlfn.XLOOKUP(Master1[[#This Row],[cu_id]],StopTimes[cu_ID],StopTimes[Average Stop Time]), 0)</f>
        <v>0</v>
      </c>
      <c r="AT1278" s="14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278" s="13">
        <v>15</v>
      </c>
    </row>
    <row r="1279" spans="1:47" x14ac:dyDescent="0.3">
      <c r="A1279" s="18" t="s">
        <v>3793</v>
      </c>
      <c r="B1279" s="20">
        <v>8040</v>
      </c>
      <c r="C1279" s="20" t="s">
        <v>12</v>
      </c>
      <c r="D1279" s="19">
        <v>802728</v>
      </c>
      <c r="E1279" s="19" t="s">
        <v>13</v>
      </c>
      <c r="F1279" s="19" t="s">
        <v>7912</v>
      </c>
      <c r="G1279" s="19" t="s">
        <v>7913</v>
      </c>
      <c r="H1279" s="19" t="s">
        <v>5</v>
      </c>
      <c r="I1279" s="19" t="s">
        <v>5402</v>
      </c>
      <c r="J1279" s="19" t="s">
        <v>4</v>
      </c>
      <c r="K1279" s="19" t="s">
        <v>6805</v>
      </c>
      <c r="L1279" s="21" t="s">
        <v>16</v>
      </c>
      <c r="M1279" s="20" t="s">
        <v>3</v>
      </c>
      <c r="N1279" s="20" t="s">
        <v>2</v>
      </c>
      <c r="O1279" s="20">
        <v>100</v>
      </c>
      <c r="P1279" s="20">
        <v>0</v>
      </c>
      <c r="Q1279" s="20">
        <v>100</v>
      </c>
      <c r="R1279" s="20">
        <v>0</v>
      </c>
      <c r="S1279" s="20">
        <v>0</v>
      </c>
      <c r="T1279" s="20">
        <v>0</v>
      </c>
      <c r="U1279" s="20">
        <v>39</v>
      </c>
      <c r="V1279" s="30">
        <v>28</v>
      </c>
      <c r="W1279" s="30">
        <v>5</v>
      </c>
      <c r="X1279" s="33">
        <f>IFERROR(1 -(Master1[[#This Row],[Avg Garment Scans per Delivery]]/Master1[[#This Row],[Garment Inventory]]), 0)</f>
        <v>0.8214285714285714</v>
      </c>
      <c r="Y1279" s="30">
        <v>1</v>
      </c>
      <c r="Z1279" s="30">
        <v>28</v>
      </c>
      <c r="AA1279" s="32">
        <f>_xlfn.XLOOKUP(Master1[[#This Row],[cu_id]], Revenue_Analysis[cuid], Revenue_Analysis[Q1 Low Deviation], 0)</f>
        <v>36.048499999999997</v>
      </c>
      <c r="AB1279" s="32">
        <f>_xlfn.XLOOKUP(Master1[[#This Row],[cu_id]],Revenue_Analysis[cuid],Revenue_Analysis[Q1 High Deviation], 0)</f>
        <v>43.319099999999999</v>
      </c>
      <c r="AC1279" s="32">
        <f>_xlfn.XLOOKUP(Master1[[#This Row],[cu_id]],Revenue_Analysis[cuid],Revenue_Analysis[Q2 Low Deviation], 0)</f>
        <v>27.922999999999998</v>
      </c>
      <c r="AD1279" s="32">
        <f>_xlfn.XLOOKUP(Master1[[#This Row],[cu_id]],Revenue_Analysis[cuid],Revenue_Analysis[Q2 High Deviation], 0)</f>
        <v>35.243200000000002</v>
      </c>
      <c r="AE1279" s="32">
        <f>_xlfn.XLOOKUP(Master1[[#This Row],[cu_id]],Revenue_Analysis[cuid],Revenue_Analysis[Q3 Low Deviation], 0)</f>
        <v>28.683299999999999</v>
      </c>
      <c r="AF1279" s="32">
        <f>_xlfn.XLOOKUP(Master1[[#This Row],[cu_id]],Revenue_Analysis[cuid],Revenue_Analysis[Q3 High Deviation], 0)</f>
        <v>34.491700000000002</v>
      </c>
      <c r="AG1279" s="32">
        <f>_xlfn.XLOOKUP(Master1[[#This Row],[cu_id]],Revenue_Analysis[cuid],Revenue_Analysis[Q4 Low Deviation], 0)</f>
        <v>38.793799999999997</v>
      </c>
      <c r="AH1279" s="32">
        <f>_xlfn.XLOOKUP(Master1[[#This Row],[cu_id]],Revenue_Analysis[cuid],Revenue_Analysis[Q4 High Deviation], 0)</f>
        <v>46.086199999999998</v>
      </c>
      <c r="AI1279" s="32">
        <f>_xlfn.XLOOKUP(Master1[[#This Row],[cu_id]],Revenue_Analysis[cuid],Revenue_Analysis[Q1 Average], 0)</f>
        <v>39.683799999999998</v>
      </c>
      <c r="AJ1279" s="32">
        <f>_xlfn.XLOOKUP(Master1[[#This Row],[cu_id]],Revenue_Analysis[cuid],Revenue_Analysis[Q2 Average], 0)</f>
        <v>31.583100000000002</v>
      </c>
      <c r="AK1279" s="32">
        <f>_xlfn.XLOOKUP(Master1[[#This Row],[cu_id]],Revenue_Analysis[cuid],Revenue_Analysis[Q3 Average], 0)</f>
        <v>31.587499999999999</v>
      </c>
      <c r="AL1279" s="32">
        <f>_xlfn.XLOOKUP(Master1[[#This Row],[cu_id]],Revenue_Analysis[cuid],Revenue_Analysis[Q4 Average], 0)</f>
        <v>42.44</v>
      </c>
      <c r="AM1279" s="34">
        <v>0.33333333333333331</v>
      </c>
      <c r="AN1279" s="35">
        <v>0</v>
      </c>
      <c r="AO1279" s="35">
        <v>0.54166666666666663</v>
      </c>
      <c r="AP1279" s="35">
        <v>0.70833333333333337</v>
      </c>
      <c r="AQ1279" s="20" t="s">
        <v>0</v>
      </c>
      <c r="AR1279" s="20"/>
      <c r="AS1279" s="14">
        <f>IFERROR(_xlfn.XLOOKUP(Master1[[#This Row],[cu_id]],StopTimes[cu_ID],StopTimes[Average Stop Time]), 0)</f>
        <v>11.02857143</v>
      </c>
      <c r="AT1279" s="14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279" s="13">
        <v>15</v>
      </c>
    </row>
    <row r="1280" spans="1:47" x14ac:dyDescent="0.3">
      <c r="A1280" s="18" t="s">
        <v>3794</v>
      </c>
      <c r="B1280" s="20">
        <v>8040</v>
      </c>
      <c r="C1280" s="20" t="s">
        <v>12</v>
      </c>
      <c r="D1280" s="19">
        <v>802816</v>
      </c>
      <c r="E1280" s="19" t="s">
        <v>13</v>
      </c>
      <c r="F1280" s="19" t="s">
        <v>7939</v>
      </c>
      <c r="G1280" s="19" t="s">
        <v>7940</v>
      </c>
      <c r="H1280" s="19" t="s">
        <v>5</v>
      </c>
      <c r="I1280" s="19" t="s">
        <v>5402</v>
      </c>
      <c r="J1280" s="19" t="s">
        <v>4</v>
      </c>
      <c r="K1280" s="19" t="s">
        <v>6805</v>
      </c>
      <c r="L1280" s="21">
        <v>6</v>
      </c>
      <c r="M1280" s="20" t="s">
        <v>3</v>
      </c>
      <c r="N1280" s="20" t="s">
        <v>2</v>
      </c>
      <c r="O1280" s="20">
        <v>90</v>
      </c>
      <c r="P1280" s="20">
        <v>0</v>
      </c>
      <c r="Q1280" s="20">
        <v>90</v>
      </c>
      <c r="R1280" s="20">
        <v>0</v>
      </c>
      <c r="S1280" s="20">
        <v>0</v>
      </c>
      <c r="T1280" s="20">
        <v>0</v>
      </c>
      <c r="U1280" s="20">
        <v>34</v>
      </c>
      <c r="V1280" s="30"/>
      <c r="W1280" s="30"/>
      <c r="X1280" s="33">
        <f>IFERROR(1 -(Master1[[#This Row],[Avg Garment Scans per Delivery]]/Master1[[#This Row],[Garment Inventory]]), 0)</f>
        <v>0</v>
      </c>
      <c r="Y1280" s="30"/>
      <c r="Z1280" s="30"/>
      <c r="AA1280" s="32">
        <f>_xlfn.XLOOKUP(Master1[[#This Row],[cu_id]], Revenue_Analysis[cuid], Revenue_Analysis[Q1 Low Deviation], 0)</f>
        <v>31.164999999999999</v>
      </c>
      <c r="AB1280" s="32">
        <f>_xlfn.XLOOKUP(Master1[[#This Row],[cu_id]],Revenue_Analysis[cuid],Revenue_Analysis[Q1 High Deviation], 0)</f>
        <v>46.354999999999997</v>
      </c>
      <c r="AC1280" s="32">
        <f>_xlfn.XLOOKUP(Master1[[#This Row],[cu_id]],Revenue_Analysis[cuid],Revenue_Analysis[Q2 Low Deviation], 0)</f>
        <v>31.1187</v>
      </c>
      <c r="AD1280" s="32">
        <f>_xlfn.XLOOKUP(Master1[[#This Row],[cu_id]],Revenue_Analysis[cuid],Revenue_Analysis[Q2 High Deviation], 0)</f>
        <v>52.127499999999998</v>
      </c>
      <c r="AE1280" s="32">
        <f>_xlfn.XLOOKUP(Master1[[#This Row],[cu_id]],Revenue_Analysis[cuid],Revenue_Analysis[Q3 Low Deviation], 0)</f>
        <v>36.980400000000003</v>
      </c>
      <c r="AF1280" s="32">
        <f>_xlfn.XLOOKUP(Master1[[#This Row],[cu_id]],Revenue_Analysis[cuid],Revenue_Analysis[Q3 High Deviation], 0)</f>
        <v>136.53120000000001</v>
      </c>
      <c r="AG1280" s="32">
        <f>_xlfn.XLOOKUP(Master1[[#This Row],[cu_id]],Revenue_Analysis[cuid],Revenue_Analysis[Q4 Low Deviation], 0)</f>
        <v>41.276899999999998</v>
      </c>
      <c r="AH1280" s="32">
        <f>_xlfn.XLOOKUP(Master1[[#This Row],[cu_id]],Revenue_Analysis[cuid],Revenue_Analysis[Q4 High Deviation], 0)</f>
        <v>51.763100000000001</v>
      </c>
      <c r="AI1280" s="32">
        <f>_xlfn.XLOOKUP(Master1[[#This Row],[cu_id]],Revenue_Analysis[cuid],Revenue_Analysis[Q1 Average], 0)</f>
        <v>38.76</v>
      </c>
      <c r="AJ1280" s="32">
        <f>_xlfn.XLOOKUP(Master1[[#This Row],[cu_id]],Revenue_Analysis[cuid],Revenue_Analysis[Q2 Average], 0)</f>
        <v>41.623100000000001</v>
      </c>
      <c r="AK1280" s="32">
        <f>_xlfn.XLOOKUP(Master1[[#This Row],[cu_id]],Revenue_Analysis[cuid],Revenue_Analysis[Q3 Average], 0)</f>
        <v>86.755799999999994</v>
      </c>
      <c r="AL1280" s="32">
        <f>_xlfn.XLOOKUP(Master1[[#This Row],[cu_id]],Revenue_Analysis[cuid],Revenue_Analysis[Q4 Average], 0)</f>
        <v>46.52</v>
      </c>
      <c r="AM1280" s="34">
        <v>0.27083333333333331</v>
      </c>
      <c r="AN1280" s="35">
        <v>0.79166666666666663</v>
      </c>
      <c r="AO1280" s="35" t="s">
        <v>4592</v>
      </c>
      <c r="AP1280" s="35" t="s">
        <v>4592</v>
      </c>
      <c r="AQ1280" s="20" t="s">
        <v>0</v>
      </c>
      <c r="AR1280" s="20"/>
      <c r="AS1280" s="14">
        <f>IFERROR(_xlfn.XLOOKUP(Master1[[#This Row],[cu_id]],StopTimes[cu_ID],StopTimes[Average Stop Time]), 0)</f>
        <v>8.6261904766666664</v>
      </c>
      <c r="AT1280" s="14">
        <f>IF(Master1[[#This Row],[RSP StopTime Override]] &lt;&gt; "",Master1[[#This Row],[RSP StopTime Override]],IF(Master1[[#This Row],[Avg Stop Time Helper]] &lt;&gt; 0, Master1[[#This Row],[Avg Stop Time Helper]],Average_Stop_Time))</f>
        <v>12</v>
      </c>
      <c r="AU1280" s="13">
        <v>12</v>
      </c>
    </row>
    <row r="1281" spans="1:47" x14ac:dyDescent="0.3">
      <c r="A1281" s="18" t="s">
        <v>3795</v>
      </c>
      <c r="B1281" s="20">
        <v>8060</v>
      </c>
      <c r="C1281" s="20" t="s">
        <v>14</v>
      </c>
      <c r="D1281" s="19">
        <v>883084</v>
      </c>
      <c r="E1281" s="19" t="s">
        <v>8188</v>
      </c>
      <c r="F1281" s="19" t="s">
        <v>8189</v>
      </c>
      <c r="G1281" s="19" t="s">
        <v>8190</v>
      </c>
      <c r="H1281" s="19" t="s">
        <v>5</v>
      </c>
      <c r="I1281" s="19" t="s">
        <v>5402</v>
      </c>
      <c r="J1281" s="19" t="s">
        <v>4</v>
      </c>
      <c r="K1281" s="19" t="s">
        <v>8191</v>
      </c>
      <c r="L1281" s="21" t="s">
        <v>16</v>
      </c>
      <c r="M1281" s="20" t="s">
        <v>3</v>
      </c>
      <c r="N1281" s="20" t="s">
        <v>2</v>
      </c>
      <c r="O1281" s="20">
        <v>4</v>
      </c>
      <c r="P1281" s="20">
        <v>0</v>
      </c>
      <c r="Q1281" s="20">
        <v>0</v>
      </c>
      <c r="R1281" s="20">
        <v>0</v>
      </c>
      <c r="S1281" s="20">
        <v>4</v>
      </c>
      <c r="T1281" s="20">
        <v>0</v>
      </c>
      <c r="U1281" s="20">
        <v>31</v>
      </c>
      <c r="V1281" s="30">
        <v>0</v>
      </c>
      <c r="W1281" s="30"/>
      <c r="X1281" s="33">
        <f>IFERROR(1 -(Master1[[#This Row],[Avg Garment Scans per Delivery]]/Master1[[#This Row],[Garment Inventory]]), 0)</f>
        <v>0</v>
      </c>
      <c r="Y1281" s="30">
        <v>2</v>
      </c>
      <c r="Z1281" s="30">
        <v>97</v>
      </c>
      <c r="AA1281" s="32">
        <f>_xlfn.XLOOKUP(Master1[[#This Row],[cu_id]], Revenue_Analysis[cuid], Revenue_Analysis[Q1 Low Deviation], 0)</f>
        <v>31.6707</v>
      </c>
      <c r="AB1281" s="32">
        <f>_xlfn.XLOOKUP(Master1[[#This Row],[cu_id]],Revenue_Analysis[cuid],Revenue_Analysis[Q1 High Deviation], 0)</f>
        <v>37.387700000000002</v>
      </c>
      <c r="AC1281" s="32">
        <f>_xlfn.XLOOKUP(Master1[[#This Row],[cu_id]],Revenue_Analysis[cuid],Revenue_Analysis[Q2 Low Deviation], 0)</f>
        <v>20.037700000000001</v>
      </c>
      <c r="AD1281" s="32">
        <f>_xlfn.XLOOKUP(Master1[[#This Row],[cu_id]],Revenue_Analysis[cuid],Revenue_Analysis[Q2 High Deviation], 0)</f>
        <v>86.468900000000005</v>
      </c>
      <c r="AE1281" s="32">
        <f>_xlfn.XLOOKUP(Master1[[#This Row],[cu_id]],Revenue_Analysis[cuid],Revenue_Analysis[Q3 Low Deviation], 0)</f>
        <v>31.228999999999999</v>
      </c>
      <c r="AF1281" s="32">
        <f>_xlfn.XLOOKUP(Master1[[#This Row],[cu_id]],Revenue_Analysis[cuid],Revenue_Analysis[Q3 High Deviation], 0)</f>
        <v>43.473799999999997</v>
      </c>
      <c r="AG1281" s="32">
        <f>_xlfn.XLOOKUP(Master1[[#This Row],[cu_id]],Revenue_Analysis[cuid],Revenue_Analysis[Q4 Low Deviation], 0)</f>
        <v>51.68</v>
      </c>
      <c r="AH1281" s="32">
        <f>_xlfn.XLOOKUP(Master1[[#This Row],[cu_id]],Revenue_Analysis[cuid],Revenue_Analysis[Q4 High Deviation], 0)</f>
        <v>51.68</v>
      </c>
      <c r="AI1281" s="32">
        <f>_xlfn.XLOOKUP(Master1[[#This Row],[cu_id]],Revenue_Analysis[cuid],Revenue_Analysis[Q1 Average], 0)</f>
        <v>34.529200000000003</v>
      </c>
      <c r="AJ1281" s="32">
        <f>_xlfn.XLOOKUP(Master1[[#This Row],[cu_id]],Revenue_Analysis[cuid],Revenue_Analysis[Q2 Average], 0)</f>
        <v>53.253300000000003</v>
      </c>
      <c r="AK1281" s="32">
        <f>_xlfn.XLOOKUP(Master1[[#This Row],[cu_id]],Revenue_Analysis[cuid],Revenue_Analysis[Q3 Average], 0)</f>
        <v>37.351399999999998</v>
      </c>
      <c r="AL1281" s="32">
        <f>_xlfn.XLOOKUP(Master1[[#This Row],[cu_id]],Revenue_Analysis[cuid],Revenue_Analysis[Q4 Average], 0)</f>
        <v>51.68</v>
      </c>
      <c r="AM1281" s="34">
        <v>0.29166666666666669</v>
      </c>
      <c r="AN1281" s="35">
        <v>0.58333333333333337</v>
      </c>
      <c r="AO1281" s="35" t="s">
        <v>4592</v>
      </c>
      <c r="AP1281" s="35" t="s">
        <v>4592</v>
      </c>
      <c r="AQ1281" s="20" t="s">
        <v>0</v>
      </c>
      <c r="AR1281" s="20"/>
      <c r="AS1281" s="14">
        <f>IFERROR(_xlfn.XLOOKUP(Master1[[#This Row],[cu_id]],StopTimes[cu_ID],StopTimes[Average Stop Time]), 0)</f>
        <v>0.35625000000000001</v>
      </c>
      <c r="AT1281" s="14">
        <f>IF(Master1[[#This Row],[RSP StopTime Override]] &lt;&gt; "",Master1[[#This Row],[RSP StopTime Override]],IF(Master1[[#This Row],[Avg Stop Time Helper]] &lt;&gt; 0, Master1[[#This Row],[Avg Stop Time Helper]],Average_Stop_Time))</f>
        <v>20</v>
      </c>
      <c r="AU1281" s="13">
        <v>20</v>
      </c>
    </row>
    <row r="1282" spans="1:47" x14ac:dyDescent="0.3">
      <c r="A1282" s="18" t="s">
        <v>3796</v>
      </c>
      <c r="B1282" s="20">
        <v>8040</v>
      </c>
      <c r="C1282" s="20" t="s">
        <v>12</v>
      </c>
      <c r="D1282" s="19">
        <v>803089</v>
      </c>
      <c r="E1282" s="19" t="s">
        <v>13</v>
      </c>
      <c r="F1282" s="19" t="s">
        <v>7799</v>
      </c>
      <c r="G1282" s="19" t="s">
        <v>7800</v>
      </c>
      <c r="H1282" s="19" t="s">
        <v>5</v>
      </c>
      <c r="I1282" s="19" t="s">
        <v>5402</v>
      </c>
      <c r="J1282" s="19" t="s">
        <v>4</v>
      </c>
      <c r="K1282" s="19" t="s">
        <v>6805</v>
      </c>
      <c r="L1282" s="21" t="s">
        <v>16</v>
      </c>
      <c r="M1282" s="20" t="s">
        <v>3</v>
      </c>
      <c r="N1282" s="20" t="s">
        <v>2</v>
      </c>
      <c r="O1282" s="20">
        <v>105</v>
      </c>
      <c r="P1282" s="20">
        <v>0</v>
      </c>
      <c r="Q1282" s="20">
        <v>105</v>
      </c>
      <c r="R1282" s="20">
        <v>0</v>
      </c>
      <c r="S1282" s="20">
        <v>0</v>
      </c>
      <c r="T1282" s="20">
        <v>0</v>
      </c>
      <c r="U1282" s="20">
        <v>39</v>
      </c>
      <c r="V1282" s="30">
        <v>88</v>
      </c>
      <c r="W1282" s="30">
        <v>4</v>
      </c>
      <c r="X1282" s="33">
        <f>IFERROR(1 -(Master1[[#This Row],[Avg Garment Scans per Delivery]]/Master1[[#This Row],[Garment Inventory]]), 0)</f>
        <v>0.95454545454545459</v>
      </c>
      <c r="Y1282" s="30">
        <v>4</v>
      </c>
      <c r="Z1282" s="30">
        <v>88</v>
      </c>
      <c r="AA1282" s="32">
        <f>_xlfn.XLOOKUP(Master1[[#This Row],[cu_id]], Revenue_Analysis[cuid], Revenue_Analysis[Q1 Low Deviation], 0)</f>
        <v>42.281700000000001</v>
      </c>
      <c r="AB1282" s="32">
        <f>_xlfn.XLOOKUP(Master1[[#This Row],[cu_id]],Revenue_Analysis[cuid],Revenue_Analysis[Q1 High Deviation], 0)</f>
        <v>44.979900000000001</v>
      </c>
      <c r="AC1282" s="32">
        <f>_xlfn.XLOOKUP(Master1[[#This Row],[cu_id]],Revenue_Analysis[cuid],Revenue_Analysis[Q2 Low Deviation], 0)</f>
        <v>42.760399999999997</v>
      </c>
      <c r="AD1282" s="32">
        <f>_xlfn.XLOOKUP(Master1[[#This Row],[cu_id]],Revenue_Analysis[cuid],Revenue_Analysis[Q2 High Deviation], 0)</f>
        <v>43.765799999999999</v>
      </c>
      <c r="AE1282" s="32">
        <f>_xlfn.XLOOKUP(Master1[[#This Row],[cu_id]],Revenue_Analysis[cuid],Revenue_Analysis[Q3 Low Deviation], 0)</f>
        <v>43.725299999999997</v>
      </c>
      <c r="AF1282" s="32">
        <f>_xlfn.XLOOKUP(Master1[[#This Row],[cu_id]],Revenue_Analysis[cuid],Revenue_Analysis[Q3 High Deviation], 0)</f>
        <v>44.0931</v>
      </c>
      <c r="AG1282" s="32">
        <f>_xlfn.XLOOKUP(Master1[[#This Row],[cu_id]],Revenue_Analysis[cuid],Revenue_Analysis[Q4 Low Deviation], 0)</f>
        <v>50.979900000000001</v>
      </c>
      <c r="AH1282" s="32">
        <f>_xlfn.XLOOKUP(Master1[[#This Row],[cu_id]],Revenue_Analysis[cuid],Revenue_Analysis[Q4 High Deviation], 0)</f>
        <v>62.589300000000001</v>
      </c>
      <c r="AI1282" s="32">
        <f>_xlfn.XLOOKUP(Master1[[#This Row],[cu_id]],Revenue_Analysis[cuid],Revenue_Analysis[Q1 Average], 0)</f>
        <v>43.630800000000001</v>
      </c>
      <c r="AJ1282" s="32">
        <f>_xlfn.XLOOKUP(Master1[[#This Row],[cu_id]],Revenue_Analysis[cuid],Revenue_Analysis[Q2 Average], 0)</f>
        <v>43.263100000000001</v>
      </c>
      <c r="AK1282" s="32">
        <f>_xlfn.XLOOKUP(Master1[[#This Row],[cu_id]],Revenue_Analysis[cuid],Revenue_Analysis[Q3 Average], 0)</f>
        <v>43.909199999999998</v>
      </c>
      <c r="AL1282" s="32">
        <f>_xlfn.XLOOKUP(Master1[[#This Row],[cu_id]],Revenue_Analysis[cuid],Revenue_Analysis[Q4 Average], 0)</f>
        <v>56.784599999999998</v>
      </c>
      <c r="AM1282" s="34">
        <v>0.33333333333333331</v>
      </c>
      <c r="AN1282" s="35">
        <v>0.70833333333333337</v>
      </c>
      <c r="AO1282" s="35" t="s">
        <v>4592</v>
      </c>
      <c r="AP1282" s="35" t="s">
        <v>4592</v>
      </c>
      <c r="AQ1282" s="20" t="s">
        <v>0</v>
      </c>
      <c r="AR1282" s="20"/>
      <c r="AS1282" s="14">
        <f>IFERROR(_xlfn.XLOOKUP(Master1[[#This Row],[cu_id]],StopTimes[cu_ID],StopTimes[Average Stop Time]), 0)</f>
        <v>0.40952380833333335</v>
      </c>
      <c r="AT1282" s="14">
        <f>IF(Master1[[#This Row],[RSP StopTime Override]] &lt;&gt; "",Master1[[#This Row],[RSP StopTime Override]],IF(Master1[[#This Row],[Avg Stop Time Helper]] &lt;&gt; 0, Master1[[#This Row],[Avg Stop Time Helper]],Average_Stop_Time))</f>
        <v>7</v>
      </c>
      <c r="AU1282" s="13">
        <v>7</v>
      </c>
    </row>
    <row r="1283" spans="1:47" x14ac:dyDescent="0.3">
      <c r="A1283" s="18" t="s">
        <v>3797</v>
      </c>
      <c r="B1283" s="20">
        <v>8040</v>
      </c>
      <c r="C1283" s="20" t="s">
        <v>12</v>
      </c>
      <c r="D1283" s="19">
        <v>803188</v>
      </c>
      <c r="E1283" s="19" t="s">
        <v>13</v>
      </c>
      <c r="F1283" s="19" t="s">
        <v>7872</v>
      </c>
      <c r="G1283" s="19" t="s">
        <v>7873</v>
      </c>
      <c r="H1283" s="19" t="s">
        <v>5</v>
      </c>
      <c r="I1283" s="19" t="s">
        <v>5402</v>
      </c>
      <c r="J1283" s="19" t="s">
        <v>4</v>
      </c>
      <c r="K1283" s="19" t="s">
        <v>6805</v>
      </c>
      <c r="L1283" s="21" t="s">
        <v>16</v>
      </c>
      <c r="M1283" s="20" t="s">
        <v>3</v>
      </c>
      <c r="N1283" s="20" t="s">
        <v>2</v>
      </c>
      <c r="O1283" s="20">
        <v>146</v>
      </c>
      <c r="P1283" s="20">
        <v>0</v>
      </c>
      <c r="Q1283" s="20">
        <v>146</v>
      </c>
      <c r="R1283" s="20">
        <v>0</v>
      </c>
      <c r="S1283" s="20">
        <v>0</v>
      </c>
      <c r="T1283" s="20">
        <v>0</v>
      </c>
      <c r="U1283" s="20">
        <v>39</v>
      </c>
      <c r="V1283" s="30"/>
      <c r="W1283" s="30"/>
      <c r="X1283" s="33">
        <f>IFERROR(1 -(Master1[[#This Row],[Avg Garment Scans per Delivery]]/Master1[[#This Row],[Garment Inventory]]), 0)</f>
        <v>0</v>
      </c>
      <c r="Y1283" s="30"/>
      <c r="Z1283" s="30"/>
      <c r="AA1283" s="32">
        <f>_xlfn.XLOOKUP(Master1[[#This Row],[cu_id]], Revenue_Analysis[cuid], Revenue_Analysis[Q1 Low Deviation], 0)</f>
        <v>18.589300000000001</v>
      </c>
      <c r="AB1283" s="32">
        <f>_xlfn.XLOOKUP(Master1[[#This Row],[cu_id]],Revenue_Analysis[cuid],Revenue_Analysis[Q1 High Deviation], 0)</f>
        <v>36.572299999999998</v>
      </c>
      <c r="AC1283" s="32">
        <f>_xlfn.XLOOKUP(Master1[[#This Row],[cu_id]],Revenue_Analysis[cuid],Revenue_Analysis[Q2 Low Deviation], 0)</f>
        <v>12.893000000000001</v>
      </c>
      <c r="AD1283" s="32">
        <f>_xlfn.XLOOKUP(Master1[[#This Row],[cu_id]],Revenue_Analysis[cuid],Revenue_Analysis[Q2 High Deviation], 0)</f>
        <v>30.608599999999999</v>
      </c>
      <c r="AE1283" s="32">
        <f>_xlfn.XLOOKUP(Master1[[#This Row],[cu_id]],Revenue_Analysis[cuid],Revenue_Analysis[Q3 Low Deviation], 0)</f>
        <v>13.927199999999999</v>
      </c>
      <c r="AF1283" s="32">
        <f>_xlfn.XLOOKUP(Master1[[#This Row],[cu_id]],Revenue_Analysis[cuid],Revenue_Analysis[Q3 High Deviation], 0)</f>
        <v>32.819000000000003</v>
      </c>
      <c r="AG1283" s="32">
        <f>_xlfn.XLOOKUP(Master1[[#This Row],[cu_id]],Revenue_Analysis[cuid],Revenue_Analysis[Q4 Low Deviation], 0)</f>
        <v>15.7714</v>
      </c>
      <c r="AH1283" s="32">
        <f>_xlfn.XLOOKUP(Master1[[#This Row],[cu_id]],Revenue_Analysis[cuid],Revenue_Analysis[Q4 High Deviation], 0)</f>
        <v>31.691600000000001</v>
      </c>
      <c r="AI1283" s="32">
        <f>_xlfn.XLOOKUP(Master1[[#This Row],[cu_id]],Revenue_Analysis[cuid],Revenue_Analysis[Q1 Average], 0)</f>
        <v>27.5808</v>
      </c>
      <c r="AJ1283" s="32">
        <f>_xlfn.XLOOKUP(Master1[[#This Row],[cu_id]],Revenue_Analysis[cuid],Revenue_Analysis[Q2 Average], 0)</f>
        <v>21.750800000000002</v>
      </c>
      <c r="AK1283" s="32">
        <f>_xlfn.XLOOKUP(Master1[[#This Row],[cu_id]],Revenue_Analysis[cuid],Revenue_Analysis[Q3 Average], 0)</f>
        <v>23.373100000000001</v>
      </c>
      <c r="AL1283" s="32">
        <f>_xlfn.XLOOKUP(Master1[[#This Row],[cu_id]],Revenue_Analysis[cuid],Revenue_Analysis[Q4 Average], 0)</f>
        <v>23.7315</v>
      </c>
      <c r="AM1283" s="34">
        <v>0.375</v>
      </c>
      <c r="AN1283" s="35">
        <v>0.83333333333333337</v>
      </c>
      <c r="AO1283" s="35" t="s">
        <v>4592</v>
      </c>
      <c r="AP1283" s="35" t="s">
        <v>4592</v>
      </c>
      <c r="AQ1283" s="20" t="s">
        <v>0</v>
      </c>
      <c r="AR1283" s="20"/>
      <c r="AS1283" s="14">
        <f>IFERROR(_xlfn.XLOOKUP(Master1[[#This Row],[cu_id]],StopTimes[cu_ID],StopTimes[Average Stop Time]), 0)</f>
        <v>3.4761904750000001</v>
      </c>
      <c r="AT1283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283" s="13">
        <v>10</v>
      </c>
    </row>
    <row r="1284" spans="1:47" x14ac:dyDescent="0.3">
      <c r="A1284" s="18" t="s">
        <v>3798</v>
      </c>
      <c r="B1284" s="20">
        <v>8040</v>
      </c>
      <c r="C1284" s="20" t="s">
        <v>9</v>
      </c>
      <c r="D1284" s="19">
        <v>804411</v>
      </c>
      <c r="E1284" s="19" t="s">
        <v>13</v>
      </c>
      <c r="F1284" s="19" t="s">
        <v>7935</v>
      </c>
      <c r="G1284" s="19" t="s">
        <v>7936</v>
      </c>
      <c r="H1284" s="19" t="s">
        <v>5</v>
      </c>
      <c r="I1284" s="19" t="s">
        <v>5402</v>
      </c>
      <c r="J1284" s="19" t="s">
        <v>4</v>
      </c>
      <c r="K1284" s="19" t="s">
        <v>6805</v>
      </c>
      <c r="L1284" s="21" t="s">
        <v>16</v>
      </c>
      <c r="M1284" s="20" t="s">
        <v>3</v>
      </c>
      <c r="N1284" s="20" t="s">
        <v>2</v>
      </c>
      <c r="O1284" s="20">
        <v>165</v>
      </c>
      <c r="P1284" s="20">
        <v>165</v>
      </c>
      <c r="Q1284" s="20">
        <v>0</v>
      </c>
      <c r="R1284" s="20">
        <v>0</v>
      </c>
      <c r="S1284" s="20">
        <v>0</v>
      </c>
      <c r="T1284" s="20">
        <v>0</v>
      </c>
      <c r="U1284" s="20">
        <v>36</v>
      </c>
      <c r="V1284" s="30">
        <v>88</v>
      </c>
      <c r="W1284" s="30">
        <v>13</v>
      </c>
      <c r="X1284" s="33">
        <f>IFERROR(1 -(Master1[[#This Row],[Avg Garment Scans per Delivery]]/Master1[[#This Row],[Garment Inventory]]), 0)</f>
        <v>0.85227272727272729</v>
      </c>
      <c r="Y1284" s="30">
        <v>4</v>
      </c>
      <c r="Z1284" s="30">
        <v>90</v>
      </c>
      <c r="AA1284" s="32">
        <f>_xlfn.XLOOKUP(Master1[[#This Row],[cu_id]], Revenue_Analysis[cuid], Revenue_Analysis[Q1 Low Deviation], 0)</f>
        <v>54.26</v>
      </c>
      <c r="AB1284" s="32">
        <f>_xlfn.XLOOKUP(Master1[[#This Row],[cu_id]],Revenue_Analysis[cuid],Revenue_Analysis[Q1 High Deviation], 0)</f>
        <v>59.021599999999999</v>
      </c>
      <c r="AC1284" s="32">
        <f>_xlfn.XLOOKUP(Master1[[#This Row],[cu_id]],Revenue_Analysis[cuid],Revenue_Analysis[Q2 Low Deviation], 0)</f>
        <v>55.019399999999997</v>
      </c>
      <c r="AD1284" s="32">
        <f>_xlfn.XLOOKUP(Master1[[#This Row],[cu_id]],Revenue_Analysis[cuid],Revenue_Analysis[Q2 High Deviation], 0)</f>
        <v>59.725200000000001</v>
      </c>
      <c r="AE1284" s="32">
        <f>_xlfn.XLOOKUP(Master1[[#This Row],[cu_id]],Revenue_Analysis[cuid],Revenue_Analysis[Q3 Low Deviation], 0)</f>
        <v>55.694800000000001</v>
      </c>
      <c r="AF1284" s="32">
        <f>_xlfn.XLOOKUP(Master1[[#This Row],[cu_id]],Revenue_Analysis[cuid],Revenue_Analysis[Q3 High Deviation], 0)</f>
        <v>60.689799999999998</v>
      </c>
      <c r="AG1284" s="32">
        <f>_xlfn.XLOOKUP(Master1[[#This Row],[cu_id]],Revenue_Analysis[cuid],Revenue_Analysis[Q4 Low Deviation], 0)</f>
        <v>55.002200000000002</v>
      </c>
      <c r="AH1284" s="32">
        <f>_xlfn.XLOOKUP(Master1[[#This Row],[cu_id]],Revenue_Analysis[cuid],Revenue_Analysis[Q4 High Deviation], 0)</f>
        <v>59.739800000000002</v>
      </c>
      <c r="AI1284" s="32">
        <f>_xlfn.XLOOKUP(Master1[[#This Row],[cu_id]],Revenue_Analysis[cuid],Revenue_Analysis[Q1 Average], 0)</f>
        <v>56.640799999999999</v>
      </c>
      <c r="AJ1284" s="32">
        <f>_xlfn.XLOOKUP(Master1[[#This Row],[cu_id]],Revenue_Analysis[cuid],Revenue_Analysis[Q2 Average], 0)</f>
        <v>57.372300000000003</v>
      </c>
      <c r="AK1284" s="32">
        <f>_xlfn.XLOOKUP(Master1[[#This Row],[cu_id]],Revenue_Analysis[cuid],Revenue_Analysis[Q3 Average], 0)</f>
        <v>58.192300000000003</v>
      </c>
      <c r="AL1284" s="32">
        <f>_xlfn.XLOOKUP(Master1[[#This Row],[cu_id]],Revenue_Analysis[cuid],Revenue_Analysis[Q4 Average], 0)</f>
        <v>57.371000000000002</v>
      </c>
      <c r="AM1284" s="34">
        <v>0.33333333333333331</v>
      </c>
      <c r="AN1284" s="35">
        <v>0.70833333333333337</v>
      </c>
      <c r="AO1284" s="35" t="s">
        <v>4592</v>
      </c>
      <c r="AP1284" s="35" t="s">
        <v>4592</v>
      </c>
      <c r="AQ1284" s="20" t="s">
        <v>0</v>
      </c>
      <c r="AR1284" s="20"/>
      <c r="AS1284" s="14">
        <f>IFERROR(_xlfn.XLOOKUP(Master1[[#This Row],[cu_id]],StopTimes[cu_ID],StopTimes[Average Stop Time]), 0)</f>
        <v>11.557142858333334</v>
      </c>
      <c r="AT1284" s="14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284" s="13">
        <v>15</v>
      </c>
    </row>
    <row r="1285" spans="1:47" x14ac:dyDescent="0.3">
      <c r="A1285" s="18" t="s">
        <v>3799</v>
      </c>
      <c r="B1285" s="20">
        <v>56</v>
      </c>
      <c r="C1285" s="20" t="s">
        <v>12</v>
      </c>
      <c r="D1285" s="19">
        <v>882688</v>
      </c>
      <c r="E1285" s="19" t="s">
        <v>6959</v>
      </c>
      <c r="F1285" s="19" t="s">
        <v>6960</v>
      </c>
      <c r="G1285" s="19" t="s">
        <v>6961</v>
      </c>
      <c r="H1285" s="19" t="s">
        <v>5</v>
      </c>
      <c r="I1285" s="19" t="s">
        <v>5275</v>
      </c>
      <c r="J1285" s="19" t="s">
        <v>4</v>
      </c>
      <c r="K1285" s="19" t="s">
        <v>5276</v>
      </c>
      <c r="L1285" s="21" t="s">
        <v>17</v>
      </c>
      <c r="M1285" s="20" t="s">
        <v>10</v>
      </c>
      <c r="N1285" s="20" t="s">
        <v>2</v>
      </c>
      <c r="O1285" s="20">
        <v>90</v>
      </c>
      <c r="P1285" s="20">
        <v>0</v>
      </c>
      <c r="Q1285" s="20">
        <v>90</v>
      </c>
      <c r="R1285" s="20">
        <v>0</v>
      </c>
      <c r="S1285" s="20">
        <v>0</v>
      </c>
      <c r="T1285" s="20">
        <v>0</v>
      </c>
      <c r="U1285" s="20">
        <v>20</v>
      </c>
      <c r="V1285" s="30"/>
      <c r="W1285" s="30"/>
      <c r="X1285" s="33">
        <f>IFERROR(1 -(Master1[[#This Row],[Avg Garment Scans per Delivery]]/Master1[[#This Row],[Garment Inventory]]), 0)</f>
        <v>0</v>
      </c>
      <c r="Y1285" s="30"/>
      <c r="Z1285" s="30"/>
      <c r="AA1285" s="32">
        <f>_xlfn.XLOOKUP(Master1[[#This Row],[cu_id]], Revenue_Analysis[cuid], Revenue_Analysis[Q1 Low Deviation], 0)</f>
        <v>25.4255</v>
      </c>
      <c r="AB1285" s="32">
        <f>_xlfn.XLOOKUP(Master1[[#This Row],[cu_id]],Revenue_Analysis[cuid],Revenue_Analysis[Q1 High Deviation], 0)</f>
        <v>29.8611</v>
      </c>
      <c r="AC1285" s="32">
        <f>_xlfn.XLOOKUP(Master1[[#This Row],[cu_id]],Revenue_Analysis[cuid],Revenue_Analysis[Q2 Low Deviation], 0)</f>
        <v>31.531400000000001</v>
      </c>
      <c r="AD1285" s="32">
        <f>_xlfn.XLOOKUP(Master1[[#This Row],[cu_id]],Revenue_Analysis[cuid],Revenue_Analysis[Q2 High Deviation], 0)</f>
        <v>32.788600000000002</v>
      </c>
      <c r="AE1285" s="32">
        <f>_xlfn.XLOOKUP(Master1[[#This Row],[cu_id]],Revenue_Analysis[cuid],Revenue_Analysis[Q3 Low Deviation], 0)</f>
        <v>32.78</v>
      </c>
      <c r="AF1285" s="32">
        <f>_xlfn.XLOOKUP(Master1[[#This Row],[cu_id]],Revenue_Analysis[cuid],Revenue_Analysis[Q3 High Deviation], 0)</f>
        <v>33.26</v>
      </c>
      <c r="AG1285" s="32">
        <f>_xlfn.XLOOKUP(Master1[[#This Row],[cu_id]],Revenue_Analysis[cuid],Revenue_Analysis[Q4 Low Deviation], 0)</f>
        <v>21.220800000000001</v>
      </c>
      <c r="AH1285" s="32">
        <f>_xlfn.XLOOKUP(Master1[[#This Row],[cu_id]],Revenue_Analysis[cuid],Revenue_Analysis[Q4 High Deviation], 0)</f>
        <v>24.681999999999999</v>
      </c>
      <c r="AI1285" s="32">
        <f>_xlfn.XLOOKUP(Master1[[#This Row],[cu_id]],Revenue_Analysis[cuid],Revenue_Analysis[Q1 Average], 0)</f>
        <v>27.6433</v>
      </c>
      <c r="AJ1285" s="32">
        <f>_xlfn.XLOOKUP(Master1[[#This Row],[cu_id]],Revenue_Analysis[cuid],Revenue_Analysis[Q2 Average], 0)</f>
        <v>32.159999999999997</v>
      </c>
      <c r="AK1285" s="32">
        <f>_xlfn.XLOOKUP(Master1[[#This Row],[cu_id]],Revenue_Analysis[cuid],Revenue_Analysis[Q3 Average], 0)</f>
        <v>33.020000000000003</v>
      </c>
      <c r="AL1285" s="32">
        <f>_xlfn.XLOOKUP(Master1[[#This Row],[cu_id]],Revenue_Analysis[cuid],Revenue_Analysis[Q4 Average], 0)</f>
        <v>22.9514</v>
      </c>
      <c r="AM1285" s="34">
        <v>0.375</v>
      </c>
      <c r="AN1285" s="35" t="s">
        <v>6875</v>
      </c>
      <c r="AO1285" s="35" t="s">
        <v>4592</v>
      </c>
      <c r="AP1285" s="35" t="s">
        <v>4592</v>
      </c>
      <c r="AQ1285" s="20" t="s">
        <v>0</v>
      </c>
      <c r="AR1285" s="20"/>
      <c r="AS1285" s="14">
        <f>IFERROR(_xlfn.XLOOKUP(Master1[[#This Row],[cu_id]],StopTimes[cu_ID],StopTimes[Average Stop Time]), 0)</f>
        <v>3.7625000000000002</v>
      </c>
      <c r="AT1285" s="14">
        <f>IF(Master1[[#This Row],[RSP StopTime Override]] &lt;&gt; "",Master1[[#This Row],[RSP StopTime Override]],IF(Master1[[#This Row],[Avg Stop Time Helper]] &lt;&gt; 0, Master1[[#This Row],[Avg Stop Time Helper]],Average_Stop_Time))</f>
        <v>3.7625000000000002</v>
      </c>
      <c r="AU1285" s="13"/>
    </row>
    <row r="1286" spans="1:47" x14ac:dyDescent="0.3">
      <c r="A1286" s="18" t="s">
        <v>3800</v>
      </c>
      <c r="B1286" s="20">
        <v>8040</v>
      </c>
      <c r="C1286" s="20" t="s">
        <v>12</v>
      </c>
      <c r="D1286" s="19">
        <v>804510</v>
      </c>
      <c r="E1286" s="19" t="s">
        <v>13</v>
      </c>
      <c r="F1286" s="19" t="s">
        <v>7998</v>
      </c>
      <c r="G1286" s="19" t="s">
        <v>7999</v>
      </c>
      <c r="H1286" s="19" t="s">
        <v>5</v>
      </c>
      <c r="I1286" s="19" t="s">
        <v>5402</v>
      </c>
      <c r="J1286" s="19" t="s">
        <v>4</v>
      </c>
      <c r="K1286" s="19" t="s">
        <v>6805</v>
      </c>
      <c r="L1286" s="21" t="s">
        <v>16</v>
      </c>
      <c r="M1286" s="20" t="s">
        <v>3</v>
      </c>
      <c r="N1286" s="20" t="s">
        <v>2</v>
      </c>
      <c r="O1286" s="20">
        <v>70</v>
      </c>
      <c r="P1286" s="20">
        <v>0</v>
      </c>
      <c r="Q1286" s="20">
        <v>70</v>
      </c>
      <c r="R1286" s="20">
        <v>0</v>
      </c>
      <c r="S1286" s="20">
        <v>0</v>
      </c>
      <c r="T1286" s="20">
        <v>0</v>
      </c>
      <c r="U1286" s="20">
        <v>39</v>
      </c>
      <c r="V1286" s="30"/>
      <c r="W1286" s="30"/>
      <c r="X1286" s="33">
        <f>IFERROR(1 -(Master1[[#This Row],[Avg Garment Scans per Delivery]]/Master1[[#This Row],[Garment Inventory]]), 0)</f>
        <v>0</v>
      </c>
      <c r="Y1286" s="30"/>
      <c r="Z1286" s="30"/>
      <c r="AA1286" s="32">
        <f>_xlfn.XLOOKUP(Master1[[#This Row],[cu_id]], Revenue_Analysis[cuid], Revenue_Analysis[Q1 Low Deviation], 0)</f>
        <v>47.148899999999998</v>
      </c>
      <c r="AB1286" s="32">
        <f>_xlfn.XLOOKUP(Master1[[#This Row],[cu_id]],Revenue_Analysis[cuid],Revenue_Analysis[Q1 High Deviation], 0)</f>
        <v>49.264899999999997</v>
      </c>
      <c r="AC1286" s="32">
        <f>_xlfn.XLOOKUP(Master1[[#This Row],[cu_id]],Revenue_Analysis[cuid],Revenue_Analysis[Q2 Low Deviation], 0)</f>
        <v>48.6723</v>
      </c>
      <c r="AD1286" s="32">
        <f>_xlfn.XLOOKUP(Master1[[#This Row],[cu_id]],Revenue_Analysis[cuid],Revenue_Analysis[Q2 High Deviation], 0)</f>
        <v>49.447699999999998</v>
      </c>
      <c r="AE1286" s="32">
        <f>_xlfn.XLOOKUP(Master1[[#This Row],[cu_id]],Revenue_Analysis[cuid],Revenue_Analysis[Q3 Low Deviation], 0)</f>
        <v>49.0747</v>
      </c>
      <c r="AF1286" s="32">
        <f>_xlfn.XLOOKUP(Master1[[#This Row],[cu_id]],Revenue_Analysis[cuid],Revenue_Analysis[Q3 High Deviation], 0)</f>
        <v>51.181100000000001</v>
      </c>
      <c r="AG1286" s="32">
        <f>_xlfn.XLOOKUP(Master1[[#This Row],[cu_id]],Revenue_Analysis[cuid],Revenue_Analysis[Q4 Low Deviation], 0)</f>
        <v>47.908299999999997</v>
      </c>
      <c r="AH1286" s="32">
        <f>_xlfn.XLOOKUP(Master1[[#This Row],[cu_id]],Revenue_Analysis[cuid],Revenue_Analysis[Q4 High Deviation], 0)</f>
        <v>48.973300000000002</v>
      </c>
      <c r="AI1286" s="32">
        <f>_xlfn.XLOOKUP(Master1[[#This Row],[cu_id]],Revenue_Analysis[cuid],Revenue_Analysis[Q1 Average], 0)</f>
        <v>48.206899999999997</v>
      </c>
      <c r="AJ1286" s="32">
        <f>_xlfn.XLOOKUP(Master1[[#This Row],[cu_id]],Revenue_Analysis[cuid],Revenue_Analysis[Q2 Average], 0)</f>
        <v>49.06</v>
      </c>
      <c r="AK1286" s="32">
        <f>_xlfn.XLOOKUP(Master1[[#This Row],[cu_id]],Revenue_Analysis[cuid],Revenue_Analysis[Q3 Average], 0)</f>
        <v>50.127899999999997</v>
      </c>
      <c r="AL1286" s="32">
        <f>_xlfn.XLOOKUP(Master1[[#This Row],[cu_id]],Revenue_Analysis[cuid],Revenue_Analysis[Q4 Average], 0)</f>
        <v>48.440800000000003</v>
      </c>
      <c r="AM1286" s="34">
        <v>0.33333333333333331</v>
      </c>
      <c r="AN1286" s="35">
        <v>0</v>
      </c>
      <c r="AO1286" s="35" t="s">
        <v>4592</v>
      </c>
      <c r="AP1286" s="35" t="s">
        <v>4592</v>
      </c>
      <c r="AQ1286" s="20" t="s">
        <v>5135</v>
      </c>
      <c r="AR1286" s="20"/>
      <c r="AS1286" s="14">
        <f>IFERROR(_xlfn.XLOOKUP(Master1[[#This Row],[cu_id]],StopTimes[cu_ID],StopTimes[Average Stop Time]), 0)</f>
        <v>9.8770833333333332</v>
      </c>
      <c r="AT1286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286" s="13">
        <v>10</v>
      </c>
    </row>
    <row r="1287" spans="1:47" x14ac:dyDescent="0.3">
      <c r="A1287" s="18" t="s">
        <v>3801</v>
      </c>
      <c r="B1287" s="20">
        <v>6</v>
      </c>
      <c r="C1287" s="20" t="s">
        <v>14</v>
      </c>
      <c r="D1287" s="19">
        <v>882688</v>
      </c>
      <c r="E1287" s="19" t="s">
        <v>4910</v>
      </c>
      <c r="F1287" s="19" t="s">
        <v>4911</v>
      </c>
      <c r="G1287" s="19" t="s">
        <v>4912</v>
      </c>
      <c r="H1287" s="19" t="s">
        <v>5</v>
      </c>
      <c r="I1287" s="19" t="s">
        <v>4595</v>
      </c>
      <c r="J1287" s="19" t="s">
        <v>4</v>
      </c>
      <c r="K1287" s="19" t="s">
        <v>4611</v>
      </c>
      <c r="L1287" s="21" t="s">
        <v>19</v>
      </c>
      <c r="M1287" s="20" t="s">
        <v>18</v>
      </c>
      <c r="N1287" s="20" t="s">
        <v>2</v>
      </c>
      <c r="O1287" s="20">
        <v>127</v>
      </c>
      <c r="P1287" s="20">
        <v>0</v>
      </c>
      <c r="Q1287" s="20">
        <v>0</v>
      </c>
      <c r="R1287" s="20">
        <v>0</v>
      </c>
      <c r="S1287" s="20">
        <v>127</v>
      </c>
      <c r="T1287" s="20">
        <v>0</v>
      </c>
      <c r="U1287" s="20">
        <v>20</v>
      </c>
      <c r="V1287" s="30"/>
      <c r="W1287" s="30"/>
      <c r="X1287" s="33">
        <f>IFERROR(1 -(Master1[[#This Row],[Avg Garment Scans per Delivery]]/Master1[[#This Row],[Garment Inventory]]), 0)</f>
        <v>0</v>
      </c>
      <c r="Y1287" s="30"/>
      <c r="Z1287" s="30"/>
      <c r="AA1287" s="32">
        <f>_xlfn.XLOOKUP(Master1[[#This Row],[cu_id]], Revenue_Analysis[cuid], Revenue_Analysis[Q1 Low Deviation], 0)</f>
        <v>44.774099999999997</v>
      </c>
      <c r="AB1287" s="32">
        <f>_xlfn.XLOOKUP(Master1[[#This Row],[cu_id]],Revenue_Analysis[cuid],Revenue_Analysis[Q1 High Deviation], 0)</f>
        <v>49.177300000000002</v>
      </c>
      <c r="AC1287" s="32">
        <f>_xlfn.XLOOKUP(Master1[[#This Row],[cu_id]],Revenue_Analysis[cuid],Revenue_Analysis[Q2 Low Deviation], 0)</f>
        <v>36.358899999999998</v>
      </c>
      <c r="AD1287" s="32">
        <f>_xlfn.XLOOKUP(Master1[[#This Row],[cu_id]],Revenue_Analysis[cuid],Revenue_Analysis[Q2 High Deviation], 0)</f>
        <v>37.727699999999999</v>
      </c>
      <c r="AE1287" s="32">
        <f>_xlfn.XLOOKUP(Master1[[#This Row],[cu_id]],Revenue_Analysis[cuid],Revenue_Analysis[Q3 Low Deviation], 0)</f>
        <v>37.330399999999997</v>
      </c>
      <c r="AF1287" s="32">
        <f>_xlfn.XLOOKUP(Master1[[#This Row],[cu_id]],Revenue_Analysis[cuid],Revenue_Analysis[Q3 High Deviation], 0)</f>
        <v>40.981000000000002</v>
      </c>
      <c r="AG1287" s="32">
        <f>_xlfn.XLOOKUP(Master1[[#This Row],[cu_id]],Revenue_Analysis[cuid],Revenue_Analysis[Q4 Low Deviation], 0)</f>
        <v>33.471200000000003</v>
      </c>
      <c r="AH1287" s="32">
        <f>_xlfn.XLOOKUP(Master1[[#This Row],[cu_id]],Revenue_Analysis[cuid],Revenue_Analysis[Q4 High Deviation], 0)</f>
        <v>43.863</v>
      </c>
      <c r="AI1287" s="32">
        <f>_xlfn.XLOOKUP(Master1[[#This Row],[cu_id]],Revenue_Analysis[cuid],Revenue_Analysis[Q1 Average], 0)</f>
        <v>46.975700000000003</v>
      </c>
      <c r="AJ1287" s="32">
        <f>_xlfn.XLOOKUP(Master1[[#This Row],[cu_id]],Revenue_Analysis[cuid],Revenue_Analysis[Q2 Average], 0)</f>
        <v>37.043300000000002</v>
      </c>
      <c r="AK1287" s="32">
        <f>_xlfn.XLOOKUP(Master1[[#This Row],[cu_id]],Revenue_Analysis[cuid],Revenue_Analysis[Q3 Average], 0)</f>
        <v>39.155700000000003</v>
      </c>
      <c r="AL1287" s="32">
        <f>_xlfn.XLOOKUP(Master1[[#This Row],[cu_id]],Revenue_Analysis[cuid],Revenue_Analysis[Q4 Average], 0)</f>
        <v>38.667099999999998</v>
      </c>
      <c r="AM1287" s="34">
        <v>0.35416666666666669</v>
      </c>
      <c r="AN1287" s="35">
        <v>0.70833333333333337</v>
      </c>
      <c r="AO1287" s="35" t="s">
        <v>4592</v>
      </c>
      <c r="AP1287" s="35" t="s">
        <v>4592</v>
      </c>
      <c r="AQ1287" s="20" t="s">
        <v>0</v>
      </c>
      <c r="AR1287" s="20"/>
      <c r="AS1287" s="14">
        <f>IFERROR(_xlfn.XLOOKUP(Master1[[#This Row],[cu_id]],StopTimes[cu_ID],StopTimes[Average Stop Time]), 0)</f>
        <v>5.6708333333333334</v>
      </c>
      <c r="AT1287" s="14">
        <f>IF(Master1[[#This Row],[RSP StopTime Override]] &lt;&gt; "",Master1[[#This Row],[RSP StopTime Override]],IF(Master1[[#This Row],[Avg Stop Time Helper]] &lt;&gt; 0, Master1[[#This Row],[Avg Stop Time Helper]],Average_Stop_Time))</f>
        <v>5.6708333333333334</v>
      </c>
      <c r="AU1287" s="13"/>
    </row>
    <row r="1288" spans="1:47" x14ac:dyDescent="0.3">
      <c r="A1288" s="18" t="s">
        <v>3802</v>
      </c>
      <c r="B1288" s="20">
        <v>8010</v>
      </c>
      <c r="C1288" s="20" t="s">
        <v>12</v>
      </c>
      <c r="D1288" s="19">
        <v>884654</v>
      </c>
      <c r="E1288" s="19" t="s">
        <v>7431</v>
      </c>
      <c r="F1288" s="19" t="s">
        <v>7432</v>
      </c>
      <c r="G1288" s="19" t="s">
        <v>7386</v>
      </c>
      <c r="H1288" s="19" t="s">
        <v>7433</v>
      </c>
      <c r="I1288" s="19" t="s">
        <v>5402</v>
      </c>
      <c r="J1288" s="19" t="s">
        <v>4</v>
      </c>
      <c r="K1288" s="19" t="s">
        <v>5403</v>
      </c>
      <c r="L1288" s="21" t="s">
        <v>19</v>
      </c>
      <c r="M1288" s="20" t="s">
        <v>18</v>
      </c>
      <c r="N1288" s="20" t="s">
        <v>2</v>
      </c>
      <c r="O1288" s="20">
        <v>45</v>
      </c>
      <c r="P1288" s="20">
        <v>0</v>
      </c>
      <c r="Q1288" s="20">
        <v>45</v>
      </c>
      <c r="R1288" s="20">
        <v>0</v>
      </c>
      <c r="S1288" s="20">
        <v>0</v>
      </c>
      <c r="T1288" s="20">
        <v>0</v>
      </c>
      <c r="U1288" s="20">
        <v>20</v>
      </c>
      <c r="V1288" s="30"/>
      <c r="W1288" s="30"/>
      <c r="X1288" s="33">
        <f>IFERROR(1 -(Master1[[#This Row],[Avg Garment Scans per Delivery]]/Master1[[#This Row],[Garment Inventory]]), 0)</f>
        <v>0</v>
      </c>
      <c r="Y1288" s="30"/>
      <c r="Z1288" s="30"/>
      <c r="AA1288" s="32">
        <f>_xlfn.XLOOKUP(Master1[[#This Row],[cu_id]], Revenue_Analysis[cuid], Revenue_Analysis[Q1 Low Deviation], 0)</f>
        <v>25.34</v>
      </c>
      <c r="AB1288" s="32">
        <f>_xlfn.XLOOKUP(Master1[[#This Row],[cu_id]],Revenue_Analysis[cuid],Revenue_Analysis[Q1 High Deviation], 0)</f>
        <v>25.34</v>
      </c>
      <c r="AC1288" s="32">
        <f>_xlfn.XLOOKUP(Master1[[#This Row],[cu_id]],Revenue_Analysis[cuid],Revenue_Analysis[Q2 Low Deviation], 0)</f>
        <v>25.2089</v>
      </c>
      <c r="AD1288" s="32">
        <f>_xlfn.XLOOKUP(Master1[[#This Row],[cu_id]],Revenue_Analysis[cuid],Revenue_Analysis[Q2 High Deviation], 0)</f>
        <v>26.2577</v>
      </c>
      <c r="AE1288" s="32">
        <f>_xlfn.XLOOKUP(Master1[[#This Row],[cu_id]],Revenue_Analysis[cuid],Revenue_Analysis[Q3 Low Deviation], 0)</f>
        <v>26.180199999999999</v>
      </c>
      <c r="AF1288" s="32">
        <f>_xlfn.XLOOKUP(Master1[[#This Row],[cu_id]],Revenue_Analysis[cuid],Revenue_Analysis[Q3 High Deviation], 0)</f>
        <v>26.5426</v>
      </c>
      <c r="AG1288" s="32">
        <f>_xlfn.XLOOKUP(Master1[[#This Row],[cu_id]],Revenue_Analysis[cuid],Revenue_Analysis[Q4 Low Deviation], 0)</f>
        <v>25.34</v>
      </c>
      <c r="AH1288" s="32">
        <f>_xlfn.XLOOKUP(Master1[[#This Row],[cu_id]],Revenue_Analysis[cuid],Revenue_Analysis[Q4 High Deviation], 0)</f>
        <v>25.34</v>
      </c>
      <c r="AI1288" s="32">
        <f>_xlfn.XLOOKUP(Master1[[#This Row],[cu_id]],Revenue_Analysis[cuid],Revenue_Analysis[Q1 Average], 0)</f>
        <v>25.34</v>
      </c>
      <c r="AJ1288" s="32">
        <f>_xlfn.XLOOKUP(Master1[[#This Row],[cu_id]],Revenue_Analysis[cuid],Revenue_Analysis[Q2 Average], 0)</f>
        <v>25.7333</v>
      </c>
      <c r="AK1288" s="32">
        <f>_xlfn.XLOOKUP(Master1[[#This Row],[cu_id]],Revenue_Analysis[cuid],Revenue_Analysis[Q3 Average], 0)</f>
        <v>26.3614</v>
      </c>
      <c r="AL1288" s="32">
        <f>_xlfn.XLOOKUP(Master1[[#This Row],[cu_id]],Revenue_Analysis[cuid],Revenue_Analysis[Q4 Average], 0)</f>
        <v>25.34</v>
      </c>
      <c r="AM1288" s="34">
        <v>0.33333333333333331</v>
      </c>
      <c r="AN1288" s="35">
        <v>0.6875</v>
      </c>
      <c r="AO1288" s="35" t="s">
        <v>4592</v>
      </c>
      <c r="AP1288" s="35" t="s">
        <v>4592</v>
      </c>
      <c r="AQ1288" s="20" t="s">
        <v>0</v>
      </c>
      <c r="AR1288" s="20"/>
      <c r="AS1288" s="14">
        <f>IFERROR(_xlfn.XLOOKUP(Master1[[#This Row],[cu_id]],StopTimes[cu_ID],StopTimes[Average Stop Time]), 0)</f>
        <v>2.4444444433333334</v>
      </c>
      <c r="AT1288" s="14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1288" s="13">
        <v>5</v>
      </c>
    </row>
    <row r="1289" spans="1:47" x14ac:dyDescent="0.3">
      <c r="A1289" s="18" t="s">
        <v>3803</v>
      </c>
      <c r="B1289" s="20">
        <v>8060</v>
      </c>
      <c r="C1289" s="20" t="s">
        <v>14</v>
      </c>
      <c r="D1289" s="19">
        <v>884524</v>
      </c>
      <c r="E1289" s="19" t="s">
        <v>8203</v>
      </c>
      <c r="F1289" s="19" t="s">
        <v>6476</v>
      </c>
      <c r="G1289" s="19" t="s">
        <v>8204</v>
      </c>
      <c r="H1289" s="19" t="s">
        <v>5</v>
      </c>
      <c r="I1289" s="19" t="s">
        <v>5402</v>
      </c>
      <c r="J1289" s="19" t="s">
        <v>4</v>
      </c>
      <c r="K1289" s="19" t="s">
        <v>8205</v>
      </c>
      <c r="L1289" s="21" t="s">
        <v>16</v>
      </c>
      <c r="M1289" s="20" t="s">
        <v>3</v>
      </c>
      <c r="N1289" s="20" t="s">
        <v>2</v>
      </c>
      <c r="O1289" s="20">
        <v>20</v>
      </c>
      <c r="P1289" s="20">
        <v>0</v>
      </c>
      <c r="Q1289" s="20">
        <v>0</v>
      </c>
      <c r="R1289" s="20">
        <v>0</v>
      </c>
      <c r="S1289" s="20">
        <v>20</v>
      </c>
      <c r="T1289" s="20">
        <v>0</v>
      </c>
      <c r="U1289" s="20">
        <v>38</v>
      </c>
      <c r="V1289" s="30">
        <v>141</v>
      </c>
      <c r="W1289" s="30">
        <v>15</v>
      </c>
      <c r="X1289" s="33">
        <f>IFERROR(1 -(Master1[[#This Row],[Avg Garment Scans per Delivery]]/Master1[[#This Row],[Garment Inventory]]), 0)</f>
        <v>0.8936170212765957</v>
      </c>
      <c r="Y1289" s="30">
        <v>9</v>
      </c>
      <c r="Z1289" s="30">
        <v>160</v>
      </c>
      <c r="AA1289" s="32">
        <f>_xlfn.XLOOKUP(Master1[[#This Row],[cu_id]], Revenue_Analysis[cuid], Revenue_Analysis[Q1 Low Deviation], 0)</f>
        <v>104.1728</v>
      </c>
      <c r="AB1289" s="32">
        <f>_xlfn.XLOOKUP(Master1[[#This Row],[cu_id]],Revenue_Analysis[cuid],Revenue_Analysis[Q1 High Deviation], 0)</f>
        <v>140.71639999999999</v>
      </c>
      <c r="AC1289" s="32">
        <f>_xlfn.XLOOKUP(Master1[[#This Row],[cu_id]],Revenue_Analysis[cuid],Revenue_Analysis[Q2 Low Deviation], 0)</f>
        <v>115.4585</v>
      </c>
      <c r="AD1289" s="32">
        <f>_xlfn.XLOOKUP(Master1[[#This Row],[cu_id]],Revenue_Analysis[cuid],Revenue_Analysis[Q2 High Deviation], 0)</f>
        <v>157.7045</v>
      </c>
      <c r="AE1289" s="32">
        <f>_xlfn.XLOOKUP(Master1[[#This Row],[cu_id]],Revenue_Analysis[cuid],Revenue_Analysis[Q3 Low Deviation], 0)</f>
        <v>115.0723</v>
      </c>
      <c r="AF1289" s="32">
        <f>_xlfn.XLOOKUP(Master1[[#This Row],[cu_id]],Revenue_Analysis[cuid],Revenue_Analysis[Q3 High Deviation], 0)</f>
        <v>152.80930000000001</v>
      </c>
      <c r="AG1289" s="32">
        <f>_xlfn.XLOOKUP(Master1[[#This Row],[cu_id]],Revenue_Analysis[cuid],Revenue_Analysis[Q4 Low Deviation], 0)</f>
        <v>75.128100000000003</v>
      </c>
      <c r="AH1289" s="32">
        <f>_xlfn.XLOOKUP(Master1[[#This Row],[cu_id]],Revenue_Analysis[cuid],Revenue_Analysis[Q4 High Deviation], 0)</f>
        <v>133.9153</v>
      </c>
      <c r="AI1289" s="32">
        <f>_xlfn.XLOOKUP(Master1[[#This Row],[cu_id]],Revenue_Analysis[cuid],Revenue_Analysis[Q1 Average], 0)</f>
        <v>122.44459999999999</v>
      </c>
      <c r="AJ1289" s="32">
        <f>_xlfn.XLOOKUP(Master1[[#This Row],[cu_id]],Revenue_Analysis[cuid],Revenue_Analysis[Q2 Average], 0)</f>
        <v>136.58150000000001</v>
      </c>
      <c r="AK1289" s="32">
        <f>_xlfn.XLOOKUP(Master1[[#This Row],[cu_id]],Revenue_Analysis[cuid],Revenue_Analysis[Q3 Average], 0)</f>
        <v>133.9408</v>
      </c>
      <c r="AL1289" s="32">
        <f>_xlfn.XLOOKUP(Master1[[#This Row],[cu_id]],Revenue_Analysis[cuid],Revenue_Analysis[Q4 Average], 0)</f>
        <v>104.5217</v>
      </c>
      <c r="AM1289" s="34">
        <v>0.29166666666666669</v>
      </c>
      <c r="AN1289" s="35">
        <v>0.58333333333333337</v>
      </c>
      <c r="AO1289" s="35" t="s">
        <v>4592</v>
      </c>
      <c r="AP1289" s="35" t="s">
        <v>4592</v>
      </c>
      <c r="AQ1289" s="20" t="s">
        <v>0</v>
      </c>
      <c r="AR1289" s="20"/>
      <c r="AS1289" s="14">
        <f>IFERROR(_xlfn.XLOOKUP(Master1[[#This Row],[cu_id]],StopTimes[cu_ID],StopTimes[Average Stop Time]), 0)</f>
        <v>25.441666666666666</v>
      </c>
      <c r="AT1289" s="14">
        <f>IF(Master1[[#This Row],[RSP StopTime Override]] &lt;&gt; "",Master1[[#This Row],[RSP StopTime Override]],IF(Master1[[#This Row],[Avg Stop Time Helper]] &lt;&gt; 0, Master1[[#This Row],[Avg Stop Time Helper]],Average_Stop_Time))</f>
        <v>30</v>
      </c>
      <c r="AU1289" s="13">
        <v>30</v>
      </c>
    </row>
    <row r="1290" spans="1:47" x14ac:dyDescent="0.3">
      <c r="A1290" s="18" t="s">
        <v>3804</v>
      </c>
      <c r="B1290" s="58">
        <v>8040</v>
      </c>
      <c r="C1290" s="58" t="s">
        <v>12</v>
      </c>
      <c r="D1290" s="59">
        <v>804569</v>
      </c>
      <c r="E1290" s="59" t="s">
        <v>13</v>
      </c>
      <c r="F1290" s="59" t="s">
        <v>7996</v>
      </c>
      <c r="G1290" s="19" t="s">
        <v>7997</v>
      </c>
      <c r="H1290" s="19" t="s">
        <v>5</v>
      </c>
      <c r="I1290" s="19" t="s">
        <v>5402</v>
      </c>
      <c r="J1290" s="19" t="s">
        <v>4</v>
      </c>
      <c r="K1290" s="19" t="s">
        <v>6805</v>
      </c>
      <c r="L1290" s="21" t="s">
        <v>17</v>
      </c>
      <c r="M1290" s="20" t="s">
        <v>10</v>
      </c>
      <c r="N1290" s="20" t="s">
        <v>2</v>
      </c>
      <c r="O1290" s="20">
        <v>141</v>
      </c>
      <c r="P1290" s="20">
        <v>0</v>
      </c>
      <c r="Q1290" s="20">
        <v>141</v>
      </c>
      <c r="R1290" s="20">
        <v>0</v>
      </c>
      <c r="S1290" s="20">
        <v>0</v>
      </c>
      <c r="T1290" s="20">
        <v>0</v>
      </c>
      <c r="U1290" s="20">
        <v>27</v>
      </c>
      <c r="V1290" s="30"/>
      <c r="W1290" s="30"/>
      <c r="X1290" s="33">
        <f>IFERROR(1 -(Master1[[#This Row],[Avg Garment Scans per Delivery]]/Master1[[#This Row],[Garment Inventory]]), 0)</f>
        <v>0</v>
      </c>
      <c r="Y1290" s="30"/>
      <c r="Z1290" s="30"/>
      <c r="AA1290" s="32">
        <f>_xlfn.XLOOKUP(Master1[[#This Row],[cu_id]], Revenue_Analysis[cuid], Revenue_Analysis[Q1 Low Deviation], 0)</f>
        <v>23.81</v>
      </c>
      <c r="AB1290" s="32">
        <f>_xlfn.XLOOKUP(Master1[[#This Row],[cu_id]],Revenue_Analysis[cuid],Revenue_Analysis[Q1 High Deviation], 0)</f>
        <v>23.81</v>
      </c>
      <c r="AC1290" s="32">
        <f>_xlfn.XLOOKUP(Master1[[#This Row],[cu_id]],Revenue_Analysis[cuid],Revenue_Analysis[Q2 Low Deviation], 0)</f>
        <v>19.9682</v>
      </c>
      <c r="AD1290" s="32">
        <f>_xlfn.XLOOKUP(Master1[[#This Row],[cu_id]],Revenue_Analysis[cuid],Revenue_Analysis[Q2 High Deviation], 0)</f>
        <v>20.180399999999999</v>
      </c>
      <c r="AE1290" s="32">
        <f>_xlfn.XLOOKUP(Master1[[#This Row],[cu_id]],Revenue_Analysis[cuid],Revenue_Analysis[Q3 Low Deviation], 0)</f>
        <v>20</v>
      </c>
      <c r="AF1290" s="32">
        <f>_xlfn.XLOOKUP(Master1[[#This Row],[cu_id]],Revenue_Analysis[cuid],Revenue_Analysis[Q3 High Deviation], 0)</f>
        <v>20.260000000000002</v>
      </c>
      <c r="AG1290" s="32">
        <f>_xlfn.XLOOKUP(Master1[[#This Row],[cu_id]],Revenue_Analysis[cuid],Revenue_Analysis[Q4 Low Deviation], 0)</f>
        <v>20.595300000000002</v>
      </c>
      <c r="AH1290" s="32">
        <f>_xlfn.XLOOKUP(Master1[[#This Row],[cu_id]],Revenue_Analysis[cuid],Revenue_Analysis[Q4 High Deviation], 0)</f>
        <v>24.167100000000001</v>
      </c>
      <c r="AI1290" s="32">
        <f>_xlfn.XLOOKUP(Master1[[#This Row],[cu_id]],Revenue_Analysis[cuid],Revenue_Analysis[Q1 Average], 0)</f>
        <v>23.81</v>
      </c>
      <c r="AJ1290" s="32">
        <f>_xlfn.XLOOKUP(Master1[[#This Row],[cu_id]],Revenue_Analysis[cuid],Revenue_Analysis[Q2 Average], 0)</f>
        <v>20.074300000000001</v>
      </c>
      <c r="AK1290" s="32">
        <f>_xlfn.XLOOKUP(Master1[[#This Row],[cu_id]],Revenue_Analysis[cuid],Revenue_Analysis[Q3 Average], 0)</f>
        <v>20.13</v>
      </c>
      <c r="AL1290" s="32">
        <f>_xlfn.XLOOKUP(Master1[[#This Row],[cu_id]],Revenue_Analysis[cuid],Revenue_Analysis[Q4 Average], 0)</f>
        <v>22.3812</v>
      </c>
      <c r="AM1290" s="60">
        <v>0.41666666666666669</v>
      </c>
      <c r="AN1290" s="61">
        <v>0.70833333333333337</v>
      </c>
      <c r="AO1290" s="61" t="s">
        <v>4592</v>
      </c>
      <c r="AP1290" s="61" t="s">
        <v>4592</v>
      </c>
      <c r="AQ1290" s="58" t="s">
        <v>0</v>
      </c>
      <c r="AR1290" s="58"/>
      <c r="AS1290" s="14">
        <f>IFERROR(_xlfn.XLOOKUP(Master1[[#This Row],[cu_id]],StopTimes[cu_ID],StopTimes[Average Stop Time]), 0)</f>
        <v>4.5166666666666666</v>
      </c>
      <c r="AT1290" s="14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1290" s="13">
        <v>5</v>
      </c>
    </row>
    <row r="1291" spans="1:47" x14ac:dyDescent="0.3">
      <c r="A1291" s="18" t="s">
        <v>3805</v>
      </c>
      <c r="B1291" s="20">
        <v>8040</v>
      </c>
      <c r="C1291" s="20" t="s">
        <v>12</v>
      </c>
      <c r="D1291" s="19">
        <v>804577</v>
      </c>
      <c r="E1291" s="19" t="s">
        <v>13</v>
      </c>
      <c r="F1291" s="19" t="s">
        <v>7947</v>
      </c>
      <c r="G1291" s="19" t="s">
        <v>7948</v>
      </c>
      <c r="H1291" s="19" t="s">
        <v>5</v>
      </c>
      <c r="I1291" s="19" t="s">
        <v>5402</v>
      </c>
      <c r="J1291" s="19" t="s">
        <v>4</v>
      </c>
      <c r="K1291" s="19" t="s">
        <v>6805</v>
      </c>
      <c r="L1291" s="21" t="s">
        <v>16</v>
      </c>
      <c r="M1291" s="20" t="s">
        <v>3</v>
      </c>
      <c r="N1291" s="20" t="s">
        <v>2</v>
      </c>
      <c r="O1291" s="20">
        <v>10</v>
      </c>
      <c r="P1291" s="20">
        <v>0</v>
      </c>
      <c r="Q1291" s="20">
        <v>10</v>
      </c>
      <c r="R1291" s="20">
        <v>0</v>
      </c>
      <c r="S1291" s="20">
        <v>0</v>
      </c>
      <c r="T1291" s="20">
        <v>0</v>
      </c>
      <c r="U1291" s="20">
        <v>40</v>
      </c>
      <c r="V1291" s="30"/>
      <c r="W1291" s="30"/>
      <c r="X1291" s="33">
        <f>IFERROR(1 -(Master1[[#This Row],[Avg Garment Scans per Delivery]]/Master1[[#This Row],[Garment Inventory]]), 0)</f>
        <v>0</v>
      </c>
      <c r="Y1291" s="30"/>
      <c r="Z1291" s="30"/>
      <c r="AA1291" s="32">
        <f>_xlfn.XLOOKUP(Master1[[#This Row],[cu_id]], Revenue_Analysis[cuid], Revenue_Analysis[Q1 Low Deviation], 0)</f>
        <v>97.100399999999993</v>
      </c>
      <c r="AB1291" s="32">
        <f>_xlfn.XLOOKUP(Master1[[#This Row],[cu_id]],Revenue_Analysis[cuid],Revenue_Analysis[Q1 High Deviation], 0)</f>
        <v>122.0334</v>
      </c>
      <c r="AC1291" s="32">
        <f>_xlfn.XLOOKUP(Master1[[#This Row],[cu_id]],Revenue_Analysis[cuid],Revenue_Analysis[Q2 Low Deviation], 0)</f>
        <v>78.4221</v>
      </c>
      <c r="AD1291" s="32">
        <f>_xlfn.XLOOKUP(Master1[[#This Row],[cu_id]],Revenue_Analysis[cuid],Revenue_Analysis[Q2 High Deviation], 0)</f>
        <v>98.411699999999996</v>
      </c>
      <c r="AE1291" s="32">
        <f>_xlfn.XLOOKUP(Master1[[#This Row],[cu_id]],Revenue_Analysis[cuid],Revenue_Analysis[Q3 Low Deviation], 0)</f>
        <v>72.280100000000004</v>
      </c>
      <c r="AF1291" s="32">
        <f>_xlfn.XLOOKUP(Master1[[#This Row],[cu_id]],Revenue_Analysis[cuid],Revenue_Analysis[Q3 High Deviation], 0)</f>
        <v>75.961500000000001</v>
      </c>
      <c r="AG1291" s="32">
        <f>_xlfn.XLOOKUP(Master1[[#This Row],[cu_id]],Revenue_Analysis[cuid],Revenue_Analysis[Q4 Low Deviation], 0)</f>
        <v>79.535300000000007</v>
      </c>
      <c r="AH1291" s="32">
        <f>_xlfn.XLOOKUP(Master1[[#This Row],[cu_id]],Revenue_Analysis[cuid],Revenue_Analysis[Q4 High Deviation], 0)</f>
        <v>121.3105</v>
      </c>
      <c r="AI1291" s="32">
        <f>_xlfn.XLOOKUP(Master1[[#This Row],[cu_id]],Revenue_Analysis[cuid],Revenue_Analysis[Q1 Average], 0)</f>
        <v>109.5669</v>
      </c>
      <c r="AJ1291" s="32">
        <f>_xlfn.XLOOKUP(Master1[[#This Row],[cu_id]],Revenue_Analysis[cuid],Revenue_Analysis[Q2 Average], 0)</f>
        <v>88.416899999999998</v>
      </c>
      <c r="AK1291" s="32">
        <f>_xlfn.XLOOKUP(Master1[[#This Row],[cu_id]],Revenue_Analysis[cuid],Revenue_Analysis[Q3 Average], 0)</f>
        <v>74.120800000000003</v>
      </c>
      <c r="AL1291" s="32">
        <f>_xlfn.XLOOKUP(Master1[[#This Row],[cu_id]],Revenue_Analysis[cuid],Revenue_Analysis[Q4 Average], 0)</f>
        <v>100.4229</v>
      </c>
      <c r="AM1291" s="34">
        <v>0.25</v>
      </c>
      <c r="AN1291" s="35">
        <v>0.64583333333333337</v>
      </c>
      <c r="AO1291" s="35" t="s">
        <v>4592</v>
      </c>
      <c r="AP1291" s="35" t="s">
        <v>4592</v>
      </c>
      <c r="AQ1291" s="20" t="s">
        <v>7949</v>
      </c>
      <c r="AR1291" s="20"/>
      <c r="AS1291" s="14">
        <f>IFERROR(_xlfn.XLOOKUP(Master1[[#This Row],[cu_id]],StopTimes[cu_ID],StopTimes[Average Stop Time]), 0)</f>
        <v>17.388095238333335</v>
      </c>
      <c r="AT1291" s="14">
        <f>IF(Master1[[#This Row],[RSP StopTime Override]] &lt;&gt; "",Master1[[#This Row],[RSP StopTime Override]],IF(Master1[[#This Row],[Avg Stop Time Helper]] &lt;&gt; 0, Master1[[#This Row],[Avg Stop Time Helper]],Average_Stop_Time))</f>
        <v>20</v>
      </c>
      <c r="AU1291" s="13">
        <v>20</v>
      </c>
    </row>
    <row r="1292" spans="1:47" x14ac:dyDescent="0.3">
      <c r="A1292" s="18" t="s">
        <v>3807</v>
      </c>
      <c r="B1292" s="20">
        <v>8040</v>
      </c>
      <c r="C1292" s="20" t="s">
        <v>9</v>
      </c>
      <c r="D1292" s="19">
        <v>804701</v>
      </c>
      <c r="E1292" s="19" t="s">
        <v>13</v>
      </c>
      <c r="F1292" s="19" t="s">
        <v>8006</v>
      </c>
      <c r="G1292" s="19" t="s">
        <v>8007</v>
      </c>
      <c r="H1292" s="19" t="s">
        <v>5</v>
      </c>
      <c r="I1292" s="19" t="s">
        <v>5402</v>
      </c>
      <c r="J1292" s="19" t="s">
        <v>4</v>
      </c>
      <c r="K1292" s="19" t="s">
        <v>6805</v>
      </c>
      <c r="L1292" s="21" t="s">
        <v>16</v>
      </c>
      <c r="M1292" s="20" t="s">
        <v>3</v>
      </c>
      <c r="N1292" s="20" t="s">
        <v>2</v>
      </c>
      <c r="O1292" s="20">
        <v>54</v>
      </c>
      <c r="P1292" s="20">
        <v>54</v>
      </c>
      <c r="Q1292" s="20">
        <v>0</v>
      </c>
      <c r="R1292" s="20">
        <v>0</v>
      </c>
      <c r="S1292" s="20">
        <v>0</v>
      </c>
      <c r="T1292" s="20">
        <v>0</v>
      </c>
      <c r="U1292" s="20">
        <v>38</v>
      </c>
      <c r="V1292" s="30">
        <v>13</v>
      </c>
      <c r="W1292" s="30">
        <v>1</v>
      </c>
      <c r="X1292" s="33">
        <f>IFERROR(1 -(Master1[[#This Row],[Avg Garment Scans per Delivery]]/Master1[[#This Row],[Garment Inventory]]), 0)</f>
        <v>0.92307692307692313</v>
      </c>
      <c r="Y1292" s="30">
        <v>1</v>
      </c>
      <c r="Z1292" s="30">
        <v>12</v>
      </c>
      <c r="AA1292" s="32">
        <f>_xlfn.XLOOKUP(Master1[[#This Row],[cu_id]], Revenue_Analysis[cuid], Revenue_Analysis[Q1 Low Deviation], 0)</f>
        <v>19.8</v>
      </c>
      <c r="AB1292" s="32">
        <f>_xlfn.XLOOKUP(Master1[[#This Row],[cu_id]],Revenue_Analysis[cuid],Revenue_Analysis[Q1 High Deviation], 0)</f>
        <v>19.8</v>
      </c>
      <c r="AC1292" s="32">
        <f>_xlfn.XLOOKUP(Master1[[#This Row],[cu_id]],Revenue_Analysis[cuid],Revenue_Analysis[Q2 Low Deviation], 0)</f>
        <v>19.660399999999999</v>
      </c>
      <c r="AD1292" s="32">
        <f>_xlfn.XLOOKUP(Master1[[#This Row],[cu_id]],Revenue_Analysis[cuid],Revenue_Analysis[Q2 High Deviation], 0)</f>
        <v>20.665800000000001</v>
      </c>
      <c r="AE1292" s="32">
        <f>_xlfn.XLOOKUP(Master1[[#This Row],[cu_id]],Revenue_Analysis[cuid],Revenue_Analysis[Q3 Low Deviation], 0)</f>
        <v>20.625299999999999</v>
      </c>
      <c r="AF1292" s="32">
        <f>_xlfn.XLOOKUP(Master1[[#This Row],[cu_id]],Revenue_Analysis[cuid],Revenue_Analysis[Q3 High Deviation], 0)</f>
        <v>20.993099999999998</v>
      </c>
      <c r="AG1292" s="32">
        <f>_xlfn.XLOOKUP(Master1[[#This Row],[cu_id]],Revenue_Analysis[cuid],Revenue_Analysis[Q4 Low Deviation], 0)</f>
        <v>19.8</v>
      </c>
      <c r="AH1292" s="32">
        <f>_xlfn.XLOOKUP(Master1[[#This Row],[cu_id]],Revenue_Analysis[cuid],Revenue_Analysis[Q4 High Deviation], 0)</f>
        <v>19.8</v>
      </c>
      <c r="AI1292" s="32">
        <f>_xlfn.XLOOKUP(Master1[[#This Row],[cu_id]],Revenue_Analysis[cuid],Revenue_Analysis[Q1 Average], 0)</f>
        <v>19.8</v>
      </c>
      <c r="AJ1292" s="32">
        <f>_xlfn.XLOOKUP(Master1[[#This Row],[cu_id]],Revenue_Analysis[cuid],Revenue_Analysis[Q2 Average], 0)</f>
        <v>20.1631</v>
      </c>
      <c r="AK1292" s="32">
        <f>_xlfn.XLOOKUP(Master1[[#This Row],[cu_id]],Revenue_Analysis[cuid],Revenue_Analysis[Q3 Average], 0)</f>
        <v>20.809200000000001</v>
      </c>
      <c r="AL1292" s="32">
        <f>_xlfn.XLOOKUP(Master1[[#This Row],[cu_id]],Revenue_Analysis[cuid],Revenue_Analysis[Q4 Average], 0)</f>
        <v>19.8</v>
      </c>
      <c r="AM1292" s="34">
        <v>0.35416666666666669</v>
      </c>
      <c r="AN1292" s="35">
        <v>0.6875</v>
      </c>
      <c r="AO1292" s="35" t="s">
        <v>4592</v>
      </c>
      <c r="AP1292" s="35" t="s">
        <v>4592</v>
      </c>
      <c r="AQ1292" s="20" t="s">
        <v>0</v>
      </c>
      <c r="AR1292" s="20"/>
      <c r="AS1292" s="14">
        <f>IFERROR(_xlfn.XLOOKUP(Master1[[#This Row],[cu_id]],StopTimes[cu_ID],StopTimes[Average Stop Time]), 0)</f>
        <v>7.1857142850000004</v>
      </c>
      <c r="AT1292" s="14">
        <f>IF(Master1[[#This Row],[RSP StopTime Override]] &lt;&gt; "",Master1[[#This Row],[RSP StopTime Override]],IF(Master1[[#This Row],[Avg Stop Time Helper]] &lt;&gt; 0, Master1[[#This Row],[Avg Stop Time Helper]],Average_Stop_Time))</f>
        <v>7</v>
      </c>
      <c r="AU1292" s="13">
        <v>7</v>
      </c>
    </row>
    <row r="1293" spans="1:47" x14ac:dyDescent="0.3">
      <c r="A1293" s="18" t="s">
        <v>3808</v>
      </c>
      <c r="B1293" s="20">
        <v>8040</v>
      </c>
      <c r="C1293" s="20" t="s">
        <v>12</v>
      </c>
      <c r="D1293" s="19">
        <v>804795</v>
      </c>
      <c r="E1293" s="19" t="s">
        <v>13</v>
      </c>
      <c r="F1293" s="19" t="s">
        <v>7739</v>
      </c>
      <c r="G1293" s="19" t="s">
        <v>7740</v>
      </c>
      <c r="H1293" s="19" t="s">
        <v>5</v>
      </c>
      <c r="I1293" s="19" t="s">
        <v>5402</v>
      </c>
      <c r="J1293" s="19" t="s">
        <v>4</v>
      </c>
      <c r="K1293" s="19" t="s">
        <v>6805</v>
      </c>
      <c r="L1293" s="21" t="s">
        <v>16</v>
      </c>
      <c r="M1293" s="20" t="s">
        <v>3</v>
      </c>
      <c r="N1293" s="20" t="s">
        <v>2</v>
      </c>
      <c r="O1293" s="20">
        <v>120</v>
      </c>
      <c r="P1293" s="20">
        <v>0</v>
      </c>
      <c r="Q1293" s="20">
        <v>120</v>
      </c>
      <c r="R1293" s="20">
        <v>0</v>
      </c>
      <c r="S1293" s="20">
        <v>0</v>
      </c>
      <c r="T1293" s="20">
        <v>0</v>
      </c>
      <c r="U1293" s="20">
        <v>39</v>
      </c>
      <c r="V1293" s="30"/>
      <c r="W1293" s="30"/>
      <c r="X1293" s="33">
        <f>IFERROR(1 -(Master1[[#This Row],[Avg Garment Scans per Delivery]]/Master1[[#This Row],[Garment Inventory]]), 0)</f>
        <v>0</v>
      </c>
      <c r="Y1293" s="30"/>
      <c r="Z1293" s="30"/>
      <c r="AA1293" s="32">
        <f>_xlfn.XLOOKUP(Master1[[#This Row],[cu_id]], Revenue_Analysis[cuid], Revenue_Analysis[Q1 Low Deviation], 0)</f>
        <v>18.560099999999998</v>
      </c>
      <c r="AB1293" s="32">
        <f>_xlfn.XLOOKUP(Master1[[#This Row],[cu_id]],Revenue_Analysis[cuid],Revenue_Analysis[Q1 High Deviation], 0)</f>
        <v>79.473699999999994</v>
      </c>
      <c r="AC1293" s="32">
        <f>_xlfn.XLOOKUP(Master1[[#This Row],[cu_id]],Revenue_Analysis[cuid],Revenue_Analysis[Q2 Low Deviation], 0)</f>
        <v>20.837700000000002</v>
      </c>
      <c r="AD1293" s="32">
        <f>_xlfn.XLOOKUP(Master1[[#This Row],[cu_id]],Revenue_Analysis[cuid],Revenue_Analysis[Q2 High Deviation], 0)</f>
        <v>43.869900000000001</v>
      </c>
      <c r="AE1293" s="32">
        <f>_xlfn.XLOOKUP(Master1[[#This Row],[cu_id]],Revenue_Analysis[cuid],Revenue_Analysis[Q3 Low Deviation], 0)</f>
        <v>24.3843</v>
      </c>
      <c r="AF1293" s="32">
        <f>_xlfn.XLOOKUP(Master1[[#This Row],[cu_id]],Revenue_Analysis[cuid],Revenue_Analysis[Q3 High Deviation], 0)</f>
        <v>57.538499999999999</v>
      </c>
      <c r="AG1293" s="32">
        <f>_xlfn.XLOOKUP(Master1[[#This Row],[cu_id]],Revenue_Analysis[cuid],Revenue_Analysis[Q4 Low Deviation], 0)</f>
        <v>17.722300000000001</v>
      </c>
      <c r="AH1293" s="32">
        <f>_xlfn.XLOOKUP(Master1[[#This Row],[cu_id]],Revenue_Analysis[cuid],Revenue_Analysis[Q4 High Deviation], 0)</f>
        <v>61.625300000000003</v>
      </c>
      <c r="AI1293" s="32">
        <f>_xlfn.XLOOKUP(Master1[[#This Row],[cu_id]],Revenue_Analysis[cuid],Revenue_Analysis[Q1 Average], 0)</f>
        <v>49.0169</v>
      </c>
      <c r="AJ1293" s="32">
        <f>_xlfn.XLOOKUP(Master1[[#This Row],[cu_id]],Revenue_Analysis[cuid],Revenue_Analysis[Q2 Average], 0)</f>
        <v>32.3538</v>
      </c>
      <c r="AK1293" s="32">
        <f>_xlfn.XLOOKUP(Master1[[#This Row],[cu_id]],Revenue_Analysis[cuid],Revenue_Analysis[Q3 Average], 0)</f>
        <v>40.961399999999998</v>
      </c>
      <c r="AL1293" s="32">
        <f>_xlfn.XLOOKUP(Master1[[#This Row],[cu_id]],Revenue_Analysis[cuid],Revenue_Analysis[Q4 Average], 0)</f>
        <v>39.6738</v>
      </c>
      <c r="AM1293" s="34">
        <v>0.33333333333333331</v>
      </c>
      <c r="AN1293" s="35">
        <v>0.95833333333333337</v>
      </c>
      <c r="AO1293" s="35" t="s">
        <v>4592</v>
      </c>
      <c r="AP1293" s="35" t="s">
        <v>4592</v>
      </c>
      <c r="AQ1293" s="20" t="s">
        <v>4869</v>
      </c>
      <c r="AR1293" s="20"/>
      <c r="AS1293" s="14">
        <f>IFERROR(_xlfn.XLOOKUP(Master1[[#This Row],[cu_id]],StopTimes[cu_ID],StopTimes[Average Stop Time]), 0)</f>
        <v>0.73333333333333339</v>
      </c>
      <c r="AT1293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293" s="13">
        <v>10</v>
      </c>
    </row>
    <row r="1294" spans="1:47" x14ac:dyDescent="0.3">
      <c r="A1294" s="18" t="s">
        <v>3809</v>
      </c>
      <c r="B1294" s="20">
        <v>8040</v>
      </c>
      <c r="C1294" s="20" t="s">
        <v>12</v>
      </c>
      <c r="D1294" s="19">
        <v>806847</v>
      </c>
      <c r="E1294" s="19" t="s">
        <v>13</v>
      </c>
      <c r="F1294" s="19" t="s">
        <v>8065</v>
      </c>
      <c r="G1294" s="19" t="s">
        <v>8066</v>
      </c>
      <c r="H1294" s="19" t="s">
        <v>5</v>
      </c>
      <c r="I1294" s="19" t="s">
        <v>5402</v>
      </c>
      <c r="J1294" s="19" t="s">
        <v>4</v>
      </c>
      <c r="K1294" s="19" t="s">
        <v>6805</v>
      </c>
      <c r="L1294" s="21" t="s">
        <v>16</v>
      </c>
      <c r="M1294" s="20" t="s">
        <v>3</v>
      </c>
      <c r="N1294" s="20" t="s">
        <v>2</v>
      </c>
      <c r="O1294" s="20">
        <v>85</v>
      </c>
      <c r="P1294" s="20">
        <v>0</v>
      </c>
      <c r="Q1294" s="20">
        <v>85</v>
      </c>
      <c r="R1294" s="20">
        <v>0</v>
      </c>
      <c r="S1294" s="20">
        <v>0</v>
      </c>
      <c r="T1294" s="20">
        <v>0</v>
      </c>
      <c r="U1294" s="20">
        <v>39</v>
      </c>
      <c r="V1294" s="30">
        <v>66</v>
      </c>
      <c r="W1294" s="30">
        <v>5</v>
      </c>
      <c r="X1294" s="33">
        <f>IFERROR(1 -(Master1[[#This Row],[Avg Garment Scans per Delivery]]/Master1[[#This Row],[Garment Inventory]]), 0)</f>
        <v>0.9242424242424242</v>
      </c>
      <c r="Y1294" s="30">
        <v>3</v>
      </c>
      <c r="Z1294" s="30">
        <v>56</v>
      </c>
      <c r="AA1294" s="32">
        <f>_xlfn.XLOOKUP(Master1[[#This Row],[cu_id]], Revenue_Analysis[cuid], Revenue_Analysis[Q1 Low Deviation], 0)</f>
        <v>38.117800000000003</v>
      </c>
      <c r="AB1294" s="32">
        <f>_xlfn.XLOOKUP(Master1[[#This Row],[cu_id]],Revenue_Analysis[cuid],Revenue_Analysis[Q1 High Deviation], 0)</f>
        <v>43.183799999999998</v>
      </c>
      <c r="AC1294" s="32">
        <f>_xlfn.XLOOKUP(Master1[[#This Row],[cu_id]],Revenue_Analysis[cuid],Revenue_Analysis[Q2 Low Deviation], 0)</f>
        <v>38.588099999999997</v>
      </c>
      <c r="AD1294" s="32">
        <f>_xlfn.XLOOKUP(Master1[[#This Row],[cu_id]],Revenue_Analysis[cuid],Revenue_Analysis[Q2 High Deviation], 0)</f>
        <v>45.082700000000003</v>
      </c>
      <c r="AE1294" s="32">
        <f>_xlfn.XLOOKUP(Master1[[#This Row],[cu_id]],Revenue_Analysis[cuid],Revenue_Analysis[Q3 Low Deviation], 0)</f>
        <v>39.027099999999997</v>
      </c>
      <c r="AF1294" s="32">
        <f>_xlfn.XLOOKUP(Master1[[#This Row],[cu_id]],Revenue_Analysis[cuid],Revenue_Analysis[Q3 High Deviation], 0)</f>
        <v>43.997500000000002</v>
      </c>
      <c r="AG1294" s="32">
        <f>_xlfn.XLOOKUP(Master1[[#This Row],[cu_id]],Revenue_Analysis[cuid],Revenue_Analysis[Q4 Low Deviation], 0)</f>
        <v>35.550199999999997</v>
      </c>
      <c r="AH1294" s="32">
        <f>_xlfn.XLOOKUP(Master1[[#This Row],[cu_id]],Revenue_Analysis[cuid],Revenue_Analysis[Q4 High Deviation], 0)</f>
        <v>94.352800000000002</v>
      </c>
      <c r="AI1294" s="32">
        <f>_xlfn.XLOOKUP(Master1[[#This Row],[cu_id]],Revenue_Analysis[cuid],Revenue_Analysis[Q1 Average], 0)</f>
        <v>40.650799999999997</v>
      </c>
      <c r="AJ1294" s="32">
        <f>_xlfn.XLOOKUP(Master1[[#This Row],[cu_id]],Revenue_Analysis[cuid],Revenue_Analysis[Q2 Average], 0)</f>
        <v>41.8354</v>
      </c>
      <c r="AK1294" s="32">
        <f>_xlfn.XLOOKUP(Master1[[#This Row],[cu_id]],Revenue_Analysis[cuid],Revenue_Analysis[Q3 Average], 0)</f>
        <v>41.512300000000003</v>
      </c>
      <c r="AL1294" s="32">
        <f>_xlfn.XLOOKUP(Master1[[#This Row],[cu_id]],Revenue_Analysis[cuid],Revenue_Analysis[Q4 Average], 0)</f>
        <v>64.951499999999996</v>
      </c>
      <c r="AM1294" s="34">
        <v>0.35416666666666669</v>
      </c>
      <c r="AN1294" s="35">
        <v>0</v>
      </c>
      <c r="AO1294" s="35">
        <v>0.54166666666666663</v>
      </c>
      <c r="AP1294" s="35">
        <v>0.70833333333333337</v>
      </c>
      <c r="AQ1294" s="20" t="s">
        <v>0</v>
      </c>
      <c r="AR1294" s="20"/>
      <c r="AS1294" s="14">
        <f>IFERROR(_xlfn.XLOOKUP(Master1[[#This Row],[cu_id]],StopTimes[cu_ID],StopTimes[Average Stop Time]), 0)</f>
        <v>11.019047618333333</v>
      </c>
      <c r="AT1294" s="14">
        <f>IF(Master1[[#This Row],[RSP StopTime Override]] &lt;&gt; "",Master1[[#This Row],[RSP StopTime Override]],IF(Master1[[#This Row],[Avg Stop Time Helper]] &lt;&gt; 0, Master1[[#This Row],[Avg Stop Time Helper]],Average_Stop_Time))</f>
        <v>11.019047618333333</v>
      </c>
      <c r="AU1294" s="13"/>
    </row>
    <row r="1295" spans="1:47" x14ac:dyDescent="0.3">
      <c r="A1295" s="18" t="s">
        <v>3810</v>
      </c>
      <c r="B1295" s="20">
        <v>8040</v>
      </c>
      <c r="C1295" s="20" t="s">
        <v>12</v>
      </c>
      <c r="D1295" s="19">
        <v>803758</v>
      </c>
      <c r="E1295" s="19" t="s">
        <v>13</v>
      </c>
      <c r="F1295" s="19" t="s">
        <v>7880</v>
      </c>
      <c r="G1295" s="19" t="s">
        <v>7881</v>
      </c>
      <c r="H1295" s="19" t="s">
        <v>5</v>
      </c>
      <c r="I1295" s="19" t="s">
        <v>5402</v>
      </c>
      <c r="J1295" s="19" t="s">
        <v>4</v>
      </c>
      <c r="K1295" s="19" t="s">
        <v>6805</v>
      </c>
      <c r="L1295" s="21" t="s">
        <v>19</v>
      </c>
      <c r="M1295" s="20" t="s">
        <v>18</v>
      </c>
      <c r="N1295" s="20" t="s">
        <v>2</v>
      </c>
      <c r="O1295" s="20">
        <v>65</v>
      </c>
      <c r="P1295" s="20">
        <v>0</v>
      </c>
      <c r="Q1295" s="20">
        <v>65</v>
      </c>
      <c r="R1295" s="20">
        <v>0</v>
      </c>
      <c r="S1295" s="20">
        <v>0</v>
      </c>
      <c r="T1295" s="20">
        <v>0</v>
      </c>
      <c r="U1295" s="20">
        <v>20</v>
      </c>
      <c r="V1295" s="30"/>
      <c r="W1295" s="30"/>
      <c r="X1295" s="33">
        <f>IFERROR(1 -(Master1[[#This Row],[Avg Garment Scans per Delivery]]/Master1[[#This Row],[Garment Inventory]]), 0)</f>
        <v>0</v>
      </c>
      <c r="Y1295" s="30"/>
      <c r="Z1295" s="30"/>
      <c r="AA1295" s="32">
        <f>_xlfn.XLOOKUP(Master1[[#This Row],[cu_id]], Revenue_Analysis[cuid], Revenue_Analysis[Q1 Low Deviation], 0)</f>
        <v>20.61</v>
      </c>
      <c r="AB1295" s="32">
        <f>_xlfn.XLOOKUP(Master1[[#This Row],[cu_id]],Revenue_Analysis[cuid],Revenue_Analysis[Q1 High Deviation], 0)</f>
        <v>20.61</v>
      </c>
      <c r="AC1295" s="32">
        <f>_xlfn.XLOOKUP(Master1[[#This Row],[cu_id]],Revenue_Analysis[cuid],Revenue_Analysis[Q2 Low Deviation], 0)</f>
        <v>20.478899999999999</v>
      </c>
      <c r="AD1295" s="32">
        <f>_xlfn.XLOOKUP(Master1[[#This Row],[cu_id]],Revenue_Analysis[cuid],Revenue_Analysis[Q2 High Deviation], 0)</f>
        <v>21.527699999999999</v>
      </c>
      <c r="AE1295" s="32">
        <f>_xlfn.XLOOKUP(Master1[[#This Row],[cu_id]],Revenue_Analysis[cuid],Revenue_Analysis[Q3 Low Deviation], 0)</f>
        <v>21.450199999999999</v>
      </c>
      <c r="AF1295" s="32">
        <f>_xlfn.XLOOKUP(Master1[[#This Row],[cu_id]],Revenue_Analysis[cuid],Revenue_Analysis[Q3 High Deviation], 0)</f>
        <v>21.8126</v>
      </c>
      <c r="AG1295" s="32">
        <f>_xlfn.XLOOKUP(Master1[[#This Row],[cu_id]],Revenue_Analysis[cuid],Revenue_Analysis[Q4 Low Deviation], 0)</f>
        <v>20.61</v>
      </c>
      <c r="AH1295" s="32">
        <f>_xlfn.XLOOKUP(Master1[[#This Row],[cu_id]],Revenue_Analysis[cuid],Revenue_Analysis[Q4 High Deviation], 0)</f>
        <v>20.61</v>
      </c>
      <c r="AI1295" s="32">
        <f>_xlfn.XLOOKUP(Master1[[#This Row],[cu_id]],Revenue_Analysis[cuid],Revenue_Analysis[Q1 Average], 0)</f>
        <v>20.61</v>
      </c>
      <c r="AJ1295" s="32">
        <f>_xlfn.XLOOKUP(Master1[[#This Row],[cu_id]],Revenue_Analysis[cuid],Revenue_Analysis[Q2 Average], 0)</f>
        <v>21.003299999999999</v>
      </c>
      <c r="AK1295" s="32">
        <f>_xlfn.XLOOKUP(Master1[[#This Row],[cu_id]],Revenue_Analysis[cuid],Revenue_Analysis[Q3 Average], 0)</f>
        <v>21.631399999999999</v>
      </c>
      <c r="AL1295" s="32">
        <f>_xlfn.XLOOKUP(Master1[[#This Row],[cu_id]],Revenue_Analysis[cuid],Revenue_Analysis[Q4 Average], 0)</f>
        <v>20.61</v>
      </c>
      <c r="AM1295" s="34">
        <v>0.3125</v>
      </c>
      <c r="AN1295" s="35">
        <v>0.6875</v>
      </c>
      <c r="AO1295" s="35" t="s">
        <v>4592</v>
      </c>
      <c r="AP1295" s="35" t="s">
        <v>4592</v>
      </c>
      <c r="AQ1295" s="20" t="s">
        <v>0</v>
      </c>
      <c r="AR1295" s="20" t="s">
        <v>7882</v>
      </c>
      <c r="AS1295" s="14">
        <f>IFERROR(_xlfn.XLOOKUP(Master1[[#This Row],[cu_id]],StopTimes[cu_ID],StopTimes[Average Stop Time]), 0)</f>
        <v>4.1888888883333335</v>
      </c>
      <c r="AT1295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295" s="13">
        <v>10</v>
      </c>
    </row>
    <row r="1296" spans="1:47" x14ac:dyDescent="0.3">
      <c r="A1296" s="18" t="s">
        <v>3811</v>
      </c>
      <c r="B1296" s="20">
        <v>8060</v>
      </c>
      <c r="C1296" s="20" t="s">
        <v>14</v>
      </c>
      <c r="D1296" s="19">
        <v>804515</v>
      </c>
      <c r="E1296" s="19" t="s">
        <v>13</v>
      </c>
      <c r="F1296" s="19" t="s">
        <v>6473</v>
      </c>
      <c r="G1296" s="19" t="s">
        <v>6474</v>
      </c>
      <c r="H1296" s="19" t="s">
        <v>5</v>
      </c>
      <c r="I1296" s="19" t="s">
        <v>6406</v>
      </c>
      <c r="J1296" s="19" t="s">
        <v>4</v>
      </c>
      <c r="K1296" s="19" t="s">
        <v>6407</v>
      </c>
      <c r="L1296" s="21" t="s">
        <v>17</v>
      </c>
      <c r="M1296" s="20" t="s">
        <v>10</v>
      </c>
      <c r="N1296" s="20" t="s">
        <v>2</v>
      </c>
      <c r="O1296" s="20">
        <v>500</v>
      </c>
      <c r="P1296" s="20">
        <v>0</v>
      </c>
      <c r="Q1296" s="20">
        <v>0</v>
      </c>
      <c r="R1296" s="20">
        <v>0</v>
      </c>
      <c r="S1296" s="20">
        <v>125</v>
      </c>
      <c r="T1296" s="20">
        <v>0</v>
      </c>
      <c r="U1296" s="20">
        <v>19</v>
      </c>
      <c r="V1296" s="30"/>
      <c r="W1296" s="30"/>
      <c r="X1296" s="33">
        <f>IFERROR(1 -(Master1[[#This Row],[Avg Garment Scans per Delivery]]/Master1[[#This Row],[Garment Inventory]]), 0)</f>
        <v>0</v>
      </c>
      <c r="Y1296" s="30"/>
      <c r="Z1296" s="30"/>
      <c r="AA1296" s="32">
        <f>_xlfn.XLOOKUP(Master1[[#This Row],[cu_id]], Revenue_Analysis[cuid], Revenue_Analysis[Q1 Low Deviation], 0)</f>
        <v>82.083299999999994</v>
      </c>
      <c r="AB1296" s="32">
        <f>_xlfn.XLOOKUP(Master1[[#This Row],[cu_id]],Revenue_Analysis[cuid],Revenue_Analysis[Q1 High Deviation], 0)</f>
        <v>82.916700000000006</v>
      </c>
      <c r="AC1296" s="32">
        <f>_xlfn.XLOOKUP(Master1[[#This Row],[cu_id]],Revenue_Analysis[cuid],Revenue_Analysis[Q2 Low Deviation], 0)</f>
        <v>62.743299999999998</v>
      </c>
      <c r="AD1296" s="32">
        <f>_xlfn.XLOOKUP(Master1[[#This Row],[cu_id]],Revenue_Analysis[cuid],Revenue_Analysis[Q2 High Deviation], 0)</f>
        <v>89.386700000000005</v>
      </c>
      <c r="AE1296" s="32">
        <f>_xlfn.XLOOKUP(Master1[[#This Row],[cu_id]],Revenue_Analysis[cuid],Revenue_Analysis[Q3 Low Deviation], 0)</f>
        <v>83.087999999999994</v>
      </c>
      <c r="AF1296" s="32">
        <f>_xlfn.XLOOKUP(Master1[[#This Row],[cu_id]],Revenue_Analysis[cuid],Revenue_Analysis[Q3 High Deviation], 0)</f>
        <v>92.912000000000006</v>
      </c>
      <c r="AG1296" s="32">
        <f>_xlfn.XLOOKUP(Master1[[#This Row],[cu_id]],Revenue_Analysis[cuid],Revenue_Analysis[Q4 Low Deviation], 0)</f>
        <v>63.176400000000001</v>
      </c>
      <c r="AH1296" s="32">
        <f>_xlfn.XLOOKUP(Master1[[#This Row],[cu_id]],Revenue_Analysis[cuid],Revenue_Analysis[Q4 High Deviation], 0)</f>
        <v>87.269400000000005</v>
      </c>
      <c r="AI1296" s="32">
        <f>_xlfn.XLOOKUP(Master1[[#This Row],[cu_id]],Revenue_Analysis[cuid],Revenue_Analysis[Q1 Average], 0)</f>
        <v>82.5</v>
      </c>
      <c r="AJ1296" s="32">
        <f>_xlfn.XLOOKUP(Master1[[#This Row],[cu_id]],Revenue_Analysis[cuid],Revenue_Analysis[Q2 Average], 0)</f>
        <v>76.064999999999998</v>
      </c>
      <c r="AK1296" s="32">
        <f>_xlfn.XLOOKUP(Master1[[#This Row],[cu_id]],Revenue_Analysis[cuid],Revenue_Analysis[Q3 Average], 0)</f>
        <v>88</v>
      </c>
      <c r="AL1296" s="32">
        <f>_xlfn.XLOOKUP(Master1[[#This Row],[cu_id]],Revenue_Analysis[cuid],Revenue_Analysis[Q4 Average], 0)</f>
        <v>75.222899999999996</v>
      </c>
      <c r="AM1296" s="34">
        <v>0.375</v>
      </c>
      <c r="AN1296" s="35">
        <v>0.91666666666666663</v>
      </c>
      <c r="AO1296" s="35" t="s">
        <v>4592</v>
      </c>
      <c r="AP1296" s="35" t="s">
        <v>4592</v>
      </c>
      <c r="AQ1296" s="20" t="s">
        <v>5135</v>
      </c>
      <c r="AR1296" s="20"/>
      <c r="AS1296" s="14">
        <f>IFERROR(_xlfn.XLOOKUP(Master1[[#This Row],[cu_id]],StopTimes[cu_ID],StopTimes[Average Stop Time]), 0)</f>
        <v>4.8444444433333338</v>
      </c>
      <c r="AT1296" s="14">
        <f>IF(Master1[[#This Row],[RSP StopTime Override]] &lt;&gt; "",Master1[[#This Row],[RSP StopTime Override]],IF(Master1[[#This Row],[Avg Stop Time Helper]] &lt;&gt; 0, Master1[[#This Row],[Avg Stop Time Helper]],Average_Stop_Time))</f>
        <v>4.8444444433333338</v>
      </c>
      <c r="AU1296" s="13"/>
    </row>
    <row r="1297" spans="1:47" x14ac:dyDescent="0.3">
      <c r="A1297" s="18" t="s">
        <v>3812</v>
      </c>
      <c r="B1297" s="20">
        <v>8040</v>
      </c>
      <c r="C1297" s="20" t="s">
        <v>12</v>
      </c>
      <c r="D1297" s="19">
        <v>808881</v>
      </c>
      <c r="E1297" s="19" t="s">
        <v>13</v>
      </c>
      <c r="F1297" s="19" t="s">
        <v>8048</v>
      </c>
      <c r="G1297" s="19" t="s">
        <v>8049</v>
      </c>
      <c r="H1297" s="19" t="s">
        <v>5</v>
      </c>
      <c r="I1297" s="19" t="s">
        <v>5402</v>
      </c>
      <c r="J1297" s="19" t="s">
        <v>4</v>
      </c>
      <c r="K1297" s="19" t="s">
        <v>6805</v>
      </c>
      <c r="L1297" s="21" t="s">
        <v>17</v>
      </c>
      <c r="M1297" s="20" t="s">
        <v>10</v>
      </c>
      <c r="N1297" s="20" t="s">
        <v>2</v>
      </c>
      <c r="O1297" s="20">
        <v>70</v>
      </c>
      <c r="P1297" s="20">
        <v>0</v>
      </c>
      <c r="Q1297" s="20">
        <v>70</v>
      </c>
      <c r="R1297" s="20">
        <v>0</v>
      </c>
      <c r="S1297" s="20">
        <v>0</v>
      </c>
      <c r="T1297" s="20">
        <v>0</v>
      </c>
      <c r="U1297" s="20">
        <v>19</v>
      </c>
      <c r="V1297" s="30"/>
      <c r="W1297" s="30"/>
      <c r="X1297" s="33">
        <f>IFERROR(1 -(Master1[[#This Row],[Avg Garment Scans per Delivery]]/Master1[[#This Row],[Garment Inventory]]), 0)</f>
        <v>0</v>
      </c>
      <c r="Y1297" s="30"/>
      <c r="Z1297" s="30"/>
      <c r="AA1297" s="32">
        <f>_xlfn.XLOOKUP(Master1[[#This Row],[cu_id]], Revenue_Analysis[cuid], Revenue_Analysis[Q1 Low Deviation], 0)</f>
        <v>36.39</v>
      </c>
      <c r="AB1297" s="32">
        <f>_xlfn.XLOOKUP(Master1[[#This Row],[cu_id]],Revenue_Analysis[cuid],Revenue_Analysis[Q1 High Deviation], 0)</f>
        <v>36.39</v>
      </c>
      <c r="AC1297" s="32">
        <f>_xlfn.XLOOKUP(Master1[[#This Row],[cu_id]],Revenue_Analysis[cuid],Revenue_Analysis[Q2 Low Deviation], 0)</f>
        <v>36.262599999999999</v>
      </c>
      <c r="AD1297" s="32">
        <f>_xlfn.XLOOKUP(Master1[[#This Row],[cu_id]],Revenue_Analysis[cuid],Revenue_Analysis[Q2 High Deviation], 0)</f>
        <v>37.111600000000003</v>
      </c>
      <c r="AE1297" s="32">
        <f>_xlfn.XLOOKUP(Master1[[#This Row],[cu_id]],Revenue_Analysis[cuid],Revenue_Analysis[Q3 Low Deviation], 0)</f>
        <v>32.493600000000001</v>
      </c>
      <c r="AF1297" s="32">
        <f>_xlfn.XLOOKUP(Master1[[#This Row],[cu_id]],Revenue_Analysis[cuid],Revenue_Analysis[Q3 High Deviation], 0)</f>
        <v>37.7624</v>
      </c>
      <c r="AG1297" s="32">
        <f>_xlfn.XLOOKUP(Master1[[#This Row],[cu_id]],Revenue_Analysis[cuid],Revenue_Analysis[Q4 Low Deviation], 0)</f>
        <v>33.435299999999998</v>
      </c>
      <c r="AH1297" s="32">
        <f>_xlfn.XLOOKUP(Master1[[#This Row],[cu_id]],Revenue_Analysis[cuid],Revenue_Analysis[Q4 High Deviation], 0)</f>
        <v>37.167499999999997</v>
      </c>
      <c r="AI1297" s="32">
        <f>_xlfn.XLOOKUP(Master1[[#This Row],[cu_id]],Revenue_Analysis[cuid],Revenue_Analysis[Q1 Average], 0)</f>
        <v>36.39</v>
      </c>
      <c r="AJ1297" s="32">
        <f>_xlfn.XLOOKUP(Master1[[#This Row],[cu_id]],Revenue_Analysis[cuid],Revenue_Analysis[Q2 Average], 0)</f>
        <v>36.687100000000001</v>
      </c>
      <c r="AK1297" s="32">
        <f>_xlfn.XLOOKUP(Master1[[#This Row],[cu_id]],Revenue_Analysis[cuid],Revenue_Analysis[Q3 Average], 0)</f>
        <v>35.128</v>
      </c>
      <c r="AL1297" s="32">
        <f>_xlfn.XLOOKUP(Master1[[#This Row],[cu_id]],Revenue_Analysis[cuid],Revenue_Analysis[Q4 Average], 0)</f>
        <v>35.301400000000001</v>
      </c>
      <c r="AM1297" s="34" t="s">
        <v>4592</v>
      </c>
      <c r="AN1297" s="35" t="s">
        <v>4592</v>
      </c>
      <c r="AO1297" s="35" t="s">
        <v>4592</v>
      </c>
      <c r="AP1297" s="35" t="s">
        <v>4592</v>
      </c>
      <c r="AQ1297" s="20" t="s">
        <v>0</v>
      </c>
      <c r="AR1297" s="20"/>
      <c r="AS1297" s="14">
        <f>IFERROR(_xlfn.XLOOKUP(Master1[[#This Row],[cu_id]],StopTimes[cu_ID],StopTimes[Average Stop Time]), 0)</f>
        <v>7.6291666666666664</v>
      </c>
      <c r="AT1297" s="14">
        <f>IF(Master1[[#This Row],[RSP StopTime Override]] &lt;&gt; "",Master1[[#This Row],[RSP StopTime Override]],IF(Master1[[#This Row],[Avg Stop Time Helper]] &lt;&gt; 0, Master1[[#This Row],[Avg Stop Time Helper]],Average_Stop_Time))</f>
        <v>7.6291666666666664</v>
      </c>
      <c r="AU1297" s="13"/>
    </row>
    <row r="1298" spans="1:47" x14ac:dyDescent="0.3">
      <c r="A1298" s="18" t="s">
        <v>3813</v>
      </c>
      <c r="B1298" s="20">
        <v>8040</v>
      </c>
      <c r="C1298" s="20" t="s">
        <v>12</v>
      </c>
      <c r="D1298" s="19">
        <v>804693</v>
      </c>
      <c r="E1298" s="19" t="s">
        <v>13</v>
      </c>
      <c r="F1298" s="19" t="s">
        <v>7728</v>
      </c>
      <c r="G1298" s="19" t="s">
        <v>7729</v>
      </c>
      <c r="H1298" s="19" t="s">
        <v>5</v>
      </c>
      <c r="I1298" s="19" t="s">
        <v>5402</v>
      </c>
      <c r="J1298" s="19" t="s">
        <v>4</v>
      </c>
      <c r="K1298" s="19" t="s">
        <v>6805</v>
      </c>
      <c r="L1298" s="21" t="s">
        <v>21</v>
      </c>
      <c r="M1298" s="20" t="s">
        <v>20</v>
      </c>
      <c r="N1298" s="20" t="s">
        <v>2</v>
      </c>
      <c r="O1298" s="20">
        <v>160</v>
      </c>
      <c r="P1298" s="20">
        <v>0</v>
      </c>
      <c r="Q1298" s="20">
        <v>160</v>
      </c>
      <c r="R1298" s="20">
        <v>0</v>
      </c>
      <c r="S1298" s="20">
        <v>0</v>
      </c>
      <c r="T1298" s="20">
        <v>0</v>
      </c>
      <c r="U1298" s="20">
        <v>10</v>
      </c>
      <c r="V1298" s="30"/>
      <c r="W1298" s="30"/>
      <c r="X1298" s="33">
        <f>IFERROR(1 -(Master1[[#This Row],[Avg Garment Scans per Delivery]]/Master1[[#This Row],[Garment Inventory]]), 0)</f>
        <v>0</v>
      </c>
      <c r="Y1298" s="30"/>
      <c r="Z1298" s="30"/>
      <c r="AA1298" s="32">
        <f>_xlfn.XLOOKUP(Master1[[#This Row],[cu_id]], Revenue_Analysis[cuid], Revenue_Analysis[Q1 Low Deviation], 0)</f>
        <v>25</v>
      </c>
      <c r="AB1298" s="32">
        <f>_xlfn.XLOOKUP(Master1[[#This Row],[cu_id]],Revenue_Analysis[cuid],Revenue_Analysis[Q1 High Deviation], 0)</f>
        <v>25</v>
      </c>
      <c r="AC1298" s="32">
        <f>_xlfn.XLOOKUP(Master1[[#This Row],[cu_id]],Revenue_Analysis[cuid],Revenue_Analysis[Q2 Low Deviation], 0)</f>
        <v>25</v>
      </c>
      <c r="AD1298" s="32">
        <f>_xlfn.XLOOKUP(Master1[[#This Row],[cu_id]],Revenue_Analysis[cuid],Revenue_Analysis[Q2 High Deviation], 0)</f>
        <v>25</v>
      </c>
      <c r="AE1298" s="32">
        <f>_xlfn.XLOOKUP(Master1[[#This Row],[cu_id]],Revenue_Analysis[cuid],Revenue_Analysis[Q3 Low Deviation], 0)</f>
        <v>25</v>
      </c>
      <c r="AF1298" s="32">
        <f>_xlfn.XLOOKUP(Master1[[#This Row],[cu_id]],Revenue_Analysis[cuid],Revenue_Analysis[Q3 High Deviation], 0)</f>
        <v>25</v>
      </c>
      <c r="AG1298" s="32">
        <f>_xlfn.XLOOKUP(Master1[[#This Row],[cu_id]],Revenue_Analysis[cuid],Revenue_Analysis[Q4 Low Deviation], 0)</f>
        <v>25</v>
      </c>
      <c r="AH1298" s="32">
        <f>_xlfn.XLOOKUP(Master1[[#This Row],[cu_id]],Revenue_Analysis[cuid],Revenue_Analysis[Q4 High Deviation], 0)</f>
        <v>25</v>
      </c>
      <c r="AI1298" s="32">
        <f>_xlfn.XLOOKUP(Master1[[#This Row],[cu_id]],Revenue_Analysis[cuid],Revenue_Analysis[Q1 Average], 0)</f>
        <v>25</v>
      </c>
      <c r="AJ1298" s="32">
        <f>_xlfn.XLOOKUP(Master1[[#This Row],[cu_id]],Revenue_Analysis[cuid],Revenue_Analysis[Q2 Average], 0)</f>
        <v>25</v>
      </c>
      <c r="AK1298" s="32">
        <f>_xlfn.XLOOKUP(Master1[[#This Row],[cu_id]],Revenue_Analysis[cuid],Revenue_Analysis[Q3 Average], 0)</f>
        <v>25</v>
      </c>
      <c r="AL1298" s="32">
        <f>_xlfn.XLOOKUP(Master1[[#This Row],[cu_id]],Revenue_Analysis[cuid],Revenue_Analysis[Q4 Average], 0)</f>
        <v>25</v>
      </c>
      <c r="AM1298" s="34">
        <v>0.41666666666666669</v>
      </c>
      <c r="AN1298" s="35">
        <v>0.72916666666666663</v>
      </c>
      <c r="AO1298" s="35" t="s">
        <v>4592</v>
      </c>
      <c r="AP1298" s="35" t="s">
        <v>4592</v>
      </c>
      <c r="AQ1298" s="20" t="s">
        <v>5135</v>
      </c>
      <c r="AR1298" s="20"/>
      <c r="AS1298" s="14">
        <f>IFERROR(_xlfn.XLOOKUP(Master1[[#This Row],[cu_id]],StopTimes[cu_ID],StopTimes[Average Stop Time]), 0)</f>
        <v>2.5833333333333335</v>
      </c>
      <c r="AT1298" s="14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1298" s="13">
        <v>5</v>
      </c>
    </row>
    <row r="1299" spans="1:47" x14ac:dyDescent="0.3">
      <c r="A1299" s="18" t="s">
        <v>3814</v>
      </c>
      <c r="B1299" s="20">
        <v>8040</v>
      </c>
      <c r="C1299" s="20" t="s">
        <v>12</v>
      </c>
      <c r="D1299" s="19">
        <v>882731</v>
      </c>
      <c r="E1299" s="19" t="s">
        <v>7746</v>
      </c>
      <c r="F1299" s="19" t="s">
        <v>7747</v>
      </c>
      <c r="G1299" s="19" t="s">
        <v>7748</v>
      </c>
      <c r="H1299" s="19" t="s">
        <v>5</v>
      </c>
      <c r="I1299" s="19" t="s">
        <v>5402</v>
      </c>
      <c r="J1299" s="19" t="s">
        <v>4</v>
      </c>
      <c r="K1299" s="19" t="s">
        <v>6805</v>
      </c>
      <c r="L1299" s="21" t="s">
        <v>24</v>
      </c>
      <c r="M1299" s="20" t="s">
        <v>23</v>
      </c>
      <c r="N1299" s="20" t="s">
        <v>2</v>
      </c>
      <c r="O1299" s="20">
        <v>125</v>
      </c>
      <c r="P1299" s="20">
        <v>0</v>
      </c>
      <c r="Q1299" s="20">
        <v>125</v>
      </c>
      <c r="R1299" s="20">
        <v>0</v>
      </c>
      <c r="S1299" s="20">
        <v>0</v>
      </c>
      <c r="T1299" s="20">
        <v>0</v>
      </c>
      <c r="U1299" s="20">
        <v>10</v>
      </c>
      <c r="V1299" s="30"/>
      <c r="W1299" s="30"/>
      <c r="X1299" s="33">
        <f>IFERROR(1 -(Master1[[#This Row],[Avg Garment Scans per Delivery]]/Master1[[#This Row],[Garment Inventory]]), 0)</f>
        <v>0</v>
      </c>
      <c r="Y1299" s="30"/>
      <c r="Z1299" s="30"/>
      <c r="AA1299" s="32">
        <f>_xlfn.XLOOKUP(Master1[[#This Row],[cu_id]], Revenue_Analysis[cuid], Revenue_Analysis[Q1 Low Deviation], 0)</f>
        <v>89.24</v>
      </c>
      <c r="AB1299" s="32">
        <f>_xlfn.XLOOKUP(Master1[[#This Row],[cu_id]],Revenue_Analysis[cuid],Revenue_Analysis[Q1 High Deviation], 0)</f>
        <v>113.48</v>
      </c>
      <c r="AC1299" s="32">
        <f>_xlfn.XLOOKUP(Master1[[#This Row],[cu_id]],Revenue_Analysis[cuid],Revenue_Analysis[Q2 Low Deviation], 0)</f>
        <v>62.533299999999997</v>
      </c>
      <c r="AD1299" s="32">
        <f>_xlfn.XLOOKUP(Master1[[#This Row],[cu_id]],Revenue_Analysis[cuid],Revenue_Analysis[Q2 High Deviation], 0)</f>
        <v>81.946700000000007</v>
      </c>
      <c r="AE1299" s="32">
        <f>_xlfn.XLOOKUP(Master1[[#This Row],[cu_id]],Revenue_Analysis[cuid],Revenue_Analysis[Q3 Low Deviation], 0)</f>
        <v>63.545499999999997</v>
      </c>
      <c r="AF1299" s="32">
        <f>_xlfn.XLOOKUP(Master1[[#This Row],[cu_id]],Revenue_Analysis[cuid],Revenue_Analysis[Q3 High Deviation], 0)</f>
        <v>74.861099999999993</v>
      </c>
      <c r="AG1299" s="32">
        <f>_xlfn.XLOOKUP(Master1[[#This Row],[cu_id]],Revenue_Analysis[cuid],Revenue_Analysis[Q4 Low Deviation], 0)</f>
        <v>108.40130000000001</v>
      </c>
      <c r="AH1299" s="32">
        <f>_xlfn.XLOOKUP(Master1[[#This Row],[cu_id]],Revenue_Analysis[cuid],Revenue_Analysis[Q4 High Deviation], 0)</f>
        <v>137.0437</v>
      </c>
      <c r="AI1299" s="32">
        <f>_xlfn.XLOOKUP(Master1[[#This Row],[cu_id]],Revenue_Analysis[cuid],Revenue_Analysis[Q1 Average], 0)</f>
        <v>101.36</v>
      </c>
      <c r="AJ1299" s="32">
        <f>_xlfn.XLOOKUP(Master1[[#This Row],[cu_id]],Revenue_Analysis[cuid],Revenue_Analysis[Q2 Average], 0)</f>
        <v>72.239999999999995</v>
      </c>
      <c r="AK1299" s="32">
        <f>_xlfn.XLOOKUP(Master1[[#This Row],[cu_id]],Revenue_Analysis[cuid],Revenue_Analysis[Q3 Average], 0)</f>
        <v>69.203299999999999</v>
      </c>
      <c r="AL1299" s="32">
        <f>_xlfn.XLOOKUP(Master1[[#This Row],[cu_id]],Revenue_Analysis[cuid],Revenue_Analysis[Q4 Average], 0)</f>
        <v>122.7225</v>
      </c>
      <c r="AM1299" s="34">
        <v>0.41666666666666669</v>
      </c>
      <c r="AN1299" s="35">
        <v>0.70833333333333337</v>
      </c>
      <c r="AO1299" s="35" t="s">
        <v>4592</v>
      </c>
      <c r="AP1299" s="35" t="s">
        <v>4592</v>
      </c>
      <c r="AQ1299" s="20" t="s">
        <v>0</v>
      </c>
      <c r="AR1299" s="20"/>
      <c r="AS1299" s="14">
        <f>IFERROR(_xlfn.XLOOKUP(Master1[[#This Row],[cu_id]],StopTimes[cu_ID],StopTimes[Average Stop Time]), 0)</f>
        <v>2.7666666666666666</v>
      </c>
      <c r="AT1299" s="14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299" s="13">
        <v>15</v>
      </c>
    </row>
    <row r="1300" spans="1:47" x14ac:dyDescent="0.3">
      <c r="A1300" s="18" t="s">
        <v>3815</v>
      </c>
      <c r="B1300" s="20">
        <v>8060</v>
      </c>
      <c r="C1300" s="20" t="s">
        <v>12</v>
      </c>
      <c r="D1300" s="19">
        <v>804770</v>
      </c>
      <c r="E1300" s="19" t="s">
        <v>13</v>
      </c>
      <c r="F1300" s="19" t="s">
        <v>8126</v>
      </c>
      <c r="G1300" s="19" t="s">
        <v>8127</v>
      </c>
      <c r="H1300" s="19" t="s">
        <v>5</v>
      </c>
      <c r="I1300" s="19" t="s">
        <v>5402</v>
      </c>
      <c r="J1300" s="19" t="s">
        <v>4</v>
      </c>
      <c r="K1300" s="19" t="s">
        <v>6805</v>
      </c>
      <c r="L1300" s="21" t="s">
        <v>17</v>
      </c>
      <c r="M1300" s="20" t="s">
        <v>10</v>
      </c>
      <c r="N1300" s="20" t="s">
        <v>2</v>
      </c>
      <c r="O1300" s="20">
        <v>95</v>
      </c>
      <c r="P1300" s="20">
        <v>0</v>
      </c>
      <c r="Q1300" s="20">
        <v>95</v>
      </c>
      <c r="R1300" s="20">
        <v>0</v>
      </c>
      <c r="S1300" s="20">
        <v>0</v>
      </c>
      <c r="T1300" s="20">
        <v>0</v>
      </c>
      <c r="U1300" s="20">
        <v>20</v>
      </c>
      <c r="V1300" s="30"/>
      <c r="W1300" s="30"/>
      <c r="X1300" s="33">
        <f>IFERROR(1 -(Master1[[#This Row],[Avg Garment Scans per Delivery]]/Master1[[#This Row],[Garment Inventory]]), 0)</f>
        <v>0</v>
      </c>
      <c r="Y1300" s="30"/>
      <c r="Z1300" s="30"/>
      <c r="AA1300" s="32">
        <f>_xlfn.XLOOKUP(Master1[[#This Row],[cu_id]], Revenue_Analysis[cuid], Revenue_Analysis[Q1 Low Deviation], 0)</f>
        <v>124.76</v>
      </c>
      <c r="AB1300" s="32">
        <f>_xlfn.XLOOKUP(Master1[[#This Row],[cu_id]],Revenue_Analysis[cuid],Revenue_Analysis[Q1 High Deviation], 0)</f>
        <v>124.76</v>
      </c>
      <c r="AC1300" s="32">
        <f>_xlfn.XLOOKUP(Master1[[#This Row],[cu_id]],Revenue_Analysis[cuid],Revenue_Analysis[Q2 Low Deviation], 0)</f>
        <v>126.03270000000001</v>
      </c>
      <c r="AD1300" s="32">
        <f>_xlfn.XLOOKUP(Master1[[#This Row],[cu_id]],Revenue_Analysis[cuid],Revenue_Analysis[Q2 High Deviation], 0)</f>
        <v>141.30449999999999</v>
      </c>
      <c r="AE1300" s="32">
        <f>_xlfn.XLOOKUP(Master1[[#This Row],[cu_id]],Revenue_Analysis[cuid],Revenue_Analysis[Q3 Low Deviation], 0)</f>
        <v>140.57</v>
      </c>
      <c r="AF1300" s="32">
        <f>_xlfn.XLOOKUP(Master1[[#This Row],[cu_id]],Revenue_Analysis[cuid],Revenue_Analysis[Q3 High Deviation], 0)</f>
        <v>140.94</v>
      </c>
      <c r="AG1300" s="32">
        <f>_xlfn.XLOOKUP(Master1[[#This Row],[cu_id]],Revenue_Analysis[cuid],Revenue_Analysis[Q4 Low Deviation], 0)</f>
        <v>124.60980000000001</v>
      </c>
      <c r="AH1300" s="32">
        <f>_xlfn.XLOOKUP(Master1[[#This Row],[cu_id]],Revenue_Analysis[cuid],Revenue_Analysis[Q4 High Deviation], 0)</f>
        <v>124.80159999999999</v>
      </c>
      <c r="AI1300" s="32">
        <f>_xlfn.XLOOKUP(Master1[[#This Row],[cu_id]],Revenue_Analysis[cuid],Revenue_Analysis[Q1 Average], 0)</f>
        <v>124.76</v>
      </c>
      <c r="AJ1300" s="32">
        <f>_xlfn.XLOOKUP(Master1[[#This Row],[cu_id]],Revenue_Analysis[cuid],Revenue_Analysis[Q2 Average], 0)</f>
        <v>133.6686</v>
      </c>
      <c r="AK1300" s="32">
        <f>_xlfn.XLOOKUP(Master1[[#This Row],[cu_id]],Revenue_Analysis[cuid],Revenue_Analysis[Q3 Average], 0)</f>
        <v>140.755</v>
      </c>
      <c r="AL1300" s="32">
        <f>_xlfn.XLOOKUP(Master1[[#This Row],[cu_id]],Revenue_Analysis[cuid],Revenue_Analysis[Q4 Average], 0)</f>
        <v>124.70569999999999</v>
      </c>
      <c r="AM1300" s="34">
        <v>0.33333333333333331</v>
      </c>
      <c r="AN1300" s="35">
        <v>0.625</v>
      </c>
      <c r="AO1300" s="35" t="s">
        <v>4592</v>
      </c>
      <c r="AP1300" s="35" t="s">
        <v>4592</v>
      </c>
      <c r="AQ1300" s="20" t="s">
        <v>0</v>
      </c>
      <c r="AR1300" s="20"/>
      <c r="AS1300" s="14">
        <f>IFERROR(_xlfn.XLOOKUP(Master1[[#This Row],[cu_id]],StopTimes[cu_ID],StopTimes[Average Stop Time]), 0)</f>
        <v>21.116666666666667</v>
      </c>
      <c r="AT1300" s="14">
        <f>IF(Master1[[#This Row],[RSP StopTime Override]] &lt;&gt; "",Master1[[#This Row],[RSP StopTime Override]],IF(Master1[[#This Row],[Avg Stop Time Helper]] &lt;&gt; 0, Master1[[#This Row],[Avg Stop Time Helper]],Average_Stop_Time))</f>
        <v>25</v>
      </c>
      <c r="AU1300" s="13">
        <v>25</v>
      </c>
    </row>
    <row r="1301" spans="1:47" x14ac:dyDescent="0.3">
      <c r="A1301" s="18" t="s">
        <v>3816</v>
      </c>
      <c r="B1301" s="20">
        <v>8040</v>
      </c>
      <c r="C1301" s="20" t="s">
        <v>12</v>
      </c>
      <c r="D1301" s="19">
        <v>885970</v>
      </c>
      <c r="E1301" s="19" t="s">
        <v>7901</v>
      </c>
      <c r="F1301" s="19" t="s">
        <v>7340</v>
      </c>
      <c r="G1301" s="19" t="s">
        <v>7902</v>
      </c>
      <c r="H1301" s="19" t="s">
        <v>5</v>
      </c>
      <c r="I1301" s="19" t="s">
        <v>5402</v>
      </c>
      <c r="J1301" s="19" t="s">
        <v>4</v>
      </c>
      <c r="K1301" s="19" t="s">
        <v>6805</v>
      </c>
      <c r="L1301" s="21" t="s">
        <v>29</v>
      </c>
      <c r="M1301" s="20" t="s">
        <v>28</v>
      </c>
      <c r="N1301" s="20" t="s">
        <v>2</v>
      </c>
      <c r="O1301" s="20">
        <v>100</v>
      </c>
      <c r="P1301" s="20">
        <v>0</v>
      </c>
      <c r="Q1301" s="20">
        <v>100</v>
      </c>
      <c r="R1301" s="20">
        <v>0</v>
      </c>
      <c r="S1301" s="20">
        <v>0</v>
      </c>
      <c r="T1301" s="20">
        <v>0</v>
      </c>
      <c r="U1301" s="20">
        <v>10</v>
      </c>
      <c r="V1301" s="30"/>
      <c r="W1301" s="30"/>
      <c r="X1301" s="33">
        <f>IFERROR(1 -(Master1[[#This Row],[Avg Garment Scans per Delivery]]/Master1[[#This Row],[Garment Inventory]]), 0)</f>
        <v>0</v>
      </c>
      <c r="Y1301" s="30"/>
      <c r="Z1301" s="30"/>
      <c r="AA1301" s="32">
        <f>_xlfn.XLOOKUP(Master1[[#This Row],[cu_id]], Revenue_Analysis[cuid], Revenue_Analysis[Q1 Low Deviation], 0)</f>
        <v>16.48</v>
      </c>
      <c r="AB1301" s="32">
        <f>_xlfn.XLOOKUP(Master1[[#This Row],[cu_id]],Revenue_Analysis[cuid],Revenue_Analysis[Q1 High Deviation], 0)</f>
        <v>16.48</v>
      </c>
      <c r="AC1301" s="32">
        <f>_xlfn.XLOOKUP(Master1[[#This Row],[cu_id]],Revenue_Analysis[cuid],Revenue_Analysis[Q2 Low Deviation], 0)</f>
        <v>16.3645</v>
      </c>
      <c r="AD1301" s="32">
        <f>_xlfn.XLOOKUP(Master1[[#This Row],[cu_id]],Revenue_Analysis[cuid],Revenue_Analysis[Q2 High Deviation], 0)</f>
        <v>17.288900000000002</v>
      </c>
      <c r="AE1301" s="32">
        <f>_xlfn.XLOOKUP(Master1[[#This Row],[cu_id]],Revenue_Analysis[cuid],Revenue_Analysis[Q3 Low Deviation], 0)</f>
        <v>17.271100000000001</v>
      </c>
      <c r="AF1301" s="32">
        <f>_xlfn.XLOOKUP(Master1[[#This Row],[cu_id]],Revenue_Analysis[cuid],Revenue_Analysis[Q3 High Deviation], 0)</f>
        <v>17.555499999999999</v>
      </c>
      <c r="AG1301" s="32">
        <f>_xlfn.XLOOKUP(Master1[[#This Row],[cu_id]],Revenue_Analysis[cuid],Revenue_Analysis[Q4 Low Deviation], 0)</f>
        <v>16.48</v>
      </c>
      <c r="AH1301" s="32">
        <f>_xlfn.XLOOKUP(Master1[[#This Row],[cu_id]],Revenue_Analysis[cuid],Revenue_Analysis[Q4 High Deviation], 0)</f>
        <v>16.48</v>
      </c>
      <c r="AI1301" s="32">
        <f>_xlfn.XLOOKUP(Master1[[#This Row],[cu_id]],Revenue_Analysis[cuid],Revenue_Analysis[Q1 Average], 0)</f>
        <v>16.48</v>
      </c>
      <c r="AJ1301" s="32">
        <f>_xlfn.XLOOKUP(Master1[[#This Row],[cu_id]],Revenue_Analysis[cuid],Revenue_Analysis[Q2 Average], 0)</f>
        <v>16.826699999999999</v>
      </c>
      <c r="AK1301" s="32">
        <f>_xlfn.XLOOKUP(Master1[[#This Row],[cu_id]],Revenue_Analysis[cuid],Revenue_Analysis[Q3 Average], 0)</f>
        <v>17.4133</v>
      </c>
      <c r="AL1301" s="32">
        <f>_xlfn.XLOOKUP(Master1[[#This Row],[cu_id]],Revenue_Analysis[cuid],Revenue_Analysis[Q4 Average], 0)</f>
        <v>16.48</v>
      </c>
      <c r="AM1301" s="34">
        <v>0.375</v>
      </c>
      <c r="AN1301" s="35">
        <v>0.83333333333333337</v>
      </c>
      <c r="AO1301" s="35" t="s">
        <v>4592</v>
      </c>
      <c r="AP1301" s="35" t="s">
        <v>4592</v>
      </c>
      <c r="AQ1301" s="20" t="s">
        <v>0</v>
      </c>
      <c r="AR1301" s="20"/>
      <c r="AS1301" s="14">
        <f>IFERROR(_xlfn.XLOOKUP(Master1[[#This Row],[cu_id]],StopTimes[cu_ID],StopTimes[Average Stop Time]), 0)</f>
        <v>0.3</v>
      </c>
      <c r="AT1301" s="14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1301" s="13">
        <v>5</v>
      </c>
    </row>
    <row r="1302" spans="1:47" x14ac:dyDescent="0.3">
      <c r="A1302" s="18" t="s">
        <v>3817</v>
      </c>
      <c r="B1302" s="20">
        <v>8040</v>
      </c>
      <c r="C1302" s="20" t="s">
        <v>6</v>
      </c>
      <c r="D1302" s="19">
        <v>882175</v>
      </c>
      <c r="E1302" s="19" t="s">
        <v>8058</v>
      </c>
      <c r="F1302" s="19" t="s">
        <v>8059</v>
      </c>
      <c r="G1302" s="19" t="s">
        <v>8060</v>
      </c>
      <c r="H1302" s="19" t="s">
        <v>5</v>
      </c>
      <c r="I1302" s="19" t="s">
        <v>5402</v>
      </c>
      <c r="J1302" s="19" t="s">
        <v>4</v>
      </c>
      <c r="K1302" s="19" t="s">
        <v>5764</v>
      </c>
      <c r="L1302" s="21" t="s">
        <v>16</v>
      </c>
      <c r="M1302" s="20" t="s">
        <v>3</v>
      </c>
      <c r="N1302" s="20" t="s">
        <v>2</v>
      </c>
      <c r="O1302" s="20">
        <v>30</v>
      </c>
      <c r="P1302" s="20">
        <v>0</v>
      </c>
      <c r="Q1302" s="20">
        <v>0</v>
      </c>
      <c r="R1302" s="20">
        <v>80</v>
      </c>
      <c r="S1302" s="20">
        <v>0</v>
      </c>
      <c r="T1302" s="20">
        <v>0</v>
      </c>
      <c r="U1302" s="20">
        <v>41</v>
      </c>
      <c r="V1302" s="30">
        <v>22</v>
      </c>
      <c r="W1302" s="30">
        <v>2</v>
      </c>
      <c r="X1302" s="33">
        <f>IFERROR(1 -(Master1[[#This Row],[Avg Garment Scans per Delivery]]/Master1[[#This Row],[Garment Inventory]]), 0)</f>
        <v>0.90909090909090906</v>
      </c>
      <c r="Y1302" s="30">
        <v>1</v>
      </c>
      <c r="Z1302" s="30">
        <v>22</v>
      </c>
      <c r="AA1302" s="32">
        <f>_xlfn.XLOOKUP(Master1[[#This Row],[cu_id]], Revenue_Analysis[cuid], Revenue_Analysis[Q1 Low Deviation], 0)</f>
        <v>4.8499999999999996</v>
      </c>
      <c r="AB1302" s="32">
        <f>_xlfn.XLOOKUP(Master1[[#This Row],[cu_id]],Revenue_Analysis[cuid],Revenue_Analysis[Q1 High Deviation], 0)</f>
        <v>65.4024</v>
      </c>
      <c r="AC1302" s="32">
        <f>_xlfn.XLOOKUP(Master1[[#This Row],[cu_id]],Revenue_Analysis[cuid],Revenue_Analysis[Q2 Low Deviation], 0)</f>
        <v>9.7013999999999996</v>
      </c>
      <c r="AD1302" s="32">
        <f>_xlfn.XLOOKUP(Master1[[#This Row],[cu_id]],Revenue_Analysis[cuid],Revenue_Analysis[Q2 High Deviation], 0)</f>
        <v>82.235600000000005</v>
      </c>
      <c r="AE1302" s="32">
        <f>_xlfn.XLOOKUP(Master1[[#This Row],[cu_id]],Revenue_Analysis[cuid],Revenue_Analysis[Q3 Low Deviation], 0)</f>
        <v>17.841799999999999</v>
      </c>
      <c r="AF1302" s="32">
        <f>_xlfn.XLOOKUP(Master1[[#This Row],[cu_id]],Revenue_Analysis[cuid],Revenue_Analysis[Q3 High Deviation], 0)</f>
        <v>114.4696</v>
      </c>
      <c r="AG1302" s="32">
        <f>_xlfn.XLOOKUP(Master1[[#This Row],[cu_id]],Revenue_Analysis[cuid],Revenue_Analysis[Q4 Low Deviation], 0)</f>
        <v>6.6336000000000004</v>
      </c>
      <c r="AH1302" s="32">
        <f>_xlfn.XLOOKUP(Master1[[#This Row],[cu_id]],Revenue_Analysis[cuid],Revenue_Analysis[Q4 High Deviation], 0)</f>
        <v>66.116399999999999</v>
      </c>
      <c r="AI1302" s="32">
        <f>_xlfn.XLOOKUP(Master1[[#This Row],[cu_id]],Revenue_Analysis[cuid],Revenue_Analysis[Q1 Average], 0)</f>
        <v>35.126199999999997</v>
      </c>
      <c r="AJ1302" s="32">
        <f>_xlfn.XLOOKUP(Master1[[#This Row],[cu_id]],Revenue_Analysis[cuid],Revenue_Analysis[Q2 Average], 0)</f>
        <v>45.968499999999999</v>
      </c>
      <c r="AK1302" s="32">
        <f>_xlfn.XLOOKUP(Master1[[#This Row],[cu_id]],Revenue_Analysis[cuid],Revenue_Analysis[Q3 Average], 0)</f>
        <v>66.155699999999996</v>
      </c>
      <c r="AL1302" s="32">
        <f>_xlfn.XLOOKUP(Master1[[#This Row],[cu_id]],Revenue_Analysis[cuid],Revenue_Analysis[Q4 Average], 0)</f>
        <v>36.375</v>
      </c>
      <c r="AM1302" s="34">
        <v>0.3125</v>
      </c>
      <c r="AN1302" s="35">
        <v>0.70833333333333337</v>
      </c>
      <c r="AO1302" s="35" t="s">
        <v>4592</v>
      </c>
      <c r="AP1302" s="35" t="s">
        <v>4592</v>
      </c>
      <c r="AQ1302" s="20" t="s">
        <v>0</v>
      </c>
      <c r="AR1302" s="20"/>
      <c r="AS1302" s="14">
        <f>IFERROR(_xlfn.XLOOKUP(Master1[[#This Row],[cu_id]],StopTimes[cu_ID],StopTimes[Average Stop Time]), 0)</f>
        <v>9.8018518516666671</v>
      </c>
      <c r="AT1302" s="14">
        <f>IF(Master1[[#This Row],[RSP StopTime Override]] &lt;&gt; "",Master1[[#This Row],[RSP StopTime Override]],IF(Master1[[#This Row],[Avg Stop Time Helper]] &lt;&gt; 0, Master1[[#This Row],[Avg Stop Time Helper]],Average_Stop_Time))</f>
        <v>9.8018518516666671</v>
      </c>
      <c r="AU1302" s="13"/>
    </row>
    <row r="1303" spans="1:47" x14ac:dyDescent="0.3">
      <c r="A1303" s="18" t="s">
        <v>3818</v>
      </c>
      <c r="B1303" s="20">
        <v>8040</v>
      </c>
      <c r="C1303" s="20" t="s">
        <v>6</v>
      </c>
      <c r="D1303" s="19">
        <v>883041</v>
      </c>
      <c r="E1303" s="19" t="s">
        <v>7926</v>
      </c>
      <c r="F1303" s="19" t="s">
        <v>7927</v>
      </c>
      <c r="G1303" s="19" t="s">
        <v>7928</v>
      </c>
      <c r="H1303" s="19" t="s">
        <v>5</v>
      </c>
      <c r="I1303" s="19" t="s">
        <v>7368</v>
      </c>
      <c r="J1303" s="19" t="s">
        <v>4</v>
      </c>
      <c r="K1303" s="19" t="s">
        <v>5764</v>
      </c>
      <c r="L1303" s="21">
        <v>5</v>
      </c>
      <c r="M1303" s="20" t="s">
        <v>3</v>
      </c>
      <c r="N1303" s="20" t="s">
        <v>2</v>
      </c>
      <c r="O1303" s="20">
        <v>32</v>
      </c>
      <c r="P1303" s="20">
        <v>0</v>
      </c>
      <c r="Q1303" s="20">
        <v>0</v>
      </c>
      <c r="R1303" s="20">
        <v>40</v>
      </c>
      <c r="S1303" s="20">
        <v>0</v>
      </c>
      <c r="T1303" s="20">
        <v>0</v>
      </c>
      <c r="U1303" s="20">
        <v>43</v>
      </c>
      <c r="V1303" s="30"/>
      <c r="W1303" s="30"/>
      <c r="X1303" s="33">
        <f>IFERROR(1 -(Master1[[#This Row],[Avg Garment Scans per Delivery]]/Master1[[#This Row],[Garment Inventory]]), 0)</f>
        <v>0</v>
      </c>
      <c r="Y1303" s="30"/>
      <c r="Z1303" s="30"/>
      <c r="AA1303" s="32">
        <f>_xlfn.XLOOKUP(Master1[[#This Row],[cu_id]], Revenue_Analysis[cuid], Revenue_Analysis[Q1 Low Deviation], 0)</f>
        <v>31.7883</v>
      </c>
      <c r="AB1303" s="32">
        <f>_xlfn.XLOOKUP(Master1[[#This Row],[cu_id]],Revenue_Analysis[cuid],Revenue_Analysis[Q1 High Deviation], 0)</f>
        <v>43.802500000000002</v>
      </c>
      <c r="AC1303" s="32">
        <f>_xlfn.XLOOKUP(Master1[[#This Row],[cu_id]],Revenue_Analysis[cuid],Revenue_Analysis[Q2 Low Deviation], 0)</f>
        <v>35.664900000000003</v>
      </c>
      <c r="AD1303" s="32">
        <f>_xlfn.XLOOKUP(Master1[[#This Row],[cu_id]],Revenue_Analysis[cuid],Revenue_Analysis[Q2 High Deviation], 0)</f>
        <v>44.132100000000001</v>
      </c>
      <c r="AE1303" s="32">
        <f>_xlfn.XLOOKUP(Master1[[#This Row],[cu_id]],Revenue_Analysis[cuid],Revenue_Analysis[Q3 Low Deviation], 0)</f>
        <v>23.311299999999999</v>
      </c>
      <c r="AF1303" s="32">
        <f>_xlfn.XLOOKUP(Master1[[#This Row],[cu_id]],Revenue_Analysis[cuid],Revenue_Analysis[Q3 High Deviation], 0)</f>
        <v>41.343699999999998</v>
      </c>
      <c r="AG1303" s="32">
        <f>_xlfn.XLOOKUP(Master1[[#This Row],[cu_id]],Revenue_Analysis[cuid],Revenue_Analysis[Q4 Low Deviation], 0)</f>
        <v>24.78</v>
      </c>
      <c r="AH1303" s="32">
        <f>_xlfn.XLOOKUP(Master1[[#This Row],[cu_id]],Revenue_Analysis[cuid],Revenue_Analysis[Q4 High Deviation], 0)</f>
        <v>24.78</v>
      </c>
      <c r="AI1303" s="32">
        <f>_xlfn.XLOOKUP(Master1[[#This Row],[cu_id]],Revenue_Analysis[cuid],Revenue_Analysis[Q1 Average], 0)</f>
        <v>37.795400000000001</v>
      </c>
      <c r="AJ1303" s="32">
        <f>_xlfn.XLOOKUP(Master1[[#This Row],[cu_id]],Revenue_Analysis[cuid],Revenue_Analysis[Q2 Average], 0)</f>
        <v>39.898499999999999</v>
      </c>
      <c r="AK1303" s="32">
        <f>_xlfn.XLOOKUP(Master1[[#This Row],[cu_id]],Revenue_Analysis[cuid],Revenue_Analysis[Q3 Average], 0)</f>
        <v>32.327500000000001</v>
      </c>
      <c r="AL1303" s="32">
        <f>_xlfn.XLOOKUP(Master1[[#This Row],[cu_id]],Revenue_Analysis[cuid],Revenue_Analysis[Q4 Average], 0)</f>
        <v>24.78</v>
      </c>
      <c r="AM1303" s="34" t="s">
        <v>4592</v>
      </c>
      <c r="AN1303" s="35" t="s">
        <v>4592</v>
      </c>
      <c r="AO1303" s="35" t="s">
        <v>4592</v>
      </c>
      <c r="AP1303" s="35" t="s">
        <v>4592</v>
      </c>
      <c r="AQ1303" s="20" t="s">
        <v>0</v>
      </c>
      <c r="AR1303" s="20"/>
      <c r="AS1303" s="14">
        <f>IFERROR(_xlfn.XLOOKUP(Master1[[#This Row],[cu_id]],StopTimes[cu_ID],StopTimes[Average Stop Time]), 0)</f>
        <v>6.3666666666666671</v>
      </c>
      <c r="AT1303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303" s="13">
        <v>10</v>
      </c>
    </row>
    <row r="1304" spans="1:47" x14ac:dyDescent="0.3">
      <c r="A1304" s="18" t="s">
        <v>3819</v>
      </c>
      <c r="B1304" s="20">
        <v>8040</v>
      </c>
      <c r="C1304" s="20" t="s">
        <v>14</v>
      </c>
      <c r="D1304" s="19">
        <v>884654</v>
      </c>
      <c r="E1304" s="19" t="s">
        <v>8089</v>
      </c>
      <c r="F1304" s="19" t="s">
        <v>7432</v>
      </c>
      <c r="G1304" s="19" t="s">
        <v>8090</v>
      </c>
      <c r="H1304" s="19" t="s">
        <v>5</v>
      </c>
      <c r="I1304" s="19" t="s">
        <v>7368</v>
      </c>
      <c r="J1304" s="19" t="s">
        <v>4</v>
      </c>
      <c r="K1304" s="19" t="s">
        <v>5764</v>
      </c>
      <c r="L1304" s="21" t="s">
        <v>16</v>
      </c>
      <c r="M1304" s="20" t="s">
        <v>3</v>
      </c>
      <c r="N1304" s="20" t="s">
        <v>2</v>
      </c>
      <c r="O1304" s="20">
        <v>16</v>
      </c>
      <c r="P1304" s="20">
        <v>0</v>
      </c>
      <c r="Q1304" s="20">
        <v>0</v>
      </c>
      <c r="R1304" s="20">
        <v>0</v>
      </c>
      <c r="S1304" s="20">
        <v>16</v>
      </c>
      <c r="T1304" s="20">
        <v>0</v>
      </c>
      <c r="U1304" s="20">
        <v>43</v>
      </c>
      <c r="V1304" s="30">
        <v>33</v>
      </c>
      <c r="W1304" s="30">
        <v>0</v>
      </c>
      <c r="X1304" s="33">
        <f>IFERROR(1 -(Master1[[#This Row],[Avg Garment Scans per Delivery]]/Master1[[#This Row],[Garment Inventory]]), 0)</f>
        <v>1</v>
      </c>
      <c r="Y1304" s="30">
        <v>6</v>
      </c>
      <c r="Z1304" s="30">
        <v>16</v>
      </c>
      <c r="AA1304" s="32">
        <f>_xlfn.XLOOKUP(Master1[[#This Row],[cu_id]], Revenue_Analysis[cuid], Revenue_Analysis[Q1 Low Deviation], 0)</f>
        <v>73.525599999999997</v>
      </c>
      <c r="AB1304" s="32">
        <f>_xlfn.XLOOKUP(Master1[[#This Row],[cu_id]],Revenue_Analysis[cuid],Revenue_Analysis[Q1 High Deviation], 0)</f>
        <v>104.2898</v>
      </c>
      <c r="AC1304" s="32">
        <f>_xlfn.XLOOKUP(Master1[[#This Row],[cu_id]],Revenue_Analysis[cuid],Revenue_Analysis[Q2 Low Deviation], 0)</f>
        <v>71.022900000000007</v>
      </c>
      <c r="AD1304" s="32">
        <f>_xlfn.XLOOKUP(Master1[[#This Row],[cu_id]],Revenue_Analysis[cuid],Revenue_Analysis[Q2 High Deviation], 0)</f>
        <v>102.64709999999999</v>
      </c>
      <c r="AE1304" s="32">
        <f>_xlfn.XLOOKUP(Master1[[#This Row],[cu_id]],Revenue_Analysis[cuid],Revenue_Analysis[Q3 Low Deviation], 0)</f>
        <v>66.754999999999995</v>
      </c>
      <c r="AF1304" s="32">
        <f>_xlfn.XLOOKUP(Master1[[#This Row],[cu_id]],Revenue_Analysis[cuid],Revenue_Analysis[Q3 High Deviation], 0)</f>
        <v>102.13420000000001</v>
      </c>
      <c r="AG1304" s="32">
        <f>_xlfn.XLOOKUP(Master1[[#This Row],[cu_id]],Revenue_Analysis[cuid],Revenue_Analysis[Q4 Low Deviation], 0)</f>
        <v>80.210999999999999</v>
      </c>
      <c r="AH1304" s="32">
        <f>_xlfn.XLOOKUP(Master1[[#This Row],[cu_id]],Revenue_Analysis[cuid],Revenue_Analysis[Q4 High Deviation], 0)</f>
        <v>103.7152</v>
      </c>
      <c r="AI1304" s="32">
        <f>_xlfn.XLOOKUP(Master1[[#This Row],[cu_id]],Revenue_Analysis[cuid],Revenue_Analysis[Q1 Average], 0)</f>
        <v>88.907700000000006</v>
      </c>
      <c r="AJ1304" s="32">
        <f>_xlfn.XLOOKUP(Master1[[#This Row],[cu_id]],Revenue_Analysis[cuid],Revenue_Analysis[Q2 Average], 0)</f>
        <v>86.834999999999994</v>
      </c>
      <c r="AK1304" s="32">
        <f>_xlfn.XLOOKUP(Master1[[#This Row],[cu_id]],Revenue_Analysis[cuid],Revenue_Analysis[Q3 Average], 0)</f>
        <v>84.444599999999994</v>
      </c>
      <c r="AL1304" s="32">
        <f>_xlfn.XLOOKUP(Master1[[#This Row],[cu_id]],Revenue_Analysis[cuid],Revenue_Analysis[Q4 Average], 0)</f>
        <v>91.963099999999997</v>
      </c>
      <c r="AM1304" s="34">
        <v>0.29166666666666669</v>
      </c>
      <c r="AN1304" s="35">
        <v>0.70833333333333337</v>
      </c>
      <c r="AO1304" s="35" t="s">
        <v>4592</v>
      </c>
      <c r="AP1304" s="35" t="s">
        <v>4592</v>
      </c>
      <c r="AQ1304" s="20" t="s">
        <v>0</v>
      </c>
      <c r="AR1304" s="20"/>
      <c r="AS1304" s="14">
        <f>IFERROR(_xlfn.XLOOKUP(Master1[[#This Row],[cu_id]],StopTimes[cu_ID],StopTimes[Average Stop Time]), 0)</f>
        <v>28.518750000000001</v>
      </c>
      <c r="AT1304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304" s="13">
        <v>10</v>
      </c>
    </row>
    <row r="1305" spans="1:47" x14ac:dyDescent="0.3">
      <c r="A1305" s="18" t="s">
        <v>3820</v>
      </c>
      <c r="B1305" s="20">
        <v>8040</v>
      </c>
      <c r="C1305" s="20" t="s">
        <v>7</v>
      </c>
      <c r="D1305" s="19">
        <v>806962</v>
      </c>
      <c r="E1305" s="19" t="s">
        <v>13</v>
      </c>
      <c r="F1305" s="19" t="s">
        <v>7832</v>
      </c>
      <c r="G1305" s="19" t="s">
        <v>7833</v>
      </c>
      <c r="H1305" s="19" t="s">
        <v>5</v>
      </c>
      <c r="I1305" s="19" t="s">
        <v>5402</v>
      </c>
      <c r="J1305" s="19" t="s">
        <v>4</v>
      </c>
      <c r="K1305" s="19" t="s">
        <v>5403</v>
      </c>
      <c r="L1305" s="21" t="s">
        <v>16</v>
      </c>
      <c r="M1305" s="20" t="s">
        <v>3</v>
      </c>
      <c r="N1305" s="20" t="s">
        <v>2</v>
      </c>
      <c r="O1305" s="20">
        <v>60</v>
      </c>
      <c r="P1305" s="20">
        <v>0</v>
      </c>
      <c r="Q1305" s="20">
        <v>0</v>
      </c>
      <c r="R1305" s="20">
        <v>0</v>
      </c>
      <c r="S1305" s="20">
        <v>0</v>
      </c>
      <c r="T1305" s="20">
        <v>60</v>
      </c>
      <c r="U1305" s="20">
        <v>41</v>
      </c>
      <c r="V1305" s="30"/>
      <c r="W1305" s="30"/>
      <c r="X1305" s="33">
        <f>IFERROR(1 -(Master1[[#This Row],[Avg Garment Scans per Delivery]]/Master1[[#This Row],[Garment Inventory]]), 0)</f>
        <v>0</v>
      </c>
      <c r="Y1305" s="30"/>
      <c r="Z1305" s="30"/>
      <c r="AA1305" s="32">
        <f>_xlfn.XLOOKUP(Master1[[#This Row],[cu_id]], Revenue_Analysis[cuid], Revenue_Analysis[Q1 Low Deviation], 0)</f>
        <v>46.67</v>
      </c>
      <c r="AB1305" s="32">
        <f>_xlfn.XLOOKUP(Master1[[#This Row],[cu_id]],Revenue_Analysis[cuid],Revenue_Analysis[Q1 High Deviation], 0)</f>
        <v>46.67</v>
      </c>
      <c r="AC1305" s="32">
        <f>_xlfn.XLOOKUP(Master1[[#This Row],[cu_id]],Revenue_Analysis[cuid],Revenue_Analysis[Q2 Low Deviation], 0)</f>
        <v>40.128799999999998</v>
      </c>
      <c r="AD1305" s="32">
        <f>_xlfn.XLOOKUP(Master1[[#This Row],[cu_id]],Revenue_Analysis[cuid],Revenue_Analysis[Q2 High Deviation], 0)</f>
        <v>72.767200000000003</v>
      </c>
      <c r="AE1305" s="32">
        <f>_xlfn.XLOOKUP(Master1[[#This Row],[cu_id]],Revenue_Analysis[cuid],Revenue_Analysis[Q3 Low Deviation], 0)</f>
        <v>43.028500000000001</v>
      </c>
      <c r="AF1305" s="32">
        <f>_xlfn.XLOOKUP(Master1[[#This Row],[cu_id]],Revenue_Analysis[cuid],Revenue_Analysis[Q3 High Deviation], 0)</f>
        <v>64.892700000000005</v>
      </c>
      <c r="AG1305" s="32">
        <f>_xlfn.XLOOKUP(Master1[[#This Row],[cu_id]],Revenue_Analysis[cuid],Revenue_Analysis[Q4 Low Deviation], 0)</f>
        <v>43.998600000000003</v>
      </c>
      <c r="AH1305" s="32">
        <f>_xlfn.XLOOKUP(Master1[[#This Row],[cu_id]],Revenue_Analysis[cuid],Revenue_Analysis[Q4 High Deviation], 0)</f>
        <v>55.901400000000002</v>
      </c>
      <c r="AI1305" s="32">
        <f>_xlfn.XLOOKUP(Master1[[#This Row],[cu_id]],Revenue_Analysis[cuid],Revenue_Analysis[Q1 Average], 0)</f>
        <v>46.67</v>
      </c>
      <c r="AJ1305" s="32">
        <f>_xlfn.XLOOKUP(Master1[[#This Row],[cu_id]],Revenue_Analysis[cuid],Revenue_Analysis[Q2 Average], 0)</f>
        <v>56.448</v>
      </c>
      <c r="AK1305" s="32">
        <f>_xlfn.XLOOKUP(Master1[[#This Row],[cu_id]],Revenue_Analysis[cuid],Revenue_Analysis[Q3 Average], 0)</f>
        <v>53.960599999999999</v>
      </c>
      <c r="AL1305" s="32">
        <f>_xlfn.XLOOKUP(Master1[[#This Row],[cu_id]],Revenue_Analysis[cuid],Revenue_Analysis[Q4 Average], 0)</f>
        <v>49.95</v>
      </c>
      <c r="AM1305" s="34">
        <v>0.33333333333333331</v>
      </c>
      <c r="AN1305" s="35">
        <v>0.79166666666666663</v>
      </c>
      <c r="AO1305" s="35" t="s">
        <v>4592</v>
      </c>
      <c r="AP1305" s="35" t="s">
        <v>4592</v>
      </c>
      <c r="AQ1305" s="20" t="s">
        <v>27</v>
      </c>
      <c r="AR1305" s="20"/>
      <c r="AS1305" s="14">
        <f>IFERROR(_xlfn.XLOOKUP(Master1[[#This Row],[cu_id]],StopTimes[cu_ID],StopTimes[Average Stop Time]), 0)</f>
        <v>7.26</v>
      </c>
      <c r="AT1305" s="14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305" s="13">
        <v>15</v>
      </c>
    </row>
    <row r="1306" spans="1:47" x14ac:dyDescent="0.3">
      <c r="A1306" s="18" t="s">
        <v>3821</v>
      </c>
      <c r="B1306" s="20">
        <v>8040</v>
      </c>
      <c r="C1306" s="20" t="s">
        <v>7</v>
      </c>
      <c r="D1306" s="19">
        <v>806886</v>
      </c>
      <c r="E1306" s="19" t="s">
        <v>13</v>
      </c>
      <c r="F1306" s="19" t="s">
        <v>7716</v>
      </c>
      <c r="G1306" s="19" t="s">
        <v>7717</v>
      </c>
      <c r="H1306" s="19" t="s">
        <v>5</v>
      </c>
      <c r="I1306" s="19" t="s">
        <v>7085</v>
      </c>
      <c r="J1306" s="19" t="s">
        <v>4</v>
      </c>
      <c r="K1306" s="19" t="s">
        <v>5403</v>
      </c>
      <c r="L1306" s="21" t="s">
        <v>16</v>
      </c>
      <c r="M1306" s="20" t="s">
        <v>3</v>
      </c>
      <c r="N1306" s="20" t="s">
        <v>2</v>
      </c>
      <c r="O1306" s="20">
        <v>35</v>
      </c>
      <c r="P1306" s="20">
        <v>0</v>
      </c>
      <c r="Q1306" s="20">
        <v>0</v>
      </c>
      <c r="R1306" s="20">
        <v>0</v>
      </c>
      <c r="S1306" s="20">
        <v>0</v>
      </c>
      <c r="T1306" s="20">
        <v>35</v>
      </c>
      <c r="U1306" s="20">
        <v>37</v>
      </c>
      <c r="V1306" s="30">
        <v>0</v>
      </c>
      <c r="W1306" s="30">
        <v>0</v>
      </c>
      <c r="X1306" s="33">
        <f>IFERROR(1 -(Master1[[#This Row],[Avg Garment Scans per Delivery]]/Master1[[#This Row],[Garment Inventory]]), 0)</f>
        <v>0</v>
      </c>
      <c r="Y1306" s="30">
        <v>2</v>
      </c>
      <c r="Z1306" s="30">
        <v>3</v>
      </c>
      <c r="AA1306" s="32">
        <f>_xlfn.XLOOKUP(Master1[[#This Row],[cu_id]], Revenue_Analysis[cuid], Revenue_Analysis[Q1 Low Deviation], 0)</f>
        <v>49.409599999999998</v>
      </c>
      <c r="AB1306" s="32">
        <f>_xlfn.XLOOKUP(Master1[[#This Row],[cu_id]],Revenue_Analysis[cuid],Revenue_Analysis[Q1 High Deviation], 0)</f>
        <v>179.2054</v>
      </c>
      <c r="AC1306" s="32">
        <f>_xlfn.XLOOKUP(Master1[[#This Row],[cu_id]],Revenue_Analysis[cuid],Revenue_Analysis[Q2 Low Deviation], 0)</f>
        <v>42.918599999999998</v>
      </c>
      <c r="AD1306" s="32">
        <f>_xlfn.XLOOKUP(Master1[[#This Row],[cu_id]],Revenue_Analysis[cuid],Revenue_Analysis[Q2 High Deviation], 0)</f>
        <v>178.4272</v>
      </c>
      <c r="AE1306" s="32">
        <f>_xlfn.XLOOKUP(Master1[[#This Row],[cu_id]],Revenue_Analysis[cuid],Revenue_Analysis[Q3 Low Deviation], 0)</f>
        <v>65.894300000000001</v>
      </c>
      <c r="AF1306" s="32">
        <f>_xlfn.XLOOKUP(Master1[[#This Row],[cu_id]],Revenue_Analysis[cuid],Revenue_Analysis[Q3 High Deviation], 0)</f>
        <v>193.60570000000001</v>
      </c>
      <c r="AG1306" s="32">
        <f>_xlfn.XLOOKUP(Master1[[#This Row],[cu_id]],Revenue_Analysis[cuid],Revenue_Analysis[Q4 Low Deviation], 0)</f>
        <v>43.477200000000003</v>
      </c>
      <c r="AH1306" s="32">
        <f>_xlfn.XLOOKUP(Master1[[#This Row],[cu_id]],Revenue_Analysis[cuid],Revenue_Analysis[Q4 High Deviation], 0)</f>
        <v>157.38939999999999</v>
      </c>
      <c r="AI1306" s="32">
        <f>_xlfn.XLOOKUP(Master1[[#This Row],[cu_id]],Revenue_Analysis[cuid],Revenue_Analysis[Q1 Average], 0)</f>
        <v>114.3075</v>
      </c>
      <c r="AJ1306" s="32">
        <f>_xlfn.XLOOKUP(Master1[[#This Row],[cu_id]],Revenue_Analysis[cuid],Revenue_Analysis[Q2 Average], 0)</f>
        <v>110.6729</v>
      </c>
      <c r="AK1306" s="32">
        <f>_xlfn.XLOOKUP(Master1[[#This Row],[cu_id]],Revenue_Analysis[cuid],Revenue_Analysis[Q3 Average], 0)</f>
        <v>129.75</v>
      </c>
      <c r="AL1306" s="32">
        <f>_xlfn.XLOOKUP(Master1[[#This Row],[cu_id]],Revenue_Analysis[cuid],Revenue_Analysis[Q4 Average], 0)</f>
        <v>100.4333</v>
      </c>
      <c r="AM1306" s="34">
        <v>0.25</v>
      </c>
      <c r="AN1306" s="35">
        <v>0.70833333333333337</v>
      </c>
      <c r="AO1306" s="35" t="s">
        <v>4592</v>
      </c>
      <c r="AP1306" s="35" t="s">
        <v>4592</v>
      </c>
      <c r="AQ1306" s="20" t="s">
        <v>0</v>
      </c>
      <c r="AR1306" s="20"/>
      <c r="AS1306" s="14">
        <f>IFERROR(_xlfn.XLOOKUP(Master1[[#This Row],[cu_id]],StopTimes[cu_ID],StopTimes[Average Stop Time]), 0)</f>
        <v>0.13333333333333333</v>
      </c>
      <c r="AT1306" s="14">
        <f>IF(Master1[[#This Row],[RSP StopTime Override]] &lt;&gt; "",Master1[[#This Row],[RSP StopTime Override]],IF(Master1[[#This Row],[Avg Stop Time Helper]] &lt;&gt; 0, Master1[[#This Row],[Avg Stop Time Helper]],Average_Stop_Time))</f>
        <v>25</v>
      </c>
      <c r="AU1306" s="13">
        <v>25</v>
      </c>
    </row>
    <row r="1307" spans="1:47" x14ac:dyDescent="0.3">
      <c r="A1307" s="18" t="s">
        <v>3822</v>
      </c>
      <c r="B1307" s="20">
        <v>8040</v>
      </c>
      <c r="C1307" s="20" t="s">
        <v>14</v>
      </c>
      <c r="D1307" s="19">
        <v>807500</v>
      </c>
      <c r="E1307" s="19" t="s">
        <v>13</v>
      </c>
      <c r="F1307" s="19" t="s">
        <v>7784</v>
      </c>
      <c r="G1307" s="19" t="s">
        <v>7731</v>
      </c>
      <c r="H1307" s="19" t="s">
        <v>5</v>
      </c>
      <c r="I1307" s="19" t="s">
        <v>7368</v>
      </c>
      <c r="J1307" s="19" t="s">
        <v>4</v>
      </c>
      <c r="K1307" s="19" t="s">
        <v>5764</v>
      </c>
      <c r="L1307" s="21" t="s">
        <v>16</v>
      </c>
      <c r="M1307" s="20" t="s">
        <v>3</v>
      </c>
      <c r="N1307" s="20" t="s">
        <v>2</v>
      </c>
      <c r="O1307" s="20">
        <v>17</v>
      </c>
      <c r="P1307" s="20">
        <v>0</v>
      </c>
      <c r="Q1307" s="20">
        <v>0</v>
      </c>
      <c r="R1307" s="20">
        <v>0</v>
      </c>
      <c r="S1307" s="20">
        <v>17</v>
      </c>
      <c r="T1307" s="20">
        <v>0</v>
      </c>
      <c r="U1307" s="20">
        <v>39</v>
      </c>
      <c r="V1307" s="30"/>
      <c r="W1307" s="30"/>
      <c r="X1307" s="33">
        <f>IFERROR(1 -(Master1[[#This Row],[Avg Garment Scans per Delivery]]/Master1[[#This Row],[Garment Inventory]]), 0)</f>
        <v>0</v>
      </c>
      <c r="Y1307" s="30"/>
      <c r="Z1307" s="30"/>
      <c r="AA1307" s="32">
        <f>_xlfn.XLOOKUP(Master1[[#This Row],[cu_id]], Revenue_Analysis[cuid], Revenue_Analysis[Q1 Low Deviation], 0)</f>
        <v>76.62</v>
      </c>
      <c r="AB1307" s="32">
        <f>_xlfn.XLOOKUP(Master1[[#This Row],[cu_id]],Revenue_Analysis[cuid],Revenue_Analysis[Q1 High Deviation], 0)</f>
        <v>76.62</v>
      </c>
      <c r="AC1307" s="32">
        <f>_xlfn.XLOOKUP(Master1[[#This Row],[cu_id]],Revenue_Analysis[cuid],Revenue_Analysis[Q2 Low Deviation], 0)</f>
        <v>62.419499999999999</v>
      </c>
      <c r="AD1307" s="32">
        <f>_xlfn.XLOOKUP(Master1[[#This Row],[cu_id]],Revenue_Analysis[cuid],Revenue_Analysis[Q2 High Deviation], 0)</f>
        <v>69.102099999999993</v>
      </c>
      <c r="AE1307" s="32">
        <f>_xlfn.XLOOKUP(Master1[[#This Row],[cu_id]],Revenue_Analysis[cuid],Revenue_Analysis[Q3 Low Deviation], 0)</f>
        <v>64.046899999999994</v>
      </c>
      <c r="AF1307" s="32">
        <f>_xlfn.XLOOKUP(Master1[[#This Row],[cu_id]],Revenue_Analysis[cuid],Revenue_Analysis[Q3 High Deviation], 0)</f>
        <v>64.414699999999996</v>
      </c>
      <c r="AG1307" s="32">
        <f>_xlfn.XLOOKUP(Master1[[#This Row],[cu_id]],Revenue_Analysis[cuid],Revenue_Analysis[Q4 Low Deviation], 0)</f>
        <v>68.2637</v>
      </c>
      <c r="AH1307" s="32">
        <f>_xlfn.XLOOKUP(Master1[[#This Row],[cu_id]],Revenue_Analysis[cuid],Revenue_Analysis[Q4 High Deviation], 0)</f>
        <v>78.291300000000007</v>
      </c>
      <c r="AI1307" s="32">
        <f>_xlfn.XLOOKUP(Master1[[#This Row],[cu_id]],Revenue_Analysis[cuid],Revenue_Analysis[Q1 Average], 0)</f>
        <v>76.62</v>
      </c>
      <c r="AJ1307" s="32">
        <f>_xlfn.XLOOKUP(Master1[[#This Row],[cu_id]],Revenue_Analysis[cuid],Revenue_Analysis[Q2 Average], 0)</f>
        <v>65.760800000000003</v>
      </c>
      <c r="AK1307" s="32">
        <f>_xlfn.XLOOKUP(Master1[[#This Row],[cu_id]],Revenue_Analysis[cuid],Revenue_Analysis[Q3 Average], 0)</f>
        <v>64.230800000000002</v>
      </c>
      <c r="AL1307" s="32">
        <f>_xlfn.XLOOKUP(Master1[[#This Row],[cu_id]],Revenue_Analysis[cuid],Revenue_Analysis[Q4 Average], 0)</f>
        <v>73.277500000000003</v>
      </c>
      <c r="AM1307" s="34">
        <v>0.29166666666666669</v>
      </c>
      <c r="AN1307" s="35">
        <v>0.70833333333333337</v>
      </c>
      <c r="AO1307" s="35" t="s">
        <v>4592</v>
      </c>
      <c r="AP1307" s="35" t="s">
        <v>4592</v>
      </c>
      <c r="AQ1307" s="20" t="s">
        <v>0</v>
      </c>
      <c r="AR1307" s="20"/>
      <c r="AS1307" s="14">
        <f>IFERROR(_xlfn.XLOOKUP(Master1[[#This Row],[cu_id]],StopTimes[cu_ID],StopTimes[Average Stop Time]), 0)</f>
        <v>0.23750000000000002</v>
      </c>
      <c r="AT1307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307" s="13">
        <v>10</v>
      </c>
    </row>
    <row r="1308" spans="1:47" x14ac:dyDescent="0.3">
      <c r="A1308" s="18" t="s">
        <v>3823</v>
      </c>
      <c r="B1308" s="20">
        <v>50</v>
      </c>
      <c r="C1308" s="20" t="s">
        <v>9</v>
      </c>
      <c r="D1308" s="19">
        <v>888021</v>
      </c>
      <c r="E1308" s="19" t="s">
        <v>5839</v>
      </c>
      <c r="F1308" s="19" t="s">
        <v>5840</v>
      </c>
      <c r="G1308" s="19" t="s">
        <v>5841</v>
      </c>
      <c r="H1308" s="19" t="s">
        <v>5</v>
      </c>
      <c r="I1308" s="19" t="s">
        <v>5402</v>
      </c>
      <c r="J1308" s="19" t="s">
        <v>4</v>
      </c>
      <c r="K1308" s="19" t="s">
        <v>5764</v>
      </c>
      <c r="L1308" s="21" t="s">
        <v>24</v>
      </c>
      <c r="M1308" s="20" t="s">
        <v>23</v>
      </c>
      <c r="N1308" s="20" t="s">
        <v>2</v>
      </c>
      <c r="O1308" s="20">
        <v>115</v>
      </c>
      <c r="P1308" s="20">
        <v>115</v>
      </c>
      <c r="Q1308" s="20">
        <v>0</v>
      </c>
      <c r="R1308" s="20">
        <v>0</v>
      </c>
      <c r="S1308" s="20">
        <v>0</v>
      </c>
      <c r="T1308" s="20">
        <v>0</v>
      </c>
      <c r="U1308" s="20">
        <v>13</v>
      </c>
      <c r="V1308" s="30"/>
      <c r="W1308" s="30"/>
      <c r="X1308" s="33">
        <f>IFERROR(1 -(Master1[[#This Row],[Avg Garment Scans per Delivery]]/Master1[[#This Row],[Garment Inventory]]), 0)</f>
        <v>0</v>
      </c>
      <c r="Y1308" s="30"/>
      <c r="Z1308" s="30"/>
      <c r="AA1308" s="32">
        <f>_xlfn.XLOOKUP(Master1[[#This Row],[cu_id]], Revenue_Analysis[cuid], Revenue_Analysis[Q1 Low Deviation], 0)</f>
        <v>38.370800000000003</v>
      </c>
      <c r="AB1308" s="32">
        <f>_xlfn.XLOOKUP(Master1[[#This Row],[cu_id]],Revenue_Analysis[cuid],Revenue_Analysis[Q1 High Deviation], 0)</f>
        <v>67.8172</v>
      </c>
      <c r="AC1308" s="32">
        <f>_xlfn.XLOOKUP(Master1[[#This Row],[cu_id]],Revenue_Analysis[cuid],Revenue_Analysis[Q2 Low Deviation], 0)</f>
        <v>58.05</v>
      </c>
      <c r="AD1308" s="32">
        <f>_xlfn.XLOOKUP(Master1[[#This Row],[cu_id]],Revenue_Analysis[cuid],Revenue_Analysis[Q2 High Deviation], 0)</f>
        <v>93.495000000000005</v>
      </c>
      <c r="AE1308" s="32">
        <f>_xlfn.XLOOKUP(Master1[[#This Row],[cu_id]],Revenue_Analysis[cuid],Revenue_Analysis[Q3 Low Deviation], 0)</f>
        <v>58.9011</v>
      </c>
      <c r="AF1308" s="32">
        <f>_xlfn.XLOOKUP(Master1[[#This Row],[cu_id]],Revenue_Analysis[cuid],Revenue_Analysis[Q3 High Deviation], 0)</f>
        <v>83.8523</v>
      </c>
      <c r="AG1308" s="32">
        <f>_xlfn.XLOOKUP(Master1[[#This Row],[cu_id]],Revenue_Analysis[cuid],Revenue_Analysis[Q4 Low Deviation], 0)</f>
        <v>24.7288</v>
      </c>
      <c r="AH1308" s="32">
        <f>_xlfn.XLOOKUP(Master1[[#This Row],[cu_id]],Revenue_Analysis[cuid],Revenue_Analysis[Q4 High Deviation], 0)</f>
        <v>50.543199999999999</v>
      </c>
      <c r="AI1308" s="32">
        <f>_xlfn.XLOOKUP(Master1[[#This Row],[cu_id]],Revenue_Analysis[cuid],Revenue_Analysis[Q1 Average], 0)</f>
        <v>53.094000000000001</v>
      </c>
      <c r="AJ1308" s="32">
        <f>_xlfn.XLOOKUP(Master1[[#This Row],[cu_id]],Revenue_Analysis[cuid],Revenue_Analysis[Q2 Average], 0)</f>
        <v>75.772499999999994</v>
      </c>
      <c r="AK1308" s="32">
        <f>_xlfn.XLOOKUP(Master1[[#This Row],[cu_id]],Revenue_Analysis[cuid],Revenue_Analysis[Q3 Average], 0)</f>
        <v>71.3767</v>
      </c>
      <c r="AL1308" s="32">
        <f>_xlfn.XLOOKUP(Master1[[#This Row],[cu_id]],Revenue_Analysis[cuid],Revenue_Analysis[Q4 Average], 0)</f>
        <v>37.636000000000003</v>
      </c>
      <c r="AM1308" s="34">
        <v>0.375</v>
      </c>
      <c r="AN1308" s="35">
        <v>0.625</v>
      </c>
      <c r="AO1308" s="35" t="s">
        <v>4592</v>
      </c>
      <c r="AP1308" s="35" t="s">
        <v>4592</v>
      </c>
      <c r="AQ1308" s="20" t="s">
        <v>0</v>
      </c>
      <c r="AR1308" s="20"/>
      <c r="AS1308" s="14">
        <f>IFERROR(_xlfn.XLOOKUP(Master1[[#This Row],[cu_id]],StopTimes[cu_ID],StopTimes[Average Stop Time]), 0)</f>
        <v>2.5916666666666668</v>
      </c>
      <c r="AT1308" s="14">
        <f>IF(Master1[[#This Row],[RSP StopTime Override]] &lt;&gt; "",Master1[[#This Row],[RSP StopTime Override]],IF(Master1[[#This Row],[Avg Stop Time Helper]] &lt;&gt; 0, Master1[[#This Row],[Avg Stop Time Helper]],Average_Stop_Time))</f>
        <v>4</v>
      </c>
      <c r="AU1308" s="13">
        <v>4</v>
      </c>
    </row>
    <row r="1309" spans="1:47" x14ac:dyDescent="0.3">
      <c r="A1309" s="18" t="s">
        <v>3824</v>
      </c>
      <c r="B1309" s="20">
        <v>8040</v>
      </c>
      <c r="C1309" s="20" t="s">
        <v>7</v>
      </c>
      <c r="D1309" s="19">
        <v>806809</v>
      </c>
      <c r="E1309" s="19" t="s">
        <v>13</v>
      </c>
      <c r="F1309" s="19" t="s">
        <v>7443</v>
      </c>
      <c r="G1309" s="19" t="s">
        <v>7792</v>
      </c>
      <c r="H1309" s="19" t="s">
        <v>5</v>
      </c>
      <c r="I1309" s="19" t="s">
        <v>5402</v>
      </c>
      <c r="J1309" s="19" t="s">
        <v>4</v>
      </c>
      <c r="K1309" s="19" t="s">
        <v>5764</v>
      </c>
      <c r="L1309" s="21" t="s">
        <v>24</v>
      </c>
      <c r="M1309" s="20" t="s">
        <v>23</v>
      </c>
      <c r="N1309" s="20" t="s">
        <v>2</v>
      </c>
      <c r="O1309" s="20">
        <v>90</v>
      </c>
      <c r="P1309" s="20">
        <v>0</v>
      </c>
      <c r="Q1309" s="20">
        <v>0</v>
      </c>
      <c r="R1309" s="20">
        <v>0</v>
      </c>
      <c r="S1309" s="20">
        <v>0</v>
      </c>
      <c r="T1309" s="20">
        <v>90</v>
      </c>
      <c r="U1309" s="20">
        <v>9</v>
      </c>
      <c r="V1309" s="30"/>
      <c r="W1309" s="30"/>
      <c r="X1309" s="33">
        <f>IFERROR(1 -(Master1[[#This Row],[Avg Garment Scans per Delivery]]/Master1[[#This Row],[Garment Inventory]]), 0)</f>
        <v>0</v>
      </c>
      <c r="Y1309" s="30"/>
      <c r="Z1309" s="30"/>
      <c r="AA1309" s="32">
        <f>_xlfn.XLOOKUP(Master1[[#This Row],[cu_id]], Revenue_Analysis[cuid], Revenue_Analysis[Q1 Low Deviation], 0)</f>
        <v>37.33</v>
      </c>
      <c r="AB1309" s="32">
        <f>_xlfn.XLOOKUP(Master1[[#This Row],[cu_id]],Revenue_Analysis[cuid],Revenue_Analysis[Q1 High Deviation], 0)</f>
        <v>37.33</v>
      </c>
      <c r="AC1309" s="32">
        <f>_xlfn.XLOOKUP(Master1[[#This Row],[cu_id]],Revenue_Analysis[cuid],Revenue_Analysis[Q2 Low Deviation], 0)</f>
        <v>33.595500000000001</v>
      </c>
      <c r="AD1309" s="32">
        <f>_xlfn.XLOOKUP(Master1[[#This Row],[cu_id]],Revenue_Analysis[cuid],Revenue_Analysis[Q2 High Deviation], 0)</f>
        <v>63.4711</v>
      </c>
      <c r="AE1309" s="32">
        <f>_xlfn.XLOOKUP(Master1[[#This Row],[cu_id]],Revenue_Analysis[cuid],Revenue_Analysis[Q3 Low Deviation], 0)</f>
        <v>70.652299999999997</v>
      </c>
      <c r="AF1309" s="32">
        <f>_xlfn.XLOOKUP(Master1[[#This Row],[cu_id]],Revenue_Analysis[cuid],Revenue_Analysis[Q3 High Deviation], 0)</f>
        <v>70.981099999999998</v>
      </c>
      <c r="AG1309" s="32">
        <f>_xlfn.XLOOKUP(Master1[[#This Row],[cu_id]],Revenue_Analysis[cuid],Revenue_Analysis[Q4 Low Deviation], 0)</f>
        <v>37.33</v>
      </c>
      <c r="AH1309" s="32">
        <f>_xlfn.XLOOKUP(Master1[[#This Row],[cu_id]],Revenue_Analysis[cuid],Revenue_Analysis[Q4 High Deviation], 0)</f>
        <v>37.33</v>
      </c>
      <c r="AI1309" s="32">
        <f>_xlfn.XLOOKUP(Master1[[#This Row],[cu_id]],Revenue_Analysis[cuid],Revenue_Analysis[Q1 Average], 0)</f>
        <v>37.33</v>
      </c>
      <c r="AJ1309" s="32">
        <f>_xlfn.XLOOKUP(Master1[[#This Row],[cu_id]],Revenue_Analysis[cuid],Revenue_Analysis[Q2 Average], 0)</f>
        <v>48.533299999999997</v>
      </c>
      <c r="AK1309" s="32">
        <f>_xlfn.XLOOKUP(Master1[[#This Row],[cu_id]],Revenue_Analysis[cuid],Revenue_Analysis[Q3 Average], 0)</f>
        <v>70.816699999999997</v>
      </c>
      <c r="AL1309" s="32">
        <f>_xlfn.XLOOKUP(Master1[[#This Row],[cu_id]],Revenue_Analysis[cuid],Revenue_Analysis[Q4 Average], 0)</f>
        <v>37.33</v>
      </c>
      <c r="AM1309" s="34">
        <v>0.375</v>
      </c>
      <c r="AN1309" s="35">
        <v>0.70833333333333337</v>
      </c>
      <c r="AO1309" s="35" t="s">
        <v>4592</v>
      </c>
      <c r="AP1309" s="35" t="s">
        <v>4592</v>
      </c>
      <c r="AQ1309" s="20" t="s">
        <v>0</v>
      </c>
      <c r="AR1309" s="20" t="s">
        <v>7793</v>
      </c>
      <c r="AS1309" s="14">
        <f>IFERROR(_xlfn.XLOOKUP(Master1[[#This Row],[cu_id]],StopTimes[cu_ID],StopTimes[Average Stop Time]), 0)</f>
        <v>0.3</v>
      </c>
      <c r="AT1309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309" s="13">
        <v>10</v>
      </c>
    </row>
    <row r="1310" spans="1:47" x14ac:dyDescent="0.3">
      <c r="A1310" s="18" t="s">
        <v>3825</v>
      </c>
      <c r="B1310" s="20">
        <v>8040</v>
      </c>
      <c r="C1310" s="20" t="s">
        <v>6</v>
      </c>
      <c r="D1310" s="19">
        <v>807808</v>
      </c>
      <c r="E1310" s="19" t="s">
        <v>13</v>
      </c>
      <c r="F1310" s="19" t="s">
        <v>7749</v>
      </c>
      <c r="G1310" s="19" t="s">
        <v>7750</v>
      </c>
      <c r="H1310" s="19" t="s">
        <v>5</v>
      </c>
      <c r="I1310" s="19" t="s">
        <v>7408</v>
      </c>
      <c r="J1310" s="19" t="s">
        <v>4</v>
      </c>
      <c r="K1310" s="19" t="s">
        <v>5764</v>
      </c>
      <c r="L1310" s="21" t="s">
        <v>16</v>
      </c>
      <c r="M1310" s="20" t="s">
        <v>3</v>
      </c>
      <c r="N1310" s="20" t="s">
        <v>2</v>
      </c>
      <c r="O1310" s="20">
        <v>45</v>
      </c>
      <c r="P1310" s="20">
        <v>0</v>
      </c>
      <c r="Q1310" s="20">
        <v>0</v>
      </c>
      <c r="R1310" s="20">
        <v>90</v>
      </c>
      <c r="S1310" s="20">
        <v>0</v>
      </c>
      <c r="T1310" s="20">
        <v>0</v>
      </c>
      <c r="U1310" s="20">
        <v>39</v>
      </c>
      <c r="V1310" s="30"/>
      <c r="W1310" s="30"/>
      <c r="X1310" s="33">
        <f>IFERROR(1 -(Master1[[#This Row],[Avg Garment Scans per Delivery]]/Master1[[#This Row],[Garment Inventory]]), 0)</f>
        <v>0</v>
      </c>
      <c r="Y1310" s="30"/>
      <c r="Z1310" s="30"/>
      <c r="AA1310" s="32">
        <f>_xlfn.XLOOKUP(Master1[[#This Row],[cu_id]], Revenue_Analysis[cuid], Revenue_Analysis[Q1 Low Deviation], 0)</f>
        <v>33.492899999999999</v>
      </c>
      <c r="AB1310" s="32">
        <f>_xlfn.XLOOKUP(Master1[[#This Row],[cu_id]],Revenue_Analysis[cuid],Revenue_Analysis[Q1 High Deviation], 0)</f>
        <v>38.072099999999999</v>
      </c>
      <c r="AC1310" s="32">
        <f>_xlfn.XLOOKUP(Master1[[#This Row],[cu_id]],Revenue_Analysis[cuid],Revenue_Analysis[Q2 Low Deviation], 0)</f>
        <v>34.454900000000002</v>
      </c>
      <c r="AD1310" s="32">
        <f>_xlfn.XLOOKUP(Master1[[#This Row],[cu_id]],Revenue_Analysis[cuid],Revenue_Analysis[Q2 High Deviation], 0)</f>
        <v>40.252699999999997</v>
      </c>
      <c r="AE1310" s="32">
        <f>_xlfn.XLOOKUP(Master1[[#This Row],[cu_id]],Revenue_Analysis[cuid],Revenue_Analysis[Q3 Low Deviation], 0)</f>
        <v>34.536799999999999</v>
      </c>
      <c r="AF1310" s="32">
        <f>_xlfn.XLOOKUP(Master1[[#This Row],[cu_id]],Revenue_Analysis[cuid],Revenue_Analysis[Q3 High Deviation], 0)</f>
        <v>41.586199999999998</v>
      </c>
      <c r="AG1310" s="32">
        <f>_xlfn.XLOOKUP(Master1[[#This Row],[cu_id]],Revenue_Analysis[cuid],Revenue_Analysis[Q4 Low Deviation], 0)</f>
        <v>34.070900000000002</v>
      </c>
      <c r="AH1310" s="32">
        <f>_xlfn.XLOOKUP(Master1[[#This Row],[cu_id]],Revenue_Analysis[cuid],Revenue_Analysis[Q4 High Deviation], 0)</f>
        <v>40.090699999999998</v>
      </c>
      <c r="AI1310" s="32">
        <f>_xlfn.XLOOKUP(Master1[[#This Row],[cu_id]],Revenue_Analysis[cuid],Revenue_Analysis[Q1 Average], 0)</f>
        <v>35.782499999999999</v>
      </c>
      <c r="AJ1310" s="32">
        <f>_xlfn.XLOOKUP(Master1[[#This Row],[cu_id]],Revenue_Analysis[cuid],Revenue_Analysis[Q2 Average], 0)</f>
        <v>37.3538</v>
      </c>
      <c r="AK1310" s="32">
        <f>_xlfn.XLOOKUP(Master1[[#This Row],[cu_id]],Revenue_Analysis[cuid],Revenue_Analysis[Q3 Average], 0)</f>
        <v>38.061500000000002</v>
      </c>
      <c r="AL1310" s="32">
        <f>_xlfn.XLOOKUP(Master1[[#This Row],[cu_id]],Revenue_Analysis[cuid],Revenue_Analysis[Q4 Average], 0)</f>
        <v>37.080800000000004</v>
      </c>
      <c r="AM1310" s="34">
        <v>0.41666666666666669</v>
      </c>
      <c r="AN1310" s="35">
        <v>0.79166666666666663</v>
      </c>
      <c r="AO1310" s="35" t="s">
        <v>4592</v>
      </c>
      <c r="AP1310" s="35" t="s">
        <v>4592</v>
      </c>
      <c r="AQ1310" s="20" t="s">
        <v>0</v>
      </c>
      <c r="AR1310" s="20"/>
      <c r="AS1310" s="14">
        <f>IFERROR(_xlfn.XLOOKUP(Master1[[#This Row],[cu_id]],StopTimes[cu_ID],StopTimes[Average Stop Time]), 0)</f>
        <v>12.910416666666666</v>
      </c>
      <c r="AT1310" s="14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310" s="13">
        <v>15</v>
      </c>
    </row>
    <row r="1311" spans="1:47" x14ac:dyDescent="0.3">
      <c r="A1311" s="18" t="s">
        <v>3826</v>
      </c>
      <c r="B1311" s="20">
        <v>8040</v>
      </c>
      <c r="C1311" s="20" t="s">
        <v>6</v>
      </c>
      <c r="D1311" s="19">
        <v>807810</v>
      </c>
      <c r="E1311" s="19" t="s">
        <v>13</v>
      </c>
      <c r="F1311" s="19" t="s">
        <v>8087</v>
      </c>
      <c r="G1311" s="19" t="s">
        <v>8088</v>
      </c>
      <c r="H1311" s="19" t="s">
        <v>5</v>
      </c>
      <c r="I1311" s="19" t="s">
        <v>7368</v>
      </c>
      <c r="J1311" s="19" t="s">
        <v>4</v>
      </c>
      <c r="K1311" s="19" t="s">
        <v>5764</v>
      </c>
      <c r="L1311" s="21" t="s">
        <v>16</v>
      </c>
      <c r="M1311" s="20" t="s">
        <v>3</v>
      </c>
      <c r="N1311" s="20" t="s">
        <v>2</v>
      </c>
      <c r="O1311" s="20">
        <v>40</v>
      </c>
      <c r="P1311" s="20">
        <v>0</v>
      </c>
      <c r="Q1311" s="20">
        <v>0</v>
      </c>
      <c r="R1311" s="20">
        <v>210</v>
      </c>
      <c r="S1311" s="20">
        <v>0</v>
      </c>
      <c r="T1311" s="20">
        <v>0</v>
      </c>
      <c r="U1311" s="20">
        <v>38</v>
      </c>
      <c r="V1311" s="30"/>
      <c r="W1311" s="30"/>
      <c r="X1311" s="33">
        <f>IFERROR(1 -(Master1[[#This Row],[Avg Garment Scans per Delivery]]/Master1[[#This Row],[Garment Inventory]]), 0)</f>
        <v>0</v>
      </c>
      <c r="Y1311" s="30"/>
      <c r="Z1311" s="30"/>
      <c r="AA1311" s="32">
        <f>_xlfn.XLOOKUP(Master1[[#This Row],[cu_id]], Revenue_Analysis[cuid], Revenue_Analysis[Q1 Low Deviation], 0)</f>
        <v>61.9</v>
      </c>
      <c r="AB1311" s="32">
        <f>_xlfn.XLOOKUP(Master1[[#This Row],[cu_id]],Revenue_Analysis[cuid],Revenue_Analysis[Q1 High Deviation], 0)</f>
        <v>61.9</v>
      </c>
      <c r="AC1311" s="32">
        <f>_xlfn.XLOOKUP(Master1[[#This Row],[cu_id]],Revenue_Analysis[cuid],Revenue_Analysis[Q2 Low Deviation], 0)</f>
        <v>61.795200000000001</v>
      </c>
      <c r="AD1311" s="32">
        <f>_xlfn.XLOOKUP(Master1[[#This Row],[cu_id]],Revenue_Analysis[cuid],Revenue_Analysis[Q2 High Deviation], 0)</f>
        <v>62.912399999999998</v>
      </c>
      <c r="AE1311" s="32">
        <f>_xlfn.XLOOKUP(Master1[[#This Row],[cu_id]],Revenue_Analysis[cuid],Revenue_Analysis[Q3 Low Deviation], 0)</f>
        <v>62.696899999999999</v>
      </c>
      <c r="AF1311" s="32">
        <f>_xlfn.XLOOKUP(Master1[[#This Row],[cu_id]],Revenue_Analysis[cuid],Revenue_Analysis[Q3 High Deviation], 0)</f>
        <v>63.064700000000002</v>
      </c>
      <c r="AG1311" s="32">
        <f>_xlfn.XLOOKUP(Master1[[#This Row],[cu_id]],Revenue_Analysis[cuid],Revenue_Analysis[Q4 Low Deviation], 0)</f>
        <v>61.898899999999998</v>
      </c>
      <c r="AH1311" s="32">
        <f>_xlfn.XLOOKUP(Master1[[#This Row],[cu_id]],Revenue_Analysis[cuid],Revenue_Analysis[Q4 High Deviation], 0)</f>
        <v>61.907699999999998</v>
      </c>
      <c r="AI1311" s="32">
        <f>_xlfn.XLOOKUP(Master1[[#This Row],[cu_id]],Revenue_Analysis[cuid],Revenue_Analysis[Q1 Average], 0)</f>
        <v>61.9</v>
      </c>
      <c r="AJ1311" s="32">
        <f>_xlfn.XLOOKUP(Master1[[#This Row],[cu_id]],Revenue_Analysis[cuid],Revenue_Analysis[Q2 Average], 0)</f>
        <v>62.3538</v>
      </c>
      <c r="AK1311" s="32">
        <f>_xlfn.XLOOKUP(Master1[[#This Row],[cu_id]],Revenue_Analysis[cuid],Revenue_Analysis[Q3 Average], 0)</f>
        <v>62.880800000000001</v>
      </c>
      <c r="AL1311" s="32">
        <f>_xlfn.XLOOKUP(Master1[[#This Row],[cu_id]],Revenue_Analysis[cuid],Revenue_Analysis[Q4 Average], 0)</f>
        <v>61.903300000000002</v>
      </c>
      <c r="AM1311" s="34">
        <v>0.29166666666666669</v>
      </c>
      <c r="AN1311" s="35">
        <v>0.70833333333333337</v>
      </c>
      <c r="AO1311" s="35" t="s">
        <v>4592</v>
      </c>
      <c r="AP1311" s="35" t="s">
        <v>4592</v>
      </c>
      <c r="AQ1311" s="20" t="s">
        <v>0</v>
      </c>
      <c r="AR1311" s="20"/>
      <c r="AS1311" s="14">
        <f>IFERROR(_xlfn.XLOOKUP(Master1[[#This Row],[cu_id]],StopTimes[cu_ID],StopTimes[Average Stop Time]), 0)</f>
        <v>17.214583333333334</v>
      </c>
      <c r="AT1311" s="14">
        <f>IF(Master1[[#This Row],[RSP StopTime Override]] &lt;&gt; "",Master1[[#This Row],[RSP StopTime Override]],IF(Master1[[#This Row],[Avg Stop Time Helper]] &lt;&gt; 0, Master1[[#This Row],[Avg Stop Time Helper]],Average_Stop_Time))</f>
        <v>17.214583333333334</v>
      </c>
      <c r="AU1311" s="13"/>
    </row>
    <row r="1312" spans="1:47" x14ac:dyDescent="0.3">
      <c r="A1312" s="18" t="s">
        <v>3827</v>
      </c>
      <c r="B1312" s="20">
        <v>8040</v>
      </c>
      <c r="C1312" s="20" t="s">
        <v>9</v>
      </c>
      <c r="D1312" s="19">
        <v>807960</v>
      </c>
      <c r="E1312" s="19" t="s">
        <v>13</v>
      </c>
      <c r="F1312" s="19" t="s">
        <v>7974</v>
      </c>
      <c r="G1312" s="19" t="s">
        <v>7975</v>
      </c>
      <c r="H1312" s="19" t="s">
        <v>5</v>
      </c>
      <c r="I1312" s="19" t="s">
        <v>5402</v>
      </c>
      <c r="J1312" s="19" t="s">
        <v>4</v>
      </c>
      <c r="K1312" s="19" t="s">
        <v>6805</v>
      </c>
      <c r="L1312" s="21" t="s">
        <v>16</v>
      </c>
      <c r="M1312" s="20" t="s">
        <v>3</v>
      </c>
      <c r="N1312" s="20" t="s">
        <v>2</v>
      </c>
      <c r="O1312" s="20">
        <v>170</v>
      </c>
      <c r="P1312" s="20">
        <v>170</v>
      </c>
      <c r="Q1312" s="20">
        <v>0</v>
      </c>
      <c r="R1312" s="20">
        <v>0</v>
      </c>
      <c r="S1312" s="20">
        <v>0</v>
      </c>
      <c r="T1312" s="20">
        <v>0</v>
      </c>
      <c r="U1312" s="20">
        <v>40</v>
      </c>
      <c r="V1312" s="30">
        <v>99</v>
      </c>
      <c r="W1312" s="30">
        <v>9</v>
      </c>
      <c r="X1312" s="33">
        <f>IFERROR(1 -(Master1[[#This Row],[Avg Garment Scans per Delivery]]/Master1[[#This Row],[Garment Inventory]]), 0)</f>
        <v>0.90909090909090906</v>
      </c>
      <c r="Y1312" s="30">
        <v>5</v>
      </c>
      <c r="Z1312" s="30">
        <v>95</v>
      </c>
      <c r="AA1312" s="32">
        <f>_xlfn.XLOOKUP(Master1[[#This Row],[cu_id]], Revenue_Analysis[cuid], Revenue_Analysis[Q1 Low Deviation], 0)</f>
        <v>70.113900000000001</v>
      </c>
      <c r="AB1312" s="32">
        <f>_xlfn.XLOOKUP(Master1[[#This Row],[cu_id]],Revenue_Analysis[cuid],Revenue_Analysis[Q1 High Deviation], 0)</f>
        <v>82.561499999999995</v>
      </c>
      <c r="AC1312" s="32">
        <f>_xlfn.XLOOKUP(Master1[[#This Row],[cu_id]],Revenue_Analysis[cuid],Revenue_Analysis[Q2 Low Deviation], 0)</f>
        <v>75.666799999999995</v>
      </c>
      <c r="AD1312" s="32">
        <f>_xlfn.XLOOKUP(Master1[[#This Row],[cu_id]],Revenue_Analysis[cuid],Revenue_Analysis[Q2 High Deviation], 0)</f>
        <v>82.182400000000001</v>
      </c>
      <c r="AE1312" s="32">
        <f>_xlfn.XLOOKUP(Master1[[#This Row],[cu_id]],Revenue_Analysis[cuid],Revenue_Analysis[Q3 Low Deviation], 0)</f>
        <v>77.965299999999999</v>
      </c>
      <c r="AF1312" s="32">
        <f>_xlfn.XLOOKUP(Master1[[#This Row],[cu_id]],Revenue_Analysis[cuid],Revenue_Analysis[Q3 High Deviation], 0)</f>
        <v>78.333100000000002</v>
      </c>
      <c r="AG1312" s="32">
        <f>_xlfn.XLOOKUP(Master1[[#This Row],[cu_id]],Revenue_Analysis[cuid],Revenue_Analysis[Q4 Low Deviation], 0)</f>
        <v>74.133600000000001</v>
      </c>
      <c r="AH1312" s="32">
        <f>_xlfn.XLOOKUP(Master1[[#This Row],[cu_id]],Revenue_Analysis[cuid],Revenue_Analysis[Q4 High Deviation], 0)</f>
        <v>83.581800000000001</v>
      </c>
      <c r="AI1312" s="32">
        <f>_xlfn.XLOOKUP(Master1[[#This Row],[cu_id]],Revenue_Analysis[cuid],Revenue_Analysis[Q1 Average], 0)</f>
        <v>76.337699999999998</v>
      </c>
      <c r="AJ1312" s="32">
        <f>_xlfn.XLOOKUP(Master1[[#This Row],[cu_id]],Revenue_Analysis[cuid],Revenue_Analysis[Q2 Average], 0)</f>
        <v>78.924599999999998</v>
      </c>
      <c r="AK1312" s="32">
        <f>_xlfn.XLOOKUP(Master1[[#This Row],[cu_id]],Revenue_Analysis[cuid],Revenue_Analysis[Q3 Average], 0)</f>
        <v>78.149199999999993</v>
      </c>
      <c r="AL1312" s="32">
        <f>_xlfn.XLOOKUP(Master1[[#This Row],[cu_id]],Revenue_Analysis[cuid],Revenue_Analysis[Q4 Average], 0)</f>
        <v>78.857699999999994</v>
      </c>
      <c r="AM1312" s="34">
        <v>0.35416666666666669</v>
      </c>
      <c r="AN1312" s="35">
        <v>0.70833333333333337</v>
      </c>
      <c r="AO1312" s="35" t="s">
        <v>4592</v>
      </c>
      <c r="AP1312" s="35" t="s">
        <v>4592</v>
      </c>
      <c r="AQ1312" s="20" t="s">
        <v>0</v>
      </c>
      <c r="AR1312" s="20"/>
      <c r="AS1312" s="14">
        <f>IFERROR(_xlfn.XLOOKUP(Master1[[#This Row],[cu_id]],StopTimes[cu_ID],StopTimes[Average Stop Time]), 0)</f>
        <v>13.247619048333334</v>
      </c>
      <c r="AT1312" s="14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312" s="13">
        <v>15</v>
      </c>
    </row>
    <row r="1313" spans="1:47" x14ac:dyDescent="0.3">
      <c r="A1313" s="18" t="s">
        <v>3828</v>
      </c>
      <c r="B1313" s="20">
        <v>8010</v>
      </c>
      <c r="C1313" s="20" t="s">
        <v>12</v>
      </c>
      <c r="D1313" s="19">
        <v>888147</v>
      </c>
      <c r="E1313" s="19" t="s">
        <v>7445</v>
      </c>
      <c r="F1313" s="19" t="s">
        <v>7446</v>
      </c>
      <c r="G1313" s="19" t="s">
        <v>7447</v>
      </c>
      <c r="H1313" s="19" t="s">
        <v>5</v>
      </c>
      <c r="I1313" s="19" t="s">
        <v>7408</v>
      </c>
      <c r="J1313" s="19" t="s">
        <v>4</v>
      </c>
      <c r="K1313" s="19" t="s">
        <v>5764</v>
      </c>
      <c r="L1313" s="21" t="s">
        <v>16</v>
      </c>
      <c r="M1313" s="20" t="s">
        <v>3</v>
      </c>
      <c r="N1313" s="20" t="s">
        <v>2</v>
      </c>
      <c r="O1313" s="20">
        <v>5</v>
      </c>
      <c r="P1313" s="20">
        <v>0</v>
      </c>
      <c r="Q1313" s="20">
        <v>10</v>
      </c>
      <c r="R1313" s="20">
        <v>0</v>
      </c>
      <c r="S1313" s="20">
        <v>0</v>
      </c>
      <c r="T1313" s="20">
        <v>0</v>
      </c>
      <c r="U1313" s="20">
        <v>40</v>
      </c>
      <c r="V1313" s="30">
        <v>705</v>
      </c>
      <c r="W1313" s="30">
        <v>53</v>
      </c>
      <c r="X1313" s="33">
        <f>IFERROR(1 -(Master1[[#This Row],[Avg Garment Scans per Delivery]]/Master1[[#This Row],[Garment Inventory]]), 0)</f>
        <v>0.924822695035461</v>
      </c>
      <c r="Y1313" s="30">
        <v>31</v>
      </c>
      <c r="Z1313" s="30">
        <v>516</v>
      </c>
      <c r="AA1313" s="32">
        <f>_xlfn.XLOOKUP(Master1[[#This Row],[cu_id]], Revenue_Analysis[cuid], Revenue_Analysis[Q1 Low Deviation], 0)</f>
        <v>378.7251</v>
      </c>
      <c r="AB1313" s="32">
        <f>_xlfn.XLOOKUP(Master1[[#This Row],[cu_id]],Revenue_Analysis[cuid],Revenue_Analysis[Q1 High Deviation], 0)</f>
        <v>399.72410000000002</v>
      </c>
      <c r="AC1313" s="32">
        <f>_xlfn.XLOOKUP(Master1[[#This Row],[cu_id]],Revenue_Analysis[cuid],Revenue_Analysis[Q2 Low Deviation], 0)</f>
        <v>344.34300000000002</v>
      </c>
      <c r="AD1313" s="32">
        <f>_xlfn.XLOOKUP(Master1[[#This Row],[cu_id]],Revenue_Analysis[cuid],Revenue_Analysis[Q2 High Deviation], 0)</f>
        <v>418.36160000000001</v>
      </c>
      <c r="AE1313" s="32">
        <f>_xlfn.XLOOKUP(Master1[[#This Row],[cu_id]],Revenue_Analysis[cuid],Revenue_Analysis[Q3 Low Deviation], 0)</f>
        <v>279.84550000000002</v>
      </c>
      <c r="AF1313" s="32">
        <f>_xlfn.XLOOKUP(Master1[[#This Row],[cu_id]],Revenue_Analysis[cuid],Revenue_Analysis[Q3 High Deviation], 0)</f>
        <v>370.58730000000003</v>
      </c>
      <c r="AG1313" s="32">
        <f>_xlfn.XLOOKUP(Master1[[#This Row],[cu_id]],Revenue_Analysis[cuid],Revenue_Analysis[Q4 Low Deviation], 0)</f>
        <v>396.59809999999999</v>
      </c>
      <c r="AH1313" s="32">
        <f>_xlfn.XLOOKUP(Master1[[#This Row],[cu_id]],Revenue_Analysis[cuid],Revenue_Analysis[Q4 High Deviation], 0)</f>
        <v>406.04349999999999</v>
      </c>
      <c r="AI1313" s="32">
        <f>_xlfn.XLOOKUP(Master1[[#This Row],[cu_id]],Revenue_Analysis[cuid],Revenue_Analysis[Q1 Average], 0)</f>
        <v>389.22460000000001</v>
      </c>
      <c r="AJ1313" s="32">
        <f>_xlfn.XLOOKUP(Master1[[#This Row],[cu_id]],Revenue_Analysis[cuid],Revenue_Analysis[Q2 Average], 0)</f>
        <v>381.35230000000001</v>
      </c>
      <c r="AK1313" s="32">
        <f>_xlfn.XLOOKUP(Master1[[#This Row],[cu_id]],Revenue_Analysis[cuid],Revenue_Analysis[Q3 Average], 0)</f>
        <v>325.21640000000002</v>
      </c>
      <c r="AL1313" s="32">
        <f>_xlfn.XLOOKUP(Master1[[#This Row],[cu_id]],Revenue_Analysis[cuid],Revenue_Analysis[Q4 Average], 0)</f>
        <v>401.32080000000002</v>
      </c>
      <c r="AM1313" s="34">
        <v>0.22916666666666666</v>
      </c>
      <c r="AN1313" s="35">
        <v>0.6875</v>
      </c>
      <c r="AO1313" s="35" t="s">
        <v>4592</v>
      </c>
      <c r="AP1313" s="35" t="s">
        <v>4592</v>
      </c>
      <c r="AQ1313" s="20" t="s">
        <v>0</v>
      </c>
      <c r="AR1313" s="20"/>
      <c r="AS1313" s="14">
        <f>IFERROR(_xlfn.XLOOKUP(Master1[[#This Row],[cu_id]],StopTimes[cu_ID],StopTimes[Average Stop Time]), 0)</f>
        <v>27.011111110000002</v>
      </c>
      <c r="AT1313" s="14">
        <f>IF(Master1[[#This Row],[RSP StopTime Override]] &lt;&gt; "",Master1[[#This Row],[RSP StopTime Override]],IF(Master1[[#This Row],[Avg Stop Time Helper]] &lt;&gt; 0, Master1[[#This Row],[Avg Stop Time Helper]],Average_Stop_Time))</f>
        <v>27.011111110000002</v>
      </c>
      <c r="AU1313" s="13"/>
    </row>
    <row r="1314" spans="1:47" x14ac:dyDescent="0.3">
      <c r="A1314" s="18" t="s">
        <v>3829</v>
      </c>
      <c r="B1314" s="20">
        <v>8040</v>
      </c>
      <c r="C1314" s="20" t="s">
        <v>6</v>
      </c>
      <c r="D1314" s="19">
        <v>808170</v>
      </c>
      <c r="E1314" s="19" t="s">
        <v>13</v>
      </c>
      <c r="F1314" s="19" t="s">
        <v>8083</v>
      </c>
      <c r="G1314" s="19" t="s">
        <v>8084</v>
      </c>
      <c r="H1314" s="19" t="s">
        <v>5</v>
      </c>
      <c r="I1314" s="19" t="s">
        <v>7408</v>
      </c>
      <c r="J1314" s="19" t="s">
        <v>4</v>
      </c>
      <c r="K1314" s="19" t="s">
        <v>5764</v>
      </c>
      <c r="L1314" s="21" t="s">
        <v>16</v>
      </c>
      <c r="M1314" s="20" t="s">
        <v>3</v>
      </c>
      <c r="N1314" s="20" t="s">
        <v>2</v>
      </c>
      <c r="O1314" s="20">
        <v>35</v>
      </c>
      <c r="P1314" s="20">
        <v>0</v>
      </c>
      <c r="Q1314" s="20">
        <v>0</v>
      </c>
      <c r="R1314" s="20">
        <v>70</v>
      </c>
      <c r="S1314" s="20">
        <v>0</v>
      </c>
      <c r="T1314" s="20">
        <v>0</v>
      </c>
      <c r="U1314" s="20">
        <v>38</v>
      </c>
      <c r="V1314" s="30">
        <v>46</v>
      </c>
      <c r="W1314" s="30">
        <v>4</v>
      </c>
      <c r="X1314" s="33">
        <f>IFERROR(1 -(Master1[[#This Row],[Avg Garment Scans per Delivery]]/Master1[[#This Row],[Garment Inventory]]), 0)</f>
        <v>0.91304347826086962</v>
      </c>
      <c r="Y1314" s="30">
        <v>2</v>
      </c>
      <c r="Z1314" s="30">
        <v>51</v>
      </c>
      <c r="AA1314" s="32">
        <f>_xlfn.XLOOKUP(Master1[[#This Row],[cu_id]], Revenue_Analysis[cuid], Revenue_Analysis[Q1 Low Deviation], 0)</f>
        <v>75.025599999999997</v>
      </c>
      <c r="AB1314" s="32">
        <f>_xlfn.XLOOKUP(Master1[[#This Row],[cu_id]],Revenue_Analysis[cuid],Revenue_Analysis[Q1 High Deviation], 0)</f>
        <v>88.899000000000001</v>
      </c>
      <c r="AC1314" s="32">
        <f>_xlfn.XLOOKUP(Master1[[#This Row],[cu_id]],Revenue_Analysis[cuid],Revenue_Analysis[Q2 Low Deviation], 0)</f>
        <v>63.7849</v>
      </c>
      <c r="AD1314" s="32">
        <f>_xlfn.XLOOKUP(Master1[[#This Row],[cu_id]],Revenue_Analysis[cuid],Revenue_Analysis[Q2 High Deviation], 0)</f>
        <v>85.6023</v>
      </c>
      <c r="AE1314" s="32">
        <f>_xlfn.XLOOKUP(Master1[[#This Row],[cu_id]],Revenue_Analysis[cuid],Revenue_Analysis[Q3 Low Deviation], 0)</f>
        <v>88.660200000000003</v>
      </c>
      <c r="AF1314" s="32">
        <f>_xlfn.XLOOKUP(Master1[[#This Row],[cu_id]],Revenue_Analysis[cuid],Revenue_Analysis[Q3 High Deviation], 0)</f>
        <v>102.3844</v>
      </c>
      <c r="AG1314" s="32">
        <f>_xlfn.XLOOKUP(Master1[[#This Row],[cu_id]],Revenue_Analysis[cuid],Revenue_Analysis[Q4 Low Deviation], 0)</f>
        <v>87.598699999999994</v>
      </c>
      <c r="AH1314" s="32">
        <f>_xlfn.XLOOKUP(Master1[[#This Row],[cu_id]],Revenue_Analysis[cuid],Revenue_Analysis[Q4 High Deviation], 0)</f>
        <v>97.446700000000007</v>
      </c>
      <c r="AI1314" s="32">
        <f>_xlfn.XLOOKUP(Master1[[#This Row],[cu_id]],Revenue_Analysis[cuid],Revenue_Analysis[Q1 Average], 0)</f>
        <v>81.962299999999999</v>
      </c>
      <c r="AJ1314" s="32">
        <f>_xlfn.XLOOKUP(Master1[[#This Row],[cu_id]],Revenue_Analysis[cuid],Revenue_Analysis[Q2 Average], 0)</f>
        <v>74.693600000000004</v>
      </c>
      <c r="AK1314" s="32">
        <f>_xlfn.XLOOKUP(Master1[[#This Row],[cu_id]],Revenue_Analysis[cuid],Revenue_Analysis[Q3 Average], 0)</f>
        <v>95.522300000000001</v>
      </c>
      <c r="AL1314" s="32">
        <f>_xlfn.XLOOKUP(Master1[[#This Row],[cu_id]],Revenue_Analysis[cuid],Revenue_Analysis[Q4 Average], 0)</f>
        <v>92.5227</v>
      </c>
      <c r="AM1314" s="34">
        <v>0.33333333333333331</v>
      </c>
      <c r="AN1314" s="35">
        <v>0.70833333333333337</v>
      </c>
      <c r="AO1314" s="35" t="s">
        <v>4592</v>
      </c>
      <c r="AP1314" s="35" t="s">
        <v>4592</v>
      </c>
      <c r="AQ1314" s="20" t="s">
        <v>0</v>
      </c>
      <c r="AR1314" s="20"/>
      <c r="AS1314" s="14">
        <f>IFERROR(_xlfn.XLOOKUP(Master1[[#This Row],[cu_id]],StopTimes[cu_ID],StopTimes[Average Stop Time]), 0)</f>
        <v>16.102083333333333</v>
      </c>
      <c r="AT1314" s="14">
        <f>IF(Master1[[#This Row],[RSP StopTime Override]] &lt;&gt; "",Master1[[#This Row],[RSP StopTime Override]],IF(Master1[[#This Row],[Avg Stop Time Helper]] &lt;&gt; 0, Master1[[#This Row],[Avg Stop Time Helper]],Average_Stop_Time))</f>
        <v>16.102083333333333</v>
      </c>
      <c r="AU1314" s="13"/>
    </row>
    <row r="1315" spans="1:47" x14ac:dyDescent="0.3">
      <c r="A1315" s="18" t="s">
        <v>3830</v>
      </c>
      <c r="B1315" s="20">
        <v>8040</v>
      </c>
      <c r="C1315" s="20" t="s">
        <v>14</v>
      </c>
      <c r="D1315" s="19">
        <v>808501</v>
      </c>
      <c r="E1315" s="19" t="s">
        <v>13</v>
      </c>
      <c r="F1315" s="19" t="s">
        <v>7919</v>
      </c>
      <c r="G1315" s="19" t="s">
        <v>7920</v>
      </c>
      <c r="H1315" s="19" t="s">
        <v>5</v>
      </c>
      <c r="I1315" s="19" t="s">
        <v>7408</v>
      </c>
      <c r="J1315" s="19" t="s">
        <v>4</v>
      </c>
      <c r="K1315" s="19" t="s">
        <v>7921</v>
      </c>
      <c r="L1315" s="21" t="s">
        <v>16</v>
      </c>
      <c r="M1315" s="20" t="s">
        <v>3</v>
      </c>
      <c r="N1315" s="20" t="s">
        <v>2</v>
      </c>
      <c r="O1315" s="20">
        <v>10</v>
      </c>
      <c r="P1315" s="20">
        <v>0</v>
      </c>
      <c r="Q1315" s="20">
        <v>0</v>
      </c>
      <c r="R1315" s="20">
        <v>0</v>
      </c>
      <c r="S1315" s="20">
        <v>10</v>
      </c>
      <c r="T1315" s="20">
        <v>0</v>
      </c>
      <c r="U1315" s="20">
        <v>37</v>
      </c>
      <c r="V1315" s="30"/>
      <c r="W1315" s="30"/>
      <c r="X1315" s="33">
        <f>IFERROR(1 -(Master1[[#This Row],[Avg Garment Scans per Delivery]]/Master1[[#This Row],[Garment Inventory]]), 0)</f>
        <v>0</v>
      </c>
      <c r="Y1315" s="30"/>
      <c r="Z1315" s="30"/>
      <c r="AA1315" s="32">
        <f>_xlfn.XLOOKUP(Master1[[#This Row],[cu_id]], Revenue_Analysis[cuid], Revenue_Analysis[Q1 Low Deviation], 0)</f>
        <v>20.91</v>
      </c>
      <c r="AB1315" s="32">
        <f>_xlfn.XLOOKUP(Master1[[#This Row],[cu_id]],Revenue_Analysis[cuid],Revenue_Analysis[Q1 High Deviation], 0)</f>
        <v>20.91</v>
      </c>
      <c r="AC1315" s="32">
        <f>_xlfn.XLOOKUP(Master1[[#This Row],[cu_id]],Revenue_Analysis[cuid],Revenue_Analysis[Q2 Low Deviation], 0)</f>
        <v>20.657299999999999</v>
      </c>
      <c r="AD1315" s="32">
        <f>_xlfn.XLOOKUP(Master1[[#This Row],[cu_id]],Revenue_Analysis[cuid],Revenue_Analysis[Q2 High Deviation], 0)</f>
        <v>21.748899999999999</v>
      </c>
      <c r="AE1315" s="32">
        <f>_xlfn.XLOOKUP(Master1[[#This Row],[cu_id]],Revenue_Analysis[cuid],Revenue_Analysis[Q3 Low Deviation], 0)</f>
        <v>21.701699999999999</v>
      </c>
      <c r="AF1315" s="32">
        <f>_xlfn.XLOOKUP(Master1[[#This Row],[cu_id]],Revenue_Analysis[cuid],Revenue_Analysis[Q3 High Deviation], 0)</f>
        <v>22.0671</v>
      </c>
      <c r="AG1315" s="32">
        <f>_xlfn.XLOOKUP(Master1[[#This Row],[cu_id]],Revenue_Analysis[cuid],Revenue_Analysis[Q4 Low Deviation], 0)</f>
        <v>20.91</v>
      </c>
      <c r="AH1315" s="32">
        <f>_xlfn.XLOOKUP(Master1[[#This Row],[cu_id]],Revenue_Analysis[cuid],Revenue_Analysis[Q4 High Deviation], 0)</f>
        <v>20.91</v>
      </c>
      <c r="AI1315" s="32">
        <f>_xlfn.XLOOKUP(Master1[[#This Row],[cu_id]],Revenue_Analysis[cuid],Revenue_Analysis[Q1 Average], 0)</f>
        <v>20.91</v>
      </c>
      <c r="AJ1315" s="32">
        <f>_xlfn.XLOOKUP(Master1[[#This Row],[cu_id]],Revenue_Analysis[cuid],Revenue_Analysis[Q2 Average], 0)</f>
        <v>21.203099999999999</v>
      </c>
      <c r="AK1315" s="32">
        <f>_xlfn.XLOOKUP(Master1[[#This Row],[cu_id]],Revenue_Analysis[cuid],Revenue_Analysis[Q3 Average], 0)</f>
        <v>21.884399999999999</v>
      </c>
      <c r="AL1315" s="32">
        <f>_xlfn.XLOOKUP(Master1[[#This Row],[cu_id]],Revenue_Analysis[cuid],Revenue_Analysis[Q4 Average], 0)</f>
        <v>20.91</v>
      </c>
      <c r="AM1315" s="34">
        <v>0.25</v>
      </c>
      <c r="AN1315" s="35">
        <v>0.5625</v>
      </c>
      <c r="AO1315" s="35" t="s">
        <v>4592</v>
      </c>
      <c r="AP1315" s="35" t="s">
        <v>4592</v>
      </c>
      <c r="AQ1315" s="20" t="s">
        <v>0</v>
      </c>
      <c r="AR1315" s="20"/>
      <c r="AS1315" s="14">
        <f>IFERROR(_xlfn.XLOOKUP(Master1[[#This Row],[cu_id]],StopTimes[cu_ID],StopTimes[Average Stop Time]), 0)</f>
        <v>6.0809523816666671</v>
      </c>
      <c r="AT1315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315" s="13">
        <v>10</v>
      </c>
    </row>
    <row r="1316" spans="1:47" x14ac:dyDescent="0.3">
      <c r="A1316" s="18" t="s">
        <v>3831</v>
      </c>
      <c r="B1316" s="20">
        <v>8040</v>
      </c>
      <c r="C1316" s="20" t="s">
        <v>6</v>
      </c>
      <c r="D1316" s="19">
        <v>807803</v>
      </c>
      <c r="E1316" s="19" t="s">
        <v>13</v>
      </c>
      <c r="F1316" s="19" t="s">
        <v>7811</v>
      </c>
      <c r="G1316" s="19" t="s">
        <v>7812</v>
      </c>
      <c r="H1316" s="19" t="s">
        <v>5</v>
      </c>
      <c r="I1316" s="19" t="s">
        <v>7368</v>
      </c>
      <c r="J1316" s="19" t="s">
        <v>4</v>
      </c>
      <c r="K1316" s="19" t="s">
        <v>5764</v>
      </c>
      <c r="L1316" s="21" t="s">
        <v>19</v>
      </c>
      <c r="M1316" s="20" t="s">
        <v>18</v>
      </c>
      <c r="N1316" s="20" t="s">
        <v>2</v>
      </c>
      <c r="O1316" s="20">
        <v>34</v>
      </c>
      <c r="P1316" s="20">
        <v>0</v>
      </c>
      <c r="Q1316" s="20">
        <v>0</v>
      </c>
      <c r="R1316" s="20">
        <v>42</v>
      </c>
      <c r="S1316" s="20">
        <v>0</v>
      </c>
      <c r="T1316" s="20">
        <v>0</v>
      </c>
      <c r="U1316" s="20">
        <v>20</v>
      </c>
      <c r="V1316" s="30"/>
      <c r="W1316" s="30"/>
      <c r="X1316" s="33">
        <f>IFERROR(1 -(Master1[[#This Row],[Avg Garment Scans per Delivery]]/Master1[[#This Row],[Garment Inventory]]), 0)</f>
        <v>0</v>
      </c>
      <c r="Y1316" s="30"/>
      <c r="Z1316" s="30"/>
      <c r="AA1316" s="32">
        <f>_xlfn.XLOOKUP(Master1[[#This Row],[cu_id]], Revenue_Analysis[cuid], Revenue_Analysis[Q1 Low Deviation], 0)</f>
        <v>24.927900000000001</v>
      </c>
      <c r="AB1316" s="32">
        <f>_xlfn.XLOOKUP(Master1[[#This Row],[cu_id]],Revenue_Analysis[cuid],Revenue_Analysis[Q1 High Deviation], 0)</f>
        <v>26.674900000000001</v>
      </c>
      <c r="AC1316" s="32">
        <f>_xlfn.XLOOKUP(Master1[[#This Row],[cu_id]],Revenue_Analysis[cuid],Revenue_Analysis[Q2 Low Deviation], 0)</f>
        <v>26.604500000000002</v>
      </c>
      <c r="AD1316" s="32">
        <f>_xlfn.XLOOKUP(Master1[[#This Row],[cu_id]],Revenue_Analysis[cuid],Revenue_Analysis[Q2 High Deviation], 0)</f>
        <v>28.128900000000002</v>
      </c>
      <c r="AE1316" s="32">
        <f>_xlfn.XLOOKUP(Master1[[#This Row],[cu_id]],Revenue_Analysis[cuid],Revenue_Analysis[Q3 Low Deviation], 0)</f>
        <v>28.1174</v>
      </c>
      <c r="AF1316" s="32">
        <f>_xlfn.XLOOKUP(Master1[[#This Row],[cu_id]],Revenue_Analysis[cuid],Revenue_Analysis[Q3 High Deviation], 0)</f>
        <v>28.479800000000001</v>
      </c>
      <c r="AG1316" s="32">
        <f>_xlfn.XLOOKUP(Master1[[#This Row],[cu_id]],Revenue_Analysis[cuid],Revenue_Analysis[Q4 Low Deviation], 0)</f>
        <v>25.19</v>
      </c>
      <c r="AH1316" s="32">
        <f>_xlfn.XLOOKUP(Master1[[#This Row],[cu_id]],Revenue_Analysis[cuid],Revenue_Analysis[Q4 High Deviation], 0)</f>
        <v>25.19</v>
      </c>
      <c r="AI1316" s="32">
        <f>_xlfn.XLOOKUP(Master1[[#This Row],[cu_id]],Revenue_Analysis[cuid],Revenue_Analysis[Q1 Average], 0)</f>
        <v>25.801400000000001</v>
      </c>
      <c r="AJ1316" s="32">
        <f>_xlfn.XLOOKUP(Master1[[#This Row],[cu_id]],Revenue_Analysis[cuid],Revenue_Analysis[Q2 Average], 0)</f>
        <v>27.366700000000002</v>
      </c>
      <c r="AK1316" s="32">
        <f>_xlfn.XLOOKUP(Master1[[#This Row],[cu_id]],Revenue_Analysis[cuid],Revenue_Analysis[Q3 Average], 0)</f>
        <v>28.2986</v>
      </c>
      <c r="AL1316" s="32">
        <f>_xlfn.XLOOKUP(Master1[[#This Row],[cu_id]],Revenue_Analysis[cuid],Revenue_Analysis[Q4 Average], 0)</f>
        <v>25.19</v>
      </c>
      <c r="AM1316" s="34">
        <v>0.35416666666666669</v>
      </c>
      <c r="AN1316" s="35">
        <v>0.64583333333333337</v>
      </c>
      <c r="AO1316" s="35" t="s">
        <v>4592</v>
      </c>
      <c r="AP1316" s="35" t="s">
        <v>4592</v>
      </c>
      <c r="AQ1316" s="20" t="s">
        <v>0</v>
      </c>
      <c r="AR1316" s="20"/>
      <c r="AS1316" s="14">
        <f>IFERROR(_xlfn.XLOOKUP(Master1[[#This Row],[cu_id]],StopTimes[cu_ID],StopTimes[Average Stop Time]), 0)</f>
        <v>5.9458333333333337</v>
      </c>
      <c r="AT1316" s="14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316" s="13">
        <v>15</v>
      </c>
    </row>
    <row r="1317" spans="1:47" x14ac:dyDescent="0.3">
      <c r="A1317" s="18" t="s">
        <v>3832</v>
      </c>
      <c r="B1317" s="20">
        <v>8060</v>
      </c>
      <c r="C1317" s="20" t="s">
        <v>12</v>
      </c>
      <c r="D1317" s="19">
        <v>807853</v>
      </c>
      <c r="E1317" s="19" t="s">
        <v>13</v>
      </c>
      <c r="F1317" s="19" t="s">
        <v>8150</v>
      </c>
      <c r="G1317" s="19" t="s">
        <v>8151</v>
      </c>
      <c r="H1317" s="19" t="s">
        <v>5</v>
      </c>
      <c r="I1317" s="19" t="s">
        <v>7408</v>
      </c>
      <c r="J1317" s="19" t="s">
        <v>4</v>
      </c>
      <c r="K1317" s="19" t="s">
        <v>5764</v>
      </c>
      <c r="L1317" s="21" t="s">
        <v>19</v>
      </c>
      <c r="M1317" s="20" t="s">
        <v>18</v>
      </c>
      <c r="N1317" s="20" t="s">
        <v>2</v>
      </c>
      <c r="O1317" s="20">
        <v>77</v>
      </c>
      <c r="P1317" s="20">
        <v>0</v>
      </c>
      <c r="Q1317" s="20">
        <v>77</v>
      </c>
      <c r="R1317" s="20">
        <v>0</v>
      </c>
      <c r="S1317" s="20">
        <v>0</v>
      </c>
      <c r="T1317" s="20">
        <v>0</v>
      </c>
      <c r="U1317" s="20">
        <v>15</v>
      </c>
      <c r="V1317" s="30"/>
      <c r="W1317" s="30"/>
      <c r="X1317" s="33">
        <f>IFERROR(1 -(Master1[[#This Row],[Avg Garment Scans per Delivery]]/Master1[[#This Row],[Garment Inventory]]), 0)</f>
        <v>0</v>
      </c>
      <c r="Y1317" s="30"/>
      <c r="Z1317" s="30"/>
      <c r="AA1317" s="32">
        <f>_xlfn.XLOOKUP(Master1[[#This Row],[cu_id]], Revenue_Analysis[cuid], Revenue_Analysis[Q1 Low Deviation], 0)</f>
        <v>26.914999999999999</v>
      </c>
      <c r="AB1317" s="32">
        <f>_xlfn.XLOOKUP(Master1[[#This Row],[cu_id]],Revenue_Analysis[cuid],Revenue_Analysis[Q1 High Deviation], 0)</f>
        <v>71.944999999999993</v>
      </c>
      <c r="AC1317" s="32">
        <f>_xlfn.XLOOKUP(Master1[[#This Row],[cu_id]],Revenue_Analysis[cuid],Revenue_Analysis[Q2 Low Deviation], 0)</f>
        <v>3.95</v>
      </c>
      <c r="AD1317" s="32">
        <f>_xlfn.XLOOKUP(Master1[[#This Row],[cu_id]],Revenue_Analysis[cuid],Revenue_Analysis[Q2 High Deviation], 0)</f>
        <v>3.95</v>
      </c>
      <c r="AE1317" s="32">
        <f>_xlfn.XLOOKUP(Master1[[#This Row],[cu_id]],Revenue_Analysis[cuid],Revenue_Analysis[Q3 Low Deviation], 0)</f>
        <v>0</v>
      </c>
      <c r="AF1317" s="32">
        <f>_xlfn.XLOOKUP(Master1[[#This Row],[cu_id]],Revenue_Analysis[cuid],Revenue_Analysis[Q3 High Deviation], 0)</f>
        <v>0</v>
      </c>
      <c r="AG1317" s="32">
        <f>_xlfn.XLOOKUP(Master1[[#This Row],[cu_id]],Revenue_Analysis[cuid],Revenue_Analysis[Q4 Low Deviation], 0)</f>
        <v>32.380000000000003</v>
      </c>
      <c r="AH1317" s="32">
        <f>_xlfn.XLOOKUP(Master1[[#This Row],[cu_id]],Revenue_Analysis[cuid],Revenue_Analysis[Q4 High Deviation], 0)</f>
        <v>40.28</v>
      </c>
      <c r="AI1317" s="32">
        <f>_xlfn.XLOOKUP(Master1[[#This Row],[cu_id]],Revenue_Analysis[cuid],Revenue_Analysis[Q1 Average], 0)</f>
        <v>49.43</v>
      </c>
      <c r="AJ1317" s="32">
        <f>_xlfn.XLOOKUP(Master1[[#This Row],[cu_id]],Revenue_Analysis[cuid],Revenue_Analysis[Q2 Average], 0)</f>
        <v>3.95</v>
      </c>
      <c r="AK1317" s="32">
        <f>_xlfn.XLOOKUP(Master1[[#This Row],[cu_id]],Revenue_Analysis[cuid],Revenue_Analysis[Q3 Average], 0)</f>
        <v>0</v>
      </c>
      <c r="AL1317" s="32">
        <f>_xlfn.XLOOKUP(Master1[[#This Row],[cu_id]],Revenue_Analysis[cuid],Revenue_Analysis[Q4 Average], 0)</f>
        <v>36.33</v>
      </c>
      <c r="AM1317" s="34">
        <v>0.45833333333333331</v>
      </c>
      <c r="AN1317" s="35">
        <v>0.70833333333333337</v>
      </c>
      <c r="AO1317" s="35" t="s">
        <v>4592</v>
      </c>
      <c r="AP1317" s="35" t="s">
        <v>4592</v>
      </c>
      <c r="AQ1317" s="20" t="s">
        <v>0</v>
      </c>
      <c r="AR1317" s="20"/>
      <c r="AS1317" s="14">
        <f>IFERROR(_xlfn.XLOOKUP(Master1[[#This Row],[cu_id]],StopTimes[cu_ID],StopTimes[Average Stop Time]), 0)</f>
        <v>0</v>
      </c>
      <c r="AT1317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317" s="13">
        <v>10</v>
      </c>
    </row>
    <row r="1318" spans="1:47" x14ac:dyDescent="0.3">
      <c r="A1318" s="18" t="s">
        <v>3833</v>
      </c>
      <c r="B1318" s="20">
        <v>8040</v>
      </c>
      <c r="C1318" s="20" t="s">
        <v>14</v>
      </c>
      <c r="D1318" s="19">
        <v>884654</v>
      </c>
      <c r="E1318" s="19" t="s">
        <v>8008</v>
      </c>
      <c r="F1318" s="19" t="s">
        <v>8009</v>
      </c>
      <c r="G1318" s="19" t="s">
        <v>7852</v>
      </c>
      <c r="H1318" s="19" t="s">
        <v>7853</v>
      </c>
      <c r="I1318" s="19" t="s">
        <v>7408</v>
      </c>
      <c r="J1318" s="19" t="s">
        <v>4</v>
      </c>
      <c r="K1318" s="19" t="s">
        <v>5764</v>
      </c>
      <c r="L1318" s="21" t="s">
        <v>19</v>
      </c>
      <c r="M1318" s="20" t="s">
        <v>18</v>
      </c>
      <c r="N1318" s="20" t="s">
        <v>2</v>
      </c>
      <c r="O1318" s="20">
        <v>19</v>
      </c>
      <c r="P1318" s="20">
        <v>0</v>
      </c>
      <c r="Q1318" s="20">
        <v>0</v>
      </c>
      <c r="R1318" s="20">
        <v>0</v>
      </c>
      <c r="S1318" s="20">
        <v>19</v>
      </c>
      <c r="T1318" s="20">
        <v>0</v>
      </c>
      <c r="U1318" s="20">
        <v>20</v>
      </c>
      <c r="V1318" s="30"/>
      <c r="W1318" s="30"/>
      <c r="X1318" s="33">
        <f>IFERROR(1 -(Master1[[#This Row],[Avg Garment Scans per Delivery]]/Master1[[#This Row],[Garment Inventory]]), 0)</f>
        <v>0</v>
      </c>
      <c r="Y1318" s="30"/>
      <c r="Z1318" s="30"/>
      <c r="AA1318" s="32">
        <f>_xlfn.XLOOKUP(Master1[[#This Row],[cu_id]], Revenue_Analysis[cuid], Revenue_Analysis[Q1 Low Deviation], 0)</f>
        <v>34.18</v>
      </c>
      <c r="AB1318" s="32">
        <f>_xlfn.XLOOKUP(Master1[[#This Row],[cu_id]],Revenue_Analysis[cuid],Revenue_Analysis[Q1 High Deviation], 0)</f>
        <v>34.18</v>
      </c>
      <c r="AC1318" s="32">
        <f>_xlfn.XLOOKUP(Master1[[#This Row],[cu_id]],Revenue_Analysis[cuid],Revenue_Analysis[Q2 Low Deviation], 0)</f>
        <v>34.048900000000003</v>
      </c>
      <c r="AD1318" s="32">
        <f>_xlfn.XLOOKUP(Master1[[#This Row],[cu_id]],Revenue_Analysis[cuid],Revenue_Analysis[Q2 High Deviation], 0)</f>
        <v>35.097700000000003</v>
      </c>
      <c r="AE1318" s="32">
        <f>_xlfn.XLOOKUP(Master1[[#This Row],[cu_id]],Revenue_Analysis[cuid],Revenue_Analysis[Q3 Low Deviation], 0)</f>
        <v>34.967399999999998</v>
      </c>
      <c r="AF1318" s="32">
        <f>_xlfn.XLOOKUP(Master1[[#This Row],[cu_id]],Revenue_Analysis[cuid],Revenue_Analysis[Q3 High Deviation], 0)</f>
        <v>35.329799999999999</v>
      </c>
      <c r="AG1318" s="32">
        <f>_xlfn.XLOOKUP(Master1[[#This Row],[cu_id]],Revenue_Analysis[cuid],Revenue_Analysis[Q4 Low Deviation], 0)</f>
        <v>34.18</v>
      </c>
      <c r="AH1318" s="32">
        <f>_xlfn.XLOOKUP(Master1[[#This Row],[cu_id]],Revenue_Analysis[cuid],Revenue_Analysis[Q4 High Deviation], 0)</f>
        <v>34.18</v>
      </c>
      <c r="AI1318" s="32">
        <f>_xlfn.XLOOKUP(Master1[[#This Row],[cu_id]],Revenue_Analysis[cuid],Revenue_Analysis[Q1 Average], 0)</f>
        <v>34.18</v>
      </c>
      <c r="AJ1318" s="32">
        <f>_xlfn.XLOOKUP(Master1[[#This Row],[cu_id]],Revenue_Analysis[cuid],Revenue_Analysis[Q2 Average], 0)</f>
        <v>34.573300000000003</v>
      </c>
      <c r="AK1318" s="32">
        <f>_xlfn.XLOOKUP(Master1[[#This Row],[cu_id]],Revenue_Analysis[cuid],Revenue_Analysis[Q3 Average], 0)</f>
        <v>35.148600000000002</v>
      </c>
      <c r="AL1318" s="32">
        <f>_xlfn.XLOOKUP(Master1[[#This Row],[cu_id]],Revenue_Analysis[cuid],Revenue_Analysis[Q4 Average], 0)</f>
        <v>34.18</v>
      </c>
      <c r="AM1318" s="34">
        <v>0.29166666666666669</v>
      </c>
      <c r="AN1318" s="35">
        <v>0.70833333333333337</v>
      </c>
      <c r="AO1318" s="35" t="s">
        <v>4592</v>
      </c>
      <c r="AP1318" s="35" t="s">
        <v>4592</v>
      </c>
      <c r="AQ1318" s="20" t="s">
        <v>0</v>
      </c>
      <c r="AR1318" s="20"/>
      <c r="AS1318" s="14">
        <f>IFERROR(_xlfn.XLOOKUP(Master1[[#This Row],[cu_id]],StopTimes[cu_ID],StopTimes[Average Stop Time]), 0)</f>
        <v>0.4916666666666667</v>
      </c>
      <c r="AT1318" s="14">
        <f>IF(Master1[[#This Row],[RSP StopTime Override]] &lt;&gt; "",Master1[[#This Row],[RSP StopTime Override]],IF(Master1[[#This Row],[Avg Stop Time Helper]] &lt;&gt; 0, Master1[[#This Row],[Avg Stop Time Helper]],Average_Stop_Time))</f>
        <v>0.4916666666666667</v>
      </c>
      <c r="AU1318" s="13"/>
    </row>
    <row r="1319" spans="1:47" x14ac:dyDescent="0.3">
      <c r="A1319" s="18" t="s">
        <v>3834</v>
      </c>
      <c r="B1319" s="20">
        <v>8040</v>
      </c>
      <c r="C1319" s="20" t="s">
        <v>6</v>
      </c>
      <c r="D1319" s="19">
        <v>809601</v>
      </c>
      <c r="E1319" s="19" t="s">
        <v>13</v>
      </c>
      <c r="F1319" s="19" t="s">
        <v>8072</v>
      </c>
      <c r="G1319" s="19" t="s">
        <v>8073</v>
      </c>
      <c r="H1319" s="19" t="s">
        <v>5</v>
      </c>
      <c r="I1319" s="19" t="s">
        <v>5402</v>
      </c>
      <c r="J1319" s="19" t="s">
        <v>4</v>
      </c>
      <c r="K1319" s="19" t="s">
        <v>6805</v>
      </c>
      <c r="L1319" s="21" t="s">
        <v>19</v>
      </c>
      <c r="M1319" s="20" t="s">
        <v>18</v>
      </c>
      <c r="N1319" s="20" t="s">
        <v>2</v>
      </c>
      <c r="O1319" s="20">
        <v>155</v>
      </c>
      <c r="P1319" s="20">
        <v>0</v>
      </c>
      <c r="Q1319" s="20">
        <v>0</v>
      </c>
      <c r="R1319" s="20">
        <v>66</v>
      </c>
      <c r="S1319" s="20">
        <v>0</v>
      </c>
      <c r="T1319" s="20">
        <v>0</v>
      </c>
      <c r="U1319" s="20">
        <v>20</v>
      </c>
      <c r="V1319" s="30"/>
      <c r="W1319" s="30"/>
      <c r="X1319" s="33">
        <f>IFERROR(1 -(Master1[[#This Row],[Avg Garment Scans per Delivery]]/Master1[[#This Row],[Garment Inventory]]), 0)</f>
        <v>0</v>
      </c>
      <c r="Y1319" s="30"/>
      <c r="Z1319" s="30"/>
      <c r="AA1319" s="32">
        <f>_xlfn.XLOOKUP(Master1[[#This Row],[cu_id]], Revenue_Analysis[cuid], Revenue_Analysis[Q1 Low Deviation], 0)</f>
        <v>64.09</v>
      </c>
      <c r="AB1319" s="32">
        <f>_xlfn.XLOOKUP(Master1[[#This Row],[cu_id]],Revenue_Analysis[cuid],Revenue_Analysis[Q1 High Deviation], 0)</f>
        <v>64.09</v>
      </c>
      <c r="AC1319" s="32">
        <f>_xlfn.XLOOKUP(Master1[[#This Row],[cu_id]],Revenue_Analysis[cuid],Revenue_Analysis[Q2 Low Deviation], 0)</f>
        <v>63.9589</v>
      </c>
      <c r="AD1319" s="32">
        <f>_xlfn.XLOOKUP(Master1[[#This Row],[cu_id]],Revenue_Analysis[cuid],Revenue_Analysis[Q2 High Deviation], 0)</f>
        <v>65.0077</v>
      </c>
      <c r="AE1319" s="32">
        <f>_xlfn.XLOOKUP(Master1[[#This Row],[cu_id]],Revenue_Analysis[cuid],Revenue_Analysis[Q3 Low Deviation], 0)</f>
        <v>64.877399999999994</v>
      </c>
      <c r="AF1319" s="32">
        <f>_xlfn.XLOOKUP(Master1[[#This Row],[cu_id]],Revenue_Analysis[cuid],Revenue_Analysis[Q3 High Deviation], 0)</f>
        <v>65.239800000000002</v>
      </c>
      <c r="AG1319" s="32">
        <f>_xlfn.XLOOKUP(Master1[[#This Row],[cu_id]],Revenue_Analysis[cuid],Revenue_Analysis[Q4 Low Deviation], 0)</f>
        <v>64.09</v>
      </c>
      <c r="AH1319" s="32">
        <f>_xlfn.XLOOKUP(Master1[[#This Row],[cu_id]],Revenue_Analysis[cuid],Revenue_Analysis[Q4 High Deviation], 0)</f>
        <v>64.09</v>
      </c>
      <c r="AI1319" s="32">
        <f>_xlfn.XLOOKUP(Master1[[#This Row],[cu_id]],Revenue_Analysis[cuid],Revenue_Analysis[Q1 Average], 0)</f>
        <v>64.09</v>
      </c>
      <c r="AJ1319" s="32">
        <f>_xlfn.XLOOKUP(Master1[[#This Row],[cu_id]],Revenue_Analysis[cuid],Revenue_Analysis[Q2 Average], 0)</f>
        <v>64.4833</v>
      </c>
      <c r="AK1319" s="32">
        <f>_xlfn.XLOOKUP(Master1[[#This Row],[cu_id]],Revenue_Analysis[cuid],Revenue_Analysis[Q3 Average], 0)</f>
        <v>65.058599999999998</v>
      </c>
      <c r="AL1319" s="32">
        <f>_xlfn.XLOOKUP(Master1[[#This Row],[cu_id]],Revenue_Analysis[cuid],Revenue_Analysis[Q4 Average], 0)</f>
        <v>64.09</v>
      </c>
      <c r="AM1319" s="34">
        <v>0.375</v>
      </c>
      <c r="AN1319" s="35">
        <v>0.70833333333333337</v>
      </c>
      <c r="AO1319" s="35" t="s">
        <v>4592</v>
      </c>
      <c r="AP1319" s="35" t="s">
        <v>4592</v>
      </c>
      <c r="AQ1319" s="20" t="s">
        <v>0</v>
      </c>
      <c r="AR1319" s="20"/>
      <c r="AS1319" s="14">
        <f>IFERROR(_xlfn.XLOOKUP(Master1[[#This Row],[cu_id]],StopTimes[cu_ID],StopTimes[Average Stop Time]), 0)</f>
        <v>12.470833333333333</v>
      </c>
      <c r="AT1319" s="14">
        <f>IF(Master1[[#This Row],[RSP StopTime Override]] &lt;&gt; "",Master1[[#This Row],[RSP StopTime Override]],IF(Master1[[#This Row],[Avg Stop Time Helper]] &lt;&gt; 0, Master1[[#This Row],[Avg Stop Time Helper]],Average_Stop_Time))</f>
        <v>12.470833333333333</v>
      </c>
      <c r="AU1319" s="13"/>
    </row>
    <row r="1320" spans="1:47" x14ac:dyDescent="0.3">
      <c r="A1320" s="18" t="s">
        <v>3835</v>
      </c>
      <c r="B1320" s="20">
        <v>8040</v>
      </c>
      <c r="C1320" s="20" t="s">
        <v>7</v>
      </c>
      <c r="D1320" s="19">
        <v>807051</v>
      </c>
      <c r="E1320" s="19" t="s">
        <v>13</v>
      </c>
      <c r="F1320" s="19" t="s">
        <v>8055</v>
      </c>
      <c r="G1320" s="19" t="s">
        <v>8056</v>
      </c>
      <c r="H1320" s="19" t="s">
        <v>8057</v>
      </c>
      <c r="I1320" s="19" t="s">
        <v>5402</v>
      </c>
      <c r="J1320" s="19" t="s">
        <v>4</v>
      </c>
      <c r="K1320" s="19" t="s">
        <v>5403</v>
      </c>
      <c r="L1320" s="21" t="s">
        <v>17</v>
      </c>
      <c r="M1320" s="20" t="s">
        <v>10</v>
      </c>
      <c r="N1320" s="20" t="s">
        <v>2</v>
      </c>
      <c r="O1320" s="20">
        <v>50</v>
      </c>
      <c r="P1320" s="20">
        <v>0</v>
      </c>
      <c r="Q1320" s="20">
        <v>0</v>
      </c>
      <c r="R1320" s="20">
        <v>0</v>
      </c>
      <c r="S1320" s="20">
        <v>0</v>
      </c>
      <c r="T1320" s="20">
        <v>50</v>
      </c>
      <c r="U1320" s="20">
        <v>19</v>
      </c>
      <c r="V1320" s="30"/>
      <c r="W1320" s="30"/>
      <c r="X1320" s="33">
        <f>IFERROR(1 -(Master1[[#This Row],[Avg Garment Scans per Delivery]]/Master1[[#This Row],[Garment Inventory]]), 0)</f>
        <v>0</v>
      </c>
      <c r="Y1320" s="30"/>
      <c r="Z1320" s="30"/>
      <c r="AA1320" s="32">
        <f>_xlfn.XLOOKUP(Master1[[#This Row],[cu_id]], Revenue_Analysis[cuid], Revenue_Analysis[Q1 Low Deviation], 0)</f>
        <v>22.805599999999998</v>
      </c>
      <c r="AB1320" s="32">
        <f>_xlfn.XLOOKUP(Master1[[#This Row],[cu_id]],Revenue_Analysis[cuid],Revenue_Analysis[Q1 High Deviation], 0)</f>
        <v>26.377800000000001</v>
      </c>
      <c r="AC1320" s="32">
        <f>_xlfn.XLOOKUP(Master1[[#This Row],[cu_id]],Revenue_Analysis[cuid],Revenue_Analysis[Q2 Low Deviation], 0)</f>
        <v>23.3889</v>
      </c>
      <c r="AD1320" s="32">
        <f>_xlfn.XLOOKUP(Master1[[#This Row],[cu_id]],Revenue_Analysis[cuid],Revenue_Analysis[Q2 High Deviation], 0)</f>
        <v>24.4377</v>
      </c>
      <c r="AE1320" s="32">
        <f>_xlfn.XLOOKUP(Master1[[#This Row],[cu_id]],Revenue_Analysis[cuid],Revenue_Analysis[Q3 Low Deviation], 0)</f>
        <v>21.030799999999999</v>
      </c>
      <c r="AF1320" s="32">
        <f>_xlfn.XLOOKUP(Master1[[#This Row],[cu_id]],Revenue_Analysis[cuid],Revenue_Analysis[Q3 High Deviation], 0)</f>
        <v>44.012</v>
      </c>
      <c r="AG1320" s="32">
        <f>_xlfn.XLOOKUP(Master1[[#This Row],[cu_id]],Revenue_Analysis[cuid],Revenue_Analysis[Q4 Low Deviation], 0)</f>
        <v>29.95</v>
      </c>
      <c r="AH1320" s="32">
        <f>_xlfn.XLOOKUP(Master1[[#This Row],[cu_id]],Revenue_Analysis[cuid],Revenue_Analysis[Q4 High Deviation], 0)</f>
        <v>29.95</v>
      </c>
      <c r="AI1320" s="32">
        <f>_xlfn.XLOOKUP(Master1[[#This Row],[cu_id]],Revenue_Analysis[cuid],Revenue_Analysis[Q1 Average], 0)</f>
        <v>24.591699999999999</v>
      </c>
      <c r="AJ1320" s="32">
        <f>_xlfn.XLOOKUP(Master1[[#This Row],[cu_id]],Revenue_Analysis[cuid],Revenue_Analysis[Q2 Average], 0)</f>
        <v>23.9133</v>
      </c>
      <c r="AK1320" s="32">
        <f>_xlfn.XLOOKUP(Master1[[#This Row],[cu_id]],Revenue_Analysis[cuid],Revenue_Analysis[Q3 Average], 0)</f>
        <v>32.5214</v>
      </c>
      <c r="AL1320" s="32">
        <f>_xlfn.XLOOKUP(Master1[[#This Row],[cu_id]],Revenue_Analysis[cuid],Revenue_Analysis[Q4 Average], 0)</f>
        <v>29.95</v>
      </c>
      <c r="AM1320" s="34">
        <v>0.33333333333333331</v>
      </c>
      <c r="AN1320" s="35">
        <v>0.75</v>
      </c>
      <c r="AO1320" s="35" t="s">
        <v>4592</v>
      </c>
      <c r="AP1320" s="35" t="s">
        <v>4592</v>
      </c>
      <c r="AQ1320" s="20" t="s">
        <v>0</v>
      </c>
      <c r="AR1320" s="20"/>
      <c r="AS1320" s="14">
        <f>IFERROR(_xlfn.XLOOKUP(Master1[[#This Row],[cu_id]],StopTimes[cu_ID],StopTimes[Average Stop Time]), 0)</f>
        <v>9.6722222233333337</v>
      </c>
      <c r="AT1320" s="14">
        <f>IF(Master1[[#This Row],[RSP StopTime Override]] &lt;&gt; "",Master1[[#This Row],[RSP StopTime Override]],IF(Master1[[#This Row],[Avg Stop Time Helper]] &lt;&gt; 0, Master1[[#This Row],[Avg Stop Time Helper]],Average_Stop_Time))</f>
        <v>9.6722222233333337</v>
      </c>
      <c r="AU1320" s="13"/>
    </row>
    <row r="1321" spans="1:47" x14ac:dyDescent="0.3">
      <c r="A1321" s="18" t="s">
        <v>3836</v>
      </c>
      <c r="B1321" s="20">
        <v>8040</v>
      </c>
      <c r="C1321" s="20" t="s">
        <v>14</v>
      </c>
      <c r="D1321" s="19">
        <v>807505</v>
      </c>
      <c r="E1321" s="19" t="s">
        <v>13</v>
      </c>
      <c r="F1321" s="19" t="s">
        <v>7730</v>
      </c>
      <c r="G1321" s="19" t="s">
        <v>7731</v>
      </c>
      <c r="H1321" s="19" t="s">
        <v>7732</v>
      </c>
      <c r="I1321" s="19" t="s">
        <v>5402</v>
      </c>
      <c r="J1321" s="19" t="s">
        <v>4</v>
      </c>
      <c r="K1321" s="19" t="s">
        <v>5764</v>
      </c>
      <c r="L1321" s="21" t="s">
        <v>17</v>
      </c>
      <c r="M1321" s="20" t="s">
        <v>10</v>
      </c>
      <c r="N1321" s="20" t="s">
        <v>2</v>
      </c>
      <c r="O1321" s="20">
        <v>18</v>
      </c>
      <c r="P1321" s="20">
        <v>0</v>
      </c>
      <c r="Q1321" s="20">
        <v>0</v>
      </c>
      <c r="R1321" s="20">
        <v>0</v>
      </c>
      <c r="S1321" s="20">
        <v>18</v>
      </c>
      <c r="T1321" s="20">
        <v>0</v>
      </c>
      <c r="U1321" s="20">
        <v>15</v>
      </c>
      <c r="V1321" s="30"/>
      <c r="W1321" s="30"/>
      <c r="X1321" s="33">
        <f>IFERROR(1 -(Master1[[#This Row],[Avg Garment Scans per Delivery]]/Master1[[#This Row],[Garment Inventory]]), 0)</f>
        <v>0</v>
      </c>
      <c r="Y1321" s="30"/>
      <c r="Z1321" s="30"/>
      <c r="AA1321" s="32">
        <f>_xlfn.XLOOKUP(Master1[[#This Row],[cu_id]], Revenue_Analysis[cuid], Revenue_Analysis[Q1 Low Deviation], 0)</f>
        <v>36.75</v>
      </c>
      <c r="AB1321" s="32">
        <f>_xlfn.XLOOKUP(Master1[[#This Row],[cu_id]],Revenue_Analysis[cuid],Revenue_Analysis[Q1 High Deviation], 0)</f>
        <v>36.75</v>
      </c>
      <c r="AC1321" s="32">
        <f>_xlfn.XLOOKUP(Master1[[#This Row],[cu_id]],Revenue_Analysis[cuid],Revenue_Analysis[Q2 Low Deviation], 0)</f>
        <v>36.75</v>
      </c>
      <c r="AD1321" s="32">
        <f>_xlfn.XLOOKUP(Master1[[#This Row],[cu_id]],Revenue_Analysis[cuid],Revenue_Analysis[Q2 High Deviation], 0)</f>
        <v>36.75</v>
      </c>
      <c r="AE1321" s="32">
        <f>_xlfn.XLOOKUP(Master1[[#This Row],[cu_id]],Revenue_Analysis[cuid],Revenue_Analysis[Q3 Low Deviation], 0)</f>
        <v>0</v>
      </c>
      <c r="AF1321" s="32">
        <f>_xlfn.XLOOKUP(Master1[[#This Row],[cu_id]],Revenue_Analysis[cuid],Revenue_Analysis[Q3 High Deviation], 0)</f>
        <v>0</v>
      </c>
      <c r="AG1321" s="32">
        <f>_xlfn.XLOOKUP(Master1[[#This Row],[cu_id]],Revenue_Analysis[cuid],Revenue_Analysis[Q4 Low Deviation], 0)</f>
        <v>36.75</v>
      </c>
      <c r="AH1321" s="32">
        <f>_xlfn.XLOOKUP(Master1[[#This Row],[cu_id]],Revenue_Analysis[cuid],Revenue_Analysis[Q4 High Deviation], 0)</f>
        <v>36.75</v>
      </c>
      <c r="AI1321" s="32">
        <f>_xlfn.XLOOKUP(Master1[[#This Row],[cu_id]],Revenue_Analysis[cuid],Revenue_Analysis[Q1 Average], 0)</f>
        <v>36.75</v>
      </c>
      <c r="AJ1321" s="32">
        <f>_xlfn.XLOOKUP(Master1[[#This Row],[cu_id]],Revenue_Analysis[cuid],Revenue_Analysis[Q2 Average], 0)</f>
        <v>36.75</v>
      </c>
      <c r="AK1321" s="32">
        <f>_xlfn.XLOOKUP(Master1[[#This Row],[cu_id]],Revenue_Analysis[cuid],Revenue_Analysis[Q3 Average], 0)</f>
        <v>0</v>
      </c>
      <c r="AL1321" s="32">
        <f>_xlfn.XLOOKUP(Master1[[#This Row],[cu_id]],Revenue_Analysis[cuid],Revenue_Analysis[Q4 Average], 0)</f>
        <v>36.75</v>
      </c>
      <c r="AM1321" s="34">
        <v>0.29166666666666669</v>
      </c>
      <c r="AN1321" s="35">
        <v>0.70833333333333337</v>
      </c>
      <c r="AO1321" s="35" t="s">
        <v>4592</v>
      </c>
      <c r="AP1321" s="35" t="s">
        <v>4592</v>
      </c>
      <c r="AQ1321" s="20" t="s">
        <v>0</v>
      </c>
      <c r="AR1321" s="20"/>
      <c r="AS1321" s="14">
        <f>IFERROR(_xlfn.XLOOKUP(Master1[[#This Row],[cu_id]],StopTimes[cu_ID],StopTimes[Average Stop Time]), 0)</f>
        <v>0</v>
      </c>
      <c r="AT1321" s="14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321" s="13">
        <v>15</v>
      </c>
    </row>
    <row r="1322" spans="1:47" x14ac:dyDescent="0.3">
      <c r="A1322" s="18" t="s">
        <v>3837</v>
      </c>
      <c r="B1322" s="20">
        <v>8040</v>
      </c>
      <c r="C1322" s="20" t="s">
        <v>6</v>
      </c>
      <c r="D1322" s="19">
        <v>807940</v>
      </c>
      <c r="E1322" s="19" t="s">
        <v>13</v>
      </c>
      <c r="F1322" s="19" t="s">
        <v>8081</v>
      </c>
      <c r="G1322" s="19" t="s">
        <v>8082</v>
      </c>
      <c r="H1322" s="19" t="s">
        <v>5</v>
      </c>
      <c r="I1322" s="19" t="s">
        <v>7368</v>
      </c>
      <c r="J1322" s="19" t="s">
        <v>4</v>
      </c>
      <c r="K1322" s="19" t="s">
        <v>5764</v>
      </c>
      <c r="L1322" s="21" t="s">
        <v>17</v>
      </c>
      <c r="M1322" s="20" t="s">
        <v>10</v>
      </c>
      <c r="N1322" s="20" t="s">
        <v>2</v>
      </c>
      <c r="O1322" s="20">
        <v>175</v>
      </c>
      <c r="P1322" s="20">
        <v>0</v>
      </c>
      <c r="Q1322" s="20">
        <v>0</v>
      </c>
      <c r="R1322" s="20">
        <v>150</v>
      </c>
      <c r="S1322" s="20">
        <v>0</v>
      </c>
      <c r="T1322" s="20">
        <v>0</v>
      </c>
      <c r="U1322" s="20">
        <v>20</v>
      </c>
      <c r="V1322" s="30"/>
      <c r="W1322" s="30"/>
      <c r="X1322" s="33">
        <f>IFERROR(1 -(Master1[[#This Row],[Avg Garment Scans per Delivery]]/Master1[[#This Row],[Garment Inventory]]), 0)</f>
        <v>0</v>
      </c>
      <c r="Y1322" s="30"/>
      <c r="Z1322" s="30"/>
      <c r="AA1322" s="32">
        <f>_xlfn.XLOOKUP(Master1[[#This Row],[cu_id]], Revenue_Analysis[cuid], Revenue_Analysis[Q1 Low Deviation], 0)</f>
        <v>74.337699999999998</v>
      </c>
      <c r="AB1322" s="32">
        <f>_xlfn.XLOOKUP(Master1[[#This Row],[cu_id]],Revenue_Analysis[cuid],Revenue_Analysis[Q1 High Deviation], 0)</f>
        <v>116.35890000000001</v>
      </c>
      <c r="AC1322" s="32">
        <f>_xlfn.XLOOKUP(Master1[[#This Row],[cu_id]],Revenue_Analysis[cuid],Revenue_Analysis[Q2 Low Deviation], 0)</f>
        <v>82.15</v>
      </c>
      <c r="AD1322" s="32">
        <f>_xlfn.XLOOKUP(Master1[[#This Row],[cu_id]],Revenue_Analysis[cuid],Revenue_Analysis[Q2 High Deviation], 0)</f>
        <v>118.15</v>
      </c>
      <c r="AE1322" s="32">
        <f>_xlfn.XLOOKUP(Master1[[#This Row],[cu_id]],Revenue_Analysis[cuid],Revenue_Analysis[Q3 Low Deviation], 0)</f>
        <v>81.000500000000002</v>
      </c>
      <c r="AF1322" s="32">
        <f>_xlfn.XLOOKUP(Master1[[#This Row],[cu_id]],Revenue_Analysis[cuid],Revenue_Analysis[Q3 High Deviation], 0)</f>
        <v>113.7961</v>
      </c>
      <c r="AG1322" s="32">
        <f>_xlfn.XLOOKUP(Master1[[#This Row],[cu_id]],Revenue_Analysis[cuid],Revenue_Analysis[Q4 Low Deviation], 0)</f>
        <v>88.374099999999999</v>
      </c>
      <c r="AH1322" s="32">
        <f>_xlfn.XLOOKUP(Master1[[#This Row],[cu_id]],Revenue_Analysis[cuid],Revenue_Analysis[Q4 High Deviation], 0)</f>
        <v>112.34310000000001</v>
      </c>
      <c r="AI1322" s="32">
        <f>_xlfn.XLOOKUP(Master1[[#This Row],[cu_id]],Revenue_Analysis[cuid],Revenue_Analysis[Q1 Average], 0)</f>
        <v>95.348299999999995</v>
      </c>
      <c r="AJ1322" s="32">
        <f>_xlfn.XLOOKUP(Master1[[#This Row],[cu_id]],Revenue_Analysis[cuid],Revenue_Analysis[Q2 Average], 0)</f>
        <v>100.15</v>
      </c>
      <c r="AK1322" s="32">
        <f>_xlfn.XLOOKUP(Master1[[#This Row],[cu_id]],Revenue_Analysis[cuid],Revenue_Analysis[Q3 Average], 0)</f>
        <v>97.398300000000006</v>
      </c>
      <c r="AL1322" s="32">
        <f>_xlfn.XLOOKUP(Master1[[#This Row],[cu_id]],Revenue_Analysis[cuid],Revenue_Analysis[Q4 Average], 0)</f>
        <v>100.3586</v>
      </c>
      <c r="AM1322" s="34">
        <v>0.54166666666666663</v>
      </c>
      <c r="AN1322" s="35">
        <v>0.79166666666666663</v>
      </c>
      <c r="AO1322" s="35" t="s">
        <v>4592</v>
      </c>
      <c r="AP1322" s="35" t="s">
        <v>4592</v>
      </c>
      <c r="AQ1322" s="20" t="s">
        <v>0</v>
      </c>
      <c r="AR1322" s="20"/>
      <c r="AS1322" s="14">
        <f>IFERROR(_xlfn.XLOOKUP(Master1[[#This Row],[cu_id]],StopTimes[cu_ID],StopTimes[Average Stop Time]), 0)</f>
        <v>15.116666666666667</v>
      </c>
      <c r="AT1322" s="14">
        <f>IF(Master1[[#This Row],[RSP StopTime Override]] &lt;&gt; "",Master1[[#This Row],[RSP StopTime Override]],IF(Master1[[#This Row],[Avg Stop Time Helper]] &lt;&gt; 0, Master1[[#This Row],[Avg Stop Time Helper]],Average_Stop_Time))</f>
        <v>15.116666666666667</v>
      </c>
      <c r="AU1322" s="13"/>
    </row>
    <row r="1323" spans="1:47" x14ac:dyDescent="0.3">
      <c r="A1323" s="18" t="s">
        <v>3838</v>
      </c>
      <c r="B1323" s="20">
        <v>8040</v>
      </c>
      <c r="C1323" s="20" t="s">
        <v>14</v>
      </c>
      <c r="D1323" s="19">
        <v>807950</v>
      </c>
      <c r="E1323" s="19" t="s">
        <v>13</v>
      </c>
      <c r="F1323" s="19" t="s">
        <v>7787</v>
      </c>
      <c r="G1323" s="19" t="s">
        <v>7788</v>
      </c>
      <c r="H1323" s="19" t="s">
        <v>5</v>
      </c>
      <c r="I1323" s="19" t="s">
        <v>7408</v>
      </c>
      <c r="J1323" s="19" t="s">
        <v>4</v>
      </c>
      <c r="K1323" s="19" t="s">
        <v>5764</v>
      </c>
      <c r="L1323" s="21" t="s">
        <v>17</v>
      </c>
      <c r="M1323" s="20" t="s">
        <v>10</v>
      </c>
      <c r="N1323" s="20" t="s">
        <v>2</v>
      </c>
      <c r="O1323" s="20">
        <v>87</v>
      </c>
      <c r="P1323" s="20">
        <v>0</v>
      </c>
      <c r="Q1323" s="20">
        <v>0</v>
      </c>
      <c r="R1323" s="20">
        <v>0</v>
      </c>
      <c r="S1323" s="20">
        <v>87</v>
      </c>
      <c r="T1323" s="20">
        <v>0</v>
      </c>
      <c r="U1323" s="20">
        <v>20</v>
      </c>
      <c r="V1323" s="30"/>
      <c r="W1323" s="30"/>
      <c r="X1323" s="33">
        <f>IFERROR(1 -(Master1[[#This Row],[Avg Garment Scans per Delivery]]/Master1[[#This Row],[Garment Inventory]]), 0)</f>
        <v>0</v>
      </c>
      <c r="Y1323" s="30"/>
      <c r="Z1323" s="30"/>
      <c r="AA1323" s="32">
        <f>_xlfn.XLOOKUP(Master1[[#This Row],[cu_id]], Revenue_Analysis[cuid], Revenue_Analysis[Q1 Low Deviation], 0)</f>
        <v>26.8367</v>
      </c>
      <c r="AB1323" s="32">
        <f>_xlfn.XLOOKUP(Master1[[#This Row],[cu_id]],Revenue_Analysis[cuid],Revenue_Analysis[Q1 High Deviation], 0)</f>
        <v>66.223299999999995</v>
      </c>
      <c r="AC1323" s="32">
        <f>_xlfn.XLOOKUP(Master1[[#This Row],[cu_id]],Revenue_Analysis[cuid],Revenue_Analysis[Q2 Low Deviation], 0)</f>
        <v>28.571899999999999</v>
      </c>
      <c r="AD1323" s="32">
        <f>_xlfn.XLOOKUP(Master1[[#This Row],[cu_id]],Revenue_Analysis[cuid],Revenue_Analysis[Q2 High Deviation], 0)</f>
        <v>61.4131</v>
      </c>
      <c r="AE1323" s="32">
        <f>_xlfn.XLOOKUP(Master1[[#This Row],[cu_id]],Revenue_Analysis[cuid],Revenue_Analysis[Q3 Low Deviation], 0)</f>
        <v>29.654399999999999</v>
      </c>
      <c r="AF1323" s="32">
        <f>_xlfn.XLOOKUP(Master1[[#This Row],[cu_id]],Revenue_Analysis[cuid],Revenue_Analysis[Q3 High Deviation], 0)</f>
        <v>87.041600000000003</v>
      </c>
      <c r="AG1323" s="32">
        <f>_xlfn.XLOOKUP(Master1[[#This Row],[cu_id]],Revenue_Analysis[cuid],Revenue_Analysis[Q4 Low Deviation], 0)</f>
        <v>32.702300000000001</v>
      </c>
      <c r="AH1323" s="32">
        <f>_xlfn.XLOOKUP(Master1[[#This Row],[cu_id]],Revenue_Analysis[cuid],Revenue_Analysis[Q4 High Deviation], 0)</f>
        <v>67.586299999999994</v>
      </c>
      <c r="AI1323" s="32">
        <f>_xlfn.XLOOKUP(Master1[[#This Row],[cu_id]],Revenue_Analysis[cuid],Revenue_Analysis[Q1 Average], 0)</f>
        <v>46.53</v>
      </c>
      <c r="AJ1323" s="32">
        <f>_xlfn.XLOOKUP(Master1[[#This Row],[cu_id]],Revenue_Analysis[cuid],Revenue_Analysis[Q2 Average], 0)</f>
        <v>44.9925</v>
      </c>
      <c r="AK1323" s="32">
        <f>_xlfn.XLOOKUP(Master1[[#This Row],[cu_id]],Revenue_Analysis[cuid],Revenue_Analysis[Q3 Average], 0)</f>
        <v>58.347999999999999</v>
      </c>
      <c r="AL1323" s="32">
        <f>_xlfn.XLOOKUP(Master1[[#This Row],[cu_id]],Revenue_Analysis[cuid],Revenue_Analysis[Q4 Average], 0)</f>
        <v>50.144300000000001</v>
      </c>
      <c r="AM1323" s="34">
        <v>0.45833333333333331</v>
      </c>
      <c r="AN1323" s="35">
        <v>0.83333333333333337</v>
      </c>
      <c r="AO1323" s="35" t="s">
        <v>4592</v>
      </c>
      <c r="AP1323" s="35" t="s">
        <v>4592</v>
      </c>
      <c r="AQ1323" s="20" t="s">
        <v>5135</v>
      </c>
      <c r="AR1323" s="20"/>
      <c r="AS1323" s="14">
        <f>IFERROR(_xlfn.XLOOKUP(Master1[[#This Row],[cu_id]],StopTimes[cu_ID],StopTimes[Average Stop Time]), 0)</f>
        <v>0.26111111166666667</v>
      </c>
      <c r="AT1323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323" s="13">
        <v>10</v>
      </c>
    </row>
    <row r="1324" spans="1:47" x14ac:dyDescent="0.3">
      <c r="A1324" s="18" t="s">
        <v>3839</v>
      </c>
      <c r="B1324" s="20">
        <v>8040</v>
      </c>
      <c r="C1324" s="20" t="s">
        <v>6</v>
      </c>
      <c r="D1324" s="19">
        <v>806173</v>
      </c>
      <c r="E1324" s="19" t="s">
        <v>13</v>
      </c>
      <c r="F1324" s="19" t="s">
        <v>8031</v>
      </c>
      <c r="G1324" s="19" t="s">
        <v>8032</v>
      </c>
      <c r="H1324" s="19" t="s">
        <v>5</v>
      </c>
      <c r="I1324" s="19" t="s">
        <v>5402</v>
      </c>
      <c r="J1324" s="19" t="s">
        <v>4</v>
      </c>
      <c r="K1324" s="19" t="s">
        <v>5403</v>
      </c>
      <c r="L1324" s="21" t="s">
        <v>29</v>
      </c>
      <c r="M1324" s="20" t="s">
        <v>28</v>
      </c>
      <c r="N1324" s="20" t="s">
        <v>2</v>
      </c>
      <c r="O1324" s="20">
        <v>165</v>
      </c>
      <c r="P1324" s="20">
        <v>0</v>
      </c>
      <c r="Q1324" s="20">
        <v>0</v>
      </c>
      <c r="R1324" s="20">
        <v>95</v>
      </c>
      <c r="S1324" s="20">
        <v>0</v>
      </c>
      <c r="T1324" s="20">
        <v>0</v>
      </c>
      <c r="U1324" s="20">
        <v>10</v>
      </c>
      <c r="V1324" s="30"/>
      <c r="W1324" s="30"/>
      <c r="X1324" s="33">
        <f>IFERROR(1 -(Master1[[#This Row],[Avg Garment Scans per Delivery]]/Master1[[#This Row],[Garment Inventory]]), 0)</f>
        <v>0</v>
      </c>
      <c r="Y1324" s="30"/>
      <c r="Z1324" s="30"/>
      <c r="AA1324" s="32">
        <f>_xlfn.XLOOKUP(Master1[[#This Row],[cu_id]], Revenue_Analysis[cuid], Revenue_Analysis[Q1 Low Deviation], 0)</f>
        <v>106.0937</v>
      </c>
      <c r="AB1324" s="32">
        <f>_xlfn.XLOOKUP(Master1[[#This Row],[cu_id]],Revenue_Analysis[cuid],Revenue_Analysis[Q1 High Deviation], 0)</f>
        <v>141.9513</v>
      </c>
      <c r="AC1324" s="32">
        <f>_xlfn.XLOOKUP(Master1[[#This Row],[cu_id]],Revenue_Analysis[cuid],Revenue_Analysis[Q2 Low Deviation], 0)</f>
        <v>119.8677</v>
      </c>
      <c r="AD1324" s="32">
        <f>_xlfn.XLOOKUP(Master1[[#This Row],[cu_id]],Revenue_Analysis[cuid],Revenue_Analysis[Q2 High Deviation], 0)</f>
        <v>151.05889999999999</v>
      </c>
      <c r="AE1324" s="32">
        <f>_xlfn.XLOOKUP(Master1[[#This Row],[cu_id]],Revenue_Analysis[cuid],Revenue_Analysis[Q3 Low Deviation], 0)</f>
        <v>104.49890000000001</v>
      </c>
      <c r="AF1324" s="32">
        <f>_xlfn.XLOOKUP(Master1[[#This Row],[cu_id]],Revenue_Analysis[cuid],Revenue_Analysis[Q3 High Deviation], 0)</f>
        <v>173.02770000000001</v>
      </c>
      <c r="AG1324" s="32">
        <f>_xlfn.XLOOKUP(Master1[[#This Row],[cu_id]],Revenue_Analysis[cuid],Revenue_Analysis[Q4 Low Deviation], 0)</f>
        <v>143.65559999999999</v>
      </c>
      <c r="AH1324" s="32">
        <f>_xlfn.XLOOKUP(Master1[[#This Row],[cu_id]],Revenue_Analysis[cuid],Revenue_Analysis[Q4 High Deviation], 0)</f>
        <v>162.1978</v>
      </c>
      <c r="AI1324" s="32">
        <f>_xlfn.XLOOKUP(Master1[[#This Row],[cu_id]],Revenue_Analysis[cuid],Revenue_Analysis[Q1 Average], 0)</f>
        <v>124.02249999999999</v>
      </c>
      <c r="AJ1324" s="32">
        <f>_xlfn.XLOOKUP(Master1[[#This Row],[cu_id]],Revenue_Analysis[cuid],Revenue_Analysis[Q2 Average], 0)</f>
        <v>135.4633</v>
      </c>
      <c r="AK1324" s="32">
        <f>_xlfn.XLOOKUP(Master1[[#This Row],[cu_id]],Revenue_Analysis[cuid],Revenue_Analysis[Q3 Average], 0)</f>
        <v>138.76329999999999</v>
      </c>
      <c r="AL1324" s="32">
        <f>_xlfn.XLOOKUP(Master1[[#This Row],[cu_id]],Revenue_Analysis[cuid],Revenue_Analysis[Q4 Average], 0)</f>
        <v>152.92670000000001</v>
      </c>
      <c r="AM1324" s="34">
        <v>0.29166666666666669</v>
      </c>
      <c r="AN1324" s="35">
        <v>0.6875</v>
      </c>
      <c r="AO1324" s="35" t="s">
        <v>4592</v>
      </c>
      <c r="AP1324" s="35" t="s">
        <v>4592</v>
      </c>
      <c r="AQ1324" s="20" t="s">
        <v>0</v>
      </c>
      <c r="AR1324" s="20"/>
      <c r="AS1324" s="14">
        <f>IFERROR(_xlfn.XLOOKUP(Master1[[#This Row],[cu_id]],StopTimes[cu_ID],StopTimes[Average Stop Time]), 0)</f>
        <v>14.283333333333333</v>
      </c>
      <c r="AT1324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324" s="13">
        <v>10</v>
      </c>
    </row>
    <row r="1325" spans="1:47" x14ac:dyDescent="0.3">
      <c r="A1325" s="18" t="s">
        <v>3840</v>
      </c>
      <c r="B1325" s="20">
        <v>8010</v>
      </c>
      <c r="C1325" s="20" t="s">
        <v>12</v>
      </c>
      <c r="D1325" s="19">
        <v>883084</v>
      </c>
      <c r="E1325" s="19" t="s">
        <v>7421</v>
      </c>
      <c r="F1325" s="19" t="s">
        <v>7422</v>
      </c>
      <c r="G1325" s="19" t="s">
        <v>7423</v>
      </c>
      <c r="H1325" s="19" t="s">
        <v>5</v>
      </c>
      <c r="I1325" s="19" t="s">
        <v>5402</v>
      </c>
      <c r="J1325" s="19" t="s">
        <v>4</v>
      </c>
      <c r="K1325" s="19" t="s">
        <v>6829</v>
      </c>
      <c r="L1325" s="21" t="s">
        <v>17</v>
      </c>
      <c r="M1325" s="20" t="s">
        <v>10</v>
      </c>
      <c r="N1325" s="20" t="s">
        <v>2</v>
      </c>
      <c r="O1325" s="20">
        <v>87</v>
      </c>
      <c r="P1325" s="20">
        <v>0</v>
      </c>
      <c r="Q1325" s="20">
        <v>150</v>
      </c>
      <c r="R1325" s="20">
        <v>0</v>
      </c>
      <c r="S1325" s="20">
        <v>0</v>
      </c>
      <c r="T1325" s="20">
        <v>0</v>
      </c>
      <c r="U1325" s="20">
        <v>15</v>
      </c>
      <c r="V1325" s="30"/>
      <c r="W1325" s="30"/>
      <c r="X1325" s="33">
        <f>IFERROR(1 -(Master1[[#This Row],[Avg Garment Scans per Delivery]]/Master1[[#This Row],[Garment Inventory]]), 0)</f>
        <v>0</v>
      </c>
      <c r="Y1325" s="30">
        <v>1</v>
      </c>
      <c r="Z1325" s="30">
        <v>1</v>
      </c>
      <c r="AA1325" s="32">
        <f>_xlfn.XLOOKUP(Master1[[#This Row],[cu_id]], Revenue_Analysis[cuid], Revenue_Analysis[Q1 Low Deviation], 0)</f>
        <v>49.16</v>
      </c>
      <c r="AB1325" s="32">
        <f>_xlfn.XLOOKUP(Master1[[#This Row],[cu_id]],Revenue_Analysis[cuid],Revenue_Analysis[Q1 High Deviation], 0)</f>
        <v>49.16</v>
      </c>
      <c r="AC1325" s="32">
        <f>_xlfn.XLOOKUP(Master1[[#This Row],[cu_id]],Revenue_Analysis[cuid],Revenue_Analysis[Q2 Low Deviation], 0)</f>
        <v>37.973500000000001</v>
      </c>
      <c r="AD1325" s="32">
        <f>_xlfn.XLOOKUP(Master1[[#This Row],[cu_id]],Revenue_Analysis[cuid],Revenue_Analysis[Q2 High Deviation], 0)</f>
        <v>52.3523</v>
      </c>
      <c r="AE1325" s="32">
        <f>_xlfn.XLOOKUP(Master1[[#This Row],[cu_id]],Revenue_Analysis[cuid],Revenue_Analysis[Q3 Low Deviation], 0)</f>
        <v>53.35</v>
      </c>
      <c r="AF1325" s="32">
        <f>_xlfn.XLOOKUP(Master1[[#This Row],[cu_id]],Revenue_Analysis[cuid],Revenue_Analysis[Q3 High Deviation], 0)</f>
        <v>53.35</v>
      </c>
      <c r="AG1325" s="32">
        <f>_xlfn.XLOOKUP(Master1[[#This Row],[cu_id]],Revenue_Analysis[cuid],Revenue_Analysis[Q4 Low Deviation], 0)</f>
        <v>49.16</v>
      </c>
      <c r="AH1325" s="32">
        <f>_xlfn.XLOOKUP(Master1[[#This Row],[cu_id]],Revenue_Analysis[cuid],Revenue_Analysis[Q4 High Deviation], 0)</f>
        <v>49.16</v>
      </c>
      <c r="AI1325" s="32">
        <f>_xlfn.XLOOKUP(Master1[[#This Row],[cu_id]],Revenue_Analysis[cuid],Revenue_Analysis[Q1 Average], 0)</f>
        <v>49.16</v>
      </c>
      <c r="AJ1325" s="32">
        <f>_xlfn.XLOOKUP(Master1[[#This Row],[cu_id]],Revenue_Analysis[cuid],Revenue_Analysis[Q2 Average], 0)</f>
        <v>45.1629</v>
      </c>
      <c r="AK1325" s="32">
        <f>_xlfn.XLOOKUP(Master1[[#This Row],[cu_id]],Revenue_Analysis[cuid],Revenue_Analysis[Q3 Average], 0)</f>
        <v>53.35</v>
      </c>
      <c r="AL1325" s="32">
        <f>_xlfn.XLOOKUP(Master1[[#This Row],[cu_id]],Revenue_Analysis[cuid],Revenue_Analysis[Q4 Average], 0)</f>
        <v>49.16</v>
      </c>
      <c r="AM1325" s="34">
        <v>0.33333333333333331</v>
      </c>
      <c r="AN1325" s="35">
        <v>0.6875</v>
      </c>
      <c r="AO1325" s="35" t="s">
        <v>4592</v>
      </c>
      <c r="AP1325" s="35" t="s">
        <v>4592</v>
      </c>
      <c r="AQ1325" s="20" t="s">
        <v>0</v>
      </c>
      <c r="AR1325" s="20"/>
      <c r="AS1325" s="14">
        <f>IFERROR(_xlfn.XLOOKUP(Master1[[#This Row],[cu_id]],StopTimes[cu_ID],StopTimes[Average Stop Time]), 0)</f>
        <v>0.2</v>
      </c>
      <c r="AT1325" s="14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325" s="13">
        <v>15</v>
      </c>
    </row>
    <row r="1326" spans="1:47" x14ac:dyDescent="0.3">
      <c r="A1326" s="18" t="s">
        <v>3841</v>
      </c>
      <c r="B1326" s="20">
        <v>8060</v>
      </c>
      <c r="C1326" s="20" t="s">
        <v>12</v>
      </c>
      <c r="D1326" s="19">
        <v>807751</v>
      </c>
      <c r="E1326" s="19" t="s">
        <v>13</v>
      </c>
      <c r="F1326" s="19" t="s">
        <v>8148</v>
      </c>
      <c r="G1326" s="19" t="s">
        <v>8149</v>
      </c>
      <c r="H1326" s="19" t="s">
        <v>5</v>
      </c>
      <c r="I1326" s="19" t="s">
        <v>7368</v>
      </c>
      <c r="J1326" s="19" t="s">
        <v>4</v>
      </c>
      <c r="K1326" s="19" t="s">
        <v>5764</v>
      </c>
      <c r="L1326" s="21" t="s">
        <v>19</v>
      </c>
      <c r="M1326" s="20" t="s">
        <v>18</v>
      </c>
      <c r="N1326" s="20" t="s">
        <v>2</v>
      </c>
      <c r="O1326" s="20">
        <v>133</v>
      </c>
      <c r="P1326" s="20">
        <v>0</v>
      </c>
      <c r="Q1326" s="20">
        <v>133</v>
      </c>
      <c r="R1326" s="20">
        <v>0</v>
      </c>
      <c r="S1326" s="20">
        <v>0</v>
      </c>
      <c r="T1326" s="20">
        <v>0</v>
      </c>
      <c r="U1326" s="20">
        <v>18</v>
      </c>
      <c r="V1326" s="30"/>
      <c r="W1326" s="30"/>
      <c r="X1326" s="33">
        <f>IFERROR(1 -(Master1[[#This Row],[Avg Garment Scans per Delivery]]/Master1[[#This Row],[Garment Inventory]]), 0)</f>
        <v>0</v>
      </c>
      <c r="Y1326" s="30"/>
      <c r="Z1326" s="30"/>
      <c r="AA1326" s="32">
        <f>_xlfn.XLOOKUP(Master1[[#This Row],[cu_id]], Revenue_Analysis[cuid], Revenue_Analysis[Q1 Low Deviation], 0)</f>
        <v>82.939599999999999</v>
      </c>
      <c r="AB1326" s="32">
        <f>_xlfn.XLOOKUP(Master1[[#This Row],[cu_id]],Revenue_Analysis[cuid],Revenue_Analysis[Q1 High Deviation], 0)</f>
        <v>137.40899999999999</v>
      </c>
      <c r="AC1326" s="32">
        <f>_xlfn.XLOOKUP(Master1[[#This Row],[cu_id]],Revenue_Analysis[cuid],Revenue_Analysis[Q2 Low Deviation], 0)</f>
        <v>85.503900000000002</v>
      </c>
      <c r="AD1326" s="32">
        <f>_xlfn.XLOOKUP(Master1[[#This Row],[cu_id]],Revenue_Analysis[cuid],Revenue_Analysis[Q2 High Deviation], 0)</f>
        <v>209.4127</v>
      </c>
      <c r="AE1326" s="32">
        <f>_xlfn.XLOOKUP(Master1[[#This Row],[cu_id]],Revenue_Analysis[cuid],Revenue_Analysis[Q3 Low Deviation], 0)</f>
        <v>103.4055</v>
      </c>
      <c r="AF1326" s="32">
        <f>_xlfn.XLOOKUP(Master1[[#This Row],[cu_id]],Revenue_Analysis[cuid],Revenue_Analysis[Q3 High Deviation], 0)</f>
        <v>143.11170000000001</v>
      </c>
      <c r="AG1326" s="32">
        <f>_xlfn.XLOOKUP(Master1[[#This Row],[cu_id]],Revenue_Analysis[cuid],Revenue_Analysis[Q4 Low Deviation], 0)</f>
        <v>48.971699999999998</v>
      </c>
      <c r="AH1326" s="32">
        <f>_xlfn.XLOOKUP(Master1[[#This Row],[cu_id]],Revenue_Analysis[cuid],Revenue_Analysis[Q4 High Deviation], 0)</f>
        <v>130.91829999999999</v>
      </c>
      <c r="AI1326" s="32">
        <f>_xlfn.XLOOKUP(Master1[[#This Row],[cu_id]],Revenue_Analysis[cuid],Revenue_Analysis[Q1 Average], 0)</f>
        <v>110.1743</v>
      </c>
      <c r="AJ1326" s="32">
        <f>_xlfn.XLOOKUP(Master1[[#This Row],[cu_id]],Revenue_Analysis[cuid],Revenue_Analysis[Q2 Average], 0)</f>
        <v>147.45830000000001</v>
      </c>
      <c r="AK1326" s="32">
        <f>_xlfn.XLOOKUP(Master1[[#This Row],[cu_id]],Revenue_Analysis[cuid],Revenue_Analysis[Q3 Average], 0)</f>
        <v>123.2586</v>
      </c>
      <c r="AL1326" s="32">
        <f>_xlfn.XLOOKUP(Master1[[#This Row],[cu_id]],Revenue_Analysis[cuid],Revenue_Analysis[Q4 Average], 0)</f>
        <v>89.944999999999993</v>
      </c>
      <c r="AM1326" s="34">
        <v>0.41666666666666669</v>
      </c>
      <c r="AN1326" s="35">
        <v>0.70833333333333337</v>
      </c>
      <c r="AO1326" s="35" t="s">
        <v>4592</v>
      </c>
      <c r="AP1326" s="35" t="s">
        <v>4592</v>
      </c>
      <c r="AQ1326" s="20" t="s">
        <v>0</v>
      </c>
      <c r="AR1326" s="20"/>
      <c r="AS1326" s="14">
        <f>IFERROR(_xlfn.XLOOKUP(Master1[[#This Row],[cu_id]],StopTimes[cu_ID],StopTimes[Average Stop Time]), 0)</f>
        <v>23.077777776666668</v>
      </c>
      <c r="AT1326" s="14">
        <f>IF(Master1[[#This Row],[RSP StopTime Override]] &lt;&gt; "",Master1[[#This Row],[RSP StopTime Override]],IF(Master1[[#This Row],[Avg Stop Time Helper]] &lt;&gt; 0, Master1[[#This Row],[Avg Stop Time Helper]],Average_Stop_Time))</f>
        <v>23.077777776666668</v>
      </c>
      <c r="AU1326" s="13"/>
    </row>
    <row r="1327" spans="1:47" x14ac:dyDescent="0.3">
      <c r="A1327" s="18" t="s">
        <v>3842</v>
      </c>
      <c r="B1327" s="20">
        <v>8060</v>
      </c>
      <c r="C1327" s="20" t="s">
        <v>14</v>
      </c>
      <c r="D1327" s="19">
        <v>883084</v>
      </c>
      <c r="E1327" s="19" t="s">
        <v>8192</v>
      </c>
      <c r="F1327" s="19" t="s">
        <v>8193</v>
      </c>
      <c r="G1327" s="19" t="s">
        <v>8187</v>
      </c>
      <c r="H1327" s="19" t="s">
        <v>5</v>
      </c>
      <c r="I1327" s="19" t="s">
        <v>5402</v>
      </c>
      <c r="J1327" s="19" t="s">
        <v>4</v>
      </c>
      <c r="K1327" s="19" t="s">
        <v>6805</v>
      </c>
      <c r="L1327" s="21">
        <v>5</v>
      </c>
      <c r="M1327" s="20" t="s">
        <v>3</v>
      </c>
      <c r="N1327" s="20" t="s">
        <v>2</v>
      </c>
      <c r="O1327" s="20">
        <v>1</v>
      </c>
      <c r="P1327" s="20">
        <v>0</v>
      </c>
      <c r="Q1327" s="20">
        <v>0</v>
      </c>
      <c r="R1327" s="20">
        <v>0</v>
      </c>
      <c r="S1327" s="20">
        <v>1</v>
      </c>
      <c r="T1327" s="20">
        <v>0</v>
      </c>
      <c r="U1327" s="20">
        <v>32</v>
      </c>
      <c r="V1327" s="30"/>
      <c r="W1327" s="30"/>
      <c r="X1327" s="33">
        <f>IFERROR(1 -(Master1[[#This Row],[Avg Garment Scans per Delivery]]/Master1[[#This Row],[Garment Inventory]]), 0)</f>
        <v>0</v>
      </c>
      <c r="Y1327" s="30"/>
      <c r="Z1327" s="30"/>
      <c r="AA1327" s="32">
        <f>_xlfn.XLOOKUP(Master1[[#This Row],[cu_id]], Revenue_Analysis[cuid], Revenue_Analysis[Q1 Low Deviation], 0)</f>
        <v>20</v>
      </c>
      <c r="AB1327" s="32">
        <f>_xlfn.XLOOKUP(Master1[[#This Row],[cu_id]],Revenue_Analysis[cuid],Revenue_Analysis[Q1 High Deviation], 0)</f>
        <v>20</v>
      </c>
      <c r="AC1327" s="32">
        <f>_xlfn.XLOOKUP(Master1[[#This Row],[cu_id]],Revenue_Analysis[cuid],Revenue_Analysis[Q2 Low Deviation], 0)</f>
        <v>19.893799999999999</v>
      </c>
      <c r="AD1327" s="32">
        <f>_xlfn.XLOOKUP(Master1[[#This Row],[cu_id]],Revenue_Analysis[cuid],Revenue_Analysis[Q2 High Deviation], 0)</f>
        <v>20.488399999999999</v>
      </c>
      <c r="AE1327" s="32">
        <f>_xlfn.XLOOKUP(Master1[[#This Row],[cu_id]],Revenue_Analysis[cuid],Revenue_Analysis[Q3 Low Deviation], 0)</f>
        <v>23.084399999999999</v>
      </c>
      <c r="AF1327" s="32">
        <f>_xlfn.XLOOKUP(Master1[[#This Row],[cu_id]],Revenue_Analysis[cuid],Revenue_Analysis[Q3 High Deviation], 0)</f>
        <v>28.542200000000001</v>
      </c>
      <c r="AG1327" s="32">
        <f>_xlfn.XLOOKUP(Master1[[#This Row],[cu_id]],Revenue_Analysis[cuid],Revenue_Analysis[Q4 Low Deviation], 0)</f>
        <v>19.718399999999999</v>
      </c>
      <c r="AH1327" s="32">
        <f>_xlfn.XLOOKUP(Master1[[#This Row],[cu_id]],Revenue_Analysis[cuid],Revenue_Analysis[Q4 High Deviation], 0)</f>
        <v>20.025600000000001</v>
      </c>
      <c r="AI1327" s="32">
        <f>_xlfn.XLOOKUP(Master1[[#This Row],[cu_id]],Revenue_Analysis[cuid],Revenue_Analysis[Q1 Average], 0)</f>
        <v>20</v>
      </c>
      <c r="AJ1327" s="32">
        <f>_xlfn.XLOOKUP(Master1[[#This Row],[cu_id]],Revenue_Analysis[cuid],Revenue_Analysis[Q2 Average], 0)</f>
        <v>20.191099999999999</v>
      </c>
      <c r="AK1327" s="32">
        <f>_xlfn.XLOOKUP(Master1[[#This Row],[cu_id]],Revenue_Analysis[cuid],Revenue_Analysis[Q3 Average], 0)</f>
        <v>25.813300000000002</v>
      </c>
      <c r="AL1327" s="32">
        <f>_xlfn.XLOOKUP(Master1[[#This Row],[cu_id]],Revenue_Analysis[cuid],Revenue_Analysis[Q4 Average], 0)</f>
        <v>19.872</v>
      </c>
      <c r="AM1327" s="34">
        <v>0.29166666666666669</v>
      </c>
      <c r="AN1327" s="35">
        <v>0.58333333333333337</v>
      </c>
      <c r="AO1327" s="35" t="s">
        <v>4592</v>
      </c>
      <c r="AP1327" s="35" t="s">
        <v>4592</v>
      </c>
      <c r="AQ1327" s="20" t="s">
        <v>0</v>
      </c>
      <c r="AR1327" s="20"/>
      <c r="AS1327" s="14">
        <f>IFERROR(_xlfn.XLOOKUP(Master1[[#This Row],[cu_id]],StopTimes[cu_ID],StopTimes[Average Stop Time]), 0)</f>
        <v>0.43333333333333335</v>
      </c>
      <c r="AT1327" s="14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327" s="13">
        <v>15</v>
      </c>
    </row>
    <row r="1328" spans="1:47" x14ac:dyDescent="0.3">
      <c r="A1328" s="18" t="s">
        <v>3843</v>
      </c>
      <c r="B1328" s="20">
        <v>8060</v>
      </c>
      <c r="C1328" s="20" t="s">
        <v>14</v>
      </c>
      <c r="D1328" s="19">
        <v>883084</v>
      </c>
      <c r="E1328" s="19" t="s">
        <v>8194</v>
      </c>
      <c r="F1328" s="19" t="s">
        <v>8195</v>
      </c>
      <c r="G1328" s="19" t="s">
        <v>8196</v>
      </c>
      <c r="H1328" s="19" t="s">
        <v>5</v>
      </c>
      <c r="I1328" s="19" t="s">
        <v>5402</v>
      </c>
      <c r="J1328" s="19" t="s">
        <v>4</v>
      </c>
      <c r="K1328" s="19" t="s">
        <v>8197</v>
      </c>
      <c r="L1328" s="21" t="s">
        <v>16</v>
      </c>
      <c r="M1328" s="20" t="s">
        <v>3</v>
      </c>
      <c r="N1328" s="20" t="s">
        <v>2</v>
      </c>
      <c r="O1328" s="20">
        <v>5</v>
      </c>
      <c r="P1328" s="20">
        <v>0</v>
      </c>
      <c r="Q1328" s="20">
        <v>0</v>
      </c>
      <c r="R1328" s="20">
        <v>0</v>
      </c>
      <c r="S1328" s="20">
        <v>5</v>
      </c>
      <c r="T1328" s="20">
        <v>0</v>
      </c>
      <c r="U1328" s="20">
        <v>29</v>
      </c>
      <c r="V1328" s="30"/>
      <c r="W1328" s="30"/>
      <c r="X1328" s="33">
        <f>IFERROR(1 -(Master1[[#This Row],[Avg Garment Scans per Delivery]]/Master1[[#This Row],[Garment Inventory]]), 0)</f>
        <v>0</v>
      </c>
      <c r="Y1328" s="30"/>
      <c r="Z1328" s="30"/>
      <c r="AA1328" s="32">
        <f>_xlfn.XLOOKUP(Master1[[#This Row],[cu_id]], Revenue_Analysis[cuid], Revenue_Analysis[Q1 Low Deviation], 0)</f>
        <v>73.119100000000003</v>
      </c>
      <c r="AB1328" s="32">
        <f>_xlfn.XLOOKUP(Master1[[#This Row],[cu_id]],Revenue_Analysis[cuid],Revenue_Analysis[Q1 High Deviation], 0)</f>
        <v>81.893299999999996</v>
      </c>
      <c r="AC1328" s="32">
        <f>_xlfn.XLOOKUP(Master1[[#This Row],[cu_id]],Revenue_Analysis[cuid],Revenue_Analysis[Q2 Low Deviation], 0)</f>
        <v>79.036699999999996</v>
      </c>
      <c r="AD1328" s="32">
        <f>_xlfn.XLOOKUP(Master1[[#This Row],[cu_id]],Revenue_Analysis[cuid],Revenue_Analysis[Q2 High Deviation], 0)</f>
        <v>79.543300000000002</v>
      </c>
      <c r="AE1328" s="32">
        <f>_xlfn.XLOOKUP(Master1[[#This Row],[cu_id]],Revenue_Analysis[cuid],Revenue_Analysis[Q3 Low Deviation], 0)</f>
        <v>79.522199999999998</v>
      </c>
      <c r="AF1328" s="32">
        <f>_xlfn.XLOOKUP(Master1[[#This Row],[cu_id]],Revenue_Analysis[cuid],Revenue_Analysis[Q3 High Deviation], 0)</f>
        <v>79.944400000000002</v>
      </c>
      <c r="AG1328" s="32">
        <f>_xlfn.XLOOKUP(Master1[[#This Row],[cu_id]],Revenue_Analysis[cuid],Revenue_Analysis[Q4 Low Deviation], 0)</f>
        <v>78.5167</v>
      </c>
      <c r="AH1328" s="32">
        <f>_xlfn.XLOOKUP(Master1[[#This Row],[cu_id]],Revenue_Analysis[cuid],Revenue_Analysis[Q4 High Deviation], 0)</f>
        <v>85.697900000000004</v>
      </c>
      <c r="AI1328" s="32">
        <f>_xlfn.XLOOKUP(Master1[[#This Row],[cu_id]],Revenue_Analysis[cuid],Revenue_Analysis[Q1 Average], 0)</f>
        <v>77.506200000000007</v>
      </c>
      <c r="AJ1328" s="32">
        <f>_xlfn.XLOOKUP(Master1[[#This Row],[cu_id]],Revenue_Analysis[cuid],Revenue_Analysis[Q2 Average], 0)</f>
        <v>79.290000000000006</v>
      </c>
      <c r="AK1328" s="32">
        <f>_xlfn.XLOOKUP(Master1[[#This Row],[cu_id]],Revenue_Analysis[cuid],Revenue_Analysis[Q3 Average], 0)</f>
        <v>79.7333</v>
      </c>
      <c r="AL1328" s="32">
        <f>_xlfn.XLOOKUP(Master1[[#This Row],[cu_id]],Revenue_Analysis[cuid],Revenue_Analysis[Q4 Average], 0)</f>
        <v>82.107299999999995</v>
      </c>
      <c r="AM1328" s="34">
        <v>0.29166666666666669</v>
      </c>
      <c r="AN1328" s="35">
        <v>0.375</v>
      </c>
      <c r="AO1328" s="35">
        <v>0.45833333333333331</v>
      </c>
      <c r="AP1328" s="35">
        <v>0.58333333333333337</v>
      </c>
      <c r="AQ1328" s="20" t="s">
        <v>0</v>
      </c>
      <c r="AR1328" s="20"/>
      <c r="AS1328" s="14">
        <f>IFERROR(_xlfn.XLOOKUP(Master1[[#This Row],[cu_id]],StopTimes[cu_ID],StopTimes[Average Stop Time]), 0)</f>
        <v>3.3527777766666667</v>
      </c>
      <c r="AT1328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328" s="13">
        <v>10</v>
      </c>
    </row>
    <row r="1329" spans="1:47" x14ac:dyDescent="0.3">
      <c r="A1329" s="18" t="s">
        <v>3844</v>
      </c>
      <c r="B1329" s="20">
        <v>8060</v>
      </c>
      <c r="C1329" s="20" t="s">
        <v>12</v>
      </c>
      <c r="D1329" s="19">
        <v>803510</v>
      </c>
      <c r="E1329" s="19" t="s">
        <v>13</v>
      </c>
      <c r="F1329" s="19" t="s">
        <v>8113</v>
      </c>
      <c r="G1329" s="19" t="s">
        <v>8114</v>
      </c>
      <c r="H1329" s="19" t="s">
        <v>5</v>
      </c>
      <c r="I1329" s="19" t="s">
        <v>5402</v>
      </c>
      <c r="J1329" s="19" t="s">
        <v>4</v>
      </c>
      <c r="K1329" s="19" t="s">
        <v>5403</v>
      </c>
      <c r="L1329" s="21" t="s">
        <v>31</v>
      </c>
      <c r="M1329" s="20" t="s">
        <v>30</v>
      </c>
      <c r="N1329" s="20" t="s">
        <v>2</v>
      </c>
      <c r="O1329" s="20">
        <v>28</v>
      </c>
      <c r="P1329" s="20">
        <v>0</v>
      </c>
      <c r="Q1329" s="20">
        <v>28</v>
      </c>
      <c r="R1329" s="20">
        <v>0</v>
      </c>
      <c r="S1329" s="20">
        <v>0</v>
      </c>
      <c r="T1329" s="20">
        <v>0</v>
      </c>
      <c r="U1329" s="20">
        <v>10</v>
      </c>
      <c r="V1329" s="30"/>
      <c r="W1329" s="30"/>
      <c r="X1329" s="33">
        <f>IFERROR(1 -(Master1[[#This Row],[Avg Garment Scans per Delivery]]/Master1[[#This Row],[Garment Inventory]]), 0)</f>
        <v>0</v>
      </c>
      <c r="Y1329" s="30"/>
      <c r="Z1329" s="30"/>
      <c r="AA1329" s="32">
        <f>_xlfn.XLOOKUP(Master1[[#This Row],[cu_id]], Revenue_Analysis[cuid], Revenue_Analysis[Q1 Low Deviation], 0)</f>
        <v>58.09</v>
      </c>
      <c r="AB1329" s="32">
        <f>_xlfn.XLOOKUP(Master1[[#This Row],[cu_id]],Revenue_Analysis[cuid],Revenue_Analysis[Q1 High Deviation], 0)</f>
        <v>58.09</v>
      </c>
      <c r="AC1329" s="32">
        <f>_xlfn.XLOOKUP(Master1[[#This Row],[cu_id]],Revenue_Analysis[cuid],Revenue_Analysis[Q2 Low Deviation], 0)</f>
        <v>51.79</v>
      </c>
      <c r="AD1329" s="32">
        <f>_xlfn.XLOOKUP(Master1[[#This Row],[cu_id]],Revenue_Analysis[cuid],Revenue_Analysis[Q2 High Deviation], 0)</f>
        <v>58.09</v>
      </c>
      <c r="AE1329" s="32">
        <f>_xlfn.XLOOKUP(Master1[[#This Row],[cu_id]],Revenue_Analysis[cuid],Revenue_Analysis[Q3 Low Deviation], 0)</f>
        <v>51.968899999999998</v>
      </c>
      <c r="AF1329" s="32">
        <f>_xlfn.XLOOKUP(Master1[[#This Row],[cu_id]],Revenue_Analysis[cuid],Revenue_Analysis[Q3 High Deviation], 0)</f>
        <v>52.297699999999999</v>
      </c>
      <c r="AG1329" s="32">
        <f>_xlfn.XLOOKUP(Master1[[#This Row],[cu_id]],Revenue_Analysis[cuid],Revenue_Analysis[Q4 Low Deviation], 0)</f>
        <v>52.731099999999998</v>
      </c>
      <c r="AH1329" s="32">
        <f>_xlfn.XLOOKUP(Master1[[#This Row],[cu_id]],Revenue_Analysis[cuid],Revenue_Analysis[Q4 High Deviation], 0)</f>
        <v>58.855499999999999</v>
      </c>
      <c r="AI1329" s="32">
        <f>_xlfn.XLOOKUP(Master1[[#This Row],[cu_id]],Revenue_Analysis[cuid],Revenue_Analysis[Q1 Average], 0)</f>
        <v>58.09</v>
      </c>
      <c r="AJ1329" s="32">
        <f>_xlfn.XLOOKUP(Master1[[#This Row],[cu_id]],Revenue_Analysis[cuid],Revenue_Analysis[Q2 Average], 0)</f>
        <v>54.94</v>
      </c>
      <c r="AK1329" s="32">
        <f>_xlfn.XLOOKUP(Master1[[#This Row],[cu_id]],Revenue_Analysis[cuid],Revenue_Analysis[Q3 Average], 0)</f>
        <v>52.133299999999998</v>
      </c>
      <c r="AL1329" s="32">
        <f>_xlfn.XLOOKUP(Master1[[#This Row],[cu_id]],Revenue_Analysis[cuid],Revenue_Analysis[Q4 Average], 0)</f>
        <v>55.793300000000002</v>
      </c>
      <c r="AM1329" s="34">
        <v>4.1666666666666664E-2</v>
      </c>
      <c r="AN1329" s="35">
        <v>0.625</v>
      </c>
      <c r="AO1329" s="35" t="s">
        <v>4592</v>
      </c>
      <c r="AP1329" s="35" t="s">
        <v>4592</v>
      </c>
      <c r="AQ1329" s="20" t="s">
        <v>27</v>
      </c>
      <c r="AR1329" s="20"/>
      <c r="AS1329" s="14">
        <f>IFERROR(_xlfn.XLOOKUP(Master1[[#This Row],[cu_id]],StopTimes[cu_ID],StopTimes[Average Stop Time]), 0)</f>
        <v>7.1083333333333334</v>
      </c>
      <c r="AT1329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329" s="13">
        <v>10</v>
      </c>
    </row>
    <row r="1330" spans="1:47" x14ac:dyDescent="0.3">
      <c r="A1330" s="18" t="s">
        <v>3845</v>
      </c>
      <c r="B1330" s="20">
        <v>8060</v>
      </c>
      <c r="C1330" s="20" t="s">
        <v>14</v>
      </c>
      <c r="D1330" s="19">
        <v>883084</v>
      </c>
      <c r="E1330" s="19" t="s">
        <v>8198</v>
      </c>
      <c r="F1330" s="19" t="s">
        <v>8199</v>
      </c>
      <c r="G1330" s="19" t="s">
        <v>8196</v>
      </c>
      <c r="H1330" s="19" t="s">
        <v>5</v>
      </c>
      <c r="I1330" s="19" t="s">
        <v>5402</v>
      </c>
      <c r="J1330" s="19" t="s">
        <v>4</v>
      </c>
      <c r="K1330" s="19" t="s">
        <v>6805</v>
      </c>
      <c r="L1330" s="21" t="s">
        <v>19</v>
      </c>
      <c r="M1330" s="20" t="s">
        <v>18</v>
      </c>
      <c r="N1330" s="20" t="s">
        <v>2</v>
      </c>
      <c r="O1330" s="20">
        <v>3</v>
      </c>
      <c r="P1330" s="20">
        <v>0</v>
      </c>
      <c r="Q1330" s="20">
        <v>0</v>
      </c>
      <c r="R1330" s="20">
        <v>0</v>
      </c>
      <c r="S1330" s="20">
        <v>3</v>
      </c>
      <c r="T1330" s="20">
        <v>0</v>
      </c>
      <c r="U1330" s="20">
        <v>14</v>
      </c>
      <c r="V1330" s="30"/>
      <c r="W1330" s="30"/>
      <c r="X1330" s="33">
        <f>IFERROR(1 -(Master1[[#This Row],[Avg Garment Scans per Delivery]]/Master1[[#This Row],[Garment Inventory]]), 0)</f>
        <v>0</v>
      </c>
      <c r="Y1330" s="30"/>
      <c r="Z1330" s="30"/>
      <c r="AA1330" s="32">
        <f>_xlfn.XLOOKUP(Master1[[#This Row],[cu_id]], Revenue_Analysis[cuid], Revenue_Analysis[Q1 Low Deviation], 0)</f>
        <v>121.93</v>
      </c>
      <c r="AB1330" s="32">
        <f>_xlfn.XLOOKUP(Master1[[#This Row],[cu_id]],Revenue_Analysis[cuid],Revenue_Analysis[Q1 High Deviation], 0)</f>
        <v>121.93</v>
      </c>
      <c r="AC1330" s="32">
        <f>_xlfn.XLOOKUP(Master1[[#This Row],[cu_id]],Revenue_Analysis[cuid],Revenue_Analysis[Q2 Low Deviation], 0)</f>
        <v>76.758899999999997</v>
      </c>
      <c r="AD1330" s="32">
        <f>_xlfn.XLOOKUP(Master1[[#This Row],[cu_id]],Revenue_Analysis[cuid],Revenue_Analysis[Q2 High Deviation], 0)</f>
        <v>133.51769999999999</v>
      </c>
      <c r="AE1330" s="32">
        <f>_xlfn.XLOOKUP(Master1[[#This Row],[cu_id]],Revenue_Analysis[cuid],Revenue_Analysis[Q3 Low Deviation], 0)</f>
        <v>122.74</v>
      </c>
      <c r="AF1330" s="32">
        <f>_xlfn.XLOOKUP(Master1[[#This Row],[cu_id]],Revenue_Analysis[cuid],Revenue_Analysis[Q3 High Deviation], 0)</f>
        <v>122.74</v>
      </c>
      <c r="AG1330" s="32">
        <f>_xlfn.XLOOKUP(Master1[[#This Row],[cu_id]],Revenue_Analysis[cuid],Revenue_Analysis[Q4 Low Deviation], 0)</f>
        <v>121.93</v>
      </c>
      <c r="AH1330" s="32">
        <f>_xlfn.XLOOKUP(Master1[[#This Row],[cu_id]],Revenue_Analysis[cuid],Revenue_Analysis[Q4 High Deviation], 0)</f>
        <v>121.93</v>
      </c>
      <c r="AI1330" s="32">
        <f>_xlfn.XLOOKUP(Master1[[#This Row],[cu_id]],Revenue_Analysis[cuid],Revenue_Analysis[Q1 Average], 0)</f>
        <v>121.93</v>
      </c>
      <c r="AJ1330" s="32">
        <f>_xlfn.XLOOKUP(Master1[[#This Row],[cu_id]],Revenue_Analysis[cuid],Revenue_Analysis[Q2 Average], 0)</f>
        <v>105.1383</v>
      </c>
      <c r="AK1330" s="32">
        <f>_xlfn.XLOOKUP(Master1[[#This Row],[cu_id]],Revenue_Analysis[cuid],Revenue_Analysis[Q3 Average], 0)</f>
        <v>122.74</v>
      </c>
      <c r="AL1330" s="32">
        <f>_xlfn.XLOOKUP(Master1[[#This Row],[cu_id]],Revenue_Analysis[cuid],Revenue_Analysis[Q4 Average], 0)</f>
        <v>121.93</v>
      </c>
      <c r="AM1330" s="34">
        <v>0.29166666666666669</v>
      </c>
      <c r="AN1330" s="35">
        <v>0.58333333333333337</v>
      </c>
      <c r="AO1330" s="35">
        <v>0.45833333333333331</v>
      </c>
      <c r="AP1330" s="35">
        <v>0.58333333333333337</v>
      </c>
      <c r="AQ1330" s="20" t="s">
        <v>0</v>
      </c>
      <c r="AR1330" s="20"/>
      <c r="AS1330" s="14">
        <f>IFERROR(_xlfn.XLOOKUP(Master1[[#This Row],[cu_id]],StopTimes[cu_ID],StopTimes[Average Stop Time]), 0)</f>
        <v>0.29444444333333336</v>
      </c>
      <c r="AT1330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330" s="13">
        <v>10</v>
      </c>
    </row>
    <row r="1331" spans="1:47" x14ac:dyDescent="0.3">
      <c r="A1331" s="18" t="s">
        <v>3846</v>
      </c>
      <c r="B1331" s="20">
        <v>8060</v>
      </c>
      <c r="C1331" s="20" t="s">
        <v>14</v>
      </c>
      <c r="D1331" s="19">
        <v>883084</v>
      </c>
      <c r="E1331" s="19" t="s">
        <v>8200</v>
      </c>
      <c r="F1331" s="19" t="s">
        <v>8201</v>
      </c>
      <c r="G1331" s="19" t="s">
        <v>8202</v>
      </c>
      <c r="H1331" s="19" t="s">
        <v>5</v>
      </c>
      <c r="I1331" s="19" t="s">
        <v>5402</v>
      </c>
      <c r="J1331" s="19" t="s">
        <v>4</v>
      </c>
      <c r="K1331" s="19" t="s">
        <v>6805</v>
      </c>
      <c r="L1331" s="21" t="s">
        <v>19</v>
      </c>
      <c r="M1331" s="20" t="s">
        <v>18</v>
      </c>
      <c r="N1331" s="20" t="s">
        <v>2</v>
      </c>
      <c r="O1331" s="20">
        <v>7</v>
      </c>
      <c r="P1331" s="20">
        <v>0</v>
      </c>
      <c r="Q1331" s="20">
        <v>0</v>
      </c>
      <c r="R1331" s="20">
        <v>0</v>
      </c>
      <c r="S1331" s="20">
        <v>7</v>
      </c>
      <c r="T1331" s="20">
        <v>0</v>
      </c>
      <c r="U1331" s="20">
        <v>14</v>
      </c>
      <c r="V1331" s="30"/>
      <c r="W1331" s="30"/>
      <c r="X1331" s="33">
        <f>IFERROR(1 -(Master1[[#This Row],[Avg Garment Scans per Delivery]]/Master1[[#This Row],[Garment Inventory]]), 0)</f>
        <v>0</v>
      </c>
      <c r="Y1331" s="30"/>
      <c r="Z1331" s="30"/>
      <c r="AA1331" s="32">
        <f>_xlfn.XLOOKUP(Master1[[#This Row],[cu_id]], Revenue_Analysis[cuid], Revenue_Analysis[Q1 Low Deviation], 0)</f>
        <v>18.829999999999998</v>
      </c>
      <c r="AB1331" s="32">
        <f>_xlfn.XLOOKUP(Master1[[#This Row],[cu_id]],Revenue_Analysis[cuid],Revenue_Analysis[Q1 High Deviation], 0)</f>
        <v>18.829999999999998</v>
      </c>
      <c r="AC1331" s="32">
        <f>_xlfn.XLOOKUP(Master1[[#This Row],[cu_id]],Revenue_Analysis[cuid],Revenue_Analysis[Q2 Low Deviation], 0)</f>
        <v>12.3416</v>
      </c>
      <c r="AD1331" s="32">
        <f>_xlfn.XLOOKUP(Master1[[#This Row],[cu_id]],Revenue_Analysis[cuid],Revenue_Analysis[Q2 High Deviation], 0)</f>
        <v>20.6904</v>
      </c>
      <c r="AE1331" s="32">
        <f>_xlfn.XLOOKUP(Master1[[#This Row],[cu_id]],Revenue_Analysis[cuid],Revenue_Analysis[Q3 Low Deviation], 0)</f>
        <v>19.64</v>
      </c>
      <c r="AF1331" s="32">
        <f>_xlfn.XLOOKUP(Master1[[#This Row],[cu_id]],Revenue_Analysis[cuid],Revenue_Analysis[Q3 High Deviation], 0)</f>
        <v>19.64</v>
      </c>
      <c r="AG1331" s="32">
        <f>_xlfn.XLOOKUP(Master1[[#This Row],[cu_id]],Revenue_Analysis[cuid],Revenue_Analysis[Q4 Low Deviation], 0)</f>
        <v>18.829999999999998</v>
      </c>
      <c r="AH1331" s="32">
        <f>_xlfn.XLOOKUP(Master1[[#This Row],[cu_id]],Revenue_Analysis[cuid],Revenue_Analysis[Q4 High Deviation], 0)</f>
        <v>18.829999999999998</v>
      </c>
      <c r="AI1331" s="32">
        <f>_xlfn.XLOOKUP(Master1[[#This Row],[cu_id]],Revenue_Analysis[cuid],Revenue_Analysis[Q1 Average], 0)</f>
        <v>18.829999999999998</v>
      </c>
      <c r="AJ1331" s="32">
        <f>_xlfn.XLOOKUP(Master1[[#This Row],[cu_id]],Revenue_Analysis[cuid],Revenue_Analysis[Q2 Average], 0)</f>
        <v>16.515999999999998</v>
      </c>
      <c r="AK1331" s="32">
        <f>_xlfn.XLOOKUP(Master1[[#This Row],[cu_id]],Revenue_Analysis[cuid],Revenue_Analysis[Q3 Average], 0)</f>
        <v>19.64</v>
      </c>
      <c r="AL1331" s="32">
        <f>_xlfn.XLOOKUP(Master1[[#This Row],[cu_id]],Revenue_Analysis[cuid],Revenue_Analysis[Q4 Average], 0)</f>
        <v>18.829999999999998</v>
      </c>
      <c r="AM1331" s="34">
        <v>0.29166666666666669</v>
      </c>
      <c r="AN1331" s="35">
        <v>0.54166666666666663</v>
      </c>
      <c r="AO1331" s="35" t="s">
        <v>4592</v>
      </c>
      <c r="AP1331" s="35" t="s">
        <v>4592</v>
      </c>
      <c r="AQ1331" s="20" t="s">
        <v>0</v>
      </c>
      <c r="AR1331" s="20"/>
      <c r="AS1331" s="14">
        <f>IFERROR(_xlfn.XLOOKUP(Master1[[#This Row],[cu_id]],StopTimes[cu_ID],StopTimes[Average Stop Time]), 0)</f>
        <v>0.23333333333333334</v>
      </c>
      <c r="AT1331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331" s="13">
        <v>10</v>
      </c>
    </row>
    <row r="1332" spans="1:47" x14ac:dyDescent="0.3">
      <c r="A1332" s="18" t="s">
        <v>3847</v>
      </c>
      <c r="B1332" s="20">
        <v>8010</v>
      </c>
      <c r="C1332" s="20" t="s">
        <v>12</v>
      </c>
      <c r="D1332" s="19">
        <v>886085</v>
      </c>
      <c r="E1332" s="19" t="s">
        <v>7439</v>
      </c>
      <c r="F1332" s="19" t="s">
        <v>7440</v>
      </c>
      <c r="G1332" s="19" t="s">
        <v>7441</v>
      </c>
      <c r="H1332" s="19" t="s">
        <v>5</v>
      </c>
      <c r="I1332" s="19" t="s">
        <v>5402</v>
      </c>
      <c r="J1332" s="19" t="s">
        <v>4</v>
      </c>
      <c r="K1332" s="19" t="s">
        <v>5764</v>
      </c>
      <c r="L1332" s="21" t="s">
        <v>19</v>
      </c>
      <c r="M1332" s="20" t="s">
        <v>18</v>
      </c>
      <c r="N1332" s="20" t="s">
        <v>2</v>
      </c>
      <c r="O1332" s="20">
        <v>65</v>
      </c>
      <c r="P1332" s="20">
        <v>0</v>
      </c>
      <c r="Q1332" s="20">
        <v>65</v>
      </c>
      <c r="R1332" s="20">
        <v>0</v>
      </c>
      <c r="S1332" s="20">
        <v>0</v>
      </c>
      <c r="T1332" s="20">
        <v>0</v>
      </c>
      <c r="U1332" s="20">
        <v>31</v>
      </c>
      <c r="V1332" s="30"/>
      <c r="W1332" s="30"/>
      <c r="X1332" s="33">
        <f>IFERROR(1 -(Master1[[#This Row],[Avg Garment Scans per Delivery]]/Master1[[#This Row],[Garment Inventory]]), 0)</f>
        <v>0</v>
      </c>
      <c r="Y1332" s="30"/>
      <c r="Z1332" s="30"/>
      <c r="AA1332" s="32">
        <f>_xlfn.XLOOKUP(Master1[[#This Row],[cu_id]], Revenue_Analysis[cuid], Revenue_Analysis[Q1 Low Deviation], 0)</f>
        <v>33.295900000000003</v>
      </c>
      <c r="AB1332" s="32">
        <f>_xlfn.XLOOKUP(Master1[[#This Row],[cu_id]],Revenue_Analysis[cuid],Revenue_Analysis[Q1 High Deviation], 0)</f>
        <v>42.796500000000002</v>
      </c>
      <c r="AC1332" s="32">
        <f>_xlfn.XLOOKUP(Master1[[#This Row],[cu_id]],Revenue_Analysis[cuid],Revenue_Analysis[Q2 Low Deviation], 0)</f>
        <v>32.309399999999997</v>
      </c>
      <c r="AD1332" s="32">
        <f>_xlfn.XLOOKUP(Master1[[#This Row],[cu_id]],Revenue_Analysis[cuid],Revenue_Analysis[Q2 High Deviation], 0)</f>
        <v>39.3934</v>
      </c>
      <c r="AE1332" s="32">
        <f>_xlfn.XLOOKUP(Master1[[#This Row],[cu_id]],Revenue_Analysis[cuid],Revenue_Analysis[Q3 Low Deviation], 0)</f>
        <v>33.740200000000002</v>
      </c>
      <c r="AF1332" s="32">
        <f>_xlfn.XLOOKUP(Master1[[#This Row],[cu_id]],Revenue_Analysis[cuid],Revenue_Analysis[Q3 High Deviation], 0)</f>
        <v>34.102600000000002</v>
      </c>
      <c r="AG1332" s="32">
        <f>_xlfn.XLOOKUP(Master1[[#This Row],[cu_id]],Revenue_Analysis[cuid],Revenue_Analysis[Q4 Low Deviation], 0)</f>
        <v>39.795099999999998</v>
      </c>
      <c r="AH1332" s="32">
        <f>_xlfn.XLOOKUP(Master1[[#This Row],[cu_id]],Revenue_Analysis[cuid],Revenue_Analysis[Q4 High Deviation], 0)</f>
        <v>42.859499999999997</v>
      </c>
      <c r="AI1332" s="32">
        <f>_xlfn.XLOOKUP(Master1[[#This Row],[cu_id]],Revenue_Analysis[cuid],Revenue_Analysis[Q1 Average], 0)</f>
        <v>38.046199999999999</v>
      </c>
      <c r="AJ1332" s="32">
        <f>_xlfn.XLOOKUP(Master1[[#This Row],[cu_id]],Revenue_Analysis[cuid],Revenue_Analysis[Q2 Average], 0)</f>
        <v>35.851399999999998</v>
      </c>
      <c r="AK1332" s="32">
        <f>_xlfn.XLOOKUP(Master1[[#This Row],[cu_id]],Revenue_Analysis[cuid],Revenue_Analysis[Q3 Average], 0)</f>
        <v>33.921399999999998</v>
      </c>
      <c r="AL1332" s="32">
        <f>_xlfn.XLOOKUP(Master1[[#This Row],[cu_id]],Revenue_Analysis[cuid],Revenue_Analysis[Q4 Average], 0)</f>
        <v>41.327300000000001</v>
      </c>
      <c r="AM1332" s="34">
        <v>0.41666666666666669</v>
      </c>
      <c r="AN1332" s="35">
        <v>0.8125</v>
      </c>
      <c r="AO1332" s="35" t="s">
        <v>4592</v>
      </c>
      <c r="AP1332" s="35" t="s">
        <v>4592</v>
      </c>
      <c r="AQ1332" s="20" t="s">
        <v>5135</v>
      </c>
      <c r="AR1332" s="20"/>
      <c r="AS1332" s="14">
        <f>IFERROR(_xlfn.XLOOKUP(Master1[[#This Row],[cu_id]],StopTimes[cu_ID],StopTimes[Average Stop Time]), 0)</f>
        <v>6.5388888883333331</v>
      </c>
      <c r="AT1332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332" s="13">
        <v>10</v>
      </c>
    </row>
    <row r="1333" spans="1:47" x14ac:dyDescent="0.3">
      <c r="A1333" s="18" t="s">
        <v>3848</v>
      </c>
      <c r="B1333" s="20">
        <v>50</v>
      </c>
      <c r="C1333" s="20" t="s">
        <v>9</v>
      </c>
      <c r="D1333" s="19">
        <v>804442</v>
      </c>
      <c r="E1333" s="19" t="s">
        <v>13</v>
      </c>
      <c r="F1333" s="19" t="s">
        <v>5780</v>
      </c>
      <c r="G1333" s="19" t="s">
        <v>5781</v>
      </c>
      <c r="H1333" s="19" t="s">
        <v>5</v>
      </c>
      <c r="I1333" s="19" t="s">
        <v>5769</v>
      </c>
      <c r="J1333" s="19" t="s">
        <v>4</v>
      </c>
      <c r="K1333" s="19" t="s">
        <v>5770</v>
      </c>
      <c r="L1333" s="21" t="s">
        <v>16</v>
      </c>
      <c r="M1333" s="20" t="s">
        <v>3</v>
      </c>
      <c r="N1333" s="20" t="s">
        <v>2</v>
      </c>
      <c r="O1333" s="20">
        <v>5</v>
      </c>
      <c r="P1333" s="20">
        <v>5</v>
      </c>
      <c r="Q1333" s="20">
        <v>0</v>
      </c>
      <c r="R1333" s="20">
        <v>0</v>
      </c>
      <c r="S1333" s="20">
        <v>0</v>
      </c>
      <c r="T1333" s="20">
        <v>0</v>
      </c>
      <c r="U1333" s="20">
        <v>40</v>
      </c>
      <c r="V1333" s="30">
        <v>40</v>
      </c>
      <c r="W1333" s="30">
        <v>6</v>
      </c>
      <c r="X1333" s="33">
        <f>IFERROR(1 -(Master1[[#This Row],[Avg Garment Scans per Delivery]]/Master1[[#This Row],[Garment Inventory]]), 0)</f>
        <v>0.85</v>
      </c>
      <c r="Y1333" s="30">
        <v>2</v>
      </c>
      <c r="Z1333" s="30">
        <v>37</v>
      </c>
      <c r="AA1333" s="32">
        <f>_xlfn.XLOOKUP(Master1[[#This Row],[cu_id]], Revenue_Analysis[cuid], Revenue_Analysis[Q1 Low Deviation], 0)</f>
        <v>92.148600000000002</v>
      </c>
      <c r="AB1333" s="32">
        <f>_xlfn.XLOOKUP(Master1[[#This Row],[cu_id]],Revenue_Analysis[cuid],Revenue_Analysis[Q1 High Deviation], 0)</f>
        <v>94.523799999999994</v>
      </c>
      <c r="AC1333" s="32">
        <f>_xlfn.XLOOKUP(Master1[[#This Row],[cu_id]],Revenue_Analysis[cuid],Revenue_Analysis[Q2 Low Deviation], 0)</f>
        <v>90.762799999999999</v>
      </c>
      <c r="AD1333" s="32">
        <f>_xlfn.XLOOKUP(Master1[[#This Row],[cu_id]],Revenue_Analysis[cuid],Revenue_Analysis[Q2 High Deviation], 0)</f>
        <v>99.1126</v>
      </c>
      <c r="AE1333" s="32">
        <f>_xlfn.XLOOKUP(Master1[[#This Row],[cu_id]],Revenue_Analysis[cuid],Revenue_Analysis[Q3 Low Deviation], 0)</f>
        <v>91.169700000000006</v>
      </c>
      <c r="AF1333" s="32">
        <f>_xlfn.XLOOKUP(Master1[[#This Row],[cu_id]],Revenue_Analysis[cuid],Revenue_Analysis[Q3 High Deviation], 0)</f>
        <v>93.285700000000006</v>
      </c>
      <c r="AG1333" s="32">
        <f>_xlfn.XLOOKUP(Master1[[#This Row],[cu_id]],Revenue_Analysis[cuid],Revenue_Analysis[Q4 Low Deviation], 0)</f>
        <v>91.189499999999995</v>
      </c>
      <c r="AH1333" s="32">
        <f>_xlfn.XLOOKUP(Master1[[#This Row],[cu_id]],Revenue_Analysis[cuid],Revenue_Analysis[Q4 High Deviation], 0)</f>
        <v>94.197699999999998</v>
      </c>
      <c r="AI1333" s="32">
        <f>_xlfn.XLOOKUP(Master1[[#This Row],[cu_id]],Revenue_Analysis[cuid],Revenue_Analysis[Q1 Average], 0)</f>
        <v>93.336200000000005</v>
      </c>
      <c r="AJ1333" s="32">
        <f>_xlfn.XLOOKUP(Master1[[#This Row],[cu_id]],Revenue_Analysis[cuid],Revenue_Analysis[Q2 Average], 0)</f>
        <v>94.937700000000007</v>
      </c>
      <c r="AK1333" s="32">
        <f>_xlfn.XLOOKUP(Master1[[#This Row],[cu_id]],Revenue_Analysis[cuid],Revenue_Analysis[Q3 Average], 0)</f>
        <v>92.227699999999999</v>
      </c>
      <c r="AL1333" s="32">
        <f>_xlfn.XLOOKUP(Master1[[#This Row],[cu_id]],Revenue_Analysis[cuid],Revenue_Analysis[Q4 Average], 0)</f>
        <v>92.693600000000004</v>
      </c>
      <c r="AM1333" s="34">
        <v>0.29166666666666669</v>
      </c>
      <c r="AN1333" s="35">
        <v>0.5</v>
      </c>
      <c r="AO1333" s="35" t="s">
        <v>4592</v>
      </c>
      <c r="AP1333" s="35" t="s">
        <v>4592</v>
      </c>
      <c r="AQ1333" s="20" t="s">
        <v>0</v>
      </c>
      <c r="AR1333" s="20"/>
      <c r="AS1333" s="14">
        <f>IFERROR(_xlfn.XLOOKUP(Master1[[#This Row],[cu_id]],StopTimes[cu_ID],StopTimes[Average Stop Time]), 0)</f>
        <v>21.335714285000002</v>
      </c>
      <c r="AT1333" s="14">
        <f>IF(Master1[[#This Row],[RSP StopTime Override]] &lt;&gt; "",Master1[[#This Row],[RSP StopTime Override]],IF(Master1[[#This Row],[Avg Stop Time Helper]] &lt;&gt; 0, Master1[[#This Row],[Avg Stop Time Helper]],Average_Stop_Time))</f>
        <v>20</v>
      </c>
      <c r="AU1333" s="13">
        <v>20</v>
      </c>
    </row>
    <row r="1334" spans="1:47" x14ac:dyDescent="0.3">
      <c r="A1334" s="18" t="s">
        <v>3849</v>
      </c>
      <c r="B1334" s="20">
        <v>8010</v>
      </c>
      <c r="C1334" s="20" t="s">
        <v>14</v>
      </c>
      <c r="D1334" s="19">
        <v>886085</v>
      </c>
      <c r="E1334" s="19" t="s">
        <v>7616</v>
      </c>
      <c r="F1334" s="19" t="s">
        <v>7617</v>
      </c>
      <c r="G1334" s="19" t="s">
        <v>7618</v>
      </c>
      <c r="H1334" s="19" t="s">
        <v>5</v>
      </c>
      <c r="I1334" s="19" t="s">
        <v>5402</v>
      </c>
      <c r="J1334" s="19" t="s">
        <v>4</v>
      </c>
      <c r="K1334" s="19" t="s">
        <v>6504</v>
      </c>
      <c r="L1334" s="21" t="s">
        <v>19</v>
      </c>
      <c r="M1334" s="20" t="s">
        <v>18</v>
      </c>
      <c r="N1334" s="20" t="s">
        <v>2</v>
      </c>
      <c r="O1334" s="20">
        <v>85</v>
      </c>
      <c r="P1334" s="20">
        <v>0</v>
      </c>
      <c r="Q1334" s="20">
        <v>0</v>
      </c>
      <c r="R1334" s="20">
        <v>0</v>
      </c>
      <c r="S1334" s="20">
        <v>85</v>
      </c>
      <c r="T1334" s="20">
        <v>0</v>
      </c>
      <c r="U1334" s="20">
        <v>31</v>
      </c>
      <c r="V1334" s="30"/>
      <c r="W1334" s="30"/>
      <c r="X1334" s="33">
        <f>IFERROR(1 -(Master1[[#This Row],[Avg Garment Scans per Delivery]]/Master1[[#This Row],[Garment Inventory]]), 0)</f>
        <v>0</v>
      </c>
      <c r="Y1334" s="30"/>
      <c r="Z1334" s="30"/>
      <c r="AA1334" s="32">
        <f>_xlfn.XLOOKUP(Master1[[#This Row],[cu_id]], Revenue_Analysis[cuid], Revenue_Analysis[Q1 Low Deviation], 0)</f>
        <v>29.023099999999999</v>
      </c>
      <c r="AB1334" s="32">
        <f>_xlfn.XLOOKUP(Master1[[#This Row],[cu_id]],Revenue_Analysis[cuid],Revenue_Analysis[Q1 High Deviation], 0)</f>
        <v>31.1769</v>
      </c>
      <c r="AC1334" s="32">
        <f>_xlfn.XLOOKUP(Master1[[#This Row],[cu_id]],Revenue_Analysis[cuid],Revenue_Analysis[Q2 Low Deviation], 0)</f>
        <v>19.122499999999999</v>
      </c>
      <c r="AD1334" s="32">
        <f>_xlfn.XLOOKUP(Master1[[#This Row],[cu_id]],Revenue_Analysis[cuid],Revenue_Analysis[Q2 High Deviation], 0)</f>
        <v>32.167499999999997</v>
      </c>
      <c r="AE1334" s="32">
        <f>_xlfn.XLOOKUP(Master1[[#This Row],[cu_id]],Revenue_Analysis[cuid],Revenue_Analysis[Q3 Low Deviation], 0)</f>
        <v>30.3874</v>
      </c>
      <c r="AF1334" s="32">
        <f>_xlfn.XLOOKUP(Master1[[#This Row],[cu_id]],Revenue_Analysis[cuid],Revenue_Analysis[Q3 High Deviation], 0)</f>
        <v>30.7498</v>
      </c>
      <c r="AG1334" s="32">
        <f>_xlfn.XLOOKUP(Master1[[#This Row],[cu_id]],Revenue_Analysis[cuid],Revenue_Analysis[Q4 Low Deviation], 0)</f>
        <v>30.966699999999999</v>
      </c>
      <c r="AH1334" s="32">
        <f>_xlfn.XLOOKUP(Master1[[#This Row],[cu_id]],Revenue_Analysis[cuid],Revenue_Analysis[Q4 High Deviation], 0)</f>
        <v>34.033299999999997</v>
      </c>
      <c r="AI1334" s="32">
        <f>_xlfn.XLOOKUP(Master1[[#This Row],[cu_id]],Revenue_Analysis[cuid],Revenue_Analysis[Q1 Average], 0)</f>
        <v>30.1</v>
      </c>
      <c r="AJ1334" s="32">
        <f>_xlfn.XLOOKUP(Master1[[#This Row],[cu_id]],Revenue_Analysis[cuid],Revenue_Analysis[Q2 Average], 0)</f>
        <v>25.645</v>
      </c>
      <c r="AK1334" s="32">
        <f>_xlfn.XLOOKUP(Master1[[#This Row],[cu_id]],Revenue_Analysis[cuid],Revenue_Analysis[Q3 Average], 0)</f>
        <v>30.5686</v>
      </c>
      <c r="AL1334" s="32">
        <f>_xlfn.XLOOKUP(Master1[[#This Row],[cu_id]],Revenue_Analysis[cuid],Revenue_Analysis[Q4 Average], 0)</f>
        <v>32.5</v>
      </c>
      <c r="AM1334" s="34">
        <v>0.41666666666666669</v>
      </c>
      <c r="AN1334" s="35">
        <v>0.8125</v>
      </c>
      <c r="AO1334" s="35" t="s">
        <v>4592</v>
      </c>
      <c r="AP1334" s="35" t="s">
        <v>4592</v>
      </c>
      <c r="AQ1334" s="20" t="s">
        <v>5135</v>
      </c>
      <c r="AR1334" s="20"/>
      <c r="AS1334" s="14">
        <f>IFERROR(_xlfn.XLOOKUP(Master1[[#This Row],[cu_id]],StopTimes[cu_ID],StopTimes[Average Stop Time]), 0)</f>
        <v>7.8958333333333339</v>
      </c>
      <c r="AT1334" s="14">
        <f>IF(Master1[[#This Row],[RSP StopTime Override]] &lt;&gt; "",Master1[[#This Row],[RSP StopTime Override]],IF(Master1[[#This Row],[Avg Stop Time Helper]] &lt;&gt; 0, Master1[[#This Row],[Avg Stop Time Helper]],Average_Stop_Time))</f>
        <v>7.8958333333333339</v>
      </c>
      <c r="AU1334" s="13"/>
    </row>
    <row r="1335" spans="1:47" x14ac:dyDescent="0.3">
      <c r="A1335" s="18" t="s">
        <v>3850</v>
      </c>
      <c r="B1335" s="20">
        <v>8010</v>
      </c>
      <c r="C1335" s="20" t="s">
        <v>9</v>
      </c>
      <c r="D1335" s="19">
        <v>886085</v>
      </c>
      <c r="E1335" s="19" t="s">
        <v>7342</v>
      </c>
      <c r="F1335" s="19" t="s">
        <v>7343</v>
      </c>
      <c r="G1335" s="19" t="s">
        <v>7275</v>
      </c>
      <c r="H1335" s="19" t="s">
        <v>7344</v>
      </c>
      <c r="I1335" s="19" t="s">
        <v>5402</v>
      </c>
      <c r="J1335" s="19" t="s">
        <v>4</v>
      </c>
      <c r="K1335" s="19" t="s">
        <v>5403</v>
      </c>
      <c r="L1335" s="21" t="s">
        <v>19</v>
      </c>
      <c r="M1335" s="20" t="s">
        <v>18</v>
      </c>
      <c r="N1335" s="20" t="s">
        <v>2</v>
      </c>
      <c r="O1335" s="20">
        <v>120</v>
      </c>
      <c r="P1335" s="20">
        <v>120</v>
      </c>
      <c r="Q1335" s="20">
        <v>0</v>
      </c>
      <c r="R1335" s="20">
        <v>0</v>
      </c>
      <c r="S1335" s="20">
        <v>0</v>
      </c>
      <c r="T1335" s="20">
        <v>0</v>
      </c>
      <c r="U1335" s="20">
        <v>32</v>
      </c>
      <c r="V1335" s="30"/>
      <c r="W1335" s="30"/>
      <c r="X1335" s="33">
        <f>IFERROR(1 -(Master1[[#This Row],[Avg Garment Scans per Delivery]]/Master1[[#This Row],[Garment Inventory]]), 0)</f>
        <v>0</v>
      </c>
      <c r="Y1335" s="30"/>
      <c r="Z1335" s="30"/>
      <c r="AA1335" s="32">
        <f>_xlfn.XLOOKUP(Master1[[#This Row],[cu_id]], Revenue_Analysis[cuid], Revenue_Analysis[Q1 Low Deviation], 0)</f>
        <v>19.45</v>
      </c>
      <c r="AB1335" s="32">
        <f>_xlfn.XLOOKUP(Master1[[#This Row],[cu_id]],Revenue_Analysis[cuid],Revenue_Analysis[Q1 High Deviation], 0)</f>
        <v>24.85</v>
      </c>
      <c r="AC1335" s="32">
        <f>_xlfn.XLOOKUP(Master1[[#This Row],[cu_id]],Revenue_Analysis[cuid],Revenue_Analysis[Q2 Low Deviation], 0)</f>
        <v>14.439399999999999</v>
      </c>
      <c r="AD1335" s="32">
        <f>_xlfn.XLOOKUP(Master1[[#This Row],[cu_id]],Revenue_Analysis[cuid],Revenue_Analysis[Q2 High Deviation], 0)</f>
        <v>21.697199999999999</v>
      </c>
      <c r="AE1335" s="32">
        <f>_xlfn.XLOOKUP(Master1[[#This Row],[cu_id]],Revenue_Analysis[cuid],Revenue_Analysis[Q3 Low Deviation], 0)</f>
        <v>23.494700000000002</v>
      </c>
      <c r="AF1335" s="32">
        <f>_xlfn.XLOOKUP(Master1[[#This Row],[cu_id]],Revenue_Analysis[cuid],Revenue_Analysis[Q3 High Deviation], 0)</f>
        <v>28.3339</v>
      </c>
      <c r="AG1335" s="32">
        <f>_xlfn.XLOOKUP(Master1[[#This Row],[cu_id]],Revenue_Analysis[cuid],Revenue_Analysis[Q4 Low Deviation], 0)</f>
        <v>24.9</v>
      </c>
      <c r="AH1335" s="32">
        <f>_xlfn.XLOOKUP(Master1[[#This Row],[cu_id]],Revenue_Analysis[cuid],Revenue_Analysis[Q4 High Deviation], 0)</f>
        <v>27.8</v>
      </c>
      <c r="AI1335" s="32">
        <f>_xlfn.XLOOKUP(Master1[[#This Row],[cu_id]],Revenue_Analysis[cuid],Revenue_Analysis[Q1 Average], 0)</f>
        <v>22.15</v>
      </c>
      <c r="AJ1335" s="32">
        <f>_xlfn.XLOOKUP(Master1[[#This Row],[cu_id]],Revenue_Analysis[cuid],Revenue_Analysis[Q2 Average], 0)</f>
        <v>18.068300000000001</v>
      </c>
      <c r="AK1335" s="32">
        <f>_xlfn.XLOOKUP(Master1[[#This Row],[cu_id]],Revenue_Analysis[cuid],Revenue_Analysis[Q3 Average], 0)</f>
        <v>25.914300000000001</v>
      </c>
      <c r="AL1335" s="32">
        <f>_xlfn.XLOOKUP(Master1[[#This Row],[cu_id]],Revenue_Analysis[cuid],Revenue_Analysis[Q4 Average], 0)</f>
        <v>26.35</v>
      </c>
      <c r="AM1335" s="34">
        <v>0.35416666666666669</v>
      </c>
      <c r="AN1335" s="35">
        <v>0.8125</v>
      </c>
      <c r="AO1335" s="35" t="s">
        <v>4592</v>
      </c>
      <c r="AP1335" s="35" t="s">
        <v>4592</v>
      </c>
      <c r="AQ1335" s="20" t="s">
        <v>5135</v>
      </c>
      <c r="AR1335" s="20"/>
      <c r="AS1335" s="14">
        <f>IFERROR(_xlfn.XLOOKUP(Master1[[#This Row],[cu_id]],StopTimes[cu_ID],StopTimes[Average Stop Time]), 0)</f>
        <v>8.6777777766666677</v>
      </c>
      <c r="AT1335" s="14">
        <f>IF(Master1[[#This Row],[RSP StopTime Override]] &lt;&gt; "",Master1[[#This Row],[RSP StopTime Override]],IF(Master1[[#This Row],[Avg Stop Time Helper]] &lt;&gt; 0, Master1[[#This Row],[Avg Stop Time Helper]],Average_Stop_Time))</f>
        <v>8.6777777766666677</v>
      </c>
      <c r="AU1335" s="13"/>
    </row>
    <row r="1336" spans="1:47" x14ac:dyDescent="0.3">
      <c r="A1336" s="18" t="s">
        <v>3851</v>
      </c>
      <c r="B1336" s="20">
        <v>8010</v>
      </c>
      <c r="C1336" s="20" t="s">
        <v>6</v>
      </c>
      <c r="D1336" s="19">
        <v>886085</v>
      </c>
      <c r="E1336" s="19" t="s">
        <v>7524</v>
      </c>
      <c r="F1336" s="19" t="s">
        <v>7525</v>
      </c>
      <c r="G1336" s="19" t="s">
        <v>7526</v>
      </c>
      <c r="H1336" s="19" t="s">
        <v>5</v>
      </c>
      <c r="I1336" s="19" t="s">
        <v>7007</v>
      </c>
      <c r="J1336" s="19" t="s">
        <v>4</v>
      </c>
      <c r="K1336" s="19" t="s">
        <v>7008</v>
      </c>
      <c r="L1336" s="21" t="s">
        <v>19</v>
      </c>
      <c r="M1336" s="20" t="s">
        <v>18</v>
      </c>
      <c r="N1336" s="20" t="s">
        <v>2</v>
      </c>
      <c r="O1336" s="20">
        <v>128</v>
      </c>
      <c r="P1336" s="20">
        <v>0</v>
      </c>
      <c r="Q1336" s="20">
        <v>0</v>
      </c>
      <c r="R1336" s="20">
        <v>128</v>
      </c>
      <c r="S1336" s="20">
        <v>0</v>
      </c>
      <c r="T1336" s="20">
        <v>0</v>
      </c>
      <c r="U1336" s="20">
        <v>20</v>
      </c>
      <c r="V1336" s="30"/>
      <c r="W1336" s="30"/>
      <c r="X1336" s="33">
        <f>IFERROR(1 -(Master1[[#This Row],[Avg Garment Scans per Delivery]]/Master1[[#This Row],[Garment Inventory]]), 0)</f>
        <v>0</v>
      </c>
      <c r="Y1336" s="30"/>
      <c r="Z1336" s="30"/>
      <c r="AA1336" s="32">
        <f>_xlfn.XLOOKUP(Master1[[#This Row],[cu_id]], Revenue_Analysis[cuid], Revenue_Analysis[Q1 Low Deviation], 0)</f>
        <v>24.420400000000001</v>
      </c>
      <c r="AB1336" s="32">
        <f>_xlfn.XLOOKUP(Master1[[#This Row],[cu_id]],Revenue_Analysis[cuid],Revenue_Analysis[Q1 High Deviation], 0)</f>
        <v>26.036799999999999</v>
      </c>
      <c r="AC1336" s="32">
        <f>_xlfn.XLOOKUP(Master1[[#This Row],[cu_id]],Revenue_Analysis[cuid],Revenue_Analysis[Q2 Low Deviation], 0)</f>
        <v>25.568899999999999</v>
      </c>
      <c r="AD1336" s="32">
        <f>_xlfn.XLOOKUP(Master1[[#This Row],[cu_id]],Revenue_Analysis[cuid],Revenue_Analysis[Q2 High Deviation], 0)</f>
        <v>26.617699999999999</v>
      </c>
      <c r="AE1336" s="32">
        <f>_xlfn.XLOOKUP(Master1[[#This Row],[cu_id]],Revenue_Analysis[cuid],Revenue_Analysis[Q3 Low Deviation], 0)</f>
        <v>26.487400000000001</v>
      </c>
      <c r="AF1336" s="32">
        <f>_xlfn.XLOOKUP(Master1[[#This Row],[cu_id]],Revenue_Analysis[cuid],Revenue_Analysis[Q3 High Deviation], 0)</f>
        <v>26.849799999999998</v>
      </c>
      <c r="AG1336" s="32">
        <f>_xlfn.XLOOKUP(Master1[[#This Row],[cu_id]],Revenue_Analysis[cuid],Revenue_Analysis[Q4 Low Deviation], 0)</f>
        <v>25.7</v>
      </c>
      <c r="AH1336" s="32">
        <f>_xlfn.XLOOKUP(Master1[[#This Row],[cu_id]],Revenue_Analysis[cuid],Revenue_Analysis[Q4 High Deviation], 0)</f>
        <v>25.7</v>
      </c>
      <c r="AI1336" s="32">
        <f>_xlfn.XLOOKUP(Master1[[#This Row],[cu_id]],Revenue_Analysis[cuid],Revenue_Analysis[Q1 Average], 0)</f>
        <v>25.2286</v>
      </c>
      <c r="AJ1336" s="32">
        <f>_xlfn.XLOOKUP(Master1[[#This Row],[cu_id]],Revenue_Analysis[cuid],Revenue_Analysis[Q2 Average], 0)</f>
        <v>26.093299999999999</v>
      </c>
      <c r="AK1336" s="32">
        <f>_xlfn.XLOOKUP(Master1[[#This Row],[cu_id]],Revenue_Analysis[cuid],Revenue_Analysis[Q3 Average], 0)</f>
        <v>26.668600000000001</v>
      </c>
      <c r="AL1336" s="32">
        <f>_xlfn.XLOOKUP(Master1[[#This Row],[cu_id]],Revenue_Analysis[cuid],Revenue_Analysis[Q4 Average], 0)</f>
        <v>25.7</v>
      </c>
      <c r="AM1336" s="34">
        <v>4.1666666666666664E-2</v>
      </c>
      <c r="AN1336" s="35">
        <v>0.79166666666666663</v>
      </c>
      <c r="AO1336" s="35" t="s">
        <v>4592</v>
      </c>
      <c r="AP1336" s="35" t="s">
        <v>4592</v>
      </c>
      <c r="AQ1336" s="20" t="s">
        <v>5135</v>
      </c>
      <c r="AR1336" s="20"/>
      <c r="AS1336" s="14">
        <f>IFERROR(_xlfn.XLOOKUP(Master1[[#This Row],[cu_id]],StopTimes[cu_ID],StopTimes[Average Stop Time]), 0)</f>
        <v>6.55</v>
      </c>
      <c r="AT1336" s="14">
        <f>IF(Master1[[#This Row],[RSP StopTime Override]] &lt;&gt; "",Master1[[#This Row],[RSP StopTime Override]],IF(Master1[[#This Row],[Avg Stop Time Helper]] &lt;&gt; 0, Master1[[#This Row],[Avg Stop Time Helper]],Average_Stop_Time))</f>
        <v>6.55</v>
      </c>
      <c r="AU1336" s="13"/>
    </row>
    <row r="1337" spans="1:47" x14ac:dyDescent="0.3">
      <c r="A1337" s="18" t="s">
        <v>3852</v>
      </c>
      <c r="B1337" s="20">
        <v>8040</v>
      </c>
      <c r="C1337" s="20" t="s">
        <v>7</v>
      </c>
      <c r="D1337" s="19">
        <v>806045</v>
      </c>
      <c r="E1337" s="19" t="s">
        <v>13</v>
      </c>
      <c r="F1337" s="19" t="s">
        <v>8101</v>
      </c>
      <c r="G1337" s="19" t="s">
        <v>8102</v>
      </c>
      <c r="H1337" s="19" t="s">
        <v>5</v>
      </c>
      <c r="I1337" s="19" t="s">
        <v>5402</v>
      </c>
      <c r="J1337" s="19" t="s">
        <v>4</v>
      </c>
      <c r="K1337" s="19" t="s">
        <v>5403</v>
      </c>
      <c r="L1337" s="21" t="s">
        <v>17</v>
      </c>
      <c r="M1337" s="20" t="s">
        <v>10</v>
      </c>
      <c r="N1337" s="20" t="s">
        <v>2</v>
      </c>
      <c r="O1337" s="20">
        <v>65</v>
      </c>
      <c r="P1337" s="20">
        <v>0</v>
      </c>
      <c r="Q1337" s="20">
        <v>0</v>
      </c>
      <c r="R1337" s="20">
        <v>0</v>
      </c>
      <c r="S1337" s="20">
        <v>0</v>
      </c>
      <c r="T1337" s="20">
        <v>65</v>
      </c>
      <c r="U1337" s="20">
        <v>31</v>
      </c>
      <c r="V1337" s="30"/>
      <c r="W1337" s="30"/>
      <c r="X1337" s="33">
        <f>IFERROR(1 -(Master1[[#This Row],[Avg Garment Scans per Delivery]]/Master1[[#This Row],[Garment Inventory]]), 0)</f>
        <v>0</v>
      </c>
      <c r="Y1337" s="30"/>
      <c r="Z1337" s="30"/>
      <c r="AA1337" s="32">
        <f>_xlfn.XLOOKUP(Master1[[#This Row],[cu_id]], Revenue_Analysis[cuid], Revenue_Analysis[Q1 Low Deviation], 0)</f>
        <v>55.701500000000003</v>
      </c>
      <c r="AB1337" s="32">
        <f>_xlfn.XLOOKUP(Master1[[#This Row],[cu_id]],Revenue_Analysis[cuid],Revenue_Analysis[Q1 High Deviation], 0)</f>
        <v>119.79089999999999</v>
      </c>
      <c r="AC1337" s="32">
        <f>_xlfn.XLOOKUP(Master1[[#This Row],[cu_id]],Revenue_Analysis[cuid],Revenue_Analysis[Q2 Low Deviation], 0)</f>
        <v>98.026899999999998</v>
      </c>
      <c r="AD1337" s="32">
        <f>_xlfn.XLOOKUP(Master1[[#This Row],[cu_id]],Revenue_Analysis[cuid],Revenue_Analysis[Q2 High Deviation], 0)</f>
        <v>159.16069999999999</v>
      </c>
      <c r="AE1337" s="32">
        <f>_xlfn.XLOOKUP(Master1[[#This Row],[cu_id]],Revenue_Analysis[cuid],Revenue_Analysis[Q3 Low Deviation], 0)</f>
        <v>106.78</v>
      </c>
      <c r="AF1337" s="32">
        <f>_xlfn.XLOOKUP(Master1[[#This Row],[cu_id]],Revenue_Analysis[cuid],Revenue_Analysis[Q3 High Deviation], 0)</f>
        <v>185.32499999999999</v>
      </c>
      <c r="AG1337" s="32">
        <f>_xlfn.XLOOKUP(Master1[[#This Row],[cu_id]],Revenue_Analysis[cuid],Revenue_Analysis[Q4 Low Deviation], 0)</f>
        <v>62.28</v>
      </c>
      <c r="AH1337" s="32">
        <f>_xlfn.XLOOKUP(Master1[[#This Row],[cu_id]],Revenue_Analysis[cuid],Revenue_Analysis[Q4 High Deviation], 0)</f>
        <v>123.08199999999999</v>
      </c>
      <c r="AI1337" s="32">
        <f>_xlfn.XLOOKUP(Master1[[#This Row],[cu_id]],Revenue_Analysis[cuid],Revenue_Analysis[Q1 Average], 0)</f>
        <v>87.746200000000002</v>
      </c>
      <c r="AJ1337" s="32">
        <f>_xlfn.XLOOKUP(Master1[[#This Row],[cu_id]],Revenue_Analysis[cuid],Revenue_Analysis[Q2 Average], 0)</f>
        <v>128.59379999999999</v>
      </c>
      <c r="AK1337" s="32">
        <f>_xlfn.XLOOKUP(Master1[[#This Row],[cu_id]],Revenue_Analysis[cuid],Revenue_Analysis[Q3 Average], 0)</f>
        <v>146.05250000000001</v>
      </c>
      <c r="AL1337" s="32">
        <f>_xlfn.XLOOKUP(Master1[[#This Row],[cu_id]],Revenue_Analysis[cuid],Revenue_Analysis[Q4 Average], 0)</f>
        <v>92.680999999999997</v>
      </c>
      <c r="AM1337" s="34">
        <v>0.4375</v>
      </c>
      <c r="AN1337" s="35">
        <v>0.83333333333333337</v>
      </c>
      <c r="AO1337" s="35" t="s">
        <v>4592</v>
      </c>
      <c r="AP1337" s="35" t="s">
        <v>4592</v>
      </c>
      <c r="AQ1337" s="20" t="s">
        <v>0</v>
      </c>
      <c r="AR1337" s="20"/>
      <c r="AS1337" s="14">
        <f>IFERROR(_xlfn.XLOOKUP(Master1[[#This Row],[cu_id]],StopTimes[cu_ID],StopTimes[Average Stop Time]), 0)</f>
        <v>32.200000000000003</v>
      </c>
      <c r="AT1337" s="14">
        <f>IF(Master1[[#This Row],[RSP StopTime Override]] &lt;&gt; "",Master1[[#This Row],[RSP StopTime Override]],IF(Master1[[#This Row],[Avg Stop Time Helper]] &lt;&gt; 0, Master1[[#This Row],[Avg Stop Time Helper]],Average_Stop_Time))</f>
        <v>32.200000000000003</v>
      </c>
      <c r="AU1337" s="13"/>
    </row>
    <row r="1338" spans="1:47" x14ac:dyDescent="0.3">
      <c r="A1338" s="18" t="s">
        <v>3853</v>
      </c>
      <c r="B1338" s="20">
        <v>8010</v>
      </c>
      <c r="C1338" s="20" t="s">
        <v>7</v>
      </c>
      <c r="D1338" s="19">
        <v>886085</v>
      </c>
      <c r="E1338" s="19" t="s">
        <v>7707</v>
      </c>
      <c r="F1338" s="19" t="s">
        <v>7708</v>
      </c>
      <c r="G1338" s="19" t="s">
        <v>7709</v>
      </c>
      <c r="H1338" s="19" t="s">
        <v>5</v>
      </c>
      <c r="I1338" s="19" t="s">
        <v>5402</v>
      </c>
      <c r="J1338" s="19" t="s">
        <v>4</v>
      </c>
      <c r="K1338" s="19" t="s">
        <v>5764</v>
      </c>
      <c r="L1338" s="21" t="s">
        <v>19</v>
      </c>
      <c r="M1338" s="20" t="s">
        <v>18</v>
      </c>
      <c r="N1338" s="20" t="s">
        <v>2</v>
      </c>
      <c r="O1338" s="20">
        <v>70</v>
      </c>
      <c r="P1338" s="20">
        <v>0</v>
      </c>
      <c r="Q1338" s="20">
        <v>0</v>
      </c>
      <c r="R1338" s="20">
        <v>0</v>
      </c>
      <c r="S1338" s="20">
        <v>0</v>
      </c>
      <c r="T1338" s="20">
        <v>70</v>
      </c>
      <c r="U1338" s="20">
        <v>30</v>
      </c>
      <c r="V1338" s="30"/>
      <c r="W1338" s="30"/>
      <c r="X1338" s="33">
        <f>IFERROR(1 -(Master1[[#This Row],[Avg Garment Scans per Delivery]]/Master1[[#This Row],[Garment Inventory]]), 0)</f>
        <v>0</v>
      </c>
      <c r="Y1338" s="30"/>
      <c r="Z1338" s="30"/>
      <c r="AA1338" s="32">
        <f>_xlfn.XLOOKUP(Master1[[#This Row],[cu_id]], Revenue_Analysis[cuid], Revenue_Analysis[Q1 Low Deviation], 0)</f>
        <v>21.197299999999998</v>
      </c>
      <c r="AB1338" s="32">
        <f>_xlfn.XLOOKUP(Master1[[#This Row],[cu_id]],Revenue_Analysis[cuid],Revenue_Analysis[Q1 High Deviation], 0)</f>
        <v>28.136099999999999</v>
      </c>
      <c r="AC1338" s="32">
        <f>_xlfn.XLOOKUP(Master1[[#This Row],[cu_id]],Revenue_Analysis[cuid],Revenue_Analysis[Q2 Low Deviation], 0)</f>
        <v>17.2104</v>
      </c>
      <c r="AD1338" s="32">
        <f>_xlfn.XLOOKUP(Master1[[#This Row],[cu_id]],Revenue_Analysis[cuid],Revenue_Analysis[Q2 High Deviation], 0)</f>
        <v>22.017199999999999</v>
      </c>
      <c r="AE1338" s="32">
        <f>_xlfn.XLOOKUP(Master1[[#This Row],[cu_id]],Revenue_Analysis[cuid],Revenue_Analysis[Q3 Low Deviation], 0)</f>
        <v>21.4374</v>
      </c>
      <c r="AF1338" s="32">
        <f>_xlfn.XLOOKUP(Master1[[#This Row],[cu_id]],Revenue_Analysis[cuid],Revenue_Analysis[Q3 High Deviation], 0)</f>
        <v>21.799800000000001</v>
      </c>
      <c r="AG1338" s="32">
        <f>_xlfn.XLOOKUP(Master1[[#This Row],[cu_id]],Revenue_Analysis[cuid],Revenue_Analysis[Q4 Low Deviation], 0)</f>
        <v>19.962900000000001</v>
      </c>
      <c r="AH1338" s="32">
        <f>_xlfn.XLOOKUP(Master1[[#This Row],[cu_id]],Revenue_Analysis[cuid],Revenue_Analysis[Q4 High Deviation], 0)</f>
        <v>22.928100000000001</v>
      </c>
      <c r="AI1338" s="32">
        <f>_xlfn.XLOOKUP(Master1[[#This Row],[cu_id]],Revenue_Analysis[cuid],Revenue_Analysis[Q1 Average], 0)</f>
        <v>24.666699999999999</v>
      </c>
      <c r="AJ1338" s="32">
        <f>_xlfn.XLOOKUP(Master1[[#This Row],[cu_id]],Revenue_Analysis[cuid],Revenue_Analysis[Q2 Average], 0)</f>
        <v>19.613800000000001</v>
      </c>
      <c r="AK1338" s="32">
        <f>_xlfn.XLOOKUP(Master1[[#This Row],[cu_id]],Revenue_Analysis[cuid],Revenue_Analysis[Q3 Average], 0)</f>
        <v>21.618600000000001</v>
      </c>
      <c r="AL1338" s="32">
        <f>_xlfn.XLOOKUP(Master1[[#This Row],[cu_id]],Revenue_Analysis[cuid],Revenue_Analysis[Q4 Average], 0)</f>
        <v>21.445499999999999</v>
      </c>
      <c r="AM1338" s="34">
        <v>0.41666666666666669</v>
      </c>
      <c r="AN1338" s="35">
        <v>0.8125</v>
      </c>
      <c r="AO1338" s="35" t="s">
        <v>4592</v>
      </c>
      <c r="AP1338" s="35" t="s">
        <v>4592</v>
      </c>
      <c r="AQ1338" s="20" t="s">
        <v>5135</v>
      </c>
      <c r="AR1338" s="20"/>
      <c r="AS1338" s="14">
        <f>IFERROR(_xlfn.XLOOKUP(Master1[[#This Row],[cu_id]],StopTimes[cu_ID],StopTimes[Average Stop Time]), 0)</f>
        <v>5.2250000000000005</v>
      </c>
      <c r="AT1338" s="14">
        <f>IF(Master1[[#This Row],[RSP StopTime Override]] &lt;&gt; "",Master1[[#This Row],[RSP StopTime Override]],IF(Master1[[#This Row],[Avg Stop Time Helper]] &lt;&gt; 0, Master1[[#This Row],[Avg Stop Time Helper]],Average_Stop_Time))</f>
        <v>5.2250000000000005</v>
      </c>
      <c r="AU1338" s="13"/>
    </row>
    <row r="1339" spans="1:47" x14ac:dyDescent="0.3">
      <c r="A1339" s="18" t="s">
        <v>3854</v>
      </c>
      <c r="B1339" s="20">
        <v>56</v>
      </c>
      <c r="C1339" s="20" t="s">
        <v>12</v>
      </c>
      <c r="D1339" s="19">
        <v>806500</v>
      </c>
      <c r="E1339" s="19" t="s">
        <v>13</v>
      </c>
      <c r="F1339" s="19" t="s">
        <v>6938</v>
      </c>
      <c r="G1339" s="19" t="s">
        <v>6939</v>
      </c>
      <c r="H1339" s="19" t="s">
        <v>5</v>
      </c>
      <c r="I1339" s="19" t="s">
        <v>5796</v>
      </c>
      <c r="J1339" s="19" t="s">
        <v>4</v>
      </c>
      <c r="K1339" s="19" t="s">
        <v>5797</v>
      </c>
      <c r="L1339" s="21" t="s">
        <v>16</v>
      </c>
      <c r="M1339" s="20" t="s">
        <v>3</v>
      </c>
      <c r="N1339" s="20" t="s">
        <v>2</v>
      </c>
      <c r="O1339" s="20">
        <v>103</v>
      </c>
      <c r="P1339" s="20">
        <v>0</v>
      </c>
      <c r="Q1339" s="20">
        <v>103</v>
      </c>
      <c r="R1339" s="20">
        <v>0</v>
      </c>
      <c r="S1339" s="20">
        <v>0</v>
      </c>
      <c r="T1339" s="20">
        <v>0</v>
      </c>
      <c r="U1339" s="20">
        <v>40</v>
      </c>
      <c r="V1339" s="30"/>
      <c r="W1339" s="30"/>
      <c r="X1339" s="33">
        <f>IFERROR(1 -(Master1[[#This Row],[Avg Garment Scans per Delivery]]/Master1[[#This Row],[Garment Inventory]]), 0)</f>
        <v>0</v>
      </c>
      <c r="Y1339" s="30"/>
      <c r="Z1339" s="30"/>
      <c r="AA1339" s="32">
        <f>_xlfn.XLOOKUP(Master1[[#This Row],[cu_id]], Revenue_Analysis[cuid], Revenue_Analysis[Q1 Low Deviation], 0)</f>
        <v>43.4741</v>
      </c>
      <c r="AB1339" s="32">
        <f>_xlfn.XLOOKUP(Master1[[#This Row],[cu_id]],Revenue_Analysis[cuid],Revenue_Analysis[Q1 High Deviation], 0)</f>
        <v>47.788899999999998</v>
      </c>
      <c r="AC1339" s="32">
        <f>_xlfn.XLOOKUP(Master1[[#This Row],[cu_id]],Revenue_Analysis[cuid],Revenue_Analysis[Q2 Low Deviation], 0)</f>
        <v>36.762300000000003</v>
      </c>
      <c r="AD1339" s="32">
        <f>_xlfn.XLOOKUP(Master1[[#This Row],[cu_id]],Revenue_Analysis[cuid],Revenue_Analysis[Q2 High Deviation], 0)</f>
        <v>39.200699999999998</v>
      </c>
      <c r="AE1339" s="32">
        <f>_xlfn.XLOOKUP(Master1[[#This Row],[cu_id]],Revenue_Analysis[cuid],Revenue_Analysis[Q3 Low Deviation], 0)</f>
        <v>34.122500000000002</v>
      </c>
      <c r="AF1339" s="32">
        <f>_xlfn.XLOOKUP(Master1[[#This Row],[cu_id]],Revenue_Analysis[cuid],Revenue_Analysis[Q3 High Deviation], 0)</f>
        <v>38.327500000000001</v>
      </c>
      <c r="AG1339" s="32">
        <f>_xlfn.XLOOKUP(Master1[[#This Row],[cu_id]],Revenue_Analysis[cuid],Revenue_Analysis[Q4 Low Deviation], 0)</f>
        <v>41.932299999999998</v>
      </c>
      <c r="AH1339" s="32">
        <f>_xlfn.XLOOKUP(Master1[[#This Row],[cu_id]],Revenue_Analysis[cuid],Revenue_Analysis[Q4 High Deviation], 0)</f>
        <v>44.834899999999998</v>
      </c>
      <c r="AI1339" s="32">
        <f>_xlfn.XLOOKUP(Master1[[#This Row],[cu_id]],Revenue_Analysis[cuid],Revenue_Analysis[Q1 Average], 0)</f>
        <v>45.631500000000003</v>
      </c>
      <c r="AJ1339" s="32">
        <f>_xlfn.XLOOKUP(Master1[[#This Row],[cu_id]],Revenue_Analysis[cuid],Revenue_Analysis[Q2 Average], 0)</f>
        <v>37.981499999999997</v>
      </c>
      <c r="AK1339" s="32">
        <f>_xlfn.XLOOKUP(Master1[[#This Row],[cu_id]],Revenue_Analysis[cuid],Revenue_Analysis[Q3 Average], 0)</f>
        <v>36.225000000000001</v>
      </c>
      <c r="AL1339" s="32">
        <f>_xlfn.XLOOKUP(Master1[[#This Row],[cu_id]],Revenue_Analysis[cuid],Revenue_Analysis[Q4 Average], 0)</f>
        <v>43.383600000000001</v>
      </c>
      <c r="AM1339" s="34">
        <v>0.29166666666666669</v>
      </c>
      <c r="AN1339" s="35">
        <v>0.58333333333333337</v>
      </c>
      <c r="AO1339" s="35" t="s">
        <v>4592</v>
      </c>
      <c r="AP1339" s="35" t="s">
        <v>4592</v>
      </c>
      <c r="AQ1339" s="20" t="s">
        <v>27</v>
      </c>
      <c r="AR1339" s="20"/>
      <c r="AS1339" s="14">
        <f>IFERROR(_xlfn.XLOOKUP(Master1[[#This Row],[cu_id]],StopTimes[cu_ID],StopTimes[Average Stop Time]), 0)</f>
        <v>2.2261904766666669</v>
      </c>
      <c r="AT1339" s="14">
        <f>IF(Master1[[#This Row],[RSP StopTime Override]] &lt;&gt; "",Master1[[#This Row],[RSP StopTime Override]],IF(Master1[[#This Row],[Avg Stop Time Helper]] &lt;&gt; 0, Master1[[#This Row],[Avg Stop Time Helper]],Average_Stop_Time))</f>
        <v>2.2261904766666669</v>
      </c>
      <c r="AU1339" s="13"/>
    </row>
    <row r="1340" spans="1:47" x14ac:dyDescent="0.3">
      <c r="A1340" s="18" t="s">
        <v>3855</v>
      </c>
      <c r="B1340" s="20">
        <v>56</v>
      </c>
      <c r="C1340" s="20" t="s">
        <v>12</v>
      </c>
      <c r="D1340" s="19">
        <v>806548</v>
      </c>
      <c r="E1340" s="19" t="s">
        <v>13</v>
      </c>
      <c r="F1340" s="19" t="s">
        <v>6940</v>
      </c>
      <c r="G1340" s="19" t="s">
        <v>6941</v>
      </c>
      <c r="H1340" s="19" t="s">
        <v>5</v>
      </c>
      <c r="I1340" s="19" t="s">
        <v>5275</v>
      </c>
      <c r="J1340" s="19" t="s">
        <v>4</v>
      </c>
      <c r="K1340" s="19" t="s">
        <v>5276</v>
      </c>
      <c r="L1340" s="21" t="s">
        <v>16</v>
      </c>
      <c r="M1340" s="20" t="s">
        <v>3</v>
      </c>
      <c r="N1340" s="20" t="s">
        <v>2</v>
      </c>
      <c r="O1340" s="20">
        <v>45</v>
      </c>
      <c r="P1340" s="20">
        <v>0</v>
      </c>
      <c r="Q1340" s="20">
        <v>45</v>
      </c>
      <c r="R1340" s="20">
        <v>0</v>
      </c>
      <c r="S1340" s="20">
        <v>0</v>
      </c>
      <c r="T1340" s="20">
        <v>0</v>
      </c>
      <c r="U1340" s="20">
        <v>41</v>
      </c>
      <c r="V1340" s="30"/>
      <c r="W1340" s="30"/>
      <c r="X1340" s="33">
        <f>IFERROR(1 -(Master1[[#This Row],[Avg Garment Scans per Delivery]]/Master1[[#This Row],[Garment Inventory]]), 0)</f>
        <v>0</v>
      </c>
      <c r="Y1340" s="30"/>
      <c r="Z1340" s="30"/>
      <c r="AA1340" s="32">
        <f>_xlfn.XLOOKUP(Master1[[#This Row],[cu_id]], Revenue_Analysis[cuid], Revenue_Analysis[Q1 Low Deviation], 0)</f>
        <v>23.7456</v>
      </c>
      <c r="AB1340" s="32">
        <f>_xlfn.XLOOKUP(Master1[[#This Row],[cu_id]],Revenue_Analysis[cuid],Revenue_Analysis[Q1 High Deviation], 0)</f>
        <v>35.727200000000003</v>
      </c>
      <c r="AC1340" s="32">
        <f>_xlfn.XLOOKUP(Master1[[#This Row],[cu_id]],Revenue_Analysis[cuid],Revenue_Analysis[Q2 Low Deviation], 0)</f>
        <v>35.484400000000001</v>
      </c>
      <c r="AD1340" s="32">
        <f>_xlfn.XLOOKUP(Master1[[#This Row],[cu_id]],Revenue_Analysis[cuid],Revenue_Analysis[Q2 High Deviation], 0)</f>
        <v>44.787999999999997</v>
      </c>
      <c r="AE1340" s="32">
        <f>_xlfn.XLOOKUP(Master1[[#This Row],[cu_id]],Revenue_Analysis[cuid],Revenue_Analysis[Q3 Low Deviation], 0)</f>
        <v>20.674700000000001</v>
      </c>
      <c r="AF1340" s="32">
        <f>_xlfn.XLOOKUP(Master1[[#This Row],[cu_id]],Revenue_Analysis[cuid],Revenue_Analysis[Q3 High Deviation], 0)</f>
        <v>33.806899999999999</v>
      </c>
      <c r="AG1340" s="32">
        <f>_xlfn.XLOOKUP(Master1[[#This Row],[cu_id]],Revenue_Analysis[cuid],Revenue_Analysis[Q4 Low Deviation], 0)</f>
        <v>25.016100000000002</v>
      </c>
      <c r="AH1340" s="32">
        <f>_xlfn.XLOOKUP(Master1[[#This Row],[cu_id]],Revenue_Analysis[cuid],Revenue_Analysis[Q4 High Deviation], 0)</f>
        <v>37.176699999999997</v>
      </c>
      <c r="AI1340" s="32">
        <f>_xlfn.XLOOKUP(Master1[[#This Row],[cu_id]],Revenue_Analysis[cuid],Revenue_Analysis[Q1 Average], 0)</f>
        <v>29.7364</v>
      </c>
      <c r="AJ1340" s="32">
        <f>_xlfn.XLOOKUP(Master1[[#This Row],[cu_id]],Revenue_Analysis[cuid],Revenue_Analysis[Q2 Average], 0)</f>
        <v>40.136200000000002</v>
      </c>
      <c r="AK1340" s="32">
        <f>_xlfn.XLOOKUP(Master1[[#This Row],[cu_id]],Revenue_Analysis[cuid],Revenue_Analysis[Q3 Average], 0)</f>
        <v>27.2408</v>
      </c>
      <c r="AL1340" s="32">
        <f>_xlfn.XLOOKUP(Master1[[#This Row],[cu_id]],Revenue_Analysis[cuid],Revenue_Analysis[Q4 Average], 0)</f>
        <v>31.096399999999999</v>
      </c>
      <c r="AM1340" s="34">
        <v>0.375</v>
      </c>
      <c r="AN1340" s="35" t="s">
        <v>6875</v>
      </c>
      <c r="AO1340" s="35" t="s">
        <v>4592</v>
      </c>
      <c r="AP1340" s="35" t="s">
        <v>4592</v>
      </c>
      <c r="AQ1340" s="20" t="s">
        <v>0</v>
      </c>
      <c r="AR1340" s="20"/>
      <c r="AS1340" s="14">
        <f>IFERROR(_xlfn.XLOOKUP(Master1[[#This Row],[cu_id]],StopTimes[cu_ID],StopTimes[Average Stop Time]), 0)</f>
        <v>9.3194444433333334</v>
      </c>
      <c r="AT1340" s="14">
        <f>IF(Master1[[#This Row],[RSP StopTime Override]] &lt;&gt; "",Master1[[#This Row],[RSP StopTime Override]],IF(Master1[[#This Row],[Avg Stop Time Helper]] &lt;&gt; 0, Master1[[#This Row],[Avg Stop Time Helper]],Average_Stop_Time))</f>
        <v>9.3194444433333334</v>
      </c>
      <c r="AU1340" s="13"/>
    </row>
    <row r="1341" spans="1:47" x14ac:dyDescent="0.3">
      <c r="A1341" s="18" t="s">
        <v>3856</v>
      </c>
      <c r="B1341" s="20">
        <v>56</v>
      </c>
      <c r="C1341" s="20" t="s">
        <v>7</v>
      </c>
      <c r="D1341" s="19">
        <v>806590</v>
      </c>
      <c r="E1341" s="19" t="s">
        <v>13</v>
      </c>
      <c r="F1341" s="19" t="s">
        <v>7212</v>
      </c>
      <c r="G1341" s="19" t="s">
        <v>7213</v>
      </c>
      <c r="H1341" s="19" t="s">
        <v>5</v>
      </c>
      <c r="I1341" s="19" t="s">
        <v>5275</v>
      </c>
      <c r="J1341" s="19" t="s">
        <v>4</v>
      </c>
      <c r="K1341" s="19" t="s">
        <v>5276</v>
      </c>
      <c r="L1341" s="21" t="s">
        <v>17</v>
      </c>
      <c r="M1341" s="20" t="s">
        <v>10</v>
      </c>
      <c r="N1341" s="20" t="s">
        <v>2</v>
      </c>
      <c r="O1341" s="20">
        <v>60</v>
      </c>
      <c r="P1341" s="20">
        <v>0</v>
      </c>
      <c r="Q1341" s="20">
        <v>0</v>
      </c>
      <c r="R1341" s="20">
        <v>0</v>
      </c>
      <c r="S1341" s="20">
        <v>0</v>
      </c>
      <c r="T1341" s="20">
        <v>60</v>
      </c>
      <c r="U1341" s="20">
        <v>36</v>
      </c>
      <c r="V1341" s="30"/>
      <c r="W1341" s="30"/>
      <c r="X1341" s="33">
        <f>IFERROR(1 -(Master1[[#This Row],[Avg Garment Scans per Delivery]]/Master1[[#This Row],[Garment Inventory]]), 0)</f>
        <v>0</v>
      </c>
      <c r="Y1341" s="30"/>
      <c r="Z1341" s="30"/>
      <c r="AA1341" s="32">
        <f>_xlfn.XLOOKUP(Master1[[#This Row],[cu_id]], Revenue_Analysis[cuid], Revenue_Analysis[Q1 Low Deviation], 0)</f>
        <v>51.352800000000002</v>
      </c>
      <c r="AB1341" s="32">
        <f>_xlfn.XLOOKUP(Master1[[#This Row],[cu_id]],Revenue_Analysis[cuid],Revenue_Analysis[Q1 High Deviation], 0)</f>
        <v>67.671199999999999</v>
      </c>
      <c r="AC1341" s="32">
        <f>_xlfn.XLOOKUP(Master1[[#This Row],[cu_id]],Revenue_Analysis[cuid],Revenue_Analysis[Q2 Low Deviation], 0)</f>
        <v>75.448899999999995</v>
      </c>
      <c r="AD1341" s="32">
        <f>_xlfn.XLOOKUP(Master1[[#This Row],[cu_id]],Revenue_Analysis[cuid],Revenue_Analysis[Q2 High Deviation], 0)</f>
        <v>76.817700000000002</v>
      </c>
      <c r="AE1341" s="32">
        <f>_xlfn.XLOOKUP(Master1[[#This Row],[cu_id]],Revenue_Analysis[cuid],Revenue_Analysis[Q3 Low Deviation], 0)</f>
        <v>68.582400000000007</v>
      </c>
      <c r="AF1341" s="32">
        <f>_xlfn.XLOOKUP(Master1[[#This Row],[cu_id]],Revenue_Analysis[cuid],Revenue_Analysis[Q3 High Deviation], 0)</f>
        <v>77.731800000000007</v>
      </c>
      <c r="AG1341" s="32">
        <f>_xlfn.XLOOKUP(Master1[[#This Row],[cu_id]],Revenue_Analysis[cuid],Revenue_Analysis[Q4 Low Deviation], 0)</f>
        <v>24.2959</v>
      </c>
      <c r="AH1341" s="32">
        <f>_xlfn.XLOOKUP(Master1[[#This Row],[cu_id]],Revenue_Analysis[cuid],Revenue_Analysis[Q4 High Deviation], 0)</f>
        <v>49.628700000000002</v>
      </c>
      <c r="AI1341" s="32">
        <f>_xlfn.XLOOKUP(Master1[[#This Row],[cu_id]],Revenue_Analysis[cuid],Revenue_Analysis[Q1 Average], 0)</f>
        <v>59.512</v>
      </c>
      <c r="AJ1341" s="32">
        <f>_xlfn.XLOOKUP(Master1[[#This Row],[cu_id]],Revenue_Analysis[cuid],Revenue_Analysis[Q2 Average], 0)</f>
        <v>76.133300000000006</v>
      </c>
      <c r="AK1341" s="32">
        <f>_xlfn.XLOOKUP(Master1[[#This Row],[cu_id]],Revenue_Analysis[cuid],Revenue_Analysis[Q3 Average], 0)</f>
        <v>73.1571</v>
      </c>
      <c r="AL1341" s="32">
        <f>_xlfn.XLOOKUP(Master1[[#This Row],[cu_id]],Revenue_Analysis[cuid],Revenue_Analysis[Q4 Average], 0)</f>
        <v>36.962299999999999</v>
      </c>
      <c r="AM1341" s="34">
        <v>0.375</v>
      </c>
      <c r="AN1341" s="35">
        <v>0.70833333333333337</v>
      </c>
      <c r="AO1341" s="35" t="s">
        <v>4592</v>
      </c>
      <c r="AP1341" s="35" t="s">
        <v>4592</v>
      </c>
      <c r="AQ1341" s="20" t="s">
        <v>0</v>
      </c>
      <c r="AR1341" s="20"/>
      <c r="AS1341" s="14">
        <f>IFERROR(_xlfn.XLOOKUP(Master1[[#This Row],[cu_id]],StopTimes[cu_ID],StopTimes[Average Stop Time]), 0)</f>
        <v>3.5333333333333332</v>
      </c>
      <c r="AT1341" s="14">
        <f>IF(Master1[[#This Row],[RSP StopTime Override]] &lt;&gt; "",Master1[[#This Row],[RSP StopTime Override]],IF(Master1[[#This Row],[Avg Stop Time Helper]] &lt;&gt; 0, Master1[[#This Row],[Avg Stop Time Helper]],Average_Stop_Time))</f>
        <v>3.5333333333333332</v>
      </c>
      <c r="AU1341" s="13"/>
    </row>
    <row r="1342" spans="1:47" x14ac:dyDescent="0.3">
      <c r="A1342" s="18" t="s">
        <v>3857</v>
      </c>
      <c r="B1342" s="20">
        <v>56</v>
      </c>
      <c r="C1342" s="20" t="s">
        <v>7</v>
      </c>
      <c r="D1342" s="19">
        <v>806613</v>
      </c>
      <c r="E1342" s="19" t="s">
        <v>13</v>
      </c>
      <c r="F1342" s="19" t="s">
        <v>7214</v>
      </c>
      <c r="G1342" s="19" t="s">
        <v>7215</v>
      </c>
      <c r="H1342" s="19" t="s">
        <v>5</v>
      </c>
      <c r="I1342" s="19" t="s">
        <v>5275</v>
      </c>
      <c r="J1342" s="19" t="s">
        <v>4</v>
      </c>
      <c r="K1342" s="19" t="s">
        <v>5276</v>
      </c>
      <c r="L1342" s="21" t="s">
        <v>16</v>
      </c>
      <c r="M1342" s="20" t="s">
        <v>3</v>
      </c>
      <c r="N1342" s="20" t="s">
        <v>2</v>
      </c>
      <c r="O1342" s="20">
        <v>35</v>
      </c>
      <c r="P1342" s="20">
        <v>0</v>
      </c>
      <c r="Q1342" s="20">
        <v>0</v>
      </c>
      <c r="R1342" s="20">
        <v>0</v>
      </c>
      <c r="S1342" s="20">
        <v>0</v>
      </c>
      <c r="T1342" s="20">
        <v>35</v>
      </c>
      <c r="U1342" s="20">
        <v>39</v>
      </c>
      <c r="V1342" s="30"/>
      <c r="W1342" s="30"/>
      <c r="X1342" s="33">
        <f>IFERROR(1 -(Master1[[#This Row],[Avg Garment Scans per Delivery]]/Master1[[#This Row],[Garment Inventory]]), 0)</f>
        <v>0</v>
      </c>
      <c r="Y1342" s="30"/>
      <c r="Z1342" s="30"/>
      <c r="AA1342" s="32">
        <f>_xlfn.XLOOKUP(Master1[[#This Row],[cu_id]], Revenue_Analysis[cuid], Revenue_Analysis[Q1 Low Deviation], 0)</f>
        <v>164.64869999999999</v>
      </c>
      <c r="AB1342" s="32">
        <f>_xlfn.XLOOKUP(Master1[[#This Row],[cu_id]],Revenue_Analysis[cuid],Revenue_Analysis[Q1 High Deviation], 0)</f>
        <v>201.44630000000001</v>
      </c>
      <c r="AC1342" s="32">
        <f>_xlfn.XLOOKUP(Master1[[#This Row],[cu_id]],Revenue_Analysis[cuid],Revenue_Analysis[Q2 Low Deviation], 0)</f>
        <v>153.87540000000001</v>
      </c>
      <c r="AD1342" s="32">
        <f>_xlfn.XLOOKUP(Master1[[#This Row],[cu_id]],Revenue_Analysis[cuid],Revenue_Analysis[Q2 High Deviation], 0)</f>
        <v>201.2432</v>
      </c>
      <c r="AE1342" s="32">
        <f>_xlfn.XLOOKUP(Master1[[#This Row],[cu_id]],Revenue_Analysis[cuid],Revenue_Analysis[Q3 Low Deviation], 0)</f>
        <v>172.56039999999999</v>
      </c>
      <c r="AF1342" s="32">
        <f>_xlfn.XLOOKUP(Master1[[#This Row],[cu_id]],Revenue_Analysis[cuid],Revenue_Analysis[Q3 High Deviation], 0)</f>
        <v>207.06819999999999</v>
      </c>
      <c r="AG1342" s="32">
        <f>_xlfn.XLOOKUP(Master1[[#This Row],[cu_id]],Revenue_Analysis[cuid],Revenue_Analysis[Q4 Low Deviation], 0)</f>
        <v>152.44649999999999</v>
      </c>
      <c r="AH1342" s="32">
        <f>_xlfn.XLOOKUP(Master1[[#This Row],[cu_id]],Revenue_Analysis[cuid],Revenue_Analysis[Q4 High Deviation], 0)</f>
        <v>228.8877</v>
      </c>
      <c r="AI1342" s="32">
        <f>_xlfn.XLOOKUP(Master1[[#This Row],[cu_id]],Revenue_Analysis[cuid],Revenue_Analysis[Q1 Average], 0)</f>
        <v>183.04750000000001</v>
      </c>
      <c r="AJ1342" s="32">
        <f>_xlfn.XLOOKUP(Master1[[#This Row],[cu_id]],Revenue_Analysis[cuid],Revenue_Analysis[Q2 Average], 0)</f>
        <v>177.55930000000001</v>
      </c>
      <c r="AK1342" s="32">
        <f>_xlfn.XLOOKUP(Master1[[#This Row],[cu_id]],Revenue_Analysis[cuid],Revenue_Analysis[Q3 Average], 0)</f>
        <v>189.8143</v>
      </c>
      <c r="AL1342" s="32">
        <f>_xlfn.XLOOKUP(Master1[[#This Row],[cu_id]],Revenue_Analysis[cuid],Revenue_Analysis[Q4 Average], 0)</f>
        <v>190.6671</v>
      </c>
      <c r="AM1342" s="34">
        <v>0.29166666666666669</v>
      </c>
      <c r="AN1342" s="35">
        <v>0.4375</v>
      </c>
      <c r="AO1342" s="35" t="s">
        <v>4592</v>
      </c>
      <c r="AP1342" s="35" t="s">
        <v>4592</v>
      </c>
      <c r="AQ1342" s="20" t="s">
        <v>0</v>
      </c>
      <c r="AR1342" s="20"/>
      <c r="AS1342" s="14">
        <f>IFERROR(_xlfn.XLOOKUP(Master1[[#This Row],[cu_id]],StopTimes[cu_ID],StopTimes[Average Stop Time]), 0)</f>
        <v>1.9357142866666668</v>
      </c>
      <c r="AT1342" s="14">
        <f>IF(Master1[[#This Row],[RSP StopTime Override]] &lt;&gt; "",Master1[[#This Row],[RSP StopTime Override]],IF(Master1[[#This Row],[Avg Stop Time Helper]] &lt;&gt; 0, Master1[[#This Row],[Avg Stop Time Helper]],Average_Stop_Time))</f>
        <v>1.9357142866666668</v>
      </c>
      <c r="AU1342" s="13"/>
    </row>
    <row r="1343" spans="1:47" x14ac:dyDescent="0.3">
      <c r="A1343" s="18" t="s">
        <v>3858</v>
      </c>
      <c r="B1343" s="20">
        <v>56</v>
      </c>
      <c r="C1343" s="20" t="s">
        <v>12</v>
      </c>
      <c r="D1343" s="19">
        <v>807010</v>
      </c>
      <c r="E1343" s="19" t="s">
        <v>13</v>
      </c>
      <c r="F1343" s="19" t="s">
        <v>6948</v>
      </c>
      <c r="G1343" s="19" t="s">
        <v>6949</v>
      </c>
      <c r="H1343" s="19" t="s">
        <v>5</v>
      </c>
      <c r="I1343" s="19" t="s">
        <v>5275</v>
      </c>
      <c r="J1343" s="19" t="s">
        <v>4</v>
      </c>
      <c r="K1343" s="19" t="s">
        <v>5276</v>
      </c>
      <c r="L1343" s="21" t="s">
        <v>16</v>
      </c>
      <c r="M1343" s="20" t="s">
        <v>3</v>
      </c>
      <c r="N1343" s="20" t="s">
        <v>2</v>
      </c>
      <c r="O1343" s="20">
        <v>42</v>
      </c>
      <c r="P1343" s="20">
        <v>0</v>
      </c>
      <c r="Q1343" s="20">
        <v>42</v>
      </c>
      <c r="R1343" s="20">
        <v>0</v>
      </c>
      <c r="S1343" s="20">
        <v>0</v>
      </c>
      <c r="T1343" s="20">
        <v>0</v>
      </c>
      <c r="U1343" s="20">
        <v>41</v>
      </c>
      <c r="V1343" s="30"/>
      <c r="W1343" s="30"/>
      <c r="X1343" s="33">
        <f>IFERROR(1 -(Master1[[#This Row],[Avg Garment Scans per Delivery]]/Master1[[#This Row],[Garment Inventory]]), 0)</f>
        <v>0</v>
      </c>
      <c r="Y1343" s="30"/>
      <c r="Z1343" s="30"/>
      <c r="AA1343" s="32">
        <f>_xlfn.XLOOKUP(Master1[[#This Row],[cu_id]], Revenue_Analysis[cuid], Revenue_Analysis[Q1 Low Deviation], 0)</f>
        <v>38.536499999999997</v>
      </c>
      <c r="AB1343" s="32">
        <f>_xlfn.XLOOKUP(Master1[[#This Row],[cu_id]],Revenue_Analysis[cuid],Revenue_Analysis[Q1 High Deviation], 0)</f>
        <v>123.8897</v>
      </c>
      <c r="AC1343" s="32">
        <f>_xlfn.XLOOKUP(Master1[[#This Row],[cu_id]],Revenue_Analysis[cuid],Revenue_Analysis[Q2 Low Deviation], 0)</f>
        <v>31.819199999999999</v>
      </c>
      <c r="AD1343" s="32">
        <f>_xlfn.XLOOKUP(Master1[[#This Row],[cu_id]],Revenue_Analysis[cuid],Revenue_Analysis[Q2 High Deviation], 0)</f>
        <v>114.03319999999999</v>
      </c>
      <c r="AE1343" s="32">
        <f>_xlfn.XLOOKUP(Master1[[#This Row],[cu_id]],Revenue_Analysis[cuid],Revenue_Analysis[Q3 Low Deviation], 0)</f>
        <v>38.99</v>
      </c>
      <c r="AF1343" s="32">
        <f>_xlfn.XLOOKUP(Master1[[#This Row],[cu_id]],Revenue_Analysis[cuid],Revenue_Analysis[Q3 High Deviation], 0)</f>
        <v>109.7516</v>
      </c>
      <c r="AG1343" s="32">
        <f>_xlfn.XLOOKUP(Master1[[#This Row],[cu_id]],Revenue_Analysis[cuid],Revenue_Analysis[Q4 Low Deviation], 0)</f>
        <v>16.401499999999999</v>
      </c>
      <c r="AH1343" s="32">
        <f>_xlfn.XLOOKUP(Master1[[#This Row],[cu_id]],Revenue_Analysis[cuid],Revenue_Analysis[Q4 High Deviation], 0)</f>
        <v>105.32389999999999</v>
      </c>
      <c r="AI1343" s="32">
        <f>_xlfn.XLOOKUP(Master1[[#This Row],[cu_id]],Revenue_Analysis[cuid],Revenue_Analysis[Q1 Average], 0)</f>
        <v>81.213099999999997</v>
      </c>
      <c r="AJ1343" s="32">
        <f>_xlfn.XLOOKUP(Master1[[#This Row],[cu_id]],Revenue_Analysis[cuid],Revenue_Analysis[Q2 Average], 0)</f>
        <v>72.926199999999994</v>
      </c>
      <c r="AK1343" s="32">
        <f>_xlfn.XLOOKUP(Master1[[#This Row],[cu_id]],Revenue_Analysis[cuid],Revenue_Analysis[Q3 Average], 0)</f>
        <v>74.370800000000003</v>
      </c>
      <c r="AL1343" s="32">
        <f>_xlfn.XLOOKUP(Master1[[#This Row],[cu_id]],Revenue_Analysis[cuid],Revenue_Analysis[Q4 Average], 0)</f>
        <v>60.862699999999997</v>
      </c>
      <c r="AM1343" s="34">
        <v>0.375</v>
      </c>
      <c r="AN1343" s="35" t="s">
        <v>6875</v>
      </c>
      <c r="AO1343" s="35" t="s">
        <v>4592</v>
      </c>
      <c r="AP1343" s="35" t="s">
        <v>4592</v>
      </c>
      <c r="AQ1343" s="20" t="s">
        <v>0</v>
      </c>
      <c r="AR1343" s="20"/>
      <c r="AS1343" s="14">
        <f>IFERROR(_xlfn.XLOOKUP(Master1[[#This Row],[cu_id]],StopTimes[cu_ID],StopTimes[Average Stop Time]), 0)</f>
        <v>5.8880952366666666</v>
      </c>
      <c r="AT1343" s="14">
        <f>IF(Master1[[#This Row],[RSP StopTime Override]] &lt;&gt; "",Master1[[#This Row],[RSP StopTime Override]],IF(Master1[[#This Row],[Avg Stop Time Helper]] &lt;&gt; 0, Master1[[#This Row],[Avg Stop Time Helper]],Average_Stop_Time))</f>
        <v>5.8880952366666666</v>
      </c>
      <c r="AU1343" s="13"/>
    </row>
    <row r="1344" spans="1:47" x14ac:dyDescent="0.3">
      <c r="A1344" s="18" t="s">
        <v>3859</v>
      </c>
      <c r="B1344" s="20">
        <v>56</v>
      </c>
      <c r="C1344" s="20" t="s">
        <v>12</v>
      </c>
      <c r="D1344" s="19">
        <v>807521</v>
      </c>
      <c r="E1344" s="19" t="s">
        <v>13</v>
      </c>
      <c r="F1344" s="19" t="s">
        <v>7216</v>
      </c>
      <c r="G1344" s="19" t="s">
        <v>7217</v>
      </c>
      <c r="H1344" s="19" t="s">
        <v>5</v>
      </c>
      <c r="I1344" s="19" t="s">
        <v>5275</v>
      </c>
      <c r="J1344" s="19" t="s">
        <v>4</v>
      </c>
      <c r="K1344" s="19" t="s">
        <v>5276</v>
      </c>
      <c r="L1344" s="21" t="s">
        <v>16</v>
      </c>
      <c r="M1344" s="20" t="s">
        <v>3</v>
      </c>
      <c r="N1344" s="20" t="s">
        <v>2</v>
      </c>
      <c r="O1344" s="20">
        <v>57</v>
      </c>
      <c r="P1344" s="20">
        <v>0</v>
      </c>
      <c r="Q1344" s="20">
        <v>0</v>
      </c>
      <c r="R1344" s="20">
        <v>0</v>
      </c>
      <c r="S1344" s="20">
        <v>0</v>
      </c>
      <c r="T1344" s="20">
        <v>25</v>
      </c>
      <c r="U1344" s="20">
        <v>40</v>
      </c>
      <c r="V1344" s="30">
        <v>0</v>
      </c>
      <c r="W1344" s="30"/>
      <c r="X1344" s="33">
        <f>IFERROR(1 -(Master1[[#This Row],[Avg Garment Scans per Delivery]]/Master1[[#This Row],[Garment Inventory]]), 0)</f>
        <v>0</v>
      </c>
      <c r="Y1344" s="30">
        <v>1</v>
      </c>
      <c r="Z1344" s="30">
        <v>4</v>
      </c>
      <c r="AA1344" s="32">
        <f>_xlfn.XLOOKUP(Master1[[#This Row],[cu_id]], Revenue_Analysis[cuid], Revenue_Analysis[Q1 Low Deviation], 0)</f>
        <v>20.0562</v>
      </c>
      <c r="AB1344" s="32">
        <f>_xlfn.XLOOKUP(Master1[[#This Row],[cu_id]],Revenue_Analysis[cuid],Revenue_Analysis[Q1 High Deviation], 0)</f>
        <v>21.4054</v>
      </c>
      <c r="AC1344" s="32">
        <f>_xlfn.XLOOKUP(Master1[[#This Row],[cu_id]],Revenue_Analysis[cuid],Revenue_Analysis[Q2 Low Deviation], 0)</f>
        <v>20.0304</v>
      </c>
      <c r="AD1344" s="32">
        <f>_xlfn.XLOOKUP(Master1[[#This Row],[cu_id]],Revenue_Analysis[cuid],Revenue_Analysis[Q2 High Deviation], 0)</f>
        <v>24.6204</v>
      </c>
      <c r="AE1344" s="32">
        <f>_xlfn.XLOOKUP(Master1[[#This Row],[cu_id]],Revenue_Analysis[cuid],Revenue_Analysis[Q3 Low Deviation], 0)</f>
        <v>19.690999999999999</v>
      </c>
      <c r="AF1344" s="32">
        <f>_xlfn.XLOOKUP(Master1[[#This Row],[cu_id]],Revenue_Analysis[cuid],Revenue_Analysis[Q3 High Deviation], 0)</f>
        <v>23.496600000000001</v>
      </c>
      <c r="AG1344" s="32">
        <f>_xlfn.XLOOKUP(Master1[[#This Row],[cu_id]],Revenue_Analysis[cuid],Revenue_Analysis[Q4 Low Deviation], 0)</f>
        <v>19.9742</v>
      </c>
      <c r="AH1344" s="32">
        <f>_xlfn.XLOOKUP(Master1[[#This Row],[cu_id]],Revenue_Analysis[cuid],Revenue_Analysis[Q4 High Deviation], 0)</f>
        <v>22.375</v>
      </c>
      <c r="AI1344" s="32">
        <f>_xlfn.XLOOKUP(Master1[[#This Row],[cu_id]],Revenue_Analysis[cuid],Revenue_Analysis[Q1 Average], 0)</f>
        <v>20.730799999999999</v>
      </c>
      <c r="AJ1344" s="32">
        <f>_xlfn.XLOOKUP(Master1[[#This Row],[cu_id]],Revenue_Analysis[cuid],Revenue_Analysis[Q2 Average], 0)</f>
        <v>22.325399999999998</v>
      </c>
      <c r="AK1344" s="32">
        <f>_xlfn.XLOOKUP(Master1[[#This Row],[cu_id]],Revenue_Analysis[cuid],Revenue_Analysis[Q3 Average], 0)</f>
        <v>21.593800000000002</v>
      </c>
      <c r="AL1344" s="32">
        <f>_xlfn.XLOOKUP(Master1[[#This Row],[cu_id]],Revenue_Analysis[cuid],Revenue_Analysis[Q4 Average], 0)</f>
        <v>21.174600000000002</v>
      </c>
      <c r="AM1344" s="34">
        <v>0.375</v>
      </c>
      <c r="AN1344" s="35">
        <v>0.70833333333333337</v>
      </c>
      <c r="AO1344" s="35" t="s">
        <v>4592</v>
      </c>
      <c r="AP1344" s="35" t="s">
        <v>4592</v>
      </c>
      <c r="AQ1344" s="20" t="s">
        <v>0</v>
      </c>
      <c r="AR1344" s="20"/>
      <c r="AS1344" s="14">
        <f>IFERROR(_xlfn.XLOOKUP(Master1[[#This Row],[cu_id]],StopTimes[cu_ID],StopTimes[Average Stop Time]), 0)</f>
        <v>6.5066666666666668</v>
      </c>
      <c r="AT1344" s="14">
        <f>IF(Master1[[#This Row],[RSP StopTime Override]] &lt;&gt; "",Master1[[#This Row],[RSP StopTime Override]],IF(Master1[[#This Row],[Avg Stop Time Helper]] &lt;&gt; 0, Master1[[#This Row],[Avg Stop Time Helper]],Average_Stop_Time))</f>
        <v>6.5066666666666668</v>
      </c>
      <c r="AU1344" s="13"/>
    </row>
    <row r="1345" spans="1:47" x14ac:dyDescent="0.3">
      <c r="A1345" s="18" t="s">
        <v>3860</v>
      </c>
      <c r="B1345" s="20">
        <v>50</v>
      </c>
      <c r="C1345" s="20" t="s">
        <v>9</v>
      </c>
      <c r="D1345" s="19">
        <v>807701</v>
      </c>
      <c r="E1345" s="19" t="s">
        <v>13</v>
      </c>
      <c r="F1345" s="19" t="s">
        <v>5814</v>
      </c>
      <c r="G1345" s="19" t="s">
        <v>5815</v>
      </c>
      <c r="H1345" s="19" t="s">
        <v>5</v>
      </c>
      <c r="I1345" s="19" t="s">
        <v>5769</v>
      </c>
      <c r="J1345" s="19" t="s">
        <v>4</v>
      </c>
      <c r="K1345" s="19" t="s">
        <v>5770</v>
      </c>
      <c r="L1345" s="21" t="s">
        <v>16</v>
      </c>
      <c r="M1345" s="20" t="s">
        <v>3</v>
      </c>
      <c r="N1345" s="20" t="s">
        <v>2</v>
      </c>
      <c r="O1345" s="20">
        <v>80</v>
      </c>
      <c r="P1345" s="20">
        <v>80</v>
      </c>
      <c r="Q1345" s="20">
        <v>0</v>
      </c>
      <c r="R1345" s="20">
        <v>0</v>
      </c>
      <c r="S1345" s="20">
        <v>0</v>
      </c>
      <c r="T1345" s="20">
        <v>0</v>
      </c>
      <c r="U1345" s="20">
        <v>45</v>
      </c>
      <c r="V1345" s="30">
        <v>203</v>
      </c>
      <c r="W1345" s="30">
        <v>10</v>
      </c>
      <c r="X1345" s="33">
        <f>IFERROR(1 -(Master1[[#This Row],[Avg Garment Scans per Delivery]]/Master1[[#This Row],[Garment Inventory]]), 0)</f>
        <v>0.95073891625615758</v>
      </c>
      <c r="Y1345" s="30">
        <v>9</v>
      </c>
      <c r="Z1345" s="30">
        <v>125</v>
      </c>
      <c r="AA1345" s="32">
        <f>_xlfn.XLOOKUP(Master1[[#This Row],[cu_id]], Revenue_Analysis[cuid], Revenue_Analysis[Q1 Low Deviation], 0)</f>
        <v>169.61240000000001</v>
      </c>
      <c r="AB1345" s="32">
        <f>_xlfn.XLOOKUP(Master1[[#This Row],[cu_id]],Revenue_Analysis[cuid],Revenue_Analysis[Q1 High Deviation], 0)</f>
        <v>196.4418</v>
      </c>
      <c r="AC1345" s="32">
        <f>_xlfn.XLOOKUP(Master1[[#This Row],[cu_id]],Revenue_Analysis[cuid],Revenue_Analysis[Q2 Low Deviation], 0)</f>
        <v>150.38939999999999</v>
      </c>
      <c r="AD1345" s="32">
        <f>_xlfn.XLOOKUP(Master1[[#This Row],[cu_id]],Revenue_Analysis[cuid],Revenue_Analysis[Q2 High Deviation], 0)</f>
        <v>240.45359999999999</v>
      </c>
      <c r="AE1345" s="32">
        <f>_xlfn.XLOOKUP(Master1[[#This Row],[cu_id]],Revenue_Analysis[cuid],Revenue_Analysis[Q3 Low Deviation], 0)</f>
        <v>161.60990000000001</v>
      </c>
      <c r="AF1345" s="32">
        <f>_xlfn.XLOOKUP(Master1[[#This Row],[cu_id]],Revenue_Analysis[cuid],Revenue_Analysis[Q3 High Deviation], 0)</f>
        <v>162.08709999999999</v>
      </c>
      <c r="AG1345" s="32">
        <f>_xlfn.XLOOKUP(Master1[[#This Row],[cu_id]],Revenue_Analysis[cuid],Revenue_Analysis[Q4 Low Deviation], 0)</f>
        <v>78.778400000000005</v>
      </c>
      <c r="AH1345" s="32">
        <f>_xlfn.XLOOKUP(Master1[[#This Row],[cu_id]],Revenue_Analysis[cuid],Revenue_Analysis[Q4 High Deviation], 0)</f>
        <v>809.09939999999995</v>
      </c>
      <c r="AI1345" s="32">
        <f>_xlfn.XLOOKUP(Master1[[#This Row],[cu_id]],Revenue_Analysis[cuid],Revenue_Analysis[Q1 Average], 0)</f>
        <v>183.02709999999999</v>
      </c>
      <c r="AJ1345" s="32">
        <f>_xlfn.XLOOKUP(Master1[[#This Row],[cu_id]],Revenue_Analysis[cuid],Revenue_Analysis[Q2 Average], 0)</f>
        <v>195.42150000000001</v>
      </c>
      <c r="AK1345" s="32">
        <f>_xlfn.XLOOKUP(Master1[[#This Row],[cu_id]],Revenue_Analysis[cuid],Revenue_Analysis[Q3 Average], 0)</f>
        <v>161.8485</v>
      </c>
      <c r="AL1345" s="32">
        <f>_xlfn.XLOOKUP(Master1[[#This Row],[cu_id]],Revenue_Analysis[cuid],Revenue_Analysis[Q4 Average], 0)</f>
        <v>443.93889999999999</v>
      </c>
      <c r="AM1345" s="34">
        <v>0.33333333333333331</v>
      </c>
      <c r="AN1345" s="35">
        <v>0.625</v>
      </c>
      <c r="AO1345" s="35" t="s">
        <v>4592</v>
      </c>
      <c r="AP1345" s="35" t="s">
        <v>4592</v>
      </c>
      <c r="AQ1345" s="20" t="s">
        <v>0</v>
      </c>
      <c r="AR1345" s="20"/>
      <c r="AS1345" s="14">
        <f>IFERROR(_xlfn.XLOOKUP(Master1[[#This Row],[cu_id]],StopTimes[cu_ID],StopTimes[Average Stop Time]), 0)</f>
        <v>17.207142856666668</v>
      </c>
      <c r="AT1345" s="14">
        <f>IF(Master1[[#This Row],[RSP StopTime Override]] &lt;&gt; "",Master1[[#This Row],[RSP StopTime Override]],IF(Master1[[#This Row],[Avg Stop Time Helper]] &lt;&gt; 0, Master1[[#This Row],[Avg Stop Time Helper]],Average_Stop_Time))</f>
        <v>17</v>
      </c>
      <c r="AU1345" s="13">
        <v>17</v>
      </c>
    </row>
    <row r="1346" spans="1:47" x14ac:dyDescent="0.3">
      <c r="A1346" s="18" t="s">
        <v>3861</v>
      </c>
      <c r="B1346" s="20">
        <v>56</v>
      </c>
      <c r="C1346" s="20" t="s">
        <v>7</v>
      </c>
      <c r="D1346" s="19">
        <v>887717</v>
      </c>
      <c r="E1346" s="19" t="s">
        <v>7238</v>
      </c>
      <c r="F1346" s="19" t="s">
        <v>7239</v>
      </c>
      <c r="G1346" s="19" t="s">
        <v>7240</v>
      </c>
      <c r="H1346" s="19" t="s">
        <v>5</v>
      </c>
      <c r="I1346" s="19" t="s">
        <v>5275</v>
      </c>
      <c r="J1346" s="19" t="s">
        <v>4</v>
      </c>
      <c r="K1346" s="19" t="s">
        <v>7241</v>
      </c>
      <c r="L1346" s="21" t="s">
        <v>16</v>
      </c>
      <c r="M1346" s="20" t="s">
        <v>3</v>
      </c>
      <c r="N1346" s="20" t="s">
        <v>2</v>
      </c>
      <c r="O1346" s="20">
        <v>65</v>
      </c>
      <c r="P1346" s="20">
        <v>0</v>
      </c>
      <c r="Q1346" s="20">
        <v>0</v>
      </c>
      <c r="R1346" s="20">
        <v>0</v>
      </c>
      <c r="S1346" s="20">
        <v>0</v>
      </c>
      <c r="T1346" s="20">
        <v>65</v>
      </c>
      <c r="U1346" s="20">
        <v>39</v>
      </c>
      <c r="V1346" s="30"/>
      <c r="W1346" s="30"/>
      <c r="X1346" s="33">
        <f>IFERROR(1 -(Master1[[#This Row],[Avg Garment Scans per Delivery]]/Master1[[#This Row],[Garment Inventory]]), 0)</f>
        <v>0</v>
      </c>
      <c r="Y1346" s="30"/>
      <c r="Z1346" s="30"/>
      <c r="AA1346" s="32">
        <f>_xlfn.XLOOKUP(Master1[[#This Row],[cu_id]], Revenue_Analysis[cuid], Revenue_Analysis[Q1 Low Deviation], 0)</f>
        <v>68.073300000000003</v>
      </c>
      <c r="AB1346" s="32">
        <f>_xlfn.XLOOKUP(Master1[[#This Row],[cu_id]],Revenue_Analysis[cuid],Revenue_Analysis[Q1 High Deviation], 0)</f>
        <v>68.906700000000001</v>
      </c>
      <c r="AC1346" s="32">
        <f>_xlfn.XLOOKUP(Master1[[#This Row],[cu_id]],Revenue_Analysis[cuid],Revenue_Analysis[Q2 Low Deviation], 0)</f>
        <v>69.568899999999999</v>
      </c>
      <c r="AD1346" s="32">
        <f>_xlfn.XLOOKUP(Master1[[#This Row],[cu_id]],Revenue_Analysis[cuid],Revenue_Analysis[Q2 High Deviation], 0)</f>
        <v>70.937700000000007</v>
      </c>
      <c r="AE1346" s="32">
        <f>_xlfn.XLOOKUP(Master1[[#This Row],[cu_id]],Revenue_Analysis[cuid],Revenue_Analysis[Q3 Low Deviation], 0)</f>
        <v>70.8</v>
      </c>
      <c r="AF1346" s="32">
        <f>_xlfn.XLOOKUP(Master1[[#This Row],[cu_id]],Revenue_Analysis[cuid],Revenue_Analysis[Q3 High Deviation], 0)</f>
        <v>71.28</v>
      </c>
      <c r="AG1346" s="32">
        <f>_xlfn.XLOOKUP(Master1[[#This Row],[cu_id]],Revenue_Analysis[cuid],Revenue_Analysis[Q4 Low Deviation], 0)</f>
        <v>67.423699999999997</v>
      </c>
      <c r="AH1346" s="32">
        <f>_xlfn.XLOOKUP(Master1[[#This Row],[cu_id]],Revenue_Analysis[cuid],Revenue_Analysis[Q4 High Deviation], 0)</f>
        <v>68.484899999999996</v>
      </c>
      <c r="AI1346" s="32">
        <f>_xlfn.XLOOKUP(Master1[[#This Row],[cu_id]],Revenue_Analysis[cuid],Revenue_Analysis[Q1 Average], 0)</f>
        <v>68.489999999999995</v>
      </c>
      <c r="AJ1346" s="32">
        <f>_xlfn.XLOOKUP(Master1[[#This Row],[cu_id]],Revenue_Analysis[cuid],Revenue_Analysis[Q2 Average], 0)</f>
        <v>70.253299999999996</v>
      </c>
      <c r="AK1346" s="32">
        <f>_xlfn.XLOOKUP(Master1[[#This Row],[cu_id]],Revenue_Analysis[cuid],Revenue_Analysis[Q3 Average], 0)</f>
        <v>71.040000000000006</v>
      </c>
      <c r="AL1346" s="32">
        <f>_xlfn.XLOOKUP(Master1[[#This Row],[cu_id]],Revenue_Analysis[cuid],Revenue_Analysis[Q4 Average], 0)</f>
        <v>67.954300000000003</v>
      </c>
      <c r="AM1346" s="34" t="s">
        <v>4592</v>
      </c>
      <c r="AN1346" s="35" t="s">
        <v>4592</v>
      </c>
      <c r="AO1346" s="35" t="s">
        <v>4592</v>
      </c>
      <c r="AP1346" s="35" t="s">
        <v>4592</v>
      </c>
      <c r="AQ1346" s="20" t="s">
        <v>0</v>
      </c>
      <c r="AR1346" s="20"/>
      <c r="AS1346" s="14">
        <f>IFERROR(_xlfn.XLOOKUP(Master1[[#This Row],[cu_id]],StopTimes[cu_ID],StopTimes[Average Stop Time]), 0)</f>
        <v>4.5357142866666669</v>
      </c>
      <c r="AT1346" s="14">
        <f>IF(Master1[[#This Row],[RSP StopTime Override]] &lt;&gt; "",Master1[[#This Row],[RSP StopTime Override]],IF(Master1[[#This Row],[Avg Stop Time Helper]] &lt;&gt; 0, Master1[[#This Row],[Avg Stop Time Helper]],Average_Stop_Time))</f>
        <v>4.5357142866666669</v>
      </c>
      <c r="AU1346" s="13"/>
    </row>
    <row r="1347" spans="1:47" x14ac:dyDescent="0.3">
      <c r="A1347" s="18" t="s">
        <v>3863</v>
      </c>
      <c r="B1347" s="20">
        <v>50</v>
      </c>
      <c r="C1347" s="20" t="s">
        <v>9</v>
      </c>
      <c r="D1347" s="19">
        <v>886085</v>
      </c>
      <c r="E1347" s="19" t="s">
        <v>5833</v>
      </c>
      <c r="F1347" s="19" t="s">
        <v>5834</v>
      </c>
      <c r="G1347" s="19" t="s">
        <v>5835</v>
      </c>
      <c r="H1347" s="19" t="s">
        <v>5</v>
      </c>
      <c r="I1347" s="19" t="s">
        <v>5796</v>
      </c>
      <c r="J1347" s="19" t="s">
        <v>4</v>
      </c>
      <c r="K1347" s="19" t="s">
        <v>5770</v>
      </c>
      <c r="L1347" s="21" t="s">
        <v>19</v>
      </c>
      <c r="M1347" s="20" t="s">
        <v>18</v>
      </c>
      <c r="N1347" s="20" t="s">
        <v>2</v>
      </c>
      <c r="O1347" s="20">
        <v>100</v>
      </c>
      <c r="P1347" s="20">
        <v>100</v>
      </c>
      <c r="Q1347" s="20">
        <v>0</v>
      </c>
      <c r="R1347" s="20">
        <v>0</v>
      </c>
      <c r="S1347" s="20">
        <v>0</v>
      </c>
      <c r="T1347" s="20">
        <v>0</v>
      </c>
      <c r="U1347" s="20">
        <v>20</v>
      </c>
      <c r="V1347" s="30"/>
      <c r="W1347" s="30"/>
      <c r="X1347" s="33">
        <f>IFERROR(1 -(Master1[[#This Row],[Avg Garment Scans per Delivery]]/Master1[[#This Row],[Garment Inventory]]), 0)</f>
        <v>0</v>
      </c>
      <c r="Y1347" s="30"/>
      <c r="Z1347" s="30"/>
      <c r="AA1347" s="32">
        <f>_xlfn.XLOOKUP(Master1[[#This Row],[cu_id]], Revenue_Analysis[cuid], Revenue_Analysis[Q1 Low Deviation], 0)</f>
        <v>12.7164</v>
      </c>
      <c r="AB1347" s="32">
        <f>_xlfn.XLOOKUP(Master1[[#This Row],[cu_id]],Revenue_Analysis[cuid],Revenue_Analysis[Q1 High Deviation], 0)</f>
        <v>13.940799999999999</v>
      </c>
      <c r="AC1347" s="32">
        <f>_xlfn.XLOOKUP(Master1[[#This Row],[cu_id]],Revenue_Analysis[cuid],Revenue_Analysis[Q2 Low Deviation], 0)</f>
        <v>14.228899999999999</v>
      </c>
      <c r="AD1347" s="32">
        <f>_xlfn.XLOOKUP(Master1[[#This Row],[cu_id]],Revenue_Analysis[cuid],Revenue_Analysis[Q2 High Deviation], 0)</f>
        <v>15.5977</v>
      </c>
      <c r="AE1347" s="32">
        <f>_xlfn.XLOOKUP(Master1[[#This Row],[cu_id]],Revenue_Analysis[cuid],Revenue_Analysis[Q3 Low Deviation], 0)</f>
        <v>15.4992</v>
      </c>
      <c r="AF1347" s="32">
        <f>_xlfn.XLOOKUP(Master1[[#This Row],[cu_id]],Revenue_Analysis[cuid],Revenue_Analysis[Q3 High Deviation], 0)</f>
        <v>15.9694</v>
      </c>
      <c r="AG1347" s="32">
        <f>_xlfn.XLOOKUP(Master1[[#This Row],[cu_id]],Revenue_Analysis[cuid],Revenue_Analysis[Q4 Low Deviation], 0)</f>
        <v>12.9</v>
      </c>
      <c r="AH1347" s="32">
        <f>_xlfn.XLOOKUP(Master1[[#This Row],[cu_id]],Revenue_Analysis[cuid],Revenue_Analysis[Q4 High Deviation], 0)</f>
        <v>12.9</v>
      </c>
      <c r="AI1347" s="32">
        <f>_xlfn.XLOOKUP(Master1[[#This Row],[cu_id]],Revenue_Analysis[cuid],Revenue_Analysis[Q1 Average], 0)</f>
        <v>13.3286</v>
      </c>
      <c r="AJ1347" s="32">
        <f>_xlfn.XLOOKUP(Master1[[#This Row],[cu_id]],Revenue_Analysis[cuid],Revenue_Analysis[Q2 Average], 0)</f>
        <v>14.9133</v>
      </c>
      <c r="AK1347" s="32">
        <f>_xlfn.XLOOKUP(Master1[[#This Row],[cu_id]],Revenue_Analysis[cuid],Revenue_Analysis[Q3 Average], 0)</f>
        <v>15.734299999999999</v>
      </c>
      <c r="AL1347" s="32">
        <f>_xlfn.XLOOKUP(Master1[[#This Row],[cu_id]],Revenue_Analysis[cuid],Revenue_Analysis[Q4 Average], 0)</f>
        <v>12.9</v>
      </c>
      <c r="AM1347" s="34">
        <v>0.375</v>
      </c>
      <c r="AN1347" s="35">
        <v>0.66666666666666663</v>
      </c>
      <c r="AO1347" s="35" t="s">
        <v>4592</v>
      </c>
      <c r="AP1347" s="35" t="s">
        <v>4592</v>
      </c>
      <c r="AQ1347" s="20" t="s">
        <v>0</v>
      </c>
      <c r="AR1347" s="20"/>
      <c r="AS1347" s="14">
        <f>IFERROR(_xlfn.XLOOKUP(Master1[[#This Row],[cu_id]],StopTimes[cu_ID],StopTimes[Average Stop Time]), 0)</f>
        <v>5.3277777766666672</v>
      </c>
      <c r="AT1347" s="14">
        <f>IF(Master1[[#This Row],[RSP StopTime Override]] &lt;&gt; "",Master1[[#This Row],[RSP StopTime Override]],IF(Master1[[#This Row],[Avg Stop Time Helper]] &lt;&gt; 0, Master1[[#This Row],[Avg Stop Time Helper]],Average_Stop_Time))</f>
        <v>7</v>
      </c>
      <c r="AU1347" s="13">
        <v>7</v>
      </c>
    </row>
    <row r="1348" spans="1:47" x14ac:dyDescent="0.3">
      <c r="A1348" s="18" t="s">
        <v>3864</v>
      </c>
      <c r="B1348" s="20">
        <v>8010</v>
      </c>
      <c r="C1348" s="20" t="s">
        <v>12</v>
      </c>
      <c r="D1348" s="19">
        <v>884654</v>
      </c>
      <c r="E1348" s="19" t="s">
        <v>7434</v>
      </c>
      <c r="F1348" s="19" t="s">
        <v>7435</v>
      </c>
      <c r="G1348" s="19" t="s">
        <v>7436</v>
      </c>
      <c r="H1348" s="19" t="s">
        <v>5</v>
      </c>
      <c r="I1348" s="19" t="s">
        <v>5402</v>
      </c>
      <c r="J1348" s="19" t="s">
        <v>4</v>
      </c>
      <c r="K1348" s="19" t="s">
        <v>6805</v>
      </c>
      <c r="L1348" s="21" t="s">
        <v>29</v>
      </c>
      <c r="M1348" s="20" t="s">
        <v>28</v>
      </c>
      <c r="N1348" s="20" t="s">
        <v>2</v>
      </c>
      <c r="O1348" s="20">
        <v>180</v>
      </c>
      <c r="P1348" s="20">
        <v>0</v>
      </c>
      <c r="Q1348" s="20">
        <v>30</v>
      </c>
      <c r="R1348" s="20">
        <v>0</v>
      </c>
      <c r="S1348" s="20">
        <v>0</v>
      </c>
      <c r="T1348" s="20">
        <v>0</v>
      </c>
      <c r="U1348" s="20">
        <v>10</v>
      </c>
      <c r="V1348" s="30">
        <v>0</v>
      </c>
      <c r="W1348" s="30"/>
      <c r="X1348" s="33">
        <f>IFERROR(1 -(Master1[[#This Row],[Avg Garment Scans per Delivery]]/Master1[[#This Row],[Garment Inventory]]), 0)</f>
        <v>0</v>
      </c>
      <c r="Y1348" s="30">
        <v>1</v>
      </c>
      <c r="Z1348" s="30">
        <v>2</v>
      </c>
      <c r="AA1348" s="32">
        <f>_xlfn.XLOOKUP(Master1[[#This Row],[cu_id]], Revenue_Analysis[cuid], Revenue_Analysis[Q1 Low Deviation], 0)</f>
        <v>20</v>
      </c>
      <c r="AB1348" s="32">
        <f>_xlfn.XLOOKUP(Master1[[#This Row],[cu_id]],Revenue_Analysis[cuid],Revenue_Analysis[Q1 High Deviation], 0)</f>
        <v>20</v>
      </c>
      <c r="AC1348" s="32">
        <f>_xlfn.XLOOKUP(Master1[[#This Row],[cu_id]],Revenue_Analysis[cuid],Revenue_Analysis[Q2 Low Deviation], 0)</f>
        <v>20</v>
      </c>
      <c r="AD1348" s="32">
        <f>_xlfn.XLOOKUP(Master1[[#This Row],[cu_id]],Revenue_Analysis[cuid],Revenue_Analysis[Q2 High Deviation], 0)</f>
        <v>20</v>
      </c>
      <c r="AE1348" s="32">
        <f>_xlfn.XLOOKUP(Master1[[#This Row],[cu_id]],Revenue_Analysis[cuid],Revenue_Analysis[Q3 Low Deviation], 0)</f>
        <v>20</v>
      </c>
      <c r="AF1348" s="32">
        <f>_xlfn.XLOOKUP(Master1[[#This Row],[cu_id]],Revenue_Analysis[cuid],Revenue_Analysis[Q3 High Deviation], 0)</f>
        <v>20</v>
      </c>
      <c r="AG1348" s="32">
        <f>_xlfn.XLOOKUP(Master1[[#This Row],[cu_id]],Revenue_Analysis[cuid],Revenue_Analysis[Q4 Low Deviation], 0)</f>
        <v>20</v>
      </c>
      <c r="AH1348" s="32">
        <f>_xlfn.XLOOKUP(Master1[[#This Row],[cu_id]],Revenue_Analysis[cuid],Revenue_Analysis[Q4 High Deviation], 0)</f>
        <v>20</v>
      </c>
      <c r="AI1348" s="32">
        <f>_xlfn.XLOOKUP(Master1[[#This Row],[cu_id]],Revenue_Analysis[cuid],Revenue_Analysis[Q1 Average], 0)</f>
        <v>20</v>
      </c>
      <c r="AJ1348" s="32">
        <f>_xlfn.XLOOKUP(Master1[[#This Row],[cu_id]],Revenue_Analysis[cuid],Revenue_Analysis[Q2 Average], 0)</f>
        <v>20</v>
      </c>
      <c r="AK1348" s="32">
        <f>_xlfn.XLOOKUP(Master1[[#This Row],[cu_id]],Revenue_Analysis[cuid],Revenue_Analysis[Q3 Average], 0)</f>
        <v>20</v>
      </c>
      <c r="AL1348" s="32">
        <f>_xlfn.XLOOKUP(Master1[[#This Row],[cu_id]],Revenue_Analysis[cuid],Revenue_Analysis[Q4 Average], 0)</f>
        <v>20</v>
      </c>
      <c r="AM1348" s="34">
        <v>0.33333333333333331</v>
      </c>
      <c r="AN1348" s="35">
        <v>0.77083333333333337</v>
      </c>
      <c r="AO1348" s="35" t="s">
        <v>4592</v>
      </c>
      <c r="AP1348" s="35" t="s">
        <v>4592</v>
      </c>
      <c r="AQ1348" s="20" t="s">
        <v>5135</v>
      </c>
      <c r="AR1348" s="20"/>
      <c r="AS1348" s="14">
        <f>IFERROR(_xlfn.XLOOKUP(Master1[[#This Row],[cu_id]],StopTimes[cu_ID],StopTimes[Average Stop Time]), 0)</f>
        <v>2.2333333333333334</v>
      </c>
      <c r="AT1348" s="14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1348" s="13">
        <v>5</v>
      </c>
    </row>
    <row r="1349" spans="1:47" x14ac:dyDescent="0.3">
      <c r="A1349" s="18" t="s">
        <v>3865</v>
      </c>
      <c r="B1349" s="20">
        <v>50</v>
      </c>
      <c r="C1349" s="20" t="s">
        <v>9</v>
      </c>
      <c r="D1349" s="19">
        <v>808527</v>
      </c>
      <c r="E1349" s="19" t="s">
        <v>13</v>
      </c>
      <c r="F1349" s="19" t="s">
        <v>5820</v>
      </c>
      <c r="G1349" s="19" t="s">
        <v>5821</v>
      </c>
      <c r="H1349" s="19" t="s">
        <v>5</v>
      </c>
      <c r="I1349" s="19" t="s">
        <v>5769</v>
      </c>
      <c r="J1349" s="19" t="s">
        <v>4</v>
      </c>
      <c r="K1349" s="19" t="s">
        <v>5770</v>
      </c>
      <c r="L1349" s="21" t="s">
        <v>16</v>
      </c>
      <c r="M1349" s="20" t="s">
        <v>3</v>
      </c>
      <c r="N1349" s="20" t="s">
        <v>2</v>
      </c>
      <c r="O1349" s="20">
        <v>81</v>
      </c>
      <c r="P1349" s="20">
        <v>81</v>
      </c>
      <c r="Q1349" s="20">
        <v>0</v>
      </c>
      <c r="R1349" s="20">
        <v>0</v>
      </c>
      <c r="S1349" s="20">
        <v>0</v>
      </c>
      <c r="T1349" s="20">
        <v>0</v>
      </c>
      <c r="U1349" s="20">
        <v>41</v>
      </c>
      <c r="V1349" s="30"/>
      <c r="W1349" s="30"/>
      <c r="X1349" s="33">
        <f>IFERROR(1 -(Master1[[#This Row],[Avg Garment Scans per Delivery]]/Master1[[#This Row],[Garment Inventory]]), 0)</f>
        <v>0</v>
      </c>
      <c r="Y1349" s="30"/>
      <c r="Z1349" s="30"/>
      <c r="AA1349" s="32">
        <f>_xlfn.XLOOKUP(Master1[[#This Row],[cu_id]], Revenue_Analysis[cuid], Revenue_Analysis[Q1 Low Deviation], 0)</f>
        <v>65.182599999999994</v>
      </c>
      <c r="AB1349" s="32">
        <f>_xlfn.XLOOKUP(Master1[[#This Row],[cu_id]],Revenue_Analysis[cuid],Revenue_Analysis[Q1 High Deviation], 0)</f>
        <v>86.728800000000007</v>
      </c>
      <c r="AC1349" s="32">
        <f>_xlfn.XLOOKUP(Master1[[#This Row],[cu_id]],Revenue_Analysis[cuid],Revenue_Analysis[Q2 Low Deviation], 0)</f>
        <v>78.057699999999997</v>
      </c>
      <c r="AD1349" s="32">
        <f>_xlfn.XLOOKUP(Master1[[#This Row],[cu_id]],Revenue_Analysis[cuid],Revenue_Analysis[Q2 High Deviation], 0)</f>
        <v>79.369900000000001</v>
      </c>
      <c r="AE1349" s="32">
        <f>_xlfn.XLOOKUP(Master1[[#This Row],[cu_id]],Revenue_Analysis[cuid],Revenue_Analysis[Q3 Low Deviation], 0)</f>
        <v>79.597800000000007</v>
      </c>
      <c r="AF1349" s="32">
        <f>_xlfn.XLOOKUP(Master1[[#This Row],[cu_id]],Revenue_Analysis[cuid],Revenue_Analysis[Q3 High Deviation], 0)</f>
        <v>80.575599999999994</v>
      </c>
      <c r="AG1349" s="32">
        <f>_xlfn.XLOOKUP(Master1[[#This Row],[cu_id]],Revenue_Analysis[cuid],Revenue_Analysis[Q4 Low Deviation], 0)</f>
        <v>59.589599999999997</v>
      </c>
      <c r="AH1349" s="32">
        <f>_xlfn.XLOOKUP(Master1[[#This Row],[cu_id]],Revenue_Analysis[cuid],Revenue_Analysis[Q4 High Deviation], 0)</f>
        <v>85.607600000000005</v>
      </c>
      <c r="AI1349" s="32">
        <f>_xlfn.XLOOKUP(Master1[[#This Row],[cu_id]],Revenue_Analysis[cuid],Revenue_Analysis[Q1 Average], 0)</f>
        <v>75.955699999999993</v>
      </c>
      <c r="AJ1349" s="32">
        <f>_xlfn.XLOOKUP(Master1[[#This Row],[cu_id]],Revenue_Analysis[cuid],Revenue_Analysis[Q2 Average], 0)</f>
        <v>78.713800000000006</v>
      </c>
      <c r="AK1349" s="32">
        <f>_xlfn.XLOOKUP(Master1[[#This Row],[cu_id]],Revenue_Analysis[cuid],Revenue_Analysis[Q3 Average], 0)</f>
        <v>80.086699999999993</v>
      </c>
      <c r="AL1349" s="32">
        <f>_xlfn.XLOOKUP(Master1[[#This Row],[cu_id]],Revenue_Analysis[cuid],Revenue_Analysis[Q4 Average], 0)</f>
        <v>72.598600000000005</v>
      </c>
      <c r="AM1349" s="34">
        <v>0.375</v>
      </c>
      <c r="AN1349" s="35">
        <v>0.54166666666666663</v>
      </c>
      <c r="AO1349" s="35" t="s">
        <v>4592</v>
      </c>
      <c r="AP1349" s="35" t="s">
        <v>4592</v>
      </c>
      <c r="AQ1349" s="20" t="s">
        <v>0</v>
      </c>
      <c r="AR1349" s="20"/>
      <c r="AS1349" s="14">
        <f>IFERROR(_xlfn.XLOOKUP(Master1[[#This Row],[cu_id]],StopTimes[cu_ID],StopTimes[Average Stop Time]), 0)</f>
        <v>3.2071428566666667</v>
      </c>
      <c r="AT1349" s="14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349" s="13">
        <v>3</v>
      </c>
    </row>
    <row r="1350" spans="1:47" x14ac:dyDescent="0.3">
      <c r="A1350" s="18" t="s">
        <v>3866</v>
      </c>
      <c r="B1350" s="20">
        <v>8040</v>
      </c>
      <c r="C1350" s="20" t="s">
        <v>12</v>
      </c>
      <c r="D1350" s="19">
        <v>884654</v>
      </c>
      <c r="E1350" s="19" t="s">
        <v>7976</v>
      </c>
      <c r="F1350" s="19" t="s">
        <v>7977</v>
      </c>
      <c r="G1350" s="19" t="s">
        <v>7978</v>
      </c>
      <c r="H1350" s="19" t="s">
        <v>5</v>
      </c>
      <c r="I1350" s="19" t="s">
        <v>5402</v>
      </c>
      <c r="J1350" s="19" t="s">
        <v>4</v>
      </c>
      <c r="K1350" s="19" t="s">
        <v>6805</v>
      </c>
      <c r="L1350" s="21" t="s">
        <v>24</v>
      </c>
      <c r="M1350" s="20" t="s">
        <v>23</v>
      </c>
      <c r="N1350" s="20" t="s">
        <v>2</v>
      </c>
      <c r="O1350" s="20">
        <v>110</v>
      </c>
      <c r="P1350" s="20">
        <v>0</v>
      </c>
      <c r="Q1350" s="20">
        <v>110</v>
      </c>
      <c r="R1350" s="20">
        <v>0</v>
      </c>
      <c r="S1350" s="20">
        <v>0</v>
      </c>
      <c r="T1350" s="20">
        <v>0</v>
      </c>
      <c r="U1350" s="20">
        <v>10</v>
      </c>
      <c r="V1350" s="30">
        <v>0</v>
      </c>
      <c r="W1350" s="30"/>
      <c r="X1350" s="33">
        <f>IFERROR(1 -(Master1[[#This Row],[Avg Garment Scans per Delivery]]/Master1[[#This Row],[Garment Inventory]]), 0)</f>
        <v>0</v>
      </c>
      <c r="Y1350" s="30"/>
      <c r="Z1350" s="30"/>
      <c r="AA1350" s="32">
        <f>_xlfn.XLOOKUP(Master1[[#This Row],[cu_id]], Revenue_Analysis[cuid], Revenue_Analysis[Q1 Low Deviation], 0)</f>
        <v>36.56</v>
      </c>
      <c r="AB1350" s="32">
        <f>_xlfn.XLOOKUP(Master1[[#This Row],[cu_id]],Revenue_Analysis[cuid],Revenue_Analysis[Q1 High Deviation], 0)</f>
        <v>36.56</v>
      </c>
      <c r="AC1350" s="32">
        <f>_xlfn.XLOOKUP(Master1[[#This Row],[cu_id]],Revenue_Analysis[cuid],Revenue_Analysis[Q2 Low Deviation], 0)</f>
        <v>36.428899999999999</v>
      </c>
      <c r="AD1350" s="32">
        <f>_xlfn.XLOOKUP(Master1[[#This Row],[cu_id]],Revenue_Analysis[cuid],Revenue_Analysis[Q2 High Deviation], 0)</f>
        <v>37.477699999999999</v>
      </c>
      <c r="AE1350" s="32">
        <f>_xlfn.XLOOKUP(Master1[[#This Row],[cu_id]],Revenue_Analysis[cuid],Revenue_Analysis[Q3 Low Deviation], 0)</f>
        <v>37.452300000000001</v>
      </c>
      <c r="AF1350" s="32">
        <f>_xlfn.XLOOKUP(Master1[[#This Row],[cu_id]],Revenue_Analysis[cuid],Revenue_Analysis[Q3 High Deviation], 0)</f>
        <v>37.781100000000002</v>
      </c>
      <c r="AG1350" s="32">
        <f>_xlfn.XLOOKUP(Master1[[#This Row],[cu_id]],Revenue_Analysis[cuid],Revenue_Analysis[Q4 Low Deviation], 0)</f>
        <v>35.747500000000002</v>
      </c>
      <c r="AH1350" s="32">
        <f>_xlfn.XLOOKUP(Master1[[#This Row],[cu_id]],Revenue_Analysis[cuid],Revenue_Analysis[Q4 High Deviation], 0)</f>
        <v>36.722499999999997</v>
      </c>
      <c r="AI1350" s="32">
        <f>_xlfn.XLOOKUP(Master1[[#This Row],[cu_id]],Revenue_Analysis[cuid],Revenue_Analysis[Q1 Average], 0)</f>
        <v>36.56</v>
      </c>
      <c r="AJ1350" s="32">
        <f>_xlfn.XLOOKUP(Master1[[#This Row],[cu_id]],Revenue_Analysis[cuid],Revenue_Analysis[Q2 Average], 0)</f>
        <v>36.953299999999999</v>
      </c>
      <c r="AK1350" s="32">
        <f>_xlfn.XLOOKUP(Master1[[#This Row],[cu_id]],Revenue_Analysis[cuid],Revenue_Analysis[Q3 Average], 0)</f>
        <v>37.616700000000002</v>
      </c>
      <c r="AL1350" s="32">
        <f>_xlfn.XLOOKUP(Master1[[#This Row],[cu_id]],Revenue_Analysis[cuid],Revenue_Analysis[Q4 Average], 0)</f>
        <v>36.234999999999999</v>
      </c>
      <c r="AM1350" s="34">
        <v>0.33333333333333331</v>
      </c>
      <c r="AN1350" s="35">
        <v>0.66666666666666663</v>
      </c>
      <c r="AO1350" s="35" t="s">
        <v>4592</v>
      </c>
      <c r="AP1350" s="35" t="s">
        <v>4592</v>
      </c>
      <c r="AQ1350" s="20" t="s">
        <v>0</v>
      </c>
      <c r="AR1350" s="20"/>
      <c r="AS1350" s="14">
        <f>IFERROR(_xlfn.XLOOKUP(Master1[[#This Row],[cu_id]],StopTimes[cu_ID],StopTimes[Average Stop Time]), 0)</f>
        <v>3.541666666666667</v>
      </c>
      <c r="AT1350" s="14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1350" s="13">
        <v>5</v>
      </c>
    </row>
    <row r="1351" spans="1:47" x14ac:dyDescent="0.3">
      <c r="A1351" s="18" t="s">
        <v>3867</v>
      </c>
      <c r="B1351" s="20">
        <v>8040</v>
      </c>
      <c r="C1351" s="20" t="s">
        <v>14</v>
      </c>
      <c r="D1351" s="19">
        <v>884654</v>
      </c>
      <c r="E1351" s="19" t="s">
        <v>7850</v>
      </c>
      <c r="F1351" s="19" t="s">
        <v>7851</v>
      </c>
      <c r="G1351" s="19" t="s">
        <v>7852</v>
      </c>
      <c r="H1351" s="19" t="s">
        <v>7853</v>
      </c>
      <c r="I1351" s="19" t="s">
        <v>7368</v>
      </c>
      <c r="J1351" s="19" t="s">
        <v>4</v>
      </c>
      <c r="K1351" s="19" t="s">
        <v>5764</v>
      </c>
      <c r="L1351" s="21" t="s">
        <v>16</v>
      </c>
      <c r="M1351" s="20" t="s">
        <v>3</v>
      </c>
      <c r="N1351" s="20" t="s">
        <v>2</v>
      </c>
      <c r="O1351" s="20">
        <v>18</v>
      </c>
      <c r="P1351" s="20">
        <v>0</v>
      </c>
      <c r="Q1351" s="20">
        <v>0</v>
      </c>
      <c r="R1351" s="20">
        <v>0</v>
      </c>
      <c r="S1351" s="20">
        <v>18</v>
      </c>
      <c r="T1351" s="20">
        <v>0</v>
      </c>
      <c r="U1351" s="20">
        <v>38</v>
      </c>
      <c r="V1351" s="30">
        <v>0</v>
      </c>
      <c r="W1351" s="30">
        <v>0</v>
      </c>
      <c r="X1351" s="33">
        <f>IFERROR(1 -(Master1[[#This Row],[Avg Garment Scans per Delivery]]/Master1[[#This Row],[Garment Inventory]]), 0)</f>
        <v>0</v>
      </c>
      <c r="Y1351" s="30">
        <v>3</v>
      </c>
      <c r="Z1351" s="30">
        <v>25</v>
      </c>
      <c r="AA1351" s="32">
        <f>_xlfn.XLOOKUP(Master1[[#This Row],[cu_id]], Revenue_Analysis[cuid], Revenue_Analysis[Q1 Low Deviation], 0)</f>
        <v>158.1686</v>
      </c>
      <c r="AB1351" s="32">
        <f>_xlfn.XLOOKUP(Master1[[#This Row],[cu_id]],Revenue_Analysis[cuid],Revenue_Analysis[Q1 High Deviation], 0)</f>
        <v>190.7698</v>
      </c>
      <c r="AC1351" s="32">
        <f>_xlfn.XLOOKUP(Master1[[#This Row],[cu_id]],Revenue_Analysis[cuid],Revenue_Analysis[Q2 Low Deviation], 0)</f>
        <v>153.5077</v>
      </c>
      <c r="AD1351" s="32">
        <f>_xlfn.XLOOKUP(Master1[[#This Row],[cu_id]],Revenue_Analysis[cuid],Revenue_Analysis[Q2 High Deviation], 0)</f>
        <v>173.25229999999999</v>
      </c>
      <c r="AE1351" s="32">
        <f>_xlfn.XLOOKUP(Master1[[#This Row],[cu_id]],Revenue_Analysis[cuid],Revenue_Analysis[Q3 Low Deviation], 0)</f>
        <v>82.039299999999997</v>
      </c>
      <c r="AF1351" s="32">
        <f>_xlfn.XLOOKUP(Master1[[#This Row],[cu_id]],Revenue_Analysis[cuid],Revenue_Analysis[Q3 High Deviation], 0)</f>
        <v>186.13310000000001</v>
      </c>
      <c r="AG1351" s="32">
        <f>_xlfn.XLOOKUP(Master1[[#This Row],[cu_id]],Revenue_Analysis[cuid],Revenue_Analysis[Q4 Low Deviation], 0)</f>
        <v>148.00229999999999</v>
      </c>
      <c r="AH1351" s="32">
        <f>_xlfn.XLOOKUP(Master1[[#This Row],[cu_id]],Revenue_Analysis[cuid],Revenue_Analysis[Q4 High Deviation], 0)</f>
        <v>168.89769999999999</v>
      </c>
      <c r="AI1351" s="32">
        <f>_xlfn.XLOOKUP(Master1[[#This Row],[cu_id]],Revenue_Analysis[cuid],Revenue_Analysis[Q1 Average], 0)</f>
        <v>174.4692</v>
      </c>
      <c r="AJ1351" s="32">
        <f>_xlfn.XLOOKUP(Master1[[#This Row],[cu_id]],Revenue_Analysis[cuid],Revenue_Analysis[Q2 Average], 0)</f>
        <v>163.38</v>
      </c>
      <c r="AK1351" s="32">
        <f>_xlfn.XLOOKUP(Master1[[#This Row],[cu_id]],Revenue_Analysis[cuid],Revenue_Analysis[Q3 Average], 0)</f>
        <v>134.08619999999999</v>
      </c>
      <c r="AL1351" s="32">
        <f>_xlfn.XLOOKUP(Master1[[#This Row],[cu_id]],Revenue_Analysis[cuid],Revenue_Analysis[Q4 Average], 0)</f>
        <v>158.44999999999999</v>
      </c>
      <c r="AM1351" s="34">
        <v>0.29166666666666669</v>
      </c>
      <c r="AN1351" s="35">
        <v>0.70833333333333337</v>
      </c>
      <c r="AO1351" s="35" t="s">
        <v>4592</v>
      </c>
      <c r="AP1351" s="35" t="s">
        <v>4592</v>
      </c>
      <c r="AQ1351" s="20" t="s">
        <v>0</v>
      </c>
      <c r="AR1351" s="20"/>
      <c r="AS1351" s="14">
        <f>IFERROR(_xlfn.XLOOKUP(Master1[[#This Row],[cu_id]],StopTimes[cu_ID],StopTimes[Average Stop Time]), 0)</f>
        <v>12.61875</v>
      </c>
      <c r="AT1351" s="14">
        <f>IF(Master1[[#This Row],[RSP StopTime Override]] &lt;&gt; "",Master1[[#This Row],[RSP StopTime Override]],IF(Master1[[#This Row],[Avg Stop Time Helper]] &lt;&gt; 0, Master1[[#This Row],[Avg Stop Time Helper]],Average_Stop_Time))</f>
        <v>20</v>
      </c>
      <c r="AU1351" s="13">
        <v>20</v>
      </c>
    </row>
    <row r="1352" spans="1:47" x14ac:dyDescent="0.3">
      <c r="A1352" s="18" t="s">
        <v>3868</v>
      </c>
      <c r="B1352" s="20">
        <v>8040</v>
      </c>
      <c r="C1352" s="20" t="s">
        <v>9</v>
      </c>
      <c r="D1352" s="19">
        <v>884654</v>
      </c>
      <c r="E1352" s="19" t="s">
        <v>7983</v>
      </c>
      <c r="F1352" s="19" t="s">
        <v>7432</v>
      </c>
      <c r="G1352" s="19" t="s">
        <v>7984</v>
      </c>
      <c r="H1352" s="19" t="s">
        <v>5</v>
      </c>
      <c r="I1352" s="19" t="s">
        <v>5402</v>
      </c>
      <c r="J1352" s="19" t="s">
        <v>4</v>
      </c>
      <c r="K1352" s="19" t="s">
        <v>6805</v>
      </c>
      <c r="L1352" s="21" t="s">
        <v>16</v>
      </c>
      <c r="M1352" s="20" t="s">
        <v>3</v>
      </c>
      <c r="N1352" s="20" t="s">
        <v>2</v>
      </c>
      <c r="O1352" s="20">
        <v>87</v>
      </c>
      <c r="P1352" s="20">
        <v>87</v>
      </c>
      <c r="Q1352" s="20">
        <v>0</v>
      </c>
      <c r="R1352" s="20">
        <v>0</v>
      </c>
      <c r="S1352" s="20">
        <v>0</v>
      </c>
      <c r="T1352" s="20">
        <v>0</v>
      </c>
      <c r="U1352" s="20">
        <v>41</v>
      </c>
      <c r="V1352" s="30">
        <v>6</v>
      </c>
      <c r="W1352" s="30">
        <v>0</v>
      </c>
      <c r="X1352" s="33">
        <f>IFERROR(1 -(Master1[[#This Row],[Avg Garment Scans per Delivery]]/Master1[[#This Row],[Garment Inventory]]), 0)</f>
        <v>1</v>
      </c>
      <c r="Y1352" s="30">
        <v>3</v>
      </c>
      <c r="Z1352" s="30">
        <v>7</v>
      </c>
      <c r="AA1352" s="32">
        <f>_xlfn.XLOOKUP(Master1[[#This Row],[cu_id]], Revenue_Analysis[cuid], Revenue_Analysis[Q1 Low Deviation], 0)</f>
        <v>33.503799999999998</v>
      </c>
      <c r="AB1352" s="32">
        <f>_xlfn.XLOOKUP(Master1[[#This Row],[cu_id]],Revenue_Analysis[cuid],Revenue_Analysis[Q1 High Deviation], 0)</f>
        <v>55.941600000000001</v>
      </c>
      <c r="AC1352" s="32">
        <f>_xlfn.XLOOKUP(Master1[[#This Row],[cu_id]],Revenue_Analysis[cuid],Revenue_Analysis[Q2 Low Deviation], 0)</f>
        <v>40.357900000000001</v>
      </c>
      <c r="AD1352" s="32">
        <f>_xlfn.XLOOKUP(Master1[[#This Row],[cu_id]],Revenue_Analysis[cuid],Revenue_Analysis[Q2 High Deviation], 0)</f>
        <v>51.6721</v>
      </c>
      <c r="AE1352" s="32">
        <f>_xlfn.XLOOKUP(Master1[[#This Row],[cu_id]],Revenue_Analysis[cuid],Revenue_Analysis[Q3 Low Deviation], 0)</f>
        <v>42.250799999999998</v>
      </c>
      <c r="AF1352" s="32">
        <f>_xlfn.XLOOKUP(Master1[[#This Row],[cu_id]],Revenue_Analysis[cuid],Revenue_Analysis[Q3 High Deviation], 0)</f>
        <v>44.32</v>
      </c>
      <c r="AG1352" s="32">
        <f>_xlfn.XLOOKUP(Master1[[#This Row],[cu_id]],Revenue_Analysis[cuid],Revenue_Analysis[Q4 Low Deviation], 0)</f>
        <v>34.637999999999998</v>
      </c>
      <c r="AH1352" s="32">
        <f>_xlfn.XLOOKUP(Master1[[#This Row],[cu_id]],Revenue_Analysis[cuid],Revenue_Analysis[Q4 High Deviation], 0)</f>
        <v>35.291200000000003</v>
      </c>
      <c r="AI1352" s="32">
        <f>_xlfn.XLOOKUP(Master1[[#This Row],[cu_id]],Revenue_Analysis[cuid],Revenue_Analysis[Q1 Average], 0)</f>
        <v>44.722700000000003</v>
      </c>
      <c r="AJ1352" s="32">
        <f>_xlfn.XLOOKUP(Master1[[#This Row],[cu_id]],Revenue_Analysis[cuid],Revenue_Analysis[Q2 Average], 0)</f>
        <v>46.015000000000001</v>
      </c>
      <c r="AK1352" s="32">
        <f>_xlfn.XLOOKUP(Master1[[#This Row],[cu_id]],Revenue_Analysis[cuid],Revenue_Analysis[Q3 Average], 0)</f>
        <v>43.285400000000003</v>
      </c>
      <c r="AL1352" s="32">
        <f>_xlfn.XLOOKUP(Master1[[#This Row],[cu_id]],Revenue_Analysis[cuid],Revenue_Analysis[Q4 Average], 0)</f>
        <v>34.964599999999997</v>
      </c>
      <c r="AM1352" s="34">
        <v>0.33333333333333331</v>
      </c>
      <c r="AN1352" s="35">
        <v>0.70833333333333337</v>
      </c>
      <c r="AO1352" s="35" t="s">
        <v>4592</v>
      </c>
      <c r="AP1352" s="35" t="s">
        <v>4592</v>
      </c>
      <c r="AQ1352" s="20" t="s">
        <v>0</v>
      </c>
      <c r="AR1352" s="20"/>
      <c r="AS1352" s="14">
        <f>IFERROR(_xlfn.XLOOKUP(Master1[[#This Row],[cu_id]],StopTimes[cu_ID],StopTimes[Average Stop Time]), 0)</f>
        <v>8.6854166666666668</v>
      </c>
      <c r="AT1352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352" s="13">
        <v>10</v>
      </c>
    </row>
    <row r="1353" spans="1:47" x14ac:dyDescent="0.3">
      <c r="A1353" s="18" t="s">
        <v>3869</v>
      </c>
      <c r="B1353" s="20">
        <v>56</v>
      </c>
      <c r="C1353" s="20" t="s">
        <v>7</v>
      </c>
      <c r="D1353" s="19">
        <v>808536</v>
      </c>
      <c r="E1353" s="19" t="s">
        <v>13</v>
      </c>
      <c r="F1353" s="19" t="s">
        <v>7226</v>
      </c>
      <c r="G1353" s="19" t="s">
        <v>7227</v>
      </c>
      <c r="H1353" s="19" t="s">
        <v>5</v>
      </c>
      <c r="I1353" s="19" t="s">
        <v>5275</v>
      </c>
      <c r="J1353" s="19" t="s">
        <v>4</v>
      </c>
      <c r="K1353" s="19" t="s">
        <v>5276</v>
      </c>
      <c r="L1353" s="21" t="s">
        <v>31</v>
      </c>
      <c r="M1353" s="20" t="s">
        <v>30</v>
      </c>
      <c r="N1353" s="20" t="s">
        <v>2</v>
      </c>
      <c r="O1353" s="20">
        <v>40</v>
      </c>
      <c r="P1353" s="20">
        <v>0</v>
      </c>
      <c r="Q1353" s="20">
        <v>0</v>
      </c>
      <c r="R1353" s="20">
        <v>0</v>
      </c>
      <c r="S1353" s="20">
        <v>0</v>
      </c>
      <c r="T1353" s="20">
        <v>40</v>
      </c>
      <c r="U1353" s="20">
        <v>12</v>
      </c>
      <c r="V1353" s="30"/>
      <c r="W1353" s="30"/>
      <c r="X1353" s="33">
        <f>IFERROR(1 -(Master1[[#This Row],[Avg Garment Scans per Delivery]]/Master1[[#This Row],[Garment Inventory]]), 0)</f>
        <v>0</v>
      </c>
      <c r="Y1353" s="30"/>
      <c r="Z1353" s="30"/>
      <c r="AA1353" s="32">
        <f>_xlfn.XLOOKUP(Master1[[#This Row],[cu_id]], Revenue_Analysis[cuid], Revenue_Analysis[Q1 Low Deviation], 0)</f>
        <v>57.56</v>
      </c>
      <c r="AB1353" s="32">
        <f>_xlfn.XLOOKUP(Master1[[#This Row],[cu_id]],Revenue_Analysis[cuid],Revenue_Analysis[Q1 High Deviation], 0)</f>
        <v>57.56</v>
      </c>
      <c r="AC1353" s="32">
        <f>_xlfn.XLOOKUP(Master1[[#This Row],[cu_id]],Revenue_Analysis[cuid],Revenue_Analysis[Q2 Low Deviation], 0)</f>
        <v>58.8889</v>
      </c>
      <c r="AD1353" s="32">
        <f>_xlfn.XLOOKUP(Master1[[#This Row],[cu_id]],Revenue_Analysis[cuid],Revenue_Analysis[Q2 High Deviation], 0)</f>
        <v>60.2577</v>
      </c>
      <c r="AE1353" s="32">
        <f>_xlfn.XLOOKUP(Master1[[#This Row],[cu_id]],Revenue_Analysis[cuid],Revenue_Analysis[Q3 Low Deviation], 0)</f>
        <v>60.12</v>
      </c>
      <c r="AF1353" s="32">
        <f>_xlfn.XLOOKUP(Master1[[#This Row],[cu_id]],Revenue_Analysis[cuid],Revenue_Analysis[Q3 High Deviation], 0)</f>
        <v>60.6</v>
      </c>
      <c r="AG1353" s="32">
        <f>_xlfn.XLOOKUP(Master1[[#This Row],[cu_id]],Revenue_Analysis[cuid],Revenue_Analysis[Q4 Low Deviation], 0)</f>
        <v>59.748899999999999</v>
      </c>
      <c r="AH1353" s="32">
        <f>_xlfn.XLOOKUP(Master1[[#This Row],[cu_id]],Revenue_Analysis[cuid],Revenue_Analysis[Q4 High Deviation], 0)</f>
        <v>68.504499999999993</v>
      </c>
      <c r="AI1353" s="32">
        <f>_xlfn.XLOOKUP(Master1[[#This Row],[cu_id]],Revenue_Analysis[cuid],Revenue_Analysis[Q1 Average], 0)</f>
        <v>57.56</v>
      </c>
      <c r="AJ1353" s="32">
        <f>_xlfn.XLOOKUP(Master1[[#This Row],[cu_id]],Revenue_Analysis[cuid],Revenue_Analysis[Q2 Average], 0)</f>
        <v>59.573300000000003</v>
      </c>
      <c r="AK1353" s="32">
        <f>_xlfn.XLOOKUP(Master1[[#This Row],[cu_id]],Revenue_Analysis[cuid],Revenue_Analysis[Q3 Average], 0)</f>
        <v>60.36</v>
      </c>
      <c r="AL1353" s="32">
        <f>_xlfn.XLOOKUP(Master1[[#This Row],[cu_id]],Revenue_Analysis[cuid],Revenue_Analysis[Q4 Average], 0)</f>
        <v>64.1267</v>
      </c>
      <c r="AM1353" s="34">
        <v>0.375</v>
      </c>
      <c r="AN1353" s="35">
        <v>0.70833333333333337</v>
      </c>
      <c r="AO1353" s="35" t="s">
        <v>4592</v>
      </c>
      <c r="AP1353" s="35" t="s">
        <v>4592</v>
      </c>
      <c r="AQ1353" s="20" t="s">
        <v>0</v>
      </c>
      <c r="AR1353" s="20"/>
      <c r="AS1353" s="14">
        <f>IFERROR(_xlfn.XLOOKUP(Master1[[#This Row],[cu_id]],StopTimes[cu_ID],StopTimes[Average Stop Time]), 0)</f>
        <v>2</v>
      </c>
      <c r="AT1353" s="14">
        <f>IF(Master1[[#This Row],[RSP StopTime Override]] &lt;&gt; "",Master1[[#This Row],[RSP StopTime Override]],IF(Master1[[#This Row],[Avg Stop Time Helper]] &lt;&gt; 0, Master1[[#This Row],[Avg Stop Time Helper]],Average_Stop_Time))</f>
        <v>2</v>
      </c>
      <c r="AU1353" s="13"/>
    </row>
    <row r="1354" spans="1:47" x14ac:dyDescent="0.3">
      <c r="A1354" s="18" t="s">
        <v>3870</v>
      </c>
      <c r="B1354" s="20">
        <v>8040</v>
      </c>
      <c r="C1354" s="20" t="s">
        <v>9</v>
      </c>
      <c r="D1354" s="19">
        <v>884654</v>
      </c>
      <c r="E1354" s="19" t="s">
        <v>7916</v>
      </c>
      <c r="F1354" s="19" t="s">
        <v>7917</v>
      </c>
      <c r="G1354" s="19" t="s">
        <v>7918</v>
      </c>
      <c r="H1354" s="19" t="s">
        <v>34</v>
      </c>
      <c r="I1354" s="19" t="s">
        <v>5402</v>
      </c>
      <c r="J1354" s="19" t="s">
        <v>4</v>
      </c>
      <c r="K1354" s="19" t="s">
        <v>7900</v>
      </c>
      <c r="L1354" s="21" t="s">
        <v>19</v>
      </c>
      <c r="M1354" s="20" t="s">
        <v>18</v>
      </c>
      <c r="N1354" s="20" t="s">
        <v>2</v>
      </c>
      <c r="O1354" s="20">
        <v>83</v>
      </c>
      <c r="P1354" s="20">
        <v>83</v>
      </c>
      <c r="Q1354" s="20">
        <v>0</v>
      </c>
      <c r="R1354" s="20">
        <v>0</v>
      </c>
      <c r="S1354" s="20">
        <v>0</v>
      </c>
      <c r="T1354" s="20">
        <v>0</v>
      </c>
      <c r="U1354" s="20">
        <v>25</v>
      </c>
      <c r="V1354" s="30">
        <v>1</v>
      </c>
      <c r="W1354" s="30">
        <v>0</v>
      </c>
      <c r="X1354" s="33">
        <f>IFERROR(1 -(Master1[[#This Row],[Avg Garment Scans per Delivery]]/Master1[[#This Row],[Garment Inventory]]), 0)</f>
        <v>1</v>
      </c>
      <c r="Y1354" s="30">
        <v>2</v>
      </c>
      <c r="Z1354" s="30">
        <v>10</v>
      </c>
      <c r="AA1354" s="32">
        <f>_xlfn.XLOOKUP(Master1[[#This Row],[cu_id]], Revenue_Analysis[cuid], Revenue_Analysis[Q1 Low Deviation], 0)</f>
        <v>5.1810999999999998</v>
      </c>
      <c r="AB1354" s="32">
        <f>_xlfn.XLOOKUP(Master1[[#This Row],[cu_id]],Revenue_Analysis[cuid],Revenue_Analysis[Q1 High Deviation], 0)</f>
        <v>11.0847</v>
      </c>
      <c r="AC1354" s="32">
        <f>_xlfn.XLOOKUP(Master1[[#This Row],[cu_id]],Revenue_Analysis[cuid],Revenue_Analysis[Q2 Low Deviation], 0)</f>
        <v>2.6417000000000002</v>
      </c>
      <c r="AD1354" s="32">
        <f>_xlfn.XLOOKUP(Master1[[#This Row],[cu_id]],Revenue_Analysis[cuid],Revenue_Analysis[Q2 High Deviation], 0)</f>
        <v>49.284100000000002</v>
      </c>
      <c r="AE1354" s="32">
        <f>_xlfn.XLOOKUP(Master1[[#This Row],[cu_id]],Revenue_Analysis[cuid],Revenue_Analysis[Q3 Low Deviation], 0)</f>
        <v>5.7564000000000002</v>
      </c>
      <c r="AF1354" s="32">
        <f>_xlfn.XLOOKUP(Master1[[#This Row],[cu_id]],Revenue_Analysis[cuid],Revenue_Analysis[Q3 High Deviation], 0)</f>
        <v>11.2608</v>
      </c>
      <c r="AG1354" s="32">
        <f>_xlfn.XLOOKUP(Master1[[#This Row],[cu_id]],Revenue_Analysis[cuid],Revenue_Analysis[Q4 Low Deviation], 0)</f>
        <v>5.55</v>
      </c>
      <c r="AH1354" s="32">
        <f>_xlfn.XLOOKUP(Master1[[#This Row],[cu_id]],Revenue_Analysis[cuid],Revenue_Analysis[Q4 High Deviation], 0)</f>
        <v>23.63</v>
      </c>
      <c r="AI1354" s="32">
        <f>_xlfn.XLOOKUP(Master1[[#This Row],[cu_id]],Revenue_Analysis[cuid],Revenue_Analysis[Q1 Average], 0)</f>
        <v>8.1328999999999994</v>
      </c>
      <c r="AJ1354" s="32">
        <f>_xlfn.XLOOKUP(Master1[[#This Row],[cu_id]],Revenue_Analysis[cuid],Revenue_Analysis[Q2 Average], 0)</f>
        <v>25.962900000000001</v>
      </c>
      <c r="AK1354" s="32">
        <f>_xlfn.XLOOKUP(Master1[[#This Row],[cu_id]],Revenue_Analysis[cuid],Revenue_Analysis[Q3 Average], 0)</f>
        <v>8.5085999999999995</v>
      </c>
      <c r="AL1354" s="32">
        <f>_xlfn.XLOOKUP(Master1[[#This Row],[cu_id]],Revenue_Analysis[cuid],Revenue_Analysis[Q4 Average], 0)</f>
        <v>14.59</v>
      </c>
      <c r="AM1354" s="34">
        <v>0.33333333333333331</v>
      </c>
      <c r="AN1354" s="35">
        <v>0.70833333333333337</v>
      </c>
      <c r="AO1354" s="35" t="s">
        <v>4592</v>
      </c>
      <c r="AP1354" s="35" t="s">
        <v>4592</v>
      </c>
      <c r="AQ1354" s="20" t="s">
        <v>0</v>
      </c>
      <c r="AR1354" s="20"/>
      <c r="AS1354" s="14">
        <f>IFERROR(_xlfn.XLOOKUP(Master1[[#This Row],[cu_id]],StopTimes[cu_ID],StopTimes[Average Stop Time]), 0)</f>
        <v>6.0791666666666666</v>
      </c>
      <c r="AT1354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354" s="13">
        <v>10</v>
      </c>
    </row>
    <row r="1355" spans="1:47" x14ac:dyDescent="0.3">
      <c r="A1355" s="18" t="s">
        <v>3871</v>
      </c>
      <c r="B1355" s="20">
        <v>8040</v>
      </c>
      <c r="C1355" s="20" t="s">
        <v>9</v>
      </c>
      <c r="D1355" s="19">
        <v>884654</v>
      </c>
      <c r="E1355" s="19" t="s">
        <v>7950</v>
      </c>
      <c r="F1355" s="19" t="s">
        <v>7951</v>
      </c>
      <c r="G1355" s="19" t="s">
        <v>7952</v>
      </c>
      <c r="H1355" s="19" t="s">
        <v>5</v>
      </c>
      <c r="I1355" s="19" t="s">
        <v>5402</v>
      </c>
      <c r="J1355" s="19" t="s">
        <v>4</v>
      </c>
      <c r="K1355" s="19" t="s">
        <v>5403</v>
      </c>
      <c r="L1355" s="21" t="s">
        <v>21</v>
      </c>
      <c r="M1355" s="20" t="s">
        <v>20</v>
      </c>
      <c r="N1355" s="20" t="s">
        <v>2</v>
      </c>
      <c r="O1355" s="20">
        <v>84</v>
      </c>
      <c r="P1355" s="20">
        <v>84</v>
      </c>
      <c r="Q1355" s="20">
        <v>0</v>
      </c>
      <c r="R1355" s="20">
        <v>0</v>
      </c>
      <c r="S1355" s="20">
        <v>0</v>
      </c>
      <c r="T1355" s="20">
        <v>0</v>
      </c>
      <c r="U1355" s="20">
        <v>8</v>
      </c>
      <c r="V1355" s="30"/>
      <c r="W1355" s="30"/>
      <c r="X1355" s="33">
        <f>IFERROR(1 -(Master1[[#This Row],[Avg Garment Scans per Delivery]]/Master1[[#This Row],[Garment Inventory]]), 0)</f>
        <v>0</v>
      </c>
      <c r="Y1355" s="30"/>
      <c r="Z1355" s="30"/>
      <c r="AA1355" s="32">
        <f>_xlfn.XLOOKUP(Master1[[#This Row],[cu_id]], Revenue_Analysis[cuid], Revenue_Analysis[Q1 Low Deviation], 0)</f>
        <v>68.7</v>
      </c>
      <c r="AB1355" s="32">
        <f>_xlfn.XLOOKUP(Master1[[#This Row],[cu_id]],Revenue_Analysis[cuid],Revenue_Analysis[Q1 High Deviation], 0)</f>
        <v>68.7</v>
      </c>
      <c r="AC1355" s="32">
        <f>_xlfn.XLOOKUP(Master1[[#This Row],[cu_id]],Revenue_Analysis[cuid],Revenue_Analysis[Q2 Low Deviation], 0)</f>
        <v>68.568899999999999</v>
      </c>
      <c r="AD1355" s="32">
        <f>_xlfn.XLOOKUP(Master1[[#This Row],[cu_id]],Revenue_Analysis[cuid],Revenue_Analysis[Q2 High Deviation], 0)</f>
        <v>69.617699999999999</v>
      </c>
      <c r="AE1355" s="32">
        <f>_xlfn.XLOOKUP(Master1[[#This Row],[cu_id]],Revenue_Analysis[cuid],Revenue_Analysis[Q3 Low Deviation], 0)</f>
        <v>69.510000000000005</v>
      </c>
      <c r="AF1355" s="32">
        <f>_xlfn.XLOOKUP(Master1[[#This Row],[cu_id]],Revenue_Analysis[cuid],Revenue_Analysis[Q3 High Deviation], 0)</f>
        <v>69.88</v>
      </c>
      <c r="AG1355" s="32">
        <f>_xlfn.XLOOKUP(Master1[[#This Row],[cu_id]],Revenue_Analysis[cuid],Revenue_Analysis[Q4 Low Deviation], 0)</f>
        <v>68.7</v>
      </c>
      <c r="AH1355" s="32">
        <f>_xlfn.XLOOKUP(Master1[[#This Row],[cu_id]],Revenue_Analysis[cuid],Revenue_Analysis[Q4 High Deviation], 0)</f>
        <v>68.7</v>
      </c>
      <c r="AI1355" s="32">
        <f>_xlfn.XLOOKUP(Master1[[#This Row],[cu_id]],Revenue_Analysis[cuid],Revenue_Analysis[Q1 Average], 0)</f>
        <v>68.7</v>
      </c>
      <c r="AJ1355" s="32">
        <f>_xlfn.XLOOKUP(Master1[[#This Row],[cu_id]],Revenue_Analysis[cuid],Revenue_Analysis[Q2 Average], 0)</f>
        <v>69.093299999999999</v>
      </c>
      <c r="AK1355" s="32">
        <f>_xlfn.XLOOKUP(Master1[[#This Row],[cu_id]],Revenue_Analysis[cuid],Revenue_Analysis[Q3 Average], 0)</f>
        <v>69.694999999999993</v>
      </c>
      <c r="AL1355" s="32">
        <f>_xlfn.XLOOKUP(Master1[[#This Row],[cu_id]],Revenue_Analysis[cuid],Revenue_Analysis[Q4 Average], 0)</f>
        <v>68.7</v>
      </c>
      <c r="AM1355" s="34">
        <v>0.33333333333333331</v>
      </c>
      <c r="AN1355" s="35">
        <v>0.70833333333333337</v>
      </c>
      <c r="AO1355" s="35" t="s">
        <v>4592</v>
      </c>
      <c r="AP1355" s="35" t="s">
        <v>4592</v>
      </c>
      <c r="AQ1355" s="20" t="s">
        <v>0</v>
      </c>
      <c r="AR1355" s="20"/>
      <c r="AS1355" s="14">
        <f>IFERROR(_xlfn.XLOOKUP(Master1[[#This Row],[cu_id]],StopTimes[cu_ID],StopTimes[Average Stop Time]), 0)</f>
        <v>7.45</v>
      </c>
      <c r="AT1355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355" s="13">
        <v>10</v>
      </c>
    </row>
    <row r="1356" spans="1:47" x14ac:dyDescent="0.3">
      <c r="A1356" s="18" t="s">
        <v>3872</v>
      </c>
      <c r="B1356" s="20">
        <v>56</v>
      </c>
      <c r="C1356" s="20" t="s">
        <v>7</v>
      </c>
      <c r="D1356" s="19">
        <v>808623</v>
      </c>
      <c r="E1356" s="19" t="s">
        <v>13</v>
      </c>
      <c r="F1356" s="19" t="s">
        <v>7232</v>
      </c>
      <c r="G1356" s="19" t="s">
        <v>7233</v>
      </c>
      <c r="H1356" s="19" t="s">
        <v>5</v>
      </c>
      <c r="I1356" s="19" t="s">
        <v>5275</v>
      </c>
      <c r="J1356" s="19" t="s">
        <v>4</v>
      </c>
      <c r="K1356" s="19" t="s">
        <v>5276</v>
      </c>
      <c r="L1356" s="21" t="s">
        <v>16</v>
      </c>
      <c r="M1356" s="20" t="s">
        <v>3</v>
      </c>
      <c r="N1356" s="20" t="s">
        <v>2</v>
      </c>
      <c r="O1356" s="20">
        <v>28</v>
      </c>
      <c r="P1356" s="20">
        <v>0</v>
      </c>
      <c r="Q1356" s="20">
        <v>0</v>
      </c>
      <c r="R1356" s="20">
        <v>0</v>
      </c>
      <c r="S1356" s="20">
        <v>0</v>
      </c>
      <c r="T1356" s="20">
        <v>38</v>
      </c>
      <c r="U1356" s="20">
        <v>24</v>
      </c>
      <c r="V1356" s="30"/>
      <c r="W1356" s="30"/>
      <c r="X1356" s="33">
        <f>IFERROR(1 -(Master1[[#This Row],[Avg Garment Scans per Delivery]]/Master1[[#This Row],[Garment Inventory]]), 0)</f>
        <v>0</v>
      </c>
      <c r="Y1356" s="30"/>
      <c r="Z1356" s="30"/>
      <c r="AA1356" s="32">
        <f>_xlfn.XLOOKUP(Master1[[#This Row],[cu_id]], Revenue_Analysis[cuid], Revenue_Analysis[Q1 Low Deviation], 0)</f>
        <v>16.690000000000001</v>
      </c>
      <c r="AB1356" s="32">
        <f>_xlfn.XLOOKUP(Master1[[#This Row],[cu_id]],Revenue_Analysis[cuid],Revenue_Analysis[Q1 High Deviation], 0)</f>
        <v>16.690000000000001</v>
      </c>
      <c r="AC1356" s="32">
        <f>_xlfn.XLOOKUP(Master1[[#This Row],[cu_id]],Revenue_Analysis[cuid],Revenue_Analysis[Q2 Low Deviation], 0)</f>
        <v>31.398900000000001</v>
      </c>
      <c r="AD1356" s="32">
        <f>_xlfn.XLOOKUP(Master1[[#This Row],[cu_id]],Revenue_Analysis[cuid],Revenue_Analysis[Q2 High Deviation], 0)</f>
        <v>32.767699999999998</v>
      </c>
      <c r="AE1356" s="32">
        <f>_xlfn.XLOOKUP(Master1[[#This Row],[cu_id]],Revenue_Analysis[cuid],Revenue_Analysis[Q3 Low Deviation], 0)</f>
        <v>32.630000000000003</v>
      </c>
      <c r="AF1356" s="32">
        <f>_xlfn.XLOOKUP(Master1[[#This Row],[cu_id]],Revenue_Analysis[cuid],Revenue_Analysis[Q3 High Deviation], 0)</f>
        <v>33.11</v>
      </c>
      <c r="AG1356" s="32">
        <f>_xlfn.XLOOKUP(Master1[[#This Row],[cu_id]],Revenue_Analysis[cuid],Revenue_Analysis[Q4 Low Deviation], 0)</f>
        <v>13.1808</v>
      </c>
      <c r="AH1356" s="32">
        <f>_xlfn.XLOOKUP(Master1[[#This Row],[cu_id]],Revenue_Analysis[cuid],Revenue_Analysis[Q4 High Deviation], 0)</f>
        <v>34.203200000000002</v>
      </c>
      <c r="AI1356" s="32">
        <f>_xlfn.XLOOKUP(Master1[[#This Row],[cu_id]],Revenue_Analysis[cuid],Revenue_Analysis[Q1 Average], 0)</f>
        <v>16.690000000000001</v>
      </c>
      <c r="AJ1356" s="32">
        <f>_xlfn.XLOOKUP(Master1[[#This Row],[cu_id]],Revenue_Analysis[cuid],Revenue_Analysis[Q2 Average], 0)</f>
        <v>32.083300000000001</v>
      </c>
      <c r="AK1356" s="32">
        <f>_xlfn.XLOOKUP(Master1[[#This Row],[cu_id]],Revenue_Analysis[cuid],Revenue_Analysis[Q3 Average], 0)</f>
        <v>32.869999999999997</v>
      </c>
      <c r="AL1356" s="32">
        <f>_xlfn.XLOOKUP(Master1[[#This Row],[cu_id]],Revenue_Analysis[cuid],Revenue_Analysis[Q4 Average], 0)</f>
        <v>23.692</v>
      </c>
      <c r="AM1356" s="34">
        <v>0.41666666666666669</v>
      </c>
      <c r="AN1356" s="35">
        <v>0.70833333333333337</v>
      </c>
      <c r="AO1356" s="35" t="s">
        <v>4592</v>
      </c>
      <c r="AP1356" s="35" t="s">
        <v>4592</v>
      </c>
      <c r="AQ1356" s="20" t="s">
        <v>0</v>
      </c>
      <c r="AR1356" s="20"/>
      <c r="AS1356" s="14">
        <f>IFERROR(_xlfn.XLOOKUP(Master1[[#This Row],[cu_id]],StopTimes[cu_ID],StopTimes[Average Stop Time]), 0)</f>
        <v>7.8357142849999999</v>
      </c>
      <c r="AT1356" s="14">
        <f>IF(Master1[[#This Row],[RSP StopTime Override]] &lt;&gt; "",Master1[[#This Row],[RSP StopTime Override]],IF(Master1[[#This Row],[Avg Stop Time Helper]] &lt;&gt; 0, Master1[[#This Row],[Avg Stop Time Helper]],Average_Stop_Time))</f>
        <v>7.8357142849999999</v>
      </c>
      <c r="AU1356" s="13"/>
    </row>
    <row r="1357" spans="1:47" x14ac:dyDescent="0.3">
      <c r="A1357" s="18" t="s">
        <v>3873</v>
      </c>
      <c r="B1357" s="20">
        <v>50</v>
      </c>
      <c r="C1357" s="20" t="s">
        <v>12</v>
      </c>
      <c r="D1357" s="19">
        <v>885361</v>
      </c>
      <c r="E1357" s="19" t="s">
        <v>5924</v>
      </c>
      <c r="F1357" s="19" t="s">
        <v>5925</v>
      </c>
      <c r="G1357" s="19" t="s">
        <v>5926</v>
      </c>
      <c r="H1357" s="19" t="s">
        <v>5</v>
      </c>
      <c r="I1357" s="19" t="s">
        <v>5927</v>
      </c>
      <c r="J1357" s="19" t="s">
        <v>4</v>
      </c>
      <c r="K1357" s="19" t="s">
        <v>5894</v>
      </c>
      <c r="L1357" s="21" t="s">
        <v>29</v>
      </c>
      <c r="M1357" s="20" t="s">
        <v>28</v>
      </c>
      <c r="N1357" s="20" t="s">
        <v>2</v>
      </c>
      <c r="O1357" s="20">
        <v>55</v>
      </c>
      <c r="P1357" s="20">
        <v>0</v>
      </c>
      <c r="Q1357" s="20">
        <v>55</v>
      </c>
      <c r="R1357" s="20">
        <v>0</v>
      </c>
      <c r="S1357" s="20">
        <v>0</v>
      </c>
      <c r="T1357" s="20">
        <v>0</v>
      </c>
      <c r="U1357" s="20">
        <v>7</v>
      </c>
      <c r="V1357" s="30"/>
      <c r="W1357" s="30"/>
      <c r="X1357" s="33">
        <f>IFERROR(1 -(Master1[[#This Row],[Avg Garment Scans per Delivery]]/Master1[[#This Row],[Garment Inventory]]), 0)</f>
        <v>0</v>
      </c>
      <c r="Y1357" s="30"/>
      <c r="Z1357" s="30"/>
      <c r="AA1357" s="32">
        <f>_xlfn.XLOOKUP(Master1[[#This Row],[cu_id]], Revenue_Analysis[cuid], Revenue_Analysis[Q1 Low Deviation], 0)</f>
        <v>63.69</v>
      </c>
      <c r="AB1357" s="32">
        <f>_xlfn.XLOOKUP(Master1[[#This Row],[cu_id]],Revenue_Analysis[cuid],Revenue_Analysis[Q1 High Deviation], 0)</f>
        <v>63.69</v>
      </c>
      <c r="AC1357" s="32">
        <f>_xlfn.XLOOKUP(Master1[[#This Row],[cu_id]],Revenue_Analysis[cuid],Revenue_Analysis[Q2 Low Deviation], 0)</f>
        <v>55.19</v>
      </c>
      <c r="AD1357" s="32">
        <f>_xlfn.XLOOKUP(Master1[[#This Row],[cu_id]],Revenue_Analysis[cuid],Revenue_Analysis[Q2 High Deviation], 0)</f>
        <v>61.99</v>
      </c>
      <c r="AE1357" s="32">
        <f>_xlfn.XLOOKUP(Master1[[#This Row],[cu_id]],Revenue_Analysis[cuid],Revenue_Analysis[Q3 Low Deviation], 0)</f>
        <v>56.342300000000002</v>
      </c>
      <c r="AF1357" s="32">
        <f>_xlfn.XLOOKUP(Master1[[#This Row],[cu_id]],Revenue_Analysis[cuid],Revenue_Analysis[Q3 High Deviation], 0)</f>
        <v>56.671100000000003</v>
      </c>
      <c r="AG1357" s="32">
        <f>_xlfn.XLOOKUP(Master1[[#This Row],[cu_id]],Revenue_Analysis[cuid],Revenue_Analysis[Q4 Low Deviation], 0)</f>
        <v>57.281100000000002</v>
      </c>
      <c r="AH1357" s="32">
        <f>_xlfn.XLOOKUP(Master1[[#This Row],[cu_id]],Revenue_Analysis[cuid],Revenue_Analysis[Q4 High Deviation], 0)</f>
        <v>64.605500000000006</v>
      </c>
      <c r="AI1357" s="32">
        <f>_xlfn.XLOOKUP(Master1[[#This Row],[cu_id]],Revenue_Analysis[cuid],Revenue_Analysis[Q1 Average], 0)</f>
        <v>63.69</v>
      </c>
      <c r="AJ1357" s="32">
        <f>_xlfn.XLOOKUP(Master1[[#This Row],[cu_id]],Revenue_Analysis[cuid],Revenue_Analysis[Q2 Average], 0)</f>
        <v>58.59</v>
      </c>
      <c r="AK1357" s="32">
        <f>_xlfn.XLOOKUP(Master1[[#This Row],[cu_id]],Revenue_Analysis[cuid],Revenue_Analysis[Q3 Average], 0)</f>
        <v>56.506700000000002</v>
      </c>
      <c r="AL1357" s="32">
        <f>_xlfn.XLOOKUP(Master1[[#This Row],[cu_id]],Revenue_Analysis[cuid],Revenue_Analysis[Q4 Average], 0)</f>
        <v>60.943300000000001</v>
      </c>
      <c r="AM1357" s="34">
        <v>0.375</v>
      </c>
      <c r="AN1357" s="35">
        <v>0.58333333333333337</v>
      </c>
      <c r="AO1357" s="35" t="s">
        <v>4592</v>
      </c>
      <c r="AP1357" s="35" t="s">
        <v>4592</v>
      </c>
      <c r="AQ1357" s="20" t="s">
        <v>0</v>
      </c>
      <c r="AR1357" s="20"/>
      <c r="AS1357" s="14">
        <f>IFERROR(_xlfn.XLOOKUP(Master1[[#This Row],[cu_id]],StopTimes[cu_ID],StopTimes[Average Stop Time]), 0)</f>
        <v>6.95</v>
      </c>
      <c r="AT1357" s="14">
        <f>IF(Master1[[#This Row],[RSP StopTime Override]] &lt;&gt; "",Master1[[#This Row],[RSP StopTime Override]],IF(Master1[[#This Row],[Avg Stop Time Helper]] &lt;&gt; 0, Master1[[#This Row],[Avg Stop Time Helper]],Average_Stop_Time))</f>
        <v>7</v>
      </c>
      <c r="AU1357" s="13">
        <v>7</v>
      </c>
    </row>
    <row r="1358" spans="1:47" x14ac:dyDescent="0.3">
      <c r="A1358" s="18" t="s">
        <v>3874</v>
      </c>
      <c r="B1358" s="20">
        <v>56</v>
      </c>
      <c r="C1358" s="20" t="s">
        <v>7</v>
      </c>
      <c r="D1358" s="19">
        <v>808877</v>
      </c>
      <c r="E1358" s="19" t="s">
        <v>13</v>
      </c>
      <c r="F1358" s="19" t="s">
        <v>7236</v>
      </c>
      <c r="G1358" s="19" t="s">
        <v>7237</v>
      </c>
      <c r="H1358" s="19" t="s">
        <v>5</v>
      </c>
      <c r="I1358" s="19" t="s">
        <v>5275</v>
      </c>
      <c r="J1358" s="19" t="s">
        <v>4</v>
      </c>
      <c r="K1358" s="19" t="s">
        <v>5276</v>
      </c>
      <c r="L1358" s="21" t="s">
        <v>16</v>
      </c>
      <c r="M1358" s="20" t="s">
        <v>3</v>
      </c>
      <c r="N1358" s="20" t="s">
        <v>2</v>
      </c>
      <c r="O1358" s="20">
        <v>70</v>
      </c>
      <c r="P1358" s="20">
        <v>0</v>
      </c>
      <c r="Q1358" s="20">
        <v>0</v>
      </c>
      <c r="R1358" s="20">
        <v>0</v>
      </c>
      <c r="S1358" s="20">
        <v>0</v>
      </c>
      <c r="T1358" s="20">
        <v>70</v>
      </c>
      <c r="U1358" s="20">
        <v>39</v>
      </c>
      <c r="V1358" s="30">
        <v>89</v>
      </c>
      <c r="W1358" s="30">
        <v>12</v>
      </c>
      <c r="X1358" s="33">
        <f>IFERROR(1 -(Master1[[#This Row],[Avg Garment Scans per Delivery]]/Master1[[#This Row],[Garment Inventory]]), 0)</f>
        <v>0.8651685393258427</v>
      </c>
      <c r="Y1358" s="30">
        <v>7</v>
      </c>
      <c r="Z1358" s="30">
        <v>96</v>
      </c>
      <c r="AA1358" s="32">
        <f>_xlfn.XLOOKUP(Master1[[#This Row],[cu_id]], Revenue_Analysis[cuid], Revenue_Analysis[Q1 Low Deviation], 0)</f>
        <v>79.743399999999994</v>
      </c>
      <c r="AB1358" s="32">
        <f>_xlfn.XLOOKUP(Master1[[#This Row],[cu_id]],Revenue_Analysis[cuid],Revenue_Analysis[Q1 High Deviation], 0)</f>
        <v>83.19</v>
      </c>
      <c r="AC1358" s="32">
        <f>_xlfn.XLOOKUP(Master1[[#This Row],[cu_id]],Revenue_Analysis[cuid],Revenue_Analysis[Q2 Low Deviation], 0)</f>
        <v>84.117699999999999</v>
      </c>
      <c r="AD1358" s="32">
        <f>_xlfn.XLOOKUP(Master1[[#This Row],[cu_id]],Revenue_Analysis[cuid],Revenue_Analysis[Q2 High Deviation], 0)</f>
        <v>85.429900000000004</v>
      </c>
      <c r="AE1358" s="32">
        <f>_xlfn.XLOOKUP(Master1[[#This Row],[cu_id]],Revenue_Analysis[cuid],Revenue_Analysis[Q3 Low Deviation], 0)</f>
        <v>85.36</v>
      </c>
      <c r="AF1358" s="32">
        <f>_xlfn.XLOOKUP(Master1[[#This Row],[cu_id]],Revenue_Analysis[cuid],Revenue_Analysis[Q3 High Deviation], 0)</f>
        <v>85.84</v>
      </c>
      <c r="AG1358" s="32">
        <f>_xlfn.XLOOKUP(Master1[[#This Row],[cu_id]],Revenue_Analysis[cuid],Revenue_Analysis[Q4 Low Deviation], 0)</f>
        <v>72.121899999999997</v>
      </c>
      <c r="AH1358" s="32">
        <f>_xlfn.XLOOKUP(Master1[[#This Row],[cu_id]],Revenue_Analysis[cuid],Revenue_Analysis[Q4 High Deviation], 0)</f>
        <v>80.786699999999996</v>
      </c>
      <c r="AI1358" s="32">
        <f>_xlfn.XLOOKUP(Master1[[#This Row],[cu_id]],Revenue_Analysis[cuid],Revenue_Analysis[Q1 Average], 0)</f>
        <v>81.466700000000003</v>
      </c>
      <c r="AJ1358" s="32">
        <f>_xlfn.XLOOKUP(Master1[[#This Row],[cu_id]],Revenue_Analysis[cuid],Revenue_Analysis[Q2 Average], 0)</f>
        <v>84.773799999999994</v>
      </c>
      <c r="AK1358" s="32">
        <f>_xlfn.XLOOKUP(Master1[[#This Row],[cu_id]],Revenue_Analysis[cuid],Revenue_Analysis[Q3 Average], 0)</f>
        <v>85.6</v>
      </c>
      <c r="AL1358" s="32">
        <f>_xlfn.XLOOKUP(Master1[[#This Row],[cu_id]],Revenue_Analysis[cuid],Revenue_Analysis[Q4 Average], 0)</f>
        <v>76.454300000000003</v>
      </c>
      <c r="AM1358" s="34">
        <v>0.33333333333333331</v>
      </c>
      <c r="AN1358" s="35">
        <v>0.70833333333333337</v>
      </c>
      <c r="AO1358" s="35" t="s">
        <v>4592</v>
      </c>
      <c r="AP1358" s="35" t="s">
        <v>4592</v>
      </c>
      <c r="AQ1358" s="20" t="s">
        <v>0</v>
      </c>
      <c r="AR1358" s="20"/>
      <c r="AS1358" s="14">
        <f>IFERROR(_xlfn.XLOOKUP(Master1[[#This Row],[cu_id]],StopTimes[cu_ID],StopTimes[Average Stop Time]), 0)</f>
        <v>0.3666666666666667</v>
      </c>
      <c r="AT1358" s="14">
        <f>IF(Master1[[#This Row],[RSP StopTime Override]] &lt;&gt; "",Master1[[#This Row],[RSP StopTime Override]],IF(Master1[[#This Row],[Avg Stop Time Helper]] &lt;&gt; 0, Master1[[#This Row],[Avg Stop Time Helper]],Average_Stop_Time))</f>
        <v>0.3666666666666667</v>
      </c>
      <c r="AU1358" s="13"/>
    </row>
    <row r="1359" spans="1:47" x14ac:dyDescent="0.3">
      <c r="A1359" s="18" t="s">
        <v>3875</v>
      </c>
      <c r="B1359" s="20">
        <v>50</v>
      </c>
      <c r="C1359" s="20" t="s">
        <v>9</v>
      </c>
      <c r="D1359" s="19">
        <v>806505</v>
      </c>
      <c r="E1359" s="19" t="s">
        <v>13</v>
      </c>
      <c r="F1359" s="19" t="s">
        <v>5794</v>
      </c>
      <c r="G1359" s="19" t="s">
        <v>5795</v>
      </c>
      <c r="H1359" s="19" t="s">
        <v>5</v>
      </c>
      <c r="I1359" s="19" t="s">
        <v>5796</v>
      </c>
      <c r="J1359" s="19" t="s">
        <v>4</v>
      </c>
      <c r="K1359" s="19" t="s">
        <v>5797</v>
      </c>
      <c r="L1359" s="21" t="s">
        <v>19</v>
      </c>
      <c r="M1359" s="20" t="s">
        <v>18</v>
      </c>
      <c r="N1359" s="20" t="s">
        <v>2</v>
      </c>
      <c r="O1359" s="20">
        <v>75</v>
      </c>
      <c r="P1359" s="20">
        <v>75</v>
      </c>
      <c r="Q1359" s="20">
        <v>0</v>
      </c>
      <c r="R1359" s="20">
        <v>0</v>
      </c>
      <c r="S1359" s="20">
        <v>0</v>
      </c>
      <c r="T1359" s="20">
        <v>0</v>
      </c>
      <c r="U1359" s="20">
        <v>20</v>
      </c>
      <c r="V1359" s="30"/>
      <c r="W1359" s="30"/>
      <c r="X1359" s="33">
        <f>IFERROR(1 -(Master1[[#This Row],[Avg Garment Scans per Delivery]]/Master1[[#This Row],[Garment Inventory]]), 0)</f>
        <v>0</v>
      </c>
      <c r="Y1359" s="30"/>
      <c r="Z1359" s="30"/>
      <c r="AA1359" s="32">
        <f>_xlfn.XLOOKUP(Master1[[#This Row],[cu_id]], Revenue_Analysis[cuid], Revenue_Analysis[Q1 Low Deviation], 0)</f>
        <v>33.926400000000001</v>
      </c>
      <c r="AB1359" s="32">
        <f>_xlfn.XLOOKUP(Master1[[#This Row],[cu_id]],Revenue_Analysis[cuid],Revenue_Analysis[Q1 High Deviation], 0)</f>
        <v>35.150799999999997</v>
      </c>
      <c r="AC1359" s="32">
        <f>_xlfn.XLOOKUP(Master1[[#This Row],[cu_id]],Revenue_Analysis[cuid],Revenue_Analysis[Q2 Low Deviation], 0)</f>
        <v>30.395199999999999</v>
      </c>
      <c r="AD1359" s="32">
        <f>_xlfn.XLOOKUP(Master1[[#This Row],[cu_id]],Revenue_Analysis[cuid],Revenue_Analysis[Q2 High Deviation], 0)</f>
        <v>31.380800000000001</v>
      </c>
      <c r="AE1359" s="32">
        <f>_xlfn.XLOOKUP(Master1[[#This Row],[cu_id]],Revenue_Analysis[cuid],Revenue_Analysis[Q3 Low Deviation], 0)</f>
        <v>31.679200000000002</v>
      </c>
      <c r="AF1359" s="32">
        <f>_xlfn.XLOOKUP(Master1[[#This Row],[cu_id]],Revenue_Analysis[cuid],Revenue_Analysis[Q3 High Deviation], 0)</f>
        <v>32.1494</v>
      </c>
      <c r="AG1359" s="32">
        <f>_xlfn.XLOOKUP(Master1[[#This Row],[cu_id]],Revenue_Analysis[cuid],Revenue_Analysis[Q4 Low Deviation], 0)</f>
        <v>34.11</v>
      </c>
      <c r="AH1359" s="32">
        <f>_xlfn.XLOOKUP(Master1[[#This Row],[cu_id]],Revenue_Analysis[cuid],Revenue_Analysis[Q4 High Deviation], 0)</f>
        <v>34.11</v>
      </c>
      <c r="AI1359" s="32">
        <f>_xlfn.XLOOKUP(Master1[[#This Row],[cu_id]],Revenue_Analysis[cuid],Revenue_Analysis[Q1 Average], 0)</f>
        <v>34.538600000000002</v>
      </c>
      <c r="AJ1359" s="32">
        <f>_xlfn.XLOOKUP(Master1[[#This Row],[cu_id]],Revenue_Analysis[cuid],Revenue_Analysis[Q2 Average], 0)</f>
        <v>30.888000000000002</v>
      </c>
      <c r="AK1359" s="32">
        <f>_xlfn.XLOOKUP(Master1[[#This Row],[cu_id]],Revenue_Analysis[cuid],Revenue_Analysis[Q3 Average], 0)</f>
        <v>31.914300000000001</v>
      </c>
      <c r="AL1359" s="32">
        <f>_xlfn.XLOOKUP(Master1[[#This Row],[cu_id]],Revenue_Analysis[cuid],Revenue_Analysis[Q4 Average], 0)</f>
        <v>34.11</v>
      </c>
      <c r="AM1359" s="34">
        <v>0.375</v>
      </c>
      <c r="AN1359" s="35">
        <v>0.66666666666666663</v>
      </c>
      <c r="AO1359" s="35" t="s">
        <v>4592</v>
      </c>
      <c r="AP1359" s="35" t="s">
        <v>4592</v>
      </c>
      <c r="AQ1359" s="20" t="s">
        <v>0</v>
      </c>
      <c r="AR1359" s="20"/>
      <c r="AS1359" s="14">
        <f>IFERROR(_xlfn.XLOOKUP(Master1[[#This Row],[cu_id]],StopTimes[cu_ID],StopTimes[Average Stop Time]), 0)</f>
        <v>2.644444445</v>
      </c>
      <c r="AT1359" s="14">
        <f>IF(Master1[[#This Row],[RSP StopTime Override]] &lt;&gt; "",Master1[[#This Row],[RSP StopTime Override]],IF(Master1[[#This Row],[Avg Stop Time Helper]] &lt;&gt; 0, Master1[[#This Row],[Avg Stop Time Helper]],Average_Stop_Time))</f>
        <v>4</v>
      </c>
      <c r="AU1359" s="13">
        <v>4</v>
      </c>
    </row>
    <row r="1360" spans="1:47" x14ac:dyDescent="0.3">
      <c r="A1360" s="18" t="s">
        <v>3876</v>
      </c>
      <c r="B1360" s="20">
        <v>50</v>
      </c>
      <c r="C1360" s="20" t="s">
        <v>9</v>
      </c>
      <c r="D1360" s="19">
        <v>806578</v>
      </c>
      <c r="E1360" s="19" t="s">
        <v>13</v>
      </c>
      <c r="F1360" s="19" t="s">
        <v>5802</v>
      </c>
      <c r="G1360" s="19" t="s">
        <v>5803</v>
      </c>
      <c r="H1360" s="19" t="s">
        <v>5</v>
      </c>
      <c r="I1360" s="19" t="s">
        <v>5769</v>
      </c>
      <c r="J1360" s="19" t="s">
        <v>4</v>
      </c>
      <c r="K1360" s="19" t="s">
        <v>5804</v>
      </c>
      <c r="L1360" s="21" t="s">
        <v>19</v>
      </c>
      <c r="M1360" s="20" t="s">
        <v>18</v>
      </c>
      <c r="N1360" s="20" t="s">
        <v>2</v>
      </c>
      <c r="O1360" s="20">
        <v>90</v>
      </c>
      <c r="P1360" s="20">
        <v>90</v>
      </c>
      <c r="Q1360" s="20">
        <v>0</v>
      </c>
      <c r="R1360" s="20">
        <v>0</v>
      </c>
      <c r="S1360" s="20">
        <v>0</v>
      </c>
      <c r="T1360" s="20">
        <v>0</v>
      </c>
      <c r="U1360" s="20">
        <v>20</v>
      </c>
      <c r="V1360" s="30"/>
      <c r="W1360" s="30"/>
      <c r="X1360" s="33">
        <f>IFERROR(1 -(Master1[[#This Row],[Avg Garment Scans per Delivery]]/Master1[[#This Row],[Garment Inventory]]), 0)</f>
        <v>0</v>
      </c>
      <c r="Y1360" s="30"/>
      <c r="Z1360" s="30"/>
      <c r="AA1360" s="32">
        <f>_xlfn.XLOOKUP(Master1[[#This Row],[cu_id]], Revenue_Analysis[cuid], Revenue_Analysis[Q1 Low Deviation], 0)</f>
        <v>19.897099999999998</v>
      </c>
      <c r="AB1360" s="32">
        <f>_xlfn.XLOOKUP(Master1[[#This Row],[cu_id]],Revenue_Analysis[cuid],Revenue_Analysis[Q1 High Deviation], 0)</f>
        <v>21.782900000000001</v>
      </c>
      <c r="AC1360" s="32">
        <f>_xlfn.XLOOKUP(Master1[[#This Row],[cu_id]],Revenue_Analysis[cuid],Revenue_Analysis[Q2 Low Deviation], 0)</f>
        <v>22.218900000000001</v>
      </c>
      <c r="AD1360" s="32">
        <f>_xlfn.XLOOKUP(Master1[[#This Row],[cu_id]],Revenue_Analysis[cuid],Revenue_Analysis[Q2 High Deviation], 0)</f>
        <v>23.587700000000002</v>
      </c>
      <c r="AE1360" s="32">
        <f>_xlfn.XLOOKUP(Master1[[#This Row],[cu_id]],Revenue_Analysis[cuid],Revenue_Analysis[Q3 Low Deviation], 0)</f>
        <v>23.4892</v>
      </c>
      <c r="AF1360" s="32">
        <f>_xlfn.XLOOKUP(Master1[[#This Row],[cu_id]],Revenue_Analysis[cuid],Revenue_Analysis[Q3 High Deviation], 0)</f>
        <v>23.959399999999999</v>
      </c>
      <c r="AG1360" s="32">
        <f>_xlfn.XLOOKUP(Master1[[#This Row],[cu_id]],Revenue_Analysis[cuid],Revenue_Analysis[Q4 Low Deviation], 0)</f>
        <v>16.128799999999998</v>
      </c>
      <c r="AH1360" s="32">
        <f>_xlfn.XLOOKUP(Master1[[#This Row],[cu_id]],Revenue_Analysis[cuid],Revenue_Analysis[Q4 High Deviation], 0)</f>
        <v>17.879799999999999</v>
      </c>
      <c r="AI1360" s="32">
        <f>_xlfn.XLOOKUP(Master1[[#This Row],[cu_id]],Revenue_Analysis[cuid],Revenue_Analysis[Q1 Average], 0)</f>
        <v>20.84</v>
      </c>
      <c r="AJ1360" s="32">
        <f>_xlfn.XLOOKUP(Master1[[#This Row],[cu_id]],Revenue_Analysis[cuid],Revenue_Analysis[Q2 Average], 0)</f>
        <v>22.903300000000002</v>
      </c>
      <c r="AK1360" s="32">
        <f>_xlfn.XLOOKUP(Master1[[#This Row],[cu_id]],Revenue_Analysis[cuid],Revenue_Analysis[Q3 Average], 0)</f>
        <v>23.724299999999999</v>
      </c>
      <c r="AL1360" s="32">
        <f>_xlfn.XLOOKUP(Master1[[#This Row],[cu_id]],Revenue_Analysis[cuid],Revenue_Analysis[Q4 Average], 0)</f>
        <v>17.004300000000001</v>
      </c>
      <c r="AM1360" s="34">
        <v>0.375</v>
      </c>
      <c r="AN1360" s="35">
        <v>0.58333333333333337</v>
      </c>
      <c r="AO1360" s="35" t="s">
        <v>4592</v>
      </c>
      <c r="AP1360" s="35" t="s">
        <v>4592</v>
      </c>
      <c r="AQ1360" s="20" t="s">
        <v>0</v>
      </c>
      <c r="AR1360" s="20"/>
      <c r="AS1360" s="14">
        <f>IFERROR(_xlfn.XLOOKUP(Master1[[#This Row],[cu_id]],StopTimes[cu_ID],StopTimes[Average Stop Time]), 0)</f>
        <v>7.8500000000000005</v>
      </c>
      <c r="AT1360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360" s="13">
        <v>10</v>
      </c>
    </row>
    <row r="1361" spans="1:47" x14ac:dyDescent="0.3">
      <c r="A1361" s="18" t="s">
        <v>3877</v>
      </c>
      <c r="B1361" s="20">
        <v>50</v>
      </c>
      <c r="C1361" s="20" t="s">
        <v>9</v>
      </c>
      <c r="D1361" s="19">
        <v>806710</v>
      </c>
      <c r="E1361" s="19" t="s">
        <v>13</v>
      </c>
      <c r="F1361" s="19" t="s">
        <v>5805</v>
      </c>
      <c r="G1361" s="19" t="s">
        <v>5806</v>
      </c>
      <c r="H1361" s="19" t="s">
        <v>5</v>
      </c>
      <c r="I1361" s="19" t="s">
        <v>5769</v>
      </c>
      <c r="J1361" s="19" t="s">
        <v>4</v>
      </c>
      <c r="K1361" s="19" t="s">
        <v>5770</v>
      </c>
      <c r="L1361" s="21" t="s">
        <v>19</v>
      </c>
      <c r="M1361" s="20" t="s">
        <v>18</v>
      </c>
      <c r="N1361" s="20" t="s">
        <v>2</v>
      </c>
      <c r="O1361" s="20">
        <v>82</v>
      </c>
      <c r="P1361" s="20">
        <v>82</v>
      </c>
      <c r="Q1361" s="20">
        <v>0</v>
      </c>
      <c r="R1361" s="20">
        <v>0</v>
      </c>
      <c r="S1361" s="20">
        <v>0</v>
      </c>
      <c r="T1361" s="20">
        <v>0</v>
      </c>
      <c r="U1361" s="20">
        <v>20</v>
      </c>
      <c r="V1361" s="30"/>
      <c r="W1361" s="30"/>
      <c r="X1361" s="33">
        <f>IFERROR(1 -(Master1[[#This Row],[Avg Garment Scans per Delivery]]/Master1[[#This Row],[Garment Inventory]]), 0)</f>
        <v>0</v>
      </c>
      <c r="Y1361" s="30"/>
      <c r="Z1361" s="30"/>
      <c r="AA1361" s="32">
        <f>_xlfn.XLOOKUP(Master1[[#This Row],[cu_id]], Revenue_Analysis[cuid], Revenue_Analysis[Q1 Low Deviation], 0)</f>
        <v>56.314300000000003</v>
      </c>
      <c r="AB1361" s="32">
        <f>_xlfn.XLOOKUP(Master1[[#This Row],[cu_id]],Revenue_Analysis[cuid],Revenue_Analysis[Q1 High Deviation], 0)</f>
        <v>58.165700000000001</v>
      </c>
      <c r="AC1361" s="32">
        <f>_xlfn.XLOOKUP(Master1[[#This Row],[cu_id]],Revenue_Analysis[cuid],Revenue_Analysis[Q2 Low Deviation], 0)</f>
        <v>53.407800000000002</v>
      </c>
      <c r="AD1361" s="32">
        <f>_xlfn.XLOOKUP(Master1[[#This Row],[cu_id]],Revenue_Analysis[cuid],Revenue_Analysis[Q2 High Deviation], 0)</f>
        <v>71.825599999999994</v>
      </c>
      <c r="AE1361" s="32">
        <f>_xlfn.XLOOKUP(Master1[[#This Row],[cu_id]],Revenue_Analysis[cuid],Revenue_Analysis[Q3 Low Deviation], 0)</f>
        <v>58.634900000000002</v>
      </c>
      <c r="AF1361" s="32">
        <f>_xlfn.XLOOKUP(Master1[[#This Row],[cu_id]],Revenue_Analysis[cuid],Revenue_Analysis[Q3 High Deviation], 0)</f>
        <v>87.899299999999997</v>
      </c>
      <c r="AG1361" s="32">
        <f>_xlfn.XLOOKUP(Master1[[#This Row],[cu_id]],Revenue_Analysis[cuid],Revenue_Analysis[Q4 Low Deviation], 0)</f>
        <v>47.676699999999997</v>
      </c>
      <c r="AH1361" s="32">
        <f>_xlfn.XLOOKUP(Master1[[#This Row],[cu_id]],Revenue_Analysis[cuid],Revenue_Analysis[Q4 High Deviation], 0)</f>
        <v>63.837499999999999</v>
      </c>
      <c r="AI1361" s="32">
        <f>_xlfn.XLOOKUP(Master1[[#This Row],[cu_id]],Revenue_Analysis[cuid],Revenue_Analysis[Q1 Average], 0)</f>
        <v>57.24</v>
      </c>
      <c r="AJ1361" s="32">
        <f>_xlfn.XLOOKUP(Master1[[#This Row],[cu_id]],Revenue_Analysis[cuid],Revenue_Analysis[Q2 Average], 0)</f>
        <v>62.616700000000002</v>
      </c>
      <c r="AK1361" s="32">
        <f>_xlfn.XLOOKUP(Master1[[#This Row],[cu_id]],Revenue_Analysis[cuid],Revenue_Analysis[Q3 Average], 0)</f>
        <v>73.267099999999999</v>
      </c>
      <c r="AL1361" s="32">
        <f>_xlfn.XLOOKUP(Master1[[#This Row],[cu_id]],Revenue_Analysis[cuid],Revenue_Analysis[Q4 Average], 0)</f>
        <v>55.757100000000001</v>
      </c>
      <c r="AM1361" s="34">
        <v>0.375</v>
      </c>
      <c r="AN1361" s="35">
        <v>0.625</v>
      </c>
      <c r="AO1361" s="35" t="s">
        <v>4592</v>
      </c>
      <c r="AP1361" s="35" t="s">
        <v>4592</v>
      </c>
      <c r="AQ1361" s="20" t="s">
        <v>109</v>
      </c>
      <c r="AR1361" s="20"/>
      <c r="AS1361" s="14">
        <f>IFERROR(_xlfn.XLOOKUP(Master1[[#This Row],[cu_id]],StopTimes[cu_ID],StopTimes[Average Stop Time]), 0)</f>
        <v>0.71666666666666667</v>
      </c>
      <c r="AT1361" s="14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361" s="13">
        <v>3</v>
      </c>
    </row>
    <row r="1362" spans="1:47" x14ac:dyDescent="0.3">
      <c r="A1362" s="18" t="s">
        <v>3878</v>
      </c>
      <c r="B1362" s="20">
        <v>56</v>
      </c>
      <c r="C1362" s="20" t="s">
        <v>12</v>
      </c>
      <c r="D1362" s="19">
        <v>808001</v>
      </c>
      <c r="E1362" s="19" t="s">
        <v>13</v>
      </c>
      <c r="F1362" s="19" t="s">
        <v>6950</v>
      </c>
      <c r="G1362" s="19" t="s">
        <v>6951</v>
      </c>
      <c r="H1362" s="19" t="s">
        <v>5</v>
      </c>
      <c r="I1362" s="19" t="s">
        <v>5275</v>
      </c>
      <c r="J1362" s="19" t="s">
        <v>4</v>
      </c>
      <c r="K1362" s="19" t="s">
        <v>5276</v>
      </c>
      <c r="L1362" s="21" t="s">
        <v>19</v>
      </c>
      <c r="M1362" s="20" t="s">
        <v>18</v>
      </c>
      <c r="N1362" s="20" t="s">
        <v>2</v>
      </c>
      <c r="O1362" s="20">
        <v>43</v>
      </c>
      <c r="P1362" s="20">
        <v>0</v>
      </c>
      <c r="Q1362" s="20">
        <v>43</v>
      </c>
      <c r="R1362" s="20">
        <v>0</v>
      </c>
      <c r="S1362" s="20">
        <v>0</v>
      </c>
      <c r="T1362" s="20">
        <v>0</v>
      </c>
      <c r="U1362" s="20">
        <v>20</v>
      </c>
      <c r="V1362" s="30"/>
      <c r="W1362" s="30"/>
      <c r="X1362" s="33">
        <f>IFERROR(1 -(Master1[[#This Row],[Avg Garment Scans per Delivery]]/Master1[[#This Row],[Garment Inventory]]), 0)</f>
        <v>0</v>
      </c>
      <c r="Y1362" s="30"/>
      <c r="Z1362" s="30"/>
      <c r="AA1362" s="32">
        <f>_xlfn.XLOOKUP(Master1[[#This Row],[cu_id]], Revenue_Analysis[cuid], Revenue_Analysis[Q1 Low Deviation], 0)</f>
        <v>48.984499999999997</v>
      </c>
      <c r="AB1362" s="32">
        <f>_xlfn.XLOOKUP(Master1[[#This Row],[cu_id]],Revenue_Analysis[cuid],Revenue_Analysis[Q1 High Deviation], 0)</f>
        <v>55.912700000000001</v>
      </c>
      <c r="AC1362" s="32">
        <f>_xlfn.XLOOKUP(Master1[[#This Row],[cu_id]],Revenue_Analysis[cuid],Revenue_Analysis[Q2 Low Deviation], 0)</f>
        <v>51.745600000000003</v>
      </c>
      <c r="AD1362" s="32">
        <f>_xlfn.XLOOKUP(Master1[[#This Row],[cu_id]],Revenue_Analysis[cuid],Revenue_Analysis[Q2 High Deviation], 0)</f>
        <v>60.847799999999999</v>
      </c>
      <c r="AE1362" s="32">
        <f>_xlfn.XLOOKUP(Master1[[#This Row],[cu_id]],Revenue_Analysis[cuid],Revenue_Analysis[Q3 Low Deviation], 0)</f>
        <v>51.209400000000002</v>
      </c>
      <c r="AF1362" s="32">
        <f>_xlfn.XLOOKUP(Master1[[#This Row],[cu_id]],Revenue_Analysis[cuid],Revenue_Analysis[Q3 High Deviation], 0)</f>
        <v>99.7256</v>
      </c>
      <c r="AG1362" s="32">
        <f>_xlfn.XLOOKUP(Master1[[#This Row],[cu_id]],Revenue_Analysis[cuid],Revenue_Analysis[Q4 Low Deviation], 0)</f>
        <v>43.7532</v>
      </c>
      <c r="AH1362" s="32">
        <f>_xlfn.XLOOKUP(Master1[[#This Row],[cu_id]],Revenue_Analysis[cuid],Revenue_Analysis[Q4 High Deviation], 0)</f>
        <v>46.741</v>
      </c>
      <c r="AI1362" s="32">
        <f>_xlfn.XLOOKUP(Master1[[#This Row],[cu_id]],Revenue_Analysis[cuid],Revenue_Analysis[Q1 Average], 0)</f>
        <v>52.448599999999999</v>
      </c>
      <c r="AJ1362" s="32">
        <f>_xlfn.XLOOKUP(Master1[[#This Row],[cu_id]],Revenue_Analysis[cuid],Revenue_Analysis[Q2 Average], 0)</f>
        <v>56.296700000000001</v>
      </c>
      <c r="AK1362" s="32">
        <f>_xlfn.XLOOKUP(Master1[[#This Row],[cu_id]],Revenue_Analysis[cuid],Revenue_Analysis[Q3 Average], 0)</f>
        <v>75.467500000000001</v>
      </c>
      <c r="AL1362" s="32">
        <f>_xlfn.XLOOKUP(Master1[[#This Row],[cu_id]],Revenue_Analysis[cuid],Revenue_Analysis[Q4 Average], 0)</f>
        <v>45.247100000000003</v>
      </c>
      <c r="AM1362" s="34">
        <v>0.29166666666666669</v>
      </c>
      <c r="AN1362" s="35" t="s">
        <v>6875</v>
      </c>
      <c r="AO1362" s="35" t="s">
        <v>4592</v>
      </c>
      <c r="AP1362" s="35" t="s">
        <v>4592</v>
      </c>
      <c r="AQ1362" s="20" t="s">
        <v>0</v>
      </c>
      <c r="AR1362" s="20"/>
      <c r="AS1362" s="14">
        <f>IFERROR(_xlfn.XLOOKUP(Master1[[#This Row],[cu_id]],StopTimes[cu_ID],StopTimes[Average Stop Time]), 0)</f>
        <v>14.744444443333334</v>
      </c>
      <c r="AT1362" s="14">
        <f>IF(Master1[[#This Row],[RSP StopTime Override]] &lt;&gt; "",Master1[[#This Row],[RSP StopTime Override]],IF(Master1[[#This Row],[Avg Stop Time Helper]] &lt;&gt; 0, Master1[[#This Row],[Avg Stop Time Helper]],Average_Stop_Time))</f>
        <v>14.744444443333334</v>
      </c>
      <c r="AU1362" s="13"/>
    </row>
    <row r="1363" spans="1:47" x14ac:dyDescent="0.3">
      <c r="A1363" s="18" t="s">
        <v>3879</v>
      </c>
      <c r="B1363" s="20">
        <v>56</v>
      </c>
      <c r="C1363" s="20" t="s">
        <v>7</v>
      </c>
      <c r="D1363" s="19">
        <v>808004</v>
      </c>
      <c r="E1363" s="19" t="s">
        <v>13</v>
      </c>
      <c r="F1363" s="19" t="s">
        <v>7222</v>
      </c>
      <c r="G1363" s="19" t="s">
        <v>7223</v>
      </c>
      <c r="H1363" s="19" t="s">
        <v>5</v>
      </c>
      <c r="I1363" s="19" t="s">
        <v>5275</v>
      </c>
      <c r="J1363" s="19" t="s">
        <v>4</v>
      </c>
      <c r="K1363" s="19" t="s">
        <v>5276</v>
      </c>
      <c r="L1363" s="21" t="s">
        <v>16</v>
      </c>
      <c r="M1363" s="20" t="s">
        <v>3</v>
      </c>
      <c r="N1363" s="20" t="s">
        <v>2</v>
      </c>
      <c r="O1363" s="20">
        <v>85</v>
      </c>
      <c r="P1363" s="20">
        <v>0</v>
      </c>
      <c r="Q1363" s="20">
        <v>0</v>
      </c>
      <c r="R1363" s="20">
        <v>0</v>
      </c>
      <c r="S1363" s="20">
        <v>0</v>
      </c>
      <c r="T1363" s="20">
        <v>85</v>
      </c>
      <c r="U1363" s="20">
        <v>32</v>
      </c>
      <c r="V1363" s="30"/>
      <c r="W1363" s="30"/>
      <c r="X1363" s="33">
        <f>IFERROR(1 -(Master1[[#This Row],[Avg Garment Scans per Delivery]]/Master1[[#This Row],[Garment Inventory]]), 0)</f>
        <v>0</v>
      </c>
      <c r="Y1363" s="30"/>
      <c r="Z1363" s="30"/>
      <c r="AA1363" s="32">
        <f>_xlfn.XLOOKUP(Master1[[#This Row],[cu_id]], Revenue_Analysis[cuid], Revenue_Analysis[Q1 Low Deviation], 0)</f>
        <v>23.4833</v>
      </c>
      <c r="AB1363" s="32">
        <f>_xlfn.XLOOKUP(Master1[[#This Row],[cu_id]],Revenue_Analysis[cuid],Revenue_Analysis[Q1 High Deviation], 0)</f>
        <v>40.843299999999999</v>
      </c>
      <c r="AC1363" s="32">
        <f>_xlfn.XLOOKUP(Master1[[#This Row],[cu_id]],Revenue_Analysis[cuid],Revenue_Analysis[Q2 Low Deviation], 0)</f>
        <v>26.1633</v>
      </c>
      <c r="AD1363" s="32">
        <f>_xlfn.XLOOKUP(Master1[[#This Row],[cu_id]],Revenue_Analysis[cuid],Revenue_Analysis[Q2 High Deviation], 0)</f>
        <v>43.523299999999999</v>
      </c>
      <c r="AE1363" s="32">
        <f>_xlfn.XLOOKUP(Master1[[#This Row],[cu_id]],Revenue_Analysis[cuid],Revenue_Analysis[Q3 Low Deviation], 0)</f>
        <v>27.847000000000001</v>
      </c>
      <c r="AF1363" s="32">
        <f>_xlfn.XLOOKUP(Master1[[#This Row],[cu_id]],Revenue_Analysis[cuid],Revenue_Analysis[Q3 High Deviation], 0)</f>
        <v>47.456000000000003</v>
      </c>
      <c r="AG1363" s="32">
        <f>_xlfn.XLOOKUP(Master1[[#This Row],[cu_id]],Revenue_Analysis[cuid],Revenue_Analysis[Q4 Low Deviation], 0)</f>
        <v>22.4071</v>
      </c>
      <c r="AH1363" s="32">
        <f>_xlfn.XLOOKUP(Master1[[#This Row],[cu_id]],Revenue_Analysis[cuid],Revenue_Analysis[Q4 High Deviation], 0)</f>
        <v>39.124299999999998</v>
      </c>
      <c r="AI1363" s="32">
        <f>_xlfn.XLOOKUP(Master1[[#This Row],[cu_id]],Revenue_Analysis[cuid],Revenue_Analysis[Q1 Average], 0)</f>
        <v>32.1633</v>
      </c>
      <c r="AJ1363" s="32">
        <f>_xlfn.XLOOKUP(Master1[[#This Row],[cu_id]],Revenue_Analysis[cuid],Revenue_Analysis[Q2 Average], 0)</f>
        <v>34.843299999999999</v>
      </c>
      <c r="AK1363" s="32">
        <f>_xlfn.XLOOKUP(Master1[[#This Row],[cu_id]],Revenue_Analysis[cuid],Revenue_Analysis[Q3 Average], 0)</f>
        <v>37.651499999999999</v>
      </c>
      <c r="AL1363" s="32">
        <f>_xlfn.XLOOKUP(Master1[[#This Row],[cu_id]],Revenue_Analysis[cuid],Revenue_Analysis[Q4 Average], 0)</f>
        <v>30.765699999999999</v>
      </c>
      <c r="AM1363" s="34">
        <v>0.33333333333333331</v>
      </c>
      <c r="AN1363" s="35">
        <v>0.70833333333333337</v>
      </c>
      <c r="AO1363" s="35" t="s">
        <v>4592</v>
      </c>
      <c r="AP1363" s="35" t="s">
        <v>4592</v>
      </c>
      <c r="AQ1363" s="20" t="s">
        <v>0</v>
      </c>
      <c r="AR1363" s="20"/>
      <c r="AS1363" s="14">
        <f>IFERROR(_xlfn.XLOOKUP(Master1[[#This Row],[cu_id]],StopTimes[cu_ID],StopTimes[Average Stop Time]), 0)</f>
        <v>0.31666666666666665</v>
      </c>
      <c r="AT1363" s="14">
        <f>IF(Master1[[#This Row],[RSP StopTime Override]] &lt;&gt; "",Master1[[#This Row],[RSP StopTime Override]],IF(Master1[[#This Row],[Avg Stop Time Helper]] &lt;&gt; 0, Master1[[#This Row],[Avg Stop Time Helper]],Average_Stop_Time))</f>
        <v>0.31666666666666665</v>
      </c>
      <c r="AU1363" s="13"/>
    </row>
    <row r="1364" spans="1:47" x14ac:dyDescent="0.3">
      <c r="A1364" s="18" t="s">
        <v>3880</v>
      </c>
      <c r="B1364" s="20">
        <v>56</v>
      </c>
      <c r="C1364" s="20" t="s">
        <v>7</v>
      </c>
      <c r="D1364" s="19">
        <v>808507</v>
      </c>
      <c r="E1364" s="19" t="s">
        <v>13</v>
      </c>
      <c r="F1364" s="19" t="s">
        <v>7224</v>
      </c>
      <c r="G1364" s="19" t="s">
        <v>7225</v>
      </c>
      <c r="H1364" s="19" t="s">
        <v>5</v>
      </c>
      <c r="I1364" s="19" t="s">
        <v>5275</v>
      </c>
      <c r="J1364" s="19" t="s">
        <v>4</v>
      </c>
      <c r="K1364" s="19" t="s">
        <v>5276</v>
      </c>
      <c r="L1364" s="21" t="s">
        <v>19</v>
      </c>
      <c r="M1364" s="20" t="s">
        <v>18</v>
      </c>
      <c r="N1364" s="20" t="s">
        <v>2</v>
      </c>
      <c r="O1364" s="20">
        <v>53</v>
      </c>
      <c r="P1364" s="20">
        <v>0</v>
      </c>
      <c r="Q1364" s="20">
        <v>0</v>
      </c>
      <c r="R1364" s="20">
        <v>0</v>
      </c>
      <c r="S1364" s="20">
        <v>0</v>
      </c>
      <c r="T1364" s="20">
        <v>53</v>
      </c>
      <c r="U1364" s="20">
        <v>15</v>
      </c>
      <c r="V1364" s="30"/>
      <c r="W1364" s="30"/>
      <c r="X1364" s="33">
        <f>IFERROR(1 -(Master1[[#This Row],[Avg Garment Scans per Delivery]]/Master1[[#This Row],[Garment Inventory]]), 0)</f>
        <v>0</v>
      </c>
      <c r="Y1364" s="30"/>
      <c r="Z1364" s="30"/>
      <c r="AA1364" s="32">
        <f>_xlfn.XLOOKUP(Master1[[#This Row],[cu_id]], Revenue_Analysis[cuid], Revenue_Analysis[Q1 Low Deviation], 0)</f>
        <v>26.0532</v>
      </c>
      <c r="AB1364" s="32">
        <f>_xlfn.XLOOKUP(Master1[[#This Row],[cu_id]],Revenue_Analysis[cuid],Revenue_Analysis[Q1 High Deviation], 0)</f>
        <v>65.614800000000002</v>
      </c>
      <c r="AC1364" s="32">
        <f>_xlfn.XLOOKUP(Master1[[#This Row],[cu_id]],Revenue_Analysis[cuid],Revenue_Analysis[Q2 Low Deviation], 0)</f>
        <v>28.75</v>
      </c>
      <c r="AD1364" s="32">
        <f>_xlfn.XLOOKUP(Master1[[#This Row],[cu_id]],Revenue_Analysis[cuid],Revenue_Analysis[Q2 High Deviation], 0)</f>
        <v>68.510000000000005</v>
      </c>
      <c r="AE1364" s="32">
        <f>_xlfn.XLOOKUP(Master1[[#This Row],[cu_id]],Revenue_Analysis[cuid],Revenue_Analysis[Q3 Low Deviation], 0)</f>
        <v>35.379399999999997</v>
      </c>
      <c r="AF1364" s="32">
        <f>_xlfn.XLOOKUP(Master1[[#This Row],[cu_id]],Revenue_Analysis[cuid],Revenue_Analysis[Q3 High Deviation], 0)</f>
        <v>75.091999999999999</v>
      </c>
      <c r="AG1364" s="32">
        <f>_xlfn.XLOOKUP(Master1[[#This Row],[cu_id]],Revenue_Analysis[cuid],Revenue_Analysis[Q4 Low Deviation], 0)</f>
        <v>29.35</v>
      </c>
      <c r="AH1364" s="32">
        <f>_xlfn.XLOOKUP(Master1[[#This Row],[cu_id]],Revenue_Analysis[cuid],Revenue_Analysis[Q4 High Deviation], 0)</f>
        <v>69.81</v>
      </c>
      <c r="AI1364" s="32">
        <f>_xlfn.XLOOKUP(Master1[[#This Row],[cu_id]],Revenue_Analysis[cuid],Revenue_Analysis[Q1 Average], 0)</f>
        <v>45.834000000000003</v>
      </c>
      <c r="AJ1364" s="32">
        <f>_xlfn.XLOOKUP(Master1[[#This Row],[cu_id]],Revenue_Analysis[cuid],Revenue_Analysis[Q2 Average], 0)</f>
        <v>48.63</v>
      </c>
      <c r="AK1364" s="32">
        <f>_xlfn.XLOOKUP(Master1[[#This Row],[cu_id]],Revenue_Analysis[cuid],Revenue_Analysis[Q3 Average], 0)</f>
        <v>55.235700000000001</v>
      </c>
      <c r="AL1364" s="32">
        <f>_xlfn.XLOOKUP(Master1[[#This Row],[cu_id]],Revenue_Analysis[cuid],Revenue_Analysis[Q4 Average], 0)</f>
        <v>49.58</v>
      </c>
      <c r="AM1364" s="34" t="s">
        <v>4592</v>
      </c>
      <c r="AN1364" s="35" t="s">
        <v>4592</v>
      </c>
      <c r="AO1364" s="35" t="s">
        <v>4592</v>
      </c>
      <c r="AP1364" s="35" t="s">
        <v>4592</v>
      </c>
      <c r="AQ1364" s="20" t="s">
        <v>0</v>
      </c>
      <c r="AR1364" s="20"/>
      <c r="AS1364" s="14">
        <f>IFERROR(_xlfn.XLOOKUP(Master1[[#This Row],[cu_id]],StopTimes[cu_ID],StopTimes[Average Stop Time]), 0)</f>
        <v>7.2708333333333339</v>
      </c>
      <c r="AT1364" s="14">
        <f>IF(Master1[[#This Row],[RSP StopTime Override]] &lt;&gt; "",Master1[[#This Row],[RSP StopTime Override]],IF(Master1[[#This Row],[Avg Stop Time Helper]] &lt;&gt; 0, Master1[[#This Row],[Avg Stop Time Helper]],Average_Stop_Time))</f>
        <v>7.2708333333333339</v>
      </c>
      <c r="AU1364" s="13"/>
    </row>
    <row r="1365" spans="1:47" x14ac:dyDescent="0.3">
      <c r="A1365" s="18" t="s">
        <v>3881</v>
      </c>
      <c r="B1365" s="20">
        <v>50</v>
      </c>
      <c r="C1365" s="20" t="s">
        <v>9</v>
      </c>
      <c r="D1365" s="19">
        <v>804156</v>
      </c>
      <c r="E1365" s="19" t="s">
        <v>13</v>
      </c>
      <c r="F1365" s="19" t="s">
        <v>5767</v>
      </c>
      <c r="G1365" s="19" t="s">
        <v>5768</v>
      </c>
      <c r="H1365" s="19" t="s">
        <v>5</v>
      </c>
      <c r="I1365" s="19" t="s">
        <v>5769</v>
      </c>
      <c r="J1365" s="19" t="s">
        <v>4</v>
      </c>
      <c r="K1365" s="19" t="s">
        <v>5770</v>
      </c>
      <c r="L1365" s="21" t="s">
        <v>31</v>
      </c>
      <c r="M1365" s="20" t="s">
        <v>30</v>
      </c>
      <c r="N1365" s="20" t="s">
        <v>2</v>
      </c>
      <c r="O1365" s="20">
        <v>85</v>
      </c>
      <c r="P1365" s="20">
        <v>85</v>
      </c>
      <c r="Q1365" s="20">
        <v>0</v>
      </c>
      <c r="R1365" s="20">
        <v>0</v>
      </c>
      <c r="S1365" s="20">
        <v>0</v>
      </c>
      <c r="T1365" s="20">
        <v>0</v>
      </c>
      <c r="U1365" s="20">
        <v>14</v>
      </c>
      <c r="V1365" s="30"/>
      <c r="W1365" s="30"/>
      <c r="X1365" s="33">
        <f>IFERROR(1 -(Master1[[#This Row],[Avg Garment Scans per Delivery]]/Master1[[#This Row],[Garment Inventory]]), 0)</f>
        <v>0</v>
      </c>
      <c r="Y1365" s="30"/>
      <c r="Z1365" s="30"/>
      <c r="AA1365" s="32">
        <f>_xlfn.XLOOKUP(Master1[[#This Row],[cu_id]], Revenue_Analysis[cuid], Revenue_Analysis[Q1 Low Deviation], 0)</f>
        <v>42.36</v>
      </c>
      <c r="AB1365" s="32">
        <f>_xlfn.XLOOKUP(Master1[[#This Row],[cu_id]],Revenue_Analysis[cuid],Revenue_Analysis[Q1 High Deviation], 0)</f>
        <v>42.36</v>
      </c>
      <c r="AC1365" s="32">
        <f>_xlfn.XLOOKUP(Master1[[#This Row],[cu_id]],Revenue_Analysis[cuid],Revenue_Analysis[Q2 Low Deviation], 0)</f>
        <v>10</v>
      </c>
      <c r="AD1365" s="32">
        <f>_xlfn.XLOOKUP(Master1[[#This Row],[cu_id]],Revenue_Analysis[cuid],Revenue_Analysis[Q2 High Deviation], 0)</f>
        <v>43.86</v>
      </c>
      <c r="AE1365" s="32">
        <f>_xlfn.XLOOKUP(Master1[[#This Row],[cu_id]],Revenue_Analysis[cuid],Revenue_Analysis[Q3 Low Deviation], 0)</f>
        <v>10</v>
      </c>
      <c r="AF1365" s="32">
        <f>_xlfn.XLOOKUP(Master1[[#This Row],[cu_id]],Revenue_Analysis[cuid],Revenue_Analysis[Q3 High Deviation], 0)</f>
        <v>10</v>
      </c>
      <c r="AG1365" s="32">
        <f>_xlfn.XLOOKUP(Master1[[#This Row],[cu_id]],Revenue_Analysis[cuid],Revenue_Analysis[Q4 Low Deviation], 0)</f>
        <v>17.204000000000001</v>
      </c>
      <c r="AH1365" s="32">
        <f>_xlfn.XLOOKUP(Master1[[#This Row],[cu_id]],Revenue_Analysis[cuid],Revenue_Analysis[Q4 High Deviation], 0)</f>
        <v>58.676000000000002</v>
      </c>
      <c r="AI1365" s="32">
        <f>_xlfn.XLOOKUP(Master1[[#This Row],[cu_id]],Revenue_Analysis[cuid],Revenue_Analysis[Q1 Average], 0)</f>
        <v>42.36</v>
      </c>
      <c r="AJ1365" s="32">
        <f>_xlfn.XLOOKUP(Master1[[#This Row],[cu_id]],Revenue_Analysis[cuid],Revenue_Analysis[Q2 Average], 0)</f>
        <v>26.93</v>
      </c>
      <c r="AK1365" s="32">
        <f>_xlfn.XLOOKUP(Master1[[#This Row],[cu_id]],Revenue_Analysis[cuid],Revenue_Analysis[Q3 Average], 0)</f>
        <v>10</v>
      </c>
      <c r="AL1365" s="32">
        <f>_xlfn.XLOOKUP(Master1[[#This Row],[cu_id]],Revenue_Analysis[cuid],Revenue_Analysis[Q4 Average], 0)</f>
        <v>37.94</v>
      </c>
      <c r="AM1365" s="34">
        <v>0.375</v>
      </c>
      <c r="AN1365" s="35">
        <v>0.66666666666666663</v>
      </c>
      <c r="AO1365" s="35" t="s">
        <v>4592</v>
      </c>
      <c r="AP1365" s="35" t="s">
        <v>4592</v>
      </c>
      <c r="AQ1365" s="20" t="s">
        <v>0</v>
      </c>
      <c r="AR1365" s="20"/>
      <c r="AS1365" s="14">
        <f>IFERROR(_xlfn.XLOOKUP(Master1[[#This Row],[cu_id]],StopTimes[cu_ID],StopTimes[Average Stop Time]), 0)</f>
        <v>0.5083333333333333</v>
      </c>
      <c r="AT1365" s="14">
        <f>IF(Master1[[#This Row],[RSP StopTime Override]] &lt;&gt; "",Master1[[#This Row],[RSP StopTime Override]],IF(Master1[[#This Row],[Avg Stop Time Helper]] &lt;&gt; 0, Master1[[#This Row],[Avg Stop Time Helper]],Average_Stop_Time))</f>
        <v>2</v>
      </c>
      <c r="AU1365" s="13">
        <v>2</v>
      </c>
    </row>
    <row r="1366" spans="1:47" x14ac:dyDescent="0.3">
      <c r="A1366" s="18" t="s">
        <v>3882</v>
      </c>
      <c r="B1366" s="20">
        <v>56</v>
      </c>
      <c r="C1366" s="20" t="s">
        <v>7</v>
      </c>
      <c r="D1366" s="19">
        <v>807715</v>
      </c>
      <c r="E1366" s="19" t="s">
        <v>13</v>
      </c>
      <c r="F1366" s="19" t="s">
        <v>7220</v>
      </c>
      <c r="G1366" s="19" t="s">
        <v>7221</v>
      </c>
      <c r="H1366" s="19" t="s">
        <v>5</v>
      </c>
      <c r="I1366" s="19" t="s">
        <v>5275</v>
      </c>
      <c r="J1366" s="19" t="s">
        <v>4</v>
      </c>
      <c r="K1366" s="19" t="s">
        <v>5276</v>
      </c>
      <c r="L1366" s="21" t="s">
        <v>17</v>
      </c>
      <c r="M1366" s="20" t="s">
        <v>10</v>
      </c>
      <c r="N1366" s="20" t="s">
        <v>2</v>
      </c>
      <c r="O1366" s="20">
        <v>50</v>
      </c>
      <c r="P1366" s="20">
        <v>0</v>
      </c>
      <c r="Q1366" s="20">
        <v>0</v>
      </c>
      <c r="R1366" s="20">
        <v>0</v>
      </c>
      <c r="S1366" s="20">
        <v>0</v>
      </c>
      <c r="T1366" s="20">
        <v>50</v>
      </c>
      <c r="U1366" s="20">
        <v>20</v>
      </c>
      <c r="V1366" s="30"/>
      <c r="W1366" s="30"/>
      <c r="X1366" s="33">
        <f>IFERROR(1 -(Master1[[#This Row],[Avg Garment Scans per Delivery]]/Master1[[#This Row],[Garment Inventory]]), 0)</f>
        <v>0</v>
      </c>
      <c r="Y1366" s="30"/>
      <c r="Z1366" s="30"/>
      <c r="AA1366" s="32">
        <f>_xlfn.XLOOKUP(Master1[[#This Row],[cu_id]], Revenue_Analysis[cuid], Revenue_Analysis[Q1 Low Deviation], 0)</f>
        <v>75.942800000000005</v>
      </c>
      <c r="AB1366" s="32">
        <f>_xlfn.XLOOKUP(Master1[[#This Row],[cu_id]],Revenue_Analysis[cuid],Revenue_Analysis[Q1 High Deviation], 0)</f>
        <v>87.160600000000002</v>
      </c>
      <c r="AC1366" s="32">
        <f>_xlfn.XLOOKUP(Master1[[#This Row],[cu_id]],Revenue_Analysis[cuid],Revenue_Analysis[Q2 Low Deviation], 0)</f>
        <v>81.428899999999999</v>
      </c>
      <c r="AD1366" s="32">
        <f>_xlfn.XLOOKUP(Master1[[#This Row],[cu_id]],Revenue_Analysis[cuid],Revenue_Analysis[Q2 High Deviation], 0)</f>
        <v>82.797700000000006</v>
      </c>
      <c r="AE1366" s="32">
        <f>_xlfn.XLOOKUP(Master1[[#This Row],[cu_id]],Revenue_Analysis[cuid],Revenue_Analysis[Q3 Low Deviation], 0)</f>
        <v>90.251900000000006</v>
      </c>
      <c r="AF1366" s="32">
        <f>_xlfn.XLOOKUP(Master1[[#This Row],[cu_id]],Revenue_Analysis[cuid],Revenue_Analysis[Q3 High Deviation], 0)</f>
        <v>109.2167</v>
      </c>
      <c r="AG1366" s="32">
        <f>_xlfn.XLOOKUP(Master1[[#This Row],[cu_id]],Revenue_Analysis[cuid],Revenue_Analysis[Q4 Low Deviation], 0)</f>
        <v>72.205100000000002</v>
      </c>
      <c r="AH1366" s="32">
        <f>_xlfn.XLOOKUP(Master1[[#This Row],[cu_id]],Revenue_Analysis[cuid],Revenue_Analysis[Q4 High Deviation], 0)</f>
        <v>128.5635</v>
      </c>
      <c r="AI1366" s="32">
        <f>_xlfn.XLOOKUP(Master1[[#This Row],[cu_id]],Revenue_Analysis[cuid],Revenue_Analysis[Q1 Average], 0)</f>
        <v>81.551699999999997</v>
      </c>
      <c r="AJ1366" s="32">
        <f>_xlfn.XLOOKUP(Master1[[#This Row],[cu_id]],Revenue_Analysis[cuid],Revenue_Analysis[Q2 Average], 0)</f>
        <v>82.113299999999995</v>
      </c>
      <c r="AK1366" s="32">
        <f>_xlfn.XLOOKUP(Master1[[#This Row],[cu_id]],Revenue_Analysis[cuid],Revenue_Analysis[Q3 Average], 0)</f>
        <v>99.734300000000005</v>
      </c>
      <c r="AL1366" s="32">
        <f>_xlfn.XLOOKUP(Master1[[#This Row],[cu_id]],Revenue_Analysis[cuid],Revenue_Analysis[Q4 Average], 0)</f>
        <v>100.3843</v>
      </c>
      <c r="AM1366" s="34">
        <v>0.35416666666666669</v>
      </c>
      <c r="AN1366" s="35">
        <v>0.70833333333333337</v>
      </c>
      <c r="AO1366" s="35" t="s">
        <v>4592</v>
      </c>
      <c r="AP1366" s="35" t="s">
        <v>4592</v>
      </c>
      <c r="AQ1366" s="20" t="s">
        <v>0</v>
      </c>
      <c r="AR1366" s="20"/>
      <c r="AS1366" s="14">
        <f>IFERROR(_xlfn.XLOOKUP(Master1[[#This Row],[cu_id]],StopTimes[cu_ID],StopTimes[Average Stop Time]), 0)</f>
        <v>6.6777777783333336</v>
      </c>
      <c r="AT1366" s="14">
        <f>IF(Master1[[#This Row],[RSP StopTime Override]] &lt;&gt; "",Master1[[#This Row],[RSP StopTime Override]],IF(Master1[[#This Row],[Avg Stop Time Helper]] &lt;&gt; 0, Master1[[#This Row],[Avg Stop Time Helper]],Average_Stop_Time))</f>
        <v>6.6777777783333336</v>
      </c>
      <c r="AU1366" s="13"/>
    </row>
    <row r="1367" spans="1:47" x14ac:dyDescent="0.3">
      <c r="A1367" s="18" t="s">
        <v>3883</v>
      </c>
      <c r="B1367" s="20">
        <v>56</v>
      </c>
      <c r="C1367" s="20" t="s">
        <v>7</v>
      </c>
      <c r="D1367" s="19">
        <v>808633</v>
      </c>
      <c r="E1367" s="19" t="s">
        <v>13</v>
      </c>
      <c r="F1367" s="19" t="s">
        <v>7234</v>
      </c>
      <c r="G1367" s="19" t="s">
        <v>7235</v>
      </c>
      <c r="H1367" s="19" t="s">
        <v>5</v>
      </c>
      <c r="I1367" s="19" t="s">
        <v>5275</v>
      </c>
      <c r="J1367" s="19" t="s">
        <v>4</v>
      </c>
      <c r="K1367" s="19" t="s">
        <v>5276</v>
      </c>
      <c r="L1367" s="21" t="s">
        <v>17</v>
      </c>
      <c r="M1367" s="20" t="s">
        <v>10</v>
      </c>
      <c r="N1367" s="20" t="s">
        <v>2</v>
      </c>
      <c r="O1367" s="20">
        <v>30</v>
      </c>
      <c r="P1367" s="20">
        <v>0</v>
      </c>
      <c r="Q1367" s="20">
        <v>0</v>
      </c>
      <c r="R1367" s="20">
        <v>0</v>
      </c>
      <c r="S1367" s="20">
        <v>0</v>
      </c>
      <c r="T1367" s="20">
        <v>30</v>
      </c>
      <c r="U1367" s="20">
        <v>18</v>
      </c>
      <c r="V1367" s="30"/>
      <c r="W1367" s="30"/>
      <c r="X1367" s="33">
        <f>IFERROR(1 -(Master1[[#This Row],[Avg Garment Scans per Delivery]]/Master1[[#This Row],[Garment Inventory]]), 0)</f>
        <v>0</v>
      </c>
      <c r="Y1367" s="30"/>
      <c r="Z1367" s="30"/>
      <c r="AA1367" s="32">
        <f>_xlfn.XLOOKUP(Master1[[#This Row],[cu_id]], Revenue_Analysis[cuid], Revenue_Analysis[Q1 Low Deviation], 0)</f>
        <v>21.196999999999999</v>
      </c>
      <c r="AB1367" s="32">
        <f>_xlfn.XLOOKUP(Master1[[#This Row],[cu_id]],Revenue_Analysis[cuid],Revenue_Analysis[Q1 High Deviation], 0)</f>
        <v>21.9316</v>
      </c>
      <c r="AC1367" s="32">
        <f>_xlfn.XLOOKUP(Master1[[#This Row],[cu_id]],Revenue_Analysis[cuid],Revenue_Analysis[Q2 Low Deviation], 0)</f>
        <v>22.85</v>
      </c>
      <c r="AD1367" s="32">
        <f>_xlfn.XLOOKUP(Master1[[#This Row],[cu_id]],Revenue_Analysis[cuid],Revenue_Analysis[Q2 High Deviation], 0)</f>
        <v>24.39</v>
      </c>
      <c r="AE1367" s="32">
        <f>_xlfn.XLOOKUP(Master1[[#This Row],[cu_id]],Revenue_Analysis[cuid],Revenue_Analysis[Q3 Low Deviation], 0)</f>
        <v>23.949200000000001</v>
      </c>
      <c r="AF1367" s="32">
        <f>_xlfn.XLOOKUP(Master1[[#This Row],[cu_id]],Revenue_Analysis[cuid],Revenue_Analysis[Q3 High Deviation], 0)</f>
        <v>24.4194</v>
      </c>
      <c r="AG1367" s="32">
        <f>_xlfn.XLOOKUP(Master1[[#This Row],[cu_id]],Revenue_Analysis[cuid],Revenue_Analysis[Q4 Low Deviation], 0)</f>
        <v>21.35</v>
      </c>
      <c r="AH1367" s="32">
        <f>_xlfn.XLOOKUP(Master1[[#This Row],[cu_id]],Revenue_Analysis[cuid],Revenue_Analysis[Q4 High Deviation], 0)</f>
        <v>21.35</v>
      </c>
      <c r="AI1367" s="32">
        <f>_xlfn.XLOOKUP(Master1[[#This Row],[cu_id]],Revenue_Analysis[cuid],Revenue_Analysis[Q1 Average], 0)</f>
        <v>21.564299999999999</v>
      </c>
      <c r="AJ1367" s="32">
        <f>_xlfn.XLOOKUP(Master1[[#This Row],[cu_id]],Revenue_Analysis[cuid],Revenue_Analysis[Q2 Average], 0)</f>
        <v>23.62</v>
      </c>
      <c r="AK1367" s="32">
        <f>_xlfn.XLOOKUP(Master1[[#This Row],[cu_id]],Revenue_Analysis[cuid],Revenue_Analysis[Q3 Average], 0)</f>
        <v>24.1843</v>
      </c>
      <c r="AL1367" s="32">
        <f>_xlfn.XLOOKUP(Master1[[#This Row],[cu_id]],Revenue_Analysis[cuid],Revenue_Analysis[Q4 Average], 0)</f>
        <v>21.35</v>
      </c>
      <c r="AM1367" s="34">
        <v>0.3125</v>
      </c>
      <c r="AN1367" s="35">
        <v>0</v>
      </c>
      <c r="AO1367" s="35">
        <v>0.58333333333333337</v>
      </c>
      <c r="AP1367" s="35">
        <v>0.70833333333333337</v>
      </c>
      <c r="AQ1367" s="20" t="s">
        <v>0</v>
      </c>
      <c r="AR1367" s="20"/>
      <c r="AS1367" s="14">
        <f>IFERROR(_xlfn.XLOOKUP(Master1[[#This Row],[cu_id]],StopTimes[cu_ID],StopTimes[Average Stop Time]), 0)</f>
        <v>0.66111111</v>
      </c>
      <c r="AT1367" s="14">
        <f>IF(Master1[[#This Row],[RSP StopTime Override]] &lt;&gt; "",Master1[[#This Row],[RSP StopTime Override]],IF(Master1[[#This Row],[Avg Stop Time Helper]] &lt;&gt; 0, Master1[[#This Row],[Avg Stop Time Helper]],Average_Stop_Time))</f>
        <v>0.66111111</v>
      </c>
      <c r="AU1367" s="13"/>
    </row>
    <row r="1368" spans="1:47" x14ac:dyDescent="0.3">
      <c r="A1368" s="18" t="s">
        <v>3884</v>
      </c>
      <c r="B1368" s="20">
        <v>50</v>
      </c>
      <c r="C1368" s="20" t="s">
        <v>9</v>
      </c>
      <c r="D1368" s="19">
        <v>888020</v>
      </c>
      <c r="E1368" s="19" t="s">
        <v>5836</v>
      </c>
      <c r="F1368" s="19" t="s">
        <v>5837</v>
      </c>
      <c r="G1368" s="19" t="s">
        <v>5838</v>
      </c>
      <c r="H1368" s="19" t="s">
        <v>5</v>
      </c>
      <c r="I1368" s="19" t="s">
        <v>5769</v>
      </c>
      <c r="J1368" s="19" t="s">
        <v>4</v>
      </c>
      <c r="K1368" s="19" t="s">
        <v>5770</v>
      </c>
      <c r="L1368" s="21" t="s">
        <v>24</v>
      </c>
      <c r="M1368" s="20" t="s">
        <v>23</v>
      </c>
      <c r="N1368" s="20" t="s">
        <v>2</v>
      </c>
      <c r="O1368" s="20">
        <v>90</v>
      </c>
      <c r="P1368" s="20">
        <v>90</v>
      </c>
      <c r="Q1368" s="20">
        <v>0</v>
      </c>
      <c r="R1368" s="20">
        <v>0</v>
      </c>
      <c r="S1368" s="20">
        <v>0</v>
      </c>
      <c r="T1368" s="20">
        <v>0</v>
      </c>
      <c r="U1368" s="20">
        <v>10</v>
      </c>
      <c r="V1368" s="30"/>
      <c r="W1368" s="30"/>
      <c r="X1368" s="33">
        <f>IFERROR(1 -(Master1[[#This Row],[Avg Garment Scans per Delivery]]/Master1[[#This Row],[Garment Inventory]]), 0)</f>
        <v>0</v>
      </c>
      <c r="Y1368" s="30"/>
      <c r="Z1368" s="30"/>
      <c r="AA1368" s="32">
        <f>_xlfn.XLOOKUP(Master1[[#This Row],[cu_id]], Revenue_Analysis[cuid], Revenue_Analysis[Q1 Low Deviation], 0)</f>
        <v>22.903300000000002</v>
      </c>
      <c r="AB1368" s="32">
        <f>_xlfn.XLOOKUP(Master1[[#This Row],[cu_id]],Revenue_Analysis[cuid],Revenue_Analysis[Q1 High Deviation], 0)</f>
        <v>24.236699999999999</v>
      </c>
      <c r="AC1368" s="32">
        <f>_xlfn.XLOOKUP(Master1[[#This Row],[cu_id]],Revenue_Analysis[cuid],Revenue_Analysis[Q2 Low Deviation], 0)</f>
        <v>24.398900000000001</v>
      </c>
      <c r="AD1368" s="32">
        <f>_xlfn.XLOOKUP(Master1[[#This Row],[cu_id]],Revenue_Analysis[cuid],Revenue_Analysis[Q2 High Deviation], 0)</f>
        <v>25.767700000000001</v>
      </c>
      <c r="AE1368" s="32">
        <f>_xlfn.XLOOKUP(Master1[[#This Row],[cu_id]],Revenue_Analysis[cuid],Revenue_Analysis[Q3 Low Deviation], 0)</f>
        <v>25.736699999999999</v>
      </c>
      <c r="AF1368" s="32">
        <f>_xlfn.XLOOKUP(Master1[[#This Row],[cu_id]],Revenue_Analysis[cuid],Revenue_Analysis[Q3 High Deviation], 0)</f>
        <v>26.1633</v>
      </c>
      <c r="AG1368" s="32">
        <f>_xlfn.XLOOKUP(Master1[[#This Row],[cu_id]],Revenue_Analysis[cuid],Revenue_Analysis[Q4 Low Deviation], 0)</f>
        <v>23.07</v>
      </c>
      <c r="AH1368" s="32">
        <f>_xlfn.XLOOKUP(Master1[[#This Row],[cu_id]],Revenue_Analysis[cuid],Revenue_Analysis[Q4 High Deviation], 0)</f>
        <v>23.07</v>
      </c>
      <c r="AI1368" s="32">
        <f>_xlfn.XLOOKUP(Master1[[#This Row],[cu_id]],Revenue_Analysis[cuid],Revenue_Analysis[Q1 Average], 0)</f>
        <v>23.57</v>
      </c>
      <c r="AJ1368" s="32">
        <f>_xlfn.XLOOKUP(Master1[[#This Row],[cu_id]],Revenue_Analysis[cuid],Revenue_Analysis[Q2 Average], 0)</f>
        <v>25.083300000000001</v>
      </c>
      <c r="AK1368" s="32">
        <f>_xlfn.XLOOKUP(Master1[[#This Row],[cu_id]],Revenue_Analysis[cuid],Revenue_Analysis[Q3 Average], 0)</f>
        <v>25.95</v>
      </c>
      <c r="AL1368" s="32">
        <f>_xlfn.XLOOKUP(Master1[[#This Row],[cu_id]],Revenue_Analysis[cuid],Revenue_Analysis[Q4 Average], 0)</f>
        <v>23.07</v>
      </c>
      <c r="AM1368" s="34">
        <v>0.375</v>
      </c>
      <c r="AN1368" s="35">
        <v>0.58333333333333337</v>
      </c>
      <c r="AO1368" s="35" t="s">
        <v>4592</v>
      </c>
      <c r="AP1368" s="35" t="s">
        <v>4592</v>
      </c>
      <c r="AQ1368" s="20" t="s">
        <v>0</v>
      </c>
      <c r="AR1368" s="20"/>
      <c r="AS1368" s="14">
        <f>IFERROR(_xlfn.XLOOKUP(Master1[[#This Row],[cu_id]],StopTimes[cu_ID],StopTimes[Average Stop Time]), 0)</f>
        <v>2.2833333333333332</v>
      </c>
      <c r="AT1368" s="14">
        <f>IF(Master1[[#This Row],[RSP StopTime Override]] &lt;&gt; "",Master1[[#This Row],[RSP StopTime Override]],IF(Master1[[#This Row],[Avg Stop Time Helper]] &lt;&gt; 0, Master1[[#This Row],[Avg Stop Time Helper]],Average_Stop_Time))</f>
        <v>4</v>
      </c>
      <c r="AU1368" s="13">
        <v>4</v>
      </c>
    </row>
    <row r="1369" spans="1:47" x14ac:dyDescent="0.3">
      <c r="A1369" s="18" t="s">
        <v>3885</v>
      </c>
      <c r="B1369" s="20">
        <v>56</v>
      </c>
      <c r="C1369" s="20" t="s">
        <v>7</v>
      </c>
      <c r="D1369" s="19">
        <v>808552</v>
      </c>
      <c r="E1369" s="19" t="s">
        <v>13</v>
      </c>
      <c r="F1369" s="19" t="s">
        <v>7230</v>
      </c>
      <c r="G1369" s="19" t="s">
        <v>7231</v>
      </c>
      <c r="H1369" s="19" t="s">
        <v>5</v>
      </c>
      <c r="I1369" s="19" t="s">
        <v>5275</v>
      </c>
      <c r="J1369" s="19" t="s">
        <v>4</v>
      </c>
      <c r="K1369" s="19" t="s">
        <v>5276</v>
      </c>
      <c r="L1369" s="21" t="s">
        <v>24</v>
      </c>
      <c r="M1369" s="20" t="s">
        <v>23</v>
      </c>
      <c r="N1369" s="20" t="s">
        <v>2</v>
      </c>
      <c r="O1369" s="20">
        <v>80</v>
      </c>
      <c r="P1369" s="20">
        <v>0</v>
      </c>
      <c r="Q1369" s="20">
        <v>0</v>
      </c>
      <c r="R1369" s="20">
        <v>0</v>
      </c>
      <c r="S1369" s="20">
        <v>0</v>
      </c>
      <c r="T1369" s="20">
        <v>80</v>
      </c>
      <c r="U1369" s="20">
        <v>10</v>
      </c>
      <c r="V1369" s="30"/>
      <c r="W1369" s="30"/>
      <c r="X1369" s="33">
        <f>IFERROR(1 -(Master1[[#This Row],[Avg Garment Scans per Delivery]]/Master1[[#This Row],[Garment Inventory]]), 0)</f>
        <v>0</v>
      </c>
      <c r="Y1369" s="30"/>
      <c r="Z1369" s="30"/>
      <c r="AA1369" s="32">
        <f>_xlfn.XLOOKUP(Master1[[#This Row],[cu_id]], Revenue_Analysis[cuid], Revenue_Analysis[Q1 Low Deviation], 0)</f>
        <v>11.9925</v>
      </c>
      <c r="AB1369" s="32">
        <f>_xlfn.XLOOKUP(Master1[[#This Row],[cu_id]],Revenue_Analysis[cuid],Revenue_Analysis[Q1 High Deviation], 0)</f>
        <v>13.1175</v>
      </c>
      <c r="AC1369" s="32">
        <f>_xlfn.XLOOKUP(Master1[[#This Row],[cu_id]],Revenue_Analysis[cuid],Revenue_Analysis[Q2 Low Deviation], 0)</f>
        <v>13.508900000000001</v>
      </c>
      <c r="AD1369" s="32">
        <f>_xlfn.XLOOKUP(Master1[[#This Row],[cu_id]],Revenue_Analysis[cuid],Revenue_Analysis[Q2 High Deviation], 0)</f>
        <v>14.877700000000001</v>
      </c>
      <c r="AE1369" s="32">
        <f>_xlfn.XLOOKUP(Master1[[#This Row],[cu_id]],Revenue_Analysis[cuid],Revenue_Analysis[Q3 Low Deviation], 0)</f>
        <v>14.8467</v>
      </c>
      <c r="AF1369" s="32">
        <f>_xlfn.XLOOKUP(Master1[[#This Row],[cu_id]],Revenue_Analysis[cuid],Revenue_Analysis[Q3 High Deviation], 0)</f>
        <v>15.273300000000001</v>
      </c>
      <c r="AG1369" s="32">
        <f>_xlfn.XLOOKUP(Master1[[#This Row],[cu_id]],Revenue_Analysis[cuid],Revenue_Analysis[Q4 Low Deviation], 0)</f>
        <v>12.18</v>
      </c>
      <c r="AH1369" s="32">
        <f>_xlfn.XLOOKUP(Master1[[#This Row],[cu_id]],Revenue_Analysis[cuid],Revenue_Analysis[Q4 High Deviation], 0)</f>
        <v>12.18</v>
      </c>
      <c r="AI1369" s="32">
        <f>_xlfn.XLOOKUP(Master1[[#This Row],[cu_id]],Revenue_Analysis[cuid],Revenue_Analysis[Q1 Average], 0)</f>
        <v>12.555</v>
      </c>
      <c r="AJ1369" s="32">
        <f>_xlfn.XLOOKUP(Master1[[#This Row],[cu_id]],Revenue_Analysis[cuid],Revenue_Analysis[Q2 Average], 0)</f>
        <v>14.193300000000001</v>
      </c>
      <c r="AK1369" s="32">
        <f>_xlfn.XLOOKUP(Master1[[#This Row],[cu_id]],Revenue_Analysis[cuid],Revenue_Analysis[Q3 Average], 0)</f>
        <v>15.06</v>
      </c>
      <c r="AL1369" s="32">
        <f>_xlfn.XLOOKUP(Master1[[#This Row],[cu_id]],Revenue_Analysis[cuid],Revenue_Analysis[Q4 Average], 0)</f>
        <v>12.18</v>
      </c>
      <c r="AM1369" s="34">
        <v>0.375</v>
      </c>
      <c r="AN1369" s="35">
        <v>0.625</v>
      </c>
      <c r="AO1369" s="35" t="s">
        <v>4592</v>
      </c>
      <c r="AP1369" s="35" t="s">
        <v>4592</v>
      </c>
      <c r="AQ1369" s="20" t="s">
        <v>0</v>
      </c>
      <c r="AR1369" s="20"/>
      <c r="AS1369" s="14">
        <f>IFERROR(_xlfn.XLOOKUP(Master1[[#This Row],[cu_id]],StopTimes[cu_ID],StopTimes[Average Stop Time]), 0)</f>
        <v>1.3333333333333333</v>
      </c>
      <c r="AT1369" s="14">
        <f>IF(Master1[[#This Row],[RSP StopTime Override]] &lt;&gt; "",Master1[[#This Row],[RSP StopTime Override]],IF(Master1[[#This Row],[Avg Stop Time Helper]] &lt;&gt; 0, Master1[[#This Row],[Avg Stop Time Helper]],Average_Stop_Time))</f>
        <v>1.3333333333333333</v>
      </c>
      <c r="AU1369" s="13"/>
    </row>
    <row r="1370" spans="1:47" x14ac:dyDescent="0.3">
      <c r="A1370" s="18" t="s">
        <v>3886</v>
      </c>
      <c r="B1370" s="20">
        <v>50</v>
      </c>
      <c r="C1370" s="20" t="s">
        <v>9</v>
      </c>
      <c r="D1370" s="19">
        <v>804439</v>
      </c>
      <c r="E1370" s="19" t="s">
        <v>13</v>
      </c>
      <c r="F1370" s="19" t="s">
        <v>5778</v>
      </c>
      <c r="G1370" s="19" t="s">
        <v>5779</v>
      </c>
      <c r="H1370" s="19" t="s">
        <v>5</v>
      </c>
      <c r="I1370" s="19" t="s">
        <v>5769</v>
      </c>
      <c r="J1370" s="19" t="s">
        <v>4</v>
      </c>
      <c r="K1370" s="19" t="s">
        <v>5770</v>
      </c>
      <c r="L1370" s="21" t="s">
        <v>31</v>
      </c>
      <c r="M1370" s="20" t="s">
        <v>30</v>
      </c>
      <c r="N1370" s="20" t="s">
        <v>2</v>
      </c>
      <c r="O1370" s="20">
        <v>85</v>
      </c>
      <c r="P1370" s="20">
        <v>85</v>
      </c>
      <c r="Q1370" s="20">
        <v>0</v>
      </c>
      <c r="R1370" s="20">
        <v>0</v>
      </c>
      <c r="S1370" s="20">
        <v>0</v>
      </c>
      <c r="T1370" s="20">
        <v>0</v>
      </c>
      <c r="U1370" s="20">
        <v>9</v>
      </c>
      <c r="V1370" s="30"/>
      <c r="W1370" s="30"/>
      <c r="X1370" s="33">
        <f>IFERROR(1 -(Master1[[#This Row],[Avg Garment Scans per Delivery]]/Master1[[#This Row],[Garment Inventory]]), 0)</f>
        <v>0</v>
      </c>
      <c r="Y1370" s="30"/>
      <c r="Z1370" s="30"/>
      <c r="AA1370" s="32">
        <f>_xlfn.XLOOKUP(Master1[[#This Row],[cu_id]], Revenue_Analysis[cuid], Revenue_Analysis[Q1 Low Deviation], 0)</f>
        <v>71.150000000000006</v>
      </c>
      <c r="AB1370" s="32">
        <f>_xlfn.XLOOKUP(Master1[[#This Row],[cu_id]],Revenue_Analysis[cuid],Revenue_Analysis[Q1 High Deviation], 0)</f>
        <v>71.150000000000006</v>
      </c>
      <c r="AC1370" s="32">
        <f>_xlfn.XLOOKUP(Master1[[#This Row],[cu_id]],Revenue_Analysis[cuid],Revenue_Analysis[Q2 Low Deviation], 0)</f>
        <v>61.752499999999998</v>
      </c>
      <c r="AD1370" s="32">
        <f>_xlfn.XLOOKUP(Master1[[#This Row],[cu_id]],Revenue_Analysis[cuid],Revenue_Analysis[Q2 High Deviation], 0)</f>
        <v>69.017499999999998</v>
      </c>
      <c r="AE1370" s="32">
        <f>_xlfn.XLOOKUP(Master1[[#This Row],[cu_id]],Revenue_Analysis[cuid],Revenue_Analysis[Q3 Low Deviation], 0)</f>
        <v>63.456699999999998</v>
      </c>
      <c r="AF1370" s="32">
        <f>_xlfn.XLOOKUP(Master1[[#This Row],[cu_id]],Revenue_Analysis[cuid],Revenue_Analysis[Q3 High Deviation], 0)</f>
        <v>63.883299999999998</v>
      </c>
      <c r="AG1370" s="32">
        <f>_xlfn.XLOOKUP(Master1[[#This Row],[cu_id]],Revenue_Analysis[cuid],Revenue_Analysis[Q4 Low Deviation], 0)</f>
        <v>63.216700000000003</v>
      </c>
      <c r="AH1370" s="32">
        <f>_xlfn.XLOOKUP(Master1[[#This Row],[cu_id]],Revenue_Analysis[cuid],Revenue_Analysis[Q4 High Deviation], 0)</f>
        <v>72.283299999999997</v>
      </c>
      <c r="AI1370" s="32">
        <f>_xlfn.XLOOKUP(Master1[[#This Row],[cu_id]],Revenue_Analysis[cuid],Revenue_Analysis[Q1 Average], 0)</f>
        <v>71.150000000000006</v>
      </c>
      <c r="AJ1370" s="32">
        <f>_xlfn.XLOOKUP(Master1[[#This Row],[cu_id]],Revenue_Analysis[cuid],Revenue_Analysis[Q2 Average], 0)</f>
        <v>65.385000000000005</v>
      </c>
      <c r="AK1370" s="32">
        <f>_xlfn.XLOOKUP(Master1[[#This Row],[cu_id]],Revenue_Analysis[cuid],Revenue_Analysis[Q3 Average], 0)</f>
        <v>63.67</v>
      </c>
      <c r="AL1370" s="32">
        <f>_xlfn.XLOOKUP(Master1[[#This Row],[cu_id]],Revenue_Analysis[cuid],Revenue_Analysis[Q4 Average], 0)</f>
        <v>67.75</v>
      </c>
      <c r="AM1370" s="34">
        <v>0.375</v>
      </c>
      <c r="AN1370" s="35">
        <v>0.5</v>
      </c>
      <c r="AO1370" s="35" t="s">
        <v>4592</v>
      </c>
      <c r="AP1370" s="35" t="s">
        <v>4592</v>
      </c>
      <c r="AQ1370" s="20" t="s">
        <v>0</v>
      </c>
      <c r="AR1370" s="20"/>
      <c r="AS1370" s="14">
        <f>IFERROR(_xlfn.XLOOKUP(Master1[[#This Row],[cu_id]],StopTimes[cu_ID],StopTimes[Average Stop Time]), 0)</f>
        <v>5.0750000000000002</v>
      </c>
      <c r="AT1370" s="14">
        <f>IF(Master1[[#This Row],[RSP StopTime Override]] &lt;&gt; "",Master1[[#This Row],[RSP StopTime Override]],IF(Master1[[#This Row],[Avg Stop Time Helper]] &lt;&gt; 0, Master1[[#This Row],[Avg Stop Time Helper]],Average_Stop_Time))</f>
        <v>7</v>
      </c>
      <c r="AU1370" s="13">
        <v>7</v>
      </c>
    </row>
    <row r="1371" spans="1:47" x14ac:dyDescent="0.3">
      <c r="A1371" s="18" t="s">
        <v>3887</v>
      </c>
      <c r="B1371" s="20">
        <v>56</v>
      </c>
      <c r="C1371" s="20" t="s">
        <v>7</v>
      </c>
      <c r="D1371" s="19">
        <v>808537</v>
      </c>
      <c r="E1371" s="19" t="s">
        <v>13</v>
      </c>
      <c r="F1371" s="19" t="s">
        <v>7228</v>
      </c>
      <c r="G1371" s="19" t="s">
        <v>7229</v>
      </c>
      <c r="H1371" s="19" t="s">
        <v>5</v>
      </c>
      <c r="I1371" s="19" t="s">
        <v>5275</v>
      </c>
      <c r="J1371" s="19" t="s">
        <v>4</v>
      </c>
      <c r="K1371" s="19" t="s">
        <v>5276</v>
      </c>
      <c r="L1371" s="21" t="s">
        <v>31</v>
      </c>
      <c r="M1371" s="20" t="s">
        <v>30</v>
      </c>
      <c r="N1371" s="20" t="s">
        <v>2</v>
      </c>
      <c r="O1371" s="20">
        <v>40</v>
      </c>
      <c r="P1371" s="20">
        <v>0</v>
      </c>
      <c r="Q1371" s="20">
        <v>0</v>
      </c>
      <c r="R1371" s="20">
        <v>0</v>
      </c>
      <c r="S1371" s="20">
        <v>0</v>
      </c>
      <c r="T1371" s="20">
        <v>40</v>
      </c>
      <c r="U1371" s="20">
        <v>10</v>
      </c>
      <c r="V1371" s="30"/>
      <c r="W1371" s="30"/>
      <c r="X1371" s="33">
        <f>IFERROR(1 -(Master1[[#This Row],[Avg Garment Scans per Delivery]]/Master1[[#This Row],[Garment Inventory]]), 0)</f>
        <v>0</v>
      </c>
      <c r="Y1371" s="30"/>
      <c r="Z1371" s="30"/>
      <c r="AA1371" s="32">
        <f>_xlfn.XLOOKUP(Master1[[#This Row],[cu_id]], Revenue_Analysis[cuid], Revenue_Analysis[Q1 Low Deviation], 0)</f>
        <v>23.44</v>
      </c>
      <c r="AB1371" s="32">
        <f>_xlfn.XLOOKUP(Master1[[#This Row],[cu_id]],Revenue_Analysis[cuid],Revenue_Analysis[Q1 High Deviation], 0)</f>
        <v>23.44</v>
      </c>
      <c r="AC1371" s="32">
        <f>_xlfn.XLOOKUP(Master1[[#This Row],[cu_id]],Revenue_Analysis[cuid],Revenue_Analysis[Q2 Low Deviation], 0)</f>
        <v>24.768899999999999</v>
      </c>
      <c r="AD1371" s="32">
        <f>_xlfn.XLOOKUP(Master1[[#This Row],[cu_id]],Revenue_Analysis[cuid],Revenue_Analysis[Q2 High Deviation], 0)</f>
        <v>26.137699999999999</v>
      </c>
      <c r="AE1371" s="32">
        <f>_xlfn.XLOOKUP(Master1[[#This Row],[cu_id]],Revenue_Analysis[cuid],Revenue_Analysis[Q3 Low Deviation], 0)</f>
        <v>26</v>
      </c>
      <c r="AF1371" s="32">
        <f>_xlfn.XLOOKUP(Master1[[#This Row],[cu_id]],Revenue_Analysis[cuid],Revenue_Analysis[Q3 High Deviation], 0)</f>
        <v>26.48</v>
      </c>
      <c r="AG1371" s="32">
        <f>_xlfn.XLOOKUP(Master1[[#This Row],[cu_id]],Revenue_Analysis[cuid],Revenue_Analysis[Q4 Low Deviation], 0)</f>
        <v>23.44</v>
      </c>
      <c r="AH1371" s="32">
        <f>_xlfn.XLOOKUP(Master1[[#This Row],[cu_id]],Revenue_Analysis[cuid],Revenue_Analysis[Q4 High Deviation], 0)</f>
        <v>23.44</v>
      </c>
      <c r="AI1371" s="32">
        <f>_xlfn.XLOOKUP(Master1[[#This Row],[cu_id]],Revenue_Analysis[cuid],Revenue_Analysis[Q1 Average], 0)</f>
        <v>23.44</v>
      </c>
      <c r="AJ1371" s="32">
        <f>_xlfn.XLOOKUP(Master1[[#This Row],[cu_id]],Revenue_Analysis[cuid],Revenue_Analysis[Q2 Average], 0)</f>
        <v>25.453299999999999</v>
      </c>
      <c r="AK1371" s="32">
        <f>_xlfn.XLOOKUP(Master1[[#This Row],[cu_id]],Revenue_Analysis[cuid],Revenue_Analysis[Q3 Average], 0)</f>
        <v>26.24</v>
      </c>
      <c r="AL1371" s="32">
        <f>_xlfn.XLOOKUP(Master1[[#This Row],[cu_id]],Revenue_Analysis[cuid],Revenue_Analysis[Q4 Average], 0)</f>
        <v>23.44</v>
      </c>
      <c r="AM1371" s="34">
        <v>0.375</v>
      </c>
      <c r="AN1371" s="35">
        <v>0.70833333333333337</v>
      </c>
      <c r="AO1371" s="35" t="s">
        <v>4592</v>
      </c>
      <c r="AP1371" s="35" t="s">
        <v>4592</v>
      </c>
      <c r="AQ1371" s="20" t="s">
        <v>0</v>
      </c>
      <c r="AR1371" s="20"/>
      <c r="AS1371" s="14">
        <f>IFERROR(_xlfn.XLOOKUP(Master1[[#This Row],[cu_id]],StopTimes[cu_ID],StopTimes[Average Stop Time]), 0)</f>
        <v>2.7333333333333334</v>
      </c>
      <c r="AT1371" s="14">
        <f>IF(Master1[[#This Row],[RSP StopTime Override]] &lt;&gt; "",Master1[[#This Row],[RSP StopTime Override]],IF(Master1[[#This Row],[Avg Stop Time Helper]] &lt;&gt; 0, Master1[[#This Row],[Avg Stop Time Helper]],Average_Stop_Time))</f>
        <v>2.7333333333333334</v>
      </c>
      <c r="AU1371" s="13"/>
    </row>
    <row r="1372" spans="1:47" x14ac:dyDescent="0.3">
      <c r="A1372" s="18" t="s">
        <v>3888</v>
      </c>
      <c r="B1372" s="20">
        <v>8010</v>
      </c>
      <c r="C1372" s="20" t="s">
        <v>12</v>
      </c>
      <c r="D1372" s="19">
        <v>804700</v>
      </c>
      <c r="E1372" s="19" t="s">
        <v>13</v>
      </c>
      <c r="F1372" s="19" t="s">
        <v>8166</v>
      </c>
      <c r="G1372" s="19" t="s">
        <v>8167</v>
      </c>
      <c r="H1372" s="19" t="s">
        <v>5</v>
      </c>
      <c r="I1372" s="19" t="s">
        <v>5402</v>
      </c>
      <c r="J1372" s="19" t="s">
        <v>4</v>
      </c>
      <c r="K1372" s="19" t="s">
        <v>6805</v>
      </c>
      <c r="L1372" s="21" t="s">
        <v>19</v>
      </c>
      <c r="M1372" s="20" t="s">
        <v>18</v>
      </c>
      <c r="N1372" s="20" t="s">
        <v>2</v>
      </c>
      <c r="O1372" s="20">
        <v>5</v>
      </c>
      <c r="P1372" s="20">
        <v>0</v>
      </c>
      <c r="Q1372" s="20">
        <v>0</v>
      </c>
      <c r="R1372" s="20">
        <v>5</v>
      </c>
      <c r="S1372" s="20">
        <v>0</v>
      </c>
      <c r="T1372" s="20">
        <v>0</v>
      </c>
      <c r="U1372" s="20">
        <v>15</v>
      </c>
      <c r="V1372" s="30"/>
      <c r="W1372" s="30"/>
      <c r="X1372" s="33">
        <f>IFERROR(1 -(Master1[[#This Row],[Avg Garment Scans per Delivery]]/Master1[[#This Row],[Garment Inventory]]), 0)</f>
        <v>0</v>
      </c>
      <c r="Y1372" s="30"/>
      <c r="Z1372" s="30"/>
      <c r="AA1372" s="32">
        <f>_xlfn.XLOOKUP(Master1[[#This Row],[cu_id]], Revenue_Analysis[cuid], Revenue_Analysis[Q1 Low Deviation], 0)</f>
        <v>292.6687</v>
      </c>
      <c r="AB1372" s="32">
        <f>_xlfn.XLOOKUP(Master1[[#This Row],[cu_id]],Revenue_Analysis[cuid],Revenue_Analysis[Q1 High Deviation], 0)</f>
        <v>698.00630000000001</v>
      </c>
      <c r="AC1372" s="32">
        <f>_xlfn.XLOOKUP(Master1[[#This Row],[cu_id]],Revenue_Analysis[cuid],Revenue_Analysis[Q2 Low Deviation], 0)</f>
        <v>670.98199999999997</v>
      </c>
      <c r="AD1372" s="32">
        <f>_xlfn.XLOOKUP(Master1[[#This Row],[cu_id]],Revenue_Analysis[cuid],Revenue_Analysis[Q2 High Deviation], 0)</f>
        <v>728.36080000000004</v>
      </c>
      <c r="AE1372" s="32">
        <f>_xlfn.XLOOKUP(Master1[[#This Row],[cu_id]],Revenue_Analysis[cuid],Revenue_Analysis[Q3 Low Deviation], 0)</f>
        <v>663.09810000000004</v>
      </c>
      <c r="AF1372" s="32">
        <f>_xlfn.XLOOKUP(Master1[[#This Row],[cu_id]],Revenue_Analysis[cuid],Revenue_Analysis[Q3 High Deviation], 0)</f>
        <v>709.63610000000006</v>
      </c>
      <c r="AG1372" s="32">
        <f>_xlfn.XLOOKUP(Master1[[#This Row],[cu_id]],Revenue_Analysis[cuid],Revenue_Analysis[Q4 Low Deviation], 0)</f>
        <v>270.44</v>
      </c>
      <c r="AH1372" s="32">
        <f>_xlfn.XLOOKUP(Master1[[#This Row],[cu_id]],Revenue_Analysis[cuid],Revenue_Analysis[Q4 High Deviation], 0)</f>
        <v>538.62</v>
      </c>
      <c r="AI1372" s="32">
        <f>_xlfn.XLOOKUP(Master1[[#This Row],[cu_id]],Revenue_Analysis[cuid],Revenue_Analysis[Q1 Average], 0)</f>
        <v>495.33749999999998</v>
      </c>
      <c r="AJ1372" s="32">
        <f>_xlfn.XLOOKUP(Master1[[#This Row],[cu_id]],Revenue_Analysis[cuid],Revenue_Analysis[Q2 Average], 0)</f>
        <v>699.67139999999995</v>
      </c>
      <c r="AK1372" s="32">
        <f>_xlfn.XLOOKUP(Master1[[#This Row],[cu_id]],Revenue_Analysis[cuid],Revenue_Analysis[Q3 Average], 0)</f>
        <v>686.36710000000005</v>
      </c>
      <c r="AL1372" s="32">
        <f>_xlfn.XLOOKUP(Master1[[#This Row],[cu_id]],Revenue_Analysis[cuid],Revenue_Analysis[Q4 Average], 0)</f>
        <v>404.53</v>
      </c>
      <c r="AM1372" s="34">
        <v>0.20833333333333334</v>
      </c>
      <c r="AN1372" s="35">
        <v>0.70833333333333337</v>
      </c>
      <c r="AO1372" s="35" t="s">
        <v>4592</v>
      </c>
      <c r="AP1372" s="35" t="s">
        <v>4592</v>
      </c>
      <c r="AQ1372" s="20" t="s">
        <v>22</v>
      </c>
      <c r="AR1372" s="20"/>
      <c r="AS1372" s="14">
        <f>IFERROR(_xlfn.XLOOKUP(Master1[[#This Row],[cu_id]],StopTimes[cu_ID],StopTimes[Average Stop Time]), 0)</f>
        <v>66.105555554999995</v>
      </c>
      <c r="AT1372" s="14">
        <f>IF(Master1[[#This Row],[RSP StopTime Override]] &lt;&gt; "",Master1[[#This Row],[RSP StopTime Override]],IF(Master1[[#This Row],[Avg Stop Time Helper]] &lt;&gt; 0, Master1[[#This Row],[Avg Stop Time Helper]],Average_Stop_Time))</f>
        <v>90</v>
      </c>
      <c r="AU1372" s="13">
        <v>90</v>
      </c>
    </row>
    <row r="1373" spans="1:47" x14ac:dyDescent="0.3">
      <c r="A1373" s="18" t="s">
        <v>3889</v>
      </c>
      <c r="B1373" s="20">
        <v>8040</v>
      </c>
      <c r="C1373" s="20" t="s">
        <v>6</v>
      </c>
      <c r="D1373" s="19">
        <v>802233</v>
      </c>
      <c r="E1373" s="19" t="s">
        <v>13</v>
      </c>
      <c r="F1373" s="19" t="s">
        <v>7874</v>
      </c>
      <c r="G1373" s="19" t="s">
        <v>7875</v>
      </c>
      <c r="H1373" s="19" t="s">
        <v>5</v>
      </c>
      <c r="I1373" s="19" t="s">
        <v>5402</v>
      </c>
      <c r="J1373" s="19" t="s">
        <v>4</v>
      </c>
      <c r="K1373" s="19" t="s">
        <v>5403</v>
      </c>
      <c r="L1373" s="21" t="s">
        <v>16</v>
      </c>
      <c r="M1373" s="20" t="s">
        <v>3</v>
      </c>
      <c r="N1373" s="20" t="s">
        <v>2</v>
      </c>
      <c r="O1373" s="20">
        <v>150</v>
      </c>
      <c r="P1373" s="20">
        <v>0</v>
      </c>
      <c r="Q1373" s="20">
        <v>0</v>
      </c>
      <c r="R1373" s="20">
        <v>140</v>
      </c>
      <c r="S1373" s="20">
        <v>0</v>
      </c>
      <c r="T1373" s="20">
        <v>0</v>
      </c>
      <c r="U1373" s="20">
        <v>39</v>
      </c>
      <c r="V1373" s="30"/>
      <c r="W1373" s="30"/>
      <c r="X1373" s="33">
        <f>IFERROR(1 -(Master1[[#This Row],[Avg Garment Scans per Delivery]]/Master1[[#This Row],[Garment Inventory]]), 0)</f>
        <v>0</v>
      </c>
      <c r="Y1373" s="30"/>
      <c r="Z1373" s="30"/>
      <c r="AA1373" s="32">
        <f>_xlfn.XLOOKUP(Master1[[#This Row],[cu_id]], Revenue_Analysis[cuid], Revenue_Analysis[Q1 Low Deviation], 0)</f>
        <v>29.776</v>
      </c>
      <c r="AB1373" s="32">
        <f>_xlfn.XLOOKUP(Master1[[#This Row],[cu_id]],Revenue_Analysis[cuid],Revenue_Analysis[Q1 High Deviation], 0)</f>
        <v>63.046999999999997</v>
      </c>
      <c r="AC1373" s="32">
        <f>_xlfn.XLOOKUP(Master1[[#This Row],[cu_id]],Revenue_Analysis[cuid],Revenue_Analysis[Q2 Low Deviation], 0)</f>
        <v>26.888000000000002</v>
      </c>
      <c r="AD1373" s="32">
        <f>_xlfn.XLOOKUP(Master1[[#This Row],[cu_id]],Revenue_Analysis[cuid],Revenue_Analysis[Q2 High Deviation], 0)</f>
        <v>72.162800000000004</v>
      </c>
      <c r="AE1373" s="32">
        <f>_xlfn.XLOOKUP(Master1[[#This Row],[cu_id]],Revenue_Analysis[cuid],Revenue_Analysis[Q3 Low Deviation], 0)</f>
        <v>27.169499999999999</v>
      </c>
      <c r="AF1373" s="32">
        <f>_xlfn.XLOOKUP(Master1[[#This Row],[cu_id]],Revenue_Analysis[cuid],Revenue_Analysis[Q3 High Deviation], 0)</f>
        <v>73.761300000000006</v>
      </c>
      <c r="AG1373" s="32">
        <f>_xlfn.XLOOKUP(Master1[[#This Row],[cu_id]],Revenue_Analysis[cuid],Revenue_Analysis[Q4 Low Deviation], 0)</f>
        <v>31.212599999999998</v>
      </c>
      <c r="AH1373" s="32">
        <f>_xlfn.XLOOKUP(Master1[[#This Row],[cu_id]],Revenue_Analysis[cuid],Revenue_Analysis[Q4 High Deviation], 0)</f>
        <v>70.913600000000002</v>
      </c>
      <c r="AI1373" s="32">
        <f>_xlfn.XLOOKUP(Master1[[#This Row],[cu_id]],Revenue_Analysis[cuid],Revenue_Analysis[Q1 Average], 0)</f>
        <v>46.411499999999997</v>
      </c>
      <c r="AJ1373" s="32">
        <f>_xlfn.XLOOKUP(Master1[[#This Row],[cu_id]],Revenue_Analysis[cuid],Revenue_Analysis[Q2 Average], 0)</f>
        <v>49.525399999999998</v>
      </c>
      <c r="AK1373" s="32">
        <f>_xlfn.XLOOKUP(Master1[[#This Row],[cu_id]],Revenue_Analysis[cuid],Revenue_Analysis[Q3 Average], 0)</f>
        <v>50.465400000000002</v>
      </c>
      <c r="AL1373" s="32">
        <f>_xlfn.XLOOKUP(Master1[[#This Row],[cu_id]],Revenue_Analysis[cuid],Revenue_Analysis[Q4 Average], 0)</f>
        <v>51.063099999999999</v>
      </c>
      <c r="AM1373" s="34">
        <v>0.47916666666666669</v>
      </c>
      <c r="AN1373" s="35">
        <v>0.91666666666666663</v>
      </c>
      <c r="AO1373" s="35" t="s">
        <v>4592</v>
      </c>
      <c r="AP1373" s="35" t="s">
        <v>4592</v>
      </c>
      <c r="AQ1373" s="20" t="s">
        <v>0</v>
      </c>
      <c r="AR1373" s="20"/>
      <c r="AS1373" s="14">
        <f>IFERROR(_xlfn.XLOOKUP(Master1[[#This Row],[cu_id]],StopTimes[cu_ID],StopTimes[Average Stop Time]), 0)</f>
        <v>13.61875</v>
      </c>
      <c r="AT1373" s="14">
        <f>IF(Master1[[#This Row],[RSP StopTime Override]] &lt;&gt; "",Master1[[#This Row],[RSP StopTime Override]],IF(Master1[[#This Row],[Avg Stop Time Helper]] &lt;&gt; 0, Master1[[#This Row],[Avg Stop Time Helper]],Average_Stop_Time))</f>
        <v>20</v>
      </c>
      <c r="AU1373" s="13">
        <v>20</v>
      </c>
    </row>
    <row r="1374" spans="1:47" x14ac:dyDescent="0.3">
      <c r="A1374" s="18" t="s">
        <v>3890</v>
      </c>
      <c r="B1374" s="20">
        <v>50</v>
      </c>
      <c r="C1374" s="20" t="s">
        <v>9</v>
      </c>
      <c r="D1374" s="19">
        <v>808859</v>
      </c>
      <c r="E1374" s="19" t="s">
        <v>13</v>
      </c>
      <c r="F1374" s="19" t="s">
        <v>5825</v>
      </c>
      <c r="G1374" s="19" t="s">
        <v>5826</v>
      </c>
      <c r="H1374" s="19" t="s">
        <v>5</v>
      </c>
      <c r="I1374" s="19" t="s">
        <v>5769</v>
      </c>
      <c r="J1374" s="19" t="s">
        <v>4</v>
      </c>
      <c r="K1374" s="19" t="s">
        <v>5770</v>
      </c>
      <c r="L1374" s="21" t="s">
        <v>24</v>
      </c>
      <c r="M1374" s="20" t="s">
        <v>23</v>
      </c>
      <c r="N1374" s="20" t="s">
        <v>2</v>
      </c>
      <c r="O1374" s="20">
        <v>107</v>
      </c>
      <c r="P1374" s="20">
        <v>107</v>
      </c>
      <c r="Q1374" s="20">
        <v>0</v>
      </c>
      <c r="R1374" s="20">
        <v>0</v>
      </c>
      <c r="S1374" s="20">
        <v>0</v>
      </c>
      <c r="T1374" s="20">
        <v>0</v>
      </c>
      <c r="U1374" s="20">
        <v>9</v>
      </c>
      <c r="V1374" s="30"/>
      <c r="W1374" s="30"/>
      <c r="X1374" s="33">
        <f>IFERROR(1 -(Master1[[#This Row],[Avg Garment Scans per Delivery]]/Master1[[#This Row],[Garment Inventory]]), 0)</f>
        <v>0</v>
      </c>
      <c r="Y1374" s="30"/>
      <c r="Z1374" s="30"/>
      <c r="AA1374" s="32">
        <f>_xlfn.XLOOKUP(Master1[[#This Row],[cu_id]], Revenue_Analysis[cuid], Revenue_Analysis[Q1 Low Deviation], 0)</f>
        <v>16.293299999999999</v>
      </c>
      <c r="AB1374" s="32">
        <f>_xlfn.XLOOKUP(Master1[[#This Row],[cu_id]],Revenue_Analysis[cuid],Revenue_Analysis[Q1 High Deviation], 0)</f>
        <v>17.6267</v>
      </c>
      <c r="AC1374" s="32">
        <f>_xlfn.XLOOKUP(Master1[[#This Row],[cu_id]],Revenue_Analysis[cuid],Revenue_Analysis[Q2 Low Deviation], 0)</f>
        <v>17.788900000000002</v>
      </c>
      <c r="AD1374" s="32">
        <f>_xlfn.XLOOKUP(Master1[[#This Row],[cu_id]],Revenue_Analysis[cuid],Revenue_Analysis[Q2 High Deviation], 0)</f>
        <v>19.157699999999998</v>
      </c>
      <c r="AE1374" s="32">
        <f>_xlfn.XLOOKUP(Master1[[#This Row],[cu_id]],Revenue_Analysis[cuid],Revenue_Analysis[Q3 Low Deviation], 0)</f>
        <v>19.1267</v>
      </c>
      <c r="AF1374" s="32">
        <f>_xlfn.XLOOKUP(Master1[[#This Row],[cu_id]],Revenue_Analysis[cuid],Revenue_Analysis[Q3 High Deviation], 0)</f>
        <v>19.5533</v>
      </c>
      <c r="AG1374" s="32">
        <f>_xlfn.XLOOKUP(Master1[[#This Row],[cu_id]],Revenue_Analysis[cuid],Revenue_Analysis[Q4 Low Deviation], 0)</f>
        <v>16.46</v>
      </c>
      <c r="AH1374" s="32">
        <f>_xlfn.XLOOKUP(Master1[[#This Row],[cu_id]],Revenue_Analysis[cuid],Revenue_Analysis[Q4 High Deviation], 0)</f>
        <v>16.46</v>
      </c>
      <c r="AI1374" s="32">
        <f>_xlfn.XLOOKUP(Master1[[#This Row],[cu_id]],Revenue_Analysis[cuid],Revenue_Analysis[Q1 Average], 0)</f>
        <v>16.96</v>
      </c>
      <c r="AJ1374" s="32">
        <f>_xlfn.XLOOKUP(Master1[[#This Row],[cu_id]],Revenue_Analysis[cuid],Revenue_Analysis[Q2 Average], 0)</f>
        <v>18.473299999999998</v>
      </c>
      <c r="AK1374" s="32">
        <f>_xlfn.XLOOKUP(Master1[[#This Row],[cu_id]],Revenue_Analysis[cuid],Revenue_Analysis[Q3 Average], 0)</f>
        <v>19.34</v>
      </c>
      <c r="AL1374" s="32">
        <f>_xlfn.XLOOKUP(Master1[[#This Row],[cu_id]],Revenue_Analysis[cuid],Revenue_Analysis[Q4 Average], 0)</f>
        <v>16.46</v>
      </c>
      <c r="AM1374" s="34">
        <v>0.375</v>
      </c>
      <c r="AN1374" s="35">
        <v>0.625</v>
      </c>
      <c r="AO1374" s="35" t="s">
        <v>4592</v>
      </c>
      <c r="AP1374" s="35" t="s">
        <v>4592</v>
      </c>
      <c r="AQ1374" s="20" t="s">
        <v>0</v>
      </c>
      <c r="AR1374" s="20"/>
      <c r="AS1374" s="14">
        <f>IFERROR(_xlfn.XLOOKUP(Master1[[#This Row],[cu_id]],StopTimes[cu_ID],StopTimes[Average Stop Time]), 0)</f>
        <v>1.3416666666666668</v>
      </c>
      <c r="AT1374" s="14">
        <f>IF(Master1[[#This Row],[RSP StopTime Override]] &lt;&gt; "",Master1[[#This Row],[RSP StopTime Override]],IF(Master1[[#This Row],[Avg Stop Time Helper]] &lt;&gt; 0, Master1[[#This Row],[Avg Stop Time Helper]],Average_Stop_Time))</f>
        <v>2</v>
      </c>
      <c r="AU1374" s="13">
        <v>2</v>
      </c>
    </row>
    <row r="1375" spans="1:47" x14ac:dyDescent="0.3">
      <c r="A1375" s="18" t="s">
        <v>3891</v>
      </c>
      <c r="B1375" s="20">
        <v>8040</v>
      </c>
      <c r="C1375" s="20" t="s">
        <v>6</v>
      </c>
      <c r="D1375" s="19">
        <v>802237</v>
      </c>
      <c r="E1375" s="19" t="s">
        <v>13</v>
      </c>
      <c r="F1375" s="19" t="s">
        <v>7962</v>
      </c>
      <c r="G1375" s="19" t="s">
        <v>7963</v>
      </c>
      <c r="H1375" s="19" t="s">
        <v>5</v>
      </c>
      <c r="I1375" s="19" t="s">
        <v>5402</v>
      </c>
      <c r="J1375" s="19" t="s">
        <v>4</v>
      </c>
      <c r="K1375" s="19" t="s">
        <v>6805</v>
      </c>
      <c r="L1375" s="21" t="s">
        <v>16</v>
      </c>
      <c r="M1375" s="20" t="s">
        <v>3</v>
      </c>
      <c r="N1375" s="20" t="s">
        <v>2</v>
      </c>
      <c r="O1375" s="20">
        <v>60</v>
      </c>
      <c r="P1375" s="20">
        <v>0</v>
      </c>
      <c r="Q1375" s="20">
        <v>0</v>
      </c>
      <c r="R1375" s="20">
        <v>180</v>
      </c>
      <c r="S1375" s="20">
        <v>0</v>
      </c>
      <c r="T1375" s="20">
        <v>0</v>
      </c>
      <c r="U1375" s="20">
        <v>39</v>
      </c>
      <c r="V1375" s="30"/>
      <c r="W1375" s="30"/>
      <c r="X1375" s="33">
        <f>IFERROR(1 -(Master1[[#This Row],[Avg Garment Scans per Delivery]]/Master1[[#This Row],[Garment Inventory]]), 0)</f>
        <v>0</v>
      </c>
      <c r="Y1375" s="30"/>
      <c r="Z1375" s="30"/>
      <c r="AA1375" s="32">
        <f>_xlfn.XLOOKUP(Master1[[#This Row],[cu_id]], Revenue_Analysis[cuid], Revenue_Analysis[Q1 Low Deviation], 0)</f>
        <v>20.371500000000001</v>
      </c>
      <c r="AB1375" s="32">
        <f>_xlfn.XLOOKUP(Master1[[#This Row],[cu_id]],Revenue_Analysis[cuid],Revenue_Analysis[Q1 High Deviation], 0)</f>
        <v>21.848500000000001</v>
      </c>
      <c r="AC1375" s="32">
        <f>_xlfn.XLOOKUP(Master1[[#This Row],[cu_id]],Revenue_Analysis[cuid],Revenue_Analysis[Q2 Low Deviation], 0)</f>
        <v>19.405200000000001</v>
      </c>
      <c r="AD1375" s="32">
        <f>_xlfn.XLOOKUP(Master1[[#This Row],[cu_id]],Revenue_Analysis[cuid],Revenue_Analysis[Q2 High Deviation], 0)</f>
        <v>20.522400000000001</v>
      </c>
      <c r="AE1375" s="32">
        <f>_xlfn.XLOOKUP(Master1[[#This Row],[cu_id]],Revenue_Analysis[cuid],Revenue_Analysis[Q3 Low Deviation], 0)</f>
        <v>20.306899999999999</v>
      </c>
      <c r="AF1375" s="32">
        <f>_xlfn.XLOOKUP(Master1[[#This Row],[cu_id]],Revenue_Analysis[cuid],Revenue_Analysis[Q3 High Deviation], 0)</f>
        <v>20.674700000000001</v>
      </c>
      <c r="AG1375" s="32">
        <f>_xlfn.XLOOKUP(Master1[[#This Row],[cu_id]],Revenue_Analysis[cuid],Revenue_Analysis[Q4 Low Deviation], 0)</f>
        <v>19.510000000000002</v>
      </c>
      <c r="AH1375" s="32">
        <f>_xlfn.XLOOKUP(Master1[[#This Row],[cu_id]],Revenue_Analysis[cuid],Revenue_Analysis[Q4 High Deviation], 0)</f>
        <v>19.510000000000002</v>
      </c>
      <c r="AI1375" s="32">
        <f>_xlfn.XLOOKUP(Master1[[#This Row],[cu_id]],Revenue_Analysis[cuid],Revenue_Analysis[Q1 Average], 0)</f>
        <v>21.11</v>
      </c>
      <c r="AJ1375" s="32">
        <f>_xlfn.XLOOKUP(Master1[[#This Row],[cu_id]],Revenue_Analysis[cuid],Revenue_Analysis[Q2 Average], 0)</f>
        <v>19.963799999999999</v>
      </c>
      <c r="AK1375" s="32">
        <f>_xlfn.XLOOKUP(Master1[[#This Row],[cu_id]],Revenue_Analysis[cuid],Revenue_Analysis[Q3 Average], 0)</f>
        <v>20.4908</v>
      </c>
      <c r="AL1375" s="32">
        <f>_xlfn.XLOOKUP(Master1[[#This Row],[cu_id]],Revenue_Analysis[cuid],Revenue_Analysis[Q4 Average], 0)</f>
        <v>19.510000000000002</v>
      </c>
      <c r="AM1375" s="34">
        <v>0.33333333333333331</v>
      </c>
      <c r="AN1375" s="35">
        <v>0.54166666666666663</v>
      </c>
      <c r="AO1375" s="35">
        <v>0.58333333333333337</v>
      </c>
      <c r="AP1375" s="35">
        <v>0.72916666666666663</v>
      </c>
      <c r="AQ1375" s="20" t="s">
        <v>0</v>
      </c>
      <c r="AR1375" s="20"/>
      <c r="AS1375" s="14">
        <f>IFERROR(_xlfn.XLOOKUP(Master1[[#This Row],[cu_id]],StopTimes[cu_ID],StopTimes[Average Stop Time]), 0)</f>
        <v>7.729166666666667</v>
      </c>
      <c r="AT1375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375" s="13">
        <v>10</v>
      </c>
    </row>
    <row r="1376" spans="1:47" x14ac:dyDescent="0.3">
      <c r="A1376" s="18" t="s">
        <v>3892</v>
      </c>
      <c r="B1376" s="20">
        <v>8040</v>
      </c>
      <c r="C1376" s="20" t="s">
        <v>14</v>
      </c>
      <c r="D1376" s="19">
        <v>882688</v>
      </c>
      <c r="E1376" s="19" t="s">
        <v>8097</v>
      </c>
      <c r="F1376" s="19" t="s">
        <v>8098</v>
      </c>
      <c r="G1376" s="19" t="s">
        <v>8099</v>
      </c>
      <c r="H1376" s="19" t="s">
        <v>5</v>
      </c>
      <c r="I1376" s="19" t="s">
        <v>5402</v>
      </c>
      <c r="J1376" s="19" t="s">
        <v>4</v>
      </c>
      <c r="K1376" s="19" t="s">
        <v>8100</v>
      </c>
      <c r="L1376" s="21" t="s">
        <v>16</v>
      </c>
      <c r="M1376" s="20" t="s">
        <v>3</v>
      </c>
      <c r="N1376" s="20" t="s">
        <v>2</v>
      </c>
      <c r="O1376" s="20">
        <v>1</v>
      </c>
      <c r="P1376" s="20">
        <v>0</v>
      </c>
      <c r="Q1376" s="20">
        <v>0</v>
      </c>
      <c r="R1376" s="20">
        <v>0</v>
      </c>
      <c r="S1376" s="20">
        <v>1</v>
      </c>
      <c r="T1376" s="20">
        <v>0</v>
      </c>
      <c r="U1376" s="20">
        <v>51</v>
      </c>
      <c r="V1376" s="30">
        <v>11</v>
      </c>
      <c r="W1376" s="30"/>
      <c r="X1376" s="33">
        <f>IFERROR(1 -(Master1[[#This Row],[Avg Garment Scans per Delivery]]/Master1[[#This Row],[Garment Inventory]]), 0)</f>
        <v>1</v>
      </c>
      <c r="Y1376" s="30"/>
      <c r="Z1376" s="30"/>
      <c r="AA1376" s="32">
        <f>_xlfn.XLOOKUP(Master1[[#This Row],[cu_id]], Revenue_Analysis[cuid], Revenue_Analysis[Q1 Low Deviation], 0)</f>
        <v>98.488600000000005</v>
      </c>
      <c r="AB1376" s="32">
        <f>_xlfn.XLOOKUP(Master1[[#This Row],[cu_id]],Revenue_Analysis[cuid],Revenue_Analysis[Q1 High Deviation], 0)</f>
        <v>157.49860000000001</v>
      </c>
      <c r="AC1376" s="32">
        <f>_xlfn.XLOOKUP(Master1[[#This Row],[cu_id]],Revenue_Analysis[cuid],Revenue_Analysis[Q2 Low Deviation], 0)</f>
        <v>90.448599999999999</v>
      </c>
      <c r="AD1376" s="32">
        <f>_xlfn.XLOOKUP(Master1[[#This Row],[cu_id]],Revenue_Analysis[cuid],Revenue_Analysis[Q2 High Deviation], 0)</f>
        <v>154.75800000000001</v>
      </c>
      <c r="AE1376" s="32">
        <f>_xlfn.XLOOKUP(Master1[[#This Row],[cu_id]],Revenue_Analysis[cuid],Revenue_Analysis[Q3 Low Deviation], 0)</f>
        <v>123.4012</v>
      </c>
      <c r="AF1376" s="32">
        <f>_xlfn.XLOOKUP(Master1[[#This Row],[cu_id]],Revenue_Analysis[cuid],Revenue_Analysis[Q3 High Deviation], 0)</f>
        <v>167.46960000000001</v>
      </c>
      <c r="AG1376" s="32">
        <f>_xlfn.XLOOKUP(Master1[[#This Row],[cu_id]],Revenue_Analysis[cuid],Revenue_Analysis[Q4 Low Deviation], 0)</f>
        <v>106.8045</v>
      </c>
      <c r="AH1376" s="32">
        <f>_xlfn.XLOOKUP(Master1[[#This Row],[cu_id]],Revenue_Analysis[cuid],Revenue_Analysis[Q4 High Deviation], 0)</f>
        <v>150.93270000000001</v>
      </c>
      <c r="AI1376" s="32">
        <f>_xlfn.XLOOKUP(Master1[[#This Row],[cu_id]],Revenue_Analysis[cuid],Revenue_Analysis[Q1 Average], 0)</f>
        <v>127.9936</v>
      </c>
      <c r="AJ1376" s="32">
        <f>_xlfn.XLOOKUP(Master1[[#This Row],[cu_id]],Revenue_Analysis[cuid],Revenue_Analysis[Q2 Average], 0)</f>
        <v>122.6033</v>
      </c>
      <c r="AK1376" s="32">
        <f>_xlfn.XLOOKUP(Master1[[#This Row],[cu_id]],Revenue_Analysis[cuid],Revenue_Analysis[Q3 Average], 0)</f>
        <v>145.43539999999999</v>
      </c>
      <c r="AL1376" s="32">
        <f>_xlfn.XLOOKUP(Master1[[#This Row],[cu_id]],Revenue_Analysis[cuid],Revenue_Analysis[Q4 Average], 0)</f>
        <v>128.86859999999999</v>
      </c>
      <c r="AM1376" s="34" t="s">
        <v>4592</v>
      </c>
      <c r="AN1376" s="35" t="s">
        <v>4592</v>
      </c>
      <c r="AO1376" s="35" t="s">
        <v>4592</v>
      </c>
      <c r="AP1376" s="35" t="s">
        <v>4592</v>
      </c>
      <c r="AQ1376" s="20" t="s">
        <v>0</v>
      </c>
      <c r="AR1376" s="20"/>
      <c r="AS1376" s="14">
        <f>IFERROR(_xlfn.XLOOKUP(Master1[[#This Row],[cu_id]],StopTimes[cu_ID],StopTimes[Average Stop Time]), 0)</f>
        <v>28.464814813333334</v>
      </c>
      <c r="AT1376" s="14">
        <f>IF(Master1[[#This Row],[RSP StopTime Override]] &lt;&gt; "",Master1[[#This Row],[RSP StopTime Override]],IF(Master1[[#This Row],[Avg Stop Time Helper]] &lt;&gt; 0, Master1[[#This Row],[Avg Stop Time Helper]],Average_Stop_Time))</f>
        <v>28.464814813333334</v>
      </c>
      <c r="AU1376" s="13"/>
    </row>
    <row r="1377" spans="1:47" x14ac:dyDescent="0.3">
      <c r="A1377" s="18" t="s">
        <v>3893</v>
      </c>
      <c r="B1377" s="20">
        <v>8040</v>
      </c>
      <c r="C1377" s="20" t="s">
        <v>9</v>
      </c>
      <c r="D1377" s="19">
        <v>802865</v>
      </c>
      <c r="E1377" s="19" t="s">
        <v>13</v>
      </c>
      <c r="F1377" s="19" t="s">
        <v>7908</v>
      </c>
      <c r="G1377" s="19" t="s">
        <v>7909</v>
      </c>
      <c r="H1377" s="19" t="s">
        <v>5</v>
      </c>
      <c r="I1377" s="19" t="s">
        <v>5402</v>
      </c>
      <c r="J1377" s="19" t="s">
        <v>4</v>
      </c>
      <c r="K1377" s="19" t="s">
        <v>5403</v>
      </c>
      <c r="L1377" s="21" t="s">
        <v>16</v>
      </c>
      <c r="M1377" s="20" t="s">
        <v>3</v>
      </c>
      <c r="N1377" s="20" t="s">
        <v>2</v>
      </c>
      <c r="O1377" s="20">
        <v>82</v>
      </c>
      <c r="P1377" s="20">
        <v>82</v>
      </c>
      <c r="Q1377" s="20">
        <v>0</v>
      </c>
      <c r="R1377" s="20">
        <v>0</v>
      </c>
      <c r="S1377" s="20">
        <v>0</v>
      </c>
      <c r="T1377" s="20">
        <v>0</v>
      </c>
      <c r="U1377" s="20">
        <v>38</v>
      </c>
      <c r="V1377" s="30"/>
      <c r="W1377" s="30"/>
      <c r="X1377" s="33">
        <f>IFERROR(1 -(Master1[[#This Row],[Avg Garment Scans per Delivery]]/Master1[[#This Row],[Garment Inventory]]), 0)</f>
        <v>0</v>
      </c>
      <c r="Y1377" s="30"/>
      <c r="Z1377" s="30"/>
      <c r="AA1377" s="32">
        <f>_xlfn.XLOOKUP(Master1[[#This Row],[cu_id]], Revenue_Analysis[cuid], Revenue_Analysis[Q1 Low Deviation], 0)</f>
        <v>17.892900000000001</v>
      </c>
      <c r="AB1377" s="32">
        <f>_xlfn.XLOOKUP(Master1[[#This Row],[cu_id]],Revenue_Analysis[cuid],Revenue_Analysis[Q1 High Deviation], 0)</f>
        <v>35.628700000000002</v>
      </c>
      <c r="AC1377" s="32">
        <f>_xlfn.XLOOKUP(Master1[[#This Row],[cu_id]],Revenue_Analysis[cuid],Revenue_Analysis[Q2 Low Deviation], 0)</f>
        <v>20.4346</v>
      </c>
      <c r="AD1377" s="32">
        <f>_xlfn.XLOOKUP(Master1[[#This Row],[cu_id]],Revenue_Analysis[cuid],Revenue_Analysis[Q2 High Deviation], 0)</f>
        <v>42.745399999999997</v>
      </c>
      <c r="AE1377" s="32">
        <f>_xlfn.XLOOKUP(Master1[[#This Row],[cu_id]],Revenue_Analysis[cuid],Revenue_Analysis[Q3 Low Deviation], 0)</f>
        <v>27.892900000000001</v>
      </c>
      <c r="AF1377" s="32">
        <f>_xlfn.XLOOKUP(Master1[[#This Row],[cu_id]],Revenue_Analysis[cuid],Revenue_Analysis[Q3 High Deviation], 0)</f>
        <v>47.704099999999997</v>
      </c>
      <c r="AG1377" s="32">
        <f>_xlfn.XLOOKUP(Master1[[#This Row],[cu_id]],Revenue_Analysis[cuid],Revenue_Analysis[Q4 Low Deviation], 0)</f>
        <v>19.871300000000002</v>
      </c>
      <c r="AH1377" s="32">
        <f>_xlfn.XLOOKUP(Master1[[#This Row],[cu_id]],Revenue_Analysis[cuid],Revenue_Analysis[Q4 High Deviation], 0)</f>
        <v>39.474899999999998</v>
      </c>
      <c r="AI1377" s="32">
        <f>_xlfn.XLOOKUP(Master1[[#This Row],[cu_id]],Revenue_Analysis[cuid],Revenue_Analysis[Q1 Average], 0)</f>
        <v>26.7608</v>
      </c>
      <c r="AJ1377" s="32">
        <f>_xlfn.XLOOKUP(Master1[[#This Row],[cu_id]],Revenue_Analysis[cuid],Revenue_Analysis[Q2 Average], 0)</f>
        <v>31.59</v>
      </c>
      <c r="AK1377" s="32">
        <f>_xlfn.XLOOKUP(Master1[[#This Row],[cu_id]],Revenue_Analysis[cuid],Revenue_Analysis[Q3 Average], 0)</f>
        <v>37.798499999999997</v>
      </c>
      <c r="AL1377" s="32">
        <f>_xlfn.XLOOKUP(Master1[[#This Row],[cu_id]],Revenue_Analysis[cuid],Revenue_Analysis[Q4 Average], 0)</f>
        <v>29.673100000000002</v>
      </c>
      <c r="AM1377" s="34">
        <v>0.375</v>
      </c>
      <c r="AN1377" s="35">
        <v>0.70833333333333337</v>
      </c>
      <c r="AO1377" s="35" t="s">
        <v>4592</v>
      </c>
      <c r="AP1377" s="35" t="s">
        <v>4592</v>
      </c>
      <c r="AQ1377" s="20" t="s">
        <v>0</v>
      </c>
      <c r="AR1377" s="20"/>
      <c r="AS1377" s="14">
        <f>IFERROR(_xlfn.XLOOKUP(Master1[[#This Row],[cu_id]],StopTimes[cu_ID],StopTimes[Average Stop Time]), 0)</f>
        <v>5.8142857150000005</v>
      </c>
      <c r="AT1377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377" s="13">
        <v>10</v>
      </c>
    </row>
    <row r="1378" spans="1:47" x14ac:dyDescent="0.3">
      <c r="A1378" s="18" t="s">
        <v>3894</v>
      </c>
      <c r="B1378" s="20">
        <v>8040</v>
      </c>
      <c r="C1378" s="20" t="s">
        <v>12</v>
      </c>
      <c r="D1378" s="19">
        <v>803000</v>
      </c>
      <c r="E1378" s="19" t="s">
        <v>13</v>
      </c>
      <c r="F1378" s="19" t="s">
        <v>7878</v>
      </c>
      <c r="G1378" s="19" t="s">
        <v>7937</v>
      </c>
      <c r="H1378" s="19" t="s">
        <v>7938</v>
      </c>
      <c r="I1378" s="19" t="s">
        <v>7368</v>
      </c>
      <c r="J1378" s="19" t="s">
        <v>4</v>
      </c>
      <c r="K1378" s="19" t="s">
        <v>5764</v>
      </c>
      <c r="L1378" s="21" t="s">
        <v>16</v>
      </c>
      <c r="M1378" s="20" t="s">
        <v>3</v>
      </c>
      <c r="N1378" s="20" t="s">
        <v>2</v>
      </c>
      <c r="O1378" s="20">
        <v>250</v>
      </c>
      <c r="P1378" s="20">
        <v>0</v>
      </c>
      <c r="Q1378" s="20">
        <v>250</v>
      </c>
      <c r="R1378" s="20">
        <v>0</v>
      </c>
      <c r="S1378" s="20">
        <v>0</v>
      </c>
      <c r="T1378" s="20">
        <v>0</v>
      </c>
      <c r="U1378" s="20">
        <v>57</v>
      </c>
      <c r="V1378" s="30"/>
      <c r="W1378" s="30"/>
      <c r="X1378" s="33">
        <f>IFERROR(1 -(Master1[[#This Row],[Avg Garment Scans per Delivery]]/Master1[[#This Row],[Garment Inventory]]), 0)</f>
        <v>0</v>
      </c>
      <c r="Y1378" s="30"/>
      <c r="Z1378" s="30"/>
      <c r="AA1378" s="32">
        <f>_xlfn.XLOOKUP(Master1[[#This Row],[cu_id]], Revenue_Analysis[cuid], Revenue_Analysis[Q1 Low Deviation], 0)</f>
        <v>743.36890000000005</v>
      </c>
      <c r="AB1378" s="32">
        <f>_xlfn.XLOOKUP(Master1[[#This Row],[cu_id]],Revenue_Analysis[cuid],Revenue_Analysis[Q1 High Deviation], 0)</f>
        <v>787.42349999999999</v>
      </c>
      <c r="AC1378" s="32">
        <f>_xlfn.XLOOKUP(Master1[[#This Row],[cu_id]],Revenue_Analysis[cuid],Revenue_Analysis[Q2 Low Deviation], 0)</f>
        <v>727.13919999999996</v>
      </c>
      <c r="AD1378" s="32">
        <f>_xlfn.XLOOKUP(Master1[[#This Row],[cu_id]],Revenue_Analysis[cuid],Revenue_Analysis[Q2 High Deviation], 0)</f>
        <v>747.08540000000005</v>
      </c>
      <c r="AE1378" s="32">
        <f>_xlfn.XLOOKUP(Master1[[#This Row],[cu_id]],Revenue_Analysis[cuid],Revenue_Analysis[Q3 Low Deviation], 0)</f>
        <v>630.80349999999999</v>
      </c>
      <c r="AF1378" s="32">
        <f>_xlfn.XLOOKUP(Master1[[#This Row],[cu_id]],Revenue_Analysis[cuid],Revenue_Analysis[Q3 High Deviation], 0)</f>
        <v>759.36789999999996</v>
      </c>
      <c r="AG1378" s="32">
        <f>_xlfn.XLOOKUP(Master1[[#This Row],[cu_id]],Revenue_Analysis[cuid],Revenue_Analysis[Q4 Low Deviation], 0)</f>
        <v>279.84300000000002</v>
      </c>
      <c r="AH1378" s="32">
        <f>_xlfn.XLOOKUP(Master1[[#This Row],[cu_id]],Revenue_Analysis[cuid],Revenue_Analysis[Q4 High Deviation], 0)</f>
        <v>756.91340000000002</v>
      </c>
      <c r="AI1378" s="32">
        <f>_xlfn.XLOOKUP(Master1[[#This Row],[cu_id]],Revenue_Analysis[cuid],Revenue_Analysis[Q1 Average], 0)</f>
        <v>765.39620000000002</v>
      </c>
      <c r="AJ1378" s="32">
        <f>_xlfn.XLOOKUP(Master1[[#This Row],[cu_id]],Revenue_Analysis[cuid],Revenue_Analysis[Q2 Average], 0)</f>
        <v>737.1123</v>
      </c>
      <c r="AK1378" s="32">
        <f>_xlfn.XLOOKUP(Master1[[#This Row],[cu_id]],Revenue_Analysis[cuid],Revenue_Analysis[Q3 Average], 0)</f>
        <v>695.08569999999997</v>
      </c>
      <c r="AL1378" s="32">
        <f>_xlfn.XLOOKUP(Master1[[#This Row],[cu_id]],Revenue_Analysis[cuid],Revenue_Analysis[Q4 Average], 0)</f>
        <v>518.37819999999999</v>
      </c>
      <c r="AM1378" s="34">
        <v>0.35416666666666669</v>
      </c>
      <c r="AN1378" s="35">
        <v>0.6875</v>
      </c>
      <c r="AO1378" s="35" t="s">
        <v>4592</v>
      </c>
      <c r="AP1378" s="35" t="s">
        <v>4592</v>
      </c>
      <c r="AQ1378" s="20" t="s">
        <v>0</v>
      </c>
      <c r="AR1378" s="20"/>
      <c r="AS1378" s="14">
        <f>IFERROR(_xlfn.XLOOKUP(Master1[[#This Row],[cu_id]],StopTimes[cu_ID],StopTimes[Average Stop Time]), 0)</f>
        <v>26.616666666666667</v>
      </c>
      <c r="AT1378" s="14">
        <f>IF(Master1[[#This Row],[RSP StopTime Override]] &lt;&gt; "",Master1[[#This Row],[RSP StopTime Override]],IF(Master1[[#This Row],[Avg Stop Time Helper]] &lt;&gt; 0, Master1[[#This Row],[Avg Stop Time Helper]],Average_Stop_Time))</f>
        <v>30</v>
      </c>
      <c r="AU1378" s="13">
        <v>30</v>
      </c>
    </row>
    <row r="1379" spans="1:47" x14ac:dyDescent="0.3">
      <c r="A1379" s="18" t="s">
        <v>3895</v>
      </c>
      <c r="B1379" s="20">
        <v>50</v>
      </c>
      <c r="C1379" s="20" t="s">
        <v>9</v>
      </c>
      <c r="D1379" s="19">
        <v>803610</v>
      </c>
      <c r="E1379" s="19" t="s">
        <v>13</v>
      </c>
      <c r="F1379" s="19" t="s">
        <v>5765</v>
      </c>
      <c r="G1379" s="19" t="s">
        <v>5766</v>
      </c>
      <c r="H1379" s="19" t="s">
        <v>5</v>
      </c>
      <c r="I1379" s="19" t="s">
        <v>5402</v>
      </c>
      <c r="J1379" s="19" t="s">
        <v>4</v>
      </c>
      <c r="K1379" s="19" t="s">
        <v>5764</v>
      </c>
      <c r="L1379" s="21" t="s">
        <v>16</v>
      </c>
      <c r="M1379" s="20" t="s">
        <v>3</v>
      </c>
      <c r="N1379" s="20" t="s">
        <v>2</v>
      </c>
      <c r="O1379" s="20">
        <v>155</v>
      </c>
      <c r="P1379" s="20">
        <v>155</v>
      </c>
      <c r="Q1379" s="20">
        <v>0</v>
      </c>
      <c r="R1379" s="20">
        <v>0</v>
      </c>
      <c r="S1379" s="20">
        <v>0</v>
      </c>
      <c r="T1379" s="20">
        <v>0</v>
      </c>
      <c r="U1379" s="20">
        <v>38</v>
      </c>
      <c r="V1379" s="30">
        <v>0</v>
      </c>
      <c r="W1379" s="30"/>
      <c r="X1379" s="33">
        <f>IFERROR(1 -(Master1[[#This Row],[Avg Garment Scans per Delivery]]/Master1[[#This Row],[Garment Inventory]]), 0)</f>
        <v>0</v>
      </c>
      <c r="Y1379" s="30">
        <v>1</v>
      </c>
      <c r="Z1379" s="30">
        <v>2</v>
      </c>
      <c r="AA1379" s="32">
        <f>_xlfn.XLOOKUP(Master1[[#This Row],[cu_id]], Revenue_Analysis[cuid], Revenue_Analysis[Q1 Low Deviation], 0)</f>
        <v>20</v>
      </c>
      <c r="AB1379" s="32">
        <f>_xlfn.XLOOKUP(Master1[[#This Row],[cu_id]],Revenue_Analysis[cuid],Revenue_Analysis[Q1 High Deviation], 0)</f>
        <v>20</v>
      </c>
      <c r="AC1379" s="32">
        <f>_xlfn.XLOOKUP(Master1[[#This Row],[cu_id]],Revenue_Analysis[cuid],Revenue_Analysis[Q2 Low Deviation], 0)</f>
        <v>20</v>
      </c>
      <c r="AD1379" s="32">
        <f>_xlfn.XLOOKUP(Master1[[#This Row],[cu_id]],Revenue_Analysis[cuid],Revenue_Analysis[Q2 High Deviation], 0)</f>
        <v>20</v>
      </c>
      <c r="AE1379" s="32">
        <f>_xlfn.XLOOKUP(Master1[[#This Row],[cu_id]],Revenue_Analysis[cuid],Revenue_Analysis[Q3 Low Deviation], 0)</f>
        <v>20</v>
      </c>
      <c r="AF1379" s="32">
        <f>_xlfn.XLOOKUP(Master1[[#This Row],[cu_id]],Revenue_Analysis[cuid],Revenue_Analysis[Q3 High Deviation], 0)</f>
        <v>20</v>
      </c>
      <c r="AG1379" s="32">
        <f>_xlfn.XLOOKUP(Master1[[#This Row],[cu_id]],Revenue_Analysis[cuid],Revenue_Analysis[Q4 Low Deviation], 0)</f>
        <v>20</v>
      </c>
      <c r="AH1379" s="32">
        <f>_xlfn.XLOOKUP(Master1[[#This Row],[cu_id]],Revenue_Analysis[cuid],Revenue_Analysis[Q4 High Deviation], 0)</f>
        <v>20</v>
      </c>
      <c r="AI1379" s="32">
        <f>_xlfn.XLOOKUP(Master1[[#This Row],[cu_id]],Revenue_Analysis[cuid],Revenue_Analysis[Q1 Average], 0)</f>
        <v>20</v>
      </c>
      <c r="AJ1379" s="32">
        <f>_xlfn.XLOOKUP(Master1[[#This Row],[cu_id]],Revenue_Analysis[cuid],Revenue_Analysis[Q2 Average], 0)</f>
        <v>20</v>
      </c>
      <c r="AK1379" s="32">
        <f>_xlfn.XLOOKUP(Master1[[#This Row],[cu_id]],Revenue_Analysis[cuid],Revenue_Analysis[Q3 Average], 0)</f>
        <v>20</v>
      </c>
      <c r="AL1379" s="32">
        <f>_xlfn.XLOOKUP(Master1[[#This Row],[cu_id]],Revenue_Analysis[cuid],Revenue_Analysis[Q4 Average], 0)</f>
        <v>20</v>
      </c>
      <c r="AM1379" s="34">
        <v>0.375</v>
      </c>
      <c r="AN1379" s="35">
        <v>0.5</v>
      </c>
      <c r="AO1379" s="35" t="s">
        <v>4592</v>
      </c>
      <c r="AP1379" s="35" t="s">
        <v>4592</v>
      </c>
      <c r="AQ1379" s="20" t="s">
        <v>0</v>
      </c>
      <c r="AR1379" s="20"/>
      <c r="AS1379" s="14">
        <f>IFERROR(_xlfn.XLOOKUP(Master1[[#This Row],[cu_id]],StopTimes[cu_ID],StopTimes[Average Stop Time]), 0)</f>
        <v>2.7166666666666668</v>
      </c>
      <c r="AT1379" s="14">
        <f>IF(Master1[[#This Row],[RSP StopTime Override]] &lt;&gt; "",Master1[[#This Row],[RSP StopTime Override]],IF(Master1[[#This Row],[Avg Stop Time Helper]] &lt;&gt; 0, Master1[[#This Row],[Avg Stop Time Helper]],Average_Stop_Time))</f>
        <v>4</v>
      </c>
      <c r="AU1379" s="13">
        <v>4</v>
      </c>
    </row>
    <row r="1380" spans="1:47" x14ac:dyDescent="0.3">
      <c r="A1380" s="18" t="s">
        <v>3896</v>
      </c>
      <c r="B1380" s="20">
        <v>56</v>
      </c>
      <c r="C1380" s="20" t="s">
        <v>9</v>
      </c>
      <c r="D1380" s="19">
        <v>808361</v>
      </c>
      <c r="E1380" s="19" t="s">
        <v>13</v>
      </c>
      <c r="F1380" s="19" t="s">
        <v>6864</v>
      </c>
      <c r="G1380" s="19" t="s">
        <v>6865</v>
      </c>
      <c r="H1380" s="19" t="s">
        <v>5</v>
      </c>
      <c r="I1380" s="19" t="s">
        <v>5402</v>
      </c>
      <c r="J1380" s="19" t="s">
        <v>4</v>
      </c>
      <c r="K1380" s="19" t="s">
        <v>6805</v>
      </c>
      <c r="L1380" s="21" t="s">
        <v>17</v>
      </c>
      <c r="M1380" s="20" t="s">
        <v>10</v>
      </c>
      <c r="N1380" s="20" t="s">
        <v>2</v>
      </c>
      <c r="O1380" s="20">
        <v>113</v>
      </c>
      <c r="P1380" s="20">
        <v>113</v>
      </c>
      <c r="Q1380" s="20">
        <v>0</v>
      </c>
      <c r="R1380" s="20">
        <v>0</v>
      </c>
      <c r="S1380" s="20">
        <v>0</v>
      </c>
      <c r="T1380" s="20">
        <v>0</v>
      </c>
      <c r="U1380" s="20">
        <v>19</v>
      </c>
      <c r="V1380" s="30"/>
      <c r="W1380" s="30"/>
      <c r="X1380" s="33">
        <f>IFERROR(1 -(Master1[[#This Row],[Avg Garment Scans per Delivery]]/Master1[[#This Row],[Garment Inventory]]), 0)</f>
        <v>0</v>
      </c>
      <c r="Y1380" s="30"/>
      <c r="Z1380" s="30"/>
      <c r="AA1380" s="32">
        <f>_xlfn.XLOOKUP(Master1[[#This Row],[cu_id]], Revenue_Analysis[cuid], Revenue_Analysis[Q1 Low Deviation], 0)</f>
        <v>24.674399999999999</v>
      </c>
      <c r="AB1380" s="32">
        <f>_xlfn.XLOOKUP(Master1[[#This Row],[cu_id]],Revenue_Analysis[cuid],Revenue_Analysis[Q1 High Deviation], 0)</f>
        <v>40.402200000000001</v>
      </c>
      <c r="AC1380" s="32">
        <f>_xlfn.XLOOKUP(Master1[[#This Row],[cu_id]],Revenue_Analysis[cuid],Revenue_Analysis[Q2 Low Deviation], 0)</f>
        <v>28.831399999999999</v>
      </c>
      <c r="AD1380" s="32">
        <f>_xlfn.XLOOKUP(Master1[[#This Row],[cu_id]],Revenue_Analysis[cuid],Revenue_Analysis[Q2 High Deviation], 0)</f>
        <v>30.0886</v>
      </c>
      <c r="AE1380" s="32">
        <f>_xlfn.XLOOKUP(Master1[[#This Row],[cu_id]],Revenue_Analysis[cuid],Revenue_Analysis[Q3 Low Deviation], 0)</f>
        <v>26.1144</v>
      </c>
      <c r="AF1380" s="32">
        <f>_xlfn.XLOOKUP(Master1[[#This Row],[cu_id]],Revenue_Analysis[cuid],Revenue_Analysis[Q3 High Deviation], 0)</f>
        <v>47.382199999999997</v>
      </c>
      <c r="AG1380" s="32">
        <f>_xlfn.XLOOKUP(Master1[[#This Row],[cu_id]],Revenue_Analysis[cuid],Revenue_Analysis[Q4 Low Deviation], 0)</f>
        <v>25.174900000000001</v>
      </c>
      <c r="AH1380" s="32">
        <f>_xlfn.XLOOKUP(Master1[[#This Row],[cu_id]],Revenue_Analysis[cuid],Revenue_Analysis[Q4 High Deviation], 0)</f>
        <v>29.067900000000002</v>
      </c>
      <c r="AI1380" s="32">
        <f>_xlfn.XLOOKUP(Master1[[#This Row],[cu_id]],Revenue_Analysis[cuid],Revenue_Analysis[Q1 Average], 0)</f>
        <v>32.5383</v>
      </c>
      <c r="AJ1380" s="32">
        <f>_xlfn.XLOOKUP(Master1[[#This Row],[cu_id]],Revenue_Analysis[cuid],Revenue_Analysis[Q2 Average], 0)</f>
        <v>29.46</v>
      </c>
      <c r="AK1380" s="32">
        <f>_xlfn.XLOOKUP(Master1[[#This Row],[cu_id]],Revenue_Analysis[cuid],Revenue_Analysis[Q3 Average], 0)</f>
        <v>36.7483</v>
      </c>
      <c r="AL1380" s="32">
        <f>_xlfn.XLOOKUP(Master1[[#This Row],[cu_id]],Revenue_Analysis[cuid],Revenue_Analysis[Q4 Average], 0)</f>
        <v>27.121400000000001</v>
      </c>
      <c r="AM1380" s="34">
        <v>0.375</v>
      </c>
      <c r="AN1380" s="35">
        <v>0.70833333333333337</v>
      </c>
      <c r="AO1380" s="35" t="s">
        <v>4592</v>
      </c>
      <c r="AP1380" s="35" t="s">
        <v>4592</v>
      </c>
      <c r="AQ1380" s="20" t="s">
        <v>0</v>
      </c>
      <c r="AR1380" s="20"/>
      <c r="AS1380" s="14">
        <f>IFERROR(_xlfn.XLOOKUP(Master1[[#This Row],[cu_id]],StopTimes[cu_ID],StopTimes[Average Stop Time]), 0)</f>
        <v>1.4875</v>
      </c>
      <c r="AT1380" s="14">
        <f>IF(Master1[[#This Row],[RSP StopTime Override]] &lt;&gt; "",Master1[[#This Row],[RSP StopTime Override]],IF(Master1[[#This Row],[Avg Stop Time Helper]] &lt;&gt; 0, Master1[[#This Row],[Avg Stop Time Helper]],Average_Stop_Time))</f>
        <v>1.4875</v>
      </c>
      <c r="AU1380" s="13"/>
    </row>
    <row r="1381" spans="1:47" x14ac:dyDescent="0.3">
      <c r="A1381" s="18" t="s">
        <v>3897</v>
      </c>
      <c r="B1381" s="20">
        <v>8040</v>
      </c>
      <c r="C1381" s="20" t="s">
        <v>9</v>
      </c>
      <c r="D1381" s="19">
        <v>803032</v>
      </c>
      <c r="E1381" s="19" t="s">
        <v>13</v>
      </c>
      <c r="F1381" s="19" t="s">
        <v>7898</v>
      </c>
      <c r="G1381" s="19" t="s">
        <v>7899</v>
      </c>
      <c r="H1381" s="19" t="s">
        <v>5</v>
      </c>
      <c r="I1381" s="19" t="s">
        <v>5402</v>
      </c>
      <c r="J1381" s="19" t="s">
        <v>4</v>
      </c>
      <c r="K1381" s="19" t="s">
        <v>7900</v>
      </c>
      <c r="L1381" s="21" t="s">
        <v>16</v>
      </c>
      <c r="M1381" s="20" t="s">
        <v>3</v>
      </c>
      <c r="N1381" s="20" t="s">
        <v>2</v>
      </c>
      <c r="O1381" s="20">
        <v>85</v>
      </c>
      <c r="P1381" s="20">
        <v>85</v>
      </c>
      <c r="Q1381" s="20">
        <v>0</v>
      </c>
      <c r="R1381" s="20">
        <v>0</v>
      </c>
      <c r="S1381" s="20">
        <v>0</v>
      </c>
      <c r="T1381" s="20">
        <v>0</v>
      </c>
      <c r="U1381" s="20">
        <v>39</v>
      </c>
      <c r="V1381" s="30">
        <v>1</v>
      </c>
      <c r="W1381" s="30"/>
      <c r="X1381" s="33">
        <f>IFERROR(1 -(Master1[[#This Row],[Avg Garment Scans per Delivery]]/Master1[[#This Row],[Garment Inventory]]), 0)</f>
        <v>1</v>
      </c>
      <c r="Y1381" s="30">
        <v>2</v>
      </c>
      <c r="Z1381" s="30">
        <v>10</v>
      </c>
      <c r="AA1381" s="32">
        <f>_xlfn.XLOOKUP(Master1[[#This Row],[cu_id]], Revenue_Analysis[cuid], Revenue_Analysis[Q1 Low Deviation], 0)</f>
        <v>9.7566000000000006</v>
      </c>
      <c r="AB1381" s="32">
        <f>_xlfn.XLOOKUP(Master1[[#This Row],[cu_id]],Revenue_Analysis[cuid],Revenue_Analysis[Q1 High Deviation], 0)</f>
        <v>10.8188</v>
      </c>
      <c r="AC1381" s="32">
        <f>_xlfn.XLOOKUP(Master1[[#This Row],[cu_id]],Revenue_Analysis[cuid],Revenue_Analysis[Q2 Low Deviation], 0)</f>
        <v>9.1047999999999991</v>
      </c>
      <c r="AD1381" s="32">
        <f>_xlfn.XLOOKUP(Master1[[#This Row],[cu_id]],Revenue_Analysis[cuid],Revenue_Analysis[Q2 High Deviation], 0)</f>
        <v>13.481400000000001</v>
      </c>
      <c r="AE1381" s="32">
        <f>_xlfn.XLOOKUP(Master1[[#This Row],[cu_id]],Revenue_Analysis[cuid],Revenue_Analysis[Q3 Low Deviation], 0)</f>
        <v>8.7710000000000008</v>
      </c>
      <c r="AF1381" s="32">
        <f>_xlfn.XLOOKUP(Master1[[#This Row],[cu_id]],Revenue_Analysis[cuid],Revenue_Analysis[Q3 High Deviation], 0)</f>
        <v>14.632</v>
      </c>
      <c r="AG1381" s="32">
        <f>_xlfn.XLOOKUP(Master1[[#This Row],[cu_id]],Revenue_Analysis[cuid],Revenue_Analysis[Q4 Low Deviation], 0)</f>
        <v>9.7566000000000006</v>
      </c>
      <c r="AH1381" s="32">
        <f>_xlfn.XLOOKUP(Master1[[#This Row],[cu_id]],Revenue_Analysis[cuid],Revenue_Analysis[Q4 High Deviation], 0)</f>
        <v>10.8188</v>
      </c>
      <c r="AI1381" s="32">
        <f>_xlfn.XLOOKUP(Master1[[#This Row],[cu_id]],Revenue_Analysis[cuid],Revenue_Analysis[Q1 Average], 0)</f>
        <v>10.287699999999999</v>
      </c>
      <c r="AJ1381" s="32">
        <f>_xlfn.XLOOKUP(Master1[[#This Row],[cu_id]],Revenue_Analysis[cuid],Revenue_Analysis[Q2 Average], 0)</f>
        <v>11.293100000000001</v>
      </c>
      <c r="AK1381" s="32">
        <f>_xlfn.XLOOKUP(Master1[[#This Row],[cu_id]],Revenue_Analysis[cuid],Revenue_Analysis[Q3 Average], 0)</f>
        <v>11.701499999999999</v>
      </c>
      <c r="AL1381" s="32">
        <f>_xlfn.XLOOKUP(Master1[[#This Row],[cu_id]],Revenue_Analysis[cuid],Revenue_Analysis[Q4 Average], 0)</f>
        <v>10.287699999999999</v>
      </c>
      <c r="AM1381" s="34">
        <v>0.33333333333333331</v>
      </c>
      <c r="AN1381" s="35">
        <v>0.70833333333333337</v>
      </c>
      <c r="AO1381" s="35" t="s">
        <v>4592</v>
      </c>
      <c r="AP1381" s="35" t="s">
        <v>4592</v>
      </c>
      <c r="AQ1381" s="20" t="s">
        <v>0</v>
      </c>
      <c r="AR1381" s="20"/>
      <c r="AS1381" s="14">
        <f>IFERROR(_xlfn.XLOOKUP(Master1[[#This Row],[cu_id]],StopTimes[cu_ID],StopTimes[Average Stop Time]), 0)</f>
        <v>5.0857142849999999</v>
      </c>
      <c r="AT1381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381" s="13">
        <v>10</v>
      </c>
    </row>
    <row r="1382" spans="1:47" x14ac:dyDescent="0.3">
      <c r="A1382" s="18" t="s">
        <v>3898</v>
      </c>
      <c r="B1382" s="20">
        <v>8010</v>
      </c>
      <c r="C1382" s="20" t="s">
        <v>14</v>
      </c>
      <c r="D1382" s="19">
        <v>888100</v>
      </c>
      <c r="E1382" s="19" t="s">
        <v>7627</v>
      </c>
      <c r="F1382" s="19" t="s">
        <v>7628</v>
      </c>
      <c r="G1382" s="19" t="s">
        <v>7629</v>
      </c>
      <c r="H1382" s="19" t="s">
        <v>5</v>
      </c>
      <c r="I1382" s="19" t="s">
        <v>5402</v>
      </c>
      <c r="J1382" s="19" t="s">
        <v>4</v>
      </c>
      <c r="K1382" s="19" t="s">
        <v>6504</v>
      </c>
      <c r="L1382" s="21" t="s">
        <v>16</v>
      </c>
      <c r="M1382" s="20" t="s">
        <v>3</v>
      </c>
      <c r="N1382" s="20" t="s">
        <v>2</v>
      </c>
      <c r="O1382" s="20">
        <v>125</v>
      </c>
      <c r="P1382" s="20">
        <v>0</v>
      </c>
      <c r="Q1382" s="20">
        <v>0</v>
      </c>
      <c r="R1382" s="20">
        <v>0</v>
      </c>
      <c r="S1382" s="20">
        <v>125</v>
      </c>
      <c r="T1382" s="20">
        <v>0</v>
      </c>
      <c r="U1382" s="20">
        <v>31</v>
      </c>
      <c r="V1382" s="30"/>
      <c r="W1382" s="30"/>
      <c r="X1382" s="33">
        <f>IFERROR(1 -(Master1[[#This Row],[Avg Garment Scans per Delivery]]/Master1[[#This Row],[Garment Inventory]]), 0)</f>
        <v>0</v>
      </c>
      <c r="Y1382" s="30"/>
      <c r="Z1382" s="30"/>
      <c r="AA1382" s="32">
        <f>_xlfn.XLOOKUP(Master1[[#This Row],[cu_id]], Revenue_Analysis[cuid], Revenue_Analysis[Q1 Low Deviation], 0)</f>
        <v>24.79</v>
      </c>
      <c r="AB1382" s="32">
        <f>_xlfn.XLOOKUP(Master1[[#This Row],[cu_id]],Revenue_Analysis[cuid],Revenue_Analysis[Q1 High Deviation], 0)</f>
        <v>24.79</v>
      </c>
      <c r="AC1382" s="32">
        <f>_xlfn.XLOOKUP(Master1[[#This Row],[cu_id]],Revenue_Analysis[cuid],Revenue_Analysis[Q2 Low Deviation], 0)</f>
        <v>24.593800000000002</v>
      </c>
      <c r="AD1382" s="32">
        <f>_xlfn.XLOOKUP(Master1[[#This Row],[cu_id]],Revenue_Analysis[cuid],Revenue_Analysis[Q2 High Deviation], 0)</f>
        <v>25.380199999999999</v>
      </c>
      <c r="AE1382" s="32">
        <f>_xlfn.XLOOKUP(Master1[[#This Row],[cu_id]],Revenue_Analysis[cuid],Revenue_Analysis[Q3 Low Deviation], 0)</f>
        <v>25.4267</v>
      </c>
      <c r="AF1382" s="32">
        <f>_xlfn.XLOOKUP(Master1[[#This Row],[cu_id]],Revenue_Analysis[cuid],Revenue_Analysis[Q3 High Deviation], 0)</f>
        <v>25.6433</v>
      </c>
      <c r="AG1382" s="32">
        <f>_xlfn.XLOOKUP(Master1[[#This Row],[cu_id]],Revenue_Analysis[cuid],Revenue_Analysis[Q4 Low Deviation], 0)</f>
        <v>19.2728</v>
      </c>
      <c r="AH1382" s="32">
        <f>_xlfn.XLOOKUP(Master1[[#This Row],[cu_id]],Revenue_Analysis[cuid],Revenue_Analysis[Q4 High Deviation], 0)</f>
        <v>24.620999999999999</v>
      </c>
      <c r="AI1382" s="32">
        <f>_xlfn.XLOOKUP(Master1[[#This Row],[cu_id]],Revenue_Analysis[cuid],Revenue_Analysis[Q1 Average], 0)</f>
        <v>24.79</v>
      </c>
      <c r="AJ1382" s="32">
        <f>_xlfn.XLOOKUP(Master1[[#This Row],[cu_id]],Revenue_Analysis[cuid],Revenue_Analysis[Q2 Average], 0)</f>
        <v>24.986999999999998</v>
      </c>
      <c r="AK1382" s="32">
        <f>_xlfn.XLOOKUP(Master1[[#This Row],[cu_id]],Revenue_Analysis[cuid],Revenue_Analysis[Q3 Average], 0)</f>
        <v>25.535</v>
      </c>
      <c r="AL1382" s="32">
        <f>_xlfn.XLOOKUP(Master1[[#This Row],[cu_id]],Revenue_Analysis[cuid],Revenue_Analysis[Q4 Average], 0)</f>
        <v>21.946899999999999</v>
      </c>
      <c r="AM1382" s="34" t="s">
        <v>4592</v>
      </c>
      <c r="AN1382" s="35" t="s">
        <v>4592</v>
      </c>
      <c r="AO1382" s="35" t="s">
        <v>4592</v>
      </c>
      <c r="AP1382" s="35" t="s">
        <v>4592</v>
      </c>
      <c r="AQ1382" s="20" t="s">
        <v>5135</v>
      </c>
      <c r="AR1382" s="20"/>
      <c r="AS1382" s="14">
        <f>IFERROR(_xlfn.XLOOKUP(Master1[[#This Row],[cu_id]],StopTimes[cu_ID],StopTimes[Average Stop Time]), 0)</f>
        <v>0</v>
      </c>
      <c r="AT1382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1382" s="13"/>
    </row>
    <row r="1383" spans="1:47" x14ac:dyDescent="0.3">
      <c r="A1383" s="18" t="s">
        <v>3899</v>
      </c>
      <c r="B1383" s="20">
        <v>8060</v>
      </c>
      <c r="C1383" s="20" t="s">
        <v>12</v>
      </c>
      <c r="D1383" s="19">
        <v>856042</v>
      </c>
      <c r="E1383" s="19" t="s">
        <v>13</v>
      </c>
      <c r="F1383" s="19" t="s">
        <v>8179</v>
      </c>
      <c r="G1383" s="19" t="s">
        <v>5828</v>
      </c>
      <c r="H1383" s="19" t="s">
        <v>5</v>
      </c>
      <c r="I1383" s="19" t="s">
        <v>5402</v>
      </c>
      <c r="J1383" s="19" t="s">
        <v>4</v>
      </c>
      <c r="K1383" s="19" t="s">
        <v>5764</v>
      </c>
      <c r="L1383" s="21" t="s">
        <v>26</v>
      </c>
      <c r="M1383" s="20" t="s">
        <v>20</v>
      </c>
      <c r="N1383" s="20" t="s">
        <v>25</v>
      </c>
      <c r="O1383" s="20">
        <v>35</v>
      </c>
      <c r="P1383" s="20">
        <v>0</v>
      </c>
      <c r="Q1383" s="20">
        <v>35</v>
      </c>
      <c r="R1383" s="20">
        <v>0</v>
      </c>
      <c r="S1383" s="20">
        <v>0</v>
      </c>
      <c r="T1383" s="20">
        <v>0</v>
      </c>
      <c r="U1383" s="20">
        <v>1</v>
      </c>
      <c r="V1383" s="30"/>
      <c r="W1383" s="30"/>
      <c r="X1383" s="33">
        <f>IFERROR(1 -(Master1[[#This Row],[Avg Garment Scans per Delivery]]/Master1[[#This Row],[Garment Inventory]]), 0)</f>
        <v>0</v>
      </c>
      <c r="Y1383" s="30"/>
      <c r="Z1383" s="30"/>
      <c r="AA1383" s="32">
        <f>_xlfn.XLOOKUP(Master1[[#This Row],[cu_id]], Revenue_Analysis[cuid], Revenue_Analysis[Q1 Low Deviation], 0)</f>
        <v>0</v>
      </c>
      <c r="AB1383" s="32">
        <f>_xlfn.XLOOKUP(Master1[[#This Row],[cu_id]],Revenue_Analysis[cuid],Revenue_Analysis[Q1 High Deviation], 0)</f>
        <v>0</v>
      </c>
      <c r="AC1383" s="32">
        <f>_xlfn.XLOOKUP(Master1[[#This Row],[cu_id]],Revenue_Analysis[cuid],Revenue_Analysis[Q2 Low Deviation], 0)</f>
        <v>0</v>
      </c>
      <c r="AD1383" s="32">
        <f>_xlfn.XLOOKUP(Master1[[#This Row],[cu_id]],Revenue_Analysis[cuid],Revenue_Analysis[Q2 High Deviation], 0)</f>
        <v>0</v>
      </c>
      <c r="AE1383" s="32">
        <f>_xlfn.XLOOKUP(Master1[[#This Row],[cu_id]],Revenue_Analysis[cuid],Revenue_Analysis[Q3 Low Deviation], 0)</f>
        <v>0</v>
      </c>
      <c r="AF1383" s="32">
        <f>_xlfn.XLOOKUP(Master1[[#This Row],[cu_id]],Revenue_Analysis[cuid],Revenue_Analysis[Q3 High Deviation], 0)</f>
        <v>0</v>
      </c>
      <c r="AG1383" s="32">
        <f>_xlfn.XLOOKUP(Master1[[#This Row],[cu_id]],Revenue_Analysis[cuid],Revenue_Analysis[Q4 Low Deviation], 0)</f>
        <v>0</v>
      </c>
      <c r="AH1383" s="32">
        <f>_xlfn.XLOOKUP(Master1[[#This Row],[cu_id]],Revenue_Analysis[cuid],Revenue_Analysis[Q4 High Deviation], 0)</f>
        <v>0</v>
      </c>
      <c r="AI1383" s="32">
        <f>_xlfn.XLOOKUP(Master1[[#This Row],[cu_id]],Revenue_Analysis[cuid],Revenue_Analysis[Q1 Average], 0)</f>
        <v>0</v>
      </c>
      <c r="AJ1383" s="32">
        <f>_xlfn.XLOOKUP(Master1[[#This Row],[cu_id]],Revenue_Analysis[cuid],Revenue_Analysis[Q2 Average], 0)</f>
        <v>0</v>
      </c>
      <c r="AK1383" s="32">
        <f>_xlfn.XLOOKUP(Master1[[#This Row],[cu_id]],Revenue_Analysis[cuid],Revenue_Analysis[Q3 Average], 0)</f>
        <v>0</v>
      </c>
      <c r="AL1383" s="32">
        <f>_xlfn.XLOOKUP(Master1[[#This Row],[cu_id]],Revenue_Analysis[cuid],Revenue_Analysis[Q4 Average], 0)</f>
        <v>0</v>
      </c>
      <c r="AM1383" s="34">
        <v>0.41666666666666669</v>
      </c>
      <c r="AN1383" s="35">
        <v>0.70833333333333337</v>
      </c>
      <c r="AO1383" s="35" t="s">
        <v>4592</v>
      </c>
      <c r="AP1383" s="35" t="s">
        <v>4592</v>
      </c>
      <c r="AQ1383" s="20" t="s">
        <v>0</v>
      </c>
      <c r="AR1383" s="20"/>
      <c r="AS1383" s="14">
        <f>IFERROR(_xlfn.XLOOKUP(Master1[[#This Row],[cu_id]],StopTimes[cu_ID],StopTimes[Average Stop Time]), 0)</f>
        <v>0</v>
      </c>
      <c r="AT1383" s="14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383" s="13">
        <v>15</v>
      </c>
    </row>
    <row r="1384" spans="1:47" x14ac:dyDescent="0.3">
      <c r="A1384" s="18" t="s">
        <v>3900</v>
      </c>
      <c r="B1384" s="20">
        <v>8040</v>
      </c>
      <c r="C1384" s="20" t="s">
        <v>6</v>
      </c>
      <c r="D1384" s="19">
        <v>803826</v>
      </c>
      <c r="E1384" s="19" t="s">
        <v>13</v>
      </c>
      <c r="F1384" s="19" t="s">
        <v>7794</v>
      </c>
      <c r="G1384" s="19" t="s">
        <v>7795</v>
      </c>
      <c r="H1384" s="19" t="s">
        <v>36</v>
      </c>
      <c r="I1384" s="19" t="s">
        <v>5402</v>
      </c>
      <c r="J1384" s="19" t="s">
        <v>4</v>
      </c>
      <c r="K1384" s="19" t="s">
        <v>5403</v>
      </c>
      <c r="L1384" s="21" t="s">
        <v>16</v>
      </c>
      <c r="M1384" s="20" t="s">
        <v>3</v>
      </c>
      <c r="N1384" s="20" t="s">
        <v>2</v>
      </c>
      <c r="O1384" s="20">
        <v>115</v>
      </c>
      <c r="P1384" s="20">
        <v>0</v>
      </c>
      <c r="Q1384" s="20">
        <v>0</v>
      </c>
      <c r="R1384" s="20">
        <v>62</v>
      </c>
      <c r="S1384" s="20">
        <v>0</v>
      </c>
      <c r="T1384" s="20">
        <v>0</v>
      </c>
      <c r="U1384" s="20">
        <v>39</v>
      </c>
      <c r="V1384" s="30"/>
      <c r="W1384" s="30"/>
      <c r="X1384" s="33">
        <f>IFERROR(1 -(Master1[[#This Row],[Avg Garment Scans per Delivery]]/Master1[[#This Row],[Garment Inventory]]), 0)</f>
        <v>0</v>
      </c>
      <c r="Y1384" s="30"/>
      <c r="Z1384" s="30"/>
      <c r="AA1384" s="32">
        <f>_xlfn.XLOOKUP(Master1[[#This Row],[cu_id]], Revenue_Analysis[cuid], Revenue_Analysis[Q1 Low Deviation], 0)</f>
        <v>55.374400000000001</v>
      </c>
      <c r="AB1384" s="32">
        <f>_xlfn.XLOOKUP(Master1[[#This Row],[cu_id]],Revenue_Analysis[cuid],Revenue_Analysis[Q1 High Deviation], 0)</f>
        <v>67.356399999999994</v>
      </c>
      <c r="AC1384" s="32">
        <f>_xlfn.XLOOKUP(Master1[[#This Row],[cu_id]],Revenue_Analysis[cuid],Revenue_Analysis[Q2 Low Deviation], 0)</f>
        <v>52.631399999999999</v>
      </c>
      <c r="AD1384" s="32">
        <f>_xlfn.XLOOKUP(Master1[[#This Row],[cu_id]],Revenue_Analysis[cuid],Revenue_Analysis[Q2 High Deviation], 0)</f>
        <v>107.0314</v>
      </c>
      <c r="AE1384" s="32">
        <f>_xlfn.XLOOKUP(Master1[[#This Row],[cu_id]],Revenue_Analysis[cuid],Revenue_Analysis[Q3 Low Deviation], 0)</f>
        <v>66.152299999999997</v>
      </c>
      <c r="AF1384" s="32">
        <f>_xlfn.XLOOKUP(Master1[[#This Row],[cu_id]],Revenue_Analysis[cuid],Revenue_Analysis[Q3 High Deviation], 0)</f>
        <v>114.2651</v>
      </c>
      <c r="AG1384" s="32">
        <f>_xlfn.XLOOKUP(Master1[[#This Row],[cu_id]],Revenue_Analysis[cuid],Revenue_Analysis[Q4 Low Deviation], 0)</f>
        <v>42.399299999999997</v>
      </c>
      <c r="AH1384" s="32">
        <f>_xlfn.XLOOKUP(Master1[[#This Row],[cu_id]],Revenue_Analysis[cuid],Revenue_Analysis[Q4 High Deviation], 0)</f>
        <v>57.659100000000002</v>
      </c>
      <c r="AI1384" s="32">
        <f>_xlfn.XLOOKUP(Master1[[#This Row],[cu_id]],Revenue_Analysis[cuid],Revenue_Analysis[Q1 Average], 0)</f>
        <v>61.365400000000001</v>
      </c>
      <c r="AJ1384" s="32">
        <f>_xlfn.XLOOKUP(Master1[[#This Row],[cu_id]],Revenue_Analysis[cuid],Revenue_Analysis[Q2 Average], 0)</f>
        <v>79.831400000000002</v>
      </c>
      <c r="AK1384" s="32">
        <f>_xlfn.XLOOKUP(Master1[[#This Row],[cu_id]],Revenue_Analysis[cuid],Revenue_Analysis[Q3 Average], 0)</f>
        <v>90.208699999999993</v>
      </c>
      <c r="AL1384" s="32">
        <f>_xlfn.XLOOKUP(Master1[[#This Row],[cu_id]],Revenue_Analysis[cuid],Revenue_Analysis[Q4 Average], 0)</f>
        <v>50.029200000000003</v>
      </c>
      <c r="AM1384" s="34">
        <v>0.41666666666666669</v>
      </c>
      <c r="AN1384" s="35">
        <v>0.75</v>
      </c>
      <c r="AO1384" s="35" t="s">
        <v>4592</v>
      </c>
      <c r="AP1384" s="35" t="s">
        <v>4592</v>
      </c>
      <c r="AQ1384" s="20" t="s">
        <v>0</v>
      </c>
      <c r="AR1384" s="20"/>
      <c r="AS1384" s="14">
        <f>IFERROR(_xlfn.XLOOKUP(Master1[[#This Row],[cu_id]],StopTimes[cu_ID],StopTimes[Average Stop Time]), 0)</f>
        <v>15.320833333333333</v>
      </c>
      <c r="AT1384" s="14">
        <f>IF(Master1[[#This Row],[RSP StopTime Override]] &lt;&gt; "",Master1[[#This Row],[RSP StopTime Override]],IF(Master1[[#This Row],[Avg Stop Time Helper]] &lt;&gt; 0, Master1[[#This Row],[Avg Stop Time Helper]],Average_Stop_Time))</f>
        <v>17</v>
      </c>
      <c r="AU1384" s="13">
        <v>17</v>
      </c>
    </row>
    <row r="1385" spans="1:47" x14ac:dyDescent="0.3">
      <c r="A1385" s="18" t="s">
        <v>3901</v>
      </c>
      <c r="B1385" s="20">
        <v>8040</v>
      </c>
      <c r="C1385" s="20" t="s">
        <v>7</v>
      </c>
      <c r="D1385" s="19">
        <v>806381</v>
      </c>
      <c r="E1385" s="19" t="s">
        <v>13</v>
      </c>
      <c r="F1385" s="19" t="s">
        <v>7773</v>
      </c>
      <c r="G1385" s="19" t="s">
        <v>7774</v>
      </c>
      <c r="H1385" s="19" t="s">
        <v>5</v>
      </c>
      <c r="I1385" s="19" t="s">
        <v>5402</v>
      </c>
      <c r="J1385" s="19" t="s">
        <v>4</v>
      </c>
      <c r="K1385" s="19" t="s">
        <v>5403</v>
      </c>
      <c r="L1385" s="21" t="s">
        <v>16</v>
      </c>
      <c r="M1385" s="20" t="s">
        <v>3</v>
      </c>
      <c r="N1385" s="20" t="s">
        <v>2</v>
      </c>
      <c r="O1385" s="20">
        <v>25</v>
      </c>
      <c r="P1385" s="20">
        <v>0</v>
      </c>
      <c r="Q1385" s="20">
        <v>0</v>
      </c>
      <c r="R1385" s="20">
        <v>0</v>
      </c>
      <c r="S1385" s="20">
        <v>0</v>
      </c>
      <c r="T1385" s="20">
        <v>25</v>
      </c>
      <c r="U1385" s="20">
        <v>37</v>
      </c>
      <c r="V1385" s="30">
        <v>22</v>
      </c>
      <c r="W1385" s="30">
        <v>3</v>
      </c>
      <c r="X1385" s="33">
        <f>IFERROR(1 -(Master1[[#This Row],[Avg Garment Scans per Delivery]]/Master1[[#This Row],[Garment Inventory]]), 0)</f>
        <v>0.86363636363636365</v>
      </c>
      <c r="Y1385" s="30">
        <v>1</v>
      </c>
      <c r="Z1385" s="30">
        <v>24</v>
      </c>
      <c r="AA1385" s="32">
        <f>_xlfn.XLOOKUP(Master1[[#This Row],[cu_id]], Revenue_Analysis[cuid], Revenue_Analysis[Q1 Low Deviation], 0)</f>
        <v>17.803899999999999</v>
      </c>
      <c r="AB1385" s="32">
        <f>_xlfn.XLOOKUP(Master1[[#This Row],[cu_id]],Revenue_Analysis[cuid],Revenue_Analysis[Q1 High Deviation], 0)</f>
        <v>39.763300000000001</v>
      </c>
      <c r="AC1385" s="32">
        <f>_xlfn.XLOOKUP(Master1[[#This Row],[cu_id]],Revenue_Analysis[cuid],Revenue_Analysis[Q2 Low Deviation], 0)</f>
        <v>15.785</v>
      </c>
      <c r="AD1385" s="32">
        <f>_xlfn.XLOOKUP(Master1[[#This Row],[cu_id]],Revenue_Analysis[cuid],Revenue_Analysis[Q2 High Deviation], 0)</f>
        <v>42.485799999999998</v>
      </c>
      <c r="AE1385" s="32">
        <f>_xlfn.XLOOKUP(Master1[[#This Row],[cu_id]],Revenue_Analysis[cuid],Revenue_Analysis[Q3 Low Deviation], 0)</f>
        <v>21.589099999999998</v>
      </c>
      <c r="AF1385" s="32">
        <f>_xlfn.XLOOKUP(Master1[[#This Row],[cu_id]],Revenue_Analysis[cuid],Revenue_Analysis[Q3 High Deviation], 0)</f>
        <v>49.326300000000003</v>
      </c>
      <c r="AG1385" s="32">
        <f>_xlfn.XLOOKUP(Master1[[#This Row],[cu_id]],Revenue_Analysis[cuid],Revenue_Analysis[Q4 Low Deviation], 0)</f>
        <v>16.0227</v>
      </c>
      <c r="AH1385" s="32">
        <f>_xlfn.XLOOKUP(Master1[[#This Row],[cu_id]],Revenue_Analysis[cuid],Revenue_Analysis[Q4 High Deviation], 0)</f>
        <v>34.0839</v>
      </c>
      <c r="AI1385" s="32">
        <f>_xlfn.XLOOKUP(Master1[[#This Row],[cu_id]],Revenue_Analysis[cuid],Revenue_Analysis[Q1 Average], 0)</f>
        <v>28.7836</v>
      </c>
      <c r="AJ1385" s="32">
        <f>_xlfn.XLOOKUP(Master1[[#This Row],[cu_id]],Revenue_Analysis[cuid],Revenue_Analysis[Q2 Average], 0)</f>
        <v>29.135400000000001</v>
      </c>
      <c r="AK1385" s="32">
        <f>_xlfn.XLOOKUP(Master1[[#This Row],[cu_id]],Revenue_Analysis[cuid],Revenue_Analysis[Q3 Average], 0)</f>
        <v>35.457700000000003</v>
      </c>
      <c r="AL1385" s="32">
        <f>_xlfn.XLOOKUP(Master1[[#This Row],[cu_id]],Revenue_Analysis[cuid],Revenue_Analysis[Q4 Average], 0)</f>
        <v>25.0533</v>
      </c>
      <c r="AM1385" s="34">
        <v>0.3125</v>
      </c>
      <c r="AN1385" s="35">
        <v>0.70833333333333337</v>
      </c>
      <c r="AO1385" s="35" t="s">
        <v>4592</v>
      </c>
      <c r="AP1385" s="35" t="s">
        <v>4592</v>
      </c>
      <c r="AQ1385" s="20" t="s">
        <v>0</v>
      </c>
      <c r="AR1385" s="20"/>
      <c r="AS1385" s="14">
        <f>IFERROR(_xlfn.XLOOKUP(Master1[[#This Row],[cu_id]],StopTimes[cu_ID],StopTimes[Average Stop Time]), 0)</f>
        <v>0.2</v>
      </c>
      <c r="AT1385" s="14">
        <f>IF(Master1[[#This Row],[RSP StopTime Override]] &lt;&gt; "",Master1[[#This Row],[RSP StopTime Override]],IF(Master1[[#This Row],[Avg Stop Time Helper]] &lt;&gt; 0, Master1[[#This Row],[Avg Stop Time Helper]],Average_Stop_Time))</f>
        <v>7</v>
      </c>
      <c r="AU1385" s="13">
        <v>7</v>
      </c>
    </row>
    <row r="1386" spans="1:47" x14ac:dyDescent="0.3">
      <c r="A1386" s="18" t="s">
        <v>3902</v>
      </c>
      <c r="B1386" s="20">
        <v>8040</v>
      </c>
      <c r="C1386" s="20" t="s">
        <v>6</v>
      </c>
      <c r="D1386" s="19">
        <v>888010</v>
      </c>
      <c r="E1386" s="19" t="s">
        <v>8094</v>
      </c>
      <c r="F1386" s="19" t="s">
        <v>7714</v>
      </c>
      <c r="G1386" s="19" t="s">
        <v>7761</v>
      </c>
      <c r="H1386" s="19" t="s">
        <v>5</v>
      </c>
      <c r="I1386" s="19" t="s">
        <v>5402</v>
      </c>
      <c r="J1386" s="19" t="s">
        <v>4</v>
      </c>
      <c r="K1386" s="19" t="s">
        <v>6805</v>
      </c>
      <c r="L1386" s="21" t="s">
        <v>16</v>
      </c>
      <c r="M1386" s="20" t="s">
        <v>3</v>
      </c>
      <c r="N1386" s="20" t="s">
        <v>2</v>
      </c>
      <c r="O1386" s="20">
        <v>4</v>
      </c>
      <c r="P1386" s="20">
        <v>0</v>
      </c>
      <c r="Q1386" s="20">
        <v>0</v>
      </c>
      <c r="R1386" s="20">
        <v>20</v>
      </c>
      <c r="S1386" s="20">
        <v>0</v>
      </c>
      <c r="T1386" s="20">
        <v>0</v>
      </c>
      <c r="U1386" s="20">
        <v>35</v>
      </c>
      <c r="V1386" s="30"/>
      <c r="W1386" s="30"/>
      <c r="X1386" s="33">
        <f>IFERROR(1 -(Master1[[#This Row],[Avg Garment Scans per Delivery]]/Master1[[#This Row],[Garment Inventory]]), 0)</f>
        <v>0</v>
      </c>
      <c r="Y1386" s="30"/>
      <c r="Z1386" s="30"/>
      <c r="AA1386" s="32">
        <f>_xlfn.XLOOKUP(Master1[[#This Row],[cu_id]], Revenue_Analysis[cuid], Revenue_Analysis[Q1 Low Deviation], 0)</f>
        <v>527.07939999999996</v>
      </c>
      <c r="AB1386" s="32">
        <f>_xlfn.XLOOKUP(Master1[[#This Row],[cu_id]],Revenue_Analysis[cuid],Revenue_Analysis[Q1 High Deviation], 0)</f>
        <v>593.1952</v>
      </c>
      <c r="AC1386" s="32">
        <f>_xlfn.XLOOKUP(Master1[[#This Row],[cu_id]],Revenue_Analysis[cuid],Revenue_Analysis[Q2 Low Deviation], 0)</f>
        <v>540.77229999999997</v>
      </c>
      <c r="AD1386" s="32">
        <f>_xlfn.XLOOKUP(Master1[[#This Row],[cu_id]],Revenue_Analysis[cuid],Revenue_Analysis[Q2 High Deviation], 0)</f>
        <v>600.34010000000001</v>
      </c>
      <c r="AE1386" s="32">
        <f>_xlfn.XLOOKUP(Master1[[#This Row],[cu_id]],Revenue_Analysis[cuid],Revenue_Analysis[Q3 Low Deviation], 0)</f>
        <v>534.52850000000001</v>
      </c>
      <c r="AF1386" s="32">
        <f>_xlfn.XLOOKUP(Master1[[#This Row],[cu_id]],Revenue_Analysis[cuid],Revenue_Analysis[Q3 High Deviation], 0)</f>
        <v>561.69910000000004</v>
      </c>
      <c r="AG1386" s="32">
        <f>_xlfn.XLOOKUP(Master1[[#This Row],[cu_id]],Revenue_Analysis[cuid],Revenue_Analysis[Q4 Low Deviation], 0)</f>
        <v>537.75329999999997</v>
      </c>
      <c r="AH1386" s="32">
        <f>_xlfn.XLOOKUP(Master1[[#This Row],[cu_id]],Revenue_Analysis[cuid],Revenue_Analysis[Q4 High Deviation], 0)</f>
        <v>568.44330000000002</v>
      </c>
      <c r="AI1386" s="32">
        <f>_xlfn.XLOOKUP(Master1[[#This Row],[cu_id]],Revenue_Analysis[cuid],Revenue_Analysis[Q1 Average], 0)</f>
        <v>560.13729999999998</v>
      </c>
      <c r="AJ1386" s="32">
        <f>_xlfn.XLOOKUP(Master1[[#This Row],[cu_id]],Revenue_Analysis[cuid],Revenue_Analysis[Q2 Average], 0)</f>
        <v>570.55619999999999</v>
      </c>
      <c r="AK1386" s="32">
        <f>_xlfn.XLOOKUP(Master1[[#This Row],[cu_id]],Revenue_Analysis[cuid],Revenue_Analysis[Q3 Average], 0)</f>
        <v>548.11379999999997</v>
      </c>
      <c r="AL1386" s="32">
        <f>_xlfn.XLOOKUP(Master1[[#This Row],[cu_id]],Revenue_Analysis[cuid],Revenue_Analysis[Q4 Average], 0)</f>
        <v>553.09829999999999</v>
      </c>
      <c r="AM1386" s="34" t="s">
        <v>4592</v>
      </c>
      <c r="AN1386" s="35" t="s">
        <v>4592</v>
      </c>
      <c r="AO1386" s="35" t="s">
        <v>4592</v>
      </c>
      <c r="AP1386" s="35" t="s">
        <v>4592</v>
      </c>
      <c r="AQ1386" s="20" t="s">
        <v>0</v>
      </c>
      <c r="AR1386" s="20"/>
      <c r="AS1386" s="14">
        <f>IFERROR(_xlfn.XLOOKUP(Master1[[#This Row],[cu_id]],StopTimes[cu_ID],StopTimes[Average Stop Time]), 0)</f>
        <v>34.120833333333337</v>
      </c>
      <c r="AT1386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386" s="13">
        <v>10</v>
      </c>
    </row>
    <row r="1387" spans="1:47" x14ac:dyDescent="0.3">
      <c r="A1387" s="18" t="s">
        <v>3903</v>
      </c>
      <c r="B1387" s="20">
        <v>8040</v>
      </c>
      <c r="C1387" s="20" t="s">
        <v>6</v>
      </c>
      <c r="D1387" s="19">
        <v>803880</v>
      </c>
      <c r="E1387" s="19" t="s">
        <v>13</v>
      </c>
      <c r="F1387" s="19" t="s">
        <v>8095</v>
      </c>
      <c r="G1387" s="19" t="s">
        <v>8096</v>
      </c>
      <c r="H1387" s="19" t="s">
        <v>8</v>
      </c>
      <c r="I1387" s="19" t="s">
        <v>5402</v>
      </c>
      <c r="J1387" s="19" t="s">
        <v>4</v>
      </c>
      <c r="K1387" s="19" t="s">
        <v>5403</v>
      </c>
      <c r="L1387" s="21" t="s">
        <v>16</v>
      </c>
      <c r="M1387" s="20" t="s">
        <v>3</v>
      </c>
      <c r="N1387" s="20" t="s">
        <v>2</v>
      </c>
      <c r="O1387" s="20">
        <v>50</v>
      </c>
      <c r="P1387" s="20">
        <v>0</v>
      </c>
      <c r="Q1387" s="20">
        <v>0</v>
      </c>
      <c r="R1387" s="20">
        <v>57</v>
      </c>
      <c r="S1387" s="20">
        <v>0</v>
      </c>
      <c r="T1387" s="20">
        <v>0</v>
      </c>
      <c r="U1387" s="20">
        <v>37</v>
      </c>
      <c r="V1387" s="30"/>
      <c r="W1387" s="30"/>
      <c r="X1387" s="33">
        <f>IFERROR(1 -(Master1[[#This Row],[Avg Garment Scans per Delivery]]/Master1[[#This Row],[Garment Inventory]]), 0)</f>
        <v>0</v>
      </c>
      <c r="Y1387" s="30"/>
      <c r="Z1387" s="30"/>
      <c r="AA1387" s="32">
        <f>_xlfn.XLOOKUP(Master1[[#This Row],[cu_id]], Revenue_Analysis[cuid], Revenue_Analysis[Q1 Low Deviation], 0)</f>
        <v>86.91</v>
      </c>
      <c r="AB1387" s="32">
        <f>_xlfn.XLOOKUP(Master1[[#This Row],[cu_id]],Revenue_Analysis[cuid],Revenue_Analysis[Q1 High Deviation], 0)</f>
        <v>86.91</v>
      </c>
      <c r="AC1387" s="32">
        <f>_xlfn.XLOOKUP(Master1[[#This Row],[cu_id]],Revenue_Analysis[cuid],Revenue_Analysis[Q2 Low Deviation], 0)</f>
        <v>86.805199999999999</v>
      </c>
      <c r="AD1387" s="32">
        <f>_xlfn.XLOOKUP(Master1[[#This Row],[cu_id]],Revenue_Analysis[cuid],Revenue_Analysis[Q2 High Deviation], 0)</f>
        <v>87.922399999999996</v>
      </c>
      <c r="AE1387" s="32">
        <f>_xlfn.XLOOKUP(Master1[[#This Row],[cu_id]],Revenue_Analysis[cuid],Revenue_Analysis[Q3 Low Deviation], 0)</f>
        <v>87.706900000000005</v>
      </c>
      <c r="AF1387" s="32">
        <f>_xlfn.XLOOKUP(Master1[[#This Row],[cu_id]],Revenue_Analysis[cuid],Revenue_Analysis[Q3 High Deviation], 0)</f>
        <v>88.074700000000007</v>
      </c>
      <c r="AG1387" s="32">
        <f>_xlfn.XLOOKUP(Master1[[#This Row],[cu_id]],Revenue_Analysis[cuid],Revenue_Analysis[Q4 Low Deviation], 0)</f>
        <v>86.91</v>
      </c>
      <c r="AH1387" s="32">
        <f>_xlfn.XLOOKUP(Master1[[#This Row],[cu_id]],Revenue_Analysis[cuid],Revenue_Analysis[Q4 High Deviation], 0)</f>
        <v>86.91</v>
      </c>
      <c r="AI1387" s="32">
        <f>_xlfn.XLOOKUP(Master1[[#This Row],[cu_id]],Revenue_Analysis[cuid],Revenue_Analysis[Q1 Average], 0)</f>
        <v>86.91</v>
      </c>
      <c r="AJ1387" s="32">
        <f>_xlfn.XLOOKUP(Master1[[#This Row],[cu_id]],Revenue_Analysis[cuid],Revenue_Analysis[Q2 Average], 0)</f>
        <v>87.363799999999998</v>
      </c>
      <c r="AK1387" s="32">
        <f>_xlfn.XLOOKUP(Master1[[#This Row],[cu_id]],Revenue_Analysis[cuid],Revenue_Analysis[Q3 Average], 0)</f>
        <v>87.890799999999999</v>
      </c>
      <c r="AL1387" s="32">
        <f>_xlfn.XLOOKUP(Master1[[#This Row],[cu_id]],Revenue_Analysis[cuid],Revenue_Analysis[Q4 Average], 0)</f>
        <v>86.91</v>
      </c>
      <c r="AM1387" s="34">
        <v>0.29166666666666669</v>
      </c>
      <c r="AN1387" s="35">
        <v>0.875</v>
      </c>
      <c r="AO1387" s="35" t="s">
        <v>4592</v>
      </c>
      <c r="AP1387" s="35" t="s">
        <v>4592</v>
      </c>
      <c r="AQ1387" s="20" t="s">
        <v>0</v>
      </c>
      <c r="AR1387" s="20"/>
      <c r="AS1387" s="14">
        <f>IFERROR(_xlfn.XLOOKUP(Master1[[#This Row],[cu_id]],StopTimes[cu_ID],StopTimes[Average Stop Time]), 0)</f>
        <v>24.527083333333334</v>
      </c>
      <c r="AT1387" s="14">
        <f>IF(Master1[[#This Row],[RSP StopTime Override]] &lt;&gt; "",Master1[[#This Row],[RSP StopTime Override]],IF(Master1[[#This Row],[Avg Stop Time Helper]] &lt;&gt; 0, Master1[[#This Row],[Avg Stop Time Helper]],Average_Stop_Time))</f>
        <v>24.527083333333334</v>
      </c>
      <c r="AU1387" s="13"/>
    </row>
    <row r="1388" spans="1:47" x14ac:dyDescent="0.3">
      <c r="A1388" s="18" t="s">
        <v>3904</v>
      </c>
      <c r="B1388" s="20">
        <v>50</v>
      </c>
      <c r="C1388" s="20" t="s">
        <v>9</v>
      </c>
      <c r="D1388" s="19">
        <v>806090</v>
      </c>
      <c r="E1388" s="19" t="s">
        <v>13</v>
      </c>
      <c r="F1388" s="19" t="s">
        <v>5786</v>
      </c>
      <c r="G1388" s="19" t="s">
        <v>5787</v>
      </c>
      <c r="H1388" s="19" t="s">
        <v>5</v>
      </c>
      <c r="I1388" s="19" t="s">
        <v>5402</v>
      </c>
      <c r="J1388" s="19" t="s">
        <v>4</v>
      </c>
      <c r="K1388" s="19" t="s">
        <v>5764</v>
      </c>
      <c r="L1388" s="21" t="s">
        <v>24</v>
      </c>
      <c r="M1388" s="20" t="s">
        <v>23</v>
      </c>
      <c r="N1388" s="20" t="s">
        <v>2</v>
      </c>
      <c r="O1388" s="20">
        <v>130</v>
      </c>
      <c r="P1388" s="20">
        <v>130</v>
      </c>
      <c r="Q1388" s="20">
        <v>0</v>
      </c>
      <c r="R1388" s="20">
        <v>0</v>
      </c>
      <c r="S1388" s="20">
        <v>0</v>
      </c>
      <c r="T1388" s="20">
        <v>0</v>
      </c>
      <c r="U1388" s="20">
        <v>10</v>
      </c>
      <c r="V1388" s="30"/>
      <c r="W1388" s="30"/>
      <c r="X1388" s="33">
        <f>IFERROR(1 -(Master1[[#This Row],[Avg Garment Scans per Delivery]]/Master1[[#This Row],[Garment Inventory]]), 0)</f>
        <v>0</v>
      </c>
      <c r="Y1388" s="30"/>
      <c r="Z1388" s="30"/>
      <c r="AA1388" s="32">
        <f>_xlfn.XLOOKUP(Master1[[#This Row],[cu_id]], Revenue_Analysis[cuid], Revenue_Analysis[Q1 Low Deviation], 0)</f>
        <v>21.603300000000001</v>
      </c>
      <c r="AB1388" s="32">
        <f>_xlfn.XLOOKUP(Master1[[#This Row],[cu_id]],Revenue_Analysis[cuid],Revenue_Analysis[Q1 High Deviation], 0)</f>
        <v>22.936699999999998</v>
      </c>
      <c r="AC1388" s="32">
        <f>_xlfn.XLOOKUP(Master1[[#This Row],[cu_id]],Revenue_Analysis[cuid],Revenue_Analysis[Q2 Low Deviation], 0)</f>
        <v>23.0989</v>
      </c>
      <c r="AD1388" s="32">
        <f>_xlfn.XLOOKUP(Master1[[#This Row],[cu_id]],Revenue_Analysis[cuid],Revenue_Analysis[Q2 High Deviation], 0)</f>
        <v>24.467700000000001</v>
      </c>
      <c r="AE1388" s="32">
        <f>_xlfn.XLOOKUP(Master1[[#This Row],[cu_id]],Revenue_Analysis[cuid],Revenue_Analysis[Q3 Low Deviation], 0)</f>
        <v>24.436699999999998</v>
      </c>
      <c r="AF1388" s="32">
        <f>_xlfn.XLOOKUP(Master1[[#This Row],[cu_id]],Revenue_Analysis[cuid],Revenue_Analysis[Q3 High Deviation], 0)</f>
        <v>24.863299999999999</v>
      </c>
      <c r="AG1388" s="32">
        <f>_xlfn.XLOOKUP(Master1[[#This Row],[cu_id]],Revenue_Analysis[cuid],Revenue_Analysis[Q4 Low Deviation], 0)</f>
        <v>21.77</v>
      </c>
      <c r="AH1388" s="32">
        <f>_xlfn.XLOOKUP(Master1[[#This Row],[cu_id]],Revenue_Analysis[cuid],Revenue_Analysis[Q4 High Deviation], 0)</f>
        <v>21.77</v>
      </c>
      <c r="AI1388" s="32">
        <f>_xlfn.XLOOKUP(Master1[[#This Row],[cu_id]],Revenue_Analysis[cuid],Revenue_Analysis[Q1 Average], 0)</f>
        <v>22.27</v>
      </c>
      <c r="AJ1388" s="32">
        <f>_xlfn.XLOOKUP(Master1[[#This Row],[cu_id]],Revenue_Analysis[cuid],Revenue_Analysis[Q2 Average], 0)</f>
        <v>23.783300000000001</v>
      </c>
      <c r="AK1388" s="32">
        <f>_xlfn.XLOOKUP(Master1[[#This Row],[cu_id]],Revenue_Analysis[cuid],Revenue_Analysis[Q3 Average], 0)</f>
        <v>24.65</v>
      </c>
      <c r="AL1388" s="32">
        <f>_xlfn.XLOOKUP(Master1[[#This Row],[cu_id]],Revenue_Analysis[cuid],Revenue_Analysis[Q4 Average], 0)</f>
        <v>21.77</v>
      </c>
      <c r="AM1388" s="34">
        <v>0.375</v>
      </c>
      <c r="AN1388" s="35">
        <v>0.625</v>
      </c>
      <c r="AO1388" s="35" t="s">
        <v>4592</v>
      </c>
      <c r="AP1388" s="35" t="s">
        <v>4592</v>
      </c>
      <c r="AQ1388" s="20" t="s">
        <v>0</v>
      </c>
      <c r="AR1388" s="20"/>
      <c r="AS1388" s="14">
        <f>IFERROR(_xlfn.XLOOKUP(Master1[[#This Row],[cu_id]],StopTimes[cu_ID],StopTimes[Average Stop Time]), 0)</f>
        <v>1.9916666666666667</v>
      </c>
      <c r="AT1388" s="14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388" s="13">
        <v>3</v>
      </c>
    </row>
    <row r="1389" spans="1:47" x14ac:dyDescent="0.3">
      <c r="A1389" s="18" t="s">
        <v>3905</v>
      </c>
      <c r="B1389" s="20">
        <v>8040</v>
      </c>
      <c r="C1389" s="20" t="s">
        <v>6</v>
      </c>
      <c r="D1389" s="19">
        <v>803923</v>
      </c>
      <c r="E1389" s="19" t="s">
        <v>13</v>
      </c>
      <c r="F1389" s="19" t="s">
        <v>7979</v>
      </c>
      <c r="G1389" s="19" t="s">
        <v>7980</v>
      </c>
      <c r="H1389" s="19" t="s">
        <v>5</v>
      </c>
      <c r="I1389" s="19" t="s">
        <v>5402</v>
      </c>
      <c r="J1389" s="19" t="s">
        <v>4</v>
      </c>
      <c r="K1389" s="19" t="s">
        <v>5403</v>
      </c>
      <c r="L1389" s="21" t="s">
        <v>16</v>
      </c>
      <c r="M1389" s="20" t="s">
        <v>3</v>
      </c>
      <c r="N1389" s="20" t="s">
        <v>2</v>
      </c>
      <c r="O1389" s="20">
        <v>75</v>
      </c>
      <c r="P1389" s="20">
        <v>0</v>
      </c>
      <c r="Q1389" s="20">
        <v>0</v>
      </c>
      <c r="R1389" s="20">
        <v>50</v>
      </c>
      <c r="S1389" s="20">
        <v>0</v>
      </c>
      <c r="T1389" s="20">
        <v>0</v>
      </c>
      <c r="U1389" s="20">
        <v>39</v>
      </c>
      <c r="V1389" s="30"/>
      <c r="W1389" s="30"/>
      <c r="X1389" s="33">
        <f>IFERROR(1 -(Master1[[#This Row],[Avg Garment Scans per Delivery]]/Master1[[#This Row],[Garment Inventory]]), 0)</f>
        <v>0</v>
      </c>
      <c r="Y1389" s="30"/>
      <c r="Z1389" s="30"/>
      <c r="AA1389" s="32">
        <f>_xlfn.XLOOKUP(Master1[[#This Row],[cu_id]], Revenue_Analysis[cuid], Revenue_Analysis[Q1 Low Deviation], 0)</f>
        <v>47.082299999999996</v>
      </c>
      <c r="AB1389" s="32">
        <f>_xlfn.XLOOKUP(Master1[[#This Row],[cu_id]],Revenue_Analysis[cuid],Revenue_Analysis[Q1 High Deviation], 0)</f>
        <v>61.576099999999997</v>
      </c>
      <c r="AC1389" s="32">
        <f>_xlfn.XLOOKUP(Master1[[#This Row],[cu_id]],Revenue_Analysis[cuid],Revenue_Analysis[Q2 Low Deviation], 0)</f>
        <v>43.541499999999999</v>
      </c>
      <c r="AD1389" s="32">
        <f>_xlfn.XLOOKUP(Master1[[#This Row],[cu_id]],Revenue_Analysis[cuid],Revenue_Analysis[Q2 High Deviation], 0)</f>
        <v>64.458500000000001</v>
      </c>
      <c r="AE1389" s="32">
        <f>_xlfn.XLOOKUP(Master1[[#This Row],[cu_id]],Revenue_Analysis[cuid],Revenue_Analysis[Q3 Low Deviation], 0)</f>
        <v>49.718699999999998</v>
      </c>
      <c r="AF1389" s="32">
        <f>_xlfn.XLOOKUP(Master1[[#This Row],[cu_id]],Revenue_Analysis[cuid],Revenue_Analysis[Q3 High Deviation], 0)</f>
        <v>64.275099999999995</v>
      </c>
      <c r="AG1389" s="32">
        <f>_xlfn.XLOOKUP(Master1[[#This Row],[cu_id]],Revenue_Analysis[cuid],Revenue_Analysis[Q4 Low Deviation], 0)</f>
        <v>46.874400000000001</v>
      </c>
      <c r="AH1389" s="32">
        <f>_xlfn.XLOOKUP(Master1[[#This Row],[cu_id]],Revenue_Analysis[cuid],Revenue_Analysis[Q4 High Deviation], 0)</f>
        <v>61.271799999999999</v>
      </c>
      <c r="AI1389" s="32">
        <f>_xlfn.XLOOKUP(Master1[[#This Row],[cu_id]],Revenue_Analysis[cuid],Revenue_Analysis[Q1 Average], 0)</f>
        <v>54.3292</v>
      </c>
      <c r="AJ1389" s="32">
        <f>_xlfn.XLOOKUP(Master1[[#This Row],[cu_id]],Revenue_Analysis[cuid],Revenue_Analysis[Q2 Average], 0)</f>
        <v>54</v>
      </c>
      <c r="AK1389" s="32">
        <f>_xlfn.XLOOKUP(Master1[[#This Row],[cu_id]],Revenue_Analysis[cuid],Revenue_Analysis[Q3 Average], 0)</f>
        <v>56.996899999999997</v>
      </c>
      <c r="AL1389" s="32">
        <f>_xlfn.XLOOKUP(Master1[[#This Row],[cu_id]],Revenue_Analysis[cuid],Revenue_Analysis[Q4 Average], 0)</f>
        <v>54.073099999999997</v>
      </c>
      <c r="AM1389" s="34">
        <v>0.29166666666666669</v>
      </c>
      <c r="AN1389" s="35">
        <v>0.70833333333333337</v>
      </c>
      <c r="AO1389" s="35" t="s">
        <v>4592</v>
      </c>
      <c r="AP1389" s="35" t="s">
        <v>4592</v>
      </c>
      <c r="AQ1389" s="20" t="s">
        <v>0</v>
      </c>
      <c r="AR1389" s="20"/>
      <c r="AS1389" s="14">
        <f>IFERROR(_xlfn.XLOOKUP(Master1[[#This Row],[cu_id]],StopTimes[cu_ID],StopTimes[Average Stop Time]), 0)</f>
        <v>8.5708333333333329</v>
      </c>
      <c r="AT1389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389" s="13">
        <v>10</v>
      </c>
    </row>
    <row r="1390" spans="1:47" x14ac:dyDescent="0.3">
      <c r="A1390" s="18" t="s">
        <v>3907</v>
      </c>
      <c r="B1390" s="20">
        <v>8010</v>
      </c>
      <c r="C1390" s="20" t="s">
        <v>14</v>
      </c>
      <c r="D1390" s="19">
        <v>888100</v>
      </c>
      <c r="E1390" s="19" t="s">
        <v>7630</v>
      </c>
      <c r="F1390" s="19" t="s">
        <v>7631</v>
      </c>
      <c r="G1390" s="19" t="s">
        <v>7632</v>
      </c>
      <c r="H1390" s="19" t="s">
        <v>5</v>
      </c>
      <c r="I1390" s="19" t="s">
        <v>5402</v>
      </c>
      <c r="J1390" s="19" t="s">
        <v>4</v>
      </c>
      <c r="K1390" s="19" t="s">
        <v>7633</v>
      </c>
      <c r="L1390" s="21" t="s">
        <v>16</v>
      </c>
      <c r="M1390" s="20" t="s">
        <v>3</v>
      </c>
      <c r="N1390" s="20" t="s">
        <v>2</v>
      </c>
      <c r="O1390" s="20">
        <v>25</v>
      </c>
      <c r="P1390" s="20">
        <v>0</v>
      </c>
      <c r="Q1390" s="20">
        <v>0</v>
      </c>
      <c r="R1390" s="20">
        <v>0</v>
      </c>
      <c r="S1390" s="20">
        <v>25</v>
      </c>
      <c r="T1390" s="20">
        <v>0</v>
      </c>
      <c r="U1390" s="20">
        <v>40</v>
      </c>
      <c r="V1390" s="30"/>
      <c r="W1390" s="30"/>
      <c r="X1390" s="33">
        <f>IFERROR(1 -(Master1[[#This Row],[Avg Garment Scans per Delivery]]/Master1[[#This Row],[Garment Inventory]]), 0)</f>
        <v>0</v>
      </c>
      <c r="Y1390" s="30"/>
      <c r="Z1390" s="30"/>
      <c r="AA1390" s="32">
        <f>_xlfn.XLOOKUP(Master1[[#This Row],[cu_id]], Revenue_Analysis[cuid], Revenue_Analysis[Q1 Low Deviation], 0)</f>
        <v>32.29</v>
      </c>
      <c r="AB1390" s="32">
        <f>_xlfn.XLOOKUP(Master1[[#This Row],[cu_id]],Revenue_Analysis[cuid],Revenue_Analysis[Q1 High Deviation], 0)</f>
        <v>32.29</v>
      </c>
      <c r="AC1390" s="32">
        <f>_xlfn.XLOOKUP(Master1[[#This Row],[cu_id]],Revenue_Analysis[cuid],Revenue_Analysis[Q2 Low Deviation], 0)</f>
        <v>27.323899999999998</v>
      </c>
      <c r="AD1390" s="32">
        <f>_xlfn.XLOOKUP(Master1[[#This Row],[cu_id]],Revenue_Analysis[cuid],Revenue_Analysis[Q2 High Deviation], 0)</f>
        <v>33.777700000000003</v>
      </c>
      <c r="AE1390" s="32">
        <f>_xlfn.XLOOKUP(Master1[[#This Row],[cu_id]],Revenue_Analysis[cuid],Revenue_Analysis[Q3 Low Deviation], 0)</f>
        <v>22.143599999999999</v>
      </c>
      <c r="AF1390" s="32">
        <f>_xlfn.XLOOKUP(Master1[[#This Row],[cu_id]],Revenue_Analysis[cuid],Revenue_Analysis[Q3 High Deviation], 0)</f>
        <v>33.5764</v>
      </c>
      <c r="AG1390" s="32">
        <f>_xlfn.XLOOKUP(Master1[[#This Row],[cu_id]],Revenue_Analysis[cuid],Revenue_Analysis[Q4 Low Deviation], 0)</f>
        <v>29.358599999999999</v>
      </c>
      <c r="AH1390" s="32">
        <f>_xlfn.XLOOKUP(Master1[[#This Row],[cu_id]],Revenue_Analysis[cuid],Revenue_Analysis[Q4 High Deviation], 0)</f>
        <v>33.369999999999997</v>
      </c>
      <c r="AI1390" s="32">
        <f>_xlfn.XLOOKUP(Master1[[#This Row],[cu_id]],Revenue_Analysis[cuid],Revenue_Analysis[Q1 Average], 0)</f>
        <v>32.29</v>
      </c>
      <c r="AJ1390" s="32">
        <f>_xlfn.XLOOKUP(Master1[[#This Row],[cu_id]],Revenue_Analysis[cuid],Revenue_Analysis[Q2 Average], 0)</f>
        <v>30.550799999999999</v>
      </c>
      <c r="AK1390" s="32">
        <f>_xlfn.XLOOKUP(Master1[[#This Row],[cu_id]],Revenue_Analysis[cuid],Revenue_Analysis[Q3 Average], 0)</f>
        <v>27.86</v>
      </c>
      <c r="AL1390" s="32">
        <f>_xlfn.XLOOKUP(Master1[[#This Row],[cu_id]],Revenue_Analysis[cuid],Revenue_Analysis[Q4 Average], 0)</f>
        <v>31.3643</v>
      </c>
      <c r="AM1390" s="34" t="s">
        <v>4592</v>
      </c>
      <c r="AN1390" s="35" t="s">
        <v>4592</v>
      </c>
      <c r="AO1390" s="35" t="s">
        <v>4592</v>
      </c>
      <c r="AP1390" s="35" t="s">
        <v>4592</v>
      </c>
      <c r="AQ1390" s="20" t="s">
        <v>5135</v>
      </c>
      <c r="AR1390" s="20"/>
      <c r="AS1390" s="14">
        <f>IFERROR(_xlfn.XLOOKUP(Master1[[#This Row],[cu_id]],StopTimes[cu_ID],StopTimes[Average Stop Time]), 0)</f>
        <v>2.5870370383333334</v>
      </c>
      <c r="AT1390" s="14">
        <f>IF(Master1[[#This Row],[RSP StopTime Override]] &lt;&gt; "",Master1[[#This Row],[RSP StopTime Override]],IF(Master1[[#This Row],[Avg Stop Time Helper]] &lt;&gt; 0, Master1[[#This Row],[Avg Stop Time Helper]],Average_Stop_Time))</f>
        <v>2.5870370383333334</v>
      </c>
      <c r="AU1390" s="13"/>
    </row>
    <row r="1391" spans="1:47" x14ac:dyDescent="0.3">
      <c r="A1391" s="18" t="s">
        <v>3908</v>
      </c>
      <c r="B1391" s="20">
        <v>8040</v>
      </c>
      <c r="C1391" s="20" t="s">
        <v>9</v>
      </c>
      <c r="D1391" s="19">
        <v>805605</v>
      </c>
      <c r="E1391" s="19" t="s">
        <v>13</v>
      </c>
      <c r="F1391" s="19" t="s">
        <v>7775</v>
      </c>
      <c r="G1391" s="19" t="s">
        <v>7776</v>
      </c>
      <c r="H1391" s="19" t="s">
        <v>5</v>
      </c>
      <c r="I1391" s="19" t="s">
        <v>5402</v>
      </c>
      <c r="J1391" s="19" t="s">
        <v>4</v>
      </c>
      <c r="K1391" s="19" t="s">
        <v>5403</v>
      </c>
      <c r="L1391" s="21" t="s">
        <v>16</v>
      </c>
      <c r="M1391" s="20" t="s">
        <v>3</v>
      </c>
      <c r="N1391" s="20" t="s">
        <v>2</v>
      </c>
      <c r="O1391" s="20">
        <v>86</v>
      </c>
      <c r="P1391" s="20">
        <v>86</v>
      </c>
      <c r="Q1391" s="20">
        <v>0</v>
      </c>
      <c r="R1391" s="20">
        <v>0</v>
      </c>
      <c r="S1391" s="20">
        <v>0</v>
      </c>
      <c r="T1391" s="20">
        <v>0</v>
      </c>
      <c r="U1391" s="20">
        <v>40</v>
      </c>
      <c r="V1391" s="30">
        <v>0</v>
      </c>
      <c r="W1391" s="30">
        <v>0</v>
      </c>
      <c r="X1391" s="33">
        <f>IFERROR(1 -(Master1[[#This Row],[Avg Garment Scans per Delivery]]/Master1[[#This Row],[Garment Inventory]]), 0)</f>
        <v>0</v>
      </c>
      <c r="Y1391" s="30">
        <v>1</v>
      </c>
      <c r="Z1391" s="30">
        <v>6</v>
      </c>
      <c r="AA1391" s="32">
        <f>_xlfn.XLOOKUP(Master1[[#This Row],[cu_id]], Revenue_Analysis[cuid], Revenue_Analysis[Q1 Low Deviation], 0)</f>
        <v>24.1648</v>
      </c>
      <c r="AB1391" s="32">
        <f>_xlfn.XLOOKUP(Master1[[#This Row],[cu_id]],Revenue_Analysis[cuid],Revenue_Analysis[Q1 High Deviation], 0)</f>
        <v>35.948</v>
      </c>
      <c r="AC1391" s="32">
        <f>_xlfn.XLOOKUP(Master1[[#This Row],[cu_id]],Revenue_Analysis[cuid],Revenue_Analysis[Q2 Low Deviation], 0)</f>
        <v>29.851199999999999</v>
      </c>
      <c r="AD1391" s="32">
        <f>_xlfn.XLOOKUP(Master1[[#This Row],[cu_id]],Revenue_Analysis[cuid],Revenue_Analysis[Q2 High Deviation], 0)</f>
        <v>48.319600000000001</v>
      </c>
      <c r="AE1391" s="32">
        <f>_xlfn.XLOOKUP(Master1[[#This Row],[cu_id]],Revenue_Analysis[cuid],Revenue_Analysis[Q3 Low Deviation], 0)</f>
        <v>31.441299999999998</v>
      </c>
      <c r="AF1391" s="32">
        <f>_xlfn.XLOOKUP(Master1[[#This Row],[cu_id]],Revenue_Analysis[cuid],Revenue_Analysis[Q3 High Deviation], 0)</f>
        <v>45.783299999999997</v>
      </c>
      <c r="AG1391" s="32">
        <f>_xlfn.XLOOKUP(Master1[[#This Row],[cu_id]],Revenue_Analysis[cuid],Revenue_Analysis[Q4 Low Deviation], 0)</f>
        <v>10.2021</v>
      </c>
      <c r="AH1391" s="32">
        <f>_xlfn.XLOOKUP(Master1[[#This Row],[cu_id]],Revenue_Analysis[cuid],Revenue_Analysis[Q4 High Deviation], 0)</f>
        <v>43.405500000000004</v>
      </c>
      <c r="AI1391" s="32">
        <f>_xlfn.XLOOKUP(Master1[[#This Row],[cu_id]],Revenue_Analysis[cuid],Revenue_Analysis[Q1 Average], 0)</f>
        <v>30.0564</v>
      </c>
      <c r="AJ1391" s="32">
        <f>_xlfn.XLOOKUP(Master1[[#This Row],[cu_id]],Revenue_Analysis[cuid],Revenue_Analysis[Q2 Average], 0)</f>
        <v>39.0854</v>
      </c>
      <c r="AK1391" s="32">
        <f>_xlfn.XLOOKUP(Master1[[#This Row],[cu_id]],Revenue_Analysis[cuid],Revenue_Analysis[Q3 Average], 0)</f>
        <v>38.612299999999998</v>
      </c>
      <c r="AL1391" s="32">
        <f>_xlfn.XLOOKUP(Master1[[#This Row],[cu_id]],Revenue_Analysis[cuid],Revenue_Analysis[Q4 Average], 0)</f>
        <v>26.803799999999999</v>
      </c>
      <c r="AM1391" s="34">
        <v>0.33333333333333331</v>
      </c>
      <c r="AN1391" s="35">
        <v>0.70833333333333337</v>
      </c>
      <c r="AO1391" s="35" t="s">
        <v>4592</v>
      </c>
      <c r="AP1391" s="35" t="s">
        <v>4592</v>
      </c>
      <c r="AQ1391" s="20" t="s">
        <v>0</v>
      </c>
      <c r="AR1391" s="20"/>
      <c r="AS1391" s="14">
        <f>IFERROR(_xlfn.XLOOKUP(Master1[[#This Row],[cu_id]],StopTimes[cu_ID],StopTimes[Average Stop Time]), 0)</f>
        <v>5.2047619033333339</v>
      </c>
      <c r="AT1391" s="14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391" s="13">
        <v>15</v>
      </c>
    </row>
    <row r="1392" spans="1:47" x14ac:dyDescent="0.3">
      <c r="A1392" s="18" t="s">
        <v>3909</v>
      </c>
      <c r="B1392" s="20">
        <v>8040</v>
      </c>
      <c r="C1392" s="20" t="s">
        <v>7</v>
      </c>
      <c r="D1392" s="19">
        <v>806691</v>
      </c>
      <c r="E1392" s="19" t="s">
        <v>13</v>
      </c>
      <c r="F1392" s="19" t="s">
        <v>7753</v>
      </c>
      <c r="G1392" s="19" t="s">
        <v>7754</v>
      </c>
      <c r="H1392" s="19" t="s">
        <v>5</v>
      </c>
      <c r="I1392" s="19" t="s">
        <v>5402</v>
      </c>
      <c r="J1392" s="19" t="s">
        <v>4</v>
      </c>
      <c r="K1392" s="19" t="s">
        <v>7755</v>
      </c>
      <c r="L1392" s="21" t="s">
        <v>17</v>
      </c>
      <c r="M1392" s="20" t="s">
        <v>10</v>
      </c>
      <c r="N1392" s="20" t="s">
        <v>2</v>
      </c>
      <c r="O1392" s="20">
        <v>85</v>
      </c>
      <c r="P1392" s="20">
        <v>0</v>
      </c>
      <c r="Q1392" s="20">
        <v>0</v>
      </c>
      <c r="R1392" s="20">
        <v>0</v>
      </c>
      <c r="S1392" s="20">
        <v>0</v>
      </c>
      <c r="T1392" s="20">
        <v>85</v>
      </c>
      <c r="U1392" s="20">
        <v>35</v>
      </c>
      <c r="V1392" s="30"/>
      <c r="W1392" s="30"/>
      <c r="X1392" s="33">
        <f>IFERROR(1 -(Master1[[#This Row],[Avg Garment Scans per Delivery]]/Master1[[#This Row],[Garment Inventory]]), 0)</f>
        <v>0</v>
      </c>
      <c r="Y1392" s="30"/>
      <c r="Z1392" s="30"/>
      <c r="AA1392" s="32">
        <f>_xlfn.XLOOKUP(Master1[[#This Row],[cu_id]], Revenue_Analysis[cuid], Revenue_Analysis[Q1 Low Deviation], 0)</f>
        <v>68.246899999999997</v>
      </c>
      <c r="AB1392" s="32">
        <f>_xlfn.XLOOKUP(Master1[[#This Row],[cu_id]],Revenue_Analysis[cuid],Revenue_Analysis[Q1 High Deviation], 0)</f>
        <v>128.2407</v>
      </c>
      <c r="AC1392" s="32">
        <f>_xlfn.XLOOKUP(Master1[[#This Row],[cu_id]],Revenue_Analysis[cuid],Revenue_Analysis[Q2 Low Deviation], 0)</f>
        <v>103.6495</v>
      </c>
      <c r="AD1392" s="32">
        <f>_xlfn.XLOOKUP(Master1[[#This Row],[cu_id]],Revenue_Analysis[cuid],Revenue_Analysis[Q2 High Deviation], 0)</f>
        <v>113.4939</v>
      </c>
      <c r="AE1392" s="32">
        <f>_xlfn.XLOOKUP(Master1[[#This Row],[cu_id]],Revenue_Analysis[cuid],Revenue_Analysis[Q3 Low Deviation], 0)</f>
        <v>89.684299999999993</v>
      </c>
      <c r="AF1392" s="32">
        <f>_xlfn.XLOOKUP(Master1[[#This Row],[cu_id]],Revenue_Analysis[cuid],Revenue_Analysis[Q3 High Deviation], 0)</f>
        <v>145.0881</v>
      </c>
      <c r="AG1392" s="32">
        <f>_xlfn.XLOOKUP(Master1[[#This Row],[cu_id]],Revenue_Analysis[cuid],Revenue_Analysis[Q4 Low Deviation], 0)</f>
        <v>41.252499999999998</v>
      </c>
      <c r="AH1392" s="32">
        <f>_xlfn.XLOOKUP(Master1[[#This Row],[cu_id]],Revenue_Analysis[cuid],Revenue_Analysis[Q4 High Deviation], 0)</f>
        <v>96.945899999999995</v>
      </c>
      <c r="AI1392" s="32">
        <f>_xlfn.XLOOKUP(Master1[[#This Row],[cu_id]],Revenue_Analysis[cuid],Revenue_Analysis[Q1 Average], 0)</f>
        <v>98.243799999999993</v>
      </c>
      <c r="AJ1392" s="32">
        <f>_xlfn.XLOOKUP(Master1[[#This Row],[cu_id]],Revenue_Analysis[cuid],Revenue_Analysis[Q2 Average], 0)</f>
        <v>108.57170000000001</v>
      </c>
      <c r="AK1392" s="32">
        <f>_xlfn.XLOOKUP(Master1[[#This Row],[cu_id]],Revenue_Analysis[cuid],Revenue_Analysis[Q3 Average], 0)</f>
        <v>117.3862</v>
      </c>
      <c r="AL1392" s="32">
        <f>_xlfn.XLOOKUP(Master1[[#This Row],[cu_id]],Revenue_Analysis[cuid],Revenue_Analysis[Q4 Average], 0)</f>
        <v>69.099199999999996</v>
      </c>
      <c r="AM1392" s="34">
        <v>0.29166666666666669</v>
      </c>
      <c r="AN1392" s="35">
        <v>0.83333333333333337</v>
      </c>
      <c r="AO1392" s="35" t="s">
        <v>4592</v>
      </c>
      <c r="AP1392" s="35" t="s">
        <v>4592</v>
      </c>
      <c r="AQ1392" s="20" t="s">
        <v>0</v>
      </c>
      <c r="AR1392" s="20"/>
      <c r="AS1392" s="14">
        <f>IFERROR(_xlfn.XLOOKUP(Master1[[#This Row],[cu_id]],StopTimes[cu_ID],StopTimes[Average Stop Time]), 0)</f>
        <v>14.316666666666666</v>
      </c>
      <c r="AT1392" s="14">
        <f>IF(Master1[[#This Row],[RSP StopTime Override]] &lt;&gt; "",Master1[[#This Row],[RSP StopTime Override]],IF(Master1[[#This Row],[Avg Stop Time Helper]] &lt;&gt; 0, Master1[[#This Row],[Avg Stop Time Helper]],Average_Stop_Time))</f>
        <v>20</v>
      </c>
      <c r="AU1392" s="13">
        <v>20</v>
      </c>
    </row>
    <row r="1393" spans="1:47" x14ac:dyDescent="0.3">
      <c r="A1393" s="18" t="s">
        <v>3910</v>
      </c>
      <c r="B1393" s="20">
        <v>8010</v>
      </c>
      <c r="C1393" s="20" t="s">
        <v>14</v>
      </c>
      <c r="D1393" s="19">
        <v>889109</v>
      </c>
      <c r="E1393" s="19" t="s">
        <v>7637</v>
      </c>
      <c r="F1393" s="19" t="s">
        <v>7638</v>
      </c>
      <c r="G1393" s="19" t="s">
        <v>7639</v>
      </c>
      <c r="H1393" s="19" t="s">
        <v>5</v>
      </c>
      <c r="I1393" s="19" t="s">
        <v>7554</v>
      </c>
      <c r="J1393" s="19" t="s">
        <v>4</v>
      </c>
      <c r="K1393" s="19" t="s">
        <v>6504</v>
      </c>
      <c r="L1393" s="21" t="s">
        <v>29</v>
      </c>
      <c r="M1393" s="20" t="s">
        <v>28</v>
      </c>
      <c r="N1393" s="20" t="s">
        <v>2</v>
      </c>
      <c r="O1393" s="20">
        <v>125</v>
      </c>
      <c r="P1393" s="20">
        <v>0</v>
      </c>
      <c r="Q1393" s="20">
        <v>0</v>
      </c>
      <c r="R1393" s="20">
        <v>0</v>
      </c>
      <c r="S1393" s="20">
        <v>165</v>
      </c>
      <c r="T1393" s="20">
        <v>0</v>
      </c>
      <c r="U1393" s="20">
        <v>10</v>
      </c>
      <c r="V1393" s="30"/>
      <c r="W1393" s="30"/>
      <c r="X1393" s="33">
        <f>IFERROR(1 -(Master1[[#This Row],[Avg Garment Scans per Delivery]]/Master1[[#This Row],[Garment Inventory]]), 0)</f>
        <v>0</v>
      </c>
      <c r="Y1393" s="30"/>
      <c r="Z1393" s="30"/>
      <c r="AA1393" s="32">
        <f>_xlfn.XLOOKUP(Master1[[#This Row],[cu_id]], Revenue_Analysis[cuid], Revenue_Analysis[Q1 Low Deviation], 0)</f>
        <v>114.71</v>
      </c>
      <c r="AB1393" s="32">
        <f>_xlfn.XLOOKUP(Master1[[#This Row],[cu_id]],Revenue_Analysis[cuid],Revenue_Analysis[Q1 High Deviation], 0)</f>
        <v>153.19999999999999</v>
      </c>
      <c r="AC1393" s="32">
        <f>_xlfn.XLOOKUP(Master1[[#This Row],[cu_id]],Revenue_Analysis[cuid],Revenue_Analysis[Q2 Low Deviation], 0)</f>
        <v>81.423299999999998</v>
      </c>
      <c r="AD1393" s="32">
        <f>_xlfn.XLOOKUP(Master1[[#This Row],[cu_id]],Revenue_Analysis[cuid],Revenue_Analysis[Q2 High Deviation], 0)</f>
        <v>108.3167</v>
      </c>
      <c r="AE1393" s="32">
        <f>_xlfn.XLOOKUP(Master1[[#This Row],[cu_id]],Revenue_Analysis[cuid],Revenue_Analysis[Q3 Low Deviation], 0)</f>
        <v>104.5389</v>
      </c>
      <c r="AF1393" s="32">
        <f>_xlfn.XLOOKUP(Master1[[#This Row],[cu_id]],Revenue_Analysis[cuid],Revenue_Analysis[Q3 High Deviation], 0)</f>
        <v>118.46769999999999</v>
      </c>
      <c r="AG1393" s="32">
        <f>_xlfn.XLOOKUP(Master1[[#This Row],[cu_id]],Revenue_Analysis[cuid],Revenue_Analysis[Q4 Low Deviation], 0)</f>
        <v>97.235500000000002</v>
      </c>
      <c r="AH1393" s="32">
        <f>_xlfn.XLOOKUP(Master1[[#This Row],[cu_id]],Revenue_Analysis[cuid],Revenue_Analysis[Q4 High Deviation], 0)</f>
        <v>105.19110000000001</v>
      </c>
      <c r="AI1393" s="32">
        <f>_xlfn.XLOOKUP(Master1[[#This Row],[cu_id]],Revenue_Analysis[cuid],Revenue_Analysis[Q1 Average], 0)</f>
        <v>133.95500000000001</v>
      </c>
      <c r="AJ1393" s="32">
        <f>_xlfn.XLOOKUP(Master1[[#This Row],[cu_id]],Revenue_Analysis[cuid],Revenue_Analysis[Q2 Average], 0)</f>
        <v>94.87</v>
      </c>
      <c r="AK1393" s="32">
        <f>_xlfn.XLOOKUP(Master1[[#This Row],[cu_id]],Revenue_Analysis[cuid],Revenue_Analysis[Q3 Average], 0)</f>
        <v>111.5033</v>
      </c>
      <c r="AL1393" s="32">
        <f>_xlfn.XLOOKUP(Master1[[#This Row],[cu_id]],Revenue_Analysis[cuid],Revenue_Analysis[Q4 Average], 0)</f>
        <v>101.2133</v>
      </c>
      <c r="AM1393" s="34">
        <v>0.375</v>
      </c>
      <c r="AN1393" s="35">
        <v>0.66666666666666663</v>
      </c>
      <c r="AO1393" s="35" t="s">
        <v>4592</v>
      </c>
      <c r="AP1393" s="35" t="s">
        <v>4592</v>
      </c>
      <c r="AQ1393" s="20" t="s">
        <v>0</v>
      </c>
      <c r="AR1393" s="20"/>
      <c r="AS1393" s="14">
        <f>IFERROR(_xlfn.XLOOKUP(Master1[[#This Row],[cu_id]],StopTimes[cu_ID],StopTimes[Average Stop Time]), 0)</f>
        <v>4.1583333333333332</v>
      </c>
      <c r="AT1393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393" s="13">
        <v>10</v>
      </c>
    </row>
    <row r="1394" spans="1:47" x14ac:dyDescent="0.3">
      <c r="A1394" s="18" t="s">
        <v>3911</v>
      </c>
      <c r="B1394" s="20">
        <v>8040</v>
      </c>
      <c r="C1394" s="20" t="s">
        <v>6</v>
      </c>
      <c r="D1394" s="19">
        <v>808717</v>
      </c>
      <c r="E1394" s="19" t="s">
        <v>13</v>
      </c>
      <c r="F1394" s="19" t="s">
        <v>8063</v>
      </c>
      <c r="G1394" s="19" t="s">
        <v>8064</v>
      </c>
      <c r="H1394" s="19" t="s">
        <v>5</v>
      </c>
      <c r="I1394" s="19" t="s">
        <v>5402</v>
      </c>
      <c r="J1394" s="19" t="s">
        <v>4</v>
      </c>
      <c r="K1394" s="19" t="s">
        <v>5403</v>
      </c>
      <c r="L1394" s="21" t="s">
        <v>16</v>
      </c>
      <c r="M1394" s="20" t="s">
        <v>3</v>
      </c>
      <c r="N1394" s="20" t="s">
        <v>2</v>
      </c>
      <c r="O1394" s="20">
        <v>130</v>
      </c>
      <c r="P1394" s="20">
        <v>0</v>
      </c>
      <c r="Q1394" s="20">
        <v>0</v>
      </c>
      <c r="R1394" s="20">
        <v>58</v>
      </c>
      <c r="S1394" s="20">
        <v>0</v>
      </c>
      <c r="T1394" s="20">
        <v>0</v>
      </c>
      <c r="U1394" s="20">
        <v>39</v>
      </c>
      <c r="V1394" s="30"/>
      <c r="W1394" s="30"/>
      <c r="X1394" s="33">
        <f>IFERROR(1 -(Master1[[#This Row],[Avg Garment Scans per Delivery]]/Master1[[#This Row],[Garment Inventory]]), 0)</f>
        <v>0</v>
      </c>
      <c r="Y1394" s="30"/>
      <c r="Z1394" s="30"/>
      <c r="AA1394" s="32">
        <f>_xlfn.XLOOKUP(Master1[[#This Row],[cu_id]], Revenue_Analysis[cuid], Revenue_Analysis[Q1 Low Deviation], 0)</f>
        <v>71.444100000000006</v>
      </c>
      <c r="AB1394" s="32">
        <f>_xlfn.XLOOKUP(Master1[[#This Row],[cu_id]],Revenue_Analysis[cuid],Revenue_Analysis[Q1 High Deviation], 0)</f>
        <v>133.16669999999999</v>
      </c>
      <c r="AC1394" s="32">
        <f>_xlfn.XLOOKUP(Master1[[#This Row],[cu_id]],Revenue_Analysis[cuid],Revenue_Analysis[Q2 Low Deviation], 0)</f>
        <v>53.192799999999998</v>
      </c>
      <c r="AD1394" s="32">
        <f>_xlfn.XLOOKUP(Master1[[#This Row],[cu_id]],Revenue_Analysis[cuid],Revenue_Analysis[Q2 High Deviation], 0)</f>
        <v>123.10599999999999</v>
      </c>
      <c r="AE1394" s="32">
        <f>_xlfn.XLOOKUP(Master1[[#This Row],[cu_id]],Revenue_Analysis[cuid],Revenue_Analysis[Q3 Low Deviation], 0)</f>
        <v>66.219300000000004</v>
      </c>
      <c r="AF1394" s="32">
        <f>_xlfn.XLOOKUP(Master1[[#This Row],[cu_id]],Revenue_Analysis[cuid],Revenue_Analysis[Q3 High Deviation], 0)</f>
        <v>126.6007</v>
      </c>
      <c r="AG1394" s="32">
        <f>_xlfn.XLOOKUP(Master1[[#This Row],[cu_id]],Revenue_Analysis[cuid],Revenue_Analysis[Q4 Low Deviation], 0)</f>
        <v>68.985299999999995</v>
      </c>
      <c r="AH1394" s="32">
        <f>_xlfn.XLOOKUP(Master1[[#This Row],[cu_id]],Revenue_Analysis[cuid],Revenue_Analysis[Q4 High Deviation], 0)</f>
        <v>113.65770000000001</v>
      </c>
      <c r="AI1394" s="32">
        <f>_xlfn.XLOOKUP(Master1[[#This Row],[cu_id]],Revenue_Analysis[cuid],Revenue_Analysis[Q1 Average], 0)</f>
        <v>102.30540000000001</v>
      </c>
      <c r="AJ1394" s="32">
        <f>_xlfn.XLOOKUP(Master1[[#This Row],[cu_id]],Revenue_Analysis[cuid],Revenue_Analysis[Q2 Average], 0)</f>
        <v>88.1494</v>
      </c>
      <c r="AK1394" s="32">
        <f>_xlfn.XLOOKUP(Master1[[#This Row],[cu_id]],Revenue_Analysis[cuid],Revenue_Analysis[Q3 Average], 0)</f>
        <v>96.41</v>
      </c>
      <c r="AL1394" s="32">
        <f>_xlfn.XLOOKUP(Master1[[#This Row],[cu_id]],Revenue_Analysis[cuid],Revenue_Analysis[Q4 Average], 0)</f>
        <v>91.3215</v>
      </c>
      <c r="AM1394" s="34" t="s">
        <v>4592</v>
      </c>
      <c r="AN1394" s="35" t="s">
        <v>4592</v>
      </c>
      <c r="AO1394" s="35" t="s">
        <v>4592</v>
      </c>
      <c r="AP1394" s="35" t="s">
        <v>4592</v>
      </c>
      <c r="AQ1394" s="20" t="s">
        <v>0</v>
      </c>
      <c r="AR1394" s="20"/>
      <c r="AS1394" s="14">
        <f>IFERROR(_xlfn.XLOOKUP(Master1[[#This Row],[cu_id]],StopTimes[cu_ID],StopTimes[Average Stop Time]), 0)</f>
        <v>10.929629630000001</v>
      </c>
      <c r="AT1394" s="14">
        <f>IF(Master1[[#This Row],[RSP StopTime Override]] &lt;&gt; "",Master1[[#This Row],[RSP StopTime Override]],IF(Master1[[#This Row],[Avg Stop Time Helper]] &lt;&gt; 0, Master1[[#This Row],[Avg Stop Time Helper]],Average_Stop_Time))</f>
        <v>10.929629630000001</v>
      </c>
      <c r="AU1394" s="13"/>
    </row>
    <row r="1395" spans="1:47" x14ac:dyDescent="0.3">
      <c r="A1395" s="18" t="s">
        <v>3912</v>
      </c>
      <c r="B1395" s="20">
        <v>56</v>
      </c>
      <c r="C1395" s="20" t="s">
        <v>12</v>
      </c>
      <c r="D1395" s="19">
        <v>806910</v>
      </c>
      <c r="E1395" s="19" t="s">
        <v>13</v>
      </c>
      <c r="F1395" s="19" t="s">
        <v>6946</v>
      </c>
      <c r="G1395" s="19" t="s">
        <v>6947</v>
      </c>
      <c r="H1395" s="19" t="s">
        <v>5</v>
      </c>
      <c r="I1395" s="19" t="s">
        <v>5275</v>
      </c>
      <c r="J1395" s="19" t="s">
        <v>4</v>
      </c>
      <c r="K1395" s="19" t="s">
        <v>5276</v>
      </c>
      <c r="L1395" s="21" t="s">
        <v>16</v>
      </c>
      <c r="M1395" s="20" t="s">
        <v>3</v>
      </c>
      <c r="N1395" s="20" t="s">
        <v>2</v>
      </c>
      <c r="O1395" s="20">
        <v>56</v>
      </c>
      <c r="P1395" s="20">
        <v>0</v>
      </c>
      <c r="Q1395" s="20">
        <v>56</v>
      </c>
      <c r="R1395" s="20">
        <v>0</v>
      </c>
      <c r="S1395" s="20">
        <v>0</v>
      </c>
      <c r="T1395" s="20">
        <v>0</v>
      </c>
      <c r="U1395" s="20">
        <v>40</v>
      </c>
      <c r="V1395" s="30">
        <v>88</v>
      </c>
      <c r="W1395" s="30">
        <v>15</v>
      </c>
      <c r="X1395" s="33">
        <f>IFERROR(1 -(Master1[[#This Row],[Avg Garment Scans per Delivery]]/Master1[[#This Row],[Garment Inventory]]), 0)</f>
        <v>0.82954545454545459</v>
      </c>
      <c r="Y1395" s="30">
        <v>4</v>
      </c>
      <c r="Z1395" s="30">
        <v>89</v>
      </c>
      <c r="AA1395" s="32">
        <f>_xlfn.XLOOKUP(Master1[[#This Row],[cu_id]], Revenue_Analysis[cuid], Revenue_Analysis[Q1 Low Deviation], 0)</f>
        <v>67.87</v>
      </c>
      <c r="AB1395" s="32">
        <f>_xlfn.XLOOKUP(Master1[[#This Row],[cu_id]],Revenue_Analysis[cuid],Revenue_Analysis[Q1 High Deviation], 0)</f>
        <v>67.87</v>
      </c>
      <c r="AC1395" s="32">
        <f>_xlfn.XLOOKUP(Master1[[#This Row],[cu_id]],Revenue_Analysis[cuid],Revenue_Analysis[Q2 Low Deviation], 0)</f>
        <v>66.047499999999999</v>
      </c>
      <c r="AD1395" s="32">
        <f>_xlfn.XLOOKUP(Master1[[#This Row],[cu_id]],Revenue_Analysis[cuid],Revenue_Analysis[Q2 High Deviation], 0)</f>
        <v>74.000100000000003</v>
      </c>
      <c r="AE1395" s="32">
        <f>_xlfn.XLOOKUP(Master1[[#This Row],[cu_id]],Revenue_Analysis[cuid],Revenue_Analysis[Q3 Low Deviation], 0)</f>
        <v>67.87</v>
      </c>
      <c r="AF1395" s="32">
        <f>_xlfn.XLOOKUP(Master1[[#This Row],[cu_id]],Revenue_Analysis[cuid],Revenue_Analysis[Q3 High Deviation], 0)</f>
        <v>67.87</v>
      </c>
      <c r="AG1395" s="32">
        <f>_xlfn.XLOOKUP(Master1[[#This Row],[cu_id]],Revenue_Analysis[cuid],Revenue_Analysis[Q4 Low Deviation], 0)</f>
        <v>67.784999999999997</v>
      </c>
      <c r="AH1395" s="32">
        <f>_xlfn.XLOOKUP(Master1[[#This Row],[cu_id]],Revenue_Analysis[cuid],Revenue_Analysis[Q4 High Deviation], 0)</f>
        <v>70.164199999999994</v>
      </c>
      <c r="AI1395" s="32">
        <f>_xlfn.XLOOKUP(Master1[[#This Row],[cu_id]],Revenue_Analysis[cuid],Revenue_Analysis[Q1 Average], 0)</f>
        <v>67.87</v>
      </c>
      <c r="AJ1395" s="32">
        <f>_xlfn.XLOOKUP(Master1[[#This Row],[cu_id]],Revenue_Analysis[cuid],Revenue_Analysis[Q2 Average], 0)</f>
        <v>70.023799999999994</v>
      </c>
      <c r="AK1395" s="32">
        <f>_xlfn.XLOOKUP(Master1[[#This Row],[cu_id]],Revenue_Analysis[cuid],Revenue_Analysis[Q3 Average], 0)</f>
        <v>67.87</v>
      </c>
      <c r="AL1395" s="32">
        <f>_xlfn.XLOOKUP(Master1[[#This Row],[cu_id]],Revenue_Analysis[cuid],Revenue_Analysis[Q4 Average], 0)</f>
        <v>68.974599999999995</v>
      </c>
      <c r="AM1395" s="34">
        <v>0.375</v>
      </c>
      <c r="AN1395" s="35" t="s">
        <v>6875</v>
      </c>
      <c r="AO1395" s="35" t="s">
        <v>4592</v>
      </c>
      <c r="AP1395" s="35" t="s">
        <v>4592</v>
      </c>
      <c r="AQ1395" s="20" t="s">
        <v>0</v>
      </c>
      <c r="AR1395" s="20"/>
      <c r="AS1395" s="14">
        <f>IFERROR(_xlfn.XLOOKUP(Master1[[#This Row],[cu_id]],StopTimes[cu_ID],StopTimes[Average Stop Time]), 0)</f>
        <v>5.6952380966666665</v>
      </c>
      <c r="AT1395" s="14">
        <f>IF(Master1[[#This Row],[RSP StopTime Override]] &lt;&gt; "",Master1[[#This Row],[RSP StopTime Override]],IF(Master1[[#This Row],[Avg Stop Time Helper]] &lt;&gt; 0, Master1[[#This Row],[Avg Stop Time Helper]],Average_Stop_Time))</f>
        <v>5.6952380966666665</v>
      </c>
      <c r="AU1395" s="13"/>
    </row>
    <row r="1396" spans="1:47" x14ac:dyDescent="0.3">
      <c r="A1396" s="18" t="s">
        <v>3913</v>
      </c>
      <c r="B1396" s="20">
        <v>8040</v>
      </c>
      <c r="C1396" s="20" t="s">
        <v>12</v>
      </c>
      <c r="D1396" s="19">
        <v>804236</v>
      </c>
      <c r="E1396" s="19" t="s">
        <v>13</v>
      </c>
      <c r="F1396" s="19" t="s">
        <v>7914</v>
      </c>
      <c r="G1396" s="19" t="s">
        <v>7915</v>
      </c>
      <c r="H1396" s="19" t="s">
        <v>5</v>
      </c>
      <c r="I1396" s="19" t="s">
        <v>5402</v>
      </c>
      <c r="J1396" s="19" t="s">
        <v>4</v>
      </c>
      <c r="K1396" s="19" t="s">
        <v>6805</v>
      </c>
      <c r="L1396" s="21" t="s">
        <v>17</v>
      </c>
      <c r="M1396" s="20" t="s">
        <v>10</v>
      </c>
      <c r="N1396" s="20" t="s">
        <v>2</v>
      </c>
      <c r="O1396" s="20">
        <v>151</v>
      </c>
      <c r="P1396" s="20">
        <v>0</v>
      </c>
      <c r="Q1396" s="20">
        <v>151</v>
      </c>
      <c r="R1396" s="20">
        <v>0</v>
      </c>
      <c r="S1396" s="20">
        <v>0</v>
      </c>
      <c r="T1396" s="20">
        <v>0</v>
      </c>
      <c r="U1396" s="20">
        <v>20</v>
      </c>
      <c r="V1396" s="30"/>
      <c r="W1396" s="30"/>
      <c r="X1396" s="33">
        <f>IFERROR(1 -(Master1[[#This Row],[Avg Garment Scans per Delivery]]/Master1[[#This Row],[Garment Inventory]]), 0)</f>
        <v>0</v>
      </c>
      <c r="Y1396" s="30"/>
      <c r="Z1396" s="30"/>
      <c r="AA1396" s="32">
        <f>_xlfn.XLOOKUP(Master1[[#This Row],[cu_id]], Revenue_Analysis[cuid], Revenue_Analysis[Q1 Low Deviation], 0)</f>
        <v>46.3</v>
      </c>
      <c r="AB1396" s="32">
        <f>_xlfn.XLOOKUP(Master1[[#This Row],[cu_id]],Revenue_Analysis[cuid],Revenue_Analysis[Q1 High Deviation], 0)</f>
        <v>46.3</v>
      </c>
      <c r="AC1396" s="32">
        <f>_xlfn.XLOOKUP(Master1[[#This Row],[cu_id]],Revenue_Analysis[cuid],Revenue_Analysis[Q2 Low Deviation], 0)</f>
        <v>46.155500000000004</v>
      </c>
      <c r="AD1396" s="32">
        <f>_xlfn.XLOOKUP(Master1[[#This Row],[cu_id]],Revenue_Analysis[cuid],Revenue_Analysis[Q2 High Deviation], 0)</f>
        <v>47.118699999999997</v>
      </c>
      <c r="AE1396" s="32">
        <f>_xlfn.XLOOKUP(Master1[[#This Row],[cu_id]],Revenue_Analysis[cuid],Revenue_Analysis[Q3 Low Deviation], 0)</f>
        <v>47.11</v>
      </c>
      <c r="AF1396" s="32">
        <f>_xlfn.XLOOKUP(Master1[[#This Row],[cu_id]],Revenue_Analysis[cuid],Revenue_Analysis[Q3 High Deviation], 0)</f>
        <v>47.48</v>
      </c>
      <c r="AG1396" s="32">
        <f>_xlfn.XLOOKUP(Master1[[#This Row],[cu_id]],Revenue_Analysis[cuid],Revenue_Analysis[Q4 Low Deviation], 0)</f>
        <v>38.971400000000003</v>
      </c>
      <c r="AH1396" s="32">
        <f>_xlfn.XLOOKUP(Master1[[#This Row],[cu_id]],Revenue_Analysis[cuid],Revenue_Analysis[Q4 High Deviation], 0)</f>
        <v>48.2286</v>
      </c>
      <c r="AI1396" s="32">
        <f>_xlfn.XLOOKUP(Master1[[#This Row],[cu_id]],Revenue_Analysis[cuid],Revenue_Analysis[Q1 Average], 0)</f>
        <v>46.3</v>
      </c>
      <c r="AJ1396" s="32">
        <f>_xlfn.XLOOKUP(Master1[[#This Row],[cu_id]],Revenue_Analysis[cuid],Revenue_Analysis[Q2 Average], 0)</f>
        <v>46.637099999999997</v>
      </c>
      <c r="AK1396" s="32">
        <f>_xlfn.XLOOKUP(Master1[[#This Row],[cu_id]],Revenue_Analysis[cuid],Revenue_Analysis[Q3 Average], 0)</f>
        <v>47.295000000000002</v>
      </c>
      <c r="AL1396" s="32">
        <f>_xlfn.XLOOKUP(Master1[[#This Row],[cu_id]],Revenue_Analysis[cuid],Revenue_Analysis[Q4 Average], 0)</f>
        <v>43.6</v>
      </c>
      <c r="AM1396" s="34">
        <v>0.39583333333333331</v>
      </c>
      <c r="AN1396" s="35">
        <v>0.70833333333333337</v>
      </c>
      <c r="AO1396" s="35" t="s">
        <v>4592</v>
      </c>
      <c r="AP1396" s="35" t="s">
        <v>4592</v>
      </c>
      <c r="AQ1396" s="20" t="s">
        <v>5135</v>
      </c>
      <c r="AR1396" s="20"/>
      <c r="AS1396" s="14">
        <f>IFERROR(_xlfn.XLOOKUP(Master1[[#This Row],[cu_id]],StopTimes[cu_ID],StopTimes[Average Stop Time]), 0)</f>
        <v>6.0708333333333337</v>
      </c>
      <c r="AT1396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396" s="13">
        <v>10</v>
      </c>
    </row>
    <row r="1397" spans="1:47" x14ac:dyDescent="0.3">
      <c r="A1397" s="18" t="s">
        <v>3914</v>
      </c>
      <c r="B1397" s="20">
        <v>56</v>
      </c>
      <c r="C1397" s="20" t="s">
        <v>12</v>
      </c>
      <c r="D1397" s="19">
        <v>806612</v>
      </c>
      <c r="E1397" s="19" t="s">
        <v>13</v>
      </c>
      <c r="F1397" s="19" t="s">
        <v>6942</v>
      </c>
      <c r="G1397" s="19" t="s">
        <v>6943</v>
      </c>
      <c r="H1397" s="19" t="s">
        <v>5</v>
      </c>
      <c r="I1397" s="19" t="s">
        <v>5275</v>
      </c>
      <c r="J1397" s="19" t="s">
        <v>4</v>
      </c>
      <c r="K1397" s="19" t="s">
        <v>5276</v>
      </c>
      <c r="L1397" s="21" t="s">
        <v>29</v>
      </c>
      <c r="M1397" s="20" t="s">
        <v>28</v>
      </c>
      <c r="N1397" s="20" t="s">
        <v>2</v>
      </c>
      <c r="O1397" s="20">
        <v>76</v>
      </c>
      <c r="P1397" s="20">
        <v>0</v>
      </c>
      <c r="Q1397" s="20">
        <v>76</v>
      </c>
      <c r="R1397" s="20">
        <v>0</v>
      </c>
      <c r="S1397" s="20">
        <v>0</v>
      </c>
      <c r="T1397" s="20">
        <v>0</v>
      </c>
      <c r="U1397" s="20">
        <v>12</v>
      </c>
      <c r="V1397" s="30"/>
      <c r="W1397" s="30"/>
      <c r="X1397" s="33">
        <f>IFERROR(1 -(Master1[[#This Row],[Avg Garment Scans per Delivery]]/Master1[[#This Row],[Garment Inventory]]), 0)</f>
        <v>0</v>
      </c>
      <c r="Y1397" s="30"/>
      <c r="Z1397" s="30"/>
      <c r="AA1397" s="32">
        <f>_xlfn.XLOOKUP(Master1[[#This Row],[cu_id]], Revenue_Analysis[cuid], Revenue_Analysis[Q1 Low Deviation], 0)</f>
        <v>67.078800000000001</v>
      </c>
      <c r="AB1397" s="32">
        <f>_xlfn.XLOOKUP(Master1[[#This Row],[cu_id]],Revenue_Analysis[cuid],Revenue_Analysis[Q1 High Deviation], 0)</f>
        <v>107.0532</v>
      </c>
      <c r="AC1397" s="32">
        <f>_xlfn.XLOOKUP(Master1[[#This Row],[cu_id]],Revenue_Analysis[cuid],Revenue_Analysis[Q2 Low Deviation], 0)</f>
        <v>39.775599999999997</v>
      </c>
      <c r="AD1397" s="32">
        <f>_xlfn.XLOOKUP(Master1[[#This Row],[cu_id]],Revenue_Analysis[cuid],Revenue_Analysis[Q2 High Deviation], 0)</f>
        <v>128.9804</v>
      </c>
      <c r="AE1397" s="32">
        <f>_xlfn.XLOOKUP(Master1[[#This Row],[cu_id]],Revenue_Analysis[cuid],Revenue_Analysis[Q3 Low Deviation], 0)</f>
        <v>93.38</v>
      </c>
      <c r="AF1397" s="32">
        <f>_xlfn.XLOOKUP(Master1[[#This Row],[cu_id]],Revenue_Analysis[cuid],Revenue_Analysis[Q3 High Deviation], 0)</f>
        <v>156.18</v>
      </c>
      <c r="AG1397" s="32">
        <f>_xlfn.XLOOKUP(Master1[[#This Row],[cu_id]],Revenue_Analysis[cuid],Revenue_Analysis[Q4 Low Deviation], 0)</f>
        <v>91.57</v>
      </c>
      <c r="AH1397" s="32">
        <f>_xlfn.XLOOKUP(Master1[[#This Row],[cu_id]],Revenue_Analysis[cuid],Revenue_Analysis[Q4 High Deviation], 0)</f>
        <v>173.25</v>
      </c>
      <c r="AI1397" s="32">
        <f>_xlfn.XLOOKUP(Master1[[#This Row],[cu_id]],Revenue_Analysis[cuid],Revenue_Analysis[Q1 Average], 0)</f>
        <v>87.066000000000003</v>
      </c>
      <c r="AJ1397" s="32">
        <f>_xlfn.XLOOKUP(Master1[[#This Row],[cu_id]],Revenue_Analysis[cuid],Revenue_Analysis[Q2 Average], 0)</f>
        <v>84.378</v>
      </c>
      <c r="AK1397" s="32">
        <f>_xlfn.XLOOKUP(Master1[[#This Row],[cu_id]],Revenue_Analysis[cuid],Revenue_Analysis[Q3 Average], 0)</f>
        <v>124.78</v>
      </c>
      <c r="AL1397" s="32">
        <f>_xlfn.XLOOKUP(Master1[[#This Row],[cu_id]],Revenue_Analysis[cuid],Revenue_Analysis[Q4 Average], 0)</f>
        <v>132.41</v>
      </c>
      <c r="AM1397" s="34">
        <v>0.375</v>
      </c>
      <c r="AN1397" s="35" t="s">
        <v>6875</v>
      </c>
      <c r="AO1397" s="35" t="s">
        <v>4592</v>
      </c>
      <c r="AP1397" s="35" t="s">
        <v>4592</v>
      </c>
      <c r="AQ1397" s="20" t="s">
        <v>0</v>
      </c>
      <c r="AR1397" s="20"/>
      <c r="AS1397" s="14">
        <f>IFERROR(_xlfn.XLOOKUP(Master1[[#This Row],[cu_id]],StopTimes[cu_ID],StopTimes[Average Stop Time]), 0)</f>
        <v>22.916666666666668</v>
      </c>
      <c r="AT1397" s="14">
        <f>IF(Master1[[#This Row],[RSP StopTime Override]] &lt;&gt; "",Master1[[#This Row],[RSP StopTime Override]],IF(Master1[[#This Row],[Avg Stop Time Helper]] &lt;&gt; 0, Master1[[#This Row],[Avg Stop Time Helper]],Average_Stop_Time))</f>
        <v>22.916666666666668</v>
      </c>
      <c r="AU1397" s="13"/>
    </row>
    <row r="1398" spans="1:47" x14ac:dyDescent="0.3">
      <c r="A1398" s="18" t="s">
        <v>3915</v>
      </c>
      <c r="B1398" s="20">
        <v>8010</v>
      </c>
      <c r="C1398" s="20" t="s">
        <v>14</v>
      </c>
      <c r="D1398" s="19">
        <v>889109</v>
      </c>
      <c r="E1398" s="19" t="s">
        <v>7640</v>
      </c>
      <c r="F1398" s="19" t="s">
        <v>7641</v>
      </c>
      <c r="G1398" s="19" t="s">
        <v>7639</v>
      </c>
      <c r="H1398" s="19" t="s">
        <v>5</v>
      </c>
      <c r="I1398" s="19" t="s">
        <v>7554</v>
      </c>
      <c r="J1398" s="19" t="s">
        <v>4</v>
      </c>
      <c r="K1398" s="19" t="s">
        <v>6504</v>
      </c>
      <c r="L1398" s="21" t="s">
        <v>29</v>
      </c>
      <c r="M1398" s="20" t="s">
        <v>28</v>
      </c>
      <c r="N1398" s="20" t="s">
        <v>2</v>
      </c>
      <c r="O1398" s="20">
        <v>120</v>
      </c>
      <c r="P1398" s="20">
        <v>0</v>
      </c>
      <c r="Q1398" s="20">
        <v>0</v>
      </c>
      <c r="R1398" s="20">
        <v>0</v>
      </c>
      <c r="S1398" s="20">
        <v>170</v>
      </c>
      <c r="T1398" s="20">
        <v>0</v>
      </c>
      <c r="U1398" s="20">
        <v>10</v>
      </c>
      <c r="V1398" s="30"/>
      <c r="W1398" s="30"/>
      <c r="X1398" s="33">
        <f>IFERROR(1 -(Master1[[#This Row],[Avg Garment Scans per Delivery]]/Master1[[#This Row],[Garment Inventory]]), 0)</f>
        <v>0</v>
      </c>
      <c r="Y1398" s="30"/>
      <c r="Z1398" s="30"/>
      <c r="AA1398" s="32">
        <f>_xlfn.XLOOKUP(Master1[[#This Row],[cu_id]], Revenue_Analysis[cuid], Revenue_Analysis[Q1 Low Deviation], 0)</f>
        <v>23.53</v>
      </c>
      <c r="AB1398" s="32">
        <f>_xlfn.XLOOKUP(Master1[[#This Row],[cu_id]],Revenue_Analysis[cuid],Revenue_Analysis[Q1 High Deviation], 0)</f>
        <v>23.53</v>
      </c>
      <c r="AC1398" s="32">
        <f>_xlfn.XLOOKUP(Master1[[#This Row],[cu_id]],Revenue_Analysis[cuid],Revenue_Analysis[Q2 Low Deviation], 0)</f>
        <v>23.53</v>
      </c>
      <c r="AD1398" s="32">
        <f>_xlfn.XLOOKUP(Master1[[#This Row],[cu_id]],Revenue_Analysis[cuid],Revenue_Analysis[Q2 High Deviation], 0)</f>
        <v>23.53</v>
      </c>
      <c r="AE1398" s="32">
        <f>_xlfn.XLOOKUP(Master1[[#This Row],[cu_id]],Revenue_Analysis[cuid],Revenue_Analysis[Q3 Low Deviation], 0)</f>
        <v>23.53</v>
      </c>
      <c r="AF1398" s="32">
        <f>_xlfn.XLOOKUP(Master1[[#This Row],[cu_id]],Revenue_Analysis[cuid],Revenue_Analysis[Q3 High Deviation], 0)</f>
        <v>23.53</v>
      </c>
      <c r="AG1398" s="32">
        <f>_xlfn.XLOOKUP(Master1[[#This Row],[cu_id]],Revenue_Analysis[cuid],Revenue_Analysis[Q4 Low Deviation], 0)</f>
        <v>23.53</v>
      </c>
      <c r="AH1398" s="32">
        <f>_xlfn.XLOOKUP(Master1[[#This Row],[cu_id]],Revenue_Analysis[cuid],Revenue_Analysis[Q4 High Deviation], 0)</f>
        <v>23.53</v>
      </c>
      <c r="AI1398" s="32">
        <f>_xlfn.XLOOKUP(Master1[[#This Row],[cu_id]],Revenue_Analysis[cuid],Revenue_Analysis[Q1 Average], 0)</f>
        <v>23.53</v>
      </c>
      <c r="AJ1398" s="32">
        <f>_xlfn.XLOOKUP(Master1[[#This Row],[cu_id]],Revenue_Analysis[cuid],Revenue_Analysis[Q2 Average], 0)</f>
        <v>23.53</v>
      </c>
      <c r="AK1398" s="32">
        <f>_xlfn.XLOOKUP(Master1[[#This Row],[cu_id]],Revenue_Analysis[cuid],Revenue_Analysis[Q3 Average], 0)</f>
        <v>23.53</v>
      </c>
      <c r="AL1398" s="32">
        <f>_xlfn.XLOOKUP(Master1[[#This Row],[cu_id]],Revenue_Analysis[cuid],Revenue_Analysis[Q4 Average], 0)</f>
        <v>23.53</v>
      </c>
      <c r="AM1398" s="34">
        <v>0.375</v>
      </c>
      <c r="AN1398" s="35">
        <v>0.66666666666666663</v>
      </c>
      <c r="AO1398" s="35" t="s">
        <v>4592</v>
      </c>
      <c r="AP1398" s="35" t="s">
        <v>4592</v>
      </c>
      <c r="AQ1398" s="20" t="s">
        <v>0</v>
      </c>
      <c r="AR1398" s="20"/>
      <c r="AS1398" s="14">
        <f>IFERROR(_xlfn.XLOOKUP(Master1[[#This Row],[cu_id]],StopTimes[cu_ID],StopTimes[Average Stop Time]), 0)</f>
        <v>0.2</v>
      </c>
      <c r="AT1398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398" s="13">
        <v>10</v>
      </c>
    </row>
    <row r="1399" spans="1:47" x14ac:dyDescent="0.3">
      <c r="A1399" s="18" t="s">
        <v>3916</v>
      </c>
      <c r="B1399" s="20">
        <v>8040</v>
      </c>
      <c r="C1399" s="20" t="s">
        <v>6</v>
      </c>
      <c r="D1399" s="19">
        <v>802248</v>
      </c>
      <c r="E1399" s="19" t="s">
        <v>13</v>
      </c>
      <c r="F1399" s="19" t="s">
        <v>7910</v>
      </c>
      <c r="G1399" s="19" t="s">
        <v>7911</v>
      </c>
      <c r="H1399" s="19" t="s">
        <v>5</v>
      </c>
      <c r="I1399" s="19" t="s">
        <v>5402</v>
      </c>
      <c r="J1399" s="19" t="s">
        <v>4</v>
      </c>
      <c r="K1399" s="19" t="s">
        <v>5403</v>
      </c>
      <c r="L1399" s="21" t="s">
        <v>19</v>
      </c>
      <c r="M1399" s="20" t="s">
        <v>18</v>
      </c>
      <c r="N1399" s="20" t="s">
        <v>2</v>
      </c>
      <c r="O1399" s="20">
        <v>70</v>
      </c>
      <c r="P1399" s="20">
        <v>0</v>
      </c>
      <c r="Q1399" s="20">
        <v>0</v>
      </c>
      <c r="R1399" s="20">
        <v>55</v>
      </c>
      <c r="S1399" s="20">
        <v>0</v>
      </c>
      <c r="T1399" s="20">
        <v>0</v>
      </c>
      <c r="U1399" s="20">
        <v>20</v>
      </c>
      <c r="V1399" s="30"/>
      <c r="W1399" s="30"/>
      <c r="X1399" s="33">
        <f>IFERROR(1 -(Master1[[#This Row],[Avg Garment Scans per Delivery]]/Master1[[#This Row],[Garment Inventory]]), 0)</f>
        <v>0</v>
      </c>
      <c r="Y1399" s="30"/>
      <c r="Z1399" s="30"/>
      <c r="AA1399" s="32">
        <f>_xlfn.XLOOKUP(Master1[[#This Row],[cu_id]], Revenue_Analysis[cuid], Revenue_Analysis[Q1 Low Deviation], 0)</f>
        <v>41.557899999999997</v>
      </c>
      <c r="AB1399" s="32">
        <f>_xlfn.XLOOKUP(Master1[[#This Row],[cu_id]],Revenue_Analysis[cuid],Revenue_Analysis[Q1 High Deviation], 0)</f>
        <v>45.613500000000002</v>
      </c>
      <c r="AC1399" s="32">
        <f>_xlfn.XLOOKUP(Master1[[#This Row],[cu_id]],Revenue_Analysis[cuid],Revenue_Analysis[Q2 Low Deviation], 0)</f>
        <v>41.088900000000002</v>
      </c>
      <c r="AD1399" s="32">
        <f>_xlfn.XLOOKUP(Master1[[#This Row],[cu_id]],Revenue_Analysis[cuid],Revenue_Analysis[Q2 High Deviation], 0)</f>
        <v>42.137700000000002</v>
      </c>
      <c r="AE1399" s="32">
        <f>_xlfn.XLOOKUP(Master1[[#This Row],[cu_id]],Revenue_Analysis[cuid],Revenue_Analysis[Q3 Low Deviation], 0)</f>
        <v>42.221600000000002</v>
      </c>
      <c r="AF1399" s="32">
        <f>_xlfn.XLOOKUP(Master1[[#This Row],[cu_id]],Revenue_Analysis[cuid],Revenue_Analysis[Q3 High Deviation], 0)</f>
        <v>42.447000000000003</v>
      </c>
      <c r="AG1399" s="32">
        <f>_xlfn.XLOOKUP(Master1[[#This Row],[cu_id]],Revenue_Analysis[cuid],Revenue_Analysis[Q4 Low Deviation], 0)</f>
        <v>45.36</v>
      </c>
      <c r="AH1399" s="32">
        <f>_xlfn.XLOOKUP(Master1[[#This Row],[cu_id]],Revenue_Analysis[cuid],Revenue_Analysis[Q4 High Deviation], 0)</f>
        <v>45.36</v>
      </c>
      <c r="AI1399" s="32">
        <f>_xlfn.XLOOKUP(Master1[[#This Row],[cu_id]],Revenue_Analysis[cuid],Revenue_Analysis[Q1 Average], 0)</f>
        <v>43.585700000000003</v>
      </c>
      <c r="AJ1399" s="32">
        <f>_xlfn.XLOOKUP(Master1[[#This Row],[cu_id]],Revenue_Analysis[cuid],Revenue_Analysis[Q2 Average], 0)</f>
        <v>41.613300000000002</v>
      </c>
      <c r="AK1399" s="32">
        <f>_xlfn.XLOOKUP(Master1[[#This Row],[cu_id]],Revenue_Analysis[cuid],Revenue_Analysis[Q3 Average], 0)</f>
        <v>42.334299999999999</v>
      </c>
      <c r="AL1399" s="32">
        <f>_xlfn.XLOOKUP(Master1[[#This Row],[cu_id]],Revenue_Analysis[cuid],Revenue_Analysis[Q4 Average], 0)</f>
        <v>45.36</v>
      </c>
      <c r="AM1399" s="34">
        <v>0.41666666666666669</v>
      </c>
      <c r="AN1399" s="35">
        <v>0.95833333333333337</v>
      </c>
      <c r="AO1399" s="35" t="s">
        <v>4592</v>
      </c>
      <c r="AP1399" s="35" t="s">
        <v>4592</v>
      </c>
      <c r="AQ1399" s="20" t="s">
        <v>5135</v>
      </c>
      <c r="AR1399" s="20"/>
      <c r="AS1399" s="14">
        <f>IFERROR(_xlfn.XLOOKUP(Master1[[#This Row],[cu_id]],StopTimes[cu_ID],StopTimes[Average Stop Time]), 0)</f>
        <v>20.870833333333334</v>
      </c>
      <c r="AT1399" s="14">
        <f>IF(Master1[[#This Row],[RSP StopTime Override]] &lt;&gt; "",Master1[[#This Row],[RSP StopTime Override]],IF(Master1[[#This Row],[Avg Stop Time Helper]] &lt;&gt; 0, Master1[[#This Row],[Avg Stop Time Helper]],Average_Stop_Time))</f>
        <v>23</v>
      </c>
      <c r="AU1399" s="13">
        <v>23</v>
      </c>
    </row>
    <row r="1400" spans="1:47" x14ac:dyDescent="0.3">
      <c r="A1400" s="18" t="s">
        <v>3917</v>
      </c>
      <c r="B1400" s="20">
        <v>8010</v>
      </c>
      <c r="C1400" s="20" t="s">
        <v>14</v>
      </c>
      <c r="D1400" s="19">
        <v>889109</v>
      </c>
      <c r="E1400" s="19" t="s">
        <v>7642</v>
      </c>
      <c r="F1400" s="19" t="s">
        <v>7643</v>
      </c>
      <c r="G1400" s="19" t="s">
        <v>7644</v>
      </c>
      <c r="H1400" s="19" t="s">
        <v>5</v>
      </c>
      <c r="I1400" s="19" t="s">
        <v>7554</v>
      </c>
      <c r="J1400" s="19" t="s">
        <v>4</v>
      </c>
      <c r="K1400" s="19" t="s">
        <v>6504</v>
      </c>
      <c r="L1400" s="21" t="s">
        <v>29</v>
      </c>
      <c r="M1400" s="20" t="s">
        <v>28</v>
      </c>
      <c r="N1400" s="20" t="s">
        <v>2</v>
      </c>
      <c r="O1400" s="20">
        <v>130</v>
      </c>
      <c r="P1400" s="20">
        <v>0</v>
      </c>
      <c r="Q1400" s="20">
        <v>0</v>
      </c>
      <c r="R1400" s="20">
        <v>0</v>
      </c>
      <c r="S1400" s="20">
        <v>175</v>
      </c>
      <c r="T1400" s="20">
        <v>0</v>
      </c>
      <c r="U1400" s="20">
        <v>10</v>
      </c>
      <c r="V1400" s="30"/>
      <c r="W1400" s="30"/>
      <c r="X1400" s="33">
        <f>IFERROR(1 -(Master1[[#This Row],[Avg Garment Scans per Delivery]]/Master1[[#This Row],[Garment Inventory]]), 0)</f>
        <v>0</v>
      </c>
      <c r="Y1400" s="30"/>
      <c r="Z1400" s="30"/>
      <c r="AA1400" s="32">
        <f>_xlfn.XLOOKUP(Master1[[#This Row],[cu_id]], Revenue_Analysis[cuid], Revenue_Analysis[Q1 Low Deviation], 0)</f>
        <v>38.57</v>
      </c>
      <c r="AB1400" s="32">
        <f>_xlfn.XLOOKUP(Master1[[#This Row],[cu_id]],Revenue_Analysis[cuid],Revenue_Analysis[Q1 High Deviation], 0)</f>
        <v>38.57</v>
      </c>
      <c r="AC1400" s="32">
        <f>_xlfn.XLOOKUP(Master1[[#This Row],[cu_id]],Revenue_Analysis[cuid],Revenue_Analysis[Q2 Low Deviation], 0)</f>
        <v>33.981099999999998</v>
      </c>
      <c r="AD1400" s="32">
        <f>_xlfn.XLOOKUP(Master1[[#This Row],[cu_id]],Revenue_Analysis[cuid],Revenue_Analysis[Q2 High Deviation], 0)</f>
        <v>39.225499999999997</v>
      </c>
      <c r="AE1400" s="32">
        <f>_xlfn.XLOOKUP(Master1[[#This Row],[cu_id]],Revenue_Analysis[cuid],Revenue_Analysis[Q3 Low Deviation], 0)</f>
        <v>38.57</v>
      </c>
      <c r="AF1400" s="32">
        <f>_xlfn.XLOOKUP(Master1[[#This Row],[cu_id]],Revenue_Analysis[cuid],Revenue_Analysis[Q3 High Deviation], 0)</f>
        <v>38.57</v>
      </c>
      <c r="AG1400" s="32">
        <f>_xlfn.XLOOKUP(Master1[[#This Row],[cu_id]],Revenue_Analysis[cuid],Revenue_Analysis[Q4 Low Deviation], 0)</f>
        <v>32.014499999999998</v>
      </c>
      <c r="AH1400" s="32">
        <f>_xlfn.XLOOKUP(Master1[[#This Row],[cu_id]],Revenue_Analysis[cuid],Revenue_Analysis[Q4 High Deviation], 0)</f>
        <v>37.258899999999997</v>
      </c>
      <c r="AI1400" s="32">
        <f>_xlfn.XLOOKUP(Master1[[#This Row],[cu_id]],Revenue_Analysis[cuid],Revenue_Analysis[Q1 Average], 0)</f>
        <v>38.57</v>
      </c>
      <c r="AJ1400" s="32">
        <f>_xlfn.XLOOKUP(Master1[[#This Row],[cu_id]],Revenue_Analysis[cuid],Revenue_Analysis[Q2 Average], 0)</f>
        <v>36.603299999999997</v>
      </c>
      <c r="AK1400" s="32">
        <f>_xlfn.XLOOKUP(Master1[[#This Row],[cu_id]],Revenue_Analysis[cuid],Revenue_Analysis[Q3 Average], 0)</f>
        <v>38.57</v>
      </c>
      <c r="AL1400" s="32">
        <f>_xlfn.XLOOKUP(Master1[[#This Row],[cu_id]],Revenue_Analysis[cuid],Revenue_Analysis[Q4 Average], 0)</f>
        <v>34.636699999999998</v>
      </c>
      <c r="AM1400" s="34">
        <v>0.41666666666666669</v>
      </c>
      <c r="AN1400" s="35">
        <v>0.58333333333333337</v>
      </c>
      <c r="AO1400" s="35" t="s">
        <v>4592</v>
      </c>
      <c r="AP1400" s="35" t="s">
        <v>4592</v>
      </c>
      <c r="AQ1400" s="20" t="s">
        <v>0</v>
      </c>
      <c r="AR1400" s="20"/>
      <c r="AS1400" s="14">
        <f>IFERROR(_xlfn.XLOOKUP(Master1[[#This Row],[cu_id]],StopTimes[cu_ID],StopTimes[Average Stop Time]), 0)</f>
        <v>4.6500000000000004</v>
      </c>
      <c r="AT1400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400" s="13">
        <v>10</v>
      </c>
    </row>
    <row r="1401" spans="1:47" x14ac:dyDescent="0.3">
      <c r="A1401" s="18" t="s">
        <v>3918</v>
      </c>
      <c r="B1401" s="20">
        <v>8060</v>
      </c>
      <c r="C1401" s="20" t="s">
        <v>12</v>
      </c>
      <c r="D1401" s="19">
        <v>805361</v>
      </c>
      <c r="E1401" s="19" t="s">
        <v>13</v>
      </c>
      <c r="F1401" s="19" t="s">
        <v>8134</v>
      </c>
      <c r="G1401" s="19" t="s">
        <v>8135</v>
      </c>
      <c r="H1401" s="19" t="s">
        <v>5</v>
      </c>
      <c r="I1401" s="19" t="s">
        <v>5824</v>
      </c>
      <c r="J1401" s="19" t="s">
        <v>4</v>
      </c>
      <c r="K1401" s="19" t="s">
        <v>5764</v>
      </c>
      <c r="L1401" s="21" t="s">
        <v>21</v>
      </c>
      <c r="M1401" s="20" t="s">
        <v>20</v>
      </c>
      <c r="N1401" s="20" t="s">
        <v>2</v>
      </c>
      <c r="O1401" s="20">
        <v>132</v>
      </c>
      <c r="P1401" s="20">
        <v>0</v>
      </c>
      <c r="Q1401" s="20">
        <v>132</v>
      </c>
      <c r="R1401" s="20">
        <v>0</v>
      </c>
      <c r="S1401" s="20">
        <v>0</v>
      </c>
      <c r="T1401" s="20">
        <v>0</v>
      </c>
      <c r="U1401" s="20">
        <v>8</v>
      </c>
      <c r="V1401" s="30"/>
      <c r="W1401" s="30"/>
      <c r="X1401" s="33">
        <f>IFERROR(1 -(Master1[[#This Row],[Avg Garment Scans per Delivery]]/Master1[[#This Row],[Garment Inventory]]), 0)</f>
        <v>0</v>
      </c>
      <c r="Y1401" s="30"/>
      <c r="Z1401" s="30"/>
      <c r="AA1401" s="32">
        <f>_xlfn.XLOOKUP(Master1[[#This Row],[cu_id]], Revenue_Analysis[cuid], Revenue_Analysis[Q1 Low Deviation], 0)</f>
        <v>28.67</v>
      </c>
      <c r="AB1401" s="32">
        <f>_xlfn.XLOOKUP(Master1[[#This Row],[cu_id]],Revenue_Analysis[cuid],Revenue_Analysis[Q1 High Deviation], 0)</f>
        <v>28.67</v>
      </c>
      <c r="AC1401" s="32">
        <f>_xlfn.XLOOKUP(Master1[[#This Row],[cu_id]],Revenue_Analysis[cuid],Revenue_Analysis[Q2 Low Deviation], 0)</f>
        <v>28.538900000000002</v>
      </c>
      <c r="AD1401" s="32">
        <f>_xlfn.XLOOKUP(Master1[[#This Row],[cu_id]],Revenue_Analysis[cuid],Revenue_Analysis[Q2 High Deviation], 0)</f>
        <v>29.587700000000002</v>
      </c>
      <c r="AE1401" s="32">
        <f>_xlfn.XLOOKUP(Master1[[#This Row],[cu_id]],Revenue_Analysis[cuid],Revenue_Analysis[Q3 Low Deviation], 0)</f>
        <v>29.48</v>
      </c>
      <c r="AF1401" s="32">
        <f>_xlfn.XLOOKUP(Master1[[#This Row],[cu_id]],Revenue_Analysis[cuid],Revenue_Analysis[Q3 High Deviation], 0)</f>
        <v>29.85</v>
      </c>
      <c r="AG1401" s="32">
        <f>_xlfn.XLOOKUP(Master1[[#This Row],[cu_id]],Revenue_Analysis[cuid],Revenue_Analysis[Q4 Low Deviation], 0)</f>
        <v>28.67</v>
      </c>
      <c r="AH1401" s="32">
        <f>_xlfn.XLOOKUP(Master1[[#This Row],[cu_id]],Revenue_Analysis[cuid],Revenue_Analysis[Q4 High Deviation], 0)</f>
        <v>28.67</v>
      </c>
      <c r="AI1401" s="32">
        <f>_xlfn.XLOOKUP(Master1[[#This Row],[cu_id]],Revenue_Analysis[cuid],Revenue_Analysis[Q1 Average], 0)</f>
        <v>28.67</v>
      </c>
      <c r="AJ1401" s="32">
        <f>_xlfn.XLOOKUP(Master1[[#This Row],[cu_id]],Revenue_Analysis[cuid],Revenue_Analysis[Q2 Average], 0)</f>
        <v>29.063300000000002</v>
      </c>
      <c r="AK1401" s="32">
        <f>_xlfn.XLOOKUP(Master1[[#This Row],[cu_id]],Revenue_Analysis[cuid],Revenue_Analysis[Q3 Average], 0)</f>
        <v>29.664999999999999</v>
      </c>
      <c r="AL1401" s="32">
        <f>_xlfn.XLOOKUP(Master1[[#This Row],[cu_id]],Revenue_Analysis[cuid],Revenue_Analysis[Q4 Average], 0)</f>
        <v>28.67</v>
      </c>
      <c r="AM1401" s="34">
        <v>0.375</v>
      </c>
      <c r="AN1401" s="35">
        <v>0.625</v>
      </c>
      <c r="AO1401" s="35" t="s">
        <v>4592</v>
      </c>
      <c r="AP1401" s="35" t="s">
        <v>4592</v>
      </c>
      <c r="AQ1401" s="20" t="s">
        <v>0</v>
      </c>
      <c r="AR1401" s="20"/>
      <c r="AS1401" s="14">
        <f>IFERROR(_xlfn.XLOOKUP(Master1[[#This Row],[cu_id]],StopTimes[cu_ID],StopTimes[Average Stop Time]), 0)</f>
        <v>6.6833333333333336</v>
      </c>
      <c r="AT1401" s="14">
        <f>IF(Master1[[#This Row],[RSP StopTime Override]] &lt;&gt; "",Master1[[#This Row],[RSP StopTime Override]],IF(Master1[[#This Row],[Avg Stop Time Helper]] &lt;&gt; 0, Master1[[#This Row],[Avg Stop Time Helper]],Average_Stop_Time))</f>
        <v>7</v>
      </c>
      <c r="AU1401" s="13">
        <v>7</v>
      </c>
    </row>
    <row r="1402" spans="1:47" x14ac:dyDescent="0.3">
      <c r="A1402" s="18" t="s">
        <v>3919</v>
      </c>
      <c r="B1402" s="20">
        <v>8060</v>
      </c>
      <c r="C1402" s="20" t="s">
        <v>12</v>
      </c>
      <c r="D1402" s="19">
        <v>802171</v>
      </c>
      <c r="E1402" s="19" t="s">
        <v>13</v>
      </c>
      <c r="F1402" s="19" t="s">
        <v>8104</v>
      </c>
      <c r="G1402" s="19" t="s">
        <v>8105</v>
      </c>
      <c r="H1402" s="19" t="s">
        <v>5</v>
      </c>
      <c r="I1402" s="19" t="s">
        <v>5402</v>
      </c>
      <c r="J1402" s="19" t="s">
        <v>4</v>
      </c>
      <c r="K1402" s="19" t="s">
        <v>5403</v>
      </c>
      <c r="L1402" s="21" t="s">
        <v>21</v>
      </c>
      <c r="M1402" s="20" t="s">
        <v>20</v>
      </c>
      <c r="N1402" s="20" t="s">
        <v>2</v>
      </c>
      <c r="O1402" s="20">
        <v>50</v>
      </c>
      <c r="P1402" s="20">
        <v>0</v>
      </c>
      <c r="Q1402" s="20">
        <v>50</v>
      </c>
      <c r="R1402" s="20">
        <v>0</v>
      </c>
      <c r="S1402" s="20">
        <v>0</v>
      </c>
      <c r="T1402" s="20">
        <v>0</v>
      </c>
      <c r="U1402" s="20">
        <v>10</v>
      </c>
      <c r="V1402" s="30"/>
      <c r="W1402" s="30"/>
      <c r="X1402" s="33">
        <f>IFERROR(1 -(Master1[[#This Row],[Avg Garment Scans per Delivery]]/Master1[[#This Row],[Garment Inventory]]), 0)</f>
        <v>0</v>
      </c>
      <c r="Y1402" s="30"/>
      <c r="Z1402" s="30"/>
      <c r="AA1402" s="32">
        <f>_xlfn.XLOOKUP(Master1[[#This Row],[cu_id]], Revenue_Analysis[cuid], Revenue_Analysis[Q1 Low Deviation], 0)</f>
        <v>20.307700000000001</v>
      </c>
      <c r="AB1402" s="32">
        <f>_xlfn.XLOOKUP(Master1[[#This Row],[cu_id]],Revenue_Analysis[cuid],Revenue_Analysis[Q1 High Deviation], 0)</f>
        <v>25.018899999999999</v>
      </c>
      <c r="AC1402" s="32">
        <f>_xlfn.XLOOKUP(Master1[[#This Row],[cu_id]],Revenue_Analysis[cuid],Revenue_Analysis[Q2 Low Deviation], 0)</f>
        <v>24.2989</v>
      </c>
      <c r="AD1402" s="32">
        <f>_xlfn.XLOOKUP(Master1[[#This Row],[cu_id]],Revenue_Analysis[cuid],Revenue_Analysis[Q2 High Deviation], 0)</f>
        <v>25.3477</v>
      </c>
      <c r="AE1402" s="32">
        <f>_xlfn.XLOOKUP(Master1[[#This Row],[cu_id]],Revenue_Analysis[cuid],Revenue_Analysis[Q3 Low Deviation], 0)</f>
        <v>25.24</v>
      </c>
      <c r="AF1402" s="32">
        <f>_xlfn.XLOOKUP(Master1[[#This Row],[cu_id]],Revenue_Analysis[cuid],Revenue_Analysis[Q3 High Deviation], 0)</f>
        <v>25.61</v>
      </c>
      <c r="AG1402" s="32">
        <f>_xlfn.XLOOKUP(Master1[[#This Row],[cu_id]],Revenue_Analysis[cuid],Revenue_Analysis[Q4 Low Deviation], 0)</f>
        <v>24.43</v>
      </c>
      <c r="AH1402" s="32">
        <f>_xlfn.XLOOKUP(Master1[[#This Row],[cu_id]],Revenue_Analysis[cuid],Revenue_Analysis[Q4 High Deviation], 0)</f>
        <v>24.43</v>
      </c>
      <c r="AI1402" s="32">
        <f>_xlfn.XLOOKUP(Master1[[#This Row],[cu_id]],Revenue_Analysis[cuid],Revenue_Analysis[Q1 Average], 0)</f>
        <v>22.6633</v>
      </c>
      <c r="AJ1402" s="32">
        <f>_xlfn.XLOOKUP(Master1[[#This Row],[cu_id]],Revenue_Analysis[cuid],Revenue_Analysis[Q2 Average], 0)</f>
        <v>24.8233</v>
      </c>
      <c r="AK1402" s="32">
        <f>_xlfn.XLOOKUP(Master1[[#This Row],[cu_id]],Revenue_Analysis[cuid],Revenue_Analysis[Q3 Average], 0)</f>
        <v>25.425000000000001</v>
      </c>
      <c r="AL1402" s="32">
        <f>_xlfn.XLOOKUP(Master1[[#This Row],[cu_id]],Revenue_Analysis[cuid],Revenue_Analysis[Q4 Average], 0)</f>
        <v>24.43</v>
      </c>
      <c r="AM1402" s="34">
        <v>0.41666666666666669</v>
      </c>
      <c r="AN1402" s="35">
        <v>0.66666666666666663</v>
      </c>
      <c r="AO1402" s="35" t="s">
        <v>4592</v>
      </c>
      <c r="AP1402" s="35" t="s">
        <v>4592</v>
      </c>
      <c r="AQ1402" s="20" t="s">
        <v>0</v>
      </c>
      <c r="AR1402" s="20"/>
      <c r="AS1402" s="14">
        <f>IFERROR(_xlfn.XLOOKUP(Master1[[#This Row],[cu_id]],StopTimes[cu_ID],StopTimes[Average Stop Time]), 0)</f>
        <v>2.5500000000000003</v>
      </c>
      <c r="AT1402" s="14">
        <f>IF(Master1[[#This Row],[RSP StopTime Override]] &lt;&gt; "",Master1[[#This Row],[RSP StopTime Override]],IF(Master1[[#This Row],[Avg Stop Time Helper]] &lt;&gt; 0, Master1[[#This Row],[Avg Stop Time Helper]],Average_Stop_Time))</f>
        <v>7</v>
      </c>
      <c r="AU1402" s="13">
        <v>7</v>
      </c>
    </row>
    <row r="1403" spans="1:47" x14ac:dyDescent="0.3">
      <c r="A1403" s="18" t="s">
        <v>3920</v>
      </c>
      <c r="B1403" s="20">
        <v>8040</v>
      </c>
      <c r="C1403" s="20" t="s">
        <v>6</v>
      </c>
      <c r="D1403" s="19">
        <v>802369</v>
      </c>
      <c r="E1403" s="19" t="s">
        <v>13</v>
      </c>
      <c r="F1403" s="19" t="s">
        <v>8033</v>
      </c>
      <c r="G1403" s="19" t="s">
        <v>8034</v>
      </c>
      <c r="H1403" s="19" t="s">
        <v>5</v>
      </c>
      <c r="I1403" s="19" t="s">
        <v>5402</v>
      </c>
      <c r="J1403" s="19" t="s">
        <v>4</v>
      </c>
      <c r="K1403" s="19" t="s">
        <v>5403</v>
      </c>
      <c r="L1403" s="21" t="s">
        <v>19</v>
      </c>
      <c r="M1403" s="20" t="s">
        <v>18</v>
      </c>
      <c r="N1403" s="20" t="s">
        <v>2</v>
      </c>
      <c r="O1403" s="20">
        <v>80</v>
      </c>
      <c r="P1403" s="20">
        <v>0</v>
      </c>
      <c r="Q1403" s="20">
        <v>0</v>
      </c>
      <c r="R1403" s="20">
        <v>190</v>
      </c>
      <c r="S1403" s="20">
        <v>0</v>
      </c>
      <c r="T1403" s="20">
        <v>0</v>
      </c>
      <c r="U1403" s="20">
        <v>20</v>
      </c>
      <c r="V1403" s="30"/>
      <c r="W1403" s="30"/>
      <c r="X1403" s="33">
        <f>IFERROR(1 -(Master1[[#This Row],[Avg Garment Scans per Delivery]]/Master1[[#This Row],[Garment Inventory]]), 0)</f>
        <v>0</v>
      </c>
      <c r="Y1403" s="30"/>
      <c r="Z1403" s="30"/>
      <c r="AA1403" s="32">
        <f>_xlfn.XLOOKUP(Master1[[#This Row],[cu_id]], Revenue_Analysis[cuid], Revenue_Analysis[Q1 Low Deviation], 0)</f>
        <v>13.14</v>
      </c>
      <c r="AB1403" s="32">
        <f>_xlfn.XLOOKUP(Master1[[#This Row],[cu_id]],Revenue_Analysis[cuid],Revenue_Analysis[Q1 High Deviation], 0)</f>
        <v>13.14</v>
      </c>
      <c r="AC1403" s="32">
        <f>_xlfn.XLOOKUP(Master1[[#This Row],[cu_id]],Revenue_Analysis[cuid],Revenue_Analysis[Q2 Low Deviation], 0)</f>
        <v>13.0456</v>
      </c>
      <c r="AD1403" s="32">
        <f>_xlfn.XLOOKUP(Master1[[#This Row],[cu_id]],Revenue_Analysis[cuid],Revenue_Analysis[Q2 High Deviation], 0)</f>
        <v>14.1784</v>
      </c>
      <c r="AE1403" s="32">
        <f>_xlfn.XLOOKUP(Master1[[#This Row],[cu_id]],Revenue_Analysis[cuid],Revenue_Analysis[Q3 Low Deviation], 0)</f>
        <v>13.9274</v>
      </c>
      <c r="AF1403" s="32">
        <f>_xlfn.XLOOKUP(Master1[[#This Row],[cu_id]],Revenue_Analysis[cuid],Revenue_Analysis[Q3 High Deviation], 0)</f>
        <v>14.2898</v>
      </c>
      <c r="AG1403" s="32">
        <f>_xlfn.XLOOKUP(Master1[[#This Row],[cu_id]],Revenue_Analysis[cuid],Revenue_Analysis[Q4 Low Deviation], 0)</f>
        <v>13.14</v>
      </c>
      <c r="AH1403" s="32">
        <f>_xlfn.XLOOKUP(Master1[[#This Row],[cu_id]],Revenue_Analysis[cuid],Revenue_Analysis[Q4 High Deviation], 0)</f>
        <v>13.14</v>
      </c>
      <c r="AI1403" s="32">
        <f>_xlfn.XLOOKUP(Master1[[#This Row],[cu_id]],Revenue_Analysis[cuid],Revenue_Analysis[Q1 Average], 0)</f>
        <v>13.14</v>
      </c>
      <c r="AJ1403" s="32">
        <f>_xlfn.XLOOKUP(Master1[[#This Row],[cu_id]],Revenue_Analysis[cuid],Revenue_Analysis[Q2 Average], 0)</f>
        <v>13.612</v>
      </c>
      <c r="AK1403" s="32">
        <f>_xlfn.XLOOKUP(Master1[[#This Row],[cu_id]],Revenue_Analysis[cuid],Revenue_Analysis[Q3 Average], 0)</f>
        <v>14.108599999999999</v>
      </c>
      <c r="AL1403" s="32">
        <f>_xlfn.XLOOKUP(Master1[[#This Row],[cu_id]],Revenue_Analysis[cuid],Revenue_Analysis[Q4 Average], 0)</f>
        <v>13.14</v>
      </c>
      <c r="AM1403" s="34">
        <v>0.41666666666666669</v>
      </c>
      <c r="AN1403" s="35">
        <v>0.70833333333333337</v>
      </c>
      <c r="AO1403" s="35" t="s">
        <v>4592</v>
      </c>
      <c r="AP1403" s="35" t="s">
        <v>4592</v>
      </c>
      <c r="AQ1403" s="20" t="s">
        <v>7949</v>
      </c>
      <c r="AR1403" s="20"/>
      <c r="AS1403" s="14">
        <f>IFERROR(_xlfn.XLOOKUP(Master1[[#This Row],[cu_id]],StopTimes[cu_ID],StopTimes[Average Stop Time]), 0)</f>
        <v>4.6333333333333337</v>
      </c>
      <c r="AT1403" s="14">
        <f>IF(Master1[[#This Row],[RSP StopTime Override]] &lt;&gt; "",Master1[[#This Row],[RSP StopTime Override]],IF(Master1[[#This Row],[Avg Stop Time Helper]] &lt;&gt; 0, Master1[[#This Row],[Avg Stop Time Helper]],Average_Stop_Time))</f>
        <v>4.6333333333333337</v>
      </c>
      <c r="AU1403" s="13"/>
    </row>
    <row r="1404" spans="1:47" x14ac:dyDescent="0.3">
      <c r="A1404" s="18" t="s">
        <v>3921</v>
      </c>
      <c r="B1404" s="20">
        <v>8040</v>
      </c>
      <c r="C1404" s="20" t="s">
        <v>9</v>
      </c>
      <c r="D1404" s="19">
        <v>884502</v>
      </c>
      <c r="E1404" s="19" t="s">
        <v>8017</v>
      </c>
      <c r="F1404" s="19" t="s">
        <v>8018</v>
      </c>
      <c r="G1404" s="19" t="s">
        <v>8019</v>
      </c>
      <c r="H1404" s="19" t="s">
        <v>5</v>
      </c>
      <c r="I1404" s="19" t="s">
        <v>5402</v>
      </c>
      <c r="J1404" s="19" t="s">
        <v>4</v>
      </c>
      <c r="K1404" s="19" t="s">
        <v>6805</v>
      </c>
      <c r="L1404" s="21" t="s">
        <v>21</v>
      </c>
      <c r="M1404" s="20" t="s">
        <v>20</v>
      </c>
      <c r="N1404" s="20" t="s">
        <v>2</v>
      </c>
      <c r="O1404" s="20">
        <v>165</v>
      </c>
      <c r="P1404" s="20">
        <v>165</v>
      </c>
      <c r="Q1404" s="20">
        <v>0</v>
      </c>
      <c r="R1404" s="20">
        <v>0</v>
      </c>
      <c r="S1404" s="20">
        <v>0</v>
      </c>
      <c r="T1404" s="20">
        <v>0</v>
      </c>
      <c r="U1404" s="20">
        <v>15</v>
      </c>
      <c r="V1404" s="30"/>
      <c r="W1404" s="30"/>
      <c r="X1404" s="33">
        <f>IFERROR(1 -(Master1[[#This Row],[Avg Garment Scans per Delivery]]/Master1[[#This Row],[Garment Inventory]]), 0)</f>
        <v>0</v>
      </c>
      <c r="Y1404" s="30"/>
      <c r="Z1404" s="30"/>
      <c r="AA1404" s="32">
        <f>_xlfn.XLOOKUP(Master1[[#This Row],[cu_id]], Revenue_Analysis[cuid], Revenue_Analysis[Q1 Low Deviation], 0)</f>
        <v>38.29</v>
      </c>
      <c r="AB1404" s="32">
        <f>_xlfn.XLOOKUP(Master1[[#This Row],[cu_id]],Revenue_Analysis[cuid],Revenue_Analysis[Q1 High Deviation], 0)</f>
        <v>38.29</v>
      </c>
      <c r="AC1404" s="32">
        <f>_xlfn.XLOOKUP(Master1[[#This Row],[cu_id]],Revenue_Analysis[cuid],Revenue_Analysis[Q2 Low Deviation], 0)</f>
        <v>38.158900000000003</v>
      </c>
      <c r="AD1404" s="32">
        <f>_xlfn.XLOOKUP(Master1[[#This Row],[cu_id]],Revenue_Analysis[cuid],Revenue_Analysis[Q2 High Deviation], 0)</f>
        <v>39.207700000000003</v>
      </c>
      <c r="AE1404" s="32">
        <f>_xlfn.XLOOKUP(Master1[[#This Row],[cu_id]],Revenue_Analysis[cuid],Revenue_Analysis[Q3 Low Deviation], 0)</f>
        <v>39.1</v>
      </c>
      <c r="AF1404" s="32">
        <f>_xlfn.XLOOKUP(Master1[[#This Row],[cu_id]],Revenue_Analysis[cuid],Revenue_Analysis[Q3 High Deviation], 0)</f>
        <v>39.47</v>
      </c>
      <c r="AG1404" s="32">
        <f>_xlfn.XLOOKUP(Master1[[#This Row],[cu_id]],Revenue_Analysis[cuid],Revenue_Analysis[Q4 Low Deviation], 0)</f>
        <v>38.29</v>
      </c>
      <c r="AH1404" s="32">
        <f>_xlfn.XLOOKUP(Master1[[#This Row],[cu_id]],Revenue_Analysis[cuid],Revenue_Analysis[Q4 High Deviation], 0)</f>
        <v>38.29</v>
      </c>
      <c r="AI1404" s="32">
        <f>_xlfn.XLOOKUP(Master1[[#This Row],[cu_id]],Revenue_Analysis[cuid],Revenue_Analysis[Q1 Average], 0)</f>
        <v>38.29</v>
      </c>
      <c r="AJ1404" s="32">
        <f>_xlfn.XLOOKUP(Master1[[#This Row],[cu_id]],Revenue_Analysis[cuid],Revenue_Analysis[Q2 Average], 0)</f>
        <v>38.683300000000003</v>
      </c>
      <c r="AK1404" s="32">
        <f>_xlfn.XLOOKUP(Master1[[#This Row],[cu_id]],Revenue_Analysis[cuid],Revenue_Analysis[Q3 Average], 0)</f>
        <v>39.284999999999997</v>
      </c>
      <c r="AL1404" s="32">
        <f>_xlfn.XLOOKUP(Master1[[#This Row],[cu_id]],Revenue_Analysis[cuid],Revenue_Analysis[Q4 Average], 0)</f>
        <v>38.29</v>
      </c>
      <c r="AM1404" s="34">
        <v>0.39583333333333331</v>
      </c>
      <c r="AN1404" s="35">
        <v>0.75</v>
      </c>
      <c r="AO1404" s="35" t="s">
        <v>4592</v>
      </c>
      <c r="AP1404" s="35" t="s">
        <v>4592</v>
      </c>
      <c r="AQ1404" s="20" t="s">
        <v>0</v>
      </c>
      <c r="AR1404" s="20"/>
      <c r="AS1404" s="14">
        <f>IFERROR(_xlfn.XLOOKUP(Master1[[#This Row],[cu_id]],StopTimes[cu_ID],StopTimes[Average Stop Time]), 0)</f>
        <v>12.166666666666666</v>
      </c>
      <c r="AT1404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404" s="13">
        <v>10</v>
      </c>
    </row>
    <row r="1405" spans="1:47" x14ac:dyDescent="0.3">
      <c r="A1405" s="18" t="s">
        <v>3922</v>
      </c>
      <c r="B1405" s="20">
        <v>8010</v>
      </c>
      <c r="C1405" s="20" t="s">
        <v>14</v>
      </c>
      <c r="D1405" s="19">
        <v>884502</v>
      </c>
      <c r="E1405" s="19" t="s">
        <v>7612</v>
      </c>
      <c r="F1405" s="19" t="s">
        <v>7337</v>
      </c>
      <c r="G1405" s="19" t="s">
        <v>7613</v>
      </c>
      <c r="H1405" s="19" t="s">
        <v>5</v>
      </c>
      <c r="I1405" s="19" t="s">
        <v>7554</v>
      </c>
      <c r="J1405" s="19" t="s">
        <v>4</v>
      </c>
      <c r="K1405" s="19" t="s">
        <v>6504</v>
      </c>
      <c r="L1405" s="21" t="s">
        <v>31</v>
      </c>
      <c r="M1405" s="20" t="s">
        <v>30</v>
      </c>
      <c r="N1405" s="20" t="s">
        <v>2</v>
      </c>
      <c r="O1405" s="20">
        <v>170</v>
      </c>
      <c r="P1405" s="20">
        <v>0</v>
      </c>
      <c r="Q1405" s="20">
        <v>0</v>
      </c>
      <c r="R1405" s="20">
        <v>0</v>
      </c>
      <c r="S1405" s="20">
        <v>170</v>
      </c>
      <c r="T1405" s="20">
        <v>0</v>
      </c>
      <c r="U1405" s="20">
        <v>9</v>
      </c>
      <c r="V1405" s="30"/>
      <c r="W1405" s="30"/>
      <c r="X1405" s="33">
        <f>IFERROR(1 -(Master1[[#This Row],[Avg Garment Scans per Delivery]]/Master1[[#This Row],[Garment Inventory]]), 0)</f>
        <v>0</v>
      </c>
      <c r="Y1405" s="30"/>
      <c r="Z1405" s="30"/>
      <c r="AA1405" s="32">
        <f>_xlfn.XLOOKUP(Master1[[#This Row],[cu_id]], Revenue_Analysis[cuid], Revenue_Analysis[Q1 Low Deviation], 0)</f>
        <v>60.57</v>
      </c>
      <c r="AB1405" s="32">
        <f>_xlfn.XLOOKUP(Master1[[#This Row],[cu_id]],Revenue_Analysis[cuid],Revenue_Analysis[Q1 High Deviation], 0)</f>
        <v>60.57</v>
      </c>
      <c r="AC1405" s="32">
        <f>_xlfn.XLOOKUP(Master1[[#This Row],[cu_id]],Revenue_Analysis[cuid],Revenue_Analysis[Q2 Low Deviation], 0)</f>
        <v>60.57</v>
      </c>
      <c r="AD1405" s="32">
        <f>_xlfn.XLOOKUP(Master1[[#This Row],[cu_id]],Revenue_Analysis[cuid],Revenue_Analysis[Q2 High Deviation], 0)</f>
        <v>61.75</v>
      </c>
      <c r="AE1405" s="32">
        <f>_xlfn.XLOOKUP(Master1[[#This Row],[cu_id]],Revenue_Analysis[cuid],Revenue_Analysis[Q3 Low Deviation], 0)</f>
        <v>61.338900000000002</v>
      </c>
      <c r="AF1405" s="32">
        <f>_xlfn.XLOOKUP(Master1[[#This Row],[cu_id]],Revenue_Analysis[cuid],Revenue_Analysis[Q3 High Deviation], 0)</f>
        <v>61.667700000000004</v>
      </c>
      <c r="AG1405" s="32">
        <f>_xlfn.XLOOKUP(Master1[[#This Row],[cu_id]],Revenue_Analysis[cuid],Revenue_Analysis[Q4 Low Deviation], 0)</f>
        <v>60.57</v>
      </c>
      <c r="AH1405" s="32">
        <f>_xlfn.XLOOKUP(Master1[[#This Row],[cu_id]],Revenue_Analysis[cuid],Revenue_Analysis[Q4 High Deviation], 0)</f>
        <v>60.57</v>
      </c>
      <c r="AI1405" s="32">
        <f>_xlfn.XLOOKUP(Master1[[#This Row],[cu_id]],Revenue_Analysis[cuid],Revenue_Analysis[Q1 Average], 0)</f>
        <v>60.57</v>
      </c>
      <c r="AJ1405" s="32">
        <f>_xlfn.XLOOKUP(Master1[[#This Row],[cu_id]],Revenue_Analysis[cuid],Revenue_Analysis[Q2 Average], 0)</f>
        <v>61.16</v>
      </c>
      <c r="AK1405" s="32">
        <f>_xlfn.XLOOKUP(Master1[[#This Row],[cu_id]],Revenue_Analysis[cuid],Revenue_Analysis[Q3 Average], 0)</f>
        <v>61.503300000000003</v>
      </c>
      <c r="AL1405" s="32">
        <f>_xlfn.XLOOKUP(Master1[[#This Row],[cu_id]],Revenue_Analysis[cuid],Revenue_Analysis[Q4 Average], 0)</f>
        <v>60.57</v>
      </c>
      <c r="AM1405" s="34">
        <v>0.35416666666666669</v>
      </c>
      <c r="AN1405" s="35">
        <v>0.72916666666666663</v>
      </c>
      <c r="AO1405" s="35" t="s">
        <v>4592</v>
      </c>
      <c r="AP1405" s="35" t="s">
        <v>4592</v>
      </c>
      <c r="AQ1405" s="20" t="s">
        <v>5135</v>
      </c>
      <c r="AR1405" s="20"/>
      <c r="AS1405" s="14">
        <f>IFERROR(_xlfn.XLOOKUP(Master1[[#This Row],[cu_id]],StopTimes[cu_ID],StopTimes[Average Stop Time]), 0)</f>
        <v>7.3916666666666666</v>
      </c>
      <c r="AT1405" s="14">
        <f>IF(Master1[[#This Row],[RSP StopTime Override]] &lt;&gt; "",Master1[[#This Row],[RSP StopTime Override]],IF(Master1[[#This Row],[Avg Stop Time Helper]] &lt;&gt; 0, Master1[[#This Row],[Avg Stop Time Helper]],Average_Stop_Time))</f>
        <v>7.3916666666666666</v>
      </c>
      <c r="AU1405" s="13"/>
    </row>
    <row r="1406" spans="1:47" x14ac:dyDescent="0.3">
      <c r="A1406" s="18" t="s">
        <v>3923</v>
      </c>
      <c r="B1406" s="20">
        <v>8010</v>
      </c>
      <c r="C1406" s="20" t="s">
        <v>12</v>
      </c>
      <c r="D1406" s="19">
        <v>802658</v>
      </c>
      <c r="E1406" s="19" t="s">
        <v>13</v>
      </c>
      <c r="F1406" s="19" t="s">
        <v>7362</v>
      </c>
      <c r="G1406" s="19" t="s">
        <v>7363</v>
      </c>
      <c r="H1406" s="19" t="s">
        <v>5</v>
      </c>
      <c r="I1406" s="19" t="s">
        <v>5402</v>
      </c>
      <c r="J1406" s="19" t="s">
        <v>4</v>
      </c>
      <c r="K1406" s="19" t="s">
        <v>6805</v>
      </c>
      <c r="L1406" s="21" t="s">
        <v>17</v>
      </c>
      <c r="M1406" s="20" t="s">
        <v>10</v>
      </c>
      <c r="N1406" s="20" t="s">
        <v>2</v>
      </c>
      <c r="O1406" s="20">
        <v>112</v>
      </c>
      <c r="P1406" s="20">
        <v>0</v>
      </c>
      <c r="Q1406" s="20">
        <v>180</v>
      </c>
      <c r="R1406" s="20">
        <v>0</v>
      </c>
      <c r="S1406" s="20">
        <v>0</v>
      </c>
      <c r="T1406" s="20">
        <v>0</v>
      </c>
      <c r="U1406" s="20">
        <v>16</v>
      </c>
      <c r="V1406" s="30"/>
      <c r="W1406" s="30"/>
      <c r="X1406" s="33">
        <f>IFERROR(1 -(Master1[[#This Row],[Avg Garment Scans per Delivery]]/Master1[[#This Row],[Garment Inventory]]), 0)</f>
        <v>0</v>
      </c>
      <c r="Y1406" s="30"/>
      <c r="Z1406" s="30"/>
      <c r="AA1406" s="32">
        <f>_xlfn.XLOOKUP(Master1[[#This Row],[cu_id]], Revenue_Analysis[cuid], Revenue_Analysis[Q1 Low Deviation], 0)</f>
        <v>27.4</v>
      </c>
      <c r="AB1406" s="32">
        <f>_xlfn.XLOOKUP(Master1[[#This Row],[cu_id]],Revenue_Analysis[cuid],Revenue_Analysis[Q1 High Deviation], 0)</f>
        <v>29.65</v>
      </c>
      <c r="AC1406" s="32">
        <f>_xlfn.XLOOKUP(Master1[[#This Row],[cu_id]],Revenue_Analysis[cuid],Revenue_Analysis[Q2 Low Deviation], 0)</f>
        <v>25.265899999999998</v>
      </c>
      <c r="AD1406" s="32">
        <f>_xlfn.XLOOKUP(Master1[[#This Row],[cu_id]],Revenue_Analysis[cuid],Revenue_Analysis[Q2 High Deviation], 0)</f>
        <v>28.456900000000001</v>
      </c>
      <c r="AE1406" s="32">
        <f>_xlfn.XLOOKUP(Master1[[#This Row],[cu_id]],Revenue_Analysis[cuid],Revenue_Analysis[Q3 Low Deviation], 0)</f>
        <v>25</v>
      </c>
      <c r="AF1406" s="32">
        <f>_xlfn.XLOOKUP(Master1[[#This Row],[cu_id]],Revenue_Analysis[cuid],Revenue_Analysis[Q3 High Deviation], 0)</f>
        <v>28.456600000000002</v>
      </c>
      <c r="AG1406" s="32">
        <f>_xlfn.XLOOKUP(Master1[[#This Row],[cu_id]],Revenue_Analysis[cuid],Revenue_Analysis[Q4 Low Deviation], 0)</f>
        <v>20.912299999999998</v>
      </c>
      <c r="AH1406" s="32">
        <f>_xlfn.XLOOKUP(Master1[[#This Row],[cu_id]],Revenue_Analysis[cuid],Revenue_Analysis[Q4 High Deviation], 0)</f>
        <v>57.453499999999998</v>
      </c>
      <c r="AI1406" s="32">
        <f>_xlfn.XLOOKUP(Master1[[#This Row],[cu_id]],Revenue_Analysis[cuid],Revenue_Analysis[Q1 Average], 0)</f>
        <v>28.524999999999999</v>
      </c>
      <c r="AJ1406" s="32">
        <f>_xlfn.XLOOKUP(Master1[[#This Row],[cu_id]],Revenue_Analysis[cuid],Revenue_Analysis[Q2 Average], 0)</f>
        <v>26.8614</v>
      </c>
      <c r="AK1406" s="32">
        <f>_xlfn.XLOOKUP(Master1[[#This Row],[cu_id]],Revenue_Analysis[cuid],Revenue_Analysis[Q3 Average], 0)</f>
        <v>26.728300000000001</v>
      </c>
      <c r="AL1406" s="32">
        <f>_xlfn.XLOOKUP(Master1[[#This Row],[cu_id]],Revenue_Analysis[cuid],Revenue_Analysis[Q4 Average], 0)</f>
        <v>39.182899999999997</v>
      </c>
      <c r="AM1406" s="34">
        <v>0.33333333333333331</v>
      </c>
      <c r="AN1406" s="35">
        <v>0.6875</v>
      </c>
      <c r="AO1406" s="35" t="s">
        <v>4592</v>
      </c>
      <c r="AP1406" s="35" t="s">
        <v>4592</v>
      </c>
      <c r="AQ1406" s="20" t="s">
        <v>0</v>
      </c>
      <c r="AR1406" s="20"/>
      <c r="AS1406" s="14">
        <f>IFERROR(_xlfn.XLOOKUP(Master1[[#This Row],[cu_id]],StopTimes[cu_ID],StopTimes[Average Stop Time]), 0)</f>
        <v>4.0999999999999996</v>
      </c>
      <c r="AT1406" s="14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406" s="13">
        <v>15</v>
      </c>
    </row>
    <row r="1407" spans="1:47" x14ac:dyDescent="0.3">
      <c r="A1407" s="18" t="s">
        <v>3924</v>
      </c>
      <c r="B1407" s="20">
        <v>50</v>
      </c>
      <c r="C1407" s="20" t="s">
        <v>9</v>
      </c>
      <c r="D1407" s="19">
        <v>808022</v>
      </c>
      <c r="E1407" s="19" t="s">
        <v>13</v>
      </c>
      <c r="F1407" s="19" t="s">
        <v>5816</v>
      </c>
      <c r="G1407" s="19" t="s">
        <v>5817</v>
      </c>
      <c r="H1407" s="19" t="s">
        <v>5</v>
      </c>
      <c r="I1407" s="19" t="s">
        <v>5402</v>
      </c>
      <c r="J1407" s="19" t="s">
        <v>4</v>
      </c>
      <c r="K1407" s="19" t="s">
        <v>5770</v>
      </c>
      <c r="L1407" s="21" t="s">
        <v>16</v>
      </c>
      <c r="M1407" s="20" t="s">
        <v>3</v>
      </c>
      <c r="N1407" s="20" t="s">
        <v>2</v>
      </c>
      <c r="O1407" s="20">
        <v>118</v>
      </c>
      <c r="P1407" s="20">
        <v>118</v>
      </c>
      <c r="Q1407" s="20">
        <v>0</v>
      </c>
      <c r="R1407" s="20">
        <v>0</v>
      </c>
      <c r="S1407" s="20">
        <v>0</v>
      </c>
      <c r="T1407" s="20">
        <v>0</v>
      </c>
      <c r="U1407" s="20">
        <v>40</v>
      </c>
      <c r="V1407" s="30">
        <v>0</v>
      </c>
      <c r="W1407" s="30">
        <v>0</v>
      </c>
      <c r="X1407" s="33">
        <f>IFERROR(1 -(Master1[[#This Row],[Avg Garment Scans per Delivery]]/Master1[[#This Row],[Garment Inventory]]), 0)</f>
        <v>0</v>
      </c>
      <c r="Y1407" s="30">
        <v>1</v>
      </c>
      <c r="Z1407" s="30">
        <v>16</v>
      </c>
      <c r="AA1407" s="32">
        <f>_xlfn.XLOOKUP(Master1[[#This Row],[cu_id]], Revenue_Analysis[cuid], Revenue_Analysis[Q1 Low Deviation], 0)</f>
        <v>76.543800000000005</v>
      </c>
      <c r="AB1407" s="32">
        <f>_xlfn.XLOOKUP(Master1[[#This Row],[cu_id]],Revenue_Analysis[cuid],Revenue_Analysis[Q1 High Deviation], 0)</f>
        <v>104.29</v>
      </c>
      <c r="AC1407" s="32">
        <f>_xlfn.XLOOKUP(Master1[[#This Row],[cu_id]],Revenue_Analysis[cuid],Revenue_Analysis[Q2 Low Deviation], 0)</f>
        <v>86.994699999999995</v>
      </c>
      <c r="AD1407" s="32">
        <f>_xlfn.XLOOKUP(Master1[[#This Row],[cu_id]],Revenue_Analysis[cuid],Revenue_Analysis[Q2 High Deviation], 0)</f>
        <v>109.7869</v>
      </c>
      <c r="AE1407" s="32">
        <f>_xlfn.XLOOKUP(Master1[[#This Row],[cu_id]],Revenue_Analysis[cuid],Revenue_Analysis[Q3 Low Deviation], 0)</f>
        <v>79.926199999999994</v>
      </c>
      <c r="AF1407" s="32">
        <f>_xlfn.XLOOKUP(Master1[[#This Row],[cu_id]],Revenue_Analysis[cuid],Revenue_Analysis[Q3 High Deviation], 0)</f>
        <v>107.66</v>
      </c>
      <c r="AG1407" s="32">
        <f>_xlfn.XLOOKUP(Master1[[#This Row],[cu_id]],Revenue_Analysis[cuid],Revenue_Analysis[Q4 Low Deviation], 0)</f>
        <v>76.296800000000005</v>
      </c>
      <c r="AH1407" s="32">
        <f>_xlfn.XLOOKUP(Master1[[#This Row],[cu_id]],Revenue_Analysis[cuid],Revenue_Analysis[Q4 High Deviation], 0)</f>
        <v>108.23699999999999</v>
      </c>
      <c r="AI1407" s="32">
        <f>_xlfn.XLOOKUP(Master1[[#This Row],[cu_id]],Revenue_Analysis[cuid],Revenue_Analysis[Q1 Average], 0)</f>
        <v>90.416899999999998</v>
      </c>
      <c r="AJ1407" s="32">
        <f>_xlfn.XLOOKUP(Master1[[#This Row],[cu_id]],Revenue_Analysis[cuid],Revenue_Analysis[Q2 Average], 0)</f>
        <v>98.390799999999999</v>
      </c>
      <c r="AK1407" s="32">
        <f>_xlfn.XLOOKUP(Master1[[#This Row],[cu_id]],Revenue_Analysis[cuid],Revenue_Analysis[Q3 Average], 0)</f>
        <v>93.793099999999995</v>
      </c>
      <c r="AL1407" s="32">
        <f>_xlfn.XLOOKUP(Master1[[#This Row],[cu_id]],Revenue_Analysis[cuid],Revenue_Analysis[Q4 Average], 0)</f>
        <v>92.266900000000007</v>
      </c>
      <c r="AM1407" s="34">
        <v>0.375</v>
      </c>
      <c r="AN1407" s="35">
        <v>0.66666666666666663</v>
      </c>
      <c r="AO1407" s="35" t="s">
        <v>4592</v>
      </c>
      <c r="AP1407" s="35" t="s">
        <v>4592</v>
      </c>
      <c r="AQ1407" s="20" t="s">
        <v>0</v>
      </c>
      <c r="AR1407" s="20"/>
      <c r="AS1407" s="14">
        <f>IFERROR(_xlfn.XLOOKUP(Master1[[#This Row],[cu_id]],StopTimes[cu_ID],StopTimes[Average Stop Time]), 0)</f>
        <v>11.152380953333333</v>
      </c>
      <c r="AT1407" s="14">
        <f>IF(Master1[[#This Row],[RSP StopTime Override]] &lt;&gt; "",Master1[[#This Row],[RSP StopTime Override]],IF(Master1[[#This Row],[Avg Stop Time Helper]] &lt;&gt; 0, Master1[[#This Row],[Avg Stop Time Helper]],Average_Stop_Time))</f>
        <v>9</v>
      </c>
      <c r="AU1407" s="13">
        <v>9</v>
      </c>
    </row>
    <row r="1408" spans="1:47" x14ac:dyDescent="0.3">
      <c r="A1408" s="18" t="s">
        <v>3925</v>
      </c>
      <c r="B1408" s="20">
        <v>8040</v>
      </c>
      <c r="C1408" s="20" t="s">
        <v>6</v>
      </c>
      <c r="D1408" s="19">
        <v>803957</v>
      </c>
      <c r="E1408" s="19" t="s">
        <v>13</v>
      </c>
      <c r="F1408" s="19" t="s">
        <v>8050</v>
      </c>
      <c r="G1408" s="19" t="s">
        <v>8051</v>
      </c>
      <c r="H1408" s="19" t="s">
        <v>5</v>
      </c>
      <c r="I1408" s="19" t="s">
        <v>5402</v>
      </c>
      <c r="J1408" s="19" t="s">
        <v>4</v>
      </c>
      <c r="K1408" s="19" t="s">
        <v>5403</v>
      </c>
      <c r="L1408" s="21" t="s">
        <v>19</v>
      </c>
      <c r="M1408" s="20" t="s">
        <v>18</v>
      </c>
      <c r="N1408" s="20" t="s">
        <v>2</v>
      </c>
      <c r="O1408" s="20">
        <v>90</v>
      </c>
      <c r="P1408" s="20">
        <v>0</v>
      </c>
      <c r="Q1408" s="20">
        <v>0</v>
      </c>
      <c r="R1408" s="20">
        <v>59</v>
      </c>
      <c r="S1408" s="20">
        <v>0</v>
      </c>
      <c r="T1408" s="20">
        <v>0</v>
      </c>
      <c r="U1408" s="20">
        <v>20</v>
      </c>
      <c r="V1408" s="30"/>
      <c r="W1408" s="30"/>
      <c r="X1408" s="33">
        <f>IFERROR(1 -(Master1[[#This Row],[Avg Garment Scans per Delivery]]/Master1[[#This Row],[Garment Inventory]]), 0)</f>
        <v>0</v>
      </c>
      <c r="Y1408" s="30"/>
      <c r="Z1408" s="30"/>
      <c r="AA1408" s="32">
        <f>_xlfn.XLOOKUP(Master1[[#This Row],[cu_id]], Revenue_Analysis[cuid], Revenue_Analysis[Q1 Low Deviation], 0)</f>
        <v>42.041400000000003</v>
      </c>
      <c r="AB1408" s="32">
        <f>_xlfn.XLOOKUP(Master1[[#This Row],[cu_id]],Revenue_Analysis[cuid],Revenue_Analysis[Q1 High Deviation], 0)</f>
        <v>76.738600000000005</v>
      </c>
      <c r="AC1408" s="32">
        <f>_xlfn.XLOOKUP(Master1[[#This Row],[cu_id]],Revenue_Analysis[cuid],Revenue_Analysis[Q2 Low Deviation], 0)</f>
        <v>39.543300000000002</v>
      </c>
      <c r="AD1408" s="32">
        <f>_xlfn.XLOOKUP(Master1[[#This Row],[cu_id]],Revenue_Analysis[cuid],Revenue_Analysis[Q2 High Deviation], 0)</f>
        <v>74.963300000000004</v>
      </c>
      <c r="AE1408" s="32">
        <f>_xlfn.XLOOKUP(Master1[[#This Row],[cu_id]],Revenue_Analysis[cuid],Revenue_Analysis[Q3 Low Deviation], 0)</f>
        <v>37.980200000000004</v>
      </c>
      <c r="AF1408" s="32">
        <f>_xlfn.XLOOKUP(Master1[[#This Row],[cu_id]],Revenue_Analysis[cuid],Revenue_Analysis[Q3 High Deviation], 0)</f>
        <v>72.617000000000004</v>
      </c>
      <c r="AG1408" s="32">
        <f>_xlfn.XLOOKUP(Master1[[#This Row],[cu_id]],Revenue_Analysis[cuid],Revenue_Analysis[Q4 Low Deviation], 0)</f>
        <v>39.15</v>
      </c>
      <c r="AH1408" s="32">
        <f>_xlfn.XLOOKUP(Master1[[#This Row],[cu_id]],Revenue_Analysis[cuid],Revenue_Analysis[Q4 High Deviation], 0)</f>
        <v>74.569999999999993</v>
      </c>
      <c r="AI1408" s="32">
        <f>_xlfn.XLOOKUP(Master1[[#This Row],[cu_id]],Revenue_Analysis[cuid],Revenue_Analysis[Q1 Average], 0)</f>
        <v>59.39</v>
      </c>
      <c r="AJ1408" s="32">
        <f>_xlfn.XLOOKUP(Master1[[#This Row],[cu_id]],Revenue_Analysis[cuid],Revenue_Analysis[Q2 Average], 0)</f>
        <v>57.253300000000003</v>
      </c>
      <c r="AK1408" s="32">
        <f>_xlfn.XLOOKUP(Master1[[#This Row],[cu_id]],Revenue_Analysis[cuid],Revenue_Analysis[Q3 Average], 0)</f>
        <v>55.2986</v>
      </c>
      <c r="AL1408" s="32">
        <f>_xlfn.XLOOKUP(Master1[[#This Row],[cu_id]],Revenue_Analysis[cuid],Revenue_Analysis[Q4 Average], 0)</f>
        <v>56.86</v>
      </c>
      <c r="AM1408" s="34" t="s">
        <v>4592</v>
      </c>
      <c r="AN1408" s="35" t="s">
        <v>4592</v>
      </c>
      <c r="AO1408" s="35" t="s">
        <v>4592</v>
      </c>
      <c r="AP1408" s="35" t="s">
        <v>4592</v>
      </c>
      <c r="AQ1408" s="20" t="s">
        <v>0</v>
      </c>
      <c r="AR1408" s="20"/>
      <c r="AS1408" s="14">
        <f>IFERROR(_xlfn.XLOOKUP(Master1[[#This Row],[cu_id]],StopTimes[cu_ID],StopTimes[Average Stop Time]), 0)</f>
        <v>8.5166666666666675</v>
      </c>
      <c r="AT1408" s="14">
        <f>IF(Master1[[#This Row],[RSP StopTime Override]] &lt;&gt; "",Master1[[#This Row],[RSP StopTime Override]],IF(Master1[[#This Row],[Avg Stop Time Helper]] &lt;&gt; 0, Master1[[#This Row],[Avg Stop Time Helper]],Average_Stop_Time))</f>
        <v>8.5166666666666675</v>
      </c>
      <c r="AU1408" s="13"/>
    </row>
    <row r="1409" spans="1:47" x14ac:dyDescent="0.3">
      <c r="A1409" s="18" t="s">
        <v>3926</v>
      </c>
      <c r="B1409" s="20">
        <v>8040</v>
      </c>
      <c r="C1409" s="20" t="s">
        <v>14</v>
      </c>
      <c r="D1409" s="19">
        <v>808471</v>
      </c>
      <c r="E1409" s="19" t="s">
        <v>13</v>
      </c>
      <c r="F1409" s="19" t="s">
        <v>7845</v>
      </c>
      <c r="G1409" s="19" t="s">
        <v>7846</v>
      </c>
      <c r="H1409" s="19" t="s">
        <v>5</v>
      </c>
      <c r="I1409" s="19" t="s">
        <v>5402</v>
      </c>
      <c r="J1409" s="19" t="s">
        <v>4</v>
      </c>
      <c r="K1409" s="19" t="s">
        <v>5764</v>
      </c>
      <c r="L1409" s="21" t="s">
        <v>17</v>
      </c>
      <c r="M1409" s="20" t="s">
        <v>10</v>
      </c>
      <c r="N1409" s="20" t="s">
        <v>2</v>
      </c>
      <c r="O1409" s="20">
        <v>32</v>
      </c>
      <c r="P1409" s="20">
        <v>0</v>
      </c>
      <c r="Q1409" s="20">
        <v>0</v>
      </c>
      <c r="R1409" s="20">
        <v>0</v>
      </c>
      <c r="S1409" s="20">
        <v>32</v>
      </c>
      <c r="T1409" s="20">
        <v>0</v>
      </c>
      <c r="U1409" s="20">
        <v>19</v>
      </c>
      <c r="V1409" s="30"/>
      <c r="W1409" s="30"/>
      <c r="X1409" s="33">
        <f>IFERROR(1 -(Master1[[#This Row],[Avg Garment Scans per Delivery]]/Master1[[#This Row],[Garment Inventory]]), 0)</f>
        <v>0</v>
      </c>
      <c r="Y1409" s="30"/>
      <c r="Z1409" s="30"/>
      <c r="AA1409" s="32">
        <f>_xlfn.XLOOKUP(Master1[[#This Row],[cu_id]], Revenue_Analysis[cuid], Revenue_Analysis[Q1 Low Deviation], 0)</f>
        <v>28.87</v>
      </c>
      <c r="AB1409" s="32">
        <f>_xlfn.XLOOKUP(Master1[[#This Row],[cu_id]],Revenue_Analysis[cuid],Revenue_Analysis[Q1 High Deviation], 0)</f>
        <v>28.87</v>
      </c>
      <c r="AC1409" s="32">
        <f>_xlfn.XLOOKUP(Master1[[#This Row],[cu_id]],Revenue_Analysis[cuid],Revenue_Analysis[Q2 Low Deviation], 0)</f>
        <v>28.814299999999999</v>
      </c>
      <c r="AD1409" s="32">
        <f>_xlfn.XLOOKUP(Master1[[#This Row],[cu_id]],Revenue_Analysis[cuid],Revenue_Analysis[Q2 High Deviation], 0)</f>
        <v>29.7057</v>
      </c>
      <c r="AE1409" s="32">
        <f>_xlfn.XLOOKUP(Master1[[#This Row],[cu_id]],Revenue_Analysis[cuid],Revenue_Analysis[Q3 Low Deviation], 0)</f>
        <v>29.5</v>
      </c>
      <c r="AF1409" s="32">
        <f>_xlfn.XLOOKUP(Master1[[#This Row],[cu_id]],Revenue_Analysis[cuid],Revenue_Analysis[Q3 High Deviation], 0)</f>
        <v>29.78</v>
      </c>
      <c r="AG1409" s="32">
        <f>_xlfn.XLOOKUP(Master1[[#This Row],[cu_id]],Revenue_Analysis[cuid],Revenue_Analysis[Q4 Low Deviation], 0)</f>
        <v>28.87</v>
      </c>
      <c r="AH1409" s="32">
        <f>_xlfn.XLOOKUP(Master1[[#This Row],[cu_id]],Revenue_Analysis[cuid],Revenue_Analysis[Q4 High Deviation], 0)</f>
        <v>28.87</v>
      </c>
      <c r="AI1409" s="32">
        <f>_xlfn.XLOOKUP(Master1[[#This Row],[cu_id]],Revenue_Analysis[cuid],Revenue_Analysis[Q1 Average], 0)</f>
        <v>28.87</v>
      </c>
      <c r="AJ1409" s="32">
        <f>_xlfn.XLOOKUP(Master1[[#This Row],[cu_id]],Revenue_Analysis[cuid],Revenue_Analysis[Q2 Average], 0)</f>
        <v>29.26</v>
      </c>
      <c r="AK1409" s="32">
        <f>_xlfn.XLOOKUP(Master1[[#This Row],[cu_id]],Revenue_Analysis[cuid],Revenue_Analysis[Q3 Average], 0)</f>
        <v>29.64</v>
      </c>
      <c r="AL1409" s="32">
        <f>_xlfn.XLOOKUP(Master1[[#This Row],[cu_id]],Revenue_Analysis[cuid],Revenue_Analysis[Q4 Average], 0)</f>
        <v>28.87</v>
      </c>
      <c r="AM1409" s="34" t="s">
        <v>4592</v>
      </c>
      <c r="AN1409" s="35" t="s">
        <v>4592</v>
      </c>
      <c r="AO1409" s="35" t="s">
        <v>4592</v>
      </c>
      <c r="AP1409" s="35" t="s">
        <v>4592</v>
      </c>
      <c r="AQ1409" s="20" t="s">
        <v>0</v>
      </c>
      <c r="AR1409" s="20"/>
      <c r="AS1409" s="14">
        <f>IFERROR(_xlfn.XLOOKUP(Master1[[#This Row],[cu_id]],StopTimes[cu_ID],StopTimes[Average Stop Time]), 0)</f>
        <v>2.5666666666666669</v>
      </c>
      <c r="AT1409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409" s="13">
        <v>10</v>
      </c>
    </row>
    <row r="1410" spans="1:47" x14ac:dyDescent="0.3">
      <c r="A1410" s="18" t="s">
        <v>3927</v>
      </c>
      <c r="B1410" s="20">
        <v>8040</v>
      </c>
      <c r="C1410" s="20" t="s">
        <v>7</v>
      </c>
      <c r="D1410" s="19">
        <v>808015</v>
      </c>
      <c r="E1410" s="19" t="s">
        <v>13</v>
      </c>
      <c r="F1410" s="19" t="s">
        <v>8076</v>
      </c>
      <c r="G1410" s="19" t="s">
        <v>8077</v>
      </c>
      <c r="H1410" s="19" t="s">
        <v>5</v>
      </c>
      <c r="I1410" s="19" t="s">
        <v>5402</v>
      </c>
      <c r="J1410" s="19" t="s">
        <v>4</v>
      </c>
      <c r="K1410" s="19" t="s">
        <v>5764</v>
      </c>
      <c r="L1410" s="21" t="s">
        <v>16</v>
      </c>
      <c r="M1410" s="20" t="s">
        <v>3</v>
      </c>
      <c r="N1410" s="20" t="s">
        <v>2</v>
      </c>
      <c r="O1410" s="20">
        <v>40</v>
      </c>
      <c r="P1410" s="20">
        <v>0</v>
      </c>
      <c r="Q1410" s="20">
        <v>0</v>
      </c>
      <c r="R1410" s="20">
        <v>0</v>
      </c>
      <c r="S1410" s="20">
        <v>0</v>
      </c>
      <c r="T1410" s="20">
        <v>40</v>
      </c>
      <c r="U1410" s="20">
        <v>37</v>
      </c>
      <c r="V1410" s="30">
        <v>78</v>
      </c>
      <c r="W1410" s="30">
        <v>1</v>
      </c>
      <c r="X1410" s="33">
        <f>IFERROR(1 -(Master1[[#This Row],[Avg Garment Scans per Delivery]]/Master1[[#This Row],[Garment Inventory]]), 0)</f>
        <v>0.98717948717948723</v>
      </c>
      <c r="Y1410" s="30">
        <v>2</v>
      </c>
      <c r="Z1410" s="30">
        <v>48</v>
      </c>
      <c r="AA1410" s="32">
        <f>_xlfn.XLOOKUP(Master1[[#This Row],[cu_id]], Revenue_Analysis[cuid], Revenue_Analysis[Q1 Low Deviation], 0)</f>
        <v>54.71</v>
      </c>
      <c r="AB1410" s="32">
        <f>_xlfn.XLOOKUP(Master1[[#This Row],[cu_id]],Revenue_Analysis[cuid],Revenue_Analysis[Q1 High Deviation], 0)</f>
        <v>57.43</v>
      </c>
      <c r="AC1410" s="32">
        <f>_xlfn.XLOOKUP(Master1[[#This Row],[cu_id]],Revenue_Analysis[cuid],Revenue_Analysis[Q2 Low Deviation], 0)</f>
        <v>49.468499999999999</v>
      </c>
      <c r="AD1410" s="32">
        <f>_xlfn.XLOOKUP(Master1[[#This Row],[cu_id]],Revenue_Analysis[cuid],Revenue_Analysis[Q2 High Deviation], 0)</f>
        <v>63.111499999999999</v>
      </c>
      <c r="AE1410" s="32">
        <f>_xlfn.XLOOKUP(Master1[[#This Row],[cu_id]],Revenue_Analysis[cuid],Revenue_Analysis[Q3 Low Deviation], 0)</f>
        <v>48.010100000000001</v>
      </c>
      <c r="AF1410" s="32">
        <f>_xlfn.XLOOKUP(Master1[[#This Row],[cu_id]],Revenue_Analysis[cuid],Revenue_Analysis[Q3 High Deviation], 0)</f>
        <v>106.1405</v>
      </c>
      <c r="AG1410" s="32">
        <f>_xlfn.XLOOKUP(Master1[[#This Row],[cu_id]],Revenue_Analysis[cuid],Revenue_Analysis[Q4 Low Deviation], 0)</f>
        <v>47.176699999999997</v>
      </c>
      <c r="AH1410" s="32">
        <f>_xlfn.XLOOKUP(Master1[[#This Row],[cu_id]],Revenue_Analysis[cuid],Revenue_Analysis[Q4 High Deviation], 0)</f>
        <v>58.773299999999999</v>
      </c>
      <c r="AI1410" s="32">
        <f>_xlfn.XLOOKUP(Master1[[#This Row],[cu_id]],Revenue_Analysis[cuid],Revenue_Analysis[Q1 Average], 0)</f>
        <v>56.07</v>
      </c>
      <c r="AJ1410" s="32">
        <f>_xlfn.XLOOKUP(Master1[[#This Row],[cu_id]],Revenue_Analysis[cuid],Revenue_Analysis[Q2 Average], 0)</f>
        <v>56.29</v>
      </c>
      <c r="AK1410" s="32">
        <f>_xlfn.XLOOKUP(Master1[[#This Row],[cu_id]],Revenue_Analysis[cuid],Revenue_Analysis[Q3 Average], 0)</f>
        <v>77.075299999999999</v>
      </c>
      <c r="AL1410" s="32">
        <f>_xlfn.XLOOKUP(Master1[[#This Row],[cu_id]],Revenue_Analysis[cuid],Revenue_Analysis[Q4 Average], 0)</f>
        <v>52.975000000000001</v>
      </c>
      <c r="AM1410" s="34">
        <v>0.33333333333333331</v>
      </c>
      <c r="AN1410" s="35">
        <v>0.72916666666666663</v>
      </c>
      <c r="AO1410" s="35" t="s">
        <v>4592</v>
      </c>
      <c r="AP1410" s="35" t="s">
        <v>4592</v>
      </c>
      <c r="AQ1410" s="20" t="s">
        <v>0</v>
      </c>
      <c r="AR1410" s="20"/>
      <c r="AS1410" s="14">
        <f>IFERROR(_xlfn.XLOOKUP(Master1[[#This Row],[cu_id]],StopTimes[cu_ID],StopTimes[Average Stop Time]), 0)</f>
        <v>13.258333333333333</v>
      </c>
      <c r="AT1410" s="14">
        <f>IF(Master1[[#This Row],[RSP StopTime Override]] &lt;&gt; "",Master1[[#This Row],[RSP StopTime Override]],IF(Master1[[#This Row],[Avg Stop Time Helper]] &lt;&gt; 0, Master1[[#This Row],[Avg Stop Time Helper]],Average_Stop_Time))</f>
        <v>13.258333333333333</v>
      </c>
      <c r="AU1410" s="13"/>
    </row>
    <row r="1411" spans="1:47" x14ac:dyDescent="0.3">
      <c r="A1411" s="18" t="s">
        <v>3928</v>
      </c>
      <c r="B1411" s="20">
        <v>8040</v>
      </c>
      <c r="C1411" s="20" t="s">
        <v>6</v>
      </c>
      <c r="D1411" s="19">
        <v>884502</v>
      </c>
      <c r="E1411" s="19" t="s">
        <v>8023</v>
      </c>
      <c r="F1411" s="19" t="s">
        <v>8024</v>
      </c>
      <c r="G1411" s="19" t="s">
        <v>8025</v>
      </c>
      <c r="H1411" s="19" t="s">
        <v>5</v>
      </c>
      <c r="I1411" s="19" t="s">
        <v>5402</v>
      </c>
      <c r="J1411" s="19" t="s">
        <v>4</v>
      </c>
      <c r="K1411" s="19" t="s">
        <v>6805</v>
      </c>
      <c r="L1411" s="21" t="s">
        <v>16</v>
      </c>
      <c r="M1411" s="20" t="s">
        <v>3</v>
      </c>
      <c r="N1411" s="20" t="s">
        <v>2</v>
      </c>
      <c r="O1411" s="20">
        <v>160</v>
      </c>
      <c r="P1411" s="20">
        <v>0</v>
      </c>
      <c r="Q1411" s="20">
        <v>0</v>
      </c>
      <c r="R1411" s="20">
        <v>65</v>
      </c>
      <c r="S1411" s="20">
        <v>0</v>
      </c>
      <c r="T1411" s="20">
        <v>0</v>
      </c>
      <c r="U1411" s="20">
        <v>41</v>
      </c>
      <c r="V1411" s="30"/>
      <c r="W1411" s="30"/>
      <c r="X1411" s="33">
        <f>IFERROR(1 -(Master1[[#This Row],[Avg Garment Scans per Delivery]]/Master1[[#This Row],[Garment Inventory]]), 0)</f>
        <v>0</v>
      </c>
      <c r="Y1411" s="30"/>
      <c r="Z1411" s="30"/>
      <c r="AA1411" s="32">
        <f>_xlfn.XLOOKUP(Master1[[#This Row],[cu_id]], Revenue_Analysis[cuid], Revenue_Analysis[Q1 Low Deviation], 0)</f>
        <v>38.07</v>
      </c>
      <c r="AB1411" s="32">
        <f>_xlfn.XLOOKUP(Master1[[#This Row],[cu_id]],Revenue_Analysis[cuid],Revenue_Analysis[Q1 High Deviation], 0)</f>
        <v>38.07</v>
      </c>
      <c r="AC1411" s="32">
        <f>_xlfn.XLOOKUP(Master1[[#This Row],[cu_id]],Revenue_Analysis[cuid],Revenue_Analysis[Q2 Low Deviation], 0)</f>
        <v>37.965200000000003</v>
      </c>
      <c r="AD1411" s="32">
        <f>_xlfn.XLOOKUP(Master1[[#This Row],[cu_id]],Revenue_Analysis[cuid],Revenue_Analysis[Q2 High Deviation], 0)</f>
        <v>39.0824</v>
      </c>
      <c r="AE1411" s="32">
        <f>_xlfn.XLOOKUP(Master1[[#This Row],[cu_id]],Revenue_Analysis[cuid],Revenue_Analysis[Q3 Low Deviation], 0)</f>
        <v>34.453099999999999</v>
      </c>
      <c r="AF1411" s="32">
        <f>_xlfn.XLOOKUP(Master1[[#This Row],[cu_id]],Revenue_Analysis[cuid],Revenue_Analysis[Q3 High Deviation], 0)</f>
        <v>45.2483</v>
      </c>
      <c r="AG1411" s="32">
        <f>_xlfn.XLOOKUP(Master1[[#This Row],[cu_id]],Revenue_Analysis[cuid],Revenue_Analysis[Q4 Low Deviation], 0)</f>
        <v>38.07</v>
      </c>
      <c r="AH1411" s="32">
        <f>_xlfn.XLOOKUP(Master1[[#This Row],[cu_id]],Revenue_Analysis[cuid],Revenue_Analysis[Q4 High Deviation], 0)</f>
        <v>38.07</v>
      </c>
      <c r="AI1411" s="32">
        <f>_xlfn.XLOOKUP(Master1[[#This Row],[cu_id]],Revenue_Analysis[cuid],Revenue_Analysis[Q1 Average], 0)</f>
        <v>38.07</v>
      </c>
      <c r="AJ1411" s="32">
        <f>_xlfn.XLOOKUP(Master1[[#This Row],[cu_id]],Revenue_Analysis[cuid],Revenue_Analysis[Q2 Average], 0)</f>
        <v>38.523800000000001</v>
      </c>
      <c r="AK1411" s="32">
        <f>_xlfn.XLOOKUP(Master1[[#This Row],[cu_id]],Revenue_Analysis[cuid],Revenue_Analysis[Q3 Average], 0)</f>
        <v>39.850700000000003</v>
      </c>
      <c r="AL1411" s="32">
        <f>_xlfn.XLOOKUP(Master1[[#This Row],[cu_id]],Revenue_Analysis[cuid],Revenue_Analysis[Q4 Average], 0)</f>
        <v>38.07</v>
      </c>
      <c r="AM1411" s="34">
        <v>0.25</v>
      </c>
      <c r="AN1411" s="35">
        <v>0.66666666666666663</v>
      </c>
      <c r="AO1411" s="35" t="s">
        <v>4592</v>
      </c>
      <c r="AP1411" s="35" t="s">
        <v>4592</v>
      </c>
      <c r="AQ1411" s="20" t="s">
        <v>0</v>
      </c>
      <c r="AR1411" s="20"/>
      <c r="AS1411" s="14">
        <f>IFERROR(_xlfn.XLOOKUP(Master1[[#This Row],[cu_id]],StopTimes[cu_ID],StopTimes[Average Stop Time]), 0)</f>
        <v>3.6266666666666669</v>
      </c>
      <c r="AT1411" s="14">
        <f>IF(Master1[[#This Row],[RSP StopTime Override]] &lt;&gt; "",Master1[[#This Row],[RSP StopTime Override]],IF(Master1[[#This Row],[Avg Stop Time Helper]] &lt;&gt; 0, Master1[[#This Row],[Avg Stop Time Helper]],Average_Stop_Time))</f>
        <v>3.6266666666666669</v>
      </c>
      <c r="AU1411" s="13"/>
    </row>
    <row r="1412" spans="1:47" x14ac:dyDescent="0.3">
      <c r="A1412" s="18" t="s">
        <v>3929</v>
      </c>
      <c r="B1412" s="20">
        <v>8040</v>
      </c>
      <c r="C1412" s="20" t="s">
        <v>6</v>
      </c>
      <c r="D1412" s="19">
        <v>803961</v>
      </c>
      <c r="E1412" s="19" t="s">
        <v>13</v>
      </c>
      <c r="F1412" s="19" t="s">
        <v>8026</v>
      </c>
      <c r="G1412" s="19" t="s">
        <v>8027</v>
      </c>
      <c r="H1412" s="19" t="s">
        <v>5</v>
      </c>
      <c r="I1412" s="19" t="s">
        <v>5402</v>
      </c>
      <c r="J1412" s="19" t="s">
        <v>4</v>
      </c>
      <c r="K1412" s="19" t="s">
        <v>5403</v>
      </c>
      <c r="L1412" s="21" t="s">
        <v>19</v>
      </c>
      <c r="M1412" s="20" t="s">
        <v>18</v>
      </c>
      <c r="N1412" s="20" t="s">
        <v>2</v>
      </c>
      <c r="O1412" s="20">
        <v>120</v>
      </c>
      <c r="P1412" s="20">
        <v>0</v>
      </c>
      <c r="Q1412" s="20">
        <v>0</v>
      </c>
      <c r="R1412" s="20">
        <v>60</v>
      </c>
      <c r="S1412" s="20">
        <v>0</v>
      </c>
      <c r="T1412" s="20">
        <v>0</v>
      </c>
      <c r="U1412" s="20">
        <v>20</v>
      </c>
      <c r="V1412" s="30"/>
      <c r="W1412" s="30"/>
      <c r="X1412" s="33">
        <f>IFERROR(1 -(Master1[[#This Row],[Avg Garment Scans per Delivery]]/Master1[[#This Row],[Garment Inventory]]), 0)</f>
        <v>0</v>
      </c>
      <c r="Y1412" s="30"/>
      <c r="Z1412" s="30"/>
      <c r="AA1412" s="32">
        <f>_xlfn.XLOOKUP(Master1[[#This Row],[cu_id]], Revenue_Analysis[cuid], Revenue_Analysis[Q1 Low Deviation], 0)</f>
        <v>16.88</v>
      </c>
      <c r="AB1412" s="32">
        <f>_xlfn.XLOOKUP(Master1[[#This Row],[cu_id]],Revenue_Analysis[cuid],Revenue_Analysis[Q1 High Deviation], 0)</f>
        <v>16.88</v>
      </c>
      <c r="AC1412" s="32">
        <f>_xlfn.XLOOKUP(Master1[[#This Row],[cu_id]],Revenue_Analysis[cuid],Revenue_Analysis[Q2 Low Deviation], 0)</f>
        <v>16.793299999999999</v>
      </c>
      <c r="AD1412" s="32">
        <f>_xlfn.XLOOKUP(Master1[[#This Row],[cu_id]],Revenue_Analysis[cuid],Revenue_Analysis[Q2 High Deviation], 0)</f>
        <v>17.486699999999999</v>
      </c>
      <c r="AE1412" s="32">
        <f>_xlfn.XLOOKUP(Master1[[#This Row],[cu_id]],Revenue_Analysis[cuid],Revenue_Analysis[Q3 Low Deviation], 0)</f>
        <v>17.4053</v>
      </c>
      <c r="AF1412" s="32">
        <f>_xlfn.XLOOKUP(Master1[[#This Row],[cu_id]],Revenue_Analysis[cuid],Revenue_Analysis[Q3 High Deviation], 0)</f>
        <v>17.640499999999999</v>
      </c>
      <c r="AG1412" s="32">
        <f>_xlfn.XLOOKUP(Master1[[#This Row],[cu_id]],Revenue_Analysis[cuid],Revenue_Analysis[Q4 Low Deviation], 0)</f>
        <v>16.88</v>
      </c>
      <c r="AH1412" s="32">
        <f>_xlfn.XLOOKUP(Master1[[#This Row],[cu_id]],Revenue_Analysis[cuid],Revenue_Analysis[Q4 High Deviation], 0)</f>
        <v>16.88</v>
      </c>
      <c r="AI1412" s="32">
        <f>_xlfn.XLOOKUP(Master1[[#This Row],[cu_id]],Revenue_Analysis[cuid],Revenue_Analysis[Q1 Average], 0)</f>
        <v>16.88</v>
      </c>
      <c r="AJ1412" s="32">
        <f>_xlfn.XLOOKUP(Master1[[#This Row],[cu_id]],Revenue_Analysis[cuid],Revenue_Analysis[Q2 Average], 0)</f>
        <v>17.14</v>
      </c>
      <c r="AK1412" s="32">
        <f>_xlfn.XLOOKUP(Master1[[#This Row],[cu_id]],Revenue_Analysis[cuid],Revenue_Analysis[Q3 Average], 0)</f>
        <v>17.5229</v>
      </c>
      <c r="AL1412" s="32">
        <f>_xlfn.XLOOKUP(Master1[[#This Row],[cu_id]],Revenue_Analysis[cuid],Revenue_Analysis[Q4 Average], 0)</f>
        <v>16.88</v>
      </c>
      <c r="AM1412" s="34">
        <v>0.29166666666666669</v>
      </c>
      <c r="AN1412" s="35">
        <v>0.95833333333333337</v>
      </c>
      <c r="AO1412" s="35" t="s">
        <v>4592</v>
      </c>
      <c r="AP1412" s="35" t="s">
        <v>4592</v>
      </c>
      <c r="AQ1412" s="20" t="s">
        <v>5135</v>
      </c>
      <c r="AR1412" s="20"/>
      <c r="AS1412" s="14">
        <f>IFERROR(_xlfn.XLOOKUP(Master1[[#This Row],[cu_id]],StopTimes[cu_ID],StopTimes[Average Stop Time]), 0)</f>
        <v>3.7416666666666667</v>
      </c>
      <c r="AT1412" s="14">
        <f>IF(Master1[[#This Row],[RSP StopTime Override]] &lt;&gt; "",Master1[[#This Row],[RSP StopTime Override]],IF(Master1[[#This Row],[Avg Stop Time Helper]] &lt;&gt; 0, Master1[[#This Row],[Avg Stop Time Helper]],Average_Stop_Time))</f>
        <v>3.7416666666666667</v>
      </c>
      <c r="AU1412" s="13"/>
    </row>
    <row r="1413" spans="1:47" x14ac:dyDescent="0.3">
      <c r="A1413" s="18" t="s">
        <v>3930</v>
      </c>
      <c r="B1413" s="20">
        <v>8040</v>
      </c>
      <c r="C1413" s="20" t="s">
        <v>6</v>
      </c>
      <c r="D1413" s="19">
        <v>884502</v>
      </c>
      <c r="E1413" s="19" t="s">
        <v>8067</v>
      </c>
      <c r="F1413" s="19" t="s">
        <v>8068</v>
      </c>
      <c r="G1413" s="19" t="s">
        <v>8025</v>
      </c>
      <c r="H1413" s="19" t="s">
        <v>5</v>
      </c>
      <c r="I1413" s="19" t="s">
        <v>5402</v>
      </c>
      <c r="J1413" s="19" t="s">
        <v>4</v>
      </c>
      <c r="K1413" s="19" t="s">
        <v>6805</v>
      </c>
      <c r="L1413" s="21" t="s">
        <v>16</v>
      </c>
      <c r="M1413" s="20" t="s">
        <v>3</v>
      </c>
      <c r="N1413" s="20" t="s">
        <v>2</v>
      </c>
      <c r="O1413" s="20">
        <v>155</v>
      </c>
      <c r="P1413" s="20">
        <v>0</v>
      </c>
      <c r="Q1413" s="20">
        <v>0</v>
      </c>
      <c r="R1413" s="20">
        <v>64</v>
      </c>
      <c r="S1413" s="20">
        <v>0</v>
      </c>
      <c r="T1413" s="20">
        <v>0</v>
      </c>
      <c r="U1413" s="20">
        <v>39</v>
      </c>
      <c r="V1413" s="30"/>
      <c r="W1413" s="30"/>
      <c r="X1413" s="33">
        <f>IFERROR(1 -(Master1[[#This Row],[Avg Garment Scans per Delivery]]/Master1[[#This Row],[Garment Inventory]]), 0)</f>
        <v>0</v>
      </c>
      <c r="Y1413" s="30"/>
      <c r="Z1413" s="30"/>
      <c r="AA1413" s="32">
        <f>_xlfn.XLOOKUP(Master1[[#This Row],[cu_id]], Revenue_Analysis[cuid], Revenue_Analysis[Q1 Low Deviation], 0)</f>
        <v>46.93</v>
      </c>
      <c r="AB1413" s="32">
        <f>_xlfn.XLOOKUP(Master1[[#This Row],[cu_id]],Revenue_Analysis[cuid],Revenue_Analysis[Q1 High Deviation], 0)</f>
        <v>46.93</v>
      </c>
      <c r="AC1413" s="32">
        <f>_xlfn.XLOOKUP(Master1[[#This Row],[cu_id]],Revenue_Analysis[cuid],Revenue_Analysis[Q2 Low Deviation], 0)</f>
        <v>46.93</v>
      </c>
      <c r="AD1413" s="32">
        <f>_xlfn.XLOOKUP(Master1[[#This Row],[cu_id]],Revenue_Analysis[cuid],Revenue_Analysis[Q2 High Deviation], 0)</f>
        <v>46.93</v>
      </c>
      <c r="AE1413" s="32">
        <f>_xlfn.XLOOKUP(Master1[[#This Row],[cu_id]],Revenue_Analysis[cuid],Revenue_Analysis[Q3 Low Deviation], 0)</f>
        <v>46.93</v>
      </c>
      <c r="AF1413" s="32">
        <f>_xlfn.XLOOKUP(Master1[[#This Row],[cu_id]],Revenue_Analysis[cuid],Revenue_Analysis[Q3 High Deviation], 0)</f>
        <v>46.93</v>
      </c>
      <c r="AG1413" s="32">
        <f>_xlfn.XLOOKUP(Master1[[#This Row],[cu_id]],Revenue_Analysis[cuid],Revenue_Analysis[Q4 Low Deviation], 0)</f>
        <v>46.93</v>
      </c>
      <c r="AH1413" s="32">
        <f>_xlfn.XLOOKUP(Master1[[#This Row],[cu_id]],Revenue_Analysis[cuid],Revenue_Analysis[Q4 High Deviation], 0)</f>
        <v>46.93</v>
      </c>
      <c r="AI1413" s="32">
        <f>_xlfn.XLOOKUP(Master1[[#This Row],[cu_id]],Revenue_Analysis[cuid],Revenue_Analysis[Q1 Average], 0)</f>
        <v>46.93</v>
      </c>
      <c r="AJ1413" s="32">
        <f>_xlfn.XLOOKUP(Master1[[#This Row],[cu_id]],Revenue_Analysis[cuid],Revenue_Analysis[Q2 Average], 0)</f>
        <v>46.93</v>
      </c>
      <c r="AK1413" s="32">
        <f>_xlfn.XLOOKUP(Master1[[#This Row],[cu_id]],Revenue_Analysis[cuid],Revenue_Analysis[Q3 Average], 0)</f>
        <v>46.93</v>
      </c>
      <c r="AL1413" s="32">
        <f>_xlfn.XLOOKUP(Master1[[#This Row],[cu_id]],Revenue_Analysis[cuid],Revenue_Analysis[Q4 Average], 0)</f>
        <v>46.93</v>
      </c>
      <c r="AM1413" s="34">
        <v>0.25</v>
      </c>
      <c r="AN1413" s="35">
        <v>0.66666666666666663</v>
      </c>
      <c r="AO1413" s="35" t="s">
        <v>4592</v>
      </c>
      <c r="AP1413" s="35" t="s">
        <v>4592</v>
      </c>
      <c r="AQ1413" s="20" t="s">
        <v>0</v>
      </c>
      <c r="AR1413" s="20"/>
      <c r="AS1413" s="14">
        <f>IFERROR(_xlfn.XLOOKUP(Master1[[#This Row],[cu_id]],StopTimes[cu_ID],StopTimes[Average Stop Time]), 0)</f>
        <v>11.168750000000001</v>
      </c>
      <c r="AT1413" s="14">
        <f>IF(Master1[[#This Row],[RSP StopTime Override]] &lt;&gt; "",Master1[[#This Row],[RSP StopTime Override]],IF(Master1[[#This Row],[Avg Stop Time Helper]] &lt;&gt; 0, Master1[[#This Row],[Avg Stop Time Helper]],Average_Stop_Time))</f>
        <v>11.168750000000001</v>
      </c>
      <c r="AU1413" s="13"/>
    </row>
    <row r="1414" spans="1:47" x14ac:dyDescent="0.3">
      <c r="A1414" s="18" t="s">
        <v>3932</v>
      </c>
      <c r="B1414" s="20">
        <v>8010</v>
      </c>
      <c r="C1414" s="20" t="s">
        <v>9</v>
      </c>
      <c r="D1414" s="19">
        <v>884502</v>
      </c>
      <c r="E1414" s="19" t="s">
        <v>7336</v>
      </c>
      <c r="F1414" s="19" t="s">
        <v>7337</v>
      </c>
      <c r="G1414" s="19" t="s">
        <v>7338</v>
      </c>
      <c r="H1414" s="19" t="s">
        <v>5</v>
      </c>
      <c r="I1414" s="19" t="s">
        <v>5402</v>
      </c>
      <c r="J1414" s="19" t="s">
        <v>4</v>
      </c>
      <c r="K1414" s="19" t="s">
        <v>5403</v>
      </c>
      <c r="L1414" s="21" t="s">
        <v>21</v>
      </c>
      <c r="M1414" s="20" t="s">
        <v>20</v>
      </c>
      <c r="N1414" s="20" t="s">
        <v>2</v>
      </c>
      <c r="O1414" s="20">
        <v>65</v>
      </c>
      <c r="P1414" s="20">
        <v>60</v>
      </c>
      <c r="Q1414" s="20">
        <v>0</v>
      </c>
      <c r="R1414" s="20">
        <v>0</v>
      </c>
      <c r="S1414" s="20">
        <v>0</v>
      </c>
      <c r="T1414" s="20">
        <v>0</v>
      </c>
      <c r="U1414" s="20">
        <v>10</v>
      </c>
      <c r="V1414" s="30"/>
      <c r="W1414" s="30"/>
      <c r="X1414" s="33">
        <f>IFERROR(1 -(Master1[[#This Row],[Avg Garment Scans per Delivery]]/Master1[[#This Row],[Garment Inventory]]), 0)</f>
        <v>0</v>
      </c>
      <c r="Y1414" s="30"/>
      <c r="Z1414" s="30"/>
      <c r="AA1414" s="32">
        <f>_xlfn.XLOOKUP(Master1[[#This Row],[cu_id]], Revenue_Analysis[cuid], Revenue_Analysis[Q1 Low Deviation], 0)</f>
        <v>36.909999999999997</v>
      </c>
      <c r="AB1414" s="32">
        <f>_xlfn.XLOOKUP(Master1[[#This Row],[cu_id]],Revenue_Analysis[cuid],Revenue_Analysis[Q1 High Deviation], 0)</f>
        <v>36.909999999999997</v>
      </c>
      <c r="AC1414" s="32">
        <f>_xlfn.XLOOKUP(Master1[[#This Row],[cu_id]],Revenue_Analysis[cuid],Revenue_Analysis[Q2 Low Deviation], 0)</f>
        <v>36.7789</v>
      </c>
      <c r="AD1414" s="32">
        <f>_xlfn.XLOOKUP(Master1[[#This Row],[cu_id]],Revenue_Analysis[cuid],Revenue_Analysis[Q2 High Deviation], 0)</f>
        <v>37.8277</v>
      </c>
      <c r="AE1414" s="32">
        <f>_xlfn.XLOOKUP(Master1[[#This Row],[cu_id]],Revenue_Analysis[cuid],Revenue_Analysis[Q3 Low Deviation], 0)</f>
        <v>37.72</v>
      </c>
      <c r="AF1414" s="32">
        <f>_xlfn.XLOOKUP(Master1[[#This Row],[cu_id]],Revenue_Analysis[cuid],Revenue_Analysis[Q3 High Deviation], 0)</f>
        <v>38.090000000000003</v>
      </c>
      <c r="AG1414" s="32">
        <f>_xlfn.XLOOKUP(Master1[[#This Row],[cu_id]],Revenue_Analysis[cuid],Revenue_Analysis[Q4 Low Deviation], 0)</f>
        <v>36.909999999999997</v>
      </c>
      <c r="AH1414" s="32">
        <f>_xlfn.XLOOKUP(Master1[[#This Row],[cu_id]],Revenue_Analysis[cuid],Revenue_Analysis[Q4 High Deviation], 0)</f>
        <v>36.909999999999997</v>
      </c>
      <c r="AI1414" s="32">
        <f>_xlfn.XLOOKUP(Master1[[#This Row],[cu_id]],Revenue_Analysis[cuid],Revenue_Analysis[Q1 Average], 0)</f>
        <v>36.909999999999997</v>
      </c>
      <c r="AJ1414" s="32">
        <f>_xlfn.XLOOKUP(Master1[[#This Row],[cu_id]],Revenue_Analysis[cuid],Revenue_Analysis[Q2 Average], 0)</f>
        <v>37.3033</v>
      </c>
      <c r="AK1414" s="32">
        <f>_xlfn.XLOOKUP(Master1[[#This Row],[cu_id]],Revenue_Analysis[cuid],Revenue_Analysis[Q3 Average], 0)</f>
        <v>37.905000000000001</v>
      </c>
      <c r="AL1414" s="32">
        <f>_xlfn.XLOOKUP(Master1[[#This Row],[cu_id]],Revenue_Analysis[cuid],Revenue_Analysis[Q4 Average], 0)</f>
        <v>36.909999999999997</v>
      </c>
      <c r="AM1414" s="34">
        <v>0.375</v>
      </c>
      <c r="AN1414" s="35">
        <v>0.72916666666666663</v>
      </c>
      <c r="AO1414" s="35" t="s">
        <v>4592</v>
      </c>
      <c r="AP1414" s="35" t="s">
        <v>4592</v>
      </c>
      <c r="AQ1414" s="20" t="s">
        <v>5135</v>
      </c>
      <c r="AR1414" s="20"/>
      <c r="AS1414" s="14">
        <f>IFERROR(_xlfn.XLOOKUP(Master1[[#This Row],[cu_id]],StopTimes[cu_ID],StopTimes[Average Stop Time]), 0)</f>
        <v>5.95</v>
      </c>
      <c r="AT1414" s="14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414" s="13">
        <v>15</v>
      </c>
    </row>
    <row r="1415" spans="1:47" x14ac:dyDescent="0.3">
      <c r="A1415" s="18" t="s">
        <v>3933</v>
      </c>
      <c r="B1415" s="20">
        <v>8040</v>
      </c>
      <c r="C1415" s="20" t="s">
        <v>9</v>
      </c>
      <c r="D1415" s="19">
        <v>884502</v>
      </c>
      <c r="E1415" s="19" t="s">
        <v>7829</v>
      </c>
      <c r="F1415" s="19" t="s">
        <v>7830</v>
      </c>
      <c r="G1415" s="19" t="s">
        <v>7831</v>
      </c>
      <c r="H1415" s="19" t="s">
        <v>5</v>
      </c>
      <c r="I1415" s="19" t="s">
        <v>5402</v>
      </c>
      <c r="J1415" s="19" t="s">
        <v>4</v>
      </c>
      <c r="K1415" s="19" t="s">
        <v>6805</v>
      </c>
      <c r="L1415" s="21" t="s">
        <v>17</v>
      </c>
      <c r="M1415" s="20" t="s">
        <v>10</v>
      </c>
      <c r="N1415" s="20" t="s">
        <v>2</v>
      </c>
      <c r="O1415" s="20">
        <v>130</v>
      </c>
      <c r="P1415" s="20">
        <v>130</v>
      </c>
      <c r="Q1415" s="20">
        <v>0</v>
      </c>
      <c r="R1415" s="20">
        <v>0</v>
      </c>
      <c r="S1415" s="20">
        <v>0</v>
      </c>
      <c r="T1415" s="20">
        <v>0</v>
      </c>
      <c r="U1415" s="20">
        <v>22</v>
      </c>
      <c r="V1415" s="30"/>
      <c r="W1415" s="30"/>
      <c r="X1415" s="33">
        <f>IFERROR(1 -(Master1[[#This Row],[Avg Garment Scans per Delivery]]/Master1[[#This Row],[Garment Inventory]]), 0)</f>
        <v>0</v>
      </c>
      <c r="Y1415" s="30"/>
      <c r="Z1415" s="30"/>
      <c r="AA1415" s="32">
        <f>_xlfn.XLOOKUP(Master1[[#This Row],[cu_id]], Revenue_Analysis[cuid], Revenue_Analysis[Q1 Low Deviation], 0)</f>
        <v>49.34</v>
      </c>
      <c r="AB1415" s="32">
        <f>_xlfn.XLOOKUP(Master1[[#This Row],[cu_id]],Revenue_Analysis[cuid],Revenue_Analysis[Q1 High Deviation], 0)</f>
        <v>49.34</v>
      </c>
      <c r="AC1415" s="32">
        <f>_xlfn.XLOOKUP(Master1[[#This Row],[cu_id]],Revenue_Analysis[cuid],Revenue_Analysis[Q2 Low Deviation], 0)</f>
        <v>49.796300000000002</v>
      </c>
      <c r="AD1415" s="32">
        <f>_xlfn.XLOOKUP(Master1[[#This Row],[cu_id]],Revenue_Analysis[cuid],Revenue_Analysis[Q2 High Deviation], 0)</f>
        <v>55.272300000000001</v>
      </c>
      <c r="AE1415" s="32">
        <f>_xlfn.XLOOKUP(Master1[[#This Row],[cu_id]],Revenue_Analysis[cuid],Revenue_Analysis[Q3 Low Deviation], 0)</f>
        <v>57.546700000000001</v>
      </c>
      <c r="AF1415" s="32">
        <f>_xlfn.XLOOKUP(Master1[[#This Row],[cu_id]],Revenue_Analysis[cuid],Revenue_Analysis[Q3 High Deviation], 0)</f>
        <v>59.573300000000003</v>
      </c>
      <c r="AG1415" s="32">
        <f>_xlfn.XLOOKUP(Master1[[#This Row],[cu_id]],Revenue_Analysis[cuid],Revenue_Analysis[Q4 Low Deviation], 0)</f>
        <v>49.34</v>
      </c>
      <c r="AH1415" s="32">
        <f>_xlfn.XLOOKUP(Master1[[#This Row],[cu_id]],Revenue_Analysis[cuid],Revenue_Analysis[Q4 High Deviation], 0)</f>
        <v>49.34</v>
      </c>
      <c r="AI1415" s="32">
        <f>_xlfn.XLOOKUP(Master1[[#This Row],[cu_id]],Revenue_Analysis[cuid],Revenue_Analysis[Q1 Average], 0)</f>
        <v>49.34</v>
      </c>
      <c r="AJ1415" s="32">
        <f>_xlfn.XLOOKUP(Master1[[#This Row],[cu_id]],Revenue_Analysis[cuid],Revenue_Analysis[Q2 Average], 0)</f>
        <v>52.534300000000002</v>
      </c>
      <c r="AK1415" s="32">
        <f>_xlfn.XLOOKUP(Master1[[#This Row],[cu_id]],Revenue_Analysis[cuid],Revenue_Analysis[Q3 Average], 0)</f>
        <v>58.56</v>
      </c>
      <c r="AL1415" s="32">
        <f>_xlfn.XLOOKUP(Master1[[#This Row],[cu_id]],Revenue_Analysis[cuid],Revenue_Analysis[Q4 Average], 0)</f>
        <v>49.34</v>
      </c>
      <c r="AM1415" s="34">
        <v>0.33333333333333331</v>
      </c>
      <c r="AN1415" s="35">
        <v>0.625</v>
      </c>
      <c r="AO1415" s="35" t="s">
        <v>4592</v>
      </c>
      <c r="AP1415" s="35" t="s">
        <v>4592</v>
      </c>
      <c r="AQ1415" s="20" t="s">
        <v>0</v>
      </c>
      <c r="AR1415" s="20"/>
      <c r="AS1415" s="14">
        <f>IFERROR(_xlfn.XLOOKUP(Master1[[#This Row],[cu_id]],StopTimes[cu_ID],StopTimes[Average Stop Time]), 0)</f>
        <v>12.241666666666667</v>
      </c>
      <c r="AT1415" s="14">
        <f>IF(Master1[[#This Row],[RSP StopTime Override]] &lt;&gt; "",Master1[[#This Row],[RSP StopTime Override]],IF(Master1[[#This Row],[Avg Stop Time Helper]] &lt;&gt; 0, Master1[[#This Row],[Avg Stop Time Helper]],Average_Stop_Time))</f>
        <v>20</v>
      </c>
      <c r="AU1415" s="13">
        <v>20</v>
      </c>
    </row>
    <row r="1416" spans="1:47" x14ac:dyDescent="0.3">
      <c r="A1416" s="18" t="s">
        <v>3934</v>
      </c>
      <c r="B1416" s="20">
        <v>8040</v>
      </c>
      <c r="C1416" s="20" t="s">
        <v>14</v>
      </c>
      <c r="D1416" s="19">
        <v>805734</v>
      </c>
      <c r="E1416" s="19" t="s">
        <v>13</v>
      </c>
      <c r="F1416" s="19" t="s">
        <v>7801</v>
      </c>
      <c r="G1416" s="19" t="s">
        <v>7778</v>
      </c>
      <c r="H1416" s="19" t="s">
        <v>35</v>
      </c>
      <c r="I1416" s="19" t="s">
        <v>5402</v>
      </c>
      <c r="J1416" s="19" t="s">
        <v>4</v>
      </c>
      <c r="K1416" s="19" t="s">
        <v>6805</v>
      </c>
      <c r="L1416" s="21" t="s">
        <v>21</v>
      </c>
      <c r="M1416" s="20" t="s">
        <v>20</v>
      </c>
      <c r="N1416" s="20" t="s">
        <v>2</v>
      </c>
      <c r="O1416" s="20">
        <v>50</v>
      </c>
      <c r="P1416" s="20">
        <v>0</v>
      </c>
      <c r="Q1416" s="20">
        <v>0</v>
      </c>
      <c r="R1416" s="20">
        <v>0</v>
      </c>
      <c r="S1416" s="20">
        <v>50</v>
      </c>
      <c r="T1416" s="20">
        <v>0</v>
      </c>
      <c r="U1416" s="20">
        <v>10</v>
      </c>
      <c r="V1416" s="30"/>
      <c r="W1416" s="30"/>
      <c r="X1416" s="33">
        <f>IFERROR(1 -(Master1[[#This Row],[Avg Garment Scans per Delivery]]/Master1[[#This Row],[Garment Inventory]]), 0)</f>
        <v>0</v>
      </c>
      <c r="Y1416" s="30"/>
      <c r="Z1416" s="30"/>
      <c r="AA1416" s="32">
        <f>_xlfn.XLOOKUP(Master1[[#This Row],[cu_id]], Revenue_Analysis[cuid], Revenue_Analysis[Q1 Low Deviation], 0)</f>
        <v>19.87</v>
      </c>
      <c r="AB1416" s="32">
        <f>_xlfn.XLOOKUP(Master1[[#This Row],[cu_id]],Revenue_Analysis[cuid],Revenue_Analysis[Q1 High Deviation], 0)</f>
        <v>19.87</v>
      </c>
      <c r="AC1416" s="32">
        <f>_xlfn.XLOOKUP(Master1[[#This Row],[cu_id]],Revenue_Analysis[cuid],Revenue_Analysis[Q2 Low Deviation], 0)</f>
        <v>19.87</v>
      </c>
      <c r="AD1416" s="32">
        <f>_xlfn.XLOOKUP(Master1[[#This Row],[cu_id]],Revenue_Analysis[cuid],Revenue_Analysis[Q2 High Deviation], 0)</f>
        <v>21.05</v>
      </c>
      <c r="AE1416" s="32">
        <f>_xlfn.XLOOKUP(Master1[[#This Row],[cu_id]],Revenue_Analysis[cuid],Revenue_Analysis[Q3 Low Deviation], 0)</f>
        <v>20.68</v>
      </c>
      <c r="AF1416" s="32">
        <f>_xlfn.XLOOKUP(Master1[[#This Row],[cu_id]],Revenue_Analysis[cuid],Revenue_Analysis[Q3 High Deviation], 0)</f>
        <v>21.05</v>
      </c>
      <c r="AG1416" s="32">
        <f>_xlfn.XLOOKUP(Master1[[#This Row],[cu_id]],Revenue_Analysis[cuid],Revenue_Analysis[Q4 Low Deviation], 0)</f>
        <v>19.87</v>
      </c>
      <c r="AH1416" s="32">
        <f>_xlfn.XLOOKUP(Master1[[#This Row],[cu_id]],Revenue_Analysis[cuid],Revenue_Analysis[Q4 High Deviation], 0)</f>
        <v>19.87</v>
      </c>
      <c r="AI1416" s="32">
        <f>_xlfn.XLOOKUP(Master1[[#This Row],[cu_id]],Revenue_Analysis[cuid],Revenue_Analysis[Q1 Average], 0)</f>
        <v>19.87</v>
      </c>
      <c r="AJ1416" s="32">
        <f>_xlfn.XLOOKUP(Master1[[#This Row],[cu_id]],Revenue_Analysis[cuid],Revenue_Analysis[Q2 Average], 0)</f>
        <v>20.46</v>
      </c>
      <c r="AK1416" s="32">
        <f>_xlfn.XLOOKUP(Master1[[#This Row],[cu_id]],Revenue_Analysis[cuid],Revenue_Analysis[Q3 Average], 0)</f>
        <v>20.864999999999998</v>
      </c>
      <c r="AL1416" s="32">
        <f>_xlfn.XLOOKUP(Master1[[#This Row],[cu_id]],Revenue_Analysis[cuid],Revenue_Analysis[Q4 Average], 0)</f>
        <v>19.87</v>
      </c>
      <c r="AM1416" s="34">
        <v>0.33333333333333331</v>
      </c>
      <c r="AN1416" s="35">
        <v>0</v>
      </c>
      <c r="AO1416" s="35">
        <v>0.54166666666666663</v>
      </c>
      <c r="AP1416" s="35">
        <v>0.66666666666666663</v>
      </c>
      <c r="AQ1416" s="20" t="s">
        <v>0</v>
      </c>
      <c r="AR1416" s="20"/>
      <c r="AS1416" s="14">
        <f>IFERROR(_xlfn.XLOOKUP(Master1[[#This Row],[cu_id]],StopTimes[cu_ID],StopTimes[Average Stop Time]), 0)</f>
        <v>0.43333333333333335</v>
      </c>
      <c r="AT1416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416" s="13">
        <v>10</v>
      </c>
    </row>
    <row r="1417" spans="1:47" x14ac:dyDescent="0.3">
      <c r="A1417" s="18" t="s">
        <v>3935</v>
      </c>
      <c r="B1417" s="20">
        <v>8040</v>
      </c>
      <c r="C1417" s="20" t="s">
        <v>7</v>
      </c>
      <c r="D1417" s="19">
        <v>809840</v>
      </c>
      <c r="E1417" s="19" t="s">
        <v>13</v>
      </c>
      <c r="F1417" s="19" t="s">
        <v>7735</v>
      </c>
      <c r="G1417" s="19" t="s">
        <v>7736</v>
      </c>
      <c r="H1417" s="19" t="s">
        <v>5</v>
      </c>
      <c r="I1417" s="19" t="s">
        <v>5402</v>
      </c>
      <c r="J1417" s="19" t="s">
        <v>4</v>
      </c>
      <c r="K1417" s="19" t="s">
        <v>5403</v>
      </c>
      <c r="L1417" s="21" t="s">
        <v>16</v>
      </c>
      <c r="M1417" s="20" t="s">
        <v>3</v>
      </c>
      <c r="N1417" s="20" t="s">
        <v>2</v>
      </c>
      <c r="O1417" s="20">
        <v>40</v>
      </c>
      <c r="P1417" s="20">
        <v>0</v>
      </c>
      <c r="Q1417" s="20">
        <v>0</v>
      </c>
      <c r="R1417" s="20">
        <v>0</v>
      </c>
      <c r="S1417" s="20">
        <v>0</v>
      </c>
      <c r="T1417" s="20">
        <v>40</v>
      </c>
      <c r="U1417" s="20">
        <v>38</v>
      </c>
      <c r="V1417" s="30"/>
      <c r="W1417" s="30"/>
      <c r="X1417" s="33">
        <f>IFERROR(1 -(Master1[[#This Row],[Avg Garment Scans per Delivery]]/Master1[[#This Row],[Garment Inventory]]), 0)</f>
        <v>0</v>
      </c>
      <c r="Y1417" s="30"/>
      <c r="Z1417" s="30"/>
      <c r="AA1417" s="32">
        <f>_xlfn.XLOOKUP(Master1[[#This Row],[cu_id]], Revenue_Analysis[cuid], Revenue_Analysis[Q1 Low Deviation], 0)</f>
        <v>30.154800000000002</v>
      </c>
      <c r="AB1417" s="32">
        <f>_xlfn.XLOOKUP(Master1[[#This Row],[cu_id]],Revenue_Analysis[cuid],Revenue_Analysis[Q1 High Deviation], 0)</f>
        <v>48.130600000000001</v>
      </c>
      <c r="AC1417" s="32">
        <f>_xlfn.XLOOKUP(Master1[[#This Row],[cu_id]],Revenue_Analysis[cuid],Revenue_Analysis[Q2 Low Deviation], 0)</f>
        <v>39.2087</v>
      </c>
      <c r="AD1417" s="32">
        <f>_xlfn.XLOOKUP(Master1[[#This Row],[cu_id]],Revenue_Analysis[cuid],Revenue_Analysis[Q2 High Deviation], 0)</f>
        <v>49.234299999999998</v>
      </c>
      <c r="AE1417" s="32">
        <f>_xlfn.XLOOKUP(Master1[[#This Row],[cu_id]],Revenue_Analysis[cuid],Revenue_Analysis[Q3 Low Deviation], 0)</f>
        <v>40.759599999999999</v>
      </c>
      <c r="AF1417" s="32">
        <f>_xlfn.XLOOKUP(Master1[[#This Row],[cu_id]],Revenue_Analysis[cuid],Revenue_Analysis[Q3 High Deviation], 0)</f>
        <v>55.8354</v>
      </c>
      <c r="AG1417" s="32">
        <f>_xlfn.XLOOKUP(Master1[[#This Row],[cu_id]],Revenue_Analysis[cuid],Revenue_Analysis[Q4 Low Deviation], 0)</f>
        <v>32.2149</v>
      </c>
      <c r="AH1417" s="32">
        <f>_xlfn.XLOOKUP(Master1[[#This Row],[cu_id]],Revenue_Analysis[cuid],Revenue_Analysis[Q4 High Deviation], 0)</f>
        <v>46.639299999999999</v>
      </c>
      <c r="AI1417" s="32">
        <f>_xlfn.XLOOKUP(Master1[[#This Row],[cu_id]],Revenue_Analysis[cuid],Revenue_Analysis[Q1 Average], 0)</f>
        <v>39.142699999999998</v>
      </c>
      <c r="AJ1417" s="32">
        <f>_xlfn.XLOOKUP(Master1[[#This Row],[cu_id]],Revenue_Analysis[cuid],Revenue_Analysis[Q2 Average], 0)</f>
        <v>44.221499999999999</v>
      </c>
      <c r="AK1417" s="32">
        <f>_xlfn.XLOOKUP(Master1[[#This Row],[cu_id]],Revenue_Analysis[cuid],Revenue_Analysis[Q3 Average], 0)</f>
        <v>48.297499999999999</v>
      </c>
      <c r="AL1417" s="32">
        <f>_xlfn.XLOOKUP(Master1[[#This Row],[cu_id]],Revenue_Analysis[cuid],Revenue_Analysis[Q4 Average], 0)</f>
        <v>39.427100000000003</v>
      </c>
      <c r="AM1417" s="34">
        <v>0.33333333333333331</v>
      </c>
      <c r="AN1417" s="35">
        <v>0.70833333333333337</v>
      </c>
      <c r="AO1417" s="35" t="s">
        <v>4592</v>
      </c>
      <c r="AP1417" s="35" t="s">
        <v>4592</v>
      </c>
      <c r="AQ1417" s="20" t="s">
        <v>0</v>
      </c>
      <c r="AR1417" s="20"/>
      <c r="AS1417" s="14">
        <f>IFERROR(_xlfn.XLOOKUP(Master1[[#This Row],[cu_id]],StopTimes[cu_ID],StopTimes[Average Stop Time]), 0)</f>
        <v>0.53333333333333333</v>
      </c>
      <c r="AT1417" s="14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417" s="13">
        <v>15</v>
      </c>
    </row>
    <row r="1418" spans="1:47" x14ac:dyDescent="0.3">
      <c r="A1418" s="18" t="s">
        <v>3936</v>
      </c>
      <c r="B1418" s="20">
        <v>8040</v>
      </c>
      <c r="C1418" s="20" t="s">
        <v>12</v>
      </c>
      <c r="D1418" s="19">
        <v>802990</v>
      </c>
      <c r="E1418" s="19" t="s">
        <v>13</v>
      </c>
      <c r="F1418" s="19" t="s">
        <v>7972</v>
      </c>
      <c r="G1418" s="19" t="s">
        <v>7973</v>
      </c>
      <c r="H1418" s="19" t="s">
        <v>5</v>
      </c>
      <c r="I1418" s="19" t="s">
        <v>5402</v>
      </c>
      <c r="J1418" s="19" t="s">
        <v>4</v>
      </c>
      <c r="K1418" s="19" t="s">
        <v>6805</v>
      </c>
      <c r="L1418" s="21" t="s">
        <v>17</v>
      </c>
      <c r="M1418" s="20" t="s">
        <v>10</v>
      </c>
      <c r="N1418" s="20" t="s">
        <v>2</v>
      </c>
      <c r="O1418" s="20">
        <v>78</v>
      </c>
      <c r="P1418" s="20">
        <v>0</v>
      </c>
      <c r="Q1418" s="20">
        <v>78</v>
      </c>
      <c r="R1418" s="20">
        <v>0</v>
      </c>
      <c r="S1418" s="20">
        <v>0</v>
      </c>
      <c r="T1418" s="20">
        <v>0</v>
      </c>
      <c r="U1418" s="20">
        <v>16</v>
      </c>
      <c r="V1418" s="30"/>
      <c r="W1418" s="30"/>
      <c r="X1418" s="33">
        <f>IFERROR(1 -(Master1[[#This Row],[Avg Garment Scans per Delivery]]/Master1[[#This Row],[Garment Inventory]]), 0)</f>
        <v>0</v>
      </c>
      <c r="Y1418" s="30"/>
      <c r="Z1418" s="30"/>
      <c r="AA1418" s="32">
        <f>_xlfn.XLOOKUP(Master1[[#This Row],[cu_id]], Revenue_Analysis[cuid], Revenue_Analysis[Q1 Low Deviation], 0)</f>
        <v>24.97</v>
      </c>
      <c r="AB1418" s="32">
        <f>_xlfn.XLOOKUP(Master1[[#This Row],[cu_id]],Revenue_Analysis[cuid],Revenue_Analysis[Q1 High Deviation], 0)</f>
        <v>25.21</v>
      </c>
      <c r="AC1418" s="32">
        <f>_xlfn.XLOOKUP(Master1[[#This Row],[cu_id]],Revenue_Analysis[cuid],Revenue_Analysis[Q2 Low Deviation], 0)</f>
        <v>25</v>
      </c>
      <c r="AD1418" s="32">
        <f>_xlfn.XLOOKUP(Master1[[#This Row],[cu_id]],Revenue_Analysis[cuid],Revenue_Analysis[Q2 High Deviation], 0)</f>
        <v>25</v>
      </c>
      <c r="AE1418" s="32">
        <f>_xlfn.XLOOKUP(Master1[[#This Row],[cu_id]],Revenue_Analysis[cuid],Revenue_Analysis[Q3 Low Deviation], 0)</f>
        <v>25</v>
      </c>
      <c r="AF1418" s="32">
        <f>_xlfn.XLOOKUP(Master1[[#This Row],[cu_id]],Revenue_Analysis[cuid],Revenue_Analysis[Q3 High Deviation], 0)</f>
        <v>25</v>
      </c>
      <c r="AG1418" s="32">
        <f>_xlfn.XLOOKUP(Master1[[#This Row],[cu_id]],Revenue_Analysis[cuid],Revenue_Analysis[Q4 Low Deviation], 0)</f>
        <v>24.8398</v>
      </c>
      <c r="AH1418" s="32">
        <f>_xlfn.XLOOKUP(Master1[[#This Row],[cu_id]],Revenue_Analysis[cuid],Revenue_Analysis[Q4 High Deviation], 0)</f>
        <v>25.608799999999999</v>
      </c>
      <c r="AI1418" s="32">
        <f>_xlfn.XLOOKUP(Master1[[#This Row],[cu_id]],Revenue_Analysis[cuid],Revenue_Analysis[Q1 Average], 0)</f>
        <v>25.09</v>
      </c>
      <c r="AJ1418" s="32">
        <f>_xlfn.XLOOKUP(Master1[[#This Row],[cu_id]],Revenue_Analysis[cuid],Revenue_Analysis[Q2 Average], 0)</f>
        <v>25</v>
      </c>
      <c r="AK1418" s="32">
        <f>_xlfn.XLOOKUP(Master1[[#This Row],[cu_id]],Revenue_Analysis[cuid],Revenue_Analysis[Q3 Average], 0)</f>
        <v>25</v>
      </c>
      <c r="AL1418" s="32">
        <f>_xlfn.XLOOKUP(Master1[[#This Row],[cu_id]],Revenue_Analysis[cuid],Revenue_Analysis[Q4 Average], 0)</f>
        <v>25.224299999999999</v>
      </c>
      <c r="AM1418" s="34" t="s">
        <v>4592</v>
      </c>
      <c r="AN1418" s="35" t="s">
        <v>4592</v>
      </c>
      <c r="AO1418" s="35" t="s">
        <v>4592</v>
      </c>
      <c r="AP1418" s="35" t="s">
        <v>4592</v>
      </c>
      <c r="AQ1418" s="20" t="s">
        <v>27</v>
      </c>
      <c r="AR1418" s="20"/>
      <c r="AS1418" s="14">
        <f>IFERROR(_xlfn.XLOOKUP(Master1[[#This Row],[cu_id]],StopTimes[cu_ID],StopTimes[Average Stop Time]), 0)</f>
        <v>3.2458333333333336</v>
      </c>
      <c r="AT1418" s="14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1418" s="13">
        <v>5</v>
      </c>
    </row>
    <row r="1419" spans="1:47" x14ac:dyDescent="0.3">
      <c r="A1419" s="18" t="s">
        <v>3937</v>
      </c>
      <c r="B1419" s="20">
        <v>8060</v>
      </c>
      <c r="C1419" s="20" t="s">
        <v>12</v>
      </c>
      <c r="D1419" s="19">
        <v>882664</v>
      </c>
      <c r="E1419" s="19" t="s">
        <v>8162</v>
      </c>
      <c r="F1419" s="19" t="s">
        <v>8163</v>
      </c>
      <c r="G1419" s="19" t="s">
        <v>8164</v>
      </c>
      <c r="H1419" s="19" t="s">
        <v>5</v>
      </c>
      <c r="I1419" s="19" t="s">
        <v>5402</v>
      </c>
      <c r="J1419" s="19" t="s">
        <v>4</v>
      </c>
      <c r="K1419" s="19" t="s">
        <v>8165</v>
      </c>
      <c r="L1419" s="21" t="s">
        <v>16</v>
      </c>
      <c r="M1419" s="20" t="s">
        <v>3</v>
      </c>
      <c r="N1419" s="20" t="s">
        <v>2</v>
      </c>
      <c r="O1419" s="20">
        <v>15</v>
      </c>
      <c r="P1419" s="20">
        <v>0</v>
      </c>
      <c r="Q1419" s="20">
        <v>15</v>
      </c>
      <c r="R1419" s="20">
        <v>0</v>
      </c>
      <c r="S1419" s="20">
        <v>0</v>
      </c>
      <c r="T1419" s="20">
        <v>0</v>
      </c>
      <c r="U1419" s="20">
        <v>41</v>
      </c>
      <c r="V1419" s="30"/>
      <c r="W1419" s="30"/>
      <c r="X1419" s="33">
        <f>IFERROR(1 -(Master1[[#This Row],[Avg Garment Scans per Delivery]]/Master1[[#This Row],[Garment Inventory]]), 0)</f>
        <v>0</v>
      </c>
      <c r="Y1419" s="30"/>
      <c r="Z1419" s="30"/>
      <c r="AA1419" s="32">
        <f>_xlfn.XLOOKUP(Master1[[#This Row],[cu_id]], Revenue_Analysis[cuid], Revenue_Analysis[Q1 Low Deviation], 0)</f>
        <v>38.358199999999997</v>
      </c>
      <c r="AB1419" s="32">
        <f>_xlfn.XLOOKUP(Master1[[#This Row],[cu_id]],Revenue_Analysis[cuid],Revenue_Analysis[Q1 High Deviation], 0)</f>
        <v>44.352600000000002</v>
      </c>
      <c r="AC1419" s="32">
        <f>_xlfn.XLOOKUP(Master1[[#This Row],[cu_id]],Revenue_Analysis[cuid],Revenue_Analysis[Q2 Low Deviation], 0)</f>
        <v>30.221900000000002</v>
      </c>
      <c r="AD1419" s="32">
        <f>_xlfn.XLOOKUP(Master1[[#This Row],[cu_id]],Revenue_Analysis[cuid],Revenue_Analysis[Q2 High Deviation], 0)</f>
        <v>38.5289</v>
      </c>
      <c r="AE1419" s="32">
        <f>_xlfn.XLOOKUP(Master1[[#This Row],[cu_id]],Revenue_Analysis[cuid],Revenue_Analysis[Q3 Low Deviation], 0)</f>
        <v>31.500299999999999</v>
      </c>
      <c r="AF1419" s="32">
        <f>_xlfn.XLOOKUP(Master1[[#This Row],[cu_id]],Revenue_Analysis[cuid],Revenue_Analysis[Q3 High Deviation], 0)</f>
        <v>34.768900000000002</v>
      </c>
      <c r="AG1419" s="32">
        <f>_xlfn.XLOOKUP(Master1[[#This Row],[cu_id]],Revenue_Analysis[cuid],Revenue_Analysis[Q4 Low Deviation], 0)</f>
        <v>33.2729</v>
      </c>
      <c r="AH1419" s="32">
        <f>_xlfn.XLOOKUP(Master1[[#This Row],[cu_id]],Revenue_Analysis[cuid],Revenue_Analysis[Q4 High Deviation], 0)</f>
        <v>52.485700000000001</v>
      </c>
      <c r="AI1419" s="32">
        <f>_xlfn.XLOOKUP(Master1[[#This Row],[cu_id]],Revenue_Analysis[cuid],Revenue_Analysis[Q1 Average], 0)</f>
        <v>41.355400000000003</v>
      </c>
      <c r="AJ1419" s="32">
        <f>_xlfn.XLOOKUP(Master1[[#This Row],[cu_id]],Revenue_Analysis[cuid],Revenue_Analysis[Q2 Average], 0)</f>
        <v>34.375399999999999</v>
      </c>
      <c r="AK1419" s="32">
        <f>_xlfn.XLOOKUP(Master1[[#This Row],[cu_id]],Revenue_Analysis[cuid],Revenue_Analysis[Q3 Average], 0)</f>
        <v>33.134599999999999</v>
      </c>
      <c r="AL1419" s="32">
        <f>_xlfn.XLOOKUP(Master1[[#This Row],[cu_id]],Revenue_Analysis[cuid],Revenue_Analysis[Q4 Average], 0)</f>
        <v>42.879300000000001</v>
      </c>
      <c r="AM1419" s="34">
        <v>0.375</v>
      </c>
      <c r="AN1419" s="35">
        <v>0.54166666666666663</v>
      </c>
      <c r="AO1419" s="35" t="s">
        <v>4592</v>
      </c>
      <c r="AP1419" s="35" t="s">
        <v>4592</v>
      </c>
      <c r="AQ1419" s="20" t="s">
        <v>0</v>
      </c>
      <c r="AR1419" s="20"/>
      <c r="AS1419" s="14">
        <f>IFERROR(_xlfn.XLOOKUP(Master1[[#This Row],[cu_id]],StopTimes[cu_ID],StopTimes[Average Stop Time]), 0)</f>
        <v>2.9047619033333332</v>
      </c>
      <c r="AT1419" s="14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419" s="13">
        <v>15</v>
      </c>
    </row>
    <row r="1420" spans="1:47" x14ac:dyDescent="0.3">
      <c r="A1420" s="18" t="s">
        <v>3938</v>
      </c>
      <c r="B1420" s="20">
        <v>56</v>
      </c>
      <c r="C1420" s="20" t="s">
        <v>12</v>
      </c>
      <c r="D1420" s="19">
        <v>806666</v>
      </c>
      <c r="E1420" s="19" t="s">
        <v>13</v>
      </c>
      <c r="F1420" s="19" t="s">
        <v>6944</v>
      </c>
      <c r="G1420" s="19" t="s">
        <v>6945</v>
      </c>
      <c r="H1420" s="19" t="s">
        <v>5</v>
      </c>
      <c r="I1420" s="19" t="s">
        <v>5275</v>
      </c>
      <c r="J1420" s="19" t="s">
        <v>4</v>
      </c>
      <c r="K1420" s="19" t="s">
        <v>5276</v>
      </c>
      <c r="L1420" s="21" t="s">
        <v>17</v>
      </c>
      <c r="M1420" s="20" t="s">
        <v>10</v>
      </c>
      <c r="N1420" s="20" t="s">
        <v>2</v>
      </c>
      <c r="O1420" s="20">
        <v>45</v>
      </c>
      <c r="P1420" s="20">
        <v>0</v>
      </c>
      <c r="Q1420" s="20">
        <v>45</v>
      </c>
      <c r="R1420" s="20">
        <v>0</v>
      </c>
      <c r="S1420" s="20">
        <v>0</v>
      </c>
      <c r="T1420" s="20">
        <v>0</v>
      </c>
      <c r="U1420" s="20">
        <v>21</v>
      </c>
      <c r="V1420" s="30"/>
      <c r="W1420" s="30"/>
      <c r="X1420" s="33">
        <f>IFERROR(1 -(Master1[[#This Row],[Avg Garment Scans per Delivery]]/Master1[[#This Row],[Garment Inventory]]), 0)</f>
        <v>0</v>
      </c>
      <c r="Y1420" s="30"/>
      <c r="Z1420" s="30"/>
      <c r="AA1420" s="32">
        <f>_xlfn.XLOOKUP(Master1[[#This Row],[cu_id]], Revenue_Analysis[cuid], Revenue_Analysis[Q1 Low Deviation], 0)</f>
        <v>94.513300000000001</v>
      </c>
      <c r="AB1420" s="32">
        <f>_xlfn.XLOOKUP(Master1[[#This Row],[cu_id]],Revenue_Analysis[cuid],Revenue_Analysis[Q1 High Deviation], 0)</f>
        <v>95.346699999999998</v>
      </c>
      <c r="AC1420" s="32">
        <f>_xlfn.XLOOKUP(Master1[[#This Row],[cu_id]],Revenue_Analysis[cuid],Revenue_Analysis[Q2 Low Deviation], 0)</f>
        <v>95.991399999999999</v>
      </c>
      <c r="AD1420" s="32">
        <f>_xlfn.XLOOKUP(Master1[[#This Row],[cu_id]],Revenue_Analysis[cuid],Revenue_Analysis[Q2 High Deviation], 0)</f>
        <v>97.248599999999996</v>
      </c>
      <c r="AE1420" s="32">
        <f>_xlfn.XLOOKUP(Master1[[#This Row],[cu_id]],Revenue_Analysis[cuid],Revenue_Analysis[Q3 Low Deviation], 0)</f>
        <v>97.24</v>
      </c>
      <c r="AF1420" s="32">
        <f>_xlfn.XLOOKUP(Master1[[#This Row],[cu_id]],Revenue_Analysis[cuid],Revenue_Analysis[Q3 High Deviation], 0)</f>
        <v>97.72</v>
      </c>
      <c r="AG1420" s="32">
        <f>_xlfn.XLOOKUP(Master1[[#This Row],[cu_id]],Revenue_Analysis[cuid],Revenue_Analysis[Q4 Low Deviation], 0)</f>
        <v>94.68</v>
      </c>
      <c r="AH1420" s="32">
        <f>_xlfn.XLOOKUP(Master1[[#This Row],[cu_id]],Revenue_Analysis[cuid],Revenue_Analysis[Q4 High Deviation], 0)</f>
        <v>94.68</v>
      </c>
      <c r="AI1420" s="32">
        <f>_xlfn.XLOOKUP(Master1[[#This Row],[cu_id]],Revenue_Analysis[cuid],Revenue_Analysis[Q1 Average], 0)</f>
        <v>94.93</v>
      </c>
      <c r="AJ1420" s="32">
        <f>_xlfn.XLOOKUP(Master1[[#This Row],[cu_id]],Revenue_Analysis[cuid],Revenue_Analysis[Q2 Average], 0)</f>
        <v>96.62</v>
      </c>
      <c r="AK1420" s="32">
        <f>_xlfn.XLOOKUP(Master1[[#This Row],[cu_id]],Revenue_Analysis[cuid],Revenue_Analysis[Q3 Average], 0)</f>
        <v>97.48</v>
      </c>
      <c r="AL1420" s="32">
        <f>_xlfn.XLOOKUP(Master1[[#This Row],[cu_id]],Revenue_Analysis[cuid],Revenue_Analysis[Q4 Average], 0)</f>
        <v>94.68</v>
      </c>
      <c r="AM1420" s="34">
        <v>0.375</v>
      </c>
      <c r="AN1420" s="35" t="s">
        <v>6875</v>
      </c>
      <c r="AO1420" s="35" t="s">
        <v>4592</v>
      </c>
      <c r="AP1420" s="35" t="s">
        <v>4592</v>
      </c>
      <c r="AQ1420" s="20" t="s">
        <v>0</v>
      </c>
      <c r="AR1420" s="20"/>
      <c r="AS1420" s="14">
        <f>IFERROR(_xlfn.XLOOKUP(Master1[[#This Row],[cu_id]],StopTimes[cu_ID],StopTimes[Average Stop Time]), 0)</f>
        <v>5.104166666666667</v>
      </c>
      <c r="AT1420" s="14">
        <f>IF(Master1[[#This Row],[RSP StopTime Override]] &lt;&gt; "",Master1[[#This Row],[RSP StopTime Override]],IF(Master1[[#This Row],[Avg Stop Time Helper]] &lt;&gt; 0, Master1[[#This Row],[Avg Stop Time Helper]],Average_Stop_Time))</f>
        <v>5.104166666666667</v>
      </c>
      <c r="AU1420" s="13"/>
    </row>
    <row r="1421" spans="1:47" x14ac:dyDescent="0.3">
      <c r="A1421" s="18" t="s">
        <v>3939</v>
      </c>
      <c r="B1421" s="20">
        <v>8040</v>
      </c>
      <c r="C1421" s="20" t="s">
        <v>9</v>
      </c>
      <c r="D1421" s="19">
        <v>882664</v>
      </c>
      <c r="E1421" s="19" t="s">
        <v>7966</v>
      </c>
      <c r="F1421" s="19" t="s">
        <v>7967</v>
      </c>
      <c r="G1421" s="19" t="s">
        <v>7968</v>
      </c>
      <c r="H1421" s="19" t="s">
        <v>5</v>
      </c>
      <c r="I1421" s="19" t="s">
        <v>5402</v>
      </c>
      <c r="J1421" s="19" t="s">
        <v>4</v>
      </c>
      <c r="K1421" s="19" t="s">
        <v>7969</v>
      </c>
      <c r="L1421" s="21" t="s">
        <v>16</v>
      </c>
      <c r="M1421" s="20" t="s">
        <v>3</v>
      </c>
      <c r="N1421" s="20" t="s">
        <v>2</v>
      </c>
      <c r="O1421" s="20">
        <v>53</v>
      </c>
      <c r="P1421" s="20">
        <v>53</v>
      </c>
      <c r="Q1421" s="20">
        <v>0</v>
      </c>
      <c r="R1421" s="20">
        <v>0</v>
      </c>
      <c r="S1421" s="20">
        <v>0</v>
      </c>
      <c r="T1421" s="20">
        <v>0</v>
      </c>
      <c r="U1421" s="20">
        <v>39</v>
      </c>
      <c r="V1421" s="30">
        <v>3</v>
      </c>
      <c r="W1421" s="30"/>
      <c r="X1421" s="33">
        <f>IFERROR(1 -(Master1[[#This Row],[Avg Garment Scans per Delivery]]/Master1[[#This Row],[Garment Inventory]]), 0)</f>
        <v>1</v>
      </c>
      <c r="Y1421" s="30">
        <v>1</v>
      </c>
      <c r="Z1421" s="30">
        <v>2</v>
      </c>
      <c r="AA1421" s="32">
        <f>_xlfn.XLOOKUP(Master1[[#This Row],[cu_id]], Revenue_Analysis[cuid], Revenue_Analysis[Q1 Low Deviation], 0)</f>
        <v>15.3072</v>
      </c>
      <c r="AB1421" s="32">
        <f>_xlfn.XLOOKUP(Master1[[#This Row],[cu_id]],Revenue_Analysis[cuid],Revenue_Analysis[Q1 High Deviation], 0)</f>
        <v>16.149799999999999</v>
      </c>
      <c r="AC1421" s="32">
        <f>_xlfn.XLOOKUP(Master1[[#This Row],[cu_id]],Revenue_Analysis[cuid],Revenue_Analysis[Q2 Low Deviation], 0)</f>
        <v>20.6828</v>
      </c>
      <c r="AD1421" s="32">
        <f>_xlfn.XLOOKUP(Master1[[#This Row],[cu_id]],Revenue_Analysis[cuid],Revenue_Analysis[Q2 High Deviation], 0)</f>
        <v>23.549600000000002</v>
      </c>
      <c r="AE1421" s="32">
        <f>_xlfn.XLOOKUP(Master1[[#This Row],[cu_id]],Revenue_Analysis[cuid],Revenue_Analysis[Q3 Low Deviation], 0)</f>
        <v>22.4617</v>
      </c>
      <c r="AF1421" s="32">
        <f>_xlfn.XLOOKUP(Master1[[#This Row],[cu_id]],Revenue_Analysis[cuid],Revenue_Analysis[Q3 High Deviation], 0)</f>
        <v>24.805900000000001</v>
      </c>
      <c r="AG1421" s="32">
        <f>_xlfn.XLOOKUP(Master1[[#This Row],[cu_id]],Revenue_Analysis[cuid],Revenue_Analysis[Q4 Low Deviation], 0)</f>
        <v>15.4855</v>
      </c>
      <c r="AH1421" s="32">
        <f>_xlfn.XLOOKUP(Master1[[#This Row],[cu_id]],Revenue_Analysis[cuid],Revenue_Analysis[Q4 High Deviation], 0)</f>
        <v>32.0929</v>
      </c>
      <c r="AI1421" s="32">
        <f>_xlfn.XLOOKUP(Master1[[#This Row],[cu_id]],Revenue_Analysis[cuid],Revenue_Analysis[Q1 Average], 0)</f>
        <v>15.7285</v>
      </c>
      <c r="AJ1421" s="32">
        <f>_xlfn.XLOOKUP(Master1[[#This Row],[cu_id]],Revenue_Analysis[cuid],Revenue_Analysis[Q2 Average], 0)</f>
        <v>22.116199999999999</v>
      </c>
      <c r="AK1421" s="32">
        <f>_xlfn.XLOOKUP(Master1[[#This Row],[cu_id]],Revenue_Analysis[cuid],Revenue_Analysis[Q3 Average], 0)</f>
        <v>23.633800000000001</v>
      </c>
      <c r="AL1421" s="32">
        <f>_xlfn.XLOOKUP(Master1[[#This Row],[cu_id]],Revenue_Analysis[cuid],Revenue_Analysis[Q4 Average], 0)</f>
        <v>23.789200000000001</v>
      </c>
      <c r="AM1421" s="34">
        <v>0.33333333333333331</v>
      </c>
      <c r="AN1421" s="35">
        <v>0.70833333333333337</v>
      </c>
      <c r="AO1421" s="35" t="s">
        <v>4592</v>
      </c>
      <c r="AP1421" s="35" t="s">
        <v>4592</v>
      </c>
      <c r="AQ1421" s="20" t="s">
        <v>0</v>
      </c>
      <c r="AR1421" s="20"/>
      <c r="AS1421" s="14">
        <f>IFERROR(_xlfn.XLOOKUP(Master1[[#This Row],[cu_id]],StopTimes[cu_ID],StopTimes[Average Stop Time]), 0)</f>
        <v>7.7571428583333333</v>
      </c>
      <c r="AT1421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421" s="13">
        <v>10</v>
      </c>
    </row>
    <row r="1422" spans="1:47" x14ac:dyDescent="0.3">
      <c r="A1422" s="18" t="s">
        <v>3940</v>
      </c>
      <c r="B1422" s="20">
        <v>8040</v>
      </c>
      <c r="C1422" s="20" t="s">
        <v>6</v>
      </c>
      <c r="D1422" s="19">
        <v>803955</v>
      </c>
      <c r="E1422" s="19" t="s">
        <v>13</v>
      </c>
      <c r="F1422" s="19" t="s">
        <v>7955</v>
      </c>
      <c r="G1422" s="19" t="s">
        <v>7956</v>
      </c>
      <c r="H1422" s="19" t="s">
        <v>5</v>
      </c>
      <c r="I1422" s="19" t="s">
        <v>5402</v>
      </c>
      <c r="J1422" s="19" t="s">
        <v>4</v>
      </c>
      <c r="K1422" s="19" t="s">
        <v>5403</v>
      </c>
      <c r="L1422" s="21" t="s">
        <v>17</v>
      </c>
      <c r="M1422" s="20" t="s">
        <v>10</v>
      </c>
      <c r="N1422" s="20" t="s">
        <v>2</v>
      </c>
      <c r="O1422" s="20">
        <v>95</v>
      </c>
      <c r="P1422" s="20">
        <v>0</v>
      </c>
      <c r="Q1422" s="20">
        <v>0</v>
      </c>
      <c r="R1422" s="20">
        <v>155</v>
      </c>
      <c r="S1422" s="20">
        <v>0</v>
      </c>
      <c r="T1422" s="20">
        <v>0</v>
      </c>
      <c r="U1422" s="20">
        <v>18</v>
      </c>
      <c r="V1422" s="30"/>
      <c r="W1422" s="30"/>
      <c r="X1422" s="33">
        <f>IFERROR(1 -(Master1[[#This Row],[Avg Garment Scans per Delivery]]/Master1[[#This Row],[Garment Inventory]]), 0)</f>
        <v>0</v>
      </c>
      <c r="Y1422" s="30"/>
      <c r="Z1422" s="30"/>
      <c r="AA1422" s="32">
        <f>_xlfn.XLOOKUP(Master1[[#This Row],[cu_id]], Revenue_Analysis[cuid], Revenue_Analysis[Q1 Low Deviation], 0)</f>
        <v>21.71</v>
      </c>
      <c r="AB1422" s="32">
        <f>_xlfn.XLOOKUP(Master1[[#This Row],[cu_id]],Revenue_Analysis[cuid],Revenue_Analysis[Q1 High Deviation], 0)</f>
        <v>21.71</v>
      </c>
      <c r="AC1422" s="32">
        <f>_xlfn.XLOOKUP(Master1[[#This Row],[cu_id]],Revenue_Analysis[cuid],Revenue_Analysis[Q2 Low Deviation], 0)</f>
        <v>21.637699999999999</v>
      </c>
      <c r="AD1422" s="32">
        <f>_xlfn.XLOOKUP(Master1[[#This Row],[cu_id]],Revenue_Analysis[cuid],Revenue_Analysis[Q2 High Deviation], 0)</f>
        <v>22.793700000000001</v>
      </c>
      <c r="AE1422" s="32">
        <f>_xlfn.XLOOKUP(Master1[[#This Row],[cu_id]],Revenue_Analysis[cuid],Revenue_Analysis[Q3 Low Deviation], 0)</f>
        <v>22.89</v>
      </c>
      <c r="AF1422" s="32">
        <f>_xlfn.XLOOKUP(Master1[[#This Row],[cu_id]],Revenue_Analysis[cuid],Revenue_Analysis[Q3 High Deviation], 0)</f>
        <v>27.52</v>
      </c>
      <c r="AG1422" s="32">
        <f>_xlfn.XLOOKUP(Master1[[#This Row],[cu_id]],Revenue_Analysis[cuid],Revenue_Analysis[Q4 Low Deviation], 0)</f>
        <v>21.71</v>
      </c>
      <c r="AH1422" s="32">
        <f>_xlfn.XLOOKUP(Master1[[#This Row],[cu_id]],Revenue_Analysis[cuid],Revenue_Analysis[Q4 High Deviation], 0)</f>
        <v>21.71</v>
      </c>
      <c r="AI1422" s="32">
        <f>_xlfn.XLOOKUP(Master1[[#This Row],[cu_id]],Revenue_Analysis[cuid],Revenue_Analysis[Q1 Average], 0)</f>
        <v>21.71</v>
      </c>
      <c r="AJ1422" s="32">
        <f>_xlfn.XLOOKUP(Master1[[#This Row],[cu_id]],Revenue_Analysis[cuid],Revenue_Analysis[Q2 Average], 0)</f>
        <v>22.215699999999998</v>
      </c>
      <c r="AK1422" s="32">
        <f>_xlfn.XLOOKUP(Master1[[#This Row],[cu_id]],Revenue_Analysis[cuid],Revenue_Analysis[Q3 Average], 0)</f>
        <v>25.204999999999998</v>
      </c>
      <c r="AL1422" s="32">
        <f>_xlfn.XLOOKUP(Master1[[#This Row],[cu_id]],Revenue_Analysis[cuid],Revenue_Analysis[Q4 Average], 0)</f>
        <v>21.71</v>
      </c>
      <c r="AM1422" s="34">
        <v>0.54166666666666663</v>
      </c>
      <c r="AN1422" s="35">
        <v>0.83333333333333337</v>
      </c>
      <c r="AO1422" s="35" t="s">
        <v>4592</v>
      </c>
      <c r="AP1422" s="35" t="s">
        <v>4592</v>
      </c>
      <c r="AQ1422" s="20" t="s">
        <v>0</v>
      </c>
      <c r="AR1422" s="20"/>
      <c r="AS1422" s="14">
        <f>IFERROR(_xlfn.XLOOKUP(Master1[[#This Row],[cu_id]],StopTimes[cu_ID],StopTimes[Average Stop Time]), 0)</f>
        <v>7.4916666666666671</v>
      </c>
      <c r="AT1422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422" s="13">
        <v>10</v>
      </c>
    </row>
    <row r="1423" spans="1:47" x14ac:dyDescent="0.3">
      <c r="A1423" s="18" t="s">
        <v>3941</v>
      </c>
      <c r="B1423" s="20">
        <v>8060</v>
      </c>
      <c r="C1423" s="20" t="s">
        <v>12</v>
      </c>
      <c r="D1423" s="19">
        <v>808915</v>
      </c>
      <c r="E1423" s="19" t="s">
        <v>13</v>
      </c>
      <c r="F1423" s="19" t="s">
        <v>8157</v>
      </c>
      <c r="G1423" s="19" t="s">
        <v>8158</v>
      </c>
      <c r="H1423" s="19" t="s">
        <v>5</v>
      </c>
      <c r="I1423" s="19" t="s">
        <v>5402</v>
      </c>
      <c r="J1423" s="19" t="s">
        <v>4</v>
      </c>
      <c r="K1423" s="19" t="s">
        <v>5403</v>
      </c>
      <c r="L1423" s="21" t="s">
        <v>16</v>
      </c>
      <c r="M1423" s="20" t="s">
        <v>3</v>
      </c>
      <c r="N1423" s="20" t="s">
        <v>2</v>
      </c>
      <c r="O1423" s="20">
        <v>62</v>
      </c>
      <c r="P1423" s="20">
        <v>0</v>
      </c>
      <c r="Q1423" s="20">
        <v>62</v>
      </c>
      <c r="R1423" s="20">
        <v>0</v>
      </c>
      <c r="S1423" s="20">
        <v>0</v>
      </c>
      <c r="T1423" s="20">
        <v>0</v>
      </c>
      <c r="U1423" s="20">
        <v>27</v>
      </c>
      <c r="V1423" s="30">
        <v>22</v>
      </c>
      <c r="W1423" s="30"/>
      <c r="X1423" s="33">
        <f>IFERROR(1 -(Master1[[#This Row],[Avg Garment Scans per Delivery]]/Master1[[#This Row],[Garment Inventory]]), 0)</f>
        <v>1</v>
      </c>
      <c r="Y1423" s="30"/>
      <c r="Z1423" s="30"/>
      <c r="AA1423" s="32">
        <f>_xlfn.XLOOKUP(Master1[[#This Row],[cu_id]], Revenue_Analysis[cuid], Revenue_Analysis[Q1 Low Deviation], 0)</f>
        <v>14.5152</v>
      </c>
      <c r="AB1423" s="32">
        <f>_xlfn.XLOOKUP(Master1[[#This Row],[cu_id]],Revenue_Analysis[cuid],Revenue_Analysis[Q1 High Deviation], 0)</f>
        <v>20.332799999999999</v>
      </c>
      <c r="AC1423" s="32">
        <f>_xlfn.XLOOKUP(Master1[[#This Row],[cu_id]],Revenue_Analysis[cuid],Revenue_Analysis[Q2 Low Deviation], 0)</f>
        <v>15</v>
      </c>
      <c r="AD1423" s="32">
        <f>_xlfn.XLOOKUP(Master1[[#This Row],[cu_id]],Revenue_Analysis[cuid],Revenue_Analysis[Q2 High Deviation], 0)</f>
        <v>15</v>
      </c>
      <c r="AE1423" s="32">
        <f>_xlfn.XLOOKUP(Master1[[#This Row],[cu_id]],Revenue_Analysis[cuid],Revenue_Analysis[Q3 Low Deviation], 0)</f>
        <v>15</v>
      </c>
      <c r="AF1423" s="32">
        <f>_xlfn.XLOOKUP(Master1[[#This Row],[cu_id]],Revenue_Analysis[cuid],Revenue_Analysis[Q3 High Deviation], 0)</f>
        <v>15</v>
      </c>
      <c r="AG1423" s="32">
        <f>_xlfn.XLOOKUP(Master1[[#This Row],[cu_id]],Revenue_Analysis[cuid],Revenue_Analysis[Q4 Low Deviation], 0)</f>
        <v>19.735900000000001</v>
      </c>
      <c r="AH1423" s="32">
        <f>_xlfn.XLOOKUP(Master1[[#This Row],[cu_id]],Revenue_Analysis[cuid],Revenue_Analysis[Q4 High Deviation], 0)</f>
        <v>42.5685</v>
      </c>
      <c r="AI1423" s="32">
        <f>_xlfn.XLOOKUP(Master1[[#This Row],[cu_id]],Revenue_Analysis[cuid],Revenue_Analysis[Q1 Average], 0)</f>
        <v>17.423999999999999</v>
      </c>
      <c r="AJ1423" s="32">
        <f>_xlfn.XLOOKUP(Master1[[#This Row],[cu_id]],Revenue_Analysis[cuid],Revenue_Analysis[Q2 Average], 0)</f>
        <v>15</v>
      </c>
      <c r="AK1423" s="32">
        <f>_xlfn.XLOOKUP(Master1[[#This Row],[cu_id]],Revenue_Analysis[cuid],Revenue_Analysis[Q3 Average], 0)</f>
        <v>15</v>
      </c>
      <c r="AL1423" s="32">
        <f>_xlfn.XLOOKUP(Master1[[#This Row],[cu_id]],Revenue_Analysis[cuid],Revenue_Analysis[Q4 Average], 0)</f>
        <v>31.152200000000001</v>
      </c>
      <c r="AM1423" s="34" t="s">
        <v>4592</v>
      </c>
      <c r="AN1423" s="35" t="s">
        <v>4592</v>
      </c>
      <c r="AO1423" s="35" t="s">
        <v>4592</v>
      </c>
      <c r="AP1423" s="35" t="s">
        <v>4592</v>
      </c>
      <c r="AQ1423" s="20" t="s">
        <v>0</v>
      </c>
      <c r="AR1423" s="20"/>
      <c r="AS1423" s="14">
        <f>IFERROR(_xlfn.XLOOKUP(Master1[[#This Row],[cu_id]],StopTimes[cu_ID],StopTimes[Average Stop Time]), 0)</f>
        <v>0.5380952366666667</v>
      </c>
      <c r="AT1423" s="14">
        <f>IF(Master1[[#This Row],[RSP StopTime Override]] &lt;&gt; "",Master1[[#This Row],[RSP StopTime Override]],IF(Master1[[#This Row],[Avg Stop Time Helper]] &lt;&gt; 0, Master1[[#This Row],[Avg Stop Time Helper]],Average_Stop_Time))</f>
        <v>0</v>
      </c>
      <c r="AU1423" s="13">
        <v>0</v>
      </c>
    </row>
    <row r="1424" spans="1:47" x14ac:dyDescent="0.3">
      <c r="A1424" s="18" t="s">
        <v>3942</v>
      </c>
      <c r="B1424" s="20">
        <v>8040</v>
      </c>
      <c r="C1424" s="20" t="s">
        <v>9</v>
      </c>
      <c r="D1424" s="19">
        <v>809977</v>
      </c>
      <c r="E1424" s="19" t="s">
        <v>13</v>
      </c>
      <c r="F1424" s="19" t="s">
        <v>7737</v>
      </c>
      <c r="G1424" s="19" t="s">
        <v>7738</v>
      </c>
      <c r="H1424" s="19" t="s">
        <v>5</v>
      </c>
      <c r="I1424" s="19" t="s">
        <v>5402</v>
      </c>
      <c r="J1424" s="19" t="s">
        <v>4</v>
      </c>
      <c r="K1424" s="19" t="s">
        <v>5403</v>
      </c>
      <c r="L1424" s="21" t="s">
        <v>17</v>
      </c>
      <c r="M1424" s="20" t="s">
        <v>10</v>
      </c>
      <c r="N1424" s="20" t="s">
        <v>2</v>
      </c>
      <c r="O1424" s="20">
        <v>110</v>
      </c>
      <c r="P1424" s="20">
        <v>110</v>
      </c>
      <c r="Q1424" s="20">
        <v>0</v>
      </c>
      <c r="R1424" s="20">
        <v>0</v>
      </c>
      <c r="S1424" s="20">
        <v>0</v>
      </c>
      <c r="T1424" s="20">
        <v>0</v>
      </c>
      <c r="U1424" s="20">
        <v>18</v>
      </c>
      <c r="V1424" s="30">
        <v>0</v>
      </c>
      <c r="W1424" s="30"/>
      <c r="X1424" s="33">
        <f>IFERROR(1 -(Master1[[#This Row],[Avg Garment Scans per Delivery]]/Master1[[#This Row],[Garment Inventory]]), 0)</f>
        <v>0</v>
      </c>
      <c r="Y1424" s="30">
        <v>1</v>
      </c>
      <c r="Z1424" s="30">
        <v>5</v>
      </c>
      <c r="AA1424" s="32">
        <f>_xlfn.XLOOKUP(Master1[[#This Row],[cu_id]], Revenue_Analysis[cuid], Revenue_Analysis[Q1 Low Deviation], 0)</f>
        <v>35.3748</v>
      </c>
      <c r="AB1424" s="32">
        <f>_xlfn.XLOOKUP(Master1[[#This Row],[cu_id]],Revenue_Analysis[cuid],Revenue_Analysis[Q1 High Deviation], 0)</f>
        <v>56.077199999999998</v>
      </c>
      <c r="AC1424" s="32">
        <f>_xlfn.XLOOKUP(Master1[[#This Row],[cu_id]],Revenue_Analysis[cuid],Revenue_Analysis[Q2 Low Deviation], 0)</f>
        <v>34.893099999999997</v>
      </c>
      <c r="AD1424" s="32">
        <f>_xlfn.XLOOKUP(Master1[[#This Row],[cu_id]],Revenue_Analysis[cuid],Revenue_Analysis[Q2 High Deviation], 0)</f>
        <v>46.912700000000001</v>
      </c>
      <c r="AE1424" s="32">
        <f>_xlfn.XLOOKUP(Master1[[#This Row],[cu_id]],Revenue_Analysis[cuid],Revenue_Analysis[Q3 Low Deviation], 0)</f>
        <v>50.2883</v>
      </c>
      <c r="AF1424" s="32">
        <f>_xlfn.XLOOKUP(Master1[[#This Row],[cu_id]],Revenue_Analysis[cuid],Revenue_Analysis[Q3 High Deviation], 0)</f>
        <v>63.6417</v>
      </c>
      <c r="AG1424" s="32">
        <f>_xlfn.XLOOKUP(Master1[[#This Row],[cu_id]],Revenue_Analysis[cuid],Revenue_Analysis[Q4 Low Deviation], 0)</f>
        <v>54.887799999999999</v>
      </c>
      <c r="AH1424" s="32">
        <f>_xlfn.XLOOKUP(Master1[[#This Row],[cu_id]],Revenue_Analysis[cuid],Revenue_Analysis[Q4 High Deviation], 0)</f>
        <v>129.1294</v>
      </c>
      <c r="AI1424" s="32">
        <f>_xlfn.XLOOKUP(Master1[[#This Row],[cu_id]],Revenue_Analysis[cuid],Revenue_Analysis[Q1 Average], 0)</f>
        <v>45.725999999999999</v>
      </c>
      <c r="AJ1424" s="32">
        <f>_xlfn.XLOOKUP(Master1[[#This Row],[cu_id]],Revenue_Analysis[cuid],Revenue_Analysis[Q2 Average], 0)</f>
        <v>40.902900000000002</v>
      </c>
      <c r="AK1424" s="32">
        <f>_xlfn.XLOOKUP(Master1[[#This Row],[cu_id]],Revenue_Analysis[cuid],Revenue_Analysis[Q3 Average], 0)</f>
        <v>56.965000000000003</v>
      </c>
      <c r="AL1424" s="32">
        <f>_xlfn.XLOOKUP(Master1[[#This Row],[cu_id]],Revenue_Analysis[cuid],Revenue_Analysis[Q4 Average], 0)</f>
        <v>92.008600000000001</v>
      </c>
      <c r="AM1424" s="34">
        <v>0.375</v>
      </c>
      <c r="AN1424" s="35">
        <v>0.70833333333333337</v>
      </c>
      <c r="AO1424" s="35" t="s">
        <v>4592</v>
      </c>
      <c r="AP1424" s="35" t="s">
        <v>4592</v>
      </c>
      <c r="AQ1424" s="20" t="s">
        <v>0</v>
      </c>
      <c r="AR1424" s="20"/>
      <c r="AS1424" s="14">
        <f>IFERROR(_xlfn.XLOOKUP(Master1[[#This Row],[cu_id]],StopTimes[cu_ID],StopTimes[Average Stop Time]), 0)</f>
        <v>0.6333333333333333</v>
      </c>
      <c r="AT1424" s="14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424" s="13">
        <v>15</v>
      </c>
    </row>
    <row r="1425" spans="1:47" x14ac:dyDescent="0.3">
      <c r="A1425" s="18" t="s">
        <v>3943</v>
      </c>
      <c r="B1425" s="20">
        <v>8040</v>
      </c>
      <c r="C1425" s="20" t="s">
        <v>14</v>
      </c>
      <c r="D1425" s="19">
        <v>808457</v>
      </c>
      <c r="E1425" s="19" t="s">
        <v>13</v>
      </c>
      <c r="F1425" s="19" t="s">
        <v>7805</v>
      </c>
      <c r="G1425" s="19" t="s">
        <v>7806</v>
      </c>
      <c r="H1425" s="19" t="s">
        <v>5</v>
      </c>
      <c r="I1425" s="19" t="s">
        <v>5402</v>
      </c>
      <c r="J1425" s="19" t="s">
        <v>4</v>
      </c>
      <c r="K1425" s="19" t="s">
        <v>5764</v>
      </c>
      <c r="L1425" s="21" t="s">
        <v>16</v>
      </c>
      <c r="M1425" s="20" t="s">
        <v>3</v>
      </c>
      <c r="N1425" s="20" t="s">
        <v>2</v>
      </c>
      <c r="O1425" s="20">
        <v>115</v>
      </c>
      <c r="P1425" s="20">
        <v>0</v>
      </c>
      <c r="Q1425" s="20">
        <v>0</v>
      </c>
      <c r="R1425" s="20">
        <v>0</v>
      </c>
      <c r="S1425" s="20">
        <v>115</v>
      </c>
      <c r="T1425" s="20">
        <v>0</v>
      </c>
      <c r="U1425" s="20">
        <v>41</v>
      </c>
      <c r="V1425" s="30">
        <v>286</v>
      </c>
      <c r="W1425" s="30">
        <v>4</v>
      </c>
      <c r="X1425" s="33">
        <f>IFERROR(1 -(Master1[[#This Row],[Avg Garment Scans per Delivery]]/Master1[[#This Row],[Garment Inventory]]), 0)</f>
        <v>0.98601398601398604</v>
      </c>
      <c r="Y1425" s="30">
        <v>8</v>
      </c>
      <c r="Z1425" s="30">
        <v>104</v>
      </c>
      <c r="AA1425" s="32">
        <f>_xlfn.XLOOKUP(Master1[[#This Row],[cu_id]], Revenue_Analysis[cuid], Revenue_Analysis[Q1 Low Deviation], 0)</f>
        <v>98.406700000000001</v>
      </c>
      <c r="AB1425" s="32">
        <f>_xlfn.XLOOKUP(Master1[[#This Row],[cu_id]],Revenue_Analysis[cuid],Revenue_Analysis[Q1 High Deviation], 0)</f>
        <v>142.60470000000001</v>
      </c>
      <c r="AC1425" s="32">
        <f>_xlfn.XLOOKUP(Master1[[#This Row],[cu_id]],Revenue_Analysis[cuid],Revenue_Analysis[Q2 Low Deviation], 0)</f>
        <v>145.0352</v>
      </c>
      <c r="AD1425" s="32">
        <f>_xlfn.XLOOKUP(Master1[[#This Row],[cu_id]],Revenue_Analysis[cuid],Revenue_Analysis[Q2 High Deviation], 0)</f>
        <v>146.1524</v>
      </c>
      <c r="AE1425" s="32">
        <f>_xlfn.XLOOKUP(Master1[[#This Row],[cu_id]],Revenue_Analysis[cuid],Revenue_Analysis[Q3 Low Deviation], 0)</f>
        <v>145.93690000000001</v>
      </c>
      <c r="AF1425" s="32">
        <f>_xlfn.XLOOKUP(Master1[[#This Row],[cu_id]],Revenue_Analysis[cuid],Revenue_Analysis[Q3 High Deviation], 0)</f>
        <v>146.3047</v>
      </c>
      <c r="AG1425" s="32">
        <f>_xlfn.XLOOKUP(Master1[[#This Row],[cu_id]],Revenue_Analysis[cuid],Revenue_Analysis[Q4 Low Deviation], 0)</f>
        <v>120.1298</v>
      </c>
      <c r="AH1425" s="32">
        <f>_xlfn.XLOOKUP(Master1[[#This Row],[cu_id]],Revenue_Analysis[cuid],Revenue_Analysis[Q4 High Deviation], 0)</f>
        <v>129.2216</v>
      </c>
      <c r="AI1425" s="32">
        <f>_xlfn.XLOOKUP(Master1[[#This Row],[cu_id]],Revenue_Analysis[cuid],Revenue_Analysis[Q1 Average], 0)</f>
        <v>120.5057</v>
      </c>
      <c r="AJ1425" s="32">
        <f>_xlfn.XLOOKUP(Master1[[#This Row],[cu_id]],Revenue_Analysis[cuid],Revenue_Analysis[Q2 Average], 0)</f>
        <v>145.59379999999999</v>
      </c>
      <c r="AK1425" s="32">
        <f>_xlfn.XLOOKUP(Master1[[#This Row],[cu_id]],Revenue_Analysis[cuid],Revenue_Analysis[Q3 Average], 0)</f>
        <v>146.1208</v>
      </c>
      <c r="AL1425" s="32">
        <f>_xlfn.XLOOKUP(Master1[[#This Row],[cu_id]],Revenue_Analysis[cuid],Revenue_Analysis[Q4 Average], 0)</f>
        <v>124.67570000000001</v>
      </c>
      <c r="AM1425" s="34">
        <v>0.33333333333333331</v>
      </c>
      <c r="AN1425" s="35">
        <v>0.70833333333333337</v>
      </c>
      <c r="AO1425" s="35" t="s">
        <v>4592</v>
      </c>
      <c r="AP1425" s="35" t="s">
        <v>4592</v>
      </c>
      <c r="AQ1425" s="20" t="s">
        <v>5135</v>
      </c>
      <c r="AR1425" s="20" t="s">
        <v>7807</v>
      </c>
      <c r="AS1425" s="14">
        <f>IFERROR(_xlfn.XLOOKUP(Master1[[#This Row],[cu_id]],StopTimes[cu_ID],StopTimes[Average Stop Time]), 0)</f>
        <v>15.770833333333334</v>
      </c>
      <c r="AT1425" s="14">
        <f>IF(Master1[[#This Row],[RSP StopTime Override]] &lt;&gt; "",Master1[[#This Row],[RSP StopTime Override]],IF(Master1[[#This Row],[Avg Stop Time Helper]] &lt;&gt; 0, Master1[[#This Row],[Avg Stop Time Helper]],Average_Stop_Time))</f>
        <v>25</v>
      </c>
      <c r="AU1425" s="13">
        <v>25</v>
      </c>
    </row>
    <row r="1426" spans="1:47" x14ac:dyDescent="0.3">
      <c r="A1426" s="18" t="s">
        <v>3944</v>
      </c>
      <c r="B1426" s="20">
        <v>56</v>
      </c>
      <c r="C1426" s="20" t="s">
        <v>14</v>
      </c>
      <c r="D1426" s="19">
        <v>808080</v>
      </c>
      <c r="E1426" s="19" t="s">
        <v>13</v>
      </c>
      <c r="F1426" s="19" t="s">
        <v>7154</v>
      </c>
      <c r="G1426" s="19" t="s">
        <v>7155</v>
      </c>
      <c r="H1426" s="19" t="s">
        <v>5</v>
      </c>
      <c r="I1426" s="19" t="s">
        <v>5402</v>
      </c>
      <c r="J1426" s="19" t="s">
        <v>4</v>
      </c>
      <c r="K1426" s="19" t="s">
        <v>5403</v>
      </c>
      <c r="L1426" s="21" t="s">
        <v>16</v>
      </c>
      <c r="M1426" s="20" t="s">
        <v>3</v>
      </c>
      <c r="N1426" s="20" t="s">
        <v>2</v>
      </c>
      <c r="O1426" s="20">
        <v>86</v>
      </c>
      <c r="P1426" s="20">
        <v>0</v>
      </c>
      <c r="Q1426" s="20">
        <v>0</v>
      </c>
      <c r="R1426" s="20">
        <v>0</v>
      </c>
      <c r="S1426" s="20">
        <v>86</v>
      </c>
      <c r="T1426" s="20">
        <v>0</v>
      </c>
      <c r="U1426" s="20">
        <v>40</v>
      </c>
      <c r="V1426" s="30"/>
      <c r="W1426" s="30"/>
      <c r="X1426" s="33">
        <f>IFERROR(1 -(Master1[[#This Row],[Avg Garment Scans per Delivery]]/Master1[[#This Row],[Garment Inventory]]), 0)</f>
        <v>0</v>
      </c>
      <c r="Y1426" s="30"/>
      <c r="Z1426" s="30"/>
      <c r="AA1426" s="32">
        <f>_xlfn.XLOOKUP(Master1[[#This Row],[cu_id]], Revenue_Analysis[cuid], Revenue_Analysis[Q1 Low Deviation], 0)</f>
        <v>66.430199999999999</v>
      </c>
      <c r="AB1426" s="32">
        <f>_xlfn.XLOOKUP(Master1[[#This Row],[cu_id]],Revenue_Analysis[cuid],Revenue_Analysis[Q1 High Deviation], 0)</f>
        <v>125.31140000000001</v>
      </c>
      <c r="AC1426" s="32">
        <f>_xlfn.XLOOKUP(Master1[[#This Row],[cu_id]],Revenue_Analysis[cuid],Revenue_Analysis[Q2 Low Deviation], 0)</f>
        <v>87.16</v>
      </c>
      <c r="AD1426" s="32">
        <f>_xlfn.XLOOKUP(Master1[[#This Row],[cu_id]],Revenue_Analysis[cuid],Revenue_Analysis[Q2 High Deviation], 0)</f>
        <v>120.83839999999999</v>
      </c>
      <c r="AE1426" s="32">
        <f>_xlfn.XLOOKUP(Master1[[#This Row],[cu_id]],Revenue_Analysis[cuid],Revenue_Analysis[Q3 Low Deviation], 0)</f>
        <v>79.327699999999993</v>
      </c>
      <c r="AF1426" s="32">
        <f>_xlfn.XLOOKUP(Master1[[#This Row],[cu_id]],Revenue_Analysis[cuid],Revenue_Analysis[Q3 High Deviation], 0)</f>
        <v>132.8723</v>
      </c>
      <c r="AG1426" s="32">
        <f>_xlfn.XLOOKUP(Master1[[#This Row],[cu_id]],Revenue_Analysis[cuid],Revenue_Analysis[Q4 Low Deviation], 0)</f>
        <v>81.087199999999996</v>
      </c>
      <c r="AH1426" s="32">
        <f>_xlfn.XLOOKUP(Master1[[#This Row],[cu_id]],Revenue_Analysis[cuid],Revenue_Analysis[Q4 High Deviation], 0)</f>
        <v>146.03440000000001</v>
      </c>
      <c r="AI1426" s="32">
        <f>_xlfn.XLOOKUP(Master1[[#This Row],[cu_id]],Revenue_Analysis[cuid],Revenue_Analysis[Q1 Average], 0)</f>
        <v>95.870800000000003</v>
      </c>
      <c r="AJ1426" s="32">
        <f>_xlfn.XLOOKUP(Master1[[#This Row],[cu_id]],Revenue_Analysis[cuid],Revenue_Analysis[Q2 Average], 0)</f>
        <v>103.9992</v>
      </c>
      <c r="AK1426" s="32">
        <f>_xlfn.XLOOKUP(Master1[[#This Row],[cu_id]],Revenue_Analysis[cuid],Revenue_Analysis[Q3 Average], 0)</f>
        <v>106.1</v>
      </c>
      <c r="AL1426" s="32">
        <f>_xlfn.XLOOKUP(Master1[[#This Row],[cu_id]],Revenue_Analysis[cuid],Revenue_Analysis[Q4 Average], 0)</f>
        <v>113.5608</v>
      </c>
      <c r="AM1426" s="34" t="s">
        <v>4592</v>
      </c>
      <c r="AN1426" s="35" t="s">
        <v>4592</v>
      </c>
      <c r="AO1426" s="35" t="s">
        <v>4592</v>
      </c>
      <c r="AP1426" s="35" t="s">
        <v>4592</v>
      </c>
      <c r="AQ1426" s="20" t="s">
        <v>0</v>
      </c>
      <c r="AR1426" s="20"/>
      <c r="AS1426" s="14">
        <f>IFERROR(_xlfn.XLOOKUP(Master1[[#This Row],[cu_id]],StopTimes[cu_ID],StopTimes[Average Stop Time]), 0)</f>
        <v>14.80625</v>
      </c>
      <c r="AT1426" s="14">
        <f>IF(Master1[[#This Row],[RSP StopTime Override]] &lt;&gt; "",Master1[[#This Row],[RSP StopTime Override]],IF(Master1[[#This Row],[Avg Stop Time Helper]] &lt;&gt; 0, Master1[[#This Row],[Avg Stop Time Helper]],Average_Stop_Time))</f>
        <v>14.80625</v>
      </c>
      <c r="AU1426" s="13"/>
    </row>
    <row r="1427" spans="1:47" x14ac:dyDescent="0.3">
      <c r="A1427" s="18" t="s">
        <v>3945</v>
      </c>
      <c r="B1427" s="20">
        <v>8040</v>
      </c>
      <c r="C1427" s="20" t="s">
        <v>14</v>
      </c>
      <c r="D1427" s="19">
        <v>805735</v>
      </c>
      <c r="E1427" s="19" t="s">
        <v>13</v>
      </c>
      <c r="F1427" s="19" t="s">
        <v>7777</v>
      </c>
      <c r="G1427" s="19" t="s">
        <v>7778</v>
      </c>
      <c r="H1427" s="19" t="s">
        <v>35</v>
      </c>
      <c r="I1427" s="19" t="s">
        <v>5402</v>
      </c>
      <c r="J1427" s="19" t="s">
        <v>4</v>
      </c>
      <c r="K1427" s="19" t="s">
        <v>6805</v>
      </c>
      <c r="L1427" s="21" t="s">
        <v>21</v>
      </c>
      <c r="M1427" s="20" t="s">
        <v>20</v>
      </c>
      <c r="N1427" s="20" t="s">
        <v>2</v>
      </c>
      <c r="O1427" s="20">
        <v>50</v>
      </c>
      <c r="P1427" s="20">
        <v>0</v>
      </c>
      <c r="Q1427" s="20">
        <v>0</v>
      </c>
      <c r="R1427" s="20">
        <v>0</v>
      </c>
      <c r="S1427" s="20">
        <v>50</v>
      </c>
      <c r="T1427" s="20">
        <v>0</v>
      </c>
      <c r="U1427" s="20">
        <v>10</v>
      </c>
      <c r="V1427" s="30"/>
      <c r="W1427" s="30"/>
      <c r="X1427" s="33">
        <f>IFERROR(1 -(Master1[[#This Row],[Avg Garment Scans per Delivery]]/Master1[[#This Row],[Garment Inventory]]), 0)</f>
        <v>0</v>
      </c>
      <c r="Y1427" s="30"/>
      <c r="Z1427" s="30"/>
      <c r="AA1427" s="32">
        <f>_xlfn.XLOOKUP(Master1[[#This Row],[cu_id]], Revenue_Analysis[cuid], Revenue_Analysis[Q1 Low Deviation], 0)</f>
        <v>49.83</v>
      </c>
      <c r="AB1427" s="32">
        <f>_xlfn.XLOOKUP(Master1[[#This Row],[cu_id]],Revenue_Analysis[cuid],Revenue_Analysis[Q1 High Deviation], 0)</f>
        <v>49.83</v>
      </c>
      <c r="AC1427" s="32">
        <f>_xlfn.XLOOKUP(Master1[[#This Row],[cu_id]],Revenue_Analysis[cuid],Revenue_Analysis[Q2 Low Deviation], 0)</f>
        <v>49.698900000000002</v>
      </c>
      <c r="AD1427" s="32">
        <f>_xlfn.XLOOKUP(Master1[[#This Row],[cu_id]],Revenue_Analysis[cuid],Revenue_Analysis[Q2 High Deviation], 0)</f>
        <v>50.747700000000002</v>
      </c>
      <c r="AE1427" s="32">
        <f>_xlfn.XLOOKUP(Master1[[#This Row],[cu_id]],Revenue_Analysis[cuid],Revenue_Analysis[Q3 Low Deviation], 0)</f>
        <v>50.64</v>
      </c>
      <c r="AF1427" s="32">
        <f>_xlfn.XLOOKUP(Master1[[#This Row],[cu_id]],Revenue_Analysis[cuid],Revenue_Analysis[Q3 High Deviation], 0)</f>
        <v>51.01</v>
      </c>
      <c r="AG1427" s="32">
        <f>_xlfn.XLOOKUP(Master1[[#This Row],[cu_id]],Revenue_Analysis[cuid],Revenue_Analysis[Q4 Low Deviation], 0)</f>
        <v>49.83</v>
      </c>
      <c r="AH1427" s="32">
        <f>_xlfn.XLOOKUP(Master1[[#This Row],[cu_id]],Revenue_Analysis[cuid],Revenue_Analysis[Q4 High Deviation], 0)</f>
        <v>49.83</v>
      </c>
      <c r="AI1427" s="32">
        <f>_xlfn.XLOOKUP(Master1[[#This Row],[cu_id]],Revenue_Analysis[cuid],Revenue_Analysis[Q1 Average], 0)</f>
        <v>49.83</v>
      </c>
      <c r="AJ1427" s="32">
        <f>_xlfn.XLOOKUP(Master1[[#This Row],[cu_id]],Revenue_Analysis[cuid],Revenue_Analysis[Q2 Average], 0)</f>
        <v>50.223300000000002</v>
      </c>
      <c r="AK1427" s="32">
        <f>_xlfn.XLOOKUP(Master1[[#This Row],[cu_id]],Revenue_Analysis[cuid],Revenue_Analysis[Q3 Average], 0)</f>
        <v>50.825000000000003</v>
      </c>
      <c r="AL1427" s="32">
        <f>_xlfn.XLOOKUP(Master1[[#This Row],[cu_id]],Revenue_Analysis[cuid],Revenue_Analysis[Q4 Average], 0)</f>
        <v>49.83</v>
      </c>
      <c r="AM1427" s="34" t="s">
        <v>4592</v>
      </c>
      <c r="AN1427" s="35" t="s">
        <v>4592</v>
      </c>
      <c r="AO1427" s="35" t="s">
        <v>4592</v>
      </c>
      <c r="AP1427" s="35" t="s">
        <v>4592</v>
      </c>
      <c r="AQ1427" s="20" t="s">
        <v>0</v>
      </c>
      <c r="AR1427" s="20"/>
      <c r="AS1427" s="14">
        <f>IFERROR(_xlfn.XLOOKUP(Master1[[#This Row],[cu_id]],StopTimes[cu_ID],StopTimes[Average Stop Time]), 0)</f>
        <v>0.21666666666666667</v>
      </c>
      <c r="AT1427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427" s="13">
        <v>10</v>
      </c>
    </row>
    <row r="1428" spans="1:47" x14ac:dyDescent="0.3">
      <c r="A1428" s="18" t="s">
        <v>3946</v>
      </c>
      <c r="B1428" s="20">
        <v>8040</v>
      </c>
      <c r="C1428" s="20" t="s">
        <v>6</v>
      </c>
      <c r="D1428" s="19">
        <v>802466</v>
      </c>
      <c r="E1428" s="19" t="s">
        <v>13</v>
      </c>
      <c r="F1428" s="19" t="s">
        <v>8035</v>
      </c>
      <c r="G1428" s="19" t="s">
        <v>8036</v>
      </c>
      <c r="H1428" s="19" t="s">
        <v>5</v>
      </c>
      <c r="I1428" s="19" t="s">
        <v>5402</v>
      </c>
      <c r="J1428" s="19" t="s">
        <v>4</v>
      </c>
      <c r="K1428" s="19" t="s">
        <v>5403</v>
      </c>
      <c r="L1428" s="21" t="s">
        <v>21</v>
      </c>
      <c r="M1428" s="20" t="s">
        <v>20</v>
      </c>
      <c r="N1428" s="20" t="s">
        <v>2</v>
      </c>
      <c r="O1428" s="20">
        <v>160</v>
      </c>
      <c r="P1428" s="20">
        <v>0</v>
      </c>
      <c r="Q1428" s="20">
        <v>0</v>
      </c>
      <c r="R1428" s="20">
        <v>100</v>
      </c>
      <c r="S1428" s="20">
        <v>0</v>
      </c>
      <c r="T1428" s="20">
        <v>0</v>
      </c>
      <c r="U1428" s="20">
        <v>10</v>
      </c>
      <c r="V1428" s="30"/>
      <c r="W1428" s="30"/>
      <c r="X1428" s="33">
        <f>IFERROR(1 -(Master1[[#This Row],[Avg Garment Scans per Delivery]]/Master1[[#This Row],[Garment Inventory]]), 0)</f>
        <v>0</v>
      </c>
      <c r="Y1428" s="30"/>
      <c r="Z1428" s="30"/>
      <c r="AA1428" s="32">
        <f>_xlfn.XLOOKUP(Master1[[#This Row],[cu_id]], Revenue_Analysis[cuid], Revenue_Analysis[Q1 Low Deviation], 0)</f>
        <v>46.47</v>
      </c>
      <c r="AB1428" s="32">
        <f>_xlfn.XLOOKUP(Master1[[#This Row],[cu_id]],Revenue_Analysis[cuid],Revenue_Analysis[Q1 High Deviation], 0)</f>
        <v>46.47</v>
      </c>
      <c r="AC1428" s="32">
        <f>_xlfn.XLOOKUP(Master1[[#This Row],[cu_id]],Revenue_Analysis[cuid],Revenue_Analysis[Q2 Low Deviation], 0)</f>
        <v>46.338900000000002</v>
      </c>
      <c r="AD1428" s="32">
        <f>_xlfn.XLOOKUP(Master1[[#This Row],[cu_id]],Revenue_Analysis[cuid],Revenue_Analysis[Q2 High Deviation], 0)</f>
        <v>47.387700000000002</v>
      </c>
      <c r="AE1428" s="32">
        <f>_xlfn.XLOOKUP(Master1[[#This Row],[cu_id]],Revenue_Analysis[cuid],Revenue_Analysis[Q3 Low Deviation], 0)</f>
        <v>47.28</v>
      </c>
      <c r="AF1428" s="32">
        <f>_xlfn.XLOOKUP(Master1[[#This Row],[cu_id]],Revenue_Analysis[cuid],Revenue_Analysis[Q3 High Deviation], 0)</f>
        <v>47.65</v>
      </c>
      <c r="AG1428" s="32">
        <f>_xlfn.XLOOKUP(Master1[[#This Row],[cu_id]],Revenue_Analysis[cuid],Revenue_Analysis[Q4 Low Deviation], 0)</f>
        <v>46.47</v>
      </c>
      <c r="AH1428" s="32">
        <f>_xlfn.XLOOKUP(Master1[[#This Row],[cu_id]],Revenue_Analysis[cuid],Revenue_Analysis[Q4 High Deviation], 0)</f>
        <v>46.47</v>
      </c>
      <c r="AI1428" s="32">
        <f>_xlfn.XLOOKUP(Master1[[#This Row],[cu_id]],Revenue_Analysis[cuid],Revenue_Analysis[Q1 Average], 0)</f>
        <v>46.47</v>
      </c>
      <c r="AJ1428" s="32">
        <f>_xlfn.XLOOKUP(Master1[[#This Row],[cu_id]],Revenue_Analysis[cuid],Revenue_Analysis[Q2 Average], 0)</f>
        <v>46.863300000000002</v>
      </c>
      <c r="AK1428" s="32">
        <f>_xlfn.XLOOKUP(Master1[[#This Row],[cu_id]],Revenue_Analysis[cuid],Revenue_Analysis[Q3 Average], 0)</f>
        <v>47.465000000000003</v>
      </c>
      <c r="AL1428" s="32">
        <f>_xlfn.XLOOKUP(Master1[[#This Row],[cu_id]],Revenue_Analysis[cuid],Revenue_Analysis[Q4 Average], 0)</f>
        <v>46.47</v>
      </c>
      <c r="AM1428" s="34">
        <v>0.33333333333333331</v>
      </c>
      <c r="AN1428" s="35">
        <v>0.70833333333333337</v>
      </c>
      <c r="AO1428" s="35" t="s">
        <v>4592</v>
      </c>
      <c r="AP1428" s="35" t="s">
        <v>4592</v>
      </c>
      <c r="AQ1428" s="20" t="s">
        <v>0</v>
      </c>
      <c r="AR1428" s="20"/>
      <c r="AS1428" s="14">
        <f>IFERROR(_xlfn.XLOOKUP(Master1[[#This Row],[cu_id]],StopTimes[cu_ID],StopTimes[Average Stop Time]), 0)</f>
        <v>4.833333333333333</v>
      </c>
      <c r="AT1428" s="14">
        <f>IF(Master1[[#This Row],[RSP StopTime Override]] &lt;&gt; "",Master1[[#This Row],[RSP StopTime Override]],IF(Master1[[#This Row],[Avg Stop Time Helper]] &lt;&gt; 0, Master1[[#This Row],[Avg Stop Time Helper]],Average_Stop_Time))</f>
        <v>4.833333333333333</v>
      </c>
      <c r="AU1428" s="13"/>
    </row>
    <row r="1429" spans="1:47" x14ac:dyDescent="0.3">
      <c r="A1429" s="18" t="s">
        <v>3947</v>
      </c>
      <c r="B1429" s="20">
        <v>50</v>
      </c>
      <c r="C1429" s="20" t="s">
        <v>9</v>
      </c>
      <c r="D1429" s="19">
        <v>808440</v>
      </c>
      <c r="E1429" s="19" t="s">
        <v>13</v>
      </c>
      <c r="F1429" s="19" t="s">
        <v>5818</v>
      </c>
      <c r="G1429" s="19" t="s">
        <v>5819</v>
      </c>
      <c r="H1429" s="19" t="s">
        <v>5</v>
      </c>
      <c r="I1429" s="19" t="s">
        <v>5769</v>
      </c>
      <c r="J1429" s="19" t="s">
        <v>4</v>
      </c>
      <c r="K1429" s="19" t="s">
        <v>5770</v>
      </c>
      <c r="L1429" s="21" t="s">
        <v>16</v>
      </c>
      <c r="M1429" s="20" t="s">
        <v>3</v>
      </c>
      <c r="N1429" s="20" t="s">
        <v>2</v>
      </c>
      <c r="O1429" s="20">
        <v>119</v>
      </c>
      <c r="P1429" s="20">
        <v>119</v>
      </c>
      <c r="Q1429" s="20">
        <v>0</v>
      </c>
      <c r="R1429" s="20">
        <v>0</v>
      </c>
      <c r="S1429" s="20">
        <v>0</v>
      </c>
      <c r="T1429" s="20">
        <v>0</v>
      </c>
      <c r="U1429" s="20">
        <v>38</v>
      </c>
      <c r="V1429" s="30"/>
      <c r="W1429" s="30"/>
      <c r="X1429" s="33">
        <f>IFERROR(1 -(Master1[[#This Row],[Avg Garment Scans per Delivery]]/Master1[[#This Row],[Garment Inventory]]), 0)</f>
        <v>0</v>
      </c>
      <c r="Y1429" s="30"/>
      <c r="Z1429" s="30"/>
      <c r="AA1429" s="32">
        <f>_xlfn.XLOOKUP(Master1[[#This Row],[cu_id]], Revenue_Analysis[cuid], Revenue_Analysis[Q1 Low Deviation], 0)</f>
        <v>32.793700000000001</v>
      </c>
      <c r="AB1429" s="32">
        <f>_xlfn.XLOOKUP(Master1[[#This Row],[cu_id]],Revenue_Analysis[cuid],Revenue_Analysis[Q1 High Deviation], 0)</f>
        <v>43.809899999999999</v>
      </c>
      <c r="AC1429" s="32">
        <f>_xlfn.XLOOKUP(Master1[[#This Row],[cu_id]],Revenue_Analysis[cuid],Revenue_Analysis[Q2 Low Deviation], 0)</f>
        <v>34.385800000000003</v>
      </c>
      <c r="AD1429" s="32">
        <f>_xlfn.XLOOKUP(Master1[[#This Row],[cu_id]],Revenue_Analysis[cuid],Revenue_Analysis[Q2 High Deviation], 0)</f>
        <v>44.192599999999999</v>
      </c>
      <c r="AE1429" s="32">
        <f>_xlfn.XLOOKUP(Master1[[#This Row],[cu_id]],Revenue_Analysis[cuid],Revenue_Analysis[Q3 Low Deviation], 0)</f>
        <v>35.3414</v>
      </c>
      <c r="AF1429" s="32">
        <f>_xlfn.XLOOKUP(Master1[[#This Row],[cu_id]],Revenue_Analysis[cuid],Revenue_Analysis[Q3 High Deviation], 0)</f>
        <v>47.043199999999999</v>
      </c>
      <c r="AG1429" s="32">
        <f>_xlfn.XLOOKUP(Master1[[#This Row],[cu_id]],Revenue_Analysis[cuid],Revenue_Analysis[Q4 Low Deviation], 0)</f>
        <v>32.430199999999999</v>
      </c>
      <c r="AH1429" s="32">
        <f>_xlfn.XLOOKUP(Master1[[#This Row],[cu_id]],Revenue_Analysis[cuid],Revenue_Analysis[Q4 High Deviation], 0)</f>
        <v>42.200600000000001</v>
      </c>
      <c r="AI1429" s="32">
        <f>_xlfn.XLOOKUP(Master1[[#This Row],[cu_id]],Revenue_Analysis[cuid],Revenue_Analysis[Q1 Average], 0)</f>
        <v>38.3018</v>
      </c>
      <c r="AJ1429" s="32">
        <f>_xlfn.XLOOKUP(Master1[[#This Row],[cu_id]],Revenue_Analysis[cuid],Revenue_Analysis[Q2 Average], 0)</f>
        <v>39.289200000000001</v>
      </c>
      <c r="AK1429" s="32">
        <f>_xlfn.XLOOKUP(Master1[[#This Row],[cu_id]],Revenue_Analysis[cuid],Revenue_Analysis[Q3 Average], 0)</f>
        <v>41.192300000000003</v>
      </c>
      <c r="AL1429" s="32">
        <f>_xlfn.XLOOKUP(Master1[[#This Row],[cu_id]],Revenue_Analysis[cuid],Revenue_Analysis[Q4 Average], 0)</f>
        <v>37.315399999999997</v>
      </c>
      <c r="AM1429" s="34">
        <v>0.375</v>
      </c>
      <c r="AN1429" s="35">
        <v>0.70833333333333337</v>
      </c>
      <c r="AO1429" s="35" t="s">
        <v>4592</v>
      </c>
      <c r="AP1429" s="35" t="s">
        <v>4592</v>
      </c>
      <c r="AQ1429" s="20" t="s">
        <v>0</v>
      </c>
      <c r="AR1429" s="20"/>
      <c r="AS1429" s="14">
        <f>IFERROR(_xlfn.XLOOKUP(Master1[[#This Row],[cu_id]],StopTimes[cu_ID],StopTimes[Average Stop Time]), 0)</f>
        <v>10.27857143</v>
      </c>
      <c r="AT1429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429" s="13">
        <v>10</v>
      </c>
    </row>
    <row r="1430" spans="1:47" x14ac:dyDescent="0.3">
      <c r="A1430" s="18" t="s">
        <v>3948</v>
      </c>
      <c r="B1430" s="20">
        <v>8040</v>
      </c>
      <c r="C1430" s="20" t="s">
        <v>6</v>
      </c>
      <c r="D1430" s="19">
        <v>803076</v>
      </c>
      <c r="E1430" s="19" t="s">
        <v>13</v>
      </c>
      <c r="F1430" s="19" t="s">
        <v>8004</v>
      </c>
      <c r="G1430" s="19" t="s">
        <v>8005</v>
      </c>
      <c r="H1430" s="19" t="s">
        <v>5</v>
      </c>
      <c r="I1430" s="19" t="s">
        <v>5402</v>
      </c>
      <c r="J1430" s="19" t="s">
        <v>4</v>
      </c>
      <c r="K1430" s="19" t="s">
        <v>5403</v>
      </c>
      <c r="L1430" s="21" t="s">
        <v>21</v>
      </c>
      <c r="M1430" s="20" t="s">
        <v>20</v>
      </c>
      <c r="N1430" s="20" t="s">
        <v>2</v>
      </c>
      <c r="O1430" s="20">
        <v>110</v>
      </c>
      <c r="P1430" s="20">
        <v>0</v>
      </c>
      <c r="Q1430" s="20">
        <v>0</v>
      </c>
      <c r="R1430" s="20">
        <v>185</v>
      </c>
      <c r="S1430" s="20">
        <v>0</v>
      </c>
      <c r="T1430" s="20">
        <v>0</v>
      </c>
      <c r="U1430" s="20">
        <v>9</v>
      </c>
      <c r="V1430" s="30"/>
      <c r="W1430" s="30"/>
      <c r="X1430" s="33">
        <f>IFERROR(1 -(Master1[[#This Row],[Avg Garment Scans per Delivery]]/Master1[[#This Row],[Garment Inventory]]), 0)</f>
        <v>0</v>
      </c>
      <c r="Y1430" s="30"/>
      <c r="Z1430" s="30"/>
      <c r="AA1430" s="32">
        <f>_xlfn.XLOOKUP(Master1[[#This Row],[cu_id]], Revenue_Analysis[cuid], Revenue_Analysis[Q1 Low Deviation], 0)</f>
        <v>22.5</v>
      </c>
      <c r="AB1430" s="32">
        <f>_xlfn.XLOOKUP(Master1[[#This Row],[cu_id]],Revenue_Analysis[cuid],Revenue_Analysis[Q1 High Deviation], 0)</f>
        <v>22.5</v>
      </c>
      <c r="AC1430" s="32">
        <f>_xlfn.XLOOKUP(Master1[[#This Row],[cu_id]],Revenue_Analysis[cuid],Revenue_Analysis[Q2 Low Deviation], 0)</f>
        <v>22.3689</v>
      </c>
      <c r="AD1430" s="32">
        <f>_xlfn.XLOOKUP(Master1[[#This Row],[cu_id]],Revenue_Analysis[cuid],Revenue_Analysis[Q2 High Deviation], 0)</f>
        <v>23.4177</v>
      </c>
      <c r="AE1430" s="32">
        <f>_xlfn.XLOOKUP(Master1[[#This Row],[cu_id]],Revenue_Analysis[cuid],Revenue_Analysis[Q3 Low Deviation], 0)</f>
        <v>23.31</v>
      </c>
      <c r="AF1430" s="32">
        <f>_xlfn.XLOOKUP(Master1[[#This Row],[cu_id]],Revenue_Analysis[cuid],Revenue_Analysis[Q3 High Deviation], 0)</f>
        <v>23.68</v>
      </c>
      <c r="AG1430" s="32">
        <f>_xlfn.XLOOKUP(Master1[[#This Row],[cu_id]],Revenue_Analysis[cuid],Revenue_Analysis[Q4 Low Deviation], 0)</f>
        <v>22.5</v>
      </c>
      <c r="AH1430" s="32">
        <f>_xlfn.XLOOKUP(Master1[[#This Row],[cu_id]],Revenue_Analysis[cuid],Revenue_Analysis[Q4 High Deviation], 0)</f>
        <v>22.5</v>
      </c>
      <c r="AI1430" s="32">
        <f>_xlfn.XLOOKUP(Master1[[#This Row],[cu_id]],Revenue_Analysis[cuid],Revenue_Analysis[Q1 Average], 0)</f>
        <v>22.5</v>
      </c>
      <c r="AJ1430" s="32">
        <f>_xlfn.XLOOKUP(Master1[[#This Row],[cu_id]],Revenue_Analysis[cuid],Revenue_Analysis[Q2 Average], 0)</f>
        <v>22.8933</v>
      </c>
      <c r="AK1430" s="32">
        <f>_xlfn.XLOOKUP(Master1[[#This Row],[cu_id]],Revenue_Analysis[cuid],Revenue_Analysis[Q3 Average], 0)</f>
        <v>23.495000000000001</v>
      </c>
      <c r="AL1430" s="32">
        <f>_xlfn.XLOOKUP(Master1[[#This Row],[cu_id]],Revenue_Analysis[cuid],Revenue_Analysis[Q4 Average], 0)</f>
        <v>22.5</v>
      </c>
      <c r="AM1430" s="34">
        <v>0.41666666666666669</v>
      </c>
      <c r="AN1430" s="35">
        <v>0.58333333333333337</v>
      </c>
      <c r="AO1430" s="35" t="s">
        <v>4592</v>
      </c>
      <c r="AP1430" s="35" t="s">
        <v>4592</v>
      </c>
      <c r="AQ1430" s="20" t="s">
        <v>5135</v>
      </c>
      <c r="AR1430" s="20"/>
      <c r="AS1430" s="14">
        <f>IFERROR(_xlfn.XLOOKUP(Master1[[#This Row],[cu_id]],StopTimes[cu_ID],StopTimes[Average Stop Time]), 0)</f>
        <v>5.0166666666666666</v>
      </c>
      <c r="AT1430" s="14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1430" s="13">
        <v>5</v>
      </c>
    </row>
    <row r="1431" spans="1:47" x14ac:dyDescent="0.3">
      <c r="A1431" s="18" t="s">
        <v>3949</v>
      </c>
      <c r="B1431" s="20">
        <v>50</v>
      </c>
      <c r="C1431" s="20" t="s">
        <v>9</v>
      </c>
      <c r="D1431" s="19">
        <v>808617</v>
      </c>
      <c r="E1431" s="19" t="s">
        <v>13</v>
      </c>
      <c r="F1431" s="19" t="s">
        <v>5822</v>
      </c>
      <c r="G1431" s="19" t="s">
        <v>5823</v>
      </c>
      <c r="H1431" s="19" t="s">
        <v>5</v>
      </c>
      <c r="I1431" s="19" t="s">
        <v>5824</v>
      </c>
      <c r="J1431" s="19" t="s">
        <v>4</v>
      </c>
      <c r="K1431" s="19" t="s">
        <v>5403</v>
      </c>
      <c r="L1431" s="21" t="s">
        <v>16</v>
      </c>
      <c r="M1431" s="20" t="s">
        <v>3</v>
      </c>
      <c r="N1431" s="20" t="s">
        <v>2</v>
      </c>
      <c r="O1431" s="20">
        <v>120</v>
      </c>
      <c r="P1431" s="20">
        <v>120</v>
      </c>
      <c r="Q1431" s="20">
        <v>0</v>
      </c>
      <c r="R1431" s="20">
        <v>0</v>
      </c>
      <c r="S1431" s="20">
        <v>0</v>
      </c>
      <c r="T1431" s="20">
        <v>0</v>
      </c>
      <c r="U1431" s="20">
        <v>42</v>
      </c>
      <c r="V1431" s="30">
        <v>77</v>
      </c>
      <c r="W1431" s="30">
        <v>1</v>
      </c>
      <c r="X1431" s="33">
        <f>IFERROR(1 -(Master1[[#This Row],[Avg Garment Scans per Delivery]]/Master1[[#This Row],[Garment Inventory]]), 0)</f>
        <v>0.98701298701298701</v>
      </c>
      <c r="Y1431" s="30">
        <v>8</v>
      </c>
      <c r="Z1431" s="30">
        <v>102</v>
      </c>
      <c r="AA1431" s="32">
        <f>_xlfn.XLOOKUP(Master1[[#This Row],[cu_id]], Revenue_Analysis[cuid], Revenue_Analysis[Q1 Low Deviation], 0)</f>
        <v>70.805899999999994</v>
      </c>
      <c r="AB1431" s="32">
        <f>_xlfn.XLOOKUP(Master1[[#This Row],[cu_id]],Revenue_Analysis[cuid],Revenue_Analysis[Q1 High Deviation], 0)</f>
        <v>182.85550000000001</v>
      </c>
      <c r="AC1431" s="32">
        <f>_xlfn.XLOOKUP(Master1[[#This Row],[cu_id]],Revenue_Analysis[cuid],Revenue_Analysis[Q2 Low Deviation], 0)</f>
        <v>187.44499999999999</v>
      </c>
      <c r="AD1431" s="32">
        <f>_xlfn.XLOOKUP(Master1[[#This Row],[cu_id]],Revenue_Analysis[cuid],Revenue_Analysis[Q2 High Deviation], 0)</f>
        <v>210.24119999999999</v>
      </c>
      <c r="AE1431" s="32">
        <f>_xlfn.XLOOKUP(Master1[[#This Row],[cu_id]],Revenue_Analysis[cuid],Revenue_Analysis[Q3 Low Deviation], 0)</f>
        <v>180.57329999999999</v>
      </c>
      <c r="AF1431" s="32">
        <f>_xlfn.XLOOKUP(Master1[[#This Row],[cu_id]],Revenue_Analysis[cuid],Revenue_Analysis[Q3 High Deviation], 0)</f>
        <v>246.0943</v>
      </c>
      <c r="AG1431" s="32">
        <f>_xlfn.XLOOKUP(Master1[[#This Row],[cu_id]],Revenue_Analysis[cuid],Revenue_Analysis[Q4 Low Deviation], 0)</f>
        <v>76.895799999999994</v>
      </c>
      <c r="AH1431" s="32">
        <f>_xlfn.XLOOKUP(Master1[[#This Row],[cu_id]],Revenue_Analysis[cuid],Revenue_Analysis[Q4 High Deviation], 0)</f>
        <v>154.08260000000001</v>
      </c>
      <c r="AI1431" s="32">
        <f>_xlfn.XLOOKUP(Master1[[#This Row],[cu_id]],Revenue_Analysis[cuid],Revenue_Analysis[Q1 Average], 0)</f>
        <v>126.83069999999999</v>
      </c>
      <c r="AJ1431" s="32">
        <f>_xlfn.XLOOKUP(Master1[[#This Row],[cu_id]],Revenue_Analysis[cuid],Revenue_Analysis[Q2 Average], 0)</f>
        <v>198.84309999999999</v>
      </c>
      <c r="AK1431" s="32">
        <f>_xlfn.XLOOKUP(Master1[[#This Row],[cu_id]],Revenue_Analysis[cuid],Revenue_Analysis[Q3 Average], 0)</f>
        <v>213.3338</v>
      </c>
      <c r="AL1431" s="32">
        <f>_xlfn.XLOOKUP(Master1[[#This Row],[cu_id]],Revenue_Analysis[cuid],Revenue_Analysis[Q4 Average], 0)</f>
        <v>115.4892</v>
      </c>
      <c r="AM1431" s="34">
        <v>0.375</v>
      </c>
      <c r="AN1431" s="35">
        <v>0.66666666666666663</v>
      </c>
      <c r="AO1431" s="35" t="s">
        <v>4592</v>
      </c>
      <c r="AP1431" s="35" t="s">
        <v>4592</v>
      </c>
      <c r="AQ1431" s="20" t="s">
        <v>0</v>
      </c>
      <c r="AR1431" s="20"/>
      <c r="AS1431" s="14">
        <f>IFERROR(_xlfn.XLOOKUP(Master1[[#This Row],[cu_id]],StopTimes[cu_ID],StopTimes[Average Stop Time]), 0)</f>
        <v>20.033333333333335</v>
      </c>
      <c r="AT1431" s="14">
        <f>IF(Master1[[#This Row],[RSP StopTime Override]] &lt;&gt; "",Master1[[#This Row],[RSP StopTime Override]],IF(Master1[[#This Row],[Avg Stop Time Helper]] &lt;&gt; 0, Master1[[#This Row],[Avg Stop Time Helper]],Average_Stop_Time))</f>
        <v>19</v>
      </c>
      <c r="AU1431" s="13">
        <v>19</v>
      </c>
    </row>
    <row r="1432" spans="1:47" x14ac:dyDescent="0.3">
      <c r="A1432" s="18" t="s">
        <v>3950</v>
      </c>
      <c r="B1432" s="20">
        <v>8040</v>
      </c>
      <c r="C1432" s="20" t="s">
        <v>6</v>
      </c>
      <c r="D1432" s="19">
        <v>883965</v>
      </c>
      <c r="E1432" s="19" t="s">
        <v>7957</v>
      </c>
      <c r="F1432" s="19" t="s">
        <v>7958</v>
      </c>
      <c r="G1432" s="19" t="s">
        <v>7959</v>
      </c>
      <c r="H1432" s="19" t="s">
        <v>5</v>
      </c>
      <c r="I1432" s="19" t="s">
        <v>5402</v>
      </c>
      <c r="J1432" s="19" t="s">
        <v>4</v>
      </c>
      <c r="K1432" s="19" t="s">
        <v>5403</v>
      </c>
      <c r="L1432" s="21" t="s">
        <v>16</v>
      </c>
      <c r="M1432" s="20" t="s">
        <v>3</v>
      </c>
      <c r="N1432" s="20" t="s">
        <v>2</v>
      </c>
      <c r="O1432" s="20">
        <v>145</v>
      </c>
      <c r="P1432" s="20">
        <v>0</v>
      </c>
      <c r="Q1432" s="20">
        <v>0</v>
      </c>
      <c r="R1432" s="20">
        <v>170</v>
      </c>
      <c r="S1432" s="20">
        <v>0</v>
      </c>
      <c r="T1432" s="20">
        <v>0</v>
      </c>
      <c r="U1432" s="20">
        <v>15</v>
      </c>
      <c r="V1432" s="30"/>
      <c r="W1432" s="30"/>
      <c r="X1432" s="33">
        <f>IFERROR(1 -(Master1[[#This Row],[Avg Garment Scans per Delivery]]/Master1[[#This Row],[Garment Inventory]]), 0)</f>
        <v>0</v>
      </c>
      <c r="Y1432" s="30"/>
      <c r="Z1432" s="30"/>
      <c r="AA1432" s="32">
        <f>_xlfn.XLOOKUP(Master1[[#This Row],[cu_id]], Revenue_Analysis[cuid], Revenue_Analysis[Q1 Low Deviation], 0)</f>
        <v>0</v>
      </c>
      <c r="AB1432" s="32">
        <f>_xlfn.XLOOKUP(Master1[[#This Row],[cu_id]],Revenue_Analysis[cuid],Revenue_Analysis[Q1 High Deviation], 0)</f>
        <v>0</v>
      </c>
      <c r="AC1432" s="32">
        <f>_xlfn.XLOOKUP(Master1[[#This Row],[cu_id]],Revenue_Analysis[cuid],Revenue_Analysis[Q2 Low Deviation], 0)</f>
        <v>93.722899999999996</v>
      </c>
      <c r="AD1432" s="32">
        <f>_xlfn.XLOOKUP(Master1[[#This Row],[cu_id]],Revenue_Analysis[cuid],Revenue_Analysis[Q2 High Deviation], 0)</f>
        <v>94.888300000000001</v>
      </c>
      <c r="AE1432" s="32">
        <f>_xlfn.XLOOKUP(Master1[[#This Row],[cu_id]],Revenue_Analysis[cuid],Revenue_Analysis[Q3 Low Deviation], 0)</f>
        <v>94.446899999999999</v>
      </c>
      <c r="AF1432" s="32">
        <f>_xlfn.XLOOKUP(Master1[[#This Row],[cu_id]],Revenue_Analysis[cuid],Revenue_Analysis[Q3 High Deviation], 0)</f>
        <v>94.814700000000002</v>
      </c>
      <c r="AG1432" s="32">
        <f>_xlfn.XLOOKUP(Master1[[#This Row],[cu_id]],Revenue_Analysis[cuid],Revenue_Analysis[Q4 Low Deviation], 0)</f>
        <v>60.65</v>
      </c>
      <c r="AH1432" s="32">
        <f>_xlfn.XLOOKUP(Master1[[#This Row],[cu_id]],Revenue_Analysis[cuid],Revenue_Analysis[Q4 High Deviation], 0)</f>
        <v>93.65</v>
      </c>
      <c r="AI1432" s="32">
        <f>_xlfn.XLOOKUP(Master1[[#This Row],[cu_id]],Revenue_Analysis[cuid],Revenue_Analysis[Q1 Average], 0)</f>
        <v>0</v>
      </c>
      <c r="AJ1432" s="32">
        <f>_xlfn.XLOOKUP(Master1[[#This Row],[cu_id]],Revenue_Analysis[cuid],Revenue_Analysis[Q2 Average], 0)</f>
        <v>94.305599999999998</v>
      </c>
      <c r="AK1432" s="32">
        <f>_xlfn.XLOOKUP(Master1[[#This Row],[cu_id]],Revenue_Analysis[cuid],Revenue_Analysis[Q3 Average], 0)</f>
        <v>94.630799999999994</v>
      </c>
      <c r="AL1432" s="32">
        <f>_xlfn.XLOOKUP(Master1[[#This Row],[cu_id]],Revenue_Analysis[cuid],Revenue_Analysis[Q4 Average], 0)</f>
        <v>77.150000000000006</v>
      </c>
      <c r="AM1432" s="34" t="s">
        <v>4592</v>
      </c>
      <c r="AN1432" s="35" t="s">
        <v>4592</v>
      </c>
      <c r="AO1432" s="35" t="s">
        <v>4592</v>
      </c>
      <c r="AP1432" s="35" t="s">
        <v>4592</v>
      </c>
      <c r="AQ1432" s="20" t="s">
        <v>0</v>
      </c>
      <c r="AR1432" s="20"/>
      <c r="AS1432" s="14">
        <f>IFERROR(_xlfn.XLOOKUP(Master1[[#This Row],[cu_id]],StopTimes[cu_ID],StopTimes[Average Stop Time]), 0)</f>
        <v>12.518750000000001</v>
      </c>
      <c r="AT1432" s="14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432" s="13">
        <v>15</v>
      </c>
    </row>
    <row r="1433" spans="1:47" x14ac:dyDescent="0.3">
      <c r="A1433" s="18" t="s">
        <v>3951</v>
      </c>
      <c r="B1433" s="20">
        <v>8040</v>
      </c>
      <c r="C1433" s="20" t="s">
        <v>6</v>
      </c>
      <c r="D1433" s="19">
        <v>803964</v>
      </c>
      <c r="E1433" s="19" t="s">
        <v>13</v>
      </c>
      <c r="F1433" s="19" t="s">
        <v>7964</v>
      </c>
      <c r="G1433" s="19" t="s">
        <v>7965</v>
      </c>
      <c r="H1433" s="19" t="s">
        <v>5</v>
      </c>
      <c r="I1433" s="19" t="s">
        <v>5402</v>
      </c>
      <c r="J1433" s="19" t="s">
        <v>4</v>
      </c>
      <c r="K1433" s="19" t="s">
        <v>5403</v>
      </c>
      <c r="L1433" s="21" t="s">
        <v>21</v>
      </c>
      <c r="M1433" s="20" t="s">
        <v>20</v>
      </c>
      <c r="N1433" s="20" t="s">
        <v>2</v>
      </c>
      <c r="O1433" s="20">
        <v>160</v>
      </c>
      <c r="P1433" s="20">
        <v>0</v>
      </c>
      <c r="Q1433" s="20">
        <v>0</v>
      </c>
      <c r="R1433" s="20">
        <v>160</v>
      </c>
      <c r="S1433" s="20">
        <v>0</v>
      </c>
      <c r="T1433" s="20">
        <v>0</v>
      </c>
      <c r="U1433" s="20">
        <v>10</v>
      </c>
      <c r="V1433" s="30"/>
      <c r="W1433" s="30"/>
      <c r="X1433" s="33">
        <f>IFERROR(1 -(Master1[[#This Row],[Avg Garment Scans per Delivery]]/Master1[[#This Row],[Garment Inventory]]), 0)</f>
        <v>0</v>
      </c>
      <c r="Y1433" s="30"/>
      <c r="Z1433" s="30"/>
      <c r="AA1433" s="32">
        <f>_xlfn.XLOOKUP(Master1[[#This Row],[cu_id]], Revenue_Analysis[cuid], Revenue_Analysis[Q1 Low Deviation], 0)</f>
        <v>16.149999999999999</v>
      </c>
      <c r="AB1433" s="32">
        <f>_xlfn.XLOOKUP(Master1[[#This Row],[cu_id]],Revenue_Analysis[cuid],Revenue_Analysis[Q1 High Deviation], 0)</f>
        <v>16.149999999999999</v>
      </c>
      <c r="AC1433" s="32">
        <f>_xlfn.XLOOKUP(Master1[[#This Row],[cu_id]],Revenue_Analysis[cuid],Revenue_Analysis[Q2 Low Deviation], 0)</f>
        <v>16.018899999999999</v>
      </c>
      <c r="AD1433" s="32">
        <f>_xlfn.XLOOKUP(Master1[[#This Row],[cu_id]],Revenue_Analysis[cuid],Revenue_Analysis[Q2 High Deviation], 0)</f>
        <v>17.067699999999999</v>
      </c>
      <c r="AE1433" s="32">
        <f>_xlfn.XLOOKUP(Master1[[#This Row],[cu_id]],Revenue_Analysis[cuid],Revenue_Analysis[Q3 Low Deviation], 0)</f>
        <v>16.96</v>
      </c>
      <c r="AF1433" s="32">
        <f>_xlfn.XLOOKUP(Master1[[#This Row],[cu_id]],Revenue_Analysis[cuid],Revenue_Analysis[Q3 High Deviation], 0)</f>
        <v>17.329999999999998</v>
      </c>
      <c r="AG1433" s="32">
        <f>_xlfn.XLOOKUP(Master1[[#This Row],[cu_id]],Revenue_Analysis[cuid],Revenue_Analysis[Q4 Low Deviation], 0)</f>
        <v>16.149999999999999</v>
      </c>
      <c r="AH1433" s="32">
        <f>_xlfn.XLOOKUP(Master1[[#This Row],[cu_id]],Revenue_Analysis[cuid],Revenue_Analysis[Q4 High Deviation], 0)</f>
        <v>16.149999999999999</v>
      </c>
      <c r="AI1433" s="32">
        <f>_xlfn.XLOOKUP(Master1[[#This Row],[cu_id]],Revenue_Analysis[cuid],Revenue_Analysis[Q1 Average], 0)</f>
        <v>16.149999999999999</v>
      </c>
      <c r="AJ1433" s="32">
        <f>_xlfn.XLOOKUP(Master1[[#This Row],[cu_id]],Revenue_Analysis[cuid],Revenue_Analysis[Q2 Average], 0)</f>
        <v>16.543299999999999</v>
      </c>
      <c r="AK1433" s="32">
        <f>_xlfn.XLOOKUP(Master1[[#This Row],[cu_id]],Revenue_Analysis[cuid],Revenue_Analysis[Q3 Average], 0)</f>
        <v>17.145</v>
      </c>
      <c r="AL1433" s="32">
        <f>_xlfn.XLOOKUP(Master1[[#This Row],[cu_id]],Revenue_Analysis[cuid],Revenue_Analysis[Q4 Average], 0)</f>
        <v>16.149999999999999</v>
      </c>
      <c r="AM1433" s="34">
        <v>0.375</v>
      </c>
      <c r="AN1433" s="35">
        <v>0.70833333333333337</v>
      </c>
      <c r="AO1433" s="35" t="s">
        <v>4592</v>
      </c>
      <c r="AP1433" s="35" t="s">
        <v>4592</v>
      </c>
      <c r="AQ1433" s="20" t="s">
        <v>0</v>
      </c>
      <c r="AR1433" s="20"/>
      <c r="AS1433" s="14">
        <f>IFERROR(_xlfn.XLOOKUP(Master1[[#This Row],[cu_id]],StopTimes[cu_ID],StopTimes[Average Stop Time]), 0)</f>
        <v>2.75</v>
      </c>
      <c r="AT1433" s="14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1433" s="13">
        <v>5</v>
      </c>
    </row>
    <row r="1434" spans="1:47" x14ac:dyDescent="0.3">
      <c r="A1434" s="18" t="s">
        <v>3952</v>
      </c>
      <c r="B1434" s="20">
        <v>8040</v>
      </c>
      <c r="C1434" s="20" t="s">
        <v>14</v>
      </c>
      <c r="D1434" s="19">
        <v>807830</v>
      </c>
      <c r="E1434" s="19" t="s">
        <v>13</v>
      </c>
      <c r="F1434" s="19" t="s">
        <v>7857</v>
      </c>
      <c r="G1434" s="19" t="s">
        <v>7858</v>
      </c>
      <c r="H1434" s="19" t="s">
        <v>5</v>
      </c>
      <c r="I1434" s="19" t="s">
        <v>5402</v>
      </c>
      <c r="J1434" s="19" t="s">
        <v>4</v>
      </c>
      <c r="K1434" s="19" t="s">
        <v>5764</v>
      </c>
      <c r="L1434" s="21" t="s">
        <v>21</v>
      </c>
      <c r="M1434" s="20" t="s">
        <v>20</v>
      </c>
      <c r="N1434" s="20" t="s">
        <v>2</v>
      </c>
      <c r="O1434" s="20">
        <v>85</v>
      </c>
      <c r="P1434" s="20">
        <v>0</v>
      </c>
      <c r="Q1434" s="20">
        <v>0</v>
      </c>
      <c r="R1434" s="20">
        <v>0</v>
      </c>
      <c r="S1434" s="20">
        <v>85</v>
      </c>
      <c r="T1434" s="20">
        <v>0</v>
      </c>
      <c r="U1434" s="20">
        <v>10</v>
      </c>
      <c r="V1434" s="30"/>
      <c r="W1434" s="30"/>
      <c r="X1434" s="33">
        <f>IFERROR(1 -(Master1[[#This Row],[Avg Garment Scans per Delivery]]/Master1[[#This Row],[Garment Inventory]]), 0)</f>
        <v>0</v>
      </c>
      <c r="Y1434" s="30"/>
      <c r="Z1434" s="30"/>
      <c r="AA1434" s="32">
        <f>_xlfn.XLOOKUP(Master1[[#This Row],[cu_id]], Revenue_Analysis[cuid], Revenue_Analysis[Q1 Low Deviation], 0)</f>
        <v>45.55</v>
      </c>
      <c r="AB1434" s="32">
        <f>_xlfn.XLOOKUP(Master1[[#This Row],[cu_id]],Revenue_Analysis[cuid],Revenue_Analysis[Q1 High Deviation], 0)</f>
        <v>45.55</v>
      </c>
      <c r="AC1434" s="32">
        <f>_xlfn.XLOOKUP(Master1[[#This Row],[cu_id]],Revenue_Analysis[cuid],Revenue_Analysis[Q2 Low Deviation], 0)</f>
        <v>33.447699999999998</v>
      </c>
      <c r="AD1434" s="32">
        <f>_xlfn.XLOOKUP(Master1[[#This Row],[cu_id]],Revenue_Analysis[cuid],Revenue_Analysis[Q2 High Deviation], 0)</f>
        <v>47.2789</v>
      </c>
      <c r="AE1434" s="32">
        <f>_xlfn.XLOOKUP(Master1[[#This Row],[cu_id]],Revenue_Analysis[cuid],Revenue_Analysis[Q3 Low Deviation], 0)</f>
        <v>29.62</v>
      </c>
      <c r="AF1434" s="32">
        <f>_xlfn.XLOOKUP(Master1[[#This Row],[cu_id]],Revenue_Analysis[cuid],Revenue_Analysis[Q3 High Deviation], 0)</f>
        <v>29.99</v>
      </c>
      <c r="AG1434" s="32">
        <f>_xlfn.XLOOKUP(Master1[[#This Row],[cu_id]],Revenue_Analysis[cuid],Revenue_Analysis[Q4 Low Deviation], 0)</f>
        <v>45.55</v>
      </c>
      <c r="AH1434" s="32">
        <f>_xlfn.XLOOKUP(Master1[[#This Row],[cu_id]],Revenue_Analysis[cuid],Revenue_Analysis[Q4 High Deviation], 0)</f>
        <v>45.55</v>
      </c>
      <c r="AI1434" s="32">
        <f>_xlfn.XLOOKUP(Master1[[#This Row],[cu_id]],Revenue_Analysis[cuid],Revenue_Analysis[Q1 Average], 0)</f>
        <v>45.55</v>
      </c>
      <c r="AJ1434" s="32">
        <f>_xlfn.XLOOKUP(Master1[[#This Row],[cu_id]],Revenue_Analysis[cuid],Revenue_Analysis[Q2 Average], 0)</f>
        <v>40.363300000000002</v>
      </c>
      <c r="AK1434" s="32">
        <f>_xlfn.XLOOKUP(Master1[[#This Row],[cu_id]],Revenue_Analysis[cuid],Revenue_Analysis[Q3 Average], 0)</f>
        <v>29.805</v>
      </c>
      <c r="AL1434" s="32">
        <f>_xlfn.XLOOKUP(Master1[[#This Row],[cu_id]],Revenue_Analysis[cuid],Revenue_Analysis[Q4 Average], 0)</f>
        <v>45.55</v>
      </c>
      <c r="AM1434" s="34">
        <v>0.375</v>
      </c>
      <c r="AN1434" s="35">
        <v>0.70833333333333337</v>
      </c>
      <c r="AO1434" s="35" t="s">
        <v>4592</v>
      </c>
      <c r="AP1434" s="35" t="s">
        <v>4592</v>
      </c>
      <c r="AQ1434" s="20" t="s">
        <v>0</v>
      </c>
      <c r="AR1434" s="20"/>
      <c r="AS1434" s="14">
        <f>IFERROR(_xlfn.XLOOKUP(Master1[[#This Row],[cu_id]],StopTimes[cu_ID],StopTimes[Average Stop Time]), 0)</f>
        <v>2.7166666666666668</v>
      </c>
      <c r="AT1434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434" s="13">
        <v>10</v>
      </c>
    </row>
    <row r="1435" spans="1:47" x14ac:dyDescent="0.3">
      <c r="A1435" s="18" t="s">
        <v>3953</v>
      </c>
      <c r="B1435" s="20">
        <v>56</v>
      </c>
      <c r="C1435" s="20" t="s">
        <v>12</v>
      </c>
      <c r="D1435" s="19">
        <v>808705</v>
      </c>
      <c r="E1435" s="19" t="s">
        <v>13</v>
      </c>
      <c r="F1435" s="19" t="s">
        <v>6952</v>
      </c>
      <c r="G1435" s="19" t="s">
        <v>6953</v>
      </c>
      <c r="H1435" s="19" t="s">
        <v>5</v>
      </c>
      <c r="I1435" s="19" t="s">
        <v>5275</v>
      </c>
      <c r="J1435" s="19" t="s">
        <v>4</v>
      </c>
      <c r="K1435" s="19" t="s">
        <v>5276</v>
      </c>
      <c r="L1435" s="21" t="s">
        <v>16</v>
      </c>
      <c r="M1435" s="20" t="s">
        <v>3</v>
      </c>
      <c r="N1435" s="20" t="s">
        <v>2</v>
      </c>
      <c r="O1435" s="20">
        <v>53</v>
      </c>
      <c r="P1435" s="20">
        <v>0</v>
      </c>
      <c r="Q1435" s="20">
        <v>53</v>
      </c>
      <c r="R1435" s="20">
        <v>0</v>
      </c>
      <c r="S1435" s="20">
        <v>0</v>
      </c>
      <c r="T1435" s="20">
        <v>0</v>
      </c>
      <c r="U1435" s="20">
        <v>40</v>
      </c>
      <c r="V1435" s="30"/>
      <c r="W1435" s="30"/>
      <c r="X1435" s="33">
        <f>IFERROR(1 -(Master1[[#This Row],[Avg Garment Scans per Delivery]]/Master1[[#This Row],[Garment Inventory]]), 0)</f>
        <v>0</v>
      </c>
      <c r="Y1435" s="30"/>
      <c r="Z1435" s="30"/>
      <c r="AA1435" s="32">
        <f>_xlfn.XLOOKUP(Master1[[#This Row],[cu_id]], Revenue_Analysis[cuid], Revenue_Analysis[Q1 Low Deviation], 0)</f>
        <v>59.163699999999999</v>
      </c>
      <c r="AB1435" s="32">
        <f>_xlfn.XLOOKUP(Master1[[#This Row],[cu_id]],Revenue_Analysis[cuid],Revenue_Analysis[Q1 High Deviation], 0)</f>
        <v>60.228700000000003</v>
      </c>
      <c r="AC1435" s="32">
        <f>_xlfn.XLOOKUP(Master1[[#This Row],[cu_id]],Revenue_Analysis[cuid],Revenue_Analysis[Q2 Low Deviation], 0)</f>
        <v>58.186</v>
      </c>
      <c r="AD1435" s="32">
        <f>_xlfn.XLOOKUP(Master1[[#This Row],[cu_id]],Revenue_Analysis[cuid],Revenue_Analysis[Q2 High Deviation], 0)</f>
        <v>60.538600000000002</v>
      </c>
      <c r="AE1435" s="32">
        <f>_xlfn.XLOOKUP(Master1[[#This Row],[cu_id]],Revenue_Analysis[cuid],Revenue_Analysis[Q3 Low Deviation], 0)</f>
        <v>59.457500000000003</v>
      </c>
      <c r="AF1435" s="32">
        <f>_xlfn.XLOOKUP(Master1[[#This Row],[cu_id]],Revenue_Analysis[cuid],Revenue_Analysis[Q3 High Deviation], 0)</f>
        <v>62.977899999999998</v>
      </c>
      <c r="AG1435" s="32">
        <f>_xlfn.XLOOKUP(Master1[[#This Row],[cu_id]],Revenue_Analysis[cuid],Revenue_Analysis[Q4 Low Deviation], 0)</f>
        <v>53.967199999999998</v>
      </c>
      <c r="AH1435" s="32">
        <f>_xlfn.XLOOKUP(Master1[[#This Row],[cu_id]],Revenue_Analysis[cuid],Revenue_Analysis[Q4 High Deviation], 0)</f>
        <v>71.211200000000005</v>
      </c>
      <c r="AI1435" s="32">
        <f>_xlfn.XLOOKUP(Master1[[#This Row],[cu_id]],Revenue_Analysis[cuid],Revenue_Analysis[Q1 Average], 0)</f>
        <v>59.696199999999997</v>
      </c>
      <c r="AJ1435" s="32">
        <f>_xlfn.XLOOKUP(Master1[[#This Row],[cu_id]],Revenue_Analysis[cuid],Revenue_Analysis[Q2 Average], 0)</f>
        <v>59.362299999999998</v>
      </c>
      <c r="AK1435" s="32">
        <f>_xlfn.XLOOKUP(Master1[[#This Row],[cu_id]],Revenue_Analysis[cuid],Revenue_Analysis[Q3 Average], 0)</f>
        <v>61.217700000000001</v>
      </c>
      <c r="AL1435" s="32">
        <f>_xlfn.XLOOKUP(Master1[[#This Row],[cu_id]],Revenue_Analysis[cuid],Revenue_Analysis[Q4 Average], 0)</f>
        <v>62.589199999999998</v>
      </c>
      <c r="AM1435" s="34">
        <v>0.375</v>
      </c>
      <c r="AN1435" s="35" t="s">
        <v>6875</v>
      </c>
      <c r="AO1435" s="35" t="s">
        <v>4592</v>
      </c>
      <c r="AP1435" s="35" t="s">
        <v>4592</v>
      </c>
      <c r="AQ1435" s="20" t="s">
        <v>0</v>
      </c>
      <c r="AR1435" s="20"/>
      <c r="AS1435" s="14">
        <f>IFERROR(_xlfn.XLOOKUP(Master1[[#This Row],[cu_id]],StopTimes[cu_ID],StopTimes[Average Stop Time]), 0)</f>
        <v>0.16666666666666666</v>
      </c>
      <c r="AT1435" s="14">
        <f>IF(Master1[[#This Row],[RSP StopTime Override]] &lt;&gt; "",Master1[[#This Row],[RSP StopTime Override]],IF(Master1[[#This Row],[Avg Stop Time Helper]] &lt;&gt; 0, Master1[[#This Row],[Avg Stop Time Helper]],Average_Stop_Time))</f>
        <v>0.16666666666666666</v>
      </c>
      <c r="AU1435" s="13"/>
    </row>
    <row r="1436" spans="1:47" x14ac:dyDescent="0.3">
      <c r="A1436" s="18" t="s">
        <v>3954</v>
      </c>
      <c r="B1436" s="20">
        <v>8040</v>
      </c>
      <c r="C1436" s="20" t="s">
        <v>6</v>
      </c>
      <c r="D1436" s="19">
        <v>802017</v>
      </c>
      <c r="E1436" s="19" t="s">
        <v>13</v>
      </c>
      <c r="F1436" s="19" t="s">
        <v>7763</v>
      </c>
      <c r="G1436" s="19" t="s">
        <v>7764</v>
      </c>
      <c r="H1436" s="19" t="s">
        <v>5</v>
      </c>
      <c r="I1436" s="19" t="s">
        <v>5402</v>
      </c>
      <c r="J1436" s="19" t="s">
        <v>4</v>
      </c>
      <c r="K1436" s="19" t="s">
        <v>7765</v>
      </c>
      <c r="L1436" s="21" t="s">
        <v>24</v>
      </c>
      <c r="M1436" s="20" t="s">
        <v>23</v>
      </c>
      <c r="N1436" s="20" t="s">
        <v>2</v>
      </c>
      <c r="O1436" s="20">
        <v>85</v>
      </c>
      <c r="P1436" s="20">
        <v>0</v>
      </c>
      <c r="Q1436" s="20">
        <v>0</v>
      </c>
      <c r="R1436" s="20">
        <v>130</v>
      </c>
      <c r="S1436" s="20">
        <v>0</v>
      </c>
      <c r="T1436" s="20">
        <v>0</v>
      </c>
      <c r="U1436" s="20">
        <v>9</v>
      </c>
      <c r="V1436" s="30"/>
      <c r="W1436" s="30"/>
      <c r="X1436" s="33">
        <f>IFERROR(1 -(Master1[[#This Row],[Avg Garment Scans per Delivery]]/Master1[[#This Row],[Garment Inventory]]), 0)</f>
        <v>0</v>
      </c>
      <c r="Y1436" s="30"/>
      <c r="Z1436" s="30"/>
      <c r="AA1436" s="32">
        <f>_xlfn.XLOOKUP(Master1[[#This Row],[cu_id]], Revenue_Analysis[cuid], Revenue_Analysis[Q1 Low Deviation], 0)</f>
        <v>19.239999999999998</v>
      </c>
      <c r="AB1436" s="32">
        <f>_xlfn.XLOOKUP(Master1[[#This Row],[cu_id]],Revenue_Analysis[cuid],Revenue_Analysis[Q1 High Deviation], 0)</f>
        <v>19.239999999999998</v>
      </c>
      <c r="AC1436" s="32">
        <f>_xlfn.XLOOKUP(Master1[[#This Row],[cu_id]],Revenue_Analysis[cuid],Revenue_Analysis[Q2 Low Deviation], 0)</f>
        <v>19.108899999999998</v>
      </c>
      <c r="AD1436" s="32">
        <f>_xlfn.XLOOKUP(Master1[[#This Row],[cu_id]],Revenue_Analysis[cuid],Revenue_Analysis[Q2 High Deviation], 0)</f>
        <v>20.157699999999998</v>
      </c>
      <c r="AE1436" s="32">
        <f>_xlfn.XLOOKUP(Master1[[#This Row],[cu_id]],Revenue_Analysis[cuid],Revenue_Analysis[Q3 Low Deviation], 0)</f>
        <v>20.132300000000001</v>
      </c>
      <c r="AF1436" s="32">
        <f>_xlfn.XLOOKUP(Master1[[#This Row],[cu_id]],Revenue_Analysis[cuid],Revenue_Analysis[Q3 High Deviation], 0)</f>
        <v>20.461099999999998</v>
      </c>
      <c r="AG1436" s="32">
        <f>_xlfn.XLOOKUP(Master1[[#This Row],[cu_id]],Revenue_Analysis[cuid],Revenue_Analysis[Q4 Low Deviation], 0)</f>
        <v>19.239999999999998</v>
      </c>
      <c r="AH1436" s="32">
        <f>_xlfn.XLOOKUP(Master1[[#This Row],[cu_id]],Revenue_Analysis[cuid],Revenue_Analysis[Q4 High Deviation], 0)</f>
        <v>19.239999999999998</v>
      </c>
      <c r="AI1436" s="32">
        <f>_xlfn.XLOOKUP(Master1[[#This Row],[cu_id]],Revenue_Analysis[cuid],Revenue_Analysis[Q1 Average], 0)</f>
        <v>19.239999999999998</v>
      </c>
      <c r="AJ1436" s="32">
        <f>_xlfn.XLOOKUP(Master1[[#This Row],[cu_id]],Revenue_Analysis[cuid],Revenue_Analysis[Q2 Average], 0)</f>
        <v>19.633299999999998</v>
      </c>
      <c r="AK1436" s="32">
        <f>_xlfn.XLOOKUP(Master1[[#This Row],[cu_id]],Revenue_Analysis[cuid],Revenue_Analysis[Q3 Average], 0)</f>
        <v>20.296700000000001</v>
      </c>
      <c r="AL1436" s="32">
        <f>_xlfn.XLOOKUP(Master1[[#This Row],[cu_id]],Revenue_Analysis[cuid],Revenue_Analysis[Q4 Average], 0)</f>
        <v>19.239999999999998</v>
      </c>
      <c r="AM1436" s="34">
        <v>0.375</v>
      </c>
      <c r="AN1436" s="35">
        <v>0.66666666666666663</v>
      </c>
      <c r="AO1436" s="35" t="s">
        <v>4592</v>
      </c>
      <c r="AP1436" s="35" t="s">
        <v>4592</v>
      </c>
      <c r="AQ1436" s="20" t="s">
        <v>22</v>
      </c>
      <c r="AR1436" s="20"/>
      <c r="AS1436" s="14">
        <f>IFERROR(_xlfn.XLOOKUP(Master1[[#This Row],[cu_id]],StopTimes[cu_ID],StopTimes[Average Stop Time]), 0)</f>
        <v>0.16666666666666666</v>
      </c>
      <c r="AT1436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436" s="13">
        <v>10</v>
      </c>
    </row>
    <row r="1437" spans="1:47" x14ac:dyDescent="0.3">
      <c r="A1437" s="18" t="s">
        <v>3955</v>
      </c>
      <c r="B1437" s="20">
        <v>8040</v>
      </c>
      <c r="C1437" s="20" t="s">
        <v>7</v>
      </c>
      <c r="D1437" s="19">
        <v>809425</v>
      </c>
      <c r="E1437" s="19" t="s">
        <v>13</v>
      </c>
      <c r="F1437" s="19" t="s">
        <v>8061</v>
      </c>
      <c r="G1437" s="19" t="s">
        <v>8062</v>
      </c>
      <c r="H1437" s="19" t="s">
        <v>5</v>
      </c>
      <c r="I1437" s="19" t="s">
        <v>5402</v>
      </c>
      <c r="J1437" s="19" t="s">
        <v>4</v>
      </c>
      <c r="K1437" s="19" t="s">
        <v>5403</v>
      </c>
      <c r="L1437" s="21" t="s">
        <v>16</v>
      </c>
      <c r="M1437" s="20" t="s">
        <v>3</v>
      </c>
      <c r="N1437" s="20" t="s">
        <v>2</v>
      </c>
      <c r="O1437" s="20">
        <v>30</v>
      </c>
      <c r="P1437" s="20">
        <v>0</v>
      </c>
      <c r="Q1437" s="20">
        <v>0</v>
      </c>
      <c r="R1437" s="20">
        <v>0</v>
      </c>
      <c r="S1437" s="20">
        <v>0</v>
      </c>
      <c r="T1437" s="20">
        <v>30</v>
      </c>
      <c r="U1437" s="20">
        <v>39</v>
      </c>
      <c r="V1437" s="30"/>
      <c r="W1437" s="30"/>
      <c r="X1437" s="33">
        <f>IFERROR(1 -(Master1[[#This Row],[Avg Garment Scans per Delivery]]/Master1[[#This Row],[Garment Inventory]]), 0)</f>
        <v>0</v>
      </c>
      <c r="Y1437" s="30"/>
      <c r="Z1437" s="30"/>
      <c r="AA1437" s="32">
        <f>_xlfn.XLOOKUP(Master1[[#This Row],[cu_id]], Revenue_Analysis[cuid], Revenue_Analysis[Q1 Low Deviation], 0)</f>
        <v>30.51</v>
      </c>
      <c r="AB1437" s="32">
        <f>_xlfn.XLOOKUP(Master1[[#This Row],[cu_id]],Revenue_Analysis[cuid],Revenue_Analysis[Q1 High Deviation], 0)</f>
        <v>47.193399999999997</v>
      </c>
      <c r="AC1437" s="32">
        <f>_xlfn.XLOOKUP(Master1[[#This Row],[cu_id]],Revenue_Analysis[cuid],Revenue_Analysis[Q2 Low Deviation], 0)</f>
        <v>21.5579</v>
      </c>
      <c r="AD1437" s="32">
        <f>_xlfn.XLOOKUP(Master1[[#This Row],[cu_id]],Revenue_Analysis[cuid],Revenue_Analysis[Q2 High Deviation], 0)</f>
        <v>115.52670000000001</v>
      </c>
      <c r="AE1437" s="32">
        <f>_xlfn.XLOOKUP(Master1[[#This Row],[cu_id]],Revenue_Analysis[cuid],Revenue_Analysis[Q3 Low Deviation], 0)</f>
        <v>28.194299999999998</v>
      </c>
      <c r="AF1437" s="32">
        <f>_xlfn.XLOOKUP(Master1[[#This Row],[cu_id]],Revenue_Analysis[cuid],Revenue_Analysis[Q3 High Deviation], 0)</f>
        <v>111.7243</v>
      </c>
      <c r="AG1437" s="32">
        <f>_xlfn.XLOOKUP(Master1[[#This Row],[cu_id]],Revenue_Analysis[cuid],Revenue_Analysis[Q4 Low Deviation], 0)</f>
        <v>27.494</v>
      </c>
      <c r="AH1437" s="32">
        <f>_xlfn.XLOOKUP(Master1[[#This Row],[cu_id]],Revenue_Analysis[cuid],Revenue_Analysis[Q4 High Deviation], 0)</f>
        <v>44.064399999999999</v>
      </c>
      <c r="AI1437" s="32">
        <f>_xlfn.XLOOKUP(Master1[[#This Row],[cu_id]],Revenue_Analysis[cuid],Revenue_Analysis[Q1 Average], 0)</f>
        <v>38.851700000000001</v>
      </c>
      <c r="AJ1437" s="32">
        <f>_xlfn.XLOOKUP(Master1[[#This Row],[cu_id]],Revenue_Analysis[cuid],Revenue_Analysis[Q2 Average], 0)</f>
        <v>68.542299999999997</v>
      </c>
      <c r="AK1437" s="32">
        <f>_xlfn.XLOOKUP(Master1[[#This Row],[cu_id]],Revenue_Analysis[cuid],Revenue_Analysis[Q3 Average], 0)</f>
        <v>69.959299999999999</v>
      </c>
      <c r="AL1437" s="32">
        <f>_xlfn.XLOOKUP(Master1[[#This Row],[cu_id]],Revenue_Analysis[cuid],Revenue_Analysis[Q4 Average], 0)</f>
        <v>35.779200000000003</v>
      </c>
      <c r="AM1437" s="34">
        <v>0.33333333333333331</v>
      </c>
      <c r="AN1437" s="35">
        <v>0.79166666666666663</v>
      </c>
      <c r="AO1437" s="35" t="s">
        <v>4592</v>
      </c>
      <c r="AP1437" s="35" t="s">
        <v>4592</v>
      </c>
      <c r="AQ1437" s="20" t="s">
        <v>0</v>
      </c>
      <c r="AR1437" s="20"/>
      <c r="AS1437" s="14">
        <f>IFERROR(_xlfn.XLOOKUP(Master1[[#This Row],[cu_id]],StopTimes[cu_ID],StopTimes[Average Stop Time]), 0)</f>
        <v>10.107142858333333</v>
      </c>
      <c r="AT1437" s="14">
        <f>IF(Master1[[#This Row],[RSP StopTime Override]] &lt;&gt; "",Master1[[#This Row],[RSP StopTime Override]],IF(Master1[[#This Row],[Avg Stop Time Helper]] &lt;&gt; 0, Master1[[#This Row],[Avg Stop Time Helper]],Average_Stop_Time))</f>
        <v>10.107142858333333</v>
      </c>
      <c r="AU1437" s="13"/>
    </row>
    <row r="1438" spans="1:47" x14ac:dyDescent="0.3">
      <c r="A1438" s="18" t="s">
        <v>3956</v>
      </c>
      <c r="B1438" s="20">
        <v>8040</v>
      </c>
      <c r="C1438" s="20" t="s">
        <v>12</v>
      </c>
      <c r="D1438" s="19">
        <v>805976</v>
      </c>
      <c r="E1438" s="19" t="s">
        <v>13</v>
      </c>
      <c r="F1438" s="19" t="s">
        <v>7771</v>
      </c>
      <c r="G1438" s="19" t="s">
        <v>7772</v>
      </c>
      <c r="H1438" s="19" t="s">
        <v>5</v>
      </c>
      <c r="I1438" s="19" t="s">
        <v>5402</v>
      </c>
      <c r="J1438" s="19" t="s">
        <v>4</v>
      </c>
      <c r="K1438" s="19" t="s">
        <v>6805</v>
      </c>
      <c r="L1438" s="21" t="s">
        <v>19</v>
      </c>
      <c r="M1438" s="20" t="s">
        <v>18</v>
      </c>
      <c r="N1438" s="20" t="s">
        <v>2</v>
      </c>
      <c r="O1438" s="20">
        <v>95</v>
      </c>
      <c r="P1438" s="20">
        <v>0</v>
      </c>
      <c r="Q1438" s="20">
        <v>95</v>
      </c>
      <c r="R1438" s="20">
        <v>0</v>
      </c>
      <c r="S1438" s="20">
        <v>0</v>
      </c>
      <c r="T1438" s="20">
        <v>0</v>
      </c>
      <c r="U1438" s="20">
        <v>20</v>
      </c>
      <c r="V1438" s="30"/>
      <c r="W1438" s="30"/>
      <c r="X1438" s="33">
        <f>IFERROR(1 -(Master1[[#This Row],[Avg Garment Scans per Delivery]]/Master1[[#This Row],[Garment Inventory]]), 0)</f>
        <v>0</v>
      </c>
      <c r="Y1438" s="30"/>
      <c r="Z1438" s="30"/>
      <c r="AA1438" s="32">
        <f>_xlfn.XLOOKUP(Master1[[#This Row],[cu_id]], Revenue_Analysis[cuid], Revenue_Analysis[Q1 Low Deviation], 0)</f>
        <v>51.8249</v>
      </c>
      <c r="AB1438" s="32">
        <f>_xlfn.XLOOKUP(Master1[[#This Row],[cu_id]],Revenue_Analysis[cuid],Revenue_Analysis[Q1 High Deviation], 0)</f>
        <v>122.3065</v>
      </c>
      <c r="AC1438" s="32">
        <f>_xlfn.XLOOKUP(Master1[[#This Row],[cu_id]],Revenue_Analysis[cuid],Revenue_Analysis[Q2 Low Deviation], 0)</f>
        <v>78.223299999999995</v>
      </c>
      <c r="AD1438" s="32">
        <f>_xlfn.XLOOKUP(Master1[[#This Row],[cu_id]],Revenue_Analysis[cuid],Revenue_Analysis[Q2 High Deviation], 0)</f>
        <v>115.11669999999999</v>
      </c>
      <c r="AE1438" s="32">
        <f>_xlfn.XLOOKUP(Master1[[#This Row],[cu_id]],Revenue_Analysis[cuid],Revenue_Analysis[Q3 Low Deviation], 0)</f>
        <v>51.35</v>
      </c>
      <c r="AF1438" s="32">
        <f>_xlfn.XLOOKUP(Master1[[#This Row],[cu_id]],Revenue_Analysis[cuid],Revenue_Analysis[Q3 High Deviation], 0)</f>
        <v>51.35</v>
      </c>
      <c r="AG1438" s="32">
        <f>_xlfn.XLOOKUP(Master1[[#This Row],[cu_id]],Revenue_Analysis[cuid],Revenue_Analysis[Q4 Low Deviation], 0)</f>
        <v>59.853299999999997</v>
      </c>
      <c r="AH1438" s="32">
        <f>_xlfn.XLOOKUP(Master1[[#This Row],[cu_id]],Revenue_Analysis[cuid],Revenue_Analysis[Q4 High Deviation], 0)</f>
        <v>91.726699999999994</v>
      </c>
      <c r="AI1438" s="32">
        <f>_xlfn.XLOOKUP(Master1[[#This Row],[cu_id]],Revenue_Analysis[cuid],Revenue_Analysis[Q1 Average], 0)</f>
        <v>87.065700000000007</v>
      </c>
      <c r="AJ1438" s="32">
        <f>_xlfn.XLOOKUP(Master1[[#This Row],[cu_id]],Revenue_Analysis[cuid],Revenue_Analysis[Q2 Average], 0)</f>
        <v>96.67</v>
      </c>
      <c r="AK1438" s="32">
        <f>_xlfn.XLOOKUP(Master1[[#This Row],[cu_id]],Revenue_Analysis[cuid],Revenue_Analysis[Q3 Average], 0)</f>
        <v>51.35</v>
      </c>
      <c r="AL1438" s="32">
        <f>_xlfn.XLOOKUP(Master1[[#This Row],[cu_id]],Revenue_Analysis[cuid],Revenue_Analysis[Q4 Average], 0)</f>
        <v>75.790000000000006</v>
      </c>
      <c r="AM1438" s="34">
        <v>0.29166666666666669</v>
      </c>
      <c r="AN1438" s="35">
        <v>0.83333333333333337</v>
      </c>
      <c r="AO1438" s="35" t="s">
        <v>4592</v>
      </c>
      <c r="AP1438" s="35" t="s">
        <v>4592</v>
      </c>
      <c r="AQ1438" s="20" t="s">
        <v>0</v>
      </c>
      <c r="AR1438" s="20"/>
      <c r="AS1438" s="14">
        <f>IFERROR(_xlfn.XLOOKUP(Master1[[#This Row],[cu_id]],StopTimes[cu_ID],StopTimes[Average Stop Time]), 0)</f>
        <v>0.2</v>
      </c>
      <c r="AT1438" s="14">
        <f>IF(Master1[[#This Row],[RSP StopTime Override]] &lt;&gt; "",Master1[[#This Row],[RSP StopTime Override]],IF(Master1[[#This Row],[Avg Stop Time Helper]] &lt;&gt; 0, Master1[[#This Row],[Avg Stop Time Helper]],Average_Stop_Time))</f>
        <v>7</v>
      </c>
      <c r="AU1438" s="13">
        <v>7</v>
      </c>
    </row>
    <row r="1439" spans="1:47" x14ac:dyDescent="0.3">
      <c r="A1439" s="18" t="s">
        <v>3957</v>
      </c>
      <c r="B1439" s="20">
        <v>8040</v>
      </c>
      <c r="C1439" s="20" t="s">
        <v>14</v>
      </c>
      <c r="D1439" s="19">
        <v>802578</v>
      </c>
      <c r="E1439" s="19" t="s">
        <v>13</v>
      </c>
      <c r="F1439" s="19" t="s">
        <v>8028</v>
      </c>
      <c r="G1439" s="19" t="s">
        <v>8029</v>
      </c>
      <c r="H1439" s="19" t="s">
        <v>5</v>
      </c>
      <c r="I1439" s="19" t="s">
        <v>7368</v>
      </c>
      <c r="J1439" s="19" t="s">
        <v>4</v>
      </c>
      <c r="K1439" s="19" t="s">
        <v>5764</v>
      </c>
      <c r="L1439" s="21" t="s">
        <v>24</v>
      </c>
      <c r="M1439" s="20" t="s">
        <v>23</v>
      </c>
      <c r="N1439" s="20" t="s">
        <v>2</v>
      </c>
      <c r="O1439" s="20">
        <v>145</v>
      </c>
      <c r="P1439" s="20">
        <v>0</v>
      </c>
      <c r="Q1439" s="20">
        <v>0</v>
      </c>
      <c r="R1439" s="20">
        <v>0</v>
      </c>
      <c r="S1439" s="20">
        <v>145</v>
      </c>
      <c r="T1439" s="20">
        <v>0</v>
      </c>
      <c r="U1439" s="20">
        <v>10</v>
      </c>
      <c r="V1439" s="30"/>
      <c r="W1439" s="30"/>
      <c r="X1439" s="33">
        <f>IFERROR(1 -(Master1[[#This Row],[Avg Garment Scans per Delivery]]/Master1[[#This Row],[Garment Inventory]]), 0)</f>
        <v>0</v>
      </c>
      <c r="Y1439" s="30"/>
      <c r="Z1439" s="30"/>
      <c r="AA1439" s="32">
        <f>_xlfn.XLOOKUP(Master1[[#This Row],[cu_id]], Revenue_Analysis[cuid], Revenue_Analysis[Q1 Low Deviation], 0)</f>
        <v>34.51</v>
      </c>
      <c r="AB1439" s="32">
        <f>_xlfn.XLOOKUP(Master1[[#This Row],[cu_id]],Revenue_Analysis[cuid],Revenue_Analysis[Q1 High Deviation], 0)</f>
        <v>34.51</v>
      </c>
      <c r="AC1439" s="32">
        <f>_xlfn.XLOOKUP(Master1[[#This Row],[cu_id]],Revenue_Analysis[cuid],Revenue_Analysis[Q2 Low Deviation], 0)</f>
        <v>34.378900000000002</v>
      </c>
      <c r="AD1439" s="32">
        <f>_xlfn.XLOOKUP(Master1[[#This Row],[cu_id]],Revenue_Analysis[cuid],Revenue_Analysis[Q2 High Deviation], 0)</f>
        <v>35.427700000000002</v>
      </c>
      <c r="AE1439" s="32">
        <f>_xlfn.XLOOKUP(Master1[[#This Row],[cu_id]],Revenue_Analysis[cuid],Revenue_Analysis[Q3 Low Deviation], 0)</f>
        <v>35.402299999999997</v>
      </c>
      <c r="AF1439" s="32">
        <f>_xlfn.XLOOKUP(Master1[[#This Row],[cu_id]],Revenue_Analysis[cuid],Revenue_Analysis[Q3 High Deviation], 0)</f>
        <v>35.731099999999998</v>
      </c>
      <c r="AG1439" s="32">
        <f>_xlfn.XLOOKUP(Master1[[#This Row],[cu_id]],Revenue_Analysis[cuid],Revenue_Analysis[Q4 Low Deviation], 0)</f>
        <v>34.51</v>
      </c>
      <c r="AH1439" s="32">
        <f>_xlfn.XLOOKUP(Master1[[#This Row],[cu_id]],Revenue_Analysis[cuid],Revenue_Analysis[Q4 High Deviation], 0)</f>
        <v>34.51</v>
      </c>
      <c r="AI1439" s="32">
        <f>_xlfn.XLOOKUP(Master1[[#This Row],[cu_id]],Revenue_Analysis[cuid],Revenue_Analysis[Q1 Average], 0)</f>
        <v>34.51</v>
      </c>
      <c r="AJ1439" s="32">
        <f>_xlfn.XLOOKUP(Master1[[#This Row],[cu_id]],Revenue_Analysis[cuid],Revenue_Analysis[Q2 Average], 0)</f>
        <v>34.903300000000002</v>
      </c>
      <c r="AK1439" s="32">
        <f>_xlfn.XLOOKUP(Master1[[#This Row],[cu_id]],Revenue_Analysis[cuid],Revenue_Analysis[Q3 Average], 0)</f>
        <v>35.566699999999997</v>
      </c>
      <c r="AL1439" s="32">
        <f>_xlfn.XLOOKUP(Master1[[#This Row],[cu_id]],Revenue_Analysis[cuid],Revenue_Analysis[Q4 Average], 0)</f>
        <v>34.51</v>
      </c>
      <c r="AM1439" s="34">
        <v>0.375</v>
      </c>
      <c r="AN1439" s="35">
        <v>0.70833333333333337</v>
      </c>
      <c r="AO1439" s="35" t="s">
        <v>4592</v>
      </c>
      <c r="AP1439" s="35" t="s">
        <v>4592</v>
      </c>
      <c r="AQ1439" s="20" t="s">
        <v>32</v>
      </c>
      <c r="AR1439" s="20"/>
      <c r="AS1439" s="14">
        <f>IFERROR(_xlfn.XLOOKUP(Master1[[#This Row],[cu_id]],StopTimes[cu_ID],StopTimes[Average Stop Time]), 0)</f>
        <v>3.9333333333333336</v>
      </c>
      <c r="AT1439" s="14">
        <f>IF(Master1[[#This Row],[RSP StopTime Override]] &lt;&gt; "",Master1[[#This Row],[RSP StopTime Override]],IF(Master1[[#This Row],[Avg Stop Time Helper]] &lt;&gt; 0, Master1[[#This Row],[Avg Stop Time Helper]],Average_Stop_Time))</f>
        <v>3.9333333333333336</v>
      </c>
      <c r="AU1439" s="13"/>
    </row>
    <row r="1440" spans="1:47" x14ac:dyDescent="0.3">
      <c r="A1440" s="18" t="s">
        <v>3958</v>
      </c>
      <c r="B1440" s="20">
        <v>8040</v>
      </c>
      <c r="C1440" s="20" t="s">
        <v>6</v>
      </c>
      <c r="D1440" s="19">
        <v>803962</v>
      </c>
      <c r="E1440" s="19" t="s">
        <v>13</v>
      </c>
      <c r="F1440" s="19" t="s">
        <v>7953</v>
      </c>
      <c r="G1440" s="19" t="s">
        <v>7954</v>
      </c>
      <c r="H1440" s="19" t="s">
        <v>5</v>
      </c>
      <c r="I1440" s="19" t="s">
        <v>5402</v>
      </c>
      <c r="J1440" s="19" t="s">
        <v>4</v>
      </c>
      <c r="K1440" s="19" t="s">
        <v>5403</v>
      </c>
      <c r="L1440" s="21" t="s">
        <v>24</v>
      </c>
      <c r="M1440" s="20" t="s">
        <v>23</v>
      </c>
      <c r="N1440" s="20" t="s">
        <v>2</v>
      </c>
      <c r="O1440" s="20">
        <v>100</v>
      </c>
      <c r="P1440" s="20">
        <v>0</v>
      </c>
      <c r="Q1440" s="20">
        <v>0</v>
      </c>
      <c r="R1440" s="20">
        <v>190</v>
      </c>
      <c r="S1440" s="20">
        <v>0</v>
      </c>
      <c r="T1440" s="20">
        <v>0</v>
      </c>
      <c r="U1440" s="20">
        <v>10</v>
      </c>
      <c r="V1440" s="30"/>
      <c r="W1440" s="30"/>
      <c r="X1440" s="33">
        <f>IFERROR(1 -(Master1[[#This Row],[Avg Garment Scans per Delivery]]/Master1[[#This Row],[Garment Inventory]]), 0)</f>
        <v>0</v>
      </c>
      <c r="Y1440" s="30"/>
      <c r="Z1440" s="30"/>
      <c r="AA1440" s="32">
        <f>_xlfn.XLOOKUP(Master1[[#This Row],[cu_id]], Revenue_Analysis[cuid], Revenue_Analysis[Q1 Low Deviation], 0)</f>
        <v>20.03</v>
      </c>
      <c r="AB1440" s="32">
        <f>_xlfn.XLOOKUP(Master1[[#This Row],[cu_id]],Revenue_Analysis[cuid],Revenue_Analysis[Q1 High Deviation], 0)</f>
        <v>20.03</v>
      </c>
      <c r="AC1440" s="32">
        <f>_xlfn.XLOOKUP(Master1[[#This Row],[cu_id]],Revenue_Analysis[cuid],Revenue_Analysis[Q2 Low Deviation], 0)</f>
        <v>19.898900000000001</v>
      </c>
      <c r="AD1440" s="32">
        <f>_xlfn.XLOOKUP(Master1[[#This Row],[cu_id]],Revenue_Analysis[cuid],Revenue_Analysis[Q2 High Deviation], 0)</f>
        <v>20.947700000000001</v>
      </c>
      <c r="AE1440" s="32">
        <f>_xlfn.XLOOKUP(Master1[[#This Row],[cu_id]],Revenue_Analysis[cuid],Revenue_Analysis[Q3 Low Deviation], 0)</f>
        <v>20.9223</v>
      </c>
      <c r="AF1440" s="32">
        <f>_xlfn.XLOOKUP(Master1[[#This Row],[cu_id]],Revenue_Analysis[cuid],Revenue_Analysis[Q3 High Deviation], 0)</f>
        <v>21.251100000000001</v>
      </c>
      <c r="AG1440" s="32">
        <f>_xlfn.XLOOKUP(Master1[[#This Row],[cu_id]],Revenue_Analysis[cuid],Revenue_Analysis[Q4 Low Deviation], 0)</f>
        <v>20.03</v>
      </c>
      <c r="AH1440" s="32">
        <f>_xlfn.XLOOKUP(Master1[[#This Row],[cu_id]],Revenue_Analysis[cuid],Revenue_Analysis[Q4 High Deviation], 0)</f>
        <v>20.03</v>
      </c>
      <c r="AI1440" s="32">
        <f>_xlfn.XLOOKUP(Master1[[#This Row],[cu_id]],Revenue_Analysis[cuid],Revenue_Analysis[Q1 Average], 0)</f>
        <v>20.03</v>
      </c>
      <c r="AJ1440" s="32">
        <f>_xlfn.XLOOKUP(Master1[[#This Row],[cu_id]],Revenue_Analysis[cuid],Revenue_Analysis[Q2 Average], 0)</f>
        <v>20.423300000000001</v>
      </c>
      <c r="AK1440" s="32">
        <f>_xlfn.XLOOKUP(Master1[[#This Row],[cu_id]],Revenue_Analysis[cuid],Revenue_Analysis[Q3 Average], 0)</f>
        <v>21.0867</v>
      </c>
      <c r="AL1440" s="32">
        <f>_xlfn.XLOOKUP(Master1[[#This Row],[cu_id]],Revenue_Analysis[cuid],Revenue_Analysis[Q4 Average], 0)</f>
        <v>20.03</v>
      </c>
      <c r="AM1440" s="34">
        <v>0.33333333333333331</v>
      </c>
      <c r="AN1440" s="35">
        <v>0.75</v>
      </c>
      <c r="AO1440" s="35" t="s">
        <v>4592</v>
      </c>
      <c r="AP1440" s="35" t="s">
        <v>4592</v>
      </c>
      <c r="AQ1440" s="20" t="s">
        <v>5135</v>
      </c>
      <c r="AR1440" s="20"/>
      <c r="AS1440" s="14">
        <f>IFERROR(_xlfn.XLOOKUP(Master1[[#This Row],[cu_id]],StopTimes[cu_ID],StopTimes[Average Stop Time]), 0)</f>
        <v>2.4500000000000002</v>
      </c>
      <c r="AT1440" s="14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1440" s="13">
        <v>5</v>
      </c>
    </row>
    <row r="1441" spans="1:47" x14ac:dyDescent="0.3">
      <c r="A1441" s="18" t="s">
        <v>3959</v>
      </c>
      <c r="B1441" s="20">
        <v>8040</v>
      </c>
      <c r="C1441" s="20" t="s">
        <v>7</v>
      </c>
      <c r="D1441" s="19">
        <v>830002</v>
      </c>
      <c r="E1441" s="19" t="s">
        <v>13</v>
      </c>
      <c r="F1441" s="19" t="s">
        <v>7878</v>
      </c>
      <c r="G1441" s="19" t="s">
        <v>7879</v>
      </c>
      <c r="H1441" s="19" t="s">
        <v>5</v>
      </c>
      <c r="I1441" s="19" t="s">
        <v>7368</v>
      </c>
      <c r="J1441" s="19" t="s">
        <v>4</v>
      </c>
      <c r="K1441" s="19" t="s">
        <v>5764</v>
      </c>
      <c r="L1441" s="21" t="s">
        <v>16</v>
      </c>
      <c r="M1441" s="20" t="s">
        <v>3</v>
      </c>
      <c r="N1441" s="20" t="s">
        <v>2</v>
      </c>
      <c r="O1441" s="20">
        <v>75</v>
      </c>
      <c r="P1441" s="20">
        <v>0</v>
      </c>
      <c r="Q1441" s="20">
        <v>0</v>
      </c>
      <c r="R1441" s="20">
        <v>0</v>
      </c>
      <c r="S1441" s="20">
        <v>0</v>
      </c>
      <c r="T1441" s="20">
        <v>75</v>
      </c>
      <c r="U1441" s="20">
        <v>1</v>
      </c>
      <c r="V1441" s="30"/>
      <c r="W1441" s="30"/>
      <c r="X1441" s="33">
        <f>IFERROR(1 -(Master1[[#This Row],[Avg Garment Scans per Delivery]]/Master1[[#This Row],[Garment Inventory]]), 0)</f>
        <v>0</v>
      </c>
      <c r="Y1441" s="30"/>
      <c r="Z1441" s="30"/>
      <c r="AA1441" s="32">
        <f>_xlfn.XLOOKUP(Master1[[#This Row],[cu_id]], Revenue_Analysis[cuid], Revenue_Analysis[Q1 Low Deviation], 0)</f>
        <v>0</v>
      </c>
      <c r="AB1441" s="32">
        <f>_xlfn.XLOOKUP(Master1[[#This Row],[cu_id]],Revenue_Analysis[cuid],Revenue_Analysis[Q1 High Deviation], 0)</f>
        <v>0</v>
      </c>
      <c r="AC1441" s="32">
        <f>_xlfn.XLOOKUP(Master1[[#This Row],[cu_id]],Revenue_Analysis[cuid],Revenue_Analysis[Q2 Low Deviation], 0)</f>
        <v>0</v>
      </c>
      <c r="AD1441" s="32">
        <f>_xlfn.XLOOKUP(Master1[[#This Row],[cu_id]],Revenue_Analysis[cuid],Revenue_Analysis[Q2 High Deviation], 0)</f>
        <v>0</v>
      </c>
      <c r="AE1441" s="32">
        <f>_xlfn.XLOOKUP(Master1[[#This Row],[cu_id]],Revenue_Analysis[cuid],Revenue_Analysis[Q3 Low Deviation], 0)</f>
        <v>0</v>
      </c>
      <c r="AF1441" s="32">
        <f>_xlfn.XLOOKUP(Master1[[#This Row],[cu_id]],Revenue_Analysis[cuid],Revenue_Analysis[Q3 High Deviation], 0)</f>
        <v>0</v>
      </c>
      <c r="AG1441" s="32">
        <f>_xlfn.XLOOKUP(Master1[[#This Row],[cu_id]],Revenue_Analysis[cuid],Revenue_Analysis[Q4 Low Deviation], 0)</f>
        <v>0</v>
      </c>
      <c r="AH1441" s="32">
        <f>_xlfn.XLOOKUP(Master1[[#This Row],[cu_id]],Revenue_Analysis[cuid],Revenue_Analysis[Q4 High Deviation], 0)</f>
        <v>0</v>
      </c>
      <c r="AI1441" s="32">
        <f>_xlfn.XLOOKUP(Master1[[#This Row],[cu_id]],Revenue_Analysis[cuid],Revenue_Analysis[Q1 Average], 0)</f>
        <v>0</v>
      </c>
      <c r="AJ1441" s="32">
        <f>_xlfn.XLOOKUP(Master1[[#This Row],[cu_id]],Revenue_Analysis[cuid],Revenue_Analysis[Q2 Average], 0)</f>
        <v>0</v>
      </c>
      <c r="AK1441" s="32">
        <f>_xlfn.XLOOKUP(Master1[[#This Row],[cu_id]],Revenue_Analysis[cuid],Revenue_Analysis[Q3 Average], 0)</f>
        <v>0</v>
      </c>
      <c r="AL1441" s="32">
        <f>_xlfn.XLOOKUP(Master1[[#This Row],[cu_id]],Revenue_Analysis[cuid],Revenue_Analysis[Q4 Average], 0)</f>
        <v>0</v>
      </c>
      <c r="AM1441" s="34">
        <v>0.33333333333333331</v>
      </c>
      <c r="AN1441" s="35">
        <v>0.6875</v>
      </c>
      <c r="AO1441" s="35" t="s">
        <v>4592</v>
      </c>
      <c r="AP1441" s="35" t="s">
        <v>4592</v>
      </c>
      <c r="AQ1441" s="20" t="s">
        <v>0</v>
      </c>
      <c r="AR1441" s="20"/>
      <c r="AS1441" s="14">
        <f>IFERROR(_xlfn.XLOOKUP(Master1[[#This Row],[cu_id]],StopTimes[cu_ID],StopTimes[Average Stop Time]), 0)</f>
        <v>8.9928571433333335</v>
      </c>
      <c r="AT1441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441" s="13">
        <v>10</v>
      </c>
    </row>
    <row r="1442" spans="1:47" x14ac:dyDescent="0.3">
      <c r="A1442" s="18" t="s">
        <v>3960</v>
      </c>
      <c r="B1442" s="20">
        <v>50</v>
      </c>
      <c r="C1442" s="20" t="s">
        <v>9</v>
      </c>
      <c r="D1442" s="19">
        <v>856041</v>
      </c>
      <c r="E1442" s="19" t="s">
        <v>13</v>
      </c>
      <c r="F1442" s="19" t="s">
        <v>5827</v>
      </c>
      <c r="G1442" s="19" t="s">
        <v>5828</v>
      </c>
      <c r="H1442" s="19" t="s">
        <v>5</v>
      </c>
      <c r="I1442" s="19" t="s">
        <v>5402</v>
      </c>
      <c r="J1442" s="19" t="s">
        <v>4</v>
      </c>
      <c r="K1442" s="19" t="s">
        <v>5764</v>
      </c>
      <c r="L1442" s="21" t="s">
        <v>16</v>
      </c>
      <c r="M1442" s="20" t="s">
        <v>3</v>
      </c>
      <c r="N1442" s="20" t="s">
        <v>2</v>
      </c>
      <c r="O1442" s="20">
        <v>140</v>
      </c>
      <c r="P1442" s="20">
        <v>140</v>
      </c>
      <c r="Q1442" s="20">
        <v>0</v>
      </c>
      <c r="R1442" s="20">
        <v>0</v>
      </c>
      <c r="S1442" s="20">
        <v>0</v>
      </c>
      <c r="T1442" s="20">
        <v>0</v>
      </c>
      <c r="U1442" s="20">
        <v>41</v>
      </c>
      <c r="V1442" s="30"/>
      <c r="W1442" s="30"/>
      <c r="X1442" s="33">
        <f>IFERROR(1 -(Master1[[#This Row],[Avg Garment Scans per Delivery]]/Master1[[#This Row],[Garment Inventory]]), 0)</f>
        <v>0</v>
      </c>
      <c r="Y1442" s="30"/>
      <c r="Z1442" s="30"/>
      <c r="AA1442" s="32">
        <f>_xlfn.XLOOKUP(Master1[[#This Row],[cu_id]], Revenue_Analysis[cuid], Revenue_Analysis[Q1 Low Deviation], 0)</f>
        <v>35.363700000000001</v>
      </c>
      <c r="AB1442" s="32">
        <f>_xlfn.XLOOKUP(Master1[[#This Row],[cu_id]],Revenue_Analysis[cuid],Revenue_Analysis[Q1 High Deviation], 0)</f>
        <v>36.428699999999999</v>
      </c>
      <c r="AC1442" s="32">
        <f>_xlfn.XLOOKUP(Master1[[#This Row],[cu_id]],Revenue_Analysis[cuid],Revenue_Analysis[Q2 Low Deviation], 0)</f>
        <v>36.867699999999999</v>
      </c>
      <c r="AD1442" s="32">
        <f>_xlfn.XLOOKUP(Master1[[#This Row],[cu_id]],Revenue_Analysis[cuid],Revenue_Analysis[Q2 High Deviation], 0)</f>
        <v>38.179900000000004</v>
      </c>
      <c r="AE1442" s="32">
        <f>_xlfn.XLOOKUP(Master1[[#This Row],[cu_id]],Revenue_Analysis[cuid],Revenue_Analysis[Q3 Low Deviation], 0)</f>
        <v>34.134099999999997</v>
      </c>
      <c r="AF1442" s="32">
        <f>_xlfn.XLOOKUP(Master1[[#This Row],[cu_id]],Revenue_Analysis[cuid],Revenue_Analysis[Q3 High Deviation], 0)</f>
        <v>52.4831</v>
      </c>
      <c r="AG1442" s="32">
        <f>_xlfn.XLOOKUP(Master1[[#This Row],[cu_id]],Revenue_Analysis[cuid],Revenue_Analysis[Q4 Low Deviation], 0)</f>
        <v>35.151699999999998</v>
      </c>
      <c r="AH1442" s="32">
        <f>_xlfn.XLOOKUP(Master1[[#This Row],[cu_id]],Revenue_Analysis[cuid],Revenue_Analysis[Q4 High Deviation], 0)</f>
        <v>36.889899999999997</v>
      </c>
      <c r="AI1442" s="32">
        <f>_xlfn.XLOOKUP(Master1[[#This Row],[cu_id]],Revenue_Analysis[cuid],Revenue_Analysis[Q1 Average], 0)</f>
        <v>35.8962</v>
      </c>
      <c r="AJ1442" s="32">
        <f>_xlfn.XLOOKUP(Master1[[#This Row],[cu_id]],Revenue_Analysis[cuid],Revenue_Analysis[Q2 Average], 0)</f>
        <v>37.523800000000001</v>
      </c>
      <c r="AK1442" s="32">
        <f>_xlfn.XLOOKUP(Master1[[#This Row],[cu_id]],Revenue_Analysis[cuid],Revenue_Analysis[Q3 Average], 0)</f>
        <v>43.308599999999998</v>
      </c>
      <c r="AL1442" s="32">
        <f>_xlfn.XLOOKUP(Master1[[#This Row],[cu_id]],Revenue_Analysis[cuid],Revenue_Analysis[Q4 Average], 0)</f>
        <v>36.020800000000001</v>
      </c>
      <c r="AM1442" s="34">
        <v>0.375</v>
      </c>
      <c r="AN1442" s="35">
        <v>0.47916666666666669</v>
      </c>
      <c r="AO1442" s="35" t="s">
        <v>4592</v>
      </c>
      <c r="AP1442" s="35" t="s">
        <v>4592</v>
      </c>
      <c r="AQ1442" s="20" t="s">
        <v>0</v>
      </c>
      <c r="AR1442" s="20"/>
      <c r="AS1442" s="14">
        <f>IFERROR(_xlfn.XLOOKUP(Master1[[#This Row],[cu_id]],StopTimes[cu_ID],StopTimes[Average Stop Time]), 0)</f>
        <v>3.7095238083333335</v>
      </c>
      <c r="AT1442" s="14">
        <f>IF(Master1[[#This Row],[RSP StopTime Override]] &lt;&gt; "",Master1[[#This Row],[RSP StopTime Override]],IF(Master1[[#This Row],[Avg Stop Time Helper]] &lt;&gt; 0, Master1[[#This Row],[Avg Stop Time Helper]],Average_Stop_Time))</f>
        <v>4</v>
      </c>
      <c r="AU1442" s="13">
        <v>4</v>
      </c>
    </row>
    <row r="1443" spans="1:47" x14ac:dyDescent="0.3">
      <c r="A1443" s="18" t="s">
        <v>3961</v>
      </c>
      <c r="B1443" s="20">
        <v>8040</v>
      </c>
      <c r="C1443" s="20" t="s">
        <v>6</v>
      </c>
      <c r="D1443" s="19">
        <v>802238</v>
      </c>
      <c r="E1443" s="19" t="s">
        <v>13</v>
      </c>
      <c r="F1443" s="19" t="s">
        <v>7943</v>
      </c>
      <c r="G1443" s="19" t="s">
        <v>7944</v>
      </c>
      <c r="H1443" s="19" t="s">
        <v>5</v>
      </c>
      <c r="I1443" s="19" t="s">
        <v>5402</v>
      </c>
      <c r="J1443" s="19" t="s">
        <v>4</v>
      </c>
      <c r="K1443" s="19" t="s">
        <v>5403</v>
      </c>
      <c r="L1443" s="21" t="s">
        <v>29</v>
      </c>
      <c r="M1443" s="20" t="s">
        <v>28</v>
      </c>
      <c r="N1443" s="20" t="s">
        <v>2</v>
      </c>
      <c r="O1443" s="20">
        <v>65</v>
      </c>
      <c r="P1443" s="20">
        <v>0</v>
      </c>
      <c r="Q1443" s="20">
        <v>0</v>
      </c>
      <c r="R1443" s="20">
        <v>120</v>
      </c>
      <c r="S1443" s="20">
        <v>0</v>
      </c>
      <c r="T1443" s="20">
        <v>0</v>
      </c>
      <c r="U1443" s="20">
        <v>9</v>
      </c>
      <c r="V1443" s="30"/>
      <c r="W1443" s="30"/>
      <c r="X1443" s="33">
        <f>IFERROR(1 -(Master1[[#This Row],[Avg Garment Scans per Delivery]]/Master1[[#This Row],[Garment Inventory]]), 0)</f>
        <v>0</v>
      </c>
      <c r="Y1443" s="30"/>
      <c r="Z1443" s="30"/>
      <c r="AA1443" s="32">
        <f>_xlfn.XLOOKUP(Master1[[#This Row],[cu_id]], Revenue_Analysis[cuid], Revenue_Analysis[Q1 Low Deviation], 0)</f>
        <v>29.98</v>
      </c>
      <c r="AB1443" s="32">
        <f>_xlfn.XLOOKUP(Master1[[#This Row],[cu_id]],Revenue_Analysis[cuid],Revenue_Analysis[Q1 High Deviation], 0)</f>
        <v>29.98</v>
      </c>
      <c r="AC1443" s="32">
        <f>_xlfn.XLOOKUP(Master1[[#This Row],[cu_id]],Revenue_Analysis[cuid],Revenue_Analysis[Q2 Low Deviation], 0)</f>
        <v>29.8489</v>
      </c>
      <c r="AD1443" s="32">
        <f>_xlfn.XLOOKUP(Master1[[#This Row],[cu_id]],Revenue_Analysis[cuid],Revenue_Analysis[Q2 High Deviation], 0)</f>
        <v>30.8977</v>
      </c>
      <c r="AE1443" s="32">
        <f>_xlfn.XLOOKUP(Master1[[#This Row],[cu_id]],Revenue_Analysis[cuid],Revenue_Analysis[Q3 Low Deviation], 0)</f>
        <v>30.576699999999999</v>
      </c>
      <c r="AF1443" s="32">
        <f>_xlfn.XLOOKUP(Master1[[#This Row],[cu_id]],Revenue_Analysis[cuid],Revenue_Analysis[Q3 High Deviation], 0)</f>
        <v>31.043299999999999</v>
      </c>
      <c r="AG1443" s="32">
        <f>_xlfn.XLOOKUP(Master1[[#This Row],[cu_id]],Revenue_Analysis[cuid],Revenue_Analysis[Q4 Low Deviation], 0)</f>
        <v>29.98</v>
      </c>
      <c r="AH1443" s="32">
        <f>_xlfn.XLOOKUP(Master1[[#This Row],[cu_id]],Revenue_Analysis[cuid],Revenue_Analysis[Q4 High Deviation], 0)</f>
        <v>29.98</v>
      </c>
      <c r="AI1443" s="32">
        <f>_xlfn.XLOOKUP(Master1[[#This Row],[cu_id]],Revenue_Analysis[cuid],Revenue_Analysis[Q1 Average], 0)</f>
        <v>29.98</v>
      </c>
      <c r="AJ1443" s="32">
        <f>_xlfn.XLOOKUP(Master1[[#This Row],[cu_id]],Revenue_Analysis[cuid],Revenue_Analysis[Q2 Average], 0)</f>
        <v>30.3733</v>
      </c>
      <c r="AK1443" s="32">
        <f>_xlfn.XLOOKUP(Master1[[#This Row],[cu_id]],Revenue_Analysis[cuid],Revenue_Analysis[Q3 Average], 0)</f>
        <v>30.81</v>
      </c>
      <c r="AL1443" s="32">
        <f>_xlfn.XLOOKUP(Master1[[#This Row],[cu_id]],Revenue_Analysis[cuid],Revenue_Analysis[Q4 Average], 0)</f>
        <v>29.98</v>
      </c>
      <c r="AM1443" s="34">
        <v>0.41666666666666669</v>
      </c>
      <c r="AN1443" s="35">
        <v>0.75</v>
      </c>
      <c r="AO1443" s="35" t="s">
        <v>4592</v>
      </c>
      <c r="AP1443" s="35" t="s">
        <v>4592</v>
      </c>
      <c r="AQ1443" s="20" t="s">
        <v>0</v>
      </c>
      <c r="AR1443" s="20"/>
      <c r="AS1443" s="14">
        <f>IFERROR(_xlfn.XLOOKUP(Master1[[#This Row],[cu_id]],StopTimes[cu_ID],StopTimes[Average Stop Time]), 0)</f>
        <v>1.9916666666666667</v>
      </c>
      <c r="AT1443" s="14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1443" s="13">
        <v>5</v>
      </c>
    </row>
    <row r="1444" spans="1:47" x14ac:dyDescent="0.3">
      <c r="A1444" s="18" t="s">
        <v>3962</v>
      </c>
      <c r="B1444" s="20">
        <v>8060</v>
      </c>
      <c r="C1444" s="20" t="s">
        <v>12</v>
      </c>
      <c r="D1444" s="19">
        <v>805977</v>
      </c>
      <c r="E1444" s="19" t="s">
        <v>13</v>
      </c>
      <c r="F1444" s="19" t="s">
        <v>7565</v>
      </c>
      <c r="G1444" s="19" t="s">
        <v>8138</v>
      </c>
      <c r="H1444" s="19" t="s">
        <v>5</v>
      </c>
      <c r="I1444" s="19" t="s">
        <v>5402</v>
      </c>
      <c r="J1444" s="19" t="s">
        <v>4</v>
      </c>
      <c r="K1444" s="19" t="s">
        <v>5764</v>
      </c>
      <c r="L1444" s="21" t="s">
        <v>17</v>
      </c>
      <c r="M1444" s="20" t="s">
        <v>10</v>
      </c>
      <c r="N1444" s="20" t="s">
        <v>2</v>
      </c>
      <c r="O1444" s="20">
        <v>55</v>
      </c>
      <c r="P1444" s="20">
        <v>0</v>
      </c>
      <c r="Q1444" s="20">
        <v>55</v>
      </c>
      <c r="R1444" s="20">
        <v>0</v>
      </c>
      <c r="S1444" s="20">
        <v>0</v>
      </c>
      <c r="T1444" s="20">
        <v>0</v>
      </c>
      <c r="U1444" s="20">
        <v>21</v>
      </c>
      <c r="V1444" s="30"/>
      <c r="W1444" s="30"/>
      <c r="X1444" s="33">
        <f>IFERROR(1 -(Master1[[#This Row],[Avg Garment Scans per Delivery]]/Master1[[#This Row],[Garment Inventory]]), 0)</f>
        <v>0</v>
      </c>
      <c r="Y1444" s="30"/>
      <c r="Z1444" s="30"/>
      <c r="AA1444" s="32">
        <f>_xlfn.XLOOKUP(Master1[[#This Row],[cu_id]], Revenue_Analysis[cuid], Revenue_Analysis[Q1 Low Deviation], 0)</f>
        <v>36.61</v>
      </c>
      <c r="AB1444" s="32">
        <f>_xlfn.XLOOKUP(Master1[[#This Row],[cu_id]],Revenue_Analysis[cuid],Revenue_Analysis[Q1 High Deviation], 0)</f>
        <v>64.676599999999993</v>
      </c>
      <c r="AC1444" s="32">
        <f>_xlfn.XLOOKUP(Master1[[#This Row],[cu_id]],Revenue_Analysis[cuid],Revenue_Analysis[Q2 Low Deviation], 0)</f>
        <v>33.523000000000003</v>
      </c>
      <c r="AD1444" s="32">
        <f>_xlfn.XLOOKUP(Master1[[#This Row],[cu_id]],Revenue_Analysis[cuid],Revenue_Analysis[Q2 High Deviation], 0)</f>
        <v>50.228400000000001</v>
      </c>
      <c r="AE1444" s="32">
        <f>_xlfn.XLOOKUP(Master1[[#This Row],[cu_id]],Revenue_Analysis[cuid],Revenue_Analysis[Q3 Low Deviation], 0)</f>
        <v>0</v>
      </c>
      <c r="AF1444" s="32">
        <f>_xlfn.XLOOKUP(Master1[[#This Row],[cu_id]],Revenue_Analysis[cuid],Revenue_Analysis[Q3 High Deviation], 0)</f>
        <v>0</v>
      </c>
      <c r="AG1444" s="32">
        <f>_xlfn.XLOOKUP(Master1[[#This Row],[cu_id]],Revenue_Analysis[cuid],Revenue_Analysis[Q4 Low Deviation], 0)</f>
        <v>17.9755</v>
      </c>
      <c r="AH1444" s="32">
        <f>_xlfn.XLOOKUP(Master1[[#This Row],[cu_id]],Revenue_Analysis[cuid],Revenue_Analysis[Q4 High Deviation], 0)</f>
        <v>37.738700000000001</v>
      </c>
      <c r="AI1444" s="32">
        <f>_xlfn.XLOOKUP(Master1[[#This Row],[cu_id]],Revenue_Analysis[cuid],Revenue_Analysis[Q1 Average], 0)</f>
        <v>50.643300000000004</v>
      </c>
      <c r="AJ1444" s="32">
        <f>_xlfn.XLOOKUP(Master1[[#This Row],[cu_id]],Revenue_Analysis[cuid],Revenue_Analysis[Q2 Average], 0)</f>
        <v>41.875700000000002</v>
      </c>
      <c r="AK1444" s="32">
        <f>_xlfn.XLOOKUP(Master1[[#This Row],[cu_id]],Revenue_Analysis[cuid],Revenue_Analysis[Q3 Average], 0)</f>
        <v>0</v>
      </c>
      <c r="AL1444" s="32">
        <f>_xlfn.XLOOKUP(Master1[[#This Row],[cu_id]],Revenue_Analysis[cuid],Revenue_Analysis[Q4 Average], 0)</f>
        <v>27.857099999999999</v>
      </c>
      <c r="AM1444" s="34">
        <v>0.33333333333333331</v>
      </c>
      <c r="AN1444" s="35">
        <v>0</v>
      </c>
      <c r="AO1444" s="35" t="s">
        <v>4592</v>
      </c>
      <c r="AP1444" s="35" t="s">
        <v>4592</v>
      </c>
      <c r="AQ1444" s="20" t="s">
        <v>0</v>
      </c>
      <c r="AR1444" s="20"/>
      <c r="AS1444" s="14">
        <f>IFERROR(_xlfn.XLOOKUP(Master1[[#This Row],[cu_id]],StopTimes[cu_ID],StopTimes[Average Stop Time]), 0)</f>
        <v>3.0166666666666666</v>
      </c>
      <c r="AT1444" s="14">
        <f>IF(Master1[[#This Row],[RSP StopTime Override]] &lt;&gt; "",Master1[[#This Row],[RSP StopTime Override]],IF(Master1[[#This Row],[Avg Stop Time Helper]] &lt;&gt; 0, Master1[[#This Row],[Avg Stop Time Helper]],Average_Stop_Time))</f>
        <v>6</v>
      </c>
      <c r="AU1444" s="13">
        <v>6</v>
      </c>
    </row>
    <row r="1445" spans="1:47" x14ac:dyDescent="0.3">
      <c r="A1445" s="18" t="s">
        <v>3963</v>
      </c>
      <c r="B1445" s="20">
        <v>8010</v>
      </c>
      <c r="C1445" s="20" t="s">
        <v>14</v>
      </c>
      <c r="D1445" s="19">
        <v>805975</v>
      </c>
      <c r="E1445" s="19" t="s">
        <v>13</v>
      </c>
      <c r="F1445" s="19" t="s">
        <v>7565</v>
      </c>
      <c r="G1445" s="19" t="s">
        <v>7566</v>
      </c>
      <c r="H1445" s="19" t="s">
        <v>5</v>
      </c>
      <c r="I1445" s="19" t="s">
        <v>7554</v>
      </c>
      <c r="J1445" s="19" t="s">
        <v>4</v>
      </c>
      <c r="K1445" s="19" t="s">
        <v>6504</v>
      </c>
      <c r="L1445" s="21" t="s">
        <v>17</v>
      </c>
      <c r="M1445" s="20" t="s">
        <v>10</v>
      </c>
      <c r="N1445" s="20" t="s">
        <v>2</v>
      </c>
      <c r="O1445" s="20">
        <v>93</v>
      </c>
      <c r="P1445" s="20">
        <v>0</v>
      </c>
      <c r="Q1445" s="20">
        <v>0</v>
      </c>
      <c r="R1445" s="20">
        <v>0</v>
      </c>
      <c r="S1445" s="20">
        <v>93</v>
      </c>
      <c r="T1445" s="20">
        <v>0</v>
      </c>
      <c r="U1445" s="20">
        <v>21</v>
      </c>
      <c r="V1445" s="30"/>
      <c r="W1445" s="30"/>
      <c r="X1445" s="33">
        <f>IFERROR(1 -(Master1[[#This Row],[Avg Garment Scans per Delivery]]/Master1[[#This Row],[Garment Inventory]]), 0)</f>
        <v>0</v>
      </c>
      <c r="Y1445" s="30"/>
      <c r="Z1445" s="30"/>
      <c r="AA1445" s="32">
        <f>_xlfn.XLOOKUP(Master1[[#This Row],[cu_id]], Revenue_Analysis[cuid], Revenue_Analysis[Q1 Low Deviation], 0)</f>
        <v>61.222200000000001</v>
      </c>
      <c r="AB1445" s="32">
        <f>_xlfn.XLOOKUP(Master1[[#This Row],[cu_id]],Revenue_Analysis[cuid],Revenue_Analysis[Q1 High Deviation], 0)</f>
        <v>97.804400000000001</v>
      </c>
      <c r="AC1445" s="32">
        <f>_xlfn.XLOOKUP(Master1[[#This Row],[cu_id]],Revenue_Analysis[cuid],Revenue_Analysis[Q2 Low Deviation], 0)</f>
        <v>79.201999999999998</v>
      </c>
      <c r="AD1445" s="32">
        <f>_xlfn.XLOOKUP(Master1[[#This Row],[cu_id]],Revenue_Analysis[cuid],Revenue_Analysis[Q2 High Deviation], 0)</f>
        <v>123.378</v>
      </c>
      <c r="AE1445" s="32">
        <f>_xlfn.XLOOKUP(Master1[[#This Row],[cu_id]],Revenue_Analysis[cuid],Revenue_Analysis[Q3 Low Deviation], 0)</f>
        <v>0</v>
      </c>
      <c r="AF1445" s="32">
        <f>_xlfn.XLOOKUP(Master1[[#This Row],[cu_id]],Revenue_Analysis[cuid],Revenue_Analysis[Q3 High Deviation], 0)</f>
        <v>0</v>
      </c>
      <c r="AG1445" s="32">
        <f>_xlfn.XLOOKUP(Master1[[#This Row],[cu_id]],Revenue_Analysis[cuid],Revenue_Analysis[Q4 Low Deviation], 0)</f>
        <v>56.851300000000002</v>
      </c>
      <c r="AH1445" s="32">
        <f>_xlfn.XLOOKUP(Master1[[#This Row],[cu_id]],Revenue_Analysis[cuid],Revenue_Analysis[Q4 High Deviation], 0)</f>
        <v>94.223699999999994</v>
      </c>
      <c r="AI1445" s="32">
        <f>_xlfn.XLOOKUP(Master1[[#This Row],[cu_id]],Revenue_Analysis[cuid],Revenue_Analysis[Q1 Average], 0)</f>
        <v>79.513300000000001</v>
      </c>
      <c r="AJ1445" s="32">
        <f>_xlfn.XLOOKUP(Master1[[#This Row],[cu_id]],Revenue_Analysis[cuid],Revenue_Analysis[Q2 Average], 0)</f>
        <v>101.29</v>
      </c>
      <c r="AK1445" s="32">
        <f>_xlfn.XLOOKUP(Master1[[#This Row],[cu_id]],Revenue_Analysis[cuid],Revenue_Analysis[Q3 Average], 0)</f>
        <v>0</v>
      </c>
      <c r="AL1445" s="32">
        <f>_xlfn.XLOOKUP(Master1[[#This Row],[cu_id]],Revenue_Analysis[cuid],Revenue_Analysis[Q4 Average], 0)</f>
        <v>75.537499999999994</v>
      </c>
      <c r="AM1445" s="34">
        <v>0.25</v>
      </c>
      <c r="AN1445" s="35">
        <v>0.89583333333333337</v>
      </c>
      <c r="AO1445" s="35" t="s">
        <v>4592</v>
      </c>
      <c r="AP1445" s="35" t="s">
        <v>4592</v>
      </c>
      <c r="AQ1445" s="20" t="s">
        <v>5135</v>
      </c>
      <c r="AR1445" s="20"/>
      <c r="AS1445" s="14">
        <f>IFERROR(_xlfn.XLOOKUP(Master1[[#This Row],[cu_id]],StopTimes[cu_ID],StopTimes[Average Stop Time]), 0)</f>
        <v>0</v>
      </c>
      <c r="AT1445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1445" s="13"/>
    </row>
    <row r="1446" spans="1:47" x14ac:dyDescent="0.3">
      <c r="A1446" s="18" t="s">
        <v>3964</v>
      </c>
      <c r="B1446" s="20">
        <v>8040</v>
      </c>
      <c r="C1446" s="20" t="s">
        <v>6</v>
      </c>
      <c r="D1446" s="19">
        <v>803902</v>
      </c>
      <c r="E1446" s="19" t="s">
        <v>13</v>
      </c>
      <c r="F1446" s="19" t="s">
        <v>7895</v>
      </c>
      <c r="G1446" s="19" t="s">
        <v>7896</v>
      </c>
      <c r="H1446" s="19" t="s">
        <v>5</v>
      </c>
      <c r="I1446" s="19" t="s">
        <v>5402</v>
      </c>
      <c r="J1446" s="19" t="s">
        <v>4</v>
      </c>
      <c r="K1446" s="19" t="s">
        <v>7897</v>
      </c>
      <c r="L1446" s="21" t="s">
        <v>29</v>
      </c>
      <c r="M1446" s="20" t="s">
        <v>28</v>
      </c>
      <c r="N1446" s="20" t="s">
        <v>2</v>
      </c>
      <c r="O1446" s="20">
        <v>105</v>
      </c>
      <c r="P1446" s="20">
        <v>0</v>
      </c>
      <c r="Q1446" s="20">
        <v>0</v>
      </c>
      <c r="R1446" s="20">
        <v>61</v>
      </c>
      <c r="S1446" s="20">
        <v>0</v>
      </c>
      <c r="T1446" s="20">
        <v>0</v>
      </c>
      <c r="U1446" s="20">
        <v>10</v>
      </c>
      <c r="V1446" s="30">
        <v>5</v>
      </c>
      <c r="W1446" s="30"/>
      <c r="X1446" s="33">
        <f>IFERROR(1 -(Master1[[#This Row],[Avg Garment Scans per Delivery]]/Master1[[#This Row],[Garment Inventory]]), 0)</f>
        <v>1</v>
      </c>
      <c r="Y1446" s="30">
        <v>1</v>
      </c>
      <c r="Z1446" s="30">
        <v>4</v>
      </c>
      <c r="AA1446" s="32">
        <f>_xlfn.XLOOKUP(Master1[[#This Row],[cu_id]], Revenue_Analysis[cuid], Revenue_Analysis[Q1 Low Deviation], 0)</f>
        <v>12.56</v>
      </c>
      <c r="AB1446" s="32">
        <f>_xlfn.XLOOKUP(Master1[[#This Row],[cu_id]],Revenue_Analysis[cuid],Revenue_Analysis[Q1 High Deviation], 0)</f>
        <v>12.56</v>
      </c>
      <c r="AC1446" s="32">
        <f>_xlfn.XLOOKUP(Master1[[#This Row],[cu_id]],Revenue_Analysis[cuid],Revenue_Analysis[Q2 Low Deviation], 0)</f>
        <v>12.428900000000001</v>
      </c>
      <c r="AD1446" s="32">
        <f>_xlfn.XLOOKUP(Master1[[#This Row],[cu_id]],Revenue_Analysis[cuid],Revenue_Analysis[Q2 High Deviation], 0)</f>
        <v>13.4777</v>
      </c>
      <c r="AE1446" s="32">
        <f>_xlfn.XLOOKUP(Master1[[#This Row],[cu_id]],Revenue_Analysis[cuid],Revenue_Analysis[Q3 Low Deviation], 0)</f>
        <v>13.154500000000001</v>
      </c>
      <c r="AF1446" s="32">
        <f>_xlfn.XLOOKUP(Master1[[#This Row],[cu_id]],Revenue_Analysis[cuid],Revenue_Analysis[Q3 High Deviation], 0)</f>
        <v>16.358899999999998</v>
      </c>
      <c r="AG1446" s="32">
        <f>_xlfn.XLOOKUP(Master1[[#This Row],[cu_id]],Revenue_Analysis[cuid],Revenue_Analysis[Q4 Low Deviation], 0)</f>
        <v>12.1389</v>
      </c>
      <c r="AH1446" s="32">
        <f>_xlfn.XLOOKUP(Master1[[#This Row],[cu_id]],Revenue_Analysis[cuid],Revenue_Analysis[Q4 High Deviation], 0)</f>
        <v>15.5077</v>
      </c>
      <c r="AI1446" s="32">
        <f>_xlfn.XLOOKUP(Master1[[#This Row],[cu_id]],Revenue_Analysis[cuid],Revenue_Analysis[Q1 Average], 0)</f>
        <v>12.56</v>
      </c>
      <c r="AJ1446" s="32">
        <f>_xlfn.XLOOKUP(Master1[[#This Row],[cu_id]],Revenue_Analysis[cuid],Revenue_Analysis[Q2 Average], 0)</f>
        <v>12.9533</v>
      </c>
      <c r="AK1446" s="32">
        <f>_xlfn.XLOOKUP(Master1[[#This Row],[cu_id]],Revenue_Analysis[cuid],Revenue_Analysis[Q3 Average], 0)</f>
        <v>14.7567</v>
      </c>
      <c r="AL1446" s="32">
        <f>_xlfn.XLOOKUP(Master1[[#This Row],[cu_id]],Revenue_Analysis[cuid],Revenue_Analysis[Q4 Average], 0)</f>
        <v>13.8233</v>
      </c>
      <c r="AM1446" s="34">
        <v>0.29166666666666669</v>
      </c>
      <c r="AN1446" s="35">
        <v>0.625</v>
      </c>
      <c r="AO1446" s="35" t="s">
        <v>4592</v>
      </c>
      <c r="AP1446" s="35" t="s">
        <v>4592</v>
      </c>
      <c r="AQ1446" s="20" t="s">
        <v>0</v>
      </c>
      <c r="AR1446" s="20"/>
      <c r="AS1446" s="14">
        <f>IFERROR(_xlfn.XLOOKUP(Master1[[#This Row],[cu_id]],StopTimes[cu_ID],StopTimes[Average Stop Time]), 0)</f>
        <v>4.5083333333333337</v>
      </c>
      <c r="AT1446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446" s="13">
        <v>10</v>
      </c>
    </row>
    <row r="1447" spans="1:47" x14ac:dyDescent="0.3">
      <c r="A1447" s="18" t="s">
        <v>3965</v>
      </c>
      <c r="B1447" s="20">
        <v>8040</v>
      </c>
      <c r="C1447" s="20" t="s">
        <v>9</v>
      </c>
      <c r="D1447" s="19">
        <v>802955</v>
      </c>
      <c r="E1447" s="19" t="s">
        <v>13</v>
      </c>
      <c r="F1447" s="19" t="s">
        <v>7941</v>
      </c>
      <c r="G1447" s="19" t="s">
        <v>7942</v>
      </c>
      <c r="H1447" s="19" t="s">
        <v>5</v>
      </c>
      <c r="I1447" s="19" t="s">
        <v>5402</v>
      </c>
      <c r="J1447" s="19" t="s">
        <v>4</v>
      </c>
      <c r="K1447" s="19" t="s">
        <v>5403</v>
      </c>
      <c r="L1447" s="21" t="s">
        <v>31</v>
      </c>
      <c r="M1447" s="20" t="s">
        <v>30</v>
      </c>
      <c r="N1447" s="20" t="s">
        <v>2</v>
      </c>
      <c r="O1447" s="20">
        <v>90</v>
      </c>
      <c r="P1447" s="20">
        <v>90</v>
      </c>
      <c r="Q1447" s="20">
        <v>0</v>
      </c>
      <c r="R1447" s="20">
        <v>0</v>
      </c>
      <c r="S1447" s="20">
        <v>0</v>
      </c>
      <c r="T1447" s="20">
        <v>0</v>
      </c>
      <c r="U1447" s="20">
        <v>9</v>
      </c>
      <c r="V1447" s="30">
        <v>0</v>
      </c>
      <c r="W1447" s="30"/>
      <c r="X1447" s="33">
        <f>IFERROR(1 -(Master1[[#This Row],[Avg Garment Scans per Delivery]]/Master1[[#This Row],[Garment Inventory]]), 0)</f>
        <v>0</v>
      </c>
      <c r="Y1447" s="30">
        <v>2</v>
      </c>
      <c r="Z1447" s="30">
        <v>2</v>
      </c>
      <c r="AA1447" s="32">
        <f>_xlfn.XLOOKUP(Master1[[#This Row],[cu_id]], Revenue_Analysis[cuid], Revenue_Analysis[Q1 Low Deviation], 0)</f>
        <v>15</v>
      </c>
      <c r="AB1447" s="32">
        <f>_xlfn.XLOOKUP(Master1[[#This Row],[cu_id]],Revenue_Analysis[cuid],Revenue_Analysis[Q1 High Deviation], 0)</f>
        <v>15</v>
      </c>
      <c r="AC1447" s="32">
        <f>_xlfn.XLOOKUP(Master1[[#This Row],[cu_id]],Revenue_Analysis[cuid],Revenue_Analysis[Q2 Low Deviation], 0)</f>
        <v>15</v>
      </c>
      <c r="AD1447" s="32">
        <f>_xlfn.XLOOKUP(Master1[[#This Row],[cu_id]],Revenue_Analysis[cuid],Revenue_Analysis[Q2 High Deviation], 0)</f>
        <v>15</v>
      </c>
      <c r="AE1447" s="32">
        <f>_xlfn.XLOOKUP(Master1[[#This Row],[cu_id]],Revenue_Analysis[cuid],Revenue_Analysis[Q3 Low Deviation], 0)</f>
        <v>15</v>
      </c>
      <c r="AF1447" s="32">
        <f>_xlfn.XLOOKUP(Master1[[#This Row],[cu_id]],Revenue_Analysis[cuid],Revenue_Analysis[Q3 High Deviation], 0)</f>
        <v>15</v>
      </c>
      <c r="AG1447" s="32">
        <f>_xlfn.XLOOKUP(Master1[[#This Row],[cu_id]],Revenue_Analysis[cuid],Revenue_Analysis[Q4 Low Deviation], 0)</f>
        <v>15</v>
      </c>
      <c r="AH1447" s="32">
        <f>_xlfn.XLOOKUP(Master1[[#This Row],[cu_id]],Revenue_Analysis[cuid],Revenue_Analysis[Q4 High Deviation], 0)</f>
        <v>15</v>
      </c>
      <c r="AI1447" s="32">
        <f>_xlfn.XLOOKUP(Master1[[#This Row],[cu_id]],Revenue_Analysis[cuid],Revenue_Analysis[Q1 Average], 0)</f>
        <v>15</v>
      </c>
      <c r="AJ1447" s="32">
        <f>_xlfn.XLOOKUP(Master1[[#This Row],[cu_id]],Revenue_Analysis[cuid],Revenue_Analysis[Q2 Average], 0)</f>
        <v>15</v>
      </c>
      <c r="AK1447" s="32">
        <f>_xlfn.XLOOKUP(Master1[[#This Row],[cu_id]],Revenue_Analysis[cuid],Revenue_Analysis[Q3 Average], 0)</f>
        <v>15</v>
      </c>
      <c r="AL1447" s="32">
        <f>_xlfn.XLOOKUP(Master1[[#This Row],[cu_id]],Revenue_Analysis[cuid],Revenue_Analysis[Q4 Average], 0)</f>
        <v>15</v>
      </c>
      <c r="AM1447" s="34" t="s">
        <v>4592</v>
      </c>
      <c r="AN1447" s="35" t="s">
        <v>4592</v>
      </c>
      <c r="AO1447" s="35" t="s">
        <v>4592</v>
      </c>
      <c r="AP1447" s="35" t="s">
        <v>4592</v>
      </c>
      <c r="AQ1447" s="20" t="s">
        <v>0</v>
      </c>
      <c r="AR1447" s="20"/>
      <c r="AS1447" s="14">
        <f>IFERROR(_xlfn.XLOOKUP(Master1[[#This Row],[cu_id]],StopTimes[cu_ID],StopTimes[Average Stop Time]), 0)</f>
        <v>1.6833333333333333</v>
      </c>
      <c r="AT1447" s="14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1447" s="13">
        <v>5</v>
      </c>
    </row>
    <row r="1448" spans="1:47" x14ac:dyDescent="0.3">
      <c r="A1448" s="18" t="s">
        <v>3966</v>
      </c>
      <c r="B1448" s="20">
        <v>8040</v>
      </c>
      <c r="C1448" s="20" t="s">
        <v>6</v>
      </c>
      <c r="D1448" s="19">
        <v>807944</v>
      </c>
      <c r="E1448" s="19" t="s">
        <v>13</v>
      </c>
      <c r="F1448" s="19" t="s">
        <v>8074</v>
      </c>
      <c r="G1448" s="19" t="s">
        <v>8075</v>
      </c>
      <c r="H1448" s="19" t="s">
        <v>5</v>
      </c>
      <c r="I1448" s="19" t="s">
        <v>7408</v>
      </c>
      <c r="J1448" s="19" t="s">
        <v>4</v>
      </c>
      <c r="K1448" s="19" t="s">
        <v>5764</v>
      </c>
      <c r="L1448" s="21" t="s">
        <v>31</v>
      </c>
      <c r="M1448" s="20" t="s">
        <v>30</v>
      </c>
      <c r="N1448" s="20" t="s">
        <v>2</v>
      </c>
      <c r="O1448" s="20">
        <v>200</v>
      </c>
      <c r="P1448" s="20">
        <v>0</v>
      </c>
      <c r="Q1448" s="20">
        <v>0</v>
      </c>
      <c r="R1448" s="20">
        <v>200</v>
      </c>
      <c r="S1448" s="20">
        <v>0</v>
      </c>
      <c r="T1448" s="20">
        <v>0</v>
      </c>
      <c r="U1448" s="20">
        <v>9</v>
      </c>
      <c r="V1448" s="30"/>
      <c r="W1448" s="30"/>
      <c r="X1448" s="33">
        <f>IFERROR(1 -(Master1[[#This Row],[Avg Garment Scans per Delivery]]/Master1[[#This Row],[Garment Inventory]]), 0)</f>
        <v>0</v>
      </c>
      <c r="Y1448" s="30"/>
      <c r="Z1448" s="30"/>
      <c r="AA1448" s="32">
        <f>_xlfn.XLOOKUP(Master1[[#This Row],[cu_id]], Revenue_Analysis[cuid], Revenue_Analysis[Q1 Low Deviation], 0)</f>
        <v>50.86</v>
      </c>
      <c r="AB1448" s="32">
        <f>_xlfn.XLOOKUP(Master1[[#This Row],[cu_id]],Revenue_Analysis[cuid],Revenue_Analysis[Q1 High Deviation], 0)</f>
        <v>118.32</v>
      </c>
      <c r="AC1448" s="32">
        <f>_xlfn.XLOOKUP(Master1[[#This Row],[cu_id]],Revenue_Analysis[cuid],Revenue_Analysis[Q2 Low Deviation], 0)</f>
        <v>46.842500000000001</v>
      </c>
      <c r="AD1448" s="32">
        <f>_xlfn.XLOOKUP(Master1[[#This Row],[cu_id]],Revenue_Analysis[cuid],Revenue_Analysis[Q2 High Deviation], 0)</f>
        <v>73.307500000000005</v>
      </c>
      <c r="AE1448" s="32">
        <f>_xlfn.XLOOKUP(Master1[[#This Row],[cu_id]],Revenue_Analysis[cuid],Revenue_Analysis[Q3 Low Deviation], 0)</f>
        <v>127.6</v>
      </c>
      <c r="AF1448" s="32">
        <f>_xlfn.XLOOKUP(Master1[[#This Row],[cu_id]],Revenue_Analysis[cuid],Revenue_Analysis[Q3 High Deviation], 0)</f>
        <v>127.6</v>
      </c>
      <c r="AG1448" s="32">
        <f>_xlfn.XLOOKUP(Master1[[#This Row],[cu_id]],Revenue_Analysis[cuid],Revenue_Analysis[Q4 Low Deviation], 0)</f>
        <v>44.858699999999999</v>
      </c>
      <c r="AH1448" s="32">
        <f>_xlfn.XLOOKUP(Master1[[#This Row],[cu_id]],Revenue_Analysis[cuid],Revenue_Analysis[Q4 High Deviation], 0)</f>
        <v>64.166300000000007</v>
      </c>
      <c r="AI1448" s="32">
        <f>_xlfn.XLOOKUP(Master1[[#This Row],[cu_id]],Revenue_Analysis[cuid],Revenue_Analysis[Q1 Average], 0)</f>
        <v>84.59</v>
      </c>
      <c r="AJ1448" s="32">
        <f>_xlfn.XLOOKUP(Master1[[#This Row],[cu_id]],Revenue_Analysis[cuid],Revenue_Analysis[Q2 Average], 0)</f>
        <v>60.075000000000003</v>
      </c>
      <c r="AK1448" s="32">
        <f>_xlfn.XLOOKUP(Master1[[#This Row],[cu_id]],Revenue_Analysis[cuid],Revenue_Analysis[Q3 Average], 0)</f>
        <v>127.6</v>
      </c>
      <c r="AL1448" s="32">
        <f>_xlfn.XLOOKUP(Master1[[#This Row],[cu_id]],Revenue_Analysis[cuid],Revenue_Analysis[Q4 Average], 0)</f>
        <v>54.512500000000003</v>
      </c>
      <c r="AM1448" s="34">
        <v>0.54166666666666663</v>
      </c>
      <c r="AN1448" s="35">
        <v>0.79166666666666663</v>
      </c>
      <c r="AO1448" s="35" t="s">
        <v>4592</v>
      </c>
      <c r="AP1448" s="35" t="s">
        <v>4592</v>
      </c>
      <c r="AQ1448" s="20" t="s">
        <v>0</v>
      </c>
      <c r="AR1448" s="20"/>
      <c r="AS1448" s="14">
        <f>IFERROR(_xlfn.XLOOKUP(Master1[[#This Row],[cu_id]],StopTimes[cu_ID],StopTimes[Average Stop Time]), 0)</f>
        <v>12.516666666666667</v>
      </c>
      <c r="AT1448" s="14">
        <f>IF(Master1[[#This Row],[RSP StopTime Override]] &lt;&gt; "",Master1[[#This Row],[RSP StopTime Override]],IF(Master1[[#This Row],[Avg Stop Time Helper]] &lt;&gt; 0, Master1[[#This Row],[Avg Stop Time Helper]],Average_Stop_Time))</f>
        <v>12.516666666666667</v>
      </c>
      <c r="AU1448" s="13"/>
    </row>
    <row r="1449" spans="1:47" x14ac:dyDescent="0.3">
      <c r="A1449" s="18" t="s">
        <v>3967</v>
      </c>
      <c r="B1449" s="20">
        <v>8060</v>
      </c>
      <c r="C1449" s="20" t="s">
        <v>12</v>
      </c>
      <c r="D1449" s="19">
        <v>802570</v>
      </c>
      <c r="E1449" s="19" t="s">
        <v>13</v>
      </c>
      <c r="F1449" s="19" t="s">
        <v>8106</v>
      </c>
      <c r="G1449" s="19" t="s">
        <v>8108</v>
      </c>
      <c r="H1449" s="19" t="s">
        <v>5</v>
      </c>
      <c r="I1449" s="19" t="s">
        <v>5402</v>
      </c>
      <c r="J1449" s="19" t="s">
        <v>4</v>
      </c>
      <c r="K1449" s="19" t="s">
        <v>5</v>
      </c>
      <c r="L1449" s="21" t="s">
        <v>29</v>
      </c>
      <c r="M1449" s="20" t="s">
        <v>28</v>
      </c>
      <c r="N1449" s="20" t="s">
        <v>2</v>
      </c>
      <c r="O1449" s="20">
        <v>135</v>
      </c>
      <c r="P1449" s="20">
        <v>0</v>
      </c>
      <c r="Q1449" s="20">
        <v>135</v>
      </c>
      <c r="R1449" s="20">
        <v>0</v>
      </c>
      <c r="S1449" s="20">
        <v>0</v>
      </c>
      <c r="T1449" s="20">
        <v>0</v>
      </c>
      <c r="U1449" s="20">
        <v>10</v>
      </c>
      <c r="V1449" s="30"/>
      <c r="W1449" s="30"/>
      <c r="X1449" s="33">
        <f>IFERROR(1 -(Master1[[#This Row],[Avg Garment Scans per Delivery]]/Master1[[#This Row],[Garment Inventory]]), 0)</f>
        <v>0</v>
      </c>
      <c r="Y1449" s="30"/>
      <c r="Z1449" s="30"/>
      <c r="AA1449" s="32">
        <f>_xlfn.XLOOKUP(Master1[[#This Row],[cu_id]], Revenue_Analysis[cuid], Revenue_Analysis[Q1 Low Deviation], 0)</f>
        <v>48.06</v>
      </c>
      <c r="AB1449" s="32">
        <f>_xlfn.XLOOKUP(Master1[[#This Row],[cu_id]],Revenue_Analysis[cuid],Revenue_Analysis[Q1 High Deviation], 0)</f>
        <v>48.06</v>
      </c>
      <c r="AC1449" s="32">
        <f>_xlfn.XLOOKUP(Master1[[#This Row],[cu_id]],Revenue_Analysis[cuid],Revenue_Analysis[Q2 Low Deviation], 0)</f>
        <v>47.928899999999999</v>
      </c>
      <c r="AD1449" s="32">
        <f>_xlfn.XLOOKUP(Master1[[#This Row],[cu_id]],Revenue_Analysis[cuid],Revenue_Analysis[Q2 High Deviation], 0)</f>
        <v>48.977699999999999</v>
      </c>
      <c r="AE1449" s="32">
        <f>_xlfn.XLOOKUP(Master1[[#This Row],[cu_id]],Revenue_Analysis[cuid],Revenue_Analysis[Q3 Low Deviation], 0)</f>
        <v>48.952300000000001</v>
      </c>
      <c r="AF1449" s="32">
        <f>_xlfn.XLOOKUP(Master1[[#This Row],[cu_id]],Revenue_Analysis[cuid],Revenue_Analysis[Q3 High Deviation], 0)</f>
        <v>49.281100000000002</v>
      </c>
      <c r="AG1449" s="32">
        <f>_xlfn.XLOOKUP(Master1[[#This Row],[cu_id]],Revenue_Analysis[cuid],Revenue_Analysis[Q4 Low Deviation], 0)</f>
        <v>48.058900000000001</v>
      </c>
      <c r="AH1449" s="32">
        <f>_xlfn.XLOOKUP(Master1[[#This Row],[cu_id]],Revenue_Analysis[cuid],Revenue_Analysis[Q4 High Deviation], 0)</f>
        <v>48.067700000000002</v>
      </c>
      <c r="AI1449" s="32">
        <f>_xlfn.XLOOKUP(Master1[[#This Row],[cu_id]],Revenue_Analysis[cuid],Revenue_Analysis[Q1 Average], 0)</f>
        <v>48.06</v>
      </c>
      <c r="AJ1449" s="32">
        <f>_xlfn.XLOOKUP(Master1[[#This Row],[cu_id]],Revenue_Analysis[cuid],Revenue_Analysis[Q2 Average], 0)</f>
        <v>48.453299999999999</v>
      </c>
      <c r="AK1449" s="32">
        <f>_xlfn.XLOOKUP(Master1[[#This Row],[cu_id]],Revenue_Analysis[cuid],Revenue_Analysis[Q3 Average], 0)</f>
        <v>49.116700000000002</v>
      </c>
      <c r="AL1449" s="32">
        <f>_xlfn.XLOOKUP(Master1[[#This Row],[cu_id]],Revenue_Analysis[cuid],Revenue_Analysis[Q4 Average], 0)</f>
        <v>48.063299999999998</v>
      </c>
      <c r="AM1449" s="34">
        <v>0.39583333333333331</v>
      </c>
      <c r="AN1449" s="35">
        <v>0.66666666666666663</v>
      </c>
      <c r="AO1449" s="35" t="s">
        <v>4592</v>
      </c>
      <c r="AP1449" s="35" t="s">
        <v>4592</v>
      </c>
      <c r="AQ1449" s="20" t="s">
        <v>0</v>
      </c>
      <c r="AR1449" s="20"/>
      <c r="AS1449" s="14">
        <f>IFERROR(_xlfn.XLOOKUP(Master1[[#This Row],[cu_id]],StopTimes[cu_ID],StopTimes[Average Stop Time]), 0)</f>
        <v>7.1000000000000005</v>
      </c>
      <c r="AT1449" s="14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449" s="13">
        <v>15</v>
      </c>
    </row>
    <row r="1450" spans="1:47" x14ac:dyDescent="0.3">
      <c r="A1450" s="18" t="s">
        <v>3968</v>
      </c>
      <c r="B1450" s="20">
        <v>8010</v>
      </c>
      <c r="C1450" s="20" t="s">
        <v>12</v>
      </c>
      <c r="D1450" s="19">
        <v>879222</v>
      </c>
      <c r="E1450" s="19" t="s">
        <v>13</v>
      </c>
      <c r="F1450" s="19" t="s">
        <v>7416</v>
      </c>
      <c r="G1450" s="19" t="s">
        <v>7417</v>
      </c>
      <c r="H1450" s="19" t="s">
        <v>5</v>
      </c>
      <c r="I1450" s="19" t="s">
        <v>5402</v>
      </c>
      <c r="J1450" s="19" t="s">
        <v>4</v>
      </c>
      <c r="K1450" s="19" t="s">
        <v>5764</v>
      </c>
      <c r="L1450" s="21" t="s">
        <v>19</v>
      </c>
      <c r="M1450" s="20" t="s">
        <v>18</v>
      </c>
      <c r="N1450" s="20" t="s">
        <v>2</v>
      </c>
      <c r="O1450" s="20">
        <v>55</v>
      </c>
      <c r="P1450" s="20">
        <v>0</v>
      </c>
      <c r="Q1450" s="20">
        <v>55</v>
      </c>
      <c r="R1450" s="20">
        <v>0</v>
      </c>
      <c r="S1450" s="20">
        <v>0</v>
      </c>
      <c r="T1450" s="20">
        <v>0</v>
      </c>
      <c r="U1450" s="20">
        <v>20</v>
      </c>
      <c r="V1450" s="30"/>
      <c r="W1450" s="30"/>
      <c r="X1450" s="33">
        <f>IFERROR(1 -(Master1[[#This Row],[Avg Garment Scans per Delivery]]/Master1[[#This Row],[Garment Inventory]]), 0)</f>
        <v>0</v>
      </c>
      <c r="Y1450" s="30"/>
      <c r="Z1450" s="30"/>
      <c r="AA1450" s="32">
        <f>_xlfn.XLOOKUP(Master1[[#This Row],[cu_id]], Revenue_Analysis[cuid], Revenue_Analysis[Q1 Low Deviation], 0)</f>
        <v>65.6143</v>
      </c>
      <c r="AB1450" s="32">
        <f>_xlfn.XLOOKUP(Master1[[#This Row],[cu_id]],Revenue_Analysis[cuid],Revenue_Analysis[Q1 High Deviation], 0)</f>
        <v>69.785700000000006</v>
      </c>
      <c r="AC1450" s="32">
        <f>_xlfn.XLOOKUP(Master1[[#This Row],[cu_id]],Revenue_Analysis[cuid],Revenue_Analysis[Q2 Low Deviation], 0)</f>
        <v>71.218900000000005</v>
      </c>
      <c r="AD1450" s="32">
        <f>_xlfn.XLOOKUP(Master1[[#This Row],[cu_id]],Revenue_Analysis[cuid],Revenue_Analysis[Q2 High Deviation], 0)</f>
        <v>72.267700000000005</v>
      </c>
      <c r="AE1450" s="32">
        <f>_xlfn.XLOOKUP(Master1[[#This Row],[cu_id]],Revenue_Analysis[cuid],Revenue_Analysis[Q3 Low Deviation], 0)</f>
        <v>72.190200000000004</v>
      </c>
      <c r="AF1450" s="32">
        <f>_xlfn.XLOOKUP(Master1[[#This Row],[cu_id]],Revenue_Analysis[cuid],Revenue_Analysis[Q3 High Deviation], 0)</f>
        <v>72.552599999999998</v>
      </c>
      <c r="AG1450" s="32">
        <f>_xlfn.XLOOKUP(Master1[[#This Row],[cu_id]],Revenue_Analysis[cuid],Revenue_Analysis[Q4 Low Deviation], 0)</f>
        <v>66.239999999999995</v>
      </c>
      <c r="AH1450" s="32">
        <f>_xlfn.XLOOKUP(Master1[[#This Row],[cu_id]],Revenue_Analysis[cuid],Revenue_Analysis[Q4 High Deviation], 0)</f>
        <v>66.239999999999995</v>
      </c>
      <c r="AI1450" s="32">
        <f>_xlfn.XLOOKUP(Master1[[#This Row],[cu_id]],Revenue_Analysis[cuid],Revenue_Analysis[Q1 Average], 0)</f>
        <v>67.7</v>
      </c>
      <c r="AJ1450" s="32">
        <f>_xlfn.XLOOKUP(Master1[[#This Row],[cu_id]],Revenue_Analysis[cuid],Revenue_Analysis[Q2 Average], 0)</f>
        <v>71.743300000000005</v>
      </c>
      <c r="AK1450" s="32">
        <f>_xlfn.XLOOKUP(Master1[[#This Row],[cu_id]],Revenue_Analysis[cuid],Revenue_Analysis[Q3 Average], 0)</f>
        <v>72.371399999999994</v>
      </c>
      <c r="AL1450" s="32">
        <f>_xlfn.XLOOKUP(Master1[[#This Row],[cu_id]],Revenue_Analysis[cuid],Revenue_Analysis[Q4 Average], 0)</f>
        <v>66.239999999999995</v>
      </c>
      <c r="AM1450" s="34">
        <v>0.375</v>
      </c>
      <c r="AN1450" s="35">
        <v>0.70833333333333337</v>
      </c>
      <c r="AO1450" s="35" t="s">
        <v>4592</v>
      </c>
      <c r="AP1450" s="35" t="s">
        <v>4592</v>
      </c>
      <c r="AQ1450" s="20" t="s">
        <v>0</v>
      </c>
      <c r="AR1450" s="20"/>
      <c r="AS1450" s="14">
        <f>IFERROR(_xlfn.XLOOKUP(Master1[[#This Row],[cu_id]],StopTimes[cu_ID],StopTimes[Average Stop Time]), 0)</f>
        <v>6.5333333333333332</v>
      </c>
      <c r="AT1450" s="14">
        <f>IF(Master1[[#This Row],[RSP StopTime Override]] &lt;&gt; "",Master1[[#This Row],[RSP StopTime Override]],IF(Master1[[#This Row],[Avg Stop Time Helper]] &lt;&gt; 0, Master1[[#This Row],[Avg Stop Time Helper]],Average_Stop_Time))</f>
        <v>6.5333333333333332</v>
      </c>
      <c r="AU1450" s="13"/>
    </row>
    <row r="1451" spans="1:47" x14ac:dyDescent="0.3">
      <c r="A1451" s="18" t="s">
        <v>3969</v>
      </c>
      <c r="B1451" s="20">
        <v>8040</v>
      </c>
      <c r="C1451" s="20" t="s">
        <v>12</v>
      </c>
      <c r="D1451" s="19">
        <v>803985</v>
      </c>
      <c r="E1451" s="19" t="s">
        <v>13</v>
      </c>
      <c r="F1451" s="19" t="s">
        <v>7985</v>
      </c>
      <c r="G1451" s="19" t="s">
        <v>7986</v>
      </c>
      <c r="H1451" s="19" t="s">
        <v>5</v>
      </c>
      <c r="I1451" s="19" t="s">
        <v>5402</v>
      </c>
      <c r="J1451" s="19" t="s">
        <v>4</v>
      </c>
      <c r="K1451" s="19" t="s">
        <v>6805</v>
      </c>
      <c r="L1451" s="21" t="s">
        <v>16</v>
      </c>
      <c r="M1451" s="20" t="s">
        <v>3</v>
      </c>
      <c r="N1451" s="20" t="s">
        <v>2</v>
      </c>
      <c r="O1451" s="20">
        <v>165</v>
      </c>
      <c r="P1451" s="20">
        <v>0</v>
      </c>
      <c r="Q1451" s="20">
        <v>165</v>
      </c>
      <c r="R1451" s="20">
        <v>0</v>
      </c>
      <c r="S1451" s="20">
        <v>0</v>
      </c>
      <c r="T1451" s="20">
        <v>0</v>
      </c>
      <c r="U1451" s="20">
        <v>40</v>
      </c>
      <c r="V1451" s="30">
        <v>33</v>
      </c>
      <c r="W1451" s="30">
        <v>1</v>
      </c>
      <c r="X1451" s="33">
        <f>IFERROR(1 -(Master1[[#This Row],[Avg Garment Scans per Delivery]]/Master1[[#This Row],[Garment Inventory]]), 0)</f>
        <v>0.96969696969696972</v>
      </c>
      <c r="Y1451" s="30">
        <v>7</v>
      </c>
      <c r="Z1451" s="30">
        <v>47</v>
      </c>
      <c r="AA1451" s="32">
        <f>_xlfn.XLOOKUP(Master1[[#This Row],[cu_id]], Revenue_Analysis[cuid], Revenue_Analysis[Q1 Low Deviation], 0)</f>
        <v>31.4147</v>
      </c>
      <c r="AB1451" s="32">
        <f>_xlfn.XLOOKUP(Master1[[#This Row],[cu_id]],Revenue_Analysis[cuid],Revenue_Analysis[Q1 High Deviation], 0)</f>
        <v>53.828099999999999</v>
      </c>
      <c r="AC1451" s="32">
        <f>_xlfn.XLOOKUP(Master1[[#This Row],[cu_id]],Revenue_Analysis[cuid],Revenue_Analysis[Q2 Low Deviation], 0)</f>
        <v>34.078299999999999</v>
      </c>
      <c r="AD1451" s="32">
        <f>_xlfn.XLOOKUP(Master1[[#This Row],[cu_id]],Revenue_Analysis[cuid],Revenue_Analysis[Q2 High Deviation], 0)</f>
        <v>35.883299999999998</v>
      </c>
      <c r="AE1451" s="32">
        <f>_xlfn.XLOOKUP(Master1[[#This Row],[cu_id]],Revenue_Analysis[cuid],Revenue_Analysis[Q3 Low Deviation], 0)</f>
        <v>34.535800000000002</v>
      </c>
      <c r="AF1451" s="32">
        <f>_xlfn.XLOOKUP(Master1[[#This Row],[cu_id]],Revenue_Analysis[cuid],Revenue_Analysis[Q3 High Deviation], 0)</f>
        <v>40.436599999999999</v>
      </c>
      <c r="AG1451" s="32">
        <f>_xlfn.XLOOKUP(Master1[[#This Row],[cu_id]],Revenue_Analysis[cuid],Revenue_Analysis[Q4 Low Deviation], 0)</f>
        <v>34.18</v>
      </c>
      <c r="AH1451" s="32">
        <f>_xlfn.XLOOKUP(Master1[[#This Row],[cu_id]],Revenue_Analysis[cuid],Revenue_Analysis[Q4 High Deviation], 0)</f>
        <v>40.621600000000001</v>
      </c>
      <c r="AI1451" s="32">
        <f>_xlfn.XLOOKUP(Master1[[#This Row],[cu_id]],Revenue_Analysis[cuid],Revenue_Analysis[Q1 Average], 0)</f>
        <v>42.621400000000001</v>
      </c>
      <c r="AJ1451" s="32">
        <f>_xlfn.XLOOKUP(Master1[[#This Row],[cu_id]],Revenue_Analysis[cuid],Revenue_Analysis[Q2 Average], 0)</f>
        <v>34.980800000000002</v>
      </c>
      <c r="AK1451" s="32">
        <f>_xlfn.XLOOKUP(Master1[[#This Row],[cu_id]],Revenue_Analysis[cuid],Revenue_Analysis[Q3 Average], 0)</f>
        <v>37.486199999999997</v>
      </c>
      <c r="AL1451" s="32">
        <f>_xlfn.XLOOKUP(Master1[[#This Row],[cu_id]],Revenue_Analysis[cuid],Revenue_Analysis[Q4 Average], 0)</f>
        <v>37.400799999999997</v>
      </c>
      <c r="AM1451" s="34">
        <v>0.33333333333333331</v>
      </c>
      <c r="AN1451" s="35">
        <v>0.70833333333333337</v>
      </c>
      <c r="AO1451" s="35" t="s">
        <v>4592</v>
      </c>
      <c r="AP1451" s="35" t="s">
        <v>4592</v>
      </c>
      <c r="AQ1451" s="20" t="s">
        <v>0</v>
      </c>
      <c r="AR1451" s="20"/>
      <c r="AS1451" s="14">
        <f>IFERROR(_xlfn.XLOOKUP(Master1[[#This Row],[cu_id]],StopTimes[cu_ID],StopTimes[Average Stop Time]), 0)</f>
        <v>14.942857143333333</v>
      </c>
      <c r="AT1451" s="14">
        <f>IF(Master1[[#This Row],[RSP StopTime Override]] &lt;&gt; "",Master1[[#This Row],[RSP StopTime Override]],IF(Master1[[#This Row],[Avg Stop Time Helper]] &lt;&gt; 0, Master1[[#This Row],[Avg Stop Time Helper]],Average_Stop_Time))</f>
        <v>16</v>
      </c>
      <c r="AU1451" s="13">
        <v>16</v>
      </c>
    </row>
    <row r="1452" spans="1:47" x14ac:dyDescent="0.3">
      <c r="A1452" s="18" t="s">
        <v>3970</v>
      </c>
      <c r="B1452" s="20">
        <v>8040</v>
      </c>
      <c r="C1452" s="20" t="s">
        <v>9</v>
      </c>
      <c r="D1452" s="19">
        <v>804100</v>
      </c>
      <c r="E1452" s="19" t="s">
        <v>13</v>
      </c>
      <c r="F1452" s="19" t="s">
        <v>7733</v>
      </c>
      <c r="G1452" s="19" t="s">
        <v>7734</v>
      </c>
      <c r="H1452" s="19" t="s">
        <v>5</v>
      </c>
      <c r="I1452" s="19" t="s">
        <v>5402</v>
      </c>
      <c r="J1452" s="19" t="s">
        <v>4</v>
      </c>
      <c r="K1452" s="19" t="s">
        <v>6829</v>
      </c>
      <c r="L1452" s="21" t="s">
        <v>16</v>
      </c>
      <c r="M1452" s="20" t="s">
        <v>3</v>
      </c>
      <c r="N1452" s="20" t="s">
        <v>2</v>
      </c>
      <c r="O1452" s="20">
        <v>80</v>
      </c>
      <c r="P1452" s="20">
        <v>80</v>
      </c>
      <c r="Q1452" s="20">
        <v>0</v>
      </c>
      <c r="R1452" s="20">
        <v>0</v>
      </c>
      <c r="S1452" s="20">
        <v>0</v>
      </c>
      <c r="T1452" s="20">
        <v>0</v>
      </c>
      <c r="U1452" s="20">
        <v>40</v>
      </c>
      <c r="V1452" s="30"/>
      <c r="W1452" s="30"/>
      <c r="X1452" s="33">
        <f>IFERROR(1 -(Master1[[#This Row],[Avg Garment Scans per Delivery]]/Master1[[#This Row],[Garment Inventory]]), 0)</f>
        <v>0</v>
      </c>
      <c r="Y1452" s="30"/>
      <c r="Z1452" s="30"/>
      <c r="AA1452" s="32">
        <f>_xlfn.XLOOKUP(Master1[[#This Row],[cu_id]], Revenue_Analysis[cuid], Revenue_Analysis[Q1 Low Deviation], 0)</f>
        <v>72.671300000000002</v>
      </c>
      <c r="AB1452" s="32">
        <f>_xlfn.XLOOKUP(Master1[[#This Row],[cu_id]],Revenue_Analysis[cuid],Revenue_Analysis[Q1 High Deviation], 0)</f>
        <v>120.8749</v>
      </c>
      <c r="AC1452" s="32">
        <f>_xlfn.XLOOKUP(Master1[[#This Row],[cu_id]],Revenue_Analysis[cuid],Revenue_Analysis[Q2 Low Deviation], 0)</f>
        <v>48.709699999999998</v>
      </c>
      <c r="AD1452" s="32">
        <f>_xlfn.XLOOKUP(Master1[[#This Row],[cu_id]],Revenue_Analysis[cuid],Revenue_Analysis[Q2 High Deviation], 0)</f>
        <v>108.3841</v>
      </c>
      <c r="AE1452" s="32">
        <f>_xlfn.XLOOKUP(Master1[[#This Row],[cu_id]],Revenue_Analysis[cuid],Revenue_Analysis[Q3 Low Deviation], 0)</f>
        <v>75.013199999999998</v>
      </c>
      <c r="AF1452" s="32">
        <f>_xlfn.XLOOKUP(Master1[[#This Row],[cu_id]],Revenue_Analysis[cuid],Revenue_Analysis[Q3 High Deviation], 0)</f>
        <v>133.2114</v>
      </c>
      <c r="AG1452" s="32">
        <f>_xlfn.XLOOKUP(Master1[[#This Row],[cu_id]],Revenue_Analysis[cuid],Revenue_Analysis[Q4 Low Deviation], 0)</f>
        <v>64.8874</v>
      </c>
      <c r="AH1452" s="32">
        <f>_xlfn.XLOOKUP(Master1[[#This Row],[cu_id]],Revenue_Analysis[cuid],Revenue_Analysis[Q4 High Deviation], 0)</f>
        <v>109.074</v>
      </c>
      <c r="AI1452" s="32">
        <f>_xlfn.XLOOKUP(Master1[[#This Row],[cu_id]],Revenue_Analysis[cuid],Revenue_Analysis[Q1 Average], 0)</f>
        <v>96.773099999999999</v>
      </c>
      <c r="AJ1452" s="32">
        <f>_xlfn.XLOOKUP(Master1[[#This Row],[cu_id]],Revenue_Analysis[cuid],Revenue_Analysis[Q2 Average], 0)</f>
        <v>78.546899999999994</v>
      </c>
      <c r="AK1452" s="32">
        <f>_xlfn.XLOOKUP(Master1[[#This Row],[cu_id]],Revenue_Analysis[cuid],Revenue_Analysis[Q3 Average], 0)</f>
        <v>104.1123</v>
      </c>
      <c r="AL1452" s="32">
        <f>_xlfn.XLOOKUP(Master1[[#This Row],[cu_id]],Revenue_Analysis[cuid],Revenue_Analysis[Q4 Average], 0)</f>
        <v>86.980699999999999</v>
      </c>
      <c r="AM1452" s="34">
        <v>0.45833333333333331</v>
      </c>
      <c r="AN1452" s="35">
        <v>0.75</v>
      </c>
      <c r="AO1452" s="35" t="s">
        <v>4592</v>
      </c>
      <c r="AP1452" s="35" t="s">
        <v>4592</v>
      </c>
      <c r="AQ1452" s="20" t="s">
        <v>5135</v>
      </c>
      <c r="AR1452" s="20"/>
      <c r="AS1452" s="14">
        <f>IFERROR(_xlfn.XLOOKUP(Master1[[#This Row],[cu_id]],StopTimes[cu_ID],StopTimes[Average Stop Time]), 0)</f>
        <v>0.2</v>
      </c>
      <c r="AT1452" s="14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452" s="13">
        <v>15</v>
      </c>
    </row>
    <row r="1453" spans="1:47" x14ac:dyDescent="0.3">
      <c r="A1453" s="18" t="s">
        <v>3971</v>
      </c>
      <c r="B1453" s="20">
        <v>8010</v>
      </c>
      <c r="C1453" s="20" t="s">
        <v>12</v>
      </c>
      <c r="D1453" s="19">
        <v>885970</v>
      </c>
      <c r="E1453" s="19" t="s">
        <v>7437</v>
      </c>
      <c r="F1453" s="19" t="s">
        <v>7340</v>
      </c>
      <c r="G1453" s="19" t="s">
        <v>7438</v>
      </c>
      <c r="H1453" s="19" t="s">
        <v>5</v>
      </c>
      <c r="I1453" s="19" t="s">
        <v>5402</v>
      </c>
      <c r="J1453" s="19" t="s">
        <v>4</v>
      </c>
      <c r="K1453" s="19" t="s">
        <v>5764</v>
      </c>
      <c r="L1453" s="21" t="s">
        <v>29</v>
      </c>
      <c r="M1453" s="20" t="s">
        <v>28</v>
      </c>
      <c r="N1453" s="20" t="s">
        <v>2</v>
      </c>
      <c r="O1453" s="20">
        <v>62</v>
      </c>
      <c r="P1453" s="20">
        <v>0</v>
      </c>
      <c r="Q1453" s="20">
        <v>20</v>
      </c>
      <c r="R1453" s="20">
        <v>0</v>
      </c>
      <c r="S1453" s="20">
        <v>0</v>
      </c>
      <c r="T1453" s="20">
        <v>0</v>
      </c>
      <c r="U1453" s="20">
        <v>10</v>
      </c>
      <c r="V1453" s="30"/>
      <c r="W1453" s="30"/>
      <c r="X1453" s="33">
        <f>IFERROR(1 -(Master1[[#This Row],[Avg Garment Scans per Delivery]]/Master1[[#This Row],[Garment Inventory]]), 0)</f>
        <v>0</v>
      </c>
      <c r="Y1453" s="30"/>
      <c r="Z1453" s="30"/>
      <c r="AA1453" s="32">
        <f>_xlfn.XLOOKUP(Master1[[#This Row],[cu_id]], Revenue_Analysis[cuid], Revenue_Analysis[Q1 Low Deviation], 0)</f>
        <v>28.61</v>
      </c>
      <c r="AB1453" s="32">
        <f>_xlfn.XLOOKUP(Master1[[#This Row],[cu_id]],Revenue_Analysis[cuid],Revenue_Analysis[Q1 High Deviation], 0)</f>
        <v>28.61</v>
      </c>
      <c r="AC1453" s="32">
        <f>_xlfn.XLOOKUP(Master1[[#This Row],[cu_id]],Revenue_Analysis[cuid],Revenue_Analysis[Q2 Low Deviation], 0)</f>
        <v>28.494499999999999</v>
      </c>
      <c r="AD1453" s="32">
        <f>_xlfn.XLOOKUP(Master1[[#This Row],[cu_id]],Revenue_Analysis[cuid],Revenue_Analysis[Q2 High Deviation], 0)</f>
        <v>29.418900000000001</v>
      </c>
      <c r="AE1453" s="32">
        <f>_xlfn.XLOOKUP(Master1[[#This Row],[cu_id]],Revenue_Analysis[cuid],Revenue_Analysis[Q3 Low Deviation], 0)</f>
        <v>29.4011</v>
      </c>
      <c r="AF1453" s="32">
        <f>_xlfn.XLOOKUP(Master1[[#This Row],[cu_id]],Revenue_Analysis[cuid],Revenue_Analysis[Q3 High Deviation], 0)</f>
        <v>29.685500000000001</v>
      </c>
      <c r="AG1453" s="32">
        <f>_xlfn.XLOOKUP(Master1[[#This Row],[cu_id]],Revenue_Analysis[cuid],Revenue_Analysis[Q4 Low Deviation], 0)</f>
        <v>28.61</v>
      </c>
      <c r="AH1453" s="32">
        <f>_xlfn.XLOOKUP(Master1[[#This Row],[cu_id]],Revenue_Analysis[cuid],Revenue_Analysis[Q4 High Deviation], 0)</f>
        <v>28.61</v>
      </c>
      <c r="AI1453" s="32">
        <f>_xlfn.XLOOKUP(Master1[[#This Row],[cu_id]],Revenue_Analysis[cuid],Revenue_Analysis[Q1 Average], 0)</f>
        <v>28.61</v>
      </c>
      <c r="AJ1453" s="32">
        <f>_xlfn.XLOOKUP(Master1[[#This Row],[cu_id]],Revenue_Analysis[cuid],Revenue_Analysis[Q2 Average], 0)</f>
        <v>28.956700000000001</v>
      </c>
      <c r="AK1453" s="32">
        <f>_xlfn.XLOOKUP(Master1[[#This Row],[cu_id]],Revenue_Analysis[cuid],Revenue_Analysis[Q3 Average], 0)</f>
        <v>29.543299999999999</v>
      </c>
      <c r="AL1453" s="32">
        <f>_xlfn.XLOOKUP(Master1[[#This Row],[cu_id]],Revenue_Analysis[cuid],Revenue_Analysis[Q4 Average], 0)</f>
        <v>28.61</v>
      </c>
      <c r="AM1453" s="34">
        <v>0.33333333333333331</v>
      </c>
      <c r="AN1453" s="35">
        <v>0.85416666666666663</v>
      </c>
      <c r="AO1453" s="35" t="s">
        <v>4592</v>
      </c>
      <c r="AP1453" s="35" t="s">
        <v>4592</v>
      </c>
      <c r="AQ1453" s="20" t="s">
        <v>5135</v>
      </c>
      <c r="AR1453" s="20"/>
      <c r="AS1453" s="14">
        <f>IFERROR(_xlfn.XLOOKUP(Master1[[#This Row],[cu_id]],StopTimes[cu_ID],StopTimes[Average Stop Time]), 0)</f>
        <v>3.2333333333333334</v>
      </c>
      <c r="AT1453" s="14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1453" s="13">
        <v>5</v>
      </c>
    </row>
    <row r="1454" spans="1:47" x14ac:dyDescent="0.3">
      <c r="A1454" s="18" t="s">
        <v>3972</v>
      </c>
      <c r="B1454" s="20">
        <v>56</v>
      </c>
      <c r="C1454" s="20" t="s">
        <v>9</v>
      </c>
      <c r="D1454" s="19">
        <v>803759</v>
      </c>
      <c r="E1454" s="19" t="s">
        <v>13</v>
      </c>
      <c r="F1454" s="19" t="s">
        <v>6860</v>
      </c>
      <c r="G1454" s="19" t="s">
        <v>6861</v>
      </c>
      <c r="H1454" s="19" t="s">
        <v>5</v>
      </c>
      <c r="I1454" s="19" t="s">
        <v>5402</v>
      </c>
      <c r="J1454" s="19" t="s">
        <v>4</v>
      </c>
      <c r="K1454" s="19" t="s">
        <v>6805</v>
      </c>
      <c r="L1454" s="21" t="s">
        <v>16</v>
      </c>
      <c r="M1454" s="20" t="s">
        <v>3</v>
      </c>
      <c r="N1454" s="20" t="s">
        <v>2</v>
      </c>
      <c r="O1454" s="20">
        <v>123</v>
      </c>
      <c r="P1454" s="20">
        <v>123</v>
      </c>
      <c r="Q1454" s="20">
        <v>0</v>
      </c>
      <c r="R1454" s="20">
        <v>0</v>
      </c>
      <c r="S1454" s="20">
        <v>0</v>
      </c>
      <c r="T1454" s="20">
        <v>0</v>
      </c>
      <c r="U1454" s="20">
        <v>26</v>
      </c>
      <c r="V1454" s="30"/>
      <c r="W1454" s="30"/>
      <c r="X1454" s="33">
        <f>IFERROR(1 -(Master1[[#This Row],[Avg Garment Scans per Delivery]]/Master1[[#This Row],[Garment Inventory]]), 0)</f>
        <v>0</v>
      </c>
      <c r="Y1454" s="30"/>
      <c r="Z1454" s="30"/>
      <c r="AA1454" s="32">
        <f>_xlfn.XLOOKUP(Master1[[#This Row],[cu_id]], Revenue_Analysis[cuid], Revenue_Analysis[Q1 Low Deviation], 0)</f>
        <v>67.992500000000007</v>
      </c>
      <c r="AB1454" s="32">
        <f>_xlfn.XLOOKUP(Master1[[#This Row],[cu_id]],Revenue_Analysis[cuid],Revenue_Analysis[Q1 High Deviation], 0)</f>
        <v>69.117500000000007</v>
      </c>
      <c r="AC1454" s="32">
        <f>_xlfn.XLOOKUP(Master1[[#This Row],[cu_id]],Revenue_Analysis[cuid],Revenue_Analysis[Q2 Low Deviation], 0)</f>
        <v>69.497699999999995</v>
      </c>
      <c r="AD1454" s="32">
        <f>_xlfn.XLOOKUP(Master1[[#This Row],[cu_id]],Revenue_Analysis[cuid],Revenue_Analysis[Q2 High Deviation], 0)</f>
        <v>70.809899999999999</v>
      </c>
      <c r="AE1454" s="32">
        <f>_xlfn.XLOOKUP(Master1[[#This Row],[cu_id]],Revenue_Analysis[cuid],Revenue_Analysis[Q3 Low Deviation], 0)</f>
        <v>70.759900000000002</v>
      </c>
      <c r="AF1454" s="32">
        <f>_xlfn.XLOOKUP(Master1[[#This Row],[cu_id]],Revenue_Analysis[cuid],Revenue_Analysis[Q3 High Deviation], 0)</f>
        <v>71.237099999999998</v>
      </c>
      <c r="AG1454" s="32">
        <f>_xlfn.XLOOKUP(Master1[[#This Row],[cu_id]],Revenue_Analysis[cuid],Revenue_Analysis[Q4 Low Deviation], 0)</f>
        <v>61.940899999999999</v>
      </c>
      <c r="AH1454" s="32">
        <f>_xlfn.XLOOKUP(Master1[[#This Row],[cu_id]],Revenue_Analysis[cuid],Revenue_Analysis[Q4 High Deviation], 0)</f>
        <v>69.990099999999998</v>
      </c>
      <c r="AI1454" s="32">
        <f>_xlfn.XLOOKUP(Master1[[#This Row],[cu_id]],Revenue_Analysis[cuid],Revenue_Analysis[Q1 Average], 0)</f>
        <v>68.555000000000007</v>
      </c>
      <c r="AJ1454" s="32">
        <f>_xlfn.XLOOKUP(Master1[[#This Row],[cu_id]],Revenue_Analysis[cuid],Revenue_Analysis[Q2 Average], 0)</f>
        <v>70.153800000000004</v>
      </c>
      <c r="AK1454" s="32">
        <f>_xlfn.XLOOKUP(Master1[[#This Row],[cu_id]],Revenue_Analysis[cuid],Revenue_Analysis[Q3 Average], 0)</f>
        <v>70.998500000000007</v>
      </c>
      <c r="AL1454" s="32">
        <f>_xlfn.XLOOKUP(Master1[[#This Row],[cu_id]],Revenue_Analysis[cuid],Revenue_Analysis[Q4 Average], 0)</f>
        <v>65.965500000000006</v>
      </c>
      <c r="AM1454" s="34">
        <v>0.33333333333333331</v>
      </c>
      <c r="AN1454" s="35">
        <v>0.70833333333333337</v>
      </c>
      <c r="AO1454" s="35" t="s">
        <v>4592</v>
      </c>
      <c r="AP1454" s="35" t="s">
        <v>4592</v>
      </c>
      <c r="AQ1454" s="20" t="s">
        <v>0</v>
      </c>
      <c r="AR1454" s="20"/>
      <c r="AS1454" s="14">
        <f>IFERROR(_xlfn.XLOOKUP(Master1[[#This Row],[cu_id]],StopTimes[cu_ID],StopTimes[Average Stop Time]), 0)</f>
        <v>10.23095238</v>
      </c>
      <c r="AT1454" s="14">
        <f>IF(Master1[[#This Row],[RSP StopTime Override]] &lt;&gt; "",Master1[[#This Row],[RSP StopTime Override]],IF(Master1[[#This Row],[Avg Stop Time Helper]] &lt;&gt; 0, Master1[[#This Row],[Avg Stop Time Helper]],Average_Stop_Time))</f>
        <v>10.23095238</v>
      </c>
      <c r="AU1454" s="13"/>
    </row>
    <row r="1455" spans="1:47" x14ac:dyDescent="0.3">
      <c r="A1455" s="18" t="s">
        <v>3973</v>
      </c>
      <c r="B1455" s="20">
        <v>8040</v>
      </c>
      <c r="C1455" s="20" t="s">
        <v>9</v>
      </c>
      <c r="D1455" s="19">
        <v>804370</v>
      </c>
      <c r="E1455" s="19" t="s">
        <v>13</v>
      </c>
      <c r="F1455" s="19" t="s">
        <v>7922</v>
      </c>
      <c r="G1455" s="19" t="s">
        <v>7923</v>
      </c>
      <c r="H1455" s="19" t="s">
        <v>5</v>
      </c>
      <c r="I1455" s="19" t="s">
        <v>5402</v>
      </c>
      <c r="J1455" s="19" t="s">
        <v>4</v>
      </c>
      <c r="K1455" s="19" t="s">
        <v>6829</v>
      </c>
      <c r="L1455" s="21" t="s">
        <v>16</v>
      </c>
      <c r="M1455" s="20" t="s">
        <v>3</v>
      </c>
      <c r="N1455" s="20" t="s">
        <v>2</v>
      </c>
      <c r="O1455" s="20">
        <v>60</v>
      </c>
      <c r="P1455" s="20">
        <v>60</v>
      </c>
      <c r="Q1455" s="20">
        <v>0</v>
      </c>
      <c r="R1455" s="20">
        <v>0</v>
      </c>
      <c r="S1455" s="20">
        <v>0</v>
      </c>
      <c r="T1455" s="20">
        <v>0</v>
      </c>
      <c r="U1455" s="20">
        <v>39</v>
      </c>
      <c r="V1455" s="30">
        <v>204</v>
      </c>
      <c r="W1455" s="30">
        <v>6</v>
      </c>
      <c r="X1455" s="33">
        <f>IFERROR(1 -(Master1[[#This Row],[Avg Garment Scans per Delivery]]/Master1[[#This Row],[Garment Inventory]]), 0)</f>
        <v>0.97058823529411764</v>
      </c>
      <c r="Y1455" s="30">
        <v>8</v>
      </c>
      <c r="Z1455" s="30">
        <v>101</v>
      </c>
      <c r="AA1455" s="32">
        <f>_xlfn.XLOOKUP(Master1[[#This Row],[cu_id]], Revenue_Analysis[cuid], Revenue_Analysis[Q1 Low Deviation], 0)</f>
        <v>115.85680000000001</v>
      </c>
      <c r="AB1455" s="32">
        <f>_xlfn.XLOOKUP(Master1[[#This Row],[cu_id]],Revenue_Analysis[cuid],Revenue_Analysis[Q1 High Deviation], 0)</f>
        <v>130.90020000000001</v>
      </c>
      <c r="AC1455" s="32">
        <f>_xlfn.XLOOKUP(Master1[[#This Row],[cu_id]],Revenue_Analysis[cuid],Revenue_Analysis[Q2 Low Deviation], 0)</f>
        <v>100.8476</v>
      </c>
      <c r="AD1455" s="32">
        <f>_xlfn.XLOOKUP(Master1[[#This Row],[cu_id]],Revenue_Analysis[cuid],Revenue_Analysis[Q2 High Deviation], 0)</f>
        <v>162.80160000000001</v>
      </c>
      <c r="AE1455" s="32">
        <f>_xlfn.XLOOKUP(Master1[[#This Row],[cu_id]],Revenue_Analysis[cuid],Revenue_Analysis[Q3 Low Deviation], 0)</f>
        <v>105.10769999999999</v>
      </c>
      <c r="AF1455" s="32">
        <f>_xlfn.XLOOKUP(Master1[[#This Row],[cu_id]],Revenue_Analysis[cuid],Revenue_Analysis[Q3 High Deviation], 0)</f>
        <v>128.85230000000001</v>
      </c>
      <c r="AG1455" s="32">
        <f>_xlfn.XLOOKUP(Master1[[#This Row],[cu_id]],Revenue_Analysis[cuid],Revenue_Analysis[Q4 Low Deviation], 0)</f>
        <v>111.1704</v>
      </c>
      <c r="AH1455" s="32">
        <f>_xlfn.XLOOKUP(Master1[[#This Row],[cu_id]],Revenue_Analysis[cuid],Revenue_Analysis[Q4 High Deviation], 0)</f>
        <v>143.29259999999999</v>
      </c>
      <c r="AI1455" s="32">
        <f>_xlfn.XLOOKUP(Master1[[#This Row],[cu_id]],Revenue_Analysis[cuid],Revenue_Analysis[Q1 Average], 0)</f>
        <v>123.3785</v>
      </c>
      <c r="AJ1455" s="32">
        <f>_xlfn.XLOOKUP(Master1[[#This Row],[cu_id]],Revenue_Analysis[cuid],Revenue_Analysis[Q2 Average], 0)</f>
        <v>131.8246</v>
      </c>
      <c r="AK1455" s="32">
        <f>_xlfn.XLOOKUP(Master1[[#This Row],[cu_id]],Revenue_Analysis[cuid],Revenue_Analysis[Q3 Average], 0)</f>
        <v>116.98</v>
      </c>
      <c r="AL1455" s="32">
        <f>_xlfn.XLOOKUP(Master1[[#This Row],[cu_id]],Revenue_Analysis[cuid],Revenue_Analysis[Q4 Average], 0)</f>
        <v>127.2315</v>
      </c>
      <c r="AM1455" s="34" t="s">
        <v>4592</v>
      </c>
      <c r="AN1455" s="35" t="s">
        <v>4592</v>
      </c>
      <c r="AO1455" s="35" t="s">
        <v>4592</v>
      </c>
      <c r="AP1455" s="35" t="s">
        <v>4592</v>
      </c>
      <c r="AQ1455" s="20" t="s">
        <v>0</v>
      </c>
      <c r="AR1455" s="20"/>
      <c r="AS1455" s="14">
        <f>IFERROR(_xlfn.XLOOKUP(Master1[[#This Row],[cu_id]],StopTimes[cu_ID],StopTimes[Average Stop Time]), 0)</f>
        <v>16.157142856666667</v>
      </c>
      <c r="AT1455" s="14">
        <f>IF(Master1[[#This Row],[RSP StopTime Override]] &lt;&gt; "",Master1[[#This Row],[RSP StopTime Override]],IF(Master1[[#This Row],[Avg Stop Time Helper]] &lt;&gt; 0, Master1[[#This Row],[Avg Stop Time Helper]],Average_Stop_Time))</f>
        <v>20</v>
      </c>
      <c r="AU1455" s="13">
        <v>20</v>
      </c>
    </row>
    <row r="1456" spans="1:47" x14ac:dyDescent="0.3">
      <c r="A1456" s="18" t="s">
        <v>3974</v>
      </c>
      <c r="B1456" s="20">
        <v>8040</v>
      </c>
      <c r="C1456" s="20" t="s">
        <v>9</v>
      </c>
      <c r="D1456" s="19">
        <v>804390</v>
      </c>
      <c r="E1456" s="19" t="s">
        <v>13</v>
      </c>
      <c r="F1456" s="19" t="s">
        <v>7981</v>
      </c>
      <c r="G1456" s="19" t="s">
        <v>7982</v>
      </c>
      <c r="H1456" s="19" t="s">
        <v>5</v>
      </c>
      <c r="I1456" s="19" t="s">
        <v>5402</v>
      </c>
      <c r="J1456" s="19" t="s">
        <v>4</v>
      </c>
      <c r="K1456" s="19" t="s">
        <v>6829</v>
      </c>
      <c r="L1456" s="21" t="s">
        <v>16</v>
      </c>
      <c r="M1456" s="20" t="s">
        <v>3</v>
      </c>
      <c r="N1456" s="20" t="s">
        <v>2</v>
      </c>
      <c r="O1456" s="20">
        <v>55</v>
      </c>
      <c r="P1456" s="20">
        <v>55</v>
      </c>
      <c r="Q1456" s="20">
        <v>0</v>
      </c>
      <c r="R1456" s="20">
        <v>0</v>
      </c>
      <c r="S1456" s="20">
        <v>0</v>
      </c>
      <c r="T1456" s="20">
        <v>0</v>
      </c>
      <c r="U1456" s="20">
        <v>39</v>
      </c>
      <c r="V1456" s="30">
        <v>201</v>
      </c>
      <c r="W1456" s="30">
        <v>14</v>
      </c>
      <c r="X1456" s="33">
        <f>IFERROR(1 -(Master1[[#This Row],[Avg Garment Scans per Delivery]]/Master1[[#This Row],[Garment Inventory]]), 0)</f>
        <v>0.93034825870646765</v>
      </c>
      <c r="Y1456" s="30">
        <v>9</v>
      </c>
      <c r="Z1456" s="30">
        <v>181</v>
      </c>
      <c r="AA1456" s="32">
        <f>_xlfn.XLOOKUP(Master1[[#This Row],[cu_id]], Revenue_Analysis[cuid], Revenue_Analysis[Q1 Low Deviation], 0)</f>
        <v>84.182500000000005</v>
      </c>
      <c r="AB1456" s="32">
        <f>_xlfn.XLOOKUP(Master1[[#This Row],[cu_id]],Revenue_Analysis[cuid],Revenue_Analysis[Q1 High Deviation], 0)</f>
        <v>94.432900000000004</v>
      </c>
      <c r="AC1456" s="32">
        <f>_xlfn.XLOOKUP(Master1[[#This Row],[cu_id]],Revenue_Analysis[cuid],Revenue_Analysis[Q2 Low Deviation], 0)</f>
        <v>63.897500000000001</v>
      </c>
      <c r="AD1456" s="32">
        <f>_xlfn.XLOOKUP(Master1[[#This Row],[cu_id]],Revenue_Analysis[cuid],Revenue_Analysis[Q2 High Deviation], 0)</f>
        <v>130.36969999999999</v>
      </c>
      <c r="AE1456" s="32">
        <f>_xlfn.XLOOKUP(Master1[[#This Row],[cu_id]],Revenue_Analysis[cuid],Revenue_Analysis[Q3 Low Deviation], 0)</f>
        <v>71.778700000000001</v>
      </c>
      <c r="AF1456" s="32">
        <f>_xlfn.XLOOKUP(Master1[[#This Row],[cu_id]],Revenue_Analysis[cuid],Revenue_Analysis[Q3 High Deviation], 0)</f>
        <v>140.5951</v>
      </c>
      <c r="AG1456" s="32">
        <f>_xlfn.XLOOKUP(Master1[[#This Row],[cu_id]],Revenue_Analysis[cuid],Revenue_Analysis[Q4 Low Deviation], 0)</f>
        <v>77.668599999999998</v>
      </c>
      <c r="AH1456" s="32">
        <f>_xlfn.XLOOKUP(Master1[[#This Row],[cu_id]],Revenue_Analysis[cuid],Revenue_Analysis[Q4 High Deviation], 0)</f>
        <v>87.116</v>
      </c>
      <c r="AI1456" s="32">
        <f>_xlfn.XLOOKUP(Master1[[#This Row],[cu_id]],Revenue_Analysis[cuid],Revenue_Analysis[Q1 Average], 0)</f>
        <v>89.307699999999997</v>
      </c>
      <c r="AJ1456" s="32">
        <f>_xlfn.XLOOKUP(Master1[[#This Row],[cu_id]],Revenue_Analysis[cuid],Revenue_Analysis[Q2 Average], 0)</f>
        <v>97.133600000000001</v>
      </c>
      <c r="AK1456" s="32">
        <f>_xlfn.XLOOKUP(Master1[[#This Row],[cu_id]],Revenue_Analysis[cuid],Revenue_Analysis[Q3 Average], 0)</f>
        <v>106.18689999999999</v>
      </c>
      <c r="AL1456" s="32">
        <f>_xlfn.XLOOKUP(Master1[[#This Row],[cu_id]],Revenue_Analysis[cuid],Revenue_Analysis[Q4 Average], 0)</f>
        <v>82.392300000000006</v>
      </c>
      <c r="AM1456" s="34">
        <v>0.33333333333333331</v>
      </c>
      <c r="AN1456" s="35">
        <v>0.70833333333333337</v>
      </c>
      <c r="AO1456" s="35" t="s">
        <v>4592</v>
      </c>
      <c r="AP1456" s="35" t="s">
        <v>4592</v>
      </c>
      <c r="AQ1456" s="20" t="s">
        <v>0</v>
      </c>
      <c r="AR1456" s="20"/>
      <c r="AS1456" s="14">
        <f>IFERROR(_xlfn.XLOOKUP(Master1[[#This Row],[cu_id]],StopTimes[cu_ID],StopTimes[Average Stop Time]), 0)</f>
        <v>23.621428569999999</v>
      </c>
      <c r="AT1456" s="14">
        <f>IF(Master1[[#This Row],[RSP StopTime Override]] &lt;&gt; "",Master1[[#This Row],[RSP StopTime Override]],IF(Master1[[#This Row],[Avg Stop Time Helper]] &lt;&gt; 0, Master1[[#This Row],[Avg Stop Time Helper]],Average_Stop_Time))</f>
        <v>25</v>
      </c>
      <c r="AU1456" s="13">
        <v>25</v>
      </c>
    </row>
    <row r="1457" spans="1:47" x14ac:dyDescent="0.3">
      <c r="A1457" s="18" t="s">
        <v>3975</v>
      </c>
      <c r="B1457" s="20">
        <v>8040</v>
      </c>
      <c r="C1457" s="20" t="s">
        <v>12</v>
      </c>
      <c r="D1457" s="19">
        <v>803780</v>
      </c>
      <c r="E1457" s="19" t="s">
        <v>13</v>
      </c>
      <c r="F1457" s="19" t="s">
        <v>8020</v>
      </c>
      <c r="G1457" s="19" t="s">
        <v>8021</v>
      </c>
      <c r="H1457" s="19" t="s">
        <v>5</v>
      </c>
      <c r="I1457" s="19" t="s">
        <v>5402</v>
      </c>
      <c r="J1457" s="19" t="s">
        <v>4</v>
      </c>
      <c r="K1457" s="19" t="s">
        <v>6805</v>
      </c>
      <c r="L1457" s="21" t="s">
        <v>19</v>
      </c>
      <c r="M1457" s="20" t="s">
        <v>18</v>
      </c>
      <c r="N1457" s="20" t="s">
        <v>2</v>
      </c>
      <c r="O1457" s="20">
        <v>115</v>
      </c>
      <c r="P1457" s="20">
        <v>0</v>
      </c>
      <c r="Q1457" s="20">
        <v>115</v>
      </c>
      <c r="R1457" s="20">
        <v>0</v>
      </c>
      <c r="S1457" s="20">
        <v>0</v>
      </c>
      <c r="T1457" s="20">
        <v>0</v>
      </c>
      <c r="U1457" s="20">
        <v>30</v>
      </c>
      <c r="V1457" s="30"/>
      <c r="W1457" s="30"/>
      <c r="X1457" s="33">
        <f>IFERROR(1 -(Master1[[#This Row],[Avg Garment Scans per Delivery]]/Master1[[#This Row],[Garment Inventory]]), 0)</f>
        <v>0</v>
      </c>
      <c r="Y1457" s="30"/>
      <c r="Z1457" s="30"/>
      <c r="AA1457" s="32">
        <f>_xlfn.XLOOKUP(Master1[[#This Row],[cu_id]], Revenue_Analysis[cuid], Revenue_Analysis[Q1 Low Deviation], 0)</f>
        <v>24.21</v>
      </c>
      <c r="AB1457" s="32">
        <f>_xlfn.XLOOKUP(Master1[[#This Row],[cu_id]],Revenue_Analysis[cuid],Revenue_Analysis[Q1 High Deviation], 0)</f>
        <v>24.21</v>
      </c>
      <c r="AC1457" s="32">
        <f>_xlfn.XLOOKUP(Master1[[#This Row],[cu_id]],Revenue_Analysis[cuid],Revenue_Analysis[Q2 Low Deviation], 0)</f>
        <v>27.311599999999999</v>
      </c>
      <c r="AD1457" s="32">
        <f>_xlfn.XLOOKUP(Master1[[#This Row],[cu_id]],Revenue_Analysis[cuid],Revenue_Analysis[Q2 High Deviation], 0)</f>
        <v>35.582599999999999</v>
      </c>
      <c r="AE1457" s="32">
        <f>_xlfn.XLOOKUP(Master1[[#This Row],[cu_id]],Revenue_Analysis[cuid],Revenue_Analysis[Q3 Low Deviation], 0)</f>
        <v>34.724400000000003</v>
      </c>
      <c r="AF1457" s="32">
        <f>_xlfn.XLOOKUP(Master1[[#This Row],[cu_id]],Revenue_Analysis[cuid],Revenue_Analysis[Q3 High Deviation], 0)</f>
        <v>35.079599999999999</v>
      </c>
      <c r="AG1457" s="32">
        <f>_xlfn.XLOOKUP(Master1[[#This Row],[cu_id]],Revenue_Analysis[cuid],Revenue_Analysis[Q4 Low Deviation], 0)</f>
        <v>24.21</v>
      </c>
      <c r="AH1457" s="32">
        <f>_xlfn.XLOOKUP(Master1[[#This Row],[cu_id]],Revenue_Analysis[cuid],Revenue_Analysis[Q4 High Deviation], 0)</f>
        <v>24.21</v>
      </c>
      <c r="AI1457" s="32">
        <f>_xlfn.XLOOKUP(Master1[[#This Row],[cu_id]],Revenue_Analysis[cuid],Revenue_Analysis[Q1 Average], 0)</f>
        <v>24.21</v>
      </c>
      <c r="AJ1457" s="32">
        <f>_xlfn.XLOOKUP(Master1[[#This Row],[cu_id]],Revenue_Analysis[cuid],Revenue_Analysis[Q2 Average], 0)</f>
        <v>31.447099999999999</v>
      </c>
      <c r="AK1457" s="32">
        <f>_xlfn.XLOOKUP(Master1[[#This Row],[cu_id]],Revenue_Analysis[cuid],Revenue_Analysis[Q3 Average], 0)</f>
        <v>34.902000000000001</v>
      </c>
      <c r="AL1457" s="32">
        <f>_xlfn.XLOOKUP(Master1[[#This Row],[cu_id]],Revenue_Analysis[cuid],Revenue_Analysis[Q4 Average], 0)</f>
        <v>24.21</v>
      </c>
      <c r="AM1457" s="34">
        <v>0.39583333333333331</v>
      </c>
      <c r="AN1457" s="35">
        <v>0.72916666666666663</v>
      </c>
      <c r="AO1457" s="35" t="s">
        <v>4592</v>
      </c>
      <c r="AP1457" s="35" t="s">
        <v>4592</v>
      </c>
      <c r="AQ1457" s="20" t="s">
        <v>0</v>
      </c>
      <c r="AR1457" s="20"/>
      <c r="AS1457" s="14">
        <f>IFERROR(_xlfn.XLOOKUP(Master1[[#This Row],[cu_id]],StopTimes[cu_ID],StopTimes[Average Stop Time]), 0)</f>
        <v>3.9</v>
      </c>
      <c r="AT1457" s="14">
        <f>IF(Master1[[#This Row],[RSP StopTime Override]] &lt;&gt; "",Master1[[#This Row],[RSP StopTime Override]],IF(Master1[[#This Row],[Avg Stop Time Helper]] &lt;&gt; 0, Master1[[#This Row],[Avg Stop Time Helper]],Average_Stop_Time))</f>
        <v>1</v>
      </c>
      <c r="AU1457" s="13">
        <v>1</v>
      </c>
    </row>
    <row r="1458" spans="1:47" x14ac:dyDescent="0.3">
      <c r="A1458" s="18" t="s">
        <v>3976</v>
      </c>
      <c r="B1458" s="20">
        <v>51</v>
      </c>
      <c r="C1458" s="20" t="s">
        <v>14</v>
      </c>
      <c r="D1458" s="19">
        <v>884524</v>
      </c>
      <c r="E1458" s="19" t="s">
        <v>6475</v>
      </c>
      <c r="F1458" s="19" t="s">
        <v>6476</v>
      </c>
      <c r="G1458" s="19" t="s">
        <v>6477</v>
      </c>
      <c r="H1458" s="19" t="s">
        <v>5</v>
      </c>
      <c r="I1458" s="19" t="s">
        <v>6453</v>
      </c>
      <c r="J1458" s="19" t="s">
        <v>4</v>
      </c>
      <c r="K1458" s="19" t="s">
        <v>6454</v>
      </c>
      <c r="L1458" s="21" t="s">
        <v>16</v>
      </c>
      <c r="M1458" s="20" t="s">
        <v>3</v>
      </c>
      <c r="N1458" s="20" t="s">
        <v>2</v>
      </c>
      <c r="O1458" s="20">
        <v>115</v>
      </c>
      <c r="P1458" s="20">
        <v>0</v>
      </c>
      <c r="Q1458" s="20">
        <v>0</v>
      </c>
      <c r="R1458" s="20">
        <v>0</v>
      </c>
      <c r="S1458" s="20">
        <v>115</v>
      </c>
      <c r="T1458" s="20">
        <v>0</v>
      </c>
      <c r="U1458" s="20">
        <v>40</v>
      </c>
      <c r="V1458" s="30">
        <v>18</v>
      </c>
      <c r="W1458" s="30">
        <v>2</v>
      </c>
      <c r="X1458" s="33">
        <f>IFERROR(1 -(Master1[[#This Row],[Avg Garment Scans per Delivery]]/Master1[[#This Row],[Garment Inventory]]), 0)</f>
        <v>0.88888888888888884</v>
      </c>
      <c r="Y1458" s="30">
        <v>2</v>
      </c>
      <c r="Z1458" s="30">
        <v>26</v>
      </c>
      <c r="AA1458" s="32">
        <f>_xlfn.XLOOKUP(Master1[[#This Row],[cu_id]], Revenue_Analysis[cuid], Revenue_Analysis[Q1 Low Deviation], 0)</f>
        <v>6.3939000000000004</v>
      </c>
      <c r="AB1458" s="32">
        <f>_xlfn.XLOOKUP(Master1[[#This Row],[cu_id]],Revenue_Analysis[cuid],Revenue_Analysis[Q1 High Deviation], 0)</f>
        <v>12.112299999999999</v>
      </c>
      <c r="AC1458" s="32">
        <f>_xlfn.XLOOKUP(Master1[[#This Row],[cu_id]],Revenue_Analysis[cuid],Revenue_Analysis[Q2 Low Deviation], 0)</f>
        <v>12.97</v>
      </c>
      <c r="AD1458" s="32">
        <f>_xlfn.XLOOKUP(Master1[[#This Row],[cu_id]],Revenue_Analysis[cuid],Revenue_Analysis[Q2 High Deviation], 0)</f>
        <v>12.97</v>
      </c>
      <c r="AE1458" s="32">
        <f>_xlfn.XLOOKUP(Master1[[#This Row],[cu_id]],Revenue_Analysis[cuid],Revenue_Analysis[Q3 Low Deviation], 0)</f>
        <v>12.97</v>
      </c>
      <c r="AF1458" s="32">
        <f>_xlfn.XLOOKUP(Master1[[#This Row],[cu_id]],Revenue_Analysis[cuid],Revenue_Analysis[Q3 High Deviation], 0)</f>
        <v>12.97</v>
      </c>
      <c r="AG1458" s="32">
        <f>_xlfn.XLOOKUP(Master1[[#This Row],[cu_id]],Revenue_Analysis[cuid],Revenue_Analysis[Q4 Low Deviation], 0)</f>
        <v>7.9892000000000003</v>
      </c>
      <c r="AH1458" s="32">
        <f>_xlfn.XLOOKUP(Master1[[#This Row],[cu_id]],Revenue_Analysis[cuid],Revenue_Analysis[Q4 High Deviation], 0)</f>
        <v>8.8366000000000007</v>
      </c>
      <c r="AI1458" s="32">
        <f>_xlfn.XLOOKUP(Master1[[#This Row],[cu_id]],Revenue_Analysis[cuid],Revenue_Analysis[Q1 Average], 0)</f>
        <v>9.2530999999999999</v>
      </c>
      <c r="AJ1458" s="32">
        <f>_xlfn.XLOOKUP(Master1[[#This Row],[cu_id]],Revenue_Analysis[cuid],Revenue_Analysis[Q2 Average], 0)</f>
        <v>12.97</v>
      </c>
      <c r="AK1458" s="32">
        <f>_xlfn.XLOOKUP(Master1[[#This Row],[cu_id]],Revenue_Analysis[cuid],Revenue_Analysis[Q3 Average], 0)</f>
        <v>12.97</v>
      </c>
      <c r="AL1458" s="32">
        <f>_xlfn.XLOOKUP(Master1[[#This Row],[cu_id]],Revenue_Analysis[cuid],Revenue_Analysis[Q4 Average], 0)</f>
        <v>8.4129000000000005</v>
      </c>
      <c r="AM1458" s="34">
        <v>0.25</v>
      </c>
      <c r="AN1458" s="35">
        <v>0.6875</v>
      </c>
      <c r="AO1458" s="35" t="s">
        <v>4592</v>
      </c>
      <c r="AP1458" s="35" t="s">
        <v>4592</v>
      </c>
      <c r="AQ1458" s="20" t="s">
        <v>0</v>
      </c>
      <c r="AR1458" s="20"/>
      <c r="AS1458" s="14">
        <f>IFERROR(_xlfn.XLOOKUP(Master1[[#This Row],[cu_id]],StopTimes[cu_ID],StopTimes[Average Stop Time]), 0)</f>
        <v>4.0687499999999996</v>
      </c>
      <c r="AT1458" s="14">
        <f>IF(Master1[[#This Row],[RSP StopTime Override]] &lt;&gt; "",Master1[[#This Row],[RSP StopTime Override]],IF(Master1[[#This Row],[Avg Stop Time Helper]] &lt;&gt; 0, Master1[[#This Row],[Avg Stop Time Helper]],Average_Stop_Time))</f>
        <v>4.0687499999999996</v>
      </c>
      <c r="AU1458" s="13"/>
    </row>
    <row r="1459" spans="1:47" x14ac:dyDescent="0.3">
      <c r="A1459" s="18" t="s">
        <v>3977</v>
      </c>
      <c r="B1459" s="20">
        <v>8010</v>
      </c>
      <c r="C1459" s="20" t="s">
        <v>6</v>
      </c>
      <c r="D1459" s="19">
        <v>884524</v>
      </c>
      <c r="E1459" s="19" t="s">
        <v>7522</v>
      </c>
      <c r="F1459" s="19" t="s">
        <v>6476</v>
      </c>
      <c r="G1459" s="19" t="s">
        <v>7523</v>
      </c>
      <c r="H1459" s="19" t="s">
        <v>5</v>
      </c>
      <c r="I1459" s="19" t="s">
        <v>5402</v>
      </c>
      <c r="J1459" s="19" t="s">
        <v>4</v>
      </c>
      <c r="K1459" s="19" t="s">
        <v>6805</v>
      </c>
      <c r="L1459" s="21" t="s">
        <v>16</v>
      </c>
      <c r="M1459" s="20" t="s">
        <v>3</v>
      </c>
      <c r="N1459" s="20" t="s">
        <v>2</v>
      </c>
      <c r="O1459" s="20">
        <v>15</v>
      </c>
      <c r="P1459" s="20">
        <v>0</v>
      </c>
      <c r="Q1459" s="20">
        <v>0</v>
      </c>
      <c r="R1459" s="20">
        <v>15</v>
      </c>
      <c r="S1459" s="20">
        <v>0</v>
      </c>
      <c r="T1459" s="20">
        <v>0</v>
      </c>
      <c r="U1459" s="20">
        <v>39</v>
      </c>
      <c r="V1459" s="30">
        <v>33</v>
      </c>
      <c r="W1459" s="30">
        <v>5</v>
      </c>
      <c r="X1459" s="33">
        <f>IFERROR(1 -(Master1[[#This Row],[Avg Garment Scans per Delivery]]/Master1[[#This Row],[Garment Inventory]]), 0)</f>
        <v>0.84848484848484851</v>
      </c>
      <c r="Y1459" s="30">
        <v>3</v>
      </c>
      <c r="Z1459" s="30">
        <v>33</v>
      </c>
      <c r="AA1459" s="32">
        <f>_xlfn.XLOOKUP(Master1[[#This Row],[cu_id]], Revenue_Analysis[cuid], Revenue_Analysis[Q1 Low Deviation], 0)</f>
        <v>14.116300000000001</v>
      </c>
      <c r="AB1459" s="32">
        <f>_xlfn.XLOOKUP(Master1[[#This Row],[cu_id]],Revenue_Analysis[cuid],Revenue_Analysis[Q1 High Deviation], 0)</f>
        <v>18.4207</v>
      </c>
      <c r="AC1459" s="32">
        <f>_xlfn.XLOOKUP(Master1[[#This Row],[cu_id]],Revenue_Analysis[cuid],Revenue_Analysis[Q2 Low Deviation], 0)</f>
        <v>14.27</v>
      </c>
      <c r="AD1459" s="32">
        <f>_xlfn.XLOOKUP(Master1[[#This Row],[cu_id]],Revenue_Analysis[cuid],Revenue_Analysis[Q2 High Deviation], 0)</f>
        <v>14.27</v>
      </c>
      <c r="AE1459" s="32">
        <f>_xlfn.XLOOKUP(Master1[[#This Row],[cu_id]],Revenue_Analysis[cuid],Revenue_Analysis[Q3 Low Deviation], 0)</f>
        <v>14.27</v>
      </c>
      <c r="AF1459" s="32">
        <f>_xlfn.XLOOKUP(Master1[[#This Row],[cu_id]],Revenue_Analysis[cuid],Revenue_Analysis[Q3 High Deviation], 0)</f>
        <v>14.27</v>
      </c>
      <c r="AG1459" s="32">
        <f>_xlfn.XLOOKUP(Master1[[#This Row],[cu_id]],Revenue_Analysis[cuid],Revenue_Analysis[Q4 Low Deviation], 0)</f>
        <v>18.600000000000001</v>
      </c>
      <c r="AH1459" s="32">
        <f>_xlfn.XLOOKUP(Master1[[#This Row],[cu_id]],Revenue_Analysis[cuid],Revenue_Analysis[Q4 High Deviation], 0)</f>
        <v>18.600000000000001</v>
      </c>
      <c r="AI1459" s="32">
        <f>_xlfn.XLOOKUP(Master1[[#This Row],[cu_id]],Revenue_Analysis[cuid],Revenue_Analysis[Q1 Average], 0)</f>
        <v>16.2685</v>
      </c>
      <c r="AJ1459" s="32">
        <f>_xlfn.XLOOKUP(Master1[[#This Row],[cu_id]],Revenue_Analysis[cuid],Revenue_Analysis[Q2 Average], 0)</f>
        <v>14.27</v>
      </c>
      <c r="AK1459" s="32">
        <f>_xlfn.XLOOKUP(Master1[[#This Row],[cu_id]],Revenue_Analysis[cuid],Revenue_Analysis[Q3 Average], 0)</f>
        <v>14.27</v>
      </c>
      <c r="AL1459" s="32">
        <f>_xlfn.XLOOKUP(Master1[[#This Row],[cu_id]],Revenue_Analysis[cuid],Revenue_Analysis[Q4 Average], 0)</f>
        <v>18.600000000000001</v>
      </c>
      <c r="AM1459" s="34">
        <v>0.27083333333333331</v>
      </c>
      <c r="AN1459" s="35">
        <v>0.66666666666666663</v>
      </c>
      <c r="AO1459" s="35" t="s">
        <v>4592</v>
      </c>
      <c r="AP1459" s="35" t="s">
        <v>4592</v>
      </c>
      <c r="AQ1459" s="20" t="s">
        <v>0</v>
      </c>
      <c r="AR1459" s="20"/>
      <c r="AS1459" s="14">
        <f>IFERROR(_xlfn.XLOOKUP(Master1[[#This Row],[cu_id]],StopTimes[cu_ID],StopTimes[Average Stop Time]), 0)</f>
        <v>3.65</v>
      </c>
      <c r="AT1459" s="14">
        <f>IF(Master1[[#This Row],[RSP StopTime Override]] &lt;&gt; "",Master1[[#This Row],[RSP StopTime Override]],IF(Master1[[#This Row],[Avg Stop Time Helper]] &lt;&gt; 0, Master1[[#This Row],[Avg Stop Time Helper]],Average_Stop_Time))</f>
        <v>3.65</v>
      </c>
      <c r="AU1459" s="13"/>
    </row>
    <row r="1460" spans="1:47" x14ac:dyDescent="0.3">
      <c r="A1460" s="18" t="s">
        <v>3978</v>
      </c>
      <c r="B1460" s="20">
        <v>8010</v>
      </c>
      <c r="C1460" s="20" t="s">
        <v>14</v>
      </c>
      <c r="D1460" s="19">
        <v>886208</v>
      </c>
      <c r="E1460" s="19" t="s">
        <v>7619</v>
      </c>
      <c r="F1460" s="19" t="s">
        <v>7620</v>
      </c>
      <c r="G1460" s="19" t="s">
        <v>7621</v>
      </c>
      <c r="H1460" s="19" t="s">
        <v>5</v>
      </c>
      <c r="I1460" s="19" t="s">
        <v>7016</v>
      </c>
      <c r="J1460" s="19" t="s">
        <v>4</v>
      </c>
      <c r="K1460" s="19" t="s">
        <v>6504</v>
      </c>
      <c r="L1460" s="21" t="s">
        <v>16</v>
      </c>
      <c r="M1460" s="20" t="s">
        <v>3</v>
      </c>
      <c r="N1460" s="20" t="s">
        <v>2</v>
      </c>
      <c r="O1460" s="20">
        <v>67</v>
      </c>
      <c r="P1460" s="20">
        <v>0</v>
      </c>
      <c r="Q1460" s="20">
        <v>0</v>
      </c>
      <c r="R1460" s="20">
        <v>0</v>
      </c>
      <c r="S1460" s="20">
        <v>160</v>
      </c>
      <c r="T1460" s="20">
        <v>0</v>
      </c>
      <c r="U1460" s="20">
        <v>23</v>
      </c>
      <c r="V1460" s="30"/>
      <c r="W1460" s="30"/>
      <c r="X1460" s="33">
        <f>IFERROR(1 -(Master1[[#This Row],[Avg Garment Scans per Delivery]]/Master1[[#This Row],[Garment Inventory]]), 0)</f>
        <v>0</v>
      </c>
      <c r="Y1460" s="30"/>
      <c r="Z1460" s="30"/>
      <c r="AA1460" s="32">
        <f>_xlfn.XLOOKUP(Master1[[#This Row],[cu_id]], Revenue_Analysis[cuid], Revenue_Analysis[Q1 Low Deviation], 0)</f>
        <v>0</v>
      </c>
      <c r="AB1460" s="32">
        <f>_xlfn.XLOOKUP(Master1[[#This Row],[cu_id]],Revenue_Analysis[cuid],Revenue_Analysis[Q1 High Deviation], 0)</f>
        <v>0</v>
      </c>
      <c r="AC1460" s="32">
        <f>_xlfn.XLOOKUP(Master1[[#This Row],[cu_id]],Revenue_Analysis[cuid],Revenue_Analysis[Q2 Low Deviation], 0)</f>
        <v>14.6952</v>
      </c>
      <c r="AD1460" s="32">
        <f>_xlfn.XLOOKUP(Master1[[#This Row],[cu_id]],Revenue_Analysis[cuid],Revenue_Analysis[Q2 High Deviation], 0)</f>
        <v>15.8124</v>
      </c>
      <c r="AE1460" s="32">
        <f>_xlfn.XLOOKUP(Master1[[#This Row],[cu_id]],Revenue_Analysis[cuid],Revenue_Analysis[Q3 Low Deviation], 0)</f>
        <v>15.5969</v>
      </c>
      <c r="AF1460" s="32">
        <f>_xlfn.XLOOKUP(Master1[[#This Row],[cu_id]],Revenue_Analysis[cuid],Revenue_Analysis[Q3 High Deviation], 0)</f>
        <v>15.964700000000001</v>
      </c>
      <c r="AG1460" s="32">
        <f>_xlfn.XLOOKUP(Master1[[#This Row],[cu_id]],Revenue_Analysis[cuid],Revenue_Analysis[Q4 Low Deviation], 0)</f>
        <v>19.012</v>
      </c>
      <c r="AH1460" s="32">
        <f>_xlfn.XLOOKUP(Master1[[#This Row],[cu_id]],Revenue_Analysis[cuid],Revenue_Analysis[Q4 High Deviation], 0)</f>
        <v>21.117999999999999</v>
      </c>
      <c r="AI1460" s="32">
        <f>_xlfn.XLOOKUP(Master1[[#This Row],[cu_id]],Revenue_Analysis[cuid],Revenue_Analysis[Q1 Average], 0)</f>
        <v>0</v>
      </c>
      <c r="AJ1460" s="32">
        <f>_xlfn.XLOOKUP(Master1[[#This Row],[cu_id]],Revenue_Analysis[cuid],Revenue_Analysis[Q2 Average], 0)</f>
        <v>15.2538</v>
      </c>
      <c r="AK1460" s="32">
        <f>_xlfn.XLOOKUP(Master1[[#This Row],[cu_id]],Revenue_Analysis[cuid],Revenue_Analysis[Q3 Average], 0)</f>
        <v>15.780799999999999</v>
      </c>
      <c r="AL1460" s="32">
        <f>_xlfn.XLOOKUP(Master1[[#This Row],[cu_id]],Revenue_Analysis[cuid],Revenue_Analysis[Q4 Average], 0)</f>
        <v>20.065000000000001</v>
      </c>
      <c r="AM1460" s="34">
        <v>0.375</v>
      </c>
      <c r="AN1460" s="35">
        <v>0.77083333333333337</v>
      </c>
      <c r="AO1460" s="35" t="s">
        <v>4592</v>
      </c>
      <c r="AP1460" s="35" t="s">
        <v>4592</v>
      </c>
      <c r="AQ1460" s="20" t="s">
        <v>5135</v>
      </c>
      <c r="AR1460" s="20"/>
      <c r="AS1460" s="14">
        <f>IFERROR(_xlfn.XLOOKUP(Master1[[#This Row],[cu_id]],StopTimes[cu_ID],StopTimes[Average Stop Time]), 0)</f>
        <v>0.26944444333333334</v>
      </c>
      <c r="AT1460" s="14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1460" s="13">
        <v>5</v>
      </c>
    </row>
    <row r="1461" spans="1:47" x14ac:dyDescent="0.3">
      <c r="A1461" s="18" t="s">
        <v>3979</v>
      </c>
      <c r="B1461" s="20">
        <v>8040</v>
      </c>
      <c r="C1461" s="20" t="s">
        <v>9</v>
      </c>
      <c r="D1461" s="19">
        <v>804666</v>
      </c>
      <c r="E1461" s="19" t="s">
        <v>13</v>
      </c>
      <c r="F1461" s="19" t="s">
        <v>7987</v>
      </c>
      <c r="G1461" s="19" t="s">
        <v>7988</v>
      </c>
      <c r="H1461" s="19" t="s">
        <v>33</v>
      </c>
      <c r="I1461" s="19" t="s">
        <v>5402</v>
      </c>
      <c r="J1461" s="19" t="s">
        <v>4</v>
      </c>
      <c r="K1461" s="19" t="s">
        <v>6829</v>
      </c>
      <c r="L1461" s="21" t="s">
        <v>16</v>
      </c>
      <c r="M1461" s="20" t="s">
        <v>3</v>
      </c>
      <c r="N1461" s="20" t="s">
        <v>2</v>
      </c>
      <c r="O1461" s="20">
        <v>50</v>
      </c>
      <c r="P1461" s="20">
        <v>50</v>
      </c>
      <c r="Q1461" s="20">
        <v>0</v>
      </c>
      <c r="R1461" s="20">
        <v>0</v>
      </c>
      <c r="S1461" s="20">
        <v>0</v>
      </c>
      <c r="T1461" s="20">
        <v>0</v>
      </c>
      <c r="U1461" s="20">
        <v>38</v>
      </c>
      <c r="V1461" s="30"/>
      <c r="W1461" s="30"/>
      <c r="X1461" s="33">
        <f>IFERROR(1 -(Master1[[#This Row],[Avg Garment Scans per Delivery]]/Master1[[#This Row],[Garment Inventory]]), 0)</f>
        <v>0</v>
      </c>
      <c r="Y1461" s="30"/>
      <c r="Z1461" s="30"/>
      <c r="AA1461" s="32">
        <f>_xlfn.XLOOKUP(Master1[[#This Row],[cu_id]], Revenue_Analysis[cuid], Revenue_Analysis[Q1 Low Deviation], 0)</f>
        <v>18.55</v>
      </c>
      <c r="AB1461" s="32">
        <f>_xlfn.XLOOKUP(Master1[[#This Row],[cu_id]],Revenue_Analysis[cuid],Revenue_Analysis[Q1 High Deviation], 0)</f>
        <v>18.55</v>
      </c>
      <c r="AC1461" s="32">
        <f>_xlfn.XLOOKUP(Master1[[#This Row],[cu_id]],Revenue_Analysis[cuid],Revenue_Analysis[Q2 Low Deviation], 0)</f>
        <v>13.8355</v>
      </c>
      <c r="AD1461" s="32">
        <f>_xlfn.XLOOKUP(Master1[[#This Row],[cu_id]],Revenue_Analysis[cuid],Revenue_Analysis[Q2 High Deviation], 0)</f>
        <v>15.5907</v>
      </c>
      <c r="AE1461" s="32">
        <f>_xlfn.XLOOKUP(Master1[[#This Row],[cu_id]],Revenue_Analysis[cuid],Revenue_Analysis[Q3 Low Deviation], 0)</f>
        <v>14.8253</v>
      </c>
      <c r="AF1461" s="32">
        <f>_xlfn.XLOOKUP(Master1[[#This Row],[cu_id]],Revenue_Analysis[cuid],Revenue_Analysis[Q3 High Deviation], 0)</f>
        <v>15.193099999999999</v>
      </c>
      <c r="AG1461" s="32">
        <f>_xlfn.XLOOKUP(Master1[[#This Row],[cu_id]],Revenue_Analysis[cuid],Revenue_Analysis[Q4 Low Deviation], 0)</f>
        <v>13.4665</v>
      </c>
      <c r="AH1461" s="32">
        <f>_xlfn.XLOOKUP(Master1[[#This Row],[cu_id]],Revenue_Analysis[cuid],Revenue_Analysis[Q4 High Deviation], 0)</f>
        <v>17.339700000000001</v>
      </c>
      <c r="AI1461" s="32">
        <f>_xlfn.XLOOKUP(Master1[[#This Row],[cu_id]],Revenue_Analysis[cuid],Revenue_Analysis[Q1 Average], 0)</f>
        <v>18.55</v>
      </c>
      <c r="AJ1461" s="32">
        <f>_xlfn.XLOOKUP(Master1[[#This Row],[cu_id]],Revenue_Analysis[cuid],Revenue_Analysis[Q2 Average], 0)</f>
        <v>14.713100000000001</v>
      </c>
      <c r="AK1461" s="32">
        <f>_xlfn.XLOOKUP(Master1[[#This Row],[cu_id]],Revenue_Analysis[cuid],Revenue_Analysis[Q3 Average], 0)</f>
        <v>15.0092</v>
      </c>
      <c r="AL1461" s="32">
        <f>_xlfn.XLOOKUP(Master1[[#This Row],[cu_id]],Revenue_Analysis[cuid],Revenue_Analysis[Q4 Average], 0)</f>
        <v>15.4031</v>
      </c>
      <c r="AM1461" s="34">
        <v>0.29166666666666669</v>
      </c>
      <c r="AN1461" s="35">
        <v>0.79166666666666663</v>
      </c>
      <c r="AO1461" s="35" t="s">
        <v>4592</v>
      </c>
      <c r="AP1461" s="35" t="s">
        <v>4592</v>
      </c>
      <c r="AQ1461" s="20" t="s">
        <v>0</v>
      </c>
      <c r="AR1461" s="20"/>
      <c r="AS1461" s="14">
        <f>IFERROR(_xlfn.XLOOKUP(Master1[[#This Row],[cu_id]],StopTimes[cu_ID],StopTimes[Average Stop Time]), 0)</f>
        <v>3.9642857133333336</v>
      </c>
      <c r="AT1461" s="14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1461" s="13">
        <v>5</v>
      </c>
    </row>
    <row r="1462" spans="1:47" x14ac:dyDescent="0.3">
      <c r="A1462" s="18" t="s">
        <v>3980</v>
      </c>
      <c r="B1462" s="20">
        <v>8010</v>
      </c>
      <c r="C1462" s="20" t="s">
        <v>14</v>
      </c>
      <c r="D1462" s="19">
        <v>886208</v>
      </c>
      <c r="E1462" s="19" t="s">
        <v>7622</v>
      </c>
      <c r="F1462" s="19" t="s">
        <v>7349</v>
      </c>
      <c r="G1462" s="19" t="s">
        <v>7621</v>
      </c>
      <c r="H1462" s="19" t="s">
        <v>5</v>
      </c>
      <c r="I1462" s="19" t="s">
        <v>7016</v>
      </c>
      <c r="J1462" s="19" t="s">
        <v>4</v>
      </c>
      <c r="K1462" s="19" t="s">
        <v>6504</v>
      </c>
      <c r="L1462" s="21" t="s">
        <v>16</v>
      </c>
      <c r="M1462" s="20" t="s">
        <v>3</v>
      </c>
      <c r="N1462" s="20" t="s">
        <v>2</v>
      </c>
      <c r="O1462" s="20">
        <v>67</v>
      </c>
      <c r="P1462" s="20">
        <v>0</v>
      </c>
      <c r="Q1462" s="20">
        <v>0</v>
      </c>
      <c r="R1462" s="20">
        <v>0</v>
      </c>
      <c r="S1462" s="20">
        <v>70</v>
      </c>
      <c r="T1462" s="20">
        <v>0</v>
      </c>
      <c r="U1462" s="20">
        <v>39</v>
      </c>
      <c r="V1462" s="30"/>
      <c r="W1462" s="30"/>
      <c r="X1462" s="33">
        <f>IFERROR(1 -(Master1[[#This Row],[Avg Garment Scans per Delivery]]/Master1[[#This Row],[Garment Inventory]]), 0)</f>
        <v>0</v>
      </c>
      <c r="Y1462" s="30"/>
      <c r="Z1462" s="30"/>
      <c r="AA1462" s="32">
        <f>_xlfn.XLOOKUP(Master1[[#This Row],[cu_id]], Revenue_Analysis[cuid], Revenue_Analysis[Q1 Low Deviation], 0)</f>
        <v>55.3</v>
      </c>
      <c r="AB1462" s="32">
        <f>_xlfn.XLOOKUP(Master1[[#This Row],[cu_id]],Revenue_Analysis[cuid],Revenue_Analysis[Q1 High Deviation], 0)</f>
        <v>55.3</v>
      </c>
      <c r="AC1462" s="32">
        <f>_xlfn.XLOOKUP(Master1[[#This Row],[cu_id]],Revenue_Analysis[cuid],Revenue_Analysis[Q2 Low Deviation], 0)</f>
        <v>54.7849</v>
      </c>
      <c r="AD1462" s="32">
        <f>_xlfn.XLOOKUP(Master1[[#This Row],[cu_id]],Revenue_Analysis[cuid],Revenue_Analysis[Q2 High Deviation], 0)</f>
        <v>58.8767</v>
      </c>
      <c r="AE1462" s="32">
        <f>_xlfn.XLOOKUP(Master1[[#This Row],[cu_id]],Revenue_Analysis[cuid],Revenue_Analysis[Q3 Low Deviation], 0)</f>
        <v>65.399699999999996</v>
      </c>
      <c r="AF1462" s="32">
        <f>_xlfn.XLOOKUP(Master1[[#This Row],[cu_id]],Revenue_Analysis[cuid],Revenue_Analysis[Q3 High Deviation], 0)</f>
        <v>114.4311</v>
      </c>
      <c r="AG1462" s="32">
        <f>_xlfn.XLOOKUP(Master1[[#This Row],[cu_id]],Revenue_Analysis[cuid],Revenue_Analysis[Q4 Low Deviation], 0)</f>
        <v>54.1265</v>
      </c>
      <c r="AH1462" s="32">
        <f>_xlfn.XLOOKUP(Master1[[#This Row],[cu_id]],Revenue_Analysis[cuid],Revenue_Analysis[Q4 High Deviation], 0)</f>
        <v>57.956499999999998</v>
      </c>
      <c r="AI1462" s="32">
        <f>_xlfn.XLOOKUP(Master1[[#This Row],[cu_id]],Revenue_Analysis[cuid],Revenue_Analysis[Q1 Average], 0)</f>
        <v>55.3</v>
      </c>
      <c r="AJ1462" s="32">
        <f>_xlfn.XLOOKUP(Master1[[#This Row],[cu_id]],Revenue_Analysis[cuid],Revenue_Analysis[Q2 Average], 0)</f>
        <v>56.830800000000004</v>
      </c>
      <c r="AK1462" s="32">
        <f>_xlfn.XLOOKUP(Master1[[#This Row],[cu_id]],Revenue_Analysis[cuid],Revenue_Analysis[Q3 Average], 0)</f>
        <v>89.915400000000005</v>
      </c>
      <c r="AL1462" s="32">
        <f>_xlfn.XLOOKUP(Master1[[#This Row],[cu_id]],Revenue_Analysis[cuid],Revenue_Analysis[Q4 Average], 0)</f>
        <v>56.041499999999999</v>
      </c>
      <c r="AM1462" s="34">
        <v>0.375</v>
      </c>
      <c r="AN1462" s="35">
        <v>0.77083333333333337</v>
      </c>
      <c r="AO1462" s="35" t="s">
        <v>4592</v>
      </c>
      <c r="AP1462" s="35" t="s">
        <v>4592</v>
      </c>
      <c r="AQ1462" s="20" t="s">
        <v>5135</v>
      </c>
      <c r="AR1462" s="20"/>
      <c r="AS1462" s="14">
        <f>IFERROR(_xlfn.XLOOKUP(Master1[[#This Row],[cu_id]],StopTimes[cu_ID],StopTimes[Average Stop Time]), 0)</f>
        <v>8.7000000000000011</v>
      </c>
      <c r="AT1462" s="14">
        <f>IF(Master1[[#This Row],[RSP StopTime Override]] &lt;&gt; "",Master1[[#This Row],[RSP StopTime Override]],IF(Master1[[#This Row],[Avg Stop Time Helper]] &lt;&gt; 0, Master1[[#This Row],[Avg Stop Time Helper]],Average_Stop_Time))</f>
        <v>8.7000000000000011</v>
      </c>
      <c r="AU1462" s="13"/>
    </row>
    <row r="1463" spans="1:47" x14ac:dyDescent="0.3">
      <c r="A1463" s="18" t="s">
        <v>3981</v>
      </c>
      <c r="B1463" s="20">
        <v>8040</v>
      </c>
      <c r="C1463" s="20" t="s">
        <v>12</v>
      </c>
      <c r="D1463" s="19">
        <v>886208</v>
      </c>
      <c r="E1463" s="19" t="s">
        <v>7994</v>
      </c>
      <c r="F1463" s="19" t="s">
        <v>7349</v>
      </c>
      <c r="G1463" s="19" t="s">
        <v>7995</v>
      </c>
      <c r="H1463" s="19" t="s">
        <v>5</v>
      </c>
      <c r="I1463" s="19" t="s">
        <v>5402</v>
      </c>
      <c r="J1463" s="19" t="s">
        <v>4</v>
      </c>
      <c r="K1463" s="19" t="s">
        <v>6805</v>
      </c>
      <c r="L1463" s="21" t="s">
        <v>16</v>
      </c>
      <c r="M1463" s="20" t="s">
        <v>3</v>
      </c>
      <c r="N1463" s="20" t="s">
        <v>2</v>
      </c>
      <c r="O1463" s="20">
        <v>110</v>
      </c>
      <c r="P1463" s="20">
        <v>0</v>
      </c>
      <c r="Q1463" s="20">
        <v>110</v>
      </c>
      <c r="R1463" s="20">
        <v>0</v>
      </c>
      <c r="S1463" s="20">
        <v>0</v>
      </c>
      <c r="T1463" s="20">
        <v>0</v>
      </c>
      <c r="U1463" s="20">
        <v>41</v>
      </c>
      <c r="V1463" s="30"/>
      <c r="W1463" s="30"/>
      <c r="X1463" s="33">
        <f>IFERROR(1 -(Master1[[#This Row],[Avg Garment Scans per Delivery]]/Master1[[#This Row],[Garment Inventory]]), 0)</f>
        <v>0</v>
      </c>
      <c r="Y1463" s="30"/>
      <c r="Z1463" s="30"/>
      <c r="AA1463" s="32">
        <f>_xlfn.XLOOKUP(Master1[[#This Row],[cu_id]], Revenue_Analysis[cuid], Revenue_Analysis[Q1 Low Deviation], 0)</f>
        <v>59.892400000000002</v>
      </c>
      <c r="AB1463" s="32">
        <f>_xlfn.XLOOKUP(Master1[[#This Row],[cu_id]],Revenue_Analysis[cuid],Revenue_Analysis[Q1 High Deviation], 0)</f>
        <v>76.990600000000001</v>
      </c>
      <c r="AC1463" s="32">
        <f>_xlfn.XLOOKUP(Master1[[#This Row],[cu_id]],Revenue_Analysis[cuid],Revenue_Analysis[Q2 Low Deviation], 0)</f>
        <v>60.934100000000001</v>
      </c>
      <c r="AD1463" s="32">
        <f>_xlfn.XLOOKUP(Master1[[#This Row],[cu_id]],Revenue_Analysis[cuid],Revenue_Analysis[Q2 High Deviation], 0)</f>
        <v>77.259699999999995</v>
      </c>
      <c r="AE1463" s="32">
        <f>_xlfn.XLOOKUP(Master1[[#This Row],[cu_id]],Revenue_Analysis[cuid],Revenue_Analysis[Q3 Low Deviation], 0)</f>
        <v>66.365200000000002</v>
      </c>
      <c r="AF1463" s="32">
        <f>_xlfn.XLOOKUP(Master1[[#This Row],[cu_id]],Revenue_Analysis[cuid],Revenue_Analysis[Q3 High Deviation], 0)</f>
        <v>125.9162</v>
      </c>
      <c r="AG1463" s="32">
        <f>_xlfn.XLOOKUP(Master1[[#This Row],[cu_id]],Revenue_Analysis[cuid],Revenue_Analysis[Q4 Low Deviation], 0)</f>
        <v>58.569400000000002</v>
      </c>
      <c r="AH1463" s="32">
        <f>_xlfn.XLOOKUP(Master1[[#This Row],[cu_id]],Revenue_Analysis[cuid],Revenue_Analysis[Q4 High Deviation], 0)</f>
        <v>75.667599999999993</v>
      </c>
      <c r="AI1463" s="32">
        <f>_xlfn.XLOOKUP(Master1[[#This Row],[cu_id]],Revenue_Analysis[cuid],Revenue_Analysis[Q1 Average], 0)</f>
        <v>68.441500000000005</v>
      </c>
      <c r="AJ1463" s="32">
        <f>_xlfn.XLOOKUP(Master1[[#This Row],[cu_id]],Revenue_Analysis[cuid],Revenue_Analysis[Q2 Average], 0)</f>
        <v>69.096900000000005</v>
      </c>
      <c r="AK1463" s="32">
        <f>_xlfn.XLOOKUP(Master1[[#This Row],[cu_id]],Revenue_Analysis[cuid],Revenue_Analysis[Q3 Average], 0)</f>
        <v>96.140699999999995</v>
      </c>
      <c r="AL1463" s="32">
        <f>_xlfn.XLOOKUP(Master1[[#This Row],[cu_id]],Revenue_Analysis[cuid],Revenue_Analysis[Q4 Average], 0)</f>
        <v>67.118499999999997</v>
      </c>
      <c r="AM1463" s="34">
        <v>0.41666666666666669</v>
      </c>
      <c r="AN1463" s="35">
        <v>0.83333333333333337</v>
      </c>
      <c r="AO1463" s="35" t="s">
        <v>4592</v>
      </c>
      <c r="AP1463" s="35" t="s">
        <v>4592</v>
      </c>
      <c r="AQ1463" s="20" t="s">
        <v>0</v>
      </c>
      <c r="AR1463" s="20"/>
      <c r="AS1463" s="14">
        <f>IFERROR(_xlfn.XLOOKUP(Master1[[#This Row],[cu_id]],StopTimes[cu_ID],StopTimes[Average Stop Time]), 0)</f>
        <v>14.231250000000001</v>
      </c>
      <c r="AT1463" s="14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463" s="13">
        <v>15</v>
      </c>
    </row>
    <row r="1464" spans="1:47" x14ac:dyDescent="0.3">
      <c r="A1464" s="18" t="s">
        <v>3982</v>
      </c>
      <c r="B1464" s="20">
        <v>8040</v>
      </c>
      <c r="C1464" s="20" t="s">
        <v>9</v>
      </c>
      <c r="D1464" s="19">
        <v>804747</v>
      </c>
      <c r="E1464" s="19" t="s">
        <v>13</v>
      </c>
      <c r="F1464" s="19" t="s">
        <v>7933</v>
      </c>
      <c r="G1464" s="19" t="s">
        <v>7934</v>
      </c>
      <c r="H1464" s="19" t="s">
        <v>5</v>
      </c>
      <c r="I1464" s="19" t="s">
        <v>5402</v>
      </c>
      <c r="J1464" s="19" t="s">
        <v>4</v>
      </c>
      <c r="K1464" s="19" t="s">
        <v>6829</v>
      </c>
      <c r="L1464" s="21" t="s">
        <v>16</v>
      </c>
      <c r="M1464" s="20" t="s">
        <v>3</v>
      </c>
      <c r="N1464" s="20" t="s">
        <v>2</v>
      </c>
      <c r="O1464" s="20">
        <v>68</v>
      </c>
      <c r="P1464" s="20">
        <v>68</v>
      </c>
      <c r="Q1464" s="20">
        <v>0</v>
      </c>
      <c r="R1464" s="20">
        <v>0</v>
      </c>
      <c r="S1464" s="20">
        <v>0</v>
      </c>
      <c r="T1464" s="20">
        <v>0</v>
      </c>
      <c r="U1464" s="20">
        <v>37</v>
      </c>
      <c r="V1464" s="30">
        <v>14</v>
      </c>
      <c r="W1464" s="30">
        <v>2</v>
      </c>
      <c r="X1464" s="33">
        <f>IFERROR(1 -(Master1[[#This Row],[Avg Garment Scans per Delivery]]/Master1[[#This Row],[Garment Inventory]]), 0)</f>
        <v>0.85714285714285721</v>
      </c>
      <c r="Y1464" s="30">
        <v>1</v>
      </c>
      <c r="Z1464" s="30">
        <v>14</v>
      </c>
      <c r="AA1464" s="32">
        <f>_xlfn.XLOOKUP(Master1[[#This Row],[cu_id]], Revenue_Analysis[cuid], Revenue_Analysis[Q1 Low Deviation], 0)</f>
        <v>83.433400000000006</v>
      </c>
      <c r="AB1464" s="32">
        <f>_xlfn.XLOOKUP(Master1[[#This Row],[cu_id]],Revenue_Analysis[cuid],Revenue_Analysis[Q1 High Deviation], 0)</f>
        <v>104.1302</v>
      </c>
      <c r="AC1464" s="32">
        <f>_xlfn.XLOOKUP(Master1[[#This Row],[cu_id]],Revenue_Analysis[cuid],Revenue_Analysis[Q2 Low Deviation], 0)</f>
        <v>86.477900000000005</v>
      </c>
      <c r="AD1464" s="32">
        <f>_xlfn.XLOOKUP(Master1[[#This Row],[cu_id]],Revenue_Analysis[cuid],Revenue_Analysis[Q2 High Deviation], 0)</f>
        <v>133.19450000000001</v>
      </c>
      <c r="AE1464" s="32">
        <f>_xlfn.XLOOKUP(Master1[[#This Row],[cu_id]],Revenue_Analysis[cuid],Revenue_Analysis[Q3 Low Deviation], 0)</f>
        <v>101.2499</v>
      </c>
      <c r="AF1464" s="32">
        <f>_xlfn.XLOOKUP(Master1[[#This Row],[cu_id]],Revenue_Analysis[cuid],Revenue_Analysis[Q3 High Deviation], 0)</f>
        <v>101.4885</v>
      </c>
      <c r="AG1464" s="32">
        <f>_xlfn.XLOOKUP(Master1[[#This Row],[cu_id]],Revenue_Analysis[cuid],Revenue_Analysis[Q4 Low Deviation], 0)</f>
        <v>87.208600000000004</v>
      </c>
      <c r="AH1464" s="32">
        <f>_xlfn.XLOOKUP(Master1[[#This Row],[cu_id]],Revenue_Analysis[cuid],Revenue_Analysis[Q4 High Deviation], 0)</f>
        <v>92.817599999999999</v>
      </c>
      <c r="AI1464" s="32">
        <f>_xlfn.XLOOKUP(Master1[[#This Row],[cu_id]],Revenue_Analysis[cuid],Revenue_Analysis[Q1 Average], 0)</f>
        <v>93.781800000000004</v>
      </c>
      <c r="AJ1464" s="32">
        <f>_xlfn.XLOOKUP(Master1[[#This Row],[cu_id]],Revenue_Analysis[cuid],Revenue_Analysis[Q2 Average], 0)</f>
        <v>109.83620000000001</v>
      </c>
      <c r="AK1464" s="32">
        <f>_xlfn.XLOOKUP(Master1[[#This Row],[cu_id]],Revenue_Analysis[cuid],Revenue_Analysis[Q3 Average], 0)</f>
        <v>101.36920000000001</v>
      </c>
      <c r="AL1464" s="32">
        <f>_xlfn.XLOOKUP(Master1[[#This Row],[cu_id]],Revenue_Analysis[cuid],Revenue_Analysis[Q4 Average], 0)</f>
        <v>90.013099999999994</v>
      </c>
      <c r="AM1464" s="34">
        <v>0.41666666666666669</v>
      </c>
      <c r="AN1464" s="35">
        <v>0.625</v>
      </c>
      <c r="AO1464" s="35" t="s">
        <v>4592</v>
      </c>
      <c r="AP1464" s="35" t="s">
        <v>4592</v>
      </c>
      <c r="AQ1464" s="20" t="s">
        <v>5135</v>
      </c>
      <c r="AR1464" s="20"/>
      <c r="AS1464" s="14">
        <f>IFERROR(_xlfn.XLOOKUP(Master1[[#This Row],[cu_id]],StopTimes[cu_ID],StopTimes[Average Stop Time]), 0)</f>
        <v>19.507142858333335</v>
      </c>
      <c r="AT1464" s="14">
        <f>IF(Master1[[#This Row],[RSP StopTime Override]] &lt;&gt; "",Master1[[#This Row],[RSP StopTime Override]],IF(Master1[[#This Row],[Avg Stop Time Helper]] &lt;&gt; 0, Master1[[#This Row],[Avg Stop Time Helper]],Average_Stop_Time))</f>
        <v>19.507142858333335</v>
      </c>
      <c r="AU1464" s="13"/>
    </row>
    <row r="1465" spans="1:47" x14ac:dyDescent="0.3">
      <c r="A1465" s="18" t="s">
        <v>3983</v>
      </c>
      <c r="B1465" s="20">
        <v>8060</v>
      </c>
      <c r="C1465" s="20" t="s">
        <v>12</v>
      </c>
      <c r="D1465" s="19">
        <v>804771</v>
      </c>
      <c r="E1465" s="19" t="s">
        <v>13</v>
      </c>
      <c r="F1465" s="19" t="s">
        <v>8128</v>
      </c>
      <c r="G1465" s="19" t="s">
        <v>8129</v>
      </c>
      <c r="H1465" s="19" t="s">
        <v>5</v>
      </c>
      <c r="I1465" s="19" t="s">
        <v>5402</v>
      </c>
      <c r="J1465" s="19" t="s">
        <v>4</v>
      </c>
      <c r="K1465" s="19" t="s">
        <v>6805</v>
      </c>
      <c r="L1465" s="21" t="s">
        <v>16</v>
      </c>
      <c r="M1465" s="20" t="s">
        <v>3</v>
      </c>
      <c r="N1465" s="20" t="s">
        <v>2</v>
      </c>
      <c r="O1465" s="20">
        <v>120</v>
      </c>
      <c r="P1465" s="20">
        <v>0</v>
      </c>
      <c r="Q1465" s="20">
        <v>120</v>
      </c>
      <c r="R1465" s="20">
        <v>0</v>
      </c>
      <c r="S1465" s="20">
        <v>0</v>
      </c>
      <c r="T1465" s="20">
        <v>0</v>
      </c>
      <c r="U1465" s="20">
        <v>26</v>
      </c>
      <c r="V1465" s="30"/>
      <c r="W1465" s="30"/>
      <c r="X1465" s="33">
        <f>IFERROR(1 -(Master1[[#This Row],[Avg Garment Scans per Delivery]]/Master1[[#This Row],[Garment Inventory]]), 0)</f>
        <v>0</v>
      </c>
      <c r="Y1465" s="30"/>
      <c r="Z1465" s="30"/>
      <c r="AA1465" s="32">
        <f>_xlfn.XLOOKUP(Master1[[#This Row],[cu_id]], Revenue_Analysis[cuid], Revenue_Analysis[Q1 Low Deviation], 0)</f>
        <v>20.76</v>
      </c>
      <c r="AB1465" s="32">
        <f>_xlfn.XLOOKUP(Master1[[#This Row],[cu_id]],Revenue_Analysis[cuid],Revenue_Analysis[Q1 High Deviation], 0)</f>
        <v>20.76</v>
      </c>
      <c r="AC1465" s="32">
        <f>_xlfn.XLOOKUP(Master1[[#This Row],[cu_id]],Revenue_Analysis[cuid],Revenue_Analysis[Q2 Low Deviation], 0)</f>
        <v>33.642099999999999</v>
      </c>
      <c r="AD1465" s="32">
        <f>_xlfn.XLOOKUP(Master1[[#This Row],[cu_id]],Revenue_Analysis[cuid],Revenue_Analysis[Q2 High Deviation], 0)</f>
        <v>40.472900000000003</v>
      </c>
      <c r="AE1465" s="32">
        <f>_xlfn.XLOOKUP(Master1[[#This Row],[cu_id]],Revenue_Analysis[cuid],Revenue_Analysis[Q3 Low Deviation], 0)</f>
        <v>37.865299999999998</v>
      </c>
      <c r="AF1465" s="32">
        <f>_xlfn.XLOOKUP(Master1[[#This Row],[cu_id]],Revenue_Analysis[cuid],Revenue_Analysis[Q3 High Deviation], 0)</f>
        <v>38.2331</v>
      </c>
      <c r="AG1465" s="32">
        <f>_xlfn.XLOOKUP(Master1[[#This Row],[cu_id]],Revenue_Analysis[cuid],Revenue_Analysis[Q4 Low Deviation], 0)</f>
        <v>23.852599999999999</v>
      </c>
      <c r="AH1465" s="32">
        <f>_xlfn.XLOOKUP(Master1[[#This Row],[cu_id]],Revenue_Analysis[cuid],Revenue_Analysis[Q4 High Deviation], 0)</f>
        <v>43.399000000000001</v>
      </c>
      <c r="AI1465" s="32">
        <f>_xlfn.XLOOKUP(Master1[[#This Row],[cu_id]],Revenue_Analysis[cuid],Revenue_Analysis[Q1 Average], 0)</f>
        <v>20.76</v>
      </c>
      <c r="AJ1465" s="32">
        <f>_xlfn.XLOOKUP(Master1[[#This Row],[cu_id]],Revenue_Analysis[cuid],Revenue_Analysis[Q2 Average], 0)</f>
        <v>37.057499999999997</v>
      </c>
      <c r="AK1465" s="32">
        <f>_xlfn.XLOOKUP(Master1[[#This Row],[cu_id]],Revenue_Analysis[cuid],Revenue_Analysis[Q3 Average], 0)</f>
        <v>38.049199999999999</v>
      </c>
      <c r="AL1465" s="32">
        <f>_xlfn.XLOOKUP(Master1[[#This Row],[cu_id]],Revenue_Analysis[cuid],Revenue_Analysis[Q4 Average], 0)</f>
        <v>33.625799999999998</v>
      </c>
      <c r="AM1465" s="34">
        <v>0.375</v>
      </c>
      <c r="AN1465" s="35">
        <v>0.58333333333333337</v>
      </c>
      <c r="AO1465" s="35" t="s">
        <v>4592</v>
      </c>
      <c r="AP1465" s="35" t="s">
        <v>4592</v>
      </c>
      <c r="AQ1465" s="20" t="s">
        <v>0</v>
      </c>
      <c r="AR1465" s="20"/>
      <c r="AS1465" s="14">
        <f>IFERROR(_xlfn.XLOOKUP(Master1[[#This Row],[cu_id]],StopTimes[cu_ID],StopTimes[Average Stop Time]), 0)</f>
        <v>10.857142856666666</v>
      </c>
      <c r="AT1465" s="14">
        <f>IF(Master1[[#This Row],[RSP StopTime Override]] &lt;&gt; "",Master1[[#This Row],[RSP StopTime Override]],IF(Master1[[#This Row],[Avg Stop Time Helper]] &lt;&gt; 0, Master1[[#This Row],[Avg Stop Time Helper]],Average_Stop_Time))</f>
        <v>12</v>
      </c>
      <c r="AU1465" s="13">
        <v>12</v>
      </c>
    </row>
    <row r="1466" spans="1:47" x14ac:dyDescent="0.3">
      <c r="A1466" s="18" t="s">
        <v>3984</v>
      </c>
      <c r="B1466" s="20">
        <v>8010</v>
      </c>
      <c r="C1466" s="20" t="s">
        <v>14</v>
      </c>
      <c r="D1466" s="19">
        <v>882870</v>
      </c>
      <c r="E1466" s="19" t="s">
        <v>7610</v>
      </c>
      <c r="F1466" s="19" t="s">
        <v>7419</v>
      </c>
      <c r="G1466" s="19" t="s">
        <v>7611</v>
      </c>
      <c r="H1466" s="19" t="s">
        <v>5</v>
      </c>
      <c r="I1466" s="19" t="s">
        <v>5402</v>
      </c>
      <c r="J1466" s="19" t="s">
        <v>4</v>
      </c>
      <c r="K1466" s="19" t="s">
        <v>6504</v>
      </c>
      <c r="L1466" s="21" t="s">
        <v>24</v>
      </c>
      <c r="M1466" s="20" t="s">
        <v>23</v>
      </c>
      <c r="N1466" s="20" t="s">
        <v>2</v>
      </c>
      <c r="O1466" s="20">
        <v>165</v>
      </c>
      <c r="P1466" s="20">
        <v>0</v>
      </c>
      <c r="Q1466" s="20">
        <v>0</v>
      </c>
      <c r="R1466" s="20">
        <v>0</v>
      </c>
      <c r="S1466" s="20">
        <v>165</v>
      </c>
      <c r="T1466" s="20">
        <v>0</v>
      </c>
      <c r="U1466" s="20">
        <v>20</v>
      </c>
      <c r="V1466" s="30"/>
      <c r="W1466" s="30"/>
      <c r="X1466" s="33">
        <f>IFERROR(1 -(Master1[[#This Row],[Avg Garment Scans per Delivery]]/Master1[[#This Row],[Garment Inventory]]), 0)</f>
        <v>0</v>
      </c>
      <c r="Y1466" s="30"/>
      <c r="Z1466" s="30"/>
      <c r="AA1466" s="32">
        <f>_xlfn.XLOOKUP(Master1[[#This Row],[cu_id]], Revenue_Analysis[cuid], Revenue_Analysis[Q1 Low Deviation], 0)</f>
        <v>31.72</v>
      </c>
      <c r="AB1466" s="32">
        <f>_xlfn.XLOOKUP(Master1[[#This Row],[cu_id]],Revenue_Analysis[cuid],Revenue_Analysis[Q1 High Deviation], 0)</f>
        <v>31.72</v>
      </c>
      <c r="AC1466" s="32">
        <f>_xlfn.XLOOKUP(Master1[[#This Row],[cu_id]],Revenue_Analysis[cuid],Revenue_Analysis[Q2 Low Deviation], 0)</f>
        <v>31.72</v>
      </c>
      <c r="AD1466" s="32">
        <f>_xlfn.XLOOKUP(Master1[[#This Row],[cu_id]],Revenue_Analysis[cuid],Revenue_Analysis[Q2 High Deviation], 0)</f>
        <v>41.19</v>
      </c>
      <c r="AE1466" s="32">
        <f>_xlfn.XLOOKUP(Master1[[#This Row],[cu_id]],Revenue_Analysis[cuid],Revenue_Analysis[Q3 Low Deviation], 0)</f>
        <v>41.4923</v>
      </c>
      <c r="AF1466" s="32">
        <f>_xlfn.XLOOKUP(Master1[[#This Row],[cu_id]],Revenue_Analysis[cuid],Revenue_Analysis[Q3 High Deviation], 0)</f>
        <v>41.821100000000001</v>
      </c>
      <c r="AG1466" s="32">
        <f>_xlfn.XLOOKUP(Master1[[#This Row],[cu_id]],Revenue_Analysis[cuid],Revenue_Analysis[Q4 Low Deviation], 0)</f>
        <v>12.7453</v>
      </c>
      <c r="AH1466" s="32">
        <f>_xlfn.XLOOKUP(Master1[[#This Row],[cu_id]],Revenue_Analysis[cuid],Revenue_Analysis[Q4 High Deviation], 0)</f>
        <v>30.2605</v>
      </c>
      <c r="AI1466" s="32">
        <f>_xlfn.XLOOKUP(Master1[[#This Row],[cu_id]],Revenue_Analysis[cuid],Revenue_Analysis[Q1 Average], 0)</f>
        <v>31.72</v>
      </c>
      <c r="AJ1466" s="32">
        <f>_xlfn.XLOOKUP(Master1[[#This Row],[cu_id]],Revenue_Analysis[cuid],Revenue_Analysis[Q2 Average], 0)</f>
        <v>36.454999999999998</v>
      </c>
      <c r="AK1466" s="32">
        <f>_xlfn.XLOOKUP(Master1[[#This Row],[cu_id]],Revenue_Analysis[cuid],Revenue_Analysis[Q3 Average], 0)</f>
        <v>41.656700000000001</v>
      </c>
      <c r="AL1466" s="32">
        <f>_xlfn.XLOOKUP(Master1[[#This Row],[cu_id]],Revenue_Analysis[cuid],Revenue_Analysis[Q4 Average], 0)</f>
        <v>21.5029</v>
      </c>
      <c r="AM1466" s="34">
        <v>0.375</v>
      </c>
      <c r="AN1466" s="35">
        <v>0.6875</v>
      </c>
      <c r="AO1466" s="35" t="s">
        <v>4592</v>
      </c>
      <c r="AP1466" s="35" t="s">
        <v>4592</v>
      </c>
      <c r="AQ1466" s="20" t="s">
        <v>0</v>
      </c>
      <c r="AR1466" s="20"/>
      <c r="AS1466" s="14">
        <f>IFERROR(_xlfn.XLOOKUP(Master1[[#This Row],[cu_id]],StopTimes[cu_ID],StopTimes[Average Stop Time]), 0)</f>
        <v>3.2</v>
      </c>
      <c r="AT1466" s="14">
        <f>IF(Master1[[#This Row],[RSP StopTime Override]] &lt;&gt; "",Master1[[#This Row],[RSP StopTime Override]],IF(Master1[[#This Row],[Avg Stop Time Helper]] &lt;&gt; 0, Master1[[#This Row],[Avg Stop Time Helper]],Average_Stop_Time))</f>
        <v>3.2</v>
      </c>
      <c r="AU1466" s="13"/>
    </row>
    <row r="1467" spans="1:47" x14ac:dyDescent="0.3">
      <c r="A1467" s="18" t="s">
        <v>3985</v>
      </c>
      <c r="B1467" s="20">
        <v>8060</v>
      </c>
      <c r="C1467" s="20" t="s">
        <v>12</v>
      </c>
      <c r="D1467" s="19">
        <v>805360</v>
      </c>
      <c r="E1467" s="19" t="s">
        <v>13</v>
      </c>
      <c r="F1467" s="19" t="s">
        <v>8132</v>
      </c>
      <c r="G1467" s="19" t="s">
        <v>8133</v>
      </c>
      <c r="H1467" s="19" t="s">
        <v>5</v>
      </c>
      <c r="I1467" s="19" t="s">
        <v>5402</v>
      </c>
      <c r="J1467" s="19" t="s">
        <v>4</v>
      </c>
      <c r="K1467" s="19" t="s">
        <v>6829</v>
      </c>
      <c r="L1467" s="21" t="s">
        <v>16</v>
      </c>
      <c r="M1467" s="20" t="s">
        <v>3</v>
      </c>
      <c r="N1467" s="20" t="s">
        <v>2</v>
      </c>
      <c r="O1467" s="20">
        <v>81</v>
      </c>
      <c r="P1467" s="20">
        <v>0</v>
      </c>
      <c r="Q1467" s="20">
        <v>81</v>
      </c>
      <c r="R1467" s="20">
        <v>0</v>
      </c>
      <c r="S1467" s="20">
        <v>0</v>
      </c>
      <c r="T1467" s="20">
        <v>0</v>
      </c>
      <c r="U1467" s="20">
        <v>39</v>
      </c>
      <c r="V1467" s="30"/>
      <c r="W1467" s="30"/>
      <c r="X1467" s="33">
        <f>IFERROR(1 -(Master1[[#This Row],[Avg Garment Scans per Delivery]]/Master1[[#This Row],[Garment Inventory]]), 0)</f>
        <v>0</v>
      </c>
      <c r="Y1467" s="30"/>
      <c r="Z1467" s="30"/>
      <c r="AA1467" s="32">
        <f>_xlfn.XLOOKUP(Master1[[#This Row],[cu_id]], Revenue_Analysis[cuid], Revenue_Analysis[Q1 Low Deviation], 0)</f>
        <v>113.19</v>
      </c>
      <c r="AB1467" s="32">
        <f>_xlfn.XLOOKUP(Master1[[#This Row],[cu_id]],Revenue_Analysis[cuid],Revenue_Analysis[Q1 High Deviation], 0)</f>
        <v>113.19</v>
      </c>
      <c r="AC1467" s="32">
        <f>_xlfn.XLOOKUP(Master1[[#This Row],[cu_id]],Revenue_Analysis[cuid],Revenue_Analysis[Q2 Low Deviation], 0)</f>
        <v>72.882099999999994</v>
      </c>
      <c r="AD1467" s="32">
        <f>_xlfn.XLOOKUP(Master1[[#This Row],[cu_id]],Revenue_Analysis[cuid],Revenue_Analysis[Q2 High Deviation], 0)</f>
        <v>102.1837</v>
      </c>
      <c r="AE1467" s="32">
        <f>_xlfn.XLOOKUP(Master1[[#This Row],[cu_id]],Revenue_Analysis[cuid],Revenue_Analysis[Q3 Low Deviation], 0)</f>
        <v>106.9653</v>
      </c>
      <c r="AF1467" s="32">
        <f>_xlfn.XLOOKUP(Master1[[#This Row],[cu_id]],Revenue_Analysis[cuid],Revenue_Analysis[Q3 High Deviation], 0)</f>
        <v>107.3331</v>
      </c>
      <c r="AG1467" s="32">
        <f>_xlfn.XLOOKUP(Master1[[#This Row],[cu_id]],Revenue_Analysis[cuid],Revenue_Analysis[Q4 Low Deviation], 0)</f>
        <v>111.036</v>
      </c>
      <c r="AH1467" s="32">
        <f>_xlfn.XLOOKUP(Master1[[#This Row],[cu_id]],Revenue_Analysis[cuid],Revenue_Analysis[Q4 High Deviation], 0)</f>
        <v>132.8116</v>
      </c>
      <c r="AI1467" s="32">
        <f>_xlfn.XLOOKUP(Master1[[#This Row],[cu_id]],Revenue_Analysis[cuid],Revenue_Analysis[Q1 Average], 0)</f>
        <v>113.19</v>
      </c>
      <c r="AJ1467" s="32">
        <f>_xlfn.XLOOKUP(Master1[[#This Row],[cu_id]],Revenue_Analysis[cuid],Revenue_Analysis[Q2 Average], 0)</f>
        <v>87.532899999999998</v>
      </c>
      <c r="AK1467" s="32">
        <f>_xlfn.XLOOKUP(Master1[[#This Row],[cu_id]],Revenue_Analysis[cuid],Revenue_Analysis[Q3 Average], 0)</f>
        <v>107.14919999999999</v>
      </c>
      <c r="AL1467" s="32">
        <f>_xlfn.XLOOKUP(Master1[[#This Row],[cu_id]],Revenue_Analysis[cuid],Revenue_Analysis[Q4 Average], 0)</f>
        <v>121.9238</v>
      </c>
      <c r="AM1467" s="34">
        <v>0.375</v>
      </c>
      <c r="AN1467" s="35">
        <v>0</v>
      </c>
      <c r="AO1467" s="35">
        <v>0.54166666666666663</v>
      </c>
      <c r="AP1467" s="35">
        <v>0.9375</v>
      </c>
      <c r="AQ1467" s="20" t="s">
        <v>27</v>
      </c>
      <c r="AR1467" s="20"/>
      <c r="AS1467" s="14">
        <f>IFERROR(_xlfn.XLOOKUP(Master1[[#This Row],[cu_id]],StopTimes[cu_ID],StopTimes[Average Stop Time]), 0)</f>
        <v>24.440476190000002</v>
      </c>
      <c r="AT1467" s="14">
        <f>IF(Master1[[#This Row],[RSP StopTime Override]] &lt;&gt; "",Master1[[#This Row],[RSP StopTime Override]],IF(Master1[[#This Row],[Avg Stop Time Helper]] &lt;&gt; 0, Master1[[#This Row],[Avg Stop Time Helper]],Average_Stop_Time))</f>
        <v>25</v>
      </c>
      <c r="AU1467" s="13">
        <v>25</v>
      </c>
    </row>
    <row r="1468" spans="1:47" x14ac:dyDescent="0.3">
      <c r="A1468" s="18" t="s">
        <v>3986</v>
      </c>
      <c r="B1468" s="20">
        <v>8040</v>
      </c>
      <c r="C1468" s="20" t="s">
        <v>7</v>
      </c>
      <c r="D1468" s="19">
        <v>886208</v>
      </c>
      <c r="E1468" s="19" t="s">
        <v>8078</v>
      </c>
      <c r="F1468" s="19" t="s">
        <v>7349</v>
      </c>
      <c r="G1468" s="19" t="s">
        <v>8079</v>
      </c>
      <c r="H1468" s="19" t="s">
        <v>5</v>
      </c>
      <c r="I1468" s="19" t="s">
        <v>5402</v>
      </c>
      <c r="J1468" s="19" t="s">
        <v>4</v>
      </c>
      <c r="K1468" s="19" t="s">
        <v>8080</v>
      </c>
      <c r="L1468" s="21" t="s">
        <v>16</v>
      </c>
      <c r="M1468" s="20" t="s">
        <v>3</v>
      </c>
      <c r="N1468" s="20" t="s">
        <v>2</v>
      </c>
      <c r="O1468" s="20">
        <v>70</v>
      </c>
      <c r="P1468" s="20">
        <v>0</v>
      </c>
      <c r="Q1468" s="20">
        <v>0</v>
      </c>
      <c r="R1468" s="20">
        <v>0</v>
      </c>
      <c r="S1468" s="20">
        <v>0</v>
      </c>
      <c r="T1468" s="20">
        <v>70</v>
      </c>
      <c r="U1468" s="20">
        <v>38</v>
      </c>
      <c r="V1468" s="30"/>
      <c r="W1468" s="30"/>
      <c r="X1468" s="33">
        <f>IFERROR(1 -(Master1[[#This Row],[Avg Garment Scans per Delivery]]/Master1[[#This Row],[Garment Inventory]]), 0)</f>
        <v>0</v>
      </c>
      <c r="Y1468" s="30"/>
      <c r="Z1468" s="30"/>
      <c r="AA1468" s="32">
        <f>_xlfn.XLOOKUP(Master1[[#This Row],[cu_id]], Revenue_Analysis[cuid], Revenue_Analysis[Q1 Low Deviation], 0)</f>
        <v>52.101900000000001</v>
      </c>
      <c r="AB1468" s="32">
        <f>_xlfn.XLOOKUP(Master1[[#This Row],[cu_id]],Revenue_Analysis[cuid],Revenue_Analysis[Q1 High Deviation], 0)</f>
        <v>52.914700000000003</v>
      </c>
      <c r="AC1468" s="32">
        <f>_xlfn.XLOOKUP(Master1[[#This Row],[cu_id]],Revenue_Analysis[cuid],Revenue_Analysis[Q2 Low Deviation], 0)</f>
        <v>44.543500000000002</v>
      </c>
      <c r="AD1468" s="32">
        <f>_xlfn.XLOOKUP(Master1[[#This Row],[cu_id]],Revenue_Analysis[cuid],Revenue_Analysis[Q2 High Deviation], 0)</f>
        <v>57.057899999999997</v>
      </c>
      <c r="AE1468" s="32">
        <f>_xlfn.XLOOKUP(Master1[[#This Row],[cu_id]],Revenue_Analysis[cuid],Revenue_Analysis[Q3 Low Deviation], 0)</f>
        <v>50.104700000000001</v>
      </c>
      <c r="AF1468" s="32">
        <f>_xlfn.XLOOKUP(Master1[[#This Row],[cu_id]],Revenue_Analysis[cuid],Revenue_Analysis[Q3 High Deviation], 0)</f>
        <v>109.9153</v>
      </c>
      <c r="AG1468" s="32">
        <f>_xlfn.XLOOKUP(Master1[[#This Row],[cu_id]],Revenue_Analysis[cuid],Revenue_Analysis[Q4 Low Deviation], 0)</f>
        <v>52.73</v>
      </c>
      <c r="AH1468" s="32">
        <f>_xlfn.XLOOKUP(Master1[[#This Row],[cu_id]],Revenue_Analysis[cuid],Revenue_Analysis[Q4 High Deviation], 0)</f>
        <v>52.73</v>
      </c>
      <c r="AI1468" s="32">
        <f>_xlfn.XLOOKUP(Master1[[#This Row],[cu_id]],Revenue_Analysis[cuid],Revenue_Analysis[Q1 Average], 0)</f>
        <v>52.508299999999998</v>
      </c>
      <c r="AJ1468" s="32">
        <f>_xlfn.XLOOKUP(Master1[[#This Row],[cu_id]],Revenue_Analysis[cuid],Revenue_Analysis[Q2 Average], 0)</f>
        <v>50.800699999999999</v>
      </c>
      <c r="AK1468" s="32">
        <f>_xlfn.XLOOKUP(Master1[[#This Row],[cu_id]],Revenue_Analysis[cuid],Revenue_Analysis[Q3 Average], 0)</f>
        <v>80.010000000000005</v>
      </c>
      <c r="AL1468" s="32">
        <f>_xlfn.XLOOKUP(Master1[[#This Row],[cu_id]],Revenue_Analysis[cuid],Revenue_Analysis[Q4 Average], 0)</f>
        <v>52.73</v>
      </c>
      <c r="AM1468" s="34">
        <v>0.41666666666666669</v>
      </c>
      <c r="AN1468" s="35">
        <v>0.79166666666666663</v>
      </c>
      <c r="AO1468" s="35" t="s">
        <v>4592</v>
      </c>
      <c r="AP1468" s="35" t="s">
        <v>4592</v>
      </c>
      <c r="AQ1468" s="20" t="s">
        <v>0</v>
      </c>
      <c r="AR1468" s="20"/>
      <c r="AS1468" s="14">
        <f>IFERROR(_xlfn.XLOOKUP(Master1[[#This Row],[cu_id]],StopTimes[cu_ID],StopTimes[Average Stop Time]), 0)</f>
        <v>14.18125</v>
      </c>
      <c r="AT1468" s="14">
        <f>IF(Master1[[#This Row],[RSP StopTime Override]] &lt;&gt; "",Master1[[#This Row],[RSP StopTime Override]],IF(Master1[[#This Row],[Avg Stop Time Helper]] &lt;&gt; 0, Master1[[#This Row],[Avg Stop Time Helper]],Average_Stop_Time))</f>
        <v>14.18125</v>
      </c>
      <c r="AU1468" s="13"/>
    </row>
    <row r="1469" spans="1:47" x14ac:dyDescent="0.3">
      <c r="A1469" s="18" t="s">
        <v>3987</v>
      </c>
      <c r="B1469" s="20">
        <v>8040</v>
      </c>
      <c r="C1469" s="20" t="s">
        <v>9</v>
      </c>
      <c r="D1469" s="19">
        <v>804775</v>
      </c>
      <c r="E1469" s="19" t="s">
        <v>13</v>
      </c>
      <c r="F1469" s="19" t="s">
        <v>7843</v>
      </c>
      <c r="G1469" s="19" t="s">
        <v>7844</v>
      </c>
      <c r="H1469" s="19" t="s">
        <v>5</v>
      </c>
      <c r="I1469" s="19" t="s">
        <v>5402</v>
      </c>
      <c r="J1469" s="19" t="s">
        <v>4</v>
      </c>
      <c r="K1469" s="19" t="s">
        <v>6829</v>
      </c>
      <c r="L1469" s="21" t="s">
        <v>16</v>
      </c>
      <c r="M1469" s="20" t="s">
        <v>3</v>
      </c>
      <c r="N1469" s="20" t="s">
        <v>2</v>
      </c>
      <c r="O1469" s="20">
        <v>69</v>
      </c>
      <c r="P1469" s="20">
        <v>69</v>
      </c>
      <c r="Q1469" s="20">
        <v>0</v>
      </c>
      <c r="R1469" s="20">
        <v>0</v>
      </c>
      <c r="S1469" s="20">
        <v>0</v>
      </c>
      <c r="T1469" s="20">
        <v>0</v>
      </c>
      <c r="U1469" s="20">
        <v>38</v>
      </c>
      <c r="V1469" s="30"/>
      <c r="W1469" s="30"/>
      <c r="X1469" s="33">
        <f>IFERROR(1 -(Master1[[#This Row],[Avg Garment Scans per Delivery]]/Master1[[#This Row],[Garment Inventory]]), 0)</f>
        <v>0</v>
      </c>
      <c r="Y1469" s="30"/>
      <c r="Z1469" s="30"/>
      <c r="AA1469" s="32">
        <f>_xlfn.XLOOKUP(Master1[[#This Row],[cu_id]], Revenue_Analysis[cuid], Revenue_Analysis[Q1 Low Deviation], 0)</f>
        <v>70.98</v>
      </c>
      <c r="AB1469" s="32">
        <f>_xlfn.XLOOKUP(Master1[[#This Row],[cu_id]],Revenue_Analysis[cuid],Revenue_Analysis[Q1 High Deviation], 0)</f>
        <v>78.174999999999997</v>
      </c>
      <c r="AC1469" s="32">
        <f>_xlfn.XLOOKUP(Master1[[#This Row],[cu_id]],Revenue_Analysis[cuid],Revenue_Analysis[Q2 Low Deviation], 0)</f>
        <v>56.772300000000001</v>
      </c>
      <c r="AD1469" s="32">
        <f>_xlfn.XLOOKUP(Master1[[#This Row],[cu_id]],Revenue_Analysis[cuid],Revenue_Analysis[Q2 High Deviation], 0)</f>
        <v>80.513499999999993</v>
      </c>
      <c r="AE1469" s="32">
        <f>_xlfn.XLOOKUP(Master1[[#This Row],[cu_id]],Revenue_Analysis[cuid],Revenue_Analysis[Q3 Low Deviation], 0)</f>
        <v>52.560299999999998</v>
      </c>
      <c r="AF1469" s="32">
        <f>_xlfn.XLOOKUP(Master1[[#This Row],[cu_id]],Revenue_Analysis[cuid],Revenue_Analysis[Q3 High Deviation], 0)</f>
        <v>104.9813</v>
      </c>
      <c r="AG1469" s="32">
        <f>_xlfn.XLOOKUP(Master1[[#This Row],[cu_id]],Revenue_Analysis[cuid],Revenue_Analysis[Q4 Low Deviation], 0)</f>
        <v>77.6661</v>
      </c>
      <c r="AH1469" s="32">
        <f>_xlfn.XLOOKUP(Master1[[#This Row],[cu_id]],Revenue_Analysis[cuid],Revenue_Analysis[Q4 High Deviation], 0)</f>
        <v>97.506299999999996</v>
      </c>
      <c r="AI1469" s="32">
        <f>_xlfn.XLOOKUP(Master1[[#This Row],[cu_id]],Revenue_Analysis[cuid],Revenue_Analysis[Q1 Average], 0)</f>
        <v>74.577500000000001</v>
      </c>
      <c r="AJ1469" s="32">
        <f>_xlfn.XLOOKUP(Master1[[#This Row],[cu_id]],Revenue_Analysis[cuid],Revenue_Analysis[Q2 Average], 0)</f>
        <v>68.642899999999997</v>
      </c>
      <c r="AK1469" s="32">
        <f>_xlfn.XLOOKUP(Master1[[#This Row],[cu_id]],Revenue_Analysis[cuid],Revenue_Analysis[Q3 Average], 0)</f>
        <v>78.770799999999994</v>
      </c>
      <c r="AL1469" s="32">
        <f>_xlfn.XLOOKUP(Master1[[#This Row],[cu_id]],Revenue_Analysis[cuid],Revenue_Analysis[Q4 Average], 0)</f>
        <v>87.586200000000005</v>
      </c>
      <c r="AM1469" s="34" t="s">
        <v>4592</v>
      </c>
      <c r="AN1469" s="35" t="s">
        <v>4592</v>
      </c>
      <c r="AO1469" s="35" t="s">
        <v>4592</v>
      </c>
      <c r="AP1469" s="35" t="s">
        <v>4592</v>
      </c>
      <c r="AQ1469" s="20" t="s">
        <v>4889</v>
      </c>
      <c r="AR1469" s="20"/>
      <c r="AS1469" s="14">
        <f>IFERROR(_xlfn.XLOOKUP(Master1[[#This Row],[cu_id]],StopTimes[cu_ID],StopTimes[Average Stop Time]), 0)</f>
        <v>12.561904761666668</v>
      </c>
      <c r="AT1469" s="14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469" s="13">
        <v>15</v>
      </c>
    </row>
    <row r="1470" spans="1:47" x14ac:dyDescent="0.3">
      <c r="A1470" s="18" t="s">
        <v>3988</v>
      </c>
      <c r="B1470" s="20">
        <v>8010</v>
      </c>
      <c r="C1470" s="20" t="s">
        <v>14</v>
      </c>
      <c r="D1470" s="19">
        <v>885970</v>
      </c>
      <c r="E1470" s="19" t="s">
        <v>7614</v>
      </c>
      <c r="F1470" s="19" t="s">
        <v>7340</v>
      </c>
      <c r="G1470" s="19" t="s">
        <v>7615</v>
      </c>
      <c r="H1470" s="19" t="s">
        <v>5</v>
      </c>
      <c r="I1470" s="19" t="s">
        <v>7016</v>
      </c>
      <c r="J1470" s="19" t="s">
        <v>4</v>
      </c>
      <c r="K1470" s="19" t="s">
        <v>6504</v>
      </c>
      <c r="L1470" s="21" t="s">
        <v>29</v>
      </c>
      <c r="M1470" s="20" t="s">
        <v>28</v>
      </c>
      <c r="N1470" s="20" t="s">
        <v>2</v>
      </c>
      <c r="O1470" s="20">
        <v>150</v>
      </c>
      <c r="P1470" s="20">
        <v>0</v>
      </c>
      <c r="Q1470" s="20">
        <v>0</v>
      </c>
      <c r="R1470" s="20">
        <v>0</v>
      </c>
      <c r="S1470" s="20">
        <v>85</v>
      </c>
      <c r="T1470" s="20">
        <v>0</v>
      </c>
      <c r="U1470" s="20">
        <v>10</v>
      </c>
      <c r="V1470" s="30"/>
      <c r="W1470" s="30"/>
      <c r="X1470" s="33">
        <f>IFERROR(1 -(Master1[[#This Row],[Avg Garment Scans per Delivery]]/Master1[[#This Row],[Garment Inventory]]), 0)</f>
        <v>0</v>
      </c>
      <c r="Y1470" s="30"/>
      <c r="Z1470" s="30"/>
      <c r="AA1470" s="32">
        <f>_xlfn.XLOOKUP(Master1[[#This Row],[cu_id]], Revenue_Analysis[cuid], Revenue_Analysis[Q1 Low Deviation], 0)</f>
        <v>16.48</v>
      </c>
      <c r="AB1470" s="32">
        <f>_xlfn.XLOOKUP(Master1[[#This Row],[cu_id]],Revenue_Analysis[cuid],Revenue_Analysis[Q1 High Deviation], 0)</f>
        <v>16.48</v>
      </c>
      <c r="AC1470" s="32">
        <f>_xlfn.XLOOKUP(Master1[[#This Row],[cu_id]],Revenue_Analysis[cuid],Revenue_Analysis[Q2 Low Deviation], 0)</f>
        <v>16.3645</v>
      </c>
      <c r="AD1470" s="32">
        <f>_xlfn.XLOOKUP(Master1[[#This Row],[cu_id]],Revenue_Analysis[cuid],Revenue_Analysis[Q2 High Deviation], 0)</f>
        <v>17.288900000000002</v>
      </c>
      <c r="AE1470" s="32">
        <f>_xlfn.XLOOKUP(Master1[[#This Row],[cu_id]],Revenue_Analysis[cuid],Revenue_Analysis[Q3 Low Deviation], 0)</f>
        <v>17.1645</v>
      </c>
      <c r="AF1470" s="32">
        <f>_xlfn.XLOOKUP(Master1[[#This Row],[cu_id]],Revenue_Analysis[cuid],Revenue_Analysis[Q3 High Deviation], 0)</f>
        <v>17.448899999999998</v>
      </c>
      <c r="AG1470" s="32">
        <f>_xlfn.XLOOKUP(Master1[[#This Row],[cu_id]],Revenue_Analysis[cuid],Revenue_Analysis[Q4 Low Deviation], 0)</f>
        <v>16.48</v>
      </c>
      <c r="AH1470" s="32">
        <f>_xlfn.XLOOKUP(Master1[[#This Row],[cu_id]],Revenue_Analysis[cuid],Revenue_Analysis[Q4 High Deviation], 0)</f>
        <v>16.48</v>
      </c>
      <c r="AI1470" s="32">
        <f>_xlfn.XLOOKUP(Master1[[#This Row],[cu_id]],Revenue_Analysis[cuid],Revenue_Analysis[Q1 Average], 0)</f>
        <v>16.48</v>
      </c>
      <c r="AJ1470" s="32">
        <f>_xlfn.XLOOKUP(Master1[[#This Row],[cu_id]],Revenue_Analysis[cuid],Revenue_Analysis[Q2 Average], 0)</f>
        <v>16.826699999999999</v>
      </c>
      <c r="AK1470" s="32">
        <f>_xlfn.XLOOKUP(Master1[[#This Row],[cu_id]],Revenue_Analysis[cuid],Revenue_Analysis[Q3 Average], 0)</f>
        <v>17.306699999999999</v>
      </c>
      <c r="AL1470" s="32">
        <f>_xlfn.XLOOKUP(Master1[[#This Row],[cu_id]],Revenue_Analysis[cuid],Revenue_Analysis[Q4 Average], 0)</f>
        <v>16.48</v>
      </c>
      <c r="AM1470" s="34">
        <v>0.33333333333333331</v>
      </c>
      <c r="AN1470" s="35">
        <v>0.85416666666666663</v>
      </c>
      <c r="AO1470" s="35" t="s">
        <v>4592</v>
      </c>
      <c r="AP1470" s="35" t="s">
        <v>4592</v>
      </c>
      <c r="AQ1470" s="20" t="s">
        <v>5135</v>
      </c>
      <c r="AR1470" s="20"/>
      <c r="AS1470" s="14">
        <f>IFERROR(_xlfn.XLOOKUP(Master1[[#This Row],[cu_id]],StopTimes[cu_ID],StopTimes[Average Stop Time]), 0)</f>
        <v>2.3666666666666667</v>
      </c>
      <c r="AT1470" s="14">
        <f>IF(Master1[[#This Row],[RSP StopTime Override]] &lt;&gt; "",Master1[[#This Row],[RSP StopTime Override]],IF(Master1[[#This Row],[Avg Stop Time Helper]] &lt;&gt; 0, Master1[[#This Row],[Avg Stop Time Helper]],Average_Stop_Time))</f>
        <v>2.3666666666666667</v>
      </c>
      <c r="AU1470" s="13"/>
    </row>
    <row r="1471" spans="1:47" x14ac:dyDescent="0.3">
      <c r="A1471" s="18" t="s">
        <v>3989</v>
      </c>
      <c r="B1471" s="20">
        <v>8040</v>
      </c>
      <c r="C1471" s="20" t="s">
        <v>9</v>
      </c>
      <c r="D1471" s="19">
        <v>888021</v>
      </c>
      <c r="E1471" s="19" t="s">
        <v>8040</v>
      </c>
      <c r="F1471" s="19" t="s">
        <v>8041</v>
      </c>
      <c r="G1471" s="19" t="s">
        <v>8042</v>
      </c>
      <c r="H1471" s="19" t="s">
        <v>5</v>
      </c>
      <c r="I1471" s="19" t="s">
        <v>5402</v>
      </c>
      <c r="J1471" s="19" t="s">
        <v>4</v>
      </c>
      <c r="K1471" s="19" t="s">
        <v>6805</v>
      </c>
      <c r="L1471" s="21" t="s">
        <v>29</v>
      </c>
      <c r="M1471" s="20" t="s">
        <v>28</v>
      </c>
      <c r="N1471" s="20" t="s">
        <v>2</v>
      </c>
      <c r="O1471" s="20">
        <v>180</v>
      </c>
      <c r="P1471" s="20">
        <v>180</v>
      </c>
      <c r="Q1471" s="20">
        <v>0</v>
      </c>
      <c r="R1471" s="20">
        <v>0</v>
      </c>
      <c r="S1471" s="20">
        <v>0</v>
      </c>
      <c r="T1471" s="20">
        <v>0</v>
      </c>
      <c r="U1471" s="20">
        <v>10</v>
      </c>
      <c r="V1471" s="30"/>
      <c r="W1471" s="30"/>
      <c r="X1471" s="33">
        <f>IFERROR(1 -(Master1[[#This Row],[Avg Garment Scans per Delivery]]/Master1[[#This Row],[Garment Inventory]]), 0)</f>
        <v>0</v>
      </c>
      <c r="Y1471" s="30"/>
      <c r="Z1471" s="30"/>
      <c r="AA1471" s="32">
        <f>_xlfn.XLOOKUP(Master1[[#This Row],[cu_id]], Revenue_Analysis[cuid], Revenue_Analysis[Q1 Low Deviation], 0)</f>
        <v>59.511299999999999</v>
      </c>
      <c r="AB1471" s="32">
        <f>_xlfn.XLOOKUP(Master1[[#This Row],[cu_id]],Revenue_Analysis[cuid],Revenue_Analysis[Q1 High Deviation], 0)</f>
        <v>62.103700000000003</v>
      </c>
      <c r="AC1471" s="32">
        <f>_xlfn.XLOOKUP(Master1[[#This Row],[cu_id]],Revenue_Analysis[cuid],Revenue_Analysis[Q2 Low Deviation], 0)</f>
        <v>59.648899999999998</v>
      </c>
      <c r="AD1471" s="32">
        <f>_xlfn.XLOOKUP(Master1[[#This Row],[cu_id]],Revenue_Analysis[cuid],Revenue_Analysis[Q2 High Deviation], 0)</f>
        <v>60.697699999999998</v>
      </c>
      <c r="AE1471" s="32">
        <f>_xlfn.XLOOKUP(Master1[[#This Row],[cu_id]],Revenue_Analysis[cuid],Revenue_Analysis[Q3 Low Deviation], 0)</f>
        <v>60.6723</v>
      </c>
      <c r="AF1471" s="32">
        <f>_xlfn.XLOOKUP(Master1[[#This Row],[cu_id]],Revenue_Analysis[cuid],Revenue_Analysis[Q3 High Deviation], 0)</f>
        <v>61.001100000000001</v>
      </c>
      <c r="AG1471" s="32">
        <f>_xlfn.XLOOKUP(Master1[[#This Row],[cu_id]],Revenue_Analysis[cuid],Revenue_Analysis[Q4 Low Deviation], 0)</f>
        <v>56.555599999999998</v>
      </c>
      <c r="AH1471" s="32">
        <f>_xlfn.XLOOKUP(Master1[[#This Row],[cu_id]],Revenue_Analysis[cuid],Revenue_Analysis[Q4 High Deviation], 0)</f>
        <v>72.217799999999997</v>
      </c>
      <c r="AI1471" s="32">
        <f>_xlfn.XLOOKUP(Master1[[#This Row],[cu_id]],Revenue_Analysis[cuid],Revenue_Analysis[Q1 Average], 0)</f>
        <v>60.807499999999997</v>
      </c>
      <c r="AJ1471" s="32">
        <f>_xlfn.XLOOKUP(Master1[[#This Row],[cu_id]],Revenue_Analysis[cuid],Revenue_Analysis[Q2 Average], 0)</f>
        <v>60.173299999999998</v>
      </c>
      <c r="AK1471" s="32">
        <f>_xlfn.XLOOKUP(Master1[[#This Row],[cu_id]],Revenue_Analysis[cuid],Revenue_Analysis[Q3 Average], 0)</f>
        <v>60.8367</v>
      </c>
      <c r="AL1471" s="32">
        <f>_xlfn.XLOOKUP(Master1[[#This Row],[cu_id]],Revenue_Analysis[cuid],Revenue_Analysis[Q4 Average], 0)</f>
        <v>64.386700000000005</v>
      </c>
      <c r="AM1471" s="34">
        <v>0.375</v>
      </c>
      <c r="AN1471" s="35">
        <v>0.70833333333333337</v>
      </c>
      <c r="AO1471" s="35" t="s">
        <v>4592</v>
      </c>
      <c r="AP1471" s="35" t="s">
        <v>4592</v>
      </c>
      <c r="AQ1471" s="20" t="s">
        <v>0</v>
      </c>
      <c r="AR1471" s="20"/>
      <c r="AS1471" s="14">
        <f>IFERROR(_xlfn.XLOOKUP(Master1[[#This Row],[cu_id]],StopTimes[cu_ID],StopTimes[Average Stop Time]), 0)</f>
        <v>21.316666666666666</v>
      </c>
      <c r="AT1471" s="14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471" s="13">
        <v>15</v>
      </c>
    </row>
    <row r="1472" spans="1:47" x14ac:dyDescent="0.3">
      <c r="A1472" s="18" t="s">
        <v>3990</v>
      </c>
      <c r="B1472" s="20">
        <v>8060</v>
      </c>
      <c r="C1472" s="20" t="s">
        <v>12</v>
      </c>
      <c r="D1472" s="19">
        <v>806187</v>
      </c>
      <c r="E1472" s="19" t="s">
        <v>13</v>
      </c>
      <c r="F1472" s="19" t="s">
        <v>8139</v>
      </c>
      <c r="G1472" s="19" t="s">
        <v>8140</v>
      </c>
      <c r="H1472" s="19" t="s">
        <v>5</v>
      </c>
      <c r="I1472" s="19" t="s">
        <v>5402</v>
      </c>
      <c r="J1472" s="19" t="s">
        <v>4</v>
      </c>
      <c r="K1472" s="19" t="s">
        <v>6805</v>
      </c>
      <c r="L1472" s="21" t="s">
        <v>16</v>
      </c>
      <c r="M1472" s="20" t="s">
        <v>3</v>
      </c>
      <c r="N1472" s="20" t="s">
        <v>2</v>
      </c>
      <c r="O1472" s="20">
        <v>82</v>
      </c>
      <c r="P1472" s="20">
        <v>0</v>
      </c>
      <c r="Q1472" s="20">
        <v>82</v>
      </c>
      <c r="R1472" s="20">
        <v>0</v>
      </c>
      <c r="S1472" s="20">
        <v>0</v>
      </c>
      <c r="T1472" s="20">
        <v>0</v>
      </c>
      <c r="U1472" s="20">
        <v>39</v>
      </c>
      <c r="V1472" s="30"/>
      <c r="W1472" s="30"/>
      <c r="X1472" s="33">
        <f>IFERROR(1 -(Master1[[#This Row],[Avg Garment Scans per Delivery]]/Master1[[#This Row],[Garment Inventory]]), 0)</f>
        <v>0</v>
      </c>
      <c r="Y1472" s="30"/>
      <c r="Z1472" s="30"/>
      <c r="AA1472" s="32">
        <f>_xlfn.XLOOKUP(Master1[[#This Row],[cu_id]], Revenue_Analysis[cuid], Revenue_Analysis[Q1 Low Deviation], 0)</f>
        <v>57.141599999999997</v>
      </c>
      <c r="AB1472" s="32">
        <f>_xlfn.XLOOKUP(Master1[[#This Row],[cu_id]],Revenue_Analysis[cuid],Revenue_Analysis[Q1 High Deviation], 0)</f>
        <v>88.164599999999993</v>
      </c>
      <c r="AC1472" s="32">
        <f>_xlfn.XLOOKUP(Master1[[#This Row],[cu_id]],Revenue_Analysis[cuid],Revenue_Analysis[Q2 Low Deviation], 0)</f>
        <v>53.902700000000003</v>
      </c>
      <c r="AD1472" s="32">
        <f>_xlfn.XLOOKUP(Master1[[#This Row],[cu_id]],Revenue_Analysis[cuid],Revenue_Analysis[Q2 High Deviation], 0)</f>
        <v>70.725899999999996</v>
      </c>
      <c r="AE1472" s="32">
        <f>_xlfn.XLOOKUP(Master1[[#This Row],[cu_id]],Revenue_Analysis[cuid],Revenue_Analysis[Q3 Low Deviation], 0)</f>
        <v>63.000100000000003</v>
      </c>
      <c r="AF1472" s="32">
        <f>_xlfn.XLOOKUP(Master1[[#This Row],[cu_id]],Revenue_Analysis[cuid],Revenue_Analysis[Q3 High Deviation], 0)</f>
        <v>93.335700000000003</v>
      </c>
      <c r="AG1472" s="32">
        <f>_xlfn.XLOOKUP(Master1[[#This Row],[cu_id]],Revenue_Analysis[cuid],Revenue_Analysis[Q4 Low Deviation], 0)</f>
        <v>67.513000000000005</v>
      </c>
      <c r="AH1472" s="32">
        <f>_xlfn.XLOOKUP(Master1[[#This Row],[cu_id]],Revenue_Analysis[cuid],Revenue_Analysis[Q4 High Deviation], 0)</f>
        <v>96.080799999999996</v>
      </c>
      <c r="AI1472" s="32">
        <f>_xlfn.XLOOKUP(Master1[[#This Row],[cu_id]],Revenue_Analysis[cuid],Revenue_Analysis[Q1 Average], 0)</f>
        <v>72.653099999999995</v>
      </c>
      <c r="AJ1472" s="32">
        <f>_xlfn.XLOOKUP(Master1[[#This Row],[cu_id]],Revenue_Analysis[cuid],Revenue_Analysis[Q2 Average], 0)</f>
        <v>62.314300000000003</v>
      </c>
      <c r="AK1472" s="32">
        <f>_xlfn.XLOOKUP(Master1[[#This Row],[cu_id]],Revenue_Analysis[cuid],Revenue_Analysis[Q3 Average], 0)</f>
        <v>78.167900000000003</v>
      </c>
      <c r="AL1472" s="32">
        <f>_xlfn.XLOOKUP(Master1[[#This Row],[cu_id]],Revenue_Analysis[cuid],Revenue_Analysis[Q4 Average], 0)</f>
        <v>81.796899999999994</v>
      </c>
      <c r="AM1472" s="34">
        <v>0.41666666666666669</v>
      </c>
      <c r="AN1472" s="35">
        <v>0.70833333333333337</v>
      </c>
      <c r="AO1472" s="35" t="s">
        <v>4592</v>
      </c>
      <c r="AP1472" s="35" t="s">
        <v>4592</v>
      </c>
      <c r="AQ1472" s="20" t="s">
        <v>27</v>
      </c>
      <c r="AR1472" s="20"/>
      <c r="AS1472" s="14">
        <f>IFERROR(_xlfn.XLOOKUP(Master1[[#This Row],[cu_id]],StopTimes[cu_ID],StopTimes[Average Stop Time]), 0)</f>
        <v>9.59375</v>
      </c>
      <c r="AT1472" s="14">
        <f>IF(Master1[[#This Row],[RSP StopTime Override]] &lt;&gt; "",Master1[[#This Row],[RSP StopTime Override]],IF(Master1[[#This Row],[Avg Stop Time Helper]] &lt;&gt; 0, Master1[[#This Row],[Avg Stop Time Helper]],Average_Stop_Time))</f>
        <v>20</v>
      </c>
      <c r="AU1472" s="13">
        <v>20</v>
      </c>
    </row>
    <row r="1473" spans="1:47" x14ac:dyDescent="0.3">
      <c r="A1473" s="18" t="s">
        <v>3991</v>
      </c>
      <c r="B1473" s="20">
        <v>8010</v>
      </c>
      <c r="C1473" s="20" t="s">
        <v>9</v>
      </c>
      <c r="D1473" s="19">
        <v>885970</v>
      </c>
      <c r="E1473" s="19" t="s">
        <v>7339</v>
      </c>
      <c r="F1473" s="19" t="s">
        <v>7340</v>
      </c>
      <c r="G1473" s="19" t="s">
        <v>7341</v>
      </c>
      <c r="H1473" s="19" t="s">
        <v>5</v>
      </c>
      <c r="I1473" s="19" t="s">
        <v>5402</v>
      </c>
      <c r="J1473" s="19" t="s">
        <v>4</v>
      </c>
      <c r="K1473" s="19" t="s">
        <v>5403</v>
      </c>
      <c r="L1473" s="21" t="s">
        <v>29</v>
      </c>
      <c r="M1473" s="20" t="s">
        <v>28</v>
      </c>
      <c r="N1473" s="20" t="s">
        <v>2</v>
      </c>
      <c r="O1473" s="20">
        <v>32</v>
      </c>
      <c r="P1473" s="20">
        <v>195</v>
      </c>
      <c r="Q1473" s="20">
        <v>0</v>
      </c>
      <c r="R1473" s="20">
        <v>0</v>
      </c>
      <c r="S1473" s="20">
        <v>0</v>
      </c>
      <c r="T1473" s="20">
        <v>0</v>
      </c>
      <c r="U1473" s="20">
        <v>9</v>
      </c>
      <c r="V1473" s="30"/>
      <c r="W1473" s="30"/>
      <c r="X1473" s="33">
        <f>IFERROR(1 -(Master1[[#This Row],[Avg Garment Scans per Delivery]]/Master1[[#This Row],[Garment Inventory]]), 0)</f>
        <v>0</v>
      </c>
      <c r="Y1473" s="30"/>
      <c r="Z1473" s="30"/>
      <c r="AA1473" s="32">
        <f>_xlfn.XLOOKUP(Master1[[#This Row],[cu_id]], Revenue_Analysis[cuid], Revenue_Analysis[Q1 Low Deviation], 0)</f>
        <v>28.61</v>
      </c>
      <c r="AB1473" s="32">
        <f>_xlfn.XLOOKUP(Master1[[#This Row],[cu_id]],Revenue_Analysis[cuid],Revenue_Analysis[Q1 High Deviation], 0)</f>
        <v>28.61</v>
      </c>
      <c r="AC1473" s="32">
        <f>_xlfn.XLOOKUP(Master1[[#This Row],[cu_id]],Revenue_Analysis[cuid],Revenue_Analysis[Q2 Low Deviation], 0)</f>
        <v>28.494499999999999</v>
      </c>
      <c r="AD1473" s="32">
        <f>_xlfn.XLOOKUP(Master1[[#This Row],[cu_id]],Revenue_Analysis[cuid],Revenue_Analysis[Q2 High Deviation], 0)</f>
        <v>29.418900000000001</v>
      </c>
      <c r="AE1473" s="32">
        <f>_xlfn.XLOOKUP(Master1[[#This Row],[cu_id]],Revenue_Analysis[cuid],Revenue_Analysis[Q3 Low Deviation], 0)</f>
        <v>29.4011</v>
      </c>
      <c r="AF1473" s="32">
        <f>_xlfn.XLOOKUP(Master1[[#This Row],[cu_id]],Revenue_Analysis[cuid],Revenue_Analysis[Q3 High Deviation], 0)</f>
        <v>29.685500000000001</v>
      </c>
      <c r="AG1473" s="32">
        <f>_xlfn.XLOOKUP(Master1[[#This Row],[cu_id]],Revenue_Analysis[cuid],Revenue_Analysis[Q4 Low Deviation], 0)</f>
        <v>28.61</v>
      </c>
      <c r="AH1473" s="32">
        <f>_xlfn.XLOOKUP(Master1[[#This Row],[cu_id]],Revenue_Analysis[cuid],Revenue_Analysis[Q4 High Deviation], 0)</f>
        <v>28.61</v>
      </c>
      <c r="AI1473" s="32">
        <f>_xlfn.XLOOKUP(Master1[[#This Row],[cu_id]],Revenue_Analysis[cuid],Revenue_Analysis[Q1 Average], 0)</f>
        <v>28.61</v>
      </c>
      <c r="AJ1473" s="32">
        <f>_xlfn.XLOOKUP(Master1[[#This Row],[cu_id]],Revenue_Analysis[cuid],Revenue_Analysis[Q2 Average], 0)</f>
        <v>28.956700000000001</v>
      </c>
      <c r="AK1473" s="32">
        <f>_xlfn.XLOOKUP(Master1[[#This Row],[cu_id]],Revenue_Analysis[cuid],Revenue_Analysis[Q3 Average], 0)</f>
        <v>29.543299999999999</v>
      </c>
      <c r="AL1473" s="32">
        <f>_xlfn.XLOOKUP(Master1[[#This Row],[cu_id]],Revenue_Analysis[cuid],Revenue_Analysis[Q4 Average], 0)</f>
        <v>28.61</v>
      </c>
      <c r="AM1473" s="34">
        <v>0.33333333333333331</v>
      </c>
      <c r="AN1473" s="35">
        <v>0.85416666666666663</v>
      </c>
      <c r="AO1473" s="35" t="s">
        <v>4592</v>
      </c>
      <c r="AP1473" s="35" t="s">
        <v>4592</v>
      </c>
      <c r="AQ1473" s="20" t="s">
        <v>5135</v>
      </c>
      <c r="AR1473" s="20"/>
      <c r="AS1473" s="14">
        <f>IFERROR(_xlfn.XLOOKUP(Master1[[#This Row],[cu_id]],StopTimes[cu_ID],StopTimes[Average Stop Time]), 0)</f>
        <v>4.1500000000000004</v>
      </c>
      <c r="AT1473" s="14">
        <f>IF(Master1[[#This Row],[RSP StopTime Override]] &lt;&gt; "",Master1[[#This Row],[RSP StopTime Override]],IF(Master1[[#This Row],[Avg Stop Time Helper]] &lt;&gt; 0, Master1[[#This Row],[Avg Stop Time Helper]],Average_Stop_Time))</f>
        <v>4.1500000000000004</v>
      </c>
      <c r="AU1473" s="13"/>
    </row>
    <row r="1474" spans="1:47" x14ac:dyDescent="0.3">
      <c r="A1474" s="18" t="s">
        <v>3992</v>
      </c>
      <c r="B1474" s="20">
        <v>8010</v>
      </c>
      <c r="C1474" s="20" t="s">
        <v>9</v>
      </c>
      <c r="D1474" s="19">
        <v>887717</v>
      </c>
      <c r="E1474" s="19" t="s">
        <v>7351</v>
      </c>
      <c r="F1474" s="19" t="s">
        <v>7352</v>
      </c>
      <c r="G1474" s="19" t="s">
        <v>7353</v>
      </c>
      <c r="H1474" s="19" t="s">
        <v>5</v>
      </c>
      <c r="I1474" s="19" t="s">
        <v>5402</v>
      </c>
      <c r="J1474" s="19" t="s">
        <v>4</v>
      </c>
      <c r="K1474" s="19" t="s">
        <v>7354</v>
      </c>
      <c r="L1474" s="21" t="s">
        <v>16</v>
      </c>
      <c r="M1474" s="20" t="s">
        <v>3</v>
      </c>
      <c r="N1474" s="20" t="s">
        <v>2</v>
      </c>
      <c r="O1474" s="20">
        <v>3</v>
      </c>
      <c r="P1474" s="20">
        <v>1</v>
      </c>
      <c r="Q1474" s="20">
        <v>0</v>
      </c>
      <c r="R1474" s="20">
        <v>0</v>
      </c>
      <c r="S1474" s="20">
        <v>0</v>
      </c>
      <c r="T1474" s="20">
        <v>0</v>
      </c>
      <c r="U1474" s="20">
        <v>39</v>
      </c>
      <c r="V1474" s="30"/>
      <c r="W1474" s="30"/>
      <c r="X1474" s="33">
        <f>IFERROR(1 -(Master1[[#This Row],[Avg Garment Scans per Delivery]]/Master1[[#This Row],[Garment Inventory]]), 0)</f>
        <v>0</v>
      </c>
      <c r="Y1474" s="30"/>
      <c r="Z1474" s="30"/>
      <c r="AA1474" s="32">
        <f>_xlfn.XLOOKUP(Master1[[#This Row],[cu_id]], Revenue_Analysis[cuid], Revenue_Analysis[Q1 Low Deviation], 0)</f>
        <v>72.61</v>
      </c>
      <c r="AB1474" s="32">
        <f>_xlfn.XLOOKUP(Master1[[#This Row],[cu_id]],Revenue_Analysis[cuid],Revenue_Analysis[Q1 High Deviation], 0)</f>
        <v>72.61</v>
      </c>
      <c r="AC1474" s="32">
        <f>_xlfn.XLOOKUP(Master1[[#This Row],[cu_id]],Revenue_Analysis[cuid],Revenue_Analysis[Q2 Low Deviation], 0)</f>
        <v>72.470399999999998</v>
      </c>
      <c r="AD1474" s="32">
        <f>_xlfn.XLOOKUP(Master1[[#This Row],[cu_id]],Revenue_Analysis[cuid],Revenue_Analysis[Q2 High Deviation], 0)</f>
        <v>73.475800000000007</v>
      </c>
      <c r="AE1474" s="32">
        <f>_xlfn.XLOOKUP(Master1[[#This Row],[cu_id]],Revenue_Analysis[cuid],Revenue_Analysis[Q3 Low Deviation], 0)</f>
        <v>73.435299999999998</v>
      </c>
      <c r="AF1474" s="32">
        <f>_xlfn.XLOOKUP(Master1[[#This Row],[cu_id]],Revenue_Analysis[cuid],Revenue_Analysis[Q3 High Deviation], 0)</f>
        <v>73.803100000000001</v>
      </c>
      <c r="AG1474" s="32">
        <f>_xlfn.XLOOKUP(Master1[[#This Row],[cu_id]],Revenue_Analysis[cuid],Revenue_Analysis[Q4 Low Deviation], 0)</f>
        <v>73.687700000000007</v>
      </c>
      <c r="AH1474" s="32">
        <f>_xlfn.XLOOKUP(Master1[[#This Row],[cu_id]],Revenue_Analysis[cuid],Revenue_Analysis[Q4 High Deviation], 0)</f>
        <v>75.535300000000007</v>
      </c>
      <c r="AI1474" s="32">
        <f>_xlfn.XLOOKUP(Master1[[#This Row],[cu_id]],Revenue_Analysis[cuid],Revenue_Analysis[Q1 Average], 0)</f>
        <v>72.61</v>
      </c>
      <c r="AJ1474" s="32">
        <f>_xlfn.XLOOKUP(Master1[[#This Row],[cu_id]],Revenue_Analysis[cuid],Revenue_Analysis[Q2 Average], 0)</f>
        <v>72.973100000000002</v>
      </c>
      <c r="AK1474" s="32">
        <f>_xlfn.XLOOKUP(Master1[[#This Row],[cu_id]],Revenue_Analysis[cuid],Revenue_Analysis[Q3 Average], 0)</f>
        <v>73.619200000000006</v>
      </c>
      <c r="AL1474" s="32">
        <f>_xlfn.XLOOKUP(Master1[[#This Row],[cu_id]],Revenue_Analysis[cuid],Revenue_Analysis[Q4 Average], 0)</f>
        <v>74.611500000000007</v>
      </c>
      <c r="AM1474" s="34" t="s">
        <v>4592</v>
      </c>
      <c r="AN1474" s="35" t="s">
        <v>4592</v>
      </c>
      <c r="AO1474" s="35" t="s">
        <v>4592</v>
      </c>
      <c r="AP1474" s="35" t="s">
        <v>4592</v>
      </c>
      <c r="AQ1474" s="20" t="s">
        <v>5135</v>
      </c>
      <c r="AR1474" s="20"/>
      <c r="AS1474" s="14">
        <f>IFERROR(_xlfn.XLOOKUP(Master1[[#This Row],[cu_id]],StopTimes[cu_ID],StopTimes[Average Stop Time]), 0)</f>
        <v>14.35</v>
      </c>
      <c r="AT1474" s="14">
        <f>IF(Master1[[#This Row],[RSP StopTime Override]] &lt;&gt; "",Master1[[#This Row],[RSP StopTime Override]],IF(Master1[[#This Row],[Avg Stop Time Helper]] &lt;&gt; 0, Master1[[#This Row],[Avg Stop Time Helper]],Average_Stop_Time))</f>
        <v>14.35</v>
      </c>
      <c r="AU1474" s="13"/>
    </row>
    <row r="1475" spans="1:47" x14ac:dyDescent="0.3">
      <c r="A1475" s="18" t="s">
        <v>3993</v>
      </c>
      <c r="B1475" s="20">
        <v>8040</v>
      </c>
      <c r="C1475" s="20" t="s">
        <v>6</v>
      </c>
      <c r="D1475" s="19">
        <v>883965</v>
      </c>
      <c r="E1475" s="19" t="s">
        <v>7854</v>
      </c>
      <c r="F1475" s="19" t="s">
        <v>7855</v>
      </c>
      <c r="G1475" s="19" t="s">
        <v>7856</v>
      </c>
      <c r="H1475" s="19" t="s">
        <v>5</v>
      </c>
      <c r="I1475" s="19" t="s">
        <v>5402</v>
      </c>
      <c r="J1475" s="19" t="s">
        <v>4</v>
      </c>
      <c r="K1475" s="19" t="s">
        <v>5403</v>
      </c>
      <c r="L1475" s="21" t="s">
        <v>16</v>
      </c>
      <c r="M1475" s="20" t="s">
        <v>3</v>
      </c>
      <c r="N1475" s="20" t="s">
        <v>2</v>
      </c>
      <c r="O1475" s="20">
        <v>140</v>
      </c>
      <c r="P1475" s="20">
        <v>0</v>
      </c>
      <c r="Q1475" s="20">
        <v>0</v>
      </c>
      <c r="R1475" s="20">
        <v>165</v>
      </c>
      <c r="S1475" s="20">
        <v>0</v>
      </c>
      <c r="T1475" s="20">
        <v>0</v>
      </c>
      <c r="U1475" s="20">
        <v>15</v>
      </c>
      <c r="V1475" s="30"/>
      <c r="W1475" s="30"/>
      <c r="X1475" s="33">
        <f>IFERROR(1 -(Master1[[#This Row],[Avg Garment Scans per Delivery]]/Master1[[#This Row],[Garment Inventory]]), 0)</f>
        <v>0</v>
      </c>
      <c r="Y1475" s="30"/>
      <c r="Z1475" s="30"/>
      <c r="AA1475" s="32">
        <f>_xlfn.XLOOKUP(Master1[[#This Row],[cu_id]], Revenue_Analysis[cuid], Revenue_Analysis[Q1 Low Deviation], 0)</f>
        <v>0</v>
      </c>
      <c r="AB1475" s="32">
        <f>_xlfn.XLOOKUP(Master1[[#This Row],[cu_id]],Revenue_Analysis[cuid],Revenue_Analysis[Q1 High Deviation], 0)</f>
        <v>0</v>
      </c>
      <c r="AC1475" s="32">
        <f>_xlfn.XLOOKUP(Master1[[#This Row],[cu_id]],Revenue_Analysis[cuid],Revenue_Analysis[Q2 Low Deviation], 0)</f>
        <v>20.750599999999999</v>
      </c>
      <c r="AD1475" s="32">
        <f>_xlfn.XLOOKUP(Master1[[#This Row],[cu_id]],Revenue_Analysis[cuid],Revenue_Analysis[Q2 High Deviation], 0)</f>
        <v>24.805</v>
      </c>
      <c r="AE1475" s="32">
        <f>_xlfn.XLOOKUP(Master1[[#This Row],[cu_id]],Revenue_Analysis[cuid],Revenue_Analysis[Q3 Low Deviation], 0)</f>
        <v>21.696899999999999</v>
      </c>
      <c r="AF1475" s="32">
        <f>_xlfn.XLOOKUP(Master1[[#This Row],[cu_id]],Revenue_Analysis[cuid],Revenue_Analysis[Q3 High Deviation], 0)</f>
        <v>22.064699999999998</v>
      </c>
      <c r="AG1475" s="32">
        <f>_xlfn.XLOOKUP(Master1[[#This Row],[cu_id]],Revenue_Analysis[cuid],Revenue_Analysis[Q4 Low Deviation], 0)</f>
        <v>20.9</v>
      </c>
      <c r="AH1475" s="32">
        <f>_xlfn.XLOOKUP(Master1[[#This Row],[cu_id]],Revenue_Analysis[cuid],Revenue_Analysis[Q4 High Deviation], 0)</f>
        <v>31.9</v>
      </c>
      <c r="AI1475" s="32">
        <f>_xlfn.XLOOKUP(Master1[[#This Row],[cu_id]],Revenue_Analysis[cuid],Revenue_Analysis[Q1 Average], 0)</f>
        <v>0</v>
      </c>
      <c r="AJ1475" s="32">
        <f>_xlfn.XLOOKUP(Master1[[#This Row],[cu_id]],Revenue_Analysis[cuid],Revenue_Analysis[Q2 Average], 0)</f>
        <v>22.777799999999999</v>
      </c>
      <c r="AK1475" s="32">
        <f>_xlfn.XLOOKUP(Master1[[#This Row],[cu_id]],Revenue_Analysis[cuid],Revenue_Analysis[Q3 Average], 0)</f>
        <v>21.880800000000001</v>
      </c>
      <c r="AL1475" s="32">
        <f>_xlfn.XLOOKUP(Master1[[#This Row],[cu_id]],Revenue_Analysis[cuid],Revenue_Analysis[Q4 Average], 0)</f>
        <v>26.4</v>
      </c>
      <c r="AM1475" s="34" t="s">
        <v>4592</v>
      </c>
      <c r="AN1475" s="35" t="s">
        <v>4592</v>
      </c>
      <c r="AO1475" s="35" t="s">
        <v>4592</v>
      </c>
      <c r="AP1475" s="35" t="s">
        <v>4592</v>
      </c>
      <c r="AQ1475" s="20" t="s">
        <v>0</v>
      </c>
      <c r="AR1475" s="20"/>
      <c r="AS1475" s="14">
        <f>IFERROR(_xlfn.XLOOKUP(Master1[[#This Row],[cu_id]],StopTimes[cu_ID],StopTimes[Average Stop Time]), 0)</f>
        <v>7.7062499999999998</v>
      </c>
      <c r="AT1475" s="14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475" s="13">
        <v>15</v>
      </c>
    </row>
    <row r="1476" spans="1:47" x14ac:dyDescent="0.3">
      <c r="A1476" s="18" t="s">
        <v>3994</v>
      </c>
      <c r="B1476" s="20">
        <v>8060</v>
      </c>
      <c r="C1476" s="20" t="s">
        <v>12</v>
      </c>
      <c r="D1476" s="19">
        <v>808199</v>
      </c>
      <c r="E1476" s="19" t="s">
        <v>13</v>
      </c>
      <c r="F1476" s="19" t="s">
        <v>8155</v>
      </c>
      <c r="G1476" s="19" t="s">
        <v>8156</v>
      </c>
      <c r="H1476" s="19" t="s">
        <v>5</v>
      </c>
      <c r="I1476" s="19" t="s">
        <v>7058</v>
      </c>
      <c r="J1476" s="19" t="s">
        <v>4</v>
      </c>
      <c r="K1476" s="19" t="s">
        <v>6829</v>
      </c>
      <c r="L1476" s="21" t="s">
        <v>16</v>
      </c>
      <c r="M1476" s="20" t="s">
        <v>3</v>
      </c>
      <c r="N1476" s="20" t="s">
        <v>2</v>
      </c>
      <c r="O1476" s="20">
        <v>101</v>
      </c>
      <c r="P1476" s="20">
        <v>0</v>
      </c>
      <c r="Q1476" s="20">
        <v>101</v>
      </c>
      <c r="R1476" s="20">
        <v>0</v>
      </c>
      <c r="S1476" s="20">
        <v>0</v>
      </c>
      <c r="T1476" s="20">
        <v>0</v>
      </c>
      <c r="U1476" s="20">
        <v>39</v>
      </c>
      <c r="V1476" s="30"/>
      <c r="W1476" s="30"/>
      <c r="X1476" s="33">
        <f>IFERROR(1 -(Master1[[#This Row],[Avg Garment Scans per Delivery]]/Master1[[#This Row],[Garment Inventory]]), 0)</f>
        <v>0</v>
      </c>
      <c r="Y1476" s="30"/>
      <c r="Z1476" s="30"/>
      <c r="AA1476" s="32">
        <f>_xlfn.XLOOKUP(Master1[[#This Row],[cu_id]], Revenue_Analysis[cuid], Revenue_Analysis[Q1 Low Deviation], 0)</f>
        <v>57.782200000000003</v>
      </c>
      <c r="AB1476" s="32">
        <f>_xlfn.XLOOKUP(Master1[[#This Row],[cu_id]],Revenue_Analysis[cuid],Revenue_Analysis[Q1 High Deviation], 0)</f>
        <v>59.571599999999997</v>
      </c>
      <c r="AC1476" s="32">
        <f>_xlfn.XLOOKUP(Master1[[#This Row],[cu_id]],Revenue_Analysis[cuid],Revenue_Analysis[Q2 Low Deviation], 0)</f>
        <v>58.224299999999999</v>
      </c>
      <c r="AD1476" s="32">
        <f>_xlfn.XLOOKUP(Master1[[#This Row],[cu_id]],Revenue_Analysis[cuid],Revenue_Analysis[Q2 High Deviation], 0)</f>
        <v>64.8065</v>
      </c>
      <c r="AE1476" s="32">
        <f>_xlfn.XLOOKUP(Master1[[#This Row],[cu_id]],Revenue_Analysis[cuid],Revenue_Analysis[Q3 Low Deviation], 0)</f>
        <v>64.650000000000006</v>
      </c>
      <c r="AF1476" s="32">
        <f>_xlfn.XLOOKUP(Master1[[#This Row],[cu_id]],Revenue_Analysis[cuid],Revenue_Analysis[Q3 High Deviation], 0)</f>
        <v>64.849999999999994</v>
      </c>
      <c r="AG1476" s="32">
        <f>_xlfn.XLOOKUP(Master1[[#This Row],[cu_id]],Revenue_Analysis[cuid],Revenue_Analysis[Q4 Low Deviation], 0)</f>
        <v>60.907400000000003</v>
      </c>
      <c r="AH1476" s="32">
        <f>_xlfn.XLOOKUP(Master1[[#This Row],[cu_id]],Revenue_Analysis[cuid],Revenue_Analysis[Q4 High Deviation], 0)</f>
        <v>65.357200000000006</v>
      </c>
      <c r="AI1476" s="32">
        <f>_xlfn.XLOOKUP(Master1[[#This Row],[cu_id]],Revenue_Analysis[cuid],Revenue_Analysis[Q1 Average], 0)</f>
        <v>58.676900000000003</v>
      </c>
      <c r="AJ1476" s="32">
        <f>_xlfn.XLOOKUP(Master1[[#This Row],[cu_id]],Revenue_Analysis[cuid],Revenue_Analysis[Q2 Average], 0)</f>
        <v>61.5154</v>
      </c>
      <c r="AK1476" s="32">
        <f>_xlfn.XLOOKUP(Master1[[#This Row],[cu_id]],Revenue_Analysis[cuid],Revenue_Analysis[Q3 Average], 0)</f>
        <v>64.75</v>
      </c>
      <c r="AL1476" s="32">
        <f>_xlfn.XLOOKUP(Master1[[#This Row],[cu_id]],Revenue_Analysis[cuid],Revenue_Analysis[Q4 Average], 0)</f>
        <v>63.132300000000001</v>
      </c>
      <c r="AM1476" s="34">
        <v>0.41666666666666669</v>
      </c>
      <c r="AN1476" s="35">
        <v>0.70833333333333337</v>
      </c>
      <c r="AO1476" s="35" t="s">
        <v>4592</v>
      </c>
      <c r="AP1476" s="35" t="s">
        <v>4592</v>
      </c>
      <c r="AQ1476" s="20" t="s">
        <v>0</v>
      </c>
      <c r="AR1476" s="20"/>
      <c r="AS1476" s="14">
        <f>IFERROR(_xlfn.XLOOKUP(Master1[[#This Row],[cu_id]],StopTimes[cu_ID],StopTimes[Average Stop Time]), 0)</f>
        <v>17.838888888333333</v>
      </c>
      <c r="AT1476" s="14">
        <f>IF(Master1[[#This Row],[RSP StopTime Override]] &lt;&gt; "",Master1[[#This Row],[RSP StopTime Override]],IF(Master1[[#This Row],[Avg Stop Time Helper]] &lt;&gt; 0, Master1[[#This Row],[Avg Stop Time Helper]],Average_Stop_Time))</f>
        <v>20</v>
      </c>
      <c r="AU1476" s="13">
        <v>20</v>
      </c>
    </row>
    <row r="1477" spans="1:47" x14ac:dyDescent="0.3">
      <c r="A1477" s="18" t="s">
        <v>3995</v>
      </c>
      <c r="B1477" s="20">
        <v>8040</v>
      </c>
      <c r="C1477" s="20" t="s">
        <v>14</v>
      </c>
      <c r="D1477" s="19">
        <v>887717</v>
      </c>
      <c r="E1477" s="19" t="s">
        <v>7837</v>
      </c>
      <c r="F1477" s="19" t="s">
        <v>7838</v>
      </c>
      <c r="G1477" s="19" t="s">
        <v>7839</v>
      </c>
      <c r="H1477" s="19" t="s">
        <v>5</v>
      </c>
      <c r="I1477" s="19" t="s">
        <v>5402</v>
      </c>
      <c r="J1477" s="19" t="s">
        <v>4</v>
      </c>
      <c r="K1477" s="19" t="s">
        <v>7840</v>
      </c>
      <c r="L1477" s="21" t="s">
        <v>16</v>
      </c>
      <c r="M1477" s="20" t="s">
        <v>3</v>
      </c>
      <c r="N1477" s="20" t="s">
        <v>2</v>
      </c>
      <c r="O1477" s="20">
        <v>5</v>
      </c>
      <c r="P1477" s="20">
        <v>0</v>
      </c>
      <c r="Q1477" s="20">
        <v>0</v>
      </c>
      <c r="R1477" s="20">
        <v>0</v>
      </c>
      <c r="S1477" s="20">
        <v>5</v>
      </c>
      <c r="T1477" s="20">
        <v>0</v>
      </c>
      <c r="U1477" s="20">
        <v>40</v>
      </c>
      <c r="V1477" s="30"/>
      <c r="W1477" s="30"/>
      <c r="X1477" s="33">
        <f>IFERROR(1 -(Master1[[#This Row],[Avg Garment Scans per Delivery]]/Master1[[#This Row],[Garment Inventory]]), 0)</f>
        <v>0</v>
      </c>
      <c r="Y1477" s="30"/>
      <c r="Z1477" s="30"/>
      <c r="AA1477" s="32">
        <f>_xlfn.XLOOKUP(Master1[[#This Row],[cu_id]], Revenue_Analysis[cuid], Revenue_Analysis[Q1 Low Deviation], 0)</f>
        <v>92.755300000000005</v>
      </c>
      <c r="AB1477" s="32">
        <f>_xlfn.XLOOKUP(Master1[[#This Row],[cu_id]],Revenue_Analysis[cuid],Revenue_Analysis[Q1 High Deviation], 0)</f>
        <v>95.652299999999997</v>
      </c>
      <c r="AC1477" s="32">
        <f>_xlfn.XLOOKUP(Master1[[#This Row],[cu_id]],Revenue_Analysis[cuid],Revenue_Analysis[Q2 Low Deviation], 0)</f>
        <v>95.145200000000003</v>
      </c>
      <c r="AD1477" s="32">
        <f>_xlfn.XLOOKUP(Master1[[#This Row],[cu_id]],Revenue_Analysis[cuid],Revenue_Analysis[Q2 High Deviation], 0)</f>
        <v>96.2624</v>
      </c>
      <c r="AE1477" s="32">
        <f>_xlfn.XLOOKUP(Master1[[#This Row],[cu_id]],Revenue_Analysis[cuid],Revenue_Analysis[Q3 Low Deviation], 0)</f>
        <v>80.910600000000002</v>
      </c>
      <c r="AF1477" s="32">
        <f>_xlfn.XLOOKUP(Master1[[#This Row],[cu_id]],Revenue_Analysis[cuid],Revenue_Analysis[Q3 High Deviation], 0)</f>
        <v>104.6708</v>
      </c>
      <c r="AG1477" s="32">
        <f>_xlfn.XLOOKUP(Master1[[#This Row],[cu_id]],Revenue_Analysis[cuid],Revenue_Analysis[Q4 Low Deviation], 0)</f>
        <v>91.625500000000002</v>
      </c>
      <c r="AH1477" s="32">
        <f>_xlfn.XLOOKUP(Master1[[#This Row],[cu_id]],Revenue_Analysis[cuid],Revenue_Analysis[Q4 High Deviation], 0)</f>
        <v>92.6053</v>
      </c>
      <c r="AI1477" s="32">
        <f>_xlfn.XLOOKUP(Master1[[#This Row],[cu_id]],Revenue_Analysis[cuid],Revenue_Analysis[Q1 Average], 0)</f>
        <v>94.203800000000001</v>
      </c>
      <c r="AJ1477" s="32">
        <f>_xlfn.XLOOKUP(Master1[[#This Row],[cu_id]],Revenue_Analysis[cuid],Revenue_Analysis[Q2 Average], 0)</f>
        <v>95.703800000000001</v>
      </c>
      <c r="AK1477" s="32">
        <f>_xlfn.XLOOKUP(Master1[[#This Row],[cu_id]],Revenue_Analysis[cuid],Revenue_Analysis[Q3 Average], 0)</f>
        <v>92.790700000000001</v>
      </c>
      <c r="AL1477" s="32">
        <f>_xlfn.XLOOKUP(Master1[[#This Row],[cu_id]],Revenue_Analysis[cuid],Revenue_Analysis[Q4 Average], 0)</f>
        <v>92.115399999999994</v>
      </c>
      <c r="AM1477" s="34" t="s">
        <v>4592</v>
      </c>
      <c r="AN1477" s="35" t="s">
        <v>4592</v>
      </c>
      <c r="AO1477" s="35" t="s">
        <v>4592</v>
      </c>
      <c r="AP1477" s="35" t="s">
        <v>4592</v>
      </c>
      <c r="AQ1477" s="20" t="s">
        <v>0</v>
      </c>
      <c r="AR1477" s="20"/>
      <c r="AS1477" s="14">
        <f>IFERROR(_xlfn.XLOOKUP(Master1[[#This Row],[cu_id]],StopTimes[cu_ID],StopTimes[Average Stop Time]), 0)</f>
        <v>7.3729166666666668</v>
      </c>
      <c r="AT1477" s="14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477" s="13">
        <v>15</v>
      </c>
    </row>
    <row r="1478" spans="1:47" x14ac:dyDescent="0.3">
      <c r="A1478" s="18" t="s">
        <v>3996</v>
      </c>
      <c r="B1478" s="20">
        <v>56</v>
      </c>
      <c r="C1478" s="20" t="s">
        <v>6</v>
      </c>
      <c r="D1478" s="19">
        <v>804064</v>
      </c>
      <c r="E1478" s="19">
        <v>0</v>
      </c>
      <c r="F1478" s="19" t="s">
        <v>8240</v>
      </c>
      <c r="G1478" s="19" t="s">
        <v>8241</v>
      </c>
      <c r="H1478" s="19" t="s">
        <v>5</v>
      </c>
      <c r="I1478" s="19" t="s">
        <v>5402</v>
      </c>
      <c r="J1478" s="19" t="s">
        <v>4</v>
      </c>
      <c r="K1478" s="19" t="s">
        <v>6504</v>
      </c>
      <c r="L1478" s="21">
        <v>7</v>
      </c>
      <c r="M1478" s="20" t="s">
        <v>3</v>
      </c>
      <c r="N1478" s="20" t="s">
        <v>2</v>
      </c>
      <c r="O1478" s="20">
        <v>98</v>
      </c>
      <c r="P1478" s="20">
        <v>0</v>
      </c>
      <c r="Q1478" s="20">
        <v>0</v>
      </c>
      <c r="R1478" s="20">
        <v>98</v>
      </c>
      <c r="S1478" s="20">
        <v>0</v>
      </c>
      <c r="T1478" s="20">
        <v>0</v>
      </c>
      <c r="U1478" s="20">
        <v>12</v>
      </c>
      <c r="V1478" s="20">
        <v>9</v>
      </c>
      <c r="W1478" s="79"/>
      <c r="X1478" s="33">
        <f>IFERROR(1 -(Master1[[#This Row],[Avg Garment Scans per Delivery]]/Master1[[#This Row],[Garment Inventory]]), 0)</f>
        <v>1</v>
      </c>
      <c r="Y1478" s="105">
        <v>3</v>
      </c>
      <c r="Z1478" s="79">
        <v>10</v>
      </c>
      <c r="AA1478" s="32">
        <f>_xlfn.XLOOKUP(Master1[[#This Row],[cu_id]], Revenue_Analysis[cuid], Revenue_Analysis[Q1 Low Deviation], 0)</f>
        <v>18</v>
      </c>
      <c r="AB1478" s="32">
        <f>_xlfn.XLOOKUP(Master1[[#This Row],[cu_id]],Revenue_Analysis[cuid],Revenue_Analysis[Q1 High Deviation], 0)</f>
        <v>18</v>
      </c>
      <c r="AC1478" s="32">
        <f>_xlfn.XLOOKUP(Master1[[#This Row],[cu_id]],Revenue_Analysis[cuid],Revenue_Analysis[Q2 Low Deviation], 0)</f>
        <v>18</v>
      </c>
      <c r="AD1478" s="32">
        <f>_xlfn.XLOOKUP(Master1[[#This Row],[cu_id]],Revenue_Analysis[cuid],Revenue_Analysis[Q2 High Deviation], 0)</f>
        <v>18</v>
      </c>
      <c r="AE1478" s="32">
        <f>_xlfn.XLOOKUP(Master1[[#This Row],[cu_id]],Revenue_Analysis[cuid],Revenue_Analysis[Q3 Low Deviation], 0)</f>
        <v>25.666799999999999</v>
      </c>
      <c r="AF1478" s="32">
        <f>_xlfn.XLOOKUP(Master1[[#This Row],[cu_id]],Revenue_Analysis[cuid],Revenue_Analysis[Q3 High Deviation], 0)</f>
        <v>35.889200000000002</v>
      </c>
      <c r="AG1478" s="32">
        <f>_xlfn.XLOOKUP(Master1[[#This Row],[cu_id]],Revenue_Analysis[cuid],Revenue_Analysis[Q4 Low Deviation], 0)</f>
        <v>27.42</v>
      </c>
      <c r="AH1478" s="32">
        <f>_xlfn.XLOOKUP(Master1[[#This Row],[cu_id]],Revenue_Analysis[cuid],Revenue_Analysis[Q4 High Deviation], 0)</f>
        <v>65.099999999999994</v>
      </c>
      <c r="AI1478" s="32">
        <f>_xlfn.XLOOKUP(Master1[[#This Row],[cu_id]],Revenue_Analysis[cuid],Revenue_Analysis[Q1 Average], 0)</f>
        <v>18</v>
      </c>
      <c r="AJ1478" s="32">
        <f>_xlfn.XLOOKUP(Master1[[#This Row],[cu_id]],Revenue_Analysis[cuid],Revenue_Analysis[Q2 Average], 0)</f>
        <v>18</v>
      </c>
      <c r="AK1478" s="32">
        <f>_xlfn.XLOOKUP(Master1[[#This Row],[cu_id]],Revenue_Analysis[cuid],Revenue_Analysis[Q3 Average], 0)</f>
        <v>30.777999999999999</v>
      </c>
      <c r="AL1478" s="32">
        <f>_xlfn.XLOOKUP(Master1[[#This Row],[cu_id]],Revenue_Analysis[cuid],Revenue_Analysis[Q4 Average], 0)</f>
        <v>46.26</v>
      </c>
      <c r="AM1478" s="81" t="s">
        <v>1</v>
      </c>
      <c r="AN1478" s="81" t="s">
        <v>1</v>
      </c>
      <c r="AO1478" s="56"/>
      <c r="AP1478" s="56"/>
      <c r="AQ1478" s="81" t="s">
        <v>0</v>
      </c>
      <c r="AR1478" s="81"/>
      <c r="AS1478" s="14">
        <f>IFERROR(_xlfn.XLOOKUP(Master1[[#This Row],[cu_id]],StopTimes[cu_ID],StopTimes[Average Stop Time]), 0)</f>
        <v>0</v>
      </c>
      <c r="AT1478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1478" s="13"/>
    </row>
    <row r="1479" spans="1:47" x14ac:dyDescent="0.3">
      <c r="A1479" s="18" t="s">
        <v>3997</v>
      </c>
      <c r="B1479" s="20">
        <v>8040</v>
      </c>
      <c r="C1479" s="20" t="s">
        <v>9</v>
      </c>
      <c r="D1479" s="19">
        <v>808542</v>
      </c>
      <c r="E1479" s="19" t="s">
        <v>13</v>
      </c>
      <c r="F1479" s="19" t="s">
        <v>7960</v>
      </c>
      <c r="G1479" s="19" t="s">
        <v>7961</v>
      </c>
      <c r="H1479" s="19" t="s">
        <v>5</v>
      </c>
      <c r="I1479" s="19" t="s">
        <v>5402</v>
      </c>
      <c r="J1479" s="19" t="s">
        <v>4</v>
      </c>
      <c r="K1479" s="19" t="s">
        <v>6829</v>
      </c>
      <c r="L1479" s="21" t="s">
        <v>19</v>
      </c>
      <c r="M1479" s="20" t="s">
        <v>18</v>
      </c>
      <c r="N1479" s="20" t="s">
        <v>2</v>
      </c>
      <c r="O1479" s="20">
        <v>81</v>
      </c>
      <c r="P1479" s="20">
        <v>81</v>
      </c>
      <c r="Q1479" s="20">
        <v>0</v>
      </c>
      <c r="R1479" s="20">
        <v>0</v>
      </c>
      <c r="S1479" s="20">
        <v>0</v>
      </c>
      <c r="T1479" s="20">
        <v>0</v>
      </c>
      <c r="U1479" s="20">
        <v>21</v>
      </c>
      <c r="V1479" s="30"/>
      <c r="W1479" s="30"/>
      <c r="X1479" s="33">
        <f>IFERROR(1 -(Master1[[#This Row],[Avg Garment Scans per Delivery]]/Master1[[#This Row],[Garment Inventory]]), 0)</f>
        <v>0</v>
      </c>
      <c r="Y1479" s="30"/>
      <c r="Z1479" s="30"/>
      <c r="AA1479" s="32">
        <f>_xlfn.XLOOKUP(Master1[[#This Row],[cu_id]], Revenue_Analysis[cuid], Revenue_Analysis[Q1 Low Deviation], 0)</f>
        <v>28.636199999999999</v>
      </c>
      <c r="AB1479" s="32">
        <f>_xlfn.XLOOKUP(Master1[[#This Row],[cu_id]],Revenue_Analysis[cuid],Revenue_Analysis[Q1 High Deviation], 0)</f>
        <v>38.549599999999998</v>
      </c>
      <c r="AC1479" s="32">
        <f>_xlfn.XLOOKUP(Master1[[#This Row],[cu_id]],Revenue_Analysis[cuid],Revenue_Analysis[Q2 Low Deviation], 0)</f>
        <v>27.05</v>
      </c>
      <c r="AD1479" s="32">
        <f>_xlfn.XLOOKUP(Master1[[#This Row],[cu_id]],Revenue_Analysis[cuid],Revenue_Analysis[Q2 High Deviation], 0)</f>
        <v>37.17</v>
      </c>
      <c r="AE1479" s="32">
        <f>_xlfn.XLOOKUP(Master1[[#This Row],[cu_id]],Revenue_Analysis[cuid],Revenue_Analysis[Q3 Low Deviation], 0)</f>
        <v>27.074999999999999</v>
      </c>
      <c r="AF1479" s="32">
        <f>_xlfn.XLOOKUP(Master1[[#This Row],[cu_id]],Revenue_Analysis[cuid],Revenue_Analysis[Q3 High Deviation], 0)</f>
        <v>36.067399999999999</v>
      </c>
      <c r="AG1479" s="32">
        <f>_xlfn.XLOOKUP(Master1[[#This Row],[cu_id]],Revenue_Analysis[cuid],Revenue_Analysis[Q4 Low Deviation], 0)</f>
        <v>28.743400000000001</v>
      </c>
      <c r="AH1479" s="32">
        <f>_xlfn.XLOOKUP(Master1[[#This Row],[cu_id]],Revenue_Analysis[cuid],Revenue_Analysis[Q4 High Deviation], 0)</f>
        <v>37.93</v>
      </c>
      <c r="AI1479" s="32">
        <f>_xlfn.XLOOKUP(Master1[[#This Row],[cu_id]],Revenue_Analysis[cuid],Revenue_Analysis[Q1 Average], 0)</f>
        <v>33.5929</v>
      </c>
      <c r="AJ1479" s="32">
        <f>_xlfn.XLOOKUP(Master1[[#This Row],[cu_id]],Revenue_Analysis[cuid],Revenue_Analysis[Q2 Average], 0)</f>
        <v>32.11</v>
      </c>
      <c r="AK1479" s="32">
        <f>_xlfn.XLOOKUP(Master1[[#This Row],[cu_id]],Revenue_Analysis[cuid],Revenue_Analysis[Q3 Average], 0)</f>
        <v>31.571200000000001</v>
      </c>
      <c r="AL1479" s="32">
        <f>_xlfn.XLOOKUP(Master1[[#This Row],[cu_id]],Revenue_Analysis[cuid],Revenue_Analysis[Q4 Average], 0)</f>
        <v>33.3367</v>
      </c>
      <c r="AM1479" s="34">
        <v>0.41666666666666669</v>
      </c>
      <c r="AN1479" s="35">
        <v>0.95833333333333337</v>
      </c>
      <c r="AO1479" s="35" t="s">
        <v>4592</v>
      </c>
      <c r="AP1479" s="35" t="s">
        <v>4592</v>
      </c>
      <c r="AQ1479" s="20" t="s">
        <v>0</v>
      </c>
      <c r="AR1479" s="20"/>
      <c r="AS1479" s="14">
        <f>IFERROR(_xlfn.XLOOKUP(Master1[[#This Row],[cu_id]],StopTimes[cu_ID],StopTimes[Average Stop Time]), 0)</f>
        <v>7.6800000000000006</v>
      </c>
      <c r="AT1479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479" s="13">
        <v>10</v>
      </c>
    </row>
    <row r="1480" spans="1:47" x14ac:dyDescent="0.3">
      <c r="A1480" s="18" t="s">
        <v>3998</v>
      </c>
      <c r="B1480" s="20">
        <v>8040</v>
      </c>
      <c r="C1480" s="20" t="s">
        <v>6</v>
      </c>
      <c r="D1480" s="19">
        <v>882175</v>
      </c>
      <c r="E1480" s="19" t="s">
        <v>8043</v>
      </c>
      <c r="F1480" s="19" t="s">
        <v>8044</v>
      </c>
      <c r="G1480" s="19" t="s">
        <v>8045</v>
      </c>
      <c r="H1480" s="19" t="s">
        <v>5</v>
      </c>
      <c r="I1480" s="19" t="s">
        <v>5402</v>
      </c>
      <c r="J1480" s="19" t="s">
        <v>4</v>
      </c>
      <c r="K1480" s="19" t="s">
        <v>5403</v>
      </c>
      <c r="L1480" s="21" t="s">
        <v>17</v>
      </c>
      <c r="M1480" s="20" t="s">
        <v>10</v>
      </c>
      <c r="N1480" s="20" t="s">
        <v>2</v>
      </c>
      <c r="O1480" s="20">
        <v>25</v>
      </c>
      <c r="P1480" s="20">
        <v>0</v>
      </c>
      <c r="Q1480" s="20">
        <v>0</v>
      </c>
      <c r="R1480" s="20">
        <v>75</v>
      </c>
      <c r="S1480" s="20">
        <v>0</v>
      </c>
      <c r="T1480" s="20">
        <v>0</v>
      </c>
      <c r="U1480" s="20">
        <v>21</v>
      </c>
      <c r="V1480" s="30"/>
      <c r="W1480" s="30"/>
      <c r="X1480" s="33">
        <f>IFERROR(1 -(Master1[[#This Row],[Avg Garment Scans per Delivery]]/Master1[[#This Row],[Garment Inventory]]), 0)</f>
        <v>0</v>
      </c>
      <c r="Y1480" s="30"/>
      <c r="Z1480" s="30"/>
      <c r="AA1480" s="32">
        <f>_xlfn.XLOOKUP(Master1[[#This Row],[cu_id]], Revenue_Analysis[cuid], Revenue_Analysis[Q1 Low Deviation], 0)</f>
        <v>70.88</v>
      </c>
      <c r="AB1480" s="32">
        <f>_xlfn.XLOOKUP(Master1[[#This Row],[cu_id]],Revenue_Analysis[cuid],Revenue_Analysis[Q1 High Deviation], 0)</f>
        <v>71.08</v>
      </c>
      <c r="AC1480" s="32">
        <f>_xlfn.XLOOKUP(Master1[[#This Row],[cu_id]],Revenue_Analysis[cuid],Revenue_Analysis[Q2 Low Deviation], 0)</f>
        <v>70.840400000000002</v>
      </c>
      <c r="AD1480" s="32">
        <f>_xlfn.XLOOKUP(Master1[[#This Row],[cu_id]],Revenue_Analysis[cuid],Revenue_Analysis[Q2 High Deviation], 0)</f>
        <v>72.113799999999998</v>
      </c>
      <c r="AE1480" s="32">
        <f>_xlfn.XLOOKUP(Master1[[#This Row],[cu_id]],Revenue_Analysis[cuid],Revenue_Analysis[Q3 Low Deviation], 0)</f>
        <v>66.984399999999994</v>
      </c>
      <c r="AF1480" s="32">
        <f>_xlfn.XLOOKUP(Master1[[#This Row],[cu_id]],Revenue_Analysis[cuid],Revenue_Analysis[Q3 High Deviation], 0)</f>
        <v>92.182199999999995</v>
      </c>
      <c r="AG1480" s="32">
        <f>_xlfn.XLOOKUP(Master1[[#This Row],[cu_id]],Revenue_Analysis[cuid],Revenue_Analysis[Q4 Low Deviation], 0)</f>
        <v>62.389299999999999</v>
      </c>
      <c r="AH1480" s="32">
        <f>_xlfn.XLOOKUP(Master1[[#This Row],[cu_id]],Revenue_Analysis[cuid],Revenue_Analysis[Q4 High Deviation], 0)</f>
        <v>73.164900000000003</v>
      </c>
      <c r="AI1480" s="32">
        <f>_xlfn.XLOOKUP(Master1[[#This Row],[cu_id]],Revenue_Analysis[cuid],Revenue_Analysis[Q1 Average], 0)</f>
        <v>70.98</v>
      </c>
      <c r="AJ1480" s="32">
        <f>_xlfn.XLOOKUP(Master1[[#This Row],[cu_id]],Revenue_Analysis[cuid],Revenue_Analysis[Q2 Average], 0)</f>
        <v>71.477099999999993</v>
      </c>
      <c r="AK1480" s="32">
        <f>_xlfn.XLOOKUP(Master1[[#This Row],[cu_id]],Revenue_Analysis[cuid],Revenue_Analysis[Q3 Average], 0)</f>
        <v>79.583299999999994</v>
      </c>
      <c r="AL1480" s="32">
        <f>_xlfn.XLOOKUP(Master1[[#This Row],[cu_id]],Revenue_Analysis[cuid],Revenue_Analysis[Q4 Average], 0)</f>
        <v>67.777100000000004</v>
      </c>
      <c r="AM1480" s="34">
        <v>0.3125</v>
      </c>
      <c r="AN1480" s="35">
        <v>0.70833333333333337</v>
      </c>
      <c r="AO1480" s="35" t="s">
        <v>4592</v>
      </c>
      <c r="AP1480" s="35" t="s">
        <v>4592</v>
      </c>
      <c r="AQ1480" s="20" t="s">
        <v>0</v>
      </c>
      <c r="AR1480" s="20"/>
      <c r="AS1480" s="14">
        <f>IFERROR(_xlfn.XLOOKUP(Master1[[#This Row],[cu_id]],StopTimes[cu_ID],StopTimes[Average Stop Time]), 0)</f>
        <v>6.9041666666666668</v>
      </c>
      <c r="AT1480" s="14">
        <f>IF(Master1[[#This Row],[RSP StopTime Override]] &lt;&gt; "",Master1[[#This Row],[RSP StopTime Override]],IF(Master1[[#This Row],[Avg Stop Time Helper]] &lt;&gt; 0, Master1[[#This Row],[Avg Stop Time Helper]],Average_Stop_Time))</f>
        <v>6.9041666666666668</v>
      </c>
      <c r="AU1480" s="13"/>
    </row>
    <row r="1481" spans="1:47" x14ac:dyDescent="0.3">
      <c r="A1481" s="18" t="s">
        <v>3999</v>
      </c>
      <c r="B1481" s="20">
        <v>8010</v>
      </c>
      <c r="C1481" s="20" t="s">
        <v>9</v>
      </c>
      <c r="D1481" s="19">
        <v>808548</v>
      </c>
      <c r="E1481" s="19" t="s">
        <v>13</v>
      </c>
      <c r="F1481" s="19" t="s">
        <v>7322</v>
      </c>
      <c r="G1481" s="19" t="s">
        <v>7323</v>
      </c>
      <c r="H1481" s="19" t="s">
        <v>5</v>
      </c>
      <c r="I1481" s="19" t="s">
        <v>5402</v>
      </c>
      <c r="J1481" s="19" t="s">
        <v>4</v>
      </c>
      <c r="K1481" s="19" t="s">
        <v>7324</v>
      </c>
      <c r="L1481" s="21" t="s">
        <v>16</v>
      </c>
      <c r="M1481" s="20" t="s">
        <v>3</v>
      </c>
      <c r="N1481" s="20" t="s">
        <v>2</v>
      </c>
      <c r="O1481" s="20">
        <v>172</v>
      </c>
      <c r="P1481" s="20">
        <v>172</v>
      </c>
      <c r="Q1481" s="20">
        <v>0</v>
      </c>
      <c r="R1481" s="20">
        <v>0</v>
      </c>
      <c r="S1481" s="20">
        <v>0</v>
      </c>
      <c r="T1481" s="20">
        <v>0</v>
      </c>
      <c r="U1481" s="20">
        <v>38</v>
      </c>
      <c r="V1481" s="30"/>
      <c r="W1481" s="30"/>
      <c r="X1481" s="33">
        <f>IFERROR(1 -(Master1[[#This Row],[Avg Garment Scans per Delivery]]/Master1[[#This Row],[Garment Inventory]]), 0)</f>
        <v>0</v>
      </c>
      <c r="Y1481" s="30"/>
      <c r="Z1481" s="30"/>
      <c r="AA1481" s="32">
        <f>_xlfn.XLOOKUP(Master1[[#This Row],[cu_id]], Revenue_Analysis[cuid], Revenue_Analysis[Q1 Low Deviation], 0)</f>
        <v>63.183399999999999</v>
      </c>
      <c r="AB1481" s="32">
        <f>_xlfn.XLOOKUP(Master1[[#This Row],[cu_id]],Revenue_Analysis[cuid],Revenue_Analysis[Q1 High Deviation], 0)</f>
        <v>68.59</v>
      </c>
      <c r="AC1481" s="32">
        <f>_xlfn.XLOOKUP(Master1[[#This Row],[cu_id]],Revenue_Analysis[cuid],Revenue_Analysis[Q2 Low Deviation], 0)</f>
        <v>58.140999999999998</v>
      </c>
      <c r="AD1481" s="32">
        <f>_xlfn.XLOOKUP(Master1[[#This Row],[cu_id]],Revenue_Analysis[cuid],Revenue_Analysis[Q2 High Deviation], 0)</f>
        <v>73.397400000000005</v>
      </c>
      <c r="AE1481" s="32">
        <f>_xlfn.XLOOKUP(Master1[[#This Row],[cu_id]],Revenue_Analysis[cuid],Revenue_Analysis[Q3 Low Deviation], 0)</f>
        <v>28.39</v>
      </c>
      <c r="AF1481" s="32">
        <f>_xlfn.XLOOKUP(Master1[[#This Row],[cu_id]],Revenue_Analysis[cuid],Revenue_Analysis[Q3 High Deviation], 0)</f>
        <v>30.69</v>
      </c>
      <c r="AG1481" s="32">
        <f>_xlfn.XLOOKUP(Master1[[#This Row],[cu_id]],Revenue_Analysis[cuid],Revenue_Analysis[Q4 Low Deviation], 0)</f>
        <v>62.718299999999999</v>
      </c>
      <c r="AH1481" s="32">
        <f>_xlfn.XLOOKUP(Master1[[#This Row],[cu_id]],Revenue_Analysis[cuid],Revenue_Analysis[Q4 High Deviation], 0)</f>
        <v>65.0047</v>
      </c>
      <c r="AI1481" s="32">
        <f>_xlfn.XLOOKUP(Master1[[#This Row],[cu_id]],Revenue_Analysis[cuid],Revenue_Analysis[Q1 Average], 0)</f>
        <v>65.886700000000005</v>
      </c>
      <c r="AJ1481" s="32">
        <f>_xlfn.XLOOKUP(Master1[[#This Row],[cu_id]],Revenue_Analysis[cuid],Revenue_Analysis[Q2 Average], 0)</f>
        <v>65.769199999999998</v>
      </c>
      <c r="AK1481" s="32">
        <f>_xlfn.XLOOKUP(Master1[[#This Row],[cu_id]],Revenue_Analysis[cuid],Revenue_Analysis[Q3 Average], 0)</f>
        <v>29.54</v>
      </c>
      <c r="AL1481" s="32">
        <f>_xlfn.XLOOKUP(Master1[[#This Row],[cu_id]],Revenue_Analysis[cuid],Revenue_Analysis[Q4 Average], 0)</f>
        <v>63.861499999999999</v>
      </c>
      <c r="AM1481" s="34">
        <v>0.33333333333333331</v>
      </c>
      <c r="AN1481" s="35">
        <v>0.72916666666666663</v>
      </c>
      <c r="AO1481" s="35" t="s">
        <v>4592</v>
      </c>
      <c r="AP1481" s="35" t="s">
        <v>4592</v>
      </c>
      <c r="AQ1481" s="20" t="s">
        <v>0</v>
      </c>
      <c r="AR1481" s="20"/>
      <c r="AS1481" s="14">
        <f>IFERROR(_xlfn.XLOOKUP(Master1[[#This Row],[cu_id]],StopTimes[cu_ID],StopTimes[Average Stop Time]), 0)</f>
        <v>0</v>
      </c>
      <c r="AT1481" s="14">
        <f>IF(Master1[[#This Row],[RSP StopTime Override]] &lt;&gt; "",Master1[[#This Row],[RSP StopTime Override]],IF(Master1[[#This Row],[Avg Stop Time Helper]] &lt;&gt; 0, Master1[[#This Row],[Avg Stop Time Helper]],Average_Stop_Time))</f>
        <v>25</v>
      </c>
      <c r="AU1481" s="13">
        <v>25</v>
      </c>
    </row>
    <row r="1482" spans="1:47" x14ac:dyDescent="0.3">
      <c r="A1482" s="18" t="s">
        <v>4000</v>
      </c>
      <c r="B1482" s="20">
        <v>8010</v>
      </c>
      <c r="C1482" s="20" t="s">
        <v>9</v>
      </c>
      <c r="D1482" s="19">
        <v>888998</v>
      </c>
      <c r="E1482" s="19" t="s">
        <v>7358</v>
      </c>
      <c r="F1482" s="19" t="s">
        <v>7359</v>
      </c>
      <c r="G1482" s="19" t="s">
        <v>7357</v>
      </c>
      <c r="H1482" s="19" t="s">
        <v>5</v>
      </c>
      <c r="I1482" s="19" t="s">
        <v>5402</v>
      </c>
      <c r="J1482" s="19" t="s">
        <v>4</v>
      </c>
      <c r="K1482" s="19" t="s">
        <v>5403</v>
      </c>
      <c r="L1482" s="21" t="s">
        <v>17</v>
      </c>
      <c r="M1482" s="20" t="s">
        <v>10</v>
      </c>
      <c r="N1482" s="20" t="s">
        <v>2</v>
      </c>
      <c r="O1482" s="20">
        <v>25</v>
      </c>
      <c r="P1482" s="20">
        <v>40</v>
      </c>
      <c r="Q1482" s="20">
        <v>0</v>
      </c>
      <c r="R1482" s="20">
        <v>0</v>
      </c>
      <c r="S1482" s="20">
        <v>0</v>
      </c>
      <c r="T1482" s="20">
        <v>0</v>
      </c>
      <c r="U1482" s="20">
        <v>19</v>
      </c>
      <c r="V1482" s="30"/>
      <c r="W1482" s="30"/>
      <c r="X1482" s="33">
        <f>IFERROR(1 -(Master1[[#This Row],[Avg Garment Scans per Delivery]]/Master1[[#This Row],[Garment Inventory]]), 0)</f>
        <v>0</v>
      </c>
      <c r="Y1482" s="30"/>
      <c r="Z1482" s="30"/>
      <c r="AA1482" s="32">
        <f>_xlfn.XLOOKUP(Master1[[#This Row],[cu_id]], Revenue_Analysis[cuid], Revenue_Analysis[Q1 Low Deviation], 0)</f>
        <v>31.33</v>
      </c>
      <c r="AB1482" s="32">
        <f>_xlfn.XLOOKUP(Master1[[#This Row],[cu_id]],Revenue_Analysis[cuid],Revenue_Analysis[Q1 High Deviation], 0)</f>
        <v>31.33</v>
      </c>
      <c r="AC1482" s="32">
        <f>_xlfn.XLOOKUP(Master1[[#This Row],[cu_id]],Revenue_Analysis[cuid],Revenue_Analysis[Q2 Low Deviation], 0)</f>
        <v>31.33</v>
      </c>
      <c r="AD1482" s="32">
        <f>_xlfn.XLOOKUP(Master1[[#This Row],[cu_id]],Revenue_Analysis[cuid],Revenue_Analysis[Q2 High Deviation], 0)</f>
        <v>31.33</v>
      </c>
      <c r="AE1482" s="32">
        <f>_xlfn.XLOOKUP(Master1[[#This Row],[cu_id]],Revenue_Analysis[cuid],Revenue_Analysis[Q3 Low Deviation], 0)</f>
        <v>31.33</v>
      </c>
      <c r="AF1482" s="32">
        <f>_xlfn.XLOOKUP(Master1[[#This Row],[cu_id]],Revenue_Analysis[cuid],Revenue_Analysis[Q3 High Deviation], 0)</f>
        <v>31.33</v>
      </c>
      <c r="AG1482" s="32">
        <f>_xlfn.XLOOKUP(Master1[[#This Row],[cu_id]],Revenue_Analysis[cuid],Revenue_Analysis[Q4 Low Deviation], 0)</f>
        <v>31.33</v>
      </c>
      <c r="AH1482" s="32">
        <f>_xlfn.XLOOKUP(Master1[[#This Row],[cu_id]],Revenue_Analysis[cuid],Revenue_Analysis[Q4 High Deviation], 0)</f>
        <v>31.33</v>
      </c>
      <c r="AI1482" s="32">
        <f>_xlfn.XLOOKUP(Master1[[#This Row],[cu_id]],Revenue_Analysis[cuid],Revenue_Analysis[Q1 Average], 0)</f>
        <v>31.33</v>
      </c>
      <c r="AJ1482" s="32">
        <f>_xlfn.XLOOKUP(Master1[[#This Row],[cu_id]],Revenue_Analysis[cuid],Revenue_Analysis[Q2 Average], 0)</f>
        <v>31.33</v>
      </c>
      <c r="AK1482" s="32">
        <f>_xlfn.XLOOKUP(Master1[[#This Row],[cu_id]],Revenue_Analysis[cuid],Revenue_Analysis[Q3 Average], 0)</f>
        <v>31.33</v>
      </c>
      <c r="AL1482" s="32">
        <f>_xlfn.XLOOKUP(Master1[[#This Row],[cu_id]],Revenue_Analysis[cuid],Revenue_Analysis[Q4 Average], 0)</f>
        <v>31.33</v>
      </c>
      <c r="AM1482" s="34">
        <v>0.29166666666666669</v>
      </c>
      <c r="AN1482" s="35">
        <v>0.6875</v>
      </c>
      <c r="AO1482" s="35" t="s">
        <v>4592</v>
      </c>
      <c r="AP1482" s="35" t="s">
        <v>4592</v>
      </c>
      <c r="AQ1482" s="20" t="s">
        <v>5135</v>
      </c>
      <c r="AR1482" s="20"/>
      <c r="AS1482" s="14">
        <f>IFERROR(_xlfn.XLOOKUP(Master1[[#This Row],[cu_id]],StopTimes[cu_ID],StopTimes[Average Stop Time]), 0)</f>
        <v>0.67500000000000004</v>
      </c>
      <c r="AT1482" s="14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482" s="13">
        <v>15</v>
      </c>
    </row>
    <row r="1483" spans="1:47" x14ac:dyDescent="0.3">
      <c r="A1483" s="18" t="s">
        <v>4001</v>
      </c>
      <c r="B1483" s="20">
        <v>56</v>
      </c>
      <c r="C1483" s="20" t="s">
        <v>12</v>
      </c>
      <c r="D1483" s="19">
        <v>882175</v>
      </c>
      <c r="E1483" s="19" t="s">
        <v>6956</v>
      </c>
      <c r="F1483" s="19" t="s">
        <v>6957</v>
      </c>
      <c r="G1483" s="19" t="s">
        <v>6958</v>
      </c>
      <c r="H1483" s="19" t="s">
        <v>5</v>
      </c>
      <c r="I1483" s="19" t="s">
        <v>5275</v>
      </c>
      <c r="J1483" s="19" t="s">
        <v>4</v>
      </c>
      <c r="K1483" s="19" t="s">
        <v>5276</v>
      </c>
      <c r="L1483" s="21" t="s">
        <v>29</v>
      </c>
      <c r="M1483" s="20" t="s">
        <v>28</v>
      </c>
      <c r="N1483" s="20" t="s">
        <v>2</v>
      </c>
      <c r="O1483" s="20">
        <v>35</v>
      </c>
      <c r="P1483" s="20">
        <v>0</v>
      </c>
      <c r="Q1483" s="20">
        <v>35</v>
      </c>
      <c r="R1483" s="20">
        <v>0</v>
      </c>
      <c r="S1483" s="20">
        <v>0</v>
      </c>
      <c r="T1483" s="20">
        <v>0</v>
      </c>
      <c r="U1483" s="20">
        <v>11</v>
      </c>
      <c r="V1483" s="30"/>
      <c r="W1483" s="30"/>
      <c r="X1483" s="33">
        <f>IFERROR(1 -(Master1[[#This Row],[Avg Garment Scans per Delivery]]/Master1[[#This Row],[Garment Inventory]]), 0)</f>
        <v>0</v>
      </c>
      <c r="Y1483" s="30"/>
      <c r="Z1483" s="30"/>
      <c r="AA1483" s="32">
        <f>_xlfn.XLOOKUP(Master1[[#This Row],[cu_id]], Revenue_Analysis[cuid], Revenue_Analysis[Q1 Low Deviation], 0)</f>
        <v>96.432500000000005</v>
      </c>
      <c r="AB1483" s="32">
        <f>_xlfn.XLOOKUP(Master1[[#This Row],[cu_id]],Revenue_Analysis[cuid],Revenue_Analysis[Q1 High Deviation], 0)</f>
        <v>97.557500000000005</v>
      </c>
      <c r="AC1483" s="32">
        <f>_xlfn.XLOOKUP(Master1[[#This Row],[cu_id]],Revenue_Analysis[cuid],Revenue_Analysis[Q2 Low Deviation], 0)</f>
        <v>95.313299999999998</v>
      </c>
      <c r="AD1483" s="32">
        <f>_xlfn.XLOOKUP(Master1[[#This Row],[cu_id]],Revenue_Analysis[cuid],Revenue_Analysis[Q2 High Deviation], 0)</f>
        <v>123.9267</v>
      </c>
      <c r="AE1483" s="32">
        <f>_xlfn.XLOOKUP(Master1[[#This Row],[cu_id]],Revenue_Analysis[cuid],Revenue_Analysis[Q3 Low Deviation], 0)</f>
        <v>95.2911</v>
      </c>
      <c r="AF1483" s="32">
        <f>_xlfn.XLOOKUP(Master1[[#This Row],[cu_id]],Revenue_Analysis[cuid],Revenue_Analysis[Q3 High Deviation], 0)</f>
        <v>128.32230000000001</v>
      </c>
      <c r="AG1483" s="32">
        <f>_xlfn.XLOOKUP(Master1[[#This Row],[cu_id]],Revenue_Analysis[cuid],Revenue_Analysis[Q4 Low Deviation], 0)</f>
        <v>94.0745</v>
      </c>
      <c r="AH1483" s="32">
        <f>_xlfn.XLOOKUP(Master1[[#This Row],[cu_id]],Revenue_Analysis[cuid],Revenue_Analysis[Q4 High Deviation], 0)</f>
        <v>114.4789</v>
      </c>
      <c r="AI1483" s="32">
        <f>_xlfn.XLOOKUP(Master1[[#This Row],[cu_id]],Revenue_Analysis[cuid],Revenue_Analysis[Q1 Average], 0)</f>
        <v>96.995000000000005</v>
      </c>
      <c r="AJ1483" s="32">
        <f>_xlfn.XLOOKUP(Master1[[#This Row],[cu_id]],Revenue_Analysis[cuid],Revenue_Analysis[Q2 Average], 0)</f>
        <v>109.62</v>
      </c>
      <c r="AK1483" s="32">
        <f>_xlfn.XLOOKUP(Master1[[#This Row],[cu_id]],Revenue_Analysis[cuid],Revenue_Analysis[Q3 Average], 0)</f>
        <v>111.80670000000001</v>
      </c>
      <c r="AL1483" s="32">
        <f>_xlfn.XLOOKUP(Master1[[#This Row],[cu_id]],Revenue_Analysis[cuid],Revenue_Analysis[Q4 Average], 0)</f>
        <v>104.27670000000001</v>
      </c>
      <c r="AM1483" s="34">
        <v>0.375</v>
      </c>
      <c r="AN1483" s="35" t="s">
        <v>6875</v>
      </c>
      <c r="AO1483" s="35" t="s">
        <v>4592</v>
      </c>
      <c r="AP1483" s="35" t="s">
        <v>4592</v>
      </c>
      <c r="AQ1483" s="20" t="s">
        <v>0</v>
      </c>
      <c r="AR1483" s="20"/>
      <c r="AS1483" s="14">
        <f>IFERROR(_xlfn.XLOOKUP(Master1[[#This Row],[cu_id]],StopTimes[cu_ID],StopTimes[Average Stop Time]), 0)</f>
        <v>7.8333333333333339</v>
      </c>
      <c r="AT1483" s="14">
        <f>IF(Master1[[#This Row],[RSP StopTime Override]] &lt;&gt; "",Master1[[#This Row],[RSP StopTime Override]],IF(Master1[[#This Row],[Avg Stop Time Helper]] &lt;&gt; 0, Master1[[#This Row],[Avg Stop Time Helper]],Average_Stop_Time))</f>
        <v>7.8333333333333339</v>
      </c>
      <c r="AU1483" s="13"/>
    </row>
    <row r="1484" spans="1:47" x14ac:dyDescent="0.3">
      <c r="A1484" s="18" t="s">
        <v>4002</v>
      </c>
      <c r="B1484" s="20">
        <v>8040</v>
      </c>
      <c r="C1484" s="20" t="s">
        <v>9</v>
      </c>
      <c r="D1484" s="19">
        <v>803980</v>
      </c>
      <c r="E1484" s="19" t="s">
        <v>13</v>
      </c>
      <c r="F1484" s="19" t="s">
        <v>7989</v>
      </c>
      <c r="G1484" s="19" t="s">
        <v>7990</v>
      </c>
      <c r="H1484" s="19" t="s">
        <v>5</v>
      </c>
      <c r="I1484" s="19" t="s">
        <v>5402</v>
      </c>
      <c r="J1484" s="19" t="s">
        <v>4</v>
      </c>
      <c r="K1484" s="19" t="s">
        <v>6805</v>
      </c>
      <c r="L1484" s="21" t="s">
        <v>19</v>
      </c>
      <c r="M1484" s="20" t="s">
        <v>18</v>
      </c>
      <c r="N1484" s="20" t="s">
        <v>2</v>
      </c>
      <c r="O1484" s="20">
        <v>88</v>
      </c>
      <c r="P1484" s="20">
        <v>88</v>
      </c>
      <c r="Q1484" s="20">
        <v>0</v>
      </c>
      <c r="R1484" s="20">
        <v>0</v>
      </c>
      <c r="S1484" s="20">
        <v>0</v>
      </c>
      <c r="T1484" s="20">
        <v>0</v>
      </c>
      <c r="U1484" s="20">
        <v>19</v>
      </c>
      <c r="V1484" s="30"/>
      <c r="W1484" s="30"/>
      <c r="X1484" s="33">
        <f>IFERROR(1 -(Master1[[#This Row],[Avg Garment Scans per Delivery]]/Master1[[#This Row],[Garment Inventory]]), 0)</f>
        <v>0</v>
      </c>
      <c r="Y1484" s="30"/>
      <c r="Z1484" s="30"/>
      <c r="AA1484" s="32">
        <f>_xlfn.XLOOKUP(Master1[[#This Row],[cu_id]], Revenue_Analysis[cuid], Revenue_Analysis[Q1 Low Deviation], 0)</f>
        <v>8.76</v>
      </c>
      <c r="AB1484" s="32">
        <f>_xlfn.XLOOKUP(Master1[[#This Row],[cu_id]],Revenue_Analysis[cuid],Revenue_Analysis[Q1 High Deviation], 0)</f>
        <v>20.386600000000001</v>
      </c>
      <c r="AC1484" s="32">
        <f>_xlfn.XLOOKUP(Master1[[#This Row],[cu_id]],Revenue_Analysis[cuid],Revenue_Analysis[Q2 Low Deviation], 0)</f>
        <v>8.76</v>
      </c>
      <c r="AD1484" s="32">
        <f>_xlfn.XLOOKUP(Master1[[#This Row],[cu_id]],Revenue_Analysis[cuid],Revenue_Analysis[Q2 High Deviation], 0)</f>
        <v>17.48</v>
      </c>
      <c r="AE1484" s="32">
        <f>_xlfn.XLOOKUP(Master1[[#This Row],[cu_id]],Revenue_Analysis[cuid],Revenue_Analysis[Q3 Low Deviation], 0)</f>
        <v>8.2261000000000006</v>
      </c>
      <c r="AF1484" s="32">
        <f>_xlfn.XLOOKUP(Master1[[#This Row],[cu_id]],Revenue_Analysis[cuid],Revenue_Analysis[Q3 High Deviation], 0)</f>
        <v>16.7681</v>
      </c>
      <c r="AG1484" s="32">
        <f>_xlfn.XLOOKUP(Master1[[#This Row],[cu_id]],Revenue_Analysis[cuid],Revenue_Analysis[Q4 Low Deviation], 0)</f>
        <v>8.76</v>
      </c>
      <c r="AH1484" s="32">
        <f>_xlfn.XLOOKUP(Master1[[#This Row],[cu_id]],Revenue_Analysis[cuid],Revenue_Analysis[Q4 High Deviation], 0)</f>
        <v>17.48</v>
      </c>
      <c r="AI1484" s="32">
        <f>_xlfn.XLOOKUP(Master1[[#This Row],[cu_id]],Revenue_Analysis[cuid],Revenue_Analysis[Q1 Average], 0)</f>
        <v>14.5733</v>
      </c>
      <c r="AJ1484" s="32">
        <f>_xlfn.XLOOKUP(Master1[[#This Row],[cu_id]],Revenue_Analysis[cuid],Revenue_Analysis[Q2 Average], 0)</f>
        <v>13.12</v>
      </c>
      <c r="AK1484" s="32">
        <f>_xlfn.XLOOKUP(Master1[[#This Row],[cu_id]],Revenue_Analysis[cuid],Revenue_Analysis[Q3 Average], 0)</f>
        <v>12.4971</v>
      </c>
      <c r="AL1484" s="32">
        <f>_xlfn.XLOOKUP(Master1[[#This Row],[cu_id]],Revenue_Analysis[cuid],Revenue_Analysis[Q4 Average], 0)</f>
        <v>13.12</v>
      </c>
      <c r="AM1484" s="34">
        <v>0.33333333333333331</v>
      </c>
      <c r="AN1484" s="35">
        <v>0.66666666666666663</v>
      </c>
      <c r="AO1484" s="35" t="s">
        <v>4592</v>
      </c>
      <c r="AP1484" s="35" t="s">
        <v>4592</v>
      </c>
      <c r="AQ1484" s="20" t="s">
        <v>0</v>
      </c>
      <c r="AR1484" s="20"/>
      <c r="AS1484" s="14">
        <f>IFERROR(_xlfn.XLOOKUP(Master1[[#This Row],[cu_id]],StopTimes[cu_ID],StopTimes[Average Stop Time]), 0)</f>
        <v>4.0388888883333331</v>
      </c>
      <c r="AT1484" s="14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1484" s="13">
        <v>5</v>
      </c>
    </row>
    <row r="1485" spans="1:47" x14ac:dyDescent="0.3">
      <c r="A1485" s="18" t="s">
        <v>4003</v>
      </c>
      <c r="B1485" s="20">
        <v>56</v>
      </c>
      <c r="C1485" s="20" t="s">
        <v>12</v>
      </c>
      <c r="D1485" s="19">
        <v>888020</v>
      </c>
      <c r="E1485" s="19" t="s">
        <v>6965</v>
      </c>
      <c r="F1485" s="19" t="s">
        <v>5837</v>
      </c>
      <c r="G1485" s="19" t="s">
        <v>6966</v>
      </c>
      <c r="H1485" s="19" t="s">
        <v>5</v>
      </c>
      <c r="I1485" s="19" t="s">
        <v>5275</v>
      </c>
      <c r="J1485" s="19" t="s">
        <v>4</v>
      </c>
      <c r="K1485" s="19" t="s">
        <v>5770</v>
      </c>
      <c r="L1485" s="21" t="s">
        <v>24</v>
      </c>
      <c r="M1485" s="20" t="s">
        <v>23</v>
      </c>
      <c r="N1485" s="20" t="s">
        <v>2</v>
      </c>
      <c r="O1485" s="20">
        <v>10</v>
      </c>
      <c r="P1485" s="20">
        <v>0</v>
      </c>
      <c r="Q1485" s="20">
        <v>10</v>
      </c>
      <c r="R1485" s="20">
        <v>0</v>
      </c>
      <c r="S1485" s="20">
        <v>0</v>
      </c>
      <c r="T1485" s="20">
        <v>0</v>
      </c>
      <c r="U1485" s="20">
        <v>7</v>
      </c>
      <c r="V1485" s="30"/>
      <c r="W1485" s="30"/>
      <c r="X1485" s="33">
        <f>IFERROR(1 -(Master1[[#This Row],[Avg Garment Scans per Delivery]]/Master1[[#This Row],[Garment Inventory]]), 0)</f>
        <v>0</v>
      </c>
      <c r="Y1485" s="30"/>
      <c r="Z1485" s="30"/>
      <c r="AA1485" s="32">
        <f>_xlfn.XLOOKUP(Master1[[#This Row],[cu_id]], Revenue_Analysis[cuid], Revenue_Analysis[Q1 Low Deviation], 0)</f>
        <v>20</v>
      </c>
      <c r="AB1485" s="32">
        <f>_xlfn.XLOOKUP(Master1[[#This Row],[cu_id]],Revenue_Analysis[cuid],Revenue_Analysis[Q1 High Deviation], 0)</f>
        <v>20</v>
      </c>
      <c r="AC1485" s="32">
        <f>_xlfn.XLOOKUP(Master1[[#This Row],[cu_id]],Revenue_Analysis[cuid],Revenue_Analysis[Q2 Low Deviation], 0)</f>
        <v>20</v>
      </c>
      <c r="AD1485" s="32">
        <f>_xlfn.XLOOKUP(Master1[[#This Row],[cu_id]],Revenue_Analysis[cuid],Revenue_Analysis[Q2 High Deviation], 0)</f>
        <v>20</v>
      </c>
      <c r="AE1485" s="32">
        <f>_xlfn.XLOOKUP(Master1[[#This Row],[cu_id]],Revenue_Analysis[cuid],Revenue_Analysis[Q3 Low Deviation], 0)</f>
        <v>20</v>
      </c>
      <c r="AF1485" s="32">
        <f>_xlfn.XLOOKUP(Master1[[#This Row],[cu_id]],Revenue_Analysis[cuid],Revenue_Analysis[Q3 High Deviation], 0)</f>
        <v>20</v>
      </c>
      <c r="AG1485" s="32">
        <f>_xlfn.XLOOKUP(Master1[[#This Row],[cu_id]],Revenue_Analysis[cuid],Revenue_Analysis[Q4 Low Deviation], 0)</f>
        <v>20</v>
      </c>
      <c r="AH1485" s="32">
        <f>_xlfn.XLOOKUP(Master1[[#This Row],[cu_id]],Revenue_Analysis[cuid],Revenue_Analysis[Q4 High Deviation], 0)</f>
        <v>20</v>
      </c>
      <c r="AI1485" s="32">
        <f>_xlfn.XLOOKUP(Master1[[#This Row],[cu_id]],Revenue_Analysis[cuid],Revenue_Analysis[Q1 Average], 0)</f>
        <v>20</v>
      </c>
      <c r="AJ1485" s="32">
        <f>_xlfn.XLOOKUP(Master1[[#This Row],[cu_id]],Revenue_Analysis[cuid],Revenue_Analysis[Q2 Average], 0)</f>
        <v>20</v>
      </c>
      <c r="AK1485" s="32">
        <f>_xlfn.XLOOKUP(Master1[[#This Row],[cu_id]],Revenue_Analysis[cuid],Revenue_Analysis[Q3 Average], 0)</f>
        <v>20</v>
      </c>
      <c r="AL1485" s="32">
        <f>_xlfn.XLOOKUP(Master1[[#This Row],[cu_id]],Revenue_Analysis[cuid],Revenue_Analysis[Q4 Average], 0)</f>
        <v>20</v>
      </c>
      <c r="AM1485" s="34">
        <v>0.375</v>
      </c>
      <c r="AN1485" s="35" t="s">
        <v>6875</v>
      </c>
      <c r="AO1485" s="35" t="s">
        <v>4592</v>
      </c>
      <c r="AP1485" s="35" t="s">
        <v>4592</v>
      </c>
      <c r="AQ1485" s="20" t="s">
        <v>0</v>
      </c>
      <c r="AR1485" s="20"/>
      <c r="AS1485" s="14">
        <f>IFERROR(_xlfn.XLOOKUP(Master1[[#This Row],[cu_id]],StopTimes[cu_ID],StopTimes[Average Stop Time]), 0)</f>
        <v>2.4666666666666668</v>
      </c>
      <c r="AT1485" s="14">
        <f>IF(Master1[[#This Row],[RSP StopTime Override]] &lt;&gt; "",Master1[[#This Row],[RSP StopTime Override]],IF(Master1[[#This Row],[Avg Stop Time Helper]] &lt;&gt; 0, Master1[[#This Row],[Avg Stop Time Helper]],Average_Stop_Time))</f>
        <v>2.4666666666666668</v>
      </c>
      <c r="AU1485" s="13"/>
    </row>
    <row r="1486" spans="1:47" x14ac:dyDescent="0.3">
      <c r="A1486" s="18" t="s">
        <v>4004</v>
      </c>
      <c r="B1486" s="20">
        <v>8060</v>
      </c>
      <c r="C1486" s="20" t="s">
        <v>12</v>
      </c>
      <c r="D1486" s="19">
        <v>803855</v>
      </c>
      <c r="E1486" s="19" t="s">
        <v>13</v>
      </c>
      <c r="F1486" s="19" t="s">
        <v>8115</v>
      </c>
      <c r="G1486" s="19" t="s">
        <v>8116</v>
      </c>
      <c r="H1486" s="19" t="s">
        <v>5</v>
      </c>
      <c r="I1486" s="19" t="s">
        <v>5402</v>
      </c>
      <c r="J1486" s="19" t="s">
        <v>4</v>
      </c>
      <c r="K1486" s="19" t="s">
        <v>5764</v>
      </c>
      <c r="L1486" s="21" t="s">
        <v>19</v>
      </c>
      <c r="M1486" s="20" t="s">
        <v>18</v>
      </c>
      <c r="N1486" s="20" t="s">
        <v>2</v>
      </c>
      <c r="O1486" s="20">
        <v>70</v>
      </c>
      <c r="P1486" s="20">
        <v>0</v>
      </c>
      <c r="Q1486" s="20">
        <v>70</v>
      </c>
      <c r="R1486" s="20">
        <v>0</v>
      </c>
      <c r="S1486" s="20">
        <v>0</v>
      </c>
      <c r="T1486" s="20">
        <v>0</v>
      </c>
      <c r="U1486" s="20">
        <v>15</v>
      </c>
      <c r="V1486" s="30"/>
      <c r="W1486" s="30"/>
      <c r="X1486" s="33">
        <f>IFERROR(1 -(Master1[[#This Row],[Avg Garment Scans per Delivery]]/Master1[[#This Row],[Garment Inventory]]), 0)</f>
        <v>0</v>
      </c>
      <c r="Y1486" s="30"/>
      <c r="Z1486" s="30"/>
      <c r="AA1486" s="32">
        <f>_xlfn.XLOOKUP(Master1[[#This Row],[cu_id]], Revenue_Analysis[cuid], Revenue_Analysis[Q1 Low Deviation], 0)</f>
        <v>81.562700000000007</v>
      </c>
      <c r="AB1486" s="32">
        <f>_xlfn.XLOOKUP(Master1[[#This Row],[cu_id]],Revenue_Analysis[cuid],Revenue_Analysis[Q1 High Deviation], 0)</f>
        <v>141.8339</v>
      </c>
      <c r="AC1486" s="32">
        <f>_xlfn.XLOOKUP(Master1[[#This Row],[cu_id]],Revenue_Analysis[cuid],Revenue_Analysis[Q2 Low Deviation], 0)</f>
        <v>117.8789</v>
      </c>
      <c r="AD1486" s="32">
        <f>_xlfn.XLOOKUP(Master1[[#This Row],[cu_id]],Revenue_Analysis[cuid],Revenue_Analysis[Q2 High Deviation], 0)</f>
        <v>118.9277</v>
      </c>
      <c r="AE1486" s="32">
        <f>_xlfn.XLOOKUP(Master1[[#This Row],[cu_id]],Revenue_Analysis[cuid],Revenue_Analysis[Q3 Low Deviation], 0)</f>
        <v>118.82</v>
      </c>
      <c r="AF1486" s="32">
        <f>_xlfn.XLOOKUP(Master1[[#This Row],[cu_id]],Revenue_Analysis[cuid],Revenue_Analysis[Q3 High Deviation], 0)</f>
        <v>119.19</v>
      </c>
      <c r="AG1486" s="32">
        <f>_xlfn.XLOOKUP(Master1[[#This Row],[cu_id]],Revenue_Analysis[cuid],Revenue_Analysis[Q4 Low Deviation], 0)</f>
        <v>134.63999999999999</v>
      </c>
      <c r="AH1486" s="32">
        <f>_xlfn.XLOOKUP(Master1[[#This Row],[cu_id]],Revenue_Analysis[cuid],Revenue_Analysis[Q4 High Deviation], 0)</f>
        <v>134.63999999999999</v>
      </c>
      <c r="AI1486" s="32">
        <f>_xlfn.XLOOKUP(Master1[[#This Row],[cu_id]],Revenue_Analysis[cuid],Revenue_Analysis[Q1 Average], 0)</f>
        <v>111.6983</v>
      </c>
      <c r="AJ1486" s="32">
        <f>_xlfn.XLOOKUP(Master1[[#This Row],[cu_id]],Revenue_Analysis[cuid],Revenue_Analysis[Q2 Average], 0)</f>
        <v>118.4033</v>
      </c>
      <c r="AK1486" s="32">
        <f>_xlfn.XLOOKUP(Master1[[#This Row],[cu_id]],Revenue_Analysis[cuid],Revenue_Analysis[Q3 Average], 0)</f>
        <v>119.005</v>
      </c>
      <c r="AL1486" s="32">
        <f>_xlfn.XLOOKUP(Master1[[#This Row],[cu_id]],Revenue_Analysis[cuid],Revenue_Analysis[Q4 Average], 0)</f>
        <v>134.63999999999999</v>
      </c>
      <c r="AM1486" s="34">
        <v>0.375</v>
      </c>
      <c r="AN1486" s="35">
        <v>0.66666666666666663</v>
      </c>
      <c r="AO1486" s="35" t="s">
        <v>4592</v>
      </c>
      <c r="AP1486" s="35" t="s">
        <v>4592</v>
      </c>
      <c r="AQ1486" s="20" t="s">
        <v>0</v>
      </c>
      <c r="AR1486" s="20"/>
      <c r="AS1486" s="14">
        <f>IFERROR(_xlfn.XLOOKUP(Master1[[#This Row],[cu_id]],StopTimes[cu_ID],StopTimes[Average Stop Time]), 0)</f>
        <v>19.261111111666668</v>
      </c>
      <c r="AT1486" s="14">
        <f>IF(Master1[[#This Row],[RSP StopTime Override]] &lt;&gt; "",Master1[[#This Row],[RSP StopTime Override]],IF(Master1[[#This Row],[Avg Stop Time Helper]] &lt;&gt; 0, Master1[[#This Row],[Avg Stop Time Helper]],Average_Stop_Time))</f>
        <v>25</v>
      </c>
      <c r="AU1486" s="13">
        <v>25</v>
      </c>
    </row>
    <row r="1487" spans="1:47" x14ac:dyDescent="0.3">
      <c r="A1487" s="18" t="s">
        <v>4005</v>
      </c>
      <c r="B1487" s="20">
        <v>8010</v>
      </c>
      <c r="C1487" s="20" t="s">
        <v>12</v>
      </c>
      <c r="D1487" s="19">
        <v>883960</v>
      </c>
      <c r="E1487" s="19" t="s">
        <v>7428</v>
      </c>
      <c r="F1487" s="19" t="s">
        <v>7429</v>
      </c>
      <c r="G1487" s="19" t="s">
        <v>7430</v>
      </c>
      <c r="H1487" s="19" t="s">
        <v>5</v>
      </c>
      <c r="I1487" s="19" t="s">
        <v>7368</v>
      </c>
      <c r="J1487" s="19" t="s">
        <v>4</v>
      </c>
      <c r="K1487" s="19" t="s">
        <v>5764</v>
      </c>
      <c r="L1487" s="21" t="s">
        <v>29</v>
      </c>
      <c r="M1487" s="20" t="s">
        <v>28</v>
      </c>
      <c r="N1487" s="20" t="s">
        <v>2</v>
      </c>
      <c r="O1487" s="20">
        <v>2</v>
      </c>
      <c r="P1487" s="20">
        <v>0</v>
      </c>
      <c r="Q1487" s="20">
        <v>10</v>
      </c>
      <c r="R1487" s="20">
        <v>0</v>
      </c>
      <c r="S1487" s="20">
        <v>0</v>
      </c>
      <c r="T1487" s="20">
        <v>0</v>
      </c>
      <c r="U1487" s="20">
        <v>10</v>
      </c>
      <c r="V1487" s="30"/>
      <c r="W1487" s="30"/>
      <c r="X1487" s="33">
        <f>IFERROR(1 -(Master1[[#This Row],[Avg Garment Scans per Delivery]]/Master1[[#This Row],[Garment Inventory]]), 0)</f>
        <v>0</v>
      </c>
      <c r="Y1487" s="30"/>
      <c r="Z1487" s="30"/>
      <c r="AA1487" s="32">
        <f>_xlfn.XLOOKUP(Master1[[#This Row],[cu_id]], Revenue_Analysis[cuid], Revenue_Analysis[Q1 Low Deviation], 0)</f>
        <v>44.99</v>
      </c>
      <c r="AB1487" s="32">
        <f>_xlfn.XLOOKUP(Master1[[#This Row],[cu_id]],Revenue_Analysis[cuid],Revenue_Analysis[Q1 High Deviation], 0)</f>
        <v>44.99</v>
      </c>
      <c r="AC1487" s="32">
        <f>_xlfn.XLOOKUP(Master1[[#This Row],[cu_id]],Revenue_Analysis[cuid],Revenue_Analysis[Q2 Low Deviation], 0)</f>
        <v>44.858899999999998</v>
      </c>
      <c r="AD1487" s="32">
        <f>_xlfn.XLOOKUP(Master1[[#This Row],[cu_id]],Revenue_Analysis[cuid],Revenue_Analysis[Q2 High Deviation], 0)</f>
        <v>45.907699999999998</v>
      </c>
      <c r="AE1487" s="32">
        <f>_xlfn.XLOOKUP(Master1[[#This Row],[cu_id]],Revenue_Analysis[cuid],Revenue_Analysis[Q3 Low Deviation], 0)</f>
        <v>45.882300000000001</v>
      </c>
      <c r="AF1487" s="32">
        <f>_xlfn.XLOOKUP(Master1[[#This Row],[cu_id]],Revenue_Analysis[cuid],Revenue_Analysis[Q3 High Deviation], 0)</f>
        <v>46.211100000000002</v>
      </c>
      <c r="AG1487" s="32">
        <f>_xlfn.XLOOKUP(Master1[[#This Row],[cu_id]],Revenue_Analysis[cuid],Revenue_Analysis[Q4 Low Deviation], 0)</f>
        <v>44.99</v>
      </c>
      <c r="AH1487" s="32">
        <f>_xlfn.XLOOKUP(Master1[[#This Row],[cu_id]],Revenue_Analysis[cuid],Revenue_Analysis[Q4 High Deviation], 0)</f>
        <v>44.99</v>
      </c>
      <c r="AI1487" s="32">
        <f>_xlfn.XLOOKUP(Master1[[#This Row],[cu_id]],Revenue_Analysis[cuid],Revenue_Analysis[Q1 Average], 0)</f>
        <v>44.99</v>
      </c>
      <c r="AJ1487" s="32">
        <f>_xlfn.XLOOKUP(Master1[[#This Row],[cu_id]],Revenue_Analysis[cuid],Revenue_Analysis[Q2 Average], 0)</f>
        <v>45.383299999999998</v>
      </c>
      <c r="AK1487" s="32">
        <f>_xlfn.XLOOKUP(Master1[[#This Row],[cu_id]],Revenue_Analysis[cuid],Revenue_Analysis[Q3 Average], 0)</f>
        <v>46.046700000000001</v>
      </c>
      <c r="AL1487" s="32">
        <f>_xlfn.XLOOKUP(Master1[[#This Row],[cu_id]],Revenue_Analysis[cuid],Revenue_Analysis[Q4 Average], 0)</f>
        <v>44.99</v>
      </c>
      <c r="AM1487" s="34">
        <v>0.20833333333333334</v>
      </c>
      <c r="AN1487" s="35">
        <v>0.95833333333333337</v>
      </c>
      <c r="AO1487" s="35" t="s">
        <v>4592</v>
      </c>
      <c r="AP1487" s="35" t="s">
        <v>4592</v>
      </c>
      <c r="AQ1487" s="20" t="s">
        <v>5135</v>
      </c>
      <c r="AR1487" s="20"/>
      <c r="AS1487" s="14">
        <f>IFERROR(_xlfn.XLOOKUP(Master1[[#This Row],[cu_id]],StopTimes[cu_ID],StopTimes[Average Stop Time]), 0)</f>
        <v>5.416666666666667</v>
      </c>
      <c r="AT1487" s="14">
        <f>IF(Master1[[#This Row],[RSP StopTime Override]] &lt;&gt; "",Master1[[#This Row],[RSP StopTime Override]],IF(Master1[[#This Row],[Avg Stop Time Helper]] &lt;&gt; 0, Master1[[#This Row],[Avg Stop Time Helper]],Average_Stop_Time))</f>
        <v>5.416666666666667</v>
      </c>
      <c r="AU1487" s="13"/>
    </row>
    <row r="1488" spans="1:47" x14ac:dyDescent="0.3">
      <c r="A1488" s="18" t="s">
        <v>4006</v>
      </c>
      <c r="B1488" s="20">
        <v>56</v>
      </c>
      <c r="C1488" s="20" t="s">
        <v>12</v>
      </c>
      <c r="D1488" s="19">
        <v>888020</v>
      </c>
      <c r="E1488" s="19" t="s">
        <v>6967</v>
      </c>
      <c r="F1488" s="19" t="s">
        <v>5837</v>
      </c>
      <c r="G1488" s="19" t="s">
        <v>6968</v>
      </c>
      <c r="H1488" s="19" t="s">
        <v>5</v>
      </c>
      <c r="I1488" s="19" t="s">
        <v>5275</v>
      </c>
      <c r="J1488" s="19" t="s">
        <v>4</v>
      </c>
      <c r="K1488" s="19" t="s">
        <v>5276</v>
      </c>
      <c r="L1488" s="21" t="s">
        <v>24</v>
      </c>
      <c r="M1488" s="20" t="s">
        <v>23</v>
      </c>
      <c r="N1488" s="20" t="s">
        <v>2</v>
      </c>
      <c r="O1488" s="20">
        <v>11</v>
      </c>
      <c r="P1488" s="20">
        <v>0</v>
      </c>
      <c r="Q1488" s="20">
        <v>11</v>
      </c>
      <c r="R1488" s="20">
        <v>0</v>
      </c>
      <c r="S1488" s="20">
        <v>0</v>
      </c>
      <c r="T1488" s="20">
        <v>0</v>
      </c>
      <c r="U1488" s="20">
        <v>9</v>
      </c>
      <c r="V1488" s="30"/>
      <c r="W1488" s="30"/>
      <c r="X1488" s="33">
        <f>IFERROR(1 -(Master1[[#This Row],[Avg Garment Scans per Delivery]]/Master1[[#This Row],[Garment Inventory]]), 0)</f>
        <v>0</v>
      </c>
      <c r="Y1488" s="30"/>
      <c r="Z1488" s="30"/>
      <c r="AA1488" s="32">
        <f>_xlfn.XLOOKUP(Master1[[#This Row],[cu_id]], Revenue_Analysis[cuid], Revenue_Analysis[Q1 Low Deviation], 0)</f>
        <v>20</v>
      </c>
      <c r="AB1488" s="32">
        <f>_xlfn.XLOOKUP(Master1[[#This Row],[cu_id]],Revenue_Analysis[cuid],Revenue_Analysis[Q1 High Deviation], 0)</f>
        <v>20</v>
      </c>
      <c r="AC1488" s="32">
        <f>_xlfn.XLOOKUP(Master1[[#This Row],[cu_id]],Revenue_Analysis[cuid],Revenue_Analysis[Q2 Low Deviation], 0)</f>
        <v>20</v>
      </c>
      <c r="AD1488" s="32">
        <f>_xlfn.XLOOKUP(Master1[[#This Row],[cu_id]],Revenue_Analysis[cuid],Revenue_Analysis[Q2 High Deviation], 0)</f>
        <v>20</v>
      </c>
      <c r="AE1488" s="32">
        <f>_xlfn.XLOOKUP(Master1[[#This Row],[cu_id]],Revenue_Analysis[cuid],Revenue_Analysis[Q3 Low Deviation], 0)</f>
        <v>0</v>
      </c>
      <c r="AF1488" s="32">
        <f>_xlfn.XLOOKUP(Master1[[#This Row],[cu_id]],Revenue_Analysis[cuid],Revenue_Analysis[Q3 High Deviation], 0)</f>
        <v>0</v>
      </c>
      <c r="AG1488" s="32">
        <f>_xlfn.XLOOKUP(Master1[[#This Row],[cu_id]],Revenue_Analysis[cuid],Revenue_Analysis[Q4 Low Deviation], 0)</f>
        <v>20</v>
      </c>
      <c r="AH1488" s="32">
        <f>_xlfn.XLOOKUP(Master1[[#This Row],[cu_id]],Revenue_Analysis[cuid],Revenue_Analysis[Q4 High Deviation], 0)</f>
        <v>20</v>
      </c>
      <c r="AI1488" s="32">
        <f>_xlfn.XLOOKUP(Master1[[#This Row],[cu_id]],Revenue_Analysis[cuid],Revenue_Analysis[Q1 Average], 0)</f>
        <v>20</v>
      </c>
      <c r="AJ1488" s="32">
        <f>_xlfn.XLOOKUP(Master1[[#This Row],[cu_id]],Revenue_Analysis[cuid],Revenue_Analysis[Q2 Average], 0)</f>
        <v>20</v>
      </c>
      <c r="AK1488" s="32">
        <f>_xlfn.XLOOKUP(Master1[[#This Row],[cu_id]],Revenue_Analysis[cuid],Revenue_Analysis[Q3 Average], 0)</f>
        <v>0</v>
      </c>
      <c r="AL1488" s="32">
        <f>_xlfn.XLOOKUP(Master1[[#This Row],[cu_id]],Revenue_Analysis[cuid],Revenue_Analysis[Q4 Average], 0)</f>
        <v>20</v>
      </c>
      <c r="AM1488" s="34">
        <v>0.375</v>
      </c>
      <c r="AN1488" s="35" t="s">
        <v>6875</v>
      </c>
      <c r="AO1488" s="35" t="s">
        <v>4592</v>
      </c>
      <c r="AP1488" s="35" t="s">
        <v>4592</v>
      </c>
      <c r="AQ1488" s="20" t="s">
        <v>0</v>
      </c>
      <c r="AR1488" s="20"/>
      <c r="AS1488" s="14">
        <f>IFERROR(_xlfn.XLOOKUP(Master1[[#This Row],[cu_id]],StopTimes[cu_ID],StopTimes[Average Stop Time]), 0)</f>
        <v>0.19166666666666668</v>
      </c>
      <c r="AT1488" s="14">
        <f>IF(Master1[[#This Row],[RSP StopTime Override]] &lt;&gt; "",Master1[[#This Row],[RSP StopTime Override]],IF(Master1[[#This Row],[Avg Stop Time Helper]] &lt;&gt; 0, Master1[[#This Row],[Avg Stop Time Helper]],Average_Stop_Time))</f>
        <v>0.19166666666666668</v>
      </c>
      <c r="AU1488" s="13"/>
    </row>
    <row r="1489" spans="1:47" x14ac:dyDescent="0.3">
      <c r="A1489" s="18" t="s">
        <v>4007</v>
      </c>
      <c r="B1489" s="20">
        <v>56</v>
      </c>
      <c r="C1489" s="20" t="s">
        <v>12</v>
      </c>
      <c r="D1489" s="19">
        <v>888020</v>
      </c>
      <c r="E1489" s="19" t="s">
        <v>6969</v>
      </c>
      <c r="F1489" s="19" t="s">
        <v>5837</v>
      </c>
      <c r="G1489" s="19" t="s">
        <v>6970</v>
      </c>
      <c r="H1489" s="19" t="s">
        <v>5</v>
      </c>
      <c r="I1489" s="19" t="s">
        <v>5275</v>
      </c>
      <c r="J1489" s="19" t="s">
        <v>4</v>
      </c>
      <c r="K1489" s="19" t="s">
        <v>5770</v>
      </c>
      <c r="L1489" s="21" t="s">
        <v>24</v>
      </c>
      <c r="M1489" s="20" t="s">
        <v>23</v>
      </c>
      <c r="N1489" s="20" t="s">
        <v>2</v>
      </c>
      <c r="O1489" s="20">
        <v>56</v>
      </c>
      <c r="P1489" s="20">
        <v>0</v>
      </c>
      <c r="Q1489" s="20">
        <v>56</v>
      </c>
      <c r="R1489" s="20">
        <v>0</v>
      </c>
      <c r="S1489" s="20">
        <v>0</v>
      </c>
      <c r="T1489" s="20">
        <v>0</v>
      </c>
      <c r="U1489" s="20">
        <v>10</v>
      </c>
      <c r="V1489" s="30"/>
      <c r="W1489" s="30"/>
      <c r="X1489" s="33">
        <f>IFERROR(1 -(Master1[[#This Row],[Avg Garment Scans per Delivery]]/Master1[[#This Row],[Garment Inventory]]), 0)</f>
        <v>0</v>
      </c>
      <c r="Y1489" s="30"/>
      <c r="Z1489" s="30"/>
      <c r="AA1489" s="32">
        <f>_xlfn.XLOOKUP(Master1[[#This Row],[cu_id]], Revenue_Analysis[cuid], Revenue_Analysis[Q1 Low Deviation], 0)</f>
        <v>20</v>
      </c>
      <c r="AB1489" s="32">
        <f>_xlfn.XLOOKUP(Master1[[#This Row],[cu_id]],Revenue_Analysis[cuid],Revenue_Analysis[Q1 High Deviation], 0)</f>
        <v>20</v>
      </c>
      <c r="AC1489" s="32">
        <f>_xlfn.XLOOKUP(Master1[[#This Row],[cu_id]],Revenue_Analysis[cuid],Revenue_Analysis[Q2 Low Deviation], 0)</f>
        <v>20</v>
      </c>
      <c r="AD1489" s="32">
        <f>_xlfn.XLOOKUP(Master1[[#This Row],[cu_id]],Revenue_Analysis[cuid],Revenue_Analysis[Q2 High Deviation], 0)</f>
        <v>20</v>
      </c>
      <c r="AE1489" s="32">
        <f>_xlfn.XLOOKUP(Master1[[#This Row],[cu_id]],Revenue_Analysis[cuid],Revenue_Analysis[Q3 Low Deviation], 0)</f>
        <v>20</v>
      </c>
      <c r="AF1489" s="32">
        <f>_xlfn.XLOOKUP(Master1[[#This Row],[cu_id]],Revenue_Analysis[cuid],Revenue_Analysis[Q3 High Deviation], 0)</f>
        <v>20</v>
      </c>
      <c r="AG1489" s="32">
        <f>_xlfn.XLOOKUP(Master1[[#This Row],[cu_id]],Revenue_Analysis[cuid],Revenue_Analysis[Q4 Low Deviation], 0)</f>
        <v>20</v>
      </c>
      <c r="AH1489" s="32">
        <f>_xlfn.XLOOKUP(Master1[[#This Row],[cu_id]],Revenue_Analysis[cuid],Revenue_Analysis[Q4 High Deviation], 0)</f>
        <v>20</v>
      </c>
      <c r="AI1489" s="32">
        <f>_xlfn.XLOOKUP(Master1[[#This Row],[cu_id]],Revenue_Analysis[cuid],Revenue_Analysis[Q1 Average], 0)</f>
        <v>20</v>
      </c>
      <c r="AJ1489" s="32">
        <f>_xlfn.XLOOKUP(Master1[[#This Row],[cu_id]],Revenue_Analysis[cuid],Revenue_Analysis[Q2 Average], 0)</f>
        <v>20</v>
      </c>
      <c r="AK1489" s="32">
        <f>_xlfn.XLOOKUP(Master1[[#This Row],[cu_id]],Revenue_Analysis[cuid],Revenue_Analysis[Q3 Average], 0)</f>
        <v>20</v>
      </c>
      <c r="AL1489" s="32">
        <f>_xlfn.XLOOKUP(Master1[[#This Row],[cu_id]],Revenue_Analysis[cuid],Revenue_Analysis[Q4 Average], 0)</f>
        <v>20</v>
      </c>
      <c r="AM1489" s="34">
        <v>0.375</v>
      </c>
      <c r="AN1489" s="35" t="s">
        <v>6875</v>
      </c>
      <c r="AO1489" s="35" t="s">
        <v>4592</v>
      </c>
      <c r="AP1489" s="35" t="s">
        <v>4592</v>
      </c>
      <c r="AQ1489" s="20" t="s">
        <v>0</v>
      </c>
      <c r="AR1489" s="20"/>
      <c r="AS1489" s="14">
        <f>IFERROR(_xlfn.XLOOKUP(Master1[[#This Row],[cu_id]],StopTimes[cu_ID],StopTimes[Average Stop Time]), 0)</f>
        <v>0.60833333333333339</v>
      </c>
      <c r="AT1489" s="14">
        <f>IF(Master1[[#This Row],[RSP StopTime Override]] &lt;&gt; "",Master1[[#This Row],[RSP StopTime Override]],IF(Master1[[#This Row],[Avg Stop Time Helper]] &lt;&gt; 0, Master1[[#This Row],[Avg Stop Time Helper]],Average_Stop_Time))</f>
        <v>0.60833333333333339</v>
      </c>
      <c r="AU1489" s="13"/>
    </row>
    <row r="1490" spans="1:47" x14ac:dyDescent="0.3">
      <c r="A1490" s="18" t="s">
        <v>4008</v>
      </c>
      <c r="B1490" s="20">
        <v>8060</v>
      </c>
      <c r="C1490" s="20" t="s">
        <v>12</v>
      </c>
      <c r="D1490" s="19">
        <v>808186</v>
      </c>
      <c r="E1490" s="19" t="s">
        <v>13</v>
      </c>
      <c r="F1490" s="19" t="s">
        <v>8152</v>
      </c>
      <c r="G1490" s="19" t="s">
        <v>8153</v>
      </c>
      <c r="H1490" s="19" t="s">
        <v>5</v>
      </c>
      <c r="I1490" s="19" t="s">
        <v>5402</v>
      </c>
      <c r="J1490" s="19" t="s">
        <v>4</v>
      </c>
      <c r="K1490" s="19" t="s">
        <v>8154</v>
      </c>
      <c r="L1490" s="21" t="s">
        <v>21</v>
      </c>
      <c r="M1490" s="20" t="s">
        <v>20</v>
      </c>
      <c r="N1490" s="20" t="s">
        <v>2</v>
      </c>
      <c r="O1490" s="20">
        <v>125</v>
      </c>
      <c r="P1490" s="20">
        <v>0</v>
      </c>
      <c r="Q1490" s="20">
        <v>125</v>
      </c>
      <c r="R1490" s="20">
        <v>0</v>
      </c>
      <c r="S1490" s="20">
        <v>0</v>
      </c>
      <c r="T1490" s="20">
        <v>0</v>
      </c>
      <c r="U1490" s="20">
        <v>11</v>
      </c>
      <c r="V1490" s="30"/>
      <c r="W1490" s="30"/>
      <c r="X1490" s="33">
        <f>IFERROR(1 -(Master1[[#This Row],[Avg Garment Scans per Delivery]]/Master1[[#This Row],[Garment Inventory]]), 0)</f>
        <v>0</v>
      </c>
      <c r="Y1490" s="30"/>
      <c r="Z1490" s="30"/>
      <c r="AA1490" s="32">
        <f>_xlfn.XLOOKUP(Master1[[#This Row],[cu_id]], Revenue_Analysis[cuid], Revenue_Analysis[Q1 Low Deviation], 0)</f>
        <v>51.513300000000001</v>
      </c>
      <c r="AB1490" s="32">
        <f>_xlfn.XLOOKUP(Master1[[#This Row],[cu_id]],Revenue_Analysis[cuid],Revenue_Analysis[Q1 High Deviation], 0)</f>
        <v>63.246699999999997</v>
      </c>
      <c r="AC1490" s="32">
        <f>_xlfn.XLOOKUP(Master1[[#This Row],[cu_id]],Revenue_Analysis[cuid],Revenue_Analysis[Q2 Low Deviation], 0)</f>
        <v>52.8489</v>
      </c>
      <c r="AD1490" s="32">
        <f>_xlfn.XLOOKUP(Master1[[#This Row],[cu_id]],Revenue_Analysis[cuid],Revenue_Analysis[Q2 High Deviation], 0)</f>
        <v>53.8977</v>
      </c>
      <c r="AE1490" s="32">
        <f>_xlfn.XLOOKUP(Master1[[#This Row],[cu_id]],Revenue_Analysis[cuid],Revenue_Analysis[Q3 Low Deviation], 0)</f>
        <v>53.79</v>
      </c>
      <c r="AF1490" s="32">
        <f>_xlfn.XLOOKUP(Master1[[#This Row],[cu_id]],Revenue_Analysis[cuid],Revenue_Analysis[Q3 High Deviation], 0)</f>
        <v>54.16</v>
      </c>
      <c r="AG1490" s="32">
        <f>_xlfn.XLOOKUP(Master1[[#This Row],[cu_id]],Revenue_Analysis[cuid],Revenue_Analysis[Q4 Low Deviation], 0)</f>
        <v>66.180000000000007</v>
      </c>
      <c r="AH1490" s="32">
        <f>_xlfn.XLOOKUP(Master1[[#This Row],[cu_id]],Revenue_Analysis[cuid],Revenue_Analysis[Q4 High Deviation], 0)</f>
        <v>66.180000000000007</v>
      </c>
      <c r="AI1490" s="32">
        <f>_xlfn.XLOOKUP(Master1[[#This Row],[cu_id]],Revenue_Analysis[cuid],Revenue_Analysis[Q1 Average], 0)</f>
        <v>57.38</v>
      </c>
      <c r="AJ1490" s="32">
        <f>_xlfn.XLOOKUP(Master1[[#This Row],[cu_id]],Revenue_Analysis[cuid],Revenue_Analysis[Q2 Average], 0)</f>
        <v>53.3733</v>
      </c>
      <c r="AK1490" s="32">
        <f>_xlfn.XLOOKUP(Master1[[#This Row],[cu_id]],Revenue_Analysis[cuid],Revenue_Analysis[Q3 Average], 0)</f>
        <v>53.975000000000001</v>
      </c>
      <c r="AL1490" s="32">
        <f>_xlfn.XLOOKUP(Master1[[#This Row],[cu_id]],Revenue_Analysis[cuid],Revenue_Analysis[Q4 Average], 0)</f>
        <v>66.180000000000007</v>
      </c>
      <c r="AM1490" s="34">
        <v>0.375</v>
      </c>
      <c r="AN1490" s="35">
        <v>0.70833333333333337</v>
      </c>
      <c r="AO1490" s="35" t="s">
        <v>4592</v>
      </c>
      <c r="AP1490" s="35" t="s">
        <v>4592</v>
      </c>
      <c r="AQ1490" s="20" t="s">
        <v>0</v>
      </c>
      <c r="AR1490" s="20"/>
      <c r="AS1490" s="14">
        <f>IFERROR(_xlfn.XLOOKUP(Master1[[#This Row],[cu_id]],StopTimes[cu_ID],StopTimes[Average Stop Time]), 0)</f>
        <v>12.933333333333334</v>
      </c>
      <c r="AT1490" s="14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490" s="13">
        <v>15</v>
      </c>
    </row>
    <row r="1491" spans="1:47" x14ac:dyDescent="0.3">
      <c r="A1491" s="18" t="s">
        <v>4009</v>
      </c>
      <c r="B1491" s="20">
        <v>8060</v>
      </c>
      <c r="C1491" s="20" t="s">
        <v>12</v>
      </c>
      <c r="D1491" s="19">
        <v>806385</v>
      </c>
      <c r="E1491" s="19" t="s">
        <v>13</v>
      </c>
      <c r="F1491" s="19" t="s">
        <v>8143</v>
      </c>
      <c r="G1491" s="19" t="s">
        <v>8144</v>
      </c>
      <c r="H1491" s="19" t="s">
        <v>5</v>
      </c>
      <c r="I1491" s="19" t="s">
        <v>5824</v>
      </c>
      <c r="J1491" s="19" t="s">
        <v>4</v>
      </c>
      <c r="K1491" s="19" t="s">
        <v>5403</v>
      </c>
      <c r="L1491" s="21" t="s">
        <v>19</v>
      </c>
      <c r="M1491" s="20" t="s">
        <v>18</v>
      </c>
      <c r="N1491" s="20" t="s">
        <v>2</v>
      </c>
      <c r="O1491" s="20">
        <v>40</v>
      </c>
      <c r="P1491" s="20">
        <v>0</v>
      </c>
      <c r="Q1491" s="20">
        <v>40</v>
      </c>
      <c r="R1491" s="20">
        <v>0</v>
      </c>
      <c r="S1491" s="20">
        <v>0</v>
      </c>
      <c r="T1491" s="20">
        <v>0</v>
      </c>
      <c r="U1491" s="20">
        <v>16</v>
      </c>
      <c r="V1491" s="30"/>
      <c r="W1491" s="30"/>
      <c r="X1491" s="33">
        <f>IFERROR(1 -(Master1[[#This Row],[Avg Garment Scans per Delivery]]/Master1[[#This Row],[Garment Inventory]]), 0)</f>
        <v>0</v>
      </c>
      <c r="Y1491" s="30"/>
      <c r="Z1491" s="30"/>
      <c r="AA1491" s="32">
        <f>_xlfn.XLOOKUP(Master1[[#This Row],[cu_id]], Revenue_Analysis[cuid], Revenue_Analysis[Q1 Low Deviation], 0)</f>
        <v>25.6891</v>
      </c>
      <c r="AB1491" s="32">
        <f>_xlfn.XLOOKUP(Master1[[#This Row],[cu_id]],Revenue_Analysis[cuid],Revenue_Analysis[Q1 High Deviation], 0)</f>
        <v>29.725100000000001</v>
      </c>
      <c r="AC1491" s="32">
        <f>_xlfn.XLOOKUP(Master1[[#This Row],[cu_id]],Revenue_Analysis[cuid],Revenue_Analysis[Q2 Low Deviation], 0)</f>
        <v>34.6389</v>
      </c>
      <c r="AD1491" s="32">
        <f>_xlfn.XLOOKUP(Master1[[#This Row],[cu_id]],Revenue_Analysis[cuid],Revenue_Analysis[Q2 High Deviation], 0)</f>
        <v>35.6877</v>
      </c>
      <c r="AE1491" s="32">
        <f>_xlfn.XLOOKUP(Master1[[#This Row],[cu_id]],Revenue_Analysis[cuid],Revenue_Analysis[Q3 Low Deviation], 0)</f>
        <v>35.610199999999999</v>
      </c>
      <c r="AF1491" s="32">
        <f>_xlfn.XLOOKUP(Master1[[#This Row],[cu_id]],Revenue_Analysis[cuid],Revenue_Analysis[Q3 High Deviation], 0)</f>
        <v>35.9726</v>
      </c>
      <c r="AG1491" s="32">
        <f>_xlfn.XLOOKUP(Master1[[#This Row],[cu_id]],Revenue_Analysis[cuid],Revenue_Analysis[Q4 Low Deviation], 0)</f>
        <v>26.53</v>
      </c>
      <c r="AH1491" s="32">
        <f>_xlfn.XLOOKUP(Master1[[#This Row],[cu_id]],Revenue_Analysis[cuid],Revenue_Analysis[Q4 High Deviation], 0)</f>
        <v>26.53</v>
      </c>
      <c r="AI1491" s="32">
        <f>_xlfn.XLOOKUP(Master1[[#This Row],[cu_id]],Revenue_Analysis[cuid],Revenue_Analysis[Q1 Average], 0)</f>
        <v>27.707100000000001</v>
      </c>
      <c r="AJ1491" s="32">
        <f>_xlfn.XLOOKUP(Master1[[#This Row],[cu_id]],Revenue_Analysis[cuid],Revenue_Analysis[Q2 Average], 0)</f>
        <v>35.1633</v>
      </c>
      <c r="AK1491" s="32">
        <f>_xlfn.XLOOKUP(Master1[[#This Row],[cu_id]],Revenue_Analysis[cuid],Revenue_Analysis[Q3 Average], 0)</f>
        <v>35.791400000000003</v>
      </c>
      <c r="AL1491" s="32">
        <f>_xlfn.XLOOKUP(Master1[[#This Row],[cu_id]],Revenue_Analysis[cuid],Revenue_Analysis[Q4 Average], 0)</f>
        <v>26.53</v>
      </c>
      <c r="AM1491" s="34">
        <v>0.375</v>
      </c>
      <c r="AN1491" s="35">
        <v>0.70833333333333337</v>
      </c>
      <c r="AO1491" s="35" t="s">
        <v>4592</v>
      </c>
      <c r="AP1491" s="35" t="s">
        <v>4592</v>
      </c>
      <c r="AQ1491" s="20" t="s">
        <v>0</v>
      </c>
      <c r="AR1491" s="20"/>
      <c r="AS1491" s="14">
        <f>IFERROR(_xlfn.XLOOKUP(Master1[[#This Row],[cu_id]],StopTimes[cu_ID],StopTimes[Average Stop Time]), 0)</f>
        <v>3.8666666666666667</v>
      </c>
      <c r="AT1491" s="14">
        <f>IF(Master1[[#This Row],[RSP StopTime Override]] &lt;&gt; "",Master1[[#This Row],[RSP StopTime Override]],IF(Master1[[#This Row],[Avg Stop Time Helper]] &lt;&gt; 0, Master1[[#This Row],[Avg Stop Time Helper]],Average_Stop_Time))</f>
        <v>7</v>
      </c>
      <c r="AU1491" s="13">
        <v>7</v>
      </c>
    </row>
    <row r="1492" spans="1:47" x14ac:dyDescent="0.3">
      <c r="A1492" s="18" t="s">
        <v>4010</v>
      </c>
      <c r="B1492" s="20">
        <v>8040</v>
      </c>
      <c r="C1492" s="20" t="s">
        <v>7</v>
      </c>
      <c r="D1492" s="19">
        <v>830172</v>
      </c>
      <c r="E1492" s="19" t="s">
        <v>13</v>
      </c>
      <c r="F1492" s="19" t="s">
        <v>7870</v>
      </c>
      <c r="G1492" s="19" t="s">
        <v>7871</v>
      </c>
      <c r="H1492" s="19" t="s">
        <v>5</v>
      </c>
      <c r="I1492" s="19" t="s">
        <v>5402</v>
      </c>
      <c r="J1492" s="19" t="s">
        <v>4</v>
      </c>
      <c r="K1492" s="19" t="s">
        <v>5764</v>
      </c>
      <c r="L1492" s="21" t="s">
        <v>24</v>
      </c>
      <c r="M1492" s="20" t="s">
        <v>23</v>
      </c>
      <c r="N1492" s="20" t="s">
        <v>2</v>
      </c>
      <c r="O1492" s="20">
        <v>55</v>
      </c>
      <c r="P1492" s="20">
        <v>0</v>
      </c>
      <c r="Q1492" s="20">
        <v>0</v>
      </c>
      <c r="R1492" s="20">
        <v>0</v>
      </c>
      <c r="S1492" s="20">
        <v>0</v>
      </c>
      <c r="T1492" s="20">
        <v>55</v>
      </c>
      <c r="U1492" s="20">
        <v>10</v>
      </c>
      <c r="V1492" s="30"/>
      <c r="W1492" s="30"/>
      <c r="X1492" s="33">
        <f>IFERROR(1 -(Master1[[#This Row],[Avg Garment Scans per Delivery]]/Master1[[#This Row],[Garment Inventory]]), 0)</f>
        <v>0</v>
      </c>
      <c r="Y1492" s="30"/>
      <c r="Z1492" s="30"/>
      <c r="AA1492" s="32">
        <f>_xlfn.XLOOKUP(Master1[[#This Row],[cu_id]], Revenue_Analysis[cuid], Revenue_Analysis[Q1 Low Deviation], 0)</f>
        <v>19.363299999999999</v>
      </c>
      <c r="AB1492" s="32">
        <f>_xlfn.XLOOKUP(Master1[[#This Row],[cu_id]],Revenue_Analysis[cuid],Revenue_Analysis[Q1 High Deviation], 0)</f>
        <v>24.456700000000001</v>
      </c>
      <c r="AC1492" s="32">
        <f>_xlfn.XLOOKUP(Master1[[#This Row],[cu_id]],Revenue_Analysis[cuid],Revenue_Analysis[Q2 Low Deviation], 0)</f>
        <v>20</v>
      </c>
      <c r="AD1492" s="32">
        <f>_xlfn.XLOOKUP(Master1[[#This Row],[cu_id]],Revenue_Analysis[cuid],Revenue_Analysis[Q2 High Deviation], 0)</f>
        <v>20</v>
      </c>
      <c r="AE1492" s="32">
        <f>_xlfn.XLOOKUP(Master1[[#This Row],[cu_id]],Revenue_Analysis[cuid],Revenue_Analysis[Q3 Low Deviation], 0)</f>
        <v>20</v>
      </c>
      <c r="AF1492" s="32">
        <f>_xlfn.XLOOKUP(Master1[[#This Row],[cu_id]],Revenue_Analysis[cuid],Revenue_Analysis[Q3 High Deviation], 0)</f>
        <v>20</v>
      </c>
      <c r="AG1492" s="32">
        <f>_xlfn.XLOOKUP(Master1[[#This Row],[cu_id]],Revenue_Analysis[cuid],Revenue_Analysis[Q4 Low Deviation], 0)</f>
        <v>19.2837</v>
      </c>
      <c r="AH1492" s="32">
        <f>_xlfn.XLOOKUP(Master1[[#This Row],[cu_id]],Revenue_Analysis[cuid],Revenue_Analysis[Q4 High Deviation], 0)</f>
        <v>23.581299999999999</v>
      </c>
      <c r="AI1492" s="32">
        <f>_xlfn.XLOOKUP(Master1[[#This Row],[cu_id]],Revenue_Analysis[cuid],Revenue_Analysis[Q1 Average], 0)</f>
        <v>21.91</v>
      </c>
      <c r="AJ1492" s="32">
        <f>_xlfn.XLOOKUP(Master1[[#This Row],[cu_id]],Revenue_Analysis[cuid],Revenue_Analysis[Q2 Average], 0)</f>
        <v>20</v>
      </c>
      <c r="AK1492" s="32">
        <f>_xlfn.XLOOKUP(Master1[[#This Row],[cu_id]],Revenue_Analysis[cuid],Revenue_Analysis[Q3 Average], 0)</f>
        <v>20</v>
      </c>
      <c r="AL1492" s="32">
        <f>_xlfn.XLOOKUP(Master1[[#This Row],[cu_id]],Revenue_Analysis[cuid],Revenue_Analysis[Q4 Average], 0)</f>
        <v>21.432500000000001</v>
      </c>
      <c r="AM1492" s="34">
        <v>0.35416666666666669</v>
      </c>
      <c r="AN1492" s="35">
        <v>0.70833333333333337</v>
      </c>
      <c r="AO1492" s="35" t="s">
        <v>4592</v>
      </c>
      <c r="AP1492" s="35" t="s">
        <v>4592</v>
      </c>
      <c r="AQ1492" s="20" t="s">
        <v>0</v>
      </c>
      <c r="AR1492" s="20"/>
      <c r="AS1492" s="14">
        <f>IFERROR(_xlfn.XLOOKUP(Master1[[#This Row],[cu_id]],StopTimes[cu_ID],StopTimes[Average Stop Time]), 0)</f>
        <v>3.3666666666666667</v>
      </c>
      <c r="AT1492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492" s="13">
        <v>10</v>
      </c>
    </row>
    <row r="1493" spans="1:47" x14ac:dyDescent="0.3">
      <c r="A1493" s="18" t="s">
        <v>4011</v>
      </c>
      <c r="B1493" s="20">
        <v>8010</v>
      </c>
      <c r="C1493" s="20" t="s">
        <v>12</v>
      </c>
      <c r="D1493" s="19">
        <v>888147</v>
      </c>
      <c r="E1493" s="19" t="s">
        <v>7448</v>
      </c>
      <c r="F1493" s="19" t="s">
        <v>7446</v>
      </c>
      <c r="G1493" s="19" t="s">
        <v>7447</v>
      </c>
      <c r="H1493" s="19" t="s">
        <v>5</v>
      </c>
      <c r="I1493" s="19" t="s">
        <v>7368</v>
      </c>
      <c r="J1493" s="19" t="s">
        <v>4</v>
      </c>
      <c r="K1493" s="19" t="s">
        <v>7449</v>
      </c>
      <c r="L1493" s="21" t="s">
        <v>16</v>
      </c>
      <c r="M1493" s="20" t="s">
        <v>3</v>
      </c>
      <c r="N1493" s="20" t="s">
        <v>2</v>
      </c>
      <c r="O1493" s="20">
        <v>5</v>
      </c>
      <c r="P1493" s="20">
        <v>0</v>
      </c>
      <c r="Q1493" s="20">
        <v>5</v>
      </c>
      <c r="R1493" s="20">
        <v>0</v>
      </c>
      <c r="S1493" s="20">
        <v>0</v>
      </c>
      <c r="T1493" s="20">
        <v>0</v>
      </c>
      <c r="U1493" s="20">
        <v>43</v>
      </c>
      <c r="V1493" s="30"/>
      <c r="W1493" s="30"/>
      <c r="X1493" s="33">
        <f>IFERROR(1 -(Master1[[#This Row],[Avg Garment Scans per Delivery]]/Master1[[#This Row],[Garment Inventory]]), 0)</f>
        <v>0</v>
      </c>
      <c r="Y1493" s="30"/>
      <c r="Z1493" s="30"/>
      <c r="AA1493" s="32">
        <f>_xlfn.XLOOKUP(Master1[[#This Row],[cu_id]], Revenue_Analysis[cuid], Revenue_Analysis[Q1 Low Deviation], 0)</f>
        <v>233.41730000000001</v>
      </c>
      <c r="AB1493" s="32">
        <f>_xlfn.XLOOKUP(Master1[[#This Row],[cu_id]],Revenue_Analysis[cuid],Revenue_Analysis[Q1 High Deviation], 0)</f>
        <v>336.33969999999999</v>
      </c>
      <c r="AC1493" s="32">
        <f>_xlfn.XLOOKUP(Master1[[#This Row],[cu_id]],Revenue_Analysis[cuid],Revenue_Analysis[Q2 Low Deviation], 0)</f>
        <v>254.4725</v>
      </c>
      <c r="AD1493" s="32">
        <f>_xlfn.XLOOKUP(Master1[[#This Row],[cu_id]],Revenue_Analysis[cuid],Revenue_Analysis[Q2 High Deviation], 0)</f>
        <v>385.00290000000001</v>
      </c>
      <c r="AE1493" s="32">
        <f>_xlfn.XLOOKUP(Master1[[#This Row],[cu_id]],Revenue_Analysis[cuid],Revenue_Analysis[Q3 Low Deviation], 0)</f>
        <v>318.71910000000003</v>
      </c>
      <c r="AF1493" s="32">
        <f>_xlfn.XLOOKUP(Master1[[#This Row],[cu_id]],Revenue_Analysis[cuid],Revenue_Analysis[Q3 High Deviation], 0)</f>
        <v>414.49930000000001</v>
      </c>
      <c r="AG1493" s="32">
        <f>_xlfn.XLOOKUP(Master1[[#This Row],[cu_id]],Revenue_Analysis[cuid],Revenue_Analysis[Q4 Low Deviation], 0)</f>
        <v>181.80359999999999</v>
      </c>
      <c r="AH1493" s="32">
        <f>_xlfn.XLOOKUP(Master1[[#This Row],[cu_id]],Revenue_Analysis[cuid],Revenue_Analysis[Q4 High Deviation], 0)</f>
        <v>510.16520000000003</v>
      </c>
      <c r="AI1493" s="32">
        <f>_xlfn.XLOOKUP(Master1[[#This Row],[cu_id]],Revenue_Analysis[cuid],Revenue_Analysis[Q1 Average], 0)</f>
        <v>284.87849999999997</v>
      </c>
      <c r="AJ1493" s="32">
        <f>_xlfn.XLOOKUP(Master1[[#This Row],[cu_id]],Revenue_Analysis[cuid],Revenue_Analysis[Q2 Average], 0)</f>
        <v>319.73770000000002</v>
      </c>
      <c r="AK1493" s="32">
        <f>_xlfn.XLOOKUP(Master1[[#This Row],[cu_id]],Revenue_Analysis[cuid],Revenue_Analysis[Q3 Average], 0)</f>
        <v>366.60919999999999</v>
      </c>
      <c r="AL1493" s="32">
        <f>_xlfn.XLOOKUP(Master1[[#This Row],[cu_id]],Revenue_Analysis[cuid],Revenue_Analysis[Q4 Average], 0)</f>
        <v>345.98439999999999</v>
      </c>
      <c r="AM1493" s="34">
        <v>0.22916666666666666</v>
      </c>
      <c r="AN1493" s="35">
        <v>0.6875</v>
      </c>
      <c r="AO1493" s="35" t="s">
        <v>4592</v>
      </c>
      <c r="AP1493" s="35" t="s">
        <v>4592</v>
      </c>
      <c r="AQ1493" s="20" t="s">
        <v>0</v>
      </c>
      <c r="AR1493" s="20"/>
      <c r="AS1493" s="14">
        <f>IFERROR(_xlfn.XLOOKUP(Master1[[#This Row],[cu_id]],StopTimes[cu_ID],StopTimes[Average Stop Time]), 0)</f>
        <v>13.445238096666667</v>
      </c>
      <c r="AT1493" s="14">
        <f>IF(Master1[[#This Row],[RSP StopTime Override]] &lt;&gt; "",Master1[[#This Row],[RSP StopTime Override]],IF(Master1[[#This Row],[Avg Stop Time Helper]] &lt;&gt; 0, Master1[[#This Row],[Avg Stop Time Helper]],Average_Stop_Time))</f>
        <v>13.445238096666667</v>
      </c>
      <c r="AU1493" s="13"/>
    </row>
    <row r="1494" spans="1:47" x14ac:dyDescent="0.3">
      <c r="A1494" s="18" t="s">
        <v>4012</v>
      </c>
      <c r="B1494" s="20">
        <v>8060</v>
      </c>
      <c r="C1494" s="20" t="s">
        <v>12</v>
      </c>
      <c r="D1494" s="19">
        <v>806384</v>
      </c>
      <c r="E1494" s="19" t="s">
        <v>13</v>
      </c>
      <c r="F1494" s="19" t="s">
        <v>8141</v>
      </c>
      <c r="G1494" s="19" t="s">
        <v>8142</v>
      </c>
      <c r="H1494" s="19" t="s">
        <v>5</v>
      </c>
      <c r="I1494" s="19" t="s">
        <v>5402</v>
      </c>
      <c r="J1494" s="19" t="s">
        <v>4</v>
      </c>
      <c r="K1494" s="19" t="s">
        <v>5403</v>
      </c>
      <c r="L1494" s="21" t="s">
        <v>19</v>
      </c>
      <c r="M1494" s="20" t="s">
        <v>18</v>
      </c>
      <c r="N1494" s="20" t="s">
        <v>2</v>
      </c>
      <c r="O1494" s="20">
        <v>45</v>
      </c>
      <c r="P1494" s="20">
        <v>0</v>
      </c>
      <c r="Q1494" s="20">
        <v>45</v>
      </c>
      <c r="R1494" s="20">
        <v>0</v>
      </c>
      <c r="S1494" s="20">
        <v>0</v>
      </c>
      <c r="T1494" s="20">
        <v>0</v>
      </c>
      <c r="U1494" s="20">
        <v>21</v>
      </c>
      <c r="V1494" s="30"/>
      <c r="W1494" s="30"/>
      <c r="X1494" s="33">
        <f>IFERROR(1 -(Master1[[#This Row],[Avg Garment Scans per Delivery]]/Master1[[#This Row],[Garment Inventory]]), 0)</f>
        <v>0</v>
      </c>
      <c r="Y1494" s="30"/>
      <c r="Z1494" s="30"/>
      <c r="AA1494" s="32">
        <f>_xlfn.XLOOKUP(Master1[[#This Row],[cu_id]], Revenue_Analysis[cuid], Revenue_Analysis[Q1 Low Deviation], 0)</f>
        <v>59.48</v>
      </c>
      <c r="AB1494" s="32">
        <f>_xlfn.XLOOKUP(Master1[[#This Row],[cu_id]],Revenue_Analysis[cuid],Revenue_Analysis[Q1 High Deviation], 0)</f>
        <v>59.48</v>
      </c>
      <c r="AC1494" s="32">
        <f>_xlfn.XLOOKUP(Master1[[#This Row],[cu_id]],Revenue_Analysis[cuid],Revenue_Analysis[Q2 Low Deviation], 0)</f>
        <v>59.3489</v>
      </c>
      <c r="AD1494" s="32">
        <f>_xlfn.XLOOKUP(Master1[[#This Row],[cu_id]],Revenue_Analysis[cuid],Revenue_Analysis[Q2 High Deviation], 0)</f>
        <v>60.3977</v>
      </c>
      <c r="AE1494" s="32">
        <f>_xlfn.XLOOKUP(Master1[[#This Row],[cu_id]],Revenue_Analysis[cuid],Revenue_Analysis[Q3 Low Deviation], 0)</f>
        <v>59.233199999999997</v>
      </c>
      <c r="AF1494" s="32">
        <f>_xlfn.XLOOKUP(Master1[[#This Row],[cu_id]],Revenue_Analysis[cuid],Revenue_Analysis[Q3 High Deviation], 0)</f>
        <v>65.489599999999996</v>
      </c>
      <c r="AG1494" s="32">
        <f>_xlfn.XLOOKUP(Master1[[#This Row],[cu_id]],Revenue_Analysis[cuid],Revenue_Analysis[Q4 Low Deviation], 0)</f>
        <v>59.371099999999998</v>
      </c>
      <c r="AH1494" s="32">
        <f>_xlfn.XLOOKUP(Master1[[#This Row],[cu_id]],Revenue_Analysis[cuid],Revenue_Analysis[Q4 High Deviation], 0)</f>
        <v>59.915500000000002</v>
      </c>
      <c r="AI1494" s="32">
        <f>_xlfn.XLOOKUP(Master1[[#This Row],[cu_id]],Revenue_Analysis[cuid],Revenue_Analysis[Q1 Average], 0)</f>
        <v>59.48</v>
      </c>
      <c r="AJ1494" s="32">
        <f>_xlfn.XLOOKUP(Master1[[#This Row],[cu_id]],Revenue_Analysis[cuid],Revenue_Analysis[Q2 Average], 0)</f>
        <v>59.8733</v>
      </c>
      <c r="AK1494" s="32">
        <f>_xlfn.XLOOKUP(Master1[[#This Row],[cu_id]],Revenue_Analysis[cuid],Revenue_Analysis[Q3 Average], 0)</f>
        <v>62.361400000000003</v>
      </c>
      <c r="AL1494" s="32">
        <f>_xlfn.XLOOKUP(Master1[[#This Row],[cu_id]],Revenue_Analysis[cuid],Revenue_Analysis[Q4 Average], 0)</f>
        <v>59.643300000000004</v>
      </c>
      <c r="AM1494" s="34">
        <v>0.375</v>
      </c>
      <c r="AN1494" s="35">
        <v>0.70833333333333337</v>
      </c>
      <c r="AO1494" s="35" t="s">
        <v>4592</v>
      </c>
      <c r="AP1494" s="35" t="s">
        <v>4592</v>
      </c>
      <c r="AQ1494" s="20" t="s">
        <v>0</v>
      </c>
      <c r="AR1494" s="20"/>
      <c r="AS1494" s="14">
        <f>IFERROR(_xlfn.XLOOKUP(Master1[[#This Row],[cu_id]],StopTimes[cu_ID],StopTimes[Average Stop Time]), 0)</f>
        <v>11.044444443333333</v>
      </c>
      <c r="AT1494" s="14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494" s="13">
        <v>15</v>
      </c>
    </row>
    <row r="1495" spans="1:47" x14ac:dyDescent="0.3">
      <c r="A1495" s="18" t="s">
        <v>4013</v>
      </c>
      <c r="B1495" s="20">
        <v>8010</v>
      </c>
      <c r="C1495" s="20" t="s">
        <v>9</v>
      </c>
      <c r="D1495" s="19">
        <v>805168</v>
      </c>
      <c r="E1495" s="19" t="s">
        <v>13</v>
      </c>
      <c r="F1495" s="19" t="s">
        <v>7310</v>
      </c>
      <c r="G1495" s="19" t="s">
        <v>7311</v>
      </c>
      <c r="H1495" s="19" t="s">
        <v>7312</v>
      </c>
      <c r="I1495" s="19" t="s">
        <v>5402</v>
      </c>
      <c r="J1495" s="19" t="s">
        <v>4</v>
      </c>
      <c r="K1495" s="19" t="s">
        <v>6829</v>
      </c>
      <c r="L1495" s="21" t="s">
        <v>24</v>
      </c>
      <c r="M1495" s="20" t="s">
        <v>23</v>
      </c>
      <c r="N1495" s="20" t="s">
        <v>2</v>
      </c>
      <c r="O1495" s="20">
        <v>155</v>
      </c>
      <c r="P1495" s="20">
        <v>225</v>
      </c>
      <c r="Q1495" s="20">
        <v>0</v>
      </c>
      <c r="R1495" s="20">
        <v>0</v>
      </c>
      <c r="S1495" s="20">
        <v>0</v>
      </c>
      <c r="T1495" s="20">
        <v>0</v>
      </c>
      <c r="U1495" s="20">
        <v>10</v>
      </c>
      <c r="V1495" s="30"/>
      <c r="W1495" s="30"/>
      <c r="X1495" s="33">
        <f>IFERROR(1 -(Master1[[#This Row],[Avg Garment Scans per Delivery]]/Master1[[#This Row],[Garment Inventory]]), 0)</f>
        <v>0</v>
      </c>
      <c r="Y1495" s="30"/>
      <c r="Z1495" s="30"/>
      <c r="AA1495" s="32">
        <f>_xlfn.XLOOKUP(Master1[[#This Row],[cu_id]], Revenue_Analysis[cuid], Revenue_Analysis[Q1 Low Deviation], 0)</f>
        <v>93.56</v>
      </c>
      <c r="AB1495" s="32">
        <f>_xlfn.XLOOKUP(Master1[[#This Row],[cu_id]],Revenue_Analysis[cuid],Revenue_Analysis[Q1 High Deviation], 0)</f>
        <v>93.56</v>
      </c>
      <c r="AC1495" s="32">
        <f>_xlfn.XLOOKUP(Master1[[#This Row],[cu_id]],Revenue_Analysis[cuid],Revenue_Analysis[Q2 Low Deviation], 0)</f>
        <v>93.428899999999999</v>
      </c>
      <c r="AD1495" s="32">
        <f>_xlfn.XLOOKUP(Master1[[#This Row],[cu_id]],Revenue_Analysis[cuid],Revenue_Analysis[Q2 High Deviation], 0)</f>
        <v>94.477699999999999</v>
      </c>
      <c r="AE1495" s="32">
        <f>_xlfn.XLOOKUP(Master1[[#This Row],[cu_id]],Revenue_Analysis[cuid],Revenue_Analysis[Q3 Low Deviation], 0)</f>
        <v>34.726700000000001</v>
      </c>
      <c r="AF1495" s="32">
        <f>_xlfn.XLOOKUP(Master1[[#This Row],[cu_id]],Revenue_Analysis[cuid],Revenue_Analysis[Q3 High Deviation], 0)</f>
        <v>103.3133</v>
      </c>
      <c r="AG1495" s="32">
        <f>_xlfn.XLOOKUP(Master1[[#This Row],[cu_id]],Revenue_Analysis[cuid],Revenue_Analysis[Q4 Low Deviation], 0)</f>
        <v>93.56</v>
      </c>
      <c r="AH1495" s="32">
        <f>_xlfn.XLOOKUP(Master1[[#This Row],[cu_id]],Revenue_Analysis[cuid],Revenue_Analysis[Q4 High Deviation], 0)</f>
        <v>93.56</v>
      </c>
      <c r="AI1495" s="32">
        <f>_xlfn.XLOOKUP(Master1[[#This Row],[cu_id]],Revenue_Analysis[cuid],Revenue_Analysis[Q1 Average], 0)</f>
        <v>93.56</v>
      </c>
      <c r="AJ1495" s="32">
        <f>_xlfn.XLOOKUP(Master1[[#This Row],[cu_id]],Revenue_Analysis[cuid],Revenue_Analysis[Q2 Average], 0)</f>
        <v>93.953299999999999</v>
      </c>
      <c r="AK1495" s="32">
        <f>_xlfn.XLOOKUP(Master1[[#This Row],[cu_id]],Revenue_Analysis[cuid],Revenue_Analysis[Q3 Average], 0)</f>
        <v>69.02</v>
      </c>
      <c r="AL1495" s="32">
        <f>_xlfn.XLOOKUP(Master1[[#This Row],[cu_id]],Revenue_Analysis[cuid],Revenue_Analysis[Q4 Average], 0)</f>
        <v>93.56</v>
      </c>
      <c r="AM1495" s="34">
        <v>0.29166666666666669</v>
      </c>
      <c r="AN1495" s="35">
        <v>0.58333333333333337</v>
      </c>
      <c r="AO1495" s="35" t="s">
        <v>4592</v>
      </c>
      <c r="AP1495" s="35" t="s">
        <v>4592</v>
      </c>
      <c r="AQ1495" s="20" t="s">
        <v>22</v>
      </c>
      <c r="AR1495" s="20"/>
      <c r="AS1495" s="14">
        <f>IFERROR(_xlfn.XLOOKUP(Master1[[#This Row],[cu_id]],StopTimes[cu_ID],StopTimes[Average Stop Time]), 0)</f>
        <v>13.716666666666667</v>
      </c>
      <c r="AT1495" s="14">
        <f>IF(Master1[[#This Row],[RSP StopTime Override]] &lt;&gt; "",Master1[[#This Row],[RSP StopTime Override]],IF(Master1[[#This Row],[Avg Stop Time Helper]] &lt;&gt; 0, Master1[[#This Row],[Avg Stop Time Helper]],Average_Stop_Time))</f>
        <v>20</v>
      </c>
      <c r="AU1495" s="13">
        <v>20</v>
      </c>
    </row>
    <row r="1496" spans="1:47" x14ac:dyDescent="0.3">
      <c r="A1496" s="18" t="s">
        <v>4014</v>
      </c>
      <c r="B1496" s="20">
        <v>8060</v>
      </c>
      <c r="C1496" s="20" t="s">
        <v>12</v>
      </c>
      <c r="D1496" s="19">
        <v>803990</v>
      </c>
      <c r="E1496" s="19" t="s">
        <v>13</v>
      </c>
      <c r="F1496" s="19" t="s">
        <v>8122</v>
      </c>
      <c r="G1496" s="19" t="s">
        <v>8123</v>
      </c>
      <c r="H1496" s="19" t="s">
        <v>5</v>
      </c>
      <c r="I1496" s="19" t="s">
        <v>5402</v>
      </c>
      <c r="J1496" s="19" t="s">
        <v>4</v>
      </c>
      <c r="K1496" s="19" t="s">
        <v>6805</v>
      </c>
      <c r="L1496" s="21" t="s">
        <v>29</v>
      </c>
      <c r="M1496" s="20" t="s">
        <v>28</v>
      </c>
      <c r="N1496" s="20" t="s">
        <v>2</v>
      </c>
      <c r="O1496" s="20">
        <v>130</v>
      </c>
      <c r="P1496" s="20">
        <v>0</v>
      </c>
      <c r="Q1496" s="20">
        <v>130</v>
      </c>
      <c r="R1496" s="20">
        <v>0</v>
      </c>
      <c r="S1496" s="20">
        <v>0</v>
      </c>
      <c r="T1496" s="20">
        <v>0</v>
      </c>
      <c r="U1496" s="20">
        <v>10</v>
      </c>
      <c r="V1496" s="30"/>
      <c r="W1496" s="30"/>
      <c r="X1496" s="33">
        <f>IFERROR(1 -(Master1[[#This Row],[Avg Garment Scans per Delivery]]/Master1[[#This Row],[Garment Inventory]]), 0)</f>
        <v>0</v>
      </c>
      <c r="Y1496" s="30"/>
      <c r="Z1496" s="30"/>
      <c r="AA1496" s="32">
        <f>_xlfn.XLOOKUP(Master1[[#This Row],[cu_id]], Revenue_Analysis[cuid], Revenue_Analysis[Q1 Low Deviation], 0)</f>
        <v>67.430000000000007</v>
      </c>
      <c r="AB1496" s="32">
        <f>_xlfn.XLOOKUP(Master1[[#This Row],[cu_id]],Revenue_Analysis[cuid],Revenue_Analysis[Q1 High Deviation], 0)</f>
        <v>67.430000000000007</v>
      </c>
      <c r="AC1496" s="32">
        <f>_xlfn.XLOOKUP(Master1[[#This Row],[cu_id]],Revenue_Analysis[cuid],Revenue_Analysis[Q2 Low Deviation], 0)</f>
        <v>38.5</v>
      </c>
      <c r="AD1496" s="32">
        <f>_xlfn.XLOOKUP(Master1[[#This Row],[cu_id]],Revenue_Analysis[cuid],Revenue_Analysis[Q2 High Deviation], 0)</f>
        <v>38.5</v>
      </c>
      <c r="AE1496" s="32">
        <f>_xlfn.XLOOKUP(Master1[[#This Row],[cu_id]],Revenue_Analysis[cuid],Revenue_Analysis[Q3 Low Deviation], 0)</f>
        <v>38.212299999999999</v>
      </c>
      <c r="AF1496" s="32">
        <f>_xlfn.XLOOKUP(Master1[[#This Row],[cu_id]],Revenue_Analysis[cuid],Revenue_Analysis[Q3 High Deviation], 0)</f>
        <v>38.5411</v>
      </c>
      <c r="AG1496" s="32">
        <f>_xlfn.XLOOKUP(Master1[[#This Row],[cu_id]],Revenue_Analysis[cuid],Revenue_Analysis[Q4 Low Deviation], 0)</f>
        <v>44.011099999999999</v>
      </c>
      <c r="AH1496" s="32">
        <f>_xlfn.XLOOKUP(Master1[[#This Row],[cu_id]],Revenue_Analysis[cuid],Revenue_Analysis[Q4 High Deviation], 0)</f>
        <v>70.775499999999994</v>
      </c>
      <c r="AI1496" s="32">
        <f>_xlfn.XLOOKUP(Master1[[#This Row],[cu_id]],Revenue_Analysis[cuid],Revenue_Analysis[Q1 Average], 0)</f>
        <v>67.430000000000007</v>
      </c>
      <c r="AJ1496" s="32">
        <f>_xlfn.XLOOKUP(Master1[[#This Row],[cu_id]],Revenue_Analysis[cuid],Revenue_Analysis[Q2 Average], 0)</f>
        <v>38.5</v>
      </c>
      <c r="AK1496" s="32">
        <f>_xlfn.XLOOKUP(Master1[[#This Row],[cu_id]],Revenue_Analysis[cuid],Revenue_Analysis[Q3 Average], 0)</f>
        <v>38.3767</v>
      </c>
      <c r="AL1496" s="32">
        <f>_xlfn.XLOOKUP(Master1[[#This Row],[cu_id]],Revenue_Analysis[cuid],Revenue_Analysis[Q4 Average], 0)</f>
        <v>57.393300000000004</v>
      </c>
      <c r="AM1496" s="34">
        <v>0.41666666666666669</v>
      </c>
      <c r="AN1496" s="35">
        <v>0.625</v>
      </c>
      <c r="AO1496" s="35" t="s">
        <v>4592</v>
      </c>
      <c r="AP1496" s="35" t="s">
        <v>4592</v>
      </c>
      <c r="AQ1496" s="20" t="s">
        <v>0</v>
      </c>
      <c r="AR1496" s="20"/>
      <c r="AS1496" s="14">
        <f>IFERROR(_xlfn.XLOOKUP(Master1[[#This Row],[cu_id]],StopTimes[cu_ID],StopTimes[Average Stop Time]), 0)</f>
        <v>3.7833333333333332</v>
      </c>
      <c r="AT1496" s="14">
        <f>IF(Master1[[#This Row],[RSP StopTime Override]] &lt;&gt; "",Master1[[#This Row],[RSP StopTime Override]],IF(Master1[[#This Row],[Avg Stop Time Helper]] &lt;&gt; 0, Master1[[#This Row],[Avg Stop Time Helper]],Average_Stop_Time))</f>
        <v>12</v>
      </c>
      <c r="AU1496" s="13">
        <v>12</v>
      </c>
    </row>
    <row r="1497" spans="1:47" x14ac:dyDescent="0.3">
      <c r="A1497" s="18" t="s">
        <v>4015</v>
      </c>
      <c r="B1497" s="20">
        <v>8040</v>
      </c>
      <c r="C1497" s="20" t="s">
        <v>6</v>
      </c>
      <c r="D1497" s="19">
        <v>888010</v>
      </c>
      <c r="E1497" s="19" t="s">
        <v>7759</v>
      </c>
      <c r="F1497" s="19" t="s">
        <v>7760</v>
      </c>
      <c r="G1497" s="19" t="s">
        <v>7761</v>
      </c>
      <c r="H1497" s="19" t="s">
        <v>5</v>
      </c>
      <c r="I1497" s="19" t="s">
        <v>5402</v>
      </c>
      <c r="J1497" s="19" t="s">
        <v>4</v>
      </c>
      <c r="K1497" s="19" t="s">
        <v>6805</v>
      </c>
      <c r="L1497" s="21" t="s">
        <v>16</v>
      </c>
      <c r="M1497" s="20" t="s">
        <v>3</v>
      </c>
      <c r="N1497" s="20" t="s">
        <v>2</v>
      </c>
      <c r="O1497" s="20">
        <v>1</v>
      </c>
      <c r="P1497" s="20">
        <v>0</v>
      </c>
      <c r="Q1497" s="20">
        <v>0</v>
      </c>
      <c r="R1497" s="20">
        <v>5</v>
      </c>
      <c r="S1497" s="20">
        <v>0</v>
      </c>
      <c r="T1497" s="20">
        <v>0</v>
      </c>
      <c r="U1497" s="20">
        <v>38</v>
      </c>
      <c r="V1497" s="30">
        <v>193</v>
      </c>
      <c r="W1497" s="30">
        <v>18</v>
      </c>
      <c r="X1497" s="33">
        <f>IFERROR(1 -(Master1[[#This Row],[Avg Garment Scans per Delivery]]/Master1[[#This Row],[Garment Inventory]]), 0)</f>
        <v>0.90673575129533679</v>
      </c>
      <c r="Y1497" s="30">
        <v>9</v>
      </c>
      <c r="Z1497" s="30">
        <v>179</v>
      </c>
      <c r="AA1497" s="32">
        <f>_xlfn.XLOOKUP(Master1[[#This Row],[cu_id]], Revenue_Analysis[cuid], Revenue_Analysis[Q1 Low Deviation], 0)</f>
        <v>71.0304</v>
      </c>
      <c r="AB1497" s="32">
        <f>_xlfn.XLOOKUP(Master1[[#This Row],[cu_id]],Revenue_Analysis[cuid],Revenue_Analysis[Q1 High Deviation], 0)</f>
        <v>79.977199999999996</v>
      </c>
      <c r="AC1497" s="32">
        <f>_xlfn.XLOOKUP(Master1[[#This Row],[cu_id]],Revenue_Analysis[cuid],Revenue_Analysis[Q2 Low Deviation], 0)</f>
        <v>79.699100000000001</v>
      </c>
      <c r="AD1497" s="32">
        <f>_xlfn.XLOOKUP(Master1[[#This Row],[cu_id]],Revenue_Analysis[cuid],Revenue_Analysis[Q2 High Deviation], 0)</f>
        <v>82.539299999999997</v>
      </c>
      <c r="AE1497" s="32">
        <f>_xlfn.XLOOKUP(Master1[[#This Row],[cu_id]],Revenue_Analysis[cuid],Revenue_Analysis[Q3 Low Deviation], 0)</f>
        <v>74.215100000000007</v>
      </c>
      <c r="AF1497" s="32">
        <f>_xlfn.XLOOKUP(Master1[[#This Row],[cu_id]],Revenue_Analysis[cuid],Revenue_Analysis[Q3 High Deviation], 0)</f>
        <v>106.2079</v>
      </c>
      <c r="AG1497" s="32">
        <f>_xlfn.XLOOKUP(Master1[[#This Row],[cu_id]],Revenue_Analysis[cuid],Revenue_Analysis[Q4 Low Deviation], 0)</f>
        <v>80.012500000000003</v>
      </c>
      <c r="AH1497" s="32">
        <f>_xlfn.XLOOKUP(Master1[[#This Row],[cu_id]],Revenue_Analysis[cuid],Revenue_Analysis[Q4 High Deviation], 0)</f>
        <v>82.037499999999994</v>
      </c>
      <c r="AI1497" s="32">
        <f>_xlfn.XLOOKUP(Master1[[#This Row],[cu_id]],Revenue_Analysis[cuid],Revenue_Analysis[Q1 Average], 0)</f>
        <v>75.503799999999998</v>
      </c>
      <c r="AJ1497" s="32">
        <f>_xlfn.XLOOKUP(Master1[[#This Row],[cu_id]],Revenue_Analysis[cuid],Revenue_Analysis[Q2 Average], 0)</f>
        <v>81.119200000000006</v>
      </c>
      <c r="AK1497" s="32">
        <f>_xlfn.XLOOKUP(Master1[[#This Row],[cu_id]],Revenue_Analysis[cuid],Revenue_Analysis[Q3 Average], 0)</f>
        <v>90.211500000000001</v>
      </c>
      <c r="AL1497" s="32">
        <f>_xlfn.XLOOKUP(Master1[[#This Row],[cu_id]],Revenue_Analysis[cuid],Revenue_Analysis[Q4 Average], 0)</f>
        <v>81.025000000000006</v>
      </c>
      <c r="AM1497" s="34" t="s">
        <v>4592</v>
      </c>
      <c r="AN1497" s="35" t="s">
        <v>4592</v>
      </c>
      <c r="AO1497" s="35" t="s">
        <v>4592</v>
      </c>
      <c r="AP1497" s="35" t="s">
        <v>4592</v>
      </c>
      <c r="AQ1497" s="20" t="s">
        <v>0</v>
      </c>
      <c r="AR1497" s="20"/>
      <c r="AS1497" s="14">
        <f>IFERROR(_xlfn.XLOOKUP(Master1[[#This Row],[cu_id]],StopTimes[cu_ID],StopTimes[Average Stop Time]), 0)</f>
        <v>0</v>
      </c>
      <c r="AT1497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497" s="13">
        <v>10</v>
      </c>
    </row>
    <row r="1498" spans="1:47" x14ac:dyDescent="0.3">
      <c r="A1498" s="18" t="s">
        <v>4016</v>
      </c>
      <c r="B1498" s="20">
        <v>8040</v>
      </c>
      <c r="C1498" s="20" t="s">
        <v>7</v>
      </c>
      <c r="D1498" s="19">
        <v>806405</v>
      </c>
      <c r="E1498" s="19" t="s">
        <v>13</v>
      </c>
      <c r="F1498" s="19" t="s">
        <v>7785</v>
      </c>
      <c r="G1498" s="19" t="s">
        <v>7786</v>
      </c>
      <c r="H1498" s="19" t="s">
        <v>5</v>
      </c>
      <c r="I1498" s="19" t="s">
        <v>5402</v>
      </c>
      <c r="J1498" s="19" t="s">
        <v>4</v>
      </c>
      <c r="K1498" s="19" t="s">
        <v>5403</v>
      </c>
      <c r="L1498" s="21" t="s">
        <v>19</v>
      </c>
      <c r="M1498" s="20" t="s">
        <v>18</v>
      </c>
      <c r="N1498" s="20" t="s">
        <v>2</v>
      </c>
      <c r="O1498" s="20">
        <v>85</v>
      </c>
      <c r="P1498" s="20">
        <v>0</v>
      </c>
      <c r="Q1498" s="20">
        <v>0</v>
      </c>
      <c r="R1498" s="20">
        <v>0</v>
      </c>
      <c r="S1498" s="20">
        <v>0</v>
      </c>
      <c r="T1498" s="20">
        <v>85</v>
      </c>
      <c r="U1498" s="20">
        <v>19</v>
      </c>
      <c r="V1498" s="30"/>
      <c r="W1498" s="30"/>
      <c r="X1498" s="33">
        <f>IFERROR(1 -(Master1[[#This Row],[Avg Garment Scans per Delivery]]/Master1[[#This Row],[Garment Inventory]]), 0)</f>
        <v>0</v>
      </c>
      <c r="Y1498" s="30"/>
      <c r="Z1498" s="30"/>
      <c r="AA1498" s="32">
        <f>_xlfn.XLOOKUP(Master1[[#This Row],[cu_id]], Revenue_Analysis[cuid], Revenue_Analysis[Q1 Low Deviation], 0)</f>
        <v>32</v>
      </c>
      <c r="AB1498" s="32">
        <f>_xlfn.XLOOKUP(Master1[[#This Row],[cu_id]],Revenue_Analysis[cuid],Revenue_Analysis[Q1 High Deviation], 0)</f>
        <v>32</v>
      </c>
      <c r="AC1498" s="32">
        <f>_xlfn.XLOOKUP(Master1[[#This Row],[cu_id]],Revenue_Analysis[cuid],Revenue_Analysis[Q2 Low Deviation], 0)</f>
        <v>31.855499999999999</v>
      </c>
      <c r="AD1498" s="32">
        <f>_xlfn.XLOOKUP(Master1[[#This Row],[cu_id]],Revenue_Analysis[cuid],Revenue_Analysis[Q2 High Deviation], 0)</f>
        <v>32.8187</v>
      </c>
      <c r="AE1498" s="32">
        <f>_xlfn.XLOOKUP(Master1[[#This Row],[cu_id]],Revenue_Analysis[cuid],Revenue_Analysis[Q3 Low Deviation], 0)</f>
        <v>32.787399999999998</v>
      </c>
      <c r="AF1498" s="32">
        <f>_xlfn.XLOOKUP(Master1[[#This Row],[cu_id]],Revenue_Analysis[cuid],Revenue_Analysis[Q3 High Deviation], 0)</f>
        <v>33.149799999999999</v>
      </c>
      <c r="AG1498" s="32">
        <f>_xlfn.XLOOKUP(Master1[[#This Row],[cu_id]],Revenue_Analysis[cuid],Revenue_Analysis[Q4 Low Deviation], 0)</f>
        <v>32</v>
      </c>
      <c r="AH1498" s="32">
        <f>_xlfn.XLOOKUP(Master1[[#This Row],[cu_id]],Revenue_Analysis[cuid],Revenue_Analysis[Q4 High Deviation], 0)</f>
        <v>32</v>
      </c>
      <c r="AI1498" s="32">
        <f>_xlfn.XLOOKUP(Master1[[#This Row],[cu_id]],Revenue_Analysis[cuid],Revenue_Analysis[Q1 Average], 0)</f>
        <v>32</v>
      </c>
      <c r="AJ1498" s="32">
        <f>_xlfn.XLOOKUP(Master1[[#This Row],[cu_id]],Revenue_Analysis[cuid],Revenue_Analysis[Q2 Average], 0)</f>
        <v>32.3371</v>
      </c>
      <c r="AK1498" s="32">
        <f>_xlfn.XLOOKUP(Master1[[#This Row],[cu_id]],Revenue_Analysis[cuid],Revenue_Analysis[Q3 Average], 0)</f>
        <v>32.968600000000002</v>
      </c>
      <c r="AL1498" s="32">
        <f>_xlfn.XLOOKUP(Master1[[#This Row],[cu_id]],Revenue_Analysis[cuid],Revenue_Analysis[Q4 Average], 0)</f>
        <v>32</v>
      </c>
      <c r="AM1498" s="34">
        <v>0.3125</v>
      </c>
      <c r="AN1498" s="35">
        <v>0.70833333333333337</v>
      </c>
      <c r="AO1498" s="35" t="s">
        <v>4592</v>
      </c>
      <c r="AP1498" s="35" t="s">
        <v>4592</v>
      </c>
      <c r="AQ1498" s="20" t="s">
        <v>0</v>
      </c>
      <c r="AR1498" s="20"/>
      <c r="AS1498" s="14">
        <f>IFERROR(_xlfn.XLOOKUP(Master1[[#This Row],[cu_id]],StopTimes[cu_ID],StopTimes[Average Stop Time]), 0)</f>
        <v>0.25</v>
      </c>
      <c r="AT1498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498" s="13">
        <v>10</v>
      </c>
    </row>
    <row r="1499" spans="1:47" x14ac:dyDescent="0.3">
      <c r="A1499" s="18" t="s">
        <v>4017</v>
      </c>
      <c r="B1499" s="20">
        <v>8040</v>
      </c>
      <c r="C1499" s="20" t="s">
        <v>9</v>
      </c>
      <c r="D1499" s="19">
        <v>805200</v>
      </c>
      <c r="E1499" s="19" t="s">
        <v>13</v>
      </c>
      <c r="F1499" s="19" t="s">
        <v>7813</v>
      </c>
      <c r="G1499" s="19" t="s">
        <v>7814</v>
      </c>
      <c r="H1499" s="19" t="s">
        <v>5</v>
      </c>
      <c r="I1499" s="19" t="s">
        <v>5402</v>
      </c>
      <c r="J1499" s="19" t="s">
        <v>4</v>
      </c>
      <c r="K1499" s="19" t="s">
        <v>6805</v>
      </c>
      <c r="L1499" s="21" t="s">
        <v>29</v>
      </c>
      <c r="M1499" s="20" t="s">
        <v>28</v>
      </c>
      <c r="N1499" s="20" t="s">
        <v>2</v>
      </c>
      <c r="O1499" s="20">
        <v>121</v>
      </c>
      <c r="P1499" s="20">
        <v>121</v>
      </c>
      <c r="Q1499" s="20">
        <v>0</v>
      </c>
      <c r="R1499" s="20">
        <v>0</v>
      </c>
      <c r="S1499" s="20">
        <v>0</v>
      </c>
      <c r="T1499" s="20">
        <v>0</v>
      </c>
      <c r="U1499" s="20">
        <v>10</v>
      </c>
      <c r="V1499" s="30"/>
      <c r="W1499" s="30"/>
      <c r="X1499" s="33">
        <f>IFERROR(1 -(Master1[[#This Row],[Avg Garment Scans per Delivery]]/Master1[[#This Row],[Garment Inventory]]), 0)</f>
        <v>0</v>
      </c>
      <c r="Y1499" s="30"/>
      <c r="Z1499" s="30"/>
      <c r="AA1499" s="32">
        <f>_xlfn.XLOOKUP(Master1[[#This Row],[cu_id]], Revenue_Analysis[cuid], Revenue_Analysis[Q1 Low Deviation], 0)</f>
        <v>53.2</v>
      </c>
      <c r="AB1499" s="32">
        <f>_xlfn.XLOOKUP(Master1[[#This Row],[cu_id]],Revenue_Analysis[cuid],Revenue_Analysis[Q1 High Deviation], 0)</f>
        <v>53.2</v>
      </c>
      <c r="AC1499" s="32">
        <f>_xlfn.XLOOKUP(Master1[[#This Row],[cu_id]],Revenue_Analysis[cuid],Revenue_Analysis[Q2 Low Deviation], 0)</f>
        <v>25.768899999999999</v>
      </c>
      <c r="AD1499" s="32">
        <f>_xlfn.XLOOKUP(Master1[[#This Row],[cu_id]],Revenue_Analysis[cuid],Revenue_Analysis[Q2 High Deviation], 0)</f>
        <v>26.817699999999999</v>
      </c>
      <c r="AE1499" s="32">
        <f>_xlfn.XLOOKUP(Master1[[#This Row],[cu_id]],Revenue_Analysis[cuid],Revenue_Analysis[Q3 Low Deviation], 0)</f>
        <v>26.792300000000001</v>
      </c>
      <c r="AF1499" s="32">
        <f>_xlfn.XLOOKUP(Master1[[#This Row],[cu_id]],Revenue_Analysis[cuid],Revenue_Analysis[Q3 High Deviation], 0)</f>
        <v>27.121099999999998</v>
      </c>
      <c r="AG1499" s="32">
        <f>_xlfn.XLOOKUP(Master1[[#This Row],[cu_id]],Revenue_Analysis[cuid],Revenue_Analysis[Q4 Low Deviation], 0)</f>
        <v>31.966699999999999</v>
      </c>
      <c r="AH1499" s="32">
        <f>_xlfn.XLOOKUP(Master1[[#This Row],[cu_id]],Revenue_Analysis[cuid],Revenue_Analysis[Q4 High Deviation], 0)</f>
        <v>56.2333</v>
      </c>
      <c r="AI1499" s="32">
        <f>_xlfn.XLOOKUP(Master1[[#This Row],[cu_id]],Revenue_Analysis[cuid],Revenue_Analysis[Q1 Average], 0)</f>
        <v>53.2</v>
      </c>
      <c r="AJ1499" s="32">
        <f>_xlfn.XLOOKUP(Master1[[#This Row],[cu_id]],Revenue_Analysis[cuid],Revenue_Analysis[Q2 Average], 0)</f>
        <v>26.293299999999999</v>
      </c>
      <c r="AK1499" s="32">
        <f>_xlfn.XLOOKUP(Master1[[#This Row],[cu_id]],Revenue_Analysis[cuid],Revenue_Analysis[Q3 Average], 0)</f>
        <v>26.956700000000001</v>
      </c>
      <c r="AL1499" s="32">
        <f>_xlfn.XLOOKUP(Master1[[#This Row],[cu_id]],Revenue_Analysis[cuid],Revenue_Analysis[Q4 Average], 0)</f>
        <v>44.1</v>
      </c>
      <c r="AM1499" s="34">
        <v>0.375</v>
      </c>
      <c r="AN1499" s="35">
        <v>0.64583333333333337</v>
      </c>
      <c r="AO1499" s="35" t="s">
        <v>4592</v>
      </c>
      <c r="AP1499" s="35" t="s">
        <v>4592</v>
      </c>
      <c r="AQ1499" s="20" t="s">
        <v>22</v>
      </c>
      <c r="AR1499" s="20"/>
      <c r="AS1499" s="14">
        <f>IFERROR(_xlfn.XLOOKUP(Master1[[#This Row],[cu_id]],StopTimes[cu_ID],StopTimes[Average Stop Time]), 0)</f>
        <v>6.1000000000000005</v>
      </c>
      <c r="AT1499" s="14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499" s="13">
        <v>15</v>
      </c>
    </row>
    <row r="1500" spans="1:47" x14ac:dyDescent="0.3">
      <c r="A1500" s="18" t="s">
        <v>4018</v>
      </c>
      <c r="B1500" s="20">
        <v>8040</v>
      </c>
      <c r="C1500" s="20" t="s">
        <v>7</v>
      </c>
      <c r="D1500" s="19">
        <v>888010</v>
      </c>
      <c r="E1500" s="19" t="s">
        <v>7762</v>
      </c>
      <c r="F1500" s="19" t="s">
        <v>7719</v>
      </c>
      <c r="G1500" s="19" t="s">
        <v>7720</v>
      </c>
      <c r="H1500" s="19" t="s">
        <v>5</v>
      </c>
      <c r="I1500" s="19" t="s">
        <v>5402</v>
      </c>
      <c r="J1500" s="19" t="s">
        <v>4</v>
      </c>
      <c r="K1500" s="19" t="s">
        <v>5403</v>
      </c>
      <c r="L1500" s="21" t="s">
        <v>16</v>
      </c>
      <c r="M1500" s="20" t="s">
        <v>3</v>
      </c>
      <c r="N1500" s="20" t="s">
        <v>2</v>
      </c>
      <c r="O1500" s="20">
        <v>20</v>
      </c>
      <c r="P1500" s="20">
        <v>0</v>
      </c>
      <c r="Q1500" s="20">
        <v>0</v>
      </c>
      <c r="R1500" s="20">
        <v>0</v>
      </c>
      <c r="S1500" s="20">
        <v>0</v>
      </c>
      <c r="T1500" s="20">
        <v>20</v>
      </c>
      <c r="U1500" s="20">
        <v>35</v>
      </c>
      <c r="V1500" s="30"/>
      <c r="W1500" s="30"/>
      <c r="X1500" s="33">
        <f>IFERROR(1 -(Master1[[#This Row],[Avg Garment Scans per Delivery]]/Master1[[#This Row],[Garment Inventory]]), 0)</f>
        <v>0</v>
      </c>
      <c r="Y1500" s="30"/>
      <c r="Z1500" s="30"/>
      <c r="AA1500" s="32">
        <f>_xlfn.XLOOKUP(Master1[[#This Row],[cu_id]], Revenue_Analysis[cuid], Revenue_Analysis[Q1 Low Deviation], 0)</f>
        <v>329.46</v>
      </c>
      <c r="AB1500" s="32">
        <f>_xlfn.XLOOKUP(Master1[[#This Row],[cu_id]],Revenue_Analysis[cuid],Revenue_Analysis[Q1 High Deviation], 0)</f>
        <v>337.57</v>
      </c>
      <c r="AC1500" s="32">
        <f>_xlfn.XLOOKUP(Master1[[#This Row],[cu_id]],Revenue_Analysis[cuid],Revenue_Analysis[Q2 Low Deviation], 0)</f>
        <v>298.7801</v>
      </c>
      <c r="AD1500" s="32">
        <f>_xlfn.XLOOKUP(Master1[[#This Row],[cu_id]],Revenue_Analysis[cuid],Revenue_Analysis[Q2 High Deviation], 0)</f>
        <v>431.61369999999999</v>
      </c>
      <c r="AE1500" s="32">
        <f>_xlfn.XLOOKUP(Master1[[#This Row],[cu_id]],Revenue_Analysis[cuid],Revenue_Analysis[Q3 Low Deviation], 0)</f>
        <v>317.89449999999999</v>
      </c>
      <c r="AF1500" s="32">
        <f>_xlfn.XLOOKUP(Master1[[#This Row],[cu_id]],Revenue_Analysis[cuid],Revenue_Analysis[Q3 High Deviation], 0)</f>
        <v>330.9683</v>
      </c>
      <c r="AG1500" s="32">
        <f>_xlfn.XLOOKUP(Master1[[#This Row],[cu_id]],Revenue_Analysis[cuid],Revenue_Analysis[Q4 Low Deviation], 0)</f>
        <v>324.596</v>
      </c>
      <c r="AH1500" s="32">
        <f>_xlfn.XLOOKUP(Master1[[#This Row],[cu_id]],Revenue_Analysis[cuid],Revenue_Analysis[Q4 High Deviation], 0)</f>
        <v>342.33120000000002</v>
      </c>
      <c r="AI1500" s="32">
        <f>_xlfn.XLOOKUP(Master1[[#This Row],[cu_id]],Revenue_Analysis[cuid],Revenue_Analysis[Q1 Average], 0)</f>
        <v>333.51499999999999</v>
      </c>
      <c r="AJ1500" s="32">
        <f>_xlfn.XLOOKUP(Master1[[#This Row],[cu_id]],Revenue_Analysis[cuid],Revenue_Analysis[Q2 Average], 0)</f>
        <v>365.19690000000003</v>
      </c>
      <c r="AK1500" s="32">
        <f>_xlfn.XLOOKUP(Master1[[#This Row],[cu_id]],Revenue_Analysis[cuid],Revenue_Analysis[Q3 Average], 0)</f>
        <v>324.4314</v>
      </c>
      <c r="AL1500" s="32">
        <f>_xlfn.XLOOKUP(Master1[[#This Row],[cu_id]],Revenue_Analysis[cuid],Revenue_Analysis[Q4 Average], 0)</f>
        <v>333.46359999999999</v>
      </c>
      <c r="AM1500" s="34" t="s">
        <v>4592</v>
      </c>
      <c r="AN1500" s="35" t="s">
        <v>4592</v>
      </c>
      <c r="AO1500" s="35" t="s">
        <v>4592</v>
      </c>
      <c r="AP1500" s="35" t="s">
        <v>4592</v>
      </c>
      <c r="AQ1500" s="20" t="s">
        <v>0</v>
      </c>
      <c r="AR1500" s="20"/>
      <c r="AS1500" s="14">
        <f>IFERROR(_xlfn.XLOOKUP(Master1[[#This Row],[cu_id]],StopTimes[cu_ID],StopTimes[Average Stop Time]), 0)</f>
        <v>0.15</v>
      </c>
      <c r="AT1500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500" s="13">
        <v>10</v>
      </c>
    </row>
    <row r="1501" spans="1:47" x14ac:dyDescent="0.3">
      <c r="A1501" s="18" t="s">
        <v>4019</v>
      </c>
      <c r="B1501" s="20">
        <v>8040</v>
      </c>
      <c r="C1501" s="20" t="s">
        <v>7</v>
      </c>
      <c r="D1501" s="19">
        <v>888010</v>
      </c>
      <c r="E1501" s="19" t="s">
        <v>7718</v>
      </c>
      <c r="F1501" s="19" t="s">
        <v>7719</v>
      </c>
      <c r="G1501" s="19" t="s">
        <v>7720</v>
      </c>
      <c r="H1501" s="19" t="s">
        <v>5</v>
      </c>
      <c r="I1501" s="19" t="s">
        <v>5402</v>
      </c>
      <c r="J1501" s="19" t="s">
        <v>4</v>
      </c>
      <c r="K1501" s="19" t="s">
        <v>5403</v>
      </c>
      <c r="L1501" s="21" t="s">
        <v>16</v>
      </c>
      <c r="M1501" s="20" t="s">
        <v>3</v>
      </c>
      <c r="N1501" s="20" t="s">
        <v>2</v>
      </c>
      <c r="O1501" s="20">
        <v>15</v>
      </c>
      <c r="P1501" s="20">
        <v>0</v>
      </c>
      <c r="Q1501" s="20">
        <v>0</v>
      </c>
      <c r="R1501" s="20">
        <v>0</v>
      </c>
      <c r="S1501" s="20">
        <v>0</v>
      </c>
      <c r="T1501" s="20">
        <v>15</v>
      </c>
      <c r="U1501" s="20">
        <v>36</v>
      </c>
      <c r="V1501" s="30">
        <v>11</v>
      </c>
      <c r="W1501" s="30">
        <v>1</v>
      </c>
      <c r="X1501" s="33">
        <f>IFERROR(1 -(Master1[[#This Row],[Avg Garment Scans per Delivery]]/Master1[[#This Row],[Garment Inventory]]), 0)</f>
        <v>0.90909090909090906</v>
      </c>
      <c r="Y1501" s="30">
        <v>1</v>
      </c>
      <c r="Z1501" s="30">
        <v>11</v>
      </c>
      <c r="AA1501" s="32">
        <f>_xlfn.XLOOKUP(Master1[[#This Row],[cu_id]], Revenue_Analysis[cuid], Revenue_Analysis[Q1 Low Deviation], 0)</f>
        <v>5.94</v>
      </c>
      <c r="AB1501" s="32">
        <f>_xlfn.XLOOKUP(Master1[[#This Row],[cu_id]],Revenue_Analysis[cuid],Revenue_Analysis[Q1 High Deviation], 0)</f>
        <v>5.94</v>
      </c>
      <c r="AC1501" s="32">
        <f>_xlfn.XLOOKUP(Master1[[#This Row],[cu_id]],Revenue_Analysis[cuid],Revenue_Analysis[Q2 Low Deviation], 0)</f>
        <v>5.94</v>
      </c>
      <c r="AD1501" s="32">
        <f>_xlfn.XLOOKUP(Master1[[#This Row],[cu_id]],Revenue_Analysis[cuid],Revenue_Analysis[Q2 High Deviation], 0)</f>
        <v>5.94</v>
      </c>
      <c r="AE1501" s="32">
        <f>_xlfn.XLOOKUP(Master1[[#This Row],[cu_id]],Revenue_Analysis[cuid],Revenue_Analysis[Q3 Low Deviation], 0)</f>
        <v>0</v>
      </c>
      <c r="AF1501" s="32">
        <f>_xlfn.XLOOKUP(Master1[[#This Row],[cu_id]],Revenue_Analysis[cuid],Revenue_Analysis[Q3 High Deviation], 0)</f>
        <v>0</v>
      </c>
      <c r="AG1501" s="32">
        <f>_xlfn.XLOOKUP(Master1[[#This Row],[cu_id]],Revenue_Analysis[cuid],Revenue_Analysis[Q4 Low Deviation], 0)</f>
        <v>5.94</v>
      </c>
      <c r="AH1501" s="32">
        <f>_xlfn.XLOOKUP(Master1[[#This Row],[cu_id]],Revenue_Analysis[cuid],Revenue_Analysis[Q4 High Deviation], 0)</f>
        <v>5.94</v>
      </c>
      <c r="AI1501" s="32">
        <f>_xlfn.XLOOKUP(Master1[[#This Row],[cu_id]],Revenue_Analysis[cuid],Revenue_Analysis[Q1 Average], 0)</f>
        <v>5.94</v>
      </c>
      <c r="AJ1501" s="32">
        <f>_xlfn.XLOOKUP(Master1[[#This Row],[cu_id]],Revenue_Analysis[cuid],Revenue_Analysis[Q2 Average], 0)</f>
        <v>5.94</v>
      </c>
      <c r="AK1501" s="32">
        <f>_xlfn.XLOOKUP(Master1[[#This Row],[cu_id]],Revenue_Analysis[cuid],Revenue_Analysis[Q3 Average], 0)</f>
        <v>0</v>
      </c>
      <c r="AL1501" s="32">
        <f>_xlfn.XLOOKUP(Master1[[#This Row],[cu_id]],Revenue_Analysis[cuid],Revenue_Analysis[Q4 Average], 0)</f>
        <v>5.94</v>
      </c>
      <c r="AM1501" s="34" t="s">
        <v>4592</v>
      </c>
      <c r="AN1501" s="35" t="s">
        <v>4592</v>
      </c>
      <c r="AO1501" s="35" t="s">
        <v>4592</v>
      </c>
      <c r="AP1501" s="35" t="s">
        <v>4592</v>
      </c>
      <c r="AQ1501" s="20" t="s">
        <v>0</v>
      </c>
      <c r="AR1501" s="20"/>
      <c r="AS1501" s="14">
        <f>IFERROR(_xlfn.XLOOKUP(Master1[[#This Row],[cu_id]],StopTimes[cu_ID],StopTimes[Average Stop Time]), 0)</f>
        <v>7.9238095233333334</v>
      </c>
      <c r="AT1501" s="14">
        <f>IF(Master1[[#This Row],[RSP StopTime Override]] &lt;&gt; "",Master1[[#This Row],[RSP StopTime Override]],IF(Master1[[#This Row],[Avg Stop Time Helper]] &lt;&gt; 0, Master1[[#This Row],[Avg Stop Time Helper]],Average_Stop_Time))</f>
        <v>30</v>
      </c>
      <c r="AU1501" s="13">
        <v>30</v>
      </c>
    </row>
    <row r="1502" spans="1:47" x14ac:dyDescent="0.3">
      <c r="A1502" s="18" t="s">
        <v>4020</v>
      </c>
      <c r="B1502" s="20">
        <v>8040</v>
      </c>
      <c r="C1502" s="20" t="s">
        <v>7</v>
      </c>
      <c r="D1502" s="19">
        <v>888010</v>
      </c>
      <c r="E1502" s="19" t="s">
        <v>7766</v>
      </c>
      <c r="F1502" s="19" t="s">
        <v>7767</v>
      </c>
      <c r="G1502" s="19" t="s">
        <v>7712</v>
      </c>
      <c r="H1502" s="19" t="s">
        <v>5</v>
      </c>
      <c r="I1502" s="19" t="s">
        <v>7768</v>
      </c>
      <c r="J1502" s="19" t="s">
        <v>4</v>
      </c>
      <c r="K1502" s="19" t="s">
        <v>5403</v>
      </c>
      <c r="L1502" s="21" t="s">
        <v>16</v>
      </c>
      <c r="M1502" s="20" t="s">
        <v>3</v>
      </c>
      <c r="N1502" s="20" t="s">
        <v>2</v>
      </c>
      <c r="O1502" s="20">
        <v>10</v>
      </c>
      <c r="P1502" s="20">
        <v>0</v>
      </c>
      <c r="Q1502" s="20">
        <v>0</v>
      </c>
      <c r="R1502" s="20">
        <v>0</v>
      </c>
      <c r="S1502" s="20">
        <v>0</v>
      </c>
      <c r="T1502" s="20">
        <v>10</v>
      </c>
      <c r="U1502" s="20">
        <v>36</v>
      </c>
      <c r="V1502" s="30"/>
      <c r="W1502" s="30"/>
      <c r="X1502" s="33">
        <f>IFERROR(1 -(Master1[[#This Row],[Avg Garment Scans per Delivery]]/Master1[[#This Row],[Garment Inventory]]), 0)</f>
        <v>0</v>
      </c>
      <c r="Y1502" s="30"/>
      <c r="Z1502" s="30"/>
      <c r="AA1502" s="32">
        <f>_xlfn.XLOOKUP(Master1[[#This Row],[cu_id]], Revenue_Analysis[cuid], Revenue_Analysis[Q1 Low Deviation], 0)</f>
        <v>1088.2032999999999</v>
      </c>
      <c r="AB1502" s="32">
        <f>_xlfn.XLOOKUP(Master1[[#This Row],[cu_id]],Revenue_Analysis[cuid],Revenue_Analysis[Q1 High Deviation], 0)</f>
        <v>1131.0033000000001</v>
      </c>
      <c r="AC1502" s="32">
        <f>_xlfn.XLOOKUP(Master1[[#This Row],[cu_id]],Revenue_Analysis[cuid],Revenue_Analysis[Q2 Low Deviation], 0)</f>
        <v>716.12530000000004</v>
      </c>
      <c r="AD1502" s="32">
        <f>_xlfn.XLOOKUP(Master1[[#This Row],[cu_id]],Revenue_Analysis[cuid],Revenue_Analysis[Q2 High Deviation], 0)</f>
        <v>1222.1001000000001</v>
      </c>
      <c r="AE1502" s="32">
        <f>_xlfn.XLOOKUP(Master1[[#This Row],[cu_id]],Revenue_Analysis[cuid],Revenue_Analysis[Q3 Low Deviation], 0)</f>
        <v>575.33429999999998</v>
      </c>
      <c r="AF1502" s="32">
        <f>_xlfn.XLOOKUP(Master1[[#This Row],[cu_id]],Revenue_Analysis[cuid],Revenue_Analysis[Q3 High Deviation], 0)</f>
        <v>1190.2009</v>
      </c>
      <c r="AG1502" s="32">
        <f>_xlfn.XLOOKUP(Master1[[#This Row],[cu_id]],Revenue_Analysis[cuid],Revenue_Analysis[Q4 Low Deviation], 0)</f>
        <v>1070.2375</v>
      </c>
      <c r="AH1502" s="32">
        <f>_xlfn.XLOOKUP(Master1[[#This Row],[cu_id]],Revenue_Analysis[cuid],Revenue_Analysis[Q4 High Deviation], 0)</f>
        <v>1105.7971</v>
      </c>
      <c r="AI1502" s="32">
        <f>_xlfn.XLOOKUP(Master1[[#This Row],[cu_id]],Revenue_Analysis[cuid],Revenue_Analysis[Q1 Average], 0)</f>
        <v>1109.6033</v>
      </c>
      <c r="AJ1502" s="32">
        <f>_xlfn.XLOOKUP(Master1[[#This Row],[cu_id]],Revenue_Analysis[cuid],Revenue_Analysis[Q2 Average], 0)</f>
        <v>969.11270000000002</v>
      </c>
      <c r="AK1502" s="32">
        <f>_xlfn.XLOOKUP(Master1[[#This Row],[cu_id]],Revenue_Analysis[cuid],Revenue_Analysis[Q3 Average], 0)</f>
        <v>882.76760000000002</v>
      </c>
      <c r="AL1502" s="32">
        <f>_xlfn.XLOOKUP(Master1[[#This Row],[cu_id]],Revenue_Analysis[cuid],Revenue_Analysis[Q4 Average], 0)</f>
        <v>1088.0173</v>
      </c>
      <c r="AM1502" s="34" t="s">
        <v>4592</v>
      </c>
      <c r="AN1502" s="35" t="s">
        <v>4592</v>
      </c>
      <c r="AO1502" s="35" t="s">
        <v>4592</v>
      </c>
      <c r="AP1502" s="35" t="s">
        <v>4592</v>
      </c>
      <c r="AQ1502" s="20" t="s">
        <v>0</v>
      </c>
      <c r="AR1502" s="20"/>
      <c r="AS1502" s="14">
        <f>IFERROR(_xlfn.XLOOKUP(Master1[[#This Row],[cu_id]],StopTimes[cu_ID],StopTimes[Average Stop Time]), 0)</f>
        <v>0.16666666666666666</v>
      </c>
      <c r="AT1502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502" s="13">
        <v>10</v>
      </c>
    </row>
    <row r="1503" spans="1:47" x14ac:dyDescent="0.3">
      <c r="A1503" s="18" t="s">
        <v>4022</v>
      </c>
      <c r="B1503" s="20">
        <v>8040</v>
      </c>
      <c r="C1503" s="20" t="s">
        <v>7</v>
      </c>
      <c r="D1503" s="19">
        <v>888010</v>
      </c>
      <c r="E1503" s="19" t="s">
        <v>7710</v>
      </c>
      <c r="F1503" s="19" t="s">
        <v>7711</v>
      </c>
      <c r="G1503" s="19" t="s">
        <v>7712</v>
      </c>
      <c r="H1503" s="19" t="s">
        <v>5</v>
      </c>
      <c r="I1503" s="19" t="s">
        <v>5402</v>
      </c>
      <c r="J1503" s="19" t="s">
        <v>4</v>
      </c>
      <c r="K1503" s="19" t="s">
        <v>5403</v>
      </c>
      <c r="L1503" s="21" t="s">
        <v>16</v>
      </c>
      <c r="M1503" s="20" t="s">
        <v>3</v>
      </c>
      <c r="N1503" s="20" t="s">
        <v>2</v>
      </c>
      <c r="O1503" s="20">
        <v>5</v>
      </c>
      <c r="P1503" s="20">
        <v>0</v>
      </c>
      <c r="Q1503" s="20">
        <v>0</v>
      </c>
      <c r="R1503" s="20">
        <v>0</v>
      </c>
      <c r="S1503" s="20">
        <v>0</v>
      </c>
      <c r="T1503" s="20">
        <v>5</v>
      </c>
      <c r="U1503" s="20">
        <v>35</v>
      </c>
      <c r="V1503" s="30">
        <v>110</v>
      </c>
      <c r="W1503" s="30">
        <v>8</v>
      </c>
      <c r="X1503" s="33">
        <f>IFERROR(1 -(Master1[[#This Row],[Avg Garment Scans per Delivery]]/Master1[[#This Row],[Garment Inventory]]), 0)</f>
        <v>0.92727272727272725</v>
      </c>
      <c r="Y1503" s="30">
        <v>7</v>
      </c>
      <c r="Z1503" s="30">
        <v>85</v>
      </c>
      <c r="AA1503" s="32">
        <f>_xlfn.XLOOKUP(Master1[[#This Row],[cu_id]], Revenue_Analysis[cuid], Revenue_Analysis[Q1 Low Deviation], 0)</f>
        <v>79.230599999999995</v>
      </c>
      <c r="AB1503" s="32">
        <f>_xlfn.XLOOKUP(Master1[[#This Row],[cu_id]],Revenue_Analysis[cuid],Revenue_Analysis[Q1 High Deviation], 0)</f>
        <v>92.842799999999997</v>
      </c>
      <c r="AC1503" s="32">
        <f>_xlfn.XLOOKUP(Master1[[#This Row],[cu_id]],Revenue_Analysis[cuid],Revenue_Analysis[Q2 Low Deviation], 0)</f>
        <v>57.0398</v>
      </c>
      <c r="AD1503" s="32">
        <f>_xlfn.XLOOKUP(Master1[[#This Row],[cu_id]],Revenue_Analysis[cuid],Revenue_Analysis[Q2 High Deviation], 0)</f>
        <v>79.704800000000006</v>
      </c>
      <c r="AE1503" s="32">
        <f>_xlfn.XLOOKUP(Master1[[#This Row],[cu_id]],Revenue_Analysis[cuid],Revenue_Analysis[Q3 Low Deviation], 0)</f>
        <v>43.721600000000002</v>
      </c>
      <c r="AF1503" s="32">
        <f>_xlfn.XLOOKUP(Master1[[#This Row],[cu_id]],Revenue_Analysis[cuid],Revenue_Analysis[Q3 High Deviation], 0)</f>
        <v>51.987000000000002</v>
      </c>
      <c r="AG1503" s="32">
        <f>_xlfn.XLOOKUP(Master1[[#This Row],[cu_id]],Revenue_Analysis[cuid],Revenue_Analysis[Q4 Low Deviation], 0)</f>
        <v>84.274199999999993</v>
      </c>
      <c r="AH1503" s="32">
        <f>_xlfn.XLOOKUP(Master1[[#This Row],[cu_id]],Revenue_Analysis[cuid],Revenue_Analysis[Q4 High Deviation], 0)</f>
        <v>87.249399999999994</v>
      </c>
      <c r="AI1503" s="32">
        <f>_xlfn.XLOOKUP(Master1[[#This Row],[cu_id]],Revenue_Analysis[cuid],Revenue_Analysis[Q1 Average], 0)</f>
        <v>86.036699999999996</v>
      </c>
      <c r="AJ1503" s="32">
        <f>_xlfn.XLOOKUP(Master1[[#This Row],[cu_id]],Revenue_Analysis[cuid],Revenue_Analysis[Q2 Average], 0)</f>
        <v>68.372299999999996</v>
      </c>
      <c r="AK1503" s="32">
        <f>_xlfn.XLOOKUP(Master1[[#This Row],[cu_id]],Revenue_Analysis[cuid],Revenue_Analysis[Q3 Average], 0)</f>
        <v>47.854300000000002</v>
      </c>
      <c r="AL1503" s="32">
        <f>_xlfn.XLOOKUP(Master1[[#This Row],[cu_id]],Revenue_Analysis[cuid],Revenue_Analysis[Q4 Average], 0)</f>
        <v>85.761799999999994</v>
      </c>
      <c r="AM1503" s="34" t="s">
        <v>4592</v>
      </c>
      <c r="AN1503" s="35" t="s">
        <v>4592</v>
      </c>
      <c r="AO1503" s="35" t="s">
        <v>4592</v>
      </c>
      <c r="AP1503" s="35" t="s">
        <v>4592</v>
      </c>
      <c r="AQ1503" s="20" t="s">
        <v>0</v>
      </c>
      <c r="AR1503" s="20"/>
      <c r="AS1503" s="14">
        <f>IFERROR(_xlfn.XLOOKUP(Master1[[#This Row],[cu_id]],StopTimes[cu_ID],StopTimes[Average Stop Time]), 0)</f>
        <v>0.25</v>
      </c>
      <c r="AT1503" s="14">
        <f>IF(Master1[[#This Row],[RSP StopTime Override]] &lt;&gt; "",Master1[[#This Row],[RSP StopTime Override]],IF(Master1[[#This Row],[Avg Stop Time Helper]] &lt;&gt; 0, Master1[[#This Row],[Avg Stop Time Helper]],Average_Stop_Time))</f>
        <v>30</v>
      </c>
      <c r="AU1503" s="13">
        <v>30</v>
      </c>
    </row>
    <row r="1504" spans="1:47" x14ac:dyDescent="0.3">
      <c r="A1504" s="18" t="s">
        <v>4023</v>
      </c>
      <c r="B1504" s="20">
        <v>8040</v>
      </c>
      <c r="C1504" s="20" t="s">
        <v>6</v>
      </c>
      <c r="D1504" s="19">
        <v>888010</v>
      </c>
      <c r="E1504" s="19" t="s">
        <v>7769</v>
      </c>
      <c r="F1504" s="19" t="s">
        <v>7714</v>
      </c>
      <c r="G1504" s="19" t="s">
        <v>7770</v>
      </c>
      <c r="H1504" s="19" t="s">
        <v>5</v>
      </c>
      <c r="I1504" s="19" t="s">
        <v>5402</v>
      </c>
      <c r="J1504" s="19" t="s">
        <v>4</v>
      </c>
      <c r="K1504" s="19" t="s">
        <v>6805</v>
      </c>
      <c r="L1504" s="21" t="s">
        <v>16</v>
      </c>
      <c r="M1504" s="20" t="s">
        <v>3</v>
      </c>
      <c r="N1504" s="20" t="s">
        <v>2</v>
      </c>
      <c r="O1504" s="20">
        <v>2</v>
      </c>
      <c r="P1504" s="20">
        <v>0</v>
      </c>
      <c r="Q1504" s="20">
        <v>0</v>
      </c>
      <c r="R1504" s="20">
        <v>10</v>
      </c>
      <c r="S1504" s="20">
        <v>0</v>
      </c>
      <c r="T1504" s="20">
        <v>0</v>
      </c>
      <c r="U1504" s="20">
        <v>37</v>
      </c>
      <c r="V1504" s="30"/>
      <c r="W1504" s="30"/>
      <c r="X1504" s="33">
        <f>IFERROR(1 -(Master1[[#This Row],[Avg Garment Scans per Delivery]]/Master1[[#This Row],[Garment Inventory]]), 0)</f>
        <v>0</v>
      </c>
      <c r="Y1504" s="30"/>
      <c r="Z1504" s="30"/>
      <c r="AA1504" s="32">
        <f>_xlfn.XLOOKUP(Master1[[#This Row],[cu_id]], Revenue_Analysis[cuid], Revenue_Analysis[Q1 Low Deviation], 0)</f>
        <v>51.34</v>
      </c>
      <c r="AB1504" s="32">
        <f>_xlfn.XLOOKUP(Master1[[#This Row],[cu_id]],Revenue_Analysis[cuid],Revenue_Analysis[Q1 High Deviation], 0)</f>
        <v>51.34</v>
      </c>
      <c r="AC1504" s="32">
        <f>_xlfn.XLOOKUP(Master1[[#This Row],[cu_id]],Revenue_Analysis[cuid],Revenue_Analysis[Q2 Low Deviation], 0)</f>
        <v>51.235199999999999</v>
      </c>
      <c r="AD1504" s="32">
        <f>_xlfn.XLOOKUP(Master1[[#This Row],[cu_id]],Revenue_Analysis[cuid],Revenue_Analysis[Q2 High Deviation], 0)</f>
        <v>52.352400000000003</v>
      </c>
      <c r="AE1504" s="32">
        <f>_xlfn.XLOOKUP(Master1[[#This Row],[cu_id]],Revenue_Analysis[cuid],Revenue_Analysis[Q3 Low Deviation], 0)</f>
        <v>52.136899999999997</v>
      </c>
      <c r="AF1504" s="32">
        <f>_xlfn.XLOOKUP(Master1[[#This Row],[cu_id]],Revenue_Analysis[cuid],Revenue_Analysis[Q3 High Deviation], 0)</f>
        <v>52.5047</v>
      </c>
      <c r="AG1504" s="32">
        <f>_xlfn.XLOOKUP(Master1[[#This Row],[cu_id]],Revenue_Analysis[cuid],Revenue_Analysis[Q4 Low Deviation], 0)</f>
        <v>51.34</v>
      </c>
      <c r="AH1504" s="32">
        <f>_xlfn.XLOOKUP(Master1[[#This Row],[cu_id]],Revenue_Analysis[cuid],Revenue_Analysis[Q4 High Deviation], 0)</f>
        <v>51.34</v>
      </c>
      <c r="AI1504" s="32">
        <f>_xlfn.XLOOKUP(Master1[[#This Row],[cu_id]],Revenue_Analysis[cuid],Revenue_Analysis[Q1 Average], 0)</f>
        <v>51.34</v>
      </c>
      <c r="AJ1504" s="32">
        <f>_xlfn.XLOOKUP(Master1[[#This Row],[cu_id]],Revenue_Analysis[cuid],Revenue_Analysis[Q2 Average], 0)</f>
        <v>51.793799999999997</v>
      </c>
      <c r="AK1504" s="32">
        <f>_xlfn.XLOOKUP(Master1[[#This Row],[cu_id]],Revenue_Analysis[cuid],Revenue_Analysis[Q3 Average], 0)</f>
        <v>52.320799999999998</v>
      </c>
      <c r="AL1504" s="32">
        <f>_xlfn.XLOOKUP(Master1[[#This Row],[cu_id]],Revenue_Analysis[cuid],Revenue_Analysis[Q4 Average], 0)</f>
        <v>51.34</v>
      </c>
      <c r="AM1504" s="34" t="s">
        <v>4592</v>
      </c>
      <c r="AN1504" s="35" t="s">
        <v>4592</v>
      </c>
      <c r="AO1504" s="35" t="s">
        <v>4592</v>
      </c>
      <c r="AP1504" s="35" t="s">
        <v>4592</v>
      </c>
      <c r="AQ1504" s="20" t="s">
        <v>0</v>
      </c>
      <c r="AR1504" s="20"/>
      <c r="AS1504" s="14">
        <f>IFERROR(_xlfn.XLOOKUP(Master1[[#This Row],[cu_id]],StopTimes[cu_ID],StopTimes[Average Stop Time]), 0)</f>
        <v>0.19583333333333333</v>
      </c>
      <c r="AT1504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504" s="13">
        <v>10</v>
      </c>
    </row>
    <row r="1505" spans="1:47" x14ac:dyDescent="0.3">
      <c r="A1505" s="18" t="s">
        <v>4024</v>
      </c>
      <c r="B1505" s="20">
        <v>8040</v>
      </c>
      <c r="C1505" s="20" t="s">
        <v>9</v>
      </c>
      <c r="D1505" s="19">
        <v>802697</v>
      </c>
      <c r="E1505" s="19" t="s">
        <v>13</v>
      </c>
      <c r="F1505" s="19" t="s">
        <v>7991</v>
      </c>
      <c r="G1505" s="19" t="s">
        <v>7992</v>
      </c>
      <c r="H1505" s="19" t="s">
        <v>5</v>
      </c>
      <c r="I1505" s="19" t="s">
        <v>5402</v>
      </c>
      <c r="J1505" s="19" t="s">
        <v>4</v>
      </c>
      <c r="K1505" s="19" t="s">
        <v>7993</v>
      </c>
      <c r="L1505" s="21" t="s">
        <v>31</v>
      </c>
      <c r="M1505" s="20" t="s">
        <v>30</v>
      </c>
      <c r="N1505" s="20" t="s">
        <v>2</v>
      </c>
      <c r="O1505" s="20">
        <v>150</v>
      </c>
      <c r="P1505" s="20">
        <v>150</v>
      </c>
      <c r="Q1505" s="20">
        <v>0</v>
      </c>
      <c r="R1505" s="20">
        <v>0</v>
      </c>
      <c r="S1505" s="20">
        <v>0</v>
      </c>
      <c r="T1505" s="20">
        <v>0</v>
      </c>
      <c r="U1505" s="20">
        <v>9</v>
      </c>
      <c r="V1505" s="30"/>
      <c r="W1505" s="30"/>
      <c r="X1505" s="33">
        <f>IFERROR(1 -(Master1[[#This Row],[Avg Garment Scans per Delivery]]/Master1[[#This Row],[Garment Inventory]]), 0)</f>
        <v>0</v>
      </c>
      <c r="Y1505" s="30"/>
      <c r="Z1505" s="30"/>
      <c r="AA1505" s="32">
        <f>_xlfn.XLOOKUP(Master1[[#This Row],[cu_id]], Revenue_Analysis[cuid], Revenue_Analysis[Q1 Low Deviation], 0)</f>
        <v>22.11</v>
      </c>
      <c r="AB1505" s="32">
        <f>_xlfn.XLOOKUP(Master1[[#This Row],[cu_id]],Revenue_Analysis[cuid],Revenue_Analysis[Q1 High Deviation], 0)</f>
        <v>22.11</v>
      </c>
      <c r="AC1505" s="32">
        <f>_xlfn.XLOOKUP(Master1[[#This Row],[cu_id]],Revenue_Analysis[cuid],Revenue_Analysis[Q2 Low Deviation], 0)</f>
        <v>22.11</v>
      </c>
      <c r="AD1505" s="32">
        <f>_xlfn.XLOOKUP(Master1[[#This Row],[cu_id]],Revenue_Analysis[cuid],Revenue_Analysis[Q2 High Deviation], 0)</f>
        <v>37.700000000000003</v>
      </c>
      <c r="AE1505" s="32">
        <f>_xlfn.XLOOKUP(Master1[[#This Row],[cu_id]],Revenue_Analysis[cuid],Revenue_Analysis[Q3 Low Deviation], 0)</f>
        <v>37.878900000000002</v>
      </c>
      <c r="AF1505" s="32">
        <f>_xlfn.XLOOKUP(Master1[[#This Row],[cu_id]],Revenue_Analysis[cuid],Revenue_Analysis[Q3 High Deviation], 0)</f>
        <v>38.207700000000003</v>
      </c>
      <c r="AG1505" s="32">
        <f>_xlfn.XLOOKUP(Master1[[#This Row],[cu_id]],Revenue_Analysis[cuid],Revenue_Analysis[Q4 Low Deviation], 0)</f>
        <v>22.11</v>
      </c>
      <c r="AH1505" s="32">
        <f>_xlfn.XLOOKUP(Master1[[#This Row],[cu_id]],Revenue_Analysis[cuid],Revenue_Analysis[Q4 High Deviation], 0)</f>
        <v>22.11</v>
      </c>
      <c r="AI1505" s="32">
        <f>_xlfn.XLOOKUP(Master1[[#This Row],[cu_id]],Revenue_Analysis[cuid],Revenue_Analysis[Q1 Average], 0)</f>
        <v>22.11</v>
      </c>
      <c r="AJ1505" s="32">
        <f>_xlfn.XLOOKUP(Master1[[#This Row],[cu_id]],Revenue_Analysis[cuid],Revenue_Analysis[Q2 Average], 0)</f>
        <v>29.905000000000001</v>
      </c>
      <c r="AK1505" s="32">
        <f>_xlfn.XLOOKUP(Master1[[#This Row],[cu_id]],Revenue_Analysis[cuid],Revenue_Analysis[Q3 Average], 0)</f>
        <v>38.043300000000002</v>
      </c>
      <c r="AL1505" s="32">
        <f>_xlfn.XLOOKUP(Master1[[#This Row],[cu_id]],Revenue_Analysis[cuid],Revenue_Analysis[Q4 Average], 0)</f>
        <v>22.11</v>
      </c>
      <c r="AM1505" s="34">
        <v>0.375</v>
      </c>
      <c r="AN1505" s="35">
        <v>0.66666666666666663</v>
      </c>
      <c r="AO1505" s="35" t="s">
        <v>4592</v>
      </c>
      <c r="AP1505" s="35" t="s">
        <v>4592</v>
      </c>
      <c r="AQ1505" s="20" t="s">
        <v>0</v>
      </c>
      <c r="AR1505" s="20"/>
      <c r="AS1505" s="14">
        <f>IFERROR(_xlfn.XLOOKUP(Master1[[#This Row],[cu_id]],StopTimes[cu_ID],StopTimes[Average Stop Time]), 0)</f>
        <v>4.1416666666666666</v>
      </c>
      <c r="AT1505" s="14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1505" s="13">
        <v>5</v>
      </c>
    </row>
    <row r="1506" spans="1:47" x14ac:dyDescent="0.3">
      <c r="A1506" s="18" t="s">
        <v>4025</v>
      </c>
      <c r="B1506" s="20">
        <v>8040</v>
      </c>
      <c r="C1506" s="20" t="s">
        <v>6</v>
      </c>
      <c r="D1506" s="19">
        <v>888010</v>
      </c>
      <c r="E1506" s="19" t="s">
        <v>7713</v>
      </c>
      <c r="F1506" s="19" t="s">
        <v>7714</v>
      </c>
      <c r="G1506" s="19" t="s">
        <v>7715</v>
      </c>
      <c r="H1506" s="19" t="s">
        <v>5</v>
      </c>
      <c r="I1506" s="19" t="s">
        <v>5402</v>
      </c>
      <c r="J1506" s="19" t="s">
        <v>4</v>
      </c>
      <c r="K1506" s="19" t="s">
        <v>6805</v>
      </c>
      <c r="L1506" s="21" t="s">
        <v>16</v>
      </c>
      <c r="M1506" s="20" t="s">
        <v>3</v>
      </c>
      <c r="N1506" s="20" t="s">
        <v>2</v>
      </c>
      <c r="O1506" s="20">
        <v>3</v>
      </c>
      <c r="P1506" s="20">
        <v>0</v>
      </c>
      <c r="Q1506" s="20">
        <v>0</v>
      </c>
      <c r="R1506" s="20">
        <v>15</v>
      </c>
      <c r="S1506" s="20">
        <v>0</v>
      </c>
      <c r="T1506" s="20">
        <v>0</v>
      </c>
      <c r="U1506" s="20">
        <v>35</v>
      </c>
      <c r="V1506" s="30"/>
      <c r="W1506" s="30"/>
      <c r="X1506" s="33">
        <f>IFERROR(1 -(Master1[[#This Row],[Avg Garment Scans per Delivery]]/Master1[[#This Row],[Garment Inventory]]), 0)</f>
        <v>0</v>
      </c>
      <c r="Y1506" s="30"/>
      <c r="Z1506" s="30"/>
      <c r="AA1506" s="32">
        <f>_xlfn.XLOOKUP(Master1[[#This Row],[cu_id]], Revenue_Analysis[cuid], Revenue_Analysis[Q1 Low Deviation], 0)</f>
        <v>215.91460000000001</v>
      </c>
      <c r="AB1506" s="32">
        <f>_xlfn.XLOOKUP(Master1[[#This Row],[cu_id]],Revenue_Analysis[cuid],Revenue_Analysis[Q1 High Deviation], 0)</f>
        <v>274.8254</v>
      </c>
      <c r="AC1506" s="32">
        <f>_xlfn.XLOOKUP(Master1[[#This Row],[cu_id]],Revenue_Analysis[cuid],Revenue_Analysis[Q2 Low Deviation], 0)</f>
        <v>143.99950000000001</v>
      </c>
      <c r="AD1506" s="32">
        <f>_xlfn.XLOOKUP(Master1[[#This Row],[cu_id]],Revenue_Analysis[cuid],Revenue_Analysis[Q2 High Deviation], 0)</f>
        <v>231.8913</v>
      </c>
      <c r="AE1506" s="32">
        <f>_xlfn.XLOOKUP(Master1[[#This Row],[cu_id]],Revenue_Analysis[cuid],Revenue_Analysis[Q3 Low Deviation], 0)</f>
        <v>147.1078</v>
      </c>
      <c r="AF1506" s="32">
        <f>_xlfn.XLOOKUP(Master1[[#This Row],[cu_id]],Revenue_Analysis[cuid],Revenue_Analysis[Q3 High Deviation], 0)</f>
        <v>209.9092</v>
      </c>
      <c r="AG1506" s="32">
        <f>_xlfn.XLOOKUP(Master1[[#This Row],[cu_id]],Revenue_Analysis[cuid],Revenue_Analysis[Q4 Low Deviation], 0)</f>
        <v>195.0873</v>
      </c>
      <c r="AH1506" s="32">
        <f>_xlfn.XLOOKUP(Master1[[#This Row],[cu_id]],Revenue_Analysis[cuid],Revenue_Analysis[Q4 High Deviation], 0)</f>
        <v>266.91269999999997</v>
      </c>
      <c r="AI1506" s="32">
        <f>_xlfn.XLOOKUP(Master1[[#This Row],[cu_id]],Revenue_Analysis[cuid],Revenue_Analysis[Q1 Average], 0)</f>
        <v>245.37</v>
      </c>
      <c r="AJ1506" s="32">
        <f>_xlfn.XLOOKUP(Master1[[#This Row],[cu_id]],Revenue_Analysis[cuid],Revenue_Analysis[Q2 Average], 0)</f>
        <v>187.94540000000001</v>
      </c>
      <c r="AK1506" s="32">
        <f>_xlfn.XLOOKUP(Master1[[#This Row],[cu_id]],Revenue_Analysis[cuid],Revenue_Analysis[Q3 Average], 0)</f>
        <v>178.5085</v>
      </c>
      <c r="AL1506" s="32">
        <f>_xlfn.XLOOKUP(Master1[[#This Row],[cu_id]],Revenue_Analysis[cuid],Revenue_Analysis[Q4 Average], 0)</f>
        <v>231</v>
      </c>
      <c r="AM1506" s="34" t="s">
        <v>4592</v>
      </c>
      <c r="AN1506" s="35" t="s">
        <v>4592</v>
      </c>
      <c r="AO1506" s="35" t="s">
        <v>4592</v>
      </c>
      <c r="AP1506" s="35" t="s">
        <v>4592</v>
      </c>
      <c r="AQ1506" s="20" t="s">
        <v>0</v>
      </c>
      <c r="AR1506" s="20"/>
      <c r="AS1506" s="14">
        <f>IFERROR(_xlfn.XLOOKUP(Master1[[#This Row],[cu_id]],StopTimes[cu_ID],StopTimes[Average Stop Time]), 0)</f>
        <v>0.48148148000000002</v>
      </c>
      <c r="AT1506" s="14">
        <f>IF(Master1[[#This Row],[RSP StopTime Override]] &lt;&gt; "",Master1[[#This Row],[RSP StopTime Override]],IF(Master1[[#This Row],[Avg Stop Time Helper]] &lt;&gt; 0, Master1[[#This Row],[Avg Stop Time Helper]],Average_Stop_Time))</f>
        <v>30</v>
      </c>
      <c r="AU1506" s="13">
        <v>30</v>
      </c>
    </row>
    <row r="1507" spans="1:47" x14ac:dyDescent="0.3">
      <c r="A1507" s="18" t="s">
        <v>4026</v>
      </c>
      <c r="B1507" s="20">
        <v>56</v>
      </c>
      <c r="C1507" s="20" t="s">
        <v>12</v>
      </c>
      <c r="D1507" s="19">
        <v>808707</v>
      </c>
      <c r="E1507" s="19" t="s">
        <v>13</v>
      </c>
      <c r="F1507" s="19" t="s">
        <v>6954</v>
      </c>
      <c r="G1507" s="19" t="s">
        <v>6955</v>
      </c>
      <c r="H1507" s="19" t="s">
        <v>5</v>
      </c>
      <c r="I1507" s="19" t="s">
        <v>5275</v>
      </c>
      <c r="J1507" s="19" t="s">
        <v>4</v>
      </c>
      <c r="K1507" s="19" t="s">
        <v>5276</v>
      </c>
      <c r="L1507" s="21">
        <v>6</v>
      </c>
      <c r="M1507" s="20" t="s">
        <v>18</v>
      </c>
      <c r="N1507" s="20" t="s">
        <v>2</v>
      </c>
      <c r="O1507" s="20">
        <v>54</v>
      </c>
      <c r="P1507" s="20">
        <v>0</v>
      </c>
      <c r="Q1507" s="20">
        <v>54</v>
      </c>
      <c r="R1507" s="20">
        <v>0</v>
      </c>
      <c r="S1507" s="20">
        <v>0</v>
      </c>
      <c r="T1507" s="20">
        <v>0</v>
      </c>
      <c r="U1507" s="20">
        <v>21</v>
      </c>
      <c r="V1507" s="30"/>
      <c r="W1507" s="30"/>
      <c r="X1507" s="33">
        <f>IFERROR(1 -(Master1[[#This Row],[Avg Garment Scans per Delivery]]/Master1[[#This Row],[Garment Inventory]]), 0)</f>
        <v>0</v>
      </c>
      <c r="Y1507" s="30"/>
      <c r="Z1507" s="30"/>
      <c r="AA1507" s="32">
        <f>_xlfn.XLOOKUP(Master1[[#This Row],[cu_id]], Revenue_Analysis[cuid], Revenue_Analysis[Q1 Low Deviation], 0)</f>
        <v>128.21639999999999</v>
      </c>
      <c r="AB1507" s="32">
        <f>_xlfn.XLOOKUP(Master1[[#This Row],[cu_id]],Revenue_Analysis[cuid],Revenue_Analysis[Q1 High Deviation], 0)</f>
        <v>129.4408</v>
      </c>
      <c r="AC1507" s="32">
        <f>_xlfn.XLOOKUP(Master1[[#This Row],[cu_id]],Revenue_Analysis[cuid],Revenue_Analysis[Q2 Low Deviation], 0)</f>
        <v>84.288899999999998</v>
      </c>
      <c r="AD1507" s="32">
        <f>_xlfn.XLOOKUP(Master1[[#This Row],[cu_id]],Revenue_Analysis[cuid],Revenue_Analysis[Q2 High Deviation], 0)</f>
        <v>141.68770000000001</v>
      </c>
      <c r="AE1507" s="32">
        <f>_xlfn.XLOOKUP(Master1[[#This Row],[cu_id]],Revenue_Analysis[cuid],Revenue_Analysis[Q3 Low Deviation], 0)</f>
        <v>115.54</v>
      </c>
      <c r="AF1507" s="32">
        <f>_xlfn.XLOOKUP(Master1[[#This Row],[cu_id]],Revenue_Analysis[cuid],Revenue_Analysis[Q3 High Deviation], 0)</f>
        <v>125.75</v>
      </c>
      <c r="AG1507" s="32">
        <f>_xlfn.XLOOKUP(Master1[[#This Row],[cu_id]],Revenue_Analysis[cuid],Revenue_Analysis[Q4 Low Deviation], 0)</f>
        <v>128.767</v>
      </c>
      <c r="AH1507" s="32">
        <f>_xlfn.XLOOKUP(Master1[[#This Row],[cu_id]],Revenue_Analysis[cuid],Revenue_Analysis[Q4 High Deviation], 0)</f>
        <v>133.17019999999999</v>
      </c>
      <c r="AI1507" s="32">
        <f>_xlfn.XLOOKUP(Master1[[#This Row],[cu_id]],Revenue_Analysis[cuid],Revenue_Analysis[Q1 Average], 0)</f>
        <v>128.82859999999999</v>
      </c>
      <c r="AJ1507" s="32">
        <f>_xlfn.XLOOKUP(Master1[[#This Row],[cu_id]],Revenue_Analysis[cuid],Revenue_Analysis[Q2 Average], 0)</f>
        <v>112.9883</v>
      </c>
      <c r="AK1507" s="32">
        <f>_xlfn.XLOOKUP(Master1[[#This Row],[cu_id]],Revenue_Analysis[cuid],Revenue_Analysis[Q3 Average], 0)</f>
        <v>120.645</v>
      </c>
      <c r="AL1507" s="32">
        <f>_xlfn.XLOOKUP(Master1[[#This Row],[cu_id]],Revenue_Analysis[cuid],Revenue_Analysis[Q4 Average], 0)</f>
        <v>130.96860000000001</v>
      </c>
      <c r="AM1507" s="34">
        <v>0.29166666666666669</v>
      </c>
      <c r="AN1507" s="35" t="s">
        <v>6875</v>
      </c>
      <c r="AO1507" s="35" t="s">
        <v>4592</v>
      </c>
      <c r="AP1507" s="35" t="s">
        <v>4592</v>
      </c>
      <c r="AQ1507" s="20" t="s">
        <v>0</v>
      </c>
      <c r="AR1507" s="20"/>
      <c r="AS1507" s="14">
        <f>IFERROR(_xlfn.XLOOKUP(Master1[[#This Row],[cu_id]],StopTimes[cu_ID],StopTimes[Average Stop Time]), 0)</f>
        <v>0.1</v>
      </c>
      <c r="AT1507" s="14">
        <f>IF(Master1[[#This Row],[RSP StopTime Override]] &lt;&gt; "",Master1[[#This Row],[RSP StopTime Override]],IF(Master1[[#This Row],[Avg Stop Time Helper]] &lt;&gt; 0, Master1[[#This Row],[Avg Stop Time Helper]],Average_Stop_Time))</f>
        <v>0.1</v>
      </c>
      <c r="AU1507" s="13"/>
    </row>
    <row r="1508" spans="1:47" x14ac:dyDescent="0.3">
      <c r="A1508" s="18" t="s">
        <v>4028</v>
      </c>
      <c r="B1508" s="20">
        <v>8040</v>
      </c>
      <c r="C1508" s="20" t="s">
        <v>12</v>
      </c>
      <c r="D1508" s="19">
        <v>882351</v>
      </c>
      <c r="E1508" s="19" t="s">
        <v>7865</v>
      </c>
      <c r="F1508" s="19" t="s">
        <v>7866</v>
      </c>
      <c r="G1508" s="19" t="s">
        <v>7867</v>
      </c>
      <c r="H1508" s="19" t="s">
        <v>5</v>
      </c>
      <c r="I1508" s="19" t="s">
        <v>5402</v>
      </c>
      <c r="J1508" s="19" t="s">
        <v>4</v>
      </c>
      <c r="K1508" s="19" t="s">
        <v>6805</v>
      </c>
      <c r="L1508" s="21" t="s">
        <v>16</v>
      </c>
      <c r="M1508" s="20" t="s">
        <v>3</v>
      </c>
      <c r="N1508" s="20" t="s">
        <v>2</v>
      </c>
      <c r="O1508" s="20">
        <v>95</v>
      </c>
      <c r="P1508" s="20">
        <v>0</v>
      </c>
      <c r="Q1508" s="20">
        <v>95</v>
      </c>
      <c r="R1508" s="20">
        <v>0</v>
      </c>
      <c r="S1508" s="20">
        <v>0</v>
      </c>
      <c r="T1508" s="20">
        <v>0</v>
      </c>
      <c r="U1508" s="20">
        <v>14</v>
      </c>
      <c r="V1508" s="30"/>
      <c r="W1508" s="30"/>
      <c r="X1508" s="33">
        <f>IFERROR(1 -(Master1[[#This Row],[Avg Garment Scans per Delivery]]/Master1[[#This Row],[Garment Inventory]]), 0)</f>
        <v>0</v>
      </c>
      <c r="Y1508" s="30"/>
      <c r="Z1508" s="30"/>
      <c r="AA1508" s="32">
        <f>_xlfn.XLOOKUP(Master1[[#This Row],[cu_id]], Revenue_Analysis[cuid], Revenue_Analysis[Q1 Low Deviation], 0)</f>
        <v>0</v>
      </c>
      <c r="AB1508" s="32">
        <f>_xlfn.XLOOKUP(Master1[[#This Row],[cu_id]],Revenue_Analysis[cuid],Revenue_Analysis[Q1 High Deviation], 0)</f>
        <v>0</v>
      </c>
      <c r="AC1508" s="32">
        <f>_xlfn.XLOOKUP(Master1[[#This Row],[cu_id]],Revenue_Analysis[cuid],Revenue_Analysis[Q2 Low Deviation], 0)</f>
        <v>39.940199999999997</v>
      </c>
      <c r="AD1508" s="32">
        <f>_xlfn.XLOOKUP(Master1[[#This Row],[cu_id]],Revenue_Analysis[cuid],Revenue_Analysis[Q2 High Deviation], 0)</f>
        <v>47.916400000000003</v>
      </c>
      <c r="AE1508" s="32">
        <f>_xlfn.XLOOKUP(Master1[[#This Row],[cu_id]],Revenue_Analysis[cuid],Revenue_Analysis[Q3 Low Deviation], 0)</f>
        <v>38.553100000000001</v>
      </c>
      <c r="AF1508" s="32">
        <f>_xlfn.XLOOKUP(Master1[[#This Row],[cu_id]],Revenue_Analysis[cuid],Revenue_Analysis[Q3 High Deviation], 0)</f>
        <v>49.304099999999998</v>
      </c>
      <c r="AG1508" s="32">
        <f>_xlfn.XLOOKUP(Master1[[#This Row],[cu_id]],Revenue_Analysis[cuid],Revenue_Analysis[Q4 Low Deviation], 0)</f>
        <v>49.11</v>
      </c>
      <c r="AH1508" s="32">
        <f>_xlfn.XLOOKUP(Master1[[#This Row],[cu_id]],Revenue_Analysis[cuid],Revenue_Analysis[Q4 High Deviation], 0)</f>
        <v>49.11</v>
      </c>
      <c r="AI1508" s="32">
        <f>_xlfn.XLOOKUP(Master1[[#This Row],[cu_id]],Revenue_Analysis[cuid],Revenue_Analysis[Q1 Average], 0)</f>
        <v>0</v>
      </c>
      <c r="AJ1508" s="32">
        <f>_xlfn.XLOOKUP(Master1[[#This Row],[cu_id]],Revenue_Analysis[cuid],Revenue_Analysis[Q2 Average], 0)</f>
        <v>43.9283</v>
      </c>
      <c r="AK1508" s="32">
        <f>_xlfn.XLOOKUP(Master1[[#This Row],[cu_id]],Revenue_Analysis[cuid],Revenue_Analysis[Q3 Average], 0)</f>
        <v>43.928600000000003</v>
      </c>
      <c r="AL1508" s="32">
        <f>_xlfn.XLOOKUP(Master1[[#This Row],[cu_id]],Revenue_Analysis[cuid],Revenue_Analysis[Q4 Average], 0)</f>
        <v>49.11</v>
      </c>
      <c r="AM1508" s="34">
        <v>0.33333333333333331</v>
      </c>
      <c r="AN1508" s="35">
        <v>0.75</v>
      </c>
      <c r="AO1508" s="35" t="s">
        <v>4592</v>
      </c>
      <c r="AP1508" s="35" t="s">
        <v>4592</v>
      </c>
      <c r="AQ1508" s="20" t="s">
        <v>0</v>
      </c>
      <c r="AR1508" s="20"/>
      <c r="AS1508" s="14">
        <f>IFERROR(_xlfn.XLOOKUP(Master1[[#This Row],[cu_id]],StopTimes[cu_ID],StopTimes[Average Stop Time]), 0)</f>
        <v>3.1666666666666665</v>
      </c>
      <c r="AT1508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508" s="13">
        <v>10</v>
      </c>
    </row>
    <row r="1509" spans="1:47" x14ac:dyDescent="0.3">
      <c r="A1509" s="18" t="s">
        <v>4029</v>
      </c>
      <c r="B1509" s="20">
        <v>8040</v>
      </c>
      <c r="C1509" s="20" t="s">
        <v>7</v>
      </c>
      <c r="D1509" s="19">
        <v>809304</v>
      </c>
      <c r="E1509" s="19" t="s">
        <v>13</v>
      </c>
      <c r="F1509" s="19" t="s">
        <v>7779</v>
      </c>
      <c r="G1509" s="19" t="s">
        <v>7780</v>
      </c>
      <c r="H1509" s="19" t="s">
        <v>5</v>
      </c>
      <c r="I1509" s="19" t="s">
        <v>5402</v>
      </c>
      <c r="J1509" s="19" t="s">
        <v>4</v>
      </c>
      <c r="K1509" s="19" t="s">
        <v>5403</v>
      </c>
      <c r="L1509" s="21" t="s">
        <v>19</v>
      </c>
      <c r="M1509" s="20" t="s">
        <v>18</v>
      </c>
      <c r="N1509" s="20" t="s">
        <v>2</v>
      </c>
      <c r="O1509" s="20">
        <v>70</v>
      </c>
      <c r="P1509" s="20">
        <v>0</v>
      </c>
      <c r="Q1509" s="20">
        <v>0</v>
      </c>
      <c r="R1509" s="20">
        <v>0</v>
      </c>
      <c r="S1509" s="20">
        <v>0</v>
      </c>
      <c r="T1509" s="20">
        <v>70</v>
      </c>
      <c r="U1509" s="20">
        <v>19</v>
      </c>
      <c r="V1509" s="30"/>
      <c r="W1509" s="30"/>
      <c r="X1509" s="33">
        <f>IFERROR(1 -(Master1[[#This Row],[Avg Garment Scans per Delivery]]/Master1[[#This Row],[Garment Inventory]]), 0)</f>
        <v>0</v>
      </c>
      <c r="Y1509" s="30"/>
      <c r="Z1509" s="30"/>
      <c r="AA1509" s="32">
        <f>_xlfn.XLOOKUP(Master1[[#This Row],[cu_id]], Revenue_Analysis[cuid], Revenue_Analysis[Q1 Low Deviation], 0)</f>
        <v>34.293300000000002</v>
      </c>
      <c r="AB1509" s="32">
        <f>_xlfn.XLOOKUP(Master1[[#This Row],[cu_id]],Revenue_Analysis[cuid],Revenue_Analysis[Q1 High Deviation], 0)</f>
        <v>39.426699999999997</v>
      </c>
      <c r="AC1509" s="32">
        <f>_xlfn.XLOOKUP(Master1[[#This Row],[cu_id]],Revenue_Analysis[cuid],Revenue_Analysis[Q2 Low Deviation], 0)</f>
        <v>38.255499999999998</v>
      </c>
      <c r="AD1509" s="32">
        <f>_xlfn.XLOOKUP(Master1[[#This Row],[cu_id]],Revenue_Analysis[cuid],Revenue_Analysis[Q2 High Deviation], 0)</f>
        <v>39.218699999999998</v>
      </c>
      <c r="AE1509" s="32">
        <f>_xlfn.XLOOKUP(Master1[[#This Row],[cu_id]],Revenue_Analysis[cuid],Revenue_Analysis[Q3 Low Deviation], 0)</f>
        <v>39.187399999999997</v>
      </c>
      <c r="AF1509" s="32">
        <f>_xlfn.XLOOKUP(Master1[[#This Row],[cu_id]],Revenue_Analysis[cuid],Revenue_Analysis[Q3 High Deviation], 0)</f>
        <v>39.549799999999998</v>
      </c>
      <c r="AG1509" s="32">
        <f>_xlfn.XLOOKUP(Master1[[#This Row],[cu_id]],Revenue_Analysis[cuid],Revenue_Analysis[Q4 Low Deviation], 0)</f>
        <v>34.293300000000002</v>
      </c>
      <c r="AH1509" s="32">
        <f>_xlfn.XLOOKUP(Master1[[#This Row],[cu_id]],Revenue_Analysis[cuid],Revenue_Analysis[Q4 High Deviation], 0)</f>
        <v>39.426699999999997</v>
      </c>
      <c r="AI1509" s="32">
        <f>_xlfn.XLOOKUP(Master1[[#This Row],[cu_id]],Revenue_Analysis[cuid],Revenue_Analysis[Q1 Average], 0)</f>
        <v>36.86</v>
      </c>
      <c r="AJ1509" s="32">
        <f>_xlfn.XLOOKUP(Master1[[#This Row],[cu_id]],Revenue_Analysis[cuid],Revenue_Analysis[Q2 Average], 0)</f>
        <v>38.737099999999998</v>
      </c>
      <c r="AK1509" s="32">
        <f>_xlfn.XLOOKUP(Master1[[#This Row],[cu_id]],Revenue_Analysis[cuid],Revenue_Analysis[Q3 Average], 0)</f>
        <v>39.368600000000001</v>
      </c>
      <c r="AL1509" s="32">
        <f>_xlfn.XLOOKUP(Master1[[#This Row],[cu_id]],Revenue_Analysis[cuid],Revenue_Analysis[Q4 Average], 0)</f>
        <v>36.86</v>
      </c>
      <c r="AM1509" s="34">
        <v>0.375</v>
      </c>
      <c r="AN1509" s="35">
        <v>0.70833333333333337</v>
      </c>
      <c r="AO1509" s="35" t="s">
        <v>4592</v>
      </c>
      <c r="AP1509" s="35" t="s">
        <v>4592</v>
      </c>
      <c r="AQ1509" s="20" t="s">
        <v>0</v>
      </c>
      <c r="AR1509" s="20"/>
      <c r="AS1509" s="14">
        <f>IFERROR(_xlfn.XLOOKUP(Master1[[#This Row],[cu_id]],StopTimes[cu_ID],StopTimes[Average Stop Time]), 0)</f>
        <v>0.21666666666666667</v>
      </c>
      <c r="AT1509" s="14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1509" s="13">
        <v>5</v>
      </c>
    </row>
    <row r="1510" spans="1:47" x14ac:dyDescent="0.3">
      <c r="A1510" s="18" t="s">
        <v>4030</v>
      </c>
      <c r="B1510" s="20">
        <v>8040</v>
      </c>
      <c r="C1510" s="20" t="s">
        <v>9</v>
      </c>
      <c r="D1510" s="19">
        <v>882351</v>
      </c>
      <c r="E1510" s="19" t="s">
        <v>7756</v>
      </c>
      <c r="F1510" s="19" t="s">
        <v>7757</v>
      </c>
      <c r="G1510" s="19" t="s">
        <v>7758</v>
      </c>
      <c r="H1510" s="19" t="s">
        <v>5</v>
      </c>
      <c r="I1510" s="19" t="s">
        <v>5402</v>
      </c>
      <c r="J1510" s="19" t="s">
        <v>4</v>
      </c>
      <c r="K1510" s="19" t="s">
        <v>6829</v>
      </c>
      <c r="L1510" s="21" t="s">
        <v>16</v>
      </c>
      <c r="M1510" s="20" t="s">
        <v>3</v>
      </c>
      <c r="N1510" s="20" t="s">
        <v>2</v>
      </c>
      <c r="O1510" s="20">
        <v>40</v>
      </c>
      <c r="P1510" s="20">
        <v>40</v>
      </c>
      <c r="Q1510" s="20">
        <v>0</v>
      </c>
      <c r="R1510" s="20">
        <v>0</v>
      </c>
      <c r="S1510" s="20">
        <v>0</v>
      </c>
      <c r="T1510" s="20">
        <v>0</v>
      </c>
      <c r="U1510" s="20">
        <v>33</v>
      </c>
      <c r="V1510" s="30">
        <v>3</v>
      </c>
      <c r="W1510" s="30"/>
      <c r="X1510" s="33">
        <f>IFERROR(1 -(Master1[[#This Row],[Avg Garment Scans per Delivery]]/Master1[[#This Row],[Garment Inventory]]), 0)</f>
        <v>1</v>
      </c>
      <c r="Y1510" s="30"/>
      <c r="Z1510" s="30"/>
      <c r="AA1510" s="32">
        <f>_xlfn.XLOOKUP(Master1[[#This Row],[cu_id]], Revenue_Analysis[cuid], Revenue_Analysis[Q1 Low Deviation], 0)</f>
        <v>20</v>
      </c>
      <c r="AB1510" s="32">
        <f>_xlfn.XLOOKUP(Master1[[#This Row],[cu_id]],Revenue_Analysis[cuid],Revenue_Analysis[Q1 High Deviation], 0)</f>
        <v>20</v>
      </c>
      <c r="AC1510" s="32">
        <f>_xlfn.XLOOKUP(Master1[[#This Row],[cu_id]],Revenue_Analysis[cuid],Revenue_Analysis[Q2 Low Deviation], 0)</f>
        <v>20</v>
      </c>
      <c r="AD1510" s="32">
        <f>_xlfn.XLOOKUP(Master1[[#This Row],[cu_id]],Revenue_Analysis[cuid],Revenue_Analysis[Q2 High Deviation], 0)</f>
        <v>20</v>
      </c>
      <c r="AE1510" s="32">
        <f>_xlfn.XLOOKUP(Master1[[#This Row],[cu_id]],Revenue_Analysis[cuid],Revenue_Analysis[Q3 Low Deviation], 0)</f>
        <v>19.0425</v>
      </c>
      <c r="AF1510" s="32">
        <f>_xlfn.XLOOKUP(Master1[[#This Row],[cu_id]],Revenue_Analysis[cuid],Revenue_Analysis[Q3 High Deviation], 0)</f>
        <v>24.787500000000001</v>
      </c>
      <c r="AG1510" s="32">
        <f>_xlfn.XLOOKUP(Master1[[#This Row],[cu_id]],Revenue_Analysis[cuid],Revenue_Analysis[Q4 Low Deviation], 0)</f>
        <v>20</v>
      </c>
      <c r="AH1510" s="32">
        <f>_xlfn.XLOOKUP(Master1[[#This Row],[cu_id]],Revenue_Analysis[cuid],Revenue_Analysis[Q4 High Deviation], 0)</f>
        <v>20</v>
      </c>
      <c r="AI1510" s="32">
        <f>_xlfn.XLOOKUP(Master1[[#This Row],[cu_id]],Revenue_Analysis[cuid],Revenue_Analysis[Q1 Average], 0)</f>
        <v>20</v>
      </c>
      <c r="AJ1510" s="32">
        <f>_xlfn.XLOOKUP(Master1[[#This Row],[cu_id]],Revenue_Analysis[cuid],Revenue_Analysis[Q2 Average], 0)</f>
        <v>20</v>
      </c>
      <c r="AK1510" s="32">
        <f>_xlfn.XLOOKUP(Master1[[#This Row],[cu_id]],Revenue_Analysis[cuid],Revenue_Analysis[Q3 Average], 0)</f>
        <v>21.914999999999999</v>
      </c>
      <c r="AL1510" s="32">
        <f>_xlfn.XLOOKUP(Master1[[#This Row],[cu_id]],Revenue_Analysis[cuid],Revenue_Analysis[Q4 Average], 0)</f>
        <v>20</v>
      </c>
      <c r="AM1510" s="34" t="s">
        <v>4592</v>
      </c>
      <c r="AN1510" s="35" t="s">
        <v>4592</v>
      </c>
      <c r="AO1510" s="35" t="s">
        <v>4592</v>
      </c>
      <c r="AP1510" s="35" t="s">
        <v>4592</v>
      </c>
      <c r="AQ1510" s="20" t="s">
        <v>0</v>
      </c>
      <c r="AR1510" s="20"/>
      <c r="AS1510" s="14">
        <f>IFERROR(_xlfn.XLOOKUP(Master1[[#This Row],[cu_id]],StopTimes[cu_ID],StopTimes[Average Stop Time]), 0)</f>
        <v>0</v>
      </c>
      <c r="AT1510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510" s="13">
        <v>10</v>
      </c>
    </row>
    <row r="1511" spans="1:47" x14ac:dyDescent="0.3">
      <c r="A1511" s="18" t="s">
        <v>4031</v>
      </c>
      <c r="B1511" s="20">
        <v>56</v>
      </c>
      <c r="C1511" s="20" t="s">
        <v>14</v>
      </c>
      <c r="D1511" s="19">
        <v>803842</v>
      </c>
      <c r="E1511" s="19" t="s">
        <v>13</v>
      </c>
      <c r="F1511" s="19" t="s">
        <v>7144</v>
      </c>
      <c r="G1511" s="19" t="s">
        <v>7145</v>
      </c>
      <c r="H1511" s="19" t="s">
        <v>5</v>
      </c>
      <c r="I1511" s="19" t="s">
        <v>5402</v>
      </c>
      <c r="J1511" s="19" t="s">
        <v>4</v>
      </c>
      <c r="K1511" s="19" t="s">
        <v>5764</v>
      </c>
      <c r="L1511" s="21" t="s">
        <v>19</v>
      </c>
      <c r="M1511" s="20" t="s">
        <v>18</v>
      </c>
      <c r="N1511" s="20" t="s">
        <v>2</v>
      </c>
      <c r="O1511" s="20">
        <v>85</v>
      </c>
      <c r="P1511" s="20">
        <v>0</v>
      </c>
      <c r="Q1511" s="20">
        <v>0</v>
      </c>
      <c r="R1511" s="20">
        <v>0</v>
      </c>
      <c r="S1511" s="20">
        <v>85</v>
      </c>
      <c r="T1511" s="20">
        <v>0</v>
      </c>
      <c r="U1511" s="20">
        <v>21</v>
      </c>
      <c r="V1511" s="30"/>
      <c r="W1511" s="30"/>
      <c r="X1511" s="33">
        <f>IFERROR(1 -(Master1[[#This Row],[Avg Garment Scans per Delivery]]/Master1[[#This Row],[Garment Inventory]]), 0)</f>
        <v>0</v>
      </c>
      <c r="Y1511" s="30"/>
      <c r="Z1511" s="30"/>
      <c r="AA1511" s="32">
        <f>_xlfn.XLOOKUP(Master1[[#This Row],[cu_id]], Revenue_Analysis[cuid], Revenue_Analysis[Q1 Low Deviation], 0)</f>
        <v>43.556399999999996</v>
      </c>
      <c r="AB1511" s="32">
        <f>_xlfn.XLOOKUP(Master1[[#This Row],[cu_id]],Revenue_Analysis[cuid],Revenue_Analysis[Q1 High Deviation], 0)</f>
        <v>44.780799999999999</v>
      </c>
      <c r="AC1511" s="32">
        <f>_xlfn.XLOOKUP(Master1[[#This Row],[cu_id]],Revenue_Analysis[cuid],Revenue_Analysis[Q2 Low Deviation], 0)</f>
        <v>26.846599999999999</v>
      </c>
      <c r="AD1511" s="32">
        <f>_xlfn.XLOOKUP(Master1[[#This Row],[cu_id]],Revenue_Analysis[cuid],Revenue_Analysis[Q2 High Deviation], 0)</f>
        <v>45.24</v>
      </c>
      <c r="AE1511" s="32">
        <f>_xlfn.XLOOKUP(Master1[[#This Row],[cu_id]],Revenue_Analysis[cuid],Revenue_Analysis[Q3 Low Deviation], 0)</f>
        <v>26.8506</v>
      </c>
      <c r="AF1511" s="32">
        <f>_xlfn.XLOOKUP(Master1[[#This Row],[cu_id]],Revenue_Analysis[cuid],Revenue_Analysis[Q3 High Deviation], 0)</f>
        <v>27.320799999999998</v>
      </c>
      <c r="AG1511" s="32">
        <f>_xlfn.XLOOKUP(Master1[[#This Row],[cu_id]],Revenue_Analysis[cuid],Revenue_Analysis[Q4 Low Deviation], 0)</f>
        <v>17.524100000000001</v>
      </c>
      <c r="AH1511" s="32">
        <f>_xlfn.XLOOKUP(Master1[[#This Row],[cu_id]],Revenue_Analysis[cuid],Revenue_Analysis[Q4 High Deviation], 0)</f>
        <v>38.738700000000001</v>
      </c>
      <c r="AI1511" s="32">
        <f>_xlfn.XLOOKUP(Master1[[#This Row],[cu_id]],Revenue_Analysis[cuid],Revenue_Analysis[Q1 Average], 0)</f>
        <v>44.168599999999998</v>
      </c>
      <c r="AJ1511" s="32">
        <f>_xlfn.XLOOKUP(Master1[[#This Row],[cu_id]],Revenue_Analysis[cuid],Revenue_Analysis[Q2 Average], 0)</f>
        <v>36.043300000000002</v>
      </c>
      <c r="AK1511" s="32">
        <f>_xlfn.XLOOKUP(Master1[[#This Row],[cu_id]],Revenue_Analysis[cuid],Revenue_Analysis[Q3 Average], 0)</f>
        <v>27.085699999999999</v>
      </c>
      <c r="AL1511" s="32">
        <f>_xlfn.XLOOKUP(Master1[[#This Row],[cu_id]],Revenue_Analysis[cuid],Revenue_Analysis[Q4 Average], 0)</f>
        <v>28.131399999999999</v>
      </c>
      <c r="AM1511" s="34">
        <v>0.375</v>
      </c>
      <c r="AN1511" s="35">
        <v>0.70833333333333337</v>
      </c>
      <c r="AO1511" s="35" t="s">
        <v>4592</v>
      </c>
      <c r="AP1511" s="35" t="s">
        <v>4592</v>
      </c>
      <c r="AQ1511" s="20" t="s">
        <v>0</v>
      </c>
      <c r="AR1511" s="20"/>
      <c r="AS1511" s="14">
        <f>IFERROR(_xlfn.XLOOKUP(Master1[[#This Row],[cu_id]],StopTimes[cu_ID],StopTimes[Average Stop Time]), 0)</f>
        <v>2.125</v>
      </c>
      <c r="AT1511" s="14">
        <f>IF(Master1[[#This Row],[RSP StopTime Override]] &lt;&gt; "",Master1[[#This Row],[RSP StopTime Override]],IF(Master1[[#This Row],[Avg Stop Time Helper]] &lt;&gt; 0, Master1[[#This Row],[Avg Stop Time Helper]],Average_Stop_Time))</f>
        <v>2.125</v>
      </c>
      <c r="AU1511" s="13"/>
    </row>
    <row r="1512" spans="1:47" x14ac:dyDescent="0.3">
      <c r="A1512" s="18" t="s">
        <v>4032</v>
      </c>
      <c r="B1512" s="20">
        <v>50</v>
      </c>
      <c r="C1512" s="20" t="s">
        <v>9</v>
      </c>
      <c r="D1512" s="19">
        <v>806197</v>
      </c>
      <c r="E1512" s="19" t="s">
        <v>13</v>
      </c>
      <c r="F1512" s="19" t="s">
        <v>5788</v>
      </c>
      <c r="G1512" s="19" t="s">
        <v>5789</v>
      </c>
      <c r="H1512" s="19" t="s">
        <v>5</v>
      </c>
      <c r="I1512" s="19" t="s">
        <v>5402</v>
      </c>
      <c r="J1512" s="19" t="s">
        <v>4</v>
      </c>
      <c r="K1512" s="19" t="s">
        <v>5403</v>
      </c>
      <c r="L1512" s="21" t="s">
        <v>17</v>
      </c>
      <c r="M1512" s="20" t="s">
        <v>10</v>
      </c>
      <c r="N1512" s="20" t="s">
        <v>2</v>
      </c>
      <c r="O1512" s="20">
        <v>135</v>
      </c>
      <c r="P1512" s="20">
        <v>135</v>
      </c>
      <c r="Q1512" s="20">
        <v>0</v>
      </c>
      <c r="R1512" s="20">
        <v>0</v>
      </c>
      <c r="S1512" s="20">
        <v>0</v>
      </c>
      <c r="T1512" s="20">
        <v>0</v>
      </c>
      <c r="U1512" s="20">
        <v>21</v>
      </c>
      <c r="V1512" s="30"/>
      <c r="W1512" s="30"/>
      <c r="X1512" s="33">
        <f>IFERROR(1 -(Master1[[#This Row],[Avg Garment Scans per Delivery]]/Master1[[#This Row],[Garment Inventory]]), 0)</f>
        <v>0</v>
      </c>
      <c r="Y1512" s="30"/>
      <c r="Z1512" s="30"/>
      <c r="AA1512" s="32">
        <f>_xlfn.XLOOKUP(Master1[[#This Row],[cu_id]], Revenue_Analysis[cuid], Revenue_Analysis[Q1 Low Deviation], 0)</f>
        <v>56.534399999999998</v>
      </c>
      <c r="AB1512" s="32">
        <f>_xlfn.XLOOKUP(Master1[[#This Row],[cu_id]],Revenue_Analysis[cuid],Revenue_Analysis[Q1 High Deviation], 0)</f>
        <v>72.372200000000007</v>
      </c>
      <c r="AC1512" s="32">
        <f>_xlfn.XLOOKUP(Master1[[#This Row],[cu_id]],Revenue_Analysis[cuid],Revenue_Analysis[Q2 Low Deviation], 0)</f>
        <v>61.655500000000004</v>
      </c>
      <c r="AD1512" s="32">
        <f>_xlfn.XLOOKUP(Master1[[#This Row],[cu_id]],Revenue_Analysis[cuid],Revenue_Analysis[Q2 High Deviation], 0)</f>
        <v>91.761700000000005</v>
      </c>
      <c r="AE1512" s="32">
        <f>_xlfn.XLOOKUP(Master1[[#This Row],[cu_id]],Revenue_Analysis[cuid],Revenue_Analysis[Q3 Low Deviation], 0)</f>
        <v>81.569999999999993</v>
      </c>
      <c r="AF1512" s="32">
        <f>_xlfn.XLOOKUP(Master1[[#This Row],[cu_id]],Revenue_Analysis[cuid],Revenue_Analysis[Q3 High Deviation], 0)</f>
        <v>119.98</v>
      </c>
      <c r="AG1512" s="32">
        <f>_xlfn.XLOOKUP(Master1[[#This Row],[cu_id]],Revenue_Analysis[cuid],Revenue_Analysis[Q4 Low Deviation], 0)</f>
        <v>53.234000000000002</v>
      </c>
      <c r="AH1512" s="32">
        <f>_xlfn.XLOOKUP(Master1[[#This Row],[cu_id]],Revenue_Analysis[cuid],Revenue_Analysis[Q4 High Deviation], 0)</f>
        <v>124.86020000000001</v>
      </c>
      <c r="AI1512" s="32">
        <f>_xlfn.XLOOKUP(Master1[[#This Row],[cu_id]],Revenue_Analysis[cuid],Revenue_Analysis[Q1 Average], 0)</f>
        <v>64.453299999999999</v>
      </c>
      <c r="AJ1512" s="32">
        <f>_xlfn.XLOOKUP(Master1[[#This Row],[cu_id]],Revenue_Analysis[cuid],Revenue_Analysis[Q2 Average], 0)</f>
        <v>76.708600000000004</v>
      </c>
      <c r="AK1512" s="32">
        <f>_xlfn.XLOOKUP(Master1[[#This Row],[cu_id]],Revenue_Analysis[cuid],Revenue_Analysis[Q3 Average], 0)</f>
        <v>100.77500000000001</v>
      </c>
      <c r="AL1512" s="32">
        <f>_xlfn.XLOOKUP(Master1[[#This Row],[cu_id]],Revenue_Analysis[cuid],Revenue_Analysis[Q4 Average], 0)</f>
        <v>89.0471</v>
      </c>
      <c r="AM1512" s="34">
        <v>0.375</v>
      </c>
      <c r="AN1512" s="35">
        <v>0.66666666666666663</v>
      </c>
      <c r="AO1512" s="35" t="s">
        <v>4592</v>
      </c>
      <c r="AP1512" s="35" t="s">
        <v>4592</v>
      </c>
      <c r="AQ1512" s="20" t="s">
        <v>0</v>
      </c>
      <c r="AR1512" s="20"/>
      <c r="AS1512" s="14">
        <f>IFERROR(_xlfn.XLOOKUP(Master1[[#This Row],[cu_id]],StopTimes[cu_ID],StopTimes[Average Stop Time]), 0)</f>
        <v>5.3</v>
      </c>
      <c r="AT1512" s="14">
        <f>IF(Master1[[#This Row],[RSP StopTime Override]] &lt;&gt; "",Master1[[#This Row],[RSP StopTime Override]],IF(Master1[[#This Row],[Avg Stop Time Helper]] &lt;&gt; 0, Master1[[#This Row],[Avg Stop Time Helper]],Average_Stop_Time))</f>
        <v>6</v>
      </c>
      <c r="AU1512" s="13">
        <v>6</v>
      </c>
    </row>
    <row r="1513" spans="1:47" x14ac:dyDescent="0.3">
      <c r="A1513" s="18" t="s">
        <v>4033</v>
      </c>
      <c r="B1513" s="20">
        <v>8040</v>
      </c>
      <c r="C1513" s="20" t="s">
        <v>14</v>
      </c>
      <c r="D1513" s="19">
        <v>882595</v>
      </c>
      <c r="E1513" s="19" t="s">
        <v>8037</v>
      </c>
      <c r="F1513" s="19" t="s">
        <v>7608</v>
      </c>
      <c r="G1513" s="19" t="s">
        <v>8038</v>
      </c>
      <c r="H1513" s="19" t="s">
        <v>5</v>
      </c>
      <c r="I1513" s="19" t="s">
        <v>5402</v>
      </c>
      <c r="J1513" s="19" t="s">
        <v>4</v>
      </c>
      <c r="K1513" s="19" t="s">
        <v>8039</v>
      </c>
      <c r="L1513" s="21" t="s">
        <v>16</v>
      </c>
      <c r="M1513" s="20" t="s">
        <v>3</v>
      </c>
      <c r="N1513" s="20" t="s">
        <v>2</v>
      </c>
      <c r="O1513" s="20">
        <v>26</v>
      </c>
      <c r="P1513" s="20">
        <v>0</v>
      </c>
      <c r="Q1513" s="20">
        <v>0</v>
      </c>
      <c r="R1513" s="20">
        <v>0</v>
      </c>
      <c r="S1513" s="20">
        <v>26</v>
      </c>
      <c r="T1513" s="20">
        <v>0</v>
      </c>
      <c r="U1513" s="20">
        <v>38</v>
      </c>
      <c r="V1513" s="30">
        <v>3</v>
      </c>
      <c r="W1513" s="30">
        <v>0</v>
      </c>
      <c r="X1513" s="33">
        <f>IFERROR(1 -(Master1[[#This Row],[Avg Garment Scans per Delivery]]/Master1[[#This Row],[Garment Inventory]]), 0)</f>
        <v>1</v>
      </c>
      <c r="Y1513" s="30">
        <v>4</v>
      </c>
      <c r="Z1513" s="30">
        <v>24</v>
      </c>
      <c r="AA1513" s="32">
        <f>_xlfn.XLOOKUP(Master1[[#This Row],[cu_id]], Revenue_Analysis[cuid], Revenue_Analysis[Q1 Low Deviation], 0)</f>
        <v>57.195900000000002</v>
      </c>
      <c r="AB1513" s="32">
        <f>_xlfn.XLOOKUP(Master1[[#This Row],[cu_id]],Revenue_Analysis[cuid],Revenue_Analysis[Q1 High Deviation], 0)</f>
        <v>69.753299999999996</v>
      </c>
      <c r="AC1513" s="32">
        <f>_xlfn.XLOOKUP(Master1[[#This Row],[cu_id]],Revenue_Analysis[cuid],Revenue_Analysis[Q2 Low Deviation], 0)</f>
        <v>59.357599999999998</v>
      </c>
      <c r="AD1513" s="32">
        <f>_xlfn.XLOOKUP(Master1[[#This Row],[cu_id]],Revenue_Analysis[cuid],Revenue_Analysis[Q2 High Deviation], 0)</f>
        <v>67.876199999999997</v>
      </c>
      <c r="AE1513" s="32">
        <f>_xlfn.XLOOKUP(Master1[[#This Row],[cu_id]],Revenue_Analysis[cuid],Revenue_Analysis[Q3 Low Deviation], 0)</f>
        <v>59.146099999999997</v>
      </c>
      <c r="AF1513" s="32">
        <f>_xlfn.XLOOKUP(Master1[[#This Row],[cu_id]],Revenue_Analysis[cuid],Revenue_Analysis[Q3 High Deviation], 0)</f>
        <v>67.895499999999998</v>
      </c>
      <c r="AG1513" s="32">
        <f>_xlfn.XLOOKUP(Master1[[#This Row],[cu_id]],Revenue_Analysis[cuid],Revenue_Analysis[Q4 Low Deviation], 0)</f>
        <v>98.463099999999997</v>
      </c>
      <c r="AH1513" s="32">
        <f>_xlfn.XLOOKUP(Master1[[#This Row],[cu_id]],Revenue_Analysis[cuid],Revenue_Analysis[Q4 High Deviation], 0)</f>
        <v>180.50530000000001</v>
      </c>
      <c r="AI1513" s="32">
        <f>_xlfn.XLOOKUP(Master1[[#This Row],[cu_id]],Revenue_Analysis[cuid],Revenue_Analysis[Q1 Average], 0)</f>
        <v>63.474600000000002</v>
      </c>
      <c r="AJ1513" s="32">
        <f>_xlfn.XLOOKUP(Master1[[#This Row],[cu_id]],Revenue_Analysis[cuid],Revenue_Analysis[Q2 Average], 0)</f>
        <v>63.616900000000001</v>
      </c>
      <c r="AK1513" s="32">
        <f>_xlfn.XLOOKUP(Master1[[#This Row],[cu_id]],Revenue_Analysis[cuid],Revenue_Analysis[Q3 Average], 0)</f>
        <v>63.520800000000001</v>
      </c>
      <c r="AL1513" s="32">
        <f>_xlfn.XLOOKUP(Master1[[#This Row],[cu_id]],Revenue_Analysis[cuid],Revenue_Analysis[Q4 Average], 0)</f>
        <v>139.48419999999999</v>
      </c>
      <c r="AM1513" s="34" t="s">
        <v>4592</v>
      </c>
      <c r="AN1513" s="35" t="s">
        <v>4592</v>
      </c>
      <c r="AO1513" s="35" t="s">
        <v>4592</v>
      </c>
      <c r="AP1513" s="35" t="s">
        <v>4592</v>
      </c>
      <c r="AQ1513" s="20" t="s">
        <v>0</v>
      </c>
      <c r="AR1513" s="20"/>
      <c r="AS1513" s="14">
        <f>IFERROR(_xlfn.XLOOKUP(Master1[[#This Row],[cu_id]],StopTimes[cu_ID],StopTimes[Average Stop Time]), 0)</f>
        <v>5.4416666666666664</v>
      </c>
      <c r="AT1513" s="14">
        <f>IF(Master1[[#This Row],[RSP StopTime Override]] &lt;&gt; "",Master1[[#This Row],[RSP StopTime Override]],IF(Master1[[#This Row],[Avg Stop Time Helper]] &lt;&gt; 0, Master1[[#This Row],[Avg Stop Time Helper]],Average_Stop_Time))</f>
        <v>5.4416666666666664</v>
      </c>
      <c r="AU1513" s="13"/>
    </row>
    <row r="1514" spans="1:47" x14ac:dyDescent="0.3">
      <c r="A1514" s="18" t="s">
        <v>4034</v>
      </c>
      <c r="B1514" s="20">
        <v>8040</v>
      </c>
      <c r="C1514" s="20" t="s">
        <v>12</v>
      </c>
      <c r="D1514" s="19">
        <v>882731</v>
      </c>
      <c r="E1514" s="19" t="s">
        <v>7815</v>
      </c>
      <c r="F1514" s="19" t="s">
        <v>7816</v>
      </c>
      <c r="G1514" s="19" t="s">
        <v>7748</v>
      </c>
      <c r="H1514" s="19" t="s">
        <v>5</v>
      </c>
      <c r="I1514" s="19" t="s">
        <v>5402</v>
      </c>
      <c r="J1514" s="19" t="s">
        <v>4</v>
      </c>
      <c r="K1514" s="19" t="s">
        <v>6805</v>
      </c>
      <c r="L1514" s="21" t="s">
        <v>24</v>
      </c>
      <c r="M1514" s="20" t="s">
        <v>23</v>
      </c>
      <c r="N1514" s="20" t="s">
        <v>2</v>
      </c>
      <c r="O1514" s="20">
        <v>130</v>
      </c>
      <c r="P1514" s="20">
        <v>0</v>
      </c>
      <c r="Q1514" s="20">
        <v>130</v>
      </c>
      <c r="R1514" s="20">
        <v>0</v>
      </c>
      <c r="S1514" s="20">
        <v>0</v>
      </c>
      <c r="T1514" s="20">
        <v>0</v>
      </c>
      <c r="U1514" s="20">
        <v>10</v>
      </c>
      <c r="V1514" s="30"/>
      <c r="W1514" s="30"/>
      <c r="X1514" s="33">
        <f>IFERROR(1 -(Master1[[#This Row],[Avg Garment Scans per Delivery]]/Master1[[#This Row],[Garment Inventory]]), 0)</f>
        <v>0</v>
      </c>
      <c r="Y1514" s="30"/>
      <c r="Z1514" s="30"/>
      <c r="AA1514" s="32">
        <f>_xlfn.XLOOKUP(Master1[[#This Row],[cu_id]], Revenue_Analysis[cuid], Revenue_Analysis[Q1 Low Deviation], 0)</f>
        <v>40.619999999999997</v>
      </c>
      <c r="AB1514" s="32">
        <f>_xlfn.XLOOKUP(Master1[[#This Row],[cu_id]],Revenue_Analysis[cuid],Revenue_Analysis[Q1 High Deviation], 0)</f>
        <v>40.619999999999997</v>
      </c>
      <c r="AC1514" s="32">
        <f>_xlfn.XLOOKUP(Master1[[#This Row],[cu_id]],Revenue_Analysis[cuid],Revenue_Analysis[Q2 Low Deviation], 0)</f>
        <v>40.619999999999997</v>
      </c>
      <c r="AD1514" s="32">
        <f>_xlfn.XLOOKUP(Master1[[#This Row],[cu_id]],Revenue_Analysis[cuid],Revenue_Analysis[Q2 High Deviation], 0)</f>
        <v>40.619999999999997</v>
      </c>
      <c r="AE1514" s="32">
        <f>_xlfn.XLOOKUP(Master1[[#This Row],[cu_id]],Revenue_Analysis[cuid],Revenue_Analysis[Q3 Low Deviation], 0)</f>
        <v>40.619999999999997</v>
      </c>
      <c r="AF1514" s="32">
        <f>_xlfn.XLOOKUP(Master1[[#This Row],[cu_id]],Revenue_Analysis[cuid],Revenue_Analysis[Q3 High Deviation], 0)</f>
        <v>40.619999999999997</v>
      </c>
      <c r="AG1514" s="32">
        <f>_xlfn.XLOOKUP(Master1[[#This Row],[cu_id]],Revenue_Analysis[cuid],Revenue_Analysis[Q4 Low Deviation], 0)</f>
        <v>40.619999999999997</v>
      </c>
      <c r="AH1514" s="32">
        <f>_xlfn.XLOOKUP(Master1[[#This Row],[cu_id]],Revenue_Analysis[cuid],Revenue_Analysis[Q4 High Deviation], 0)</f>
        <v>40.619999999999997</v>
      </c>
      <c r="AI1514" s="32">
        <f>_xlfn.XLOOKUP(Master1[[#This Row],[cu_id]],Revenue_Analysis[cuid],Revenue_Analysis[Q1 Average], 0)</f>
        <v>40.619999999999997</v>
      </c>
      <c r="AJ1514" s="32">
        <f>_xlfn.XLOOKUP(Master1[[#This Row],[cu_id]],Revenue_Analysis[cuid],Revenue_Analysis[Q2 Average], 0)</f>
        <v>40.619999999999997</v>
      </c>
      <c r="AK1514" s="32">
        <f>_xlfn.XLOOKUP(Master1[[#This Row],[cu_id]],Revenue_Analysis[cuid],Revenue_Analysis[Q3 Average], 0)</f>
        <v>40.619999999999997</v>
      </c>
      <c r="AL1514" s="32">
        <f>_xlfn.XLOOKUP(Master1[[#This Row],[cu_id]],Revenue_Analysis[cuid],Revenue_Analysis[Q4 Average], 0)</f>
        <v>40.619999999999997</v>
      </c>
      <c r="AM1514" s="34">
        <v>0.33333333333333331</v>
      </c>
      <c r="AN1514" s="35">
        <v>0.70833333333333337</v>
      </c>
      <c r="AO1514" s="35" t="s">
        <v>4592</v>
      </c>
      <c r="AP1514" s="35" t="s">
        <v>4592</v>
      </c>
      <c r="AQ1514" s="20" t="s">
        <v>0</v>
      </c>
      <c r="AR1514" s="20"/>
      <c r="AS1514" s="14">
        <f>IFERROR(_xlfn.XLOOKUP(Master1[[#This Row],[cu_id]],StopTimes[cu_ID],StopTimes[Average Stop Time]), 0)</f>
        <v>1.1333333333333333</v>
      </c>
      <c r="AT1514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514" s="13">
        <v>10</v>
      </c>
    </row>
    <row r="1515" spans="1:47" x14ac:dyDescent="0.3">
      <c r="A1515" s="18" t="s">
        <v>4035</v>
      </c>
      <c r="B1515" s="20">
        <v>8040</v>
      </c>
      <c r="C1515" s="20" t="s">
        <v>12</v>
      </c>
      <c r="D1515" s="19">
        <v>882330</v>
      </c>
      <c r="E1515" s="19" t="s">
        <v>7847</v>
      </c>
      <c r="F1515" s="19" t="s">
        <v>7848</v>
      </c>
      <c r="G1515" s="19" t="s">
        <v>7849</v>
      </c>
      <c r="H1515" s="19" t="s">
        <v>5</v>
      </c>
      <c r="I1515" s="19" t="s">
        <v>5402</v>
      </c>
      <c r="J1515" s="19" t="s">
        <v>4</v>
      </c>
      <c r="K1515" s="19" t="s">
        <v>6805</v>
      </c>
      <c r="L1515" s="21" t="s">
        <v>16</v>
      </c>
      <c r="M1515" s="20" t="s">
        <v>3</v>
      </c>
      <c r="N1515" s="20" t="s">
        <v>2</v>
      </c>
      <c r="O1515" s="20">
        <v>40</v>
      </c>
      <c r="P1515" s="20">
        <v>0</v>
      </c>
      <c r="Q1515" s="20">
        <v>40</v>
      </c>
      <c r="R1515" s="20">
        <v>0</v>
      </c>
      <c r="S1515" s="20">
        <v>0</v>
      </c>
      <c r="T1515" s="20">
        <v>0</v>
      </c>
      <c r="U1515" s="20">
        <v>35</v>
      </c>
      <c r="V1515" s="30"/>
      <c r="W1515" s="30"/>
      <c r="X1515" s="33">
        <f>IFERROR(1 -(Master1[[#This Row],[Avg Garment Scans per Delivery]]/Master1[[#This Row],[Garment Inventory]]), 0)</f>
        <v>0</v>
      </c>
      <c r="Y1515" s="30"/>
      <c r="Z1515" s="30"/>
      <c r="AA1515" s="32">
        <f>_xlfn.XLOOKUP(Master1[[#This Row],[cu_id]], Revenue_Analysis[cuid], Revenue_Analysis[Q1 Low Deviation], 0)</f>
        <v>20.283799999999999</v>
      </c>
      <c r="AB1515" s="32">
        <f>_xlfn.XLOOKUP(Master1[[#This Row],[cu_id]],Revenue_Analysis[cuid],Revenue_Analysis[Q1 High Deviation], 0)</f>
        <v>20.616199999999999</v>
      </c>
      <c r="AC1515" s="32">
        <f>_xlfn.XLOOKUP(Master1[[#This Row],[cu_id]],Revenue_Analysis[cuid],Revenue_Analysis[Q2 Low Deviation], 0)</f>
        <v>20.339700000000001</v>
      </c>
      <c r="AD1515" s="32">
        <f>_xlfn.XLOOKUP(Master1[[#This Row],[cu_id]],Revenue_Analysis[cuid],Revenue_Analysis[Q2 High Deviation], 0)</f>
        <v>21.431899999999999</v>
      </c>
      <c r="AE1515" s="32">
        <f>_xlfn.XLOOKUP(Master1[[#This Row],[cu_id]],Revenue_Analysis[cuid],Revenue_Analysis[Q3 Low Deviation], 0)</f>
        <v>21.144200000000001</v>
      </c>
      <c r="AF1515" s="32">
        <f>_xlfn.XLOOKUP(Master1[[#This Row],[cu_id]],Revenue_Analysis[cuid],Revenue_Analysis[Q3 High Deviation], 0)</f>
        <v>21.570799999999998</v>
      </c>
      <c r="AG1515" s="32">
        <f>_xlfn.XLOOKUP(Master1[[#This Row],[cu_id]],Revenue_Analysis[cuid],Revenue_Analysis[Q4 Low Deviation], 0)</f>
        <v>20.220800000000001</v>
      </c>
      <c r="AH1515" s="32">
        <f>_xlfn.XLOOKUP(Master1[[#This Row],[cu_id]],Revenue_Analysis[cuid],Revenue_Analysis[Q4 High Deviation], 0)</f>
        <v>20.595199999999998</v>
      </c>
      <c r="AI1515" s="32">
        <f>_xlfn.XLOOKUP(Master1[[#This Row],[cu_id]],Revenue_Analysis[cuid],Revenue_Analysis[Q1 Average], 0)</f>
        <v>20.45</v>
      </c>
      <c r="AJ1515" s="32">
        <f>_xlfn.XLOOKUP(Master1[[#This Row],[cu_id]],Revenue_Analysis[cuid],Revenue_Analysis[Q2 Average], 0)</f>
        <v>20.8858</v>
      </c>
      <c r="AK1515" s="32">
        <f>_xlfn.XLOOKUP(Master1[[#This Row],[cu_id]],Revenue_Analysis[cuid],Revenue_Analysis[Q3 Average], 0)</f>
        <v>21.357500000000002</v>
      </c>
      <c r="AL1515" s="32">
        <f>_xlfn.XLOOKUP(Master1[[#This Row],[cu_id]],Revenue_Analysis[cuid],Revenue_Analysis[Q4 Average], 0)</f>
        <v>20.408000000000001</v>
      </c>
      <c r="AM1515" s="34" t="s">
        <v>4592</v>
      </c>
      <c r="AN1515" s="35" t="s">
        <v>4592</v>
      </c>
      <c r="AO1515" s="35" t="s">
        <v>4592</v>
      </c>
      <c r="AP1515" s="35" t="s">
        <v>4592</v>
      </c>
      <c r="AQ1515" s="20" t="s">
        <v>0</v>
      </c>
      <c r="AR1515" s="20"/>
      <c r="AS1515" s="14">
        <f>IFERROR(_xlfn.XLOOKUP(Master1[[#This Row],[cu_id]],StopTimes[cu_ID],StopTimes[Average Stop Time]), 0)</f>
        <v>2.5714285716666669</v>
      </c>
      <c r="AT1515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515" s="13">
        <v>10</v>
      </c>
    </row>
    <row r="1516" spans="1:47" x14ac:dyDescent="0.3">
      <c r="A1516" s="18" t="s">
        <v>4036</v>
      </c>
      <c r="B1516" s="20">
        <v>8040</v>
      </c>
      <c r="C1516" s="20" t="s">
        <v>12</v>
      </c>
      <c r="D1516" s="19">
        <v>882330</v>
      </c>
      <c r="E1516" s="19" t="s">
        <v>7796</v>
      </c>
      <c r="F1516" s="19" t="s">
        <v>7797</v>
      </c>
      <c r="G1516" s="19" t="s">
        <v>7798</v>
      </c>
      <c r="H1516" s="19" t="s">
        <v>5</v>
      </c>
      <c r="I1516" s="19" t="s">
        <v>5402</v>
      </c>
      <c r="J1516" s="19" t="s">
        <v>4</v>
      </c>
      <c r="K1516" s="19" t="s">
        <v>6805</v>
      </c>
      <c r="L1516" s="21" t="s">
        <v>16</v>
      </c>
      <c r="M1516" s="20" t="s">
        <v>3</v>
      </c>
      <c r="N1516" s="20" t="s">
        <v>2</v>
      </c>
      <c r="O1516" s="20">
        <v>45</v>
      </c>
      <c r="P1516" s="20">
        <v>0</v>
      </c>
      <c r="Q1516" s="20">
        <v>45</v>
      </c>
      <c r="R1516" s="20">
        <v>0</v>
      </c>
      <c r="S1516" s="20">
        <v>0</v>
      </c>
      <c r="T1516" s="20">
        <v>0</v>
      </c>
      <c r="U1516" s="20">
        <v>29</v>
      </c>
      <c r="V1516" s="30"/>
      <c r="W1516" s="30"/>
      <c r="X1516" s="33">
        <f>IFERROR(1 -(Master1[[#This Row],[Avg Garment Scans per Delivery]]/Master1[[#This Row],[Garment Inventory]]), 0)</f>
        <v>0</v>
      </c>
      <c r="Y1516" s="30"/>
      <c r="Z1516" s="30"/>
      <c r="AA1516" s="32">
        <f>_xlfn.XLOOKUP(Master1[[#This Row],[cu_id]], Revenue_Analysis[cuid], Revenue_Analysis[Q1 Low Deviation], 0)</f>
        <v>33.749200000000002</v>
      </c>
      <c r="AB1516" s="32">
        <f>_xlfn.XLOOKUP(Master1[[#This Row],[cu_id]],Revenue_Analysis[cuid],Revenue_Analysis[Q1 High Deviation], 0)</f>
        <v>55.930799999999998</v>
      </c>
      <c r="AC1516" s="32">
        <f>_xlfn.XLOOKUP(Master1[[#This Row],[cu_id]],Revenue_Analysis[cuid],Revenue_Analysis[Q2 Low Deviation], 0)</f>
        <v>35.148299999999999</v>
      </c>
      <c r="AD1516" s="32">
        <f>_xlfn.XLOOKUP(Master1[[#This Row],[cu_id]],Revenue_Analysis[cuid],Revenue_Analysis[Q2 High Deviation], 0)</f>
        <v>57.183300000000003</v>
      </c>
      <c r="AE1516" s="32">
        <f>_xlfn.XLOOKUP(Master1[[#This Row],[cu_id]],Revenue_Analysis[cuid],Revenue_Analysis[Q3 Low Deviation], 0)</f>
        <v>35.5</v>
      </c>
      <c r="AF1516" s="32">
        <f>_xlfn.XLOOKUP(Master1[[#This Row],[cu_id]],Revenue_Analysis[cuid],Revenue_Analysis[Q3 High Deviation], 0)</f>
        <v>57.34</v>
      </c>
      <c r="AG1516" s="32">
        <f>_xlfn.XLOOKUP(Master1[[#This Row],[cu_id]],Revenue_Analysis[cuid],Revenue_Analysis[Q4 Low Deviation], 0)</f>
        <v>37.221400000000003</v>
      </c>
      <c r="AH1516" s="32">
        <f>_xlfn.XLOOKUP(Master1[[#This Row],[cu_id]],Revenue_Analysis[cuid],Revenue_Analysis[Q4 High Deviation], 0)</f>
        <v>58.772599999999997</v>
      </c>
      <c r="AI1516" s="32">
        <f>_xlfn.XLOOKUP(Master1[[#This Row],[cu_id]],Revenue_Analysis[cuid],Revenue_Analysis[Q1 Average], 0)</f>
        <v>44.84</v>
      </c>
      <c r="AJ1516" s="32">
        <f>_xlfn.XLOOKUP(Master1[[#This Row],[cu_id]],Revenue_Analysis[cuid],Revenue_Analysis[Q2 Average], 0)</f>
        <v>46.165799999999997</v>
      </c>
      <c r="AK1516" s="32">
        <f>_xlfn.XLOOKUP(Master1[[#This Row],[cu_id]],Revenue_Analysis[cuid],Revenue_Analysis[Q3 Average], 0)</f>
        <v>46.42</v>
      </c>
      <c r="AL1516" s="32">
        <f>_xlfn.XLOOKUP(Master1[[#This Row],[cu_id]],Revenue_Analysis[cuid],Revenue_Analysis[Q4 Average], 0)</f>
        <v>47.997</v>
      </c>
      <c r="AM1516" s="34" t="s">
        <v>4592</v>
      </c>
      <c r="AN1516" s="35" t="s">
        <v>4592</v>
      </c>
      <c r="AO1516" s="35" t="s">
        <v>4592</v>
      </c>
      <c r="AP1516" s="35" t="s">
        <v>4592</v>
      </c>
      <c r="AQ1516" s="20" t="s">
        <v>0</v>
      </c>
      <c r="AR1516" s="20"/>
      <c r="AS1516" s="14">
        <f>IFERROR(_xlfn.XLOOKUP(Master1[[#This Row],[cu_id]],StopTimes[cu_ID],StopTimes[Average Stop Time]), 0)</f>
        <v>0.3666666666666667</v>
      </c>
      <c r="AT1516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516" s="13">
        <v>10</v>
      </c>
    </row>
    <row r="1517" spans="1:47" x14ac:dyDescent="0.3">
      <c r="A1517" s="18" t="s">
        <v>4037</v>
      </c>
      <c r="B1517" s="20">
        <v>8040</v>
      </c>
      <c r="C1517" s="20" t="s">
        <v>12</v>
      </c>
      <c r="D1517" s="19">
        <v>882330</v>
      </c>
      <c r="E1517" s="19" t="s">
        <v>7834</v>
      </c>
      <c r="F1517" s="19" t="s">
        <v>7835</v>
      </c>
      <c r="G1517" s="19" t="s">
        <v>7836</v>
      </c>
      <c r="H1517" s="19" t="s">
        <v>5</v>
      </c>
      <c r="I1517" s="19" t="s">
        <v>5402</v>
      </c>
      <c r="J1517" s="19" t="s">
        <v>4</v>
      </c>
      <c r="K1517" s="19" t="s">
        <v>6805</v>
      </c>
      <c r="L1517" s="21" t="s">
        <v>16</v>
      </c>
      <c r="M1517" s="20" t="s">
        <v>3</v>
      </c>
      <c r="N1517" s="20" t="s">
        <v>2</v>
      </c>
      <c r="O1517" s="20">
        <v>35</v>
      </c>
      <c r="P1517" s="20">
        <v>0</v>
      </c>
      <c r="Q1517" s="20">
        <v>35</v>
      </c>
      <c r="R1517" s="20">
        <v>0</v>
      </c>
      <c r="S1517" s="20">
        <v>0</v>
      </c>
      <c r="T1517" s="20">
        <v>0</v>
      </c>
      <c r="U1517" s="20">
        <v>37</v>
      </c>
      <c r="V1517" s="30"/>
      <c r="W1517" s="30"/>
      <c r="X1517" s="33">
        <f>IFERROR(1 -(Master1[[#This Row],[Avg Garment Scans per Delivery]]/Master1[[#This Row],[Garment Inventory]]), 0)</f>
        <v>0</v>
      </c>
      <c r="Y1517" s="30"/>
      <c r="Z1517" s="30"/>
      <c r="AA1517" s="32">
        <f>_xlfn.XLOOKUP(Master1[[#This Row],[cu_id]], Revenue_Analysis[cuid], Revenue_Analysis[Q1 Low Deviation], 0)</f>
        <v>42.878500000000003</v>
      </c>
      <c r="AB1517" s="32">
        <f>_xlfn.XLOOKUP(Master1[[#This Row],[cu_id]],Revenue_Analysis[cuid],Revenue_Analysis[Q1 High Deviation], 0)</f>
        <v>43.3215</v>
      </c>
      <c r="AC1517" s="32">
        <f>_xlfn.XLOOKUP(Master1[[#This Row],[cu_id]],Revenue_Analysis[cuid],Revenue_Analysis[Q2 Low Deviation], 0)</f>
        <v>43.111400000000003</v>
      </c>
      <c r="AD1517" s="32">
        <f>_xlfn.XLOOKUP(Master1[[#This Row],[cu_id]],Revenue_Analysis[cuid],Revenue_Analysis[Q2 High Deviation], 0)</f>
        <v>44.160200000000003</v>
      </c>
      <c r="AE1517" s="32">
        <f>_xlfn.XLOOKUP(Master1[[#This Row],[cu_id]],Revenue_Analysis[cuid],Revenue_Analysis[Q3 Low Deviation], 0)</f>
        <v>39.822699999999998</v>
      </c>
      <c r="AF1517" s="32">
        <f>_xlfn.XLOOKUP(Master1[[#This Row],[cu_id]],Revenue_Analysis[cuid],Revenue_Analysis[Q3 High Deviation], 0)</f>
        <v>45.212699999999998</v>
      </c>
      <c r="AG1517" s="32">
        <f>_xlfn.XLOOKUP(Master1[[#This Row],[cu_id]],Revenue_Analysis[cuid],Revenue_Analysis[Q4 Low Deviation], 0)</f>
        <v>42.7532</v>
      </c>
      <c r="AH1517" s="32">
        <f>_xlfn.XLOOKUP(Master1[[#This Row],[cu_id]],Revenue_Analysis[cuid],Revenue_Analysis[Q4 High Deviation], 0)</f>
        <v>44.322800000000001</v>
      </c>
      <c r="AI1517" s="32">
        <f>_xlfn.XLOOKUP(Master1[[#This Row],[cu_id]],Revenue_Analysis[cuid],Revenue_Analysis[Q1 Average], 0)</f>
        <v>43.1</v>
      </c>
      <c r="AJ1517" s="32">
        <f>_xlfn.XLOOKUP(Master1[[#This Row],[cu_id]],Revenue_Analysis[cuid],Revenue_Analysis[Q2 Average], 0)</f>
        <v>43.635800000000003</v>
      </c>
      <c r="AK1517" s="32">
        <f>_xlfn.XLOOKUP(Master1[[#This Row],[cu_id]],Revenue_Analysis[cuid],Revenue_Analysis[Q3 Average], 0)</f>
        <v>42.517699999999998</v>
      </c>
      <c r="AL1517" s="32">
        <f>_xlfn.XLOOKUP(Master1[[#This Row],[cu_id]],Revenue_Analysis[cuid],Revenue_Analysis[Q4 Average], 0)</f>
        <v>43.537999999999997</v>
      </c>
      <c r="AM1517" s="34" t="s">
        <v>4592</v>
      </c>
      <c r="AN1517" s="35" t="s">
        <v>4592</v>
      </c>
      <c r="AO1517" s="35" t="s">
        <v>4592</v>
      </c>
      <c r="AP1517" s="35" t="s">
        <v>4592</v>
      </c>
      <c r="AQ1517" s="20" t="s">
        <v>0</v>
      </c>
      <c r="AR1517" s="20"/>
      <c r="AS1517" s="14">
        <f>IFERROR(_xlfn.XLOOKUP(Master1[[#This Row],[cu_id]],StopTimes[cu_ID],StopTimes[Average Stop Time]), 0)</f>
        <v>2.2761904766666667</v>
      </c>
      <c r="AT1517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517" s="13">
        <v>10</v>
      </c>
    </row>
    <row r="1518" spans="1:47" x14ac:dyDescent="0.3">
      <c r="A1518" s="18" t="s">
        <v>4038</v>
      </c>
      <c r="B1518" s="20">
        <v>8040</v>
      </c>
      <c r="C1518" s="20" t="s">
        <v>14</v>
      </c>
      <c r="D1518" s="19">
        <v>805737</v>
      </c>
      <c r="E1518" s="19" t="s">
        <v>13</v>
      </c>
      <c r="F1518" s="19" t="s">
        <v>7826</v>
      </c>
      <c r="G1518" s="19" t="s">
        <v>7827</v>
      </c>
      <c r="H1518" s="19" t="s">
        <v>5</v>
      </c>
      <c r="I1518" s="19" t="s">
        <v>5402</v>
      </c>
      <c r="J1518" s="19" t="s">
        <v>4</v>
      </c>
      <c r="K1518" s="19" t="s">
        <v>7828</v>
      </c>
      <c r="L1518" s="21" t="s">
        <v>16</v>
      </c>
      <c r="M1518" s="20" t="s">
        <v>3</v>
      </c>
      <c r="N1518" s="20" t="s">
        <v>2</v>
      </c>
      <c r="O1518" s="20">
        <v>35</v>
      </c>
      <c r="P1518" s="20">
        <v>0</v>
      </c>
      <c r="Q1518" s="20">
        <v>0</v>
      </c>
      <c r="R1518" s="20">
        <v>0</v>
      </c>
      <c r="S1518" s="20">
        <v>35</v>
      </c>
      <c r="T1518" s="20">
        <v>0</v>
      </c>
      <c r="U1518" s="20">
        <v>40</v>
      </c>
      <c r="V1518" s="30">
        <v>16</v>
      </c>
      <c r="W1518" s="30">
        <v>0</v>
      </c>
      <c r="X1518" s="33">
        <f>IFERROR(1 -(Master1[[#This Row],[Avg Garment Scans per Delivery]]/Master1[[#This Row],[Garment Inventory]]), 0)</f>
        <v>1</v>
      </c>
      <c r="Y1518" s="30">
        <v>2</v>
      </c>
      <c r="Z1518" s="30">
        <v>8</v>
      </c>
      <c r="AA1518" s="32">
        <f>_xlfn.XLOOKUP(Master1[[#This Row],[cu_id]], Revenue_Analysis[cuid], Revenue_Analysis[Q1 Low Deviation], 0)</f>
        <v>64.658100000000005</v>
      </c>
      <c r="AB1518" s="32">
        <f>_xlfn.XLOOKUP(Master1[[#This Row],[cu_id]],Revenue_Analysis[cuid],Revenue_Analysis[Q1 High Deviation], 0)</f>
        <v>106.4927</v>
      </c>
      <c r="AC1518" s="32">
        <f>_xlfn.XLOOKUP(Master1[[#This Row],[cu_id]],Revenue_Analysis[cuid],Revenue_Analysis[Q2 Low Deviation], 0)</f>
        <v>50.764099999999999</v>
      </c>
      <c r="AD1518" s="32">
        <f>_xlfn.XLOOKUP(Master1[[#This Row],[cu_id]],Revenue_Analysis[cuid],Revenue_Analysis[Q2 High Deviation], 0)</f>
        <v>74.094300000000004</v>
      </c>
      <c r="AE1518" s="32">
        <f>_xlfn.XLOOKUP(Master1[[#This Row],[cu_id]],Revenue_Analysis[cuid],Revenue_Analysis[Q3 Low Deviation], 0)</f>
        <v>48.981900000000003</v>
      </c>
      <c r="AF1518" s="32">
        <f>_xlfn.XLOOKUP(Master1[[#This Row],[cu_id]],Revenue_Analysis[cuid],Revenue_Analysis[Q3 High Deviation], 0)</f>
        <v>68.656499999999994</v>
      </c>
      <c r="AG1518" s="32">
        <f>_xlfn.XLOOKUP(Master1[[#This Row],[cu_id]],Revenue_Analysis[cuid],Revenue_Analysis[Q4 Low Deviation], 0)</f>
        <v>94.865600000000001</v>
      </c>
      <c r="AH1518" s="32">
        <f>_xlfn.XLOOKUP(Master1[[#This Row],[cu_id]],Revenue_Analysis[cuid],Revenue_Analysis[Q4 High Deviation], 0)</f>
        <v>113.56019999999999</v>
      </c>
      <c r="AI1518" s="32">
        <f>_xlfn.XLOOKUP(Master1[[#This Row],[cu_id]],Revenue_Analysis[cuid],Revenue_Analysis[Q1 Average], 0)</f>
        <v>85.575400000000002</v>
      </c>
      <c r="AJ1518" s="32">
        <f>_xlfn.XLOOKUP(Master1[[#This Row],[cu_id]],Revenue_Analysis[cuid],Revenue_Analysis[Q2 Average], 0)</f>
        <v>62.429200000000002</v>
      </c>
      <c r="AK1518" s="32">
        <f>_xlfn.XLOOKUP(Master1[[#This Row],[cu_id]],Revenue_Analysis[cuid],Revenue_Analysis[Q3 Average], 0)</f>
        <v>58.819200000000002</v>
      </c>
      <c r="AL1518" s="32">
        <f>_xlfn.XLOOKUP(Master1[[#This Row],[cu_id]],Revenue_Analysis[cuid],Revenue_Analysis[Q4 Average], 0)</f>
        <v>104.2129</v>
      </c>
      <c r="AM1518" s="34">
        <v>0.33333333333333331</v>
      </c>
      <c r="AN1518" s="35">
        <v>0.70833333333333337</v>
      </c>
      <c r="AO1518" s="35" t="s">
        <v>4592</v>
      </c>
      <c r="AP1518" s="35" t="s">
        <v>4592</v>
      </c>
      <c r="AQ1518" s="20" t="s">
        <v>0</v>
      </c>
      <c r="AR1518" s="20"/>
      <c r="AS1518" s="14">
        <f>IFERROR(_xlfn.XLOOKUP(Master1[[#This Row],[cu_id]],StopTimes[cu_ID],StopTimes[Average Stop Time]), 0)</f>
        <v>7.197916666666667</v>
      </c>
      <c r="AT1518" s="14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518" s="13">
        <v>15</v>
      </c>
    </row>
    <row r="1519" spans="1:47" x14ac:dyDescent="0.3">
      <c r="A1519" s="18" t="s">
        <v>4039</v>
      </c>
      <c r="B1519" s="20">
        <v>8060</v>
      </c>
      <c r="C1519" s="20" t="s">
        <v>14</v>
      </c>
      <c r="D1519" s="19">
        <v>885910</v>
      </c>
      <c r="E1519" s="19" t="s">
        <v>8212</v>
      </c>
      <c r="F1519" s="19" t="s">
        <v>8213</v>
      </c>
      <c r="G1519" s="19" t="s">
        <v>8214</v>
      </c>
      <c r="H1519" s="19" t="s">
        <v>5</v>
      </c>
      <c r="I1519" s="19" t="s">
        <v>5402</v>
      </c>
      <c r="J1519" s="19" t="s">
        <v>4</v>
      </c>
      <c r="K1519" s="19" t="s">
        <v>6805</v>
      </c>
      <c r="L1519" s="21" t="s">
        <v>16</v>
      </c>
      <c r="M1519" s="20" t="s">
        <v>3</v>
      </c>
      <c r="N1519" s="20" t="s">
        <v>2</v>
      </c>
      <c r="O1519" s="20">
        <v>60</v>
      </c>
      <c r="P1519" s="20">
        <v>0</v>
      </c>
      <c r="Q1519" s="20">
        <v>0</v>
      </c>
      <c r="R1519" s="20">
        <v>0</v>
      </c>
      <c r="S1519" s="20">
        <v>60</v>
      </c>
      <c r="T1519" s="20">
        <v>0</v>
      </c>
      <c r="U1519" s="20">
        <v>43</v>
      </c>
      <c r="V1519" s="30">
        <v>132</v>
      </c>
      <c r="W1519" s="30">
        <v>4</v>
      </c>
      <c r="X1519" s="33">
        <f>IFERROR(1 -(Master1[[#This Row],[Avg Garment Scans per Delivery]]/Master1[[#This Row],[Garment Inventory]]), 0)</f>
        <v>0.96969696969696972</v>
      </c>
      <c r="Y1519" s="30">
        <v>5</v>
      </c>
      <c r="Z1519" s="30">
        <v>100</v>
      </c>
      <c r="AA1519" s="32">
        <f>_xlfn.XLOOKUP(Master1[[#This Row],[cu_id]], Revenue_Analysis[cuid], Revenue_Analysis[Q1 Low Deviation], 0)</f>
        <v>72.250500000000002</v>
      </c>
      <c r="AB1519" s="32">
        <f>_xlfn.XLOOKUP(Master1[[#This Row],[cu_id]],Revenue_Analysis[cuid],Revenue_Analysis[Q1 High Deviation], 0)</f>
        <v>80.548100000000005</v>
      </c>
      <c r="AC1519" s="32">
        <f>_xlfn.XLOOKUP(Master1[[#This Row],[cu_id]],Revenue_Analysis[cuid],Revenue_Analysis[Q2 Low Deviation], 0)</f>
        <v>70.2898</v>
      </c>
      <c r="AD1519" s="32">
        <f>_xlfn.XLOOKUP(Master1[[#This Row],[cu_id]],Revenue_Analysis[cuid],Revenue_Analysis[Q2 High Deviation], 0)</f>
        <v>74.543999999999997</v>
      </c>
      <c r="AE1519" s="32">
        <f>_xlfn.XLOOKUP(Master1[[#This Row],[cu_id]],Revenue_Analysis[cuid],Revenue_Analysis[Q3 Low Deviation], 0)</f>
        <v>78.679100000000005</v>
      </c>
      <c r="AF1519" s="32">
        <f>_xlfn.XLOOKUP(Master1[[#This Row],[cu_id]],Revenue_Analysis[cuid],Revenue_Analysis[Q3 High Deviation], 0)</f>
        <v>81.519300000000001</v>
      </c>
      <c r="AG1519" s="32">
        <f>_xlfn.XLOOKUP(Master1[[#This Row],[cu_id]],Revenue_Analysis[cuid],Revenue_Analysis[Q4 Low Deviation], 0)</f>
        <v>59.331400000000002</v>
      </c>
      <c r="AH1519" s="32">
        <f>_xlfn.XLOOKUP(Master1[[#This Row],[cu_id]],Revenue_Analysis[cuid],Revenue_Analysis[Q4 High Deviation], 0)</f>
        <v>76.133200000000002</v>
      </c>
      <c r="AI1519" s="32">
        <f>_xlfn.XLOOKUP(Master1[[#This Row],[cu_id]],Revenue_Analysis[cuid],Revenue_Analysis[Q1 Average], 0)</f>
        <v>76.399299999999997</v>
      </c>
      <c r="AJ1519" s="32">
        <f>_xlfn.XLOOKUP(Master1[[#This Row],[cu_id]],Revenue_Analysis[cuid],Revenue_Analysis[Q2 Average], 0)</f>
        <v>72.416899999999998</v>
      </c>
      <c r="AK1519" s="32">
        <f>_xlfn.XLOOKUP(Master1[[#This Row],[cu_id]],Revenue_Analysis[cuid],Revenue_Analysis[Q3 Average], 0)</f>
        <v>80.099199999999996</v>
      </c>
      <c r="AL1519" s="32">
        <f>_xlfn.XLOOKUP(Master1[[#This Row],[cu_id]],Revenue_Analysis[cuid],Revenue_Analysis[Q4 Average], 0)</f>
        <v>67.732299999999995</v>
      </c>
      <c r="AM1519" s="34">
        <v>0.29166666666666669</v>
      </c>
      <c r="AN1519" s="35">
        <v>0.58333333333333337</v>
      </c>
      <c r="AO1519" s="35" t="s">
        <v>4592</v>
      </c>
      <c r="AP1519" s="35" t="s">
        <v>4592</v>
      </c>
      <c r="AQ1519" s="20" t="s">
        <v>0</v>
      </c>
      <c r="AR1519" s="20"/>
      <c r="AS1519" s="14">
        <f>IFERROR(_xlfn.XLOOKUP(Master1[[#This Row],[cu_id]],StopTimes[cu_ID],StopTimes[Average Stop Time]), 0)</f>
        <v>8.46875</v>
      </c>
      <c r="AT1519" s="14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519" s="13">
        <v>15</v>
      </c>
    </row>
    <row r="1520" spans="1:47" x14ac:dyDescent="0.3">
      <c r="A1520" s="18" t="s">
        <v>4040</v>
      </c>
      <c r="B1520" s="20">
        <v>8060</v>
      </c>
      <c r="C1520" s="20" t="s">
        <v>14</v>
      </c>
      <c r="D1520" s="19">
        <v>885910</v>
      </c>
      <c r="E1520" s="19" t="s">
        <v>8215</v>
      </c>
      <c r="F1520" s="19" t="s">
        <v>8216</v>
      </c>
      <c r="G1520" s="19" t="s">
        <v>8217</v>
      </c>
      <c r="H1520" s="19" t="s">
        <v>5</v>
      </c>
      <c r="I1520" s="19" t="s">
        <v>5402</v>
      </c>
      <c r="J1520" s="19" t="s">
        <v>4</v>
      </c>
      <c r="K1520" s="19" t="s">
        <v>6805</v>
      </c>
      <c r="L1520" s="21" t="s">
        <v>16</v>
      </c>
      <c r="M1520" s="20" t="s">
        <v>3</v>
      </c>
      <c r="N1520" s="20" t="s">
        <v>2</v>
      </c>
      <c r="O1520" s="20">
        <v>40</v>
      </c>
      <c r="P1520" s="20">
        <v>0</v>
      </c>
      <c r="Q1520" s="20">
        <v>0</v>
      </c>
      <c r="R1520" s="20">
        <v>0</v>
      </c>
      <c r="S1520" s="20">
        <v>40</v>
      </c>
      <c r="T1520" s="20">
        <v>0</v>
      </c>
      <c r="U1520" s="20">
        <v>40</v>
      </c>
      <c r="V1520" s="30">
        <v>110</v>
      </c>
      <c r="W1520" s="30">
        <v>4</v>
      </c>
      <c r="X1520" s="33">
        <f>IFERROR(1 -(Master1[[#This Row],[Avg Garment Scans per Delivery]]/Master1[[#This Row],[Garment Inventory]]), 0)</f>
        <v>0.96363636363636362</v>
      </c>
      <c r="Y1520" s="30">
        <v>6</v>
      </c>
      <c r="Z1520" s="30">
        <v>99</v>
      </c>
      <c r="AA1520" s="32">
        <f>_xlfn.XLOOKUP(Master1[[#This Row],[cu_id]], Revenue_Analysis[cuid], Revenue_Analysis[Q1 Low Deviation], 0)</f>
        <v>67.72</v>
      </c>
      <c r="AB1520" s="32">
        <f>_xlfn.XLOOKUP(Master1[[#This Row],[cu_id]],Revenue_Analysis[cuid],Revenue_Analysis[Q1 High Deviation], 0)</f>
        <v>67.72</v>
      </c>
      <c r="AC1520" s="32">
        <f>_xlfn.XLOOKUP(Master1[[#This Row],[cu_id]],Revenue_Analysis[cuid],Revenue_Analysis[Q2 Low Deviation], 0)</f>
        <v>75.319699999999997</v>
      </c>
      <c r="AD1520" s="32">
        <f>_xlfn.XLOOKUP(Master1[[#This Row],[cu_id]],Revenue_Analysis[cuid],Revenue_Analysis[Q2 High Deviation], 0)</f>
        <v>78.083299999999994</v>
      </c>
      <c r="AE1520" s="32">
        <f>_xlfn.XLOOKUP(Master1[[#This Row],[cu_id]],Revenue_Analysis[cuid],Revenue_Analysis[Q3 Low Deviation], 0)</f>
        <v>77.45</v>
      </c>
      <c r="AF1520" s="32">
        <f>_xlfn.XLOOKUP(Master1[[#This Row],[cu_id]],Revenue_Analysis[cuid],Revenue_Analysis[Q3 High Deviation], 0)</f>
        <v>77.45</v>
      </c>
      <c r="AG1520" s="32">
        <f>_xlfn.XLOOKUP(Master1[[#This Row],[cu_id]],Revenue_Analysis[cuid],Revenue_Analysis[Q4 Low Deviation], 0)</f>
        <v>68.001000000000005</v>
      </c>
      <c r="AH1520" s="32">
        <f>_xlfn.XLOOKUP(Master1[[#This Row],[cu_id]],Revenue_Analysis[cuid],Revenue_Analysis[Q4 High Deviation], 0)</f>
        <v>69.874399999999994</v>
      </c>
      <c r="AI1520" s="32">
        <f>_xlfn.XLOOKUP(Master1[[#This Row],[cu_id]],Revenue_Analysis[cuid],Revenue_Analysis[Q1 Average], 0)</f>
        <v>67.72</v>
      </c>
      <c r="AJ1520" s="32">
        <f>_xlfn.XLOOKUP(Master1[[#This Row],[cu_id]],Revenue_Analysis[cuid],Revenue_Analysis[Q2 Average], 0)</f>
        <v>76.701499999999996</v>
      </c>
      <c r="AK1520" s="32">
        <f>_xlfn.XLOOKUP(Master1[[#This Row],[cu_id]],Revenue_Analysis[cuid],Revenue_Analysis[Q3 Average], 0)</f>
        <v>77.45</v>
      </c>
      <c r="AL1520" s="32">
        <f>_xlfn.XLOOKUP(Master1[[#This Row],[cu_id]],Revenue_Analysis[cuid],Revenue_Analysis[Q4 Average], 0)</f>
        <v>68.937700000000007</v>
      </c>
      <c r="AM1520" s="34">
        <v>0.29166666666666669</v>
      </c>
      <c r="AN1520" s="35">
        <v>0.58333333333333337</v>
      </c>
      <c r="AO1520" s="35" t="s">
        <v>4592</v>
      </c>
      <c r="AP1520" s="35" t="s">
        <v>4592</v>
      </c>
      <c r="AQ1520" s="20" t="s">
        <v>0</v>
      </c>
      <c r="AR1520" s="20"/>
      <c r="AS1520" s="14">
        <f>IFERROR(_xlfn.XLOOKUP(Master1[[#This Row],[cu_id]],StopTimes[cu_ID],StopTimes[Average Stop Time]), 0)</f>
        <v>6.9708333333333332</v>
      </c>
      <c r="AT1520" s="14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520" s="13">
        <v>15</v>
      </c>
    </row>
    <row r="1521" spans="1:47" x14ac:dyDescent="0.3">
      <c r="A1521" s="18" t="s">
        <v>4041</v>
      </c>
      <c r="B1521" s="20">
        <v>8060</v>
      </c>
      <c r="C1521" s="20" t="s">
        <v>14</v>
      </c>
      <c r="D1521" s="19">
        <v>885910</v>
      </c>
      <c r="E1521" s="19" t="s">
        <v>8218</v>
      </c>
      <c r="F1521" s="19" t="s">
        <v>8219</v>
      </c>
      <c r="G1521" s="19" t="s">
        <v>8214</v>
      </c>
      <c r="H1521" s="19" t="s">
        <v>5</v>
      </c>
      <c r="I1521" s="19" t="s">
        <v>5402</v>
      </c>
      <c r="J1521" s="19" t="s">
        <v>4</v>
      </c>
      <c r="K1521" s="19" t="s">
        <v>6805</v>
      </c>
      <c r="L1521" s="21" t="s">
        <v>16</v>
      </c>
      <c r="M1521" s="20" t="s">
        <v>3</v>
      </c>
      <c r="N1521" s="20" t="s">
        <v>2</v>
      </c>
      <c r="O1521" s="20">
        <v>50</v>
      </c>
      <c r="P1521" s="20">
        <v>0</v>
      </c>
      <c r="Q1521" s="20">
        <v>0</v>
      </c>
      <c r="R1521" s="20">
        <v>0</v>
      </c>
      <c r="S1521" s="20">
        <v>50</v>
      </c>
      <c r="T1521" s="20">
        <v>0</v>
      </c>
      <c r="U1521" s="20">
        <v>40</v>
      </c>
      <c r="V1521" s="30">
        <v>96</v>
      </c>
      <c r="W1521" s="30">
        <v>2</v>
      </c>
      <c r="X1521" s="33">
        <f>IFERROR(1 -(Master1[[#This Row],[Avg Garment Scans per Delivery]]/Master1[[#This Row],[Garment Inventory]]), 0)</f>
        <v>0.97916666666666663</v>
      </c>
      <c r="Y1521" s="30">
        <v>2</v>
      </c>
      <c r="Z1521" s="30">
        <v>56</v>
      </c>
      <c r="AA1521" s="32">
        <f>_xlfn.XLOOKUP(Master1[[#This Row],[cu_id]], Revenue_Analysis[cuid], Revenue_Analysis[Q1 Low Deviation], 0)</f>
        <v>63.729599999999998</v>
      </c>
      <c r="AB1521" s="32">
        <f>_xlfn.XLOOKUP(Master1[[#This Row],[cu_id]],Revenue_Analysis[cuid],Revenue_Analysis[Q1 High Deviation], 0)</f>
        <v>68.627600000000001</v>
      </c>
      <c r="AC1521" s="32">
        <f>_xlfn.XLOOKUP(Master1[[#This Row],[cu_id]],Revenue_Analysis[cuid],Revenue_Analysis[Q2 Low Deviation], 0)</f>
        <v>64.099100000000007</v>
      </c>
      <c r="AD1521" s="32">
        <f>_xlfn.XLOOKUP(Master1[[#This Row],[cu_id]],Revenue_Analysis[cuid],Revenue_Analysis[Q2 High Deviation], 0)</f>
        <v>66.939300000000003</v>
      </c>
      <c r="AE1521" s="32">
        <f>_xlfn.XLOOKUP(Master1[[#This Row],[cu_id]],Revenue_Analysis[cuid],Revenue_Analysis[Q3 Low Deviation], 0)</f>
        <v>64.75</v>
      </c>
      <c r="AF1521" s="32">
        <f>_xlfn.XLOOKUP(Master1[[#This Row],[cu_id]],Revenue_Analysis[cuid],Revenue_Analysis[Q3 High Deviation], 0)</f>
        <v>64.75</v>
      </c>
      <c r="AG1521" s="32">
        <f>_xlfn.XLOOKUP(Master1[[#This Row],[cu_id]],Revenue_Analysis[cuid],Revenue_Analysis[Q4 Low Deviation], 0)</f>
        <v>64.732799999999997</v>
      </c>
      <c r="AH1521" s="32">
        <f>_xlfn.XLOOKUP(Master1[[#This Row],[cu_id]],Revenue_Analysis[cuid],Revenue_Analysis[Q4 High Deviation], 0)</f>
        <v>64.751800000000003</v>
      </c>
      <c r="AI1521" s="32">
        <f>_xlfn.XLOOKUP(Master1[[#This Row],[cu_id]],Revenue_Analysis[cuid],Revenue_Analysis[Q1 Average], 0)</f>
        <v>66.178600000000003</v>
      </c>
      <c r="AJ1521" s="32">
        <f>_xlfn.XLOOKUP(Master1[[#This Row],[cu_id]],Revenue_Analysis[cuid],Revenue_Analysis[Q2 Average], 0)</f>
        <v>65.519199999999998</v>
      </c>
      <c r="AK1521" s="32">
        <f>_xlfn.XLOOKUP(Master1[[#This Row],[cu_id]],Revenue_Analysis[cuid],Revenue_Analysis[Q3 Average], 0)</f>
        <v>64.75</v>
      </c>
      <c r="AL1521" s="32">
        <f>_xlfn.XLOOKUP(Master1[[#This Row],[cu_id]],Revenue_Analysis[cuid],Revenue_Analysis[Q4 Average], 0)</f>
        <v>64.7423</v>
      </c>
      <c r="AM1521" s="34">
        <v>0.29166666666666669</v>
      </c>
      <c r="AN1521" s="35">
        <v>0.58333333333333337</v>
      </c>
      <c r="AO1521" s="35" t="s">
        <v>4592</v>
      </c>
      <c r="AP1521" s="35" t="s">
        <v>4592</v>
      </c>
      <c r="AQ1521" s="20" t="s">
        <v>0</v>
      </c>
      <c r="AR1521" s="20"/>
      <c r="AS1521" s="14">
        <f>IFERROR(_xlfn.XLOOKUP(Master1[[#This Row],[cu_id]],StopTimes[cu_ID],StopTimes[Average Stop Time]), 0)</f>
        <v>8.3666666666666671</v>
      </c>
      <c r="AT1521" s="14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521" s="13">
        <v>15</v>
      </c>
    </row>
    <row r="1522" spans="1:47" x14ac:dyDescent="0.3">
      <c r="A1522" s="18" t="s">
        <v>4042</v>
      </c>
      <c r="B1522" s="20">
        <v>8040</v>
      </c>
      <c r="C1522" s="20" t="s">
        <v>9</v>
      </c>
      <c r="D1522" s="19">
        <v>885910</v>
      </c>
      <c r="E1522" s="19" t="s">
        <v>8012</v>
      </c>
      <c r="F1522" s="19" t="s">
        <v>8013</v>
      </c>
      <c r="G1522" s="19" t="s">
        <v>8014</v>
      </c>
      <c r="H1522" s="19" t="s">
        <v>5</v>
      </c>
      <c r="I1522" s="19" t="s">
        <v>5402</v>
      </c>
      <c r="J1522" s="19" t="s">
        <v>4</v>
      </c>
      <c r="K1522" s="19" t="s">
        <v>6805</v>
      </c>
      <c r="L1522" s="21" t="s">
        <v>16</v>
      </c>
      <c r="M1522" s="20" t="s">
        <v>3</v>
      </c>
      <c r="N1522" s="20" t="s">
        <v>2</v>
      </c>
      <c r="O1522" s="20">
        <v>79</v>
      </c>
      <c r="P1522" s="20">
        <v>79</v>
      </c>
      <c r="Q1522" s="20">
        <v>0</v>
      </c>
      <c r="R1522" s="20">
        <v>0</v>
      </c>
      <c r="S1522" s="20">
        <v>0</v>
      </c>
      <c r="T1522" s="20">
        <v>0</v>
      </c>
      <c r="U1522" s="20">
        <v>40</v>
      </c>
      <c r="V1522" s="30">
        <v>88</v>
      </c>
      <c r="W1522" s="30">
        <v>7</v>
      </c>
      <c r="X1522" s="33">
        <f>IFERROR(1 -(Master1[[#This Row],[Avg Garment Scans per Delivery]]/Master1[[#This Row],[Garment Inventory]]), 0)</f>
        <v>0.92045454545454541</v>
      </c>
      <c r="Y1522" s="30">
        <v>4</v>
      </c>
      <c r="Z1522" s="30">
        <v>87</v>
      </c>
      <c r="AA1522" s="32">
        <f>_xlfn.XLOOKUP(Master1[[#This Row],[cu_id]], Revenue_Analysis[cuid], Revenue_Analysis[Q1 Low Deviation], 0)</f>
        <v>64.290000000000006</v>
      </c>
      <c r="AB1522" s="32">
        <f>_xlfn.XLOOKUP(Master1[[#This Row],[cu_id]],Revenue_Analysis[cuid],Revenue_Analysis[Q1 High Deviation], 0)</f>
        <v>64.290000000000006</v>
      </c>
      <c r="AC1522" s="32">
        <f>_xlfn.XLOOKUP(Master1[[#This Row],[cu_id]],Revenue_Analysis[cuid],Revenue_Analysis[Q2 Low Deviation], 0)</f>
        <v>57.271599999999999</v>
      </c>
      <c r="AD1522" s="32">
        <f>_xlfn.XLOOKUP(Master1[[#This Row],[cu_id]],Revenue_Analysis[cuid],Revenue_Analysis[Q2 High Deviation], 0)</f>
        <v>65.016000000000005</v>
      </c>
      <c r="AE1522" s="32">
        <f>_xlfn.XLOOKUP(Master1[[#This Row],[cu_id]],Revenue_Analysis[cuid],Revenue_Analysis[Q3 Low Deviation], 0)</f>
        <v>56.428100000000001</v>
      </c>
      <c r="AF1522" s="32">
        <f>_xlfn.XLOOKUP(Master1[[#This Row],[cu_id]],Revenue_Analysis[cuid],Revenue_Analysis[Q3 High Deviation], 0)</f>
        <v>64.062700000000007</v>
      </c>
      <c r="AG1522" s="32">
        <f>_xlfn.XLOOKUP(Master1[[#This Row],[cu_id]],Revenue_Analysis[cuid],Revenue_Analysis[Q4 Low Deviation], 0)</f>
        <v>56.383499999999998</v>
      </c>
      <c r="AH1522" s="32">
        <f>_xlfn.XLOOKUP(Master1[[#This Row],[cu_id]],Revenue_Analysis[cuid],Revenue_Analysis[Q4 High Deviation], 0)</f>
        <v>94.491900000000001</v>
      </c>
      <c r="AI1522" s="32">
        <f>_xlfn.XLOOKUP(Master1[[#This Row],[cu_id]],Revenue_Analysis[cuid],Revenue_Analysis[Q1 Average], 0)</f>
        <v>64.290000000000006</v>
      </c>
      <c r="AJ1522" s="32">
        <f>_xlfn.XLOOKUP(Master1[[#This Row],[cu_id]],Revenue_Analysis[cuid],Revenue_Analysis[Q2 Average], 0)</f>
        <v>61.143799999999999</v>
      </c>
      <c r="AK1522" s="32">
        <f>_xlfn.XLOOKUP(Master1[[#This Row],[cu_id]],Revenue_Analysis[cuid],Revenue_Analysis[Q3 Average], 0)</f>
        <v>60.245399999999997</v>
      </c>
      <c r="AL1522" s="32">
        <f>_xlfn.XLOOKUP(Master1[[#This Row],[cu_id]],Revenue_Analysis[cuid],Revenue_Analysis[Q4 Average], 0)</f>
        <v>75.437700000000007</v>
      </c>
      <c r="AM1522" s="34" t="s">
        <v>4592</v>
      </c>
      <c r="AN1522" s="35" t="s">
        <v>4592</v>
      </c>
      <c r="AO1522" s="35" t="s">
        <v>4592</v>
      </c>
      <c r="AP1522" s="35" t="s">
        <v>4592</v>
      </c>
      <c r="AQ1522" s="20" t="s">
        <v>0</v>
      </c>
      <c r="AR1522" s="20"/>
      <c r="AS1522" s="14">
        <f>IFERROR(_xlfn.XLOOKUP(Master1[[#This Row],[cu_id]],StopTimes[cu_ID],StopTimes[Average Stop Time]), 0)</f>
        <v>16.319047619999999</v>
      </c>
      <c r="AT1522" s="14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522" s="13">
        <v>15</v>
      </c>
    </row>
    <row r="1523" spans="1:47" x14ac:dyDescent="0.3">
      <c r="A1523" s="18" t="s">
        <v>4043</v>
      </c>
      <c r="B1523" s="20">
        <v>8040</v>
      </c>
      <c r="C1523" s="20" t="s">
        <v>9</v>
      </c>
      <c r="D1523" s="19">
        <v>99033</v>
      </c>
      <c r="E1523" s="19" t="s">
        <v>7889</v>
      </c>
      <c r="F1523" s="19" t="s">
        <v>7890</v>
      </c>
      <c r="G1523" s="19" t="s">
        <v>7891</v>
      </c>
      <c r="H1523" s="19" t="s">
        <v>5</v>
      </c>
      <c r="I1523" s="19" t="s">
        <v>5402</v>
      </c>
      <c r="J1523" s="19" t="s">
        <v>4</v>
      </c>
      <c r="K1523" s="19" t="s">
        <v>5403</v>
      </c>
      <c r="L1523" s="21" t="s">
        <v>16</v>
      </c>
      <c r="M1523" s="20" t="s">
        <v>3</v>
      </c>
      <c r="N1523" s="20" t="s">
        <v>2</v>
      </c>
      <c r="O1523" s="20">
        <v>10</v>
      </c>
      <c r="P1523" s="20">
        <v>10</v>
      </c>
      <c r="Q1523" s="20">
        <v>0</v>
      </c>
      <c r="R1523" s="20">
        <v>0</v>
      </c>
      <c r="S1523" s="20">
        <v>0</v>
      </c>
      <c r="T1523" s="20">
        <v>0</v>
      </c>
      <c r="U1523" s="20">
        <v>30</v>
      </c>
      <c r="V1523" s="30"/>
      <c r="W1523" s="30"/>
      <c r="X1523" s="33">
        <f>IFERROR(1 -(Master1[[#This Row],[Avg Garment Scans per Delivery]]/Master1[[#This Row],[Garment Inventory]]), 0)</f>
        <v>0</v>
      </c>
      <c r="Y1523" s="30"/>
      <c r="Z1523" s="30"/>
      <c r="AA1523" s="32">
        <f>_xlfn.XLOOKUP(Master1[[#This Row],[cu_id]], Revenue_Analysis[cuid], Revenue_Analysis[Q1 Low Deviation], 0)</f>
        <v>56.92</v>
      </c>
      <c r="AB1523" s="32">
        <f>_xlfn.XLOOKUP(Master1[[#This Row],[cu_id]],Revenue_Analysis[cuid],Revenue_Analysis[Q1 High Deviation], 0)</f>
        <v>56.92</v>
      </c>
      <c r="AC1523" s="32">
        <f>_xlfn.XLOOKUP(Master1[[#This Row],[cu_id]],Revenue_Analysis[cuid],Revenue_Analysis[Q2 Low Deviation], 0)</f>
        <v>33.328000000000003</v>
      </c>
      <c r="AD1523" s="32">
        <f>_xlfn.XLOOKUP(Master1[[#This Row],[cu_id]],Revenue_Analysis[cuid],Revenue_Analysis[Q2 High Deviation], 0)</f>
        <v>40.068600000000004</v>
      </c>
      <c r="AE1523" s="32">
        <f>_xlfn.XLOOKUP(Master1[[#This Row],[cu_id]],Revenue_Analysis[cuid],Revenue_Analysis[Q3 Low Deviation], 0)</f>
        <v>37.533299999999997</v>
      </c>
      <c r="AF1523" s="32">
        <f>_xlfn.XLOOKUP(Master1[[#This Row],[cu_id]],Revenue_Analysis[cuid],Revenue_Analysis[Q3 High Deviation], 0)</f>
        <v>39.2667</v>
      </c>
      <c r="AG1523" s="32">
        <f>_xlfn.XLOOKUP(Master1[[#This Row],[cu_id]],Revenue_Analysis[cuid],Revenue_Analysis[Q4 Low Deviation], 0)</f>
        <v>56.92</v>
      </c>
      <c r="AH1523" s="32">
        <f>_xlfn.XLOOKUP(Master1[[#This Row],[cu_id]],Revenue_Analysis[cuid],Revenue_Analysis[Q4 High Deviation], 0)</f>
        <v>56.92</v>
      </c>
      <c r="AI1523" s="32">
        <f>_xlfn.XLOOKUP(Master1[[#This Row],[cu_id]],Revenue_Analysis[cuid],Revenue_Analysis[Q1 Average], 0)</f>
        <v>56.92</v>
      </c>
      <c r="AJ1523" s="32">
        <f>_xlfn.XLOOKUP(Master1[[#This Row],[cu_id]],Revenue_Analysis[cuid],Revenue_Analysis[Q2 Average], 0)</f>
        <v>36.698300000000003</v>
      </c>
      <c r="AK1523" s="32">
        <f>_xlfn.XLOOKUP(Master1[[#This Row],[cu_id]],Revenue_Analysis[cuid],Revenue_Analysis[Q3 Average], 0)</f>
        <v>38.4</v>
      </c>
      <c r="AL1523" s="32">
        <f>_xlfn.XLOOKUP(Master1[[#This Row],[cu_id]],Revenue_Analysis[cuid],Revenue_Analysis[Q4 Average], 0)</f>
        <v>56.92</v>
      </c>
      <c r="AM1523" s="34" t="s">
        <v>4592</v>
      </c>
      <c r="AN1523" s="35" t="s">
        <v>4592</v>
      </c>
      <c r="AO1523" s="35" t="s">
        <v>4592</v>
      </c>
      <c r="AP1523" s="35" t="s">
        <v>4592</v>
      </c>
      <c r="AQ1523" s="20" t="s">
        <v>0</v>
      </c>
      <c r="AR1523" s="20"/>
      <c r="AS1523" s="14">
        <f>IFERROR(_xlfn.XLOOKUP(Master1[[#This Row],[cu_id]],StopTimes[cu_ID],StopTimes[Average Stop Time]), 0)</f>
        <v>4.4595238083333335</v>
      </c>
      <c r="AT1523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523" s="13">
        <v>10</v>
      </c>
    </row>
    <row r="1524" spans="1:47" x14ac:dyDescent="0.3">
      <c r="A1524" s="18" t="s">
        <v>4044</v>
      </c>
      <c r="B1524" s="20">
        <v>8040</v>
      </c>
      <c r="C1524" s="20" t="s">
        <v>9</v>
      </c>
      <c r="D1524" s="19">
        <v>803614</v>
      </c>
      <c r="E1524" s="19" t="s">
        <v>13</v>
      </c>
      <c r="F1524" s="19" t="s">
        <v>7876</v>
      </c>
      <c r="G1524" s="19" t="s">
        <v>7877</v>
      </c>
      <c r="H1524" s="19" t="s">
        <v>5</v>
      </c>
      <c r="I1524" s="19" t="s">
        <v>5402</v>
      </c>
      <c r="J1524" s="19" t="s">
        <v>4</v>
      </c>
      <c r="K1524" s="19" t="s">
        <v>5764</v>
      </c>
      <c r="L1524" s="21" t="s">
        <v>19</v>
      </c>
      <c r="M1524" s="20" t="s">
        <v>18</v>
      </c>
      <c r="N1524" s="20" t="s">
        <v>2</v>
      </c>
      <c r="O1524" s="20">
        <v>85</v>
      </c>
      <c r="P1524" s="20">
        <v>0</v>
      </c>
      <c r="Q1524" s="20">
        <v>0</v>
      </c>
      <c r="R1524" s="20">
        <v>0</v>
      </c>
      <c r="S1524" s="20">
        <v>36</v>
      </c>
      <c r="T1524" s="20">
        <v>0</v>
      </c>
      <c r="U1524" s="20">
        <v>20</v>
      </c>
      <c r="V1524" s="30">
        <v>0</v>
      </c>
      <c r="W1524" s="30">
        <v>0</v>
      </c>
      <c r="X1524" s="33">
        <f>IFERROR(1 -(Master1[[#This Row],[Avg Garment Scans per Delivery]]/Master1[[#This Row],[Garment Inventory]]), 0)</f>
        <v>0</v>
      </c>
      <c r="Y1524" s="30">
        <v>1</v>
      </c>
      <c r="Z1524" s="30">
        <v>6</v>
      </c>
      <c r="AA1524" s="32">
        <f>_xlfn.XLOOKUP(Master1[[#This Row],[cu_id]], Revenue_Analysis[cuid], Revenue_Analysis[Q1 Low Deviation], 0)</f>
        <v>74.220200000000006</v>
      </c>
      <c r="AB1524" s="32">
        <f>_xlfn.XLOOKUP(Master1[[#This Row],[cu_id]],Revenue_Analysis[cuid],Revenue_Analysis[Q1 High Deviation], 0)</f>
        <v>99.096999999999994</v>
      </c>
      <c r="AC1524" s="32">
        <f>_xlfn.XLOOKUP(Master1[[#This Row],[cu_id]],Revenue_Analysis[cuid],Revenue_Analysis[Q2 Low Deviation], 0)</f>
        <v>31.26</v>
      </c>
      <c r="AD1524" s="32">
        <f>_xlfn.XLOOKUP(Master1[[#This Row],[cu_id]],Revenue_Analysis[cuid],Revenue_Analysis[Q2 High Deviation], 0)</f>
        <v>49.853400000000001</v>
      </c>
      <c r="AE1524" s="32">
        <f>_xlfn.XLOOKUP(Master1[[#This Row],[cu_id]],Revenue_Analysis[cuid],Revenue_Analysis[Q3 Low Deviation], 0)</f>
        <v>23.75</v>
      </c>
      <c r="AF1524" s="32">
        <f>_xlfn.XLOOKUP(Master1[[#This Row],[cu_id]],Revenue_Analysis[cuid],Revenue_Analysis[Q3 High Deviation], 0)</f>
        <v>52.866599999999998</v>
      </c>
      <c r="AG1524" s="32">
        <f>_xlfn.XLOOKUP(Master1[[#This Row],[cu_id]],Revenue_Analysis[cuid],Revenue_Analysis[Q4 Low Deviation], 0)</f>
        <v>73.683300000000003</v>
      </c>
      <c r="AH1524" s="32">
        <f>_xlfn.XLOOKUP(Master1[[#This Row],[cu_id]],Revenue_Analysis[cuid],Revenue_Analysis[Q4 High Deviation], 0)</f>
        <v>93.513300000000001</v>
      </c>
      <c r="AI1524" s="32">
        <f>_xlfn.XLOOKUP(Master1[[#This Row],[cu_id]],Revenue_Analysis[cuid],Revenue_Analysis[Q1 Average], 0)</f>
        <v>86.658600000000007</v>
      </c>
      <c r="AJ1524" s="32">
        <f>_xlfn.XLOOKUP(Master1[[#This Row],[cu_id]],Revenue_Analysis[cuid],Revenue_Analysis[Q2 Average], 0)</f>
        <v>40.556699999999999</v>
      </c>
      <c r="AK1524" s="32">
        <f>_xlfn.XLOOKUP(Master1[[#This Row],[cu_id]],Revenue_Analysis[cuid],Revenue_Analysis[Q3 Average], 0)</f>
        <v>38.308300000000003</v>
      </c>
      <c r="AL1524" s="32">
        <f>_xlfn.XLOOKUP(Master1[[#This Row],[cu_id]],Revenue_Analysis[cuid],Revenue_Analysis[Q4 Average], 0)</f>
        <v>83.598299999999995</v>
      </c>
      <c r="AM1524" s="34">
        <v>0.27083333333333331</v>
      </c>
      <c r="AN1524" s="35">
        <v>0.72916666666666663</v>
      </c>
      <c r="AO1524" s="35" t="s">
        <v>4592</v>
      </c>
      <c r="AP1524" s="35" t="s">
        <v>4592</v>
      </c>
      <c r="AQ1524" s="20" t="s">
        <v>0</v>
      </c>
      <c r="AR1524" s="20"/>
      <c r="AS1524" s="14">
        <f>IFERROR(_xlfn.XLOOKUP(Master1[[#This Row],[cu_id]],StopTimes[cu_ID],StopTimes[Average Stop Time]), 0)</f>
        <v>3.6708333333333334</v>
      </c>
      <c r="AT1524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524" s="13">
        <v>10</v>
      </c>
    </row>
    <row r="1525" spans="1:47" x14ac:dyDescent="0.3">
      <c r="A1525" s="18" t="s">
        <v>4045</v>
      </c>
      <c r="B1525" s="20">
        <v>8040</v>
      </c>
      <c r="C1525" s="20" t="s">
        <v>9</v>
      </c>
      <c r="D1525" s="19">
        <v>99033</v>
      </c>
      <c r="E1525" s="19" t="s">
        <v>7725</v>
      </c>
      <c r="F1525" s="19" t="s">
        <v>7726</v>
      </c>
      <c r="G1525" s="19" t="s">
        <v>7727</v>
      </c>
      <c r="H1525" s="19" t="s">
        <v>5</v>
      </c>
      <c r="I1525" s="19" t="s">
        <v>5402</v>
      </c>
      <c r="J1525" s="19" t="s">
        <v>4</v>
      </c>
      <c r="K1525" s="19" t="s">
        <v>6805</v>
      </c>
      <c r="L1525" s="21" t="s">
        <v>16</v>
      </c>
      <c r="M1525" s="20" t="s">
        <v>3</v>
      </c>
      <c r="N1525" s="20" t="s">
        <v>2</v>
      </c>
      <c r="O1525" s="20">
        <v>15</v>
      </c>
      <c r="P1525" s="20">
        <v>15</v>
      </c>
      <c r="Q1525" s="20">
        <v>0</v>
      </c>
      <c r="R1525" s="20">
        <v>0</v>
      </c>
      <c r="S1525" s="20">
        <v>0</v>
      </c>
      <c r="T1525" s="20">
        <v>0</v>
      </c>
      <c r="U1525" s="20">
        <v>30</v>
      </c>
      <c r="V1525" s="30"/>
      <c r="W1525" s="30"/>
      <c r="X1525" s="33">
        <f>IFERROR(1 -(Master1[[#This Row],[Avg Garment Scans per Delivery]]/Master1[[#This Row],[Garment Inventory]]), 0)</f>
        <v>0</v>
      </c>
      <c r="Y1525" s="30"/>
      <c r="Z1525" s="30"/>
      <c r="AA1525" s="32">
        <f>_xlfn.XLOOKUP(Master1[[#This Row],[cu_id]], Revenue_Analysis[cuid], Revenue_Analysis[Q1 Low Deviation], 0)</f>
        <v>65.08</v>
      </c>
      <c r="AB1525" s="32">
        <f>_xlfn.XLOOKUP(Master1[[#This Row],[cu_id]],Revenue_Analysis[cuid],Revenue_Analysis[Q1 High Deviation], 0)</f>
        <v>65.08</v>
      </c>
      <c r="AC1525" s="32">
        <f>_xlfn.XLOOKUP(Master1[[#This Row],[cu_id]],Revenue_Analysis[cuid],Revenue_Analysis[Q2 Low Deviation], 0)</f>
        <v>33.955199999999998</v>
      </c>
      <c r="AD1525" s="32">
        <f>_xlfn.XLOOKUP(Master1[[#This Row],[cu_id]],Revenue_Analysis[cuid],Revenue_Analysis[Q2 High Deviation], 0)</f>
        <v>43.531999999999996</v>
      </c>
      <c r="AE1525" s="32">
        <f>_xlfn.XLOOKUP(Master1[[#This Row],[cu_id]],Revenue_Analysis[cuid],Revenue_Analysis[Q3 Low Deviation], 0)</f>
        <v>40.299999999999997</v>
      </c>
      <c r="AF1525" s="32">
        <f>_xlfn.XLOOKUP(Master1[[#This Row],[cu_id]],Revenue_Analysis[cuid],Revenue_Analysis[Q3 High Deviation], 0)</f>
        <v>40.299999999999997</v>
      </c>
      <c r="AG1525" s="32">
        <f>_xlfn.XLOOKUP(Master1[[#This Row],[cu_id]],Revenue_Analysis[cuid],Revenue_Analysis[Q4 Low Deviation], 0)</f>
        <v>65.08</v>
      </c>
      <c r="AH1525" s="32">
        <f>_xlfn.XLOOKUP(Master1[[#This Row],[cu_id]],Revenue_Analysis[cuid],Revenue_Analysis[Q4 High Deviation], 0)</f>
        <v>65.08</v>
      </c>
      <c r="AI1525" s="32">
        <f>_xlfn.XLOOKUP(Master1[[#This Row],[cu_id]],Revenue_Analysis[cuid],Revenue_Analysis[Q1 Average], 0)</f>
        <v>65.08</v>
      </c>
      <c r="AJ1525" s="32">
        <f>_xlfn.XLOOKUP(Master1[[#This Row],[cu_id]],Revenue_Analysis[cuid],Revenue_Analysis[Q2 Average], 0)</f>
        <v>38.743600000000001</v>
      </c>
      <c r="AK1525" s="32">
        <f>_xlfn.XLOOKUP(Master1[[#This Row],[cu_id]],Revenue_Analysis[cuid],Revenue_Analysis[Q3 Average], 0)</f>
        <v>40.299999999999997</v>
      </c>
      <c r="AL1525" s="32">
        <f>_xlfn.XLOOKUP(Master1[[#This Row],[cu_id]],Revenue_Analysis[cuid],Revenue_Analysis[Q4 Average], 0)</f>
        <v>65.08</v>
      </c>
      <c r="AM1525" s="34" t="s">
        <v>4592</v>
      </c>
      <c r="AN1525" s="35" t="s">
        <v>4592</v>
      </c>
      <c r="AO1525" s="35" t="s">
        <v>4592</v>
      </c>
      <c r="AP1525" s="35" t="s">
        <v>4592</v>
      </c>
      <c r="AQ1525" s="20" t="s">
        <v>0</v>
      </c>
      <c r="AR1525" s="20"/>
      <c r="AS1525" s="14">
        <f>IFERROR(_xlfn.XLOOKUP(Master1[[#This Row],[cu_id]],StopTimes[cu_ID],StopTimes[Average Stop Time]), 0)</f>
        <v>0.41666666666666669</v>
      </c>
      <c r="AT1525" s="14">
        <f>IF(Master1[[#This Row],[RSP StopTime Override]] &lt;&gt; "",Master1[[#This Row],[RSP StopTime Override]],IF(Master1[[#This Row],[Avg Stop Time Helper]] &lt;&gt; 0, Master1[[#This Row],[Avg Stop Time Helper]],Average_Stop_Time))</f>
        <v>20</v>
      </c>
      <c r="AU1525" s="13">
        <v>20</v>
      </c>
    </row>
    <row r="1526" spans="1:47" x14ac:dyDescent="0.3">
      <c r="A1526" s="18" t="s">
        <v>4046</v>
      </c>
      <c r="B1526" s="20">
        <v>8040</v>
      </c>
      <c r="C1526" s="20" t="s">
        <v>12</v>
      </c>
      <c r="D1526" s="19">
        <v>99033</v>
      </c>
      <c r="E1526" s="19" t="s">
        <v>7892</v>
      </c>
      <c r="F1526" s="19" t="s">
        <v>7893</v>
      </c>
      <c r="G1526" s="19" t="s">
        <v>7894</v>
      </c>
      <c r="H1526" s="19" t="s">
        <v>5</v>
      </c>
      <c r="I1526" s="19" t="s">
        <v>5402</v>
      </c>
      <c r="J1526" s="19" t="s">
        <v>4</v>
      </c>
      <c r="K1526" s="19" t="s">
        <v>6805</v>
      </c>
      <c r="L1526" s="21" t="s">
        <v>16</v>
      </c>
      <c r="M1526" s="20" t="s">
        <v>3</v>
      </c>
      <c r="N1526" s="20" t="s">
        <v>2</v>
      </c>
      <c r="O1526" s="20">
        <v>1</v>
      </c>
      <c r="P1526" s="20">
        <v>0</v>
      </c>
      <c r="Q1526" s="20">
        <v>1</v>
      </c>
      <c r="R1526" s="20">
        <v>0</v>
      </c>
      <c r="S1526" s="20">
        <v>0</v>
      </c>
      <c r="T1526" s="20">
        <v>0</v>
      </c>
      <c r="U1526" s="20">
        <v>30</v>
      </c>
      <c r="V1526" s="30"/>
      <c r="W1526" s="30"/>
      <c r="X1526" s="33">
        <f>IFERROR(1 -(Master1[[#This Row],[Avg Garment Scans per Delivery]]/Master1[[#This Row],[Garment Inventory]]), 0)</f>
        <v>0</v>
      </c>
      <c r="Y1526" s="30"/>
      <c r="Z1526" s="30"/>
      <c r="AA1526" s="32">
        <f>_xlfn.XLOOKUP(Master1[[#This Row],[cu_id]], Revenue_Analysis[cuid], Revenue_Analysis[Q1 Low Deviation], 0)</f>
        <v>51.48</v>
      </c>
      <c r="AB1526" s="32">
        <f>_xlfn.XLOOKUP(Master1[[#This Row],[cu_id]],Revenue_Analysis[cuid],Revenue_Analysis[Q1 High Deviation], 0)</f>
        <v>51.48</v>
      </c>
      <c r="AC1526" s="32">
        <f>_xlfn.XLOOKUP(Master1[[#This Row],[cu_id]],Revenue_Analysis[cuid],Revenue_Analysis[Q2 Low Deviation], 0)</f>
        <v>27.5566</v>
      </c>
      <c r="AD1526" s="32">
        <f>_xlfn.XLOOKUP(Master1[[#This Row],[cu_id]],Revenue_Analysis[cuid],Revenue_Analysis[Q2 High Deviation], 0)</f>
        <v>34.391800000000003</v>
      </c>
      <c r="AE1526" s="32">
        <f>_xlfn.XLOOKUP(Master1[[#This Row],[cu_id]],Revenue_Analysis[cuid],Revenue_Analysis[Q3 Low Deviation], 0)</f>
        <v>31.688400000000001</v>
      </c>
      <c r="AF1526" s="32">
        <f>_xlfn.XLOOKUP(Master1[[#This Row],[cu_id]],Revenue_Analysis[cuid],Revenue_Analysis[Q3 High Deviation], 0)</f>
        <v>33.493400000000001</v>
      </c>
      <c r="AG1526" s="32">
        <f>_xlfn.XLOOKUP(Master1[[#This Row],[cu_id]],Revenue_Analysis[cuid],Revenue_Analysis[Q4 Low Deviation], 0)</f>
        <v>51.48</v>
      </c>
      <c r="AH1526" s="32">
        <f>_xlfn.XLOOKUP(Master1[[#This Row],[cu_id]],Revenue_Analysis[cuid],Revenue_Analysis[Q4 High Deviation], 0)</f>
        <v>51.48</v>
      </c>
      <c r="AI1526" s="32">
        <f>_xlfn.XLOOKUP(Master1[[#This Row],[cu_id]],Revenue_Analysis[cuid],Revenue_Analysis[Q1 Average], 0)</f>
        <v>51.48</v>
      </c>
      <c r="AJ1526" s="32">
        <f>_xlfn.XLOOKUP(Master1[[#This Row],[cu_id]],Revenue_Analysis[cuid],Revenue_Analysis[Q2 Average], 0)</f>
        <v>30.9742</v>
      </c>
      <c r="AK1526" s="32">
        <f>_xlfn.XLOOKUP(Master1[[#This Row],[cu_id]],Revenue_Analysis[cuid],Revenue_Analysis[Q3 Average], 0)</f>
        <v>32.590899999999998</v>
      </c>
      <c r="AL1526" s="32">
        <f>_xlfn.XLOOKUP(Master1[[#This Row],[cu_id]],Revenue_Analysis[cuid],Revenue_Analysis[Q4 Average], 0)</f>
        <v>51.48</v>
      </c>
      <c r="AM1526" s="34" t="s">
        <v>4592</v>
      </c>
      <c r="AN1526" s="35" t="s">
        <v>4592</v>
      </c>
      <c r="AO1526" s="35" t="s">
        <v>4592</v>
      </c>
      <c r="AP1526" s="35" t="s">
        <v>4592</v>
      </c>
      <c r="AQ1526" s="20" t="s">
        <v>0</v>
      </c>
      <c r="AR1526" s="20"/>
      <c r="AS1526" s="14">
        <f>IFERROR(_xlfn.XLOOKUP(Master1[[#This Row],[cu_id]],StopTimes[cu_ID],StopTimes[Average Stop Time]), 0)</f>
        <v>4.4761904750000001</v>
      </c>
      <c r="AT1526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526" s="13">
        <v>10</v>
      </c>
    </row>
    <row r="1527" spans="1:47" x14ac:dyDescent="0.3">
      <c r="A1527" s="18" t="s">
        <v>4047</v>
      </c>
      <c r="B1527" s="20">
        <v>50</v>
      </c>
      <c r="C1527" s="20" t="s">
        <v>9</v>
      </c>
      <c r="D1527" s="19">
        <v>883674</v>
      </c>
      <c r="E1527" s="19" t="s">
        <v>5829</v>
      </c>
      <c r="F1527" s="19" t="s">
        <v>5830</v>
      </c>
      <c r="G1527" s="19" t="s">
        <v>5831</v>
      </c>
      <c r="H1527" s="19" t="s">
        <v>5</v>
      </c>
      <c r="I1527" s="19" t="s">
        <v>5832</v>
      </c>
      <c r="J1527" s="19" t="s">
        <v>4</v>
      </c>
      <c r="K1527" s="19" t="s">
        <v>5770</v>
      </c>
      <c r="L1527" s="21" t="s">
        <v>16</v>
      </c>
      <c r="M1527" s="20" t="s">
        <v>3</v>
      </c>
      <c r="N1527" s="20" t="s">
        <v>2</v>
      </c>
      <c r="O1527" s="20">
        <v>95</v>
      </c>
      <c r="P1527" s="20">
        <v>95</v>
      </c>
      <c r="Q1527" s="20">
        <v>0</v>
      </c>
      <c r="R1527" s="20">
        <v>0</v>
      </c>
      <c r="S1527" s="20">
        <v>0</v>
      </c>
      <c r="T1527" s="20">
        <v>0</v>
      </c>
      <c r="U1527" s="20">
        <v>40</v>
      </c>
      <c r="V1527" s="30"/>
      <c r="W1527" s="30"/>
      <c r="X1527" s="33">
        <f>IFERROR(1 -(Master1[[#This Row],[Avg Garment Scans per Delivery]]/Master1[[#This Row],[Garment Inventory]]), 0)</f>
        <v>0</v>
      </c>
      <c r="Y1527" s="30"/>
      <c r="Z1527" s="30"/>
      <c r="AA1527" s="32">
        <f>_xlfn.XLOOKUP(Master1[[#This Row],[cu_id]], Revenue_Analysis[cuid], Revenue_Analysis[Q1 Low Deviation], 0)</f>
        <v>124.7937</v>
      </c>
      <c r="AB1527" s="32">
        <f>_xlfn.XLOOKUP(Master1[[#This Row],[cu_id]],Revenue_Analysis[cuid],Revenue_Analysis[Q1 High Deviation], 0)</f>
        <v>125.8587</v>
      </c>
      <c r="AC1527" s="32">
        <f>_xlfn.XLOOKUP(Master1[[#This Row],[cu_id]],Revenue_Analysis[cuid],Revenue_Analysis[Q2 Low Deviation], 0)</f>
        <v>28.778400000000001</v>
      </c>
      <c r="AD1527" s="32">
        <f>_xlfn.XLOOKUP(Master1[[#This Row],[cu_id]],Revenue_Analysis[cuid],Revenue_Analysis[Q2 High Deviation], 0)</f>
        <v>130.0986</v>
      </c>
      <c r="AE1527" s="32">
        <f>_xlfn.XLOOKUP(Master1[[#This Row],[cu_id]],Revenue_Analysis[cuid],Revenue_Analysis[Q3 Low Deviation], 0)</f>
        <v>24.6099</v>
      </c>
      <c r="AF1527" s="32">
        <f>_xlfn.XLOOKUP(Master1[[#This Row],[cu_id]],Revenue_Analysis[cuid],Revenue_Analysis[Q3 High Deviation], 0)</f>
        <v>25.0871</v>
      </c>
      <c r="AG1527" s="32">
        <f>_xlfn.XLOOKUP(Master1[[#This Row],[cu_id]],Revenue_Analysis[cuid],Revenue_Analysis[Q4 Low Deviation], 0)</f>
        <v>126.2555</v>
      </c>
      <c r="AH1527" s="32">
        <f>_xlfn.XLOOKUP(Master1[[#This Row],[cu_id]],Revenue_Analysis[cuid],Revenue_Analysis[Q4 High Deviation], 0)</f>
        <v>127.4817</v>
      </c>
      <c r="AI1527" s="32">
        <f>_xlfn.XLOOKUP(Master1[[#This Row],[cu_id]],Revenue_Analysis[cuid],Revenue_Analysis[Q1 Average], 0)</f>
        <v>125.3262</v>
      </c>
      <c r="AJ1527" s="32">
        <f>_xlfn.XLOOKUP(Master1[[#This Row],[cu_id]],Revenue_Analysis[cuid],Revenue_Analysis[Q2 Average], 0)</f>
        <v>79.438500000000005</v>
      </c>
      <c r="AK1527" s="32">
        <f>_xlfn.XLOOKUP(Master1[[#This Row],[cu_id]],Revenue_Analysis[cuid],Revenue_Analysis[Q3 Average], 0)</f>
        <v>24.848500000000001</v>
      </c>
      <c r="AL1527" s="32">
        <f>_xlfn.XLOOKUP(Master1[[#This Row],[cu_id]],Revenue_Analysis[cuid],Revenue_Analysis[Q4 Average], 0)</f>
        <v>126.8686</v>
      </c>
      <c r="AM1527" s="34">
        <v>0.375</v>
      </c>
      <c r="AN1527" s="35">
        <v>0.625</v>
      </c>
      <c r="AO1527" s="35" t="s">
        <v>4592</v>
      </c>
      <c r="AP1527" s="35" t="s">
        <v>4592</v>
      </c>
      <c r="AQ1527" s="20" t="s">
        <v>0</v>
      </c>
      <c r="AR1527" s="20"/>
      <c r="AS1527" s="14">
        <f>IFERROR(_xlfn.XLOOKUP(Master1[[#This Row],[cu_id]],StopTimes[cu_ID],StopTimes[Average Stop Time]), 0)</f>
        <v>3.8571428583333334</v>
      </c>
      <c r="AT1527" s="14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527" s="13">
        <v>3</v>
      </c>
    </row>
    <row r="1528" spans="1:47" x14ac:dyDescent="0.3">
      <c r="A1528" s="18" t="s">
        <v>4048</v>
      </c>
      <c r="B1528" s="20">
        <v>8040</v>
      </c>
      <c r="C1528" s="20" t="s">
        <v>6</v>
      </c>
      <c r="D1528" s="19">
        <v>99033</v>
      </c>
      <c r="E1528" s="19" t="s">
        <v>7781</v>
      </c>
      <c r="F1528" s="19" t="s">
        <v>7782</v>
      </c>
      <c r="G1528" s="19" t="s">
        <v>7783</v>
      </c>
      <c r="H1528" s="19" t="s">
        <v>5</v>
      </c>
      <c r="I1528" s="19" t="s">
        <v>5402</v>
      </c>
      <c r="J1528" s="19" t="s">
        <v>4</v>
      </c>
      <c r="K1528" s="19" t="s">
        <v>5403</v>
      </c>
      <c r="L1528" s="21" t="s">
        <v>16</v>
      </c>
      <c r="M1528" s="20" t="s">
        <v>3</v>
      </c>
      <c r="N1528" s="20" t="s">
        <v>2</v>
      </c>
      <c r="O1528" s="20">
        <v>25</v>
      </c>
      <c r="P1528" s="20">
        <v>0</v>
      </c>
      <c r="Q1528" s="20">
        <v>0</v>
      </c>
      <c r="R1528" s="20">
        <v>25</v>
      </c>
      <c r="S1528" s="20">
        <v>0</v>
      </c>
      <c r="T1528" s="20">
        <v>0</v>
      </c>
      <c r="U1528" s="20">
        <v>30</v>
      </c>
      <c r="V1528" s="30"/>
      <c r="W1528" s="30"/>
      <c r="X1528" s="33">
        <f>IFERROR(1 -(Master1[[#This Row],[Avg Garment Scans per Delivery]]/Master1[[#This Row],[Garment Inventory]]), 0)</f>
        <v>0</v>
      </c>
      <c r="Y1528" s="30"/>
      <c r="Z1528" s="30"/>
      <c r="AA1528" s="32">
        <f>_xlfn.XLOOKUP(Master1[[#This Row],[cu_id]], Revenue_Analysis[cuid], Revenue_Analysis[Q1 Low Deviation], 0)</f>
        <v>55.15</v>
      </c>
      <c r="AB1528" s="32">
        <f>_xlfn.XLOOKUP(Master1[[#This Row],[cu_id]],Revenue_Analysis[cuid],Revenue_Analysis[Q1 High Deviation], 0)</f>
        <v>55.15</v>
      </c>
      <c r="AC1528" s="32">
        <f>_xlfn.XLOOKUP(Master1[[#This Row],[cu_id]],Revenue_Analysis[cuid],Revenue_Analysis[Q2 Low Deviation], 0)</f>
        <v>32.49</v>
      </c>
      <c r="AD1528" s="32">
        <f>_xlfn.XLOOKUP(Master1[[#This Row],[cu_id]],Revenue_Analysis[cuid],Revenue_Analysis[Q2 High Deviation], 0)</f>
        <v>32.49</v>
      </c>
      <c r="AE1528" s="32">
        <f>_xlfn.XLOOKUP(Master1[[#This Row],[cu_id]],Revenue_Analysis[cuid],Revenue_Analysis[Q3 Low Deviation], 0)</f>
        <v>34.9133</v>
      </c>
      <c r="AF1528" s="32">
        <f>_xlfn.XLOOKUP(Master1[[#This Row],[cu_id]],Revenue_Analysis[cuid],Revenue_Analysis[Q3 High Deviation], 0)</f>
        <v>43.746699999999997</v>
      </c>
      <c r="AG1528" s="32">
        <f>_xlfn.XLOOKUP(Master1[[#This Row],[cu_id]],Revenue_Analysis[cuid],Revenue_Analysis[Q4 Low Deviation], 0)</f>
        <v>55.15</v>
      </c>
      <c r="AH1528" s="32">
        <f>_xlfn.XLOOKUP(Master1[[#This Row],[cu_id]],Revenue_Analysis[cuid],Revenue_Analysis[Q4 High Deviation], 0)</f>
        <v>55.15</v>
      </c>
      <c r="AI1528" s="32">
        <f>_xlfn.XLOOKUP(Master1[[#This Row],[cu_id]],Revenue_Analysis[cuid],Revenue_Analysis[Q1 Average], 0)</f>
        <v>55.15</v>
      </c>
      <c r="AJ1528" s="32">
        <f>_xlfn.XLOOKUP(Master1[[#This Row],[cu_id]],Revenue_Analysis[cuid],Revenue_Analysis[Q2 Average], 0)</f>
        <v>32.49</v>
      </c>
      <c r="AK1528" s="32">
        <f>_xlfn.XLOOKUP(Master1[[#This Row],[cu_id]],Revenue_Analysis[cuid],Revenue_Analysis[Q3 Average], 0)</f>
        <v>39.33</v>
      </c>
      <c r="AL1528" s="32">
        <f>_xlfn.XLOOKUP(Master1[[#This Row],[cu_id]],Revenue_Analysis[cuid],Revenue_Analysis[Q4 Average], 0)</f>
        <v>55.15</v>
      </c>
      <c r="AM1528" s="34" t="s">
        <v>4592</v>
      </c>
      <c r="AN1528" s="35" t="s">
        <v>4592</v>
      </c>
      <c r="AO1528" s="35" t="s">
        <v>4592</v>
      </c>
      <c r="AP1528" s="35" t="s">
        <v>4592</v>
      </c>
      <c r="AQ1528" s="20" t="s">
        <v>0</v>
      </c>
      <c r="AR1528" s="20"/>
      <c r="AS1528" s="14">
        <f>IFERROR(_xlfn.XLOOKUP(Master1[[#This Row],[cu_id]],StopTimes[cu_ID],StopTimes[Average Stop Time]), 0)</f>
        <v>0.22500000000000001</v>
      </c>
      <c r="AT1528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528" s="13">
        <v>10</v>
      </c>
    </row>
    <row r="1529" spans="1:47" x14ac:dyDescent="0.3">
      <c r="A1529" s="18" t="s">
        <v>4049</v>
      </c>
      <c r="B1529" s="20">
        <v>8040</v>
      </c>
      <c r="C1529" s="20" t="s">
        <v>9</v>
      </c>
      <c r="D1529" s="19">
        <v>99033</v>
      </c>
      <c r="E1529" s="19" t="s">
        <v>7802</v>
      </c>
      <c r="F1529" s="19" t="s">
        <v>7803</v>
      </c>
      <c r="G1529" s="19" t="s">
        <v>7804</v>
      </c>
      <c r="H1529" s="19" t="s">
        <v>5</v>
      </c>
      <c r="I1529" s="19" t="s">
        <v>5402</v>
      </c>
      <c r="J1529" s="19" t="s">
        <v>4</v>
      </c>
      <c r="K1529" s="19" t="s">
        <v>5403</v>
      </c>
      <c r="L1529" s="21" t="s">
        <v>16</v>
      </c>
      <c r="M1529" s="20" t="s">
        <v>3</v>
      </c>
      <c r="N1529" s="20" t="s">
        <v>2</v>
      </c>
      <c r="O1529" s="20">
        <v>20</v>
      </c>
      <c r="P1529" s="20">
        <v>20</v>
      </c>
      <c r="Q1529" s="20">
        <v>0</v>
      </c>
      <c r="R1529" s="20">
        <v>0</v>
      </c>
      <c r="S1529" s="20">
        <v>0</v>
      </c>
      <c r="T1529" s="20">
        <v>0</v>
      </c>
      <c r="U1529" s="20">
        <v>30</v>
      </c>
      <c r="V1529" s="30"/>
      <c r="W1529" s="30"/>
      <c r="X1529" s="33">
        <f>IFERROR(1 -(Master1[[#This Row],[Avg Garment Scans per Delivery]]/Master1[[#This Row],[Garment Inventory]]), 0)</f>
        <v>0</v>
      </c>
      <c r="Y1529" s="30"/>
      <c r="Z1529" s="30"/>
      <c r="AA1529" s="32">
        <f>_xlfn.XLOOKUP(Master1[[#This Row],[cu_id]], Revenue_Analysis[cuid], Revenue_Analysis[Q1 Low Deviation], 0)</f>
        <v>42.79</v>
      </c>
      <c r="AB1529" s="32">
        <f>_xlfn.XLOOKUP(Master1[[#This Row],[cu_id]],Revenue_Analysis[cuid],Revenue_Analysis[Q1 High Deviation], 0)</f>
        <v>42.79</v>
      </c>
      <c r="AC1529" s="32">
        <f>_xlfn.XLOOKUP(Master1[[#This Row],[cu_id]],Revenue_Analysis[cuid],Revenue_Analysis[Q2 Low Deviation], 0)</f>
        <v>23.6768</v>
      </c>
      <c r="AD1529" s="32">
        <f>_xlfn.XLOOKUP(Master1[[#This Row],[cu_id]],Revenue_Analysis[cuid],Revenue_Analysis[Q2 High Deviation], 0)</f>
        <v>29.5578</v>
      </c>
      <c r="AE1529" s="32">
        <f>_xlfn.XLOOKUP(Master1[[#This Row],[cu_id]],Revenue_Analysis[cuid],Revenue_Analysis[Q3 Low Deviation], 0)</f>
        <v>29.100899999999999</v>
      </c>
      <c r="AF1529" s="32">
        <f>_xlfn.XLOOKUP(Master1[[#This Row],[cu_id]],Revenue_Analysis[cuid],Revenue_Analysis[Q3 High Deviation], 0)</f>
        <v>31.3049</v>
      </c>
      <c r="AG1529" s="32">
        <f>_xlfn.XLOOKUP(Master1[[#This Row],[cu_id]],Revenue_Analysis[cuid],Revenue_Analysis[Q4 Low Deviation], 0)</f>
        <v>42.79</v>
      </c>
      <c r="AH1529" s="32">
        <f>_xlfn.XLOOKUP(Master1[[#This Row],[cu_id]],Revenue_Analysis[cuid],Revenue_Analysis[Q4 High Deviation], 0)</f>
        <v>42.79</v>
      </c>
      <c r="AI1529" s="32">
        <f>_xlfn.XLOOKUP(Master1[[#This Row],[cu_id]],Revenue_Analysis[cuid],Revenue_Analysis[Q1 Average], 0)</f>
        <v>42.79</v>
      </c>
      <c r="AJ1529" s="32">
        <f>_xlfn.XLOOKUP(Master1[[#This Row],[cu_id]],Revenue_Analysis[cuid],Revenue_Analysis[Q2 Average], 0)</f>
        <v>26.6173</v>
      </c>
      <c r="AK1529" s="32">
        <f>_xlfn.XLOOKUP(Master1[[#This Row],[cu_id]],Revenue_Analysis[cuid],Revenue_Analysis[Q3 Average], 0)</f>
        <v>30.2029</v>
      </c>
      <c r="AL1529" s="32">
        <f>_xlfn.XLOOKUP(Master1[[#This Row],[cu_id]],Revenue_Analysis[cuid],Revenue_Analysis[Q4 Average], 0)</f>
        <v>42.79</v>
      </c>
      <c r="AM1529" s="34" t="s">
        <v>4592</v>
      </c>
      <c r="AN1529" s="35" t="s">
        <v>4592</v>
      </c>
      <c r="AO1529" s="35" t="s">
        <v>4592</v>
      </c>
      <c r="AP1529" s="35" t="s">
        <v>4592</v>
      </c>
      <c r="AQ1529" s="20" t="s">
        <v>0</v>
      </c>
      <c r="AR1529" s="20"/>
      <c r="AS1529" s="14">
        <f>IFERROR(_xlfn.XLOOKUP(Master1[[#This Row],[cu_id]],StopTimes[cu_ID],StopTimes[Average Stop Time]), 0)</f>
        <v>0.55000000000000004</v>
      </c>
      <c r="AT1529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529" s="13">
        <v>10</v>
      </c>
    </row>
    <row r="1530" spans="1:47" x14ac:dyDescent="0.3">
      <c r="A1530" s="18" t="s">
        <v>4050</v>
      </c>
      <c r="B1530" s="20">
        <v>8040</v>
      </c>
      <c r="C1530" s="20" t="s">
        <v>6</v>
      </c>
      <c r="D1530" s="19">
        <v>99033</v>
      </c>
      <c r="E1530" s="19" t="s">
        <v>7789</v>
      </c>
      <c r="F1530" s="19" t="s">
        <v>7790</v>
      </c>
      <c r="G1530" s="19" t="s">
        <v>7791</v>
      </c>
      <c r="H1530" s="19" t="s">
        <v>5</v>
      </c>
      <c r="I1530" s="19" t="s">
        <v>5402</v>
      </c>
      <c r="J1530" s="19" t="s">
        <v>4</v>
      </c>
      <c r="K1530" s="19" t="s">
        <v>5403</v>
      </c>
      <c r="L1530" s="21" t="s">
        <v>16</v>
      </c>
      <c r="M1530" s="20" t="s">
        <v>3</v>
      </c>
      <c r="N1530" s="20" t="s">
        <v>2</v>
      </c>
      <c r="O1530" s="20">
        <v>55</v>
      </c>
      <c r="P1530" s="20">
        <v>0</v>
      </c>
      <c r="Q1530" s="20">
        <v>0</v>
      </c>
      <c r="R1530" s="20">
        <v>30</v>
      </c>
      <c r="S1530" s="20">
        <v>0</v>
      </c>
      <c r="T1530" s="20">
        <v>0</v>
      </c>
      <c r="U1530" s="20">
        <v>30</v>
      </c>
      <c r="V1530" s="30"/>
      <c r="W1530" s="30"/>
      <c r="X1530" s="33">
        <f>IFERROR(1 -(Master1[[#This Row],[Avg Garment Scans per Delivery]]/Master1[[#This Row],[Garment Inventory]]), 0)</f>
        <v>0</v>
      </c>
      <c r="Y1530" s="30"/>
      <c r="Z1530" s="30"/>
      <c r="AA1530" s="32">
        <f>_xlfn.XLOOKUP(Master1[[#This Row],[cu_id]], Revenue_Analysis[cuid], Revenue_Analysis[Q1 Low Deviation], 0)</f>
        <v>25</v>
      </c>
      <c r="AB1530" s="32">
        <f>_xlfn.XLOOKUP(Master1[[#This Row],[cu_id]],Revenue_Analysis[cuid],Revenue_Analysis[Q1 High Deviation], 0)</f>
        <v>25</v>
      </c>
      <c r="AC1530" s="32">
        <f>_xlfn.XLOOKUP(Master1[[#This Row],[cu_id]],Revenue_Analysis[cuid],Revenue_Analysis[Q2 Low Deviation], 0)</f>
        <v>25</v>
      </c>
      <c r="AD1530" s="32">
        <f>_xlfn.XLOOKUP(Master1[[#This Row],[cu_id]],Revenue_Analysis[cuid],Revenue_Analysis[Q2 High Deviation], 0)</f>
        <v>25</v>
      </c>
      <c r="AE1530" s="32">
        <f>_xlfn.XLOOKUP(Master1[[#This Row],[cu_id]],Revenue_Analysis[cuid],Revenue_Analysis[Q3 Low Deviation], 0)</f>
        <v>25</v>
      </c>
      <c r="AF1530" s="32">
        <f>_xlfn.XLOOKUP(Master1[[#This Row],[cu_id]],Revenue_Analysis[cuid],Revenue_Analysis[Q3 High Deviation], 0)</f>
        <v>25</v>
      </c>
      <c r="AG1530" s="32">
        <f>_xlfn.XLOOKUP(Master1[[#This Row],[cu_id]],Revenue_Analysis[cuid],Revenue_Analysis[Q4 Low Deviation], 0)</f>
        <v>25</v>
      </c>
      <c r="AH1530" s="32">
        <f>_xlfn.XLOOKUP(Master1[[#This Row],[cu_id]],Revenue_Analysis[cuid],Revenue_Analysis[Q4 High Deviation], 0)</f>
        <v>25</v>
      </c>
      <c r="AI1530" s="32">
        <f>_xlfn.XLOOKUP(Master1[[#This Row],[cu_id]],Revenue_Analysis[cuid],Revenue_Analysis[Q1 Average], 0)</f>
        <v>25</v>
      </c>
      <c r="AJ1530" s="32">
        <f>_xlfn.XLOOKUP(Master1[[#This Row],[cu_id]],Revenue_Analysis[cuid],Revenue_Analysis[Q2 Average], 0)</f>
        <v>25</v>
      </c>
      <c r="AK1530" s="32">
        <f>_xlfn.XLOOKUP(Master1[[#This Row],[cu_id]],Revenue_Analysis[cuid],Revenue_Analysis[Q3 Average], 0)</f>
        <v>25</v>
      </c>
      <c r="AL1530" s="32">
        <f>_xlfn.XLOOKUP(Master1[[#This Row],[cu_id]],Revenue_Analysis[cuid],Revenue_Analysis[Q4 Average], 0)</f>
        <v>25</v>
      </c>
      <c r="AM1530" s="34" t="s">
        <v>4592</v>
      </c>
      <c r="AN1530" s="35" t="s">
        <v>4592</v>
      </c>
      <c r="AO1530" s="35" t="s">
        <v>4592</v>
      </c>
      <c r="AP1530" s="35" t="s">
        <v>4592</v>
      </c>
      <c r="AQ1530" s="20" t="s">
        <v>0</v>
      </c>
      <c r="AR1530" s="20"/>
      <c r="AS1530" s="14">
        <f>IFERROR(_xlfn.XLOOKUP(Master1[[#This Row],[cu_id]],StopTimes[cu_ID],StopTimes[Average Stop Time]), 0)</f>
        <v>0.28333333333333333</v>
      </c>
      <c r="AT1530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530" s="13">
        <v>10</v>
      </c>
    </row>
    <row r="1531" spans="1:47" x14ac:dyDescent="0.3">
      <c r="A1531" s="18" t="s">
        <v>4051</v>
      </c>
      <c r="B1531" s="20">
        <v>8040</v>
      </c>
      <c r="C1531" s="20" t="s">
        <v>9</v>
      </c>
      <c r="D1531" s="19">
        <v>99033</v>
      </c>
      <c r="E1531" s="19" t="s">
        <v>8010</v>
      </c>
      <c r="F1531" s="19" t="s">
        <v>8011</v>
      </c>
      <c r="G1531" s="19" t="s">
        <v>7952</v>
      </c>
      <c r="H1531" s="19" t="s">
        <v>5</v>
      </c>
      <c r="I1531" s="19" t="s">
        <v>5402</v>
      </c>
      <c r="J1531" s="19" t="s">
        <v>4</v>
      </c>
      <c r="K1531" s="19" t="s">
        <v>5403</v>
      </c>
      <c r="L1531" s="21" t="s">
        <v>16</v>
      </c>
      <c r="M1531" s="20" t="s">
        <v>3</v>
      </c>
      <c r="N1531" s="20" t="s">
        <v>2</v>
      </c>
      <c r="O1531" s="20">
        <v>25</v>
      </c>
      <c r="P1531" s="20">
        <v>25</v>
      </c>
      <c r="Q1531" s="20">
        <v>0</v>
      </c>
      <c r="R1531" s="20">
        <v>0</v>
      </c>
      <c r="S1531" s="20">
        <v>0</v>
      </c>
      <c r="T1531" s="20">
        <v>0</v>
      </c>
      <c r="U1531" s="20">
        <v>37</v>
      </c>
      <c r="V1531" s="30"/>
      <c r="W1531" s="30"/>
      <c r="X1531" s="33">
        <f>IFERROR(1 -(Master1[[#This Row],[Avg Garment Scans per Delivery]]/Master1[[#This Row],[Garment Inventory]]), 0)</f>
        <v>0</v>
      </c>
      <c r="Y1531" s="30"/>
      <c r="Z1531" s="30"/>
      <c r="AA1531" s="32">
        <f>_xlfn.XLOOKUP(Master1[[#This Row],[cu_id]], Revenue_Analysis[cuid], Revenue_Analysis[Q1 Low Deviation], 0)</f>
        <v>88.311300000000003</v>
      </c>
      <c r="AB1531" s="32">
        <f>_xlfn.XLOOKUP(Master1[[#This Row],[cu_id]],Revenue_Analysis[cuid],Revenue_Analysis[Q1 High Deviation], 0)</f>
        <v>137.53290000000001</v>
      </c>
      <c r="AC1531" s="32">
        <f>_xlfn.XLOOKUP(Master1[[#This Row],[cu_id]],Revenue_Analysis[cuid],Revenue_Analysis[Q2 Low Deviation], 0)</f>
        <v>53.705800000000004</v>
      </c>
      <c r="AD1531" s="32">
        <f>_xlfn.XLOOKUP(Master1[[#This Row],[cu_id]],Revenue_Analysis[cuid],Revenue_Analysis[Q2 High Deviation], 0)</f>
        <v>66.484200000000001</v>
      </c>
      <c r="AE1531" s="32">
        <f>_xlfn.XLOOKUP(Master1[[#This Row],[cu_id]],Revenue_Analysis[cuid],Revenue_Analysis[Q3 Low Deviation], 0)</f>
        <v>48.960500000000003</v>
      </c>
      <c r="AF1531" s="32">
        <f>_xlfn.XLOOKUP(Master1[[#This Row],[cu_id]],Revenue_Analysis[cuid],Revenue_Analysis[Q3 High Deviation], 0)</f>
        <v>72.458100000000002</v>
      </c>
      <c r="AG1531" s="32">
        <f>_xlfn.XLOOKUP(Master1[[#This Row],[cu_id]],Revenue_Analysis[cuid],Revenue_Analysis[Q4 Low Deviation], 0)</f>
        <v>97.567599999999999</v>
      </c>
      <c r="AH1531" s="32">
        <f>_xlfn.XLOOKUP(Master1[[#This Row],[cu_id]],Revenue_Analysis[cuid],Revenue_Analysis[Q4 High Deviation], 0)</f>
        <v>102.4644</v>
      </c>
      <c r="AI1531" s="32">
        <f>_xlfn.XLOOKUP(Master1[[#This Row],[cu_id]],Revenue_Analysis[cuid],Revenue_Analysis[Q1 Average], 0)</f>
        <v>112.9221</v>
      </c>
      <c r="AJ1531" s="32">
        <f>_xlfn.XLOOKUP(Master1[[#This Row],[cu_id]],Revenue_Analysis[cuid],Revenue_Analysis[Q2 Average], 0)</f>
        <v>60.094999999999999</v>
      </c>
      <c r="AK1531" s="32">
        <f>_xlfn.XLOOKUP(Master1[[#This Row],[cu_id]],Revenue_Analysis[cuid],Revenue_Analysis[Q3 Average], 0)</f>
        <v>60.709299999999999</v>
      </c>
      <c r="AL1531" s="32">
        <f>_xlfn.XLOOKUP(Master1[[#This Row],[cu_id]],Revenue_Analysis[cuid],Revenue_Analysis[Q4 Average], 0)</f>
        <v>100.01600000000001</v>
      </c>
      <c r="AM1531" s="34">
        <v>0.33333333333333331</v>
      </c>
      <c r="AN1531" s="35">
        <v>0.66666666666666663</v>
      </c>
      <c r="AO1531" s="35" t="s">
        <v>4592</v>
      </c>
      <c r="AP1531" s="35" t="s">
        <v>4592</v>
      </c>
      <c r="AQ1531" s="20" t="s">
        <v>0</v>
      </c>
      <c r="AR1531" s="20"/>
      <c r="AS1531" s="14">
        <f>IFERROR(_xlfn.XLOOKUP(Master1[[#This Row],[cu_id]],StopTimes[cu_ID],StopTimes[Average Stop Time]), 0)</f>
        <v>11.216666666666667</v>
      </c>
      <c r="AT1531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531" s="13">
        <v>10</v>
      </c>
    </row>
    <row r="1532" spans="1:47" x14ac:dyDescent="0.3">
      <c r="A1532" s="18" t="s">
        <v>4052</v>
      </c>
      <c r="B1532" s="20">
        <v>12</v>
      </c>
      <c r="C1532" s="20" t="s">
        <v>14</v>
      </c>
      <c r="D1532" s="19">
        <v>533429</v>
      </c>
      <c r="E1532" s="19" t="s">
        <v>13</v>
      </c>
      <c r="F1532" s="19" t="s">
        <v>5234</v>
      </c>
      <c r="G1532" s="19" t="s">
        <v>5235</v>
      </c>
      <c r="H1532" s="19" t="s">
        <v>5</v>
      </c>
      <c r="I1532" s="19" t="s">
        <v>4977</v>
      </c>
      <c r="J1532" s="19" t="s">
        <v>4</v>
      </c>
      <c r="K1532" s="19" t="s">
        <v>5026</v>
      </c>
      <c r="L1532" s="21" t="s">
        <v>17</v>
      </c>
      <c r="M1532" s="20" t="s">
        <v>10</v>
      </c>
      <c r="N1532" s="20" t="s">
        <v>2</v>
      </c>
      <c r="O1532" s="20">
        <v>170</v>
      </c>
      <c r="P1532" s="20">
        <v>0</v>
      </c>
      <c r="Q1532" s="20">
        <v>0</v>
      </c>
      <c r="R1532" s="20">
        <v>0</v>
      </c>
      <c r="S1532" s="20">
        <v>170</v>
      </c>
      <c r="T1532" s="20">
        <v>0</v>
      </c>
      <c r="U1532" s="20">
        <v>22</v>
      </c>
      <c r="V1532" s="30"/>
      <c r="W1532" s="30"/>
      <c r="X1532" s="33">
        <f>IFERROR(1 -(Master1[[#This Row],[Avg Garment Scans per Delivery]]/Master1[[#This Row],[Garment Inventory]]), 0)</f>
        <v>0</v>
      </c>
      <c r="Y1532" s="30"/>
      <c r="Z1532" s="30"/>
      <c r="AA1532" s="32">
        <f>_xlfn.XLOOKUP(Master1[[#This Row],[cu_id]], Revenue_Analysis[cuid], Revenue_Analysis[Q1 Low Deviation], 0)</f>
        <v>51.273499999999999</v>
      </c>
      <c r="AB1532" s="32">
        <f>_xlfn.XLOOKUP(Master1[[#This Row],[cu_id]],Revenue_Analysis[cuid],Revenue_Analysis[Q1 High Deviation], 0)</f>
        <v>121.83410000000001</v>
      </c>
      <c r="AC1532" s="32">
        <f>_xlfn.XLOOKUP(Master1[[#This Row],[cu_id]],Revenue_Analysis[cuid],Revenue_Analysis[Q2 Low Deviation], 0)</f>
        <v>121.378</v>
      </c>
      <c r="AD1532" s="32">
        <f>_xlfn.XLOOKUP(Master1[[#This Row],[cu_id]],Revenue_Analysis[cuid],Revenue_Analysis[Q2 High Deviation], 0)</f>
        <v>153.89060000000001</v>
      </c>
      <c r="AE1532" s="32">
        <f>_xlfn.XLOOKUP(Master1[[#This Row],[cu_id]],Revenue_Analysis[cuid],Revenue_Analysis[Q3 Low Deviation], 0)</f>
        <v>146.67339999999999</v>
      </c>
      <c r="AF1532" s="32">
        <f>_xlfn.XLOOKUP(Master1[[#This Row],[cu_id]],Revenue_Analysis[cuid],Revenue_Analysis[Q3 High Deviation], 0)</f>
        <v>193.69</v>
      </c>
      <c r="AG1532" s="32">
        <f>_xlfn.XLOOKUP(Master1[[#This Row],[cu_id]],Revenue_Analysis[cuid],Revenue_Analysis[Q4 Low Deviation], 0)</f>
        <v>69.97</v>
      </c>
      <c r="AH1532" s="32">
        <f>_xlfn.XLOOKUP(Master1[[#This Row],[cu_id]],Revenue_Analysis[cuid],Revenue_Analysis[Q4 High Deviation], 0)</f>
        <v>69.97</v>
      </c>
      <c r="AI1532" s="32">
        <f>_xlfn.XLOOKUP(Master1[[#This Row],[cu_id]],Revenue_Analysis[cuid],Revenue_Analysis[Q1 Average], 0)</f>
        <v>86.553799999999995</v>
      </c>
      <c r="AJ1532" s="32">
        <f>_xlfn.XLOOKUP(Master1[[#This Row],[cu_id]],Revenue_Analysis[cuid],Revenue_Analysis[Q2 Average], 0)</f>
        <v>137.6343</v>
      </c>
      <c r="AK1532" s="32">
        <f>_xlfn.XLOOKUP(Master1[[#This Row],[cu_id]],Revenue_Analysis[cuid],Revenue_Analysis[Q3 Average], 0)</f>
        <v>170.18170000000001</v>
      </c>
      <c r="AL1532" s="32">
        <f>_xlfn.XLOOKUP(Master1[[#This Row],[cu_id]],Revenue_Analysis[cuid],Revenue_Analysis[Q4 Average], 0)</f>
        <v>69.97</v>
      </c>
      <c r="AM1532" s="34">
        <v>0.41666666666666669</v>
      </c>
      <c r="AN1532" s="35">
        <v>0.58333333333333337</v>
      </c>
      <c r="AO1532" s="35" t="s">
        <v>4592</v>
      </c>
      <c r="AP1532" s="35" t="s">
        <v>4592</v>
      </c>
      <c r="AQ1532" s="20" t="s">
        <v>27</v>
      </c>
      <c r="AR1532" s="20"/>
      <c r="AS1532" s="14">
        <f>IFERROR(_xlfn.XLOOKUP(Master1[[#This Row],[cu_id]],StopTimes[cu_ID],StopTimes[Average Stop Time]), 0)</f>
        <v>7.4333333333333336</v>
      </c>
      <c r="AT1532" s="14">
        <f>IF(Master1[[#This Row],[RSP StopTime Override]] &lt;&gt; "",Master1[[#This Row],[RSP StopTime Override]],IF(Master1[[#This Row],[Avg Stop Time Helper]] &lt;&gt; 0, Master1[[#This Row],[Avg Stop Time Helper]],Average_Stop_Time))</f>
        <v>7.4333333333333336</v>
      </c>
      <c r="AU1532" s="13"/>
    </row>
    <row r="1533" spans="1:47" x14ac:dyDescent="0.3">
      <c r="A1533" s="18" t="s">
        <v>4053</v>
      </c>
      <c r="B1533" s="20">
        <v>8040</v>
      </c>
      <c r="C1533" s="20" t="s">
        <v>12</v>
      </c>
      <c r="D1533" s="19">
        <v>886809</v>
      </c>
      <c r="E1533" s="19" t="s">
        <v>7903</v>
      </c>
      <c r="F1533" s="19" t="s">
        <v>7443</v>
      </c>
      <c r="G1533" s="19" t="s">
        <v>7904</v>
      </c>
      <c r="H1533" s="19" t="s">
        <v>5</v>
      </c>
      <c r="I1533" s="19" t="s">
        <v>5402</v>
      </c>
      <c r="J1533" s="19" t="s">
        <v>4</v>
      </c>
      <c r="K1533" s="19" t="s">
        <v>6805</v>
      </c>
      <c r="L1533" s="21" t="s">
        <v>17</v>
      </c>
      <c r="M1533" s="20" t="s">
        <v>10</v>
      </c>
      <c r="N1533" s="20" t="s">
        <v>2</v>
      </c>
      <c r="O1533" s="20">
        <v>90</v>
      </c>
      <c r="P1533" s="20">
        <v>0</v>
      </c>
      <c r="Q1533" s="20">
        <v>90</v>
      </c>
      <c r="R1533" s="20">
        <v>0</v>
      </c>
      <c r="S1533" s="20">
        <v>0</v>
      </c>
      <c r="T1533" s="20">
        <v>0</v>
      </c>
      <c r="U1533" s="20">
        <v>15</v>
      </c>
      <c r="V1533" s="30"/>
      <c r="W1533" s="30"/>
      <c r="X1533" s="33">
        <f>IFERROR(1 -(Master1[[#This Row],[Avg Garment Scans per Delivery]]/Master1[[#This Row],[Garment Inventory]]), 0)</f>
        <v>0</v>
      </c>
      <c r="Y1533" s="30"/>
      <c r="Z1533" s="30"/>
      <c r="AA1533" s="32">
        <f>_xlfn.XLOOKUP(Master1[[#This Row],[cu_id]], Revenue_Analysis[cuid], Revenue_Analysis[Q1 Low Deviation], 0)</f>
        <v>38.619999999999997</v>
      </c>
      <c r="AB1533" s="32">
        <f>_xlfn.XLOOKUP(Master1[[#This Row],[cu_id]],Revenue_Analysis[cuid],Revenue_Analysis[Q1 High Deviation], 0)</f>
        <v>38.619999999999997</v>
      </c>
      <c r="AC1533" s="32">
        <f>_xlfn.XLOOKUP(Master1[[#This Row],[cu_id]],Revenue_Analysis[cuid],Revenue_Analysis[Q2 Low Deviation], 0)</f>
        <v>38.475499999999997</v>
      </c>
      <c r="AD1533" s="32">
        <f>_xlfn.XLOOKUP(Master1[[#This Row],[cu_id]],Revenue_Analysis[cuid],Revenue_Analysis[Q2 High Deviation], 0)</f>
        <v>39.438699999999997</v>
      </c>
      <c r="AE1533" s="32">
        <f>_xlfn.XLOOKUP(Master1[[#This Row],[cu_id]],Revenue_Analysis[cuid],Revenue_Analysis[Q3 Low Deviation], 0)</f>
        <v>39.43</v>
      </c>
      <c r="AF1533" s="32">
        <f>_xlfn.XLOOKUP(Master1[[#This Row],[cu_id]],Revenue_Analysis[cuid],Revenue_Analysis[Q3 High Deviation], 0)</f>
        <v>39.799999999999997</v>
      </c>
      <c r="AG1533" s="32">
        <f>_xlfn.XLOOKUP(Master1[[#This Row],[cu_id]],Revenue_Analysis[cuid],Revenue_Analysis[Q4 Low Deviation], 0)</f>
        <v>38.619999999999997</v>
      </c>
      <c r="AH1533" s="32">
        <f>_xlfn.XLOOKUP(Master1[[#This Row],[cu_id]],Revenue_Analysis[cuid],Revenue_Analysis[Q4 High Deviation], 0)</f>
        <v>38.619999999999997</v>
      </c>
      <c r="AI1533" s="32">
        <f>_xlfn.XLOOKUP(Master1[[#This Row],[cu_id]],Revenue_Analysis[cuid],Revenue_Analysis[Q1 Average], 0)</f>
        <v>38.619999999999997</v>
      </c>
      <c r="AJ1533" s="32">
        <f>_xlfn.XLOOKUP(Master1[[#This Row],[cu_id]],Revenue_Analysis[cuid],Revenue_Analysis[Q2 Average], 0)</f>
        <v>38.957099999999997</v>
      </c>
      <c r="AK1533" s="32">
        <f>_xlfn.XLOOKUP(Master1[[#This Row],[cu_id]],Revenue_Analysis[cuid],Revenue_Analysis[Q3 Average], 0)</f>
        <v>39.615000000000002</v>
      </c>
      <c r="AL1533" s="32">
        <f>_xlfn.XLOOKUP(Master1[[#This Row],[cu_id]],Revenue_Analysis[cuid],Revenue_Analysis[Q4 Average], 0)</f>
        <v>38.619999999999997</v>
      </c>
      <c r="AM1533" s="34">
        <v>0.41666666666666669</v>
      </c>
      <c r="AN1533" s="35">
        <v>0.70833333333333337</v>
      </c>
      <c r="AO1533" s="35" t="s">
        <v>4592</v>
      </c>
      <c r="AP1533" s="35" t="s">
        <v>4592</v>
      </c>
      <c r="AQ1533" s="20" t="s">
        <v>5135</v>
      </c>
      <c r="AR1533" s="20"/>
      <c r="AS1533" s="14">
        <f>IFERROR(_xlfn.XLOOKUP(Master1[[#This Row],[cu_id]],StopTimes[cu_ID],StopTimes[Average Stop Time]), 0)</f>
        <v>5.354166666666667</v>
      </c>
      <c r="AT1533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533" s="13">
        <v>10</v>
      </c>
    </row>
    <row r="1534" spans="1:47" x14ac:dyDescent="0.3">
      <c r="A1534" s="18" t="s">
        <v>4054</v>
      </c>
      <c r="B1534" s="20">
        <v>6</v>
      </c>
      <c r="C1534" s="20" t="s">
        <v>6</v>
      </c>
      <c r="D1534" s="19">
        <v>522456</v>
      </c>
      <c r="E1534" s="19" t="s">
        <v>67</v>
      </c>
      <c r="F1534" s="19" t="s">
        <v>4793</v>
      </c>
      <c r="G1534" s="19" t="s">
        <v>4794</v>
      </c>
      <c r="H1534" s="19" t="s">
        <v>11</v>
      </c>
      <c r="I1534" s="19" t="s">
        <v>4795</v>
      </c>
      <c r="J1534" s="19" t="s">
        <v>4</v>
      </c>
      <c r="K1534" s="19" t="s">
        <v>4792</v>
      </c>
      <c r="L1534" s="21" t="s">
        <v>17</v>
      </c>
      <c r="M1534" s="20" t="s">
        <v>10</v>
      </c>
      <c r="N1534" s="20" t="s">
        <v>2</v>
      </c>
      <c r="O1534" s="20">
        <v>77</v>
      </c>
      <c r="P1534" s="20">
        <v>0</v>
      </c>
      <c r="Q1534" s="20">
        <v>0</v>
      </c>
      <c r="R1534" s="20">
        <v>77</v>
      </c>
      <c r="S1534" s="20">
        <v>0</v>
      </c>
      <c r="T1534" s="20">
        <v>0</v>
      </c>
      <c r="U1534" s="20">
        <v>38</v>
      </c>
      <c r="V1534" s="30"/>
      <c r="W1534" s="30"/>
      <c r="X1534" s="33">
        <f>IFERROR(1 -(Master1[[#This Row],[Avg Garment Scans per Delivery]]/Master1[[#This Row],[Garment Inventory]]), 0)</f>
        <v>0</v>
      </c>
      <c r="Y1534" s="30"/>
      <c r="Z1534" s="30"/>
      <c r="AA1534" s="32">
        <f>_xlfn.XLOOKUP(Master1[[#This Row],[cu_id]], Revenue_Analysis[cuid], Revenue_Analysis[Q1 Low Deviation], 0)</f>
        <v>44.53</v>
      </c>
      <c r="AB1534" s="32">
        <f>_xlfn.XLOOKUP(Master1[[#This Row],[cu_id]],Revenue_Analysis[cuid],Revenue_Analysis[Q1 High Deviation], 0)</f>
        <v>45.78</v>
      </c>
      <c r="AC1534" s="32">
        <f>_xlfn.XLOOKUP(Master1[[#This Row],[cu_id]],Revenue_Analysis[cuid],Revenue_Analysis[Q2 Low Deviation], 0)</f>
        <v>46.794899999999998</v>
      </c>
      <c r="AD1534" s="32">
        <f>_xlfn.XLOOKUP(Master1[[#This Row],[cu_id]],Revenue_Analysis[cuid],Revenue_Analysis[Q2 High Deviation], 0)</f>
        <v>50.5565</v>
      </c>
      <c r="AE1534" s="32">
        <f>_xlfn.XLOOKUP(Master1[[#This Row],[cu_id]],Revenue_Analysis[cuid],Revenue_Analysis[Q3 Low Deviation], 0)</f>
        <v>50.87</v>
      </c>
      <c r="AF1534" s="32">
        <f>_xlfn.XLOOKUP(Master1[[#This Row],[cu_id]],Revenue_Analysis[cuid],Revenue_Analysis[Q3 High Deviation], 0)</f>
        <v>55.62</v>
      </c>
      <c r="AG1534" s="32">
        <f>_xlfn.XLOOKUP(Master1[[#This Row],[cu_id]],Revenue_Analysis[cuid],Revenue_Analysis[Q4 Low Deviation], 0)</f>
        <v>33.577399999999997</v>
      </c>
      <c r="AH1534" s="32">
        <f>_xlfn.XLOOKUP(Master1[[#This Row],[cu_id]],Revenue_Analysis[cuid],Revenue_Analysis[Q4 High Deviation], 0)</f>
        <v>88.345600000000005</v>
      </c>
      <c r="AI1534" s="32">
        <f>_xlfn.XLOOKUP(Master1[[#This Row],[cu_id]],Revenue_Analysis[cuid],Revenue_Analysis[Q1 Average], 0)</f>
        <v>45.155000000000001</v>
      </c>
      <c r="AJ1534" s="32">
        <f>_xlfn.XLOOKUP(Master1[[#This Row],[cu_id]],Revenue_Analysis[cuid],Revenue_Analysis[Q2 Average], 0)</f>
        <v>48.675699999999999</v>
      </c>
      <c r="AK1534" s="32">
        <f>_xlfn.XLOOKUP(Master1[[#This Row],[cu_id]],Revenue_Analysis[cuid],Revenue_Analysis[Q3 Average], 0)</f>
        <v>53.244999999999997</v>
      </c>
      <c r="AL1534" s="32">
        <f>_xlfn.XLOOKUP(Master1[[#This Row],[cu_id]],Revenue_Analysis[cuid],Revenue_Analysis[Q4 Average], 0)</f>
        <v>60.961500000000001</v>
      </c>
      <c r="AM1534" s="34" t="s">
        <v>4592</v>
      </c>
      <c r="AN1534" s="35" t="s">
        <v>4592</v>
      </c>
      <c r="AO1534" s="35" t="s">
        <v>4592</v>
      </c>
      <c r="AP1534" s="35" t="s">
        <v>4592</v>
      </c>
      <c r="AQ1534" s="20" t="s">
        <v>0</v>
      </c>
      <c r="AR1534" s="20"/>
      <c r="AS1534" s="14">
        <f>IFERROR(_xlfn.XLOOKUP(Master1[[#This Row],[cu_id]],StopTimes[cu_ID],StopTimes[Average Stop Time]), 0)</f>
        <v>2.71</v>
      </c>
      <c r="AT1534" s="14">
        <f>IF(Master1[[#This Row],[RSP StopTime Override]] &lt;&gt; "",Master1[[#This Row],[RSP StopTime Override]],IF(Master1[[#This Row],[Avg Stop Time Helper]] &lt;&gt; 0, Master1[[#This Row],[Avg Stop Time Helper]],Average_Stop_Time))</f>
        <v>2.71</v>
      </c>
      <c r="AU1534" s="13"/>
    </row>
    <row r="1535" spans="1:47" x14ac:dyDescent="0.3">
      <c r="A1535" s="18" t="s">
        <v>4055</v>
      </c>
      <c r="B1535" s="20">
        <v>8060</v>
      </c>
      <c r="C1535" s="20" t="s">
        <v>14</v>
      </c>
      <c r="D1535" s="19">
        <v>882543</v>
      </c>
      <c r="E1535" s="19" t="s">
        <v>8182</v>
      </c>
      <c r="F1535" s="19" t="s">
        <v>8183</v>
      </c>
      <c r="G1535" s="19" t="s">
        <v>8184</v>
      </c>
      <c r="H1535" s="19" t="s">
        <v>5</v>
      </c>
      <c r="I1535" s="19" t="s">
        <v>5402</v>
      </c>
      <c r="J1535" s="19" t="s">
        <v>4</v>
      </c>
      <c r="K1535" s="19" t="s">
        <v>6805</v>
      </c>
      <c r="L1535" s="21" t="s">
        <v>16</v>
      </c>
      <c r="M1535" s="20" t="s">
        <v>3</v>
      </c>
      <c r="N1535" s="20" t="s">
        <v>2</v>
      </c>
      <c r="O1535" s="20">
        <v>8</v>
      </c>
      <c r="P1535" s="20">
        <v>0</v>
      </c>
      <c r="Q1535" s="20">
        <v>0</v>
      </c>
      <c r="R1535" s="20">
        <v>0</v>
      </c>
      <c r="S1535" s="20">
        <v>8</v>
      </c>
      <c r="T1535" s="20">
        <v>0</v>
      </c>
      <c r="U1535" s="20">
        <v>39</v>
      </c>
      <c r="V1535" s="30">
        <v>6</v>
      </c>
      <c r="W1535" s="30"/>
      <c r="X1535" s="33">
        <f>IFERROR(1 -(Master1[[#This Row],[Avg Garment Scans per Delivery]]/Master1[[#This Row],[Garment Inventory]]), 0)</f>
        <v>1</v>
      </c>
      <c r="Y1535" s="30"/>
      <c r="Z1535" s="30"/>
      <c r="AA1535" s="32">
        <f>_xlfn.XLOOKUP(Master1[[#This Row],[cu_id]], Revenue_Analysis[cuid], Revenue_Analysis[Q1 Low Deviation], 0)</f>
        <v>69.465000000000003</v>
      </c>
      <c r="AB1535" s="32">
        <f>_xlfn.XLOOKUP(Master1[[#This Row],[cu_id]],Revenue_Analysis[cuid],Revenue_Analysis[Q1 High Deviation], 0)</f>
        <v>75.745000000000005</v>
      </c>
      <c r="AC1535" s="32">
        <f>_xlfn.XLOOKUP(Master1[[#This Row],[cu_id]],Revenue_Analysis[cuid],Revenue_Analysis[Q2 Low Deviation], 0)</f>
        <v>69.954999999999998</v>
      </c>
      <c r="AD1535" s="32">
        <f>_xlfn.XLOOKUP(Master1[[#This Row],[cu_id]],Revenue_Analysis[cuid],Revenue_Analysis[Q2 High Deviation], 0)</f>
        <v>75.912599999999998</v>
      </c>
      <c r="AE1535" s="32">
        <f>_xlfn.XLOOKUP(Master1[[#This Row],[cu_id]],Revenue_Analysis[cuid],Revenue_Analysis[Q3 Low Deviation], 0)</f>
        <v>70.405199999999994</v>
      </c>
      <c r="AF1535" s="32">
        <f>_xlfn.XLOOKUP(Master1[[#This Row],[cu_id]],Revenue_Analysis[cuid],Revenue_Analysis[Q3 High Deviation], 0)</f>
        <v>80.497</v>
      </c>
      <c r="AG1535" s="32">
        <f>_xlfn.XLOOKUP(Master1[[#This Row],[cu_id]],Revenue_Analysis[cuid],Revenue_Analysis[Q4 Low Deviation], 0)</f>
        <v>47.379899999999999</v>
      </c>
      <c r="AH1535" s="32">
        <f>_xlfn.XLOOKUP(Master1[[#This Row],[cu_id]],Revenue_Analysis[cuid],Revenue_Analysis[Q4 High Deviation], 0)</f>
        <v>168.2243</v>
      </c>
      <c r="AI1535" s="32">
        <f>_xlfn.XLOOKUP(Master1[[#This Row],[cu_id]],Revenue_Analysis[cuid],Revenue_Analysis[Q1 Average], 0)</f>
        <v>72.605000000000004</v>
      </c>
      <c r="AJ1535" s="32">
        <f>_xlfn.XLOOKUP(Master1[[#This Row],[cu_id]],Revenue_Analysis[cuid],Revenue_Analysis[Q2 Average], 0)</f>
        <v>72.933800000000005</v>
      </c>
      <c r="AK1535" s="32">
        <f>_xlfn.XLOOKUP(Master1[[#This Row],[cu_id]],Revenue_Analysis[cuid],Revenue_Analysis[Q3 Average], 0)</f>
        <v>75.451099999999997</v>
      </c>
      <c r="AL1535" s="32">
        <f>_xlfn.XLOOKUP(Master1[[#This Row],[cu_id]],Revenue_Analysis[cuid],Revenue_Analysis[Q4 Average], 0)</f>
        <v>107.8021</v>
      </c>
      <c r="AM1535" s="34">
        <v>0.29166666666666669</v>
      </c>
      <c r="AN1535" s="35">
        <v>0.625</v>
      </c>
      <c r="AO1535" s="35" t="s">
        <v>4592</v>
      </c>
      <c r="AP1535" s="35" t="s">
        <v>4592</v>
      </c>
      <c r="AQ1535" s="20" t="s">
        <v>0</v>
      </c>
      <c r="AR1535" s="20"/>
      <c r="AS1535" s="14">
        <f>IFERROR(_xlfn.XLOOKUP(Master1[[#This Row],[cu_id]],StopTimes[cu_ID],StopTimes[Average Stop Time]), 0)</f>
        <v>14.470833333333333</v>
      </c>
      <c r="AT1535" s="14">
        <f>IF(Master1[[#This Row],[RSP StopTime Override]] &lt;&gt; "",Master1[[#This Row],[RSP StopTime Override]],IF(Master1[[#This Row],[Avg Stop Time Helper]] &lt;&gt; 0, Master1[[#This Row],[Avg Stop Time Helper]],Average_Stop_Time))</f>
        <v>20</v>
      </c>
      <c r="AU1535" s="13">
        <v>20</v>
      </c>
    </row>
    <row r="1536" spans="1:47" x14ac:dyDescent="0.3">
      <c r="A1536" s="18" t="s">
        <v>4056</v>
      </c>
      <c r="B1536" s="20">
        <v>8040</v>
      </c>
      <c r="C1536" s="20" t="s">
        <v>14</v>
      </c>
      <c r="D1536" s="19">
        <v>883041</v>
      </c>
      <c r="E1536" s="19" t="s">
        <v>7821</v>
      </c>
      <c r="F1536" s="19" t="s">
        <v>7818</v>
      </c>
      <c r="G1536" s="19" t="s">
        <v>7822</v>
      </c>
      <c r="H1536" s="19" t="s">
        <v>7823</v>
      </c>
      <c r="I1536" s="19" t="s">
        <v>7368</v>
      </c>
      <c r="J1536" s="19" t="s">
        <v>4</v>
      </c>
      <c r="K1536" s="19" t="s">
        <v>5764</v>
      </c>
      <c r="L1536" s="21" t="s">
        <v>19</v>
      </c>
      <c r="M1536" s="20" t="s">
        <v>18</v>
      </c>
      <c r="N1536" s="20" t="s">
        <v>2</v>
      </c>
      <c r="O1536" s="20">
        <v>19</v>
      </c>
      <c r="P1536" s="20">
        <v>0</v>
      </c>
      <c r="Q1536" s="20">
        <v>0</v>
      </c>
      <c r="R1536" s="20">
        <v>0</v>
      </c>
      <c r="S1536" s="20">
        <v>19</v>
      </c>
      <c r="T1536" s="20">
        <v>0</v>
      </c>
      <c r="U1536" s="20">
        <v>31</v>
      </c>
      <c r="V1536" s="30"/>
      <c r="W1536" s="30"/>
      <c r="X1536" s="33">
        <f>IFERROR(1 -(Master1[[#This Row],[Avg Garment Scans per Delivery]]/Master1[[#This Row],[Garment Inventory]]), 0)</f>
        <v>0</v>
      </c>
      <c r="Y1536" s="30"/>
      <c r="Z1536" s="30"/>
      <c r="AA1536" s="32">
        <f>_xlfn.XLOOKUP(Master1[[#This Row],[cu_id]], Revenue_Analysis[cuid], Revenue_Analysis[Q1 Low Deviation], 0)</f>
        <v>39.300199999999997</v>
      </c>
      <c r="AB1536" s="32">
        <f>_xlfn.XLOOKUP(Master1[[#This Row],[cu_id]],Revenue_Analysis[cuid],Revenue_Analysis[Q1 High Deviation], 0)</f>
        <v>45.994</v>
      </c>
      <c r="AC1536" s="32">
        <f>_xlfn.XLOOKUP(Master1[[#This Row],[cu_id]],Revenue_Analysis[cuid],Revenue_Analysis[Q2 Low Deviation], 0)</f>
        <v>45.252299999999998</v>
      </c>
      <c r="AD1536" s="32">
        <f>_xlfn.XLOOKUP(Master1[[#This Row],[cu_id]],Revenue_Analysis[cuid],Revenue_Analysis[Q2 High Deviation], 0)</f>
        <v>46.301099999999998</v>
      </c>
      <c r="AE1536" s="32">
        <f>_xlfn.XLOOKUP(Master1[[#This Row],[cu_id]],Revenue_Analysis[cuid],Revenue_Analysis[Q3 Low Deviation], 0)</f>
        <v>45.924300000000002</v>
      </c>
      <c r="AF1536" s="32">
        <f>_xlfn.XLOOKUP(Master1[[#This Row],[cu_id]],Revenue_Analysis[cuid],Revenue_Analysis[Q3 High Deviation], 0)</f>
        <v>46.255699999999997</v>
      </c>
      <c r="AG1536" s="32">
        <f>_xlfn.XLOOKUP(Master1[[#This Row],[cu_id]],Revenue_Analysis[cuid],Revenue_Analysis[Q4 Low Deviation], 0)</f>
        <v>36.867199999999997</v>
      </c>
      <c r="AH1536" s="32">
        <f>_xlfn.XLOOKUP(Master1[[#This Row],[cu_id]],Revenue_Analysis[cuid],Revenue_Analysis[Q4 High Deviation], 0)</f>
        <v>37.468800000000002</v>
      </c>
      <c r="AI1536" s="32">
        <f>_xlfn.XLOOKUP(Master1[[#This Row],[cu_id]],Revenue_Analysis[cuid],Revenue_Analysis[Q1 Average], 0)</f>
        <v>42.647100000000002</v>
      </c>
      <c r="AJ1536" s="32">
        <f>_xlfn.XLOOKUP(Master1[[#This Row],[cu_id]],Revenue_Analysis[cuid],Revenue_Analysis[Q2 Average], 0)</f>
        <v>45.776699999999998</v>
      </c>
      <c r="AK1536" s="32">
        <f>_xlfn.XLOOKUP(Master1[[#This Row],[cu_id]],Revenue_Analysis[cuid],Revenue_Analysis[Q3 Average], 0)</f>
        <v>46.09</v>
      </c>
      <c r="AL1536" s="32">
        <f>_xlfn.XLOOKUP(Master1[[#This Row],[cu_id]],Revenue_Analysis[cuid],Revenue_Analysis[Q4 Average], 0)</f>
        <v>37.167999999999999</v>
      </c>
      <c r="AM1536" s="34" t="s">
        <v>4592</v>
      </c>
      <c r="AN1536" s="35" t="s">
        <v>4592</v>
      </c>
      <c r="AO1536" s="35" t="s">
        <v>4592</v>
      </c>
      <c r="AP1536" s="35" t="s">
        <v>4592</v>
      </c>
      <c r="AQ1536" s="20" t="s">
        <v>0</v>
      </c>
      <c r="AR1536" s="20"/>
      <c r="AS1536" s="14">
        <f>IFERROR(_xlfn.XLOOKUP(Master1[[#This Row],[cu_id]],StopTimes[cu_ID],StopTimes[Average Stop Time]), 0)</f>
        <v>1.4041666666666668</v>
      </c>
      <c r="AT1536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536" s="13">
        <v>10</v>
      </c>
    </row>
    <row r="1537" spans="1:47" x14ac:dyDescent="0.3">
      <c r="A1537" s="18" t="s">
        <v>4057</v>
      </c>
      <c r="B1537" s="20">
        <v>8040</v>
      </c>
      <c r="C1537" s="20" t="s">
        <v>6</v>
      </c>
      <c r="D1537" s="19">
        <v>883041</v>
      </c>
      <c r="E1537" s="19" t="s">
        <v>7817</v>
      </c>
      <c r="F1537" s="19" t="s">
        <v>7818</v>
      </c>
      <c r="G1537" s="19" t="s">
        <v>7819</v>
      </c>
      <c r="H1537" s="19" t="s">
        <v>7820</v>
      </c>
      <c r="I1537" s="19" t="s">
        <v>5402</v>
      </c>
      <c r="J1537" s="19" t="s">
        <v>4</v>
      </c>
      <c r="K1537" s="19" t="s">
        <v>5764</v>
      </c>
      <c r="L1537" s="21" t="s">
        <v>19</v>
      </c>
      <c r="M1537" s="20" t="s">
        <v>18</v>
      </c>
      <c r="N1537" s="20" t="s">
        <v>2</v>
      </c>
      <c r="O1537" s="20">
        <v>35</v>
      </c>
      <c r="P1537" s="20">
        <v>0</v>
      </c>
      <c r="Q1537" s="20">
        <v>0</v>
      </c>
      <c r="R1537" s="20">
        <v>35</v>
      </c>
      <c r="S1537" s="20">
        <v>0</v>
      </c>
      <c r="T1537" s="20">
        <v>0</v>
      </c>
      <c r="U1537" s="20">
        <v>29</v>
      </c>
      <c r="V1537" s="30"/>
      <c r="W1537" s="30"/>
      <c r="X1537" s="33">
        <f>IFERROR(1 -(Master1[[#This Row],[Avg Garment Scans per Delivery]]/Master1[[#This Row],[Garment Inventory]]), 0)</f>
        <v>0</v>
      </c>
      <c r="Y1537" s="30"/>
      <c r="Z1537" s="30"/>
      <c r="AA1537" s="32">
        <f>_xlfn.XLOOKUP(Master1[[#This Row],[cu_id]], Revenue_Analysis[cuid], Revenue_Analysis[Q1 Low Deviation], 0)</f>
        <v>27.4238</v>
      </c>
      <c r="AB1537" s="32">
        <f>_xlfn.XLOOKUP(Master1[[#This Row],[cu_id]],Revenue_Analysis[cuid],Revenue_Analysis[Q1 High Deviation], 0)</f>
        <v>43.286200000000001</v>
      </c>
      <c r="AC1537" s="32">
        <f>_xlfn.XLOOKUP(Master1[[#This Row],[cu_id]],Revenue_Analysis[cuid],Revenue_Analysis[Q2 Low Deviation], 0)</f>
        <v>27.557500000000001</v>
      </c>
      <c r="AD1537" s="32">
        <f>_xlfn.XLOOKUP(Master1[[#This Row],[cu_id]],Revenue_Analysis[cuid],Revenue_Analysis[Q2 High Deviation], 0)</f>
        <v>52.672499999999999</v>
      </c>
      <c r="AE1537" s="32">
        <f>_xlfn.XLOOKUP(Master1[[#This Row],[cu_id]],Revenue_Analysis[cuid],Revenue_Analysis[Q3 Low Deviation], 0)</f>
        <v>17.480599999999999</v>
      </c>
      <c r="AF1537" s="32">
        <f>_xlfn.XLOOKUP(Master1[[#This Row],[cu_id]],Revenue_Analysis[cuid],Revenue_Analysis[Q3 High Deviation], 0)</f>
        <v>27.402799999999999</v>
      </c>
      <c r="AG1537" s="32">
        <f>_xlfn.XLOOKUP(Master1[[#This Row],[cu_id]],Revenue_Analysis[cuid],Revenue_Analysis[Q4 Low Deviation], 0)</f>
        <v>24.562999999999999</v>
      </c>
      <c r="AH1537" s="32">
        <f>_xlfn.XLOOKUP(Master1[[#This Row],[cu_id]],Revenue_Analysis[cuid],Revenue_Analysis[Q4 High Deviation], 0)</f>
        <v>25.678799999999999</v>
      </c>
      <c r="AI1537" s="32">
        <f>_xlfn.XLOOKUP(Master1[[#This Row],[cu_id]],Revenue_Analysis[cuid],Revenue_Analysis[Q1 Average], 0)</f>
        <v>35.354999999999997</v>
      </c>
      <c r="AJ1537" s="32">
        <f>_xlfn.XLOOKUP(Master1[[#This Row],[cu_id]],Revenue_Analysis[cuid],Revenue_Analysis[Q2 Average], 0)</f>
        <v>40.115000000000002</v>
      </c>
      <c r="AK1537" s="32">
        <f>_xlfn.XLOOKUP(Master1[[#This Row],[cu_id]],Revenue_Analysis[cuid],Revenue_Analysis[Q3 Average], 0)</f>
        <v>22.441700000000001</v>
      </c>
      <c r="AL1537" s="32">
        <f>_xlfn.XLOOKUP(Master1[[#This Row],[cu_id]],Revenue_Analysis[cuid],Revenue_Analysis[Q4 Average], 0)</f>
        <v>25.120899999999999</v>
      </c>
      <c r="AM1537" s="34" t="s">
        <v>4592</v>
      </c>
      <c r="AN1537" s="35" t="s">
        <v>4592</v>
      </c>
      <c r="AO1537" s="35" t="s">
        <v>4592</v>
      </c>
      <c r="AP1537" s="35" t="s">
        <v>4592</v>
      </c>
      <c r="AQ1537" s="20" t="s">
        <v>0</v>
      </c>
      <c r="AR1537" s="20"/>
      <c r="AS1537" s="14">
        <f>IFERROR(_xlfn.XLOOKUP(Master1[[#This Row],[cu_id]],StopTimes[cu_ID],StopTimes[Average Stop Time]), 0)</f>
        <v>1.2041666666666666</v>
      </c>
      <c r="AT1537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537" s="13">
        <v>10</v>
      </c>
    </row>
    <row r="1538" spans="1:47" x14ac:dyDescent="0.3">
      <c r="A1538" s="18" t="s">
        <v>4058</v>
      </c>
      <c r="B1538" s="20">
        <v>8040</v>
      </c>
      <c r="C1538" s="20" t="s">
        <v>14</v>
      </c>
      <c r="D1538" s="19">
        <v>885730</v>
      </c>
      <c r="E1538" s="19" t="s">
        <v>8103</v>
      </c>
      <c r="F1538" s="19" t="s">
        <v>7722</v>
      </c>
      <c r="G1538" s="19" t="s">
        <v>7723</v>
      </c>
      <c r="H1538" s="19" t="s">
        <v>5</v>
      </c>
      <c r="I1538" s="19" t="s">
        <v>5402</v>
      </c>
      <c r="J1538" s="19" t="s">
        <v>4</v>
      </c>
      <c r="K1538" s="19" t="s">
        <v>5764</v>
      </c>
      <c r="L1538" s="21" t="s">
        <v>16</v>
      </c>
      <c r="M1538" s="20" t="s">
        <v>3</v>
      </c>
      <c r="N1538" s="20" t="s">
        <v>2</v>
      </c>
      <c r="O1538" s="20">
        <v>125</v>
      </c>
      <c r="P1538" s="20">
        <v>0</v>
      </c>
      <c r="Q1538" s="20">
        <v>0</v>
      </c>
      <c r="R1538" s="20">
        <v>0</v>
      </c>
      <c r="S1538" s="20">
        <v>125</v>
      </c>
      <c r="T1538" s="20">
        <v>0</v>
      </c>
      <c r="U1538" s="20">
        <v>37</v>
      </c>
      <c r="V1538" s="30">
        <v>0</v>
      </c>
      <c r="W1538" s="30"/>
      <c r="X1538" s="33">
        <f>IFERROR(1 -(Master1[[#This Row],[Avg Garment Scans per Delivery]]/Master1[[#This Row],[Garment Inventory]]), 0)</f>
        <v>0</v>
      </c>
      <c r="Y1538" s="30">
        <v>1</v>
      </c>
      <c r="Z1538" s="30">
        <v>1</v>
      </c>
      <c r="AA1538" s="32">
        <f>_xlfn.XLOOKUP(Master1[[#This Row],[cu_id]], Revenue_Analysis[cuid], Revenue_Analysis[Q1 Low Deviation], 0)</f>
        <v>140.65</v>
      </c>
      <c r="AB1538" s="32">
        <f>_xlfn.XLOOKUP(Master1[[#This Row],[cu_id]],Revenue_Analysis[cuid],Revenue_Analysis[Q1 High Deviation], 0)</f>
        <v>140.65</v>
      </c>
      <c r="AC1538" s="32">
        <f>_xlfn.XLOOKUP(Master1[[#This Row],[cu_id]],Revenue_Analysis[cuid],Revenue_Analysis[Q2 Low Deviation], 0)</f>
        <v>138.4314</v>
      </c>
      <c r="AD1538" s="32">
        <f>_xlfn.XLOOKUP(Master1[[#This Row],[cu_id]],Revenue_Analysis[cuid],Revenue_Analysis[Q2 High Deviation], 0)</f>
        <v>165.6686</v>
      </c>
      <c r="AE1538" s="32">
        <f>_xlfn.XLOOKUP(Master1[[#This Row],[cu_id]],Revenue_Analysis[cuid],Revenue_Analysis[Q3 Low Deviation], 0)</f>
        <v>140.63480000000001</v>
      </c>
      <c r="AF1538" s="32">
        <f>_xlfn.XLOOKUP(Master1[[#This Row],[cu_id]],Revenue_Analysis[cuid],Revenue_Analysis[Q3 High Deviation], 0)</f>
        <v>158.7576</v>
      </c>
      <c r="AG1538" s="32">
        <f>_xlfn.XLOOKUP(Master1[[#This Row],[cu_id]],Revenue_Analysis[cuid],Revenue_Analysis[Q4 Low Deviation], 0)</f>
        <v>37.841900000000003</v>
      </c>
      <c r="AH1538" s="32">
        <f>_xlfn.XLOOKUP(Master1[[#This Row],[cu_id]],Revenue_Analysis[cuid],Revenue_Analysis[Q4 High Deviation], 0)</f>
        <v>145.1199</v>
      </c>
      <c r="AI1538" s="32">
        <f>_xlfn.XLOOKUP(Master1[[#This Row],[cu_id]],Revenue_Analysis[cuid],Revenue_Analysis[Q1 Average], 0)</f>
        <v>140.65</v>
      </c>
      <c r="AJ1538" s="32">
        <f>_xlfn.XLOOKUP(Master1[[#This Row],[cu_id]],Revenue_Analysis[cuid],Revenue_Analysis[Q2 Average], 0)</f>
        <v>152.05000000000001</v>
      </c>
      <c r="AK1538" s="32">
        <f>_xlfn.XLOOKUP(Master1[[#This Row],[cu_id]],Revenue_Analysis[cuid],Revenue_Analysis[Q3 Average], 0)</f>
        <v>149.6962</v>
      </c>
      <c r="AL1538" s="32">
        <f>_xlfn.XLOOKUP(Master1[[#This Row],[cu_id]],Revenue_Analysis[cuid],Revenue_Analysis[Q4 Average], 0)</f>
        <v>91.480900000000005</v>
      </c>
      <c r="AM1538" s="34">
        <v>0.33333333333333331</v>
      </c>
      <c r="AN1538" s="35">
        <v>0.70833333333333337</v>
      </c>
      <c r="AO1538" s="35" t="s">
        <v>4592</v>
      </c>
      <c r="AP1538" s="35" t="s">
        <v>4592</v>
      </c>
      <c r="AQ1538" s="20" t="s">
        <v>0</v>
      </c>
      <c r="AR1538" s="20"/>
      <c r="AS1538" s="14">
        <f>IFERROR(_xlfn.XLOOKUP(Master1[[#This Row],[cu_id]],StopTimes[cu_ID],StopTimes[Average Stop Time]), 0)</f>
        <v>34.372916666666669</v>
      </c>
      <c r="AT1538" s="14">
        <f>IF(Master1[[#This Row],[RSP StopTime Override]] &lt;&gt; "",Master1[[#This Row],[RSP StopTime Override]],IF(Master1[[#This Row],[Avg Stop Time Helper]] &lt;&gt; 0, Master1[[#This Row],[Avg Stop Time Helper]],Average_Stop_Time))</f>
        <v>34.372916666666669</v>
      </c>
      <c r="AU1538" s="13"/>
    </row>
    <row r="1539" spans="1:47" x14ac:dyDescent="0.3">
      <c r="A1539" s="18" t="s">
        <v>4059</v>
      </c>
      <c r="B1539" s="20">
        <v>8040</v>
      </c>
      <c r="C1539" s="20" t="s">
        <v>14</v>
      </c>
      <c r="D1539" s="19">
        <v>885730</v>
      </c>
      <c r="E1539" s="19" t="s">
        <v>7741</v>
      </c>
      <c r="F1539" s="19" t="s">
        <v>7742</v>
      </c>
      <c r="G1539" s="19" t="s">
        <v>7723</v>
      </c>
      <c r="H1539" s="19" t="s">
        <v>5</v>
      </c>
      <c r="I1539" s="19" t="s">
        <v>5402</v>
      </c>
      <c r="J1539" s="19" t="s">
        <v>4</v>
      </c>
      <c r="K1539" s="19" t="s">
        <v>7724</v>
      </c>
      <c r="L1539" s="21" t="s">
        <v>16</v>
      </c>
      <c r="M1539" s="20" t="s">
        <v>3</v>
      </c>
      <c r="N1539" s="20" t="s">
        <v>2</v>
      </c>
      <c r="O1539" s="20">
        <v>126</v>
      </c>
      <c r="P1539" s="20">
        <v>0</v>
      </c>
      <c r="Q1539" s="20">
        <v>0</v>
      </c>
      <c r="R1539" s="20">
        <v>0</v>
      </c>
      <c r="S1539" s="20">
        <v>126</v>
      </c>
      <c r="T1539" s="20">
        <v>0</v>
      </c>
      <c r="U1539" s="20">
        <v>35</v>
      </c>
      <c r="V1539" s="30">
        <v>0</v>
      </c>
      <c r="W1539" s="30"/>
      <c r="X1539" s="33">
        <f>IFERROR(1 -(Master1[[#This Row],[Avg Garment Scans per Delivery]]/Master1[[#This Row],[Garment Inventory]]), 0)</f>
        <v>0</v>
      </c>
      <c r="Y1539" s="30">
        <v>1</v>
      </c>
      <c r="Z1539" s="30">
        <v>2</v>
      </c>
      <c r="AA1539" s="32">
        <f>_xlfn.XLOOKUP(Master1[[#This Row],[cu_id]], Revenue_Analysis[cuid], Revenue_Analysis[Q1 Low Deviation], 0)</f>
        <v>198.38589999999999</v>
      </c>
      <c r="AB1539" s="32">
        <f>_xlfn.XLOOKUP(Master1[[#This Row],[cu_id]],Revenue_Analysis[cuid],Revenue_Analysis[Q1 High Deviation], 0)</f>
        <v>208.23249999999999</v>
      </c>
      <c r="AC1539" s="32">
        <f>_xlfn.XLOOKUP(Master1[[#This Row],[cu_id]],Revenue_Analysis[cuid],Revenue_Analysis[Q2 Low Deviation], 0)</f>
        <v>201.37790000000001</v>
      </c>
      <c r="AD1539" s="32">
        <f>_xlfn.XLOOKUP(Master1[[#This Row],[cu_id]],Revenue_Analysis[cuid],Revenue_Analysis[Q2 High Deviation], 0)</f>
        <v>210.92490000000001</v>
      </c>
      <c r="AE1539" s="32">
        <f>_xlfn.XLOOKUP(Master1[[#This Row],[cu_id]],Revenue_Analysis[cuid],Revenue_Analysis[Q3 Low Deviation], 0)</f>
        <v>201.52690000000001</v>
      </c>
      <c r="AF1539" s="32">
        <f>_xlfn.XLOOKUP(Master1[[#This Row],[cu_id]],Revenue_Analysis[cuid],Revenue_Analysis[Q3 High Deviation], 0)</f>
        <v>204.73310000000001</v>
      </c>
      <c r="AG1539" s="32">
        <f>_xlfn.XLOOKUP(Master1[[#This Row],[cu_id]],Revenue_Analysis[cuid],Revenue_Analysis[Q4 Low Deviation], 0)</f>
        <v>135.34389999999999</v>
      </c>
      <c r="AH1539" s="32">
        <f>_xlfn.XLOOKUP(Master1[[#This Row],[cu_id]],Revenue_Analysis[cuid],Revenue_Analysis[Q4 High Deviation], 0)</f>
        <v>200.4649</v>
      </c>
      <c r="AI1539" s="32">
        <f>_xlfn.XLOOKUP(Master1[[#This Row],[cu_id]],Revenue_Analysis[cuid],Revenue_Analysis[Q1 Average], 0)</f>
        <v>203.3092</v>
      </c>
      <c r="AJ1539" s="32">
        <f>_xlfn.XLOOKUP(Master1[[#This Row],[cu_id]],Revenue_Analysis[cuid],Revenue_Analysis[Q2 Average], 0)</f>
        <v>206.1514</v>
      </c>
      <c r="AK1539" s="32">
        <f>_xlfn.XLOOKUP(Master1[[#This Row],[cu_id]],Revenue_Analysis[cuid],Revenue_Analysis[Q3 Average], 0)</f>
        <v>203.13</v>
      </c>
      <c r="AL1539" s="32">
        <f>_xlfn.XLOOKUP(Master1[[#This Row],[cu_id]],Revenue_Analysis[cuid],Revenue_Analysis[Q4 Average], 0)</f>
        <v>167.90440000000001</v>
      </c>
      <c r="AM1539" s="34">
        <v>0.33333333333333331</v>
      </c>
      <c r="AN1539" s="35">
        <v>0.70833333333333337</v>
      </c>
      <c r="AO1539" s="35" t="s">
        <v>4592</v>
      </c>
      <c r="AP1539" s="35" t="s">
        <v>4592</v>
      </c>
      <c r="AQ1539" s="20" t="s">
        <v>0</v>
      </c>
      <c r="AR1539" s="20"/>
      <c r="AS1539" s="14">
        <f>IFERROR(_xlfn.XLOOKUP(Master1[[#This Row],[cu_id]],StopTimes[cu_ID],StopTimes[Average Stop Time]), 0)</f>
        <v>1.1291666666666667</v>
      </c>
      <c r="AT1539" s="14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539" s="13">
        <v>15</v>
      </c>
    </row>
    <row r="1540" spans="1:47" x14ac:dyDescent="0.3">
      <c r="A1540" s="18" t="s">
        <v>4060</v>
      </c>
      <c r="B1540" s="20">
        <v>8040</v>
      </c>
      <c r="C1540" s="20" t="s">
        <v>9</v>
      </c>
      <c r="D1540" s="19">
        <v>885730</v>
      </c>
      <c r="E1540" s="19" t="s">
        <v>8022</v>
      </c>
      <c r="F1540" s="19" t="s">
        <v>7742</v>
      </c>
      <c r="G1540" s="19" t="s">
        <v>7723</v>
      </c>
      <c r="H1540" s="19" t="s">
        <v>5</v>
      </c>
      <c r="I1540" s="19" t="s">
        <v>5402</v>
      </c>
      <c r="J1540" s="19" t="s">
        <v>4</v>
      </c>
      <c r="K1540" s="19" t="s">
        <v>7724</v>
      </c>
      <c r="L1540" s="21" t="s">
        <v>16</v>
      </c>
      <c r="M1540" s="20" t="s">
        <v>3</v>
      </c>
      <c r="N1540" s="20" t="s">
        <v>2</v>
      </c>
      <c r="O1540" s="20">
        <v>190</v>
      </c>
      <c r="P1540" s="20">
        <v>190</v>
      </c>
      <c r="Q1540" s="20">
        <v>0</v>
      </c>
      <c r="R1540" s="20">
        <v>0</v>
      </c>
      <c r="S1540" s="20">
        <v>0</v>
      </c>
      <c r="T1540" s="20">
        <v>0</v>
      </c>
      <c r="U1540" s="20">
        <v>42</v>
      </c>
      <c r="V1540" s="30">
        <v>134</v>
      </c>
      <c r="W1540" s="30">
        <v>6</v>
      </c>
      <c r="X1540" s="33">
        <f>IFERROR(1 -(Master1[[#This Row],[Avg Garment Scans per Delivery]]/Master1[[#This Row],[Garment Inventory]]), 0)</f>
        <v>0.95522388059701491</v>
      </c>
      <c r="Y1540" s="30">
        <v>5</v>
      </c>
      <c r="Z1540" s="30">
        <v>126</v>
      </c>
      <c r="AA1540" s="32">
        <f>_xlfn.XLOOKUP(Master1[[#This Row],[cu_id]], Revenue_Analysis[cuid], Revenue_Analysis[Q1 Low Deviation], 0)</f>
        <v>139.59389999999999</v>
      </c>
      <c r="AB1540" s="32">
        <f>_xlfn.XLOOKUP(Master1[[#This Row],[cu_id]],Revenue_Analysis[cuid],Revenue_Analysis[Q1 High Deviation], 0)</f>
        <v>186.6645</v>
      </c>
      <c r="AC1540" s="32">
        <f>_xlfn.XLOOKUP(Master1[[#This Row],[cu_id]],Revenue_Analysis[cuid],Revenue_Analysis[Q2 Low Deviation], 0)</f>
        <v>186.73939999999999</v>
      </c>
      <c r="AD1540" s="32">
        <f>_xlfn.XLOOKUP(Master1[[#This Row],[cu_id]],Revenue_Analysis[cuid],Revenue_Analysis[Q2 High Deviation], 0)</f>
        <v>199.8236</v>
      </c>
      <c r="AE1540" s="32">
        <f>_xlfn.XLOOKUP(Master1[[#This Row],[cu_id]],Revenue_Analysis[cuid],Revenue_Analysis[Q3 Low Deviation], 0)</f>
        <v>189.50059999999999</v>
      </c>
      <c r="AF1540" s="32">
        <f>_xlfn.XLOOKUP(Master1[[#This Row],[cu_id]],Revenue_Analysis[cuid],Revenue_Analysis[Q3 High Deviation], 0)</f>
        <v>199.98400000000001</v>
      </c>
      <c r="AG1540" s="32">
        <f>_xlfn.XLOOKUP(Master1[[#This Row],[cu_id]],Revenue_Analysis[cuid],Revenue_Analysis[Q4 Low Deviation], 0)</f>
        <v>65.695700000000002</v>
      </c>
      <c r="AH1540" s="32">
        <f>_xlfn.XLOOKUP(Master1[[#This Row],[cu_id]],Revenue_Analysis[cuid],Revenue_Analysis[Q4 High Deviation], 0)</f>
        <v>168.4323</v>
      </c>
      <c r="AI1540" s="32">
        <f>_xlfn.XLOOKUP(Master1[[#This Row],[cu_id]],Revenue_Analysis[cuid],Revenue_Analysis[Q1 Average], 0)</f>
        <v>163.1292</v>
      </c>
      <c r="AJ1540" s="32">
        <f>_xlfn.XLOOKUP(Master1[[#This Row],[cu_id]],Revenue_Analysis[cuid],Revenue_Analysis[Q2 Average], 0)</f>
        <v>193.28149999999999</v>
      </c>
      <c r="AK1540" s="32">
        <f>_xlfn.XLOOKUP(Master1[[#This Row],[cu_id]],Revenue_Analysis[cuid],Revenue_Analysis[Q3 Average], 0)</f>
        <v>194.7423</v>
      </c>
      <c r="AL1540" s="32">
        <f>_xlfn.XLOOKUP(Master1[[#This Row],[cu_id]],Revenue_Analysis[cuid],Revenue_Analysis[Q4 Average], 0)</f>
        <v>117.06399999999999</v>
      </c>
      <c r="AM1540" s="34">
        <v>0.33333333333333331</v>
      </c>
      <c r="AN1540" s="35">
        <v>0.6875</v>
      </c>
      <c r="AO1540" s="35" t="s">
        <v>4592</v>
      </c>
      <c r="AP1540" s="35" t="s">
        <v>4592</v>
      </c>
      <c r="AQ1540" s="20" t="s">
        <v>0</v>
      </c>
      <c r="AR1540" s="20"/>
      <c r="AS1540" s="14">
        <f>IFERROR(_xlfn.XLOOKUP(Master1[[#This Row],[cu_id]],StopTimes[cu_ID],StopTimes[Average Stop Time]), 0)</f>
        <v>23.288095238333334</v>
      </c>
      <c r="AT1540" s="14">
        <f>IF(Master1[[#This Row],[RSP StopTime Override]] &lt;&gt; "",Master1[[#This Row],[RSP StopTime Override]],IF(Master1[[#This Row],[Avg Stop Time Helper]] &lt;&gt; 0, Master1[[#This Row],[Avg Stop Time Helper]],Average_Stop_Time))</f>
        <v>20</v>
      </c>
      <c r="AU1540" s="13">
        <v>20</v>
      </c>
    </row>
    <row r="1541" spans="1:47" x14ac:dyDescent="0.3">
      <c r="A1541" s="18" t="s">
        <v>4061</v>
      </c>
      <c r="B1541" s="20">
        <v>8040</v>
      </c>
      <c r="C1541" s="20" t="s">
        <v>9</v>
      </c>
      <c r="D1541" s="19">
        <v>885730</v>
      </c>
      <c r="E1541" s="19" t="s">
        <v>7721</v>
      </c>
      <c r="F1541" s="19" t="s">
        <v>7722</v>
      </c>
      <c r="G1541" s="19" t="s">
        <v>7723</v>
      </c>
      <c r="H1541" s="19" t="s">
        <v>5</v>
      </c>
      <c r="I1541" s="19" t="s">
        <v>5402</v>
      </c>
      <c r="J1541" s="19" t="s">
        <v>4</v>
      </c>
      <c r="K1541" s="19" t="s">
        <v>7724</v>
      </c>
      <c r="L1541" s="21" t="s">
        <v>16</v>
      </c>
      <c r="M1541" s="20" t="s">
        <v>3</v>
      </c>
      <c r="N1541" s="20" t="s">
        <v>2</v>
      </c>
      <c r="O1541" s="20">
        <v>195</v>
      </c>
      <c r="P1541" s="20">
        <v>195</v>
      </c>
      <c r="Q1541" s="20">
        <v>0</v>
      </c>
      <c r="R1541" s="20">
        <v>0</v>
      </c>
      <c r="S1541" s="20">
        <v>0</v>
      </c>
      <c r="T1541" s="20">
        <v>0</v>
      </c>
      <c r="U1541" s="20">
        <v>42</v>
      </c>
      <c r="V1541" s="30">
        <v>0</v>
      </c>
      <c r="W1541" s="30"/>
      <c r="X1541" s="33">
        <f>IFERROR(1 -(Master1[[#This Row],[Avg Garment Scans per Delivery]]/Master1[[#This Row],[Garment Inventory]]), 0)</f>
        <v>0</v>
      </c>
      <c r="Y1541" s="30"/>
      <c r="Z1541" s="30"/>
      <c r="AA1541" s="32">
        <f>_xlfn.XLOOKUP(Master1[[#This Row],[cu_id]], Revenue_Analysis[cuid], Revenue_Analysis[Q1 Low Deviation], 0)</f>
        <v>138.77500000000001</v>
      </c>
      <c r="AB1541" s="32">
        <f>_xlfn.XLOOKUP(Master1[[#This Row],[cu_id]],Revenue_Analysis[cuid],Revenue_Analysis[Q1 High Deviation], 0)</f>
        <v>144.685</v>
      </c>
      <c r="AC1541" s="32">
        <f>_xlfn.XLOOKUP(Master1[[#This Row],[cu_id]],Revenue_Analysis[cuid],Revenue_Analysis[Q2 Low Deviation], 0)</f>
        <v>140.0872</v>
      </c>
      <c r="AD1541" s="32">
        <f>_xlfn.XLOOKUP(Master1[[#This Row],[cu_id]],Revenue_Analysis[cuid],Revenue_Analysis[Q2 High Deviation], 0)</f>
        <v>150.6112</v>
      </c>
      <c r="AE1541" s="32">
        <f>_xlfn.XLOOKUP(Master1[[#This Row],[cu_id]],Revenue_Analysis[cuid],Revenue_Analysis[Q3 Low Deviation], 0)</f>
        <v>140.6011</v>
      </c>
      <c r="AF1541" s="32">
        <f>_xlfn.XLOOKUP(Master1[[#This Row],[cu_id]],Revenue_Analysis[cuid],Revenue_Analysis[Q3 High Deviation], 0)</f>
        <v>144.57130000000001</v>
      </c>
      <c r="AG1541" s="32">
        <f>_xlfn.XLOOKUP(Master1[[#This Row],[cu_id]],Revenue_Analysis[cuid],Revenue_Analysis[Q4 Low Deviation], 0)</f>
        <v>33.426699999999997</v>
      </c>
      <c r="AH1541" s="32">
        <f>_xlfn.XLOOKUP(Master1[[#This Row],[cu_id]],Revenue_Analysis[cuid],Revenue_Analysis[Q4 High Deviation], 0)</f>
        <v>117.34050000000001</v>
      </c>
      <c r="AI1541" s="32">
        <f>_xlfn.XLOOKUP(Master1[[#This Row],[cu_id]],Revenue_Analysis[cuid],Revenue_Analysis[Q1 Average], 0)</f>
        <v>141.72999999999999</v>
      </c>
      <c r="AJ1541" s="32">
        <f>_xlfn.XLOOKUP(Master1[[#This Row],[cu_id]],Revenue_Analysis[cuid],Revenue_Analysis[Q2 Average], 0)</f>
        <v>145.3492</v>
      </c>
      <c r="AK1541" s="32">
        <f>_xlfn.XLOOKUP(Master1[[#This Row],[cu_id]],Revenue_Analysis[cuid],Revenue_Analysis[Q3 Average], 0)</f>
        <v>142.58619999999999</v>
      </c>
      <c r="AL1541" s="32">
        <f>_xlfn.XLOOKUP(Master1[[#This Row],[cu_id]],Revenue_Analysis[cuid],Revenue_Analysis[Q4 Average], 0)</f>
        <v>75.383600000000001</v>
      </c>
      <c r="AM1541" s="34">
        <v>0.33333333333333331</v>
      </c>
      <c r="AN1541" s="35">
        <v>0.6875</v>
      </c>
      <c r="AO1541" s="35" t="s">
        <v>4592</v>
      </c>
      <c r="AP1541" s="35" t="s">
        <v>4592</v>
      </c>
      <c r="AQ1541" s="20" t="s">
        <v>0</v>
      </c>
      <c r="AR1541" s="20"/>
      <c r="AS1541" s="14">
        <f>IFERROR(_xlfn.XLOOKUP(Master1[[#This Row],[cu_id]],StopTimes[cu_ID],StopTimes[Average Stop Time]), 0)</f>
        <v>9.035714285000001</v>
      </c>
      <c r="AT1541" s="14">
        <f>IF(Master1[[#This Row],[RSP StopTime Override]] &lt;&gt; "",Master1[[#This Row],[RSP StopTime Override]],IF(Master1[[#This Row],[Avg Stop Time Helper]] &lt;&gt; 0, Master1[[#This Row],[Avg Stop Time Helper]],Average_Stop_Time))</f>
        <v>30</v>
      </c>
      <c r="AU1541" s="13">
        <v>30</v>
      </c>
    </row>
    <row r="1542" spans="1:47" x14ac:dyDescent="0.3">
      <c r="A1542" s="18" t="s">
        <v>4062</v>
      </c>
      <c r="B1542" s="20">
        <v>51</v>
      </c>
      <c r="C1542" s="20" t="s">
        <v>14</v>
      </c>
      <c r="D1542" s="19">
        <v>532189</v>
      </c>
      <c r="E1542" s="19" t="s">
        <v>39</v>
      </c>
      <c r="F1542" s="19" t="s">
        <v>6478</v>
      </c>
      <c r="G1542" s="19" t="s">
        <v>6304</v>
      </c>
      <c r="H1542" s="19" t="s">
        <v>5</v>
      </c>
      <c r="I1542" s="19" t="s">
        <v>6264</v>
      </c>
      <c r="J1542" s="19" t="s">
        <v>4</v>
      </c>
      <c r="K1542" s="19" t="s">
        <v>6265</v>
      </c>
      <c r="L1542" s="21" t="s">
        <v>16</v>
      </c>
      <c r="M1542" s="20" t="s">
        <v>3</v>
      </c>
      <c r="N1542" s="20" t="s">
        <v>2</v>
      </c>
      <c r="O1542" s="20">
        <v>6</v>
      </c>
      <c r="P1542" s="20">
        <v>0</v>
      </c>
      <c r="Q1542" s="20">
        <v>0</v>
      </c>
      <c r="R1542" s="20">
        <v>0</v>
      </c>
      <c r="S1542" s="20">
        <v>1</v>
      </c>
      <c r="T1542" s="20">
        <v>0</v>
      </c>
      <c r="U1542" s="20">
        <v>11</v>
      </c>
      <c r="V1542" s="30"/>
      <c r="W1542" s="30"/>
      <c r="X1542" s="33">
        <f>IFERROR(1 -(Master1[[#This Row],[Avg Garment Scans per Delivery]]/Master1[[#This Row],[Garment Inventory]]), 0)</f>
        <v>0</v>
      </c>
      <c r="Y1542" s="30"/>
      <c r="Z1542" s="30"/>
      <c r="AA1542" s="32">
        <f>_xlfn.XLOOKUP(Master1[[#This Row],[cu_id]], Revenue_Analysis[cuid], Revenue_Analysis[Q1 Low Deviation], 0)</f>
        <v>0</v>
      </c>
      <c r="AB1542" s="32">
        <f>_xlfn.XLOOKUP(Master1[[#This Row],[cu_id]],Revenue_Analysis[cuid],Revenue_Analysis[Q1 High Deviation], 0)</f>
        <v>0</v>
      </c>
      <c r="AC1542" s="32">
        <f>_xlfn.XLOOKUP(Master1[[#This Row],[cu_id]],Revenue_Analysis[cuid],Revenue_Analysis[Q2 Low Deviation], 0)</f>
        <v>50.64</v>
      </c>
      <c r="AD1542" s="32">
        <f>_xlfn.XLOOKUP(Master1[[#This Row],[cu_id]],Revenue_Analysis[cuid],Revenue_Analysis[Q2 High Deviation], 0)</f>
        <v>323.98</v>
      </c>
      <c r="AE1542" s="32">
        <f>_xlfn.XLOOKUP(Master1[[#This Row],[cu_id]],Revenue_Analysis[cuid],Revenue_Analysis[Q3 Low Deviation], 0)</f>
        <v>30.478000000000002</v>
      </c>
      <c r="AF1542" s="32">
        <f>_xlfn.XLOOKUP(Master1[[#This Row],[cu_id]],Revenue_Analysis[cuid],Revenue_Analysis[Q3 High Deviation], 0)</f>
        <v>160.86199999999999</v>
      </c>
      <c r="AG1542" s="32">
        <f>_xlfn.XLOOKUP(Master1[[#This Row],[cu_id]],Revenue_Analysis[cuid],Revenue_Analysis[Q4 Low Deviation], 0)</f>
        <v>200.26</v>
      </c>
      <c r="AH1542" s="32">
        <f>_xlfn.XLOOKUP(Master1[[#This Row],[cu_id]],Revenue_Analysis[cuid],Revenue_Analysis[Q4 High Deviation], 0)</f>
        <v>200.26</v>
      </c>
      <c r="AI1542" s="32">
        <f>_xlfn.XLOOKUP(Master1[[#This Row],[cu_id]],Revenue_Analysis[cuid],Revenue_Analysis[Q1 Average], 0)</f>
        <v>0</v>
      </c>
      <c r="AJ1542" s="32">
        <f>_xlfn.XLOOKUP(Master1[[#This Row],[cu_id]],Revenue_Analysis[cuid],Revenue_Analysis[Q2 Average], 0)</f>
        <v>187.31</v>
      </c>
      <c r="AK1542" s="32">
        <f>_xlfn.XLOOKUP(Master1[[#This Row],[cu_id]],Revenue_Analysis[cuid],Revenue_Analysis[Q3 Average], 0)</f>
        <v>95.67</v>
      </c>
      <c r="AL1542" s="32">
        <f>_xlfn.XLOOKUP(Master1[[#This Row],[cu_id]],Revenue_Analysis[cuid],Revenue_Analysis[Q4 Average], 0)</f>
        <v>200.26</v>
      </c>
      <c r="AM1542" s="34">
        <v>0.29166666666666669</v>
      </c>
      <c r="AN1542" s="35">
        <v>0.83333333333333337</v>
      </c>
      <c r="AO1542" s="35" t="s">
        <v>4592</v>
      </c>
      <c r="AP1542" s="35" t="s">
        <v>4592</v>
      </c>
      <c r="AQ1542" s="20" t="s">
        <v>0</v>
      </c>
      <c r="AR1542" s="20"/>
      <c r="AS1542" s="14">
        <f>IFERROR(_xlfn.XLOOKUP(Master1[[#This Row],[cu_id]],StopTimes[cu_ID],StopTimes[Average Stop Time]), 0)</f>
        <v>0.38055555499999999</v>
      </c>
      <c r="AT1542" s="14">
        <f>IF(Master1[[#This Row],[RSP StopTime Override]] &lt;&gt; "",Master1[[#This Row],[RSP StopTime Override]],IF(Master1[[#This Row],[Avg Stop Time Helper]] &lt;&gt; 0, Master1[[#This Row],[Avg Stop Time Helper]],Average_Stop_Time))</f>
        <v>0.38055555499999999</v>
      </c>
      <c r="AU1542" s="13"/>
    </row>
    <row r="1543" spans="1:47" x14ac:dyDescent="0.3">
      <c r="A1543" s="18" t="s">
        <v>4063</v>
      </c>
      <c r="B1543" s="20">
        <v>8010</v>
      </c>
      <c r="C1543" s="20" t="s">
        <v>14</v>
      </c>
      <c r="D1543" s="19">
        <v>805230</v>
      </c>
      <c r="E1543" s="19" t="s">
        <v>13</v>
      </c>
      <c r="F1543" s="19" t="s">
        <v>7552</v>
      </c>
      <c r="G1543" s="19" t="s">
        <v>7553</v>
      </c>
      <c r="H1543" s="19" t="s">
        <v>5</v>
      </c>
      <c r="I1543" s="19" t="s">
        <v>7554</v>
      </c>
      <c r="J1543" s="19" t="s">
        <v>4</v>
      </c>
      <c r="K1543" s="19" t="s">
        <v>6504</v>
      </c>
      <c r="L1543" s="21" t="s">
        <v>16</v>
      </c>
      <c r="M1543" s="20" t="s">
        <v>3</v>
      </c>
      <c r="N1543" s="20" t="s">
        <v>2</v>
      </c>
      <c r="O1543" s="20">
        <v>15</v>
      </c>
      <c r="P1543" s="20">
        <v>0</v>
      </c>
      <c r="Q1543" s="20">
        <v>0</v>
      </c>
      <c r="R1543" s="20">
        <v>0</v>
      </c>
      <c r="S1543" s="20">
        <v>15</v>
      </c>
      <c r="T1543" s="20">
        <v>0</v>
      </c>
      <c r="U1543" s="20">
        <v>28</v>
      </c>
      <c r="V1543" s="30"/>
      <c r="W1543" s="30"/>
      <c r="X1543" s="33">
        <f>IFERROR(1 -(Master1[[#This Row],[Avg Garment Scans per Delivery]]/Master1[[#This Row],[Garment Inventory]]), 0)</f>
        <v>0</v>
      </c>
      <c r="Y1543" s="30"/>
      <c r="Z1543" s="30"/>
      <c r="AA1543" s="32">
        <f>_xlfn.XLOOKUP(Master1[[#This Row],[cu_id]], Revenue_Analysis[cuid], Revenue_Analysis[Q1 Low Deviation], 0)</f>
        <v>44.942900000000002</v>
      </c>
      <c r="AB1543" s="32">
        <f>_xlfn.XLOOKUP(Master1[[#This Row],[cu_id]],Revenue_Analysis[cuid],Revenue_Analysis[Q1 High Deviation], 0)</f>
        <v>57.702500000000001</v>
      </c>
      <c r="AC1543" s="32">
        <f>_xlfn.XLOOKUP(Master1[[#This Row],[cu_id]],Revenue_Analysis[cuid],Revenue_Analysis[Q2 Low Deviation], 0)</f>
        <v>46.205199999999998</v>
      </c>
      <c r="AD1543" s="32">
        <f>_xlfn.XLOOKUP(Master1[[#This Row],[cu_id]],Revenue_Analysis[cuid],Revenue_Analysis[Q2 High Deviation], 0)</f>
        <v>47.322400000000002</v>
      </c>
      <c r="AE1543" s="32">
        <f>_xlfn.XLOOKUP(Master1[[#This Row],[cu_id]],Revenue_Analysis[cuid],Revenue_Analysis[Q3 Low Deviation], 0)</f>
        <v>47.106900000000003</v>
      </c>
      <c r="AF1543" s="32">
        <f>_xlfn.XLOOKUP(Master1[[#This Row],[cu_id]],Revenue_Analysis[cuid],Revenue_Analysis[Q3 High Deviation], 0)</f>
        <v>47.474699999999999</v>
      </c>
      <c r="AG1543" s="32">
        <f>_xlfn.XLOOKUP(Master1[[#This Row],[cu_id]],Revenue_Analysis[cuid],Revenue_Analysis[Q4 Low Deviation], 0)</f>
        <v>51.056600000000003</v>
      </c>
      <c r="AH1543" s="32">
        <f>_xlfn.XLOOKUP(Master1[[#This Row],[cu_id]],Revenue_Analysis[cuid],Revenue_Analysis[Q4 High Deviation], 0)</f>
        <v>65.580600000000004</v>
      </c>
      <c r="AI1543" s="32">
        <f>_xlfn.XLOOKUP(Master1[[#This Row],[cu_id]],Revenue_Analysis[cuid],Revenue_Analysis[Q1 Average], 0)</f>
        <v>51.322699999999998</v>
      </c>
      <c r="AJ1543" s="32">
        <f>_xlfn.XLOOKUP(Master1[[#This Row],[cu_id]],Revenue_Analysis[cuid],Revenue_Analysis[Q2 Average], 0)</f>
        <v>46.763800000000003</v>
      </c>
      <c r="AK1543" s="32">
        <f>_xlfn.XLOOKUP(Master1[[#This Row],[cu_id]],Revenue_Analysis[cuid],Revenue_Analysis[Q3 Average], 0)</f>
        <v>47.290799999999997</v>
      </c>
      <c r="AL1543" s="32">
        <f>_xlfn.XLOOKUP(Master1[[#This Row],[cu_id]],Revenue_Analysis[cuid],Revenue_Analysis[Q4 Average], 0)</f>
        <v>58.318600000000004</v>
      </c>
      <c r="AM1543" s="34" t="s">
        <v>4592</v>
      </c>
      <c r="AN1543" s="35" t="s">
        <v>4592</v>
      </c>
      <c r="AO1543" s="35" t="s">
        <v>4592</v>
      </c>
      <c r="AP1543" s="35" t="s">
        <v>4592</v>
      </c>
      <c r="AQ1543" s="20" t="s">
        <v>5135</v>
      </c>
      <c r="AR1543" s="20"/>
      <c r="AS1543" s="14">
        <f>IFERROR(_xlfn.XLOOKUP(Master1[[#This Row],[cu_id]],StopTimes[cu_ID],StopTimes[Average Stop Time]), 0)</f>
        <v>8.1354166666666661</v>
      </c>
      <c r="AT1543" s="14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543" s="13">
        <v>15</v>
      </c>
    </row>
    <row r="1544" spans="1:47" x14ac:dyDescent="0.3">
      <c r="A1544" s="18" t="s">
        <v>4064</v>
      </c>
      <c r="B1544" s="20">
        <v>8010</v>
      </c>
      <c r="C1544" s="20" t="s">
        <v>14</v>
      </c>
      <c r="D1544" s="19">
        <v>806611</v>
      </c>
      <c r="E1544" s="19" t="s">
        <v>13</v>
      </c>
      <c r="F1544" s="19" t="s">
        <v>7569</v>
      </c>
      <c r="G1544" s="19" t="s">
        <v>7570</v>
      </c>
      <c r="H1544" s="19" t="s">
        <v>5</v>
      </c>
      <c r="I1544" s="19" t="s">
        <v>7554</v>
      </c>
      <c r="J1544" s="19" t="s">
        <v>4</v>
      </c>
      <c r="K1544" s="19" t="s">
        <v>6504</v>
      </c>
      <c r="L1544" s="21" t="s">
        <v>21</v>
      </c>
      <c r="M1544" s="20" t="s">
        <v>20</v>
      </c>
      <c r="N1544" s="20" t="s">
        <v>2</v>
      </c>
      <c r="O1544" s="20">
        <v>140</v>
      </c>
      <c r="P1544" s="20">
        <v>0</v>
      </c>
      <c r="Q1544" s="20">
        <v>0</v>
      </c>
      <c r="R1544" s="20">
        <v>0</v>
      </c>
      <c r="S1544" s="20">
        <v>140</v>
      </c>
      <c r="T1544" s="20">
        <v>0</v>
      </c>
      <c r="U1544" s="20">
        <v>10</v>
      </c>
      <c r="V1544" s="30"/>
      <c r="W1544" s="30"/>
      <c r="X1544" s="33">
        <f>IFERROR(1 -(Master1[[#This Row],[Avg Garment Scans per Delivery]]/Master1[[#This Row],[Garment Inventory]]), 0)</f>
        <v>0</v>
      </c>
      <c r="Y1544" s="30"/>
      <c r="Z1544" s="30"/>
      <c r="AA1544" s="32">
        <f>_xlfn.XLOOKUP(Master1[[#This Row],[cu_id]], Revenue_Analysis[cuid], Revenue_Analysis[Q1 Low Deviation], 0)</f>
        <v>10</v>
      </c>
      <c r="AB1544" s="32">
        <f>_xlfn.XLOOKUP(Master1[[#This Row],[cu_id]],Revenue_Analysis[cuid],Revenue_Analysis[Q1 High Deviation], 0)</f>
        <v>10</v>
      </c>
      <c r="AC1544" s="32">
        <f>_xlfn.XLOOKUP(Master1[[#This Row],[cu_id]],Revenue_Analysis[cuid],Revenue_Analysis[Q2 Low Deviation], 0)</f>
        <v>10</v>
      </c>
      <c r="AD1544" s="32">
        <f>_xlfn.XLOOKUP(Master1[[#This Row],[cu_id]],Revenue_Analysis[cuid],Revenue_Analysis[Q2 High Deviation], 0)</f>
        <v>10</v>
      </c>
      <c r="AE1544" s="32">
        <f>_xlfn.XLOOKUP(Master1[[#This Row],[cu_id]],Revenue_Analysis[cuid],Revenue_Analysis[Q3 Low Deviation], 0)</f>
        <v>0</v>
      </c>
      <c r="AF1544" s="32">
        <f>_xlfn.XLOOKUP(Master1[[#This Row],[cu_id]],Revenue_Analysis[cuid],Revenue_Analysis[Q3 High Deviation], 0)</f>
        <v>0</v>
      </c>
      <c r="AG1544" s="32">
        <f>_xlfn.XLOOKUP(Master1[[#This Row],[cu_id]],Revenue_Analysis[cuid],Revenue_Analysis[Q4 Low Deviation], 0)</f>
        <v>10</v>
      </c>
      <c r="AH1544" s="32">
        <f>_xlfn.XLOOKUP(Master1[[#This Row],[cu_id]],Revenue_Analysis[cuid],Revenue_Analysis[Q4 High Deviation], 0)</f>
        <v>10</v>
      </c>
      <c r="AI1544" s="32">
        <f>_xlfn.XLOOKUP(Master1[[#This Row],[cu_id]],Revenue_Analysis[cuid],Revenue_Analysis[Q1 Average], 0)</f>
        <v>10</v>
      </c>
      <c r="AJ1544" s="32">
        <f>_xlfn.XLOOKUP(Master1[[#This Row],[cu_id]],Revenue_Analysis[cuid],Revenue_Analysis[Q2 Average], 0)</f>
        <v>10</v>
      </c>
      <c r="AK1544" s="32">
        <f>_xlfn.XLOOKUP(Master1[[#This Row],[cu_id]],Revenue_Analysis[cuid],Revenue_Analysis[Q3 Average], 0)</f>
        <v>0</v>
      </c>
      <c r="AL1544" s="32">
        <f>_xlfn.XLOOKUP(Master1[[#This Row],[cu_id]],Revenue_Analysis[cuid],Revenue_Analysis[Q4 Average], 0)</f>
        <v>10</v>
      </c>
      <c r="AM1544" s="34">
        <v>0.41666666666666669</v>
      </c>
      <c r="AN1544" s="35">
        <v>0.8125</v>
      </c>
      <c r="AO1544" s="35" t="s">
        <v>4592</v>
      </c>
      <c r="AP1544" s="35" t="s">
        <v>4592</v>
      </c>
      <c r="AQ1544" s="20" t="s">
        <v>5135</v>
      </c>
      <c r="AR1544" s="20"/>
      <c r="AS1544" s="14">
        <f>IFERROR(_xlfn.XLOOKUP(Master1[[#This Row],[cu_id]],StopTimes[cu_ID],StopTimes[Average Stop Time]), 0)</f>
        <v>0</v>
      </c>
      <c r="AT1544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1544" s="13"/>
    </row>
    <row r="1545" spans="1:47" x14ac:dyDescent="0.3">
      <c r="A1545" s="18" t="s">
        <v>4065</v>
      </c>
      <c r="B1545" s="20">
        <v>8010</v>
      </c>
      <c r="C1545" s="20" t="s">
        <v>12</v>
      </c>
      <c r="D1545" s="19">
        <v>886809</v>
      </c>
      <c r="E1545" s="19" t="s">
        <v>7442</v>
      </c>
      <c r="F1545" s="19" t="s">
        <v>7443</v>
      </c>
      <c r="G1545" s="19" t="s">
        <v>7444</v>
      </c>
      <c r="H1545" s="19" t="s">
        <v>5</v>
      </c>
      <c r="I1545" s="19" t="s">
        <v>7368</v>
      </c>
      <c r="J1545" s="19" t="s">
        <v>4</v>
      </c>
      <c r="K1545" s="19" t="s">
        <v>5764</v>
      </c>
      <c r="L1545" s="21" t="s">
        <v>17</v>
      </c>
      <c r="M1545" s="20" t="s">
        <v>10</v>
      </c>
      <c r="N1545" s="20" t="s">
        <v>2</v>
      </c>
      <c r="O1545" s="20">
        <v>127</v>
      </c>
      <c r="P1545" s="20">
        <v>0</v>
      </c>
      <c r="Q1545" s="20">
        <v>117</v>
      </c>
      <c r="R1545" s="20">
        <v>0</v>
      </c>
      <c r="S1545" s="20">
        <v>0</v>
      </c>
      <c r="T1545" s="20">
        <v>0</v>
      </c>
      <c r="U1545" s="20">
        <v>18</v>
      </c>
      <c r="V1545" s="30"/>
      <c r="W1545" s="30"/>
      <c r="X1545" s="33">
        <f>IFERROR(1 -(Master1[[#This Row],[Avg Garment Scans per Delivery]]/Master1[[#This Row],[Garment Inventory]]), 0)</f>
        <v>0</v>
      </c>
      <c r="Y1545" s="30"/>
      <c r="Z1545" s="30"/>
      <c r="AA1545" s="32">
        <f>_xlfn.XLOOKUP(Master1[[#This Row],[cu_id]], Revenue_Analysis[cuid], Revenue_Analysis[Q1 Low Deviation], 0)</f>
        <v>33.4</v>
      </c>
      <c r="AB1545" s="32">
        <f>_xlfn.XLOOKUP(Master1[[#This Row],[cu_id]],Revenue_Analysis[cuid],Revenue_Analysis[Q1 High Deviation], 0)</f>
        <v>33.4</v>
      </c>
      <c r="AC1545" s="32">
        <f>_xlfn.XLOOKUP(Master1[[#This Row],[cu_id]],Revenue_Analysis[cuid],Revenue_Analysis[Q2 Low Deviation], 0)</f>
        <v>34.264499999999998</v>
      </c>
      <c r="AD1545" s="32">
        <f>_xlfn.XLOOKUP(Master1[[#This Row],[cu_id]],Revenue_Analysis[cuid],Revenue_Analysis[Q2 High Deviation], 0)</f>
        <v>44.638300000000001</v>
      </c>
      <c r="AE1545" s="32">
        <f>_xlfn.XLOOKUP(Master1[[#This Row],[cu_id]],Revenue_Analysis[cuid],Revenue_Analysis[Q3 Low Deviation], 0)</f>
        <v>44.21</v>
      </c>
      <c r="AF1545" s="32">
        <f>_xlfn.XLOOKUP(Master1[[#This Row],[cu_id]],Revenue_Analysis[cuid],Revenue_Analysis[Q3 High Deviation], 0)</f>
        <v>44.58</v>
      </c>
      <c r="AG1545" s="32">
        <f>_xlfn.XLOOKUP(Master1[[#This Row],[cu_id]],Revenue_Analysis[cuid],Revenue_Analysis[Q4 Low Deviation], 0)</f>
        <v>33.4</v>
      </c>
      <c r="AH1545" s="32">
        <f>_xlfn.XLOOKUP(Master1[[#This Row],[cu_id]],Revenue_Analysis[cuid],Revenue_Analysis[Q4 High Deviation], 0)</f>
        <v>33.4</v>
      </c>
      <c r="AI1545" s="32">
        <f>_xlfn.XLOOKUP(Master1[[#This Row],[cu_id]],Revenue_Analysis[cuid],Revenue_Analysis[Q1 Average], 0)</f>
        <v>33.4</v>
      </c>
      <c r="AJ1545" s="32">
        <f>_xlfn.XLOOKUP(Master1[[#This Row],[cu_id]],Revenue_Analysis[cuid],Revenue_Analysis[Q2 Average], 0)</f>
        <v>39.4514</v>
      </c>
      <c r="AK1545" s="32">
        <f>_xlfn.XLOOKUP(Master1[[#This Row],[cu_id]],Revenue_Analysis[cuid],Revenue_Analysis[Q3 Average], 0)</f>
        <v>44.395000000000003</v>
      </c>
      <c r="AL1545" s="32">
        <f>_xlfn.XLOOKUP(Master1[[#This Row],[cu_id]],Revenue_Analysis[cuid],Revenue_Analysis[Q4 Average], 0)</f>
        <v>33.4</v>
      </c>
      <c r="AM1545" s="34">
        <v>0.375</v>
      </c>
      <c r="AN1545" s="35">
        <v>0.6875</v>
      </c>
      <c r="AO1545" s="35" t="s">
        <v>4592</v>
      </c>
      <c r="AP1545" s="35" t="s">
        <v>4592</v>
      </c>
      <c r="AQ1545" s="20" t="s">
        <v>5135</v>
      </c>
      <c r="AR1545" s="20"/>
      <c r="AS1545" s="14">
        <f>IFERROR(_xlfn.XLOOKUP(Master1[[#This Row],[cu_id]],StopTimes[cu_ID],StopTimes[Average Stop Time]), 0)</f>
        <v>3.45</v>
      </c>
      <c r="AT1545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545" s="13">
        <v>10</v>
      </c>
    </row>
    <row r="1546" spans="1:47" x14ac:dyDescent="0.3">
      <c r="A1546" s="18" t="s">
        <v>4066</v>
      </c>
      <c r="B1546" s="20">
        <v>12</v>
      </c>
      <c r="C1546" s="20" t="s">
        <v>9</v>
      </c>
      <c r="D1546" s="19">
        <v>433444</v>
      </c>
      <c r="E1546" s="19" t="s">
        <v>13</v>
      </c>
      <c r="F1546" s="19" t="s">
        <v>4989</v>
      </c>
      <c r="G1546" s="19" t="s">
        <v>4990</v>
      </c>
      <c r="H1546" s="19" t="s">
        <v>5</v>
      </c>
      <c r="I1546" s="19" t="s">
        <v>4970</v>
      </c>
      <c r="J1546" s="19" t="s">
        <v>4</v>
      </c>
      <c r="K1546" s="19" t="s">
        <v>4978</v>
      </c>
      <c r="L1546" s="21" t="s">
        <v>16</v>
      </c>
      <c r="M1546" s="20" t="s">
        <v>3</v>
      </c>
      <c r="N1546" s="20" t="s">
        <v>2</v>
      </c>
      <c r="O1546" s="20">
        <v>60</v>
      </c>
      <c r="P1546" s="20">
        <v>60</v>
      </c>
      <c r="Q1546" s="20">
        <v>0</v>
      </c>
      <c r="R1546" s="20">
        <v>0</v>
      </c>
      <c r="S1546" s="20">
        <v>0</v>
      </c>
      <c r="T1546" s="20">
        <v>0</v>
      </c>
      <c r="U1546" s="20">
        <v>34</v>
      </c>
      <c r="V1546" s="30"/>
      <c r="W1546" s="30"/>
      <c r="X1546" s="33">
        <f>IFERROR(1 -(Master1[[#This Row],[Avg Garment Scans per Delivery]]/Master1[[#This Row],[Garment Inventory]]), 0)</f>
        <v>0</v>
      </c>
      <c r="Y1546" s="30"/>
      <c r="Z1546" s="30"/>
      <c r="AA1546" s="32">
        <f>_xlfn.XLOOKUP(Master1[[#This Row],[cu_id]], Revenue_Analysis[cuid], Revenue_Analysis[Q1 Low Deviation], 0)</f>
        <v>63.9923</v>
      </c>
      <c r="AB1546" s="32">
        <f>_xlfn.XLOOKUP(Master1[[#This Row],[cu_id]],Revenue_Analysis[cuid],Revenue_Analysis[Q1 High Deviation], 0)</f>
        <v>71.607699999999994</v>
      </c>
      <c r="AC1546" s="32">
        <f>_xlfn.XLOOKUP(Master1[[#This Row],[cu_id]],Revenue_Analysis[cuid],Revenue_Analysis[Q2 Low Deviation], 0)</f>
        <v>71.578999999999994</v>
      </c>
      <c r="AD1546" s="32">
        <f>_xlfn.XLOOKUP(Master1[[#This Row],[cu_id]],Revenue_Analysis[cuid],Revenue_Analysis[Q2 High Deviation], 0)</f>
        <v>73.530199999999994</v>
      </c>
      <c r="AE1546" s="32">
        <f>_xlfn.XLOOKUP(Master1[[#This Row],[cu_id]],Revenue_Analysis[cuid],Revenue_Analysis[Q3 Low Deviation], 0)</f>
        <v>76.275599999999997</v>
      </c>
      <c r="AF1546" s="32">
        <f>_xlfn.XLOOKUP(Master1[[#This Row],[cu_id]],Revenue_Analysis[cuid],Revenue_Analysis[Q3 High Deviation], 0)</f>
        <v>81.541399999999996</v>
      </c>
      <c r="AG1546" s="32">
        <f>_xlfn.XLOOKUP(Master1[[#This Row],[cu_id]],Revenue_Analysis[cuid],Revenue_Analysis[Q4 Low Deviation], 0)</f>
        <v>59.55</v>
      </c>
      <c r="AH1546" s="32">
        <f>_xlfn.XLOOKUP(Master1[[#This Row],[cu_id]],Revenue_Analysis[cuid],Revenue_Analysis[Q4 High Deviation], 0)</f>
        <v>59.55</v>
      </c>
      <c r="AI1546" s="32">
        <f>_xlfn.XLOOKUP(Master1[[#This Row],[cu_id]],Revenue_Analysis[cuid],Revenue_Analysis[Q1 Average], 0)</f>
        <v>67.8</v>
      </c>
      <c r="AJ1546" s="32">
        <f>_xlfn.XLOOKUP(Master1[[#This Row],[cu_id]],Revenue_Analysis[cuid],Revenue_Analysis[Q2 Average], 0)</f>
        <v>72.554599999999994</v>
      </c>
      <c r="AK1546" s="32">
        <f>_xlfn.XLOOKUP(Master1[[#This Row],[cu_id]],Revenue_Analysis[cuid],Revenue_Analysis[Q3 Average], 0)</f>
        <v>78.908500000000004</v>
      </c>
      <c r="AL1546" s="32">
        <f>_xlfn.XLOOKUP(Master1[[#This Row],[cu_id]],Revenue_Analysis[cuid],Revenue_Analysis[Q4 Average], 0)</f>
        <v>59.55</v>
      </c>
      <c r="AM1546" s="34">
        <v>0.20833333333333334</v>
      </c>
      <c r="AN1546" s="35">
        <v>0.70833333333333337</v>
      </c>
      <c r="AO1546" s="35" t="s">
        <v>4592</v>
      </c>
      <c r="AP1546" s="35" t="s">
        <v>4592</v>
      </c>
      <c r="AQ1546" s="20" t="s">
        <v>0</v>
      </c>
      <c r="AR1546" s="20"/>
      <c r="AS1546" s="14">
        <f>IFERROR(_xlfn.XLOOKUP(Master1[[#This Row],[cu_id]],StopTimes[cu_ID],StopTimes[Average Stop Time]), 0)</f>
        <v>7.3142857150000005</v>
      </c>
      <c r="AT1546" s="14">
        <f>IF(Master1[[#This Row],[RSP StopTime Override]] &lt;&gt; "",Master1[[#This Row],[RSP StopTime Override]],IF(Master1[[#This Row],[Avg Stop Time Helper]] &lt;&gt; 0, Master1[[#This Row],[Avg Stop Time Helper]],Average_Stop_Time))</f>
        <v>7.3142857150000005</v>
      </c>
      <c r="AU1546" s="13"/>
    </row>
    <row r="1547" spans="1:47" x14ac:dyDescent="0.3">
      <c r="A1547" s="18" t="s">
        <v>4067</v>
      </c>
      <c r="B1547" s="20">
        <v>8040</v>
      </c>
      <c r="C1547" s="20" t="s">
        <v>9</v>
      </c>
      <c r="D1547" s="19">
        <v>806953</v>
      </c>
      <c r="E1547" s="19" t="s">
        <v>13</v>
      </c>
      <c r="F1547" s="19" t="s">
        <v>7945</v>
      </c>
      <c r="G1547" s="19" t="s">
        <v>7946</v>
      </c>
      <c r="H1547" s="19" t="s">
        <v>5</v>
      </c>
      <c r="I1547" s="19" t="s">
        <v>5402</v>
      </c>
      <c r="J1547" s="19" t="s">
        <v>4</v>
      </c>
      <c r="K1547" s="19" t="s">
        <v>6829</v>
      </c>
      <c r="L1547" s="21" t="s">
        <v>16</v>
      </c>
      <c r="M1547" s="20" t="s">
        <v>3</v>
      </c>
      <c r="N1547" s="20" t="s">
        <v>2</v>
      </c>
      <c r="O1547" s="20">
        <v>250</v>
      </c>
      <c r="P1547" s="20">
        <v>0</v>
      </c>
      <c r="Q1547" s="20">
        <v>0</v>
      </c>
      <c r="R1547" s="20">
        <v>250</v>
      </c>
      <c r="S1547" s="20">
        <v>0</v>
      </c>
      <c r="T1547" s="20">
        <v>0</v>
      </c>
      <c r="U1547" s="20">
        <v>35</v>
      </c>
      <c r="V1547" s="30"/>
      <c r="W1547" s="30"/>
      <c r="X1547" s="33">
        <f>IFERROR(1 -(Master1[[#This Row],[Avg Garment Scans per Delivery]]/Master1[[#This Row],[Garment Inventory]]), 0)</f>
        <v>0</v>
      </c>
      <c r="Y1547" s="30"/>
      <c r="Z1547" s="30"/>
      <c r="AA1547" s="32">
        <f>_xlfn.XLOOKUP(Master1[[#This Row],[cu_id]], Revenue_Analysis[cuid], Revenue_Analysis[Q1 Low Deviation], 0)</f>
        <v>20</v>
      </c>
      <c r="AB1547" s="32">
        <f>_xlfn.XLOOKUP(Master1[[#This Row],[cu_id]],Revenue_Analysis[cuid],Revenue_Analysis[Q1 High Deviation], 0)</f>
        <v>20</v>
      </c>
      <c r="AC1547" s="32">
        <f>_xlfn.XLOOKUP(Master1[[#This Row],[cu_id]],Revenue_Analysis[cuid],Revenue_Analysis[Q2 Low Deviation], 0)</f>
        <v>19.633900000000001</v>
      </c>
      <c r="AD1547" s="32">
        <f>_xlfn.XLOOKUP(Master1[[#This Row],[cu_id]],Revenue_Analysis[cuid],Revenue_Analysis[Q2 High Deviation], 0)</f>
        <v>33.3523</v>
      </c>
      <c r="AE1547" s="32">
        <f>_xlfn.XLOOKUP(Master1[[#This Row],[cu_id]],Revenue_Analysis[cuid],Revenue_Analysis[Q3 Low Deviation], 0)</f>
        <v>35.026899999999998</v>
      </c>
      <c r="AF1547" s="32">
        <f>_xlfn.XLOOKUP(Master1[[#This Row],[cu_id]],Revenue_Analysis[cuid],Revenue_Analysis[Q3 High Deviation], 0)</f>
        <v>35.3947</v>
      </c>
      <c r="AG1547" s="32">
        <f>_xlfn.XLOOKUP(Master1[[#This Row],[cu_id]],Revenue_Analysis[cuid],Revenue_Analysis[Q4 Low Deviation], 0)</f>
        <v>20</v>
      </c>
      <c r="AH1547" s="32">
        <f>_xlfn.XLOOKUP(Master1[[#This Row],[cu_id]],Revenue_Analysis[cuid],Revenue_Analysis[Q4 High Deviation], 0)</f>
        <v>20</v>
      </c>
      <c r="AI1547" s="32">
        <f>_xlfn.XLOOKUP(Master1[[#This Row],[cu_id]],Revenue_Analysis[cuid],Revenue_Analysis[Q1 Average], 0)</f>
        <v>20</v>
      </c>
      <c r="AJ1547" s="32">
        <f>_xlfn.XLOOKUP(Master1[[#This Row],[cu_id]],Revenue_Analysis[cuid],Revenue_Analysis[Q2 Average], 0)</f>
        <v>26.493099999999998</v>
      </c>
      <c r="AK1547" s="32">
        <f>_xlfn.XLOOKUP(Master1[[#This Row],[cu_id]],Revenue_Analysis[cuid],Revenue_Analysis[Q3 Average], 0)</f>
        <v>35.210799999999999</v>
      </c>
      <c r="AL1547" s="32">
        <f>_xlfn.XLOOKUP(Master1[[#This Row],[cu_id]],Revenue_Analysis[cuid],Revenue_Analysis[Q4 Average], 0)</f>
        <v>20</v>
      </c>
      <c r="AM1547" s="34" t="s">
        <v>4592</v>
      </c>
      <c r="AN1547" s="35" t="s">
        <v>4592</v>
      </c>
      <c r="AO1547" s="35" t="s">
        <v>4592</v>
      </c>
      <c r="AP1547" s="35" t="s">
        <v>4592</v>
      </c>
      <c r="AQ1547" s="20" t="s">
        <v>0</v>
      </c>
      <c r="AR1547" s="20"/>
      <c r="AS1547" s="14">
        <f>IFERROR(_xlfn.XLOOKUP(Master1[[#This Row],[cu_id]],StopTimes[cu_ID],StopTimes[Average Stop Time]), 0)</f>
        <v>7.1937500000000005</v>
      </c>
      <c r="AT1547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547" s="13">
        <v>10</v>
      </c>
    </row>
    <row r="1548" spans="1:47" x14ac:dyDescent="0.3">
      <c r="A1548" s="18" t="s">
        <v>4068</v>
      </c>
      <c r="B1548" s="20">
        <v>50</v>
      </c>
      <c r="C1548" s="20" t="s">
        <v>7</v>
      </c>
      <c r="D1548" s="19">
        <v>533447</v>
      </c>
      <c r="E1548" s="19" t="s">
        <v>13</v>
      </c>
      <c r="F1548" s="19" t="s">
        <v>6123</v>
      </c>
      <c r="G1548" s="19" t="s">
        <v>6124</v>
      </c>
      <c r="H1548" s="19" t="s">
        <v>5</v>
      </c>
      <c r="I1548" s="19" t="s">
        <v>6083</v>
      </c>
      <c r="J1548" s="19" t="s">
        <v>4</v>
      </c>
      <c r="K1548" s="19" t="s">
        <v>6084</v>
      </c>
      <c r="L1548" s="21" t="s">
        <v>16</v>
      </c>
      <c r="M1548" s="20" t="s">
        <v>3</v>
      </c>
      <c r="N1548" s="20" t="s">
        <v>2</v>
      </c>
      <c r="O1548" s="20">
        <v>110</v>
      </c>
      <c r="P1548" s="20">
        <v>0</v>
      </c>
      <c r="Q1548" s="20">
        <v>0</v>
      </c>
      <c r="R1548" s="20">
        <v>0</v>
      </c>
      <c r="S1548" s="20">
        <v>0</v>
      </c>
      <c r="T1548" s="20">
        <v>110</v>
      </c>
      <c r="U1548" s="20">
        <v>31</v>
      </c>
      <c r="V1548" s="30">
        <v>33</v>
      </c>
      <c r="W1548" s="30">
        <v>17</v>
      </c>
      <c r="X1548" s="33">
        <f>IFERROR(1 -(Master1[[#This Row],[Avg Garment Scans per Delivery]]/Master1[[#This Row],[Garment Inventory]]), 0)</f>
        <v>0.48484848484848486</v>
      </c>
      <c r="Y1548" s="30">
        <v>2</v>
      </c>
      <c r="Z1548" s="30">
        <v>34</v>
      </c>
      <c r="AA1548" s="32">
        <f>_xlfn.XLOOKUP(Master1[[#This Row],[cu_id]], Revenue_Analysis[cuid], Revenue_Analysis[Q1 Low Deviation], 0)</f>
        <v>50.426299999999998</v>
      </c>
      <c r="AB1548" s="32">
        <f>_xlfn.XLOOKUP(Master1[[#This Row],[cu_id]],Revenue_Analysis[cuid],Revenue_Analysis[Q1 High Deviation], 0)</f>
        <v>55.038699999999999</v>
      </c>
      <c r="AC1548" s="32">
        <f>_xlfn.XLOOKUP(Master1[[#This Row],[cu_id]],Revenue_Analysis[cuid],Revenue_Analysis[Q2 Low Deviation], 0)</f>
        <v>42.257300000000001</v>
      </c>
      <c r="AD1548" s="32">
        <f>_xlfn.XLOOKUP(Master1[[#This Row],[cu_id]],Revenue_Analysis[cuid],Revenue_Analysis[Q2 High Deviation], 0)</f>
        <v>52.453499999999998</v>
      </c>
      <c r="AE1548" s="32">
        <f>_xlfn.XLOOKUP(Master1[[#This Row],[cu_id]],Revenue_Analysis[cuid],Revenue_Analysis[Q3 Low Deviation], 0)</f>
        <v>56.129100000000001</v>
      </c>
      <c r="AF1548" s="32">
        <f>_xlfn.XLOOKUP(Master1[[#This Row],[cu_id]],Revenue_Analysis[cuid],Revenue_Analysis[Q3 High Deviation], 0)</f>
        <v>59.966299999999997</v>
      </c>
      <c r="AG1548" s="32">
        <f>_xlfn.XLOOKUP(Master1[[#This Row],[cu_id]],Revenue_Analysis[cuid],Revenue_Analysis[Q4 Low Deviation], 0)</f>
        <v>45.504100000000001</v>
      </c>
      <c r="AH1548" s="32">
        <f>_xlfn.XLOOKUP(Master1[[#This Row],[cu_id]],Revenue_Analysis[cuid],Revenue_Analysis[Q4 High Deviation], 0)</f>
        <v>48.581699999999998</v>
      </c>
      <c r="AI1548" s="32">
        <f>_xlfn.XLOOKUP(Master1[[#This Row],[cu_id]],Revenue_Analysis[cuid],Revenue_Analysis[Q1 Average], 0)</f>
        <v>52.732500000000002</v>
      </c>
      <c r="AJ1548" s="32">
        <f>_xlfn.XLOOKUP(Master1[[#This Row],[cu_id]],Revenue_Analysis[cuid],Revenue_Analysis[Q2 Average], 0)</f>
        <v>47.355400000000003</v>
      </c>
      <c r="AK1548" s="32">
        <f>_xlfn.XLOOKUP(Master1[[#This Row],[cu_id]],Revenue_Analysis[cuid],Revenue_Analysis[Q3 Average], 0)</f>
        <v>58.047699999999999</v>
      </c>
      <c r="AL1548" s="32">
        <f>_xlfn.XLOOKUP(Master1[[#This Row],[cu_id]],Revenue_Analysis[cuid],Revenue_Analysis[Q4 Average], 0)</f>
        <v>47.042900000000003</v>
      </c>
      <c r="AM1548" s="34">
        <v>0.33333333333333331</v>
      </c>
      <c r="AN1548" s="35">
        <v>0.66666666666666663</v>
      </c>
      <c r="AO1548" s="35" t="s">
        <v>4592</v>
      </c>
      <c r="AP1548" s="35" t="s">
        <v>4592</v>
      </c>
      <c r="AQ1548" s="20" t="s">
        <v>0</v>
      </c>
      <c r="AR1548" s="20"/>
      <c r="AS1548" s="14">
        <f>IFERROR(_xlfn.XLOOKUP(Master1[[#This Row],[cu_id]],StopTimes[cu_ID],StopTimes[Average Stop Time]), 0)</f>
        <v>0.05</v>
      </c>
      <c r="AT1548" s="14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1548" s="13">
        <v>5</v>
      </c>
    </row>
    <row r="1549" spans="1:47" x14ac:dyDescent="0.3">
      <c r="A1549" s="18" t="s">
        <v>4069</v>
      </c>
      <c r="B1549" s="20">
        <v>56</v>
      </c>
      <c r="C1549" s="20" t="s">
        <v>6</v>
      </c>
      <c r="D1549" s="19">
        <v>886244</v>
      </c>
      <c r="E1549" s="19" t="s">
        <v>7068</v>
      </c>
      <c r="F1549" s="19" t="s">
        <v>7069</v>
      </c>
      <c r="G1549" s="19" t="s">
        <v>7070</v>
      </c>
      <c r="H1549" s="19" t="s">
        <v>5</v>
      </c>
      <c r="I1549" s="19" t="s">
        <v>6999</v>
      </c>
      <c r="J1549" s="19" t="s">
        <v>4</v>
      </c>
      <c r="K1549" s="19" t="s">
        <v>7000</v>
      </c>
      <c r="L1549" s="21" t="s">
        <v>19</v>
      </c>
      <c r="M1549" s="20" t="s">
        <v>18</v>
      </c>
      <c r="N1549" s="20" t="s">
        <v>2</v>
      </c>
      <c r="O1549" s="20">
        <v>48</v>
      </c>
      <c r="P1549" s="20">
        <v>0</v>
      </c>
      <c r="Q1549" s="20">
        <v>0</v>
      </c>
      <c r="R1549" s="20">
        <v>48</v>
      </c>
      <c r="S1549" s="20">
        <v>0</v>
      </c>
      <c r="T1549" s="20">
        <v>0</v>
      </c>
      <c r="U1549" s="20">
        <v>16</v>
      </c>
      <c r="V1549" s="30"/>
      <c r="W1549" s="30"/>
      <c r="X1549" s="33">
        <f>IFERROR(1 -(Master1[[#This Row],[Avg Garment Scans per Delivery]]/Master1[[#This Row],[Garment Inventory]]), 0)</f>
        <v>0</v>
      </c>
      <c r="Y1549" s="30"/>
      <c r="Z1549" s="30"/>
      <c r="AA1549" s="32">
        <f>_xlfn.XLOOKUP(Master1[[#This Row],[cu_id]], Revenue_Analysis[cuid], Revenue_Analysis[Q1 Low Deviation], 0)</f>
        <v>21.146899999999999</v>
      </c>
      <c r="AB1549" s="32">
        <f>_xlfn.XLOOKUP(Master1[[#This Row],[cu_id]],Revenue_Analysis[cuid],Revenue_Analysis[Q1 High Deviation], 0)</f>
        <v>24.167300000000001</v>
      </c>
      <c r="AC1549" s="32">
        <f>_xlfn.XLOOKUP(Master1[[#This Row],[cu_id]],Revenue_Analysis[cuid],Revenue_Analysis[Q2 Low Deviation], 0)</f>
        <v>25.128900000000002</v>
      </c>
      <c r="AD1549" s="32">
        <f>_xlfn.XLOOKUP(Master1[[#This Row],[cu_id]],Revenue_Analysis[cuid],Revenue_Analysis[Q2 High Deviation], 0)</f>
        <v>26.497699999999998</v>
      </c>
      <c r="AE1549" s="32">
        <f>_xlfn.XLOOKUP(Master1[[#This Row],[cu_id]],Revenue_Analysis[cuid],Revenue_Analysis[Q3 Low Deviation], 0)</f>
        <v>26.3306</v>
      </c>
      <c r="AF1549" s="32">
        <f>_xlfn.XLOOKUP(Master1[[#This Row],[cu_id]],Revenue_Analysis[cuid],Revenue_Analysis[Q3 High Deviation], 0)</f>
        <v>26.800799999999999</v>
      </c>
      <c r="AG1549" s="32">
        <f>_xlfn.XLOOKUP(Master1[[#This Row],[cu_id]],Revenue_Analysis[cuid],Revenue_Analysis[Q4 Low Deviation], 0)</f>
        <v>21.6</v>
      </c>
      <c r="AH1549" s="32">
        <f>_xlfn.XLOOKUP(Master1[[#This Row],[cu_id]],Revenue_Analysis[cuid],Revenue_Analysis[Q4 High Deviation], 0)</f>
        <v>21.6</v>
      </c>
      <c r="AI1549" s="32">
        <f>_xlfn.XLOOKUP(Master1[[#This Row],[cu_id]],Revenue_Analysis[cuid],Revenue_Analysis[Q1 Average], 0)</f>
        <v>22.6571</v>
      </c>
      <c r="AJ1549" s="32">
        <f>_xlfn.XLOOKUP(Master1[[#This Row],[cu_id]],Revenue_Analysis[cuid],Revenue_Analysis[Q2 Average], 0)</f>
        <v>25.813300000000002</v>
      </c>
      <c r="AK1549" s="32">
        <f>_xlfn.XLOOKUP(Master1[[#This Row],[cu_id]],Revenue_Analysis[cuid],Revenue_Analysis[Q3 Average], 0)</f>
        <v>26.5657</v>
      </c>
      <c r="AL1549" s="32">
        <f>_xlfn.XLOOKUP(Master1[[#This Row],[cu_id]],Revenue_Analysis[cuid],Revenue_Analysis[Q4 Average], 0)</f>
        <v>21.6</v>
      </c>
      <c r="AM1549" s="34">
        <v>0.29166666666666669</v>
      </c>
      <c r="AN1549" s="35">
        <v>0.70833333333333337</v>
      </c>
      <c r="AO1549" s="35" t="s">
        <v>4592</v>
      </c>
      <c r="AP1549" s="35" t="s">
        <v>4592</v>
      </c>
      <c r="AQ1549" s="20" t="s">
        <v>0</v>
      </c>
      <c r="AR1549" s="20"/>
      <c r="AS1549" s="14">
        <f>IFERROR(_xlfn.XLOOKUP(Master1[[#This Row],[cu_id]],StopTimes[cu_ID],StopTimes[Average Stop Time]), 0)</f>
        <v>4.0041666666666664</v>
      </c>
      <c r="AT1549" s="14">
        <f>IF(Master1[[#This Row],[RSP StopTime Override]] &lt;&gt; "",Master1[[#This Row],[RSP StopTime Override]],IF(Master1[[#This Row],[Avg Stop Time Helper]] &lt;&gt; 0, Master1[[#This Row],[Avg Stop Time Helper]],Average_Stop_Time))</f>
        <v>4.0041666666666664</v>
      </c>
      <c r="AU1549" s="13"/>
    </row>
    <row r="1550" spans="1:47" x14ac:dyDescent="0.3">
      <c r="A1550" s="18" t="s">
        <v>4070</v>
      </c>
      <c r="B1550" s="20">
        <v>56</v>
      </c>
      <c r="C1550" s="20" t="s">
        <v>6</v>
      </c>
      <c r="D1550" s="19">
        <v>886245</v>
      </c>
      <c r="E1550" s="19" t="s">
        <v>7071</v>
      </c>
      <c r="F1550" s="19" t="s">
        <v>7072</v>
      </c>
      <c r="G1550" s="19" t="s">
        <v>7073</v>
      </c>
      <c r="H1550" s="19" t="s">
        <v>7074</v>
      </c>
      <c r="I1550" s="19" t="s">
        <v>6999</v>
      </c>
      <c r="J1550" s="19" t="s">
        <v>4</v>
      </c>
      <c r="K1550" s="19" t="s">
        <v>7000</v>
      </c>
      <c r="L1550" s="21" t="s">
        <v>19</v>
      </c>
      <c r="M1550" s="20" t="s">
        <v>18</v>
      </c>
      <c r="N1550" s="20" t="s">
        <v>2</v>
      </c>
      <c r="O1550" s="20">
        <v>47</v>
      </c>
      <c r="P1550" s="20">
        <v>0</v>
      </c>
      <c r="Q1550" s="20">
        <v>0</v>
      </c>
      <c r="R1550" s="20">
        <v>47</v>
      </c>
      <c r="S1550" s="20">
        <v>0</v>
      </c>
      <c r="T1550" s="20">
        <v>0</v>
      </c>
      <c r="U1550" s="20">
        <v>16</v>
      </c>
      <c r="V1550" s="30"/>
      <c r="W1550" s="30"/>
      <c r="X1550" s="33">
        <f>IFERROR(1 -(Master1[[#This Row],[Avg Garment Scans per Delivery]]/Master1[[#This Row],[Garment Inventory]]), 0)</f>
        <v>0</v>
      </c>
      <c r="Y1550" s="30"/>
      <c r="Z1550" s="30"/>
      <c r="AA1550" s="32">
        <f>_xlfn.XLOOKUP(Master1[[#This Row],[cu_id]], Revenue_Analysis[cuid], Revenue_Analysis[Q1 Low Deviation], 0)</f>
        <v>23.2469</v>
      </c>
      <c r="AB1550" s="32">
        <f>_xlfn.XLOOKUP(Master1[[#This Row],[cu_id]],Revenue_Analysis[cuid],Revenue_Analysis[Q1 High Deviation], 0)</f>
        <v>26.267299999999999</v>
      </c>
      <c r="AC1550" s="32">
        <f>_xlfn.XLOOKUP(Master1[[#This Row],[cu_id]],Revenue_Analysis[cuid],Revenue_Analysis[Q2 Low Deviation], 0)</f>
        <v>27.228899999999999</v>
      </c>
      <c r="AD1550" s="32">
        <f>_xlfn.XLOOKUP(Master1[[#This Row],[cu_id]],Revenue_Analysis[cuid],Revenue_Analysis[Q2 High Deviation], 0)</f>
        <v>28.5977</v>
      </c>
      <c r="AE1550" s="32">
        <f>_xlfn.XLOOKUP(Master1[[#This Row],[cu_id]],Revenue_Analysis[cuid],Revenue_Analysis[Q3 Low Deviation], 0)</f>
        <v>28.430599999999998</v>
      </c>
      <c r="AF1550" s="32">
        <f>_xlfn.XLOOKUP(Master1[[#This Row],[cu_id]],Revenue_Analysis[cuid],Revenue_Analysis[Q3 High Deviation], 0)</f>
        <v>28.9008</v>
      </c>
      <c r="AG1550" s="32">
        <f>_xlfn.XLOOKUP(Master1[[#This Row],[cu_id]],Revenue_Analysis[cuid],Revenue_Analysis[Q4 Low Deviation], 0)</f>
        <v>23.7</v>
      </c>
      <c r="AH1550" s="32">
        <f>_xlfn.XLOOKUP(Master1[[#This Row],[cu_id]],Revenue_Analysis[cuid],Revenue_Analysis[Q4 High Deviation], 0)</f>
        <v>23.7</v>
      </c>
      <c r="AI1550" s="32">
        <f>_xlfn.XLOOKUP(Master1[[#This Row],[cu_id]],Revenue_Analysis[cuid],Revenue_Analysis[Q1 Average], 0)</f>
        <v>24.757100000000001</v>
      </c>
      <c r="AJ1550" s="32">
        <f>_xlfn.XLOOKUP(Master1[[#This Row],[cu_id]],Revenue_Analysis[cuid],Revenue_Analysis[Q2 Average], 0)</f>
        <v>27.9133</v>
      </c>
      <c r="AK1550" s="32">
        <f>_xlfn.XLOOKUP(Master1[[#This Row],[cu_id]],Revenue_Analysis[cuid],Revenue_Analysis[Q3 Average], 0)</f>
        <v>28.665700000000001</v>
      </c>
      <c r="AL1550" s="32">
        <f>_xlfn.XLOOKUP(Master1[[#This Row],[cu_id]],Revenue_Analysis[cuid],Revenue_Analysis[Q4 Average], 0)</f>
        <v>23.7</v>
      </c>
      <c r="AM1550" s="34">
        <v>0.29166666666666669</v>
      </c>
      <c r="AN1550" s="35">
        <v>0.70833333333333337</v>
      </c>
      <c r="AO1550" s="35" t="s">
        <v>4592</v>
      </c>
      <c r="AP1550" s="35" t="s">
        <v>4592</v>
      </c>
      <c r="AQ1550" s="20" t="s">
        <v>0</v>
      </c>
      <c r="AR1550" s="20"/>
      <c r="AS1550" s="14">
        <f>IFERROR(_xlfn.XLOOKUP(Master1[[#This Row],[cu_id]],StopTimes[cu_ID],StopTimes[Average Stop Time]), 0)</f>
        <v>5.7333333333333334</v>
      </c>
      <c r="AT1550" s="14">
        <f>IF(Master1[[#This Row],[RSP StopTime Override]] &lt;&gt; "",Master1[[#This Row],[RSP StopTime Override]],IF(Master1[[#This Row],[Avg Stop Time Helper]] &lt;&gt; 0, Master1[[#This Row],[Avg Stop Time Helper]],Average_Stop_Time))</f>
        <v>5.7333333333333334</v>
      </c>
      <c r="AU1550" s="13"/>
    </row>
    <row r="1551" spans="1:47" x14ac:dyDescent="0.3">
      <c r="A1551" s="62" t="s">
        <v>4071</v>
      </c>
      <c r="B1551" s="63">
        <v>52</v>
      </c>
      <c r="C1551" s="63" t="s">
        <v>14</v>
      </c>
      <c r="D1551" s="64">
        <v>533454</v>
      </c>
      <c r="E1551" s="64" t="s">
        <v>13</v>
      </c>
      <c r="F1551" s="64" t="s">
        <v>6730</v>
      </c>
      <c r="G1551" s="64" t="s">
        <v>6731</v>
      </c>
      <c r="H1551" s="64" t="s">
        <v>5</v>
      </c>
      <c r="I1551" s="64" t="s">
        <v>4970</v>
      </c>
      <c r="J1551" s="64" t="s">
        <v>4</v>
      </c>
      <c r="K1551" s="64" t="s">
        <v>4971</v>
      </c>
      <c r="L1551" s="65" t="s">
        <v>17</v>
      </c>
      <c r="M1551" s="63" t="s">
        <v>10</v>
      </c>
      <c r="N1551" s="63" t="s">
        <v>2</v>
      </c>
      <c r="O1551" s="63">
        <v>55</v>
      </c>
      <c r="P1551" s="63">
        <v>0</v>
      </c>
      <c r="Q1551" s="63">
        <v>0</v>
      </c>
      <c r="R1551" s="63">
        <v>0</v>
      </c>
      <c r="S1551" s="63">
        <v>55</v>
      </c>
      <c r="T1551" s="63">
        <v>0</v>
      </c>
      <c r="U1551" s="63">
        <v>15</v>
      </c>
      <c r="V1551" s="66"/>
      <c r="W1551" s="66"/>
      <c r="X1551" s="33">
        <f>IFERROR(1 -(Master1[[#This Row],[Avg Garment Scans per Delivery]]/Master1[[#This Row],[Garment Inventory]]), 0)</f>
        <v>0</v>
      </c>
      <c r="Y1551" s="66"/>
      <c r="Z1551" s="66"/>
      <c r="AA1551" s="32">
        <f>_xlfn.XLOOKUP(Master1[[#This Row],[cu_id]], Revenue_Analysis[cuid], Revenue_Analysis[Q1 Low Deviation], 0)</f>
        <v>45.731999999999999</v>
      </c>
      <c r="AB1551" s="32">
        <f>_xlfn.XLOOKUP(Master1[[#This Row],[cu_id]],Revenue_Analysis[cuid],Revenue_Analysis[Q1 High Deviation], 0)</f>
        <v>52.948</v>
      </c>
      <c r="AC1551" s="32">
        <f>_xlfn.XLOOKUP(Master1[[#This Row],[cu_id]],Revenue_Analysis[cuid],Revenue_Analysis[Q2 Low Deviation], 0)</f>
        <v>54.496299999999998</v>
      </c>
      <c r="AD1551" s="32">
        <f>_xlfn.XLOOKUP(Master1[[#This Row],[cu_id]],Revenue_Analysis[cuid],Revenue_Analysis[Q2 High Deviation], 0)</f>
        <v>56.475099999999998</v>
      </c>
      <c r="AE1551" s="32">
        <f>_xlfn.XLOOKUP(Master1[[#This Row],[cu_id]],Revenue_Analysis[cuid],Revenue_Analysis[Q3 Low Deviation], 0)</f>
        <v>57.91</v>
      </c>
      <c r="AF1551" s="32">
        <f>_xlfn.XLOOKUP(Master1[[#This Row],[cu_id]],Revenue_Analysis[cuid],Revenue_Analysis[Q3 High Deviation], 0)</f>
        <v>61.51</v>
      </c>
      <c r="AG1551" s="32">
        <f>_xlfn.XLOOKUP(Master1[[#This Row],[cu_id]],Revenue_Analysis[cuid],Revenue_Analysis[Q4 Low Deviation], 0)</f>
        <v>40.909599999999998</v>
      </c>
      <c r="AH1551" s="32">
        <f>_xlfn.XLOOKUP(Master1[[#This Row],[cu_id]],Revenue_Analysis[cuid],Revenue_Analysis[Q4 High Deviation], 0)</f>
        <v>45.521799999999999</v>
      </c>
      <c r="AI1551" s="32">
        <f>_xlfn.XLOOKUP(Master1[[#This Row],[cu_id]],Revenue_Analysis[cuid],Revenue_Analysis[Q1 Average], 0)</f>
        <v>49.34</v>
      </c>
      <c r="AJ1551" s="32">
        <f>_xlfn.XLOOKUP(Master1[[#This Row],[cu_id]],Revenue_Analysis[cuid],Revenue_Analysis[Q2 Average], 0)</f>
        <v>55.485700000000001</v>
      </c>
      <c r="AK1551" s="32">
        <f>_xlfn.XLOOKUP(Master1[[#This Row],[cu_id]],Revenue_Analysis[cuid],Revenue_Analysis[Q3 Average], 0)</f>
        <v>59.71</v>
      </c>
      <c r="AL1551" s="32">
        <f>_xlfn.XLOOKUP(Master1[[#This Row],[cu_id]],Revenue_Analysis[cuid],Revenue_Analysis[Q4 Average], 0)</f>
        <v>43.215699999999998</v>
      </c>
      <c r="AM1551" s="68">
        <v>0.33333333333333331</v>
      </c>
      <c r="AN1551" s="69">
        <v>0.70833333333333337</v>
      </c>
      <c r="AO1551" s="69" t="s">
        <v>4592</v>
      </c>
      <c r="AP1551" s="69" t="s">
        <v>4592</v>
      </c>
      <c r="AQ1551" s="20" t="s">
        <v>0</v>
      </c>
      <c r="AR1551" s="63"/>
      <c r="AS1551" s="14">
        <f>IFERROR(_xlfn.XLOOKUP(Master1[[#This Row],[cu_id]],StopTimes[cu_ID],StopTimes[Average Stop Time]), 0)</f>
        <v>7.0708333333333337</v>
      </c>
      <c r="AT1551" s="14">
        <f>IF(Master1[[#This Row],[RSP StopTime Override]] &lt;&gt; "",Master1[[#This Row],[RSP StopTime Override]],IF(Master1[[#This Row],[Avg Stop Time Helper]] &lt;&gt; 0, Master1[[#This Row],[Avg Stop Time Helper]],Average_Stop_Time))</f>
        <v>7.0708333333333337</v>
      </c>
      <c r="AU1551" s="70"/>
    </row>
    <row r="1552" spans="1:47" x14ac:dyDescent="0.3">
      <c r="A1552" s="97" t="s">
        <v>4072</v>
      </c>
      <c r="B1552" s="99">
        <v>50</v>
      </c>
      <c r="C1552" s="99" t="s">
        <v>12</v>
      </c>
      <c r="D1552" s="71">
        <v>801043</v>
      </c>
      <c r="E1552" s="71" t="s">
        <v>13</v>
      </c>
      <c r="F1552" s="71" t="s">
        <v>5922</v>
      </c>
      <c r="G1552" s="71" t="s">
        <v>5923</v>
      </c>
      <c r="H1552" s="71" t="s">
        <v>5</v>
      </c>
      <c r="I1552" s="71" t="s">
        <v>5849</v>
      </c>
      <c r="J1552" s="71" t="s">
        <v>4</v>
      </c>
      <c r="K1552" s="71" t="s">
        <v>4746</v>
      </c>
      <c r="L1552" s="72" t="s">
        <v>16</v>
      </c>
      <c r="M1552" s="99" t="s">
        <v>3</v>
      </c>
      <c r="N1552" s="99" t="s">
        <v>2</v>
      </c>
      <c r="O1552" s="99">
        <v>75</v>
      </c>
      <c r="P1552" s="99">
        <v>0</v>
      </c>
      <c r="Q1552" s="99">
        <v>75</v>
      </c>
      <c r="R1552" s="99">
        <v>0</v>
      </c>
      <c r="S1552" s="99">
        <v>0</v>
      </c>
      <c r="T1552" s="99">
        <v>0</v>
      </c>
      <c r="U1552" s="99">
        <v>31</v>
      </c>
      <c r="V1552" s="73"/>
      <c r="W1552" s="73"/>
      <c r="X1552" s="33">
        <f>IFERROR(1 -(Master1[[#This Row],[Avg Garment Scans per Delivery]]/Master1[[#This Row],[Garment Inventory]]), 0)</f>
        <v>0</v>
      </c>
      <c r="Y1552" s="73"/>
      <c r="Z1552" s="73"/>
      <c r="AA1552" s="32">
        <f>_xlfn.XLOOKUP(Master1[[#This Row],[cu_id]], Revenue_Analysis[cuid], Revenue_Analysis[Q1 Low Deviation], 0)</f>
        <v>40.290199999999999</v>
      </c>
      <c r="AB1552" s="32">
        <f>_xlfn.XLOOKUP(Master1[[#This Row],[cu_id]],Revenue_Analysis[cuid],Revenue_Analysis[Q1 High Deviation], 0)</f>
        <v>42.917400000000001</v>
      </c>
      <c r="AC1552" s="32">
        <f>_xlfn.XLOOKUP(Master1[[#This Row],[cu_id]],Revenue_Analysis[cuid],Revenue_Analysis[Q2 Low Deviation], 0)</f>
        <v>44.267699999999998</v>
      </c>
      <c r="AD1552" s="32">
        <f>_xlfn.XLOOKUP(Master1[[#This Row],[cu_id]],Revenue_Analysis[cuid],Revenue_Analysis[Q2 High Deviation], 0)</f>
        <v>45.579900000000002</v>
      </c>
      <c r="AE1552" s="32">
        <f>_xlfn.XLOOKUP(Master1[[#This Row],[cu_id]],Revenue_Analysis[cuid],Revenue_Analysis[Q3 Low Deviation], 0)</f>
        <v>46.516399999999997</v>
      </c>
      <c r="AF1552" s="32">
        <f>_xlfn.XLOOKUP(Master1[[#This Row],[cu_id]],Revenue_Analysis[cuid],Revenue_Analysis[Q3 High Deviation], 0)</f>
        <v>48.200600000000001</v>
      </c>
      <c r="AG1552" s="32">
        <f>_xlfn.XLOOKUP(Master1[[#This Row],[cu_id]],Revenue_Analysis[cuid],Revenue_Analysis[Q4 Low Deviation], 0)</f>
        <v>39.659700000000001</v>
      </c>
      <c r="AH1552" s="32">
        <f>_xlfn.XLOOKUP(Master1[[#This Row],[cu_id]],Revenue_Analysis[cuid],Revenue_Analysis[Q4 High Deviation], 0)</f>
        <v>41.074100000000001</v>
      </c>
      <c r="AI1552" s="32">
        <f>_xlfn.XLOOKUP(Master1[[#This Row],[cu_id]],Revenue_Analysis[cuid],Revenue_Analysis[Q1 Average], 0)</f>
        <v>41.6038</v>
      </c>
      <c r="AJ1552" s="32">
        <f>_xlfn.XLOOKUP(Master1[[#This Row],[cu_id]],Revenue_Analysis[cuid],Revenue_Analysis[Q2 Average], 0)</f>
        <v>44.9238</v>
      </c>
      <c r="AK1552" s="32">
        <f>_xlfn.XLOOKUP(Master1[[#This Row],[cu_id]],Revenue_Analysis[cuid],Revenue_Analysis[Q3 Average], 0)</f>
        <v>47.358499999999999</v>
      </c>
      <c r="AL1552" s="32">
        <f>_xlfn.XLOOKUP(Master1[[#This Row],[cu_id]],Revenue_Analysis[cuid],Revenue_Analysis[Q4 Average], 0)</f>
        <v>40.366900000000001</v>
      </c>
      <c r="AM1552" s="74">
        <v>0.375</v>
      </c>
      <c r="AN1552" s="75">
        <v>0.75</v>
      </c>
      <c r="AO1552" s="75" t="s">
        <v>4592</v>
      </c>
      <c r="AP1552" s="75" t="s">
        <v>4592</v>
      </c>
      <c r="AQ1552" s="99" t="s">
        <v>0</v>
      </c>
      <c r="AR1552" s="99"/>
      <c r="AS1552" s="14">
        <f>IFERROR(_xlfn.XLOOKUP(Master1[[#This Row],[cu_id]],StopTimes[cu_ID],StopTimes[Average Stop Time]), 0)</f>
        <v>5.5023809533333337</v>
      </c>
      <c r="AT1552" s="14">
        <f>IF(Master1[[#This Row],[RSP StopTime Override]] &lt;&gt; "",Master1[[#This Row],[RSP StopTime Override]],IF(Master1[[#This Row],[Avg Stop Time Helper]] &lt;&gt; 0, Master1[[#This Row],[Avg Stop Time Helper]],Average_Stop_Time))</f>
        <v>7</v>
      </c>
      <c r="AU1552" s="13">
        <v>7</v>
      </c>
    </row>
    <row r="1553" spans="1:47" x14ac:dyDescent="0.3">
      <c r="A1553" s="97" t="s">
        <v>4073</v>
      </c>
      <c r="B1553" s="99">
        <v>8010</v>
      </c>
      <c r="C1553" s="99" t="s">
        <v>12</v>
      </c>
      <c r="D1553" s="71">
        <v>803801</v>
      </c>
      <c r="E1553" s="71" t="s">
        <v>13</v>
      </c>
      <c r="F1553" s="71" t="s">
        <v>7382</v>
      </c>
      <c r="G1553" s="71" t="s">
        <v>7383</v>
      </c>
      <c r="H1553" s="71" t="s">
        <v>7384</v>
      </c>
      <c r="I1553" s="71" t="s">
        <v>5402</v>
      </c>
      <c r="J1553" s="71" t="s">
        <v>4</v>
      </c>
      <c r="K1553" s="71" t="s">
        <v>5403</v>
      </c>
      <c r="L1553" s="72" t="s">
        <v>21</v>
      </c>
      <c r="M1553" s="99" t="s">
        <v>20</v>
      </c>
      <c r="N1553" s="99" t="s">
        <v>2</v>
      </c>
      <c r="O1553" s="99">
        <v>40</v>
      </c>
      <c r="P1553" s="99">
        <v>0</v>
      </c>
      <c r="Q1553" s="99">
        <v>40</v>
      </c>
      <c r="R1553" s="99">
        <v>0</v>
      </c>
      <c r="S1553" s="99">
        <v>0</v>
      </c>
      <c r="T1553" s="99">
        <v>0</v>
      </c>
      <c r="U1553" s="99">
        <v>8</v>
      </c>
      <c r="V1553" s="73"/>
      <c r="W1553" s="73"/>
      <c r="X1553" s="33">
        <f>IFERROR(1 -(Master1[[#This Row],[Avg Garment Scans per Delivery]]/Master1[[#This Row],[Garment Inventory]]), 0)</f>
        <v>0</v>
      </c>
      <c r="Y1553" s="73"/>
      <c r="Z1553" s="73"/>
      <c r="AA1553" s="32">
        <f>_xlfn.XLOOKUP(Master1[[#This Row],[cu_id]], Revenue_Analysis[cuid], Revenue_Analysis[Q1 Low Deviation], 0)</f>
        <v>66.900000000000006</v>
      </c>
      <c r="AB1553" s="32">
        <f>_xlfn.XLOOKUP(Master1[[#This Row],[cu_id]],Revenue_Analysis[cuid],Revenue_Analysis[Q1 High Deviation], 0)</f>
        <v>66.900000000000006</v>
      </c>
      <c r="AC1553" s="32">
        <f>_xlfn.XLOOKUP(Master1[[#This Row],[cu_id]],Revenue_Analysis[cuid],Revenue_Analysis[Q2 Low Deviation], 0)</f>
        <v>66.768900000000002</v>
      </c>
      <c r="AD1553" s="32">
        <f>_xlfn.XLOOKUP(Master1[[#This Row],[cu_id]],Revenue_Analysis[cuid],Revenue_Analysis[Q2 High Deviation], 0)</f>
        <v>67.817700000000002</v>
      </c>
      <c r="AE1553" s="32">
        <f>_xlfn.XLOOKUP(Master1[[#This Row],[cu_id]],Revenue_Analysis[cuid],Revenue_Analysis[Q3 Low Deviation], 0)</f>
        <v>67.709999999999994</v>
      </c>
      <c r="AF1553" s="32">
        <f>_xlfn.XLOOKUP(Master1[[#This Row],[cu_id]],Revenue_Analysis[cuid],Revenue_Analysis[Q3 High Deviation], 0)</f>
        <v>68.08</v>
      </c>
      <c r="AG1553" s="32">
        <f>_xlfn.XLOOKUP(Master1[[#This Row],[cu_id]],Revenue_Analysis[cuid],Revenue_Analysis[Q4 Low Deviation], 0)</f>
        <v>66.900000000000006</v>
      </c>
      <c r="AH1553" s="32">
        <f>_xlfn.XLOOKUP(Master1[[#This Row],[cu_id]],Revenue_Analysis[cuid],Revenue_Analysis[Q4 High Deviation], 0)</f>
        <v>66.900000000000006</v>
      </c>
      <c r="AI1553" s="32">
        <f>_xlfn.XLOOKUP(Master1[[#This Row],[cu_id]],Revenue_Analysis[cuid],Revenue_Analysis[Q1 Average], 0)</f>
        <v>66.900000000000006</v>
      </c>
      <c r="AJ1553" s="32">
        <f>_xlfn.XLOOKUP(Master1[[#This Row],[cu_id]],Revenue_Analysis[cuid],Revenue_Analysis[Q2 Average], 0)</f>
        <v>67.293300000000002</v>
      </c>
      <c r="AK1553" s="32">
        <f>_xlfn.XLOOKUP(Master1[[#This Row],[cu_id]],Revenue_Analysis[cuid],Revenue_Analysis[Q3 Average], 0)</f>
        <v>67.894999999999996</v>
      </c>
      <c r="AL1553" s="32">
        <f>_xlfn.XLOOKUP(Master1[[#This Row],[cu_id]],Revenue_Analysis[cuid],Revenue_Analysis[Q4 Average], 0)</f>
        <v>66.900000000000006</v>
      </c>
      <c r="AM1553" s="74">
        <v>0.35416666666666669</v>
      </c>
      <c r="AN1553" s="75">
        <v>0.6875</v>
      </c>
      <c r="AO1553" s="75" t="s">
        <v>4592</v>
      </c>
      <c r="AP1553" s="75" t="s">
        <v>4592</v>
      </c>
      <c r="AQ1553" s="99" t="s">
        <v>0</v>
      </c>
      <c r="AR1553" s="99"/>
      <c r="AS1553" s="14">
        <f>IFERROR(_xlfn.XLOOKUP(Master1[[#This Row],[cu_id]],StopTimes[cu_ID],StopTimes[Average Stop Time]), 0)</f>
        <v>5.4416666666666664</v>
      </c>
      <c r="AT1553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553" s="13">
        <v>10</v>
      </c>
    </row>
    <row r="1554" spans="1:47" x14ac:dyDescent="0.3">
      <c r="A1554" s="97" t="s">
        <v>4074</v>
      </c>
      <c r="B1554" s="99">
        <v>8010</v>
      </c>
      <c r="C1554" s="99" t="s">
        <v>12</v>
      </c>
      <c r="D1554" s="71">
        <v>803580</v>
      </c>
      <c r="E1554" s="71" t="s">
        <v>13</v>
      </c>
      <c r="F1554" s="71" t="s">
        <v>7372</v>
      </c>
      <c r="G1554" s="71" t="s">
        <v>7373</v>
      </c>
      <c r="H1554" s="71" t="s">
        <v>5</v>
      </c>
      <c r="I1554" s="71" t="s">
        <v>5402</v>
      </c>
      <c r="J1554" s="71" t="s">
        <v>4</v>
      </c>
      <c r="K1554" s="71" t="s">
        <v>5764</v>
      </c>
      <c r="L1554" s="72" t="s">
        <v>19</v>
      </c>
      <c r="M1554" s="99" t="s">
        <v>18</v>
      </c>
      <c r="N1554" s="99" t="s">
        <v>2</v>
      </c>
      <c r="O1554" s="99">
        <v>25</v>
      </c>
      <c r="P1554" s="99">
        <v>0</v>
      </c>
      <c r="Q1554" s="99">
        <v>25</v>
      </c>
      <c r="R1554" s="99">
        <v>0</v>
      </c>
      <c r="S1554" s="99">
        <v>0</v>
      </c>
      <c r="T1554" s="99">
        <v>0</v>
      </c>
      <c r="U1554" s="99">
        <v>17</v>
      </c>
      <c r="V1554" s="73"/>
      <c r="W1554" s="73"/>
      <c r="X1554" s="33">
        <f>IFERROR(1 -(Master1[[#This Row],[Avg Garment Scans per Delivery]]/Master1[[#This Row],[Garment Inventory]]), 0)</f>
        <v>0</v>
      </c>
      <c r="Y1554" s="73"/>
      <c r="Z1554" s="73"/>
      <c r="AA1554" s="32">
        <f>_xlfn.XLOOKUP(Master1[[#This Row],[cu_id]], Revenue_Analysis[cuid], Revenue_Analysis[Q1 Low Deviation], 0)</f>
        <v>51.15</v>
      </c>
      <c r="AB1554" s="32">
        <f>_xlfn.XLOOKUP(Master1[[#This Row],[cu_id]],Revenue_Analysis[cuid],Revenue_Analysis[Q1 High Deviation], 0)</f>
        <v>51.15</v>
      </c>
      <c r="AC1554" s="32">
        <f>_xlfn.XLOOKUP(Master1[[#This Row],[cu_id]],Revenue_Analysis[cuid],Revenue_Analysis[Q2 Low Deviation], 0)</f>
        <v>53.218899999999998</v>
      </c>
      <c r="AD1554" s="32">
        <f>_xlfn.XLOOKUP(Master1[[#This Row],[cu_id]],Revenue_Analysis[cuid],Revenue_Analysis[Q2 High Deviation], 0)</f>
        <v>54.267699999999998</v>
      </c>
      <c r="AE1554" s="32">
        <f>_xlfn.XLOOKUP(Master1[[#This Row],[cu_id]],Revenue_Analysis[cuid],Revenue_Analysis[Q3 Low Deviation], 0)</f>
        <v>54.190199999999997</v>
      </c>
      <c r="AF1554" s="32">
        <f>_xlfn.XLOOKUP(Master1[[#This Row],[cu_id]],Revenue_Analysis[cuid],Revenue_Analysis[Q3 High Deviation], 0)</f>
        <v>54.552599999999998</v>
      </c>
      <c r="AG1554" s="32">
        <f>_xlfn.XLOOKUP(Master1[[#This Row],[cu_id]],Revenue_Analysis[cuid],Revenue_Analysis[Q4 Low Deviation], 0)</f>
        <v>42.134700000000002</v>
      </c>
      <c r="AH1554" s="32">
        <f>_xlfn.XLOOKUP(Master1[[#This Row],[cu_id]],Revenue_Analysis[cuid],Revenue_Analysis[Q4 High Deviation], 0)</f>
        <v>53.522500000000001</v>
      </c>
      <c r="AI1554" s="32">
        <f>_xlfn.XLOOKUP(Master1[[#This Row],[cu_id]],Revenue_Analysis[cuid],Revenue_Analysis[Q1 Average], 0)</f>
        <v>51.15</v>
      </c>
      <c r="AJ1554" s="32">
        <f>_xlfn.XLOOKUP(Master1[[#This Row],[cu_id]],Revenue_Analysis[cuid],Revenue_Analysis[Q2 Average], 0)</f>
        <v>53.743299999999998</v>
      </c>
      <c r="AK1554" s="32">
        <f>_xlfn.XLOOKUP(Master1[[#This Row],[cu_id]],Revenue_Analysis[cuid],Revenue_Analysis[Q3 Average], 0)</f>
        <v>54.371400000000001</v>
      </c>
      <c r="AL1554" s="32">
        <f>_xlfn.XLOOKUP(Master1[[#This Row],[cu_id]],Revenue_Analysis[cuid],Revenue_Analysis[Q4 Average], 0)</f>
        <v>47.828600000000002</v>
      </c>
      <c r="AM1554" s="74">
        <v>0.33333333333333331</v>
      </c>
      <c r="AN1554" s="75">
        <v>0.85416666666666663</v>
      </c>
      <c r="AO1554" s="75" t="s">
        <v>4592</v>
      </c>
      <c r="AP1554" s="75" t="s">
        <v>4592</v>
      </c>
      <c r="AQ1554" s="99" t="s">
        <v>5135</v>
      </c>
      <c r="AR1554" s="99"/>
      <c r="AS1554" s="14">
        <f>IFERROR(_xlfn.XLOOKUP(Master1[[#This Row],[cu_id]],StopTimes[cu_ID],StopTimes[Average Stop Time]), 0)</f>
        <v>7.416666666666667</v>
      </c>
      <c r="AT1554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554" s="13">
        <v>10</v>
      </c>
    </row>
    <row r="1555" spans="1:47" x14ac:dyDescent="0.3">
      <c r="A1555" s="97" t="s">
        <v>4075</v>
      </c>
      <c r="B1555" s="99">
        <v>8010</v>
      </c>
      <c r="C1555" s="99" t="s">
        <v>6</v>
      </c>
      <c r="D1555" s="71">
        <v>808270</v>
      </c>
      <c r="E1555" s="71" t="s">
        <v>13</v>
      </c>
      <c r="F1555" s="71" t="s">
        <v>7514</v>
      </c>
      <c r="G1555" s="71" t="s">
        <v>7515</v>
      </c>
      <c r="H1555" s="71" t="s">
        <v>5</v>
      </c>
      <c r="I1555" s="71" t="s">
        <v>6999</v>
      </c>
      <c r="J1555" s="71" t="s">
        <v>4</v>
      </c>
      <c r="K1555" s="71" t="s">
        <v>7000</v>
      </c>
      <c r="L1555" s="72" t="s">
        <v>19</v>
      </c>
      <c r="M1555" s="99" t="s">
        <v>18</v>
      </c>
      <c r="N1555" s="99" t="s">
        <v>2</v>
      </c>
      <c r="O1555" s="99">
        <v>90</v>
      </c>
      <c r="P1555" s="99">
        <v>0</v>
      </c>
      <c r="Q1555" s="99">
        <v>0</v>
      </c>
      <c r="R1555" s="99">
        <v>90</v>
      </c>
      <c r="S1555" s="99">
        <v>0</v>
      </c>
      <c r="T1555" s="99">
        <v>0</v>
      </c>
      <c r="U1555" s="99">
        <v>11</v>
      </c>
      <c r="V1555" s="73"/>
      <c r="W1555" s="73"/>
      <c r="X1555" s="33">
        <f>IFERROR(1 -(Master1[[#This Row],[Avg Garment Scans per Delivery]]/Master1[[#This Row],[Garment Inventory]]), 0)</f>
        <v>0</v>
      </c>
      <c r="Y1555" s="73"/>
      <c r="Z1555" s="73"/>
      <c r="AA1555" s="32">
        <f>_xlfn.XLOOKUP(Master1[[#This Row],[cu_id]], Revenue_Analysis[cuid], Revenue_Analysis[Q1 Low Deviation], 0)</f>
        <v>57.288899999999998</v>
      </c>
      <c r="AB1555" s="32">
        <f>_xlfn.XLOOKUP(Master1[[#This Row],[cu_id]],Revenue_Analysis[cuid],Revenue_Analysis[Q1 High Deviation], 0)</f>
        <v>100.93770000000001</v>
      </c>
      <c r="AC1555" s="32">
        <f>_xlfn.XLOOKUP(Master1[[#This Row],[cu_id]],Revenue_Analysis[cuid],Revenue_Analysis[Q2 Low Deviation], 0)</f>
        <v>27.805499999999999</v>
      </c>
      <c r="AD1555" s="32">
        <f>_xlfn.XLOOKUP(Master1[[#This Row],[cu_id]],Revenue_Analysis[cuid],Revenue_Analysis[Q2 High Deviation], 0)</f>
        <v>114.7611</v>
      </c>
      <c r="AE1555" s="32">
        <f>_xlfn.XLOOKUP(Master1[[#This Row],[cu_id]],Revenue_Analysis[cuid],Revenue_Analysis[Q3 Low Deviation], 0)</f>
        <v>78.580200000000005</v>
      </c>
      <c r="AF1555" s="32">
        <f>_xlfn.XLOOKUP(Master1[[#This Row],[cu_id]],Revenue_Analysis[cuid],Revenue_Analysis[Q3 High Deviation], 0)</f>
        <v>150.35400000000001</v>
      </c>
      <c r="AG1555" s="32">
        <f>_xlfn.XLOOKUP(Master1[[#This Row],[cu_id]],Revenue_Analysis[cuid],Revenue_Analysis[Q4 Low Deviation], 0)</f>
        <v>65.16</v>
      </c>
      <c r="AH1555" s="32">
        <f>_xlfn.XLOOKUP(Master1[[#This Row],[cu_id]],Revenue_Analysis[cuid],Revenue_Analysis[Q4 High Deviation], 0)</f>
        <v>65.16</v>
      </c>
      <c r="AI1555" s="32">
        <f>_xlfn.XLOOKUP(Master1[[#This Row],[cu_id]],Revenue_Analysis[cuid],Revenue_Analysis[Q1 Average], 0)</f>
        <v>79.113299999999995</v>
      </c>
      <c r="AJ1555" s="32">
        <f>_xlfn.XLOOKUP(Master1[[#This Row],[cu_id]],Revenue_Analysis[cuid],Revenue_Analysis[Q2 Average], 0)</f>
        <v>71.283299999999997</v>
      </c>
      <c r="AK1555" s="32">
        <f>_xlfn.XLOOKUP(Master1[[#This Row],[cu_id]],Revenue_Analysis[cuid],Revenue_Analysis[Q3 Average], 0)</f>
        <v>114.4671</v>
      </c>
      <c r="AL1555" s="32">
        <f>_xlfn.XLOOKUP(Master1[[#This Row],[cu_id]],Revenue_Analysis[cuid],Revenue_Analysis[Q4 Average], 0)</f>
        <v>65.16</v>
      </c>
      <c r="AM1555" s="74" t="s">
        <v>4592</v>
      </c>
      <c r="AN1555" s="75" t="s">
        <v>4592</v>
      </c>
      <c r="AO1555" s="75" t="s">
        <v>4592</v>
      </c>
      <c r="AP1555" s="75" t="s">
        <v>4592</v>
      </c>
      <c r="AQ1555" s="99" t="s">
        <v>5135</v>
      </c>
      <c r="AR1555" s="99"/>
      <c r="AS1555" s="14">
        <f>IFERROR(_xlfn.XLOOKUP(Master1[[#This Row],[cu_id]],StopTimes[cu_ID],StopTimes[Average Stop Time]), 0)</f>
        <v>7.6833333333333336</v>
      </c>
      <c r="AT1555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555" s="70">
        <v>10</v>
      </c>
    </row>
    <row r="1556" spans="1:47" x14ac:dyDescent="0.3">
      <c r="A1556" s="97" t="s">
        <v>4076</v>
      </c>
      <c r="B1556" s="99">
        <v>56</v>
      </c>
      <c r="C1556" s="99" t="s">
        <v>12</v>
      </c>
      <c r="D1556" s="71">
        <v>99045</v>
      </c>
      <c r="E1556" s="71" t="s">
        <v>41</v>
      </c>
      <c r="F1556" s="71" t="s">
        <v>4918</v>
      </c>
      <c r="G1556" s="71" t="s">
        <v>6874</v>
      </c>
      <c r="H1556" s="71" t="s">
        <v>5</v>
      </c>
      <c r="I1556" s="71" t="s">
        <v>5275</v>
      </c>
      <c r="J1556" s="71" t="s">
        <v>4</v>
      </c>
      <c r="K1556" s="71" t="s">
        <v>5276</v>
      </c>
      <c r="L1556" s="72" t="s">
        <v>19</v>
      </c>
      <c r="M1556" s="99" t="s">
        <v>18</v>
      </c>
      <c r="N1556" s="99" t="s">
        <v>2</v>
      </c>
      <c r="O1556" s="99">
        <v>59</v>
      </c>
      <c r="P1556" s="99">
        <v>0</v>
      </c>
      <c r="Q1556" s="99">
        <v>59</v>
      </c>
      <c r="R1556" s="99">
        <v>0</v>
      </c>
      <c r="S1556" s="99">
        <v>0</v>
      </c>
      <c r="T1556" s="99">
        <v>0</v>
      </c>
      <c r="U1556" s="99">
        <v>15</v>
      </c>
      <c r="V1556" s="73"/>
      <c r="W1556" s="73"/>
      <c r="X1556" s="33">
        <f>IFERROR(1 -(Master1[[#This Row],[Avg Garment Scans per Delivery]]/Master1[[#This Row],[Garment Inventory]]), 0)</f>
        <v>0</v>
      </c>
      <c r="Y1556" s="73"/>
      <c r="Z1556" s="73"/>
      <c r="AA1556" s="32">
        <f>_xlfn.XLOOKUP(Master1[[#This Row],[cu_id]], Revenue_Analysis[cuid], Revenue_Analysis[Q1 Low Deviation], 0)</f>
        <v>21.066299999999998</v>
      </c>
      <c r="AB1556" s="32">
        <f>_xlfn.XLOOKUP(Master1[[#This Row],[cu_id]],Revenue_Analysis[cuid],Revenue_Analysis[Q1 High Deviation], 0)</f>
        <v>28.3187</v>
      </c>
      <c r="AC1556" s="32">
        <f>_xlfn.XLOOKUP(Master1[[#This Row],[cu_id]],Revenue_Analysis[cuid],Revenue_Analysis[Q2 Low Deviation], 0)</f>
        <v>16.6906</v>
      </c>
      <c r="AD1556" s="32">
        <f>_xlfn.XLOOKUP(Master1[[#This Row],[cu_id]],Revenue_Analysis[cuid],Revenue_Analysis[Q2 High Deviation], 0)</f>
        <v>22.812799999999999</v>
      </c>
      <c r="AE1556" s="32">
        <f>_xlfn.XLOOKUP(Master1[[#This Row],[cu_id]],Revenue_Analysis[cuid],Revenue_Analysis[Q3 Low Deviation], 0)</f>
        <v>15.0486</v>
      </c>
      <c r="AF1556" s="32">
        <f>_xlfn.XLOOKUP(Master1[[#This Row],[cu_id]],Revenue_Analysis[cuid],Revenue_Analysis[Q3 High Deviation], 0)</f>
        <v>15.791399999999999</v>
      </c>
      <c r="AG1556" s="32">
        <f>_xlfn.XLOOKUP(Master1[[#This Row],[cu_id]],Revenue_Analysis[cuid],Revenue_Analysis[Q4 Low Deviation], 0)</f>
        <v>19.72</v>
      </c>
      <c r="AH1556" s="32">
        <f>_xlfn.XLOOKUP(Master1[[#This Row],[cu_id]],Revenue_Analysis[cuid],Revenue_Analysis[Q4 High Deviation], 0)</f>
        <v>19.72</v>
      </c>
      <c r="AI1556" s="32">
        <f>_xlfn.XLOOKUP(Master1[[#This Row],[cu_id]],Revenue_Analysis[cuid],Revenue_Analysis[Q1 Average], 0)</f>
        <v>24.692499999999999</v>
      </c>
      <c r="AJ1556" s="32">
        <f>_xlfn.XLOOKUP(Master1[[#This Row],[cu_id]],Revenue_Analysis[cuid],Revenue_Analysis[Q2 Average], 0)</f>
        <v>19.7517</v>
      </c>
      <c r="AK1556" s="32">
        <f>_xlfn.XLOOKUP(Master1[[#This Row],[cu_id]],Revenue_Analysis[cuid],Revenue_Analysis[Q3 Average], 0)</f>
        <v>15.42</v>
      </c>
      <c r="AL1556" s="32">
        <f>_xlfn.XLOOKUP(Master1[[#This Row],[cu_id]],Revenue_Analysis[cuid],Revenue_Analysis[Q4 Average], 0)</f>
        <v>19.72</v>
      </c>
      <c r="AM1556" s="74">
        <v>0.375</v>
      </c>
      <c r="AN1556" s="75" t="s">
        <v>6875</v>
      </c>
      <c r="AO1556" s="75" t="s">
        <v>4592</v>
      </c>
      <c r="AP1556" s="75" t="s">
        <v>4592</v>
      </c>
      <c r="AQ1556" s="99" t="s">
        <v>0</v>
      </c>
      <c r="AR1556" s="99"/>
      <c r="AS1556" s="14">
        <f>IFERROR(_xlfn.XLOOKUP(Master1[[#This Row],[cu_id]],StopTimes[cu_ID],StopTimes[Average Stop Time]), 0)</f>
        <v>0.205555555</v>
      </c>
      <c r="AT1556" s="14">
        <f>IF(Master1[[#This Row],[RSP StopTime Override]] &lt;&gt; "",Master1[[#This Row],[RSP StopTime Override]],IF(Master1[[#This Row],[Avg Stop Time Helper]] &lt;&gt; 0, Master1[[#This Row],[Avg Stop Time Helper]],Average_Stop_Time))</f>
        <v>0.205555555</v>
      </c>
      <c r="AU1556" s="13"/>
    </row>
    <row r="1557" spans="1:47" x14ac:dyDescent="0.3">
      <c r="A1557" s="97" t="s">
        <v>4078</v>
      </c>
      <c r="B1557" s="99">
        <v>56</v>
      </c>
      <c r="C1557" s="99" t="s">
        <v>7</v>
      </c>
      <c r="D1557" s="71">
        <v>807616</v>
      </c>
      <c r="E1557" s="71" t="s">
        <v>13</v>
      </c>
      <c r="F1557" s="71" t="s">
        <v>7218</v>
      </c>
      <c r="G1557" s="71" t="s">
        <v>7219</v>
      </c>
      <c r="H1557" s="71" t="s">
        <v>5</v>
      </c>
      <c r="I1557" s="71" t="s">
        <v>5275</v>
      </c>
      <c r="J1557" s="71" t="s">
        <v>4</v>
      </c>
      <c r="K1557" s="71" t="s">
        <v>5276</v>
      </c>
      <c r="L1557" s="72" t="s">
        <v>16</v>
      </c>
      <c r="M1557" s="99" t="s">
        <v>3</v>
      </c>
      <c r="N1557" s="99" t="s">
        <v>2</v>
      </c>
      <c r="O1557" s="99">
        <v>75</v>
      </c>
      <c r="P1557" s="99">
        <v>0</v>
      </c>
      <c r="Q1557" s="99">
        <v>0</v>
      </c>
      <c r="R1557" s="99">
        <v>0</v>
      </c>
      <c r="S1557" s="99">
        <v>0</v>
      </c>
      <c r="T1557" s="99">
        <v>75</v>
      </c>
      <c r="U1557" s="99">
        <v>28</v>
      </c>
      <c r="V1557" s="73">
        <v>16</v>
      </c>
      <c r="W1557" s="73">
        <v>2</v>
      </c>
      <c r="X1557" s="33">
        <f>IFERROR(1 -(Master1[[#This Row],[Avg Garment Scans per Delivery]]/Master1[[#This Row],[Garment Inventory]]), 0)</f>
        <v>0.875</v>
      </c>
      <c r="Y1557" s="73">
        <v>1</v>
      </c>
      <c r="Z1557" s="73">
        <v>12</v>
      </c>
      <c r="AA1557" s="32">
        <f>_xlfn.XLOOKUP(Master1[[#This Row],[cu_id]], Revenue_Analysis[cuid], Revenue_Analysis[Q1 Low Deviation], 0)</f>
        <v>20.97</v>
      </c>
      <c r="AB1557" s="32">
        <f>_xlfn.XLOOKUP(Master1[[#This Row],[cu_id]],Revenue_Analysis[cuid],Revenue_Analysis[Q1 High Deviation], 0)</f>
        <v>37.119999999999997</v>
      </c>
      <c r="AC1557" s="32">
        <f>_xlfn.XLOOKUP(Master1[[#This Row],[cu_id]],Revenue_Analysis[cuid],Revenue_Analysis[Q2 Low Deviation], 0)</f>
        <v>24.501799999999999</v>
      </c>
      <c r="AD1557" s="32">
        <f>_xlfn.XLOOKUP(Master1[[#This Row],[cu_id]],Revenue_Analysis[cuid],Revenue_Analysis[Q2 High Deviation], 0)</f>
        <v>40.851999999999997</v>
      </c>
      <c r="AE1557" s="32">
        <f>_xlfn.XLOOKUP(Master1[[#This Row],[cu_id]],Revenue_Analysis[cuid],Revenue_Analysis[Q3 Low Deviation], 0)</f>
        <v>28.104299999999999</v>
      </c>
      <c r="AF1557" s="32">
        <f>_xlfn.XLOOKUP(Master1[[#This Row],[cu_id]],Revenue_Analysis[cuid],Revenue_Analysis[Q3 High Deviation], 0)</f>
        <v>42.1357</v>
      </c>
      <c r="AG1557" s="32">
        <f>_xlfn.XLOOKUP(Master1[[#This Row],[cu_id]],Revenue_Analysis[cuid],Revenue_Analysis[Q4 Low Deviation], 0)</f>
        <v>25.1267</v>
      </c>
      <c r="AH1557" s="32">
        <f>_xlfn.XLOOKUP(Master1[[#This Row],[cu_id]],Revenue_Analysis[cuid],Revenue_Analysis[Q4 High Deviation], 0)</f>
        <v>44.131700000000002</v>
      </c>
      <c r="AI1557" s="32">
        <f>_xlfn.XLOOKUP(Master1[[#This Row],[cu_id]],Revenue_Analysis[cuid],Revenue_Analysis[Q1 Average], 0)</f>
        <v>29.045000000000002</v>
      </c>
      <c r="AJ1557" s="32">
        <f>_xlfn.XLOOKUP(Master1[[#This Row],[cu_id]],Revenue_Analysis[cuid],Revenue_Analysis[Q2 Average], 0)</f>
        <v>32.676900000000003</v>
      </c>
      <c r="AK1557" s="32">
        <f>_xlfn.XLOOKUP(Master1[[#This Row],[cu_id]],Revenue_Analysis[cuid],Revenue_Analysis[Q3 Average], 0)</f>
        <v>35.119999999999997</v>
      </c>
      <c r="AL1557" s="32">
        <f>_xlfn.XLOOKUP(Master1[[#This Row],[cu_id]],Revenue_Analysis[cuid],Revenue_Analysis[Q4 Average], 0)</f>
        <v>34.629199999999997</v>
      </c>
      <c r="AM1557" s="74">
        <v>0.33333333333333331</v>
      </c>
      <c r="AN1557" s="75">
        <v>0.70833333333333337</v>
      </c>
      <c r="AO1557" s="75" t="s">
        <v>4592</v>
      </c>
      <c r="AP1557" s="75" t="s">
        <v>4592</v>
      </c>
      <c r="AQ1557" s="99" t="s">
        <v>0</v>
      </c>
      <c r="AR1557" s="99"/>
      <c r="AS1557" s="14">
        <f>IFERROR(_xlfn.XLOOKUP(Master1[[#This Row],[cu_id]],StopTimes[cu_ID],StopTimes[Average Stop Time]), 0)</f>
        <v>5.3119047633333336</v>
      </c>
      <c r="AT1557" s="14">
        <f>IF(Master1[[#This Row],[RSP StopTime Override]] &lt;&gt; "",Master1[[#This Row],[RSP StopTime Override]],IF(Master1[[#This Row],[Avg Stop Time Helper]] &lt;&gt; 0, Master1[[#This Row],[Avg Stop Time Helper]],Average_Stop_Time))</f>
        <v>5.3119047633333336</v>
      </c>
      <c r="AU1557" s="13"/>
    </row>
    <row r="1558" spans="1:47" x14ac:dyDescent="0.3">
      <c r="A1558" s="97" t="s">
        <v>4079</v>
      </c>
      <c r="B1558" s="99">
        <v>8010</v>
      </c>
      <c r="C1558" s="99" t="s">
        <v>12</v>
      </c>
      <c r="D1558" s="71">
        <v>803810</v>
      </c>
      <c r="E1558" s="71" t="s">
        <v>13</v>
      </c>
      <c r="F1558" s="71" t="s">
        <v>7387</v>
      </c>
      <c r="G1558" s="71" t="s">
        <v>7388</v>
      </c>
      <c r="H1558" s="71" t="s">
        <v>5</v>
      </c>
      <c r="I1558" s="71" t="s">
        <v>6868</v>
      </c>
      <c r="J1558" s="71" t="s">
        <v>4</v>
      </c>
      <c r="K1558" s="71" t="s">
        <v>5403</v>
      </c>
      <c r="L1558" s="72" t="s">
        <v>16</v>
      </c>
      <c r="M1558" s="99" t="s">
        <v>3</v>
      </c>
      <c r="N1558" s="99" t="s">
        <v>2</v>
      </c>
      <c r="O1558" s="99">
        <v>35</v>
      </c>
      <c r="P1558" s="99">
        <v>0</v>
      </c>
      <c r="Q1558" s="99">
        <v>35</v>
      </c>
      <c r="R1558" s="99">
        <v>0</v>
      </c>
      <c r="S1558" s="99">
        <v>0</v>
      </c>
      <c r="T1558" s="99">
        <v>0</v>
      </c>
      <c r="U1558" s="99">
        <v>30</v>
      </c>
      <c r="V1558" s="73">
        <v>0</v>
      </c>
      <c r="W1558" s="73"/>
      <c r="X1558" s="33">
        <f>IFERROR(1 -(Master1[[#This Row],[Avg Garment Scans per Delivery]]/Master1[[#This Row],[Garment Inventory]]), 0)</f>
        <v>0</v>
      </c>
      <c r="Y1558" s="73"/>
      <c r="Z1558" s="73"/>
      <c r="AA1558" s="32">
        <f>_xlfn.XLOOKUP(Master1[[#This Row],[cu_id]], Revenue_Analysis[cuid], Revenue_Analysis[Q1 Low Deviation], 0)</f>
        <v>187.54349999999999</v>
      </c>
      <c r="AB1558" s="32">
        <f>_xlfn.XLOOKUP(Master1[[#This Row],[cu_id]],Revenue_Analysis[cuid],Revenue_Analysis[Q1 High Deviation], 0)</f>
        <v>244.55789999999999</v>
      </c>
      <c r="AC1558" s="32">
        <f>_xlfn.XLOOKUP(Master1[[#This Row],[cu_id]],Revenue_Analysis[cuid],Revenue_Analysis[Q2 Low Deviation], 0)</f>
        <v>244.60040000000001</v>
      </c>
      <c r="AD1558" s="32">
        <f>_xlfn.XLOOKUP(Master1[[#This Row],[cu_id]],Revenue_Analysis[cuid],Revenue_Analysis[Q2 High Deviation], 0)</f>
        <v>289.66879999999998</v>
      </c>
      <c r="AE1558" s="32">
        <f>_xlfn.XLOOKUP(Master1[[#This Row],[cu_id]],Revenue_Analysis[cuid],Revenue_Analysis[Q3 Low Deviation], 0)</f>
        <v>177.4983</v>
      </c>
      <c r="AF1558" s="32">
        <f>_xlfn.XLOOKUP(Master1[[#This Row],[cu_id]],Revenue_Analysis[cuid],Revenue_Analysis[Q3 High Deviation], 0)</f>
        <v>257.83749999999998</v>
      </c>
      <c r="AG1558" s="32">
        <f>_xlfn.XLOOKUP(Master1[[#This Row],[cu_id]],Revenue_Analysis[cuid],Revenue_Analysis[Q4 Low Deviation], 0)</f>
        <v>163.48779999999999</v>
      </c>
      <c r="AH1558" s="32">
        <f>_xlfn.XLOOKUP(Master1[[#This Row],[cu_id]],Revenue_Analysis[cuid],Revenue_Analysis[Q4 High Deviation], 0)</f>
        <v>311.42919999999998</v>
      </c>
      <c r="AI1558" s="32">
        <f>_xlfn.XLOOKUP(Master1[[#This Row],[cu_id]],Revenue_Analysis[cuid],Revenue_Analysis[Q1 Average], 0)</f>
        <v>216.05070000000001</v>
      </c>
      <c r="AJ1558" s="32">
        <f>_xlfn.XLOOKUP(Master1[[#This Row],[cu_id]],Revenue_Analysis[cuid],Revenue_Analysis[Q2 Average], 0)</f>
        <v>267.13459999999998</v>
      </c>
      <c r="AK1558" s="32">
        <f>_xlfn.XLOOKUP(Master1[[#This Row],[cu_id]],Revenue_Analysis[cuid],Revenue_Analysis[Q3 Average], 0)</f>
        <v>217.6679</v>
      </c>
      <c r="AL1558" s="32">
        <f>_xlfn.XLOOKUP(Master1[[#This Row],[cu_id]],Revenue_Analysis[cuid],Revenue_Analysis[Q4 Average], 0)</f>
        <v>237.45849999999999</v>
      </c>
      <c r="AM1558" s="74">
        <v>0.3125</v>
      </c>
      <c r="AN1558" s="75">
        <v>0.66666666666666663</v>
      </c>
      <c r="AO1558" s="75" t="s">
        <v>4592</v>
      </c>
      <c r="AP1558" s="75" t="s">
        <v>4592</v>
      </c>
      <c r="AQ1558" s="99" t="s">
        <v>0</v>
      </c>
      <c r="AR1558" s="99"/>
      <c r="AS1558" s="14">
        <f>IFERROR(_xlfn.XLOOKUP(Master1[[#This Row],[cu_id]],StopTimes[cu_ID],StopTimes[Average Stop Time]), 0)</f>
        <v>0</v>
      </c>
      <c r="AT1558" s="14">
        <f>IF(Master1[[#This Row],[RSP StopTime Override]] &lt;&gt; "",Master1[[#This Row],[RSP StopTime Override]],IF(Master1[[#This Row],[Avg Stop Time Helper]] &lt;&gt; 0, Master1[[#This Row],[Avg Stop Time Helper]],Average_Stop_Time))</f>
        <v>20</v>
      </c>
      <c r="AU1558" s="13">
        <v>20</v>
      </c>
    </row>
    <row r="1559" spans="1:47" x14ac:dyDescent="0.3">
      <c r="A1559" s="97" t="s">
        <v>4080</v>
      </c>
      <c r="B1559" s="99">
        <v>50</v>
      </c>
      <c r="C1559" s="99" t="s">
        <v>6</v>
      </c>
      <c r="D1559" s="71">
        <v>533458</v>
      </c>
      <c r="E1559" s="71" t="s">
        <v>13</v>
      </c>
      <c r="F1559" s="71" t="s">
        <v>5997</v>
      </c>
      <c r="G1559" s="71" t="s">
        <v>5998</v>
      </c>
      <c r="H1559" s="71" t="s">
        <v>5</v>
      </c>
      <c r="I1559" s="71" t="s">
        <v>4977</v>
      </c>
      <c r="J1559" s="71" t="s">
        <v>4</v>
      </c>
      <c r="K1559" s="71" t="s">
        <v>4978</v>
      </c>
      <c r="L1559" s="72" t="s">
        <v>16</v>
      </c>
      <c r="M1559" s="99" t="s">
        <v>3</v>
      </c>
      <c r="N1559" s="99" t="s">
        <v>2</v>
      </c>
      <c r="O1559" s="99">
        <v>80</v>
      </c>
      <c r="P1559" s="99">
        <v>0</v>
      </c>
      <c r="Q1559" s="99">
        <v>0</v>
      </c>
      <c r="R1559" s="99">
        <v>80</v>
      </c>
      <c r="S1559" s="99">
        <v>0</v>
      </c>
      <c r="T1559" s="99">
        <v>0</v>
      </c>
      <c r="U1559" s="99">
        <v>28</v>
      </c>
      <c r="V1559" s="73">
        <v>22</v>
      </c>
      <c r="W1559" s="73">
        <v>4</v>
      </c>
      <c r="X1559" s="33">
        <f>IFERROR(1 -(Master1[[#This Row],[Avg Garment Scans per Delivery]]/Master1[[#This Row],[Garment Inventory]]), 0)</f>
        <v>0.81818181818181812</v>
      </c>
      <c r="Y1559" s="73">
        <v>2</v>
      </c>
      <c r="Z1559" s="73">
        <v>22</v>
      </c>
      <c r="AA1559" s="32">
        <f>_xlfn.XLOOKUP(Master1[[#This Row],[cu_id]], Revenue_Analysis[cuid], Revenue_Analysis[Q1 Low Deviation], 0)</f>
        <v>0</v>
      </c>
      <c r="AB1559" s="32">
        <f>_xlfn.XLOOKUP(Master1[[#This Row],[cu_id]],Revenue_Analysis[cuid],Revenue_Analysis[Q1 High Deviation], 0)</f>
        <v>0</v>
      </c>
      <c r="AC1559" s="32">
        <f>_xlfn.XLOOKUP(Master1[[#This Row],[cu_id]],Revenue_Analysis[cuid],Revenue_Analysis[Q2 Low Deviation], 0)</f>
        <v>0</v>
      </c>
      <c r="AD1559" s="32">
        <f>_xlfn.XLOOKUP(Master1[[#This Row],[cu_id]],Revenue_Analysis[cuid],Revenue_Analysis[Q2 High Deviation], 0)</f>
        <v>0</v>
      </c>
      <c r="AE1559" s="32">
        <f>_xlfn.XLOOKUP(Master1[[#This Row],[cu_id]],Revenue_Analysis[cuid],Revenue_Analysis[Q3 Low Deviation], 0)</f>
        <v>0</v>
      </c>
      <c r="AF1559" s="32">
        <f>_xlfn.XLOOKUP(Master1[[#This Row],[cu_id]],Revenue_Analysis[cuid],Revenue_Analysis[Q3 High Deviation], 0)</f>
        <v>0</v>
      </c>
      <c r="AG1559" s="32">
        <f>_xlfn.XLOOKUP(Master1[[#This Row],[cu_id]],Revenue_Analysis[cuid],Revenue_Analysis[Q4 Low Deviation], 0)</f>
        <v>0</v>
      </c>
      <c r="AH1559" s="32">
        <f>_xlfn.XLOOKUP(Master1[[#This Row],[cu_id]],Revenue_Analysis[cuid],Revenue_Analysis[Q4 High Deviation], 0)</f>
        <v>0</v>
      </c>
      <c r="AI1559" s="32">
        <f>_xlfn.XLOOKUP(Master1[[#This Row],[cu_id]],Revenue_Analysis[cuid],Revenue_Analysis[Q1 Average], 0)</f>
        <v>0</v>
      </c>
      <c r="AJ1559" s="32">
        <f>_xlfn.XLOOKUP(Master1[[#This Row],[cu_id]],Revenue_Analysis[cuid],Revenue_Analysis[Q2 Average], 0)</f>
        <v>0</v>
      </c>
      <c r="AK1559" s="32">
        <f>_xlfn.XLOOKUP(Master1[[#This Row],[cu_id]],Revenue_Analysis[cuid],Revenue_Analysis[Q3 Average], 0)</f>
        <v>0</v>
      </c>
      <c r="AL1559" s="32">
        <f>_xlfn.XLOOKUP(Master1[[#This Row],[cu_id]],Revenue_Analysis[cuid],Revenue_Analysis[Q4 Average], 0)</f>
        <v>0</v>
      </c>
      <c r="AM1559" s="74">
        <v>0.375</v>
      </c>
      <c r="AN1559" s="75">
        <v>0.625</v>
      </c>
      <c r="AO1559" s="75" t="s">
        <v>4592</v>
      </c>
      <c r="AP1559" s="75" t="s">
        <v>4592</v>
      </c>
      <c r="AQ1559" s="99" t="s">
        <v>0</v>
      </c>
      <c r="AR1559" s="99"/>
      <c r="AS1559" s="14">
        <f>IFERROR(_xlfn.XLOOKUP(Master1[[#This Row],[cu_id]],StopTimes[cu_ID],StopTimes[Average Stop Time]), 0)</f>
        <v>4.9833333333333334</v>
      </c>
      <c r="AT1559" s="14">
        <f>IF(Master1[[#This Row],[RSP StopTime Override]] &lt;&gt; "",Master1[[#This Row],[RSP StopTime Override]],IF(Master1[[#This Row],[Avg Stop Time Helper]] &lt;&gt; 0, Master1[[#This Row],[Avg Stop Time Helper]],Average_Stop_Time))</f>
        <v>6</v>
      </c>
      <c r="AU1559" s="13">
        <v>6</v>
      </c>
    </row>
    <row r="1560" spans="1:47" x14ac:dyDescent="0.3">
      <c r="A1560" s="97" t="s">
        <v>4081</v>
      </c>
      <c r="B1560" s="99">
        <v>51</v>
      </c>
      <c r="C1560" s="99" t="s">
        <v>6</v>
      </c>
      <c r="D1560" s="71">
        <v>528759</v>
      </c>
      <c r="E1560" s="71" t="s">
        <v>68</v>
      </c>
      <c r="F1560" s="71" t="s">
        <v>6479</v>
      </c>
      <c r="G1560" s="71" t="s">
        <v>6480</v>
      </c>
      <c r="H1560" s="71" t="s">
        <v>5</v>
      </c>
      <c r="I1560" s="71" t="s">
        <v>4977</v>
      </c>
      <c r="J1560" s="71" t="s">
        <v>4</v>
      </c>
      <c r="K1560" s="71" t="s">
        <v>5485</v>
      </c>
      <c r="L1560" s="72" t="s">
        <v>16</v>
      </c>
      <c r="M1560" s="99" t="s">
        <v>3</v>
      </c>
      <c r="N1560" s="99" t="s">
        <v>2</v>
      </c>
      <c r="O1560" s="99">
        <v>165</v>
      </c>
      <c r="P1560" s="99">
        <v>0</v>
      </c>
      <c r="Q1560" s="99">
        <v>0</v>
      </c>
      <c r="R1560" s="99">
        <v>160</v>
      </c>
      <c r="S1560" s="99">
        <v>0</v>
      </c>
      <c r="T1560" s="99">
        <v>0</v>
      </c>
      <c r="U1560" s="99">
        <v>35</v>
      </c>
      <c r="V1560" s="73">
        <v>52</v>
      </c>
      <c r="W1560" s="73">
        <v>12</v>
      </c>
      <c r="X1560" s="33">
        <f>IFERROR(1 -(Master1[[#This Row],[Avg Garment Scans per Delivery]]/Master1[[#This Row],[Garment Inventory]]), 0)</f>
        <v>0.76923076923076916</v>
      </c>
      <c r="Y1560" s="73">
        <v>2</v>
      </c>
      <c r="Z1560" s="73">
        <v>52</v>
      </c>
      <c r="AA1560" s="32">
        <f>_xlfn.XLOOKUP(Master1[[#This Row],[cu_id]], Revenue_Analysis[cuid], Revenue_Analysis[Q1 Low Deviation], 0)</f>
        <v>143.90299999999999</v>
      </c>
      <c r="AB1560" s="32">
        <f>_xlfn.XLOOKUP(Master1[[#This Row],[cu_id]],Revenue_Analysis[cuid],Revenue_Analysis[Q1 High Deviation], 0)</f>
        <v>372.50479999999999</v>
      </c>
      <c r="AC1560" s="32">
        <f>_xlfn.XLOOKUP(Master1[[#This Row],[cu_id]],Revenue_Analysis[cuid],Revenue_Analysis[Q2 Low Deviation], 0)</f>
        <v>104.41249999999999</v>
      </c>
      <c r="AD1560" s="32">
        <f>_xlfn.XLOOKUP(Master1[[#This Row],[cu_id]],Revenue_Analysis[cuid],Revenue_Analysis[Q2 High Deviation], 0)</f>
        <v>442.51690000000002</v>
      </c>
      <c r="AE1560" s="32">
        <f>_xlfn.XLOOKUP(Master1[[#This Row],[cu_id]],Revenue_Analysis[cuid],Revenue_Analysis[Q3 Low Deviation], 0)</f>
        <v>110.09829999999999</v>
      </c>
      <c r="AF1560" s="32">
        <f>_xlfn.XLOOKUP(Master1[[#This Row],[cu_id]],Revenue_Analysis[cuid],Revenue_Analysis[Q3 High Deviation], 0)</f>
        <v>290.99130000000002</v>
      </c>
      <c r="AG1560" s="32">
        <f>_xlfn.XLOOKUP(Master1[[#This Row],[cu_id]],Revenue_Analysis[cuid],Revenue_Analysis[Q4 Low Deviation], 0)</f>
        <v>130.80500000000001</v>
      </c>
      <c r="AH1560" s="32">
        <f>_xlfn.XLOOKUP(Master1[[#This Row],[cu_id]],Revenue_Analysis[cuid],Revenue_Analysis[Q4 High Deviation], 0)</f>
        <v>284.87380000000002</v>
      </c>
      <c r="AI1560" s="32">
        <f>_xlfn.XLOOKUP(Master1[[#This Row],[cu_id]],Revenue_Analysis[cuid],Revenue_Analysis[Q1 Average], 0)</f>
        <v>258.20389999999998</v>
      </c>
      <c r="AJ1560" s="32">
        <f>_xlfn.XLOOKUP(Master1[[#This Row],[cu_id]],Revenue_Analysis[cuid],Revenue_Analysis[Q2 Average], 0)</f>
        <v>273.46469999999999</v>
      </c>
      <c r="AK1560" s="32">
        <f>_xlfn.XLOOKUP(Master1[[#This Row],[cu_id]],Revenue_Analysis[cuid],Revenue_Analysis[Q3 Average], 0)</f>
        <v>200.54480000000001</v>
      </c>
      <c r="AL1560" s="32">
        <f>_xlfn.XLOOKUP(Master1[[#This Row],[cu_id]],Revenue_Analysis[cuid],Revenue_Analysis[Q4 Average], 0)</f>
        <v>207.83940000000001</v>
      </c>
      <c r="AM1560" s="74">
        <v>0.41666666666666669</v>
      </c>
      <c r="AN1560" s="75">
        <v>0.91666666666666663</v>
      </c>
      <c r="AO1560" s="75" t="s">
        <v>4592</v>
      </c>
      <c r="AP1560" s="75" t="s">
        <v>4592</v>
      </c>
      <c r="AQ1560" s="99" t="s">
        <v>0</v>
      </c>
      <c r="AR1560" s="99"/>
      <c r="AS1560" s="14">
        <f>IFERROR(_xlfn.XLOOKUP(Master1[[#This Row],[cu_id]],StopTimes[cu_ID],StopTimes[Average Stop Time]), 0)</f>
        <v>8.8136363650000007</v>
      </c>
      <c r="AT1560" s="14">
        <f>IF(Master1[[#This Row],[RSP StopTime Override]] &lt;&gt; "",Master1[[#This Row],[RSP StopTime Override]],IF(Master1[[#This Row],[Avg Stop Time Helper]] &lt;&gt; 0, Master1[[#This Row],[Avg Stop Time Helper]],Average_Stop_Time))</f>
        <v>8.8136363650000007</v>
      </c>
      <c r="AU1560" s="13"/>
    </row>
    <row r="1561" spans="1:47" x14ac:dyDescent="0.3">
      <c r="A1561" s="97" t="s">
        <v>4082</v>
      </c>
      <c r="B1561" s="99">
        <v>6</v>
      </c>
      <c r="C1561" s="99" t="s">
        <v>12</v>
      </c>
      <c r="D1561" s="71">
        <v>99117</v>
      </c>
      <c r="E1561" s="71" t="s">
        <v>75</v>
      </c>
      <c r="F1561" s="71" t="s">
        <v>4713</v>
      </c>
      <c r="G1561" s="71" t="s">
        <v>4714</v>
      </c>
      <c r="H1561" s="71" t="s">
        <v>5</v>
      </c>
      <c r="I1561" s="71" t="s">
        <v>4676</v>
      </c>
      <c r="J1561" s="71" t="s">
        <v>4</v>
      </c>
      <c r="K1561" s="71" t="s">
        <v>4665</v>
      </c>
      <c r="L1561" s="72" t="s">
        <v>16</v>
      </c>
      <c r="M1561" s="99" t="s">
        <v>3</v>
      </c>
      <c r="N1561" s="99" t="s">
        <v>2</v>
      </c>
      <c r="O1561" s="99">
        <v>107</v>
      </c>
      <c r="P1561" s="99">
        <v>0</v>
      </c>
      <c r="Q1561" s="99">
        <v>107</v>
      </c>
      <c r="R1561" s="99">
        <v>0</v>
      </c>
      <c r="S1561" s="99">
        <v>0</v>
      </c>
      <c r="T1561" s="99">
        <v>0</v>
      </c>
      <c r="U1561" s="99">
        <v>25</v>
      </c>
      <c r="V1561" s="73"/>
      <c r="W1561" s="73"/>
      <c r="X1561" s="33">
        <f>IFERROR(1 -(Master1[[#This Row],[Avg Garment Scans per Delivery]]/Master1[[#This Row],[Garment Inventory]]), 0)</f>
        <v>0</v>
      </c>
      <c r="Y1561" s="73"/>
      <c r="Z1561" s="73"/>
      <c r="AA1561" s="32">
        <f>_xlfn.XLOOKUP(Master1[[#This Row],[cu_id]], Revenue_Analysis[cuid], Revenue_Analysis[Q1 Low Deviation], 0)</f>
        <v>136.3937</v>
      </c>
      <c r="AB1561" s="32">
        <f>_xlfn.XLOOKUP(Master1[[#This Row],[cu_id]],Revenue_Analysis[cuid],Revenue_Analysis[Q1 High Deviation], 0)</f>
        <v>137.45869999999999</v>
      </c>
      <c r="AC1561" s="32">
        <f>_xlfn.XLOOKUP(Master1[[#This Row],[cu_id]],Revenue_Analysis[cuid],Revenue_Analysis[Q2 Low Deviation], 0)</f>
        <v>138.48259999999999</v>
      </c>
      <c r="AD1561" s="32">
        <f>_xlfn.XLOOKUP(Master1[[#This Row],[cu_id]],Revenue_Analysis[cuid],Revenue_Analysis[Q2 High Deviation], 0)</f>
        <v>139.77119999999999</v>
      </c>
      <c r="AE1561" s="32">
        <f>_xlfn.XLOOKUP(Master1[[#This Row],[cu_id]],Revenue_Analysis[cuid],Revenue_Analysis[Q3 Low Deviation], 0)</f>
        <v>139.81120000000001</v>
      </c>
      <c r="AF1561" s="32">
        <f>_xlfn.XLOOKUP(Master1[[#This Row],[cu_id]],Revenue_Analysis[cuid],Revenue_Analysis[Q3 High Deviation], 0)</f>
        <v>140.0796</v>
      </c>
      <c r="AG1561" s="32">
        <f>_xlfn.XLOOKUP(Master1[[#This Row],[cu_id]],Revenue_Analysis[cuid],Revenue_Analysis[Q4 Low Deviation], 0)</f>
        <v>129.7345</v>
      </c>
      <c r="AH1561" s="32">
        <f>_xlfn.XLOOKUP(Master1[[#This Row],[cu_id]],Revenue_Analysis[cuid],Revenue_Analysis[Q4 High Deviation], 0)</f>
        <v>157.59889999999999</v>
      </c>
      <c r="AI1561" s="32">
        <f>_xlfn.XLOOKUP(Master1[[#This Row],[cu_id]],Revenue_Analysis[cuid],Revenue_Analysis[Q1 Average], 0)</f>
        <v>136.92619999999999</v>
      </c>
      <c r="AJ1561" s="32">
        <f>_xlfn.XLOOKUP(Master1[[#This Row],[cu_id]],Revenue_Analysis[cuid],Revenue_Analysis[Q2 Average], 0)</f>
        <v>139.12690000000001</v>
      </c>
      <c r="AK1561" s="32">
        <f>_xlfn.XLOOKUP(Master1[[#This Row],[cu_id]],Revenue_Analysis[cuid],Revenue_Analysis[Q3 Average], 0)</f>
        <v>139.94540000000001</v>
      </c>
      <c r="AL1561" s="32">
        <f>_xlfn.XLOOKUP(Master1[[#This Row],[cu_id]],Revenue_Analysis[cuid],Revenue_Analysis[Q4 Average], 0)</f>
        <v>143.66669999999999</v>
      </c>
      <c r="AM1561" s="74">
        <v>0.20833333333333334</v>
      </c>
      <c r="AN1561" s="75">
        <v>0.5</v>
      </c>
      <c r="AO1561" s="75" t="s">
        <v>4592</v>
      </c>
      <c r="AP1561" s="75" t="s">
        <v>4592</v>
      </c>
      <c r="AQ1561" s="99" t="s">
        <v>0</v>
      </c>
      <c r="AR1561" s="99"/>
      <c r="AS1561" s="14">
        <f>IFERROR(_xlfn.XLOOKUP(Master1[[#This Row],[cu_id]],StopTimes[cu_ID],StopTimes[Average Stop Time]), 0)</f>
        <v>9.7309523799999997</v>
      </c>
      <c r="AT1561" s="14">
        <f>IF(Master1[[#This Row],[RSP StopTime Override]] &lt;&gt; "",Master1[[#This Row],[RSP StopTime Override]],IF(Master1[[#This Row],[Avg Stop Time Helper]] &lt;&gt; 0, Master1[[#This Row],[Avg Stop Time Helper]],Average_Stop_Time))</f>
        <v>9.7309523799999997</v>
      </c>
      <c r="AU1561" s="13"/>
    </row>
    <row r="1562" spans="1:47" x14ac:dyDescent="0.3">
      <c r="A1562" s="97" t="s">
        <v>4084</v>
      </c>
      <c r="B1562" s="99">
        <v>47</v>
      </c>
      <c r="C1562" s="99" t="s">
        <v>6</v>
      </c>
      <c r="D1562" s="71">
        <v>533464</v>
      </c>
      <c r="E1562" s="71" t="s">
        <v>13</v>
      </c>
      <c r="F1562" s="71" t="s">
        <v>5560</v>
      </c>
      <c r="G1562" t="s">
        <v>5561</v>
      </c>
      <c r="H1562" s="71" t="s">
        <v>5</v>
      </c>
      <c r="I1562" s="71" t="s">
        <v>5523</v>
      </c>
      <c r="J1562" s="71" t="s">
        <v>4</v>
      </c>
      <c r="K1562" s="71" t="s">
        <v>5524</v>
      </c>
      <c r="L1562" s="72" t="s">
        <v>16</v>
      </c>
      <c r="M1562" s="99" t="s">
        <v>3</v>
      </c>
      <c r="N1562" s="99" t="s">
        <v>2</v>
      </c>
      <c r="O1562" s="99">
        <v>138</v>
      </c>
      <c r="P1562" s="99">
        <v>0</v>
      </c>
      <c r="Q1562" s="99">
        <v>0</v>
      </c>
      <c r="R1562" s="99">
        <v>138</v>
      </c>
      <c r="S1562" s="99">
        <v>0</v>
      </c>
      <c r="T1562" s="99">
        <v>0</v>
      </c>
      <c r="U1562" s="99">
        <v>25</v>
      </c>
      <c r="V1562" s="73">
        <v>99</v>
      </c>
      <c r="W1562" s="73">
        <v>6</v>
      </c>
      <c r="X1562" s="33">
        <f>IFERROR(1 -(Master1[[#This Row],[Avg Garment Scans per Delivery]]/Master1[[#This Row],[Garment Inventory]]), 0)</f>
        <v>0.93939393939393945</v>
      </c>
      <c r="Y1562" s="73">
        <v>5</v>
      </c>
      <c r="Z1562" s="73">
        <v>99</v>
      </c>
      <c r="AA1562" s="32">
        <f>_xlfn.XLOOKUP(Master1[[#This Row],[cu_id]], Revenue_Analysis[cuid], Revenue_Analysis[Q1 Low Deviation], 0)</f>
        <v>97.550399999999996</v>
      </c>
      <c r="AB1562" s="32">
        <f>_xlfn.XLOOKUP(Master1[[#This Row],[cu_id]],Revenue_Analysis[cuid],Revenue_Analysis[Q1 High Deviation], 0)</f>
        <v>106.5604</v>
      </c>
      <c r="AC1562" s="32">
        <f>_xlfn.XLOOKUP(Master1[[#This Row],[cu_id]],Revenue_Analysis[cuid],Revenue_Analysis[Q2 Low Deviation], 0)</f>
        <v>102.40770000000001</v>
      </c>
      <c r="AD1562" s="32">
        <f>_xlfn.XLOOKUP(Master1[[#This Row],[cu_id]],Revenue_Analysis[cuid],Revenue_Analysis[Q2 High Deviation], 0)</f>
        <v>104.5123</v>
      </c>
      <c r="AE1562" s="32">
        <f>_xlfn.XLOOKUP(Master1[[#This Row],[cu_id]],Revenue_Analysis[cuid],Revenue_Analysis[Q3 Low Deviation], 0)</f>
        <v>100.7987</v>
      </c>
      <c r="AF1562" s="32">
        <f>_xlfn.XLOOKUP(Master1[[#This Row],[cu_id]],Revenue_Analysis[cuid],Revenue_Analysis[Q3 High Deviation], 0)</f>
        <v>110.02589999999999</v>
      </c>
      <c r="AG1562" s="32">
        <f>_xlfn.XLOOKUP(Master1[[#This Row],[cu_id]],Revenue_Analysis[cuid],Revenue_Analysis[Q4 Low Deviation], 0)</f>
        <v>105.27679999999999</v>
      </c>
      <c r="AH1562" s="32">
        <f>_xlfn.XLOOKUP(Master1[[#This Row],[cu_id]],Revenue_Analysis[cuid],Revenue_Analysis[Q4 High Deviation], 0)</f>
        <v>113.44159999999999</v>
      </c>
      <c r="AI1562" s="32">
        <f>_xlfn.XLOOKUP(Master1[[#This Row],[cu_id]],Revenue_Analysis[cuid],Revenue_Analysis[Q1 Average], 0)</f>
        <v>102.05540000000001</v>
      </c>
      <c r="AJ1562" s="32">
        <f>_xlfn.XLOOKUP(Master1[[#This Row],[cu_id]],Revenue_Analysis[cuid],Revenue_Analysis[Q2 Average], 0)</f>
        <v>103.46</v>
      </c>
      <c r="AK1562" s="32">
        <f>_xlfn.XLOOKUP(Master1[[#This Row],[cu_id]],Revenue_Analysis[cuid],Revenue_Analysis[Q3 Average], 0)</f>
        <v>105.4123</v>
      </c>
      <c r="AL1562" s="32">
        <f>_xlfn.XLOOKUP(Master1[[#This Row],[cu_id]],Revenue_Analysis[cuid],Revenue_Analysis[Q4 Average], 0)</f>
        <v>109.3592</v>
      </c>
      <c r="AM1562" s="74">
        <v>0.41666666666666669</v>
      </c>
      <c r="AN1562" s="75">
        <v>0.79166666666666663</v>
      </c>
      <c r="AO1562" s="75" t="s">
        <v>4592</v>
      </c>
      <c r="AP1562" s="75" t="s">
        <v>4592</v>
      </c>
      <c r="AQ1562" s="99" t="s">
        <v>0</v>
      </c>
      <c r="AR1562" s="99"/>
      <c r="AS1562" s="14">
        <f>IFERROR(_xlfn.XLOOKUP(Master1[[#This Row],[cu_id]],StopTimes[cu_ID],StopTimes[Average Stop Time]), 0)</f>
        <v>14.022916666666667</v>
      </c>
      <c r="AT1562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562" s="13">
        <v>10</v>
      </c>
    </row>
    <row r="1563" spans="1:47" x14ac:dyDescent="0.3">
      <c r="A1563" s="97" t="s">
        <v>4085</v>
      </c>
      <c r="B1563" s="99">
        <v>6</v>
      </c>
      <c r="C1563" s="99" t="s">
        <v>6</v>
      </c>
      <c r="D1563" s="71">
        <v>523800</v>
      </c>
      <c r="E1563" s="71" t="s">
        <v>39</v>
      </c>
      <c r="F1563" s="71" t="s">
        <v>4798</v>
      </c>
      <c r="G1563" s="71" t="s">
        <v>4799</v>
      </c>
      <c r="H1563" s="71" t="s">
        <v>5</v>
      </c>
      <c r="I1563" s="71" t="s">
        <v>4775</v>
      </c>
      <c r="J1563" s="71" t="s">
        <v>4</v>
      </c>
      <c r="K1563" s="71" t="s">
        <v>4776</v>
      </c>
      <c r="L1563" s="72" t="s">
        <v>16</v>
      </c>
      <c r="M1563" s="99" t="s">
        <v>3</v>
      </c>
      <c r="N1563" s="99" t="s">
        <v>2</v>
      </c>
      <c r="O1563" s="99">
        <v>160</v>
      </c>
      <c r="P1563" s="99">
        <v>0</v>
      </c>
      <c r="Q1563" s="99">
        <v>0</v>
      </c>
      <c r="R1563" s="99">
        <v>160</v>
      </c>
      <c r="S1563" s="99">
        <v>0</v>
      </c>
      <c r="T1563" s="99">
        <v>0</v>
      </c>
      <c r="U1563" s="99">
        <v>27</v>
      </c>
      <c r="V1563" s="73">
        <v>48</v>
      </c>
      <c r="W1563" s="73">
        <v>3</v>
      </c>
      <c r="X1563" s="33">
        <f>IFERROR(1 -(Master1[[#This Row],[Avg Garment Scans per Delivery]]/Master1[[#This Row],[Garment Inventory]]), 0)</f>
        <v>0.9375</v>
      </c>
      <c r="Y1563" s="73">
        <v>3</v>
      </c>
      <c r="Z1563" s="73">
        <v>48</v>
      </c>
      <c r="AA1563" s="32">
        <f>_xlfn.XLOOKUP(Master1[[#This Row],[cu_id]], Revenue_Analysis[cuid], Revenue_Analysis[Q1 Low Deviation], 0)</f>
        <v>94.197500000000005</v>
      </c>
      <c r="AB1563" s="32">
        <f>_xlfn.XLOOKUP(Master1[[#This Row],[cu_id]],Revenue_Analysis[cuid],Revenue_Analysis[Q1 High Deviation], 0)</f>
        <v>138.5497</v>
      </c>
      <c r="AC1563" s="32">
        <f>_xlfn.XLOOKUP(Master1[[#This Row],[cu_id]],Revenue_Analysis[cuid],Revenue_Analysis[Q2 Low Deviation], 0)</f>
        <v>87.701899999999995</v>
      </c>
      <c r="AD1563" s="32">
        <f>_xlfn.XLOOKUP(Master1[[#This Row],[cu_id]],Revenue_Analysis[cuid],Revenue_Analysis[Q2 High Deviation], 0)</f>
        <v>128.36529999999999</v>
      </c>
      <c r="AE1563" s="32">
        <f>_xlfn.XLOOKUP(Master1[[#This Row],[cu_id]],Revenue_Analysis[cuid],Revenue_Analysis[Q3 Low Deviation], 0)</f>
        <v>90.410600000000002</v>
      </c>
      <c r="AF1563" s="32">
        <f>_xlfn.XLOOKUP(Master1[[#This Row],[cu_id]],Revenue_Analysis[cuid],Revenue_Analysis[Q3 High Deviation], 0)</f>
        <v>104.6756</v>
      </c>
      <c r="AG1563" s="32">
        <f>_xlfn.XLOOKUP(Master1[[#This Row],[cu_id]],Revenue_Analysis[cuid],Revenue_Analysis[Q4 Low Deviation], 0)</f>
        <v>51.716700000000003</v>
      </c>
      <c r="AH1563" s="32">
        <f>_xlfn.XLOOKUP(Master1[[#This Row],[cu_id]],Revenue_Analysis[cuid],Revenue_Analysis[Q4 High Deviation], 0)</f>
        <v>100.5517</v>
      </c>
      <c r="AI1563" s="32">
        <f>_xlfn.XLOOKUP(Master1[[#This Row],[cu_id]],Revenue_Analysis[cuid],Revenue_Analysis[Q1 Average], 0)</f>
        <v>116.3736</v>
      </c>
      <c r="AJ1563" s="32">
        <f>_xlfn.XLOOKUP(Master1[[#This Row],[cu_id]],Revenue_Analysis[cuid],Revenue_Analysis[Q2 Average], 0)</f>
        <v>108.03360000000001</v>
      </c>
      <c r="AK1563" s="32">
        <f>_xlfn.XLOOKUP(Master1[[#This Row],[cu_id]],Revenue_Analysis[cuid],Revenue_Analysis[Q3 Average], 0)</f>
        <v>97.543099999999995</v>
      </c>
      <c r="AL1563" s="32">
        <f>_xlfn.XLOOKUP(Master1[[#This Row],[cu_id]],Revenue_Analysis[cuid],Revenue_Analysis[Q4 Average], 0)</f>
        <v>76.134200000000007</v>
      </c>
      <c r="AM1563" s="74">
        <v>0.4375</v>
      </c>
      <c r="AN1563" s="75">
        <v>0.20833333333333334</v>
      </c>
      <c r="AO1563" s="75" t="s">
        <v>4592</v>
      </c>
      <c r="AP1563" s="75" t="s">
        <v>4592</v>
      </c>
      <c r="AQ1563" s="99" t="s">
        <v>0</v>
      </c>
      <c r="AR1563" s="99"/>
      <c r="AS1563" s="14">
        <f>IFERROR(_xlfn.XLOOKUP(Master1[[#This Row],[cu_id]],StopTimes[cu_ID],StopTimes[Average Stop Time]), 0)</f>
        <v>15.939583333333333</v>
      </c>
      <c r="AT1563" s="14">
        <f>IF(Master1[[#This Row],[RSP StopTime Override]] &lt;&gt; "",Master1[[#This Row],[RSP StopTime Override]],IF(Master1[[#This Row],[Avg Stop Time Helper]] &lt;&gt; 0, Master1[[#This Row],[Avg Stop Time Helper]],Average_Stop_Time))</f>
        <v>15.939583333333333</v>
      </c>
      <c r="AU1563" s="13"/>
    </row>
    <row r="1564" spans="1:47" x14ac:dyDescent="0.3">
      <c r="A1564" s="97" t="s">
        <v>4086</v>
      </c>
      <c r="B1564" s="99">
        <v>8040</v>
      </c>
      <c r="C1564" s="99" t="s">
        <v>14</v>
      </c>
      <c r="D1564" s="71">
        <v>885730</v>
      </c>
      <c r="E1564" s="71" t="s">
        <v>7743</v>
      </c>
      <c r="F1564" s="71" t="s">
        <v>7744</v>
      </c>
      <c r="G1564" s="71" t="s">
        <v>7745</v>
      </c>
      <c r="H1564" s="71" t="s">
        <v>5</v>
      </c>
      <c r="I1564" s="71" t="s">
        <v>5402</v>
      </c>
      <c r="J1564" s="71" t="s">
        <v>4</v>
      </c>
      <c r="K1564" s="71" t="s">
        <v>7724</v>
      </c>
      <c r="L1564" s="72" t="s">
        <v>16</v>
      </c>
      <c r="M1564" s="99" t="s">
        <v>3</v>
      </c>
      <c r="N1564" s="99" t="s">
        <v>2</v>
      </c>
      <c r="O1564" s="99">
        <v>60</v>
      </c>
      <c r="P1564" s="99">
        <v>0</v>
      </c>
      <c r="Q1564" s="99">
        <v>0</v>
      </c>
      <c r="R1564" s="99">
        <v>0</v>
      </c>
      <c r="S1564" s="99">
        <v>60</v>
      </c>
      <c r="T1564" s="99">
        <v>0</v>
      </c>
      <c r="U1564" s="99">
        <v>24</v>
      </c>
      <c r="V1564" s="73">
        <v>184</v>
      </c>
      <c r="W1564" s="73">
        <v>0</v>
      </c>
      <c r="X1564" s="33">
        <f>IFERROR(1 -(Master1[[#This Row],[Avg Garment Scans per Delivery]]/Master1[[#This Row],[Garment Inventory]]), 0)</f>
        <v>1</v>
      </c>
      <c r="Y1564" s="73">
        <v>1</v>
      </c>
      <c r="Z1564" s="73">
        <v>1</v>
      </c>
      <c r="AA1564" s="32">
        <f>_xlfn.XLOOKUP(Master1[[#This Row],[cu_id]], Revenue_Analysis[cuid], Revenue_Analysis[Q1 Low Deviation], 0)</f>
        <v>158.35300000000001</v>
      </c>
      <c r="AB1564" s="32">
        <f>_xlfn.XLOOKUP(Master1[[#This Row],[cu_id]],Revenue_Analysis[cuid],Revenue_Analysis[Q1 High Deviation], 0)</f>
        <v>199.83459999999999</v>
      </c>
      <c r="AC1564" s="32">
        <f>_xlfn.XLOOKUP(Master1[[#This Row],[cu_id]],Revenue_Analysis[cuid],Revenue_Analysis[Q2 Low Deviation], 0)</f>
        <v>167.27359999999999</v>
      </c>
      <c r="AD1564" s="32">
        <f>_xlfn.XLOOKUP(Master1[[#This Row],[cu_id]],Revenue_Analysis[cuid],Revenue_Analysis[Q2 High Deviation], 0)</f>
        <v>237.2002</v>
      </c>
      <c r="AE1564" s="32">
        <f>_xlfn.XLOOKUP(Master1[[#This Row],[cu_id]],Revenue_Analysis[cuid],Revenue_Analysis[Q3 Low Deviation], 0)</f>
        <v>177.3313</v>
      </c>
      <c r="AF1564" s="32">
        <f>_xlfn.XLOOKUP(Master1[[#This Row],[cu_id]],Revenue_Analysis[cuid],Revenue_Analysis[Q3 High Deviation], 0)</f>
        <v>186.38570000000001</v>
      </c>
      <c r="AG1564" s="32">
        <f>_xlfn.XLOOKUP(Master1[[#This Row],[cu_id]],Revenue_Analysis[cuid],Revenue_Analysis[Q4 Low Deviation], 0)</f>
        <v>96.350499999999997</v>
      </c>
      <c r="AH1564" s="32">
        <f>_xlfn.XLOOKUP(Master1[[#This Row],[cu_id]],Revenue_Analysis[cuid],Revenue_Analysis[Q4 High Deviation], 0)</f>
        <v>196.51849999999999</v>
      </c>
      <c r="AI1564" s="32">
        <f>_xlfn.XLOOKUP(Master1[[#This Row],[cu_id]],Revenue_Analysis[cuid],Revenue_Analysis[Q1 Average], 0)</f>
        <v>179.09379999999999</v>
      </c>
      <c r="AJ1564" s="32">
        <f>_xlfn.XLOOKUP(Master1[[#This Row],[cu_id]],Revenue_Analysis[cuid],Revenue_Analysis[Q2 Average], 0)</f>
        <v>202.23689999999999</v>
      </c>
      <c r="AK1564" s="32">
        <f>_xlfn.XLOOKUP(Master1[[#This Row],[cu_id]],Revenue_Analysis[cuid],Revenue_Analysis[Q3 Average], 0)</f>
        <v>181.85849999999999</v>
      </c>
      <c r="AL1564" s="32">
        <f>_xlfn.XLOOKUP(Master1[[#This Row],[cu_id]],Revenue_Analysis[cuid],Revenue_Analysis[Q4 Average], 0)</f>
        <v>146.43450000000001</v>
      </c>
      <c r="AM1564" s="74" t="s">
        <v>4592</v>
      </c>
      <c r="AN1564" s="75" t="s">
        <v>4592</v>
      </c>
      <c r="AO1564" s="75" t="s">
        <v>4592</v>
      </c>
      <c r="AP1564" s="75" t="s">
        <v>4592</v>
      </c>
      <c r="AQ1564" s="99" t="s">
        <v>0</v>
      </c>
      <c r="AR1564" s="99"/>
      <c r="AS1564" s="14">
        <f>IFERROR(_xlfn.XLOOKUP(Master1[[#This Row],[cu_id]],StopTimes[cu_ID],StopTimes[Average Stop Time]), 0)</f>
        <v>22.037500000000001</v>
      </c>
      <c r="AT1564" s="14">
        <f>IF(Master1[[#This Row],[RSP StopTime Override]] &lt;&gt; "",Master1[[#This Row],[RSP StopTime Override]],IF(Master1[[#This Row],[Avg Stop Time Helper]] &lt;&gt; 0, Master1[[#This Row],[Avg Stop Time Helper]],Average_Stop_Time))</f>
        <v>35</v>
      </c>
      <c r="AU1564" s="13">
        <v>35</v>
      </c>
    </row>
    <row r="1565" spans="1:47" x14ac:dyDescent="0.3">
      <c r="A1565" s="97" t="s">
        <v>4088</v>
      </c>
      <c r="B1565" s="99">
        <v>50</v>
      </c>
      <c r="C1565" s="99" t="s">
        <v>12</v>
      </c>
      <c r="D1565" s="71">
        <v>533472</v>
      </c>
      <c r="E1565" s="71" t="s">
        <v>13</v>
      </c>
      <c r="F1565" s="71" t="s">
        <v>5919</v>
      </c>
      <c r="G1565" s="71" t="s">
        <v>5920</v>
      </c>
      <c r="H1565" s="71" t="s">
        <v>5</v>
      </c>
      <c r="I1565" s="71" t="s">
        <v>4607</v>
      </c>
      <c r="J1565" s="71" t="s">
        <v>4</v>
      </c>
      <c r="K1565" s="71" t="s">
        <v>4651</v>
      </c>
      <c r="L1565" s="72" t="s">
        <v>16</v>
      </c>
      <c r="M1565" s="99" t="s">
        <v>3</v>
      </c>
      <c r="N1565" s="99" t="s">
        <v>2</v>
      </c>
      <c r="O1565" s="99">
        <v>95</v>
      </c>
      <c r="P1565" s="99">
        <v>0</v>
      </c>
      <c r="Q1565" s="99">
        <v>95</v>
      </c>
      <c r="R1565" s="99">
        <v>0</v>
      </c>
      <c r="S1565" s="99">
        <v>0</v>
      </c>
      <c r="T1565" s="99">
        <v>0</v>
      </c>
      <c r="U1565" s="99">
        <v>29</v>
      </c>
      <c r="V1565" s="73"/>
      <c r="W1565" s="73"/>
      <c r="X1565" s="33">
        <f>IFERROR(1 -(Master1[[#This Row],[Avg Garment Scans per Delivery]]/Master1[[#This Row],[Garment Inventory]]), 0)</f>
        <v>0</v>
      </c>
      <c r="Y1565" s="73"/>
      <c r="Z1565" s="73"/>
      <c r="AA1565" s="32">
        <f>_xlfn.XLOOKUP(Master1[[#This Row],[cu_id]], Revenue_Analysis[cuid], Revenue_Analysis[Q1 Low Deviation], 0)</f>
        <v>42.8108</v>
      </c>
      <c r="AB1565" s="32">
        <f>_xlfn.XLOOKUP(Master1[[#This Row],[cu_id]],Revenue_Analysis[cuid],Revenue_Analysis[Q1 High Deviation], 0)</f>
        <v>71.538600000000002</v>
      </c>
      <c r="AC1565" s="32">
        <f>_xlfn.XLOOKUP(Master1[[#This Row],[cu_id]],Revenue_Analysis[cuid],Revenue_Analysis[Q2 Low Deviation], 0)</f>
        <v>73.245599999999996</v>
      </c>
      <c r="AD1565" s="32">
        <f>_xlfn.XLOOKUP(Master1[[#This Row],[cu_id]],Revenue_Analysis[cuid],Revenue_Analysis[Q2 High Deviation], 0)</f>
        <v>76.262</v>
      </c>
      <c r="AE1565" s="32">
        <f>_xlfn.XLOOKUP(Master1[[#This Row],[cu_id]],Revenue_Analysis[cuid],Revenue_Analysis[Q3 Low Deviation], 0)</f>
        <v>76.043700000000001</v>
      </c>
      <c r="AF1565" s="32">
        <f>_xlfn.XLOOKUP(Master1[[#This Row],[cu_id]],Revenue_Analysis[cuid],Revenue_Analysis[Q3 High Deviation], 0)</f>
        <v>76.371700000000004</v>
      </c>
      <c r="AG1565" s="32">
        <f>_xlfn.XLOOKUP(Master1[[#This Row],[cu_id]],Revenue_Analysis[cuid],Revenue_Analysis[Q4 Low Deviation], 0)</f>
        <v>36.714300000000001</v>
      </c>
      <c r="AH1565" s="32">
        <f>_xlfn.XLOOKUP(Master1[[#This Row],[cu_id]],Revenue_Analysis[cuid],Revenue_Analysis[Q4 High Deviation], 0)</f>
        <v>68.468500000000006</v>
      </c>
      <c r="AI1565" s="32">
        <f>_xlfn.XLOOKUP(Master1[[#This Row],[cu_id]],Revenue_Analysis[cuid],Revenue_Analysis[Q1 Average], 0)</f>
        <v>57.174700000000001</v>
      </c>
      <c r="AJ1565" s="32">
        <f>_xlfn.XLOOKUP(Master1[[#This Row],[cu_id]],Revenue_Analysis[cuid],Revenue_Analysis[Q2 Average], 0)</f>
        <v>74.753799999999998</v>
      </c>
      <c r="AK1565" s="32">
        <f>_xlfn.XLOOKUP(Master1[[#This Row],[cu_id]],Revenue_Analysis[cuid],Revenue_Analysis[Q3 Average], 0)</f>
        <v>76.207700000000003</v>
      </c>
      <c r="AL1565" s="32">
        <f>_xlfn.XLOOKUP(Master1[[#This Row],[cu_id]],Revenue_Analysis[cuid],Revenue_Analysis[Q4 Average], 0)</f>
        <v>52.5914</v>
      </c>
      <c r="AM1565" s="74">
        <v>0.33333333333333331</v>
      </c>
      <c r="AN1565" s="75">
        <v>0.5</v>
      </c>
      <c r="AO1565" s="75">
        <v>0.54166666666666663</v>
      </c>
      <c r="AP1565" s="75">
        <v>0.75</v>
      </c>
      <c r="AQ1565" s="99" t="s">
        <v>0</v>
      </c>
      <c r="AR1565" s="99"/>
      <c r="AS1565" s="14">
        <f>IFERROR(_xlfn.XLOOKUP(Master1[[#This Row],[cu_id]],StopTimes[cu_ID],StopTimes[Average Stop Time]), 0)</f>
        <v>14.952380953333334</v>
      </c>
      <c r="AT1565" s="14">
        <f>IF(Master1[[#This Row],[RSP StopTime Override]] &lt;&gt; "",Master1[[#This Row],[RSP StopTime Override]],IF(Master1[[#This Row],[Avg Stop Time Helper]] &lt;&gt; 0, Master1[[#This Row],[Avg Stop Time Helper]],Average_Stop_Time))</f>
        <v>16</v>
      </c>
      <c r="AU1565" s="13">
        <v>16</v>
      </c>
    </row>
    <row r="1566" spans="1:47" x14ac:dyDescent="0.3">
      <c r="A1566" s="97" t="s">
        <v>4089</v>
      </c>
      <c r="B1566" s="99">
        <v>52</v>
      </c>
      <c r="C1566" s="99" t="s">
        <v>7</v>
      </c>
      <c r="D1566" s="71">
        <v>533474</v>
      </c>
      <c r="E1566" s="71" t="s">
        <v>13</v>
      </c>
      <c r="F1566" s="71" t="s">
        <v>6791</v>
      </c>
      <c r="G1566" s="71" t="s">
        <v>6792</v>
      </c>
      <c r="H1566" s="71" t="s">
        <v>33</v>
      </c>
      <c r="I1566" s="71" t="s">
        <v>4977</v>
      </c>
      <c r="J1566" s="71" t="s">
        <v>4</v>
      </c>
      <c r="K1566" s="71" t="s">
        <v>5043</v>
      </c>
      <c r="L1566" s="72" t="s">
        <v>16</v>
      </c>
      <c r="M1566" s="99" t="s">
        <v>3</v>
      </c>
      <c r="N1566" s="99" t="s">
        <v>2</v>
      </c>
      <c r="O1566" s="99">
        <v>53</v>
      </c>
      <c r="P1566" s="99">
        <v>0</v>
      </c>
      <c r="Q1566" s="99">
        <v>0</v>
      </c>
      <c r="R1566" s="99">
        <v>0</v>
      </c>
      <c r="S1566" s="99">
        <v>0</v>
      </c>
      <c r="T1566" s="99">
        <v>53</v>
      </c>
      <c r="U1566" s="99">
        <v>22</v>
      </c>
      <c r="V1566" s="73"/>
      <c r="W1566" s="73">
        <v>1</v>
      </c>
      <c r="X1566" s="33">
        <f>IFERROR(1 -(Master1[[#This Row],[Avg Garment Scans per Delivery]]/Master1[[#This Row],[Garment Inventory]]), 0)</f>
        <v>0</v>
      </c>
      <c r="Y1566" s="73"/>
      <c r="Z1566" s="73"/>
      <c r="AA1566" s="32">
        <f>_xlfn.XLOOKUP(Master1[[#This Row],[cu_id]], Revenue_Analysis[cuid], Revenue_Analysis[Q1 Low Deviation], 0)</f>
        <v>52.92</v>
      </c>
      <c r="AB1566" s="32">
        <f>_xlfn.XLOOKUP(Master1[[#This Row],[cu_id]],Revenue_Analysis[cuid],Revenue_Analysis[Q1 High Deviation], 0)</f>
        <v>54.36</v>
      </c>
      <c r="AC1566" s="32">
        <f>_xlfn.XLOOKUP(Master1[[#This Row],[cu_id]],Revenue_Analysis[cuid],Revenue_Analysis[Q2 Low Deviation], 0)</f>
        <v>37.148099999999999</v>
      </c>
      <c r="AD1566" s="32">
        <f>_xlfn.XLOOKUP(Master1[[#This Row],[cu_id]],Revenue_Analysis[cuid],Revenue_Analysis[Q2 High Deviation], 0)</f>
        <v>63.9191</v>
      </c>
      <c r="AE1566" s="32">
        <f>_xlfn.XLOOKUP(Master1[[#This Row],[cu_id]],Revenue_Analysis[cuid],Revenue_Analysis[Q3 Low Deviation], 0)</f>
        <v>43.61</v>
      </c>
      <c r="AF1566" s="32">
        <f>_xlfn.XLOOKUP(Master1[[#This Row],[cu_id]],Revenue_Analysis[cuid],Revenue_Analysis[Q3 High Deviation], 0)</f>
        <v>43.61</v>
      </c>
      <c r="AG1566" s="32">
        <f>_xlfn.XLOOKUP(Master1[[#This Row],[cu_id]],Revenue_Analysis[cuid],Revenue_Analysis[Q4 Low Deviation], 0)</f>
        <v>48.932200000000002</v>
      </c>
      <c r="AH1566" s="32">
        <f>_xlfn.XLOOKUP(Master1[[#This Row],[cu_id]],Revenue_Analysis[cuid],Revenue_Analysis[Q4 High Deviation], 0)</f>
        <v>54.254399999999997</v>
      </c>
      <c r="AI1566" s="32">
        <f>_xlfn.XLOOKUP(Master1[[#This Row],[cu_id]],Revenue_Analysis[cuid],Revenue_Analysis[Q1 Average], 0)</f>
        <v>53.64</v>
      </c>
      <c r="AJ1566" s="32">
        <f>_xlfn.XLOOKUP(Master1[[#This Row],[cu_id]],Revenue_Analysis[cuid],Revenue_Analysis[Q2 Average], 0)</f>
        <v>50.5336</v>
      </c>
      <c r="AK1566" s="32">
        <f>_xlfn.XLOOKUP(Master1[[#This Row],[cu_id]],Revenue_Analysis[cuid],Revenue_Analysis[Q3 Average], 0)</f>
        <v>43.61</v>
      </c>
      <c r="AL1566" s="32">
        <f>_xlfn.XLOOKUP(Master1[[#This Row],[cu_id]],Revenue_Analysis[cuid],Revenue_Analysis[Q4 Average], 0)</f>
        <v>51.593299999999999</v>
      </c>
      <c r="AM1566" s="74">
        <v>0.33333333333333331</v>
      </c>
      <c r="AN1566" s="75">
        <v>0.70833333333333337</v>
      </c>
      <c r="AO1566" s="75" t="s">
        <v>4592</v>
      </c>
      <c r="AP1566" s="75" t="s">
        <v>4592</v>
      </c>
      <c r="AQ1566" s="99" t="s">
        <v>0</v>
      </c>
      <c r="AR1566" s="99"/>
      <c r="AS1566" s="14">
        <f>IFERROR(_xlfn.XLOOKUP(Master1[[#This Row],[cu_id]],StopTimes[cu_ID],StopTimes[Average Stop Time]), 0)</f>
        <v>0.67037036999999999</v>
      </c>
      <c r="AT1566" s="14">
        <f>IF(Master1[[#This Row],[RSP StopTime Override]] &lt;&gt; "",Master1[[#This Row],[RSP StopTime Override]],IF(Master1[[#This Row],[Avg Stop Time Helper]] &lt;&gt; 0, Master1[[#This Row],[Avg Stop Time Helper]],Average_Stop_Time))</f>
        <v>0.67037036999999999</v>
      </c>
      <c r="AU1566" s="13"/>
    </row>
    <row r="1567" spans="1:47" x14ac:dyDescent="0.3">
      <c r="A1567" s="97" t="s">
        <v>4090</v>
      </c>
      <c r="B1567" s="99">
        <v>47</v>
      </c>
      <c r="C1567" s="99" t="s">
        <v>14</v>
      </c>
      <c r="D1567" s="71">
        <v>533481</v>
      </c>
      <c r="E1567" s="71" t="s">
        <v>13</v>
      </c>
      <c r="F1567" s="71" t="s">
        <v>5682</v>
      </c>
      <c r="G1567" s="71" t="s">
        <v>5683</v>
      </c>
      <c r="H1567" s="71" t="s">
        <v>5684</v>
      </c>
      <c r="I1567" s="71" t="s">
        <v>5572</v>
      </c>
      <c r="J1567" s="71" t="s">
        <v>4</v>
      </c>
      <c r="K1567" s="71" t="s">
        <v>5132</v>
      </c>
      <c r="L1567" s="72" t="s">
        <v>16</v>
      </c>
      <c r="M1567" s="99" t="s">
        <v>3</v>
      </c>
      <c r="N1567" s="99" t="s">
        <v>2</v>
      </c>
      <c r="O1567" s="99">
        <v>101</v>
      </c>
      <c r="P1567" s="99">
        <v>0</v>
      </c>
      <c r="Q1567" s="99">
        <v>0</v>
      </c>
      <c r="R1567" s="99">
        <v>0</v>
      </c>
      <c r="S1567" s="99">
        <v>101</v>
      </c>
      <c r="T1567" s="99">
        <v>0</v>
      </c>
      <c r="U1567" s="99">
        <v>3</v>
      </c>
      <c r="V1567" s="73"/>
      <c r="W1567" s="73"/>
      <c r="X1567" s="33">
        <f>IFERROR(1 -(Master1[[#This Row],[Avg Garment Scans per Delivery]]/Master1[[#This Row],[Garment Inventory]]), 0)</f>
        <v>0</v>
      </c>
      <c r="Y1567" s="73"/>
      <c r="Z1567" s="73"/>
      <c r="AA1567" s="32">
        <f>_xlfn.XLOOKUP(Master1[[#This Row],[cu_id]], Revenue_Analysis[cuid], Revenue_Analysis[Q1 Low Deviation], 0)</f>
        <v>328.96</v>
      </c>
      <c r="AB1567" s="32">
        <f>_xlfn.XLOOKUP(Master1[[#This Row],[cu_id]],Revenue_Analysis[cuid],Revenue_Analysis[Q1 High Deviation], 0)</f>
        <v>328.96</v>
      </c>
      <c r="AC1567" s="32">
        <f>_xlfn.XLOOKUP(Master1[[#This Row],[cu_id]],Revenue_Analysis[cuid],Revenue_Analysis[Q2 Low Deviation], 0)</f>
        <v>220.64670000000001</v>
      </c>
      <c r="AD1567" s="32">
        <f>_xlfn.XLOOKUP(Master1[[#This Row],[cu_id]],Revenue_Analysis[cuid],Revenue_Analysis[Q2 High Deviation], 0)</f>
        <v>557.76829999999995</v>
      </c>
      <c r="AE1567" s="32">
        <f>_xlfn.XLOOKUP(Master1[[#This Row],[cu_id]],Revenue_Analysis[cuid],Revenue_Analysis[Q3 Low Deviation], 0)</f>
        <v>413.69799999999998</v>
      </c>
      <c r="AF1567" s="32">
        <f>_xlfn.XLOOKUP(Master1[[#This Row],[cu_id]],Revenue_Analysis[cuid],Revenue_Analysis[Q3 High Deviation], 0)</f>
        <v>620.60659999999996</v>
      </c>
      <c r="AG1567" s="32">
        <f>_xlfn.XLOOKUP(Master1[[#This Row],[cu_id]],Revenue_Analysis[cuid],Revenue_Analysis[Q4 Low Deviation], 0)</f>
        <v>282.18</v>
      </c>
      <c r="AH1567" s="32">
        <f>_xlfn.XLOOKUP(Master1[[#This Row],[cu_id]],Revenue_Analysis[cuid],Revenue_Analysis[Q4 High Deviation], 0)</f>
        <v>282.18</v>
      </c>
      <c r="AI1567" s="32">
        <f>_xlfn.XLOOKUP(Master1[[#This Row],[cu_id]],Revenue_Analysis[cuid],Revenue_Analysis[Q1 Average], 0)</f>
        <v>328.96</v>
      </c>
      <c r="AJ1567" s="32">
        <f>_xlfn.XLOOKUP(Master1[[#This Row],[cu_id]],Revenue_Analysis[cuid],Revenue_Analysis[Q2 Average], 0)</f>
        <v>389.20749999999998</v>
      </c>
      <c r="AK1567" s="32">
        <f>_xlfn.XLOOKUP(Master1[[#This Row],[cu_id]],Revenue_Analysis[cuid],Revenue_Analysis[Q3 Average], 0)</f>
        <v>517.15229999999997</v>
      </c>
      <c r="AL1567" s="32">
        <f>_xlfn.XLOOKUP(Master1[[#This Row],[cu_id]],Revenue_Analysis[cuid],Revenue_Analysis[Q4 Average], 0)</f>
        <v>282.18</v>
      </c>
      <c r="AM1567" s="74">
        <v>0.16666666666666666</v>
      </c>
      <c r="AN1567" s="75">
        <v>0.91666666666666663</v>
      </c>
      <c r="AO1567" s="75" t="s">
        <v>4592</v>
      </c>
      <c r="AP1567" s="75" t="s">
        <v>4592</v>
      </c>
      <c r="AQ1567" s="99" t="s">
        <v>0</v>
      </c>
      <c r="AR1567" s="99"/>
      <c r="AS1567" s="14">
        <f>IFERROR(_xlfn.XLOOKUP(Master1[[#This Row],[cu_id]],StopTimes[cu_ID],StopTimes[Average Stop Time]), 0)</f>
        <v>20.62962963</v>
      </c>
      <c r="AT1567" s="14">
        <f>IF(Master1[[#This Row],[RSP StopTime Override]] &lt;&gt; "",Master1[[#This Row],[RSP StopTime Override]],IF(Master1[[#This Row],[Avg Stop Time Helper]] &lt;&gt; 0, Master1[[#This Row],[Avg Stop Time Helper]],Average_Stop_Time))</f>
        <v>20.62962963</v>
      </c>
      <c r="AU1567" s="13"/>
    </row>
    <row r="1568" spans="1:47" x14ac:dyDescent="0.3">
      <c r="A1568" s="97" t="s">
        <v>4091</v>
      </c>
      <c r="B1568" s="99">
        <v>51</v>
      </c>
      <c r="C1568" s="99" t="s">
        <v>14</v>
      </c>
      <c r="D1568" s="71">
        <v>533482</v>
      </c>
      <c r="E1568" s="71" t="s">
        <v>13</v>
      </c>
      <c r="F1568" s="71" t="s">
        <v>6481</v>
      </c>
      <c r="G1568" s="71" t="s">
        <v>6482</v>
      </c>
      <c r="H1568" s="71" t="s">
        <v>5</v>
      </c>
      <c r="I1568" s="71" t="s">
        <v>6281</v>
      </c>
      <c r="J1568" s="71" t="s">
        <v>4</v>
      </c>
      <c r="K1568" s="71" t="s">
        <v>6265</v>
      </c>
      <c r="L1568" s="72" t="s">
        <v>16</v>
      </c>
      <c r="M1568" s="99" t="s">
        <v>3</v>
      </c>
      <c r="N1568" s="99" t="s">
        <v>2</v>
      </c>
      <c r="O1568" s="99">
        <v>42</v>
      </c>
      <c r="P1568" s="99">
        <v>0</v>
      </c>
      <c r="Q1568" s="99">
        <v>0</v>
      </c>
      <c r="R1568" s="99">
        <v>0</v>
      </c>
      <c r="S1568" s="99">
        <v>42</v>
      </c>
      <c r="T1568" s="99">
        <v>0</v>
      </c>
      <c r="U1568" s="99">
        <v>23</v>
      </c>
      <c r="V1568" s="73"/>
      <c r="W1568" s="73"/>
      <c r="X1568" s="33">
        <f>IFERROR(1 -(Master1[[#This Row],[Avg Garment Scans per Delivery]]/Master1[[#This Row],[Garment Inventory]]), 0)</f>
        <v>0</v>
      </c>
      <c r="Y1568" s="73"/>
      <c r="Z1568" s="73"/>
      <c r="AA1568" s="32">
        <f>_xlfn.XLOOKUP(Master1[[#This Row],[cu_id]], Revenue_Analysis[cuid], Revenue_Analysis[Q1 Low Deviation], 0)</f>
        <v>57.4163</v>
      </c>
      <c r="AB1568" s="32">
        <f>_xlfn.XLOOKUP(Master1[[#This Row],[cu_id]],Revenue_Analysis[cuid],Revenue_Analysis[Q1 High Deviation], 0)</f>
        <v>74.839100000000002</v>
      </c>
      <c r="AC1568" s="32">
        <f>_xlfn.XLOOKUP(Master1[[#This Row],[cu_id]],Revenue_Analysis[cuid],Revenue_Analysis[Q2 Low Deviation], 0)</f>
        <v>77.928700000000006</v>
      </c>
      <c r="AD1568" s="32">
        <f>_xlfn.XLOOKUP(Master1[[#This Row],[cu_id]],Revenue_Analysis[cuid],Revenue_Analysis[Q2 High Deviation], 0)</f>
        <v>82.165099999999995</v>
      </c>
      <c r="AE1568" s="32">
        <f>_xlfn.XLOOKUP(Master1[[#This Row],[cu_id]],Revenue_Analysis[cuid],Revenue_Analysis[Q3 Low Deviation], 0)</f>
        <v>76.466300000000004</v>
      </c>
      <c r="AF1568" s="32">
        <f>_xlfn.XLOOKUP(Master1[[#This Row],[cu_id]],Revenue_Analysis[cuid],Revenue_Analysis[Q3 High Deviation], 0)</f>
        <v>81.704499999999996</v>
      </c>
      <c r="AG1568" s="32">
        <f>_xlfn.XLOOKUP(Master1[[#This Row],[cu_id]],Revenue_Analysis[cuid],Revenue_Analysis[Q4 Low Deviation], 0)</f>
        <v>42.57</v>
      </c>
      <c r="AH1568" s="32">
        <f>_xlfn.XLOOKUP(Master1[[#This Row],[cu_id]],Revenue_Analysis[cuid],Revenue_Analysis[Q4 High Deviation], 0)</f>
        <v>55.98</v>
      </c>
      <c r="AI1568" s="32">
        <f>_xlfn.XLOOKUP(Master1[[#This Row],[cu_id]],Revenue_Analysis[cuid],Revenue_Analysis[Q1 Average], 0)</f>
        <v>66.127700000000004</v>
      </c>
      <c r="AJ1568" s="32">
        <f>_xlfn.XLOOKUP(Master1[[#This Row],[cu_id]],Revenue_Analysis[cuid],Revenue_Analysis[Q2 Average], 0)</f>
        <v>80.046899999999994</v>
      </c>
      <c r="AK1568" s="32">
        <f>_xlfn.XLOOKUP(Master1[[#This Row],[cu_id]],Revenue_Analysis[cuid],Revenue_Analysis[Q3 Average], 0)</f>
        <v>79.085400000000007</v>
      </c>
      <c r="AL1568" s="32">
        <f>_xlfn.XLOOKUP(Master1[[#This Row],[cu_id]],Revenue_Analysis[cuid],Revenue_Analysis[Q4 Average], 0)</f>
        <v>49.274999999999999</v>
      </c>
      <c r="AM1568" s="74">
        <v>0.29166666666666669</v>
      </c>
      <c r="AN1568" s="75">
        <v>0.66666666666666663</v>
      </c>
      <c r="AO1568" s="75" t="s">
        <v>4592</v>
      </c>
      <c r="AP1568" s="75" t="s">
        <v>4592</v>
      </c>
      <c r="AQ1568" s="99" t="s">
        <v>0</v>
      </c>
      <c r="AR1568" s="99"/>
      <c r="AS1568" s="14">
        <f>IFERROR(_xlfn.XLOOKUP(Master1[[#This Row],[cu_id]],StopTimes[cu_ID],StopTimes[Average Stop Time]), 0)</f>
        <v>9.7145833333333336</v>
      </c>
      <c r="AT1568" s="14">
        <f>IF(Master1[[#This Row],[RSP StopTime Override]] &lt;&gt; "",Master1[[#This Row],[RSP StopTime Override]],IF(Master1[[#This Row],[Avg Stop Time Helper]] &lt;&gt; 0, Master1[[#This Row],[Avg Stop Time Helper]],Average_Stop_Time))</f>
        <v>9.7145833333333336</v>
      </c>
      <c r="AU1568" s="13"/>
    </row>
    <row r="1569" spans="1:47" x14ac:dyDescent="0.3">
      <c r="A1569" s="97" t="s">
        <v>4092</v>
      </c>
      <c r="B1569" s="99">
        <v>50</v>
      </c>
      <c r="C1569" s="99" t="s">
        <v>6</v>
      </c>
      <c r="D1569" s="71">
        <v>533489</v>
      </c>
      <c r="E1569" s="71" t="s">
        <v>13</v>
      </c>
      <c r="F1569" s="71" t="s">
        <v>5999</v>
      </c>
      <c r="G1569" s="71" t="s">
        <v>6000</v>
      </c>
      <c r="H1569" s="71" t="s">
        <v>6001</v>
      </c>
      <c r="I1569" s="71" t="s">
        <v>5934</v>
      </c>
      <c r="J1569" s="71" t="s">
        <v>4</v>
      </c>
      <c r="K1569" s="71" t="s">
        <v>5024</v>
      </c>
      <c r="L1569" s="72" t="s">
        <v>16</v>
      </c>
      <c r="M1569" s="99" t="s">
        <v>3</v>
      </c>
      <c r="N1569" s="99" t="s">
        <v>2</v>
      </c>
      <c r="O1569" s="99">
        <v>25</v>
      </c>
      <c r="P1569" s="99">
        <v>0</v>
      </c>
      <c r="Q1569" s="99">
        <v>0</v>
      </c>
      <c r="R1569" s="99">
        <v>25</v>
      </c>
      <c r="S1569" s="99">
        <v>0</v>
      </c>
      <c r="T1569" s="99">
        <v>0</v>
      </c>
      <c r="U1569" s="99">
        <v>28</v>
      </c>
      <c r="V1569" s="73"/>
      <c r="W1569" s="73"/>
      <c r="X1569" s="33">
        <f>IFERROR(1 -(Master1[[#This Row],[Avg Garment Scans per Delivery]]/Master1[[#This Row],[Garment Inventory]]), 0)</f>
        <v>0</v>
      </c>
      <c r="Y1569" s="73"/>
      <c r="Z1569" s="73"/>
      <c r="AA1569" s="32">
        <f>_xlfn.XLOOKUP(Master1[[#This Row],[cu_id]], Revenue_Analysis[cuid], Revenue_Analysis[Q1 Low Deviation], 0)</f>
        <v>124.9545</v>
      </c>
      <c r="AB1569" s="32">
        <f>_xlfn.XLOOKUP(Master1[[#This Row],[cu_id]],Revenue_Analysis[cuid],Revenue_Analysis[Q1 High Deviation], 0)</f>
        <v>165.67269999999999</v>
      </c>
      <c r="AC1569" s="32">
        <f>_xlfn.XLOOKUP(Master1[[#This Row],[cu_id]],Revenue_Analysis[cuid],Revenue_Analysis[Q2 Low Deviation], 0)</f>
        <v>133.69739999999999</v>
      </c>
      <c r="AD1569" s="32">
        <f>_xlfn.XLOOKUP(Master1[[#This Row],[cu_id]],Revenue_Analysis[cuid],Revenue_Analysis[Q2 High Deviation], 0)</f>
        <v>212.90119999999999</v>
      </c>
      <c r="AE1569" s="32">
        <f>_xlfn.XLOOKUP(Master1[[#This Row],[cu_id]],Revenue_Analysis[cuid],Revenue_Analysis[Q3 Low Deviation], 0)</f>
        <v>153.62379999999999</v>
      </c>
      <c r="AF1569" s="32">
        <f>_xlfn.XLOOKUP(Master1[[#This Row],[cu_id]],Revenue_Analysis[cuid],Revenue_Analysis[Q3 High Deviation], 0)</f>
        <v>275.87360000000001</v>
      </c>
      <c r="AG1569" s="32">
        <f>_xlfn.XLOOKUP(Master1[[#This Row],[cu_id]],Revenue_Analysis[cuid],Revenue_Analysis[Q4 Low Deviation], 0)</f>
        <v>21.1279</v>
      </c>
      <c r="AH1569" s="32">
        <f>_xlfn.XLOOKUP(Master1[[#This Row],[cu_id]],Revenue_Analysis[cuid],Revenue_Analysis[Q4 High Deviation], 0)</f>
        <v>117.2149</v>
      </c>
      <c r="AI1569" s="32">
        <f>_xlfn.XLOOKUP(Master1[[#This Row],[cu_id]],Revenue_Analysis[cuid],Revenue_Analysis[Q1 Average], 0)</f>
        <v>145.31360000000001</v>
      </c>
      <c r="AJ1569" s="32">
        <f>_xlfn.XLOOKUP(Master1[[#This Row],[cu_id]],Revenue_Analysis[cuid],Revenue_Analysis[Q2 Average], 0)</f>
        <v>173.29929999999999</v>
      </c>
      <c r="AK1569" s="32">
        <f>_xlfn.XLOOKUP(Master1[[#This Row],[cu_id]],Revenue_Analysis[cuid],Revenue_Analysis[Q3 Average], 0)</f>
        <v>214.74870000000001</v>
      </c>
      <c r="AL1569" s="32">
        <f>_xlfn.XLOOKUP(Master1[[#This Row],[cu_id]],Revenue_Analysis[cuid],Revenue_Analysis[Q4 Average], 0)</f>
        <v>69.171400000000006</v>
      </c>
      <c r="AM1569" s="74">
        <v>0.375</v>
      </c>
      <c r="AN1569" s="75">
        <v>0.66666666666666663</v>
      </c>
      <c r="AO1569" s="75" t="s">
        <v>4592</v>
      </c>
      <c r="AP1569" s="75" t="s">
        <v>4592</v>
      </c>
      <c r="AQ1569" s="99" t="s">
        <v>0</v>
      </c>
      <c r="AR1569" s="99"/>
      <c r="AS1569" s="14">
        <f>IFERROR(_xlfn.XLOOKUP(Master1[[#This Row],[cu_id]],StopTimes[cu_ID],StopTimes[Average Stop Time]), 0)</f>
        <v>0.11666666666666667</v>
      </c>
      <c r="AT1569" s="14">
        <f>IF(Master1[[#This Row],[RSP StopTime Override]] &lt;&gt; "",Master1[[#This Row],[RSP StopTime Override]],IF(Master1[[#This Row],[Avg Stop Time Helper]] &lt;&gt; 0, Master1[[#This Row],[Avg Stop Time Helper]],Average_Stop_Time))</f>
        <v>2</v>
      </c>
      <c r="AU1569" s="13">
        <v>2</v>
      </c>
    </row>
    <row r="1570" spans="1:47" x14ac:dyDescent="0.3">
      <c r="A1570" s="97" t="s">
        <v>4094</v>
      </c>
      <c r="B1570" s="99">
        <v>51</v>
      </c>
      <c r="C1570" s="99" t="s">
        <v>12</v>
      </c>
      <c r="D1570" s="71">
        <v>530676</v>
      </c>
      <c r="E1570" s="71" t="s">
        <v>39</v>
      </c>
      <c r="F1570" s="71" t="s">
        <v>6483</v>
      </c>
      <c r="G1570" s="71" t="s">
        <v>6484</v>
      </c>
      <c r="H1570" s="71" t="s">
        <v>5</v>
      </c>
      <c r="I1570" s="71" t="s">
        <v>4607</v>
      </c>
      <c r="J1570" s="71" t="s">
        <v>4</v>
      </c>
      <c r="K1570" s="71" t="s">
        <v>4608</v>
      </c>
      <c r="L1570" s="72" t="s">
        <v>17</v>
      </c>
      <c r="M1570" s="99" t="s">
        <v>10</v>
      </c>
      <c r="N1570" s="99" t="s">
        <v>2</v>
      </c>
      <c r="O1570" s="99">
        <v>125</v>
      </c>
      <c r="P1570" s="99">
        <v>0</v>
      </c>
      <c r="Q1570" s="99">
        <v>125</v>
      </c>
      <c r="R1570" s="99">
        <v>0</v>
      </c>
      <c r="S1570" s="99">
        <v>0</v>
      </c>
      <c r="T1570" s="99">
        <v>0</v>
      </c>
      <c r="U1570" s="99">
        <v>10</v>
      </c>
      <c r="V1570" s="73"/>
      <c r="W1570" s="73"/>
      <c r="X1570" s="33">
        <f>IFERROR(1 -(Master1[[#This Row],[Avg Garment Scans per Delivery]]/Master1[[#This Row],[Garment Inventory]]), 0)</f>
        <v>0</v>
      </c>
      <c r="Y1570" s="73"/>
      <c r="Z1570" s="73"/>
      <c r="AA1570" s="32">
        <f>_xlfn.XLOOKUP(Master1[[#This Row],[cu_id]], Revenue_Analysis[cuid], Revenue_Analysis[Q1 Low Deviation], 0)</f>
        <v>60.2211</v>
      </c>
      <c r="AB1570" s="32">
        <f>_xlfn.XLOOKUP(Master1[[#This Row],[cu_id]],Revenue_Analysis[cuid],Revenue_Analysis[Q1 High Deviation], 0)</f>
        <v>61.575499999999998</v>
      </c>
      <c r="AC1570" s="32">
        <f>_xlfn.XLOOKUP(Master1[[#This Row],[cu_id]],Revenue_Analysis[cuid],Revenue_Analysis[Q2 Low Deviation], 0)</f>
        <v>62.6496</v>
      </c>
      <c r="AD1570" s="32">
        <f>_xlfn.XLOOKUP(Master1[[#This Row],[cu_id]],Revenue_Analysis[cuid],Revenue_Analysis[Q2 High Deviation], 0)</f>
        <v>64.519000000000005</v>
      </c>
      <c r="AE1570" s="32">
        <f>_xlfn.XLOOKUP(Master1[[#This Row],[cu_id]],Revenue_Analysis[cuid],Revenue_Analysis[Q3 Low Deviation], 0)</f>
        <v>64.510000000000005</v>
      </c>
      <c r="AF1570" s="32">
        <f>_xlfn.XLOOKUP(Master1[[#This Row],[cu_id]],Revenue_Analysis[cuid],Revenue_Analysis[Q3 High Deviation], 0)</f>
        <v>65.22</v>
      </c>
      <c r="AG1570" s="32">
        <f>_xlfn.XLOOKUP(Master1[[#This Row],[cu_id]],Revenue_Analysis[cuid],Revenue_Analysis[Q4 Low Deviation], 0)</f>
        <v>59.74</v>
      </c>
      <c r="AH1570" s="32">
        <f>_xlfn.XLOOKUP(Master1[[#This Row],[cu_id]],Revenue_Analysis[cuid],Revenue_Analysis[Q4 High Deviation], 0)</f>
        <v>59.74</v>
      </c>
      <c r="AI1570" s="32">
        <f>_xlfn.XLOOKUP(Master1[[#This Row],[cu_id]],Revenue_Analysis[cuid],Revenue_Analysis[Q1 Average], 0)</f>
        <v>60.898299999999999</v>
      </c>
      <c r="AJ1570" s="32">
        <f>_xlfn.XLOOKUP(Master1[[#This Row],[cu_id]],Revenue_Analysis[cuid],Revenue_Analysis[Q2 Average], 0)</f>
        <v>63.584299999999999</v>
      </c>
      <c r="AK1570" s="32">
        <f>_xlfn.XLOOKUP(Master1[[#This Row],[cu_id]],Revenue_Analysis[cuid],Revenue_Analysis[Q3 Average], 0)</f>
        <v>64.864999999999995</v>
      </c>
      <c r="AL1570" s="32">
        <f>_xlfn.XLOOKUP(Master1[[#This Row],[cu_id]],Revenue_Analysis[cuid],Revenue_Analysis[Q4 Average], 0)</f>
        <v>59.74</v>
      </c>
      <c r="AM1570" s="74">
        <v>0.33333333333333331</v>
      </c>
      <c r="AN1570" s="75">
        <v>0.79166666666666663</v>
      </c>
      <c r="AO1570" s="75" t="s">
        <v>4592</v>
      </c>
      <c r="AP1570" s="75" t="s">
        <v>4592</v>
      </c>
      <c r="AQ1570" s="99" t="s">
        <v>0</v>
      </c>
      <c r="AR1570" s="99"/>
      <c r="AS1570" s="14">
        <f>IFERROR(_xlfn.XLOOKUP(Master1[[#This Row],[cu_id]],StopTimes[cu_ID],StopTimes[Average Stop Time]), 0)</f>
        <v>5.7</v>
      </c>
      <c r="AT1570" s="14">
        <f>IF(Master1[[#This Row],[RSP StopTime Override]] &lt;&gt; "",Master1[[#This Row],[RSP StopTime Override]],IF(Master1[[#This Row],[Avg Stop Time Helper]] &lt;&gt; 0, Master1[[#This Row],[Avg Stop Time Helper]],Average_Stop_Time))</f>
        <v>5.7</v>
      </c>
      <c r="AU1570" s="13"/>
    </row>
    <row r="1571" spans="1:47" x14ac:dyDescent="0.3">
      <c r="A1571" s="97" t="s">
        <v>4095</v>
      </c>
      <c r="B1571" s="99">
        <v>52</v>
      </c>
      <c r="C1571" s="99" t="s">
        <v>12</v>
      </c>
      <c r="D1571" s="71">
        <v>533498</v>
      </c>
      <c r="E1571" s="71" t="s">
        <v>13</v>
      </c>
      <c r="F1571" s="71" t="s">
        <v>6633</v>
      </c>
      <c r="G1571" s="71" t="s">
        <v>6634</v>
      </c>
      <c r="H1571" s="71" t="s">
        <v>5</v>
      </c>
      <c r="I1571" s="71" t="s">
        <v>4977</v>
      </c>
      <c r="J1571" s="71" t="s">
        <v>4</v>
      </c>
      <c r="K1571" s="71" t="s">
        <v>5531</v>
      </c>
      <c r="L1571" s="72" t="s">
        <v>17</v>
      </c>
      <c r="M1571" s="99" t="s">
        <v>10</v>
      </c>
      <c r="N1571" s="99" t="s">
        <v>2</v>
      </c>
      <c r="O1571" s="99">
        <v>1</v>
      </c>
      <c r="P1571" s="99">
        <v>0</v>
      </c>
      <c r="Q1571" s="99">
        <v>1</v>
      </c>
      <c r="R1571" s="99">
        <v>0</v>
      </c>
      <c r="S1571" s="99">
        <v>0</v>
      </c>
      <c r="T1571" s="99">
        <v>0</v>
      </c>
      <c r="U1571" s="99">
        <v>8</v>
      </c>
      <c r="V1571" s="73"/>
      <c r="W1571" s="73"/>
      <c r="X1571" s="33">
        <f>IFERROR(1 -(Master1[[#This Row],[Avg Garment Scans per Delivery]]/Master1[[#This Row],[Garment Inventory]]), 0)</f>
        <v>0</v>
      </c>
      <c r="Y1571" s="73"/>
      <c r="Z1571" s="73"/>
      <c r="AA1571" s="32">
        <f>_xlfn.XLOOKUP(Master1[[#This Row],[cu_id]], Revenue_Analysis[cuid], Revenue_Analysis[Q1 Low Deviation], 0)</f>
        <v>0</v>
      </c>
      <c r="AB1571" s="32">
        <f>_xlfn.XLOOKUP(Master1[[#This Row],[cu_id]],Revenue_Analysis[cuid],Revenue_Analysis[Q1 High Deviation], 0)</f>
        <v>0</v>
      </c>
      <c r="AC1571" s="32">
        <f>_xlfn.XLOOKUP(Master1[[#This Row],[cu_id]],Revenue_Analysis[cuid],Revenue_Analysis[Q2 Low Deviation], 0)</f>
        <v>0</v>
      </c>
      <c r="AD1571" s="32">
        <f>_xlfn.XLOOKUP(Master1[[#This Row],[cu_id]],Revenue_Analysis[cuid],Revenue_Analysis[Q2 High Deviation], 0)</f>
        <v>0</v>
      </c>
      <c r="AE1571" s="32">
        <f>_xlfn.XLOOKUP(Master1[[#This Row],[cu_id]],Revenue_Analysis[cuid],Revenue_Analysis[Q3 Low Deviation], 0)</f>
        <v>0</v>
      </c>
      <c r="AF1571" s="32">
        <f>_xlfn.XLOOKUP(Master1[[#This Row],[cu_id]],Revenue_Analysis[cuid],Revenue_Analysis[Q3 High Deviation], 0)</f>
        <v>0</v>
      </c>
      <c r="AG1571" s="32">
        <f>_xlfn.XLOOKUP(Master1[[#This Row],[cu_id]],Revenue_Analysis[cuid],Revenue_Analysis[Q4 Low Deviation], 0)</f>
        <v>0</v>
      </c>
      <c r="AH1571" s="32">
        <f>_xlfn.XLOOKUP(Master1[[#This Row],[cu_id]],Revenue_Analysis[cuid],Revenue_Analysis[Q4 High Deviation], 0)</f>
        <v>0</v>
      </c>
      <c r="AI1571" s="32">
        <f>_xlfn.XLOOKUP(Master1[[#This Row],[cu_id]],Revenue_Analysis[cuid],Revenue_Analysis[Q1 Average], 0)</f>
        <v>0</v>
      </c>
      <c r="AJ1571" s="32">
        <f>_xlfn.XLOOKUP(Master1[[#This Row],[cu_id]],Revenue_Analysis[cuid],Revenue_Analysis[Q2 Average], 0)</f>
        <v>0</v>
      </c>
      <c r="AK1571" s="32">
        <f>_xlfn.XLOOKUP(Master1[[#This Row],[cu_id]],Revenue_Analysis[cuid],Revenue_Analysis[Q3 Average], 0)</f>
        <v>0</v>
      </c>
      <c r="AL1571" s="32">
        <f>_xlfn.XLOOKUP(Master1[[#This Row],[cu_id]],Revenue_Analysis[cuid],Revenue_Analysis[Q4 Average], 0)</f>
        <v>0</v>
      </c>
      <c r="AM1571" s="74">
        <v>0.33333333333333331</v>
      </c>
      <c r="AN1571" s="75">
        <v>0.70833333333333337</v>
      </c>
      <c r="AO1571" s="75" t="s">
        <v>4592</v>
      </c>
      <c r="AP1571" s="75" t="s">
        <v>4592</v>
      </c>
      <c r="AQ1571" s="99" t="s">
        <v>0</v>
      </c>
      <c r="AR1571" s="99"/>
      <c r="AS1571" s="14">
        <f>IFERROR(_xlfn.XLOOKUP(Master1[[#This Row],[cu_id]],StopTimes[cu_ID],StopTimes[Average Stop Time]), 0)</f>
        <v>4.2791666666666668</v>
      </c>
      <c r="AT1571" s="14">
        <f>IF(Master1[[#This Row],[RSP StopTime Override]] &lt;&gt; "",Master1[[#This Row],[RSP StopTime Override]],IF(Master1[[#This Row],[Avg Stop Time Helper]] &lt;&gt; 0, Master1[[#This Row],[Avg Stop Time Helper]],Average_Stop_Time))</f>
        <v>4.2791666666666668</v>
      </c>
      <c r="AU1571" s="13"/>
    </row>
    <row r="1572" spans="1:47" x14ac:dyDescent="0.3">
      <c r="A1572" s="97" t="s">
        <v>4097</v>
      </c>
      <c r="B1572" s="99">
        <v>52</v>
      </c>
      <c r="C1572" s="99" t="s">
        <v>6</v>
      </c>
      <c r="D1572" s="71">
        <v>533516</v>
      </c>
      <c r="E1572" s="71" t="s">
        <v>13</v>
      </c>
      <c r="F1572" s="71" t="s">
        <v>6693</v>
      </c>
      <c r="G1572" s="71" t="s">
        <v>6694</v>
      </c>
      <c r="H1572" s="71" t="s">
        <v>5</v>
      </c>
      <c r="I1572" s="71" t="s">
        <v>6648</v>
      </c>
      <c r="J1572" s="71" t="s">
        <v>4</v>
      </c>
      <c r="K1572" s="71" t="s">
        <v>5972</v>
      </c>
      <c r="L1572" s="72" t="s">
        <v>26</v>
      </c>
      <c r="M1572" s="99" t="s">
        <v>20</v>
      </c>
      <c r="N1572" s="99" t="s">
        <v>25</v>
      </c>
      <c r="O1572" s="99">
        <v>1</v>
      </c>
      <c r="P1572" s="99">
        <v>0</v>
      </c>
      <c r="Q1572" s="99">
        <v>0</v>
      </c>
      <c r="R1572" s="99">
        <v>1</v>
      </c>
      <c r="S1572" s="99">
        <v>0</v>
      </c>
      <c r="T1572" s="99">
        <v>0</v>
      </c>
      <c r="U1572" s="99">
        <v>3</v>
      </c>
      <c r="V1572" s="73"/>
      <c r="W1572" s="73"/>
      <c r="X1572" s="33">
        <f>IFERROR(1 -(Master1[[#This Row],[Avg Garment Scans per Delivery]]/Master1[[#This Row],[Garment Inventory]]), 0)</f>
        <v>0</v>
      </c>
      <c r="Y1572" s="73"/>
      <c r="Z1572" s="73"/>
      <c r="AA1572" s="32">
        <f>_xlfn.XLOOKUP(Master1[[#This Row],[cu_id]], Revenue_Analysis[cuid], Revenue_Analysis[Q1 Low Deviation], 0)</f>
        <v>81.75</v>
      </c>
      <c r="AB1572" s="32">
        <f>_xlfn.XLOOKUP(Master1[[#This Row],[cu_id]],Revenue_Analysis[cuid],Revenue_Analysis[Q1 High Deviation], 0)</f>
        <v>473.35</v>
      </c>
      <c r="AC1572" s="32">
        <f>_xlfn.XLOOKUP(Master1[[#This Row],[cu_id]],Revenue_Analysis[cuid],Revenue_Analysis[Q2 Low Deviation], 0)</f>
        <v>170</v>
      </c>
      <c r="AD1572" s="32">
        <f>_xlfn.XLOOKUP(Master1[[#This Row],[cu_id]],Revenue_Analysis[cuid],Revenue_Analysis[Q2 High Deviation], 0)</f>
        <v>170</v>
      </c>
      <c r="AE1572" s="32">
        <f>_xlfn.XLOOKUP(Master1[[#This Row],[cu_id]],Revenue_Analysis[cuid],Revenue_Analysis[Q3 Low Deviation], 0)</f>
        <v>132.74</v>
      </c>
      <c r="AF1572" s="32">
        <f>_xlfn.XLOOKUP(Master1[[#This Row],[cu_id]],Revenue_Analysis[cuid],Revenue_Analysis[Q3 High Deviation], 0)</f>
        <v>132.74</v>
      </c>
      <c r="AG1572" s="32">
        <f>_xlfn.XLOOKUP(Master1[[#This Row],[cu_id]],Revenue_Analysis[cuid],Revenue_Analysis[Q4 Low Deviation], 0)</f>
        <v>0</v>
      </c>
      <c r="AH1572" s="32">
        <f>_xlfn.XLOOKUP(Master1[[#This Row],[cu_id]],Revenue_Analysis[cuid],Revenue_Analysis[Q4 High Deviation], 0)</f>
        <v>0</v>
      </c>
      <c r="AI1572" s="32">
        <f>_xlfn.XLOOKUP(Master1[[#This Row],[cu_id]],Revenue_Analysis[cuid],Revenue_Analysis[Q1 Average], 0)</f>
        <v>277.55</v>
      </c>
      <c r="AJ1572" s="32">
        <f>_xlfn.XLOOKUP(Master1[[#This Row],[cu_id]],Revenue_Analysis[cuid],Revenue_Analysis[Q2 Average], 0)</f>
        <v>170</v>
      </c>
      <c r="AK1572" s="32">
        <f>_xlfn.XLOOKUP(Master1[[#This Row],[cu_id]],Revenue_Analysis[cuid],Revenue_Analysis[Q3 Average], 0)</f>
        <v>132.74</v>
      </c>
      <c r="AL1572" s="32">
        <f>_xlfn.XLOOKUP(Master1[[#This Row],[cu_id]],Revenue_Analysis[cuid],Revenue_Analysis[Q4 Average], 0)</f>
        <v>0</v>
      </c>
      <c r="AM1572" s="74" t="s">
        <v>1</v>
      </c>
      <c r="AN1572" s="75" t="s">
        <v>1</v>
      </c>
      <c r="AO1572" s="75" t="s">
        <v>4592</v>
      </c>
      <c r="AP1572" s="75" t="s">
        <v>4592</v>
      </c>
      <c r="AQ1572" s="99" t="s">
        <v>0</v>
      </c>
      <c r="AR1572" s="99"/>
      <c r="AS1572" s="14">
        <f>IFERROR(_xlfn.XLOOKUP(Master1[[#This Row],[cu_id]],StopTimes[cu_ID],StopTimes[Average Stop Time]), 0)</f>
        <v>0</v>
      </c>
      <c r="AT1572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1572" s="13"/>
    </row>
    <row r="1573" spans="1:47" x14ac:dyDescent="0.3">
      <c r="A1573" s="97" t="s">
        <v>4098</v>
      </c>
      <c r="B1573" s="99">
        <v>56</v>
      </c>
      <c r="C1573" s="99" t="s">
        <v>7</v>
      </c>
      <c r="D1573" s="71">
        <v>520889</v>
      </c>
      <c r="E1573" s="71" t="s">
        <v>39</v>
      </c>
      <c r="F1573" s="71" t="s">
        <v>7190</v>
      </c>
      <c r="G1573" s="71" t="s">
        <v>7188</v>
      </c>
      <c r="H1573" s="71" t="s">
        <v>7189</v>
      </c>
      <c r="I1573" s="71" t="s">
        <v>6905</v>
      </c>
      <c r="J1573" s="71" t="s">
        <v>4</v>
      </c>
      <c r="K1573" s="71" t="s">
        <v>5770</v>
      </c>
      <c r="L1573" s="72" t="s">
        <v>26</v>
      </c>
      <c r="M1573" s="99" t="s">
        <v>20</v>
      </c>
      <c r="N1573" s="99" t="s">
        <v>25</v>
      </c>
      <c r="O1573" s="99">
        <v>96</v>
      </c>
      <c r="P1573" s="99">
        <v>0</v>
      </c>
      <c r="Q1573" s="99">
        <v>0</v>
      </c>
      <c r="R1573" s="99">
        <v>0</v>
      </c>
      <c r="S1573" s="99">
        <v>0</v>
      </c>
      <c r="T1573" s="99">
        <v>1</v>
      </c>
      <c r="U1573" s="99">
        <v>3</v>
      </c>
      <c r="V1573" s="73"/>
      <c r="W1573" s="73"/>
      <c r="X1573" s="33">
        <f>IFERROR(1 -(Master1[[#This Row],[Avg Garment Scans per Delivery]]/Master1[[#This Row],[Garment Inventory]]), 0)</f>
        <v>0</v>
      </c>
      <c r="Y1573" s="73"/>
      <c r="Z1573" s="73"/>
      <c r="AA1573" s="32">
        <f>_xlfn.XLOOKUP(Master1[[#This Row],[cu_id]], Revenue_Analysis[cuid], Revenue_Analysis[Q1 Low Deviation], 0)</f>
        <v>16.394500000000001</v>
      </c>
      <c r="AB1573" s="32">
        <f>_xlfn.XLOOKUP(Master1[[#This Row],[cu_id]],Revenue_Analysis[cuid],Revenue_Analysis[Q1 High Deviation], 0)</f>
        <v>106.7189</v>
      </c>
      <c r="AC1573" s="32">
        <f>_xlfn.XLOOKUP(Master1[[#This Row],[cu_id]],Revenue_Analysis[cuid],Revenue_Analysis[Q2 Low Deviation], 0)</f>
        <v>114.34950000000001</v>
      </c>
      <c r="AD1573" s="32">
        <f>_xlfn.XLOOKUP(Master1[[#This Row],[cu_id]],Revenue_Analysis[cuid],Revenue_Analysis[Q2 High Deviation], 0)</f>
        <v>806.95389999999998</v>
      </c>
      <c r="AE1573" s="32">
        <f>_xlfn.XLOOKUP(Master1[[#This Row],[cu_id]],Revenue_Analysis[cuid],Revenue_Analysis[Q3 Low Deviation], 0)</f>
        <v>156.02709999999999</v>
      </c>
      <c r="AF1573" s="32">
        <f>_xlfn.XLOOKUP(Master1[[#This Row],[cu_id]],Revenue_Analysis[cuid],Revenue_Analysis[Q3 High Deviation], 0)</f>
        <v>826.59709999999995</v>
      </c>
      <c r="AG1573" s="32">
        <f>_xlfn.XLOOKUP(Master1[[#This Row],[cu_id]],Revenue_Analysis[cuid],Revenue_Analysis[Q4 Low Deviation], 0)</f>
        <v>0</v>
      </c>
      <c r="AH1573" s="32">
        <f>_xlfn.XLOOKUP(Master1[[#This Row],[cu_id]],Revenue_Analysis[cuid],Revenue_Analysis[Q4 High Deviation], 0)</f>
        <v>0</v>
      </c>
      <c r="AI1573" s="32">
        <f>_xlfn.XLOOKUP(Master1[[#This Row],[cu_id]],Revenue_Analysis[cuid],Revenue_Analysis[Q1 Average], 0)</f>
        <v>61.556699999999999</v>
      </c>
      <c r="AJ1573" s="32">
        <f>_xlfn.XLOOKUP(Master1[[#This Row],[cu_id]],Revenue_Analysis[cuid],Revenue_Analysis[Q2 Average], 0)</f>
        <v>460.65170000000001</v>
      </c>
      <c r="AK1573" s="32">
        <f>_xlfn.XLOOKUP(Master1[[#This Row],[cu_id]],Revenue_Analysis[cuid],Revenue_Analysis[Q3 Average], 0)</f>
        <v>491.31209999999999</v>
      </c>
      <c r="AL1573" s="32">
        <f>_xlfn.XLOOKUP(Master1[[#This Row],[cu_id]],Revenue_Analysis[cuid],Revenue_Analysis[Q4 Average], 0)</f>
        <v>0</v>
      </c>
      <c r="AM1573" s="74">
        <v>0.29166666666666669</v>
      </c>
      <c r="AN1573" s="75">
        <v>0.70833333333333337</v>
      </c>
      <c r="AO1573" s="75" t="s">
        <v>4592</v>
      </c>
      <c r="AP1573" s="75" t="s">
        <v>4592</v>
      </c>
      <c r="AQ1573" s="99" t="s">
        <v>0</v>
      </c>
      <c r="AR1573" s="99"/>
      <c r="AS1573" s="14">
        <f>IFERROR(_xlfn.XLOOKUP(Master1[[#This Row],[cu_id]],StopTimes[cu_ID],StopTimes[Average Stop Time]), 0)</f>
        <v>1.0722222216666666</v>
      </c>
      <c r="AT1573" s="14">
        <f>IF(Master1[[#This Row],[RSP StopTime Override]] &lt;&gt; "",Master1[[#This Row],[RSP StopTime Override]],IF(Master1[[#This Row],[Avg Stop Time Helper]] &lt;&gt; 0, Master1[[#This Row],[Avg Stop Time Helper]],Average_Stop_Time))</f>
        <v>1.0722222216666666</v>
      </c>
      <c r="AU1573" s="13"/>
    </row>
    <row r="1574" spans="1:47" x14ac:dyDescent="0.3">
      <c r="A1574" s="97" t="s">
        <v>4099</v>
      </c>
      <c r="B1574" s="99">
        <v>56</v>
      </c>
      <c r="C1574" s="99" t="s">
        <v>12</v>
      </c>
      <c r="D1574" s="71">
        <v>99094</v>
      </c>
      <c r="E1574" s="71" t="s">
        <v>4703</v>
      </c>
      <c r="F1574" s="71" t="s">
        <v>6879</v>
      </c>
      <c r="G1574" s="71" t="s">
        <v>6880</v>
      </c>
      <c r="H1574" s="71" t="s">
        <v>5</v>
      </c>
      <c r="I1574" s="71" t="s">
        <v>5275</v>
      </c>
      <c r="J1574" s="71" t="s">
        <v>4</v>
      </c>
      <c r="K1574" s="71" t="s">
        <v>5276</v>
      </c>
      <c r="L1574" s="72" t="s">
        <v>19</v>
      </c>
      <c r="M1574" s="99" t="s">
        <v>18</v>
      </c>
      <c r="N1574" s="99" t="s">
        <v>2</v>
      </c>
      <c r="O1574" s="99">
        <v>48</v>
      </c>
      <c r="P1574" s="99">
        <v>0</v>
      </c>
      <c r="Q1574" s="99">
        <v>48</v>
      </c>
      <c r="R1574" s="99">
        <v>0</v>
      </c>
      <c r="S1574" s="99">
        <v>0</v>
      </c>
      <c r="T1574" s="99">
        <v>0</v>
      </c>
      <c r="U1574" s="99">
        <v>10</v>
      </c>
      <c r="V1574" s="73"/>
      <c r="W1574" s="73"/>
      <c r="X1574" s="33">
        <f>IFERROR(1 -(Master1[[#This Row],[Avg Garment Scans per Delivery]]/Master1[[#This Row],[Garment Inventory]]), 0)</f>
        <v>0</v>
      </c>
      <c r="Y1574" s="73"/>
      <c r="Z1574" s="73"/>
      <c r="AA1574" s="32">
        <f>_xlfn.XLOOKUP(Master1[[#This Row],[cu_id]], Revenue_Analysis[cuid], Revenue_Analysis[Q1 Low Deviation], 0)</f>
        <v>20.48</v>
      </c>
      <c r="AB1574" s="32">
        <f>_xlfn.XLOOKUP(Master1[[#This Row],[cu_id]],Revenue_Analysis[cuid],Revenue_Analysis[Q1 High Deviation], 0)</f>
        <v>22.37</v>
      </c>
      <c r="AC1574" s="32">
        <f>_xlfn.XLOOKUP(Master1[[#This Row],[cu_id]],Revenue_Analysis[cuid],Revenue_Analysis[Q2 Low Deviation], 0)</f>
        <v>23</v>
      </c>
      <c r="AD1574" s="32">
        <f>_xlfn.XLOOKUP(Master1[[#This Row],[cu_id]],Revenue_Analysis[cuid],Revenue_Analysis[Q2 High Deviation], 0)</f>
        <v>23</v>
      </c>
      <c r="AE1574" s="32">
        <f>_xlfn.XLOOKUP(Master1[[#This Row],[cu_id]],Revenue_Analysis[cuid],Revenue_Analysis[Q3 Low Deviation], 0)</f>
        <v>0</v>
      </c>
      <c r="AF1574" s="32">
        <f>_xlfn.XLOOKUP(Master1[[#This Row],[cu_id]],Revenue_Analysis[cuid],Revenue_Analysis[Q3 High Deviation], 0)</f>
        <v>0</v>
      </c>
      <c r="AG1574" s="32">
        <f>_xlfn.XLOOKUP(Master1[[#This Row],[cu_id]],Revenue_Analysis[cuid],Revenue_Analysis[Q4 Low Deviation], 0)</f>
        <v>0</v>
      </c>
      <c r="AH1574" s="32">
        <f>_xlfn.XLOOKUP(Master1[[#This Row],[cu_id]],Revenue_Analysis[cuid],Revenue_Analysis[Q4 High Deviation], 0)</f>
        <v>0</v>
      </c>
      <c r="AI1574" s="32">
        <f>_xlfn.XLOOKUP(Master1[[#This Row],[cu_id]],Revenue_Analysis[cuid],Revenue_Analysis[Q1 Average], 0)</f>
        <v>21.425000000000001</v>
      </c>
      <c r="AJ1574" s="32">
        <f>_xlfn.XLOOKUP(Master1[[#This Row],[cu_id]],Revenue_Analysis[cuid],Revenue_Analysis[Q2 Average], 0)</f>
        <v>23</v>
      </c>
      <c r="AK1574" s="32">
        <f>_xlfn.XLOOKUP(Master1[[#This Row],[cu_id]],Revenue_Analysis[cuid],Revenue_Analysis[Q3 Average], 0)</f>
        <v>0</v>
      </c>
      <c r="AL1574" s="32">
        <f>_xlfn.XLOOKUP(Master1[[#This Row],[cu_id]],Revenue_Analysis[cuid],Revenue_Analysis[Q4 Average], 0)</f>
        <v>0</v>
      </c>
      <c r="AM1574" s="74">
        <v>0.375</v>
      </c>
      <c r="AN1574" s="75" t="s">
        <v>6875</v>
      </c>
      <c r="AO1574" s="75" t="s">
        <v>4592</v>
      </c>
      <c r="AP1574" s="75" t="s">
        <v>4592</v>
      </c>
      <c r="AQ1574" s="99" t="s">
        <v>0</v>
      </c>
      <c r="AR1574" s="99"/>
      <c r="AS1574" s="14">
        <f>IFERROR(_xlfn.XLOOKUP(Master1[[#This Row],[cu_id]],StopTimes[cu_ID],StopTimes[Average Stop Time]), 0)</f>
        <v>0</v>
      </c>
      <c r="AT1574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1574" s="13"/>
    </row>
    <row r="1575" spans="1:47" x14ac:dyDescent="0.3">
      <c r="A1575" s="97" t="s">
        <v>4100</v>
      </c>
      <c r="B1575" s="99">
        <v>52</v>
      </c>
      <c r="C1575" s="99" t="s">
        <v>9</v>
      </c>
      <c r="D1575" s="71">
        <v>533530</v>
      </c>
      <c r="E1575" s="71" t="s">
        <v>13</v>
      </c>
      <c r="F1575" s="71" t="s">
        <v>6585</v>
      </c>
      <c r="G1575" s="71" t="s">
        <v>6586</v>
      </c>
      <c r="H1575" s="71" t="s">
        <v>5</v>
      </c>
      <c r="I1575" s="71" t="s">
        <v>4977</v>
      </c>
      <c r="J1575" s="71" t="s">
        <v>4</v>
      </c>
      <c r="K1575" s="71" t="s">
        <v>5206</v>
      </c>
      <c r="L1575" s="72">
        <v>5</v>
      </c>
      <c r="M1575" s="99" t="s">
        <v>18</v>
      </c>
      <c r="N1575" s="99" t="s">
        <v>2</v>
      </c>
      <c r="O1575" s="99">
        <v>1</v>
      </c>
      <c r="P1575" s="99">
        <v>1</v>
      </c>
      <c r="Q1575" s="99">
        <v>0</v>
      </c>
      <c r="R1575" s="99">
        <v>0</v>
      </c>
      <c r="S1575" s="99">
        <v>0</v>
      </c>
      <c r="T1575" s="99">
        <v>0</v>
      </c>
      <c r="U1575" s="99">
        <v>6</v>
      </c>
      <c r="V1575" s="73">
        <v>12</v>
      </c>
      <c r="W1575" s="73">
        <v>4</v>
      </c>
      <c r="X1575" s="33">
        <f>IFERROR(1 -(Master1[[#This Row],[Avg Garment Scans per Delivery]]/Master1[[#This Row],[Garment Inventory]]), 0)</f>
        <v>0.66666666666666674</v>
      </c>
      <c r="Y1575" s="73">
        <v>1</v>
      </c>
      <c r="Z1575" s="73">
        <v>12</v>
      </c>
      <c r="AA1575" s="32">
        <f>_xlfn.XLOOKUP(Master1[[#This Row],[cu_id]], Revenue_Analysis[cuid], Revenue_Analysis[Q1 Low Deviation], 0)</f>
        <v>0</v>
      </c>
      <c r="AB1575" s="32">
        <f>_xlfn.XLOOKUP(Master1[[#This Row],[cu_id]],Revenue_Analysis[cuid],Revenue_Analysis[Q1 High Deviation], 0)</f>
        <v>0</v>
      </c>
      <c r="AC1575" s="32">
        <f>_xlfn.XLOOKUP(Master1[[#This Row],[cu_id]],Revenue_Analysis[cuid],Revenue_Analysis[Q2 Low Deviation], 0)</f>
        <v>0</v>
      </c>
      <c r="AD1575" s="32">
        <f>_xlfn.XLOOKUP(Master1[[#This Row],[cu_id]],Revenue_Analysis[cuid],Revenue_Analysis[Q2 High Deviation], 0)</f>
        <v>0</v>
      </c>
      <c r="AE1575" s="32">
        <f>_xlfn.XLOOKUP(Master1[[#This Row],[cu_id]],Revenue_Analysis[cuid],Revenue_Analysis[Q3 Low Deviation], 0)</f>
        <v>0</v>
      </c>
      <c r="AF1575" s="32">
        <f>_xlfn.XLOOKUP(Master1[[#This Row],[cu_id]],Revenue_Analysis[cuid],Revenue_Analysis[Q3 High Deviation], 0)</f>
        <v>0</v>
      </c>
      <c r="AG1575" s="32">
        <f>_xlfn.XLOOKUP(Master1[[#This Row],[cu_id]],Revenue_Analysis[cuid],Revenue_Analysis[Q4 Low Deviation], 0)</f>
        <v>0</v>
      </c>
      <c r="AH1575" s="32">
        <f>_xlfn.XLOOKUP(Master1[[#This Row],[cu_id]],Revenue_Analysis[cuid],Revenue_Analysis[Q4 High Deviation], 0)</f>
        <v>0</v>
      </c>
      <c r="AI1575" s="32">
        <f>_xlfn.XLOOKUP(Master1[[#This Row],[cu_id]],Revenue_Analysis[cuid],Revenue_Analysis[Q1 Average], 0)</f>
        <v>0</v>
      </c>
      <c r="AJ1575" s="32">
        <f>_xlfn.XLOOKUP(Master1[[#This Row],[cu_id]],Revenue_Analysis[cuid],Revenue_Analysis[Q2 Average], 0)</f>
        <v>0</v>
      </c>
      <c r="AK1575" s="32">
        <f>_xlfn.XLOOKUP(Master1[[#This Row],[cu_id]],Revenue_Analysis[cuid],Revenue_Analysis[Q3 Average], 0)</f>
        <v>0</v>
      </c>
      <c r="AL1575" s="32">
        <f>_xlfn.XLOOKUP(Master1[[#This Row],[cu_id]],Revenue_Analysis[cuid],Revenue_Analysis[Q4 Average], 0)</f>
        <v>0</v>
      </c>
      <c r="AM1575" s="74">
        <v>0</v>
      </c>
      <c r="AN1575" s="75">
        <v>0.70833333333333337</v>
      </c>
      <c r="AO1575" s="75" t="s">
        <v>4592</v>
      </c>
      <c r="AP1575" s="75" t="s">
        <v>4592</v>
      </c>
      <c r="AQ1575" s="99" t="s">
        <v>0</v>
      </c>
      <c r="AR1575" s="99"/>
      <c r="AS1575" s="14">
        <f>IFERROR(_xlfn.XLOOKUP(Master1[[#This Row],[cu_id]],StopTimes[cu_ID],StopTimes[Average Stop Time]), 0)</f>
        <v>4.4777777783333335</v>
      </c>
      <c r="AT1575" s="14">
        <f>IF(Master1[[#This Row],[RSP StopTime Override]] &lt;&gt; "",Master1[[#This Row],[RSP StopTime Override]],IF(Master1[[#This Row],[Avg Stop Time Helper]] &lt;&gt; 0, Master1[[#This Row],[Avg Stop Time Helper]],Average_Stop_Time))</f>
        <v>4.4777777783333335</v>
      </c>
      <c r="AU1575" s="13"/>
    </row>
    <row r="1576" spans="1:47" x14ac:dyDescent="0.3">
      <c r="A1576" s="97" t="s">
        <v>4101</v>
      </c>
      <c r="B1576" s="99">
        <v>8010</v>
      </c>
      <c r="C1576" s="99" t="s">
        <v>7</v>
      </c>
      <c r="D1576" s="71">
        <v>99160</v>
      </c>
      <c r="E1576" s="71" t="s">
        <v>13</v>
      </c>
      <c r="F1576" s="71" t="s">
        <v>7645</v>
      </c>
      <c r="G1576" s="71" t="s">
        <v>7646</v>
      </c>
      <c r="H1576" s="71" t="s">
        <v>5</v>
      </c>
      <c r="I1576" s="71" t="s">
        <v>5402</v>
      </c>
      <c r="J1576" s="71" t="s">
        <v>4</v>
      </c>
      <c r="K1576" s="71" t="s">
        <v>6805</v>
      </c>
      <c r="L1576" s="72" t="s">
        <v>17</v>
      </c>
      <c r="M1576" s="99" t="s">
        <v>10</v>
      </c>
      <c r="N1576" s="99" t="s">
        <v>2</v>
      </c>
      <c r="O1576" s="99">
        <v>22</v>
      </c>
      <c r="P1576" s="99">
        <v>0</v>
      </c>
      <c r="Q1576" s="99">
        <v>0</v>
      </c>
      <c r="R1576" s="99">
        <v>0</v>
      </c>
      <c r="S1576" s="99">
        <v>0</v>
      </c>
      <c r="T1576" s="99">
        <v>105</v>
      </c>
      <c r="U1576" s="99">
        <v>4</v>
      </c>
      <c r="V1576" s="73"/>
      <c r="W1576" s="73"/>
      <c r="X1576" s="33">
        <f>IFERROR(1 -(Master1[[#This Row],[Avg Garment Scans per Delivery]]/Master1[[#This Row],[Garment Inventory]]), 0)</f>
        <v>0</v>
      </c>
      <c r="Y1576" s="73"/>
      <c r="Z1576" s="73"/>
      <c r="AA1576" s="32">
        <f>_xlfn.XLOOKUP(Master1[[#This Row],[cu_id]], Revenue_Analysis[cuid], Revenue_Analysis[Q1 Low Deviation], 0)</f>
        <v>88.117500000000007</v>
      </c>
      <c r="AB1576" s="32">
        <f>_xlfn.XLOOKUP(Master1[[#This Row],[cu_id]],Revenue_Analysis[cuid],Revenue_Analysis[Q1 High Deviation], 0)</f>
        <v>153.0325</v>
      </c>
      <c r="AC1576" s="32">
        <f>_xlfn.XLOOKUP(Master1[[#This Row],[cu_id]],Revenue_Analysis[cuid],Revenue_Analysis[Q2 Low Deviation], 0)</f>
        <v>112.0604</v>
      </c>
      <c r="AD1576" s="32">
        <f>_xlfn.XLOOKUP(Master1[[#This Row],[cu_id]],Revenue_Analysis[cuid],Revenue_Analysis[Q2 High Deviation], 0)</f>
        <v>149.41380000000001</v>
      </c>
      <c r="AE1576" s="32">
        <f>_xlfn.XLOOKUP(Master1[[#This Row],[cu_id]],Revenue_Analysis[cuid],Revenue_Analysis[Q3 Low Deviation], 0)</f>
        <v>102.7026</v>
      </c>
      <c r="AF1576" s="32">
        <f>_xlfn.XLOOKUP(Master1[[#This Row],[cu_id]],Revenue_Analysis[cuid],Revenue_Analysis[Q3 High Deviation], 0)</f>
        <v>165.73500000000001</v>
      </c>
      <c r="AG1576" s="32">
        <f>_xlfn.XLOOKUP(Master1[[#This Row],[cu_id]],Revenue_Analysis[cuid],Revenue_Analysis[Q4 Low Deviation], 0)</f>
        <v>0</v>
      </c>
      <c r="AH1576" s="32">
        <f>_xlfn.XLOOKUP(Master1[[#This Row],[cu_id]],Revenue_Analysis[cuid],Revenue_Analysis[Q4 High Deviation], 0)</f>
        <v>0</v>
      </c>
      <c r="AI1576" s="32">
        <f>_xlfn.XLOOKUP(Master1[[#This Row],[cu_id]],Revenue_Analysis[cuid],Revenue_Analysis[Q1 Average], 0)</f>
        <v>120.575</v>
      </c>
      <c r="AJ1576" s="32">
        <f>_xlfn.XLOOKUP(Master1[[#This Row],[cu_id]],Revenue_Analysis[cuid],Revenue_Analysis[Q2 Average], 0)</f>
        <v>130.7371</v>
      </c>
      <c r="AK1576" s="32">
        <f>_xlfn.XLOOKUP(Master1[[#This Row],[cu_id]],Revenue_Analysis[cuid],Revenue_Analysis[Q3 Average], 0)</f>
        <v>134.21879999999999</v>
      </c>
      <c r="AL1576" s="32">
        <f>_xlfn.XLOOKUP(Master1[[#This Row],[cu_id]],Revenue_Analysis[cuid],Revenue_Analysis[Q4 Average], 0)</f>
        <v>0</v>
      </c>
      <c r="AM1576" s="74">
        <v>0.25</v>
      </c>
      <c r="AN1576" s="75">
        <v>0.8125</v>
      </c>
      <c r="AO1576" s="75" t="s">
        <v>4592</v>
      </c>
      <c r="AP1576" s="75" t="s">
        <v>4592</v>
      </c>
      <c r="AQ1576" s="99" t="s">
        <v>5135</v>
      </c>
      <c r="AR1576" s="99"/>
      <c r="AS1576" s="14">
        <f>IFERROR(_xlfn.XLOOKUP(Master1[[#This Row],[cu_id]],StopTimes[cu_ID],StopTimes[Average Stop Time]), 0)</f>
        <v>11.688888889999999</v>
      </c>
      <c r="AT1576" s="14">
        <f>IF(Master1[[#This Row],[RSP StopTime Override]] &lt;&gt; "",Master1[[#This Row],[RSP StopTime Override]],IF(Master1[[#This Row],[Avg Stop Time Helper]] &lt;&gt; 0, Master1[[#This Row],[Avg Stop Time Helper]],Average_Stop_Time))</f>
        <v>11.688888889999999</v>
      </c>
      <c r="AU1576" s="70"/>
    </row>
    <row r="1577" spans="1:47" x14ac:dyDescent="0.3">
      <c r="A1577" s="97" t="s">
        <v>4102</v>
      </c>
      <c r="B1577" s="99">
        <v>8010</v>
      </c>
      <c r="C1577" s="99" t="s">
        <v>7</v>
      </c>
      <c r="D1577" s="71">
        <v>99160</v>
      </c>
      <c r="E1577" s="71" t="s">
        <v>39</v>
      </c>
      <c r="F1577" s="71" t="s">
        <v>7647</v>
      </c>
      <c r="G1577" s="71" t="s">
        <v>7648</v>
      </c>
      <c r="H1577" s="71" t="s">
        <v>5</v>
      </c>
      <c r="I1577" s="71" t="s">
        <v>5402</v>
      </c>
      <c r="J1577" s="71" t="s">
        <v>4</v>
      </c>
      <c r="K1577" s="71" t="s">
        <v>5764</v>
      </c>
      <c r="L1577" s="72" t="s">
        <v>17</v>
      </c>
      <c r="M1577" s="99" t="s">
        <v>10</v>
      </c>
      <c r="N1577" s="99" t="s">
        <v>2</v>
      </c>
      <c r="O1577" s="99">
        <v>49</v>
      </c>
      <c r="P1577" s="99">
        <v>0</v>
      </c>
      <c r="Q1577" s="99">
        <v>0</v>
      </c>
      <c r="R1577" s="99">
        <v>0</v>
      </c>
      <c r="S1577" s="99">
        <v>0</v>
      </c>
      <c r="T1577" s="99">
        <v>47</v>
      </c>
      <c r="U1577" s="99">
        <v>4</v>
      </c>
      <c r="V1577" s="73"/>
      <c r="W1577" s="73"/>
      <c r="X1577" s="33">
        <f>IFERROR(1 -(Master1[[#This Row],[Avg Garment Scans per Delivery]]/Master1[[#This Row],[Garment Inventory]]), 0)</f>
        <v>0</v>
      </c>
      <c r="Y1577" s="73"/>
      <c r="Z1577" s="73"/>
      <c r="AA1577" s="32">
        <f>_xlfn.XLOOKUP(Master1[[#This Row],[cu_id]], Revenue_Analysis[cuid], Revenue_Analysis[Q1 Low Deviation], 0)</f>
        <v>123.74</v>
      </c>
      <c r="AB1577" s="32">
        <f>_xlfn.XLOOKUP(Master1[[#This Row],[cu_id]],Revenue_Analysis[cuid],Revenue_Analysis[Q1 High Deviation], 0)</f>
        <v>155.86000000000001</v>
      </c>
      <c r="AC1577" s="32">
        <f>_xlfn.XLOOKUP(Master1[[#This Row],[cu_id]],Revenue_Analysis[cuid],Revenue_Analysis[Q2 Low Deviation], 0)</f>
        <v>80.569999999999993</v>
      </c>
      <c r="AD1577" s="32">
        <f>_xlfn.XLOOKUP(Master1[[#This Row],[cu_id]],Revenue_Analysis[cuid],Revenue_Analysis[Q2 High Deviation], 0)</f>
        <v>157.57</v>
      </c>
      <c r="AE1577" s="32">
        <f>_xlfn.XLOOKUP(Master1[[#This Row],[cu_id]],Revenue_Analysis[cuid],Revenue_Analysis[Q3 Low Deviation], 0)</f>
        <v>131.77510000000001</v>
      </c>
      <c r="AF1577" s="32">
        <f>_xlfn.XLOOKUP(Master1[[#This Row],[cu_id]],Revenue_Analysis[cuid],Revenue_Analysis[Q3 High Deviation], 0)</f>
        <v>171.5335</v>
      </c>
      <c r="AG1577" s="32">
        <f>_xlfn.XLOOKUP(Master1[[#This Row],[cu_id]],Revenue_Analysis[cuid],Revenue_Analysis[Q4 Low Deviation], 0)</f>
        <v>0</v>
      </c>
      <c r="AH1577" s="32">
        <f>_xlfn.XLOOKUP(Master1[[#This Row],[cu_id]],Revenue_Analysis[cuid],Revenue_Analysis[Q4 High Deviation], 0)</f>
        <v>0</v>
      </c>
      <c r="AI1577" s="32">
        <f>_xlfn.XLOOKUP(Master1[[#This Row],[cu_id]],Revenue_Analysis[cuid],Revenue_Analysis[Q1 Average], 0)</f>
        <v>139.80000000000001</v>
      </c>
      <c r="AJ1577" s="32">
        <f>_xlfn.XLOOKUP(Master1[[#This Row],[cu_id]],Revenue_Analysis[cuid],Revenue_Analysis[Q2 Average], 0)</f>
        <v>119.07</v>
      </c>
      <c r="AK1577" s="32">
        <f>_xlfn.XLOOKUP(Master1[[#This Row],[cu_id]],Revenue_Analysis[cuid],Revenue_Analysis[Q3 Average], 0)</f>
        <v>151.65430000000001</v>
      </c>
      <c r="AL1577" s="32">
        <f>_xlfn.XLOOKUP(Master1[[#This Row],[cu_id]],Revenue_Analysis[cuid],Revenue_Analysis[Q4 Average], 0)</f>
        <v>0</v>
      </c>
      <c r="AM1577" s="74">
        <v>0.3125</v>
      </c>
      <c r="AN1577" s="75">
        <v>0.85416666666666663</v>
      </c>
      <c r="AO1577" s="75" t="s">
        <v>4592</v>
      </c>
      <c r="AP1577" s="75" t="s">
        <v>4592</v>
      </c>
      <c r="AQ1577" s="99" t="s">
        <v>0</v>
      </c>
      <c r="AR1577" s="99"/>
      <c r="AS1577" s="14">
        <f>IFERROR(_xlfn.XLOOKUP(Master1[[#This Row],[cu_id]],StopTimes[cu_ID],StopTimes[Average Stop Time]), 0)</f>
        <v>6.4916666666666671</v>
      </c>
      <c r="AT1577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577" s="13">
        <v>10</v>
      </c>
    </row>
    <row r="1578" spans="1:47" x14ac:dyDescent="0.3">
      <c r="A1578" s="97" t="s">
        <v>4103</v>
      </c>
      <c r="B1578" s="99">
        <v>56</v>
      </c>
      <c r="C1578" s="99" t="s">
        <v>6</v>
      </c>
      <c r="D1578" s="71">
        <v>533535</v>
      </c>
      <c r="E1578" s="71" t="s">
        <v>13</v>
      </c>
      <c r="F1578" s="71" t="s">
        <v>7039</v>
      </c>
      <c r="G1578" s="71" t="s">
        <v>7040</v>
      </c>
      <c r="H1578" s="71" t="s">
        <v>5</v>
      </c>
      <c r="I1578" s="71" t="s">
        <v>6999</v>
      </c>
      <c r="J1578" s="71" t="s">
        <v>4</v>
      </c>
      <c r="K1578" s="71" t="s">
        <v>7000</v>
      </c>
      <c r="L1578" s="72" t="s">
        <v>17</v>
      </c>
      <c r="M1578" s="99" t="s">
        <v>10</v>
      </c>
      <c r="N1578" s="99" t="s">
        <v>2</v>
      </c>
      <c r="O1578" s="99">
        <v>49</v>
      </c>
      <c r="P1578" s="99">
        <v>0</v>
      </c>
      <c r="Q1578" s="99">
        <v>0</v>
      </c>
      <c r="R1578" s="99">
        <v>49</v>
      </c>
      <c r="S1578" s="99">
        <v>0</v>
      </c>
      <c r="T1578" s="99">
        <v>0</v>
      </c>
      <c r="U1578" s="99">
        <v>4</v>
      </c>
      <c r="V1578" s="73"/>
      <c r="W1578" s="73"/>
      <c r="X1578" s="33">
        <f>IFERROR(1 -(Master1[[#This Row],[Avg Garment Scans per Delivery]]/Master1[[#This Row],[Garment Inventory]]), 0)</f>
        <v>0</v>
      </c>
      <c r="Y1578" s="73"/>
      <c r="Z1578" s="73"/>
      <c r="AA1578" s="32">
        <f>_xlfn.XLOOKUP(Master1[[#This Row],[cu_id]], Revenue_Analysis[cuid], Revenue_Analysis[Q1 Low Deviation], 0)</f>
        <v>49.15</v>
      </c>
      <c r="AB1578" s="32">
        <f>_xlfn.XLOOKUP(Master1[[#This Row],[cu_id]],Revenue_Analysis[cuid],Revenue_Analysis[Q1 High Deviation], 0)</f>
        <v>57.8</v>
      </c>
      <c r="AC1578" s="32">
        <f>_xlfn.XLOOKUP(Master1[[#This Row],[cu_id]],Revenue_Analysis[cuid],Revenue_Analysis[Q2 Low Deviation], 0)</f>
        <v>57.727699999999999</v>
      </c>
      <c r="AD1578" s="32">
        <f>_xlfn.XLOOKUP(Master1[[#This Row],[cu_id]],Revenue_Analysis[cuid],Revenue_Analysis[Q2 High Deviation], 0)</f>
        <v>58.883699999999997</v>
      </c>
      <c r="AE1578" s="32">
        <f>_xlfn.XLOOKUP(Master1[[#This Row],[cu_id]],Revenue_Analysis[cuid],Revenue_Analysis[Q3 Low Deviation], 0)</f>
        <v>58.61</v>
      </c>
      <c r="AF1578" s="32">
        <f>_xlfn.XLOOKUP(Master1[[#This Row],[cu_id]],Revenue_Analysis[cuid],Revenue_Analysis[Q3 High Deviation], 0)</f>
        <v>58.98</v>
      </c>
      <c r="AG1578" s="32">
        <f>_xlfn.XLOOKUP(Master1[[#This Row],[cu_id]],Revenue_Analysis[cuid],Revenue_Analysis[Q4 Low Deviation], 0)</f>
        <v>0</v>
      </c>
      <c r="AH1578" s="32">
        <f>_xlfn.XLOOKUP(Master1[[#This Row],[cu_id]],Revenue_Analysis[cuid],Revenue_Analysis[Q4 High Deviation], 0)</f>
        <v>0</v>
      </c>
      <c r="AI1578" s="32">
        <f>_xlfn.XLOOKUP(Master1[[#This Row],[cu_id]],Revenue_Analysis[cuid],Revenue_Analysis[Q1 Average], 0)</f>
        <v>53.475000000000001</v>
      </c>
      <c r="AJ1578" s="32">
        <f>_xlfn.XLOOKUP(Master1[[#This Row],[cu_id]],Revenue_Analysis[cuid],Revenue_Analysis[Q2 Average], 0)</f>
        <v>58.305700000000002</v>
      </c>
      <c r="AK1578" s="32">
        <f>_xlfn.XLOOKUP(Master1[[#This Row],[cu_id]],Revenue_Analysis[cuid],Revenue_Analysis[Q3 Average], 0)</f>
        <v>58.795000000000002</v>
      </c>
      <c r="AL1578" s="32">
        <f>_xlfn.XLOOKUP(Master1[[#This Row],[cu_id]],Revenue_Analysis[cuid],Revenue_Analysis[Q4 Average], 0)</f>
        <v>0</v>
      </c>
      <c r="AM1578" s="74">
        <v>0.375</v>
      </c>
      <c r="AN1578" s="75">
        <v>0.70833333333333337</v>
      </c>
      <c r="AO1578" s="75" t="s">
        <v>4592</v>
      </c>
      <c r="AP1578" s="75" t="s">
        <v>4592</v>
      </c>
      <c r="AQ1578" s="99" t="s">
        <v>0</v>
      </c>
      <c r="AR1578" s="99"/>
      <c r="AS1578" s="14">
        <f>IFERROR(_xlfn.XLOOKUP(Master1[[#This Row],[cu_id]],StopTimes[cu_ID],StopTimes[Average Stop Time]), 0)</f>
        <v>11.354166666666666</v>
      </c>
      <c r="AT1578" s="14">
        <f>IF(Master1[[#This Row],[RSP StopTime Override]] &lt;&gt; "",Master1[[#This Row],[RSP StopTime Override]],IF(Master1[[#This Row],[Avg Stop Time Helper]] &lt;&gt; 0, Master1[[#This Row],[Avg Stop Time Helper]],Average_Stop_Time))</f>
        <v>11.354166666666666</v>
      </c>
      <c r="AU1578" s="13"/>
    </row>
    <row r="1579" spans="1:47" x14ac:dyDescent="0.3">
      <c r="A1579" s="97" t="s">
        <v>4104</v>
      </c>
      <c r="B1579" s="99">
        <v>47</v>
      </c>
      <c r="C1579" s="99" t="s">
        <v>9</v>
      </c>
      <c r="D1579" s="71">
        <v>99162</v>
      </c>
      <c r="E1579" s="71" t="s">
        <v>13</v>
      </c>
      <c r="F1579" s="71" t="s">
        <v>5340</v>
      </c>
      <c r="G1579" s="71" t="s">
        <v>5341</v>
      </c>
      <c r="H1579" s="71" t="s">
        <v>5</v>
      </c>
      <c r="I1579" s="71" t="s">
        <v>5333</v>
      </c>
      <c r="J1579" s="71" t="s">
        <v>4</v>
      </c>
      <c r="K1579" s="71" t="s">
        <v>5322</v>
      </c>
      <c r="L1579" s="72" t="s">
        <v>16</v>
      </c>
      <c r="M1579" s="99" t="s">
        <v>3</v>
      </c>
      <c r="N1579" s="99" t="s">
        <v>2</v>
      </c>
      <c r="O1579" s="99">
        <v>37</v>
      </c>
      <c r="P1579" s="99">
        <v>25</v>
      </c>
      <c r="Q1579" s="99">
        <v>0</v>
      </c>
      <c r="R1579" s="99">
        <v>0</v>
      </c>
      <c r="S1579" s="99">
        <v>0</v>
      </c>
      <c r="T1579" s="99">
        <v>0</v>
      </c>
      <c r="U1579" s="99">
        <v>8</v>
      </c>
      <c r="V1579" s="73">
        <v>48</v>
      </c>
      <c r="W1579" s="73">
        <v>4</v>
      </c>
      <c r="X1579" s="33">
        <f>IFERROR(1 -(Master1[[#This Row],[Avg Garment Scans per Delivery]]/Master1[[#This Row],[Garment Inventory]]), 0)</f>
        <v>0.91666666666666663</v>
      </c>
      <c r="Y1579" s="73">
        <v>2</v>
      </c>
      <c r="Z1579" s="73">
        <v>48</v>
      </c>
      <c r="AA1579" s="32">
        <f>_xlfn.XLOOKUP(Master1[[#This Row],[cu_id]], Revenue_Analysis[cuid], Revenue_Analysis[Q1 Low Deviation], 0)</f>
        <v>83.529399999999995</v>
      </c>
      <c r="AB1579" s="32">
        <f>_xlfn.XLOOKUP(Master1[[#This Row],[cu_id]],Revenue_Analysis[cuid],Revenue_Analysis[Q1 High Deviation], 0)</f>
        <v>98.705600000000004</v>
      </c>
      <c r="AC1579" s="32">
        <f>_xlfn.XLOOKUP(Master1[[#This Row],[cu_id]],Revenue_Analysis[cuid],Revenue_Analysis[Q2 Low Deviation], 0)</f>
        <v>83.077699999999993</v>
      </c>
      <c r="AD1579" s="32">
        <f>_xlfn.XLOOKUP(Master1[[#This Row],[cu_id]],Revenue_Analysis[cuid],Revenue_Analysis[Q2 High Deviation], 0)</f>
        <v>126.3823</v>
      </c>
      <c r="AE1579" s="32">
        <f>_xlfn.XLOOKUP(Master1[[#This Row],[cu_id]],Revenue_Analysis[cuid],Revenue_Analysis[Q3 Low Deviation], 0)</f>
        <v>88.666399999999996</v>
      </c>
      <c r="AF1579" s="32">
        <f>_xlfn.XLOOKUP(Master1[[#This Row],[cu_id]],Revenue_Analysis[cuid],Revenue_Analysis[Q3 High Deviation], 0)</f>
        <v>89.956999999999994</v>
      </c>
      <c r="AG1579" s="32">
        <f>_xlfn.XLOOKUP(Master1[[#This Row],[cu_id]],Revenue_Analysis[cuid],Revenue_Analysis[Q4 Low Deviation], 0)</f>
        <v>0</v>
      </c>
      <c r="AH1579" s="32">
        <f>_xlfn.XLOOKUP(Master1[[#This Row],[cu_id]],Revenue_Analysis[cuid],Revenue_Analysis[Q4 High Deviation], 0)</f>
        <v>0</v>
      </c>
      <c r="AI1579" s="32">
        <f>_xlfn.XLOOKUP(Master1[[#This Row],[cu_id]],Revenue_Analysis[cuid],Revenue_Analysis[Q1 Average], 0)</f>
        <v>91.117500000000007</v>
      </c>
      <c r="AJ1579" s="32">
        <f>_xlfn.XLOOKUP(Master1[[#This Row],[cu_id]],Revenue_Analysis[cuid],Revenue_Analysis[Q2 Average], 0)</f>
        <v>104.73</v>
      </c>
      <c r="AK1579" s="32">
        <f>_xlfn.XLOOKUP(Master1[[#This Row],[cu_id]],Revenue_Analysis[cuid],Revenue_Analysis[Q3 Average], 0)</f>
        <v>89.311700000000002</v>
      </c>
      <c r="AL1579" s="32">
        <f>_xlfn.XLOOKUP(Master1[[#This Row],[cu_id]],Revenue_Analysis[cuid],Revenue_Analysis[Q4 Average], 0)</f>
        <v>0</v>
      </c>
      <c r="AM1579" s="74">
        <v>0.33333333333333331</v>
      </c>
      <c r="AN1579" s="75">
        <v>0.70833333333333337</v>
      </c>
      <c r="AO1579" s="75" t="s">
        <v>4592</v>
      </c>
      <c r="AP1579" s="75" t="s">
        <v>4592</v>
      </c>
      <c r="AQ1579" s="99" t="s">
        <v>0</v>
      </c>
      <c r="AR1579" s="99"/>
      <c r="AS1579" s="14">
        <f>IFERROR(_xlfn.XLOOKUP(Master1[[#This Row],[cu_id]],StopTimes[cu_ID],StopTimes[Average Stop Time]), 0)</f>
        <v>10.616666666666667</v>
      </c>
      <c r="AT1579" s="14">
        <f>IF(Master1[[#This Row],[RSP StopTime Override]] &lt;&gt; "",Master1[[#This Row],[RSP StopTime Override]],IF(Master1[[#This Row],[Avg Stop Time Helper]] &lt;&gt; 0, Master1[[#This Row],[Avg Stop Time Helper]],Average_Stop_Time))</f>
        <v>10.616666666666667</v>
      </c>
      <c r="AU1579" s="13"/>
    </row>
    <row r="1580" spans="1:47" x14ac:dyDescent="0.3">
      <c r="A1580" s="97" t="s">
        <v>4105</v>
      </c>
      <c r="B1580" s="99">
        <v>47</v>
      </c>
      <c r="C1580" s="99" t="s">
        <v>12</v>
      </c>
      <c r="D1580" s="71">
        <v>99162</v>
      </c>
      <c r="E1580" s="71" t="s">
        <v>39</v>
      </c>
      <c r="F1580" s="71" t="s">
        <v>5412</v>
      </c>
      <c r="G1580" s="71" t="s">
        <v>5413</v>
      </c>
      <c r="H1580" s="71" t="s">
        <v>5</v>
      </c>
      <c r="I1580" s="71" t="s">
        <v>5380</v>
      </c>
      <c r="J1580" s="71" t="s">
        <v>4</v>
      </c>
      <c r="K1580" s="71" t="s">
        <v>5381</v>
      </c>
      <c r="L1580" s="72" t="s">
        <v>16</v>
      </c>
      <c r="M1580" s="99" t="s">
        <v>3</v>
      </c>
      <c r="N1580" s="99" t="s">
        <v>2</v>
      </c>
      <c r="O1580" s="99">
        <v>115</v>
      </c>
      <c r="P1580" s="99">
        <v>0</v>
      </c>
      <c r="Q1580" s="99">
        <v>115</v>
      </c>
      <c r="R1580" s="99">
        <v>0</v>
      </c>
      <c r="S1580" s="99">
        <v>0</v>
      </c>
      <c r="T1580" s="99">
        <v>0</v>
      </c>
      <c r="U1580" s="99">
        <v>7</v>
      </c>
      <c r="V1580" s="73">
        <v>48</v>
      </c>
      <c r="W1580" s="73">
        <v>2</v>
      </c>
      <c r="X1580" s="33">
        <f>IFERROR(1 -(Master1[[#This Row],[Avg Garment Scans per Delivery]]/Master1[[#This Row],[Garment Inventory]]), 0)</f>
        <v>0.95833333333333337</v>
      </c>
      <c r="Y1580" s="73">
        <v>2</v>
      </c>
      <c r="Z1580" s="73">
        <v>48</v>
      </c>
      <c r="AA1580" s="32">
        <f>_xlfn.XLOOKUP(Master1[[#This Row],[cu_id]], Revenue_Analysis[cuid], Revenue_Analysis[Q1 Low Deviation], 0)</f>
        <v>59.462200000000003</v>
      </c>
      <c r="AB1580" s="32">
        <f>_xlfn.XLOOKUP(Master1[[#This Row],[cu_id]],Revenue_Analysis[cuid],Revenue_Analysis[Q1 High Deviation], 0)</f>
        <v>115.4606</v>
      </c>
      <c r="AC1580" s="32">
        <f>_xlfn.XLOOKUP(Master1[[#This Row],[cu_id]],Revenue_Analysis[cuid],Revenue_Analysis[Q2 Low Deviation], 0)</f>
        <v>68.251599999999996</v>
      </c>
      <c r="AD1580" s="32">
        <f>_xlfn.XLOOKUP(Master1[[#This Row],[cu_id]],Revenue_Analysis[cuid],Revenue_Analysis[Q2 High Deviation], 0)</f>
        <v>81.963800000000006</v>
      </c>
      <c r="AE1580" s="32">
        <f>_xlfn.XLOOKUP(Master1[[#This Row],[cu_id]],Revenue_Analysis[cuid],Revenue_Analysis[Q3 Low Deviation], 0)</f>
        <v>72.796999999999997</v>
      </c>
      <c r="AF1580" s="32">
        <f>_xlfn.XLOOKUP(Master1[[#This Row],[cu_id]],Revenue_Analysis[cuid],Revenue_Analysis[Q3 High Deviation], 0)</f>
        <v>77.58</v>
      </c>
      <c r="AG1580" s="32">
        <f>_xlfn.XLOOKUP(Master1[[#This Row],[cu_id]],Revenue_Analysis[cuid],Revenue_Analysis[Q4 Low Deviation], 0)</f>
        <v>0</v>
      </c>
      <c r="AH1580" s="32">
        <f>_xlfn.XLOOKUP(Master1[[#This Row],[cu_id]],Revenue_Analysis[cuid],Revenue_Analysis[Q4 High Deviation], 0)</f>
        <v>0</v>
      </c>
      <c r="AI1580" s="32">
        <f>_xlfn.XLOOKUP(Master1[[#This Row],[cu_id]],Revenue_Analysis[cuid],Revenue_Analysis[Q1 Average], 0)</f>
        <v>87.461399999999998</v>
      </c>
      <c r="AJ1580" s="32">
        <f>_xlfn.XLOOKUP(Master1[[#This Row],[cu_id]],Revenue_Analysis[cuid],Revenue_Analysis[Q2 Average], 0)</f>
        <v>75.107699999999994</v>
      </c>
      <c r="AK1580" s="32">
        <f>_xlfn.XLOOKUP(Master1[[#This Row],[cu_id]],Revenue_Analysis[cuid],Revenue_Analysis[Q3 Average], 0)</f>
        <v>75.188500000000005</v>
      </c>
      <c r="AL1580" s="32">
        <f>_xlfn.XLOOKUP(Master1[[#This Row],[cu_id]],Revenue_Analysis[cuid],Revenue_Analysis[Q4 Average], 0)</f>
        <v>0</v>
      </c>
      <c r="AM1580" s="74">
        <v>0.33333333333333331</v>
      </c>
      <c r="AN1580" s="75">
        <v>0.20833333333333334</v>
      </c>
      <c r="AO1580" s="75" t="s">
        <v>4592</v>
      </c>
      <c r="AP1580" s="75" t="s">
        <v>4592</v>
      </c>
      <c r="AQ1580" s="99" t="s">
        <v>0</v>
      </c>
      <c r="AR1580" s="99"/>
      <c r="AS1580" s="14">
        <f>IFERROR(_xlfn.XLOOKUP(Master1[[#This Row],[cu_id]],StopTimes[cu_ID],StopTimes[Average Stop Time]), 0)</f>
        <v>8.557142858333334</v>
      </c>
      <c r="AT1580" s="14">
        <f>IF(Master1[[#This Row],[RSP StopTime Override]] &lt;&gt; "",Master1[[#This Row],[RSP StopTime Override]],IF(Master1[[#This Row],[Avg Stop Time Helper]] &lt;&gt; 0, Master1[[#This Row],[Avg Stop Time Helper]],Average_Stop_Time))</f>
        <v>8.557142858333334</v>
      </c>
      <c r="AU1580" s="13"/>
    </row>
    <row r="1581" spans="1:47" x14ac:dyDescent="0.3">
      <c r="A1581" s="97" t="s">
        <v>4106</v>
      </c>
      <c r="B1581" s="99">
        <v>47</v>
      </c>
      <c r="C1581" s="99" t="s">
        <v>14</v>
      </c>
      <c r="D1581" s="71">
        <v>533571</v>
      </c>
      <c r="E1581" s="71" t="s">
        <v>13</v>
      </c>
      <c r="F1581" s="71" t="s">
        <v>5685</v>
      </c>
      <c r="G1581" s="71" t="s">
        <v>5686</v>
      </c>
      <c r="H1581" s="71" t="s">
        <v>5</v>
      </c>
      <c r="I1581" s="71" t="s">
        <v>5589</v>
      </c>
      <c r="J1581" s="71" t="s">
        <v>4</v>
      </c>
      <c r="K1581" s="71" t="s">
        <v>5590</v>
      </c>
      <c r="L1581" s="72" t="s">
        <v>16</v>
      </c>
      <c r="M1581" s="99" t="s">
        <v>3</v>
      </c>
      <c r="N1581" s="99" t="s">
        <v>2</v>
      </c>
      <c r="O1581" s="99">
        <v>116</v>
      </c>
      <c r="P1581" s="99">
        <v>0</v>
      </c>
      <c r="Q1581" s="99">
        <v>0</v>
      </c>
      <c r="R1581" s="99">
        <v>0</v>
      </c>
      <c r="S1581" s="99">
        <v>116</v>
      </c>
      <c r="T1581" s="99">
        <v>0</v>
      </c>
      <c r="U1581" s="99">
        <v>4</v>
      </c>
      <c r="V1581" s="73"/>
      <c r="W1581" s="73"/>
      <c r="X1581" s="33">
        <f>IFERROR(1 -(Master1[[#This Row],[Avg Garment Scans per Delivery]]/Master1[[#This Row],[Garment Inventory]]), 0)</f>
        <v>0</v>
      </c>
      <c r="Y1581" s="73"/>
      <c r="Z1581" s="73"/>
      <c r="AA1581" s="32">
        <f>_xlfn.XLOOKUP(Master1[[#This Row],[cu_id]], Revenue_Analysis[cuid], Revenue_Analysis[Q1 Low Deviation], 0)</f>
        <v>96.69</v>
      </c>
      <c r="AB1581" s="32">
        <f>_xlfn.XLOOKUP(Master1[[#This Row],[cu_id]],Revenue_Analysis[cuid],Revenue_Analysis[Q1 High Deviation], 0)</f>
        <v>96.69</v>
      </c>
      <c r="AC1581" s="32">
        <f>_xlfn.XLOOKUP(Master1[[#This Row],[cu_id]],Revenue_Analysis[cuid],Revenue_Analysis[Q2 Low Deviation], 0)</f>
        <v>96.534700000000001</v>
      </c>
      <c r="AD1581" s="32">
        <f>_xlfn.XLOOKUP(Master1[[#This Row],[cu_id]],Revenue_Analysis[cuid],Revenue_Analysis[Q2 High Deviation], 0)</f>
        <v>98.191500000000005</v>
      </c>
      <c r="AE1581" s="32">
        <f>_xlfn.XLOOKUP(Master1[[#This Row],[cu_id]],Revenue_Analysis[cuid],Revenue_Analysis[Q3 Low Deviation], 0)</f>
        <v>96.076099999999997</v>
      </c>
      <c r="AF1581" s="32">
        <f>_xlfn.XLOOKUP(Master1[[#This Row],[cu_id]],Revenue_Analysis[cuid],Revenue_Analysis[Q3 High Deviation], 0)</f>
        <v>98.7393</v>
      </c>
      <c r="AG1581" s="32">
        <f>_xlfn.XLOOKUP(Master1[[#This Row],[cu_id]],Revenue_Analysis[cuid],Revenue_Analysis[Q4 Low Deviation], 0)</f>
        <v>0</v>
      </c>
      <c r="AH1581" s="32">
        <f>_xlfn.XLOOKUP(Master1[[#This Row],[cu_id]],Revenue_Analysis[cuid],Revenue_Analysis[Q4 High Deviation], 0)</f>
        <v>0</v>
      </c>
      <c r="AI1581" s="32">
        <f>_xlfn.XLOOKUP(Master1[[#This Row],[cu_id]],Revenue_Analysis[cuid],Revenue_Analysis[Q1 Average], 0)</f>
        <v>96.69</v>
      </c>
      <c r="AJ1581" s="32">
        <f>_xlfn.XLOOKUP(Master1[[#This Row],[cu_id]],Revenue_Analysis[cuid],Revenue_Analysis[Q2 Average], 0)</f>
        <v>97.363100000000003</v>
      </c>
      <c r="AK1581" s="32">
        <f>_xlfn.XLOOKUP(Master1[[#This Row],[cu_id]],Revenue_Analysis[cuid],Revenue_Analysis[Q3 Average], 0)</f>
        <v>97.407700000000006</v>
      </c>
      <c r="AL1581" s="32">
        <f>_xlfn.XLOOKUP(Master1[[#This Row],[cu_id]],Revenue_Analysis[cuid],Revenue_Analysis[Q4 Average], 0)</f>
        <v>0</v>
      </c>
      <c r="AM1581" s="74">
        <v>0.16666666666666666</v>
      </c>
      <c r="AN1581" s="75">
        <v>0.91666666666666663</v>
      </c>
      <c r="AO1581" s="75" t="s">
        <v>4592</v>
      </c>
      <c r="AP1581" s="75" t="s">
        <v>4592</v>
      </c>
      <c r="AQ1581" s="99" t="s">
        <v>0</v>
      </c>
      <c r="AR1581" s="99"/>
      <c r="AS1581" s="14">
        <f>IFERROR(_xlfn.XLOOKUP(Master1[[#This Row],[cu_id]],StopTimes[cu_ID],StopTimes[Average Stop Time]), 0)</f>
        <v>13.491666666666667</v>
      </c>
      <c r="AT1581" s="14">
        <f>IF(Master1[[#This Row],[RSP StopTime Override]] &lt;&gt; "",Master1[[#This Row],[RSP StopTime Override]],IF(Master1[[#This Row],[Avg Stop Time Helper]] &lt;&gt; 0, Master1[[#This Row],[Avg Stop Time Helper]],Average_Stop_Time))</f>
        <v>13.491666666666667</v>
      </c>
      <c r="AU1581" s="13"/>
    </row>
    <row r="1582" spans="1:47" x14ac:dyDescent="0.3">
      <c r="A1582" s="97" t="s">
        <v>4107</v>
      </c>
      <c r="B1582" s="99">
        <v>8010</v>
      </c>
      <c r="C1582" s="99" t="s">
        <v>6</v>
      </c>
      <c r="D1582" s="71">
        <v>533577</v>
      </c>
      <c r="E1582" s="71" t="s">
        <v>13</v>
      </c>
      <c r="F1582" s="71" t="s">
        <v>7450</v>
      </c>
      <c r="G1582" s="71" t="s">
        <v>7451</v>
      </c>
      <c r="H1582" s="71" t="s">
        <v>5</v>
      </c>
      <c r="I1582" s="71" t="s">
        <v>7452</v>
      </c>
      <c r="J1582" s="71" t="s">
        <v>4</v>
      </c>
      <c r="K1582" s="71" t="s">
        <v>7008</v>
      </c>
      <c r="L1582" s="72" t="s">
        <v>17</v>
      </c>
      <c r="M1582" s="99" t="s">
        <v>10</v>
      </c>
      <c r="N1582" s="99" t="s">
        <v>2</v>
      </c>
      <c r="O1582" s="99">
        <v>57</v>
      </c>
      <c r="P1582" s="99">
        <v>0</v>
      </c>
      <c r="Q1582" s="99">
        <v>0</v>
      </c>
      <c r="R1582" s="99">
        <v>1</v>
      </c>
      <c r="S1582" s="99">
        <v>0</v>
      </c>
      <c r="T1582" s="99">
        <v>0</v>
      </c>
      <c r="U1582" s="99">
        <v>2</v>
      </c>
      <c r="V1582" s="73"/>
      <c r="W1582" s="73"/>
      <c r="X1582" s="33">
        <f>IFERROR(1 -(Master1[[#This Row],[Avg Garment Scans per Delivery]]/Master1[[#This Row],[Garment Inventory]]), 0)</f>
        <v>0</v>
      </c>
      <c r="Y1582" s="73"/>
      <c r="Z1582" s="73"/>
      <c r="AA1582" s="32">
        <f>_xlfn.XLOOKUP(Master1[[#This Row],[cu_id]], Revenue_Analysis[cuid], Revenue_Analysis[Q1 Low Deviation], 0)</f>
        <v>40.9</v>
      </c>
      <c r="AB1582" s="32">
        <f>_xlfn.XLOOKUP(Master1[[#This Row],[cu_id]],Revenue_Analysis[cuid],Revenue_Analysis[Q1 High Deviation], 0)</f>
        <v>40.9</v>
      </c>
      <c r="AC1582" s="32">
        <f>_xlfn.XLOOKUP(Master1[[#This Row],[cu_id]],Revenue_Analysis[cuid],Revenue_Analysis[Q2 Low Deviation], 0)</f>
        <v>46.052100000000003</v>
      </c>
      <c r="AD1582" s="32">
        <f>_xlfn.XLOOKUP(Master1[[#This Row],[cu_id]],Revenue_Analysis[cuid],Revenue_Analysis[Q2 High Deviation], 0)</f>
        <v>50.173699999999997</v>
      </c>
      <c r="AE1582" s="32">
        <f>_xlfn.XLOOKUP(Master1[[#This Row],[cu_id]],Revenue_Analysis[cuid],Revenue_Analysis[Q3 Low Deviation], 0)</f>
        <v>46.807699999999997</v>
      </c>
      <c r="AF1582" s="32">
        <f>_xlfn.XLOOKUP(Master1[[#This Row],[cu_id]],Revenue_Analysis[cuid],Revenue_Analysis[Q3 High Deviation], 0)</f>
        <v>50.518900000000002</v>
      </c>
      <c r="AG1582" s="32">
        <f>_xlfn.XLOOKUP(Master1[[#This Row],[cu_id]],Revenue_Analysis[cuid],Revenue_Analysis[Q4 Low Deviation], 0)</f>
        <v>0</v>
      </c>
      <c r="AH1582" s="32">
        <f>_xlfn.XLOOKUP(Master1[[#This Row],[cu_id]],Revenue_Analysis[cuid],Revenue_Analysis[Q4 High Deviation], 0)</f>
        <v>0</v>
      </c>
      <c r="AI1582" s="32">
        <f>_xlfn.XLOOKUP(Master1[[#This Row],[cu_id]],Revenue_Analysis[cuid],Revenue_Analysis[Q1 Average], 0)</f>
        <v>40.9</v>
      </c>
      <c r="AJ1582" s="32">
        <f>_xlfn.XLOOKUP(Master1[[#This Row],[cu_id]],Revenue_Analysis[cuid],Revenue_Analysis[Q2 Average], 0)</f>
        <v>48.112900000000003</v>
      </c>
      <c r="AK1582" s="32">
        <f>_xlfn.XLOOKUP(Master1[[#This Row],[cu_id]],Revenue_Analysis[cuid],Revenue_Analysis[Q3 Average], 0)</f>
        <v>48.6633</v>
      </c>
      <c r="AL1582" s="32">
        <f>_xlfn.XLOOKUP(Master1[[#This Row],[cu_id]],Revenue_Analysis[cuid],Revenue_Analysis[Q4 Average], 0)</f>
        <v>0</v>
      </c>
      <c r="AM1582" s="74">
        <v>0.35416666666666669</v>
      </c>
      <c r="AN1582" s="75">
        <v>0.8125</v>
      </c>
      <c r="AO1582" s="75" t="s">
        <v>4592</v>
      </c>
      <c r="AP1582" s="75" t="s">
        <v>4592</v>
      </c>
      <c r="AQ1582" s="99" t="s">
        <v>6287</v>
      </c>
      <c r="AR1582" s="99"/>
      <c r="AS1582" s="14">
        <f>IFERROR(_xlfn.XLOOKUP(Master1[[#This Row],[cu_id]],StopTimes[cu_ID],StopTimes[Average Stop Time]), 0)</f>
        <v>8.0041666666666664</v>
      </c>
      <c r="AT1582" s="14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582" s="13">
        <v>15</v>
      </c>
    </row>
    <row r="1583" spans="1:47" x14ac:dyDescent="0.3">
      <c r="A1583" s="97" t="s">
        <v>4108</v>
      </c>
      <c r="B1583" s="99">
        <v>6</v>
      </c>
      <c r="C1583" s="99" t="s">
        <v>7</v>
      </c>
      <c r="D1583" s="71">
        <v>533101</v>
      </c>
      <c r="E1583" s="71" t="s">
        <v>77</v>
      </c>
      <c r="F1583" s="71" t="s">
        <v>4953</v>
      </c>
      <c r="G1583" s="71" t="s">
        <v>4920</v>
      </c>
      <c r="H1583" s="71" t="s">
        <v>4954</v>
      </c>
      <c r="I1583" s="71" t="s">
        <v>4595</v>
      </c>
      <c r="J1583" s="71" t="s">
        <v>4</v>
      </c>
      <c r="K1583" s="71" t="s">
        <v>4591</v>
      </c>
      <c r="L1583" s="72" t="s">
        <v>16</v>
      </c>
      <c r="M1583" s="99" t="s">
        <v>3</v>
      </c>
      <c r="N1583" s="99" t="s">
        <v>2</v>
      </c>
      <c r="O1583" s="99">
        <v>107</v>
      </c>
      <c r="P1583" s="99">
        <v>0</v>
      </c>
      <c r="Q1583" s="99">
        <v>0</v>
      </c>
      <c r="R1583" s="99">
        <v>0</v>
      </c>
      <c r="S1583" s="99">
        <v>0</v>
      </c>
      <c r="T1583" s="99">
        <v>107</v>
      </c>
      <c r="U1583" s="99">
        <v>2</v>
      </c>
      <c r="V1583" s="73"/>
      <c r="W1583" s="73"/>
      <c r="X1583" s="33">
        <f>IFERROR(1 -(Master1[[#This Row],[Avg Garment Scans per Delivery]]/Master1[[#This Row],[Garment Inventory]]), 0)</f>
        <v>0</v>
      </c>
      <c r="Y1583" s="73"/>
      <c r="Z1583" s="73"/>
      <c r="AA1583" s="32">
        <f>_xlfn.XLOOKUP(Master1[[#This Row],[cu_id]], Revenue_Analysis[cuid], Revenue_Analysis[Q1 Low Deviation], 0)</f>
        <v>88.43</v>
      </c>
      <c r="AB1583" s="32">
        <f>_xlfn.XLOOKUP(Master1[[#This Row],[cu_id]],Revenue_Analysis[cuid],Revenue_Analysis[Q1 High Deviation], 0)</f>
        <v>88.43</v>
      </c>
      <c r="AC1583" s="32">
        <f>_xlfn.XLOOKUP(Master1[[#This Row],[cu_id]],Revenue_Analysis[cuid],Revenue_Analysis[Q2 Low Deviation], 0)</f>
        <v>70.745500000000007</v>
      </c>
      <c r="AD1583" s="32">
        <f>_xlfn.XLOOKUP(Master1[[#This Row],[cu_id]],Revenue_Analysis[cuid],Revenue_Analysis[Q2 High Deviation], 0)</f>
        <v>92.101699999999994</v>
      </c>
      <c r="AE1583" s="32">
        <f>_xlfn.XLOOKUP(Master1[[#This Row],[cu_id]],Revenue_Analysis[cuid],Revenue_Analysis[Q3 Low Deviation], 0)</f>
        <v>78.459999999999994</v>
      </c>
      <c r="AF1583" s="32">
        <f>_xlfn.XLOOKUP(Master1[[#This Row],[cu_id]],Revenue_Analysis[cuid],Revenue_Analysis[Q3 High Deviation], 0)</f>
        <v>78.900000000000006</v>
      </c>
      <c r="AG1583" s="32">
        <f>_xlfn.XLOOKUP(Master1[[#This Row],[cu_id]],Revenue_Analysis[cuid],Revenue_Analysis[Q4 Low Deviation], 0)</f>
        <v>0</v>
      </c>
      <c r="AH1583" s="32">
        <f>_xlfn.XLOOKUP(Master1[[#This Row],[cu_id]],Revenue_Analysis[cuid],Revenue_Analysis[Q4 High Deviation], 0)</f>
        <v>0</v>
      </c>
      <c r="AI1583" s="32">
        <f>_xlfn.XLOOKUP(Master1[[#This Row],[cu_id]],Revenue_Analysis[cuid],Revenue_Analysis[Q1 Average], 0)</f>
        <v>88.43</v>
      </c>
      <c r="AJ1583" s="32">
        <f>_xlfn.XLOOKUP(Master1[[#This Row],[cu_id]],Revenue_Analysis[cuid],Revenue_Analysis[Q2 Average], 0)</f>
        <v>81.423599999999993</v>
      </c>
      <c r="AK1583" s="32">
        <f>_xlfn.XLOOKUP(Master1[[#This Row],[cu_id]],Revenue_Analysis[cuid],Revenue_Analysis[Q3 Average], 0)</f>
        <v>78.680000000000007</v>
      </c>
      <c r="AL1583" s="32">
        <f>_xlfn.XLOOKUP(Master1[[#This Row],[cu_id]],Revenue_Analysis[cuid],Revenue_Analysis[Q4 Average], 0)</f>
        <v>0</v>
      </c>
      <c r="AM1583" s="74">
        <v>0.25</v>
      </c>
      <c r="AN1583" s="75">
        <v>0.70833333333333337</v>
      </c>
      <c r="AO1583" s="75" t="s">
        <v>4592</v>
      </c>
      <c r="AP1583" s="75" t="s">
        <v>4592</v>
      </c>
      <c r="AQ1583" s="99" t="s">
        <v>0</v>
      </c>
      <c r="AR1583" s="99"/>
      <c r="AS1583" s="14">
        <f>IFERROR(_xlfn.XLOOKUP(Master1[[#This Row],[cu_id]],StopTimes[cu_ID],StopTimes[Average Stop Time]), 0)</f>
        <v>8.4357142866666663</v>
      </c>
      <c r="AT1583" s="14">
        <f>IF(Master1[[#This Row],[RSP StopTime Override]] &lt;&gt; "",Master1[[#This Row],[RSP StopTime Override]],IF(Master1[[#This Row],[Avg Stop Time Helper]] &lt;&gt; 0, Master1[[#This Row],[Avg Stop Time Helper]],Average_Stop_Time))</f>
        <v>8.4357142866666663</v>
      </c>
      <c r="AU1583" s="13"/>
    </row>
    <row r="1584" spans="1:47" x14ac:dyDescent="0.3">
      <c r="A1584" s="76" t="s">
        <v>4109</v>
      </c>
      <c r="B1584" s="72">
        <v>56</v>
      </c>
      <c r="C1584" s="72" t="s">
        <v>6</v>
      </c>
      <c r="D1584" s="71">
        <v>433589</v>
      </c>
      <c r="E1584" s="71" t="s">
        <v>13</v>
      </c>
      <c r="F1584" s="71" t="s">
        <v>7020</v>
      </c>
      <c r="G1584" s="71" t="s">
        <v>7021</v>
      </c>
      <c r="H1584" s="71" t="s">
        <v>5</v>
      </c>
      <c r="I1584" s="71" t="s">
        <v>7022</v>
      </c>
      <c r="J1584" s="71" t="s">
        <v>4</v>
      </c>
      <c r="K1584" s="71" t="s">
        <v>7000</v>
      </c>
      <c r="L1584" s="72">
        <v>6</v>
      </c>
      <c r="M1584" s="71" t="s">
        <v>18</v>
      </c>
      <c r="N1584" s="71" t="s">
        <v>2</v>
      </c>
      <c r="O1584" s="71">
        <v>44</v>
      </c>
      <c r="P1584" s="71">
        <v>0</v>
      </c>
      <c r="Q1584" s="71">
        <v>0</v>
      </c>
      <c r="R1584" s="71">
        <v>44</v>
      </c>
      <c r="S1584" s="71">
        <v>0</v>
      </c>
      <c r="T1584" s="71">
        <v>0</v>
      </c>
      <c r="U1584" s="71">
        <v>6</v>
      </c>
      <c r="V1584" s="71"/>
      <c r="W1584" s="71"/>
      <c r="X1584" s="33">
        <f>IFERROR(1 -(Master1[[#This Row],[Avg Garment Scans per Delivery]]/Master1[[#This Row],[Garment Inventory]]), 0)</f>
        <v>0</v>
      </c>
      <c r="Y1584" s="71"/>
      <c r="Z1584" s="71"/>
      <c r="AA1584" s="32">
        <f>_xlfn.XLOOKUP(Master1[[#This Row],[cu_id]], Revenue_Analysis[cuid], Revenue_Analysis[Q1 Low Deviation], 0)</f>
        <v>0</v>
      </c>
      <c r="AB1584" s="32">
        <f>_xlfn.XLOOKUP(Master1[[#This Row],[cu_id]],Revenue_Analysis[cuid],Revenue_Analysis[Q1 High Deviation], 0)</f>
        <v>0</v>
      </c>
      <c r="AC1584" s="32">
        <f>_xlfn.XLOOKUP(Master1[[#This Row],[cu_id]],Revenue_Analysis[cuid],Revenue_Analysis[Q2 Low Deviation], 0)</f>
        <v>37.5627</v>
      </c>
      <c r="AD1584" s="32">
        <f>_xlfn.XLOOKUP(Master1[[#This Row],[cu_id]],Revenue_Analysis[cuid],Revenue_Analysis[Q2 High Deviation], 0)</f>
        <v>46.613900000000001</v>
      </c>
      <c r="AE1584" s="32">
        <f>_xlfn.XLOOKUP(Master1[[#This Row],[cu_id]],Revenue_Analysis[cuid],Revenue_Analysis[Q3 Low Deviation], 0)</f>
        <v>36.135599999999997</v>
      </c>
      <c r="AF1584" s="32">
        <f>_xlfn.XLOOKUP(Master1[[#This Row],[cu_id]],Revenue_Analysis[cuid],Revenue_Analysis[Q3 High Deviation], 0)</f>
        <v>46.756399999999999</v>
      </c>
      <c r="AG1584" s="32">
        <f>_xlfn.XLOOKUP(Master1[[#This Row],[cu_id]],Revenue_Analysis[cuid],Revenue_Analysis[Q4 Low Deviation], 0)</f>
        <v>0</v>
      </c>
      <c r="AH1584" s="32">
        <f>_xlfn.XLOOKUP(Master1[[#This Row],[cu_id]],Revenue_Analysis[cuid],Revenue_Analysis[Q4 High Deviation], 0)</f>
        <v>0</v>
      </c>
      <c r="AI1584" s="32">
        <f>_xlfn.XLOOKUP(Master1[[#This Row],[cu_id]],Revenue_Analysis[cuid],Revenue_Analysis[Q1 Average], 0)</f>
        <v>0</v>
      </c>
      <c r="AJ1584" s="32">
        <f>_xlfn.XLOOKUP(Master1[[#This Row],[cu_id]],Revenue_Analysis[cuid],Revenue_Analysis[Q2 Average], 0)</f>
        <v>42.088299999999997</v>
      </c>
      <c r="AK1584" s="32">
        <f>_xlfn.XLOOKUP(Master1[[#This Row],[cu_id]],Revenue_Analysis[cuid],Revenue_Analysis[Q3 Average], 0)</f>
        <v>41.445999999999998</v>
      </c>
      <c r="AL1584" s="32">
        <f>_xlfn.XLOOKUP(Master1[[#This Row],[cu_id]],Revenue_Analysis[cuid],Revenue_Analysis[Q4 Average], 0)</f>
        <v>0</v>
      </c>
      <c r="AM1584" s="77" t="s">
        <v>1</v>
      </c>
      <c r="AN1584" s="77" t="s">
        <v>1</v>
      </c>
      <c r="AO1584" s="77" t="s">
        <v>4592</v>
      </c>
      <c r="AP1584" s="77" t="s">
        <v>4592</v>
      </c>
      <c r="AQ1584" s="72" t="s">
        <v>7023</v>
      </c>
      <c r="AR1584" s="72"/>
      <c r="AS1584" s="14">
        <f>IFERROR(_xlfn.XLOOKUP(Master1[[#This Row],[cu_id]],StopTimes[cu_ID],StopTimes[Average Stop Time]), 0)</f>
        <v>5.3666666666666671</v>
      </c>
      <c r="AT1584" s="14">
        <f>IF(Master1[[#This Row],[RSP StopTime Override]] &lt;&gt; "",Master1[[#This Row],[RSP StopTime Override]],IF(Master1[[#This Row],[Avg Stop Time Helper]] &lt;&gt; 0, Master1[[#This Row],[Avg Stop Time Helper]],Average_Stop_Time))</f>
        <v>5.3666666666666671</v>
      </c>
      <c r="AU1584" s="13"/>
    </row>
    <row r="1585" spans="1:47" x14ac:dyDescent="0.3">
      <c r="A1585" s="76" t="s">
        <v>4110</v>
      </c>
      <c r="B1585" s="72">
        <v>56</v>
      </c>
      <c r="C1585" s="72" t="s">
        <v>7</v>
      </c>
      <c r="D1585" s="71">
        <v>533590</v>
      </c>
      <c r="E1585" s="71" t="s">
        <v>13</v>
      </c>
      <c r="F1585" s="71" t="s">
        <v>7210</v>
      </c>
      <c r="G1585" s="71" t="s">
        <v>7211</v>
      </c>
      <c r="H1585" s="71" t="s">
        <v>5</v>
      </c>
      <c r="I1585" s="71" t="s">
        <v>5769</v>
      </c>
      <c r="J1585" s="71" t="s">
        <v>4</v>
      </c>
      <c r="K1585" s="71" t="s">
        <v>5770</v>
      </c>
      <c r="L1585" s="72" t="s">
        <v>16</v>
      </c>
      <c r="M1585" s="71" t="s">
        <v>3</v>
      </c>
      <c r="N1585" s="71" t="s">
        <v>2</v>
      </c>
      <c r="O1585" s="71">
        <v>102</v>
      </c>
      <c r="P1585" s="71">
        <v>0</v>
      </c>
      <c r="Q1585" s="71">
        <v>0</v>
      </c>
      <c r="R1585" s="71">
        <v>0</v>
      </c>
      <c r="S1585" s="71">
        <v>0</v>
      </c>
      <c r="T1585" s="71">
        <v>102</v>
      </c>
      <c r="U1585" s="71">
        <v>9</v>
      </c>
      <c r="V1585" s="71">
        <v>20</v>
      </c>
      <c r="W1585" s="71"/>
      <c r="X1585" s="33">
        <f>IFERROR(1 -(Master1[[#This Row],[Avg Garment Scans per Delivery]]/Master1[[#This Row],[Garment Inventory]]), 0)</f>
        <v>1</v>
      </c>
      <c r="Y1585" s="71"/>
      <c r="Z1585" s="71"/>
      <c r="AA1585" s="32">
        <f>_xlfn.XLOOKUP(Master1[[#This Row],[cu_id]], Revenue_Analysis[cuid], Revenue_Analysis[Q1 Low Deviation], 0)</f>
        <v>0</v>
      </c>
      <c r="AB1585" s="32">
        <f>_xlfn.XLOOKUP(Master1[[#This Row],[cu_id]],Revenue_Analysis[cuid],Revenue_Analysis[Q1 High Deviation], 0)</f>
        <v>0</v>
      </c>
      <c r="AC1585" s="32">
        <f>_xlfn.XLOOKUP(Master1[[#This Row],[cu_id]],Revenue_Analysis[cuid],Revenue_Analysis[Q2 Low Deviation], 0)</f>
        <v>59.580100000000002</v>
      </c>
      <c r="AD1585" s="32">
        <f>_xlfn.XLOOKUP(Master1[[#This Row],[cu_id]],Revenue_Analysis[cuid],Revenue_Analysis[Q2 High Deviation], 0)</f>
        <v>296.49770000000001</v>
      </c>
      <c r="AE1585" s="32">
        <f>_xlfn.XLOOKUP(Master1[[#This Row],[cu_id]],Revenue_Analysis[cuid],Revenue_Analysis[Q3 Low Deviation], 0)</f>
        <v>184.01</v>
      </c>
      <c r="AF1585" s="32">
        <f>_xlfn.XLOOKUP(Master1[[#This Row],[cu_id]],Revenue_Analysis[cuid],Revenue_Analysis[Q3 High Deviation], 0)</f>
        <v>184.01</v>
      </c>
      <c r="AG1585" s="32">
        <f>_xlfn.XLOOKUP(Master1[[#This Row],[cu_id]],Revenue_Analysis[cuid],Revenue_Analysis[Q4 Low Deviation], 0)</f>
        <v>0</v>
      </c>
      <c r="AH1585" s="32">
        <f>_xlfn.XLOOKUP(Master1[[#This Row],[cu_id]],Revenue_Analysis[cuid],Revenue_Analysis[Q4 High Deviation], 0)</f>
        <v>0</v>
      </c>
      <c r="AI1585" s="32">
        <f>_xlfn.XLOOKUP(Master1[[#This Row],[cu_id]],Revenue_Analysis[cuid],Revenue_Analysis[Q1 Average], 0)</f>
        <v>0</v>
      </c>
      <c r="AJ1585" s="32">
        <f>_xlfn.XLOOKUP(Master1[[#This Row],[cu_id]],Revenue_Analysis[cuid],Revenue_Analysis[Q2 Average], 0)</f>
        <v>178.03890000000001</v>
      </c>
      <c r="AK1585" s="32">
        <f>_xlfn.XLOOKUP(Master1[[#This Row],[cu_id]],Revenue_Analysis[cuid],Revenue_Analysis[Q3 Average], 0)</f>
        <v>184.01</v>
      </c>
      <c r="AL1585" s="32">
        <f>_xlfn.XLOOKUP(Master1[[#This Row],[cu_id]],Revenue_Analysis[cuid],Revenue_Analysis[Q4 Average], 0)</f>
        <v>0</v>
      </c>
      <c r="AM1585" s="77" t="s">
        <v>1</v>
      </c>
      <c r="AN1585" s="77" t="s">
        <v>1</v>
      </c>
      <c r="AO1585" s="77" t="s">
        <v>4592</v>
      </c>
      <c r="AP1585" s="77" t="s">
        <v>4592</v>
      </c>
      <c r="AQ1585" s="72" t="s">
        <v>0</v>
      </c>
      <c r="AR1585" s="72"/>
      <c r="AS1585" s="14">
        <f>IFERROR(_xlfn.XLOOKUP(Master1[[#This Row],[cu_id]],StopTimes[cu_ID],StopTimes[Average Stop Time]), 0)</f>
        <v>7.0083333333333337</v>
      </c>
      <c r="AT1585" s="14">
        <f>IF(Master1[[#This Row],[RSP StopTime Override]] &lt;&gt; "",Master1[[#This Row],[RSP StopTime Override]],IF(Master1[[#This Row],[Avg Stop Time Helper]] &lt;&gt; 0, Master1[[#This Row],[Avg Stop Time Helper]],Average_Stop_Time))</f>
        <v>7.0083333333333337</v>
      </c>
      <c r="AU1585" s="13"/>
    </row>
    <row r="1586" spans="1:47" x14ac:dyDescent="0.3">
      <c r="A1586" s="76" t="s">
        <v>4111</v>
      </c>
      <c r="B1586" s="72">
        <v>52</v>
      </c>
      <c r="C1586" s="72" t="s">
        <v>12</v>
      </c>
      <c r="D1586" s="71">
        <v>533591</v>
      </c>
      <c r="E1586" s="71" t="s">
        <v>13</v>
      </c>
      <c r="F1586" s="71" t="s">
        <v>6635</v>
      </c>
      <c r="G1586" s="71" t="s">
        <v>6604</v>
      </c>
      <c r="H1586" s="71" t="s">
        <v>5</v>
      </c>
      <c r="I1586" s="71" t="s">
        <v>4977</v>
      </c>
      <c r="J1586" s="71" t="s">
        <v>4</v>
      </c>
      <c r="K1586" s="71" t="s">
        <v>5245</v>
      </c>
      <c r="L1586" s="72" t="s">
        <v>24</v>
      </c>
      <c r="M1586" s="71" t="s">
        <v>23</v>
      </c>
      <c r="N1586" s="71" t="s">
        <v>2</v>
      </c>
      <c r="O1586" s="71">
        <v>1</v>
      </c>
      <c r="P1586" s="71">
        <v>0</v>
      </c>
      <c r="Q1586" s="71">
        <v>1</v>
      </c>
      <c r="R1586" s="71">
        <v>0</v>
      </c>
      <c r="S1586" s="71">
        <v>0</v>
      </c>
      <c r="T1586" s="71">
        <v>0</v>
      </c>
      <c r="U1586" s="71">
        <v>2</v>
      </c>
      <c r="V1586" s="71"/>
      <c r="W1586" s="71"/>
      <c r="X1586" s="33">
        <f>IFERROR(1 -(Master1[[#This Row],[Avg Garment Scans per Delivery]]/Master1[[#This Row],[Garment Inventory]]), 0)</f>
        <v>0</v>
      </c>
      <c r="Y1586" s="71"/>
      <c r="Z1586" s="71"/>
      <c r="AA1586" s="32">
        <f>_xlfn.XLOOKUP(Master1[[#This Row],[cu_id]], Revenue_Analysis[cuid], Revenue_Analysis[Q1 Low Deviation], 0)</f>
        <v>0</v>
      </c>
      <c r="AB1586" s="32">
        <f>_xlfn.XLOOKUP(Master1[[#This Row],[cu_id]],Revenue_Analysis[cuid],Revenue_Analysis[Q1 High Deviation], 0)</f>
        <v>0</v>
      </c>
      <c r="AC1586" s="32">
        <f>_xlfn.XLOOKUP(Master1[[#This Row],[cu_id]],Revenue_Analysis[cuid],Revenue_Analysis[Q2 Low Deviation], 0)</f>
        <v>37.869999999999997</v>
      </c>
      <c r="AD1586" s="32">
        <f>_xlfn.XLOOKUP(Master1[[#This Row],[cu_id]],Revenue_Analysis[cuid],Revenue_Analysis[Q2 High Deviation], 0)</f>
        <v>40.159999999999997</v>
      </c>
      <c r="AE1586" s="32">
        <f>_xlfn.XLOOKUP(Master1[[#This Row],[cu_id]],Revenue_Analysis[cuid],Revenue_Analysis[Q3 Low Deviation], 0)</f>
        <v>39.450000000000003</v>
      </c>
      <c r="AF1586" s="32">
        <f>_xlfn.XLOOKUP(Master1[[#This Row],[cu_id]],Revenue_Analysis[cuid],Revenue_Analysis[Q3 High Deviation], 0)</f>
        <v>40.159999999999997</v>
      </c>
      <c r="AG1586" s="32">
        <f>_xlfn.XLOOKUP(Master1[[#This Row],[cu_id]],Revenue_Analysis[cuid],Revenue_Analysis[Q4 Low Deviation], 0)</f>
        <v>0</v>
      </c>
      <c r="AH1586" s="32">
        <f>_xlfn.XLOOKUP(Master1[[#This Row],[cu_id]],Revenue_Analysis[cuid],Revenue_Analysis[Q4 High Deviation], 0)</f>
        <v>0</v>
      </c>
      <c r="AI1586" s="32">
        <f>_xlfn.XLOOKUP(Master1[[#This Row],[cu_id]],Revenue_Analysis[cuid],Revenue_Analysis[Q1 Average], 0)</f>
        <v>0</v>
      </c>
      <c r="AJ1586" s="32">
        <f>_xlfn.XLOOKUP(Master1[[#This Row],[cu_id]],Revenue_Analysis[cuid],Revenue_Analysis[Q2 Average], 0)</f>
        <v>39.015000000000001</v>
      </c>
      <c r="AK1586" s="32">
        <f>_xlfn.XLOOKUP(Master1[[#This Row],[cu_id]],Revenue_Analysis[cuid],Revenue_Analysis[Q3 Average], 0)</f>
        <v>39.805</v>
      </c>
      <c r="AL1586" s="32">
        <f>_xlfn.XLOOKUP(Master1[[#This Row],[cu_id]],Revenue_Analysis[cuid],Revenue_Analysis[Q4 Average], 0)</f>
        <v>0</v>
      </c>
      <c r="AM1586" s="77" t="s">
        <v>1</v>
      </c>
      <c r="AN1586" s="77" t="s">
        <v>1</v>
      </c>
      <c r="AO1586" s="77" t="s">
        <v>4592</v>
      </c>
      <c r="AP1586" s="77" t="s">
        <v>4592</v>
      </c>
      <c r="AQ1586" s="72" t="s">
        <v>0</v>
      </c>
      <c r="AR1586" s="72"/>
      <c r="AS1586" s="14">
        <f>IFERROR(_xlfn.XLOOKUP(Master1[[#This Row],[cu_id]],StopTimes[cu_ID],StopTimes[Average Stop Time]), 0)</f>
        <v>2.9666666666666668</v>
      </c>
      <c r="AT1586" s="14">
        <f>IF(Master1[[#This Row],[RSP StopTime Override]] &lt;&gt; "",Master1[[#This Row],[RSP StopTime Override]],IF(Master1[[#This Row],[Avg Stop Time Helper]] &lt;&gt; 0, Master1[[#This Row],[Avg Stop Time Helper]],Average_Stop_Time))</f>
        <v>2.9666666666666668</v>
      </c>
      <c r="AU1586" s="70"/>
    </row>
    <row r="1587" spans="1:47" x14ac:dyDescent="0.3">
      <c r="A1587" s="76" t="s">
        <v>4112</v>
      </c>
      <c r="B1587" s="72">
        <v>51</v>
      </c>
      <c r="C1587" s="72" t="s">
        <v>14</v>
      </c>
      <c r="D1587" s="71">
        <v>533594</v>
      </c>
      <c r="E1587" s="71" t="s">
        <v>13</v>
      </c>
      <c r="F1587" s="71" t="s">
        <v>6485</v>
      </c>
      <c r="G1587" s="71" t="s">
        <v>6486</v>
      </c>
      <c r="H1587" s="71" t="s">
        <v>5</v>
      </c>
      <c r="I1587" s="71" t="s">
        <v>6264</v>
      </c>
      <c r="J1587" s="71" t="s">
        <v>4</v>
      </c>
      <c r="K1587" s="71" t="s">
        <v>6265</v>
      </c>
      <c r="L1587" s="72" t="s">
        <v>16</v>
      </c>
      <c r="M1587" s="71" t="s">
        <v>3</v>
      </c>
      <c r="N1587" s="71" t="s">
        <v>2</v>
      </c>
      <c r="O1587" s="71">
        <v>11</v>
      </c>
      <c r="P1587" s="71">
        <v>0</v>
      </c>
      <c r="Q1587" s="71">
        <v>0</v>
      </c>
      <c r="R1587" s="71">
        <v>0</v>
      </c>
      <c r="S1587" s="71">
        <v>11</v>
      </c>
      <c r="T1587" s="71">
        <v>0</v>
      </c>
      <c r="U1587" s="71">
        <v>11</v>
      </c>
      <c r="V1587" s="71"/>
      <c r="W1587" s="71"/>
      <c r="X1587" s="33">
        <f>IFERROR(1 -(Master1[[#This Row],[Avg Garment Scans per Delivery]]/Master1[[#This Row],[Garment Inventory]]), 0)</f>
        <v>0</v>
      </c>
      <c r="Y1587" s="71"/>
      <c r="Z1587" s="71"/>
      <c r="AA1587" s="32">
        <f>_xlfn.XLOOKUP(Master1[[#This Row],[cu_id]], Revenue_Analysis[cuid], Revenue_Analysis[Q1 Low Deviation], 0)</f>
        <v>0</v>
      </c>
      <c r="AB1587" s="32">
        <f>_xlfn.XLOOKUP(Master1[[#This Row],[cu_id]],Revenue_Analysis[cuid],Revenue_Analysis[Q1 High Deviation], 0)</f>
        <v>0</v>
      </c>
      <c r="AC1587" s="32">
        <f>_xlfn.XLOOKUP(Master1[[#This Row],[cu_id]],Revenue_Analysis[cuid],Revenue_Analysis[Q2 Low Deviation], 0)</f>
        <v>53.045000000000002</v>
      </c>
      <c r="AD1587" s="32">
        <f>_xlfn.XLOOKUP(Master1[[#This Row],[cu_id]],Revenue_Analysis[cuid],Revenue_Analysis[Q2 High Deviation], 0)</f>
        <v>78.996799999999993</v>
      </c>
      <c r="AE1587" s="32">
        <f>_xlfn.XLOOKUP(Master1[[#This Row],[cu_id]],Revenue_Analysis[cuid],Revenue_Analysis[Q3 Low Deviation], 0)</f>
        <v>48.3384</v>
      </c>
      <c r="AF1587" s="32">
        <f>_xlfn.XLOOKUP(Master1[[#This Row],[cu_id]],Revenue_Analysis[cuid],Revenue_Analysis[Q3 High Deviation], 0)</f>
        <v>73.627399999999994</v>
      </c>
      <c r="AG1587" s="32">
        <f>_xlfn.XLOOKUP(Master1[[#This Row],[cu_id]],Revenue_Analysis[cuid],Revenue_Analysis[Q4 Low Deviation], 0)</f>
        <v>0</v>
      </c>
      <c r="AH1587" s="32">
        <f>_xlfn.XLOOKUP(Master1[[#This Row],[cu_id]],Revenue_Analysis[cuid],Revenue_Analysis[Q4 High Deviation], 0)</f>
        <v>0</v>
      </c>
      <c r="AI1587" s="32">
        <f>_xlfn.XLOOKUP(Master1[[#This Row],[cu_id]],Revenue_Analysis[cuid],Revenue_Analysis[Q1 Average], 0)</f>
        <v>0</v>
      </c>
      <c r="AJ1587" s="32">
        <f>_xlfn.XLOOKUP(Master1[[#This Row],[cu_id]],Revenue_Analysis[cuid],Revenue_Analysis[Q2 Average], 0)</f>
        <v>66.020899999999997</v>
      </c>
      <c r="AK1587" s="32">
        <f>_xlfn.XLOOKUP(Master1[[#This Row],[cu_id]],Revenue_Analysis[cuid],Revenue_Analysis[Q3 Average], 0)</f>
        <v>60.982900000000001</v>
      </c>
      <c r="AL1587" s="32">
        <f>_xlfn.XLOOKUP(Master1[[#This Row],[cu_id]],Revenue_Analysis[cuid],Revenue_Analysis[Q4 Average], 0)</f>
        <v>0</v>
      </c>
      <c r="AM1587" s="77" t="s">
        <v>1</v>
      </c>
      <c r="AN1587" s="77" t="s">
        <v>1</v>
      </c>
      <c r="AO1587" s="77" t="s">
        <v>4592</v>
      </c>
      <c r="AP1587" s="77" t="s">
        <v>4592</v>
      </c>
      <c r="AQ1587" s="72" t="s">
        <v>0</v>
      </c>
      <c r="AR1587" s="72"/>
      <c r="AS1587" s="14">
        <f>IFERROR(_xlfn.XLOOKUP(Master1[[#This Row],[cu_id]],StopTimes[cu_ID],StopTimes[Average Stop Time]), 0)</f>
        <v>3.4624999999999999</v>
      </c>
      <c r="AT1587" s="14">
        <f>IF(Master1[[#This Row],[RSP StopTime Override]] &lt;&gt; "",Master1[[#This Row],[RSP StopTime Override]],IF(Master1[[#This Row],[Avg Stop Time Helper]] &lt;&gt; 0, Master1[[#This Row],[Avg Stop Time Helper]],Average_Stop_Time))</f>
        <v>3.4624999999999999</v>
      </c>
      <c r="AU1587" s="13"/>
    </row>
    <row r="1588" spans="1:47" x14ac:dyDescent="0.3">
      <c r="A1588" s="76" t="s">
        <v>4113</v>
      </c>
      <c r="B1588" s="72">
        <v>8010</v>
      </c>
      <c r="C1588" s="72" t="s">
        <v>12</v>
      </c>
      <c r="D1588" s="71">
        <v>99033</v>
      </c>
      <c r="E1588" s="71" t="s">
        <v>5935</v>
      </c>
      <c r="F1588" s="71" t="s">
        <v>7360</v>
      </c>
      <c r="G1588" s="71" t="s">
        <v>7361</v>
      </c>
      <c r="H1588" s="71" t="s">
        <v>11</v>
      </c>
      <c r="I1588" s="71" t="s">
        <v>5402</v>
      </c>
      <c r="J1588" s="71" t="s">
        <v>4</v>
      </c>
      <c r="K1588" s="71" t="s">
        <v>5403</v>
      </c>
      <c r="L1588" s="72" t="s">
        <v>19</v>
      </c>
      <c r="M1588" s="71" t="s">
        <v>18</v>
      </c>
      <c r="N1588" s="71" t="s">
        <v>2</v>
      </c>
      <c r="O1588" s="71">
        <v>90</v>
      </c>
      <c r="P1588" s="71">
        <v>0</v>
      </c>
      <c r="Q1588" s="71">
        <v>90</v>
      </c>
      <c r="R1588" s="71">
        <v>0</v>
      </c>
      <c r="S1588" s="71">
        <v>0</v>
      </c>
      <c r="T1588" s="71">
        <v>0</v>
      </c>
      <c r="U1588" s="71">
        <v>4</v>
      </c>
      <c r="V1588" s="71"/>
      <c r="W1588" s="71"/>
      <c r="X1588" s="33">
        <f>IFERROR(1 -(Master1[[#This Row],[Avg Garment Scans per Delivery]]/Master1[[#This Row],[Garment Inventory]]), 0)</f>
        <v>0</v>
      </c>
      <c r="Y1588" s="71"/>
      <c r="Z1588" s="71"/>
      <c r="AA1588" s="32">
        <f>_xlfn.XLOOKUP(Master1[[#This Row],[cu_id]], Revenue_Analysis[cuid], Revenue_Analysis[Q1 Low Deviation], 0)</f>
        <v>0</v>
      </c>
      <c r="AB1588" s="32">
        <f>_xlfn.XLOOKUP(Master1[[#This Row],[cu_id]],Revenue_Analysis[cuid],Revenue_Analysis[Q1 High Deviation], 0)</f>
        <v>0</v>
      </c>
      <c r="AC1588" s="32">
        <f>_xlfn.XLOOKUP(Master1[[#This Row],[cu_id]],Revenue_Analysis[cuid],Revenue_Analysis[Q2 Low Deviation], 0)</f>
        <v>32.450000000000003</v>
      </c>
      <c r="AD1588" s="32">
        <f>_xlfn.XLOOKUP(Master1[[#This Row],[cu_id]],Revenue_Analysis[cuid],Revenue_Analysis[Q2 High Deviation], 0)</f>
        <v>38.06</v>
      </c>
      <c r="AE1588" s="32">
        <f>_xlfn.XLOOKUP(Master1[[#This Row],[cu_id]],Revenue_Analysis[cuid],Revenue_Analysis[Q3 Low Deviation], 0)</f>
        <v>0</v>
      </c>
      <c r="AF1588" s="32">
        <f>_xlfn.XLOOKUP(Master1[[#This Row],[cu_id]],Revenue_Analysis[cuid],Revenue_Analysis[Q3 High Deviation], 0)</f>
        <v>0</v>
      </c>
      <c r="AG1588" s="32">
        <f>_xlfn.XLOOKUP(Master1[[#This Row],[cu_id]],Revenue_Analysis[cuid],Revenue_Analysis[Q4 Low Deviation], 0)</f>
        <v>0</v>
      </c>
      <c r="AH1588" s="32">
        <f>_xlfn.XLOOKUP(Master1[[#This Row],[cu_id]],Revenue_Analysis[cuid],Revenue_Analysis[Q4 High Deviation], 0)</f>
        <v>0</v>
      </c>
      <c r="AI1588" s="32">
        <f>_xlfn.XLOOKUP(Master1[[#This Row],[cu_id]],Revenue_Analysis[cuid],Revenue_Analysis[Q1 Average], 0)</f>
        <v>0</v>
      </c>
      <c r="AJ1588" s="32">
        <f>_xlfn.XLOOKUP(Master1[[#This Row],[cu_id]],Revenue_Analysis[cuid],Revenue_Analysis[Q2 Average], 0)</f>
        <v>35.255000000000003</v>
      </c>
      <c r="AK1588" s="32">
        <f>_xlfn.XLOOKUP(Master1[[#This Row],[cu_id]],Revenue_Analysis[cuid],Revenue_Analysis[Q3 Average], 0)</f>
        <v>0</v>
      </c>
      <c r="AL1588" s="32">
        <f>_xlfn.XLOOKUP(Master1[[#This Row],[cu_id]],Revenue_Analysis[cuid],Revenue_Analysis[Q4 Average], 0)</f>
        <v>0</v>
      </c>
      <c r="AM1588" s="77" t="s">
        <v>1</v>
      </c>
      <c r="AN1588" s="77" t="s">
        <v>1</v>
      </c>
      <c r="AO1588" s="77" t="s">
        <v>4592</v>
      </c>
      <c r="AP1588" s="77" t="s">
        <v>4592</v>
      </c>
      <c r="AQ1588" s="72" t="s">
        <v>0</v>
      </c>
      <c r="AR1588" s="72"/>
      <c r="AS1588" s="14">
        <f>IFERROR(_xlfn.XLOOKUP(Master1[[#This Row],[cu_id]],StopTimes[cu_ID],StopTimes[Average Stop Time]), 0)</f>
        <v>5.7333333333333334</v>
      </c>
      <c r="AT1588" s="14">
        <f>IF(Master1[[#This Row],[RSP StopTime Override]] &lt;&gt; "",Master1[[#This Row],[RSP StopTime Override]],IF(Master1[[#This Row],[Avg Stop Time Helper]] &lt;&gt; 0, Master1[[#This Row],[Avg Stop Time Helper]],Average_Stop_Time))</f>
        <v>5.7333333333333334</v>
      </c>
      <c r="AU1588" s="70"/>
    </row>
    <row r="1589" spans="1:47" x14ac:dyDescent="0.3">
      <c r="A1589" s="76" t="s">
        <v>4114</v>
      </c>
      <c r="B1589" s="72">
        <v>47</v>
      </c>
      <c r="C1589" s="72" t="s">
        <v>6</v>
      </c>
      <c r="D1589" s="71">
        <v>533598</v>
      </c>
      <c r="E1589" s="71" t="s">
        <v>13</v>
      </c>
      <c r="F1589" s="71" t="s">
        <v>5562</v>
      </c>
      <c r="G1589" s="71" t="s">
        <v>5563</v>
      </c>
      <c r="H1589" s="71" t="s">
        <v>5</v>
      </c>
      <c r="I1589" s="71" t="s">
        <v>5473</v>
      </c>
      <c r="J1589" s="71" t="s">
        <v>4</v>
      </c>
      <c r="K1589" s="71" t="s">
        <v>5474</v>
      </c>
      <c r="L1589" s="72" t="s">
        <v>19</v>
      </c>
      <c r="M1589" s="71" t="s">
        <v>18</v>
      </c>
      <c r="N1589" s="71" t="s">
        <v>2</v>
      </c>
      <c r="O1589" s="71">
        <v>122</v>
      </c>
      <c r="P1589" s="71">
        <v>0</v>
      </c>
      <c r="Q1589" s="71">
        <v>0</v>
      </c>
      <c r="R1589" s="71">
        <v>122</v>
      </c>
      <c r="S1589" s="71">
        <v>0</v>
      </c>
      <c r="T1589" s="71">
        <v>0</v>
      </c>
      <c r="U1589" s="71">
        <v>4</v>
      </c>
      <c r="V1589" s="71"/>
      <c r="W1589" s="71"/>
      <c r="X1589" s="33">
        <f>IFERROR(1 -(Master1[[#This Row],[Avg Garment Scans per Delivery]]/Master1[[#This Row],[Garment Inventory]]), 0)</f>
        <v>0</v>
      </c>
      <c r="Y1589" s="71"/>
      <c r="Z1589" s="71"/>
      <c r="AA1589" s="32">
        <f>_xlfn.XLOOKUP(Master1[[#This Row],[cu_id]], Revenue_Analysis[cuid], Revenue_Analysis[Q1 Low Deviation], 0)</f>
        <v>0</v>
      </c>
      <c r="AB1589" s="32">
        <f>_xlfn.XLOOKUP(Master1[[#This Row],[cu_id]],Revenue_Analysis[cuid],Revenue_Analysis[Q1 High Deviation], 0)</f>
        <v>0</v>
      </c>
      <c r="AC1589" s="32">
        <f>_xlfn.XLOOKUP(Master1[[#This Row],[cu_id]],Revenue_Analysis[cuid],Revenue_Analysis[Q2 Low Deviation], 0)</f>
        <v>53.015000000000001</v>
      </c>
      <c r="AD1589" s="32">
        <f>_xlfn.XLOOKUP(Master1[[#This Row],[cu_id]],Revenue_Analysis[cuid],Revenue_Analysis[Q2 High Deviation], 0)</f>
        <v>74.625</v>
      </c>
      <c r="AE1589" s="32">
        <f>_xlfn.XLOOKUP(Master1[[#This Row],[cu_id]],Revenue_Analysis[cuid],Revenue_Analysis[Q3 Low Deviation], 0)</f>
        <v>67.598200000000006</v>
      </c>
      <c r="AF1589" s="32">
        <f>_xlfn.XLOOKUP(Master1[[#This Row],[cu_id]],Revenue_Analysis[cuid],Revenue_Analysis[Q3 High Deviation], 0)</f>
        <v>88.399000000000001</v>
      </c>
      <c r="AG1589" s="32">
        <f>_xlfn.XLOOKUP(Master1[[#This Row],[cu_id]],Revenue_Analysis[cuid],Revenue_Analysis[Q4 Low Deviation], 0)</f>
        <v>0</v>
      </c>
      <c r="AH1589" s="32">
        <f>_xlfn.XLOOKUP(Master1[[#This Row],[cu_id]],Revenue_Analysis[cuid],Revenue_Analysis[Q4 High Deviation], 0)</f>
        <v>0</v>
      </c>
      <c r="AI1589" s="32">
        <f>_xlfn.XLOOKUP(Master1[[#This Row],[cu_id]],Revenue_Analysis[cuid],Revenue_Analysis[Q1 Average], 0)</f>
        <v>0</v>
      </c>
      <c r="AJ1589" s="32">
        <f>_xlfn.XLOOKUP(Master1[[#This Row],[cu_id]],Revenue_Analysis[cuid],Revenue_Analysis[Q2 Average], 0)</f>
        <v>63.82</v>
      </c>
      <c r="AK1589" s="32">
        <f>_xlfn.XLOOKUP(Master1[[#This Row],[cu_id]],Revenue_Analysis[cuid],Revenue_Analysis[Q3 Average], 0)</f>
        <v>77.998599999999996</v>
      </c>
      <c r="AL1589" s="32">
        <f>_xlfn.XLOOKUP(Master1[[#This Row],[cu_id]],Revenue_Analysis[cuid],Revenue_Analysis[Q4 Average], 0)</f>
        <v>0</v>
      </c>
      <c r="AM1589" s="77" t="s">
        <v>1</v>
      </c>
      <c r="AN1589" s="77" t="s">
        <v>1</v>
      </c>
      <c r="AO1589" s="77" t="s">
        <v>4592</v>
      </c>
      <c r="AP1589" s="77" t="s">
        <v>4592</v>
      </c>
      <c r="AQ1589" s="72" t="s">
        <v>0</v>
      </c>
      <c r="AR1589" s="72"/>
      <c r="AS1589" s="14">
        <f>IFERROR(_xlfn.XLOOKUP(Master1[[#This Row],[cu_id]],StopTimes[cu_ID],StopTimes[Average Stop Time]), 0)</f>
        <v>10.233333333333334</v>
      </c>
      <c r="AT1589" s="14">
        <f>IF(Master1[[#This Row],[RSP StopTime Override]] &lt;&gt; "",Master1[[#This Row],[RSP StopTime Override]],IF(Master1[[#This Row],[Avg Stop Time Helper]] &lt;&gt; 0, Master1[[#This Row],[Avg Stop Time Helper]],Average_Stop_Time))</f>
        <v>10.233333333333334</v>
      </c>
      <c r="AU1589" s="70"/>
    </row>
    <row r="1590" spans="1:47" x14ac:dyDescent="0.3">
      <c r="A1590" s="76" t="s">
        <v>7140</v>
      </c>
      <c r="B1590" s="72">
        <v>56</v>
      </c>
      <c r="C1590" s="72" t="s">
        <v>14</v>
      </c>
      <c r="D1590" s="71">
        <v>533600</v>
      </c>
      <c r="E1590" s="71" t="s">
        <v>13</v>
      </c>
      <c r="F1590" s="71" t="s">
        <v>7141</v>
      </c>
      <c r="G1590" s="71" t="s">
        <v>7142</v>
      </c>
      <c r="H1590" s="71" t="s">
        <v>5</v>
      </c>
      <c r="I1590" s="71" t="s">
        <v>7081</v>
      </c>
      <c r="J1590" s="71" t="s">
        <v>4</v>
      </c>
      <c r="K1590" s="71" t="s">
        <v>7082</v>
      </c>
      <c r="L1590" s="72" t="s">
        <v>17</v>
      </c>
      <c r="M1590" s="71" t="s">
        <v>10</v>
      </c>
      <c r="N1590" s="71" t="s">
        <v>2</v>
      </c>
      <c r="O1590" s="71">
        <v>132</v>
      </c>
      <c r="P1590" s="71">
        <v>0</v>
      </c>
      <c r="Q1590" s="71">
        <v>0</v>
      </c>
      <c r="R1590" s="71">
        <v>0</v>
      </c>
      <c r="S1590" s="71">
        <v>132</v>
      </c>
      <c r="T1590" s="71">
        <v>0</v>
      </c>
      <c r="U1590" s="71">
        <v>6</v>
      </c>
      <c r="V1590" s="71"/>
      <c r="W1590" s="71"/>
      <c r="X1590" s="33">
        <f>IFERROR(1 -(Master1[[#This Row],[Avg Garment Scans per Delivery]]/Master1[[#This Row],[Garment Inventory]]), 0)</f>
        <v>0</v>
      </c>
      <c r="Y1590" s="71"/>
      <c r="Z1590" s="71"/>
      <c r="AA1590" s="32">
        <f>_xlfn.XLOOKUP(Master1[[#This Row],[cu_id]], Revenue_Analysis[cuid], Revenue_Analysis[Q1 Low Deviation], 0)</f>
        <v>0</v>
      </c>
      <c r="AB1590" s="32">
        <f>_xlfn.XLOOKUP(Master1[[#This Row],[cu_id]],Revenue_Analysis[cuid],Revenue_Analysis[Q1 High Deviation], 0)</f>
        <v>0</v>
      </c>
      <c r="AC1590" s="32">
        <f>_xlfn.XLOOKUP(Master1[[#This Row],[cu_id]],Revenue_Analysis[cuid],Revenue_Analysis[Q2 Low Deviation], 0)</f>
        <v>44.2211</v>
      </c>
      <c r="AD1590" s="32">
        <f>_xlfn.XLOOKUP(Master1[[#This Row],[cu_id]],Revenue_Analysis[cuid],Revenue_Analysis[Q2 High Deviation], 0)</f>
        <v>108.52549999999999</v>
      </c>
      <c r="AE1590" s="32">
        <f>_xlfn.XLOOKUP(Master1[[#This Row],[cu_id]],Revenue_Analysis[cuid],Revenue_Analysis[Q3 Low Deviation], 0)</f>
        <v>81.295599999999993</v>
      </c>
      <c r="AF1590" s="32">
        <f>_xlfn.XLOOKUP(Master1[[#This Row],[cu_id]],Revenue_Analysis[cuid],Revenue_Analysis[Q3 High Deviation], 0)</f>
        <v>116.2778</v>
      </c>
      <c r="AG1590" s="32">
        <f>_xlfn.XLOOKUP(Master1[[#This Row],[cu_id]],Revenue_Analysis[cuid],Revenue_Analysis[Q4 Low Deviation], 0)</f>
        <v>0</v>
      </c>
      <c r="AH1590" s="32">
        <f>_xlfn.XLOOKUP(Master1[[#This Row],[cu_id]],Revenue_Analysis[cuid],Revenue_Analysis[Q4 High Deviation], 0)</f>
        <v>0</v>
      </c>
      <c r="AI1590" s="32">
        <f>_xlfn.XLOOKUP(Master1[[#This Row],[cu_id]],Revenue_Analysis[cuid],Revenue_Analysis[Q1 Average], 0)</f>
        <v>0</v>
      </c>
      <c r="AJ1590" s="32">
        <f>_xlfn.XLOOKUP(Master1[[#This Row],[cu_id]],Revenue_Analysis[cuid],Revenue_Analysis[Q2 Average], 0)</f>
        <v>76.3733</v>
      </c>
      <c r="AK1590" s="32">
        <f>_xlfn.XLOOKUP(Master1[[#This Row],[cu_id]],Revenue_Analysis[cuid],Revenue_Analysis[Q3 Average], 0)</f>
        <v>98.786699999999996</v>
      </c>
      <c r="AL1590" s="32">
        <f>_xlfn.XLOOKUP(Master1[[#This Row],[cu_id]],Revenue_Analysis[cuid],Revenue_Analysis[Q4 Average], 0)</f>
        <v>0</v>
      </c>
      <c r="AM1590" s="77" t="s">
        <v>1</v>
      </c>
      <c r="AN1590" s="77" t="s">
        <v>1</v>
      </c>
      <c r="AO1590" s="77" t="s">
        <v>4592</v>
      </c>
      <c r="AP1590" s="77" t="s">
        <v>4592</v>
      </c>
      <c r="AQ1590" s="72" t="s">
        <v>0</v>
      </c>
      <c r="AR1590" s="72"/>
      <c r="AS1590" s="14">
        <f>IFERROR(_xlfn.XLOOKUP(Master1[[#This Row],[cu_id]],StopTimes[cu_ID],StopTimes[Average Stop Time]), 0)</f>
        <v>9.7041666666666675</v>
      </c>
      <c r="AT1590" s="14">
        <f>IF(Master1[[#This Row],[RSP StopTime Override]] &lt;&gt; "",Master1[[#This Row],[RSP StopTime Override]],IF(Master1[[#This Row],[Avg Stop Time Helper]] &lt;&gt; 0, Master1[[#This Row],[Avg Stop Time Helper]],Average_Stop_Time))</f>
        <v>9.7041666666666675</v>
      </c>
      <c r="AU1590" s="70"/>
    </row>
    <row r="1591" spans="1:47" x14ac:dyDescent="0.3">
      <c r="A1591" s="76" t="s">
        <v>6012</v>
      </c>
      <c r="B1591" s="72">
        <v>50</v>
      </c>
      <c r="C1591" s="72" t="s">
        <v>7</v>
      </c>
      <c r="D1591" s="71">
        <v>533601</v>
      </c>
      <c r="E1591" s="71" t="s">
        <v>13</v>
      </c>
      <c r="F1591" s="71" t="s">
        <v>6013</v>
      </c>
      <c r="G1591" s="71" t="s">
        <v>6014</v>
      </c>
      <c r="H1591" s="71" t="s">
        <v>5</v>
      </c>
      <c r="I1591" s="71" t="s">
        <v>5572</v>
      </c>
      <c r="J1591" s="71" t="s">
        <v>4</v>
      </c>
      <c r="K1591" s="71" t="s">
        <v>5132</v>
      </c>
      <c r="L1591" s="72" t="s">
        <v>19</v>
      </c>
      <c r="M1591" s="71" t="s">
        <v>18</v>
      </c>
      <c r="N1591" s="71" t="s">
        <v>2</v>
      </c>
      <c r="O1591" s="71">
        <v>1</v>
      </c>
      <c r="P1591" s="71">
        <v>0</v>
      </c>
      <c r="Q1591" s="71">
        <v>0</v>
      </c>
      <c r="R1591" s="71">
        <v>0</v>
      </c>
      <c r="S1591" s="71">
        <v>0</v>
      </c>
      <c r="T1591" s="71">
        <v>1</v>
      </c>
      <c r="U1591" s="71">
        <v>5</v>
      </c>
      <c r="V1591" s="71"/>
      <c r="W1591" s="71"/>
      <c r="X1591" s="33">
        <f>IFERROR(1 -(Master1[[#This Row],[Avg Garment Scans per Delivery]]/Master1[[#This Row],[Garment Inventory]]), 0)</f>
        <v>0</v>
      </c>
      <c r="Y1591" s="71"/>
      <c r="Z1591" s="71"/>
      <c r="AA1591" s="32">
        <f>_xlfn.XLOOKUP(Master1[[#This Row],[cu_id]], Revenue_Analysis[cuid], Revenue_Analysis[Q1 Low Deviation], 0)</f>
        <v>0</v>
      </c>
      <c r="AB1591" s="32">
        <f>_xlfn.XLOOKUP(Master1[[#This Row],[cu_id]],Revenue_Analysis[cuid],Revenue_Analysis[Q1 High Deviation], 0)</f>
        <v>0</v>
      </c>
      <c r="AC1591" s="32">
        <f>_xlfn.XLOOKUP(Master1[[#This Row],[cu_id]],Revenue_Analysis[cuid],Revenue_Analysis[Q2 Low Deviation], 0)</f>
        <v>49.307200000000002</v>
      </c>
      <c r="AD1591" s="32">
        <f>_xlfn.XLOOKUP(Master1[[#This Row],[cu_id]],Revenue_Analysis[cuid],Revenue_Analysis[Q2 High Deviation], 0)</f>
        <v>71.988799999999998</v>
      </c>
      <c r="AE1591" s="32">
        <f>_xlfn.XLOOKUP(Master1[[#This Row],[cu_id]],Revenue_Analysis[cuid],Revenue_Analysis[Q3 Low Deviation], 0)</f>
        <v>56.04</v>
      </c>
      <c r="AF1591" s="32">
        <f>_xlfn.XLOOKUP(Master1[[#This Row],[cu_id]],Revenue_Analysis[cuid],Revenue_Analysis[Q3 High Deviation], 0)</f>
        <v>56.75</v>
      </c>
      <c r="AG1591" s="32">
        <f>_xlfn.XLOOKUP(Master1[[#This Row],[cu_id]],Revenue_Analysis[cuid],Revenue_Analysis[Q4 Low Deviation], 0)</f>
        <v>0</v>
      </c>
      <c r="AH1591" s="32">
        <f>_xlfn.XLOOKUP(Master1[[#This Row],[cu_id]],Revenue_Analysis[cuid],Revenue_Analysis[Q4 High Deviation], 0)</f>
        <v>0</v>
      </c>
      <c r="AI1591" s="32">
        <f>_xlfn.XLOOKUP(Master1[[#This Row],[cu_id]],Revenue_Analysis[cuid],Revenue_Analysis[Q1 Average], 0)</f>
        <v>0</v>
      </c>
      <c r="AJ1591" s="32">
        <f>_xlfn.XLOOKUP(Master1[[#This Row],[cu_id]],Revenue_Analysis[cuid],Revenue_Analysis[Q2 Average], 0)</f>
        <v>60.648000000000003</v>
      </c>
      <c r="AK1591" s="32">
        <f>_xlfn.XLOOKUP(Master1[[#This Row],[cu_id]],Revenue_Analysis[cuid],Revenue_Analysis[Q3 Average], 0)</f>
        <v>56.395000000000003</v>
      </c>
      <c r="AL1591" s="32">
        <f>_xlfn.XLOOKUP(Master1[[#This Row],[cu_id]],Revenue_Analysis[cuid],Revenue_Analysis[Q4 Average], 0)</f>
        <v>0</v>
      </c>
      <c r="AM1591" s="77" t="s">
        <v>1</v>
      </c>
      <c r="AN1591" s="77" t="s">
        <v>1</v>
      </c>
      <c r="AO1591" s="77" t="s">
        <v>4592</v>
      </c>
      <c r="AP1591" s="77" t="s">
        <v>4592</v>
      </c>
      <c r="AQ1591" s="72" t="s">
        <v>0</v>
      </c>
      <c r="AR1591" s="72"/>
      <c r="AS1591" s="14">
        <f>IFERROR(_xlfn.XLOOKUP(Master1[[#This Row],[cu_id]],StopTimes[cu_ID],StopTimes[Average Stop Time]), 0)</f>
        <v>1.0125</v>
      </c>
      <c r="AT1591" s="14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1591" s="13">
        <v>5</v>
      </c>
    </row>
    <row r="1592" spans="1:47" x14ac:dyDescent="0.3">
      <c r="A1592" s="76" t="s">
        <v>6487</v>
      </c>
      <c r="B1592" s="72">
        <v>51</v>
      </c>
      <c r="C1592" s="72" t="s">
        <v>6</v>
      </c>
      <c r="D1592" s="71">
        <v>99169</v>
      </c>
      <c r="E1592" s="71" t="s">
        <v>39</v>
      </c>
      <c r="F1592" s="71" t="s">
        <v>5074</v>
      </c>
      <c r="G1592" s="71" t="s">
        <v>6488</v>
      </c>
      <c r="H1592" s="71" t="s">
        <v>5</v>
      </c>
      <c r="I1592" s="71" t="s">
        <v>4977</v>
      </c>
      <c r="J1592" s="71" t="s">
        <v>4</v>
      </c>
      <c r="K1592" s="71" t="s">
        <v>5245</v>
      </c>
      <c r="L1592" s="72" t="s">
        <v>16</v>
      </c>
      <c r="M1592" s="71" t="s">
        <v>3</v>
      </c>
      <c r="N1592" s="71" t="s">
        <v>2</v>
      </c>
      <c r="O1592" s="71">
        <v>160</v>
      </c>
      <c r="P1592" s="71">
        <v>0</v>
      </c>
      <c r="Q1592" s="71">
        <v>0</v>
      </c>
      <c r="R1592" s="71">
        <v>165</v>
      </c>
      <c r="S1592" s="71">
        <v>0</v>
      </c>
      <c r="T1592" s="71">
        <v>0</v>
      </c>
      <c r="U1592" s="71">
        <v>4</v>
      </c>
      <c r="V1592" s="71">
        <v>110</v>
      </c>
      <c r="W1592" s="71"/>
      <c r="X1592" s="33">
        <f>IFERROR(1 -(Master1[[#This Row],[Avg Garment Scans per Delivery]]/Master1[[#This Row],[Garment Inventory]]), 0)</f>
        <v>1</v>
      </c>
      <c r="Y1592" s="71"/>
      <c r="Z1592" s="71"/>
      <c r="AA1592" s="32">
        <f>_xlfn.XLOOKUP(Master1[[#This Row],[cu_id]], Revenue_Analysis[cuid], Revenue_Analysis[Q1 Low Deviation], 0)</f>
        <v>0</v>
      </c>
      <c r="AB1592" s="32">
        <f>_xlfn.XLOOKUP(Master1[[#This Row],[cu_id]],Revenue_Analysis[cuid],Revenue_Analysis[Q1 High Deviation], 0)</f>
        <v>0</v>
      </c>
      <c r="AC1592" s="32">
        <f>_xlfn.XLOOKUP(Master1[[#This Row],[cu_id]],Revenue_Analysis[cuid],Revenue_Analysis[Q2 Low Deviation], 0)</f>
        <v>128.79</v>
      </c>
      <c r="AD1592" s="32">
        <f>_xlfn.XLOOKUP(Master1[[#This Row],[cu_id]],Revenue_Analysis[cuid],Revenue_Analysis[Q2 High Deviation], 0)</f>
        <v>136.53</v>
      </c>
      <c r="AE1592" s="32">
        <f>_xlfn.XLOOKUP(Master1[[#This Row],[cu_id]],Revenue_Analysis[cuid],Revenue_Analysis[Q3 Low Deviation], 0)</f>
        <v>128.54689999999999</v>
      </c>
      <c r="AF1592" s="32">
        <f>_xlfn.XLOOKUP(Master1[[#This Row],[cu_id]],Revenue_Analysis[cuid],Revenue_Analysis[Q3 High Deviation], 0)</f>
        <v>130.3931</v>
      </c>
      <c r="AG1592" s="32">
        <f>_xlfn.XLOOKUP(Master1[[#This Row],[cu_id]],Revenue_Analysis[cuid],Revenue_Analysis[Q4 Low Deviation], 0)</f>
        <v>0</v>
      </c>
      <c r="AH1592" s="32">
        <f>_xlfn.XLOOKUP(Master1[[#This Row],[cu_id]],Revenue_Analysis[cuid],Revenue_Analysis[Q4 High Deviation], 0)</f>
        <v>0</v>
      </c>
      <c r="AI1592" s="32">
        <f>_xlfn.XLOOKUP(Master1[[#This Row],[cu_id]],Revenue_Analysis[cuid],Revenue_Analysis[Q1 Average], 0)</f>
        <v>0</v>
      </c>
      <c r="AJ1592" s="32">
        <f>_xlfn.XLOOKUP(Master1[[#This Row],[cu_id]],Revenue_Analysis[cuid],Revenue_Analysis[Q2 Average], 0)</f>
        <v>132.66</v>
      </c>
      <c r="AK1592" s="32">
        <f>_xlfn.XLOOKUP(Master1[[#This Row],[cu_id]],Revenue_Analysis[cuid],Revenue_Analysis[Q3 Average], 0)</f>
        <v>129.47</v>
      </c>
      <c r="AL1592" s="32">
        <f>_xlfn.XLOOKUP(Master1[[#This Row],[cu_id]],Revenue_Analysis[cuid],Revenue_Analysis[Q4 Average], 0)</f>
        <v>0</v>
      </c>
      <c r="AM1592" s="77" t="s">
        <v>1</v>
      </c>
      <c r="AN1592" s="77" t="s">
        <v>1</v>
      </c>
      <c r="AO1592" s="77" t="s">
        <v>4592</v>
      </c>
      <c r="AP1592" s="77" t="s">
        <v>4592</v>
      </c>
      <c r="AQ1592" s="72" t="s">
        <v>0</v>
      </c>
      <c r="AR1592" s="72"/>
      <c r="AS1592" s="14">
        <f>IFERROR(_xlfn.XLOOKUP(Master1[[#This Row],[cu_id]],StopTimes[cu_ID],StopTimes[Average Stop Time]), 0)</f>
        <v>12.292857143333334</v>
      </c>
      <c r="AT1592" s="14">
        <f>IF(Master1[[#This Row],[RSP StopTime Override]] &lt;&gt; "",Master1[[#This Row],[RSP StopTime Override]],IF(Master1[[#This Row],[Avg Stop Time Helper]] &lt;&gt; 0, Master1[[#This Row],[Avg Stop Time Helper]],Average_Stop_Time))</f>
        <v>12.292857143333334</v>
      </c>
      <c r="AU1592" s="13"/>
    </row>
    <row r="1593" spans="1:47" x14ac:dyDescent="0.3">
      <c r="A1593" s="76" t="s">
        <v>5073</v>
      </c>
      <c r="B1593" s="72">
        <v>12</v>
      </c>
      <c r="C1593" s="72" t="s">
        <v>12</v>
      </c>
      <c r="D1593" s="71">
        <v>99169</v>
      </c>
      <c r="E1593" s="71" t="s">
        <v>68</v>
      </c>
      <c r="F1593" s="71" t="s">
        <v>5074</v>
      </c>
      <c r="G1593" s="71" t="s">
        <v>5075</v>
      </c>
      <c r="H1593" s="71" t="s">
        <v>5</v>
      </c>
      <c r="I1593" s="71" t="s">
        <v>4977</v>
      </c>
      <c r="J1593" s="71" t="s">
        <v>4</v>
      </c>
      <c r="K1593" s="71" t="s">
        <v>5026</v>
      </c>
      <c r="L1593" s="72" t="s">
        <v>16</v>
      </c>
      <c r="M1593" s="71" t="s">
        <v>3</v>
      </c>
      <c r="N1593" s="71" t="s">
        <v>2</v>
      </c>
      <c r="O1593" s="71">
        <v>1</v>
      </c>
      <c r="P1593" s="71">
        <v>0</v>
      </c>
      <c r="Q1593" s="71">
        <v>1</v>
      </c>
      <c r="R1593" s="71">
        <v>0</v>
      </c>
      <c r="S1593" s="71">
        <v>0</v>
      </c>
      <c r="T1593" s="71">
        <v>0</v>
      </c>
      <c r="U1593" s="71">
        <v>4</v>
      </c>
      <c r="V1593" s="71">
        <v>140</v>
      </c>
      <c r="W1593" s="71"/>
      <c r="X1593" s="33">
        <f>IFERROR(1 -(Master1[[#This Row],[Avg Garment Scans per Delivery]]/Master1[[#This Row],[Garment Inventory]]), 0)</f>
        <v>1</v>
      </c>
      <c r="Y1593" s="71"/>
      <c r="Z1593" s="71"/>
      <c r="AA1593" s="32">
        <f>_xlfn.XLOOKUP(Master1[[#This Row],[cu_id]], Revenue_Analysis[cuid], Revenue_Analysis[Q1 Low Deviation], 0)</f>
        <v>0</v>
      </c>
      <c r="AB1593" s="32">
        <f>_xlfn.XLOOKUP(Master1[[#This Row],[cu_id]],Revenue_Analysis[cuid],Revenue_Analysis[Q1 High Deviation], 0)</f>
        <v>0</v>
      </c>
      <c r="AC1593" s="32">
        <f>_xlfn.XLOOKUP(Master1[[#This Row],[cu_id]],Revenue_Analysis[cuid],Revenue_Analysis[Q2 Low Deviation], 0)</f>
        <v>116.8137</v>
      </c>
      <c r="AD1593" s="32">
        <f>_xlfn.XLOOKUP(Master1[[#This Row],[cu_id]],Revenue_Analysis[cuid],Revenue_Analysis[Q2 High Deviation], 0)</f>
        <v>120.3913</v>
      </c>
      <c r="AE1593" s="32">
        <f>_xlfn.XLOOKUP(Master1[[#This Row],[cu_id]],Revenue_Analysis[cuid],Revenue_Analysis[Q3 Low Deviation], 0)</f>
        <v>103.14409999999999</v>
      </c>
      <c r="AF1593" s="32">
        <f>_xlfn.XLOOKUP(Master1[[#This Row],[cu_id]],Revenue_Analysis[cuid],Revenue_Analysis[Q3 High Deviation], 0)</f>
        <v>148.02449999999999</v>
      </c>
      <c r="AG1593" s="32">
        <f>_xlfn.XLOOKUP(Master1[[#This Row],[cu_id]],Revenue_Analysis[cuid],Revenue_Analysis[Q4 Low Deviation], 0)</f>
        <v>0</v>
      </c>
      <c r="AH1593" s="32">
        <f>_xlfn.XLOOKUP(Master1[[#This Row],[cu_id]],Revenue_Analysis[cuid],Revenue_Analysis[Q4 High Deviation], 0)</f>
        <v>0</v>
      </c>
      <c r="AI1593" s="32">
        <f>_xlfn.XLOOKUP(Master1[[#This Row],[cu_id]],Revenue_Analysis[cuid],Revenue_Analysis[Q1 Average], 0)</f>
        <v>0</v>
      </c>
      <c r="AJ1593" s="32">
        <f>_xlfn.XLOOKUP(Master1[[#This Row],[cu_id]],Revenue_Analysis[cuid],Revenue_Analysis[Q2 Average], 0)</f>
        <v>118.60250000000001</v>
      </c>
      <c r="AK1593" s="32">
        <f>_xlfn.XLOOKUP(Master1[[#This Row],[cu_id]],Revenue_Analysis[cuid],Revenue_Analysis[Q3 Average], 0)</f>
        <v>125.5843</v>
      </c>
      <c r="AL1593" s="32">
        <f>_xlfn.XLOOKUP(Master1[[#This Row],[cu_id]],Revenue_Analysis[cuid],Revenue_Analysis[Q4 Average], 0)</f>
        <v>0</v>
      </c>
      <c r="AM1593" s="77" t="s">
        <v>1</v>
      </c>
      <c r="AN1593" s="77" t="s">
        <v>1</v>
      </c>
      <c r="AO1593" s="77" t="s">
        <v>4592</v>
      </c>
      <c r="AP1593" s="77" t="s">
        <v>4592</v>
      </c>
      <c r="AQ1593" s="72" t="s">
        <v>0</v>
      </c>
      <c r="AR1593" s="72"/>
      <c r="AS1593" s="14">
        <f>IFERROR(_xlfn.XLOOKUP(Master1[[#This Row],[cu_id]],StopTimes[cu_ID],StopTimes[Average Stop Time]), 0)</f>
        <v>12.577083333333334</v>
      </c>
      <c r="AT1593" s="14">
        <f>IF(Master1[[#This Row],[RSP StopTime Override]] &lt;&gt; "",Master1[[#This Row],[RSP StopTime Override]],IF(Master1[[#This Row],[Avg Stop Time Helper]] &lt;&gt; 0, Master1[[#This Row],[Avg Stop Time Helper]],Average_Stop_Time))</f>
        <v>12.577083333333334</v>
      </c>
      <c r="AU1593" s="13"/>
    </row>
    <row r="1594" spans="1:47" x14ac:dyDescent="0.3">
      <c r="A1594" s="76" t="s">
        <v>5518</v>
      </c>
      <c r="B1594" s="72">
        <v>47</v>
      </c>
      <c r="C1594" s="72" t="s">
        <v>6</v>
      </c>
      <c r="D1594" s="71">
        <v>99169</v>
      </c>
      <c r="E1594" s="71" t="s">
        <v>94</v>
      </c>
      <c r="F1594" s="71" t="s">
        <v>5074</v>
      </c>
      <c r="G1594" s="71" t="s">
        <v>5519</v>
      </c>
      <c r="H1594" s="71" t="s">
        <v>5</v>
      </c>
      <c r="I1594" s="71" t="s">
        <v>5473</v>
      </c>
      <c r="J1594" s="71" t="s">
        <v>4</v>
      </c>
      <c r="K1594" s="71" t="s">
        <v>5474</v>
      </c>
      <c r="L1594" s="72" t="s">
        <v>16</v>
      </c>
      <c r="M1594" s="71" t="s">
        <v>3</v>
      </c>
      <c r="N1594" s="71" t="s">
        <v>2</v>
      </c>
      <c r="O1594" s="71">
        <v>19</v>
      </c>
      <c r="P1594" s="71">
        <v>0</v>
      </c>
      <c r="Q1594" s="71">
        <v>0</v>
      </c>
      <c r="R1594" s="71">
        <v>19</v>
      </c>
      <c r="S1594" s="71">
        <v>0</v>
      </c>
      <c r="T1594" s="71">
        <v>0</v>
      </c>
      <c r="U1594" s="71">
        <v>4</v>
      </c>
      <c r="V1594" s="71">
        <v>56</v>
      </c>
      <c r="W1594" s="71"/>
      <c r="X1594" s="33">
        <f>IFERROR(1 -(Master1[[#This Row],[Avg Garment Scans per Delivery]]/Master1[[#This Row],[Garment Inventory]]), 0)</f>
        <v>1</v>
      </c>
      <c r="Y1594" s="71"/>
      <c r="Z1594" s="71"/>
      <c r="AA1594" s="32">
        <f>_xlfn.XLOOKUP(Master1[[#This Row],[cu_id]], Revenue_Analysis[cuid], Revenue_Analysis[Q1 Low Deviation], 0)</f>
        <v>0</v>
      </c>
      <c r="AB1594" s="32">
        <f>_xlfn.XLOOKUP(Master1[[#This Row],[cu_id]],Revenue_Analysis[cuid],Revenue_Analysis[Q1 High Deviation], 0)</f>
        <v>0</v>
      </c>
      <c r="AC1594" s="32">
        <f>_xlfn.XLOOKUP(Master1[[#This Row],[cu_id]],Revenue_Analysis[cuid],Revenue_Analysis[Q2 Low Deviation], 0)</f>
        <v>50.86</v>
      </c>
      <c r="AD1594" s="32">
        <f>_xlfn.XLOOKUP(Master1[[#This Row],[cu_id]],Revenue_Analysis[cuid],Revenue_Analysis[Q2 High Deviation], 0)</f>
        <v>56.26</v>
      </c>
      <c r="AE1594" s="32">
        <f>_xlfn.XLOOKUP(Master1[[#This Row],[cu_id]],Revenue_Analysis[cuid],Revenue_Analysis[Q3 Low Deviation], 0)</f>
        <v>54.533099999999997</v>
      </c>
      <c r="AF1594" s="32">
        <f>_xlfn.XLOOKUP(Master1[[#This Row],[cu_id]],Revenue_Analysis[cuid],Revenue_Analysis[Q3 High Deviation], 0)</f>
        <v>64.686899999999994</v>
      </c>
      <c r="AG1594" s="32">
        <f>_xlfn.XLOOKUP(Master1[[#This Row],[cu_id]],Revenue_Analysis[cuid],Revenue_Analysis[Q4 Low Deviation], 0)</f>
        <v>0</v>
      </c>
      <c r="AH1594" s="32">
        <f>_xlfn.XLOOKUP(Master1[[#This Row],[cu_id]],Revenue_Analysis[cuid],Revenue_Analysis[Q4 High Deviation], 0)</f>
        <v>0</v>
      </c>
      <c r="AI1594" s="32">
        <f>_xlfn.XLOOKUP(Master1[[#This Row],[cu_id]],Revenue_Analysis[cuid],Revenue_Analysis[Q1 Average], 0)</f>
        <v>0</v>
      </c>
      <c r="AJ1594" s="32">
        <f>_xlfn.XLOOKUP(Master1[[#This Row],[cu_id]],Revenue_Analysis[cuid],Revenue_Analysis[Q2 Average], 0)</f>
        <v>53.56</v>
      </c>
      <c r="AK1594" s="32">
        <f>_xlfn.XLOOKUP(Master1[[#This Row],[cu_id]],Revenue_Analysis[cuid],Revenue_Analysis[Q3 Average], 0)</f>
        <v>59.61</v>
      </c>
      <c r="AL1594" s="32">
        <f>_xlfn.XLOOKUP(Master1[[#This Row],[cu_id]],Revenue_Analysis[cuid],Revenue_Analysis[Q4 Average], 0)</f>
        <v>0</v>
      </c>
      <c r="AM1594" s="77" t="s">
        <v>1</v>
      </c>
      <c r="AN1594" s="77" t="s">
        <v>1</v>
      </c>
      <c r="AO1594" s="77" t="s">
        <v>4592</v>
      </c>
      <c r="AP1594" s="77" t="s">
        <v>4592</v>
      </c>
      <c r="AQ1594" s="72" t="s">
        <v>0</v>
      </c>
      <c r="AR1594" s="72"/>
      <c r="AS1594" s="14">
        <f>IFERROR(_xlfn.XLOOKUP(Master1[[#This Row],[cu_id]],StopTimes[cu_ID],StopTimes[Average Stop Time]), 0)</f>
        <v>9.4619047633333331</v>
      </c>
      <c r="AT1594" s="14">
        <f>IF(Master1[[#This Row],[RSP StopTime Override]] &lt;&gt; "",Master1[[#This Row],[RSP StopTime Override]],IF(Master1[[#This Row],[Avg Stop Time Helper]] &lt;&gt; 0, Master1[[#This Row],[Avg Stop Time Helper]],Average_Stop_Time))</f>
        <v>9.4619047633333331</v>
      </c>
      <c r="AU1594" s="13"/>
    </row>
    <row r="1595" spans="1:47" x14ac:dyDescent="0.3">
      <c r="A1595" s="76" t="s">
        <v>6489</v>
      </c>
      <c r="B1595" s="72">
        <v>51</v>
      </c>
      <c r="C1595" s="72" t="s">
        <v>12</v>
      </c>
      <c r="D1595" s="71">
        <v>99169</v>
      </c>
      <c r="E1595" s="71" t="s">
        <v>67</v>
      </c>
      <c r="F1595" s="71" t="s">
        <v>6490</v>
      </c>
      <c r="G1595" s="71" t="s">
        <v>6491</v>
      </c>
      <c r="H1595" s="71" t="s">
        <v>5</v>
      </c>
      <c r="I1595" s="71" t="s">
        <v>5481</v>
      </c>
      <c r="J1595" s="71" t="s">
        <v>4</v>
      </c>
      <c r="K1595" s="71" t="s">
        <v>5740</v>
      </c>
      <c r="L1595" s="72" t="s">
        <v>16</v>
      </c>
      <c r="M1595" s="71" t="s">
        <v>3</v>
      </c>
      <c r="N1595" s="71" t="s">
        <v>2</v>
      </c>
      <c r="O1595" s="71">
        <v>15</v>
      </c>
      <c r="P1595" s="71">
        <v>0</v>
      </c>
      <c r="Q1595" s="71">
        <v>15</v>
      </c>
      <c r="R1595" s="71">
        <v>0</v>
      </c>
      <c r="S1595" s="71">
        <v>0</v>
      </c>
      <c r="T1595" s="71">
        <v>0</v>
      </c>
      <c r="U1595" s="71">
        <v>4</v>
      </c>
      <c r="V1595" s="71">
        <v>112</v>
      </c>
      <c r="W1595" s="71"/>
      <c r="X1595" s="33">
        <f>IFERROR(1 -(Master1[[#This Row],[Avg Garment Scans per Delivery]]/Master1[[#This Row],[Garment Inventory]]), 0)</f>
        <v>1</v>
      </c>
      <c r="Y1595" s="71"/>
      <c r="Z1595" s="71"/>
      <c r="AA1595" s="32">
        <f>_xlfn.XLOOKUP(Master1[[#This Row],[cu_id]], Revenue_Analysis[cuid], Revenue_Analysis[Q1 Low Deviation], 0)</f>
        <v>0</v>
      </c>
      <c r="AB1595" s="32">
        <f>_xlfn.XLOOKUP(Master1[[#This Row],[cu_id]],Revenue_Analysis[cuid],Revenue_Analysis[Q1 High Deviation], 0)</f>
        <v>0</v>
      </c>
      <c r="AC1595" s="32">
        <f>_xlfn.XLOOKUP(Master1[[#This Row],[cu_id]],Revenue_Analysis[cuid],Revenue_Analysis[Q2 Low Deviation], 0)</f>
        <v>66.752499999999998</v>
      </c>
      <c r="AD1595" s="32">
        <f>_xlfn.XLOOKUP(Master1[[#This Row],[cu_id]],Revenue_Analysis[cuid],Revenue_Analysis[Q2 High Deviation], 0)</f>
        <v>100.8775</v>
      </c>
      <c r="AE1595" s="32">
        <f>_xlfn.XLOOKUP(Master1[[#This Row],[cu_id]],Revenue_Analysis[cuid],Revenue_Analysis[Q3 Low Deviation], 0)</f>
        <v>79.916200000000003</v>
      </c>
      <c r="AF1595" s="32">
        <f>_xlfn.XLOOKUP(Master1[[#This Row],[cu_id]],Revenue_Analysis[cuid],Revenue_Analysis[Q3 High Deviation], 0)</f>
        <v>112.2238</v>
      </c>
      <c r="AG1595" s="32">
        <f>_xlfn.XLOOKUP(Master1[[#This Row],[cu_id]],Revenue_Analysis[cuid],Revenue_Analysis[Q4 Low Deviation], 0)</f>
        <v>0</v>
      </c>
      <c r="AH1595" s="32">
        <f>_xlfn.XLOOKUP(Master1[[#This Row],[cu_id]],Revenue_Analysis[cuid],Revenue_Analysis[Q4 High Deviation], 0)</f>
        <v>0</v>
      </c>
      <c r="AI1595" s="32">
        <f>_xlfn.XLOOKUP(Master1[[#This Row],[cu_id]],Revenue_Analysis[cuid],Revenue_Analysis[Q1 Average], 0)</f>
        <v>0</v>
      </c>
      <c r="AJ1595" s="32">
        <f>_xlfn.XLOOKUP(Master1[[#This Row],[cu_id]],Revenue_Analysis[cuid],Revenue_Analysis[Q2 Average], 0)</f>
        <v>83.814999999999998</v>
      </c>
      <c r="AK1595" s="32">
        <f>_xlfn.XLOOKUP(Master1[[#This Row],[cu_id]],Revenue_Analysis[cuid],Revenue_Analysis[Q3 Average], 0)</f>
        <v>96.07</v>
      </c>
      <c r="AL1595" s="32">
        <f>_xlfn.XLOOKUP(Master1[[#This Row],[cu_id]],Revenue_Analysis[cuid],Revenue_Analysis[Q4 Average], 0)</f>
        <v>0</v>
      </c>
      <c r="AM1595" s="77" t="s">
        <v>1</v>
      </c>
      <c r="AN1595" s="77" t="s">
        <v>1</v>
      </c>
      <c r="AO1595" s="77" t="s">
        <v>4592</v>
      </c>
      <c r="AP1595" s="77" t="s">
        <v>4592</v>
      </c>
      <c r="AQ1595" s="72" t="s">
        <v>0</v>
      </c>
      <c r="AR1595" s="72"/>
      <c r="AS1595" s="14">
        <f>IFERROR(_xlfn.XLOOKUP(Master1[[#This Row],[cu_id]],StopTimes[cu_ID],StopTimes[Average Stop Time]), 0)</f>
        <v>4.7142857149999999</v>
      </c>
      <c r="AT1595" s="14">
        <f>IF(Master1[[#This Row],[RSP StopTime Override]] &lt;&gt; "",Master1[[#This Row],[RSP StopTime Override]],IF(Master1[[#This Row],[Avg Stop Time Helper]] &lt;&gt; 0, Master1[[#This Row],[Avg Stop Time Helper]],Average_Stop_Time))</f>
        <v>4.7142857149999999</v>
      </c>
      <c r="AU1595" s="13"/>
    </row>
    <row r="1596" spans="1:47" x14ac:dyDescent="0.3">
      <c r="A1596" s="76" t="s">
        <v>5753</v>
      </c>
      <c r="B1596" s="72">
        <v>47</v>
      </c>
      <c r="C1596" s="72" t="s">
        <v>7</v>
      </c>
      <c r="D1596" s="71">
        <v>533611</v>
      </c>
      <c r="E1596" s="71" t="s">
        <v>13</v>
      </c>
      <c r="F1596" s="71" t="s">
        <v>5754</v>
      </c>
      <c r="G1596" s="71" t="s">
        <v>5755</v>
      </c>
      <c r="H1596" s="71" t="s">
        <v>5</v>
      </c>
      <c r="I1596" s="71" t="s">
        <v>5692</v>
      </c>
      <c r="J1596" s="71" t="s">
        <v>4</v>
      </c>
      <c r="K1596" s="71" t="s">
        <v>5693</v>
      </c>
      <c r="L1596" s="72" t="s">
        <v>16</v>
      </c>
      <c r="M1596" s="71" t="s">
        <v>3</v>
      </c>
      <c r="N1596" s="71" t="s">
        <v>2</v>
      </c>
      <c r="O1596" s="71">
        <v>100</v>
      </c>
      <c r="P1596" s="71">
        <v>0</v>
      </c>
      <c r="Q1596" s="71">
        <v>0</v>
      </c>
      <c r="R1596" s="71">
        <v>0</v>
      </c>
      <c r="S1596" s="71">
        <v>0</v>
      </c>
      <c r="T1596" s="71">
        <v>100</v>
      </c>
      <c r="U1596" s="71">
        <v>7</v>
      </c>
      <c r="V1596" s="71"/>
      <c r="W1596" s="71"/>
      <c r="X1596" s="33">
        <f>IFERROR(1 -(Master1[[#This Row],[Avg Garment Scans per Delivery]]/Master1[[#This Row],[Garment Inventory]]), 0)</f>
        <v>0</v>
      </c>
      <c r="Y1596" s="71"/>
      <c r="Z1596" s="71"/>
      <c r="AA1596" s="32">
        <f>_xlfn.XLOOKUP(Master1[[#This Row],[cu_id]], Revenue_Analysis[cuid], Revenue_Analysis[Q1 Low Deviation], 0)</f>
        <v>0</v>
      </c>
      <c r="AB1596" s="32">
        <f>_xlfn.XLOOKUP(Master1[[#This Row],[cu_id]],Revenue_Analysis[cuid],Revenue_Analysis[Q1 High Deviation], 0)</f>
        <v>0</v>
      </c>
      <c r="AC1596" s="32">
        <f>_xlfn.XLOOKUP(Master1[[#This Row],[cu_id]],Revenue_Analysis[cuid],Revenue_Analysis[Q2 Low Deviation], 0)</f>
        <v>58.301600000000001</v>
      </c>
      <c r="AD1596" s="32">
        <f>_xlfn.XLOOKUP(Master1[[#This Row],[cu_id]],Revenue_Analysis[cuid],Revenue_Analysis[Q2 High Deviation], 0)</f>
        <v>73.921199999999999</v>
      </c>
      <c r="AE1596" s="32">
        <f>_xlfn.XLOOKUP(Master1[[#This Row],[cu_id]],Revenue_Analysis[cuid],Revenue_Analysis[Q3 Low Deviation], 0)</f>
        <v>57</v>
      </c>
      <c r="AF1596" s="32">
        <f>_xlfn.XLOOKUP(Master1[[#This Row],[cu_id]],Revenue_Analysis[cuid],Revenue_Analysis[Q3 High Deviation], 0)</f>
        <v>79.66</v>
      </c>
      <c r="AG1596" s="32">
        <f>_xlfn.XLOOKUP(Master1[[#This Row],[cu_id]],Revenue_Analysis[cuid],Revenue_Analysis[Q4 Low Deviation], 0)</f>
        <v>0</v>
      </c>
      <c r="AH1596" s="32">
        <f>_xlfn.XLOOKUP(Master1[[#This Row],[cu_id]],Revenue_Analysis[cuid],Revenue_Analysis[Q4 High Deviation], 0)</f>
        <v>0</v>
      </c>
      <c r="AI1596" s="32">
        <f>_xlfn.XLOOKUP(Master1[[#This Row],[cu_id]],Revenue_Analysis[cuid],Revenue_Analysis[Q1 Average], 0)</f>
        <v>0</v>
      </c>
      <c r="AJ1596" s="32">
        <f>_xlfn.XLOOKUP(Master1[[#This Row],[cu_id]],Revenue_Analysis[cuid],Revenue_Analysis[Q2 Average], 0)</f>
        <v>66.111400000000003</v>
      </c>
      <c r="AK1596" s="32">
        <f>_xlfn.XLOOKUP(Master1[[#This Row],[cu_id]],Revenue_Analysis[cuid],Revenue_Analysis[Q3 Average], 0)</f>
        <v>68.33</v>
      </c>
      <c r="AL1596" s="32">
        <f>_xlfn.XLOOKUP(Master1[[#This Row],[cu_id]],Revenue_Analysis[cuid],Revenue_Analysis[Q4 Average], 0)</f>
        <v>0</v>
      </c>
      <c r="AM1596" s="77" t="s">
        <v>1</v>
      </c>
      <c r="AN1596" s="77" t="s">
        <v>1</v>
      </c>
      <c r="AO1596" s="77" t="s">
        <v>4592</v>
      </c>
      <c r="AP1596" s="77" t="s">
        <v>4592</v>
      </c>
      <c r="AQ1596" s="72" t="s">
        <v>0</v>
      </c>
      <c r="AR1596" s="72"/>
      <c r="AS1596" s="14">
        <f>IFERROR(_xlfn.XLOOKUP(Master1[[#This Row],[cu_id]],StopTimes[cu_ID],StopTimes[Average Stop Time]), 0)</f>
        <v>7.0750000000000002</v>
      </c>
      <c r="AT1596" s="14">
        <f>IF(Master1[[#This Row],[RSP StopTime Override]] &lt;&gt; "",Master1[[#This Row],[RSP StopTime Override]],IF(Master1[[#This Row],[Avg Stop Time Helper]] &lt;&gt; 0, Master1[[#This Row],[Avg Stop Time Helper]],Average_Stop_Time))</f>
        <v>7.0750000000000002</v>
      </c>
      <c r="AU1596" s="13"/>
    </row>
    <row r="1597" spans="1:47" x14ac:dyDescent="0.3">
      <c r="A1597" s="76" t="s">
        <v>8168</v>
      </c>
      <c r="B1597" s="72">
        <v>8060</v>
      </c>
      <c r="C1597" s="72" t="s">
        <v>14</v>
      </c>
      <c r="D1597" s="71">
        <v>533613</v>
      </c>
      <c r="E1597" s="71" t="s">
        <v>13</v>
      </c>
      <c r="F1597" s="71" t="s">
        <v>8169</v>
      </c>
      <c r="G1597" s="71" t="s">
        <v>8170</v>
      </c>
      <c r="H1597" s="71" t="s">
        <v>5</v>
      </c>
      <c r="I1597" s="71" t="s">
        <v>6453</v>
      </c>
      <c r="J1597" s="71" t="s">
        <v>4</v>
      </c>
      <c r="K1597" s="71" t="s">
        <v>6454</v>
      </c>
      <c r="L1597" s="72" t="s">
        <v>19</v>
      </c>
      <c r="M1597" s="71" t="s">
        <v>18</v>
      </c>
      <c r="N1597" s="71" t="s">
        <v>2</v>
      </c>
      <c r="O1597" s="71">
        <v>1</v>
      </c>
      <c r="P1597" s="71">
        <v>0</v>
      </c>
      <c r="Q1597" s="71">
        <v>0</v>
      </c>
      <c r="R1597" s="71">
        <v>0</v>
      </c>
      <c r="S1597" s="71">
        <v>1</v>
      </c>
      <c r="T1597" s="71">
        <v>0</v>
      </c>
      <c r="U1597" s="71">
        <v>6</v>
      </c>
      <c r="V1597" s="71">
        <v>20</v>
      </c>
      <c r="W1597" s="71"/>
      <c r="X1597" s="33">
        <f>IFERROR(1 -(Master1[[#This Row],[Avg Garment Scans per Delivery]]/Master1[[#This Row],[Garment Inventory]]), 0)</f>
        <v>1</v>
      </c>
      <c r="Y1597" s="71"/>
      <c r="Z1597" s="71"/>
      <c r="AA1597" s="32">
        <f>_xlfn.XLOOKUP(Master1[[#This Row],[cu_id]], Revenue_Analysis[cuid], Revenue_Analysis[Q1 Low Deviation], 0)</f>
        <v>0</v>
      </c>
      <c r="AB1597" s="32">
        <f>_xlfn.XLOOKUP(Master1[[#This Row],[cu_id]],Revenue_Analysis[cuid],Revenue_Analysis[Q1 High Deviation], 0)</f>
        <v>0</v>
      </c>
      <c r="AC1597" s="32">
        <f>_xlfn.XLOOKUP(Master1[[#This Row],[cu_id]],Revenue_Analysis[cuid],Revenue_Analysis[Q2 Low Deviation], 0)</f>
        <v>35.1267</v>
      </c>
      <c r="AD1597" s="32">
        <f>_xlfn.XLOOKUP(Master1[[#This Row],[cu_id]],Revenue_Analysis[cuid],Revenue_Analysis[Q2 High Deviation], 0)</f>
        <v>106.7533</v>
      </c>
      <c r="AE1597" s="32">
        <f>_xlfn.XLOOKUP(Master1[[#This Row],[cu_id]],Revenue_Analysis[cuid],Revenue_Analysis[Q3 Low Deviation], 0)</f>
        <v>65.894099999999995</v>
      </c>
      <c r="AF1597" s="32">
        <f>_xlfn.XLOOKUP(Master1[[#This Row],[cu_id]],Revenue_Analysis[cuid],Revenue_Analysis[Q3 High Deviation], 0)</f>
        <v>172.93350000000001</v>
      </c>
      <c r="AG1597" s="32">
        <f>_xlfn.XLOOKUP(Master1[[#This Row],[cu_id]],Revenue_Analysis[cuid],Revenue_Analysis[Q4 Low Deviation], 0)</f>
        <v>0</v>
      </c>
      <c r="AH1597" s="32">
        <f>_xlfn.XLOOKUP(Master1[[#This Row],[cu_id]],Revenue_Analysis[cuid],Revenue_Analysis[Q4 High Deviation], 0)</f>
        <v>0</v>
      </c>
      <c r="AI1597" s="32">
        <f>_xlfn.XLOOKUP(Master1[[#This Row],[cu_id]],Revenue_Analysis[cuid],Revenue_Analysis[Q1 Average], 0)</f>
        <v>0</v>
      </c>
      <c r="AJ1597" s="32">
        <f>_xlfn.XLOOKUP(Master1[[#This Row],[cu_id]],Revenue_Analysis[cuid],Revenue_Analysis[Q2 Average], 0)</f>
        <v>70.94</v>
      </c>
      <c r="AK1597" s="32">
        <f>_xlfn.XLOOKUP(Master1[[#This Row],[cu_id]],Revenue_Analysis[cuid],Revenue_Analysis[Q3 Average], 0)</f>
        <v>119.41379999999999</v>
      </c>
      <c r="AL1597" s="32">
        <f>_xlfn.XLOOKUP(Master1[[#This Row],[cu_id]],Revenue_Analysis[cuid],Revenue_Analysis[Q4 Average], 0)</f>
        <v>0</v>
      </c>
      <c r="AM1597" s="77" t="s">
        <v>1</v>
      </c>
      <c r="AN1597" s="77" t="s">
        <v>1</v>
      </c>
      <c r="AO1597" s="77" t="s">
        <v>4592</v>
      </c>
      <c r="AP1597" s="77" t="s">
        <v>4592</v>
      </c>
      <c r="AQ1597" s="72" t="s">
        <v>0</v>
      </c>
      <c r="AR1597" s="72"/>
      <c r="AS1597" s="14">
        <f>IFERROR(_xlfn.XLOOKUP(Master1[[#This Row],[cu_id]],StopTimes[cu_ID],StopTimes[Average Stop Time]), 0)</f>
        <v>5.9222222233333337</v>
      </c>
      <c r="AT1597" s="14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597" s="13">
        <v>15</v>
      </c>
    </row>
    <row r="1598" spans="1:47" x14ac:dyDescent="0.3">
      <c r="A1598" s="76" t="s">
        <v>5420</v>
      </c>
      <c r="B1598" s="72">
        <v>47</v>
      </c>
      <c r="C1598" s="72" t="s">
        <v>12</v>
      </c>
      <c r="D1598" s="71">
        <v>99172</v>
      </c>
      <c r="E1598" s="71" t="s">
        <v>68</v>
      </c>
      <c r="F1598" s="71" t="s">
        <v>5421</v>
      </c>
      <c r="G1598" s="71" t="s">
        <v>5422</v>
      </c>
      <c r="H1598" s="71" t="s">
        <v>5</v>
      </c>
      <c r="I1598" s="71" t="s">
        <v>5416</v>
      </c>
      <c r="J1598" s="71" t="s">
        <v>4</v>
      </c>
      <c r="K1598" s="71" t="s">
        <v>5417</v>
      </c>
      <c r="L1598" s="72" t="s">
        <v>16</v>
      </c>
      <c r="M1598" s="71" t="s">
        <v>3</v>
      </c>
      <c r="N1598" s="71" t="s">
        <v>2</v>
      </c>
      <c r="O1598" s="71">
        <v>32</v>
      </c>
      <c r="P1598" s="71">
        <v>0</v>
      </c>
      <c r="Q1598" s="71">
        <v>32</v>
      </c>
      <c r="R1598" s="71">
        <v>0</v>
      </c>
      <c r="S1598" s="71">
        <v>0</v>
      </c>
      <c r="T1598" s="71">
        <v>0</v>
      </c>
      <c r="U1598" s="71">
        <v>7</v>
      </c>
      <c r="V1598" s="71"/>
      <c r="W1598" s="71"/>
      <c r="X1598" s="33">
        <f>IFERROR(1 -(Master1[[#This Row],[Avg Garment Scans per Delivery]]/Master1[[#This Row],[Garment Inventory]]), 0)</f>
        <v>0</v>
      </c>
      <c r="Y1598" s="71"/>
      <c r="Z1598" s="71"/>
      <c r="AA1598" s="32">
        <f>_xlfn.XLOOKUP(Master1[[#This Row],[cu_id]], Revenue_Analysis[cuid], Revenue_Analysis[Q1 Low Deviation], 0)</f>
        <v>0</v>
      </c>
      <c r="AB1598" s="32">
        <f>_xlfn.XLOOKUP(Master1[[#This Row],[cu_id]],Revenue_Analysis[cuid],Revenue_Analysis[Q1 High Deviation], 0)</f>
        <v>0</v>
      </c>
      <c r="AC1598" s="32">
        <f>_xlfn.XLOOKUP(Master1[[#This Row],[cu_id]],Revenue_Analysis[cuid],Revenue_Analysis[Q2 Low Deviation], 0)</f>
        <v>32.886000000000003</v>
      </c>
      <c r="AD1598" s="32">
        <f>_xlfn.XLOOKUP(Master1[[#This Row],[cu_id]],Revenue_Analysis[cuid],Revenue_Analysis[Q2 High Deviation], 0)</f>
        <v>126.49979999999999</v>
      </c>
      <c r="AE1598" s="32">
        <f>_xlfn.XLOOKUP(Master1[[#This Row],[cu_id]],Revenue_Analysis[cuid],Revenue_Analysis[Q3 Low Deviation], 0)</f>
        <v>53.9223</v>
      </c>
      <c r="AF1598" s="32">
        <f>_xlfn.XLOOKUP(Master1[[#This Row],[cu_id]],Revenue_Analysis[cuid],Revenue_Analysis[Q3 High Deviation], 0)</f>
        <v>120.3377</v>
      </c>
      <c r="AG1598" s="32">
        <f>_xlfn.XLOOKUP(Master1[[#This Row],[cu_id]],Revenue_Analysis[cuid],Revenue_Analysis[Q4 Low Deviation], 0)</f>
        <v>0</v>
      </c>
      <c r="AH1598" s="32">
        <f>_xlfn.XLOOKUP(Master1[[#This Row],[cu_id]],Revenue_Analysis[cuid],Revenue_Analysis[Q4 High Deviation], 0)</f>
        <v>0</v>
      </c>
      <c r="AI1598" s="32">
        <f>_xlfn.XLOOKUP(Master1[[#This Row],[cu_id]],Revenue_Analysis[cuid],Revenue_Analysis[Q1 Average], 0)</f>
        <v>0</v>
      </c>
      <c r="AJ1598" s="32">
        <f>_xlfn.XLOOKUP(Master1[[#This Row],[cu_id]],Revenue_Analysis[cuid],Revenue_Analysis[Q2 Average], 0)</f>
        <v>79.692899999999995</v>
      </c>
      <c r="AK1598" s="32">
        <f>_xlfn.XLOOKUP(Master1[[#This Row],[cu_id]],Revenue_Analysis[cuid],Revenue_Analysis[Q3 Average], 0)</f>
        <v>87.13</v>
      </c>
      <c r="AL1598" s="32">
        <f>_xlfn.XLOOKUP(Master1[[#This Row],[cu_id]],Revenue_Analysis[cuid],Revenue_Analysis[Q4 Average], 0)</f>
        <v>0</v>
      </c>
      <c r="AM1598" s="77" t="s">
        <v>4648</v>
      </c>
      <c r="AN1598" s="77" t="s">
        <v>1</v>
      </c>
      <c r="AO1598" s="77" t="s">
        <v>4592</v>
      </c>
      <c r="AP1598" s="77" t="s">
        <v>4592</v>
      </c>
      <c r="AQ1598" s="72" t="s">
        <v>0</v>
      </c>
      <c r="AR1598" s="72"/>
      <c r="AS1598" s="14">
        <f>IFERROR(_xlfn.XLOOKUP(Master1[[#This Row],[cu_id]],StopTimes[cu_ID],StopTimes[Average Stop Time]), 0)</f>
        <v>0.11666666666666667</v>
      </c>
      <c r="AT1598" s="14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1598" s="13">
        <v>5</v>
      </c>
    </row>
    <row r="1599" spans="1:47" x14ac:dyDescent="0.3">
      <c r="A1599" s="76" t="s">
        <v>7529</v>
      </c>
      <c r="B1599" s="72">
        <v>8010</v>
      </c>
      <c r="C1599" s="72" t="s">
        <v>14</v>
      </c>
      <c r="D1599" s="71">
        <v>99169</v>
      </c>
      <c r="E1599" s="71" t="s">
        <v>40</v>
      </c>
      <c r="F1599" s="71" t="s">
        <v>7530</v>
      </c>
      <c r="G1599" s="71" t="s">
        <v>7531</v>
      </c>
      <c r="H1599" s="71" t="s">
        <v>5</v>
      </c>
      <c r="I1599" s="71" t="s">
        <v>5402</v>
      </c>
      <c r="J1599" s="71" t="s">
        <v>4</v>
      </c>
      <c r="K1599" s="71" t="s">
        <v>6805</v>
      </c>
      <c r="L1599" s="72" t="s">
        <v>16</v>
      </c>
      <c r="M1599" s="19" t="s">
        <v>3</v>
      </c>
      <c r="N1599" s="71" t="s">
        <v>2</v>
      </c>
      <c r="O1599" s="71">
        <v>17</v>
      </c>
      <c r="P1599" s="71">
        <v>0</v>
      </c>
      <c r="Q1599" s="71">
        <v>0</v>
      </c>
      <c r="R1599" s="71">
        <v>0</v>
      </c>
      <c r="S1599" s="71">
        <v>17</v>
      </c>
      <c r="T1599" s="71">
        <v>0</v>
      </c>
      <c r="U1599" s="71">
        <v>4</v>
      </c>
      <c r="V1599" s="71">
        <v>69</v>
      </c>
      <c r="W1599" s="71"/>
      <c r="X1599" s="33">
        <f>IFERROR(1 -(Master1[[#This Row],[Avg Garment Scans per Delivery]]/Master1[[#This Row],[Garment Inventory]]), 0)</f>
        <v>1</v>
      </c>
      <c r="Y1599" s="71"/>
      <c r="Z1599" s="71"/>
      <c r="AA1599" s="32">
        <f>_xlfn.XLOOKUP(Master1[[#This Row],[cu_id]], Revenue_Analysis[cuid], Revenue_Analysis[Q1 Low Deviation], 0)</f>
        <v>0</v>
      </c>
      <c r="AB1599" s="32">
        <f>_xlfn.XLOOKUP(Master1[[#This Row],[cu_id]],Revenue_Analysis[cuid],Revenue_Analysis[Q1 High Deviation], 0)</f>
        <v>0</v>
      </c>
      <c r="AC1599" s="32">
        <f>_xlfn.XLOOKUP(Master1[[#This Row],[cu_id]],Revenue_Analysis[cuid],Revenue_Analysis[Q2 Low Deviation], 0)</f>
        <v>41.86</v>
      </c>
      <c r="AD1599" s="32">
        <f>_xlfn.XLOOKUP(Master1[[#This Row],[cu_id]],Revenue_Analysis[cuid],Revenue_Analysis[Q2 High Deviation], 0)</f>
        <v>44.14</v>
      </c>
      <c r="AE1599" s="32">
        <f>_xlfn.XLOOKUP(Master1[[#This Row],[cu_id]],Revenue_Analysis[cuid],Revenue_Analysis[Q3 Low Deviation], 0)</f>
        <v>38.072499999999998</v>
      </c>
      <c r="AF1599" s="32">
        <f>_xlfn.XLOOKUP(Master1[[#This Row],[cu_id]],Revenue_Analysis[cuid],Revenue_Analysis[Q3 High Deviation], 0)</f>
        <v>57.315100000000001</v>
      </c>
      <c r="AG1599" s="32">
        <f>_xlfn.XLOOKUP(Master1[[#This Row],[cu_id]],Revenue_Analysis[cuid],Revenue_Analysis[Q4 Low Deviation], 0)</f>
        <v>0</v>
      </c>
      <c r="AH1599" s="32">
        <f>_xlfn.XLOOKUP(Master1[[#This Row],[cu_id]],Revenue_Analysis[cuid],Revenue_Analysis[Q4 High Deviation], 0)</f>
        <v>0</v>
      </c>
      <c r="AI1599" s="32">
        <f>_xlfn.XLOOKUP(Master1[[#This Row],[cu_id]],Revenue_Analysis[cuid],Revenue_Analysis[Q1 Average], 0)</f>
        <v>0</v>
      </c>
      <c r="AJ1599" s="32">
        <f>_xlfn.XLOOKUP(Master1[[#This Row],[cu_id]],Revenue_Analysis[cuid],Revenue_Analysis[Q2 Average], 0)</f>
        <v>43</v>
      </c>
      <c r="AK1599" s="32">
        <f>_xlfn.XLOOKUP(Master1[[#This Row],[cu_id]],Revenue_Analysis[cuid],Revenue_Analysis[Q3 Average], 0)</f>
        <v>47.693800000000003</v>
      </c>
      <c r="AL1599" s="32">
        <f>_xlfn.XLOOKUP(Master1[[#This Row],[cu_id]],Revenue_Analysis[cuid],Revenue_Analysis[Q4 Average], 0)</f>
        <v>0</v>
      </c>
      <c r="AM1599" s="77" t="s">
        <v>1</v>
      </c>
      <c r="AN1599" s="77" t="s">
        <v>1</v>
      </c>
      <c r="AO1599" s="77" t="s">
        <v>4592</v>
      </c>
      <c r="AP1599" s="77" t="s">
        <v>4592</v>
      </c>
      <c r="AQ1599" s="72" t="s">
        <v>0</v>
      </c>
      <c r="AR1599" s="72"/>
      <c r="AS1599" s="14">
        <f>IFERROR(_xlfn.XLOOKUP(Master1[[#This Row],[cu_id]],StopTimes[cu_ID],StopTimes[Average Stop Time]), 0)</f>
        <v>4.979166666666667</v>
      </c>
      <c r="AT1599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599" s="13">
        <v>10</v>
      </c>
    </row>
    <row r="1600" spans="1:47" x14ac:dyDescent="0.3">
      <c r="A1600" s="76" t="s">
        <v>7649</v>
      </c>
      <c r="B1600" s="72">
        <v>8010</v>
      </c>
      <c r="C1600" s="72" t="s">
        <v>7</v>
      </c>
      <c r="D1600" s="71">
        <v>99169</v>
      </c>
      <c r="E1600" s="71" t="s">
        <v>38</v>
      </c>
      <c r="F1600" s="71" t="s">
        <v>7650</v>
      </c>
      <c r="G1600" s="71" t="s">
        <v>7651</v>
      </c>
      <c r="H1600" s="71" t="s">
        <v>5</v>
      </c>
      <c r="I1600" s="71" t="s">
        <v>5402</v>
      </c>
      <c r="J1600" s="71" t="s">
        <v>4</v>
      </c>
      <c r="K1600" s="71" t="s">
        <v>6805</v>
      </c>
      <c r="L1600" s="72" t="s">
        <v>16</v>
      </c>
      <c r="M1600" s="71" t="s">
        <v>3</v>
      </c>
      <c r="N1600" s="71" t="s">
        <v>2</v>
      </c>
      <c r="O1600" s="71">
        <v>17</v>
      </c>
      <c r="P1600" s="71">
        <v>0</v>
      </c>
      <c r="Q1600" s="71">
        <v>0</v>
      </c>
      <c r="R1600" s="71">
        <v>0</v>
      </c>
      <c r="S1600" s="71">
        <v>0</v>
      </c>
      <c r="T1600" s="71">
        <v>17</v>
      </c>
      <c r="U1600" s="71">
        <v>3</v>
      </c>
      <c r="V1600" s="71">
        <v>58</v>
      </c>
      <c r="W1600" s="71"/>
      <c r="X1600" s="33">
        <f>IFERROR(1 -(Master1[[#This Row],[Avg Garment Scans per Delivery]]/Master1[[#This Row],[Garment Inventory]]), 0)</f>
        <v>1</v>
      </c>
      <c r="Y1600" s="71"/>
      <c r="Z1600" s="71"/>
      <c r="AA1600" s="32">
        <f>_xlfn.XLOOKUP(Master1[[#This Row],[cu_id]], Revenue_Analysis[cuid], Revenue_Analysis[Q1 Low Deviation], 0)</f>
        <v>0</v>
      </c>
      <c r="AB1600" s="32">
        <f>_xlfn.XLOOKUP(Master1[[#This Row],[cu_id]],Revenue_Analysis[cuid],Revenue_Analysis[Q1 High Deviation], 0)</f>
        <v>0</v>
      </c>
      <c r="AC1600" s="32">
        <f>_xlfn.XLOOKUP(Master1[[#This Row],[cu_id]],Revenue_Analysis[cuid],Revenue_Analysis[Q2 Low Deviation], 0)</f>
        <v>79.1267</v>
      </c>
      <c r="AD1600" s="32">
        <f>_xlfn.XLOOKUP(Master1[[#This Row],[cu_id]],Revenue_Analysis[cuid],Revenue_Analysis[Q2 High Deviation], 0)</f>
        <v>87.553299999999993</v>
      </c>
      <c r="AE1600" s="32">
        <f>_xlfn.XLOOKUP(Master1[[#This Row],[cu_id]],Revenue_Analysis[cuid],Revenue_Analysis[Q3 Low Deviation], 0)</f>
        <v>85.1</v>
      </c>
      <c r="AF1600" s="32">
        <f>_xlfn.XLOOKUP(Master1[[#This Row],[cu_id]],Revenue_Analysis[cuid],Revenue_Analysis[Q3 High Deviation], 0)</f>
        <v>85.1</v>
      </c>
      <c r="AG1600" s="32">
        <f>_xlfn.XLOOKUP(Master1[[#This Row],[cu_id]],Revenue_Analysis[cuid],Revenue_Analysis[Q4 Low Deviation], 0)</f>
        <v>0</v>
      </c>
      <c r="AH1600" s="32">
        <f>_xlfn.XLOOKUP(Master1[[#This Row],[cu_id]],Revenue_Analysis[cuid],Revenue_Analysis[Q4 High Deviation], 0)</f>
        <v>0</v>
      </c>
      <c r="AI1600" s="32">
        <f>_xlfn.XLOOKUP(Master1[[#This Row],[cu_id]],Revenue_Analysis[cuid],Revenue_Analysis[Q1 Average], 0)</f>
        <v>0</v>
      </c>
      <c r="AJ1600" s="32">
        <f>_xlfn.XLOOKUP(Master1[[#This Row],[cu_id]],Revenue_Analysis[cuid],Revenue_Analysis[Q2 Average], 0)</f>
        <v>83.34</v>
      </c>
      <c r="AK1600" s="32">
        <f>_xlfn.XLOOKUP(Master1[[#This Row],[cu_id]],Revenue_Analysis[cuid],Revenue_Analysis[Q3 Average], 0)</f>
        <v>85.1</v>
      </c>
      <c r="AL1600" s="32">
        <f>_xlfn.XLOOKUP(Master1[[#This Row],[cu_id]],Revenue_Analysis[cuid],Revenue_Analysis[Q4 Average], 0)</f>
        <v>0</v>
      </c>
      <c r="AM1600" s="77" t="s">
        <v>1</v>
      </c>
      <c r="AN1600" s="77" t="s">
        <v>1</v>
      </c>
      <c r="AO1600" s="77" t="s">
        <v>4592</v>
      </c>
      <c r="AP1600" s="77" t="s">
        <v>4592</v>
      </c>
      <c r="AQ1600" s="72" t="s">
        <v>0</v>
      </c>
      <c r="AR1600" s="72"/>
      <c r="AS1600" s="14">
        <f>IFERROR(_xlfn.XLOOKUP(Master1[[#This Row],[cu_id]],StopTimes[cu_ID],StopTimes[Average Stop Time]), 0)</f>
        <v>13.666666666666666</v>
      </c>
      <c r="AT1600" s="14">
        <f>IF(Master1[[#This Row],[RSP StopTime Override]] &lt;&gt; "",Master1[[#This Row],[RSP StopTime Override]],IF(Master1[[#This Row],[Avg Stop Time Helper]] &lt;&gt; 0, Master1[[#This Row],[Avg Stop Time Helper]],Average_Stop_Time))</f>
        <v>13.666666666666666</v>
      </c>
      <c r="AU1600" s="70"/>
    </row>
    <row r="1601" spans="1:47" x14ac:dyDescent="0.3">
      <c r="A1601" s="76" t="s">
        <v>5342</v>
      </c>
      <c r="B1601" s="99">
        <v>47</v>
      </c>
      <c r="C1601" s="99" t="s">
        <v>9</v>
      </c>
      <c r="D1601" s="71">
        <v>99169</v>
      </c>
      <c r="E1601" s="71" t="s">
        <v>62</v>
      </c>
      <c r="F1601" s="71" t="s">
        <v>5343</v>
      </c>
      <c r="G1601" s="71" t="s">
        <v>5344</v>
      </c>
      <c r="H1601" s="71" t="s">
        <v>5</v>
      </c>
      <c r="I1601" s="71" t="s">
        <v>5333</v>
      </c>
      <c r="J1601" s="71" t="s">
        <v>4</v>
      </c>
      <c r="K1601" s="71" t="s">
        <v>5322</v>
      </c>
      <c r="L1601" s="72" t="s">
        <v>16</v>
      </c>
      <c r="M1601" s="71" t="s">
        <v>3</v>
      </c>
      <c r="N1601" s="71" t="s">
        <v>2</v>
      </c>
      <c r="O1601" s="71">
        <v>25</v>
      </c>
      <c r="P1601" s="71">
        <v>25</v>
      </c>
      <c r="Q1601" s="71">
        <v>0</v>
      </c>
      <c r="R1601" s="71">
        <v>0</v>
      </c>
      <c r="S1601" s="71">
        <v>0</v>
      </c>
      <c r="T1601" s="71">
        <v>0</v>
      </c>
      <c r="U1601" s="71">
        <v>3</v>
      </c>
      <c r="V1601" s="71">
        <v>28</v>
      </c>
      <c r="W1601" s="71"/>
      <c r="X1601" s="33">
        <f>IFERROR(1 -(Master1[[#This Row],[Avg Garment Scans per Delivery]]/Master1[[#This Row],[Garment Inventory]]), 0)</f>
        <v>1</v>
      </c>
      <c r="Y1601" s="71"/>
      <c r="Z1601" s="71"/>
      <c r="AA1601" s="32">
        <f>_xlfn.XLOOKUP(Master1[[#This Row],[cu_id]], Revenue_Analysis[cuid], Revenue_Analysis[Q1 Low Deviation], 0)</f>
        <v>0</v>
      </c>
      <c r="AB1601" s="32">
        <f>_xlfn.XLOOKUP(Master1[[#This Row],[cu_id]],Revenue_Analysis[cuid],Revenue_Analysis[Q1 High Deviation], 0)</f>
        <v>0</v>
      </c>
      <c r="AC1601" s="32">
        <f>_xlfn.XLOOKUP(Master1[[#This Row],[cu_id]],Revenue_Analysis[cuid],Revenue_Analysis[Q2 Low Deviation], 0)</f>
        <v>33.773299999999999</v>
      </c>
      <c r="AD1601" s="32">
        <f>_xlfn.XLOOKUP(Master1[[#This Row],[cu_id]],Revenue_Analysis[cuid],Revenue_Analysis[Q2 High Deviation], 0)</f>
        <v>36.866700000000002</v>
      </c>
      <c r="AE1601" s="32">
        <f>_xlfn.XLOOKUP(Master1[[#This Row],[cu_id]],Revenue_Analysis[cuid],Revenue_Analysis[Q3 Low Deviation], 0)</f>
        <v>29.825299999999999</v>
      </c>
      <c r="AF1601" s="32">
        <f>_xlfn.XLOOKUP(Master1[[#This Row],[cu_id]],Revenue_Analysis[cuid],Revenue_Analysis[Q3 High Deviation], 0)</f>
        <v>45.946100000000001</v>
      </c>
      <c r="AG1601" s="32">
        <f>_xlfn.XLOOKUP(Master1[[#This Row],[cu_id]],Revenue_Analysis[cuid],Revenue_Analysis[Q4 Low Deviation], 0)</f>
        <v>0</v>
      </c>
      <c r="AH1601" s="32">
        <f>_xlfn.XLOOKUP(Master1[[#This Row],[cu_id]],Revenue_Analysis[cuid],Revenue_Analysis[Q4 High Deviation], 0)</f>
        <v>0</v>
      </c>
      <c r="AI1601" s="32">
        <f>_xlfn.XLOOKUP(Master1[[#This Row],[cu_id]],Revenue_Analysis[cuid],Revenue_Analysis[Q1 Average], 0)</f>
        <v>0</v>
      </c>
      <c r="AJ1601" s="32">
        <f>_xlfn.XLOOKUP(Master1[[#This Row],[cu_id]],Revenue_Analysis[cuid],Revenue_Analysis[Q2 Average], 0)</f>
        <v>35.32</v>
      </c>
      <c r="AK1601" s="32">
        <f>_xlfn.XLOOKUP(Master1[[#This Row],[cu_id]],Revenue_Analysis[cuid],Revenue_Analysis[Q3 Average], 0)</f>
        <v>37.8857</v>
      </c>
      <c r="AL1601" s="32">
        <f>_xlfn.XLOOKUP(Master1[[#This Row],[cu_id]],Revenue_Analysis[cuid],Revenue_Analysis[Q4 Average], 0)</f>
        <v>0</v>
      </c>
      <c r="AM1601" s="77" t="s">
        <v>1</v>
      </c>
      <c r="AN1601" s="77" t="s">
        <v>1</v>
      </c>
      <c r="AO1601" s="77" t="s">
        <v>4592</v>
      </c>
      <c r="AP1601" s="77" t="s">
        <v>4592</v>
      </c>
      <c r="AQ1601" s="72" t="s">
        <v>0</v>
      </c>
      <c r="AR1601" s="72"/>
      <c r="AS1601" s="14">
        <f>IFERROR(_xlfn.XLOOKUP(Master1[[#This Row],[cu_id]],StopTimes[cu_ID],StopTimes[Average Stop Time]), 0)</f>
        <v>3.4166666666666665</v>
      </c>
      <c r="AT1601" s="14">
        <f>IF(Master1[[#This Row],[RSP StopTime Override]] &lt;&gt; "",Master1[[#This Row],[RSP StopTime Override]],IF(Master1[[#This Row],[Avg Stop Time Helper]] &lt;&gt; 0, Master1[[#This Row],[Avg Stop Time Helper]],Average_Stop_Time))</f>
        <v>3.4166666666666665</v>
      </c>
      <c r="AU1601" s="70"/>
    </row>
    <row r="1602" spans="1:47" x14ac:dyDescent="0.3">
      <c r="A1602" s="76" t="s">
        <v>5520</v>
      </c>
      <c r="B1602" s="72">
        <v>47</v>
      </c>
      <c r="C1602" s="72" t="s">
        <v>6</v>
      </c>
      <c r="D1602" s="71">
        <v>99169</v>
      </c>
      <c r="E1602" s="71" t="s">
        <v>61</v>
      </c>
      <c r="F1602" s="71" t="s">
        <v>5521</v>
      </c>
      <c r="G1602" s="71" t="s">
        <v>5522</v>
      </c>
      <c r="H1602" s="71" t="s">
        <v>5</v>
      </c>
      <c r="I1602" s="71" t="s">
        <v>5523</v>
      </c>
      <c r="J1602" s="71" t="s">
        <v>4</v>
      </c>
      <c r="K1602" s="71" t="s">
        <v>5524</v>
      </c>
      <c r="L1602" s="72" t="s">
        <v>16</v>
      </c>
      <c r="M1602" s="71" t="s">
        <v>3</v>
      </c>
      <c r="N1602" s="71" t="s">
        <v>2</v>
      </c>
      <c r="O1602" s="71">
        <v>136</v>
      </c>
      <c r="P1602" s="71">
        <v>0</v>
      </c>
      <c r="Q1602" s="71">
        <v>0</v>
      </c>
      <c r="R1602" s="71">
        <v>136</v>
      </c>
      <c r="S1602" s="71">
        <v>0</v>
      </c>
      <c r="T1602" s="71">
        <v>0</v>
      </c>
      <c r="U1602" s="71">
        <v>3</v>
      </c>
      <c r="V1602" s="71">
        <v>28</v>
      </c>
      <c r="W1602" s="71"/>
      <c r="X1602" s="33">
        <f>IFERROR(1 -(Master1[[#This Row],[Avg Garment Scans per Delivery]]/Master1[[#This Row],[Garment Inventory]]), 0)</f>
        <v>1</v>
      </c>
      <c r="Y1602" s="71"/>
      <c r="Z1602" s="71"/>
      <c r="AA1602" s="32">
        <f>_xlfn.XLOOKUP(Master1[[#This Row],[cu_id]], Revenue_Analysis[cuid], Revenue_Analysis[Q1 Low Deviation], 0)</f>
        <v>0</v>
      </c>
      <c r="AB1602" s="32">
        <f>_xlfn.XLOOKUP(Master1[[#This Row],[cu_id]],Revenue_Analysis[cuid],Revenue_Analysis[Q1 High Deviation], 0)</f>
        <v>0</v>
      </c>
      <c r="AC1602" s="32">
        <f>_xlfn.XLOOKUP(Master1[[#This Row],[cu_id]],Revenue_Analysis[cuid],Revenue_Analysis[Q2 Low Deviation], 0)</f>
        <v>55.4133</v>
      </c>
      <c r="AD1602" s="32">
        <f>_xlfn.XLOOKUP(Master1[[#This Row],[cu_id]],Revenue_Analysis[cuid],Revenue_Analysis[Q2 High Deviation], 0)</f>
        <v>57.866700000000002</v>
      </c>
      <c r="AE1602" s="32">
        <f>_xlfn.XLOOKUP(Master1[[#This Row],[cu_id]],Revenue_Analysis[cuid],Revenue_Analysis[Q3 Low Deviation], 0)</f>
        <v>55.72</v>
      </c>
      <c r="AF1602" s="32">
        <f>_xlfn.XLOOKUP(Master1[[#This Row],[cu_id]],Revenue_Analysis[cuid],Revenue_Analysis[Q3 High Deviation], 0)</f>
        <v>55.72</v>
      </c>
      <c r="AG1602" s="32">
        <f>_xlfn.XLOOKUP(Master1[[#This Row],[cu_id]],Revenue_Analysis[cuid],Revenue_Analysis[Q4 Low Deviation], 0)</f>
        <v>0</v>
      </c>
      <c r="AH1602" s="32">
        <f>_xlfn.XLOOKUP(Master1[[#This Row],[cu_id]],Revenue_Analysis[cuid],Revenue_Analysis[Q4 High Deviation], 0)</f>
        <v>0</v>
      </c>
      <c r="AI1602" s="32">
        <f>_xlfn.XLOOKUP(Master1[[#This Row],[cu_id]],Revenue_Analysis[cuid],Revenue_Analysis[Q1 Average], 0)</f>
        <v>0</v>
      </c>
      <c r="AJ1602" s="32">
        <f>_xlfn.XLOOKUP(Master1[[#This Row],[cu_id]],Revenue_Analysis[cuid],Revenue_Analysis[Q2 Average], 0)</f>
        <v>56.64</v>
      </c>
      <c r="AK1602" s="32">
        <f>_xlfn.XLOOKUP(Master1[[#This Row],[cu_id]],Revenue_Analysis[cuid],Revenue_Analysis[Q3 Average], 0)</f>
        <v>55.72</v>
      </c>
      <c r="AL1602" s="32">
        <f>_xlfn.XLOOKUP(Master1[[#This Row],[cu_id]],Revenue_Analysis[cuid],Revenue_Analysis[Q4 Average], 0)</f>
        <v>0</v>
      </c>
      <c r="AM1602" s="77" t="s">
        <v>1</v>
      </c>
      <c r="AN1602" s="77" t="s">
        <v>1</v>
      </c>
      <c r="AO1602" s="77" t="s">
        <v>4592</v>
      </c>
      <c r="AP1602" s="77" t="s">
        <v>4592</v>
      </c>
      <c r="AQ1602" s="72" t="s">
        <v>0</v>
      </c>
      <c r="AR1602" s="72"/>
      <c r="AS1602" s="14">
        <f>IFERROR(_xlfn.XLOOKUP(Master1[[#This Row],[cu_id]],StopTimes[cu_ID],StopTimes[Average Stop Time]), 0)</f>
        <v>0.35000000000000003</v>
      </c>
      <c r="AT1602" s="14">
        <f>IF(Master1[[#This Row],[RSP StopTime Override]] &lt;&gt; "",Master1[[#This Row],[RSP StopTime Override]],IF(Master1[[#This Row],[Avg Stop Time Helper]] &lt;&gt; 0, Master1[[#This Row],[Avg Stop Time Helper]],Average_Stop_Time))</f>
        <v>6</v>
      </c>
      <c r="AU1602" s="13">
        <v>6</v>
      </c>
    </row>
    <row r="1603" spans="1:47" x14ac:dyDescent="0.3">
      <c r="A1603" s="76" t="s">
        <v>5467</v>
      </c>
      <c r="B1603" s="72">
        <v>47</v>
      </c>
      <c r="C1603" s="72" t="s">
        <v>12</v>
      </c>
      <c r="D1603" s="71">
        <v>533617</v>
      </c>
      <c r="E1603" s="71" t="s">
        <v>13</v>
      </c>
      <c r="F1603" s="71" t="s">
        <v>5468</v>
      </c>
      <c r="G1603" s="71" t="s">
        <v>5469</v>
      </c>
      <c r="H1603" s="71" t="s">
        <v>5</v>
      </c>
      <c r="I1603" s="71" t="s">
        <v>5394</v>
      </c>
      <c r="J1603" s="71" t="s">
        <v>4</v>
      </c>
      <c r="K1603" s="71" t="s">
        <v>5470</v>
      </c>
      <c r="L1603" s="72" t="s">
        <v>19</v>
      </c>
      <c r="M1603" s="71" t="s">
        <v>18</v>
      </c>
      <c r="N1603" s="71" t="s">
        <v>2</v>
      </c>
      <c r="O1603" s="71">
        <v>72</v>
      </c>
      <c r="P1603" s="71">
        <v>0</v>
      </c>
      <c r="Q1603" s="71">
        <v>72</v>
      </c>
      <c r="R1603" s="71">
        <v>0</v>
      </c>
      <c r="S1603" s="71">
        <v>0</v>
      </c>
      <c r="T1603" s="71">
        <v>0</v>
      </c>
      <c r="U1603" s="71">
        <v>2</v>
      </c>
      <c r="V1603" s="71"/>
      <c r="W1603" s="71"/>
      <c r="X1603" s="33">
        <f>IFERROR(1 -(Master1[[#This Row],[Avg Garment Scans per Delivery]]/Master1[[#This Row],[Garment Inventory]]), 0)</f>
        <v>0</v>
      </c>
      <c r="Y1603" s="71"/>
      <c r="Z1603" s="71"/>
      <c r="AA1603" s="32">
        <f>_xlfn.XLOOKUP(Master1[[#This Row],[cu_id]], Revenue_Analysis[cuid], Revenue_Analysis[Q1 Low Deviation], 0)</f>
        <v>0</v>
      </c>
      <c r="AB1603" s="32">
        <f>_xlfn.XLOOKUP(Master1[[#This Row],[cu_id]],Revenue_Analysis[cuid],Revenue_Analysis[Q1 High Deviation], 0)</f>
        <v>0</v>
      </c>
      <c r="AC1603" s="32">
        <f>_xlfn.XLOOKUP(Master1[[#This Row],[cu_id]],Revenue_Analysis[cuid],Revenue_Analysis[Q2 Low Deviation], 0)</f>
        <v>79</v>
      </c>
      <c r="AD1603" s="32">
        <f>_xlfn.XLOOKUP(Master1[[#This Row],[cu_id]],Revenue_Analysis[cuid],Revenue_Analysis[Q2 High Deviation], 0)</f>
        <v>161.80000000000001</v>
      </c>
      <c r="AE1603" s="32">
        <f>_xlfn.XLOOKUP(Master1[[#This Row],[cu_id]],Revenue_Analysis[cuid],Revenue_Analysis[Q3 Low Deviation], 0)</f>
        <v>113.2473</v>
      </c>
      <c r="AF1603" s="32">
        <f>_xlfn.XLOOKUP(Master1[[#This Row],[cu_id]],Revenue_Analysis[cuid],Revenue_Analysis[Q3 High Deviation], 0)</f>
        <v>210.2955</v>
      </c>
      <c r="AG1603" s="32">
        <f>_xlfn.XLOOKUP(Master1[[#This Row],[cu_id]],Revenue_Analysis[cuid],Revenue_Analysis[Q4 Low Deviation], 0)</f>
        <v>0</v>
      </c>
      <c r="AH1603" s="32">
        <f>_xlfn.XLOOKUP(Master1[[#This Row],[cu_id]],Revenue_Analysis[cuid],Revenue_Analysis[Q4 High Deviation], 0)</f>
        <v>0</v>
      </c>
      <c r="AI1603" s="32">
        <f>_xlfn.XLOOKUP(Master1[[#This Row],[cu_id]],Revenue_Analysis[cuid],Revenue_Analysis[Q1 Average], 0)</f>
        <v>0</v>
      </c>
      <c r="AJ1603" s="32">
        <f>_xlfn.XLOOKUP(Master1[[#This Row],[cu_id]],Revenue_Analysis[cuid],Revenue_Analysis[Q2 Average], 0)</f>
        <v>120.4</v>
      </c>
      <c r="AK1603" s="32">
        <f>_xlfn.XLOOKUP(Master1[[#This Row],[cu_id]],Revenue_Analysis[cuid],Revenue_Analysis[Q3 Average], 0)</f>
        <v>161.7714</v>
      </c>
      <c r="AL1603" s="32">
        <f>_xlfn.XLOOKUP(Master1[[#This Row],[cu_id]],Revenue_Analysis[cuid],Revenue_Analysis[Q4 Average], 0)</f>
        <v>0</v>
      </c>
      <c r="AM1603" s="77" t="s">
        <v>1</v>
      </c>
      <c r="AN1603" s="77" t="s">
        <v>1</v>
      </c>
      <c r="AO1603" s="77" t="s">
        <v>4592</v>
      </c>
      <c r="AP1603" s="77" t="s">
        <v>4592</v>
      </c>
      <c r="AQ1603" s="72" t="s">
        <v>0</v>
      </c>
      <c r="AR1603" s="72"/>
      <c r="AS1603" s="14">
        <f>IFERROR(_xlfn.XLOOKUP(Master1[[#This Row],[cu_id]],StopTimes[cu_ID],StopTimes[Average Stop Time]), 0)</f>
        <v>14.744444443333334</v>
      </c>
      <c r="AT1603" s="14">
        <f>IF(Master1[[#This Row],[RSP StopTime Override]] &lt;&gt; "",Master1[[#This Row],[RSP StopTime Override]],IF(Master1[[#This Row],[Avg Stop Time Helper]] &lt;&gt; 0, Master1[[#This Row],[Avg Stop Time Helper]],Average_Stop_Time))</f>
        <v>14.744444443333334</v>
      </c>
      <c r="AU1603" s="13"/>
    </row>
    <row r="1604" spans="1:47" x14ac:dyDescent="0.3">
      <c r="A1604" s="76" t="s">
        <v>5687</v>
      </c>
      <c r="B1604" s="72">
        <v>47</v>
      </c>
      <c r="C1604" s="72" t="s">
        <v>14</v>
      </c>
      <c r="D1604" s="71">
        <v>533624</v>
      </c>
      <c r="E1604" s="71" t="s">
        <v>13</v>
      </c>
      <c r="F1604" s="71" t="s">
        <v>5688</v>
      </c>
      <c r="G1604" s="71" t="s">
        <v>5689</v>
      </c>
      <c r="H1604" s="71" t="s">
        <v>5</v>
      </c>
      <c r="I1604" s="71" t="s">
        <v>4977</v>
      </c>
      <c r="J1604" s="71" t="s">
        <v>4</v>
      </c>
      <c r="K1604" s="71" t="s">
        <v>5064</v>
      </c>
      <c r="L1604" s="72" t="s">
        <v>16</v>
      </c>
      <c r="M1604" s="71" t="s">
        <v>3</v>
      </c>
      <c r="N1604" s="71" t="s">
        <v>2</v>
      </c>
      <c r="O1604" s="71">
        <v>237</v>
      </c>
      <c r="P1604" s="71">
        <v>0</v>
      </c>
      <c r="Q1604" s="71">
        <v>0</v>
      </c>
      <c r="R1604" s="71">
        <v>0</v>
      </c>
      <c r="S1604" s="71">
        <v>237</v>
      </c>
      <c r="T1604" s="71">
        <v>0</v>
      </c>
      <c r="U1604" s="71">
        <v>4</v>
      </c>
      <c r="V1604" s="71"/>
      <c r="W1604" s="71"/>
      <c r="X1604" s="33">
        <f>IFERROR(1 -(Master1[[#This Row],[Avg Garment Scans per Delivery]]/Master1[[#This Row],[Garment Inventory]]), 0)</f>
        <v>0</v>
      </c>
      <c r="Y1604" s="71"/>
      <c r="Z1604" s="71"/>
      <c r="AA1604" s="32">
        <f>_xlfn.XLOOKUP(Master1[[#This Row],[cu_id]], Revenue_Analysis[cuid], Revenue_Analysis[Q1 Low Deviation], 0)</f>
        <v>0</v>
      </c>
      <c r="AB1604" s="32">
        <f>_xlfn.XLOOKUP(Master1[[#This Row],[cu_id]],Revenue_Analysis[cuid],Revenue_Analysis[Q1 High Deviation], 0)</f>
        <v>0</v>
      </c>
      <c r="AC1604" s="32">
        <f>_xlfn.XLOOKUP(Master1[[#This Row],[cu_id]],Revenue_Analysis[cuid],Revenue_Analysis[Q2 Low Deviation], 0)</f>
        <v>64.81</v>
      </c>
      <c r="AD1604" s="32">
        <f>_xlfn.XLOOKUP(Master1[[#This Row],[cu_id]],Revenue_Analysis[cuid],Revenue_Analysis[Q2 High Deviation], 0)</f>
        <v>64.81</v>
      </c>
      <c r="AE1604" s="32">
        <f>_xlfn.XLOOKUP(Master1[[#This Row],[cu_id]],Revenue_Analysis[cuid],Revenue_Analysis[Q3 Low Deviation], 0)</f>
        <v>68.331100000000006</v>
      </c>
      <c r="AF1604" s="32">
        <f>_xlfn.XLOOKUP(Master1[[#This Row],[cu_id]],Revenue_Analysis[cuid],Revenue_Analysis[Q3 High Deviation], 0)</f>
        <v>96.278099999999995</v>
      </c>
      <c r="AG1604" s="32">
        <f>_xlfn.XLOOKUP(Master1[[#This Row],[cu_id]],Revenue_Analysis[cuid],Revenue_Analysis[Q4 Low Deviation], 0)</f>
        <v>0</v>
      </c>
      <c r="AH1604" s="32">
        <f>_xlfn.XLOOKUP(Master1[[#This Row],[cu_id]],Revenue_Analysis[cuid],Revenue_Analysis[Q4 High Deviation], 0)</f>
        <v>0</v>
      </c>
      <c r="AI1604" s="32">
        <f>_xlfn.XLOOKUP(Master1[[#This Row],[cu_id]],Revenue_Analysis[cuid],Revenue_Analysis[Q1 Average], 0)</f>
        <v>0</v>
      </c>
      <c r="AJ1604" s="32">
        <f>_xlfn.XLOOKUP(Master1[[#This Row],[cu_id]],Revenue_Analysis[cuid],Revenue_Analysis[Q2 Average], 0)</f>
        <v>64.81</v>
      </c>
      <c r="AK1604" s="32">
        <f>_xlfn.XLOOKUP(Master1[[#This Row],[cu_id]],Revenue_Analysis[cuid],Revenue_Analysis[Q3 Average], 0)</f>
        <v>82.304599999999994</v>
      </c>
      <c r="AL1604" s="32">
        <f>_xlfn.XLOOKUP(Master1[[#This Row],[cu_id]],Revenue_Analysis[cuid],Revenue_Analysis[Q4 Average], 0)</f>
        <v>0</v>
      </c>
      <c r="AM1604" s="77" t="s">
        <v>1</v>
      </c>
      <c r="AN1604" s="77" t="s">
        <v>1</v>
      </c>
      <c r="AO1604" s="77" t="s">
        <v>4592</v>
      </c>
      <c r="AP1604" s="77" t="s">
        <v>4592</v>
      </c>
      <c r="AQ1604" s="72" t="s">
        <v>0</v>
      </c>
      <c r="AR1604" s="72"/>
      <c r="AS1604" s="14">
        <f>IFERROR(_xlfn.XLOOKUP(Master1[[#This Row],[cu_id]],StopTimes[cu_ID],StopTimes[Average Stop Time]), 0)</f>
        <v>11.941666666666666</v>
      </c>
      <c r="AT1604" s="14">
        <f>IF(Master1[[#This Row],[RSP StopTime Override]] &lt;&gt; "",Master1[[#This Row],[RSP StopTime Override]],IF(Master1[[#This Row],[Avg Stop Time Helper]] &lt;&gt; 0, Master1[[#This Row],[Avg Stop Time Helper]],Average_Stop_Time))</f>
        <v>11.941666666666666</v>
      </c>
      <c r="AU1604" s="13"/>
    </row>
    <row r="1605" spans="1:47" x14ac:dyDescent="0.3">
      <c r="A1605" s="76" t="s">
        <v>5021</v>
      </c>
      <c r="B1605" s="72">
        <v>12</v>
      </c>
      <c r="C1605" s="72" t="s">
        <v>9</v>
      </c>
      <c r="D1605" s="71">
        <v>533627</v>
      </c>
      <c r="E1605" s="71" t="s">
        <v>13</v>
      </c>
      <c r="F1605" s="71" t="s">
        <v>5022</v>
      </c>
      <c r="G1605" s="71" t="s">
        <v>5023</v>
      </c>
      <c r="H1605" s="71" t="s">
        <v>4745</v>
      </c>
      <c r="I1605" s="71" t="s">
        <v>4977</v>
      </c>
      <c r="J1605" s="71" t="s">
        <v>4</v>
      </c>
      <c r="K1605" s="71" t="s">
        <v>5024</v>
      </c>
      <c r="L1605" s="72" t="s">
        <v>16</v>
      </c>
      <c r="M1605" s="71" t="s">
        <v>3</v>
      </c>
      <c r="N1605" s="71" t="s">
        <v>2</v>
      </c>
      <c r="O1605" s="71">
        <v>1</v>
      </c>
      <c r="P1605" s="71">
        <v>1</v>
      </c>
      <c r="Q1605" s="71">
        <v>0</v>
      </c>
      <c r="R1605" s="71">
        <v>0</v>
      </c>
      <c r="S1605" s="71">
        <v>0</v>
      </c>
      <c r="T1605" s="71">
        <v>0</v>
      </c>
      <c r="U1605" s="71"/>
      <c r="V1605" s="71">
        <v>140</v>
      </c>
      <c r="W1605" s="71"/>
      <c r="X1605" s="33">
        <f>IFERROR(1 -(Master1[[#This Row],[Avg Garment Scans per Delivery]]/Master1[[#This Row],[Garment Inventory]]), 0)</f>
        <v>1</v>
      </c>
      <c r="Y1605" s="71"/>
      <c r="Z1605" s="71"/>
      <c r="AA1605" s="32">
        <f>_xlfn.XLOOKUP(Master1[[#This Row],[cu_id]], Revenue_Analysis[cuid], Revenue_Analysis[Q1 Low Deviation], 0)</f>
        <v>0</v>
      </c>
      <c r="AB1605" s="32">
        <f>_xlfn.XLOOKUP(Master1[[#This Row],[cu_id]],Revenue_Analysis[cuid],Revenue_Analysis[Q1 High Deviation], 0)</f>
        <v>0</v>
      </c>
      <c r="AC1605" s="32">
        <f>_xlfn.XLOOKUP(Master1[[#This Row],[cu_id]],Revenue_Analysis[cuid],Revenue_Analysis[Q2 Low Deviation], 0)</f>
        <v>0</v>
      </c>
      <c r="AD1605" s="32">
        <f>_xlfn.XLOOKUP(Master1[[#This Row],[cu_id]],Revenue_Analysis[cuid],Revenue_Analysis[Q2 High Deviation], 0)</f>
        <v>0</v>
      </c>
      <c r="AE1605" s="32">
        <f>_xlfn.XLOOKUP(Master1[[#This Row],[cu_id]],Revenue_Analysis[cuid],Revenue_Analysis[Q3 Low Deviation], 0)</f>
        <v>96.411100000000005</v>
      </c>
      <c r="AF1605" s="32">
        <f>_xlfn.XLOOKUP(Master1[[#This Row],[cu_id]],Revenue_Analysis[cuid],Revenue_Analysis[Q3 High Deviation], 0)</f>
        <v>127.2059</v>
      </c>
      <c r="AG1605" s="32">
        <f>_xlfn.XLOOKUP(Master1[[#This Row],[cu_id]],Revenue_Analysis[cuid],Revenue_Analysis[Q4 Low Deviation], 0)</f>
        <v>0</v>
      </c>
      <c r="AH1605" s="32">
        <f>_xlfn.XLOOKUP(Master1[[#This Row],[cu_id]],Revenue_Analysis[cuid],Revenue_Analysis[Q4 High Deviation], 0)</f>
        <v>0</v>
      </c>
      <c r="AI1605" s="32">
        <f>_xlfn.XLOOKUP(Master1[[#This Row],[cu_id]],Revenue_Analysis[cuid],Revenue_Analysis[Q1 Average], 0)</f>
        <v>0</v>
      </c>
      <c r="AJ1605" s="32">
        <f>_xlfn.XLOOKUP(Master1[[#This Row],[cu_id]],Revenue_Analysis[cuid],Revenue_Analysis[Q2 Average], 0)</f>
        <v>0</v>
      </c>
      <c r="AK1605" s="32">
        <f>_xlfn.XLOOKUP(Master1[[#This Row],[cu_id]],Revenue_Analysis[cuid],Revenue_Analysis[Q3 Average], 0)</f>
        <v>111.8085</v>
      </c>
      <c r="AL1605" s="32">
        <f>_xlfn.XLOOKUP(Master1[[#This Row],[cu_id]],Revenue_Analysis[cuid],Revenue_Analysis[Q4 Average], 0)</f>
        <v>0</v>
      </c>
      <c r="AM1605" s="77" t="s">
        <v>1</v>
      </c>
      <c r="AN1605" s="77" t="s">
        <v>1</v>
      </c>
      <c r="AO1605" s="77" t="s">
        <v>4592</v>
      </c>
      <c r="AP1605" s="77" t="s">
        <v>4592</v>
      </c>
      <c r="AQ1605" s="72" t="s">
        <v>0</v>
      </c>
      <c r="AR1605" s="72"/>
      <c r="AS1605" s="14">
        <f>IFERROR(_xlfn.XLOOKUP(Master1[[#This Row],[cu_id]],StopTimes[cu_ID],StopTimes[Average Stop Time]), 0)</f>
        <v>2.1958333333333333</v>
      </c>
      <c r="AT1605" s="14">
        <f>IF(Master1[[#This Row],[RSP StopTime Override]] &lt;&gt; "",Master1[[#This Row],[RSP StopTime Override]],IF(Master1[[#This Row],[Avg Stop Time Helper]] &lt;&gt; 0, Master1[[#This Row],[Avg Stop Time Helper]],Average_Stop_Time))</f>
        <v>2.1958333333333333</v>
      </c>
      <c r="AU1605" s="70"/>
    </row>
    <row r="1606" spans="1:47" x14ac:dyDescent="0.3">
      <c r="A1606" s="96" t="s">
        <v>6492</v>
      </c>
      <c r="B1606" s="1">
        <v>51</v>
      </c>
      <c r="C1606" s="1" t="s">
        <v>7</v>
      </c>
      <c r="D1606" s="101">
        <v>99061</v>
      </c>
      <c r="E1606" s="101">
        <v>910</v>
      </c>
      <c r="F1606" s="1" t="s">
        <v>6493</v>
      </c>
      <c r="G1606" s="1" t="s">
        <v>6494</v>
      </c>
      <c r="H1606" s="1" t="s">
        <v>11</v>
      </c>
      <c r="I1606" s="1" t="s">
        <v>4977</v>
      </c>
      <c r="J1606" s="1" t="s">
        <v>4</v>
      </c>
      <c r="K1606" s="1" t="s">
        <v>6182</v>
      </c>
      <c r="L1606" s="1">
        <v>7</v>
      </c>
      <c r="M1606" s="1" t="s">
        <v>3</v>
      </c>
      <c r="N1606" s="1" t="s">
        <v>2</v>
      </c>
      <c r="O1606" s="99">
        <v>53</v>
      </c>
      <c r="P1606" s="1">
        <v>0</v>
      </c>
      <c r="Q1606" s="1">
        <v>0</v>
      </c>
      <c r="R1606" s="1">
        <v>0</v>
      </c>
      <c r="S1606" s="1">
        <v>0</v>
      </c>
      <c r="T1606" s="1">
        <v>1</v>
      </c>
      <c r="U1606" s="1">
        <v>2</v>
      </c>
      <c r="V1606" s="1"/>
      <c r="W1606" s="1"/>
      <c r="X1606" s="33">
        <f>IFERROR(1 -(Master1[[#This Row],[Avg Garment Scans per Delivery]]/Master1[[#This Row],[Garment Inventory]]), 0)</f>
        <v>0</v>
      </c>
      <c r="Y1606" s="1"/>
      <c r="Z1606" s="1"/>
      <c r="AA1606" s="32">
        <f>_xlfn.XLOOKUP(Master1[[#This Row],[cu_id]], Revenue_Analysis[cuid], Revenue_Analysis[Q1 Low Deviation], 0)</f>
        <v>0</v>
      </c>
      <c r="AB1606" s="32">
        <f>_xlfn.XLOOKUP(Master1[[#This Row],[cu_id]],Revenue_Analysis[cuid],Revenue_Analysis[Q1 High Deviation], 0)</f>
        <v>0</v>
      </c>
      <c r="AC1606" s="32">
        <f>_xlfn.XLOOKUP(Master1[[#This Row],[cu_id]],Revenue_Analysis[cuid],Revenue_Analysis[Q2 Low Deviation], 0)</f>
        <v>6.98</v>
      </c>
      <c r="AD1606" s="32">
        <f>_xlfn.XLOOKUP(Master1[[#This Row],[cu_id]],Revenue_Analysis[cuid],Revenue_Analysis[Q2 High Deviation], 0)</f>
        <v>6.98</v>
      </c>
      <c r="AE1606" s="32">
        <f>_xlfn.XLOOKUP(Master1[[#This Row],[cu_id]],Revenue_Analysis[cuid],Revenue_Analysis[Q3 Low Deviation], 0)</f>
        <v>-7.1877000000000004</v>
      </c>
      <c r="AF1606" s="32">
        <f>_xlfn.XLOOKUP(Master1[[#This Row],[cu_id]],Revenue_Analysis[cuid],Revenue_Analysis[Q3 High Deviation], 0)</f>
        <v>56.442300000000003</v>
      </c>
      <c r="AG1606" s="32">
        <f>_xlfn.XLOOKUP(Master1[[#This Row],[cu_id]],Revenue_Analysis[cuid],Revenue_Analysis[Q4 Low Deviation], 0)</f>
        <v>0</v>
      </c>
      <c r="AH1606" s="32">
        <f>_xlfn.XLOOKUP(Master1[[#This Row],[cu_id]],Revenue_Analysis[cuid],Revenue_Analysis[Q4 High Deviation], 0)</f>
        <v>0</v>
      </c>
      <c r="AI1606" s="32">
        <f>_xlfn.XLOOKUP(Master1[[#This Row],[cu_id]],Revenue_Analysis[cuid],Revenue_Analysis[Q1 Average], 0)</f>
        <v>0</v>
      </c>
      <c r="AJ1606" s="32">
        <f>_xlfn.XLOOKUP(Master1[[#This Row],[cu_id]],Revenue_Analysis[cuid],Revenue_Analysis[Q2 Average], 0)</f>
        <v>6.98</v>
      </c>
      <c r="AK1606" s="32">
        <f>_xlfn.XLOOKUP(Master1[[#This Row],[cu_id]],Revenue_Analysis[cuid],Revenue_Analysis[Q3 Average], 0)</f>
        <v>24.627300000000002</v>
      </c>
      <c r="AL1606" s="32">
        <f>_xlfn.XLOOKUP(Master1[[#This Row],[cu_id]],Revenue_Analysis[cuid],Revenue_Analysis[Q4 Average], 0)</f>
        <v>0</v>
      </c>
      <c r="AM1606" s="7" t="s">
        <v>1</v>
      </c>
      <c r="AN1606" s="7" t="s">
        <v>1</v>
      </c>
      <c r="AO1606" s="7" t="s">
        <v>4592</v>
      </c>
      <c r="AP1606" s="7" t="s">
        <v>4592</v>
      </c>
      <c r="AQ1606" s="7" t="s">
        <v>0</v>
      </c>
      <c r="AR1606" s="7"/>
      <c r="AS1606" s="14">
        <f>IFERROR(_xlfn.XLOOKUP(Master1[[#This Row],[cu_id]],StopTimes[cu_ID],StopTimes[Average Stop Time]), 0)</f>
        <v>2.0895833333333336</v>
      </c>
      <c r="AT1606" s="14">
        <f>IF(Master1[[#This Row],[RSP StopTime Override]] &lt;&gt; "",Master1[[#This Row],[RSP StopTime Override]],IF(Master1[[#This Row],[Avg Stop Time Helper]] &lt;&gt; 0, Master1[[#This Row],[Avg Stop Time Helper]],Average_Stop_Time))</f>
        <v>2.0895833333333336</v>
      </c>
      <c r="AU1606" s="15"/>
    </row>
    <row r="1607" spans="1:47" x14ac:dyDescent="0.3">
      <c r="A1607" s="96" t="s">
        <v>5098</v>
      </c>
      <c r="B1607" s="1">
        <v>12</v>
      </c>
      <c r="C1607" s="1" t="s">
        <v>12</v>
      </c>
      <c r="D1607" s="101">
        <v>533628</v>
      </c>
      <c r="E1607" s="101">
        <v>0</v>
      </c>
      <c r="F1607" s="1" t="s">
        <v>5099</v>
      </c>
      <c r="G1607" s="1" t="s">
        <v>5100</v>
      </c>
      <c r="H1607" s="1" t="s">
        <v>5</v>
      </c>
      <c r="I1607" s="1" t="s">
        <v>4970</v>
      </c>
      <c r="J1607" s="1" t="s">
        <v>4</v>
      </c>
      <c r="K1607" s="1" t="s">
        <v>4978</v>
      </c>
      <c r="L1607" s="1">
        <v>7</v>
      </c>
      <c r="M1607" s="1" t="s">
        <v>3</v>
      </c>
      <c r="N1607" s="1" t="s">
        <v>2</v>
      </c>
      <c r="O1607" s="99">
        <v>1</v>
      </c>
      <c r="P1607" s="1">
        <v>0</v>
      </c>
      <c r="Q1607" s="1">
        <v>1</v>
      </c>
      <c r="R1607" s="1">
        <v>0</v>
      </c>
      <c r="S1607" s="1">
        <v>0</v>
      </c>
      <c r="T1607" s="1">
        <v>0</v>
      </c>
      <c r="U1607" s="1">
        <v>2</v>
      </c>
      <c r="V1607" s="1"/>
      <c r="W1607" s="1"/>
      <c r="X1607" s="33">
        <f>IFERROR(1 -(Master1[[#This Row],[Avg Garment Scans per Delivery]]/Master1[[#This Row],[Garment Inventory]]), 0)</f>
        <v>0</v>
      </c>
      <c r="Y1607" s="1"/>
      <c r="Z1607" s="1"/>
      <c r="AA1607" s="32">
        <f>_xlfn.XLOOKUP(Master1[[#This Row],[cu_id]], Revenue_Analysis[cuid], Revenue_Analysis[Q1 Low Deviation], 0)</f>
        <v>0</v>
      </c>
      <c r="AB1607" s="32">
        <f>_xlfn.XLOOKUP(Master1[[#This Row],[cu_id]],Revenue_Analysis[cuid],Revenue_Analysis[Q1 High Deviation], 0)</f>
        <v>0</v>
      </c>
      <c r="AC1607" s="32">
        <f>_xlfn.XLOOKUP(Master1[[#This Row],[cu_id]],Revenue_Analysis[cuid],Revenue_Analysis[Q2 Low Deviation], 0)</f>
        <v>68.34</v>
      </c>
      <c r="AD1607" s="32">
        <f>_xlfn.XLOOKUP(Master1[[#This Row],[cu_id]],Revenue_Analysis[cuid],Revenue_Analysis[Q2 High Deviation], 0)</f>
        <v>187.49</v>
      </c>
      <c r="AE1607" s="32">
        <f>_xlfn.XLOOKUP(Master1[[#This Row],[cu_id]],Revenue_Analysis[cuid],Revenue_Analysis[Q3 Low Deviation], 0)</f>
        <v>69.362200000000001</v>
      </c>
      <c r="AF1607" s="32">
        <f>_xlfn.XLOOKUP(Master1[[#This Row],[cu_id]],Revenue_Analysis[cuid],Revenue_Analysis[Q3 High Deviation], 0)</f>
        <v>108.61620000000001</v>
      </c>
      <c r="AG1607" s="32">
        <f>_xlfn.XLOOKUP(Master1[[#This Row],[cu_id]],Revenue_Analysis[cuid],Revenue_Analysis[Q4 Low Deviation], 0)</f>
        <v>0</v>
      </c>
      <c r="AH1607" s="32">
        <f>_xlfn.XLOOKUP(Master1[[#This Row],[cu_id]],Revenue_Analysis[cuid],Revenue_Analysis[Q4 High Deviation], 0)</f>
        <v>0</v>
      </c>
      <c r="AI1607" s="32">
        <f>_xlfn.XLOOKUP(Master1[[#This Row],[cu_id]],Revenue_Analysis[cuid],Revenue_Analysis[Q1 Average], 0)</f>
        <v>0</v>
      </c>
      <c r="AJ1607" s="32">
        <f>_xlfn.XLOOKUP(Master1[[#This Row],[cu_id]],Revenue_Analysis[cuid],Revenue_Analysis[Q2 Average], 0)</f>
        <v>127.91500000000001</v>
      </c>
      <c r="AK1607" s="32">
        <f>_xlfn.XLOOKUP(Master1[[#This Row],[cu_id]],Revenue_Analysis[cuid],Revenue_Analysis[Q3 Average], 0)</f>
        <v>88.989199999999997</v>
      </c>
      <c r="AL1607" s="32">
        <f>_xlfn.XLOOKUP(Master1[[#This Row],[cu_id]],Revenue_Analysis[cuid],Revenue_Analysis[Q4 Average], 0)</f>
        <v>0</v>
      </c>
      <c r="AM1607" s="7" t="s">
        <v>1</v>
      </c>
      <c r="AN1607" s="7" t="s">
        <v>1</v>
      </c>
      <c r="AO1607" s="7" t="s">
        <v>4592</v>
      </c>
      <c r="AP1607" s="7" t="s">
        <v>4592</v>
      </c>
      <c r="AQ1607" s="7" t="s">
        <v>0</v>
      </c>
      <c r="AR1607" s="7"/>
      <c r="AS1607" s="14">
        <f>IFERROR(_xlfn.XLOOKUP(Master1[[#This Row],[cu_id]],StopTimes[cu_ID],StopTimes[Average Stop Time]), 0)</f>
        <v>7.8291666666666666</v>
      </c>
      <c r="AT1607" s="14">
        <f>IF(Master1[[#This Row],[RSP StopTime Override]] &lt;&gt; "",Master1[[#This Row],[RSP StopTime Override]],IF(Master1[[#This Row],[Avg Stop Time Helper]] &lt;&gt; 0, Master1[[#This Row],[Avg Stop Time Helper]],Average_Stop_Time))</f>
        <v>7.8291666666666666</v>
      </c>
      <c r="AU1607" s="15"/>
    </row>
    <row r="1608" spans="1:47" x14ac:dyDescent="0.3">
      <c r="A1608" s="96" t="s">
        <v>7453</v>
      </c>
      <c r="B1608" s="1">
        <v>8010</v>
      </c>
      <c r="C1608" s="1" t="s">
        <v>6</v>
      </c>
      <c r="D1608" s="101">
        <v>533629</v>
      </c>
      <c r="E1608" s="101">
        <v>0</v>
      </c>
      <c r="F1608" s="1" t="s">
        <v>7454</v>
      </c>
      <c r="G1608" s="1" t="s">
        <v>7455</v>
      </c>
      <c r="H1608" s="1" t="s">
        <v>5</v>
      </c>
      <c r="I1608" s="1" t="s">
        <v>6999</v>
      </c>
      <c r="J1608" s="1" t="s">
        <v>4</v>
      </c>
      <c r="K1608" s="1" t="s">
        <v>7000</v>
      </c>
      <c r="L1608" s="1">
        <v>7</v>
      </c>
      <c r="M1608" s="1" t="s">
        <v>3</v>
      </c>
      <c r="N1608" s="1" t="s">
        <v>2</v>
      </c>
      <c r="O1608" s="99">
        <v>1</v>
      </c>
      <c r="P1608" s="1">
        <v>0</v>
      </c>
      <c r="Q1608" s="1">
        <v>0</v>
      </c>
      <c r="R1608" s="1">
        <v>1</v>
      </c>
      <c r="S1608" s="1">
        <v>0</v>
      </c>
      <c r="T1608" s="1">
        <v>0</v>
      </c>
      <c r="U1608" s="1">
        <v>2</v>
      </c>
      <c r="V1608" s="1"/>
      <c r="W1608" s="1"/>
      <c r="X1608" s="33">
        <f>IFERROR(1 -(Master1[[#This Row],[Avg Garment Scans per Delivery]]/Master1[[#This Row],[Garment Inventory]]), 0)</f>
        <v>0</v>
      </c>
      <c r="Y1608" s="1"/>
      <c r="Z1608" s="1"/>
      <c r="AA1608" s="32">
        <f>_xlfn.XLOOKUP(Master1[[#This Row],[cu_id]], Revenue_Analysis[cuid], Revenue_Analysis[Q1 Low Deviation], 0)</f>
        <v>0</v>
      </c>
      <c r="AB1608" s="32">
        <f>_xlfn.XLOOKUP(Master1[[#This Row],[cu_id]],Revenue_Analysis[cuid],Revenue_Analysis[Q1 High Deviation], 0)</f>
        <v>0</v>
      </c>
      <c r="AC1608" s="32">
        <f>_xlfn.XLOOKUP(Master1[[#This Row],[cu_id]],Revenue_Analysis[cuid],Revenue_Analysis[Q2 Low Deviation], 0)</f>
        <v>50.15</v>
      </c>
      <c r="AD1608" s="32">
        <f>_xlfn.XLOOKUP(Master1[[#This Row],[cu_id]],Revenue_Analysis[cuid],Revenue_Analysis[Q2 High Deviation], 0)</f>
        <v>50.15</v>
      </c>
      <c r="AE1608" s="32">
        <f>_xlfn.XLOOKUP(Master1[[#This Row],[cu_id]],Revenue_Analysis[cuid],Revenue_Analysis[Q3 Low Deviation], 0)</f>
        <v>40</v>
      </c>
      <c r="AF1608" s="32">
        <f>_xlfn.XLOOKUP(Master1[[#This Row],[cu_id]],Revenue_Analysis[cuid],Revenue_Analysis[Q3 High Deviation], 0)</f>
        <v>40</v>
      </c>
      <c r="AG1608" s="32">
        <f>_xlfn.XLOOKUP(Master1[[#This Row],[cu_id]],Revenue_Analysis[cuid],Revenue_Analysis[Q4 Low Deviation], 0)</f>
        <v>0</v>
      </c>
      <c r="AH1608" s="32">
        <f>_xlfn.XLOOKUP(Master1[[#This Row],[cu_id]],Revenue_Analysis[cuid],Revenue_Analysis[Q4 High Deviation], 0)</f>
        <v>0</v>
      </c>
      <c r="AI1608" s="32">
        <f>_xlfn.XLOOKUP(Master1[[#This Row],[cu_id]],Revenue_Analysis[cuid],Revenue_Analysis[Q1 Average], 0)</f>
        <v>0</v>
      </c>
      <c r="AJ1608" s="32">
        <f>_xlfn.XLOOKUP(Master1[[#This Row],[cu_id]],Revenue_Analysis[cuid],Revenue_Analysis[Q2 Average], 0)</f>
        <v>50.15</v>
      </c>
      <c r="AK1608" s="32">
        <f>_xlfn.XLOOKUP(Master1[[#This Row],[cu_id]],Revenue_Analysis[cuid],Revenue_Analysis[Q3 Average], 0)</f>
        <v>40</v>
      </c>
      <c r="AL1608" s="32">
        <f>_xlfn.XLOOKUP(Master1[[#This Row],[cu_id]],Revenue_Analysis[cuid],Revenue_Analysis[Q4 Average], 0)</f>
        <v>0</v>
      </c>
      <c r="AM1608" s="7" t="s">
        <v>1</v>
      </c>
      <c r="AN1608" s="7" t="s">
        <v>1</v>
      </c>
      <c r="AO1608" s="7" t="s">
        <v>4592</v>
      </c>
      <c r="AP1608" s="7" t="s">
        <v>4592</v>
      </c>
      <c r="AQ1608" s="7" t="s">
        <v>0</v>
      </c>
      <c r="AR1608" s="7"/>
      <c r="AS1608" s="14">
        <f>IFERROR(_xlfn.XLOOKUP(Master1[[#This Row],[cu_id]],StopTimes[cu_ID],StopTimes[Average Stop Time]), 0)</f>
        <v>4.1574074066666666</v>
      </c>
      <c r="AT1608" s="14">
        <f>IF(Master1[[#This Row],[RSP StopTime Override]] &lt;&gt; "",Master1[[#This Row],[RSP StopTime Override]],IF(Master1[[#This Row],[Avg Stop Time Helper]] &lt;&gt; 0, Master1[[#This Row],[Avg Stop Time Helper]],Average_Stop_Time))</f>
        <v>4.1574074066666666</v>
      </c>
      <c r="AU1608" s="15"/>
    </row>
    <row r="1609" spans="1:47" x14ac:dyDescent="0.3">
      <c r="A1609" s="96" t="s">
        <v>6495</v>
      </c>
      <c r="B1609" s="1">
        <v>51</v>
      </c>
      <c r="C1609" s="1" t="s">
        <v>14</v>
      </c>
      <c r="D1609" s="101">
        <v>533631</v>
      </c>
      <c r="E1609" s="101">
        <v>0</v>
      </c>
      <c r="F1609" s="1" t="s">
        <v>6496</v>
      </c>
      <c r="G1609" s="1" t="s">
        <v>6497</v>
      </c>
      <c r="H1609" s="1" t="s">
        <v>5</v>
      </c>
      <c r="I1609" s="1" t="s">
        <v>6264</v>
      </c>
      <c r="J1609" s="1" t="s">
        <v>4</v>
      </c>
      <c r="K1609" s="1" t="s">
        <v>6265</v>
      </c>
      <c r="L1609" s="1">
        <v>5</v>
      </c>
      <c r="M1609" s="1" t="s">
        <v>18</v>
      </c>
      <c r="N1609" s="1" t="s">
        <v>2</v>
      </c>
      <c r="O1609" s="99">
        <v>1</v>
      </c>
      <c r="P1609" s="1">
        <v>0</v>
      </c>
      <c r="Q1609" s="1">
        <v>0</v>
      </c>
      <c r="R1609" s="1">
        <v>0</v>
      </c>
      <c r="S1609" s="1">
        <v>1</v>
      </c>
      <c r="T1609" s="1">
        <v>0</v>
      </c>
      <c r="U1609" s="1">
        <v>1</v>
      </c>
      <c r="V1609" s="1"/>
      <c r="W1609" s="1"/>
      <c r="X1609" s="33">
        <f>IFERROR(1 -(Master1[[#This Row],[Avg Garment Scans per Delivery]]/Master1[[#This Row],[Garment Inventory]]), 0)</f>
        <v>0</v>
      </c>
      <c r="Y1609" s="1"/>
      <c r="Z1609" s="1"/>
      <c r="AA1609" s="32">
        <f>_xlfn.XLOOKUP(Master1[[#This Row],[cu_id]], Revenue_Analysis[cuid], Revenue_Analysis[Q1 Low Deviation], 0)</f>
        <v>0</v>
      </c>
      <c r="AB1609" s="32">
        <f>_xlfn.XLOOKUP(Master1[[#This Row],[cu_id]],Revenue_Analysis[cuid],Revenue_Analysis[Q1 High Deviation], 0)</f>
        <v>0</v>
      </c>
      <c r="AC1609" s="32">
        <f>_xlfn.XLOOKUP(Master1[[#This Row],[cu_id]],Revenue_Analysis[cuid],Revenue_Analysis[Q2 Low Deviation], 0)</f>
        <v>79.61</v>
      </c>
      <c r="AD1609" s="32">
        <f>_xlfn.XLOOKUP(Master1[[#This Row],[cu_id]],Revenue_Analysis[cuid],Revenue_Analysis[Q2 High Deviation], 0)</f>
        <v>79.61</v>
      </c>
      <c r="AE1609" s="32">
        <f>_xlfn.XLOOKUP(Master1[[#This Row],[cu_id]],Revenue_Analysis[cuid],Revenue_Analysis[Q3 Low Deviation], 0)</f>
        <v>79.61</v>
      </c>
      <c r="AF1609" s="32">
        <f>_xlfn.XLOOKUP(Master1[[#This Row],[cu_id]],Revenue_Analysis[cuid],Revenue_Analysis[Q3 High Deviation], 0)</f>
        <v>79.61</v>
      </c>
      <c r="AG1609" s="32">
        <f>_xlfn.XLOOKUP(Master1[[#This Row],[cu_id]],Revenue_Analysis[cuid],Revenue_Analysis[Q4 Low Deviation], 0)</f>
        <v>0</v>
      </c>
      <c r="AH1609" s="32">
        <f>_xlfn.XLOOKUP(Master1[[#This Row],[cu_id]],Revenue_Analysis[cuid],Revenue_Analysis[Q4 High Deviation], 0)</f>
        <v>0</v>
      </c>
      <c r="AI1609" s="32">
        <f>_xlfn.XLOOKUP(Master1[[#This Row],[cu_id]],Revenue_Analysis[cuid],Revenue_Analysis[Q1 Average], 0)</f>
        <v>0</v>
      </c>
      <c r="AJ1609" s="32">
        <f>_xlfn.XLOOKUP(Master1[[#This Row],[cu_id]],Revenue_Analysis[cuid],Revenue_Analysis[Q2 Average], 0)</f>
        <v>79.61</v>
      </c>
      <c r="AK1609" s="32">
        <f>_xlfn.XLOOKUP(Master1[[#This Row],[cu_id]],Revenue_Analysis[cuid],Revenue_Analysis[Q3 Average], 0)</f>
        <v>79.61</v>
      </c>
      <c r="AL1609" s="32">
        <f>_xlfn.XLOOKUP(Master1[[#This Row],[cu_id]],Revenue_Analysis[cuid],Revenue_Analysis[Q4 Average], 0)</f>
        <v>0</v>
      </c>
      <c r="AM1609" s="7" t="s">
        <v>1</v>
      </c>
      <c r="AN1609" s="7" t="s">
        <v>1</v>
      </c>
      <c r="AO1609" s="7" t="s">
        <v>4592</v>
      </c>
      <c r="AP1609" s="7" t="s">
        <v>4592</v>
      </c>
      <c r="AQ1609" s="7" t="s">
        <v>0</v>
      </c>
      <c r="AR1609" s="7"/>
      <c r="AS1609" s="14">
        <f>IFERROR(_xlfn.XLOOKUP(Master1[[#This Row],[cu_id]],StopTimes[cu_ID],StopTimes[Average Stop Time]), 0)</f>
        <v>2.0933333333333333</v>
      </c>
      <c r="AT1609" s="14">
        <f>IF(Master1[[#This Row],[RSP StopTime Override]] &lt;&gt; "",Master1[[#This Row],[RSP StopTime Override]],IF(Master1[[#This Row],[Avg Stop Time Helper]] &lt;&gt; 0, Master1[[#This Row],[Avg Stop Time Helper]],Average_Stop_Time))</f>
        <v>2.0933333333333333</v>
      </c>
    </row>
    <row r="1610" spans="1:47" x14ac:dyDescent="0.3">
      <c r="A1610" s="96" t="s">
        <v>4960</v>
      </c>
      <c r="B1610" s="1">
        <v>6</v>
      </c>
      <c r="C1610" s="1" t="s">
        <v>7</v>
      </c>
      <c r="D1610" s="101">
        <v>533632</v>
      </c>
      <c r="E1610" s="101">
        <v>0</v>
      </c>
      <c r="F1610" s="1" t="s">
        <v>4961</v>
      </c>
      <c r="G1610" s="1" t="s">
        <v>4962</v>
      </c>
      <c r="H1610" s="1" t="s">
        <v>5</v>
      </c>
      <c r="I1610" s="1" t="s">
        <v>4595</v>
      </c>
      <c r="J1610" s="1" t="s">
        <v>4</v>
      </c>
      <c r="K1610" s="1" t="s">
        <v>4963</v>
      </c>
      <c r="L1610" s="1">
        <v>7</v>
      </c>
      <c r="M1610" s="1" t="s">
        <v>3</v>
      </c>
      <c r="N1610" s="1" t="s">
        <v>2</v>
      </c>
      <c r="O1610" s="99">
        <v>72</v>
      </c>
      <c r="P1610" s="1">
        <v>0</v>
      </c>
      <c r="Q1610" s="1">
        <v>0</v>
      </c>
      <c r="R1610" s="1">
        <v>0</v>
      </c>
      <c r="S1610" s="1">
        <v>0</v>
      </c>
      <c r="T1610" s="1">
        <v>72</v>
      </c>
      <c r="U1610" s="1">
        <v>1</v>
      </c>
      <c r="V1610" s="1"/>
      <c r="W1610" s="1"/>
      <c r="X1610" s="33">
        <f>IFERROR(1 -(Master1[[#This Row],[Avg Garment Scans per Delivery]]/Master1[[#This Row],[Garment Inventory]]), 0)</f>
        <v>0</v>
      </c>
      <c r="Y1610" s="1"/>
      <c r="Z1610" s="1"/>
      <c r="AA1610" s="32">
        <f>_xlfn.XLOOKUP(Master1[[#This Row],[cu_id]], Revenue_Analysis[cuid], Revenue_Analysis[Q1 Low Deviation], 0)</f>
        <v>0</v>
      </c>
      <c r="AB1610" s="32">
        <f>_xlfn.XLOOKUP(Master1[[#This Row],[cu_id]],Revenue_Analysis[cuid],Revenue_Analysis[Q1 High Deviation], 0)</f>
        <v>0</v>
      </c>
      <c r="AC1610" s="32">
        <f>_xlfn.XLOOKUP(Master1[[#This Row],[cu_id]],Revenue_Analysis[cuid],Revenue_Analysis[Q2 Low Deviation], 0)</f>
        <v>249.57</v>
      </c>
      <c r="AD1610" s="32">
        <f>_xlfn.XLOOKUP(Master1[[#This Row],[cu_id]],Revenue_Analysis[cuid],Revenue_Analysis[Q2 High Deviation], 0)</f>
        <v>249.57</v>
      </c>
      <c r="AE1610" s="32">
        <f>_xlfn.XLOOKUP(Master1[[#This Row],[cu_id]],Revenue_Analysis[cuid],Revenue_Analysis[Q3 Low Deviation], 0)</f>
        <v>265.89999999999998</v>
      </c>
      <c r="AF1610" s="32">
        <f>_xlfn.XLOOKUP(Master1[[#This Row],[cu_id]],Revenue_Analysis[cuid],Revenue_Analysis[Q3 High Deviation], 0)</f>
        <v>265.89999999999998</v>
      </c>
      <c r="AG1610" s="32">
        <f>_xlfn.XLOOKUP(Master1[[#This Row],[cu_id]],Revenue_Analysis[cuid],Revenue_Analysis[Q4 Low Deviation], 0)</f>
        <v>0</v>
      </c>
      <c r="AH1610" s="32">
        <f>_xlfn.XLOOKUP(Master1[[#This Row],[cu_id]],Revenue_Analysis[cuid],Revenue_Analysis[Q4 High Deviation], 0)</f>
        <v>0</v>
      </c>
      <c r="AI1610" s="32">
        <f>_xlfn.XLOOKUP(Master1[[#This Row],[cu_id]],Revenue_Analysis[cuid],Revenue_Analysis[Q1 Average], 0)</f>
        <v>0</v>
      </c>
      <c r="AJ1610" s="32">
        <f>_xlfn.XLOOKUP(Master1[[#This Row],[cu_id]],Revenue_Analysis[cuid],Revenue_Analysis[Q2 Average], 0)</f>
        <v>249.57</v>
      </c>
      <c r="AK1610" s="32">
        <f>_xlfn.XLOOKUP(Master1[[#This Row],[cu_id]],Revenue_Analysis[cuid],Revenue_Analysis[Q3 Average], 0)</f>
        <v>265.89999999999998</v>
      </c>
      <c r="AL1610" s="32">
        <f>_xlfn.XLOOKUP(Master1[[#This Row],[cu_id]],Revenue_Analysis[cuid],Revenue_Analysis[Q4 Average], 0)</f>
        <v>0</v>
      </c>
      <c r="AM1610" s="7" t="s">
        <v>1</v>
      </c>
      <c r="AN1610" s="7" t="s">
        <v>1</v>
      </c>
      <c r="AO1610" s="7" t="s">
        <v>4592</v>
      </c>
      <c r="AP1610" s="7" t="s">
        <v>4592</v>
      </c>
      <c r="AQ1610" s="7" t="s">
        <v>0</v>
      </c>
      <c r="AR1610" s="7"/>
      <c r="AS1610" s="14">
        <f>IFERROR(_xlfn.XLOOKUP(Master1[[#This Row],[cu_id]],StopTimes[cu_ID],StopTimes[Average Stop Time]), 0)</f>
        <v>7.5138888900000005</v>
      </c>
      <c r="AT1610" s="14">
        <f>IF(Master1[[#This Row],[RSP StopTime Override]] &lt;&gt; "",Master1[[#This Row],[RSP StopTime Override]],IF(Master1[[#This Row],[Avg Stop Time Helper]] &lt;&gt; 0, Master1[[#This Row],[Avg Stop Time Helper]],Average_Stop_Time))</f>
        <v>7.5138888900000005</v>
      </c>
    </row>
    <row r="1611" spans="1:47" x14ac:dyDescent="0.3">
      <c r="A1611" s="96" t="s">
        <v>6695</v>
      </c>
      <c r="B1611" s="1">
        <v>52</v>
      </c>
      <c r="C1611" s="1" t="s">
        <v>6</v>
      </c>
      <c r="D1611" s="101">
        <v>533639</v>
      </c>
      <c r="E1611" s="101">
        <v>0</v>
      </c>
      <c r="F1611" s="1" t="s">
        <v>6696</v>
      </c>
      <c r="G1611" t="s">
        <v>6697</v>
      </c>
      <c r="H1611" s="1" t="s">
        <v>5</v>
      </c>
      <c r="I1611" s="1" t="s">
        <v>4970</v>
      </c>
      <c r="J1611" s="1" t="s">
        <v>4</v>
      </c>
      <c r="K1611" s="1" t="s">
        <v>5173</v>
      </c>
      <c r="L1611" s="1">
        <v>7</v>
      </c>
      <c r="M1611" s="1" t="s">
        <v>3</v>
      </c>
      <c r="N1611" s="1" t="s">
        <v>2</v>
      </c>
      <c r="O1611" s="99">
        <v>1</v>
      </c>
      <c r="P1611" s="1">
        <v>0</v>
      </c>
      <c r="Q1611" s="1">
        <v>0</v>
      </c>
      <c r="R1611" s="1">
        <v>1</v>
      </c>
      <c r="S1611" s="1">
        <v>0</v>
      </c>
      <c r="T1611" s="1">
        <v>0</v>
      </c>
      <c r="V1611" s="1">
        <v>66</v>
      </c>
      <c r="W1611" s="1"/>
      <c r="X1611" s="33">
        <f>IFERROR(1 -(Master1[[#This Row],[Avg Garment Scans per Delivery]]/Master1[[#This Row],[Garment Inventory]]), 0)</f>
        <v>1</v>
      </c>
      <c r="Y1611" s="1">
        <v>3</v>
      </c>
      <c r="Z1611" s="1">
        <v>66</v>
      </c>
      <c r="AA1611" s="32">
        <f>_xlfn.XLOOKUP(Master1[[#This Row],[cu_id]], Revenue_Analysis[cuid], Revenue_Analysis[Q1 Low Deviation], 0)</f>
        <v>0</v>
      </c>
      <c r="AB1611" s="32">
        <f>_xlfn.XLOOKUP(Master1[[#This Row],[cu_id]],Revenue_Analysis[cuid],Revenue_Analysis[Q1 High Deviation], 0)</f>
        <v>0</v>
      </c>
      <c r="AC1611" s="32">
        <f>_xlfn.XLOOKUP(Master1[[#This Row],[cu_id]],Revenue_Analysis[cuid],Revenue_Analysis[Q2 Low Deviation], 0)</f>
        <v>0</v>
      </c>
      <c r="AD1611" s="32">
        <f>_xlfn.XLOOKUP(Master1[[#This Row],[cu_id]],Revenue_Analysis[cuid],Revenue_Analysis[Q2 High Deviation], 0)</f>
        <v>0</v>
      </c>
      <c r="AE1611" s="32">
        <f>_xlfn.XLOOKUP(Master1[[#This Row],[cu_id]],Revenue_Analysis[cuid],Revenue_Analysis[Q3 Low Deviation], 0)</f>
        <v>67.533500000000004</v>
      </c>
      <c r="AF1611" s="32">
        <f>_xlfn.XLOOKUP(Master1[[#This Row],[cu_id]],Revenue_Analysis[cuid],Revenue_Analysis[Q3 High Deviation], 0)</f>
        <v>70.148300000000006</v>
      </c>
      <c r="AG1611" s="32">
        <f>_xlfn.XLOOKUP(Master1[[#This Row],[cu_id]],Revenue_Analysis[cuid],Revenue_Analysis[Q4 Low Deviation], 0)</f>
        <v>0</v>
      </c>
      <c r="AH1611" s="32">
        <f>_xlfn.XLOOKUP(Master1[[#This Row],[cu_id]],Revenue_Analysis[cuid],Revenue_Analysis[Q4 High Deviation], 0)</f>
        <v>0</v>
      </c>
      <c r="AI1611" s="32">
        <f>_xlfn.XLOOKUP(Master1[[#This Row],[cu_id]],Revenue_Analysis[cuid],Revenue_Analysis[Q1 Average], 0)</f>
        <v>0</v>
      </c>
      <c r="AJ1611" s="32">
        <f>_xlfn.XLOOKUP(Master1[[#This Row],[cu_id]],Revenue_Analysis[cuid],Revenue_Analysis[Q2 Average], 0)</f>
        <v>0</v>
      </c>
      <c r="AK1611" s="32">
        <f>_xlfn.XLOOKUP(Master1[[#This Row],[cu_id]],Revenue_Analysis[cuid],Revenue_Analysis[Q3 Average], 0)</f>
        <v>68.840900000000005</v>
      </c>
      <c r="AL1611" s="32">
        <f>_xlfn.XLOOKUP(Master1[[#This Row],[cu_id]],Revenue_Analysis[cuid],Revenue_Analysis[Q4 Average], 0)</f>
        <v>0</v>
      </c>
      <c r="AM1611" s="7" t="s">
        <v>1</v>
      </c>
      <c r="AN1611" s="7" t="s">
        <v>1</v>
      </c>
      <c r="AO1611" s="7" t="s">
        <v>4592</v>
      </c>
      <c r="AP1611" s="7" t="s">
        <v>4592</v>
      </c>
      <c r="AQ1611" s="7" t="s">
        <v>0</v>
      </c>
      <c r="AR1611" s="7"/>
      <c r="AS1611" s="14">
        <f>IFERROR(_xlfn.XLOOKUP(Master1[[#This Row],[cu_id]],StopTimes[cu_ID],StopTimes[Average Stop Time]), 0)</f>
        <v>4.9000000000000004</v>
      </c>
      <c r="AT1611" s="14">
        <f>IF(Master1[[#This Row],[RSP StopTime Override]] &lt;&gt; "",Master1[[#This Row],[RSP StopTime Override]],IF(Master1[[#This Row],[Avg Stop Time Helper]] &lt;&gt; 0, Master1[[#This Row],[Avg Stop Time Helper]],Average_Stop_Time))</f>
        <v>4.9000000000000004</v>
      </c>
    </row>
    <row r="1612" spans="1:47" x14ac:dyDescent="0.3">
      <c r="A1612" s="96" t="s">
        <v>6887</v>
      </c>
      <c r="B1612" s="1">
        <v>56</v>
      </c>
      <c r="C1612" s="1" t="s">
        <v>12</v>
      </c>
      <c r="D1612" s="101">
        <v>99176</v>
      </c>
      <c r="E1612" s="101">
        <v>0</v>
      </c>
      <c r="F1612" s="101" t="s">
        <v>6888</v>
      </c>
      <c r="G1612" s="101" t="s">
        <v>6889</v>
      </c>
      <c r="H1612" s="101" t="s">
        <v>5</v>
      </c>
      <c r="I1612" s="101" t="s">
        <v>5769</v>
      </c>
      <c r="J1612" s="101" t="s">
        <v>4</v>
      </c>
      <c r="K1612" s="101" t="s">
        <v>5770</v>
      </c>
      <c r="L1612" s="1">
        <v>7</v>
      </c>
      <c r="M1612" s="1" t="s">
        <v>3</v>
      </c>
      <c r="N1612" s="1" t="s">
        <v>2</v>
      </c>
      <c r="O1612" s="99">
        <v>104</v>
      </c>
      <c r="P1612" s="1">
        <v>0</v>
      </c>
      <c r="Q1612" s="1">
        <v>1</v>
      </c>
      <c r="R1612" s="1">
        <v>0</v>
      </c>
      <c r="S1612" s="1">
        <v>0</v>
      </c>
      <c r="T1612" s="1">
        <v>0</v>
      </c>
      <c r="V1612" s="1">
        <v>334</v>
      </c>
      <c r="W1612" s="1"/>
      <c r="X1612" s="33">
        <f>IFERROR(1 -(Master1[[#This Row],[Avg Garment Scans per Delivery]]/Master1[[#This Row],[Garment Inventory]]), 0)</f>
        <v>1</v>
      </c>
      <c r="Y1612" s="1">
        <v>18</v>
      </c>
      <c r="Z1612" s="1">
        <v>292</v>
      </c>
      <c r="AA1612" s="32">
        <f>_xlfn.XLOOKUP(Master1[[#This Row],[cu_id]], Revenue_Analysis[cuid], Revenue_Analysis[Q1 Low Deviation], 0)</f>
        <v>0</v>
      </c>
      <c r="AB1612" s="32">
        <f>_xlfn.XLOOKUP(Master1[[#This Row],[cu_id]],Revenue_Analysis[cuid],Revenue_Analysis[Q1 High Deviation], 0)</f>
        <v>0</v>
      </c>
      <c r="AC1612" s="32">
        <f>_xlfn.XLOOKUP(Master1[[#This Row],[cu_id]],Revenue_Analysis[cuid],Revenue_Analysis[Q2 Low Deviation], 0)</f>
        <v>0</v>
      </c>
      <c r="AD1612" s="32">
        <f>_xlfn.XLOOKUP(Master1[[#This Row],[cu_id]],Revenue_Analysis[cuid],Revenue_Analysis[Q2 High Deviation], 0)</f>
        <v>0</v>
      </c>
      <c r="AE1612" s="32">
        <f>_xlfn.XLOOKUP(Master1[[#This Row],[cu_id]],Revenue_Analysis[cuid],Revenue_Analysis[Q3 Low Deviation], 0)</f>
        <v>156.50899999999999</v>
      </c>
      <c r="AF1612" s="32">
        <f>_xlfn.XLOOKUP(Master1[[#This Row],[cu_id]],Revenue_Analysis[cuid],Revenue_Analysis[Q3 High Deviation], 0)</f>
        <v>189.78100000000001</v>
      </c>
      <c r="AG1612" s="32">
        <f>_xlfn.XLOOKUP(Master1[[#This Row],[cu_id]],Revenue_Analysis[cuid],Revenue_Analysis[Q4 Low Deviation], 0)</f>
        <v>0</v>
      </c>
      <c r="AH1612" s="32">
        <f>_xlfn.XLOOKUP(Master1[[#This Row],[cu_id]],Revenue_Analysis[cuid],Revenue_Analysis[Q4 High Deviation], 0)</f>
        <v>0</v>
      </c>
      <c r="AI1612" s="32">
        <f>_xlfn.XLOOKUP(Master1[[#This Row],[cu_id]],Revenue_Analysis[cuid],Revenue_Analysis[Q1 Average], 0)</f>
        <v>0</v>
      </c>
      <c r="AJ1612" s="32">
        <f>_xlfn.XLOOKUP(Master1[[#This Row],[cu_id]],Revenue_Analysis[cuid],Revenue_Analysis[Q2 Average], 0)</f>
        <v>0</v>
      </c>
      <c r="AK1612" s="32">
        <f>_xlfn.XLOOKUP(Master1[[#This Row],[cu_id]],Revenue_Analysis[cuid],Revenue_Analysis[Q3 Average], 0)</f>
        <v>173.14500000000001</v>
      </c>
      <c r="AL1612" s="32">
        <f>_xlfn.XLOOKUP(Master1[[#This Row],[cu_id]],Revenue_Analysis[cuid],Revenue_Analysis[Q4 Average], 0)</f>
        <v>0</v>
      </c>
      <c r="AM1612" s="7" t="s">
        <v>1</v>
      </c>
      <c r="AN1612" s="7" t="s">
        <v>1</v>
      </c>
      <c r="AO1612" s="7" t="s">
        <v>4592</v>
      </c>
      <c r="AP1612" s="7" t="s">
        <v>4592</v>
      </c>
      <c r="AQ1612" s="7" t="s">
        <v>0</v>
      </c>
      <c r="AR1612" s="7"/>
      <c r="AS1612" s="14">
        <f>IFERROR(_xlfn.XLOOKUP(Master1[[#This Row],[cu_id]],StopTimes[cu_ID],StopTimes[Average Stop Time]), 0)</f>
        <v>12.933333333333334</v>
      </c>
      <c r="AT1612" s="14">
        <f>IF(Master1[[#This Row],[RSP StopTime Override]] &lt;&gt; "",Master1[[#This Row],[RSP StopTime Override]],IF(Master1[[#This Row],[Avg Stop Time Helper]] &lt;&gt; 0, Master1[[#This Row],[Avg Stop Time Helper]],Average_Stop_Time))</f>
        <v>12.933333333333334</v>
      </c>
    </row>
    <row r="1613" spans="1:47" x14ac:dyDescent="0.3">
      <c r="A1613" s="96" t="s">
        <v>6890</v>
      </c>
      <c r="B1613" s="1">
        <v>56</v>
      </c>
      <c r="C1613" s="1" t="s">
        <v>12</v>
      </c>
      <c r="D1613" s="101">
        <v>99176</v>
      </c>
      <c r="E1613" s="101">
        <v>1</v>
      </c>
      <c r="F1613" s="101" t="s">
        <v>6891</v>
      </c>
      <c r="G1613" s="101" t="s">
        <v>6892</v>
      </c>
      <c r="H1613" s="101" t="s">
        <v>5</v>
      </c>
      <c r="I1613" s="101" t="s">
        <v>5769</v>
      </c>
      <c r="J1613" s="101" t="s">
        <v>4</v>
      </c>
      <c r="K1613" s="101" t="s">
        <v>5770</v>
      </c>
      <c r="L1613" s="1">
        <v>7</v>
      </c>
      <c r="M1613" s="1" t="s">
        <v>3</v>
      </c>
      <c r="N1613" s="1" t="s">
        <v>2</v>
      </c>
      <c r="O1613" s="99">
        <v>120</v>
      </c>
      <c r="P1613" s="1">
        <v>0</v>
      </c>
      <c r="Q1613" s="1">
        <v>1</v>
      </c>
      <c r="R1613" s="1">
        <v>0</v>
      </c>
      <c r="S1613" s="1">
        <v>0</v>
      </c>
      <c r="T1613" s="1">
        <v>0</v>
      </c>
      <c r="V1613" s="1">
        <v>253</v>
      </c>
      <c r="W1613" s="1"/>
      <c r="X1613" s="33">
        <f>IFERROR(1 -(Master1[[#This Row],[Avg Garment Scans per Delivery]]/Master1[[#This Row],[Garment Inventory]]), 0)</f>
        <v>1</v>
      </c>
      <c r="Y1613" s="1">
        <v>16</v>
      </c>
      <c r="Z1613" s="1">
        <v>232</v>
      </c>
      <c r="AA1613" s="32">
        <f>_xlfn.XLOOKUP(Master1[[#This Row],[cu_id]], Revenue_Analysis[cuid], Revenue_Analysis[Q1 Low Deviation], 0)</f>
        <v>0</v>
      </c>
      <c r="AB1613" s="32">
        <f>_xlfn.XLOOKUP(Master1[[#This Row],[cu_id]],Revenue_Analysis[cuid],Revenue_Analysis[Q1 High Deviation], 0)</f>
        <v>0</v>
      </c>
      <c r="AC1613" s="32">
        <f>_xlfn.XLOOKUP(Master1[[#This Row],[cu_id]],Revenue_Analysis[cuid],Revenue_Analysis[Q2 Low Deviation], 0)</f>
        <v>0</v>
      </c>
      <c r="AD1613" s="32">
        <f>_xlfn.XLOOKUP(Master1[[#This Row],[cu_id]],Revenue_Analysis[cuid],Revenue_Analysis[Q2 High Deviation], 0)</f>
        <v>0</v>
      </c>
      <c r="AE1613" s="32">
        <f>_xlfn.XLOOKUP(Master1[[#This Row],[cu_id]],Revenue_Analysis[cuid],Revenue_Analysis[Q3 Low Deviation], 0)</f>
        <v>103.55</v>
      </c>
      <c r="AF1613" s="32">
        <f>_xlfn.XLOOKUP(Master1[[#This Row],[cu_id]],Revenue_Analysis[cuid],Revenue_Analysis[Q3 High Deviation], 0)</f>
        <v>160.69999999999999</v>
      </c>
      <c r="AG1613" s="32">
        <f>_xlfn.XLOOKUP(Master1[[#This Row],[cu_id]],Revenue_Analysis[cuid],Revenue_Analysis[Q4 Low Deviation], 0)</f>
        <v>0</v>
      </c>
      <c r="AH1613" s="32">
        <f>_xlfn.XLOOKUP(Master1[[#This Row],[cu_id]],Revenue_Analysis[cuid],Revenue_Analysis[Q4 High Deviation], 0)</f>
        <v>0</v>
      </c>
      <c r="AI1613" s="32">
        <f>_xlfn.XLOOKUP(Master1[[#This Row],[cu_id]],Revenue_Analysis[cuid],Revenue_Analysis[Q1 Average], 0)</f>
        <v>0</v>
      </c>
      <c r="AJ1613" s="32">
        <f>_xlfn.XLOOKUP(Master1[[#This Row],[cu_id]],Revenue_Analysis[cuid],Revenue_Analysis[Q2 Average], 0)</f>
        <v>0</v>
      </c>
      <c r="AK1613" s="32">
        <f>_xlfn.XLOOKUP(Master1[[#This Row],[cu_id]],Revenue_Analysis[cuid],Revenue_Analysis[Q3 Average], 0)</f>
        <v>132.125</v>
      </c>
      <c r="AL1613" s="32">
        <f>_xlfn.XLOOKUP(Master1[[#This Row],[cu_id]],Revenue_Analysis[cuid],Revenue_Analysis[Q4 Average], 0)</f>
        <v>0</v>
      </c>
      <c r="AM1613" s="7" t="s">
        <v>1</v>
      </c>
      <c r="AN1613" s="7" t="s">
        <v>1</v>
      </c>
      <c r="AO1613" s="7" t="s">
        <v>4592</v>
      </c>
      <c r="AP1613" s="7" t="s">
        <v>4592</v>
      </c>
      <c r="AQ1613" s="7" t="s">
        <v>0</v>
      </c>
      <c r="AR1613" s="7"/>
      <c r="AS1613" s="14">
        <f>IFERROR(_xlfn.XLOOKUP(Master1[[#This Row],[cu_id]],StopTimes[cu_ID],StopTimes[Average Stop Time]), 0)</f>
        <v>5.1638888883333331</v>
      </c>
      <c r="AT1613" s="14">
        <f>IF(Master1[[#This Row],[RSP StopTime Override]] &lt;&gt; "",Master1[[#This Row],[RSP StopTime Override]],IF(Master1[[#This Row],[Avg Stop Time Helper]] &lt;&gt; 0, Master1[[#This Row],[Avg Stop Time Helper]],Average_Stop_Time))</f>
        <v>5.1638888883333331</v>
      </c>
    </row>
    <row r="1614" spans="1:47" x14ac:dyDescent="0.3">
      <c r="A1614" s="96" t="s">
        <v>6505</v>
      </c>
      <c r="B1614" s="1">
        <v>52</v>
      </c>
      <c r="C1614" s="1" t="s">
        <v>9</v>
      </c>
      <c r="D1614" s="101">
        <v>99033</v>
      </c>
      <c r="E1614" s="101">
        <v>313</v>
      </c>
      <c r="F1614" s="1" t="s">
        <v>6506</v>
      </c>
      <c r="G1614" s="1">
        <v>16048</v>
      </c>
      <c r="H1614" s="1" t="s">
        <v>11</v>
      </c>
      <c r="I1614" s="1" t="s">
        <v>4977</v>
      </c>
      <c r="J1614" s="1" t="s">
        <v>4</v>
      </c>
      <c r="K1614" s="1" t="s">
        <v>5206</v>
      </c>
      <c r="L1614" s="1">
        <v>5</v>
      </c>
      <c r="M1614" s="1" t="s">
        <v>18</v>
      </c>
      <c r="N1614" s="1" t="s">
        <v>2</v>
      </c>
      <c r="O1614" s="99">
        <v>1</v>
      </c>
      <c r="P1614" s="1">
        <v>1</v>
      </c>
      <c r="Q1614" s="1">
        <v>0</v>
      </c>
      <c r="R1614" s="1">
        <v>0</v>
      </c>
      <c r="S1614" s="1">
        <v>0</v>
      </c>
      <c r="T1614" s="1">
        <v>0</v>
      </c>
      <c r="V1614" s="1"/>
      <c r="W1614" s="1"/>
      <c r="X1614" s="33">
        <f>IFERROR(1 -(Master1[[#This Row],[Avg Garment Scans per Delivery]]/Master1[[#This Row],[Garment Inventory]]), 0)</f>
        <v>0</v>
      </c>
      <c r="Y1614" s="1"/>
      <c r="Z1614" s="1"/>
      <c r="AA1614" s="32">
        <f>_xlfn.XLOOKUP(Master1[[#This Row],[cu_id]], Revenue_Analysis[cuid], Revenue_Analysis[Q1 Low Deviation], 0)</f>
        <v>0</v>
      </c>
      <c r="AB1614" s="32">
        <f>_xlfn.XLOOKUP(Master1[[#This Row],[cu_id]],Revenue_Analysis[cuid],Revenue_Analysis[Q1 High Deviation], 0)</f>
        <v>0</v>
      </c>
      <c r="AC1614" s="32">
        <f>_xlfn.XLOOKUP(Master1[[#This Row],[cu_id]],Revenue_Analysis[cuid],Revenue_Analysis[Q2 Low Deviation], 0)</f>
        <v>0</v>
      </c>
      <c r="AD1614" s="32">
        <f>_xlfn.XLOOKUP(Master1[[#This Row],[cu_id]],Revenue_Analysis[cuid],Revenue_Analysis[Q2 High Deviation], 0)</f>
        <v>0</v>
      </c>
      <c r="AE1614" s="32">
        <f>_xlfn.XLOOKUP(Master1[[#This Row],[cu_id]],Revenue_Analysis[cuid],Revenue_Analysis[Q3 Low Deviation], 0)</f>
        <v>69.58</v>
      </c>
      <c r="AF1614" s="32">
        <f>_xlfn.XLOOKUP(Master1[[#This Row],[cu_id]],Revenue_Analysis[cuid],Revenue_Analysis[Q3 High Deviation], 0)</f>
        <v>99.16</v>
      </c>
      <c r="AG1614" s="32">
        <f>_xlfn.XLOOKUP(Master1[[#This Row],[cu_id]],Revenue_Analysis[cuid],Revenue_Analysis[Q4 Low Deviation], 0)</f>
        <v>0</v>
      </c>
      <c r="AH1614" s="32">
        <f>_xlfn.XLOOKUP(Master1[[#This Row],[cu_id]],Revenue_Analysis[cuid],Revenue_Analysis[Q4 High Deviation], 0)</f>
        <v>0</v>
      </c>
      <c r="AI1614" s="32">
        <f>_xlfn.XLOOKUP(Master1[[#This Row],[cu_id]],Revenue_Analysis[cuid],Revenue_Analysis[Q1 Average], 0)</f>
        <v>0</v>
      </c>
      <c r="AJ1614" s="32">
        <f>_xlfn.XLOOKUP(Master1[[#This Row],[cu_id]],Revenue_Analysis[cuid],Revenue_Analysis[Q2 Average], 0)</f>
        <v>0</v>
      </c>
      <c r="AK1614" s="32">
        <f>_xlfn.XLOOKUP(Master1[[#This Row],[cu_id]],Revenue_Analysis[cuid],Revenue_Analysis[Q3 Average], 0)</f>
        <v>84.37</v>
      </c>
      <c r="AL1614" s="32">
        <f>_xlfn.XLOOKUP(Master1[[#This Row],[cu_id]],Revenue_Analysis[cuid],Revenue_Analysis[Q4 Average], 0)</f>
        <v>0</v>
      </c>
      <c r="AM1614" s="7" t="s">
        <v>1</v>
      </c>
      <c r="AN1614" s="7" t="s">
        <v>1</v>
      </c>
      <c r="AO1614" s="7" t="s">
        <v>4592</v>
      </c>
      <c r="AP1614" s="7" t="s">
        <v>4592</v>
      </c>
      <c r="AQ1614" s="7" t="s">
        <v>0</v>
      </c>
      <c r="AR1614" s="7"/>
      <c r="AS1614" s="14">
        <f>IFERROR(_xlfn.XLOOKUP(Master1[[#This Row],[cu_id]],StopTimes[cu_ID],StopTimes[Average Stop Time]), 0)</f>
        <v>4.0999999999999996</v>
      </c>
      <c r="AT1614" s="14">
        <f>IF(Master1[[#This Row],[RSP StopTime Override]] &lt;&gt; "",Master1[[#This Row],[RSP StopTime Override]],IF(Master1[[#This Row],[Avg Stop Time Helper]] &lt;&gt; 0, Master1[[#This Row],[Avg Stop Time Helper]],Average_Stop_Time))</f>
        <v>4.0999999999999996</v>
      </c>
    </row>
    <row r="1615" spans="1:47" x14ac:dyDescent="0.3">
      <c r="A1615" s="96" t="s">
        <v>6732</v>
      </c>
      <c r="B1615" s="1">
        <v>52</v>
      </c>
      <c r="C1615" s="1" t="s">
        <v>14</v>
      </c>
      <c r="D1615" s="101">
        <v>533647</v>
      </c>
      <c r="E1615" s="101">
        <v>0</v>
      </c>
      <c r="F1615" s="1" t="s">
        <v>6733</v>
      </c>
      <c r="G1615" s="1" t="s">
        <v>6734</v>
      </c>
      <c r="H1615" s="1" t="s">
        <v>5</v>
      </c>
      <c r="I1615" s="1" t="s">
        <v>4970</v>
      </c>
      <c r="J1615" s="1" t="s">
        <v>4</v>
      </c>
      <c r="K1615" s="1" t="s">
        <v>4971</v>
      </c>
      <c r="L1615" s="1">
        <v>6</v>
      </c>
      <c r="M1615" s="1" t="s">
        <v>10</v>
      </c>
      <c r="N1615" s="1" t="s">
        <v>2</v>
      </c>
      <c r="O1615" s="99">
        <v>65</v>
      </c>
      <c r="P1615" s="1">
        <v>0</v>
      </c>
      <c r="Q1615" s="1">
        <v>0</v>
      </c>
      <c r="R1615" s="1">
        <v>0</v>
      </c>
      <c r="S1615" s="1">
        <v>65</v>
      </c>
      <c r="T1615" s="1">
        <v>0</v>
      </c>
      <c r="V1615" s="1"/>
      <c r="W1615" s="1"/>
      <c r="X1615" s="33">
        <f>IFERROR(1 -(Master1[[#This Row],[Avg Garment Scans per Delivery]]/Master1[[#This Row],[Garment Inventory]]), 0)</f>
        <v>0</v>
      </c>
      <c r="Y1615" s="1"/>
      <c r="Z1615" s="1"/>
      <c r="AA1615" s="32">
        <f>_xlfn.XLOOKUP(Master1[[#This Row],[cu_id]], Revenue_Analysis[cuid], Revenue_Analysis[Q1 Low Deviation], 0)</f>
        <v>0</v>
      </c>
      <c r="AB1615" s="32">
        <f>_xlfn.XLOOKUP(Master1[[#This Row],[cu_id]],Revenue_Analysis[cuid],Revenue_Analysis[Q1 High Deviation], 0)</f>
        <v>0</v>
      </c>
      <c r="AC1615" s="32">
        <f>_xlfn.XLOOKUP(Master1[[#This Row],[cu_id]],Revenue_Analysis[cuid],Revenue_Analysis[Q2 Low Deviation], 0)</f>
        <v>0</v>
      </c>
      <c r="AD1615" s="32">
        <f>_xlfn.XLOOKUP(Master1[[#This Row],[cu_id]],Revenue_Analysis[cuid],Revenue_Analysis[Q2 High Deviation], 0)</f>
        <v>0</v>
      </c>
      <c r="AE1615" s="32">
        <f>_xlfn.XLOOKUP(Master1[[#This Row],[cu_id]],Revenue_Analysis[cuid],Revenue_Analysis[Q3 Low Deviation], 0)</f>
        <v>35.369999999999997</v>
      </c>
      <c r="AF1615" s="32">
        <f>_xlfn.XLOOKUP(Master1[[#This Row],[cu_id]],Revenue_Analysis[cuid],Revenue_Analysis[Q3 High Deviation], 0)</f>
        <v>35.369999999999997</v>
      </c>
      <c r="AG1615" s="32">
        <f>_xlfn.XLOOKUP(Master1[[#This Row],[cu_id]],Revenue_Analysis[cuid],Revenue_Analysis[Q4 Low Deviation], 0)</f>
        <v>0</v>
      </c>
      <c r="AH1615" s="32">
        <f>_xlfn.XLOOKUP(Master1[[#This Row],[cu_id]],Revenue_Analysis[cuid],Revenue_Analysis[Q4 High Deviation], 0)</f>
        <v>0</v>
      </c>
      <c r="AI1615" s="32">
        <f>_xlfn.XLOOKUP(Master1[[#This Row],[cu_id]],Revenue_Analysis[cuid],Revenue_Analysis[Q1 Average], 0)</f>
        <v>0</v>
      </c>
      <c r="AJ1615" s="32">
        <f>_xlfn.XLOOKUP(Master1[[#This Row],[cu_id]],Revenue_Analysis[cuid],Revenue_Analysis[Q2 Average], 0)</f>
        <v>0</v>
      </c>
      <c r="AK1615" s="32">
        <f>_xlfn.XLOOKUP(Master1[[#This Row],[cu_id]],Revenue_Analysis[cuid],Revenue_Analysis[Q3 Average], 0)</f>
        <v>35.369999999999997</v>
      </c>
      <c r="AL1615" s="32">
        <f>_xlfn.XLOOKUP(Master1[[#This Row],[cu_id]],Revenue_Analysis[cuid],Revenue_Analysis[Q4 Average], 0)</f>
        <v>0</v>
      </c>
      <c r="AM1615" s="7" t="s">
        <v>1</v>
      </c>
      <c r="AN1615" s="7" t="s">
        <v>1</v>
      </c>
      <c r="AO1615" s="7" t="s">
        <v>4592</v>
      </c>
      <c r="AP1615" s="7" t="s">
        <v>4592</v>
      </c>
      <c r="AQ1615" s="7" t="s">
        <v>0</v>
      </c>
      <c r="AR1615" s="7"/>
      <c r="AS1615" s="14">
        <f>IFERROR(_xlfn.XLOOKUP(Master1[[#This Row],[cu_id]],StopTimes[cu_ID],StopTimes[Average Stop Time]), 0)</f>
        <v>1.2333333333333334</v>
      </c>
      <c r="AT1615" s="14">
        <f>IF(Master1[[#This Row],[RSP StopTime Override]] &lt;&gt; "",Master1[[#This Row],[RSP StopTime Override]],IF(Master1[[#This Row],[Avg Stop Time Helper]] &lt;&gt; 0, Master1[[#This Row],[Avg Stop Time Helper]],Average_Stop_Time))</f>
        <v>1.2333333333333334</v>
      </c>
    </row>
    <row r="1616" spans="1:47" x14ac:dyDescent="0.3">
      <c r="A1616" s="96" t="s">
        <v>7013</v>
      </c>
      <c r="B1616" s="1">
        <v>56</v>
      </c>
      <c r="C1616" s="1" t="s">
        <v>6</v>
      </c>
      <c r="D1616" s="101">
        <v>99117</v>
      </c>
      <c r="E1616" s="101">
        <v>65</v>
      </c>
      <c r="F1616" s="1" t="s">
        <v>7014</v>
      </c>
      <c r="G1616" s="1" t="s">
        <v>7015</v>
      </c>
      <c r="H1616" s="1" t="s">
        <v>5</v>
      </c>
      <c r="I1616" s="1" t="s">
        <v>7016</v>
      </c>
      <c r="J1616" s="1" t="s">
        <v>4</v>
      </c>
      <c r="K1616" s="1" t="s">
        <v>6504</v>
      </c>
      <c r="L1616" s="1">
        <v>7</v>
      </c>
      <c r="M1616" s="1" t="s">
        <v>3</v>
      </c>
      <c r="N1616" s="1" t="s">
        <v>2</v>
      </c>
      <c r="O1616" s="99">
        <v>1</v>
      </c>
      <c r="P1616" s="1">
        <v>0</v>
      </c>
      <c r="Q1616" s="1">
        <v>0</v>
      </c>
      <c r="R1616" s="1">
        <v>1</v>
      </c>
      <c r="S1616" s="1">
        <v>0</v>
      </c>
      <c r="T1616" s="1">
        <v>0</v>
      </c>
      <c r="V1616" s="1"/>
      <c r="W1616" s="1"/>
      <c r="X1616" s="33">
        <f>IFERROR(1 -(Master1[[#This Row],[Avg Garment Scans per Delivery]]/Master1[[#This Row],[Garment Inventory]]), 0)</f>
        <v>0</v>
      </c>
      <c r="Y1616" s="1"/>
      <c r="Z1616" s="1"/>
      <c r="AA1616" s="32">
        <f>_xlfn.XLOOKUP(Master1[[#This Row],[cu_id]], Revenue_Analysis[cuid], Revenue_Analysis[Q1 Low Deviation], 0)</f>
        <v>0</v>
      </c>
      <c r="AB1616" s="32">
        <f>_xlfn.XLOOKUP(Master1[[#This Row],[cu_id]],Revenue_Analysis[cuid],Revenue_Analysis[Q1 High Deviation], 0)</f>
        <v>0</v>
      </c>
      <c r="AC1616" s="32">
        <f>_xlfn.XLOOKUP(Master1[[#This Row],[cu_id]],Revenue_Analysis[cuid],Revenue_Analysis[Q2 Low Deviation], 0)</f>
        <v>0</v>
      </c>
      <c r="AD1616" s="32">
        <f>_xlfn.XLOOKUP(Master1[[#This Row],[cu_id]],Revenue_Analysis[cuid],Revenue_Analysis[Q2 High Deviation], 0)</f>
        <v>0</v>
      </c>
      <c r="AE1616" s="32">
        <f>_xlfn.XLOOKUP(Master1[[#This Row],[cu_id]],Revenue_Analysis[cuid],Revenue_Analysis[Q3 Low Deviation], 0)</f>
        <v>38.137500000000003</v>
      </c>
      <c r="AF1616" s="32">
        <f>_xlfn.XLOOKUP(Master1[[#This Row],[cu_id]],Revenue_Analysis[cuid],Revenue_Analysis[Q3 High Deviation], 0)</f>
        <v>44.092500000000001</v>
      </c>
      <c r="AG1616" s="32">
        <f>_xlfn.XLOOKUP(Master1[[#This Row],[cu_id]],Revenue_Analysis[cuid],Revenue_Analysis[Q4 Low Deviation], 0)</f>
        <v>0</v>
      </c>
      <c r="AH1616" s="32">
        <f>_xlfn.XLOOKUP(Master1[[#This Row],[cu_id]],Revenue_Analysis[cuid],Revenue_Analysis[Q4 High Deviation], 0)</f>
        <v>0</v>
      </c>
      <c r="AI1616" s="32">
        <f>_xlfn.XLOOKUP(Master1[[#This Row],[cu_id]],Revenue_Analysis[cuid],Revenue_Analysis[Q1 Average], 0)</f>
        <v>0</v>
      </c>
      <c r="AJ1616" s="32">
        <f>_xlfn.XLOOKUP(Master1[[#This Row],[cu_id]],Revenue_Analysis[cuid],Revenue_Analysis[Q2 Average], 0)</f>
        <v>0</v>
      </c>
      <c r="AK1616" s="32">
        <f>_xlfn.XLOOKUP(Master1[[#This Row],[cu_id]],Revenue_Analysis[cuid],Revenue_Analysis[Q3 Average], 0)</f>
        <v>41.115000000000002</v>
      </c>
      <c r="AL1616" s="32">
        <f>_xlfn.XLOOKUP(Master1[[#This Row],[cu_id]],Revenue_Analysis[cuid],Revenue_Analysis[Q4 Average], 0)</f>
        <v>0</v>
      </c>
      <c r="AM1616" s="7" t="s">
        <v>1</v>
      </c>
      <c r="AN1616" s="7" t="s">
        <v>1</v>
      </c>
      <c r="AO1616" s="7" t="s">
        <v>4592</v>
      </c>
      <c r="AP1616" s="7" t="s">
        <v>4592</v>
      </c>
      <c r="AQ1616" s="7" t="s">
        <v>0</v>
      </c>
      <c r="AR1616" s="7"/>
      <c r="AS1616" s="14">
        <f>IFERROR(_xlfn.XLOOKUP(Master1[[#This Row],[cu_id]],StopTimes[cu_ID],StopTimes[Average Stop Time]), 0)</f>
        <v>4.8458333333333332</v>
      </c>
      <c r="AT1616" s="14">
        <f>IF(Master1[[#This Row],[RSP StopTime Override]] &lt;&gt; "",Master1[[#This Row],[RSP StopTime Override]],IF(Master1[[#This Row],[Avg Stop Time Helper]] &lt;&gt; 0, Master1[[#This Row],[Avg Stop Time Helper]],Average_Stop_Time))</f>
        <v>4.8458333333333332</v>
      </c>
    </row>
    <row r="1617" spans="1:47" x14ac:dyDescent="0.3">
      <c r="A1617" s="96" t="s">
        <v>5564</v>
      </c>
      <c r="B1617" s="1">
        <v>47</v>
      </c>
      <c r="C1617" s="1" t="s">
        <v>6</v>
      </c>
      <c r="D1617" s="101">
        <v>533649</v>
      </c>
      <c r="E1617" s="101">
        <v>0</v>
      </c>
      <c r="F1617" s="1" t="s">
        <v>5565</v>
      </c>
      <c r="G1617" s="1" t="s">
        <v>5566</v>
      </c>
      <c r="H1617" s="1" t="s">
        <v>5</v>
      </c>
      <c r="I1617" s="1" t="s">
        <v>5513</v>
      </c>
      <c r="J1617" s="1" t="s">
        <v>4</v>
      </c>
      <c r="K1617" s="1" t="s">
        <v>5514</v>
      </c>
      <c r="L1617" s="1">
        <v>1</v>
      </c>
      <c r="M1617" s="1" t="s">
        <v>20</v>
      </c>
      <c r="N1617" s="1" t="s">
        <v>2</v>
      </c>
      <c r="O1617" s="99">
        <v>1</v>
      </c>
      <c r="P1617" s="1">
        <v>0</v>
      </c>
      <c r="Q1617" s="1">
        <v>0</v>
      </c>
      <c r="R1617" s="1">
        <v>1</v>
      </c>
      <c r="S1617" s="1">
        <v>0</v>
      </c>
      <c r="T1617" s="1">
        <v>0</v>
      </c>
      <c r="V1617" s="1"/>
      <c r="W1617" s="1"/>
      <c r="X1617" s="33">
        <f>IFERROR(1 -(Master1[[#This Row],[Avg Garment Scans per Delivery]]/Master1[[#This Row],[Garment Inventory]]), 0)</f>
        <v>0</v>
      </c>
      <c r="Y1617" s="1"/>
      <c r="Z1617" s="1"/>
      <c r="AA1617" s="32">
        <f>_xlfn.XLOOKUP(Master1[[#This Row],[cu_id]], Revenue_Analysis[cuid], Revenue_Analysis[Q1 Low Deviation], 0)</f>
        <v>0</v>
      </c>
      <c r="AB1617" s="32">
        <f>_xlfn.XLOOKUP(Master1[[#This Row],[cu_id]],Revenue_Analysis[cuid],Revenue_Analysis[Q1 High Deviation], 0)</f>
        <v>0</v>
      </c>
      <c r="AC1617" s="32">
        <f>_xlfn.XLOOKUP(Master1[[#This Row],[cu_id]],Revenue_Analysis[cuid],Revenue_Analysis[Q2 Low Deviation], 0)</f>
        <v>0</v>
      </c>
      <c r="AD1617" s="32">
        <f>_xlfn.XLOOKUP(Master1[[#This Row],[cu_id]],Revenue_Analysis[cuid],Revenue_Analysis[Q2 High Deviation], 0)</f>
        <v>0</v>
      </c>
      <c r="AE1617" s="32">
        <f>_xlfn.XLOOKUP(Master1[[#This Row],[cu_id]],Revenue_Analysis[cuid],Revenue_Analysis[Q3 Low Deviation], 0)</f>
        <v>55.39</v>
      </c>
      <c r="AF1617" s="32">
        <f>_xlfn.XLOOKUP(Master1[[#This Row],[cu_id]],Revenue_Analysis[cuid],Revenue_Analysis[Q3 High Deviation], 0)</f>
        <v>55.39</v>
      </c>
      <c r="AG1617" s="32">
        <f>_xlfn.XLOOKUP(Master1[[#This Row],[cu_id]],Revenue_Analysis[cuid],Revenue_Analysis[Q4 Low Deviation], 0)</f>
        <v>0</v>
      </c>
      <c r="AH1617" s="32">
        <f>_xlfn.XLOOKUP(Master1[[#This Row],[cu_id]],Revenue_Analysis[cuid],Revenue_Analysis[Q4 High Deviation], 0)</f>
        <v>0</v>
      </c>
      <c r="AI1617" s="32">
        <f>_xlfn.XLOOKUP(Master1[[#This Row],[cu_id]],Revenue_Analysis[cuid],Revenue_Analysis[Q1 Average], 0)</f>
        <v>0</v>
      </c>
      <c r="AJ1617" s="32">
        <f>_xlfn.XLOOKUP(Master1[[#This Row],[cu_id]],Revenue_Analysis[cuid],Revenue_Analysis[Q2 Average], 0)</f>
        <v>0</v>
      </c>
      <c r="AK1617" s="32">
        <f>_xlfn.XLOOKUP(Master1[[#This Row],[cu_id]],Revenue_Analysis[cuid],Revenue_Analysis[Q3 Average], 0)</f>
        <v>55.39</v>
      </c>
      <c r="AL1617" s="32">
        <f>_xlfn.XLOOKUP(Master1[[#This Row],[cu_id]],Revenue_Analysis[cuid],Revenue_Analysis[Q4 Average], 0)</f>
        <v>0</v>
      </c>
      <c r="AM1617" s="7" t="s">
        <v>1</v>
      </c>
      <c r="AN1617" s="7" t="s">
        <v>1</v>
      </c>
      <c r="AO1617" s="7" t="s">
        <v>4592</v>
      </c>
      <c r="AP1617" s="7" t="s">
        <v>4592</v>
      </c>
      <c r="AQ1617" s="7" t="s">
        <v>0</v>
      </c>
      <c r="AR1617" s="7"/>
      <c r="AS1617" s="14">
        <f>IFERROR(_xlfn.XLOOKUP(Master1[[#This Row],[cu_id]],StopTimes[cu_ID],StopTimes[Average Stop Time]), 0)</f>
        <v>3.8083333333333336</v>
      </c>
      <c r="AT1617" s="14">
        <f>IF(Master1[[#This Row],[RSP StopTime Override]] &lt;&gt; "",Master1[[#This Row],[RSP StopTime Override]],IF(Master1[[#This Row],[Avg Stop Time Helper]] &lt;&gt; 0, Master1[[#This Row],[Avg Stop Time Helper]],Average_Stop_Time))</f>
        <v>3.8083333333333336</v>
      </c>
    </row>
    <row r="1618" spans="1:47" x14ac:dyDescent="0.3">
      <c r="A1618" s="96" t="s">
        <v>5165</v>
      </c>
      <c r="B1618" s="1">
        <v>12</v>
      </c>
      <c r="C1618" s="1" t="s">
        <v>6</v>
      </c>
      <c r="D1618" s="101">
        <v>533650</v>
      </c>
      <c r="E1618" s="101">
        <v>0</v>
      </c>
      <c r="F1618" s="1" t="s">
        <v>5166</v>
      </c>
      <c r="G1618" s="1" t="s">
        <v>5167</v>
      </c>
      <c r="H1618" s="1" t="s">
        <v>5</v>
      </c>
      <c r="I1618" s="1" t="s">
        <v>5012</v>
      </c>
      <c r="J1618" s="1" t="s">
        <v>4</v>
      </c>
      <c r="K1618" s="1" t="s">
        <v>5088</v>
      </c>
      <c r="L1618" s="1">
        <v>7</v>
      </c>
      <c r="M1618" s="1" t="s">
        <v>3</v>
      </c>
      <c r="N1618" s="1" t="s">
        <v>2</v>
      </c>
      <c r="O1618" s="99">
        <v>1</v>
      </c>
      <c r="P1618" s="1">
        <v>0</v>
      </c>
      <c r="Q1618" s="1">
        <v>0</v>
      </c>
      <c r="R1618" s="1">
        <v>1</v>
      </c>
      <c r="S1618" s="1">
        <v>0</v>
      </c>
      <c r="T1618" s="1">
        <v>0</v>
      </c>
      <c r="V1618" s="1">
        <v>77</v>
      </c>
      <c r="W1618" s="1"/>
      <c r="X1618" s="33">
        <f>IFERROR(1 -(Master1[[#This Row],[Avg Garment Scans per Delivery]]/Master1[[#This Row],[Garment Inventory]]), 0)</f>
        <v>1</v>
      </c>
      <c r="Y1618" s="1"/>
      <c r="Z1618" s="1"/>
      <c r="AA1618" s="32">
        <f>_xlfn.XLOOKUP(Master1[[#This Row],[cu_id]], Revenue_Analysis[cuid], Revenue_Analysis[Q1 Low Deviation], 0)</f>
        <v>0</v>
      </c>
      <c r="AB1618" s="32">
        <f>_xlfn.XLOOKUP(Master1[[#This Row],[cu_id]],Revenue_Analysis[cuid],Revenue_Analysis[Q1 High Deviation], 0)</f>
        <v>0</v>
      </c>
      <c r="AC1618" s="32">
        <f>_xlfn.XLOOKUP(Master1[[#This Row],[cu_id]],Revenue_Analysis[cuid],Revenue_Analysis[Q2 Low Deviation], 0)</f>
        <v>0</v>
      </c>
      <c r="AD1618" s="32">
        <f>_xlfn.XLOOKUP(Master1[[#This Row],[cu_id]],Revenue_Analysis[cuid],Revenue_Analysis[Q2 High Deviation], 0)</f>
        <v>0</v>
      </c>
      <c r="AE1618" s="32">
        <f>_xlfn.XLOOKUP(Master1[[#This Row],[cu_id]],Revenue_Analysis[cuid],Revenue_Analysis[Q3 Low Deviation], 0)</f>
        <v>363.25279999999998</v>
      </c>
      <c r="AF1618" s="32">
        <f>_xlfn.XLOOKUP(Master1[[#This Row],[cu_id]],Revenue_Analysis[cuid],Revenue_Analysis[Q3 High Deviation], 0)</f>
        <v>457.81920000000002</v>
      </c>
      <c r="AG1618" s="32">
        <f>_xlfn.XLOOKUP(Master1[[#This Row],[cu_id]],Revenue_Analysis[cuid],Revenue_Analysis[Q4 Low Deviation], 0)</f>
        <v>0</v>
      </c>
      <c r="AH1618" s="32">
        <f>_xlfn.XLOOKUP(Master1[[#This Row],[cu_id]],Revenue_Analysis[cuid],Revenue_Analysis[Q4 High Deviation], 0)</f>
        <v>0</v>
      </c>
      <c r="AI1618" s="32">
        <f>_xlfn.XLOOKUP(Master1[[#This Row],[cu_id]],Revenue_Analysis[cuid],Revenue_Analysis[Q1 Average], 0)</f>
        <v>0</v>
      </c>
      <c r="AJ1618" s="32">
        <f>_xlfn.XLOOKUP(Master1[[#This Row],[cu_id]],Revenue_Analysis[cuid],Revenue_Analysis[Q2 Average], 0)</f>
        <v>0</v>
      </c>
      <c r="AK1618" s="32">
        <f>_xlfn.XLOOKUP(Master1[[#This Row],[cu_id]],Revenue_Analysis[cuid],Revenue_Analysis[Q3 Average], 0)</f>
        <v>410.536</v>
      </c>
      <c r="AL1618" s="32">
        <f>_xlfn.XLOOKUP(Master1[[#This Row],[cu_id]],Revenue_Analysis[cuid],Revenue_Analysis[Q4 Average], 0)</f>
        <v>0</v>
      </c>
      <c r="AM1618" s="7" t="s">
        <v>1</v>
      </c>
      <c r="AN1618" s="7" t="s">
        <v>1</v>
      </c>
      <c r="AO1618" s="7" t="s">
        <v>4592</v>
      </c>
      <c r="AP1618" s="7" t="s">
        <v>4592</v>
      </c>
      <c r="AQ1618" s="7" t="s">
        <v>0</v>
      </c>
      <c r="AR1618" s="7"/>
      <c r="AS1618" s="14">
        <f>IFERROR(_xlfn.XLOOKUP(Master1[[#This Row],[cu_id]],StopTimes[cu_ID],StopTimes[Average Stop Time]), 0)</f>
        <v>0</v>
      </c>
      <c r="AT1618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</row>
    <row r="1619" spans="1:47" x14ac:dyDescent="0.3">
      <c r="A1619" s="97" t="s">
        <v>8230</v>
      </c>
      <c r="B1619" s="99">
        <v>47</v>
      </c>
      <c r="C1619" s="99" t="s">
        <v>7</v>
      </c>
      <c r="D1619" s="71">
        <v>533660</v>
      </c>
      <c r="E1619" s="71">
        <v>0</v>
      </c>
      <c r="F1619" s="71" t="s">
        <v>8231</v>
      </c>
      <c r="G1619" s="71" t="s">
        <v>8232</v>
      </c>
      <c r="H1619" s="71" t="s">
        <v>5</v>
      </c>
      <c r="I1619" s="71" t="s">
        <v>5692</v>
      </c>
      <c r="J1619" s="71" t="s">
        <v>4</v>
      </c>
      <c r="K1619" s="71" t="s">
        <v>5693</v>
      </c>
      <c r="L1619" s="72">
        <v>7</v>
      </c>
      <c r="M1619" s="99" t="s">
        <v>3</v>
      </c>
      <c r="N1619" s="99" t="s">
        <v>2</v>
      </c>
      <c r="O1619" s="99">
        <v>1</v>
      </c>
      <c r="P1619" s="99">
        <v>0</v>
      </c>
      <c r="Q1619" s="99">
        <v>0</v>
      </c>
      <c r="R1619" s="99">
        <v>0</v>
      </c>
      <c r="S1619" s="99">
        <v>0</v>
      </c>
      <c r="T1619" s="99">
        <v>1</v>
      </c>
      <c r="U1619" s="99"/>
      <c r="V1619" s="99">
        <v>8</v>
      </c>
      <c r="W1619" s="82"/>
      <c r="X1619" s="33">
        <f>IFERROR(1 -(Master1[[#This Row],[Avg Garment Scans per Delivery]]/Master1[[#This Row],[Garment Inventory]]), 0)</f>
        <v>1</v>
      </c>
      <c r="Y1619" s="80">
        <v>8</v>
      </c>
      <c r="Z1619" s="82">
        <v>0</v>
      </c>
      <c r="AA1619" s="32">
        <f>_xlfn.XLOOKUP(Master1[[#This Row],[cu_id]], Revenue_Analysis[cuid], Revenue_Analysis[Q1 Low Deviation], 0)</f>
        <v>0</v>
      </c>
      <c r="AB1619" s="32">
        <f>_xlfn.XLOOKUP(Master1[[#This Row],[cu_id]],Revenue_Analysis[cuid],Revenue_Analysis[Q1 High Deviation], 0)</f>
        <v>0</v>
      </c>
      <c r="AC1619" s="32">
        <f>_xlfn.XLOOKUP(Master1[[#This Row],[cu_id]],Revenue_Analysis[cuid],Revenue_Analysis[Q2 Low Deviation], 0)</f>
        <v>0</v>
      </c>
      <c r="AD1619" s="32">
        <f>_xlfn.XLOOKUP(Master1[[#This Row],[cu_id]],Revenue_Analysis[cuid],Revenue_Analysis[Q2 High Deviation], 0)</f>
        <v>0</v>
      </c>
      <c r="AE1619" s="32">
        <f>_xlfn.XLOOKUP(Master1[[#This Row],[cu_id]],Revenue_Analysis[cuid],Revenue_Analysis[Q3 Low Deviation], 0)</f>
        <v>0</v>
      </c>
      <c r="AF1619" s="32">
        <f>_xlfn.XLOOKUP(Master1[[#This Row],[cu_id]],Revenue_Analysis[cuid],Revenue_Analysis[Q3 High Deviation], 0)</f>
        <v>0</v>
      </c>
      <c r="AG1619" s="32">
        <f>_xlfn.XLOOKUP(Master1[[#This Row],[cu_id]],Revenue_Analysis[cuid],Revenue_Analysis[Q4 Low Deviation], 0)</f>
        <v>0</v>
      </c>
      <c r="AH1619" s="32">
        <f>_xlfn.XLOOKUP(Master1[[#This Row],[cu_id]],Revenue_Analysis[cuid],Revenue_Analysis[Q4 High Deviation], 0)</f>
        <v>0</v>
      </c>
      <c r="AI1619" s="32">
        <f>_xlfn.XLOOKUP(Master1[[#This Row],[cu_id]],Revenue_Analysis[cuid],Revenue_Analysis[Q1 Average], 0)</f>
        <v>0</v>
      </c>
      <c r="AJ1619" s="32">
        <f>_xlfn.XLOOKUP(Master1[[#This Row],[cu_id]],Revenue_Analysis[cuid],Revenue_Analysis[Q2 Average], 0)</f>
        <v>0</v>
      </c>
      <c r="AK1619" s="32">
        <f>_xlfn.XLOOKUP(Master1[[#This Row],[cu_id]],Revenue_Analysis[cuid],Revenue_Analysis[Q3 Average], 0)</f>
        <v>0</v>
      </c>
      <c r="AL1619" s="32">
        <f>_xlfn.XLOOKUP(Master1[[#This Row],[cu_id]],Revenue_Analysis[cuid],Revenue_Analysis[Q4 Average], 0)</f>
        <v>0</v>
      </c>
      <c r="AM1619" s="107" t="s">
        <v>1</v>
      </c>
      <c r="AN1619" s="107" t="s">
        <v>1</v>
      </c>
      <c r="AO1619" s="109"/>
      <c r="AP1619" s="109"/>
      <c r="AQ1619" s="107" t="s">
        <v>0</v>
      </c>
      <c r="AR1619" s="107"/>
      <c r="AS1619" s="14">
        <f>IFERROR(_xlfn.XLOOKUP(Master1[[#This Row],[cu_id]],StopTimes[cu_ID],StopTimes[Average Stop Time]), 0)</f>
        <v>0</v>
      </c>
      <c r="AT1619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1619" s="12"/>
    </row>
    <row r="1620" spans="1:47" x14ac:dyDescent="0.3">
      <c r="A1620" s="97" t="s">
        <v>8233</v>
      </c>
      <c r="B1620" s="99">
        <v>51</v>
      </c>
      <c r="C1620" s="99" t="s">
        <v>9</v>
      </c>
      <c r="D1620" s="71">
        <v>533661</v>
      </c>
      <c r="E1620" s="71">
        <v>0</v>
      </c>
      <c r="F1620" s="71" t="s">
        <v>8234</v>
      </c>
      <c r="G1620" s="71" t="s">
        <v>8235</v>
      </c>
      <c r="H1620" s="71" t="s">
        <v>8</v>
      </c>
      <c r="I1620" s="71" t="s">
        <v>4977</v>
      </c>
      <c r="J1620" s="71" t="s">
        <v>4</v>
      </c>
      <c r="K1620" s="71" t="s">
        <v>5576</v>
      </c>
      <c r="L1620" s="72">
        <v>7</v>
      </c>
      <c r="M1620" s="99" t="s">
        <v>3</v>
      </c>
      <c r="N1620" s="99" t="s">
        <v>2</v>
      </c>
      <c r="O1620" s="99">
        <v>1</v>
      </c>
      <c r="P1620" s="99">
        <v>1</v>
      </c>
      <c r="Q1620" s="99">
        <v>0</v>
      </c>
      <c r="R1620" s="99">
        <v>0</v>
      </c>
      <c r="S1620" s="99">
        <v>0</v>
      </c>
      <c r="T1620" s="99">
        <v>0</v>
      </c>
      <c r="U1620" s="99"/>
      <c r="V1620" s="99"/>
      <c r="W1620" s="82"/>
      <c r="X1620" s="33">
        <f>IFERROR(1 -(Master1[[#This Row],[Avg Garment Scans per Delivery]]/Master1[[#This Row],[Garment Inventory]]), 0)</f>
        <v>0</v>
      </c>
      <c r="Y1620" s="80">
        <f>IFERROR(1 -(#REF!/#REF!), 0)</f>
        <v>0</v>
      </c>
      <c r="Z1620" s="82">
        <v>0</v>
      </c>
      <c r="AA1620" s="32">
        <f>_xlfn.XLOOKUP(Master1[[#This Row],[cu_id]], Revenue_Analysis[cuid], Revenue_Analysis[Q1 Low Deviation], 0)</f>
        <v>0</v>
      </c>
      <c r="AB1620" s="32">
        <f>_xlfn.XLOOKUP(Master1[[#This Row],[cu_id]],Revenue_Analysis[cuid],Revenue_Analysis[Q1 High Deviation], 0)</f>
        <v>0</v>
      </c>
      <c r="AC1620" s="32">
        <f>_xlfn.XLOOKUP(Master1[[#This Row],[cu_id]],Revenue_Analysis[cuid],Revenue_Analysis[Q2 Low Deviation], 0)</f>
        <v>0</v>
      </c>
      <c r="AD1620" s="32">
        <f>_xlfn.XLOOKUP(Master1[[#This Row],[cu_id]],Revenue_Analysis[cuid],Revenue_Analysis[Q2 High Deviation], 0)</f>
        <v>0</v>
      </c>
      <c r="AE1620" s="32">
        <f>_xlfn.XLOOKUP(Master1[[#This Row],[cu_id]],Revenue_Analysis[cuid],Revenue_Analysis[Q3 Low Deviation], 0)</f>
        <v>0</v>
      </c>
      <c r="AF1620" s="32">
        <f>_xlfn.XLOOKUP(Master1[[#This Row],[cu_id]],Revenue_Analysis[cuid],Revenue_Analysis[Q3 High Deviation], 0)</f>
        <v>0</v>
      </c>
      <c r="AG1620" s="32">
        <f>_xlfn.XLOOKUP(Master1[[#This Row],[cu_id]],Revenue_Analysis[cuid],Revenue_Analysis[Q4 Low Deviation], 0)</f>
        <v>0</v>
      </c>
      <c r="AH1620" s="32">
        <f>_xlfn.XLOOKUP(Master1[[#This Row],[cu_id]],Revenue_Analysis[cuid],Revenue_Analysis[Q4 High Deviation], 0)</f>
        <v>0</v>
      </c>
      <c r="AI1620" s="32">
        <f>_xlfn.XLOOKUP(Master1[[#This Row],[cu_id]],Revenue_Analysis[cuid],Revenue_Analysis[Q1 Average], 0)</f>
        <v>0</v>
      </c>
      <c r="AJ1620" s="32">
        <f>_xlfn.XLOOKUP(Master1[[#This Row],[cu_id]],Revenue_Analysis[cuid],Revenue_Analysis[Q2 Average], 0)</f>
        <v>0</v>
      </c>
      <c r="AK1620" s="32">
        <f>_xlfn.XLOOKUP(Master1[[#This Row],[cu_id]],Revenue_Analysis[cuid],Revenue_Analysis[Q3 Average], 0)</f>
        <v>0</v>
      </c>
      <c r="AL1620" s="32">
        <f>_xlfn.XLOOKUP(Master1[[#This Row],[cu_id]],Revenue_Analysis[cuid],Revenue_Analysis[Q4 Average], 0)</f>
        <v>0</v>
      </c>
      <c r="AM1620" s="107" t="s">
        <v>1</v>
      </c>
      <c r="AN1620" s="107" t="s">
        <v>1</v>
      </c>
      <c r="AO1620" s="109"/>
      <c r="AP1620" s="109"/>
      <c r="AQ1620" s="107" t="s">
        <v>0</v>
      </c>
      <c r="AR1620" s="107"/>
      <c r="AS1620" s="14">
        <f>IFERROR(_xlfn.XLOOKUP(Master1[[#This Row],[cu_id]],StopTimes[cu_ID],StopTimes[Average Stop Time]), 0)</f>
        <v>0</v>
      </c>
      <c r="AT1620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1620" s="12"/>
    </row>
    <row r="1621" spans="1:47" x14ac:dyDescent="0.3">
      <c r="A1621" s="98" t="s">
        <v>6680</v>
      </c>
      <c r="B1621" s="100">
        <v>47</v>
      </c>
      <c r="C1621" s="100" t="s">
        <v>6</v>
      </c>
      <c r="D1621" s="102">
        <v>533662</v>
      </c>
      <c r="E1621" s="102">
        <v>0</v>
      </c>
      <c r="F1621" s="102" t="s">
        <v>6681</v>
      </c>
      <c r="G1621" s="102" t="s">
        <v>6682</v>
      </c>
      <c r="H1621" s="102" t="s">
        <v>5</v>
      </c>
      <c r="I1621" s="102" t="s">
        <v>5473</v>
      </c>
      <c r="J1621" s="102" t="s">
        <v>4</v>
      </c>
      <c r="K1621" s="102" t="s">
        <v>5474</v>
      </c>
      <c r="L1621" s="103">
        <v>7</v>
      </c>
      <c r="M1621" s="100" t="s">
        <v>3</v>
      </c>
      <c r="N1621" s="100" t="s">
        <v>2</v>
      </c>
      <c r="O1621" s="100">
        <v>1</v>
      </c>
      <c r="P1621" s="100">
        <v>0</v>
      </c>
      <c r="Q1621" s="100">
        <v>0</v>
      </c>
      <c r="R1621" s="100">
        <v>1</v>
      </c>
      <c r="S1621" s="100">
        <v>0</v>
      </c>
      <c r="T1621" s="100">
        <v>0</v>
      </c>
      <c r="U1621" s="100"/>
      <c r="V1621" s="100"/>
      <c r="W1621" s="104"/>
      <c r="X1621" s="33">
        <f>IFERROR(1 -(Master1[[#This Row],[Avg Garment Scans per Delivery]]/Master1[[#This Row],[Garment Inventory]]), 0)</f>
        <v>0</v>
      </c>
      <c r="Y1621" s="106">
        <f>IFERROR(1 -(#REF!/#REF!), 0)</f>
        <v>0</v>
      </c>
      <c r="Z1621" s="104">
        <v>0</v>
      </c>
      <c r="AA1621" s="32">
        <f>_xlfn.XLOOKUP(Master1[[#This Row],[cu_id]], Revenue_Analysis[cuid], Revenue_Analysis[Q1 Low Deviation], 0)</f>
        <v>0</v>
      </c>
      <c r="AB1621" s="32">
        <f>_xlfn.XLOOKUP(Master1[[#This Row],[cu_id]],Revenue_Analysis[cuid],Revenue_Analysis[Q1 High Deviation], 0)</f>
        <v>0</v>
      </c>
      <c r="AC1621" s="32">
        <f>_xlfn.XLOOKUP(Master1[[#This Row],[cu_id]],Revenue_Analysis[cuid],Revenue_Analysis[Q2 Low Deviation], 0)</f>
        <v>0</v>
      </c>
      <c r="AD1621" s="32">
        <f>_xlfn.XLOOKUP(Master1[[#This Row],[cu_id]],Revenue_Analysis[cuid],Revenue_Analysis[Q2 High Deviation], 0)</f>
        <v>0</v>
      </c>
      <c r="AE1621" s="32">
        <f>_xlfn.XLOOKUP(Master1[[#This Row],[cu_id]],Revenue_Analysis[cuid],Revenue_Analysis[Q3 Low Deviation], 0)</f>
        <v>0</v>
      </c>
      <c r="AF1621" s="32">
        <f>_xlfn.XLOOKUP(Master1[[#This Row],[cu_id]],Revenue_Analysis[cuid],Revenue_Analysis[Q3 High Deviation], 0)</f>
        <v>0</v>
      </c>
      <c r="AG1621" s="32">
        <f>_xlfn.XLOOKUP(Master1[[#This Row],[cu_id]],Revenue_Analysis[cuid],Revenue_Analysis[Q4 Low Deviation], 0)</f>
        <v>0</v>
      </c>
      <c r="AH1621" s="32">
        <f>_xlfn.XLOOKUP(Master1[[#This Row],[cu_id]],Revenue_Analysis[cuid],Revenue_Analysis[Q4 High Deviation], 0)</f>
        <v>0</v>
      </c>
      <c r="AI1621" s="32">
        <f>_xlfn.XLOOKUP(Master1[[#This Row],[cu_id]],Revenue_Analysis[cuid],Revenue_Analysis[Q1 Average], 0)</f>
        <v>0</v>
      </c>
      <c r="AJ1621" s="32">
        <f>_xlfn.XLOOKUP(Master1[[#This Row],[cu_id]],Revenue_Analysis[cuid],Revenue_Analysis[Q2 Average], 0)</f>
        <v>0</v>
      </c>
      <c r="AK1621" s="32">
        <f>_xlfn.XLOOKUP(Master1[[#This Row],[cu_id]],Revenue_Analysis[cuid],Revenue_Analysis[Q3 Average], 0)</f>
        <v>0</v>
      </c>
      <c r="AL1621" s="32">
        <f>_xlfn.XLOOKUP(Master1[[#This Row],[cu_id]],Revenue_Analysis[cuid],Revenue_Analysis[Q4 Average], 0)</f>
        <v>0</v>
      </c>
      <c r="AM1621" s="108" t="s">
        <v>1</v>
      </c>
      <c r="AN1621" s="108" t="s">
        <v>1</v>
      </c>
      <c r="AO1621" s="110"/>
      <c r="AP1621" s="110"/>
      <c r="AQ1621" s="108" t="s">
        <v>0</v>
      </c>
      <c r="AR1621" s="108"/>
      <c r="AS1621" s="14">
        <f>IFERROR(_xlfn.XLOOKUP(Master1[[#This Row],[cu_id]],StopTimes[cu_ID],StopTimes[Average Stop Time]), 0)</f>
        <v>0</v>
      </c>
      <c r="AT1621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1621" s="10"/>
    </row>
    <row r="1622" spans="1:47" x14ac:dyDescent="0.3">
      <c r="A1622" s="97" t="s">
        <v>8237</v>
      </c>
      <c r="B1622" s="99">
        <v>52</v>
      </c>
      <c r="C1622" s="99" t="s">
        <v>7</v>
      </c>
      <c r="D1622" s="71">
        <v>533668</v>
      </c>
      <c r="E1622" s="71">
        <v>0</v>
      </c>
      <c r="F1622" s="71" t="s">
        <v>8238</v>
      </c>
      <c r="G1622" s="71" t="s">
        <v>8239</v>
      </c>
      <c r="H1622" s="71" t="s">
        <v>5</v>
      </c>
      <c r="I1622" s="71" t="s">
        <v>4977</v>
      </c>
      <c r="J1622" s="71" t="s">
        <v>4</v>
      </c>
      <c r="K1622" s="71" t="s">
        <v>5245</v>
      </c>
      <c r="L1622" s="72">
        <v>7</v>
      </c>
      <c r="M1622" s="99" t="s">
        <v>3</v>
      </c>
      <c r="N1622" s="99" t="s">
        <v>2</v>
      </c>
      <c r="O1622" s="99">
        <v>1</v>
      </c>
      <c r="P1622" s="99">
        <v>0</v>
      </c>
      <c r="Q1622" s="99">
        <v>0</v>
      </c>
      <c r="R1622" s="99">
        <v>0</v>
      </c>
      <c r="S1622" s="99">
        <v>0</v>
      </c>
      <c r="T1622" s="99">
        <v>1</v>
      </c>
      <c r="U1622" s="99"/>
      <c r="V1622" s="99"/>
      <c r="W1622" s="82"/>
      <c r="X1622" s="33">
        <f>IFERROR(1 -(Master1[[#This Row],[Avg Garment Scans per Delivery]]/Master1[[#This Row],[Garment Inventory]]), 0)</f>
        <v>0</v>
      </c>
      <c r="Y1622" s="80">
        <f>IFERROR(1 -(#REF!/#REF!), 0)</f>
        <v>0</v>
      </c>
      <c r="Z1622" s="82">
        <v>0</v>
      </c>
      <c r="AA1622" s="32">
        <f>_xlfn.XLOOKUP(Master1[[#This Row],[cu_id]], Revenue_Analysis[cuid], Revenue_Analysis[Q1 Low Deviation], 0)</f>
        <v>0</v>
      </c>
      <c r="AB1622" s="32">
        <f>_xlfn.XLOOKUP(Master1[[#This Row],[cu_id]],Revenue_Analysis[cuid],Revenue_Analysis[Q1 High Deviation], 0)</f>
        <v>0</v>
      </c>
      <c r="AC1622" s="32">
        <f>_xlfn.XLOOKUP(Master1[[#This Row],[cu_id]],Revenue_Analysis[cuid],Revenue_Analysis[Q2 Low Deviation], 0)</f>
        <v>0</v>
      </c>
      <c r="AD1622" s="32">
        <f>_xlfn.XLOOKUP(Master1[[#This Row],[cu_id]],Revenue_Analysis[cuid],Revenue_Analysis[Q2 High Deviation], 0)</f>
        <v>0</v>
      </c>
      <c r="AE1622" s="32">
        <f>_xlfn.XLOOKUP(Master1[[#This Row],[cu_id]],Revenue_Analysis[cuid],Revenue_Analysis[Q3 Low Deviation], 0)</f>
        <v>135.81559999999999</v>
      </c>
      <c r="AF1622" s="32">
        <f>_xlfn.XLOOKUP(Master1[[#This Row],[cu_id]],Revenue_Analysis[cuid],Revenue_Analysis[Q3 High Deviation], 0)</f>
        <v>142.51779999999999</v>
      </c>
      <c r="AG1622" s="32">
        <f>_xlfn.XLOOKUP(Master1[[#This Row],[cu_id]],Revenue_Analysis[cuid],Revenue_Analysis[Q4 Low Deviation], 0)</f>
        <v>0</v>
      </c>
      <c r="AH1622" s="32">
        <f>_xlfn.XLOOKUP(Master1[[#This Row],[cu_id]],Revenue_Analysis[cuid],Revenue_Analysis[Q4 High Deviation], 0)</f>
        <v>0</v>
      </c>
      <c r="AI1622" s="32">
        <f>_xlfn.XLOOKUP(Master1[[#This Row],[cu_id]],Revenue_Analysis[cuid],Revenue_Analysis[Q1 Average], 0)</f>
        <v>0</v>
      </c>
      <c r="AJ1622" s="32">
        <f>_xlfn.XLOOKUP(Master1[[#This Row],[cu_id]],Revenue_Analysis[cuid],Revenue_Analysis[Q2 Average], 0)</f>
        <v>0</v>
      </c>
      <c r="AK1622" s="32">
        <f>_xlfn.XLOOKUP(Master1[[#This Row],[cu_id]],Revenue_Analysis[cuid],Revenue_Analysis[Q3 Average], 0)</f>
        <v>139.16669999999999</v>
      </c>
      <c r="AL1622" s="32">
        <f>_xlfn.XLOOKUP(Master1[[#This Row],[cu_id]],Revenue_Analysis[cuid],Revenue_Analysis[Q4 Average], 0)</f>
        <v>0</v>
      </c>
      <c r="AM1622" s="107" t="s">
        <v>1</v>
      </c>
      <c r="AN1622" s="107" t="s">
        <v>1</v>
      </c>
      <c r="AO1622" s="109"/>
      <c r="AP1622" s="109"/>
      <c r="AQ1622" s="107" t="s">
        <v>0</v>
      </c>
      <c r="AR1622" s="107"/>
      <c r="AS1622" s="14">
        <f>IFERROR(_xlfn.XLOOKUP(Master1[[#This Row],[cu_id]],StopTimes[cu_ID],StopTimes[Average Stop Time]), 0)</f>
        <v>0</v>
      </c>
      <c r="AT1622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1622" s="12"/>
    </row>
    <row r="1623" spans="1:47" x14ac:dyDescent="0.3">
      <c r="A1623" s="87" t="s">
        <v>8248</v>
      </c>
      <c r="B1623" s="88">
        <v>47</v>
      </c>
      <c r="C1623" s="88" t="s">
        <v>14</v>
      </c>
      <c r="D1623" s="89">
        <v>533678</v>
      </c>
      <c r="E1623" s="89">
        <v>0</v>
      </c>
      <c r="F1623" s="89" t="s">
        <v>8249</v>
      </c>
      <c r="G1623" s="89" t="s">
        <v>8250</v>
      </c>
      <c r="H1623" s="89" t="s">
        <v>5</v>
      </c>
      <c r="I1623" s="89" t="s">
        <v>5589</v>
      </c>
      <c r="J1623" s="89" t="s">
        <v>4</v>
      </c>
      <c r="K1623" s="89" t="s">
        <v>5590</v>
      </c>
      <c r="L1623" s="90">
        <v>7</v>
      </c>
      <c r="M1623" s="63" t="s">
        <v>3</v>
      </c>
      <c r="N1623" s="63" t="s">
        <v>2</v>
      </c>
      <c r="O1623" s="63">
        <v>1</v>
      </c>
      <c r="P1623" s="63">
        <v>0</v>
      </c>
      <c r="Q1623" s="63">
        <v>0</v>
      </c>
      <c r="R1623" s="63">
        <v>0</v>
      </c>
      <c r="S1623" s="63">
        <v>1</v>
      </c>
      <c r="T1623" s="63">
        <v>0</v>
      </c>
      <c r="U1623" s="63"/>
      <c r="V1623" s="66"/>
      <c r="W1623" s="66"/>
      <c r="X1623" s="33">
        <f>IFERROR(1 -(Master1[[#This Row],[Avg Garment Scans per Delivery]]/Master1[[#This Row],[Garment Inventory]]), 0)</f>
        <v>0</v>
      </c>
      <c r="Y1623" s="67">
        <v>0</v>
      </c>
      <c r="Z1623" s="66"/>
      <c r="AA1623" s="32">
        <f>_xlfn.XLOOKUP(Master1[[#This Row],[cu_id]], Revenue_Analysis[cuid], Revenue_Analysis[Q1 Low Deviation], 0)</f>
        <v>0</v>
      </c>
      <c r="AB1623" s="32">
        <f>_xlfn.XLOOKUP(Master1[[#This Row],[cu_id]],Revenue_Analysis[cuid],Revenue_Analysis[Q1 High Deviation], 0)</f>
        <v>0</v>
      </c>
      <c r="AC1623" s="32">
        <f>_xlfn.XLOOKUP(Master1[[#This Row],[cu_id]],Revenue_Analysis[cuid],Revenue_Analysis[Q2 Low Deviation], 0)</f>
        <v>0</v>
      </c>
      <c r="AD1623" s="32">
        <f>_xlfn.XLOOKUP(Master1[[#This Row],[cu_id]],Revenue_Analysis[cuid],Revenue_Analysis[Q2 High Deviation], 0)</f>
        <v>0</v>
      </c>
      <c r="AE1623" s="32">
        <f>_xlfn.XLOOKUP(Master1[[#This Row],[cu_id]],Revenue_Analysis[cuid],Revenue_Analysis[Q3 Low Deviation], 0)</f>
        <v>0</v>
      </c>
      <c r="AF1623" s="32">
        <f>_xlfn.XLOOKUP(Master1[[#This Row],[cu_id]],Revenue_Analysis[cuid],Revenue_Analysis[Q3 High Deviation], 0)</f>
        <v>0</v>
      </c>
      <c r="AG1623" s="32">
        <f>_xlfn.XLOOKUP(Master1[[#This Row],[cu_id]],Revenue_Analysis[cuid],Revenue_Analysis[Q4 Low Deviation], 0)</f>
        <v>0</v>
      </c>
      <c r="AH1623" s="32">
        <f>_xlfn.XLOOKUP(Master1[[#This Row],[cu_id]],Revenue_Analysis[cuid],Revenue_Analysis[Q4 High Deviation], 0)</f>
        <v>0</v>
      </c>
      <c r="AI1623" s="32">
        <f>_xlfn.XLOOKUP(Master1[[#This Row],[cu_id]],Revenue_Analysis[cuid],Revenue_Analysis[Q1 Average], 0)</f>
        <v>0</v>
      </c>
      <c r="AJ1623" s="32">
        <f>_xlfn.XLOOKUP(Master1[[#This Row],[cu_id]],Revenue_Analysis[cuid],Revenue_Analysis[Q2 Average], 0)</f>
        <v>0</v>
      </c>
      <c r="AK1623" s="32">
        <f>_xlfn.XLOOKUP(Master1[[#This Row],[cu_id]],Revenue_Analysis[cuid],Revenue_Analysis[Q3 Average], 0)</f>
        <v>0</v>
      </c>
      <c r="AL1623" s="32">
        <f>_xlfn.XLOOKUP(Master1[[#This Row],[cu_id]],Revenue_Analysis[cuid],Revenue_Analysis[Q4 Average], 0)</f>
        <v>0</v>
      </c>
      <c r="AM1623" s="68">
        <v>0.45833333333333331</v>
      </c>
      <c r="AN1623" s="69">
        <v>0.875</v>
      </c>
      <c r="AO1623" s="69"/>
      <c r="AP1623" s="69"/>
      <c r="AQ1623" s="91" t="s">
        <v>0</v>
      </c>
      <c r="AR1623" s="91"/>
      <c r="AS1623" s="14">
        <f>IFERROR(_xlfn.XLOOKUP(Master1[[#This Row],[cu_id]],StopTimes[cu_ID],StopTimes[Average Stop Time]), 0)</f>
        <v>0</v>
      </c>
      <c r="AT1623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1623" s="12"/>
    </row>
    <row r="1624" spans="1:47" x14ac:dyDescent="0.3">
      <c r="A1624" s="87" t="s">
        <v>8251</v>
      </c>
      <c r="B1624" s="88">
        <v>12</v>
      </c>
      <c r="C1624" s="88" t="s">
        <v>9</v>
      </c>
      <c r="D1624" s="89">
        <v>533680</v>
      </c>
      <c r="E1624" s="89">
        <v>0</v>
      </c>
      <c r="F1624" s="89" t="s">
        <v>8252</v>
      </c>
      <c r="G1624" s="89" t="s">
        <v>8253</v>
      </c>
      <c r="H1624" s="89" t="s">
        <v>5</v>
      </c>
      <c r="I1624" s="89" t="s">
        <v>4977</v>
      </c>
      <c r="J1624" s="89" t="s">
        <v>4</v>
      </c>
      <c r="K1624" s="89" t="s">
        <v>4971</v>
      </c>
      <c r="L1624" s="90">
        <v>7</v>
      </c>
      <c r="M1624" s="63" t="s">
        <v>3</v>
      </c>
      <c r="N1624" s="63" t="s">
        <v>2</v>
      </c>
      <c r="O1624" s="63">
        <v>1</v>
      </c>
      <c r="P1624" s="63">
        <v>1</v>
      </c>
      <c r="Q1624" s="63">
        <v>0</v>
      </c>
      <c r="R1624" s="63">
        <v>0</v>
      </c>
      <c r="S1624" s="63">
        <v>0</v>
      </c>
      <c r="T1624" s="63">
        <v>0</v>
      </c>
      <c r="U1624" s="63"/>
      <c r="V1624" s="66">
        <v>196</v>
      </c>
      <c r="W1624" s="66"/>
      <c r="X1624" s="33">
        <f>IFERROR(1 -(Master1[[#This Row],[Avg Garment Scans per Delivery]]/Master1[[#This Row],[Garment Inventory]]), 0)</f>
        <v>1</v>
      </c>
      <c r="Y1624" s="67">
        <v>0</v>
      </c>
      <c r="Z1624" s="66"/>
      <c r="AA1624" s="32">
        <f>_xlfn.XLOOKUP(Master1[[#This Row],[cu_id]], Revenue_Analysis[cuid], Revenue_Analysis[Q1 Low Deviation], 0)</f>
        <v>0</v>
      </c>
      <c r="AB1624" s="32">
        <f>_xlfn.XLOOKUP(Master1[[#This Row],[cu_id]],Revenue_Analysis[cuid],Revenue_Analysis[Q1 High Deviation], 0)</f>
        <v>0</v>
      </c>
      <c r="AC1624" s="32">
        <f>_xlfn.XLOOKUP(Master1[[#This Row],[cu_id]],Revenue_Analysis[cuid],Revenue_Analysis[Q2 Low Deviation], 0)</f>
        <v>0</v>
      </c>
      <c r="AD1624" s="32">
        <f>_xlfn.XLOOKUP(Master1[[#This Row],[cu_id]],Revenue_Analysis[cuid],Revenue_Analysis[Q2 High Deviation], 0)</f>
        <v>0</v>
      </c>
      <c r="AE1624" s="32">
        <f>_xlfn.XLOOKUP(Master1[[#This Row],[cu_id]],Revenue_Analysis[cuid],Revenue_Analysis[Q3 Low Deviation], 0)</f>
        <v>0</v>
      </c>
      <c r="AF1624" s="32">
        <f>_xlfn.XLOOKUP(Master1[[#This Row],[cu_id]],Revenue_Analysis[cuid],Revenue_Analysis[Q3 High Deviation], 0)</f>
        <v>0</v>
      </c>
      <c r="AG1624" s="32">
        <f>_xlfn.XLOOKUP(Master1[[#This Row],[cu_id]],Revenue_Analysis[cuid],Revenue_Analysis[Q4 Low Deviation], 0)</f>
        <v>0</v>
      </c>
      <c r="AH1624" s="32">
        <f>_xlfn.XLOOKUP(Master1[[#This Row],[cu_id]],Revenue_Analysis[cuid],Revenue_Analysis[Q4 High Deviation], 0)</f>
        <v>0</v>
      </c>
      <c r="AI1624" s="32">
        <f>_xlfn.XLOOKUP(Master1[[#This Row],[cu_id]],Revenue_Analysis[cuid],Revenue_Analysis[Q1 Average], 0)</f>
        <v>0</v>
      </c>
      <c r="AJ1624" s="32">
        <f>_xlfn.XLOOKUP(Master1[[#This Row],[cu_id]],Revenue_Analysis[cuid],Revenue_Analysis[Q2 Average], 0)</f>
        <v>0</v>
      </c>
      <c r="AK1624" s="32">
        <f>_xlfn.XLOOKUP(Master1[[#This Row],[cu_id]],Revenue_Analysis[cuid],Revenue_Analysis[Q3 Average], 0)</f>
        <v>0</v>
      </c>
      <c r="AL1624" s="32">
        <f>_xlfn.XLOOKUP(Master1[[#This Row],[cu_id]],Revenue_Analysis[cuid],Revenue_Analysis[Q4 Average], 0)</f>
        <v>0</v>
      </c>
      <c r="AM1624" s="68">
        <v>0.33333333333333331</v>
      </c>
      <c r="AN1624" s="69">
        <v>0.70833333333333337</v>
      </c>
      <c r="AO1624" s="69"/>
      <c r="AP1624" s="69"/>
      <c r="AQ1624" s="91" t="s">
        <v>0</v>
      </c>
      <c r="AR1624" s="91"/>
      <c r="AS1624" s="14">
        <f>IFERROR(_xlfn.XLOOKUP(Master1[[#This Row],[cu_id]],StopTimes[cu_ID],StopTimes[Average Stop Time]), 0)</f>
        <v>0</v>
      </c>
      <c r="AT1624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1624" s="12"/>
    </row>
    <row r="1625" spans="1:47" x14ac:dyDescent="0.3">
      <c r="A1625" s="87" t="s">
        <v>8254</v>
      </c>
      <c r="B1625" s="88">
        <v>52</v>
      </c>
      <c r="C1625" s="88" t="s">
        <v>6</v>
      </c>
      <c r="D1625" s="89">
        <v>533694</v>
      </c>
      <c r="E1625" s="89">
        <v>0</v>
      </c>
      <c r="F1625" s="89" t="s">
        <v>8255</v>
      </c>
      <c r="G1625" s="89" t="s">
        <v>8256</v>
      </c>
      <c r="H1625" s="89" t="s">
        <v>5</v>
      </c>
      <c r="I1625" s="89" t="s">
        <v>4970</v>
      </c>
      <c r="J1625" s="89" t="s">
        <v>4</v>
      </c>
      <c r="K1625" s="89" t="s">
        <v>5173</v>
      </c>
      <c r="L1625" s="90">
        <v>6</v>
      </c>
      <c r="M1625" s="63" t="s">
        <v>10</v>
      </c>
      <c r="N1625" s="63" t="s">
        <v>2</v>
      </c>
      <c r="O1625" s="63">
        <v>1</v>
      </c>
      <c r="P1625" s="63">
        <v>0</v>
      </c>
      <c r="Q1625" s="63">
        <v>0</v>
      </c>
      <c r="R1625" s="63">
        <v>1</v>
      </c>
      <c r="S1625" s="63">
        <v>0</v>
      </c>
      <c r="T1625" s="63">
        <v>0</v>
      </c>
      <c r="U1625" s="63"/>
      <c r="V1625" s="66"/>
      <c r="W1625" s="66"/>
      <c r="X1625" s="33">
        <f>IFERROR(1 -(Master1[[#This Row],[Avg Garment Scans per Delivery]]/Master1[[#This Row],[Garment Inventory]]), 0)</f>
        <v>0</v>
      </c>
      <c r="Y1625" s="67">
        <v>0</v>
      </c>
      <c r="Z1625" s="66"/>
      <c r="AA1625" s="32">
        <f>_xlfn.XLOOKUP(Master1[[#This Row],[cu_id]], Revenue_Analysis[cuid], Revenue_Analysis[Q1 Low Deviation], 0)</f>
        <v>0</v>
      </c>
      <c r="AB1625" s="32">
        <f>_xlfn.XLOOKUP(Master1[[#This Row],[cu_id]],Revenue_Analysis[cuid],Revenue_Analysis[Q1 High Deviation], 0)</f>
        <v>0</v>
      </c>
      <c r="AC1625" s="32">
        <f>_xlfn.XLOOKUP(Master1[[#This Row],[cu_id]],Revenue_Analysis[cuid],Revenue_Analysis[Q2 Low Deviation], 0)</f>
        <v>0</v>
      </c>
      <c r="AD1625" s="32">
        <f>_xlfn.XLOOKUP(Master1[[#This Row],[cu_id]],Revenue_Analysis[cuid],Revenue_Analysis[Q2 High Deviation], 0)</f>
        <v>0</v>
      </c>
      <c r="AE1625" s="32">
        <f>_xlfn.XLOOKUP(Master1[[#This Row],[cu_id]],Revenue_Analysis[cuid],Revenue_Analysis[Q3 Low Deviation], 0)</f>
        <v>0</v>
      </c>
      <c r="AF1625" s="32">
        <f>_xlfn.XLOOKUP(Master1[[#This Row],[cu_id]],Revenue_Analysis[cuid],Revenue_Analysis[Q3 High Deviation], 0)</f>
        <v>0</v>
      </c>
      <c r="AG1625" s="32">
        <f>_xlfn.XLOOKUP(Master1[[#This Row],[cu_id]],Revenue_Analysis[cuid],Revenue_Analysis[Q4 Low Deviation], 0)</f>
        <v>0</v>
      </c>
      <c r="AH1625" s="32">
        <f>_xlfn.XLOOKUP(Master1[[#This Row],[cu_id]],Revenue_Analysis[cuid],Revenue_Analysis[Q4 High Deviation], 0)</f>
        <v>0</v>
      </c>
      <c r="AI1625" s="32">
        <f>_xlfn.XLOOKUP(Master1[[#This Row],[cu_id]],Revenue_Analysis[cuid],Revenue_Analysis[Q1 Average], 0)</f>
        <v>0</v>
      </c>
      <c r="AJ1625" s="32">
        <f>_xlfn.XLOOKUP(Master1[[#This Row],[cu_id]],Revenue_Analysis[cuid],Revenue_Analysis[Q2 Average], 0)</f>
        <v>0</v>
      </c>
      <c r="AK1625" s="32">
        <f>_xlfn.XLOOKUP(Master1[[#This Row],[cu_id]],Revenue_Analysis[cuid],Revenue_Analysis[Q3 Average], 0)</f>
        <v>0</v>
      </c>
      <c r="AL1625" s="32">
        <f>_xlfn.XLOOKUP(Master1[[#This Row],[cu_id]],Revenue_Analysis[cuid],Revenue_Analysis[Q4 Average], 0)</f>
        <v>0</v>
      </c>
      <c r="AM1625" s="68">
        <v>0.375</v>
      </c>
      <c r="AN1625" s="69">
        <v>0.75</v>
      </c>
      <c r="AO1625" s="69"/>
      <c r="AP1625" s="69"/>
      <c r="AQ1625" s="91" t="s">
        <v>0</v>
      </c>
      <c r="AR1625" s="91"/>
      <c r="AS1625" s="14">
        <f>IFERROR(_xlfn.XLOOKUP(Master1[[#This Row],[cu_id]],StopTimes[cu_ID],StopTimes[Average Stop Time]), 0)</f>
        <v>0</v>
      </c>
      <c r="AT1625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1625" s="12"/>
    </row>
    <row r="1626" spans="1:47" x14ac:dyDescent="0.3">
      <c r="A1626" s="87" t="s">
        <v>8257</v>
      </c>
      <c r="B1626" s="88">
        <v>52</v>
      </c>
      <c r="C1626" s="88" t="s">
        <v>7</v>
      </c>
      <c r="D1626" s="89">
        <v>533696</v>
      </c>
      <c r="E1626" s="89">
        <v>0</v>
      </c>
      <c r="F1626" s="89" t="s">
        <v>8258</v>
      </c>
      <c r="G1626" s="89" t="s">
        <v>8259</v>
      </c>
      <c r="H1626" s="89" t="s">
        <v>5</v>
      </c>
      <c r="I1626" s="89" t="s">
        <v>4977</v>
      </c>
      <c r="J1626" s="89" t="s">
        <v>4</v>
      </c>
      <c r="K1626" s="89" t="s">
        <v>5043</v>
      </c>
      <c r="L1626" s="90">
        <v>6</v>
      </c>
      <c r="M1626" s="63" t="s">
        <v>10</v>
      </c>
      <c r="N1626" s="63" t="s">
        <v>2</v>
      </c>
      <c r="O1626" s="63">
        <v>1</v>
      </c>
      <c r="P1626" s="63">
        <v>0</v>
      </c>
      <c r="Q1626" s="63">
        <v>0</v>
      </c>
      <c r="R1626" s="63">
        <v>0</v>
      </c>
      <c r="S1626" s="63">
        <v>0</v>
      </c>
      <c r="T1626" s="63">
        <v>1</v>
      </c>
      <c r="U1626" s="63"/>
      <c r="V1626" s="66"/>
      <c r="W1626" s="66"/>
      <c r="X1626" s="33">
        <f>IFERROR(1 -(Master1[[#This Row],[Avg Garment Scans per Delivery]]/Master1[[#This Row],[Garment Inventory]]), 0)</f>
        <v>0</v>
      </c>
      <c r="Y1626" s="67">
        <v>0</v>
      </c>
      <c r="Z1626" s="66"/>
      <c r="AA1626" s="32">
        <f>_xlfn.XLOOKUP(Master1[[#This Row],[cu_id]], Revenue_Analysis[cuid], Revenue_Analysis[Q1 Low Deviation], 0)</f>
        <v>0</v>
      </c>
      <c r="AB1626" s="32">
        <f>_xlfn.XLOOKUP(Master1[[#This Row],[cu_id]],Revenue_Analysis[cuid],Revenue_Analysis[Q1 High Deviation], 0)</f>
        <v>0</v>
      </c>
      <c r="AC1626" s="32">
        <f>_xlfn.XLOOKUP(Master1[[#This Row],[cu_id]],Revenue_Analysis[cuid],Revenue_Analysis[Q2 Low Deviation], 0)</f>
        <v>0</v>
      </c>
      <c r="AD1626" s="32">
        <f>_xlfn.XLOOKUP(Master1[[#This Row],[cu_id]],Revenue_Analysis[cuid],Revenue_Analysis[Q2 High Deviation], 0)</f>
        <v>0</v>
      </c>
      <c r="AE1626" s="32">
        <f>_xlfn.XLOOKUP(Master1[[#This Row],[cu_id]],Revenue_Analysis[cuid],Revenue_Analysis[Q3 Low Deviation], 0)</f>
        <v>0</v>
      </c>
      <c r="AF1626" s="32">
        <f>_xlfn.XLOOKUP(Master1[[#This Row],[cu_id]],Revenue_Analysis[cuid],Revenue_Analysis[Q3 High Deviation], 0)</f>
        <v>0</v>
      </c>
      <c r="AG1626" s="32">
        <f>_xlfn.XLOOKUP(Master1[[#This Row],[cu_id]],Revenue_Analysis[cuid],Revenue_Analysis[Q4 Low Deviation], 0)</f>
        <v>0</v>
      </c>
      <c r="AH1626" s="32">
        <f>_xlfn.XLOOKUP(Master1[[#This Row],[cu_id]],Revenue_Analysis[cuid],Revenue_Analysis[Q4 High Deviation], 0)</f>
        <v>0</v>
      </c>
      <c r="AI1626" s="32">
        <f>_xlfn.XLOOKUP(Master1[[#This Row],[cu_id]],Revenue_Analysis[cuid],Revenue_Analysis[Q1 Average], 0)</f>
        <v>0</v>
      </c>
      <c r="AJ1626" s="32">
        <f>_xlfn.XLOOKUP(Master1[[#This Row],[cu_id]],Revenue_Analysis[cuid],Revenue_Analysis[Q2 Average], 0)</f>
        <v>0</v>
      </c>
      <c r="AK1626" s="32">
        <f>_xlfn.XLOOKUP(Master1[[#This Row],[cu_id]],Revenue_Analysis[cuid],Revenue_Analysis[Q3 Average], 0)</f>
        <v>0</v>
      </c>
      <c r="AL1626" s="32">
        <f>_xlfn.XLOOKUP(Master1[[#This Row],[cu_id]],Revenue_Analysis[cuid],Revenue_Analysis[Q4 Average], 0)</f>
        <v>0</v>
      </c>
      <c r="AM1626" s="68">
        <v>0.58333333333333337</v>
      </c>
      <c r="AN1626" s="69">
        <v>8.3333333333333329E-2</v>
      </c>
      <c r="AO1626" s="69"/>
      <c r="AP1626" s="69"/>
      <c r="AQ1626" s="91" t="s">
        <v>0</v>
      </c>
      <c r="AR1626" s="91"/>
      <c r="AS1626" s="14">
        <f>IFERROR(_xlfn.XLOOKUP(Master1[[#This Row],[cu_id]],StopTimes[cu_ID],StopTimes[Average Stop Time]), 0)</f>
        <v>0</v>
      </c>
      <c r="AT1626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1626" s="12"/>
    </row>
    <row r="1627" spans="1:47" x14ac:dyDescent="0.3">
      <c r="A1627" s="87" t="s">
        <v>8260</v>
      </c>
      <c r="B1627" s="88">
        <v>50</v>
      </c>
      <c r="C1627" s="88" t="s">
        <v>12</v>
      </c>
      <c r="D1627" s="89">
        <v>533698</v>
      </c>
      <c r="E1627" s="89">
        <v>0</v>
      </c>
      <c r="F1627" s="89" t="s">
        <v>8261</v>
      </c>
      <c r="G1627" s="89" t="s">
        <v>5902</v>
      </c>
      <c r="H1627" s="89" t="s">
        <v>5</v>
      </c>
      <c r="I1627" s="89" t="s">
        <v>4977</v>
      </c>
      <c r="J1627" s="89" t="s">
        <v>4</v>
      </c>
      <c r="K1627" s="89" t="s">
        <v>4651</v>
      </c>
      <c r="L1627" s="90">
        <v>6</v>
      </c>
      <c r="M1627" s="63" t="s">
        <v>10</v>
      </c>
      <c r="N1627" s="63" t="s">
        <v>2</v>
      </c>
      <c r="O1627" s="63">
        <v>1</v>
      </c>
      <c r="P1627" s="63">
        <v>0</v>
      </c>
      <c r="Q1627" s="63">
        <v>1</v>
      </c>
      <c r="R1627" s="63">
        <v>0</v>
      </c>
      <c r="S1627" s="63">
        <v>0</v>
      </c>
      <c r="T1627" s="63">
        <v>0</v>
      </c>
      <c r="U1627" s="63"/>
      <c r="V1627" s="66"/>
      <c r="W1627" s="66"/>
      <c r="X1627" s="33">
        <f>IFERROR(1 -(Master1[[#This Row],[Avg Garment Scans per Delivery]]/Master1[[#This Row],[Garment Inventory]]), 0)</f>
        <v>0</v>
      </c>
      <c r="Y1627" s="67">
        <v>0</v>
      </c>
      <c r="Z1627" s="66"/>
      <c r="AA1627" s="32">
        <f>_xlfn.XLOOKUP(Master1[[#This Row],[cu_id]], Revenue_Analysis[cuid], Revenue_Analysis[Q1 Low Deviation], 0)</f>
        <v>0</v>
      </c>
      <c r="AB1627" s="32">
        <f>_xlfn.XLOOKUP(Master1[[#This Row],[cu_id]],Revenue_Analysis[cuid],Revenue_Analysis[Q1 High Deviation], 0)</f>
        <v>0</v>
      </c>
      <c r="AC1627" s="32">
        <f>_xlfn.XLOOKUP(Master1[[#This Row],[cu_id]],Revenue_Analysis[cuid],Revenue_Analysis[Q2 Low Deviation], 0)</f>
        <v>0</v>
      </c>
      <c r="AD1627" s="32">
        <f>_xlfn.XLOOKUP(Master1[[#This Row],[cu_id]],Revenue_Analysis[cuid],Revenue_Analysis[Q2 High Deviation], 0)</f>
        <v>0</v>
      </c>
      <c r="AE1627" s="32">
        <f>_xlfn.XLOOKUP(Master1[[#This Row],[cu_id]],Revenue_Analysis[cuid],Revenue_Analysis[Q3 Low Deviation], 0)</f>
        <v>0</v>
      </c>
      <c r="AF1627" s="32">
        <f>_xlfn.XLOOKUP(Master1[[#This Row],[cu_id]],Revenue_Analysis[cuid],Revenue_Analysis[Q3 High Deviation], 0)</f>
        <v>0</v>
      </c>
      <c r="AG1627" s="32">
        <f>_xlfn.XLOOKUP(Master1[[#This Row],[cu_id]],Revenue_Analysis[cuid],Revenue_Analysis[Q4 Low Deviation], 0)</f>
        <v>0</v>
      </c>
      <c r="AH1627" s="32">
        <f>_xlfn.XLOOKUP(Master1[[#This Row],[cu_id]],Revenue_Analysis[cuid],Revenue_Analysis[Q4 High Deviation], 0)</f>
        <v>0</v>
      </c>
      <c r="AI1627" s="32">
        <f>_xlfn.XLOOKUP(Master1[[#This Row],[cu_id]],Revenue_Analysis[cuid],Revenue_Analysis[Q1 Average], 0)</f>
        <v>0</v>
      </c>
      <c r="AJ1627" s="32">
        <f>_xlfn.XLOOKUP(Master1[[#This Row],[cu_id]],Revenue_Analysis[cuid],Revenue_Analysis[Q2 Average], 0)</f>
        <v>0</v>
      </c>
      <c r="AK1627" s="32">
        <f>_xlfn.XLOOKUP(Master1[[#This Row],[cu_id]],Revenue_Analysis[cuid],Revenue_Analysis[Q3 Average], 0)</f>
        <v>0</v>
      </c>
      <c r="AL1627" s="32">
        <f>_xlfn.XLOOKUP(Master1[[#This Row],[cu_id]],Revenue_Analysis[cuid],Revenue_Analysis[Q4 Average], 0)</f>
        <v>0</v>
      </c>
      <c r="AM1627" s="68">
        <v>0.45833333333333331</v>
      </c>
      <c r="AN1627" s="69">
        <v>0</v>
      </c>
      <c r="AO1627" s="69"/>
      <c r="AP1627" s="69"/>
      <c r="AQ1627" s="91" t="s">
        <v>0</v>
      </c>
      <c r="AR1627" s="91"/>
      <c r="AS1627" s="14">
        <f>IFERROR(_xlfn.XLOOKUP(Master1[[#This Row],[cu_id]],StopTimes[cu_ID],StopTimes[Average Stop Time]), 0)</f>
        <v>0</v>
      </c>
      <c r="AT1627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1627" s="12"/>
    </row>
    <row r="1628" spans="1:47" x14ac:dyDescent="0.3">
      <c r="A1628" s="62" t="s">
        <v>8262</v>
      </c>
      <c r="B1628" s="63">
        <v>8010</v>
      </c>
      <c r="C1628" s="63" t="s">
        <v>12</v>
      </c>
      <c r="D1628" s="64">
        <v>533700</v>
      </c>
      <c r="E1628" s="64">
        <v>0</v>
      </c>
      <c r="F1628" s="64" t="s">
        <v>8263</v>
      </c>
      <c r="G1628" s="64" t="s">
        <v>8264</v>
      </c>
      <c r="H1628" s="64" t="s">
        <v>5</v>
      </c>
      <c r="I1628" s="64" t="s">
        <v>5824</v>
      </c>
      <c r="J1628" s="64" t="s">
        <v>4</v>
      </c>
      <c r="K1628" s="64" t="s">
        <v>5764</v>
      </c>
      <c r="L1628" s="65">
        <v>7</v>
      </c>
      <c r="M1628" s="63" t="s">
        <v>3</v>
      </c>
      <c r="N1628" s="63" t="s">
        <v>2</v>
      </c>
      <c r="O1628" s="63">
        <v>1</v>
      </c>
      <c r="P1628" s="63">
        <v>0</v>
      </c>
      <c r="Q1628" s="63">
        <v>1</v>
      </c>
      <c r="R1628" s="63">
        <v>0</v>
      </c>
      <c r="S1628" s="63">
        <v>0</v>
      </c>
      <c r="T1628" s="63">
        <v>0</v>
      </c>
      <c r="U1628" s="63"/>
      <c r="V1628" s="66"/>
      <c r="W1628" s="66">
        <v>0</v>
      </c>
      <c r="X1628" s="33">
        <f>IFERROR(1 -(Master1[[#This Row],[Avg Garment Scans per Delivery]]/Master1[[#This Row],[Garment Inventory]]), 0)</f>
        <v>0</v>
      </c>
      <c r="Y1628" s="66"/>
      <c r="Z1628" s="66"/>
      <c r="AA1628" s="32">
        <f>_xlfn.XLOOKUP(Master1[[#This Row],[cu_id]], Revenue_Analysis[cuid], Revenue_Analysis[Q1 Low Deviation], 0)</f>
        <v>0</v>
      </c>
      <c r="AB1628" s="32">
        <f>_xlfn.XLOOKUP(Master1[[#This Row],[cu_id]],Revenue_Analysis[cuid],Revenue_Analysis[Q1 High Deviation], 0)</f>
        <v>0</v>
      </c>
      <c r="AC1628" s="32">
        <f>_xlfn.XLOOKUP(Master1[[#This Row],[cu_id]],Revenue_Analysis[cuid],Revenue_Analysis[Q2 Low Deviation], 0)</f>
        <v>0</v>
      </c>
      <c r="AD1628" s="32">
        <f>_xlfn.XLOOKUP(Master1[[#This Row],[cu_id]],Revenue_Analysis[cuid],Revenue_Analysis[Q2 High Deviation], 0)</f>
        <v>0</v>
      </c>
      <c r="AE1628" s="32">
        <f>_xlfn.XLOOKUP(Master1[[#This Row],[cu_id]],Revenue_Analysis[cuid],Revenue_Analysis[Q3 Low Deviation], 0)</f>
        <v>0</v>
      </c>
      <c r="AF1628" s="32">
        <f>_xlfn.XLOOKUP(Master1[[#This Row],[cu_id]],Revenue_Analysis[cuid],Revenue_Analysis[Q3 High Deviation], 0)</f>
        <v>0</v>
      </c>
      <c r="AG1628" s="32">
        <f>_xlfn.XLOOKUP(Master1[[#This Row],[cu_id]],Revenue_Analysis[cuid],Revenue_Analysis[Q4 Low Deviation], 0)</f>
        <v>0</v>
      </c>
      <c r="AH1628" s="32">
        <f>_xlfn.XLOOKUP(Master1[[#This Row],[cu_id]],Revenue_Analysis[cuid],Revenue_Analysis[Q4 High Deviation], 0)</f>
        <v>0</v>
      </c>
      <c r="AI1628" s="32">
        <f>_xlfn.XLOOKUP(Master1[[#This Row],[cu_id]],Revenue_Analysis[cuid],Revenue_Analysis[Q1 Average], 0)</f>
        <v>0</v>
      </c>
      <c r="AJ1628" s="32">
        <f>_xlfn.XLOOKUP(Master1[[#This Row],[cu_id]],Revenue_Analysis[cuid],Revenue_Analysis[Q2 Average], 0)</f>
        <v>0</v>
      </c>
      <c r="AK1628" s="32">
        <f>_xlfn.XLOOKUP(Master1[[#This Row],[cu_id]],Revenue_Analysis[cuid],Revenue_Analysis[Q3 Average], 0)</f>
        <v>0</v>
      </c>
      <c r="AL1628" s="32">
        <f>_xlfn.XLOOKUP(Master1[[#This Row],[cu_id]],Revenue_Analysis[cuid],Revenue_Analysis[Q4 Average], 0)</f>
        <v>0</v>
      </c>
      <c r="AM1628" s="68" t="s">
        <v>1</v>
      </c>
      <c r="AN1628" s="69" t="s">
        <v>1</v>
      </c>
      <c r="AO1628" s="69" t="s">
        <v>5</v>
      </c>
      <c r="AP1628" s="69" t="s">
        <v>5</v>
      </c>
      <c r="AQ1628" s="78" t="s">
        <v>0</v>
      </c>
      <c r="AR1628" s="94"/>
      <c r="AS1628" s="14">
        <f>IFERROR(_xlfn.XLOOKUP(Master1[[#This Row],[cu_id]],StopTimes[cu_ID],StopTimes[Average Stop Time]), 0)</f>
        <v>0</v>
      </c>
      <c r="AT1628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1628" s="12"/>
    </row>
    <row r="1629" spans="1:47" x14ac:dyDescent="0.3">
      <c r="A1629" s="62" t="s">
        <v>8265</v>
      </c>
      <c r="B1629" s="63">
        <v>12</v>
      </c>
      <c r="C1629" s="63" t="s">
        <v>7</v>
      </c>
      <c r="D1629" s="64">
        <v>533703</v>
      </c>
      <c r="E1629" s="64">
        <v>0</v>
      </c>
      <c r="F1629" s="64" t="s">
        <v>8266</v>
      </c>
      <c r="G1629" s="64" t="s">
        <v>8267</v>
      </c>
      <c r="H1629" s="64" t="s">
        <v>5</v>
      </c>
      <c r="I1629" s="64" t="s">
        <v>4977</v>
      </c>
      <c r="J1629" s="64" t="s">
        <v>4</v>
      </c>
      <c r="K1629" s="64" t="s">
        <v>5088</v>
      </c>
      <c r="L1629" s="65">
        <v>7</v>
      </c>
      <c r="M1629" s="63" t="s">
        <v>3</v>
      </c>
      <c r="N1629" s="63" t="s">
        <v>2</v>
      </c>
      <c r="O1629" s="63">
        <v>1</v>
      </c>
      <c r="P1629" s="63">
        <v>0</v>
      </c>
      <c r="Q1629" s="63">
        <v>0</v>
      </c>
      <c r="R1629" s="63">
        <v>0</v>
      </c>
      <c r="S1629" s="63">
        <v>0</v>
      </c>
      <c r="T1629" s="63">
        <v>1</v>
      </c>
      <c r="U1629" s="63"/>
      <c r="V1629" s="66"/>
      <c r="W1629" s="66">
        <v>0</v>
      </c>
      <c r="X1629" s="33">
        <f>IFERROR(1 -(Master1[[#This Row],[Avg Garment Scans per Delivery]]/Master1[[#This Row],[Garment Inventory]]), 0)</f>
        <v>0</v>
      </c>
      <c r="Y1629" s="66"/>
      <c r="Z1629" s="66"/>
      <c r="AA1629" s="32">
        <f>_xlfn.XLOOKUP(Master1[[#This Row],[cu_id]], Revenue_Analysis[cuid], Revenue_Analysis[Q1 Low Deviation], 0)</f>
        <v>0</v>
      </c>
      <c r="AB1629" s="32">
        <f>_xlfn.XLOOKUP(Master1[[#This Row],[cu_id]],Revenue_Analysis[cuid],Revenue_Analysis[Q1 High Deviation], 0)</f>
        <v>0</v>
      </c>
      <c r="AC1629" s="32">
        <f>_xlfn.XLOOKUP(Master1[[#This Row],[cu_id]],Revenue_Analysis[cuid],Revenue_Analysis[Q2 Low Deviation], 0)</f>
        <v>0</v>
      </c>
      <c r="AD1629" s="32">
        <f>_xlfn.XLOOKUP(Master1[[#This Row],[cu_id]],Revenue_Analysis[cuid],Revenue_Analysis[Q2 High Deviation], 0)</f>
        <v>0</v>
      </c>
      <c r="AE1629" s="32">
        <f>_xlfn.XLOOKUP(Master1[[#This Row],[cu_id]],Revenue_Analysis[cuid],Revenue_Analysis[Q3 Low Deviation], 0)</f>
        <v>0</v>
      </c>
      <c r="AF1629" s="32">
        <f>_xlfn.XLOOKUP(Master1[[#This Row],[cu_id]],Revenue_Analysis[cuid],Revenue_Analysis[Q3 High Deviation], 0)</f>
        <v>0</v>
      </c>
      <c r="AG1629" s="32">
        <f>_xlfn.XLOOKUP(Master1[[#This Row],[cu_id]],Revenue_Analysis[cuid],Revenue_Analysis[Q4 Low Deviation], 0)</f>
        <v>0</v>
      </c>
      <c r="AH1629" s="32">
        <f>_xlfn.XLOOKUP(Master1[[#This Row],[cu_id]],Revenue_Analysis[cuid],Revenue_Analysis[Q4 High Deviation], 0)</f>
        <v>0</v>
      </c>
      <c r="AI1629" s="32">
        <f>_xlfn.XLOOKUP(Master1[[#This Row],[cu_id]],Revenue_Analysis[cuid],Revenue_Analysis[Q1 Average], 0)</f>
        <v>0</v>
      </c>
      <c r="AJ1629" s="32">
        <f>_xlfn.XLOOKUP(Master1[[#This Row],[cu_id]],Revenue_Analysis[cuid],Revenue_Analysis[Q2 Average], 0)</f>
        <v>0</v>
      </c>
      <c r="AK1629" s="32">
        <f>_xlfn.XLOOKUP(Master1[[#This Row],[cu_id]],Revenue_Analysis[cuid],Revenue_Analysis[Q3 Average], 0)</f>
        <v>0</v>
      </c>
      <c r="AL1629" s="32">
        <f>_xlfn.XLOOKUP(Master1[[#This Row],[cu_id]],Revenue_Analysis[cuid],Revenue_Analysis[Q4 Average], 0)</f>
        <v>0</v>
      </c>
      <c r="AM1629" s="68" t="s">
        <v>1</v>
      </c>
      <c r="AN1629" s="69" t="s">
        <v>1</v>
      </c>
      <c r="AO1629" s="69" t="s">
        <v>5</v>
      </c>
      <c r="AP1629" s="69" t="s">
        <v>5</v>
      </c>
      <c r="AQ1629" s="78" t="s">
        <v>0</v>
      </c>
      <c r="AR1629" s="94"/>
      <c r="AS1629" s="14">
        <f>IFERROR(_xlfn.XLOOKUP(Master1[[#This Row],[cu_id]],StopTimes[cu_ID],StopTimes[Average Stop Time]), 0)</f>
        <v>0</v>
      </c>
      <c r="AT1629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1629" s="12"/>
    </row>
    <row r="1630" spans="1:47" x14ac:dyDescent="0.3">
      <c r="A1630" s="18" t="s">
        <v>8268</v>
      </c>
      <c r="B1630" s="20">
        <v>12</v>
      </c>
      <c r="C1630" s="20" t="s">
        <v>6</v>
      </c>
      <c r="D1630" s="19">
        <v>533707</v>
      </c>
      <c r="E1630" s="19">
        <v>0</v>
      </c>
      <c r="F1630" s="19" t="s">
        <v>8269</v>
      </c>
      <c r="G1630" s="19" t="s">
        <v>8270</v>
      </c>
      <c r="H1630" s="19" t="s">
        <v>5</v>
      </c>
      <c r="I1630" s="19" t="s">
        <v>4977</v>
      </c>
      <c r="J1630" s="19" t="s">
        <v>4</v>
      </c>
      <c r="K1630" s="19" t="s">
        <v>5064</v>
      </c>
      <c r="L1630" s="21">
        <v>7</v>
      </c>
      <c r="M1630" s="20" t="s">
        <v>3</v>
      </c>
      <c r="N1630" s="20" t="s">
        <v>2</v>
      </c>
      <c r="O1630" s="20">
        <v>1</v>
      </c>
      <c r="P1630" s="20">
        <v>0</v>
      </c>
      <c r="Q1630" s="20">
        <v>0</v>
      </c>
      <c r="R1630" s="20">
        <v>1</v>
      </c>
      <c r="S1630" s="20">
        <v>0</v>
      </c>
      <c r="T1630" s="20">
        <v>0</v>
      </c>
      <c r="U1630" s="20"/>
      <c r="V1630" s="30"/>
      <c r="W1630" s="30">
        <v>0</v>
      </c>
      <c r="X1630" s="33">
        <f>IFERROR(1 -(Master1[[#This Row],[Avg Garment Scans per Delivery]]/Master1[[#This Row],[Garment Inventory]]), 0)</f>
        <v>0</v>
      </c>
      <c r="Y1630" s="73"/>
      <c r="Z1630" s="30"/>
      <c r="AA1630" s="32">
        <f>_xlfn.XLOOKUP(Master1[[#This Row],[cu_id]], Revenue_Analysis[cuid], Revenue_Analysis[Q1 Low Deviation], 0)</f>
        <v>0</v>
      </c>
      <c r="AB1630" s="32">
        <f>_xlfn.XLOOKUP(Master1[[#This Row],[cu_id]],Revenue_Analysis[cuid],Revenue_Analysis[Q1 High Deviation], 0)</f>
        <v>0</v>
      </c>
      <c r="AC1630" s="32">
        <f>_xlfn.XLOOKUP(Master1[[#This Row],[cu_id]],Revenue_Analysis[cuid],Revenue_Analysis[Q2 Low Deviation], 0)</f>
        <v>0</v>
      </c>
      <c r="AD1630" s="32">
        <f>_xlfn.XLOOKUP(Master1[[#This Row],[cu_id]],Revenue_Analysis[cuid],Revenue_Analysis[Q2 High Deviation], 0)</f>
        <v>0</v>
      </c>
      <c r="AE1630" s="32">
        <f>_xlfn.XLOOKUP(Master1[[#This Row],[cu_id]],Revenue_Analysis[cuid],Revenue_Analysis[Q3 Low Deviation], 0)</f>
        <v>0</v>
      </c>
      <c r="AF1630" s="32">
        <f>_xlfn.XLOOKUP(Master1[[#This Row],[cu_id]],Revenue_Analysis[cuid],Revenue_Analysis[Q3 High Deviation], 0)</f>
        <v>0</v>
      </c>
      <c r="AG1630" s="32">
        <f>_xlfn.XLOOKUP(Master1[[#This Row],[cu_id]],Revenue_Analysis[cuid],Revenue_Analysis[Q4 Low Deviation], 0)</f>
        <v>0</v>
      </c>
      <c r="AH1630" s="32">
        <f>_xlfn.XLOOKUP(Master1[[#This Row],[cu_id]],Revenue_Analysis[cuid],Revenue_Analysis[Q4 High Deviation], 0)</f>
        <v>0</v>
      </c>
      <c r="AI1630" s="32">
        <f>_xlfn.XLOOKUP(Master1[[#This Row],[cu_id]],Revenue_Analysis[cuid],Revenue_Analysis[Q1 Average], 0)</f>
        <v>0</v>
      </c>
      <c r="AJ1630" s="32">
        <f>_xlfn.XLOOKUP(Master1[[#This Row],[cu_id]],Revenue_Analysis[cuid],Revenue_Analysis[Q2 Average], 0)</f>
        <v>0</v>
      </c>
      <c r="AK1630" s="32">
        <f>_xlfn.XLOOKUP(Master1[[#This Row],[cu_id]],Revenue_Analysis[cuid],Revenue_Analysis[Q3 Average], 0)</f>
        <v>0</v>
      </c>
      <c r="AL1630" s="32">
        <f>_xlfn.XLOOKUP(Master1[[#This Row],[cu_id]],Revenue_Analysis[cuid],Revenue_Analysis[Q4 Average], 0)</f>
        <v>0</v>
      </c>
      <c r="AM1630" s="34" t="s">
        <v>1</v>
      </c>
      <c r="AN1630" s="35" t="s">
        <v>1</v>
      </c>
      <c r="AO1630" s="35" t="s">
        <v>5</v>
      </c>
      <c r="AP1630" s="35" t="s">
        <v>5</v>
      </c>
      <c r="AQ1630" s="29" t="s">
        <v>0</v>
      </c>
      <c r="AR1630" s="50"/>
      <c r="AS1630" s="14">
        <f>IFERROR(_xlfn.XLOOKUP(Master1[[#This Row],[cu_id]],StopTimes[cu_ID],StopTimes[Average Stop Time]), 0)</f>
        <v>0</v>
      </c>
      <c r="AT1630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1630" s="13"/>
    </row>
    <row r="1631" spans="1:47" x14ac:dyDescent="0.3">
      <c r="A1631" s="18" t="s">
        <v>8271</v>
      </c>
      <c r="B1631" s="20">
        <v>50</v>
      </c>
      <c r="C1631" s="20" t="s">
        <v>6</v>
      </c>
      <c r="D1631" s="19">
        <v>533708</v>
      </c>
      <c r="E1631" s="19">
        <v>0</v>
      </c>
      <c r="F1631" s="19" t="s">
        <v>8272</v>
      </c>
      <c r="G1631" s="19" t="s">
        <v>8273</v>
      </c>
      <c r="H1631" s="19" t="s">
        <v>5</v>
      </c>
      <c r="I1631" s="19" t="s">
        <v>4977</v>
      </c>
      <c r="J1631" s="19" t="s">
        <v>4</v>
      </c>
      <c r="K1631" s="19" t="s">
        <v>5026</v>
      </c>
      <c r="L1631" s="21">
        <v>7</v>
      </c>
      <c r="M1631" s="20" t="s">
        <v>3</v>
      </c>
      <c r="N1631" s="20" t="s">
        <v>2</v>
      </c>
      <c r="O1631" s="20">
        <v>1</v>
      </c>
      <c r="P1631" s="20">
        <v>0</v>
      </c>
      <c r="Q1631" s="20">
        <v>0</v>
      </c>
      <c r="R1631" s="20">
        <v>1</v>
      </c>
      <c r="S1631" s="20">
        <v>0</v>
      </c>
      <c r="T1631" s="20">
        <v>0</v>
      </c>
      <c r="U1631" s="20"/>
      <c r="V1631" s="30"/>
      <c r="W1631" s="30">
        <v>0</v>
      </c>
      <c r="X1631" s="33">
        <f>IFERROR(1 -(Master1[[#This Row],[Avg Garment Scans per Delivery]]/Master1[[#This Row],[Garment Inventory]]), 0)</f>
        <v>0</v>
      </c>
      <c r="Y1631" s="73"/>
      <c r="Z1631" s="30"/>
      <c r="AA1631" s="32">
        <f>_xlfn.XLOOKUP(Master1[[#This Row],[cu_id]], Revenue_Analysis[cuid], Revenue_Analysis[Q1 Low Deviation], 0)</f>
        <v>0</v>
      </c>
      <c r="AB1631" s="32">
        <f>_xlfn.XLOOKUP(Master1[[#This Row],[cu_id]],Revenue_Analysis[cuid],Revenue_Analysis[Q1 High Deviation], 0)</f>
        <v>0</v>
      </c>
      <c r="AC1631" s="32">
        <f>_xlfn.XLOOKUP(Master1[[#This Row],[cu_id]],Revenue_Analysis[cuid],Revenue_Analysis[Q2 Low Deviation], 0)</f>
        <v>0</v>
      </c>
      <c r="AD1631" s="32">
        <f>_xlfn.XLOOKUP(Master1[[#This Row],[cu_id]],Revenue_Analysis[cuid],Revenue_Analysis[Q2 High Deviation], 0)</f>
        <v>0</v>
      </c>
      <c r="AE1631" s="32">
        <f>_xlfn.XLOOKUP(Master1[[#This Row],[cu_id]],Revenue_Analysis[cuid],Revenue_Analysis[Q3 Low Deviation], 0)</f>
        <v>0</v>
      </c>
      <c r="AF1631" s="32">
        <f>_xlfn.XLOOKUP(Master1[[#This Row],[cu_id]],Revenue_Analysis[cuid],Revenue_Analysis[Q3 High Deviation], 0)</f>
        <v>0</v>
      </c>
      <c r="AG1631" s="32">
        <f>_xlfn.XLOOKUP(Master1[[#This Row],[cu_id]],Revenue_Analysis[cuid],Revenue_Analysis[Q4 Low Deviation], 0)</f>
        <v>0</v>
      </c>
      <c r="AH1631" s="32">
        <f>_xlfn.XLOOKUP(Master1[[#This Row],[cu_id]],Revenue_Analysis[cuid],Revenue_Analysis[Q4 High Deviation], 0)</f>
        <v>0</v>
      </c>
      <c r="AI1631" s="32">
        <f>_xlfn.XLOOKUP(Master1[[#This Row],[cu_id]],Revenue_Analysis[cuid],Revenue_Analysis[Q1 Average], 0)</f>
        <v>0</v>
      </c>
      <c r="AJ1631" s="32">
        <f>_xlfn.XLOOKUP(Master1[[#This Row],[cu_id]],Revenue_Analysis[cuid],Revenue_Analysis[Q2 Average], 0)</f>
        <v>0</v>
      </c>
      <c r="AK1631" s="32">
        <f>_xlfn.XLOOKUP(Master1[[#This Row],[cu_id]],Revenue_Analysis[cuid],Revenue_Analysis[Q3 Average], 0)</f>
        <v>0</v>
      </c>
      <c r="AL1631" s="32">
        <f>_xlfn.XLOOKUP(Master1[[#This Row],[cu_id]],Revenue_Analysis[cuid],Revenue_Analysis[Q4 Average], 0)</f>
        <v>0</v>
      </c>
      <c r="AM1631" s="34" t="s">
        <v>1</v>
      </c>
      <c r="AN1631" s="35" t="s">
        <v>1</v>
      </c>
      <c r="AO1631" s="35" t="s">
        <v>5</v>
      </c>
      <c r="AP1631" s="35" t="s">
        <v>5</v>
      </c>
      <c r="AQ1631" s="29" t="s">
        <v>0</v>
      </c>
      <c r="AR1631" s="50"/>
      <c r="AS1631" s="14">
        <f>IFERROR(_xlfn.XLOOKUP(Master1[[#This Row],[cu_id]],StopTimes[cu_ID],StopTimes[Average Stop Time]), 0)</f>
        <v>0</v>
      </c>
      <c r="AT1631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1631" s="13"/>
    </row>
    <row r="1632" spans="1:47" x14ac:dyDescent="0.3">
      <c r="A1632" s="18" t="s">
        <v>8280</v>
      </c>
      <c r="B1632" s="20">
        <v>8040</v>
      </c>
      <c r="C1632" s="20" t="s">
        <v>12</v>
      </c>
      <c r="D1632" s="19">
        <v>805976</v>
      </c>
      <c r="E1632" s="19">
        <v>1</v>
      </c>
      <c r="F1632" s="19" t="s">
        <v>7771</v>
      </c>
      <c r="G1632" s="19" t="s">
        <v>8281</v>
      </c>
      <c r="H1632" s="19" t="s">
        <v>5</v>
      </c>
      <c r="I1632" s="19" t="s">
        <v>5402</v>
      </c>
      <c r="J1632" s="19" t="s">
        <v>4</v>
      </c>
      <c r="K1632" s="19" t="s">
        <v>6805</v>
      </c>
      <c r="L1632" s="21">
        <v>6</v>
      </c>
      <c r="M1632" s="20" t="s">
        <v>10</v>
      </c>
      <c r="N1632" s="20" t="s">
        <v>2</v>
      </c>
      <c r="O1632" s="20">
        <v>1</v>
      </c>
      <c r="P1632" s="20">
        <v>0</v>
      </c>
      <c r="Q1632" s="20">
        <v>1</v>
      </c>
      <c r="R1632" s="20">
        <v>0</v>
      </c>
      <c r="S1632" s="20">
        <v>0</v>
      </c>
      <c r="T1632" s="20">
        <v>0</v>
      </c>
      <c r="U1632" s="20"/>
      <c r="V1632" s="30"/>
      <c r="W1632" s="30">
        <v>0</v>
      </c>
      <c r="X1632" s="33">
        <f>IFERROR(1 -(Master1[[#This Row],[Avg Garment Scans per Delivery]]/Master1[[#This Row],[Garment Inventory]]), 0)</f>
        <v>0</v>
      </c>
      <c r="Y1632" s="73"/>
      <c r="Z1632" s="30"/>
      <c r="AA1632" s="32">
        <f>_xlfn.XLOOKUP(Master1[[#This Row],[cu_id]], Revenue_Analysis[cuid], Revenue_Analysis[Q1 Low Deviation], 0)</f>
        <v>0</v>
      </c>
      <c r="AB1632" s="32">
        <f>_xlfn.XLOOKUP(Master1[[#This Row],[cu_id]],Revenue_Analysis[cuid],Revenue_Analysis[Q1 High Deviation], 0)</f>
        <v>0</v>
      </c>
      <c r="AC1632" s="32">
        <f>_xlfn.XLOOKUP(Master1[[#This Row],[cu_id]],Revenue_Analysis[cuid],Revenue_Analysis[Q2 Low Deviation], 0)</f>
        <v>0</v>
      </c>
      <c r="AD1632" s="32">
        <f>_xlfn.XLOOKUP(Master1[[#This Row],[cu_id]],Revenue_Analysis[cuid],Revenue_Analysis[Q2 High Deviation], 0)</f>
        <v>0</v>
      </c>
      <c r="AE1632" s="32">
        <f>_xlfn.XLOOKUP(Master1[[#This Row],[cu_id]],Revenue_Analysis[cuid],Revenue_Analysis[Q3 Low Deviation], 0)</f>
        <v>0</v>
      </c>
      <c r="AF1632" s="32">
        <f>_xlfn.XLOOKUP(Master1[[#This Row],[cu_id]],Revenue_Analysis[cuid],Revenue_Analysis[Q3 High Deviation], 0)</f>
        <v>0</v>
      </c>
      <c r="AG1632" s="32">
        <f>_xlfn.XLOOKUP(Master1[[#This Row],[cu_id]],Revenue_Analysis[cuid],Revenue_Analysis[Q4 Low Deviation], 0)</f>
        <v>0</v>
      </c>
      <c r="AH1632" s="32">
        <f>_xlfn.XLOOKUP(Master1[[#This Row],[cu_id]],Revenue_Analysis[cuid],Revenue_Analysis[Q4 High Deviation], 0)</f>
        <v>0</v>
      </c>
      <c r="AI1632" s="32">
        <f>_xlfn.XLOOKUP(Master1[[#This Row],[cu_id]],Revenue_Analysis[cuid],Revenue_Analysis[Q1 Average], 0)</f>
        <v>0</v>
      </c>
      <c r="AJ1632" s="32">
        <f>_xlfn.XLOOKUP(Master1[[#This Row],[cu_id]],Revenue_Analysis[cuid],Revenue_Analysis[Q2 Average], 0)</f>
        <v>0</v>
      </c>
      <c r="AK1632" s="32">
        <f>_xlfn.XLOOKUP(Master1[[#This Row],[cu_id]],Revenue_Analysis[cuid],Revenue_Analysis[Q3 Average], 0)</f>
        <v>0</v>
      </c>
      <c r="AL1632" s="32">
        <f>_xlfn.XLOOKUP(Master1[[#This Row],[cu_id]],Revenue_Analysis[cuid],Revenue_Analysis[Q4 Average], 0)</f>
        <v>0</v>
      </c>
      <c r="AM1632" s="34" t="s">
        <v>1</v>
      </c>
      <c r="AN1632" s="35" t="s">
        <v>1</v>
      </c>
      <c r="AO1632" s="35" t="s">
        <v>5</v>
      </c>
      <c r="AP1632" s="35" t="s">
        <v>5</v>
      </c>
      <c r="AQ1632" s="29" t="s">
        <v>0</v>
      </c>
      <c r="AR1632" s="50"/>
      <c r="AS1632" s="14">
        <f>IFERROR(_xlfn.XLOOKUP(Master1[[#This Row],[cu_id]],StopTimes[cu_ID],StopTimes[Average Stop Time]), 0)</f>
        <v>0</v>
      </c>
      <c r="AT1632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1632" s="13"/>
    </row>
    <row r="1633" spans="1:47" x14ac:dyDescent="0.3">
      <c r="A1633" s="18" t="s">
        <v>8274</v>
      </c>
      <c r="B1633" s="20">
        <v>12</v>
      </c>
      <c r="C1633" s="20" t="s">
        <v>7</v>
      </c>
      <c r="D1633" s="19">
        <v>99094</v>
      </c>
      <c r="E1633" s="19">
        <v>55</v>
      </c>
      <c r="F1633" s="19" t="s">
        <v>8275</v>
      </c>
      <c r="G1633" s="19" t="s">
        <v>8276</v>
      </c>
      <c r="H1633" s="19" t="s">
        <v>5</v>
      </c>
      <c r="I1633" s="19" t="s">
        <v>5338</v>
      </c>
      <c r="J1633" s="19" t="s">
        <v>4</v>
      </c>
      <c r="K1633" s="19" t="s">
        <v>5339</v>
      </c>
      <c r="L1633" s="21">
        <v>7</v>
      </c>
      <c r="M1633" s="20" t="s">
        <v>3</v>
      </c>
      <c r="N1633" s="20" t="s">
        <v>2</v>
      </c>
      <c r="O1633" s="20">
        <v>1</v>
      </c>
      <c r="P1633" s="20">
        <v>0</v>
      </c>
      <c r="Q1633" s="20">
        <v>0</v>
      </c>
      <c r="R1633" s="20">
        <v>0</v>
      </c>
      <c r="S1633" s="20">
        <v>0</v>
      </c>
      <c r="T1633" s="20">
        <v>1</v>
      </c>
      <c r="U1633" s="20"/>
      <c r="V1633" s="30"/>
      <c r="W1633" s="30">
        <v>0</v>
      </c>
      <c r="X1633" s="33">
        <f>IFERROR(1 -(Master1[[#This Row],[Avg Garment Scans per Delivery]]/Master1[[#This Row],[Garment Inventory]]), 0)</f>
        <v>0</v>
      </c>
      <c r="Y1633" s="73"/>
      <c r="Z1633" s="30"/>
      <c r="AA1633" s="32">
        <f>_xlfn.XLOOKUP(Master1[[#This Row],[cu_id]], Revenue_Analysis[cuid], Revenue_Analysis[Q1 Low Deviation], 0)</f>
        <v>0</v>
      </c>
      <c r="AB1633" s="32">
        <f>_xlfn.XLOOKUP(Master1[[#This Row],[cu_id]],Revenue_Analysis[cuid],Revenue_Analysis[Q1 High Deviation], 0)</f>
        <v>0</v>
      </c>
      <c r="AC1633" s="32">
        <f>_xlfn.XLOOKUP(Master1[[#This Row],[cu_id]],Revenue_Analysis[cuid],Revenue_Analysis[Q2 Low Deviation], 0)</f>
        <v>0</v>
      </c>
      <c r="AD1633" s="32">
        <f>_xlfn.XLOOKUP(Master1[[#This Row],[cu_id]],Revenue_Analysis[cuid],Revenue_Analysis[Q2 High Deviation], 0)</f>
        <v>0</v>
      </c>
      <c r="AE1633" s="32">
        <f>_xlfn.XLOOKUP(Master1[[#This Row],[cu_id]],Revenue_Analysis[cuid],Revenue_Analysis[Q3 Low Deviation], 0)</f>
        <v>0</v>
      </c>
      <c r="AF1633" s="32">
        <f>_xlfn.XLOOKUP(Master1[[#This Row],[cu_id]],Revenue_Analysis[cuid],Revenue_Analysis[Q3 High Deviation], 0)</f>
        <v>0</v>
      </c>
      <c r="AG1633" s="32">
        <f>_xlfn.XLOOKUP(Master1[[#This Row],[cu_id]],Revenue_Analysis[cuid],Revenue_Analysis[Q4 Low Deviation], 0)</f>
        <v>0</v>
      </c>
      <c r="AH1633" s="32">
        <f>_xlfn.XLOOKUP(Master1[[#This Row],[cu_id]],Revenue_Analysis[cuid],Revenue_Analysis[Q4 High Deviation], 0)</f>
        <v>0</v>
      </c>
      <c r="AI1633" s="32">
        <f>_xlfn.XLOOKUP(Master1[[#This Row],[cu_id]],Revenue_Analysis[cuid],Revenue_Analysis[Q1 Average], 0)</f>
        <v>0</v>
      </c>
      <c r="AJ1633" s="32">
        <f>_xlfn.XLOOKUP(Master1[[#This Row],[cu_id]],Revenue_Analysis[cuid],Revenue_Analysis[Q2 Average], 0)</f>
        <v>0</v>
      </c>
      <c r="AK1633" s="32">
        <f>_xlfn.XLOOKUP(Master1[[#This Row],[cu_id]],Revenue_Analysis[cuid],Revenue_Analysis[Q3 Average], 0)</f>
        <v>0</v>
      </c>
      <c r="AL1633" s="32">
        <f>_xlfn.XLOOKUP(Master1[[#This Row],[cu_id]],Revenue_Analysis[cuid],Revenue_Analysis[Q4 Average], 0)</f>
        <v>0</v>
      </c>
      <c r="AM1633" s="34" t="s">
        <v>1</v>
      </c>
      <c r="AN1633" s="35" t="s">
        <v>1</v>
      </c>
      <c r="AO1633" s="35" t="s">
        <v>5</v>
      </c>
      <c r="AP1633" s="35" t="s">
        <v>5</v>
      </c>
      <c r="AQ1633" s="29" t="s">
        <v>0</v>
      </c>
      <c r="AR1633" s="50"/>
      <c r="AS1633" s="14">
        <f>IFERROR(_xlfn.XLOOKUP(Master1[[#This Row],[cu_id]],StopTimes[cu_ID],StopTimes[Average Stop Time]), 0)</f>
        <v>0</v>
      </c>
      <c r="AT1633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1633" s="13"/>
    </row>
    <row r="1634" spans="1:47" x14ac:dyDescent="0.3">
      <c r="A1634" s="18" t="s">
        <v>8277</v>
      </c>
      <c r="B1634" s="20">
        <v>56</v>
      </c>
      <c r="C1634" s="20" t="s">
        <v>12</v>
      </c>
      <c r="D1634" s="19">
        <v>805360</v>
      </c>
      <c r="E1634" s="19">
        <v>1</v>
      </c>
      <c r="F1634" s="19" t="s">
        <v>8278</v>
      </c>
      <c r="G1634" s="19" t="s">
        <v>8279</v>
      </c>
      <c r="H1634" s="19" t="s">
        <v>5</v>
      </c>
      <c r="I1634" s="19" t="s">
        <v>5275</v>
      </c>
      <c r="J1634" s="19" t="s">
        <v>4</v>
      </c>
      <c r="K1634" s="19" t="s">
        <v>5276</v>
      </c>
      <c r="L1634" s="21">
        <v>7</v>
      </c>
      <c r="M1634" s="20" t="s">
        <v>3</v>
      </c>
      <c r="N1634" s="20" t="s">
        <v>2</v>
      </c>
      <c r="O1634" s="20">
        <v>1</v>
      </c>
      <c r="P1634" s="20">
        <v>0</v>
      </c>
      <c r="Q1634" s="20">
        <v>1</v>
      </c>
      <c r="R1634" s="20">
        <v>0</v>
      </c>
      <c r="S1634" s="20">
        <v>0</v>
      </c>
      <c r="T1634" s="20">
        <v>0</v>
      </c>
      <c r="U1634" s="20"/>
      <c r="V1634" s="30"/>
      <c r="W1634" s="30">
        <v>0</v>
      </c>
      <c r="X1634" s="33">
        <f>IFERROR(1 -(Master1[[#This Row],[Avg Garment Scans per Delivery]]/Master1[[#This Row],[Garment Inventory]]), 0)</f>
        <v>0</v>
      </c>
      <c r="Y1634" s="73"/>
      <c r="Z1634" s="30"/>
      <c r="AA1634" s="32">
        <f>_xlfn.XLOOKUP(Master1[[#This Row],[cu_id]], Revenue_Analysis[cuid], Revenue_Analysis[Q1 Low Deviation], 0)</f>
        <v>0</v>
      </c>
      <c r="AB1634" s="32">
        <f>_xlfn.XLOOKUP(Master1[[#This Row],[cu_id]],Revenue_Analysis[cuid],Revenue_Analysis[Q1 High Deviation], 0)</f>
        <v>0</v>
      </c>
      <c r="AC1634" s="32">
        <f>_xlfn.XLOOKUP(Master1[[#This Row],[cu_id]],Revenue_Analysis[cuid],Revenue_Analysis[Q2 Low Deviation], 0)</f>
        <v>0</v>
      </c>
      <c r="AD1634" s="32">
        <f>_xlfn.XLOOKUP(Master1[[#This Row],[cu_id]],Revenue_Analysis[cuid],Revenue_Analysis[Q2 High Deviation], 0)</f>
        <v>0</v>
      </c>
      <c r="AE1634" s="32">
        <f>_xlfn.XLOOKUP(Master1[[#This Row],[cu_id]],Revenue_Analysis[cuid],Revenue_Analysis[Q3 Low Deviation], 0)</f>
        <v>0</v>
      </c>
      <c r="AF1634" s="32">
        <f>_xlfn.XLOOKUP(Master1[[#This Row],[cu_id]],Revenue_Analysis[cuid],Revenue_Analysis[Q3 High Deviation], 0)</f>
        <v>0</v>
      </c>
      <c r="AG1634" s="32">
        <f>_xlfn.XLOOKUP(Master1[[#This Row],[cu_id]],Revenue_Analysis[cuid],Revenue_Analysis[Q4 Low Deviation], 0)</f>
        <v>0</v>
      </c>
      <c r="AH1634" s="32">
        <f>_xlfn.XLOOKUP(Master1[[#This Row],[cu_id]],Revenue_Analysis[cuid],Revenue_Analysis[Q4 High Deviation], 0)</f>
        <v>0</v>
      </c>
      <c r="AI1634" s="32">
        <f>_xlfn.XLOOKUP(Master1[[#This Row],[cu_id]],Revenue_Analysis[cuid],Revenue_Analysis[Q1 Average], 0)</f>
        <v>0</v>
      </c>
      <c r="AJ1634" s="32">
        <f>_xlfn.XLOOKUP(Master1[[#This Row],[cu_id]],Revenue_Analysis[cuid],Revenue_Analysis[Q2 Average], 0)</f>
        <v>0</v>
      </c>
      <c r="AK1634" s="32">
        <f>_xlfn.XLOOKUP(Master1[[#This Row],[cu_id]],Revenue_Analysis[cuid],Revenue_Analysis[Q3 Average], 0)</f>
        <v>0</v>
      </c>
      <c r="AL1634" s="32">
        <f>_xlfn.XLOOKUP(Master1[[#This Row],[cu_id]],Revenue_Analysis[cuid],Revenue_Analysis[Q4 Average], 0)</f>
        <v>0</v>
      </c>
      <c r="AM1634" s="34" t="s">
        <v>1</v>
      </c>
      <c r="AN1634" s="35" t="s">
        <v>1</v>
      </c>
      <c r="AO1634" s="35" t="s">
        <v>5</v>
      </c>
      <c r="AP1634" s="35" t="s">
        <v>5</v>
      </c>
      <c r="AQ1634" s="29" t="s">
        <v>0</v>
      </c>
      <c r="AR1634" s="50"/>
      <c r="AS1634" s="14">
        <f>IFERROR(_xlfn.XLOOKUP(Master1[[#This Row],[cu_id]],StopTimes[cu_ID],StopTimes[Average Stop Time]), 0)</f>
        <v>0</v>
      </c>
      <c r="AT1634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1634" s="13"/>
    </row>
    <row r="1635" spans="1:47" x14ac:dyDescent="0.3">
      <c r="A1635" s="18" t="s">
        <v>4615</v>
      </c>
      <c r="B1635" s="20">
        <v>6</v>
      </c>
      <c r="C1635" s="20" t="s">
        <v>9</v>
      </c>
      <c r="D1635" s="19">
        <v>531315</v>
      </c>
      <c r="E1635" s="19" t="s">
        <v>13</v>
      </c>
      <c r="F1635" s="19" t="s">
        <v>4612</v>
      </c>
      <c r="G1635" s="19" t="s">
        <v>4613</v>
      </c>
      <c r="H1635" s="19" t="s">
        <v>5</v>
      </c>
      <c r="I1635" s="19" t="s">
        <v>4595</v>
      </c>
      <c r="J1635" s="19" t="s">
        <v>4</v>
      </c>
      <c r="K1635" s="19" t="s">
        <v>4611</v>
      </c>
      <c r="L1635" s="21" t="s">
        <v>4614</v>
      </c>
      <c r="M1635" s="20" t="s">
        <v>3</v>
      </c>
      <c r="N1635" s="20" t="s">
        <v>2</v>
      </c>
      <c r="O1635" s="20">
        <v>90</v>
      </c>
      <c r="P1635" s="20">
        <v>90</v>
      </c>
      <c r="Q1635" s="20">
        <v>0</v>
      </c>
      <c r="R1635" s="20">
        <v>0</v>
      </c>
      <c r="S1635" s="20">
        <v>85</v>
      </c>
      <c r="T1635" s="20">
        <v>0</v>
      </c>
      <c r="U1635" s="20">
        <v>145</v>
      </c>
      <c r="V1635" s="30">
        <v>204</v>
      </c>
      <c r="W1635" s="30">
        <v>7</v>
      </c>
      <c r="X1635" s="33">
        <f>IFERROR(1 -(Master1[[#This Row],[Avg Garment Scans per Delivery]]/Master1[[#This Row],[Garment Inventory]]), 0)</f>
        <v>0.96568627450980393</v>
      </c>
      <c r="Y1635" s="73">
        <v>10</v>
      </c>
      <c r="Z1635" s="30">
        <v>195</v>
      </c>
      <c r="AA1635" s="32">
        <f>_xlfn.XLOOKUP(Master1[[#This Row],[cu_id]], Revenue_Analysis[cuid], Revenue_Analysis[Q1 Low Deviation], 0)</f>
        <v>109.9736</v>
      </c>
      <c r="AB1635" s="32">
        <f>_xlfn.XLOOKUP(Master1[[#This Row],[cu_id]],Revenue_Analysis[cuid],Revenue_Analysis[Q1 High Deviation], 0)</f>
        <v>297.85700000000003</v>
      </c>
      <c r="AC1635" s="32">
        <f>_xlfn.XLOOKUP(Master1[[#This Row],[cu_id]],Revenue_Analysis[cuid],Revenue_Analysis[Q2 Low Deviation], 0)</f>
        <v>114.0573</v>
      </c>
      <c r="AD1635" s="32">
        <f>_xlfn.XLOOKUP(Master1[[#This Row],[cu_id]],Revenue_Analysis[cuid],Revenue_Analysis[Q2 High Deviation], 0)</f>
        <v>292.30689999999998</v>
      </c>
      <c r="AE1635" s="32">
        <f>_xlfn.XLOOKUP(Master1[[#This Row],[cu_id]],Revenue_Analysis[cuid],Revenue_Analysis[Q3 Low Deviation], 0)</f>
        <v>149.60910000000001</v>
      </c>
      <c r="AF1635" s="32">
        <f>_xlfn.XLOOKUP(Master1[[#This Row],[cu_id]],Revenue_Analysis[cuid],Revenue_Analysis[Q3 High Deviation], 0)</f>
        <v>335.2371</v>
      </c>
      <c r="AG1635" s="32">
        <f>_xlfn.XLOOKUP(Master1[[#This Row],[cu_id]],Revenue_Analysis[cuid],Revenue_Analysis[Q4 Low Deviation], 0)</f>
        <v>78.450900000000004</v>
      </c>
      <c r="AH1635" s="32">
        <f>_xlfn.XLOOKUP(Master1[[#This Row],[cu_id]],Revenue_Analysis[cuid],Revenue_Analysis[Q4 High Deviation], 0)</f>
        <v>232.84610000000001</v>
      </c>
      <c r="AI1635" s="32">
        <f>_xlfn.XLOOKUP(Master1[[#This Row],[cu_id]],Revenue_Analysis[cuid],Revenue_Analysis[Q1 Average], 0)</f>
        <v>203.9153</v>
      </c>
      <c r="AJ1635" s="32">
        <f>_xlfn.XLOOKUP(Master1[[#This Row],[cu_id]],Revenue_Analysis[cuid],Revenue_Analysis[Q2 Average], 0)</f>
        <v>203.18209999999999</v>
      </c>
      <c r="AK1635" s="32">
        <f>_xlfn.XLOOKUP(Master1[[#This Row],[cu_id]],Revenue_Analysis[cuid],Revenue_Analysis[Q3 Average], 0)</f>
        <v>242.42310000000001</v>
      </c>
      <c r="AL1635" s="32">
        <f>_xlfn.XLOOKUP(Master1[[#This Row],[cu_id]],Revenue_Analysis[cuid],Revenue_Analysis[Q4 Average], 0)</f>
        <v>155.64850000000001</v>
      </c>
      <c r="AM1635" s="34" t="s">
        <v>4592</v>
      </c>
      <c r="AN1635" s="35" t="s">
        <v>4592</v>
      </c>
      <c r="AO1635" s="35" t="s">
        <v>4592</v>
      </c>
      <c r="AP1635" s="35" t="s">
        <v>4592</v>
      </c>
      <c r="AQ1635" s="20" t="s">
        <v>0</v>
      </c>
      <c r="AR1635" s="20"/>
      <c r="AS1635" s="14">
        <f>IFERROR(_xlfn.XLOOKUP(Master1[[#This Row],[cu_id]],StopTimes[cu_ID],StopTimes[Average Stop Time]), 0)</f>
        <v>0</v>
      </c>
      <c r="AT1635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1635" s="13"/>
    </row>
    <row r="1636" spans="1:47" x14ac:dyDescent="0.3">
      <c r="A1636" s="18" t="s">
        <v>4657</v>
      </c>
      <c r="B1636" s="20">
        <v>6</v>
      </c>
      <c r="C1636" s="20" t="s">
        <v>14</v>
      </c>
      <c r="D1636" s="19">
        <v>531315</v>
      </c>
      <c r="E1636" s="19" t="s">
        <v>13</v>
      </c>
      <c r="F1636" s="19" t="s">
        <v>4612</v>
      </c>
      <c r="G1636" s="19" t="s">
        <v>4613</v>
      </c>
      <c r="H1636" s="19" t="s">
        <v>5</v>
      </c>
      <c r="I1636" s="19" t="s">
        <v>4595</v>
      </c>
      <c r="J1636" s="19" t="s">
        <v>4</v>
      </c>
      <c r="K1636" s="19" t="s">
        <v>4611</v>
      </c>
      <c r="L1636" s="21" t="s">
        <v>4614</v>
      </c>
      <c r="M1636" s="20" t="s">
        <v>3</v>
      </c>
      <c r="N1636" s="20" t="s">
        <v>2</v>
      </c>
      <c r="O1636" s="20">
        <v>90</v>
      </c>
      <c r="P1636" s="20">
        <v>90</v>
      </c>
      <c r="Q1636" s="20">
        <v>0</v>
      </c>
      <c r="R1636" s="20">
        <v>0</v>
      </c>
      <c r="S1636" s="20">
        <v>85</v>
      </c>
      <c r="T1636" s="20">
        <v>0</v>
      </c>
      <c r="U1636" s="20">
        <v>145</v>
      </c>
      <c r="V1636" s="30">
        <v>204</v>
      </c>
      <c r="W1636" s="30">
        <v>7</v>
      </c>
      <c r="X1636" s="33">
        <f>IFERROR(1 -(Master1[[#This Row],[Avg Garment Scans per Delivery]]/Master1[[#This Row],[Garment Inventory]]), 0)</f>
        <v>0.96568627450980393</v>
      </c>
      <c r="Y1636" s="73">
        <v>10</v>
      </c>
      <c r="Z1636" s="30">
        <v>195</v>
      </c>
      <c r="AA1636" s="32">
        <f>_xlfn.XLOOKUP(Master1[[#This Row],[cu_id]], Revenue_Analysis[cuid], Revenue_Analysis[Q1 Low Deviation], 0)</f>
        <v>177.9066</v>
      </c>
      <c r="AB1636" s="32">
        <f>_xlfn.XLOOKUP(Master1[[#This Row],[cu_id]],Revenue_Analysis[cuid],Revenue_Analysis[Q1 High Deviation], 0)</f>
        <v>451.82380000000001</v>
      </c>
      <c r="AC1636" s="32">
        <f>_xlfn.XLOOKUP(Master1[[#This Row],[cu_id]],Revenue_Analysis[cuid],Revenue_Analysis[Q2 Low Deviation], 0)</f>
        <v>277.17540000000002</v>
      </c>
      <c r="AD1636" s="32">
        <f>_xlfn.XLOOKUP(Master1[[#This Row],[cu_id]],Revenue_Analysis[cuid],Revenue_Analysis[Q2 High Deviation], 0)</f>
        <v>744.94219999999996</v>
      </c>
      <c r="AE1636" s="32">
        <f>_xlfn.XLOOKUP(Master1[[#This Row],[cu_id]],Revenue_Analysis[cuid],Revenue_Analysis[Q3 Low Deviation], 0)</f>
        <v>303.88080000000002</v>
      </c>
      <c r="AF1636" s="32">
        <f>_xlfn.XLOOKUP(Master1[[#This Row],[cu_id]],Revenue_Analysis[cuid],Revenue_Analysis[Q3 High Deviation], 0)</f>
        <v>778.96659999999997</v>
      </c>
      <c r="AG1636" s="32">
        <f>_xlfn.XLOOKUP(Master1[[#This Row],[cu_id]],Revenue_Analysis[cuid],Revenue_Analysis[Q4 Low Deviation], 0)</f>
        <v>199.57040000000001</v>
      </c>
      <c r="AH1636" s="32">
        <f>_xlfn.XLOOKUP(Master1[[#This Row],[cu_id]],Revenue_Analysis[cuid],Revenue_Analysis[Q4 High Deviation], 0)</f>
        <v>570.96040000000005</v>
      </c>
      <c r="AI1636" s="32">
        <f>_xlfn.XLOOKUP(Master1[[#This Row],[cu_id]],Revenue_Analysis[cuid],Revenue_Analysis[Q1 Average], 0)</f>
        <v>314.86520000000002</v>
      </c>
      <c r="AJ1636" s="32">
        <f>_xlfn.XLOOKUP(Master1[[#This Row],[cu_id]],Revenue_Analysis[cuid],Revenue_Analysis[Q2 Average], 0)</f>
        <v>511.05880000000002</v>
      </c>
      <c r="AK1636" s="32">
        <f>_xlfn.XLOOKUP(Master1[[#This Row],[cu_id]],Revenue_Analysis[cuid],Revenue_Analysis[Q3 Average], 0)</f>
        <v>541.42370000000005</v>
      </c>
      <c r="AL1636" s="32">
        <f>_xlfn.XLOOKUP(Master1[[#This Row],[cu_id]],Revenue_Analysis[cuid],Revenue_Analysis[Q4 Average], 0)</f>
        <v>385.2654</v>
      </c>
      <c r="AM1636" s="34" t="s">
        <v>4592</v>
      </c>
      <c r="AN1636" s="35" t="s">
        <v>4592</v>
      </c>
      <c r="AO1636" s="35" t="s">
        <v>4592</v>
      </c>
      <c r="AP1636" s="35" t="s">
        <v>4592</v>
      </c>
      <c r="AQ1636" s="20" t="s">
        <v>0</v>
      </c>
      <c r="AR1636" s="20"/>
      <c r="AS1636" s="14">
        <f>IFERROR(_xlfn.XLOOKUP(Master1[[#This Row],[cu_id]],StopTimes[cu_ID],StopTimes[Average Stop Time]), 0)</f>
        <v>0</v>
      </c>
      <c r="AT1636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1636" s="13"/>
    </row>
    <row r="1637" spans="1:47" x14ac:dyDescent="0.3">
      <c r="A1637" s="18" t="s">
        <v>8222</v>
      </c>
      <c r="B1637" s="20">
        <v>50</v>
      </c>
      <c r="C1637" s="20" t="s">
        <v>9</v>
      </c>
      <c r="D1637" s="19">
        <v>27828</v>
      </c>
      <c r="E1637" s="19" t="s">
        <v>15</v>
      </c>
      <c r="F1637" s="19" t="s">
        <v>8220</v>
      </c>
      <c r="G1637" s="19" t="s">
        <v>8221</v>
      </c>
      <c r="H1637" s="19" t="s">
        <v>11</v>
      </c>
      <c r="I1637" s="19" t="s">
        <v>4977</v>
      </c>
      <c r="J1637" s="19" t="s">
        <v>4</v>
      </c>
      <c r="K1637" s="19" t="s">
        <v>5531</v>
      </c>
      <c r="L1637" s="21" t="s">
        <v>4614</v>
      </c>
      <c r="M1637" s="20" t="s">
        <v>3</v>
      </c>
      <c r="N1637" s="20" t="s">
        <v>2</v>
      </c>
      <c r="O1637" s="20">
        <v>1</v>
      </c>
      <c r="P1637" s="20">
        <v>1</v>
      </c>
      <c r="Q1637" s="20">
        <v>0</v>
      </c>
      <c r="R1637" s="20">
        <v>0</v>
      </c>
      <c r="S1637" s="20">
        <v>140</v>
      </c>
      <c r="T1637" s="20">
        <v>0</v>
      </c>
      <c r="U1637" s="20">
        <v>108</v>
      </c>
      <c r="V1637" s="30">
        <v>121</v>
      </c>
      <c r="W1637" s="30">
        <v>2</v>
      </c>
      <c r="X1637" s="33">
        <f>IFERROR(1 -(Master1[[#This Row],[Avg Garment Scans per Delivery]]/Master1[[#This Row],[Garment Inventory]]), 0)</f>
        <v>0.98347107438016534</v>
      </c>
      <c r="Y1637" s="73">
        <v>8</v>
      </c>
      <c r="Z1637" s="30">
        <v>121</v>
      </c>
      <c r="AA1637" s="32">
        <f>_xlfn.XLOOKUP(Master1[[#This Row],[cu_id]], Revenue_Analysis[cuid], Revenue_Analysis[Q1 Low Deviation], 0)</f>
        <v>198.57239999999999</v>
      </c>
      <c r="AB1637" s="32">
        <f>_xlfn.XLOOKUP(Master1[[#This Row],[cu_id]],Revenue_Analysis[cuid],Revenue_Analysis[Q1 High Deviation], 0)</f>
        <v>306.08620000000002</v>
      </c>
      <c r="AC1637" s="32">
        <f>_xlfn.XLOOKUP(Master1[[#This Row],[cu_id]],Revenue_Analysis[cuid],Revenue_Analysis[Q2 Low Deviation], 0)</f>
        <v>302.96589999999998</v>
      </c>
      <c r="AD1637" s="32">
        <f>_xlfn.XLOOKUP(Master1[[#This Row],[cu_id]],Revenue_Analysis[cuid],Revenue_Analysis[Q2 High Deviation], 0)</f>
        <v>325.19869999999997</v>
      </c>
      <c r="AE1637" s="32">
        <f>_xlfn.XLOOKUP(Master1[[#This Row],[cu_id]],Revenue_Analysis[cuid],Revenue_Analysis[Q3 Low Deviation], 0)</f>
        <v>217.8151</v>
      </c>
      <c r="AF1637" s="32">
        <f>_xlfn.XLOOKUP(Master1[[#This Row],[cu_id]],Revenue_Analysis[cuid],Revenue_Analysis[Q3 High Deviation], 0)</f>
        <v>331.59690000000001</v>
      </c>
      <c r="AG1637" s="32">
        <f>_xlfn.XLOOKUP(Master1[[#This Row],[cu_id]],Revenue_Analysis[cuid],Revenue_Analysis[Q4 Low Deviation], 0)</f>
        <v>273.51900000000001</v>
      </c>
      <c r="AH1637" s="32">
        <f>_xlfn.XLOOKUP(Master1[[#This Row],[cu_id]],Revenue_Analysis[cuid],Revenue_Analysis[Q4 High Deviation], 0)</f>
        <v>281.40260000000001</v>
      </c>
      <c r="AI1637" s="32">
        <f>_xlfn.XLOOKUP(Master1[[#This Row],[cu_id]],Revenue_Analysis[cuid],Revenue_Analysis[Q1 Average], 0)</f>
        <v>252.32929999999999</v>
      </c>
      <c r="AJ1637" s="32">
        <f>_xlfn.XLOOKUP(Master1[[#This Row],[cu_id]],Revenue_Analysis[cuid],Revenue_Analysis[Q2 Average], 0)</f>
        <v>314.08229999999998</v>
      </c>
      <c r="AK1637" s="32">
        <f>_xlfn.XLOOKUP(Master1[[#This Row],[cu_id]],Revenue_Analysis[cuid],Revenue_Analysis[Q3 Average], 0)</f>
        <v>274.70600000000002</v>
      </c>
      <c r="AL1637" s="32">
        <f>_xlfn.XLOOKUP(Master1[[#This Row],[cu_id]],Revenue_Analysis[cuid],Revenue_Analysis[Q4 Average], 0)</f>
        <v>277.46080000000001</v>
      </c>
      <c r="AM1637" s="34">
        <v>0.27083333333333331</v>
      </c>
      <c r="AN1637" s="35">
        <v>0.625</v>
      </c>
      <c r="AO1637" s="35" t="s">
        <v>4592</v>
      </c>
      <c r="AP1637" s="35" t="s">
        <v>4592</v>
      </c>
      <c r="AQ1637" s="20" t="s">
        <v>0</v>
      </c>
      <c r="AR1637" s="20"/>
      <c r="AS1637" s="14">
        <f>IFERROR(_xlfn.XLOOKUP(Master1[[#This Row],[cu_id]],StopTimes[cu_ID],StopTimes[Average Stop Time]), 0)</f>
        <v>0</v>
      </c>
      <c r="AT1637" s="14">
        <f>IF(Master1[[#This Row],[RSP StopTime Override]] &lt;&gt; "",Master1[[#This Row],[RSP StopTime Override]],IF(Master1[[#This Row],[Avg Stop Time Helper]] &lt;&gt; 0, Master1[[#This Row],[Avg Stop Time Helper]],Average_Stop_Time))</f>
        <v>8</v>
      </c>
      <c r="AU1637" s="13">
        <v>8</v>
      </c>
    </row>
    <row r="1638" spans="1:47" x14ac:dyDescent="0.3">
      <c r="A1638" s="18" t="s">
        <v>8223</v>
      </c>
      <c r="B1638" s="20">
        <v>50</v>
      </c>
      <c r="C1638" s="20" t="s">
        <v>14</v>
      </c>
      <c r="D1638" s="19">
        <v>27828</v>
      </c>
      <c r="E1638" s="19" t="s">
        <v>15</v>
      </c>
      <c r="F1638" s="19" t="s">
        <v>8220</v>
      </c>
      <c r="G1638" s="19" t="s">
        <v>8221</v>
      </c>
      <c r="H1638" s="19" t="s">
        <v>11</v>
      </c>
      <c r="I1638" s="19" t="s">
        <v>4977</v>
      </c>
      <c r="J1638" s="19" t="s">
        <v>4</v>
      </c>
      <c r="K1638" s="19" t="s">
        <v>5531</v>
      </c>
      <c r="L1638" s="21" t="s">
        <v>4614</v>
      </c>
      <c r="M1638" s="20" t="s">
        <v>3</v>
      </c>
      <c r="N1638" s="20" t="s">
        <v>2</v>
      </c>
      <c r="O1638" s="20">
        <v>1</v>
      </c>
      <c r="P1638" s="20">
        <v>1</v>
      </c>
      <c r="Q1638" s="20">
        <v>0</v>
      </c>
      <c r="R1638" s="20">
        <v>0</v>
      </c>
      <c r="S1638" s="20">
        <v>140</v>
      </c>
      <c r="T1638" s="20">
        <v>0</v>
      </c>
      <c r="U1638" s="20">
        <v>108</v>
      </c>
      <c r="V1638" s="30">
        <v>121</v>
      </c>
      <c r="W1638" s="30">
        <v>2</v>
      </c>
      <c r="X1638" s="33">
        <f>IFERROR(1 -(Master1[[#This Row],[Avg Garment Scans per Delivery]]/Master1[[#This Row],[Garment Inventory]]), 0)</f>
        <v>0.98347107438016534</v>
      </c>
      <c r="Y1638" s="73">
        <v>8</v>
      </c>
      <c r="Z1638" s="30">
        <v>121</v>
      </c>
      <c r="AA1638" s="32">
        <f>_xlfn.XLOOKUP(Master1[[#This Row],[cu_id]], Revenue_Analysis[cuid], Revenue_Analysis[Q1 Low Deviation], 0)</f>
        <v>295.21980000000002</v>
      </c>
      <c r="AB1638" s="32">
        <f>_xlfn.XLOOKUP(Master1[[#This Row],[cu_id]],Revenue_Analysis[cuid],Revenue_Analysis[Q1 High Deviation], 0)</f>
        <v>608.2174</v>
      </c>
      <c r="AC1638" s="32">
        <f>_xlfn.XLOOKUP(Master1[[#This Row],[cu_id]],Revenue_Analysis[cuid],Revenue_Analysis[Q2 Low Deviation], 0)</f>
        <v>418.25170000000003</v>
      </c>
      <c r="AD1638" s="32">
        <f>_xlfn.XLOOKUP(Master1[[#This Row],[cu_id]],Revenue_Analysis[cuid],Revenue_Analysis[Q2 High Deviation], 0)</f>
        <v>434.22070000000002</v>
      </c>
      <c r="AE1638" s="32">
        <f>_xlfn.XLOOKUP(Master1[[#This Row],[cu_id]],Revenue_Analysis[cuid],Revenue_Analysis[Q3 Low Deviation], 0)</f>
        <v>380.04239999999999</v>
      </c>
      <c r="AF1638" s="32">
        <f>_xlfn.XLOOKUP(Master1[[#This Row],[cu_id]],Revenue_Analysis[cuid],Revenue_Analysis[Q3 High Deviation], 0)</f>
        <v>463.42899999999997</v>
      </c>
      <c r="AG1638" s="32">
        <f>_xlfn.XLOOKUP(Master1[[#This Row],[cu_id]],Revenue_Analysis[cuid],Revenue_Analysis[Q4 Low Deviation], 0)</f>
        <v>343.6112</v>
      </c>
      <c r="AH1638" s="32">
        <f>_xlfn.XLOOKUP(Master1[[#This Row],[cu_id]],Revenue_Analysis[cuid],Revenue_Analysis[Q4 High Deviation], 0)</f>
        <v>398.19040000000001</v>
      </c>
      <c r="AI1638" s="32">
        <f>_xlfn.XLOOKUP(Master1[[#This Row],[cu_id]],Revenue_Analysis[cuid],Revenue_Analysis[Q1 Average], 0)</f>
        <v>451.71859999999998</v>
      </c>
      <c r="AJ1638" s="32">
        <f>_xlfn.XLOOKUP(Master1[[#This Row],[cu_id]],Revenue_Analysis[cuid],Revenue_Analysis[Q2 Average], 0)</f>
        <v>426.2362</v>
      </c>
      <c r="AK1638" s="32">
        <f>_xlfn.XLOOKUP(Master1[[#This Row],[cu_id]],Revenue_Analysis[cuid],Revenue_Analysis[Q3 Average], 0)</f>
        <v>421.73570000000001</v>
      </c>
      <c r="AL1638" s="32">
        <f>_xlfn.XLOOKUP(Master1[[#This Row],[cu_id]],Revenue_Analysis[cuid],Revenue_Analysis[Q4 Average], 0)</f>
        <v>370.9008</v>
      </c>
      <c r="AM1638" s="34">
        <v>0.27083333333333331</v>
      </c>
      <c r="AN1638" s="35">
        <v>0.66666666666666663</v>
      </c>
      <c r="AO1638" s="35" t="s">
        <v>4592</v>
      </c>
      <c r="AP1638" s="35" t="s">
        <v>4592</v>
      </c>
      <c r="AQ1638" s="20" t="s">
        <v>0</v>
      </c>
      <c r="AR1638" s="20"/>
      <c r="AS1638" s="14">
        <f>IFERROR(_xlfn.XLOOKUP(Master1[[#This Row],[cu_id]],StopTimes[cu_ID],StopTimes[Average Stop Time]), 0)</f>
        <v>0</v>
      </c>
      <c r="AT1638" s="14">
        <f>IF(Master1[[#This Row],[RSP StopTime Override]] &lt;&gt; "",Master1[[#This Row],[RSP StopTime Override]],IF(Master1[[#This Row],[Avg Stop Time Helper]] &lt;&gt; 0, Master1[[#This Row],[Avg Stop Time Helper]],Average_Stop_Time))</f>
        <v>20</v>
      </c>
      <c r="AU1638" s="13">
        <v>20</v>
      </c>
    </row>
    <row r="1639" spans="1:47" x14ac:dyDescent="0.3">
      <c r="A1639" s="18" t="s">
        <v>8226</v>
      </c>
      <c r="B1639" s="20">
        <v>12</v>
      </c>
      <c r="C1639" s="20" t="s">
        <v>7</v>
      </c>
      <c r="D1639" s="19">
        <v>533298</v>
      </c>
      <c r="E1639" s="19" t="s">
        <v>13</v>
      </c>
      <c r="F1639" s="19" t="s">
        <v>8224</v>
      </c>
      <c r="G1639" s="19" t="s">
        <v>8225</v>
      </c>
      <c r="H1639" s="19" t="s">
        <v>5</v>
      </c>
      <c r="I1639" s="19" t="s">
        <v>4977</v>
      </c>
      <c r="J1639" s="19" t="s">
        <v>4</v>
      </c>
      <c r="K1639" s="19" t="s">
        <v>4608</v>
      </c>
      <c r="L1639" s="21" t="s">
        <v>4614</v>
      </c>
      <c r="M1639" s="20" t="s">
        <v>3</v>
      </c>
      <c r="N1639" s="20" t="s">
        <v>2</v>
      </c>
      <c r="O1639" s="20">
        <v>1</v>
      </c>
      <c r="P1639" s="20">
        <v>1</v>
      </c>
      <c r="Q1639" s="20">
        <v>120</v>
      </c>
      <c r="R1639" s="20">
        <v>10</v>
      </c>
      <c r="S1639" s="20">
        <v>10</v>
      </c>
      <c r="T1639" s="20">
        <v>10</v>
      </c>
      <c r="U1639" s="20">
        <v>52</v>
      </c>
      <c r="V1639" s="30"/>
      <c r="W1639" s="30"/>
      <c r="X1639" s="33">
        <f>IFERROR(1 -(Master1[[#This Row],[Avg Garment Scans per Delivery]]/Master1[[#This Row],[Garment Inventory]]), 0)</f>
        <v>0</v>
      </c>
      <c r="Y1639" s="73"/>
      <c r="Z1639" s="30"/>
      <c r="AA1639" s="32">
        <f>_xlfn.XLOOKUP(Master1[[#This Row],[cu_id]], Revenue_Analysis[cuid], Revenue_Analysis[Q1 Low Deviation], 0)</f>
        <v>2907.59</v>
      </c>
      <c r="AB1639" s="32">
        <f>_xlfn.XLOOKUP(Master1[[#This Row],[cu_id]],Revenue_Analysis[cuid],Revenue_Analysis[Q1 High Deviation], 0)</f>
        <v>2907.59</v>
      </c>
      <c r="AC1639" s="32">
        <f>_xlfn.XLOOKUP(Master1[[#This Row],[cu_id]],Revenue_Analysis[cuid],Revenue_Analysis[Q2 Low Deviation], 0)</f>
        <v>2899.4452000000001</v>
      </c>
      <c r="AD1639" s="32">
        <f>_xlfn.XLOOKUP(Master1[[#This Row],[cu_id]],Revenue_Analysis[cuid],Revenue_Analysis[Q2 High Deviation], 0)</f>
        <v>2966.7872000000002</v>
      </c>
      <c r="AE1639" s="32">
        <f>_xlfn.XLOOKUP(Master1[[#This Row],[cu_id]],Revenue_Analysis[cuid],Revenue_Analysis[Q3 Low Deviation], 0)</f>
        <v>2907.6887000000002</v>
      </c>
      <c r="AF1639" s="32">
        <f>_xlfn.XLOOKUP(Master1[[#This Row],[cu_id]],Revenue_Analysis[cuid],Revenue_Analysis[Q3 High Deviation], 0)</f>
        <v>3012.0754999999999</v>
      </c>
      <c r="AG1639" s="32">
        <f>_xlfn.XLOOKUP(Master1[[#This Row],[cu_id]],Revenue_Analysis[cuid],Revenue_Analysis[Q4 Low Deviation], 0)</f>
        <v>2901.9279999999999</v>
      </c>
      <c r="AH1639" s="32">
        <f>_xlfn.XLOOKUP(Master1[[#This Row],[cu_id]],Revenue_Analysis[cuid],Revenue_Analysis[Q4 High Deviation], 0)</f>
        <v>2908.5891999999999</v>
      </c>
      <c r="AI1639" s="32">
        <f>_xlfn.XLOOKUP(Master1[[#This Row],[cu_id]],Revenue_Analysis[cuid],Revenue_Analysis[Q1 Average], 0)</f>
        <v>2907.59</v>
      </c>
      <c r="AJ1639" s="32">
        <f>_xlfn.XLOOKUP(Master1[[#This Row],[cu_id]],Revenue_Analysis[cuid],Revenue_Analysis[Q2 Average], 0)</f>
        <v>2933.1161999999999</v>
      </c>
      <c r="AK1639" s="32">
        <f>_xlfn.XLOOKUP(Master1[[#This Row],[cu_id]],Revenue_Analysis[cuid],Revenue_Analysis[Q3 Average], 0)</f>
        <v>2959.8820999999998</v>
      </c>
      <c r="AL1639" s="32">
        <f>_xlfn.XLOOKUP(Master1[[#This Row],[cu_id]],Revenue_Analysis[cuid],Revenue_Analysis[Q4 Average], 0)</f>
        <v>2905.2586000000001</v>
      </c>
      <c r="AM1639" s="34">
        <v>0.25</v>
      </c>
      <c r="AN1639" s="35">
        <v>0.66666666666666663</v>
      </c>
      <c r="AO1639" s="35" t="s">
        <v>4592</v>
      </c>
      <c r="AP1639" s="35" t="s">
        <v>4592</v>
      </c>
      <c r="AQ1639" s="20" t="s">
        <v>0</v>
      </c>
      <c r="AR1639" s="20"/>
      <c r="AS1639" s="14">
        <f>IFERROR(_xlfn.XLOOKUP(Master1[[#This Row],[cu_id]],StopTimes[cu_ID],StopTimes[Average Stop Time]), 0)</f>
        <v>0</v>
      </c>
      <c r="AT1639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1639" s="13"/>
    </row>
    <row r="1640" spans="1:47" x14ac:dyDescent="0.3">
      <c r="A1640" s="18" t="s">
        <v>8227</v>
      </c>
      <c r="B1640" s="20">
        <v>12</v>
      </c>
      <c r="C1640" s="20" t="s">
        <v>9</v>
      </c>
      <c r="D1640" s="19">
        <v>533298</v>
      </c>
      <c r="E1640" s="19" t="s">
        <v>13</v>
      </c>
      <c r="F1640" s="19" t="s">
        <v>8224</v>
      </c>
      <c r="G1640" s="19" t="s">
        <v>8225</v>
      </c>
      <c r="H1640" s="19" t="s">
        <v>5</v>
      </c>
      <c r="I1640" s="19" t="s">
        <v>4977</v>
      </c>
      <c r="J1640" s="19" t="s">
        <v>4</v>
      </c>
      <c r="K1640" s="19" t="s">
        <v>4608</v>
      </c>
      <c r="L1640" s="21" t="s">
        <v>4614</v>
      </c>
      <c r="M1640" s="20" t="s">
        <v>3</v>
      </c>
      <c r="N1640" s="20" t="s">
        <v>2</v>
      </c>
      <c r="O1640" s="20">
        <v>1</v>
      </c>
      <c r="P1640" s="20">
        <v>1</v>
      </c>
      <c r="Q1640" s="20">
        <v>120</v>
      </c>
      <c r="R1640" s="20">
        <v>10</v>
      </c>
      <c r="S1640" s="20">
        <v>10</v>
      </c>
      <c r="T1640" s="20">
        <v>10</v>
      </c>
      <c r="U1640" s="20">
        <v>52</v>
      </c>
      <c r="V1640" s="30"/>
      <c r="W1640" s="30"/>
      <c r="X1640" s="33">
        <f>IFERROR(1 -(Master1[[#This Row],[Avg Garment Scans per Delivery]]/Master1[[#This Row],[Garment Inventory]]), 0)</f>
        <v>0</v>
      </c>
      <c r="Y1640" s="73"/>
      <c r="Z1640" s="30"/>
      <c r="AA1640" s="32">
        <f>_xlfn.XLOOKUP(Master1[[#This Row],[cu_id]], Revenue_Analysis[cuid], Revenue_Analysis[Q1 Low Deviation], 0)</f>
        <v>0</v>
      </c>
      <c r="AB1640" s="32">
        <f>_xlfn.XLOOKUP(Master1[[#This Row],[cu_id]],Revenue_Analysis[cuid],Revenue_Analysis[Q1 High Deviation], 0)</f>
        <v>0</v>
      </c>
      <c r="AC1640" s="32">
        <f>_xlfn.XLOOKUP(Master1[[#This Row],[cu_id]],Revenue_Analysis[cuid],Revenue_Analysis[Q2 Low Deviation], 0)</f>
        <v>0</v>
      </c>
      <c r="AD1640" s="32">
        <f>_xlfn.XLOOKUP(Master1[[#This Row],[cu_id]],Revenue_Analysis[cuid],Revenue_Analysis[Q2 High Deviation], 0)</f>
        <v>0</v>
      </c>
      <c r="AE1640" s="32">
        <f>_xlfn.XLOOKUP(Master1[[#This Row],[cu_id]],Revenue_Analysis[cuid],Revenue_Analysis[Q3 Low Deviation], 0)</f>
        <v>0</v>
      </c>
      <c r="AF1640" s="32">
        <f>_xlfn.XLOOKUP(Master1[[#This Row],[cu_id]],Revenue_Analysis[cuid],Revenue_Analysis[Q3 High Deviation], 0)</f>
        <v>0</v>
      </c>
      <c r="AG1640" s="32">
        <f>_xlfn.XLOOKUP(Master1[[#This Row],[cu_id]],Revenue_Analysis[cuid],Revenue_Analysis[Q4 Low Deviation], 0)</f>
        <v>0</v>
      </c>
      <c r="AH1640" s="32">
        <f>_xlfn.XLOOKUP(Master1[[#This Row],[cu_id]],Revenue_Analysis[cuid],Revenue_Analysis[Q4 High Deviation], 0)</f>
        <v>0</v>
      </c>
      <c r="AI1640" s="32">
        <f>_xlfn.XLOOKUP(Master1[[#This Row],[cu_id]],Revenue_Analysis[cuid],Revenue_Analysis[Q1 Average], 0)</f>
        <v>0</v>
      </c>
      <c r="AJ1640" s="32">
        <f>_xlfn.XLOOKUP(Master1[[#This Row],[cu_id]],Revenue_Analysis[cuid],Revenue_Analysis[Q2 Average], 0)</f>
        <v>0</v>
      </c>
      <c r="AK1640" s="32">
        <f>_xlfn.XLOOKUP(Master1[[#This Row],[cu_id]],Revenue_Analysis[cuid],Revenue_Analysis[Q3 Average], 0)</f>
        <v>0</v>
      </c>
      <c r="AL1640" s="32">
        <f>_xlfn.XLOOKUP(Master1[[#This Row],[cu_id]],Revenue_Analysis[cuid],Revenue_Analysis[Q4 Average], 0)</f>
        <v>0</v>
      </c>
      <c r="AM1640" s="34">
        <v>0.25</v>
      </c>
      <c r="AN1640" s="35">
        <v>0.66666666666666663</v>
      </c>
      <c r="AO1640" s="35" t="s">
        <v>4592</v>
      </c>
      <c r="AP1640" s="35" t="s">
        <v>4592</v>
      </c>
      <c r="AQ1640" s="20" t="s">
        <v>0</v>
      </c>
      <c r="AR1640" s="20"/>
      <c r="AS1640" s="14">
        <f>IFERROR(_xlfn.XLOOKUP(Master1[[#This Row],[cu_id]],StopTimes[cu_ID],StopTimes[Average Stop Time]), 0)</f>
        <v>0</v>
      </c>
      <c r="AT1640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1640" s="13"/>
    </row>
    <row r="1641" spans="1:47" x14ac:dyDescent="0.3">
      <c r="A1641" s="18" t="s">
        <v>8228</v>
      </c>
      <c r="B1641" s="20">
        <v>12</v>
      </c>
      <c r="C1641" s="20" t="s">
        <v>14</v>
      </c>
      <c r="D1641" s="19">
        <v>533298</v>
      </c>
      <c r="E1641" s="19" t="s">
        <v>13</v>
      </c>
      <c r="F1641" s="19" t="s">
        <v>8224</v>
      </c>
      <c r="G1641" s="19" t="s">
        <v>8225</v>
      </c>
      <c r="H1641" s="19" t="s">
        <v>5</v>
      </c>
      <c r="I1641" s="19" t="s">
        <v>4977</v>
      </c>
      <c r="J1641" s="19" t="s">
        <v>4</v>
      </c>
      <c r="K1641" s="19" t="s">
        <v>4608</v>
      </c>
      <c r="L1641" s="21" t="s">
        <v>4614</v>
      </c>
      <c r="M1641" s="20" t="s">
        <v>3</v>
      </c>
      <c r="N1641" s="20" t="s">
        <v>2</v>
      </c>
      <c r="O1641" s="20">
        <v>1</v>
      </c>
      <c r="P1641" s="20">
        <v>1</v>
      </c>
      <c r="Q1641" s="20">
        <v>120</v>
      </c>
      <c r="R1641" s="20">
        <v>10</v>
      </c>
      <c r="S1641" s="20">
        <v>10</v>
      </c>
      <c r="T1641" s="20">
        <v>10</v>
      </c>
      <c r="U1641" s="20">
        <v>52</v>
      </c>
      <c r="V1641" s="30"/>
      <c r="W1641" s="30"/>
      <c r="X1641" s="33">
        <f>IFERROR(1 -(Master1[[#This Row],[Avg Garment Scans per Delivery]]/Master1[[#This Row],[Garment Inventory]]), 0)</f>
        <v>0</v>
      </c>
      <c r="Y1641" s="73"/>
      <c r="Z1641" s="30"/>
      <c r="AA1641" s="32">
        <f>_xlfn.XLOOKUP(Master1[[#This Row],[cu_id]], Revenue_Analysis[cuid], Revenue_Analysis[Q1 Low Deviation], 0)</f>
        <v>0</v>
      </c>
      <c r="AB1641" s="32">
        <f>_xlfn.XLOOKUP(Master1[[#This Row],[cu_id]],Revenue_Analysis[cuid],Revenue_Analysis[Q1 High Deviation], 0)</f>
        <v>0</v>
      </c>
      <c r="AC1641" s="32">
        <f>_xlfn.XLOOKUP(Master1[[#This Row],[cu_id]],Revenue_Analysis[cuid],Revenue_Analysis[Q2 Low Deviation], 0)</f>
        <v>0</v>
      </c>
      <c r="AD1641" s="32">
        <f>_xlfn.XLOOKUP(Master1[[#This Row],[cu_id]],Revenue_Analysis[cuid],Revenue_Analysis[Q2 High Deviation], 0)</f>
        <v>0</v>
      </c>
      <c r="AE1641" s="32">
        <f>_xlfn.XLOOKUP(Master1[[#This Row],[cu_id]],Revenue_Analysis[cuid],Revenue_Analysis[Q3 Low Deviation], 0)</f>
        <v>0</v>
      </c>
      <c r="AF1641" s="32">
        <f>_xlfn.XLOOKUP(Master1[[#This Row],[cu_id]],Revenue_Analysis[cuid],Revenue_Analysis[Q3 High Deviation], 0)</f>
        <v>0</v>
      </c>
      <c r="AG1641" s="32">
        <f>_xlfn.XLOOKUP(Master1[[#This Row],[cu_id]],Revenue_Analysis[cuid],Revenue_Analysis[Q4 Low Deviation], 0)</f>
        <v>0</v>
      </c>
      <c r="AH1641" s="32">
        <f>_xlfn.XLOOKUP(Master1[[#This Row],[cu_id]],Revenue_Analysis[cuid],Revenue_Analysis[Q4 High Deviation], 0)</f>
        <v>0</v>
      </c>
      <c r="AI1641" s="32">
        <f>_xlfn.XLOOKUP(Master1[[#This Row],[cu_id]],Revenue_Analysis[cuid],Revenue_Analysis[Q1 Average], 0)</f>
        <v>0</v>
      </c>
      <c r="AJ1641" s="32">
        <f>_xlfn.XLOOKUP(Master1[[#This Row],[cu_id]],Revenue_Analysis[cuid],Revenue_Analysis[Q2 Average], 0)</f>
        <v>0</v>
      </c>
      <c r="AK1641" s="32">
        <f>_xlfn.XLOOKUP(Master1[[#This Row],[cu_id]],Revenue_Analysis[cuid],Revenue_Analysis[Q3 Average], 0)</f>
        <v>0</v>
      </c>
      <c r="AL1641" s="32">
        <f>_xlfn.XLOOKUP(Master1[[#This Row],[cu_id]],Revenue_Analysis[cuid],Revenue_Analysis[Q4 Average], 0)</f>
        <v>0</v>
      </c>
      <c r="AM1641" s="34">
        <v>0.25</v>
      </c>
      <c r="AN1641" s="35">
        <v>0.66666666666666663</v>
      </c>
      <c r="AO1641" s="35" t="s">
        <v>4592</v>
      </c>
      <c r="AP1641" s="35" t="s">
        <v>4592</v>
      </c>
      <c r="AQ1641" s="20" t="s">
        <v>0</v>
      </c>
      <c r="AR1641" s="20"/>
      <c r="AS1641" s="14">
        <f>IFERROR(_xlfn.XLOOKUP(Master1[[#This Row],[cu_id]],StopTimes[cu_ID],StopTimes[Average Stop Time]), 0)</f>
        <v>0</v>
      </c>
      <c r="AT1641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1641" s="13"/>
    </row>
    <row r="1642" spans="1:47" x14ac:dyDescent="0.3">
      <c r="A1642" s="62" t="s">
        <v>8229</v>
      </c>
      <c r="B1642" s="63">
        <v>12</v>
      </c>
      <c r="C1642" s="63" t="s">
        <v>12</v>
      </c>
      <c r="D1642" s="64">
        <v>533298</v>
      </c>
      <c r="E1642" s="64" t="s">
        <v>13</v>
      </c>
      <c r="F1642" s="64" t="s">
        <v>8224</v>
      </c>
      <c r="G1642" s="64" t="s">
        <v>8225</v>
      </c>
      <c r="H1642" s="64" t="s">
        <v>5</v>
      </c>
      <c r="I1642" s="64" t="s">
        <v>4977</v>
      </c>
      <c r="J1642" s="64" t="s">
        <v>4</v>
      </c>
      <c r="K1642" s="64" t="s">
        <v>4608</v>
      </c>
      <c r="L1642" s="65" t="s">
        <v>4614</v>
      </c>
      <c r="M1642" s="63" t="s">
        <v>3</v>
      </c>
      <c r="N1642" s="63" t="s">
        <v>2</v>
      </c>
      <c r="O1642" s="63">
        <v>1</v>
      </c>
      <c r="P1642" s="63">
        <v>1</v>
      </c>
      <c r="Q1642" s="63">
        <v>120</v>
      </c>
      <c r="R1642" s="63">
        <v>10</v>
      </c>
      <c r="S1642" s="63">
        <v>10</v>
      </c>
      <c r="T1642" s="63">
        <v>10</v>
      </c>
      <c r="U1642" s="63">
        <v>52</v>
      </c>
      <c r="V1642" s="66"/>
      <c r="W1642" s="66"/>
      <c r="X1642" s="33">
        <f>IFERROR(1 -(Master1[[#This Row],[Avg Garment Scans per Delivery]]/Master1[[#This Row],[Garment Inventory]]), 0)</f>
        <v>0</v>
      </c>
      <c r="Y1642" s="73"/>
      <c r="Z1642" s="66"/>
      <c r="AA1642" s="32">
        <f>_xlfn.XLOOKUP(Master1[[#This Row],[cu_id]], Revenue_Analysis[cuid], Revenue_Analysis[Q1 Low Deviation], 0)</f>
        <v>0</v>
      </c>
      <c r="AB1642" s="32">
        <f>_xlfn.XLOOKUP(Master1[[#This Row],[cu_id]],Revenue_Analysis[cuid],Revenue_Analysis[Q1 High Deviation], 0)</f>
        <v>0</v>
      </c>
      <c r="AC1642" s="32">
        <f>_xlfn.XLOOKUP(Master1[[#This Row],[cu_id]],Revenue_Analysis[cuid],Revenue_Analysis[Q2 Low Deviation], 0)</f>
        <v>242.45</v>
      </c>
      <c r="AD1642" s="32">
        <f>_xlfn.XLOOKUP(Master1[[#This Row],[cu_id]],Revenue_Analysis[cuid],Revenue_Analysis[Q2 High Deviation], 0)</f>
        <v>242.45</v>
      </c>
      <c r="AE1642" s="32">
        <f>_xlfn.XLOOKUP(Master1[[#This Row],[cu_id]],Revenue_Analysis[cuid],Revenue_Analysis[Q3 Low Deviation], 0)</f>
        <v>379.5</v>
      </c>
      <c r="AF1642" s="32">
        <f>_xlfn.XLOOKUP(Master1[[#This Row],[cu_id]],Revenue_Analysis[cuid],Revenue_Analysis[Q3 High Deviation], 0)</f>
        <v>379.5</v>
      </c>
      <c r="AG1642" s="32">
        <f>_xlfn.XLOOKUP(Master1[[#This Row],[cu_id]],Revenue_Analysis[cuid],Revenue_Analysis[Q4 Low Deviation], 0)</f>
        <v>0</v>
      </c>
      <c r="AH1642" s="32">
        <f>_xlfn.XLOOKUP(Master1[[#This Row],[cu_id]],Revenue_Analysis[cuid],Revenue_Analysis[Q4 High Deviation], 0)</f>
        <v>0</v>
      </c>
      <c r="AI1642" s="32">
        <f>_xlfn.XLOOKUP(Master1[[#This Row],[cu_id]],Revenue_Analysis[cuid],Revenue_Analysis[Q1 Average], 0)</f>
        <v>0</v>
      </c>
      <c r="AJ1642" s="32">
        <f>_xlfn.XLOOKUP(Master1[[#This Row],[cu_id]],Revenue_Analysis[cuid],Revenue_Analysis[Q2 Average], 0)</f>
        <v>242.45</v>
      </c>
      <c r="AK1642" s="32">
        <f>_xlfn.XLOOKUP(Master1[[#This Row],[cu_id]],Revenue_Analysis[cuid],Revenue_Analysis[Q3 Average], 0)</f>
        <v>379.5</v>
      </c>
      <c r="AL1642" s="32">
        <f>_xlfn.XLOOKUP(Master1[[#This Row],[cu_id]],Revenue_Analysis[cuid],Revenue_Analysis[Q4 Average], 0)</f>
        <v>0</v>
      </c>
      <c r="AM1642" s="68">
        <v>0.25</v>
      </c>
      <c r="AN1642" s="69">
        <v>0.66666666666666663</v>
      </c>
      <c r="AO1642" s="69" t="s">
        <v>4592</v>
      </c>
      <c r="AP1642" s="69" t="s">
        <v>4592</v>
      </c>
      <c r="AQ1642" s="20" t="s">
        <v>0</v>
      </c>
      <c r="AR1642" s="63"/>
      <c r="AS1642" s="14">
        <f>IFERROR(_xlfn.XLOOKUP(Master1[[#This Row],[cu_id]],StopTimes[cu_ID],StopTimes[Average Stop Time]), 0)</f>
        <v>0</v>
      </c>
      <c r="AT1642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1642" s="70"/>
    </row>
    <row r="1643" spans="1:47" x14ac:dyDescent="0.3">
      <c r="A1643" s="18" t="s">
        <v>8236</v>
      </c>
      <c r="B1643" s="20">
        <v>12</v>
      </c>
      <c r="C1643" s="20" t="s">
        <v>6</v>
      </c>
      <c r="D1643" s="19">
        <v>533298</v>
      </c>
      <c r="E1643" s="19" t="s">
        <v>13</v>
      </c>
      <c r="F1643" s="19" t="s">
        <v>8224</v>
      </c>
      <c r="G1643" s="19" t="s">
        <v>8225</v>
      </c>
      <c r="H1643" s="19" t="s">
        <v>5</v>
      </c>
      <c r="I1643" s="19" t="s">
        <v>4977</v>
      </c>
      <c r="J1643" s="19" t="s">
        <v>4</v>
      </c>
      <c r="K1643" s="19" t="s">
        <v>4608</v>
      </c>
      <c r="L1643" s="21" t="s">
        <v>4614</v>
      </c>
      <c r="M1643" s="20" t="s">
        <v>3</v>
      </c>
      <c r="N1643" s="20" t="s">
        <v>2</v>
      </c>
      <c r="O1643" s="20">
        <v>1</v>
      </c>
      <c r="P1643" s="20">
        <v>1</v>
      </c>
      <c r="Q1643" s="20">
        <v>120</v>
      </c>
      <c r="R1643" s="20">
        <v>10</v>
      </c>
      <c r="S1643" s="20">
        <v>10</v>
      </c>
      <c r="T1643" s="20">
        <v>10</v>
      </c>
      <c r="U1643" s="20">
        <v>52</v>
      </c>
      <c r="V1643" s="79"/>
      <c r="W1643" s="79"/>
      <c r="X1643" s="33">
        <f>IFERROR(1 -(Master1[[#This Row],[Avg Garment Scans per Delivery]]/Master1[[#This Row],[Garment Inventory]]), 0)</f>
        <v>0</v>
      </c>
      <c r="Y1643" s="79"/>
      <c r="Z1643" s="79"/>
      <c r="AA1643" s="32">
        <f>_xlfn.XLOOKUP(Master1[[#This Row],[cu_id]], Revenue_Analysis[cuid], Revenue_Analysis[Q1 Low Deviation], 0)</f>
        <v>0</v>
      </c>
      <c r="AB1643" s="32">
        <f>_xlfn.XLOOKUP(Master1[[#This Row],[cu_id]],Revenue_Analysis[cuid],Revenue_Analysis[Q1 High Deviation], 0)</f>
        <v>0</v>
      </c>
      <c r="AC1643" s="32">
        <f>_xlfn.XLOOKUP(Master1[[#This Row],[cu_id]],Revenue_Analysis[cuid],Revenue_Analysis[Q2 Low Deviation], 0)</f>
        <v>0</v>
      </c>
      <c r="AD1643" s="32">
        <f>_xlfn.XLOOKUP(Master1[[#This Row],[cu_id]],Revenue_Analysis[cuid],Revenue_Analysis[Q2 High Deviation], 0)</f>
        <v>0</v>
      </c>
      <c r="AE1643" s="32">
        <f>_xlfn.XLOOKUP(Master1[[#This Row],[cu_id]],Revenue_Analysis[cuid],Revenue_Analysis[Q3 Low Deviation], 0)</f>
        <v>0</v>
      </c>
      <c r="AF1643" s="32">
        <f>_xlfn.XLOOKUP(Master1[[#This Row],[cu_id]],Revenue_Analysis[cuid],Revenue_Analysis[Q3 High Deviation], 0)</f>
        <v>0</v>
      </c>
      <c r="AG1643" s="32">
        <f>_xlfn.XLOOKUP(Master1[[#This Row],[cu_id]],Revenue_Analysis[cuid],Revenue_Analysis[Q4 Low Deviation], 0)</f>
        <v>0</v>
      </c>
      <c r="AH1643" s="32">
        <f>_xlfn.XLOOKUP(Master1[[#This Row],[cu_id]],Revenue_Analysis[cuid],Revenue_Analysis[Q4 High Deviation], 0)</f>
        <v>0</v>
      </c>
      <c r="AI1643" s="32">
        <f>_xlfn.XLOOKUP(Master1[[#This Row],[cu_id]],Revenue_Analysis[cuid],Revenue_Analysis[Q1 Average], 0)</f>
        <v>0</v>
      </c>
      <c r="AJ1643" s="32">
        <f>_xlfn.XLOOKUP(Master1[[#This Row],[cu_id]],Revenue_Analysis[cuid],Revenue_Analysis[Q2 Average], 0)</f>
        <v>0</v>
      </c>
      <c r="AK1643" s="32">
        <f>_xlfn.XLOOKUP(Master1[[#This Row],[cu_id]],Revenue_Analysis[cuid],Revenue_Analysis[Q3 Average], 0)</f>
        <v>0</v>
      </c>
      <c r="AL1643" s="32">
        <f>_xlfn.XLOOKUP(Master1[[#This Row],[cu_id]],Revenue_Analysis[cuid],Revenue_Analysis[Q4 Average], 0)</f>
        <v>0</v>
      </c>
      <c r="AM1643" s="55">
        <v>0.25</v>
      </c>
      <c r="AN1643" s="56">
        <v>0.66666666666666663</v>
      </c>
      <c r="AO1643" s="56" t="s">
        <v>4592</v>
      </c>
      <c r="AP1643" s="56" t="s">
        <v>4592</v>
      </c>
      <c r="AQ1643" s="20" t="s">
        <v>0</v>
      </c>
      <c r="AR1643" s="20"/>
      <c r="AS1643" s="14">
        <f>IFERROR(_xlfn.XLOOKUP(Master1[[#This Row],[cu_id]],StopTimes[cu_ID],StopTimes[Average Stop Time]), 0)</f>
        <v>0</v>
      </c>
      <c r="AT1643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1643" s="13"/>
    </row>
    <row r="1644" spans="1:47" x14ac:dyDescent="0.3">
      <c r="A1644" s="18" t="s">
        <v>5134</v>
      </c>
      <c r="B1644" s="20">
        <v>51</v>
      </c>
      <c r="C1644" s="20" t="s">
        <v>7</v>
      </c>
      <c r="D1644" s="19">
        <v>520888</v>
      </c>
      <c r="E1644" s="19" t="s">
        <v>13</v>
      </c>
      <c r="F1644" s="19" t="s">
        <v>5096</v>
      </c>
      <c r="G1644" s="19" t="s">
        <v>5097</v>
      </c>
      <c r="H1644" s="19" t="s">
        <v>11</v>
      </c>
      <c r="I1644" s="19" t="s">
        <v>4620</v>
      </c>
      <c r="J1644" s="19" t="s">
        <v>4</v>
      </c>
      <c r="K1644" s="19" t="s">
        <v>4984</v>
      </c>
      <c r="L1644" s="21" t="s">
        <v>4614</v>
      </c>
      <c r="M1644" s="20" t="s">
        <v>3</v>
      </c>
      <c r="N1644" s="20" t="s">
        <v>2</v>
      </c>
      <c r="O1644" s="20">
        <v>105</v>
      </c>
      <c r="P1644" s="20">
        <v>105</v>
      </c>
      <c r="Q1644" s="20">
        <v>0</v>
      </c>
      <c r="R1644" s="20">
        <v>70</v>
      </c>
      <c r="S1644" s="20">
        <v>0</v>
      </c>
      <c r="T1644" s="20">
        <v>280</v>
      </c>
      <c r="U1644" s="20">
        <v>28</v>
      </c>
      <c r="V1644" s="30"/>
      <c r="W1644" s="30"/>
      <c r="X1644" s="33">
        <f>IFERROR(1 -(Master1[[#This Row],[Avg Garment Scans per Delivery]]/Master1[[#This Row],[Garment Inventory]]), 0)</f>
        <v>0</v>
      </c>
      <c r="Y1644" s="30"/>
      <c r="Z1644" s="30"/>
      <c r="AA1644" s="32">
        <f>_xlfn.XLOOKUP(Master1[[#This Row],[cu_id]], Revenue_Analysis[cuid], Revenue_Analysis[Q1 Low Deviation], 0)</f>
        <v>0</v>
      </c>
      <c r="AB1644" s="32">
        <f>_xlfn.XLOOKUP(Master1[[#This Row],[cu_id]],Revenue_Analysis[cuid],Revenue_Analysis[Q1 High Deviation], 0)</f>
        <v>0</v>
      </c>
      <c r="AC1644" s="32">
        <f>_xlfn.XLOOKUP(Master1[[#This Row],[cu_id]],Revenue_Analysis[cuid],Revenue_Analysis[Q2 Low Deviation], 0)</f>
        <v>318.70249999999999</v>
      </c>
      <c r="AD1644" s="32">
        <f>_xlfn.XLOOKUP(Master1[[#This Row],[cu_id]],Revenue_Analysis[cuid],Revenue_Analysis[Q2 High Deviation], 0)</f>
        <v>627.12750000000005</v>
      </c>
      <c r="AE1644" s="32">
        <f>_xlfn.XLOOKUP(Master1[[#This Row],[cu_id]],Revenue_Analysis[cuid],Revenue_Analysis[Q3 Low Deviation], 0)</f>
        <v>195.26439999999999</v>
      </c>
      <c r="AF1644" s="32">
        <f>_xlfn.XLOOKUP(Master1[[#This Row],[cu_id]],Revenue_Analysis[cuid],Revenue_Analysis[Q3 High Deviation], 0)</f>
        <v>509.17559999999997</v>
      </c>
      <c r="AG1644" s="32">
        <f>_xlfn.XLOOKUP(Master1[[#This Row],[cu_id]],Revenue_Analysis[cuid],Revenue_Analysis[Q4 Low Deviation], 0)</f>
        <v>0</v>
      </c>
      <c r="AH1644" s="32">
        <f>_xlfn.XLOOKUP(Master1[[#This Row],[cu_id]],Revenue_Analysis[cuid],Revenue_Analysis[Q4 High Deviation], 0)</f>
        <v>0</v>
      </c>
      <c r="AI1644" s="32">
        <f>_xlfn.XLOOKUP(Master1[[#This Row],[cu_id]],Revenue_Analysis[cuid],Revenue_Analysis[Q1 Average], 0)</f>
        <v>0</v>
      </c>
      <c r="AJ1644" s="32">
        <f>_xlfn.XLOOKUP(Master1[[#This Row],[cu_id]],Revenue_Analysis[cuid],Revenue_Analysis[Q2 Average], 0)</f>
        <v>472.91500000000002</v>
      </c>
      <c r="AK1644" s="32">
        <f>_xlfn.XLOOKUP(Master1[[#This Row],[cu_id]],Revenue_Analysis[cuid],Revenue_Analysis[Q3 Average], 0)</f>
        <v>352.22</v>
      </c>
      <c r="AL1644" s="32">
        <f>_xlfn.XLOOKUP(Master1[[#This Row],[cu_id]],Revenue_Analysis[cuid],Revenue_Analysis[Q4 Average], 0)</f>
        <v>0</v>
      </c>
      <c r="AM1644" s="34">
        <v>0.20833333333333334</v>
      </c>
      <c r="AN1644" s="35">
        <v>0.83333333333333337</v>
      </c>
      <c r="AO1644" s="35" t="s">
        <v>4592</v>
      </c>
      <c r="AP1644" s="35" t="s">
        <v>4592</v>
      </c>
      <c r="AQ1644" s="20" t="s">
        <v>5135</v>
      </c>
      <c r="AR1644" s="20"/>
      <c r="AS1644" s="14">
        <f>IFERROR(_xlfn.XLOOKUP(Master1[[#This Row],[cu_id]],StopTimes[cu_ID],StopTimes[Average Stop Time]), 0)</f>
        <v>0</v>
      </c>
      <c r="AT1644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1644" s="13"/>
    </row>
    <row r="1645" spans="1:47" x14ac:dyDescent="0.3">
      <c r="A1645" s="18" t="s">
        <v>5159</v>
      </c>
      <c r="B1645" s="20">
        <v>51</v>
      </c>
      <c r="C1645" s="20" t="s">
        <v>9</v>
      </c>
      <c r="D1645" s="19">
        <v>520888</v>
      </c>
      <c r="E1645" s="19" t="s">
        <v>13</v>
      </c>
      <c r="F1645" s="19" t="s">
        <v>5096</v>
      </c>
      <c r="G1645" s="19" t="s">
        <v>5097</v>
      </c>
      <c r="H1645" s="19" t="s">
        <v>11</v>
      </c>
      <c r="I1645" s="19" t="s">
        <v>4620</v>
      </c>
      <c r="J1645" s="19" t="s">
        <v>4</v>
      </c>
      <c r="K1645" s="19" t="s">
        <v>4984</v>
      </c>
      <c r="L1645" s="21" t="s">
        <v>4614</v>
      </c>
      <c r="M1645" s="20" t="s">
        <v>3</v>
      </c>
      <c r="N1645" s="20" t="s">
        <v>2</v>
      </c>
      <c r="O1645" s="20">
        <v>105</v>
      </c>
      <c r="P1645" s="20">
        <v>105</v>
      </c>
      <c r="Q1645" s="20">
        <v>0</v>
      </c>
      <c r="R1645" s="20">
        <v>70</v>
      </c>
      <c r="S1645" s="20">
        <v>0</v>
      </c>
      <c r="T1645" s="20">
        <v>280</v>
      </c>
      <c r="U1645" s="20">
        <v>28</v>
      </c>
      <c r="V1645" s="30"/>
      <c r="W1645" s="30"/>
      <c r="X1645" s="33">
        <f>IFERROR(1 -(Master1[[#This Row],[Avg Garment Scans per Delivery]]/Master1[[#This Row],[Garment Inventory]]), 0)</f>
        <v>0</v>
      </c>
      <c r="Y1645" s="30"/>
      <c r="Z1645" s="30"/>
      <c r="AA1645" s="32">
        <f>_xlfn.XLOOKUP(Master1[[#This Row],[cu_id]], Revenue_Analysis[cuid], Revenue_Analysis[Q1 Low Deviation], 0)</f>
        <v>0</v>
      </c>
      <c r="AB1645" s="32">
        <f>_xlfn.XLOOKUP(Master1[[#This Row],[cu_id]],Revenue_Analysis[cuid],Revenue_Analysis[Q1 High Deviation], 0)</f>
        <v>0</v>
      </c>
      <c r="AC1645" s="32">
        <f>_xlfn.XLOOKUP(Master1[[#This Row],[cu_id]],Revenue_Analysis[cuid],Revenue_Analysis[Q2 Low Deviation], 0)</f>
        <v>185.05629999999999</v>
      </c>
      <c r="AD1645" s="32">
        <f>_xlfn.XLOOKUP(Master1[[#This Row],[cu_id]],Revenue_Analysis[cuid],Revenue_Analysis[Q2 High Deviation], 0)</f>
        <v>555.15869999999995</v>
      </c>
      <c r="AE1645" s="32">
        <f>_xlfn.XLOOKUP(Master1[[#This Row],[cu_id]],Revenue_Analysis[cuid],Revenue_Analysis[Q3 Low Deviation], 0)</f>
        <v>215.89750000000001</v>
      </c>
      <c r="AF1645" s="32">
        <f>_xlfn.XLOOKUP(Master1[[#This Row],[cu_id]],Revenue_Analysis[cuid],Revenue_Analysis[Q3 High Deviation], 0)</f>
        <v>400.95249999999999</v>
      </c>
      <c r="AG1645" s="32">
        <f>_xlfn.XLOOKUP(Master1[[#This Row],[cu_id]],Revenue_Analysis[cuid],Revenue_Analysis[Q4 Low Deviation], 0)</f>
        <v>0</v>
      </c>
      <c r="AH1645" s="32">
        <f>_xlfn.XLOOKUP(Master1[[#This Row],[cu_id]],Revenue_Analysis[cuid],Revenue_Analysis[Q4 High Deviation], 0)</f>
        <v>0</v>
      </c>
      <c r="AI1645" s="32">
        <f>_xlfn.XLOOKUP(Master1[[#This Row],[cu_id]],Revenue_Analysis[cuid],Revenue_Analysis[Q1 Average], 0)</f>
        <v>0</v>
      </c>
      <c r="AJ1645" s="32">
        <f>_xlfn.XLOOKUP(Master1[[#This Row],[cu_id]],Revenue_Analysis[cuid],Revenue_Analysis[Q2 Average], 0)</f>
        <v>370.10750000000002</v>
      </c>
      <c r="AK1645" s="32">
        <f>_xlfn.XLOOKUP(Master1[[#This Row],[cu_id]],Revenue_Analysis[cuid],Revenue_Analysis[Q3 Average], 0)</f>
        <v>308.42500000000001</v>
      </c>
      <c r="AL1645" s="32">
        <f>_xlfn.XLOOKUP(Master1[[#This Row],[cu_id]],Revenue_Analysis[cuid],Revenue_Analysis[Q4 Average], 0)</f>
        <v>0</v>
      </c>
      <c r="AM1645" s="34">
        <v>0.20833333333333334</v>
      </c>
      <c r="AN1645" s="35">
        <v>0.83333333333333337</v>
      </c>
      <c r="AO1645" s="35" t="s">
        <v>4592</v>
      </c>
      <c r="AP1645" s="35" t="s">
        <v>4592</v>
      </c>
      <c r="AQ1645" s="20" t="s">
        <v>5135</v>
      </c>
      <c r="AR1645" s="20"/>
      <c r="AS1645" s="14">
        <f>IFERROR(_xlfn.XLOOKUP(Master1[[#This Row],[cu_id]],StopTimes[cu_ID],StopTimes[Average Stop Time]), 0)</f>
        <v>0</v>
      </c>
      <c r="AT1645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1645" s="13"/>
    </row>
    <row r="1646" spans="1:47" x14ac:dyDescent="0.3">
      <c r="A1646" s="18" t="s">
        <v>5197</v>
      </c>
      <c r="B1646" s="20">
        <v>51</v>
      </c>
      <c r="C1646" s="20" t="s">
        <v>6</v>
      </c>
      <c r="D1646" s="19">
        <v>520888</v>
      </c>
      <c r="E1646" s="19" t="s">
        <v>13</v>
      </c>
      <c r="F1646" s="19" t="s">
        <v>5096</v>
      </c>
      <c r="G1646" s="19" t="s">
        <v>5097</v>
      </c>
      <c r="H1646" s="19" t="s">
        <v>11</v>
      </c>
      <c r="I1646" s="19" t="s">
        <v>4620</v>
      </c>
      <c r="J1646" s="19" t="s">
        <v>4</v>
      </c>
      <c r="K1646" s="19" t="s">
        <v>4984</v>
      </c>
      <c r="L1646" s="21" t="s">
        <v>4614</v>
      </c>
      <c r="M1646" s="20" t="s">
        <v>3</v>
      </c>
      <c r="N1646" s="20" t="s">
        <v>2</v>
      </c>
      <c r="O1646" s="20">
        <v>105</v>
      </c>
      <c r="P1646" s="20">
        <v>105</v>
      </c>
      <c r="Q1646" s="20">
        <v>0</v>
      </c>
      <c r="R1646" s="20">
        <v>70</v>
      </c>
      <c r="S1646" s="20">
        <v>0</v>
      </c>
      <c r="T1646" s="20">
        <v>280</v>
      </c>
      <c r="U1646" s="20">
        <v>28</v>
      </c>
      <c r="V1646" s="30"/>
      <c r="W1646" s="30"/>
      <c r="X1646" s="33">
        <f>IFERROR(1 -(Master1[[#This Row],[Avg Garment Scans per Delivery]]/Master1[[#This Row],[Garment Inventory]]), 0)</f>
        <v>0</v>
      </c>
      <c r="Y1646" s="30"/>
      <c r="Z1646" s="30"/>
      <c r="AA1646" s="32">
        <f>_xlfn.XLOOKUP(Master1[[#This Row],[cu_id]], Revenue_Analysis[cuid], Revenue_Analysis[Q1 Low Deviation], 0)</f>
        <v>0</v>
      </c>
      <c r="AB1646" s="32">
        <f>_xlfn.XLOOKUP(Master1[[#This Row],[cu_id]],Revenue_Analysis[cuid],Revenue_Analysis[Q1 High Deviation], 0)</f>
        <v>0</v>
      </c>
      <c r="AC1646" s="32">
        <f>_xlfn.XLOOKUP(Master1[[#This Row],[cu_id]],Revenue_Analysis[cuid],Revenue_Analysis[Q2 Low Deviation], 0)</f>
        <v>227.68889999999999</v>
      </c>
      <c r="AD1646" s="32">
        <f>_xlfn.XLOOKUP(Master1[[#This Row],[cu_id]],Revenue_Analysis[cuid],Revenue_Analysis[Q2 High Deviation], 0)</f>
        <v>380.09769999999997</v>
      </c>
      <c r="AE1646" s="32">
        <f>_xlfn.XLOOKUP(Master1[[#This Row],[cu_id]],Revenue_Analysis[cuid],Revenue_Analysis[Q3 Low Deviation], 0)</f>
        <v>215.89750000000001</v>
      </c>
      <c r="AF1646" s="32">
        <f>_xlfn.XLOOKUP(Master1[[#This Row],[cu_id]],Revenue_Analysis[cuid],Revenue_Analysis[Q3 High Deviation], 0)</f>
        <v>400.95249999999999</v>
      </c>
      <c r="AG1646" s="32">
        <f>_xlfn.XLOOKUP(Master1[[#This Row],[cu_id]],Revenue_Analysis[cuid],Revenue_Analysis[Q4 Low Deviation], 0)</f>
        <v>0</v>
      </c>
      <c r="AH1646" s="32">
        <f>_xlfn.XLOOKUP(Master1[[#This Row],[cu_id]],Revenue_Analysis[cuid],Revenue_Analysis[Q4 High Deviation], 0)</f>
        <v>0</v>
      </c>
      <c r="AI1646" s="32">
        <f>_xlfn.XLOOKUP(Master1[[#This Row],[cu_id]],Revenue_Analysis[cuid],Revenue_Analysis[Q1 Average], 0)</f>
        <v>0</v>
      </c>
      <c r="AJ1646" s="32">
        <f>_xlfn.XLOOKUP(Master1[[#This Row],[cu_id]],Revenue_Analysis[cuid],Revenue_Analysis[Q2 Average], 0)</f>
        <v>303.89330000000001</v>
      </c>
      <c r="AK1646" s="32">
        <f>_xlfn.XLOOKUP(Master1[[#This Row],[cu_id]],Revenue_Analysis[cuid],Revenue_Analysis[Q3 Average], 0)</f>
        <v>308.42500000000001</v>
      </c>
      <c r="AL1646" s="32">
        <f>_xlfn.XLOOKUP(Master1[[#This Row],[cu_id]],Revenue_Analysis[cuid],Revenue_Analysis[Q4 Average], 0)</f>
        <v>0</v>
      </c>
      <c r="AM1646" s="34">
        <v>0.25</v>
      </c>
      <c r="AN1646" s="35">
        <v>0.83333333333333337</v>
      </c>
      <c r="AO1646" s="35" t="s">
        <v>4592</v>
      </c>
      <c r="AP1646" s="35" t="s">
        <v>4592</v>
      </c>
      <c r="AQ1646" s="20" t="s">
        <v>4869</v>
      </c>
      <c r="AR1646" s="20"/>
      <c r="AS1646" s="14">
        <f>IFERROR(_xlfn.XLOOKUP(Master1[[#This Row],[cu_id]],StopTimes[cu_ID],StopTimes[Average Stop Time]), 0)</f>
        <v>0</v>
      </c>
      <c r="AT1646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1646" s="13"/>
    </row>
    <row r="1647" spans="1:47" x14ac:dyDescent="0.3">
      <c r="A1647" s="18" t="s">
        <v>5813</v>
      </c>
      <c r="B1647" s="20">
        <v>12</v>
      </c>
      <c r="C1647" s="20" t="s">
        <v>7</v>
      </c>
      <c r="D1647" s="19">
        <v>524081</v>
      </c>
      <c r="E1647" s="19" t="s">
        <v>13</v>
      </c>
      <c r="F1647" s="19" t="s">
        <v>5129</v>
      </c>
      <c r="G1647" s="19" t="s">
        <v>5130</v>
      </c>
      <c r="H1647" s="19" t="s">
        <v>11</v>
      </c>
      <c r="I1647" s="19" t="s">
        <v>5131</v>
      </c>
      <c r="J1647" s="19" t="s">
        <v>4</v>
      </c>
      <c r="K1647" s="19" t="s">
        <v>5132</v>
      </c>
      <c r="L1647" s="21" t="s">
        <v>4614</v>
      </c>
      <c r="M1647" s="20" t="s">
        <v>3</v>
      </c>
      <c r="N1647" s="20" t="s">
        <v>2</v>
      </c>
      <c r="O1647" s="20">
        <v>23</v>
      </c>
      <c r="P1647" s="20">
        <v>23</v>
      </c>
      <c r="Q1647" s="20">
        <v>0</v>
      </c>
      <c r="R1647" s="20">
        <v>23</v>
      </c>
      <c r="S1647" s="20">
        <v>0</v>
      </c>
      <c r="T1647" s="20">
        <v>20</v>
      </c>
      <c r="U1647" s="20">
        <v>231</v>
      </c>
      <c r="V1647" s="30"/>
      <c r="W1647" s="30"/>
      <c r="X1647" s="33">
        <f>IFERROR(1 -(Master1[[#This Row],[Avg Garment Scans per Delivery]]/Master1[[#This Row],[Garment Inventory]]), 0)</f>
        <v>0</v>
      </c>
      <c r="Y1647" s="30"/>
      <c r="Z1647" s="30"/>
      <c r="AA1647" s="32">
        <f>_xlfn.XLOOKUP(Master1[[#This Row],[cu_id]], Revenue_Analysis[cuid], Revenue_Analysis[Q1 Low Deviation], 0)</f>
        <v>-16.716899999999999</v>
      </c>
      <c r="AB1647" s="32">
        <f>_xlfn.XLOOKUP(Master1[[#This Row],[cu_id]],Revenue_Analysis[cuid],Revenue_Analysis[Q1 High Deviation], 0)</f>
        <v>301.61189999999999</v>
      </c>
      <c r="AC1647" s="32">
        <f>_xlfn.XLOOKUP(Master1[[#This Row],[cu_id]],Revenue_Analysis[cuid],Revenue_Analysis[Q2 Low Deviation], 0)</f>
        <v>7.0603999999999596</v>
      </c>
      <c r="AD1647" s="32">
        <f>_xlfn.XLOOKUP(Master1[[#This Row],[cu_id]],Revenue_Analysis[cuid],Revenue_Analysis[Q2 High Deviation], 0)</f>
        <v>1098.5938000000001</v>
      </c>
      <c r="AE1647" s="32">
        <f>_xlfn.XLOOKUP(Master1[[#This Row],[cu_id]],Revenue_Analysis[cuid],Revenue_Analysis[Q3 Low Deviation], 0)</f>
        <v>26.485399999999998</v>
      </c>
      <c r="AF1647" s="32">
        <f>_xlfn.XLOOKUP(Master1[[#This Row],[cu_id]],Revenue_Analysis[cuid],Revenue_Analysis[Q3 High Deviation], 0)</f>
        <v>874.54100000000005</v>
      </c>
      <c r="AG1647" s="32">
        <f>_xlfn.XLOOKUP(Master1[[#This Row],[cu_id]],Revenue_Analysis[cuid],Revenue_Analysis[Q4 Low Deviation], 0)</f>
        <v>11.3185</v>
      </c>
      <c r="AH1647" s="32">
        <f>_xlfn.XLOOKUP(Master1[[#This Row],[cu_id]],Revenue_Analysis[cuid],Revenue_Analysis[Q4 High Deviation], 0)</f>
        <v>437.69869999999997</v>
      </c>
      <c r="AI1647" s="32">
        <f>_xlfn.XLOOKUP(Master1[[#This Row],[cu_id]],Revenue_Analysis[cuid],Revenue_Analysis[Q1 Average], 0)</f>
        <v>142.44749999999999</v>
      </c>
      <c r="AJ1647" s="32">
        <f>_xlfn.XLOOKUP(Master1[[#This Row],[cu_id]],Revenue_Analysis[cuid],Revenue_Analysis[Q2 Average], 0)</f>
        <v>552.82709999999997</v>
      </c>
      <c r="AK1647" s="32">
        <f>_xlfn.XLOOKUP(Master1[[#This Row],[cu_id]],Revenue_Analysis[cuid],Revenue_Analysis[Q3 Average], 0)</f>
        <v>450.51319999999998</v>
      </c>
      <c r="AL1647" s="32">
        <f>_xlfn.XLOOKUP(Master1[[#This Row],[cu_id]],Revenue_Analysis[cuid],Revenue_Analysis[Q4 Average], 0)</f>
        <v>224.5086</v>
      </c>
      <c r="AM1647" s="34">
        <v>0.29166666666666669</v>
      </c>
      <c r="AN1647" s="35">
        <v>0.70833333333333337</v>
      </c>
      <c r="AO1647" s="35" t="s">
        <v>4592</v>
      </c>
      <c r="AP1647" s="35" t="s">
        <v>4592</v>
      </c>
      <c r="AQ1647" s="20" t="s">
        <v>0</v>
      </c>
      <c r="AR1647" s="20"/>
      <c r="AS1647" s="14">
        <f>IFERROR(_xlfn.XLOOKUP(Master1[[#This Row],[cu_id]],StopTimes[cu_ID],StopTimes[Average Stop Time]), 0)</f>
        <v>0</v>
      </c>
      <c r="AT1647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1647" s="13"/>
    </row>
    <row r="1648" spans="1:47" x14ac:dyDescent="0.3">
      <c r="A1648" s="18" t="s">
        <v>5980</v>
      </c>
      <c r="B1648" s="20">
        <v>12</v>
      </c>
      <c r="C1648" s="20" t="s">
        <v>9</v>
      </c>
      <c r="D1648" s="19">
        <v>524081</v>
      </c>
      <c r="E1648" s="19" t="s">
        <v>13</v>
      </c>
      <c r="F1648" s="19" t="s">
        <v>5129</v>
      </c>
      <c r="G1648" s="19" t="s">
        <v>5130</v>
      </c>
      <c r="H1648" s="19" t="s">
        <v>11</v>
      </c>
      <c r="I1648" s="19" t="s">
        <v>5131</v>
      </c>
      <c r="J1648" s="19" t="s">
        <v>4</v>
      </c>
      <c r="K1648" s="19" t="s">
        <v>5132</v>
      </c>
      <c r="L1648" s="21" t="s">
        <v>4614</v>
      </c>
      <c r="M1648" s="20" t="s">
        <v>3</v>
      </c>
      <c r="N1648" s="20" t="s">
        <v>2</v>
      </c>
      <c r="O1648" s="20">
        <v>23</v>
      </c>
      <c r="P1648" s="20">
        <v>23</v>
      </c>
      <c r="Q1648" s="20">
        <v>0</v>
      </c>
      <c r="R1648" s="20">
        <v>23</v>
      </c>
      <c r="S1648" s="20">
        <v>0</v>
      </c>
      <c r="T1648" s="20">
        <v>20</v>
      </c>
      <c r="U1648" s="20">
        <v>231</v>
      </c>
      <c r="V1648" s="30"/>
      <c r="W1648" s="30"/>
      <c r="X1648" s="33">
        <f>IFERROR(1 -(Master1[[#This Row],[Avg Garment Scans per Delivery]]/Master1[[#This Row],[Garment Inventory]]), 0)</f>
        <v>0</v>
      </c>
      <c r="Y1648" s="30"/>
      <c r="Z1648" s="30"/>
      <c r="AA1648" s="32">
        <f>_xlfn.XLOOKUP(Master1[[#This Row],[cu_id]], Revenue_Analysis[cuid], Revenue_Analysis[Q1 Low Deviation], 0)</f>
        <v>0</v>
      </c>
      <c r="AB1648" s="32">
        <f>_xlfn.XLOOKUP(Master1[[#This Row],[cu_id]],Revenue_Analysis[cuid],Revenue_Analysis[Q1 High Deviation], 0)</f>
        <v>0</v>
      </c>
      <c r="AC1648" s="32">
        <f>_xlfn.XLOOKUP(Master1[[#This Row],[cu_id]],Revenue_Analysis[cuid],Revenue_Analysis[Q2 Low Deviation], 0)</f>
        <v>43.746299999999998</v>
      </c>
      <c r="AD1648" s="32">
        <f>_xlfn.XLOOKUP(Master1[[#This Row],[cu_id]],Revenue_Analysis[cuid],Revenue_Analysis[Q2 High Deviation], 0)</f>
        <v>963.02509999999995</v>
      </c>
      <c r="AE1648" s="32">
        <f>_xlfn.XLOOKUP(Master1[[#This Row],[cu_id]],Revenue_Analysis[cuid],Revenue_Analysis[Q3 Low Deviation], 0)</f>
        <v>-24.9267</v>
      </c>
      <c r="AF1648" s="32">
        <f>_xlfn.XLOOKUP(Master1[[#This Row],[cu_id]],Revenue_Analysis[cuid],Revenue_Analysis[Q3 High Deviation], 0)</f>
        <v>1094.3461</v>
      </c>
      <c r="AG1648" s="32">
        <f>_xlfn.XLOOKUP(Master1[[#This Row],[cu_id]],Revenue_Analysis[cuid],Revenue_Analysis[Q4 Low Deviation], 0)</f>
        <v>252.1</v>
      </c>
      <c r="AH1648" s="32">
        <f>_xlfn.XLOOKUP(Master1[[#This Row],[cu_id]],Revenue_Analysis[cuid],Revenue_Analysis[Q4 High Deviation], 0)</f>
        <v>408.28</v>
      </c>
      <c r="AI1648" s="32">
        <f>_xlfn.XLOOKUP(Master1[[#This Row],[cu_id]],Revenue_Analysis[cuid],Revenue_Analysis[Q1 Average], 0)</f>
        <v>0</v>
      </c>
      <c r="AJ1648" s="32">
        <f>_xlfn.XLOOKUP(Master1[[#This Row],[cu_id]],Revenue_Analysis[cuid],Revenue_Analysis[Q2 Average], 0)</f>
        <v>503.38569999999999</v>
      </c>
      <c r="AK1648" s="32">
        <f>_xlfn.XLOOKUP(Master1[[#This Row],[cu_id]],Revenue_Analysis[cuid],Revenue_Analysis[Q3 Average], 0)</f>
        <v>534.7097</v>
      </c>
      <c r="AL1648" s="32">
        <f>_xlfn.XLOOKUP(Master1[[#This Row],[cu_id]],Revenue_Analysis[cuid],Revenue_Analysis[Q4 Average], 0)</f>
        <v>330.19</v>
      </c>
      <c r="AM1648" s="34">
        <v>0.29166666666666669</v>
      </c>
      <c r="AN1648" s="35">
        <v>0.70833333333333337</v>
      </c>
      <c r="AO1648" s="35" t="s">
        <v>4592</v>
      </c>
      <c r="AP1648" s="35" t="s">
        <v>4592</v>
      </c>
      <c r="AQ1648" s="20" t="s">
        <v>0</v>
      </c>
      <c r="AR1648" s="20"/>
      <c r="AS1648" s="14">
        <f>IFERROR(_xlfn.XLOOKUP(Master1[[#This Row],[cu_id]],StopTimes[cu_ID],StopTimes[Average Stop Time]), 0)</f>
        <v>0</v>
      </c>
      <c r="AT1648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1648" s="13"/>
    </row>
    <row r="1649" spans="1:47" x14ac:dyDescent="0.3">
      <c r="A1649" s="62" t="s">
        <v>6002</v>
      </c>
      <c r="B1649" s="63">
        <v>12</v>
      </c>
      <c r="C1649" s="63" t="s">
        <v>6</v>
      </c>
      <c r="D1649" s="64">
        <v>524081</v>
      </c>
      <c r="E1649" s="64" t="s">
        <v>13</v>
      </c>
      <c r="F1649" s="64" t="s">
        <v>5129</v>
      </c>
      <c r="G1649" s="64" t="s">
        <v>5130</v>
      </c>
      <c r="H1649" s="64" t="s">
        <v>11</v>
      </c>
      <c r="I1649" s="64" t="s">
        <v>5131</v>
      </c>
      <c r="J1649" s="64" t="s">
        <v>4</v>
      </c>
      <c r="K1649" s="64" t="s">
        <v>5132</v>
      </c>
      <c r="L1649" s="65" t="s">
        <v>4614</v>
      </c>
      <c r="M1649" s="63" t="s">
        <v>3</v>
      </c>
      <c r="N1649" s="63" t="s">
        <v>2</v>
      </c>
      <c r="O1649" s="63">
        <v>23</v>
      </c>
      <c r="P1649" s="63">
        <v>23</v>
      </c>
      <c r="Q1649" s="63">
        <v>0</v>
      </c>
      <c r="R1649" s="63">
        <v>23</v>
      </c>
      <c r="S1649" s="63">
        <v>0</v>
      </c>
      <c r="T1649" s="63">
        <v>20</v>
      </c>
      <c r="U1649" s="63">
        <v>231</v>
      </c>
      <c r="V1649" s="66"/>
      <c r="W1649" s="66"/>
      <c r="X1649" s="33">
        <f>IFERROR(1 -(Master1[[#This Row],[Avg Garment Scans per Delivery]]/Master1[[#This Row],[Garment Inventory]]), 0)</f>
        <v>0</v>
      </c>
      <c r="Y1649" s="66"/>
      <c r="Z1649" s="66"/>
      <c r="AA1649" s="32">
        <f>_xlfn.XLOOKUP(Master1[[#This Row],[cu_id]], Revenue_Analysis[cuid], Revenue_Analysis[Q1 Low Deviation], 0)</f>
        <v>117.0819</v>
      </c>
      <c r="AB1649" s="32">
        <f>_xlfn.XLOOKUP(Master1[[#This Row],[cu_id]],Revenue_Analysis[cuid],Revenue_Analysis[Q1 High Deviation], 0)</f>
        <v>379.86090000000002</v>
      </c>
      <c r="AC1649" s="32">
        <f>_xlfn.XLOOKUP(Master1[[#This Row],[cu_id]],Revenue_Analysis[cuid],Revenue_Analysis[Q2 Low Deviation], 0)</f>
        <v>88.361800000000002</v>
      </c>
      <c r="AD1649" s="32">
        <f>_xlfn.XLOOKUP(Master1[[#This Row],[cu_id]],Revenue_Analysis[cuid],Revenue_Analysis[Q2 High Deviation], 0)</f>
        <v>905.57</v>
      </c>
      <c r="AE1649" s="32">
        <f>_xlfn.XLOOKUP(Master1[[#This Row],[cu_id]],Revenue_Analysis[cuid],Revenue_Analysis[Q3 Low Deviation], 0)</f>
        <v>76.299400000000006</v>
      </c>
      <c r="AF1649" s="32">
        <f>_xlfn.XLOOKUP(Master1[[#This Row],[cu_id]],Revenue_Analysis[cuid],Revenue_Analysis[Q3 High Deviation], 0)</f>
        <v>994.91499999999996</v>
      </c>
      <c r="AG1649" s="32">
        <f>_xlfn.XLOOKUP(Master1[[#This Row],[cu_id]],Revenue_Analysis[cuid],Revenue_Analysis[Q4 Low Deviation], 0)</f>
        <v>87.299700000000001</v>
      </c>
      <c r="AH1649" s="32">
        <f>_xlfn.XLOOKUP(Master1[[#This Row],[cu_id]],Revenue_Analysis[cuid],Revenue_Analysis[Q4 High Deviation], 0)</f>
        <v>394.38569999999999</v>
      </c>
      <c r="AI1649" s="32">
        <f>_xlfn.XLOOKUP(Master1[[#This Row],[cu_id]],Revenue_Analysis[cuid],Revenue_Analysis[Q1 Average], 0)</f>
        <v>248.47139999999999</v>
      </c>
      <c r="AJ1649" s="32">
        <f>_xlfn.XLOOKUP(Master1[[#This Row],[cu_id]],Revenue_Analysis[cuid],Revenue_Analysis[Q2 Average], 0)</f>
        <v>496.96589999999998</v>
      </c>
      <c r="AK1649" s="32">
        <f>_xlfn.XLOOKUP(Master1[[#This Row],[cu_id]],Revenue_Analysis[cuid],Revenue_Analysis[Q3 Average], 0)</f>
        <v>535.60720000000003</v>
      </c>
      <c r="AL1649" s="32">
        <f>_xlfn.XLOOKUP(Master1[[#This Row],[cu_id]],Revenue_Analysis[cuid],Revenue_Analysis[Q4 Average], 0)</f>
        <v>240.84270000000001</v>
      </c>
      <c r="AM1649" s="68">
        <v>0.29166666666666669</v>
      </c>
      <c r="AN1649" s="69">
        <v>0.70833333333333337</v>
      </c>
      <c r="AO1649" s="69" t="s">
        <v>4592</v>
      </c>
      <c r="AP1649" s="69" t="s">
        <v>4592</v>
      </c>
      <c r="AQ1649" s="63" t="s">
        <v>0</v>
      </c>
      <c r="AR1649" s="63"/>
      <c r="AS1649" s="14">
        <f>IFERROR(_xlfn.XLOOKUP(Master1[[#This Row],[cu_id]],StopTimes[cu_ID],StopTimes[Average Stop Time]), 0)</f>
        <v>0</v>
      </c>
      <c r="AT1649" s="14">
        <f>IF(Master1[[#This Row],[RSP StopTime Override]] &lt;&gt; "",Master1[[#This Row],[RSP StopTime Override]],IF(Master1[[#This Row],[Avg Stop Time Helper]] &lt;&gt; 0, Master1[[#This Row],[Avg Stop Time Helper]],Average_Stop_Time))</f>
        <v>7.0856297635656533</v>
      </c>
      <c r="AU1649" s="70"/>
    </row>
  </sheetData>
  <phoneticPr fontId="6" type="noConversion"/>
  <conditionalFormatting sqref="AS1">
    <cfRule type="cellIs" dxfId="7" priority="9" operator="lessThan">
      <formula>2</formula>
    </cfRule>
    <cfRule type="colorScale" priority="10">
      <colorScale>
        <cfvo type="num" val="2"/>
        <cfvo type="num" val="5"/>
        <cfvo type="num" val="30"/>
        <color rgb="FFFF9900"/>
        <color rgb="FF00B050"/>
        <color rgb="FFFFFF00"/>
      </colorScale>
    </cfRule>
  </conditionalFormatting>
  <conditionalFormatting sqref="AS2:AS1649">
    <cfRule type="cellIs" dxfId="4" priority="1" operator="lessThan">
      <formula>2</formula>
    </cfRule>
    <cfRule type="colorScale" priority="2">
      <colorScale>
        <cfvo type="num" val="2"/>
        <cfvo type="num" val="5"/>
        <cfvo type="num" val="30"/>
        <color rgb="FFFF9900"/>
        <color rgb="FF00B050"/>
        <color rgb="FFFFFF00"/>
      </colorScale>
    </cfRule>
  </conditionalFormatting>
  <pageMargins left="0.25" right="0.25" top="0.25" bottom="0.25" header="0.3" footer="0.3"/>
  <pageSetup scale="26" fitToHeight="0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1B5E1-6614-4782-83F8-51625F68E4CC}">
  <dimension ref="A1:AS1393"/>
  <sheetViews>
    <sheetView workbookViewId="0">
      <selection activeCell="E8" sqref="E8"/>
    </sheetView>
  </sheetViews>
  <sheetFormatPr defaultRowHeight="13.8" x14ac:dyDescent="0.3"/>
  <cols>
    <col min="1" max="1" width="9.5546875" bestFit="1" customWidth="1"/>
    <col min="2" max="2" width="15" bestFit="1" customWidth="1"/>
    <col min="3" max="3" width="22.109375" bestFit="1" customWidth="1"/>
    <col min="4" max="4" width="10.109375" bestFit="1" customWidth="1"/>
    <col min="5" max="5" width="10.21875" bestFit="1" customWidth="1"/>
    <col min="6" max="6" width="32.33203125" bestFit="1" customWidth="1"/>
    <col min="7" max="7" width="30.77734375" bestFit="1" customWidth="1"/>
    <col min="8" max="8" width="26.88671875" bestFit="1" customWidth="1"/>
    <col min="9" max="9" width="22.21875" bestFit="1" customWidth="1"/>
    <col min="10" max="10" width="9.5546875" bestFit="1" customWidth="1"/>
    <col min="11" max="11" width="10.5546875" bestFit="1" customWidth="1"/>
    <col min="12" max="12" width="13.6640625" bestFit="1" customWidth="1"/>
    <col min="13" max="13" width="20.5546875" bestFit="1" customWidth="1"/>
    <col min="14" max="14" width="17" bestFit="1" customWidth="1"/>
    <col min="15" max="15" width="6.77734375" bestFit="1" customWidth="1"/>
    <col min="16" max="16" width="14.21875" bestFit="1" customWidth="1"/>
    <col min="17" max="17" width="13.44140625" bestFit="1" customWidth="1"/>
    <col min="18" max="18" width="14.21875" bestFit="1" customWidth="1"/>
    <col min="19" max="19" width="13.44140625" bestFit="1" customWidth="1"/>
    <col min="20" max="20" width="12.5546875" bestFit="1" customWidth="1"/>
    <col min="21" max="21" width="13" bestFit="1" customWidth="1"/>
    <col min="22" max="22" width="18.44140625" bestFit="1" customWidth="1"/>
    <col min="23" max="23" width="32" bestFit="1" customWidth="1"/>
    <col min="24" max="24" width="23.21875" bestFit="1" customWidth="1"/>
    <col min="25" max="25" width="13.21875" bestFit="1" customWidth="1"/>
    <col min="26" max="26" width="22" bestFit="1" customWidth="1"/>
    <col min="27" max="27" width="16.77734375" bestFit="1" customWidth="1"/>
    <col min="28" max="28" width="17.109375" bestFit="1" customWidth="1"/>
    <col min="29" max="29" width="16.77734375" bestFit="1" customWidth="1"/>
    <col min="30" max="30" width="17.109375" bestFit="1" customWidth="1"/>
    <col min="31" max="31" width="16.77734375" bestFit="1" customWidth="1"/>
    <col min="32" max="32" width="17.109375" bestFit="1" customWidth="1"/>
    <col min="33" max="33" width="16.77734375" bestFit="1" customWidth="1"/>
    <col min="34" max="34" width="16.88671875" bestFit="1" customWidth="1"/>
    <col min="35" max="38" width="23.33203125" bestFit="1" customWidth="1"/>
    <col min="39" max="39" width="22" bestFit="1" customWidth="1"/>
    <col min="40" max="40" width="21" bestFit="1" customWidth="1"/>
    <col min="41" max="41" width="22" bestFit="1" customWidth="1"/>
    <col min="42" max="42" width="21" bestFit="1" customWidth="1"/>
    <col min="43" max="43" width="21.77734375" bestFit="1" customWidth="1"/>
    <col min="44" max="44" width="7.88671875" bestFit="1" customWidth="1"/>
    <col min="45" max="45" width="34.33203125" bestFit="1" customWidth="1"/>
    <col min="46" max="46" width="21" bestFit="1" customWidth="1"/>
    <col min="47" max="47" width="34.33203125" bestFit="1" customWidth="1"/>
    <col min="48" max="48" width="21.77734375" customWidth="1"/>
  </cols>
  <sheetData>
    <row r="1" spans="1:45" x14ac:dyDescent="0.3">
      <c r="A1" s="1" t="s">
        <v>167</v>
      </c>
      <c r="B1" s="1" t="s">
        <v>166</v>
      </c>
      <c r="C1" s="1" t="s">
        <v>165</v>
      </c>
      <c r="D1" s="1" t="s">
        <v>164</v>
      </c>
      <c r="E1" s="1" t="s">
        <v>163</v>
      </c>
      <c r="F1" s="1" t="s">
        <v>162</v>
      </c>
      <c r="G1" s="1" t="s">
        <v>161</v>
      </c>
      <c r="H1" s="1" t="s">
        <v>160</v>
      </c>
      <c r="I1" s="1" t="s">
        <v>159</v>
      </c>
      <c r="J1" s="1" t="s">
        <v>158</v>
      </c>
      <c r="K1" s="1" t="s">
        <v>157</v>
      </c>
      <c r="L1" s="1" t="s">
        <v>156</v>
      </c>
      <c r="M1" t="s">
        <v>155</v>
      </c>
      <c r="N1" t="s">
        <v>154</v>
      </c>
      <c r="O1" t="s">
        <v>191</v>
      </c>
      <c r="P1" t="s">
        <v>152</v>
      </c>
      <c r="Q1" t="s">
        <v>151</v>
      </c>
      <c r="R1" t="s">
        <v>150</v>
      </c>
      <c r="S1" t="s">
        <v>149</v>
      </c>
      <c r="T1" t="s">
        <v>148</v>
      </c>
      <c r="U1" t="s">
        <v>147</v>
      </c>
      <c r="V1" t="s">
        <v>146</v>
      </c>
      <c r="W1" t="s">
        <v>185</v>
      </c>
      <c r="X1" s="22" t="s">
        <v>144</v>
      </c>
      <c r="Y1" t="s">
        <v>143</v>
      </c>
      <c r="Z1" t="s">
        <v>142</v>
      </c>
      <c r="AA1" t="s">
        <v>192</v>
      </c>
      <c r="AB1" t="s">
        <v>193</v>
      </c>
      <c r="AC1" t="s">
        <v>194</v>
      </c>
      <c r="AD1" t="s">
        <v>195</v>
      </c>
      <c r="AE1" t="s">
        <v>196</v>
      </c>
      <c r="AF1" t="s">
        <v>197</v>
      </c>
      <c r="AG1" t="s">
        <v>198</v>
      </c>
      <c r="AH1" t="s">
        <v>199</v>
      </c>
      <c r="AI1" t="s">
        <v>133</v>
      </c>
      <c r="AJ1" t="s">
        <v>132</v>
      </c>
      <c r="AK1" t="s">
        <v>131</v>
      </c>
      <c r="AL1" t="s">
        <v>130</v>
      </c>
      <c r="AM1" t="s">
        <v>186</v>
      </c>
      <c r="AN1" t="s">
        <v>187</v>
      </c>
      <c r="AO1" t="s">
        <v>188</v>
      </c>
      <c r="AP1" t="s">
        <v>189</v>
      </c>
      <c r="AQ1" t="s">
        <v>125</v>
      </c>
      <c r="AR1" t="s">
        <v>200</v>
      </c>
      <c r="AS1" t="s">
        <v>190</v>
      </c>
    </row>
    <row r="2" spans="1:45" x14ac:dyDescent="0.3">
      <c r="A2" s="1" t="s">
        <v>1489</v>
      </c>
      <c r="B2" s="1">
        <v>71</v>
      </c>
      <c r="C2" s="1" t="s">
        <v>9</v>
      </c>
      <c r="D2" s="1">
        <v>626</v>
      </c>
      <c r="E2" s="1">
        <v>0</v>
      </c>
      <c r="F2" s="1" t="s">
        <v>2813</v>
      </c>
      <c r="G2" s="1" t="s">
        <v>204</v>
      </c>
      <c r="H2" s="1" t="s">
        <v>11</v>
      </c>
      <c r="I2" s="1" t="s">
        <v>8282</v>
      </c>
      <c r="J2" s="1" t="s">
        <v>4</v>
      </c>
      <c r="K2" s="1" t="s">
        <v>8283</v>
      </c>
      <c r="L2" s="1">
        <v>5</v>
      </c>
      <c r="M2" t="s">
        <v>18</v>
      </c>
      <c r="N2" t="s">
        <v>2</v>
      </c>
      <c r="O2">
        <v>20</v>
      </c>
      <c r="P2">
        <v>20</v>
      </c>
      <c r="Q2">
        <v>0</v>
      </c>
      <c r="R2">
        <v>0</v>
      </c>
      <c r="S2">
        <v>0</v>
      </c>
      <c r="T2">
        <v>0</v>
      </c>
      <c r="U2">
        <v>26</v>
      </c>
      <c r="X2" s="92">
        <f>IFERROR(1 -(#REF!/#REF!), 0)</f>
        <v>0</v>
      </c>
      <c r="Y2">
        <v>1</v>
      </c>
      <c r="Z2">
        <v>1</v>
      </c>
      <c r="AA2">
        <v>41.572800000000001</v>
      </c>
      <c r="AB2">
        <v>45.103299999999997</v>
      </c>
      <c r="AC2">
        <v>48.581400000000002</v>
      </c>
      <c r="AD2">
        <v>40.93</v>
      </c>
      <c r="AE2">
        <v>41.572800000000001</v>
      </c>
      <c r="AF2">
        <v>45.103299999999997</v>
      </c>
      <c r="AG2">
        <v>48.581400000000002</v>
      </c>
      <c r="AH2">
        <v>40.93</v>
      </c>
      <c r="AI2">
        <v>41.572800000000001</v>
      </c>
      <c r="AJ2">
        <v>45.103299999999997</v>
      </c>
      <c r="AK2">
        <v>48.581400000000002</v>
      </c>
      <c r="AL2">
        <v>40.93</v>
      </c>
      <c r="AM2" t="s">
        <v>1</v>
      </c>
      <c r="AN2" t="s">
        <v>1</v>
      </c>
      <c r="AO2" t="s">
        <v>5</v>
      </c>
      <c r="AP2" t="s">
        <v>5</v>
      </c>
      <c r="AQ2" t="s">
        <v>0</v>
      </c>
      <c r="AS2" t="s">
        <v>5</v>
      </c>
    </row>
    <row r="3" spans="1:45" x14ac:dyDescent="0.3">
      <c r="A3" s="1" t="s">
        <v>1490</v>
      </c>
      <c r="B3" s="1">
        <v>15</v>
      </c>
      <c r="C3" s="1" t="s">
        <v>12</v>
      </c>
      <c r="D3" s="1">
        <v>1777</v>
      </c>
      <c r="E3" s="1">
        <v>0</v>
      </c>
      <c r="F3" s="1" t="s">
        <v>205</v>
      </c>
      <c r="G3" s="1" t="s">
        <v>8284</v>
      </c>
      <c r="H3" s="1" t="s">
        <v>11</v>
      </c>
      <c r="I3" s="1" t="s">
        <v>8285</v>
      </c>
      <c r="J3" s="1" t="s">
        <v>4</v>
      </c>
      <c r="K3" s="1" t="s">
        <v>8286</v>
      </c>
      <c r="L3" s="1">
        <v>5</v>
      </c>
      <c r="M3" t="s">
        <v>18</v>
      </c>
      <c r="N3" t="s">
        <v>2</v>
      </c>
      <c r="O3">
        <v>90</v>
      </c>
      <c r="P3">
        <v>0</v>
      </c>
      <c r="Q3">
        <v>90</v>
      </c>
      <c r="R3">
        <v>0</v>
      </c>
      <c r="S3">
        <v>0</v>
      </c>
      <c r="T3">
        <v>0</v>
      </c>
      <c r="U3">
        <v>26</v>
      </c>
      <c r="X3" s="23">
        <f>IFERROR(1 -(#REF!/#REF!), 0)</f>
        <v>0</v>
      </c>
      <c r="AA3">
        <v>45.722799999999999</v>
      </c>
      <c r="AB3">
        <v>45.6616</v>
      </c>
      <c r="AC3">
        <v>49.054200000000002</v>
      </c>
      <c r="AD3">
        <v>45.08</v>
      </c>
      <c r="AE3">
        <v>45.722799999999999</v>
      </c>
      <c r="AF3">
        <v>45.6616</v>
      </c>
      <c r="AG3">
        <v>49.054200000000002</v>
      </c>
      <c r="AH3">
        <v>45.08</v>
      </c>
      <c r="AI3">
        <v>45.722799999999999</v>
      </c>
      <c r="AJ3">
        <v>45.6616</v>
      </c>
      <c r="AK3">
        <v>49.054200000000002</v>
      </c>
      <c r="AL3">
        <v>45.08</v>
      </c>
      <c r="AM3" t="s">
        <v>1</v>
      </c>
      <c r="AN3" t="s">
        <v>1</v>
      </c>
      <c r="AO3" t="s">
        <v>5</v>
      </c>
      <c r="AP3" t="s">
        <v>5</v>
      </c>
      <c r="AQ3" t="s">
        <v>0</v>
      </c>
      <c r="AS3" t="s">
        <v>5</v>
      </c>
    </row>
    <row r="4" spans="1:45" x14ac:dyDescent="0.3">
      <c r="A4" s="1" t="s">
        <v>1491</v>
      </c>
      <c r="B4" s="1">
        <v>15</v>
      </c>
      <c r="C4" s="1" t="s">
        <v>9</v>
      </c>
      <c r="D4" s="1">
        <v>5088</v>
      </c>
      <c r="E4" s="1">
        <v>0</v>
      </c>
      <c r="F4" s="1" t="s">
        <v>206</v>
      </c>
      <c r="G4" s="1" t="s">
        <v>8287</v>
      </c>
      <c r="H4" s="1" t="s">
        <v>11</v>
      </c>
      <c r="I4" s="1" t="s">
        <v>8288</v>
      </c>
      <c r="J4" s="1" t="s">
        <v>4</v>
      </c>
      <c r="K4" s="1" t="s">
        <v>8289</v>
      </c>
      <c r="L4" s="1">
        <v>7</v>
      </c>
      <c r="M4" t="s">
        <v>3</v>
      </c>
      <c r="N4" t="s">
        <v>2</v>
      </c>
      <c r="O4">
        <v>215</v>
      </c>
      <c r="P4">
        <v>215</v>
      </c>
      <c r="Q4">
        <v>0</v>
      </c>
      <c r="R4">
        <v>0</v>
      </c>
      <c r="S4">
        <v>0</v>
      </c>
      <c r="T4">
        <v>0</v>
      </c>
      <c r="U4">
        <v>55</v>
      </c>
      <c r="X4" s="23">
        <f>IFERROR(1 -(#REF!/#REF!), 0)</f>
        <v>0</v>
      </c>
      <c r="AA4">
        <v>215.4742</v>
      </c>
      <c r="AB4">
        <v>299.4314</v>
      </c>
      <c r="AC4">
        <v>567.98919999999998</v>
      </c>
      <c r="AD4">
        <v>123.8976</v>
      </c>
      <c r="AE4">
        <v>215.4742</v>
      </c>
      <c r="AF4">
        <v>299.4314</v>
      </c>
      <c r="AG4">
        <v>567.98919999999998</v>
      </c>
      <c r="AH4">
        <v>123.8976</v>
      </c>
      <c r="AI4">
        <v>215.4742</v>
      </c>
      <c r="AJ4">
        <v>299.4314</v>
      </c>
      <c r="AK4">
        <v>567.98919999999998</v>
      </c>
      <c r="AL4">
        <v>123.8976</v>
      </c>
      <c r="AM4" t="s">
        <v>1</v>
      </c>
      <c r="AN4" t="s">
        <v>1</v>
      </c>
      <c r="AO4" t="s">
        <v>5</v>
      </c>
      <c r="AP4" t="s">
        <v>5</v>
      </c>
      <c r="AQ4" t="s">
        <v>0</v>
      </c>
      <c r="AS4" t="s">
        <v>5</v>
      </c>
    </row>
    <row r="5" spans="1:45" x14ac:dyDescent="0.3">
      <c r="A5" s="1" t="s">
        <v>1492</v>
      </c>
      <c r="B5" s="1">
        <v>9</v>
      </c>
      <c r="C5" s="1" t="s">
        <v>14</v>
      </c>
      <c r="D5" s="1">
        <v>5176</v>
      </c>
      <c r="E5" s="1">
        <v>0</v>
      </c>
      <c r="F5" s="1" t="s">
        <v>207</v>
      </c>
      <c r="G5" s="1" t="s">
        <v>8290</v>
      </c>
      <c r="H5" s="1" t="s">
        <v>11</v>
      </c>
      <c r="I5" s="1" t="s">
        <v>8291</v>
      </c>
      <c r="J5" s="1" t="s">
        <v>4</v>
      </c>
      <c r="K5" s="1" t="s">
        <v>8292</v>
      </c>
      <c r="L5" s="1">
        <v>6</v>
      </c>
      <c r="M5" t="s">
        <v>10</v>
      </c>
      <c r="N5" t="s">
        <v>2</v>
      </c>
      <c r="O5">
        <v>451</v>
      </c>
      <c r="P5">
        <v>0</v>
      </c>
      <c r="Q5">
        <v>0</v>
      </c>
      <c r="R5">
        <v>0</v>
      </c>
      <c r="S5">
        <v>451</v>
      </c>
      <c r="T5">
        <v>0</v>
      </c>
      <c r="U5">
        <v>36</v>
      </c>
      <c r="X5" s="23">
        <f>IFERROR(1 -(#REF!/#REF!), 0)</f>
        <v>0</v>
      </c>
      <c r="AA5">
        <v>47.388300000000001</v>
      </c>
      <c r="AB5">
        <v>88.59</v>
      </c>
      <c r="AC5">
        <v>106.42749999999999</v>
      </c>
      <c r="AD5">
        <v>46.16</v>
      </c>
      <c r="AE5">
        <v>47.388300000000001</v>
      </c>
      <c r="AF5">
        <v>88.59</v>
      </c>
      <c r="AG5">
        <v>106.42749999999999</v>
      </c>
      <c r="AH5">
        <v>46.16</v>
      </c>
      <c r="AI5">
        <v>47.388300000000001</v>
      </c>
      <c r="AJ5">
        <v>88.59</v>
      </c>
      <c r="AK5">
        <v>106.42749999999999</v>
      </c>
      <c r="AL5">
        <v>46.16</v>
      </c>
      <c r="AM5" t="s">
        <v>1</v>
      </c>
      <c r="AN5" t="s">
        <v>1</v>
      </c>
      <c r="AO5" t="s">
        <v>5</v>
      </c>
      <c r="AP5" t="s">
        <v>5</v>
      </c>
      <c r="AQ5" t="s">
        <v>0</v>
      </c>
      <c r="AS5" t="s">
        <v>5</v>
      </c>
    </row>
    <row r="6" spans="1:45" x14ac:dyDescent="0.3">
      <c r="A6" s="1" t="s">
        <v>1984</v>
      </c>
      <c r="B6" s="1">
        <v>70</v>
      </c>
      <c r="C6" s="1" t="s">
        <v>6</v>
      </c>
      <c r="D6" s="1">
        <v>5395</v>
      </c>
      <c r="E6" s="1">
        <v>0</v>
      </c>
      <c r="F6" s="1" t="s">
        <v>711</v>
      </c>
      <c r="G6" s="1" t="s">
        <v>8293</v>
      </c>
      <c r="H6" s="1" t="s">
        <v>11</v>
      </c>
      <c r="I6" s="1" t="s">
        <v>8294</v>
      </c>
      <c r="J6" s="1" t="s">
        <v>4</v>
      </c>
      <c r="K6" s="1" t="s">
        <v>8295</v>
      </c>
      <c r="L6" s="1">
        <v>6</v>
      </c>
      <c r="M6" t="s">
        <v>10</v>
      </c>
      <c r="N6" t="s">
        <v>2</v>
      </c>
      <c r="O6">
        <v>161</v>
      </c>
      <c r="P6">
        <v>0</v>
      </c>
      <c r="Q6">
        <v>0</v>
      </c>
      <c r="R6">
        <v>161</v>
      </c>
      <c r="S6">
        <v>0</v>
      </c>
      <c r="T6">
        <v>0</v>
      </c>
      <c r="U6">
        <v>26</v>
      </c>
      <c r="X6" s="23">
        <f>IFERROR(1 -(#REF!/#REF!), 0)</f>
        <v>0</v>
      </c>
      <c r="AA6">
        <v>50.375</v>
      </c>
      <c r="AB6">
        <v>53.334200000000003</v>
      </c>
      <c r="AC6">
        <v>54.384999999999998</v>
      </c>
      <c r="AD6">
        <v>49.191400000000002</v>
      </c>
      <c r="AE6">
        <v>50.375</v>
      </c>
      <c r="AF6">
        <v>53.334200000000003</v>
      </c>
      <c r="AG6">
        <v>54.384999999999998</v>
      </c>
      <c r="AH6">
        <v>49.191400000000002</v>
      </c>
      <c r="AI6">
        <v>50.375</v>
      </c>
      <c r="AJ6">
        <v>53.334200000000003</v>
      </c>
      <c r="AK6">
        <v>54.384999999999998</v>
      </c>
      <c r="AL6">
        <v>49.191400000000002</v>
      </c>
      <c r="AM6" t="s">
        <v>1</v>
      </c>
      <c r="AN6" t="s">
        <v>1</v>
      </c>
      <c r="AO6" t="s">
        <v>5</v>
      </c>
      <c r="AP6" t="s">
        <v>5</v>
      </c>
      <c r="AQ6" t="s">
        <v>0</v>
      </c>
      <c r="AS6" t="s">
        <v>5</v>
      </c>
    </row>
    <row r="7" spans="1:45" x14ac:dyDescent="0.3">
      <c r="A7" s="1" t="s">
        <v>1494</v>
      </c>
      <c r="B7" s="1">
        <v>71</v>
      </c>
      <c r="C7" s="1" t="s">
        <v>12</v>
      </c>
      <c r="D7" s="1">
        <v>5585</v>
      </c>
      <c r="E7" s="1">
        <v>0</v>
      </c>
      <c r="F7" s="1" t="s">
        <v>209</v>
      </c>
      <c r="G7" s="1" t="s">
        <v>8296</v>
      </c>
      <c r="H7" s="1" t="s">
        <v>11</v>
      </c>
      <c r="I7" s="1" t="s">
        <v>8297</v>
      </c>
      <c r="J7" s="1" t="s">
        <v>4</v>
      </c>
      <c r="K7" s="1" t="s">
        <v>8298</v>
      </c>
      <c r="L7" s="1">
        <v>5</v>
      </c>
      <c r="M7" t="s">
        <v>18</v>
      </c>
      <c r="N7" t="s">
        <v>2</v>
      </c>
      <c r="O7">
        <v>140</v>
      </c>
      <c r="P7">
        <v>0</v>
      </c>
      <c r="Q7">
        <v>140</v>
      </c>
      <c r="R7">
        <v>0</v>
      </c>
      <c r="S7">
        <v>0</v>
      </c>
      <c r="T7">
        <v>0</v>
      </c>
      <c r="U7">
        <v>27</v>
      </c>
      <c r="X7" s="23">
        <f>IFERROR(1 -(#REF!/#REF!), 0)</f>
        <v>0</v>
      </c>
      <c r="AA7">
        <v>127.62139999999999</v>
      </c>
      <c r="AB7">
        <v>118.91419999999999</v>
      </c>
      <c r="AC7">
        <v>134.90280000000001</v>
      </c>
      <c r="AD7">
        <v>113.1383</v>
      </c>
      <c r="AE7">
        <v>127.62139999999999</v>
      </c>
      <c r="AF7">
        <v>118.91419999999999</v>
      </c>
      <c r="AG7">
        <v>134.90280000000001</v>
      </c>
      <c r="AH7">
        <v>113.1383</v>
      </c>
      <c r="AI7">
        <v>127.62139999999999</v>
      </c>
      <c r="AJ7">
        <v>118.91419999999999</v>
      </c>
      <c r="AK7">
        <v>134.90280000000001</v>
      </c>
      <c r="AL7">
        <v>113.1383</v>
      </c>
      <c r="AM7" t="s">
        <v>1</v>
      </c>
      <c r="AN7" t="s">
        <v>1</v>
      </c>
      <c r="AO7" t="s">
        <v>5</v>
      </c>
      <c r="AP7" t="s">
        <v>5</v>
      </c>
      <c r="AQ7" t="s">
        <v>0</v>
      </c>
      <c r="AS7" t="s">
        <v>5</v>
      </c>
    </row>
    <row r="8" spans="1:45" x14ac:dyDescent="0.3">
      <c r="A8" s="1" t="s">
        <v>1495</v>
      </c>
      <c r="B8" s="1">
        <v>71</v>
      </c>
      <c r="C8" s="1" t="s">
        <v>12</v>
      </c>
      <c r="D8" s="1">
        <v>5801</v>
      </c>
      <c r="E8" s="1">
        <v>0</v>
      </c>
      <c r="F8" s="1" t="s">
        <v>210</v>
      </c>
      <c r="G8" s="1" t="s">
        <v>8299</v>
      </c>
      <c r="H8" s="1" t="s">
        <v>11</v>
      </c>
      <c r="I8" s="1" t="s">
        <v>8300</v>
      </c>
      <c r="J8" s="1" t="s">
        <v>4</v>
      </c>
      <c r="K8" s="1" t="s">
        <v>8301</v>
      </c>
      <c r="L8" s="1">
        <v>6</v>
      </c>
      <c r="M8" t="s">
        <v>10</v>
      </c>
      <c r="N8" t="s">
        <v>2</v>
      </c>
      <c r="O8">
        <v>140</v>
      </c>
      <c r="P8">
        <v>0</v>
      </c>
      <c r="Q8">
        <v>140</v>
      </c>
      <c r="R8">
        <v>0</v>
      </c>
      <c r="S8">
        <v>0</v>
      </c>
      <c r="T8">
        <v>0</v>
      </c>
      <c r="U8">
        <v>25</v>
      </c>
      <c r="X8" s="23">
        <f>IFERROR(1 -(#REF!/#REF!), 0)</f>
        <v>0</v>
      </c>
      <c r="AA8">
        <v>53.234999999999999</v>
      </c>
      <c r="AB8">
        <v>63.738500000000002</v>
      </c>
      <c r="AC8">
        <v>65.734999999999999</v>
      </c>
      <c r="AD8">
        <v>52.051600000000001</v>
      </c>
      <c r="AE8">
        <v>53.234999999999999</v>
      </c>
      <c r="AF8">
        <v>63.738500000000002</v>
      </c>
      <c r="AG8">
        <v>65.734999999999999</v>
      </c>
      <c r="AH8">
        <v>52.051600000000001</v>
      </c>
      <c r="AI8">
        <v>53.234999999999999</v>
      </c>
      <c r="AJ8">
        <v>63.738500000000002</v>
      </c>
      <c r="AK8">
        <v>65.734999999999999</v>
      </c>
      <c r="AL8">
        <v>52.051600000000001</v>
      </c>
      <c r="AM8" t="s">
        <v>1</v>
      </c>
      <c r="AN8" t="s">
        <v>1</v>
      </c>
      <c r="AO8" t="s">
        <v>5</v>
      </c>
      <c r="AP8" t="s">
        <v>5</v>
      </c>
      <c r="AQ8" t="s">
        <v>0</v>
      </c>
      <c r="AS8" t="s">
        <v>5</v>
      </c>
    </row>
    <row r="9" spans="1:45" x14ac:dyDescent="0.3">
      <c r="A9" s="1" t="s">
        <v>1497</v>
      </c>
      <c r="B9" s="1">
        <v>76</v>
      </c>
      <c r="C9" s="1" t="s">
        <v>7</v>
      </c>
      <c r="D9" s="1">
        <v>8053</v>
      </c>
      <c r="E9" s="1">
        <v>0</v>
      </c>
      <c r="F9" s="1" t="s">
        <v>212</v>
      </c>
      <c r="G9" s="1" t="s">
        <v>8302</v>
      </c>
      <c r="H9" s="1" t="s">
        <v>11</v>
      </c>
      <c r="I9" s="1" t="s">
        <v>8303</v>
      </c>
      <c r="J9" s="1" t="s">
        <v>4</v>
      </c>
      <c r="K9" s="1" t="s">
        <v>8304</v>
      </c>
      <c r="L9" s="1">
        <v>7</v>
      </c>
      <c r="M9" t="s">
        <v>3</v>
      </c>
      <c r="N9" t="s">
        <v>2</v>
      </c>
      <c r="O9">
        <v>60</v>
      </c>
      <c r="P9">
        <v>0</v>
      </c>
      <c r="Q9">
        <v>0</v>
      </c>
      <c r="R9">
        <v>0</v>
      </c>
      <c r="S9">
        <v>0</v>
      </c>
      <c r="T9">
        <v>60</v>
      </c>
      <c r="U9">
        <v>53</v>
      </c>
      <c r="V9">
        <v>36</v>
      </c>
      <c r="W9">
        <v>13</v>
      </c>
      <c r="X9" s="23">
        <f>IFERROR(1 -(#REF!/#REF!), 0)</f>
        <v>0</v>
      </c>
      <c r="Y9">
        <v>2</v>
      </c>
      <c r="Z9">
        <v>36</v>
      </c>
      <c r="AA9">
        <v>93.742500000000007</v>
      </c>
      <c r="AB9">
        <v>96.574600000000004</v>
      </c>
      <c r="AC9">
        <v>95.793499999999995</v>
      </c>
      <c r="AD9">
        <v>89.854200000000006</v>
      </c>
      <c r="AE9">
        <v>93.742500000000007</v>
      </c>
      <c r="AF9">
        <v>96.574600000000004</v>
      </c>
      <c r="AG9">
        <v>95.793499999999995</v>
      </c>
      <c r="AH9">
        <v>89.854200000000006</v>
      </c>
      <c r="AI9">
        <v>93.742500000000007</v>
      </c>
      <c r="AJ9">
        <v>96.574600000000004</v>
      </c>
      <c r="AK9">
        <v>95.793499999999995</v>
      </c>
      <c r="AL9">
        <v>89.854200000000006</v>
      </c>
      <c r="AM9" t="s">
        <v>1</v>
      </c>
      <c r="AN9" t="s">
        <v>1</v>
      </c>
      <c r="AO9" t="s">
        <v>5</v>
      </c>
      <c r="AP9" t="s">
        <v>5</v>
      </c>
      <c r="AQ9" t="s">
        <v>0</v>
      </c>
      <c r="AS9" t="s">
        <v>5</v>
      </c>
    </row>
    <row r="10" spans="1:45" x14ac:dyDescent="0.3">
      <c r="A10" s="1" t="s">
        <v>1498</v>
      </c>
      <c r="B10" s="1">
        <v>78</v>
      </c>
      <c r="C10" s="1" t="s">
        <v>12</v>
      </c>
      <c r="D10" s="1">
        <v>9577</v>
      </c>
      <c r="E10" s="1">
        <v>0</v>
      </c>
      <c r="F10" s="1" t="s">
        <v>213</v>
      </c>
      <c r="G10" s="1" t="s">
        <v>8305</v>
      </c>
      <c r="H10" s="1" t="s">
        <v>11</v>
      </c>
      <c r="I10" s="1" t="s">
        <v>8306</v>
      </c>
      <c r="J10" s="1" t="s">
        <v>4</v>
      </c>
      <c r="K10" s="1" t="s">
        <v>8307</v>
      </c>
      <c r="L10" s="1">
        <v>6</v>
      </c>
      <c r="M10" t="s">
        <v>10</v>
      </c>
      <c r="N10" t="s">
        <v>2</v>
      </c>
      <c r="O10">
        <v>35</v>
      </c>
      <c r="P10">
        <v>0</v>
      </c>
      <c r="Q10">
        <v>35</v>
      </c>
      <c r="R10">
        <v>0</v>
      </c>
      <c r="S10">
        <v>0</v>
      </c>
      <c r="T10">
        <v>0</v>
      </c>
      <c r="U10">
        <v>28</v>
      </c>
      <c r="V10">
        <v>3</v>
      </c>
      <c r="X10" s="23">
        <f>IFERROR(1 -(#REF!/#REF!), 0)</f>
        <v>0</v>
      </c>
      <c r="AA10">
        <v>246.07499999999999</v>
      </c>
      <c r="AB10">
        <v>244.2877</v>
      </c>
      <c r="AC10">
        <v>274.26499999999999</v>
      </c>
      <c r="AD10">
        <v>257.31</v>
      </c>
      <c r="AE10">
        <v>246.07499999999999</v>
      </c>
      <c r="AF10">
        <v>244.2877</v>
      </c>
      <c r="AG10">
        <v>274.26499999999999</v>
      </c>
      <c r="AH10">
        <v>257.31</v>
      </c>
      <c r="AI10">
        <v>246.07499999999999</v>
      </c>
      <c r="AJ10">
        <v>244.2877</v>
      </c>
      <c r="AK10">
        <v>274.26499999999999</v>
      </c>
      <c r="AL10">
        <v>257.31</v>
      </c>
      <c r="AM10" t="s">
        <v>1</v>
      </c>
      <c r="AN10" t="s">
        <v>1</v>
      </c>
      <c r="AO10" t="s">
        <v>5</v>
      </c>
      <c r="AP10" t="s">
        <v>5</v>
      </c>
      <c r="AQ10" t="s">
        <v>0</v>
      </c>
      <c r="AS10" t="s">
        <v>5</v>
      </c>
    </row>
    <row r="11" spans="1:45" x14ac:dyDescent="0.3">
      <c r="A11" s="1" t="s">
        <v>1499</v>
      </c>
      <c r="B11" s="1">
        <v>15</v>
      </c>
      <c r="C11" s="1" t="s">
        <v>6</v>
      </c>
      <c r="D11" s="1">
        <v>9746</v>
      </c>
      <c r="E11" s="1">
        <v>0</v>
      </c>
      <c r="F11" s="1" t="s">
        <v>214</v>
      </c>
      <c r="G11" s="1" t="s">
        <v>8308</v>
      </c>
      <c r="H11" s="1" t="s">
        <v>11</v>
      </c>
      <c r="I11" s="1" t="s">
        <v>8309</v>
      </c>
      <c r="J11" s="1" t="s">
        <v>4</v>
      </c>
      <c r="K11" s="1" t="s">
        <v>76</v>
      </c>
      <c r="L11" s="1">
        <v>4</v>
      </c>
      <c r="M11" t="s">
        <v>30</v>
      </c>
      <c r="N11" t="s">
        <v>2</v>
      </c>
      <c r="O11">
        <v>144</v>
      </c>
      <c r="P11">
        <v>0</v>
      </c>
      <c r="Q11">
        <v>0</v>
      </c>
      <c r="R11">
        <v>144</v>
      </c>
      <c r="S11">
        <v>0</v>
      </c>
      <c r="T11">
        <v>0</v>
      </c>
      <c r="U11">
        <v>13</v>
      </c>
      <c r="X11" s="23">
        <f>IFERROR(1 -(#REF!/#REF!), 0)</f>
        <v>0</v>
      </c>
      <c r="AA11">
        <v>84.82</v>
      </c>
      <c r="AB11">
        <v>88.745000000000005</v>
      </c>
      <c r="AC11">
        <v>89.726600000000005</v>
      </c>
      <c r="AD11">
        <v>84.82</v>
      </c>
      <c r="AE11">
        <v>84.82</v>
      </c>
      <c r="AF11">
        <v>88.745000000000005</v>
      </c>
      <c r="AG11">
        <v>89.726600000000005</v>
      </c>
      <c r="AH11">
        <v>84.82</v>
      </c>
      <c r="AI11">
        <v>84.82</v>
      </c>
      <c r="AJ11">
        <v>88.745000000000005</v>
      </c>
      <c r="AK11">
        <v>89.726600000000005</v>
      </c>
      <c r="AL11">
        <v>84.82</v>
      </c>
      <c r="AM11" t="s">
        <v>1</v>
      </c>
      <c r="AN11" t="s">
        <v>1</v>
      </c>
      <c r="AO11" t="s">
        <v>5</v>
      </c>
      <c r="AP11" t="s">
        <v>5</v>
      </c>
      <c r="AQ11" t="s">
        <v>0</v>
      </c>
      <c r="AS11" t="s">
        <v>5</v>
      </c>
    </row>
    <row r="12" spans="1:45" x14ac:dyDescent="0.3">
      <c r="A12" s="1" t="s">
        <v>1500</v>
      </c>
      <c r="B12" s="1">
        <v>9</v>
      </c>
      <c r="C12" s="1" t="s">
        <v>9</v>
      </c>
      <c r="D12" s="1">
        <v>10184</v>
      </c>
      <c r="E12" s="1">
        <v>0</v>
      </c>
      <c r="F12" s="1" t="s">
        <v>215</v>
      </c>
      <c r="G12" s="1" t="s">
        <v>8310</v>
      </c>
      <c r="H12" s="1" t="s">
        <v>11</v>
      </c>
      <c r="I12" s="1" t="s">
        <v>8311</v>
      </c>
      <c r="J12" s="1" t="s">
        <v>4</v>
      </c>
      <c r="K12" s="1" t="s">
        <v>8312</v>
      </c>
      <c r="L12" s="1">
        <v>7</v>
      </c>
      <c r="M12" t="s">
        <v>3</v>
      </c>
      <c r="N12" t="s">
        <v>2</v>
      </c>
      <c r="O12">
        <v>70</v>
      </c>
      <c r="P12">
        <v>70</v>
      </c>
      <c r="Q12">
        <v>0</v>
      </c>
      <c r="R12">
        <v>0</v>
      </c>
      <c r="S12">
        <v>0</v>
      </c>
      <c r="T12">
        <v>0</v>
      </c>
      <c r="U12">
        <v>51</v>
      </c>
      <c r="V12">
        <v>49</v>
      </c>
      <c r="W12">
        <v>0</v>
      </c>
      <c r="X12" s="23">
        <f>IFERROR(1 -(#REF!/#REF!), 0)</f>
        <v>0</v>
      </c>
      <c r="Y12">
        <v>5</v>
      </c>
      <c r="Z12">
        <v>26</v>
      </c>
      <c r="AA12">
        <v>50.316099999999999</v>
      </c>
      <c r="AB12">
        <v>59.6892</v>
      </c>
      <c r="AC12">
        <v>75.008399999999995</v>
      </c>
      <c r="AD12">
        <v>44.287500000000001</v>
      </c>
      <c r="AE12">
        <v>50.316099999999999</v>
      </c>
      <c r="AF12">
        <v>59.6892</v>
      </c>
      <c r="AG12">
        <v>75.008399999999995</v>
      </c>
      <c r="AH12">
        <v>44.287500000000001</v>
      </c>
      <c r="AI12">
        <v>50.316099999999999</v>
      </c>
      <c r="AJ12">
        <v>59.6892</v>
      </c>
      <c r="AK12">
        <v>75.008399999999995</v>
      </c>
      <c r="AL12">
        <v>44.287500000000001</v>
      </c>
      <c r="AM12" t="s">
        <v>1</v>
      </c>
      <c r="AN12" t="s">
        <v>1</v>
      </c>
      <c r="AO12" t="s">
        <v>5</v>
      </c>
      <c r="AP12" t="s">
        <v>5</v>
      </c>
      <c r="AQ12" t="s">
        <v>0</v>
      </c>
      <c r="AS12" t="s">
        <v>5</v>
      </c>
    </row>
    <row r="13" spans="1:45" x14ac:dyDescent="0.3">
      <c r="A13" s="1" t="s">
        <v>1501</v>
      </c>
      <c r="B13" s="1">
        <v>9</v>
      </c>
      <c r="C13" s="1" t="s">
        <v>9</v>
      </c>
      <c r="D13" s="1">
        <v>10185</v>
      </c>
      <c r="E13" s="1">
        <v>0</v>
      </c>
      <c r="F13" s="1" t="s">
        <v>216</v>
      </c>
      <c r="G13" s="1" t="s">
        <v>8313</v>
      </c>
      <c r="H13" s="1" t="s">
        <v>11</v>
      </c>
      <c r="I13" s="1" t="s">
        <v>8311</v>
      </c>
      <c r="J13" s="1" t="s">
        <v>4</v>
      </c>
      <c r="K13" s="1" t="s">
        <v>8312</v>
      </c>
      <c r="L13" s="1">
        <v>7</v>
      </c>
      <c r="M13" t="s">
        <v>3</v>
      </c>
      <c r="N13" t="s">
        <v>2</v>
      </c>
      <c r="O13">
        <v>110</v>
      </c>
      <c r="P13">
        <v>110</v>
      </c>
      <c r="Q13">
        <v>0</v>
      </c>
      <c r="R13">
        <v>0</v>
      </c>
      <c r="S13">
        <v>0</v>
      </c>
      <c r="T13">
        <v>0</v>
      </c>
      <c r="U13">
        <v>50</v>
      </c>
      <c r="V13">
        <v>25</v>
      </c>
      <c r="W13">
        <v>6</v>
      </c>
      <c r="X13" s="23">
        <f>IFERROR(1 -(#REF!/#REF!), 0)</f>
        <v>0</v>
      </c>
      <c r="Y13">
        <v>1</v>
      </c>
      <c r="Z13">
        <v>45</v>
      </c>
      <c r="AA13">
        <v>75.129199999999997</v>
      </c>
      <c r="AB13">
        <v>70.224999999999994</v>
      </c>
      <c r="AC13">
        <v>86.427999999999997</v>
      </c>
      <c r="AD13">
        <v>63.825299999999999</v>
      </c>
      <c r="AE13">
        <v>75.129199999999997</v>
      </c>
      <c r="AF13">
        <v>70.224999999999994</v>
      </c>
      <c r="AG13">
        <v>86.427999999999997</v>
      </c>
      <c r="AH13">
        <v>63.825299999999999</v>
      </c>
      <c r="AI13">
        <v>75.129199999999997</v>
      </c>
      <c r="AJ13">
        <v>70.224999999999994</v>
      </c>
      <c r="AK13">
        <v>86.427999999999997</v>
      </c>
      <c r="AL13">
        <v>63.825299999999999</v>
      </c>
      <c r="AM13" t="s">
        <v>1</v>
      </c>
      <c r="AN13" t="s">
        <v>1</v>
      </c>
      <c r="AO13" t="s">
        <v>5</v>
      </c>
      <c r="AP13" t="s">
        <v>5</v>
      </c>
      <c r="AQ13" t="s">
        <v>0</v>
      </c>
      <c r="AS13" t="s">
        <v>5</v>
      </c>
    </row>
    <row r="14" spans="1:45" x14ac:dyDescent="0.3">
      <c r="A14" s="1" t="s">
        <v>184</v>
      </c>
      <c r="B14" s="1">
        <v>70</v>
      </c>
      <c r="C14" s="1" t="s">
        <v>7</v>
      </c>
      <c r="D14" s="1">
        <v>10946</v>
      </c>
      <c r="E14" s="1">
        <v>0</v>
      </c>
      <c r="F14" s="1" t="s">
        <v>969</v>
      </c>
      <c r="G14" s="1" t="s">
        <v>970</v>
      </c>
      <c r="H14" s="1" t="s">
        <v>11</v>
      </c>
      <c r="I14" s="1" t="s">
        <v>8314</v>
      </c>
      <c r="J14" s="1" t="s">
        <v>4</v>
      </c>
      <c r="K14" s="1" t="s">
        <v>8315</v>
      </c>
      <c r="L14" s="1">
        <v>4</v>
      </c>
      <c r="M14" t="s">
        <v>30</v>
      </c>
      <c r="N14" t="s">
        <v>2</v>
      </c>
      <c r="O14">
        <v>115</v>
      </c>
      <c r="P14">
        <v>0</v>
      </c>
      <c r="Q14">
        <v>0</v>
      </c>
      <c r="R14">
        <v>0</v>
      </c>
      <c r="S14">
        <v>0</v>
      </c>
      <c r="T14">
        <v>115</v>
      </c>
      <c r="U14">
        <v>16</v>
      </c>
      <c r="X14" s="23">
        <f>IFERROR(1 -(#REF!/#REF!), 0)</f>
        <v>0</v>
      </c>
      <c r="AA14">
        <v>42.36</v>
      </c>
      <c r="AB14">
        <v>46.37</v>
      </c>
      <c r="AC14">
        <v>34.200000000000003</v>
      </c>
      <c r="AD14">
        <v>42.36</v>
      </c>
      <c r="AE14">
        <v>42.36</v>
      </c>
      <c r="AF14">
        <v>46.37</v>
      </c>
      <c r="AG14">
        <v>34.200000000000003</v>
      </c>
      <c r="AH14">
        <v>42.36</v>
      </c>
      <c r="AI14">
        <v>42.36</v>
      </c>
      <c r="AJ14">
        <v>46.37</v>
      </c>
      <c r="AK14">
        <v>34.200000000000003</v>
      </c>
      <c r="AL14">
        <v>42.36</v>
      </c>
      <c r="AM14" t="s">
        <v>1</v>
      </c>
      <c r="AN14" t="s">
        <v>1</v>
      </c>
      <c r="AO14" t="s">
        <v>5</v>
      </c>
      <c r="AP14" t="s">
        <v>5</v>
      </c>
      <c r="AQ14" t="s">
        <v>0</v>
      </c>
      <c r="AS14" t="s">
        <v>5</v>
      </c>
    </row>
    <row r="15" spans="1:45" x14ac:dyDescent="0.3">
      <c r="A15" s="1" t="s">
        <v>1503</v>
      </c>
      <c r="B15" s="1">
        <v>72</v>
      </c>
      <c r="C15" s="1" t="s">
        <v>6</v>
      </c>
      <c r="D15" s="1">
        <v>11035</v>
      </c>
      <c r="E15" s="1">
        <v>0</v>
      </c>
      <c r="F15" s="1" t="s">
        <v>218</v>
      </c>
      <c r="G15" s="1" t="s">
        <v>8316</v>
      </c>
      <c r="H15" s="1" t="s">
        <v>11</v>
      </c>
      <c r="I15" s="1" t="s">
        <v>8317</v>
      </c>
      <c r="J15" s="1" t="s">
        <v>4</v>
      </c>
      <c r="K15" s="1" t="s">
        <v>8318</v>
      </c>
      <c r="L15" s="1">
        <v>7</v>
      </c>
      <c r="M15" t="s">
        <v>3</v>
      </c>
      <c r="N15" t="s">
        <v>2</v>
      </c>
      <c r="O15">
        <v>350</v>
      </c>
      <c r="P15">
        <v>0</v>
      </c>
      <c r="Q15">
        <v>0</v>
      </c>
      <c r="R15">
        <v>350</v>
      </c>
      <c r="S15">
        <v>0</v>
      </c>
      <c r="T15">
        <v>0</v>
      </c>
      <c r="U15">
        <v>52</v>
      </c>
      <c r="X15" s="23">
        <f>IFERROR(1 -(#REF!/#REF!), 0)</f>
        <v>0</v>
      </c>
      <c r="AA15">
        <v>44.599200000000003</v>
      </c>
      <c r="AB15">
        <v>47.699199999999998</v>
      </c>
      <c r="AC15">
        <v>49.297600000000003</v>
      </c>
      <c r="AD15">
        <v>44.08</v>
      </c>
      <c r="AE15">
        <v>44.599200000000003</v>
      </c>
      <c r="AF15">
        <v>47.699199999999998</v>
      </c>
      <c r="AG15">
        <v>49.297600000000003</v>
      </c>
      <c r="AH15">
        <v>44.08</v>
      </c>
      <c r="AI15">
        <v>44.599200000000003</v>
      </c>
      <c r="AJ15">
        <v>47.699199999999998</v>
      </c>
      <c r="AK15">
        <v>49.297600000000003</v>
      </c>
      <c r="AL15">
        <v>44.08</v>
      </c>
      <c r="AM15" t="s">
        <v>1</v>
      </c>
      <c r="AN15" t="s">
        <v>1</v>
      </c>
      <c r="AO15" t="s">
        <v>5</v>
      </c>
      <c r="AP15" t="s">
        <v>5</v>
      </c>
      <c r="AQ15" t="s">
        <v>0</v>
      </c>
      <c r="AS15" t="s">
        <v>5</v>
      </c>
    </row>
    <row r="16" spans="1:45" x14ac:dyDescent="0.3">
      <c r="A16" s="1" t="s">
        <v>182</v>
      </c>
      <c r="B16" s="1">
        <v>15</v>
      </c>
      <c r="C16" s="1" t="s">
        <v>14</v>
      </c>
      <c r="D16" s="1">
        <v>11532</v>
      </c>
      <c r="E16" s="1">
        <v>0</v>
      </c>
      <c r="F16" s="1" t="s">
        <v>219</v>
      </c>
      <c r="G16" s="1" t="s">
        <v>8319</v>
      </c>
      <c r="H16" s="1" t="s">
        <v>11</v>
      </c>
      <c r="I16" s="1" t="s">
        <v>8320</v>
      </c>
      <c r="J16" s="1" t="s">
        <v>4</v>
      </c>
      <c r="K16" s="1" t="s">
        <v>8321</v>
      </c>
      <c r="L16" s="1">
        <v>5</v>
      </c>
      <c r="M16" t="s">
        <v>18</v>
      </c>
      <c r="N16" t="s">
        <v>2</v>
      </c>
      <c r="O16">
        <v>210</v>
      </c>
      <c r="P16">
        <v>0</v>
      </c>
      <c r="Q16">
        <v>0</v>
      </c>
      <c r="R16">
        <v>0</v>
      </c>
      <c r="S16">
        <v>210</v>
      </c>
      <c r="T16">
        <v>0</v>
      </c>
      <c r="U16">
        <v>27</v>
      </c>
      <c r="X16" s="23">
        <f>IFERROR(1 -(#REF!/#REF!), 0)</f>
        <v>0</v>
      </c>
      <c r="AA16">
        <v>35</v>
      </c>
      <c r="AB16">
        <v>35.42</v>
      </c>
      <c r="AC16">
        <v>35.58</v>
      </c>
      <c r="AD16">
        <v>35</v>
      </c>
      <c r="AE16">
        <v>35</v>
      </c>
      <c r="AF16">
        <v>35.42</v>
      </c>
      <c r="AG16">
        <v>35.58</v>
      </c>
      <c r="AH16">
        <v>35</v>
      </c>
      <c r="AI16">
        <v>35</v>
      </c>
      <c r="AJ16">
        <v>35.42</v>
      </c>
      <c r="AK16">
        <v>35.58</v>
      </c>
      <c r="AL16">
        <v>35</v>
      </c>
      <c r="AM16" t="s">
        <v>1</v>
      </c>
      <c r="AN16" t="s">
        <v>1</v>
      </c>
      <c r="AO16" t="s">
        <v>5</v>
      </c>
      <c r="AP16" t="s">
        <v>5</v>
      </c>
      <c r="AQ16" t="s">
        <v>0</v>
      </c>
      <c r="AS16" t="s">
        <v>5</v>
      </c>
    </row>
    <row r="17" spans="1:45" x14ac:dyDescent="0.3">
      <c r="A17" s="1" t="s">
        <v>8322</v>
      </c>
      <c r="B17" s="1">
        <v>72</v>
      </c>
      <c r="C17" s="1" t="s">
        <v>12</v>
      </c>
      <c r="D17" s="1">
        <v>12270</v>
      </c>
      <c r="E17" s="1">
        <v>0</v>
      </c>
      <c r="F17" s="1" t="s">
        <v>8323</v>
      </c>
      <c r="G17" s="1" t="s">
        <v>8324</v>
      </c>
      <c r="H17" s="1" t="s">
        <v>11</v>
      </c>
      <c r="I17" s="1" t="s">
        <v>8325</v>
      </c>
      <c r="J17" s="1" t="s">
        <v>4</v>
      </c>
      <c r="K17" s="1" t="s">
        <v>8326</v>
      </c>
      <c r="L17" s="1">
        <v>6</v>
      </c>
      <c r="M17" t="s">
        <v>10</v>
      </c>
      <c r="N17" t="s">
        <v>2</v>
      </c>
      <c r="O17">
        <v>230</v>
      </c>
      <c r="P17">
        <v>0</v>
      </c>
      <c r="Q17">
        <v>230</v>
      </c>
      <c r="R17">
        <v>0</v>
      </c>
      <c r="S17">
        <v>0</v>
      </c>
      <c r="T17">
        <v>0</v>
      </c>
      <c r="V17">
        <v>22</v>
      </c>
      <c r="W17">
        <v>0</v>
      </c>
      <c r="X17" s="23">
        <f>IFERROR(1 -(#REF!/#REF!), 0)</f>
        <v>0</v>
      </c>
      <c r="Y17">
        <v>1</v>
      </c>
      <c r="Z17">
        <v>22</v>
      </c>
      <c r="AM17" t="s">
        <v>1</v>
      </c>
      <c r="AN17" t="s">
        <v>1</v>
      </c>
      <c r="AO17" t="s">
        <v>5</v>
      </c>
      <c r="AP17" t="s">
        <v>5</v>
      </c>
      <c r="AQ17" t="s">
        <v>0</v>
      </c>
      <c r="AS17" t="s">
        <v>5</v>
      </c>
    </row>
    <row r="18" spans="1:45" x14ac:dyDescent="0.3">
      <c r="A18" s="1" t="s">
        <v>1504</v>
      </c>
      <c r="B18" s="1">
        <v>72</v>
      </c>
      <c r="C18" s="1" t="s">
        <v>7</v>
      </c>
      <c r="D18" s="1">
        <v>12962</v>
      </c>
      <c r="E18" s="1">
        <v>0</v>
      </c>
      <c r="F18" s="1" t="s">
        <v>220</v>
      </c>
      <c r="G18" s="1" t="s">
        <v>8327</v>
      </c>
      <c r="H18" s="1" t="s">
        <v>11</v>
      </c>
      <c r="I18" s="1" t="s">
        <v>8328</v>
      </c>
      <c r="J18" s="1" t="s">
        <v>4</v>
      </c>
      <c r="K18" s="1" t="s">
        <v>8329</v>
      </c>
      <c r="L18" s="1">
        <v>2</v>
      </c>
      <c r="M18" t="s">
        <v>23</v>
      </c>
      <c r="N18" t="s">
        <v>2</v>
      </c>
      <c r="O18">
        <v>200</v>
      </c>
      <c r="P18">
        <v>0</v>
      </c>
      <c r="Q18">
        <v>0</v>
      </c>
      <c r="R18">
        <v>0</v>
      </c>
      <c r="S18">
        <v>0</v>
      </c>
      <c r="T18">
        <v>200</v>
      </c>
      <c r="U18">
        <v>13</v>
      </c>
      <c r="X18" s="23">
        <f>IFERROR(1 -(#REF!/#REF!), 0)</f>
        <v>0</v>
      </c>
      <c r="AA18">
        <v>227.91</v>
      </c>
      <c r="AB18">
        <v>247.66659999999999</v>
      </c>
      <c r="AC18">
        <v>249.95330000000001</v>
      </c>
      <c r="AD18">
        <v>227.16</v>
      </c>
      <c r="AE18">
        <v>227.91</v>
      </c>
      <c r="AF18">
        <v>247.66659999999999</v>
      </c>
      <c r="AG18">
        <v>249.95330000000001</v>
      </c>
      <c r="AH18">
        <v>227.16</v>
      </c>
      <c r="AI18">
        <v>227.91</v>
      </c>
      <c r="AJ18">
        <v>247.66659999999999</v>
      </c>
      <c r="AK18">
        <v>249.95330000000001</v>
      </c>
      <c r="AL18">
        <v>227.16</v>
      </c>
      <c r="AM18" t="s">
        <v>1</v>
      </c>
      <c r="AN18" t="s">
        <v>1</v>
      </c>
      <c r="AO18" t="s">
        <v>5</v>
      </c>
      <c r="AP18" t="s">
        <v>5</v>
      </c>
      <c r="AQ18" t="s">
        <v>0</v>
      </c>
      <c r="AS18" t="s">
        <v>5</v>
      </c>
    </row>
    <row r="19" spans="1:45" x14ac:dyDescent="0.3">
      <c r="A19" s="1" t="s">
        <v>1505</v>
      </c>
      <c r="B19" s="1">
        <v>15</v>
      </c>
      <c r="C19" s="1" t="s">
        <v>7</v>
      </c>
      <c r="D19" s="1">
        <v>15358</v>
      </c>
      <c r="E19" s="1">
        <v>0</v>
      </c>
      <c r="F19" s="1" t="s">
        <v>221</v>
      </c>
      <c r="G19" s="1" t="s">
        <v>8330</v>
      </c>
      <c r="H19" s="1" t="s">
        <v>8331</v>
      </c>
      <c r="I19" s="1" t="s">
        <v>8332</v>
      </c>
      <c r="J19" s="1" t="s">
        <v>4</v>
      </c>
      <c r="K19" s="1" t="s">
        <v>8333</v>
      </c>
      <c r="L19" s="1">
        <v>3</v>
      </c>
      <c r="M19" t="s">
        <v>28</v>
      </c>
      <c r="N19" t="s">
        <v>2</v>
      </c>
      <c r="O19">
        <v>123</v>
      </c>
      <c r="P19">
        <v>0</v>
      </c>
      <c r="Q19">
        <v>0</v>
      </c>
      <c r="R19">
        <v>0</v>
      </c>
      <c r="S19">
        <v>0</v>
      </c>
      <c r="T19">
        <v>123</v>
      </c>
      <c r="U19">
        <v>13</v>
      </c>
      <c r="X19" s="23">
        <f>IFERROR(1 -(#REF!/#REF!), 0)</f>
        <v>0</v>
      </c>
      <c r="AA19">
        <v>40.04</v>
      </c>
      <c r="AB19">
        <v>42.424999999999997</v>
      </c>
      <c r="AC19">
        <v>43.243299999999998</v>
      </c>
      <c r="AD19">
        <v>39.020000000000003</v>
      </c>
      <c r="AE19">
        <v>40.04</v>
      </c>
      <c r="AF19">
        <v>42.424999999999997</v>
      </c>
      <c r="AG19">
        <v>43.243299999999998</v>
      </c>
      <c r="AH19">
        <v>39.020000000000003</v>
      </c>
      <c r="AI19">
        <v>40.04</v>
      </c>
      <c r="AJ19">
        <v>42.424999999999997</v>
      </c>
      <c r="AK19">
        <v>43.243299999999998</v>
      </c>
      <c r="AL19">
        <v>39.020000000000003</v>
      </c>
      <c r="AM19" t="s">
        <v>1</v>
      </c>
      <c r="AN19" t="s">
        <v>1</v>
      </c>
      <c r="AO19" t="s">
        <v>5</v>
      </c>
      <c r="AP19" t="s">
        <v>5</v>
      </c>
      <c r="AQ19" t="s">
        <v>0</v>
      </c>
      <c r="AS19" t="s">
        <v>5</v>
      </c>
    </row>
    <row r="20" spans="1:45" x14ac:dyDescent="0.3">
      <c r="A20" s="1" t="s">
        <v>1506</v>
      </c>
      <c r="B20" s="1">
        <v>72</v>
      </c>
      <c r="C20" s="1" t="s">
        <v>6</v>
      </c>
      <c r="D20" s="1">
        <v>15496</v>
      </c>
      <c r="E20" s="1">
        <v>0</v>
      </c>
      <c r="F20" s="1" t="s">
        <v>222</v>
      </c>
      <c r="G20" s="1" t="s">
        <v>8334</v>
      </c>
      <c r="H20" s="1" t="s">
        <v>8335</v>
      </c>
      <c r="I20" s="1" t="s">
        <v>8309</v>
      </c>
      <c r="J20" s="1" t="s">
        <v>4</v>
      </c>
      <c r="K20" s="1" t="s">
        <v>76</v>
      </c>
      <c r="L20" s="1">
        <v>7</v>
      </c>
      <c r="M20" t="s">
        <v>3</v>
      </c>
      <c r="N20" t="s">
        <v>2</v>
      </c>
      <c r="O20">
        <v>140</v>
      </c>
      <c r="P20">
        <v>0</v>
      </c>
      <c r="Q20">
        <v>0</v>
      </c>
      <c r="R20">
        <v>140</v>
      </c>
      <c r="S20">
        <v>0</v>
      </c>
      <c r="T20">
        <v>0</v>
      </c>
      <c r="U20">
        <v>52</v>
      </c>
      <c r="X20" s="23">
        <f>IFERROR(1 -(#REF!/#REF!), 0)</f>
        <v>0</v>
      </c>
      <c r="AA20">
        <v>79.84</v>
      </c>
      <c r="AB20">
        <v>86.021500000000003</v>
      </c>
      <c r="AC20">
        <v>87.542299999999997</v>
      </c>
      <c r="AD20">
        <v>76.150000000000006</v>
      </c>
      <c r="AE20">
        <v>79.84</v>
      </c>
      <c r="AF20">
        <v>86.021500000000003</v>
      </c>
      <c r="AG20">
        <v>87.542299999999997</v>
      </c>
      <c r="AH20">
        <v>76.150000000000006</v>
      </c>
      <c r="AI20">
        <v>79.84</v>
      </c>
      <c r="AJ20">
        <v>86.021500000000003</v>
      </c>
      <c r="AK20">
        <v>87.542299999999997</v>
      </c>
      <c r="AL20">
        <v>76.150000000000006</v>
      </c>
      <c r="AM20" t="s">
        <v>1</v>
      </c>
      <c r="AN20" t="s">
        <v>1</v>
      </c>
      <c r="AO20" t="s">
        <v>5</v>
      </c>
      <c r="AP20" t="s">
        <v>5</v>
      </c>
      <c r="AQ20" t="s">
        <v>0</v>
      </c>
      <c r="AS20" t="s">
        <v>5</v>
      </c>
    </row>
    <row r="21" spans="1:45" x14ac:dyDescent="0.3">
      <c r="A21" s="1" t="s">
        <v>2095</v>
      </c>
      <c r="B21" s="1">
        <v>78</v>
      </c>
      <c r="C21" s="1" t="s">
        <v>14</v>
      </c>
      <c r="D21" s="1">
        <v>16015</v>
      </c>
      <c r="E21" s="1">
        <v>1</v>
      </c>
      <c r="F21" s="1" t="s">
        <v>821</v>
      </c>
      <c r="G21" s="1" t="s">
        <v>8336</v>
      </c>
      <c r="H21" s="1" t="s">
        <v>11</v>
      </c>
      <c r="I21" s="1" t="s">
        <v>8337</v>
      </c>
      <c r="J21" s="1" t="s">
        <v>4</v>
      </c>
      <c r="K21" s="1" t="s">
        <v>8338</v>
      </c>
      <c r="L21" s="1">
        <v>7</v>
      </c>
      <c r="M21" t="s">
        <v>3</v>
      </c>
      <c r="N21" t="s">
        <v>2</v>
      </c>
      <c r="O21">
        <v>30</v>
      </c>
      <c r="P21">
        <v>0</v>
      </c>
      <c r="Q21">
        <v>0</v>
      </c>
      <c r="R21">
        <v>0</v>
      </c>
      <c r="S21">
        <v>30</v>
      </c>
      <c r="T21">
        <v>0</v>
      </c>
      <c r="U21">
        <v>50</v>
      </c>
      <c r="X21" s="23">
        <f>IFERROR(1 -(#REF!/#REF!), 0)</f>
        <v>0</v>
      </c>
      <c r="AA21">
        <v>91.34</v>
      </c>
      <c r="AB21">
        <v>92.996600000000001</v>
      </c>
      <c r="AC21">
        <v>99.191400000000002</v>
      </c>
      <c r="AD21">
        <v>90.89</v>
      </c>
      <c r="AE21">
        <v>91.34</v>
      </c>
      <c r="AF21">
        <v>92.996600000000001</v>
      </c>
      <c r="AG21">
        <v>99.191400000000002</v>
      </c>
      <c r="AH21">
        <v>90.89</v>
      </c>
      <c r="AI21">
        <v>91.34</v>
      </c>
      <c r="AJ21">
        <v>92.996600000000001</v>
      </c>
      <c r="AK21">
        <v>99.191400000000002</v>
      </c>
      <c r="AL21">
        <v>90.89</v>
      </c>
      <c r="AM21" t="s">
        <v>1</v>
      </c>
      <c r="AN21" t="s">
        <v>1</v>
      </c>
      <c r="AO21" t="s">
        <v>5</v>
      </c>
      <c r="AP21" t="s">
        <v>5</v>
      </c>
      <c r="AQ21" t="s">
        <v>0</v>
      </c>
      <c r="AS21" t="s">
        <v>5</v>
      </c>
    </row>
    <row r="22" spans="1:45" x14ac:dyDescent="0.3">
      <c r="A22" s="1" t="s">
        <v>1507</v>
      </c>
      <c r="B22" s="1">
        <v>9</v>
      </c>
      <c r="C22" s="1" t="s">
        <v>6</v>
      </c>
      <c r="D22" s="1">
        <v>16380</v>
      </c>
      <c r="E22" s="1">
        <v>0</v>
      </c>
      <c r="F22" s="1" t="s">
        <v>223</v>
      </c>
      <c r="G22" s="1" t="s">
        <v>8339</v>
      </c>
      <c r="H22" s="1" t="s">
        <v>11</v>
      </c>
      <c r="I22" s="1" t="s">
        <v>8340</v>
      </c>
      <c r="J22" s="1" t="s">
        <v>4</v>
      </c>
      <c r="K22" s="1" t="s">
        <v>8341</v>
      </c>
      <c r="L22" s="1">
        <v>7</v>
      </c>
      <c r="M22" t="s">
        <v>3</v>
      </c>
      <c r="N22" t="s">
        <v>2</v>
      </c>
      <c r="O22">
        <v>140</v>
      </c>
      <c r="P22">
        <v>0</v>
      </c>
      <c r="Q22">
        <v>0</v>
      </c>
      <c r="R22">
        <v>140</v>
      </c>
      <c r="S22">
        <v>0</v>
      </c>
      <c r="T22">
        <v>0</v>
      </c>
      <c r="U22">
        <v>52</v>
      </c>
      <c r="V22">
        <v>22</v>
      </c>
      <c r="W22">
        <v>0</v>
      </c>
      <c r="X22" s="23">
        <f>IFERROR(1 -(#REF!/#REF!), 0)</f>
        <v>0</v>
      </c>
      <c r="Y22">
        <v>1</v>
      </c>
      <c r="Z22">
        <v>25</v>
      </c>
      <c r="AA22">
        <v>72.135300000000001</v>
      </c>
      <c r="AB22">
        <v>60.895299999999999</v>
      </c>
      <c r="AC22">
        <v>67.430000000000007</v>
      </c>
      <c r="AD22">
        <v>67.933800000000005</v>
      </c>
      <c r="AE22">
        <v>72.135300000000001</v>
      </c>
      <c r="AF22">
        <v>60.895299999999999</v>
      </c>
      <c r="AG22">
        <v>67.430000000000007</v>
      </c>
      <c r="AH22">
        <v>67.933800000000005</v>
      </c>
      <c r="AI22">
        <v>72.135300000000001</v>
      </c>
      <c r="AJ22">
        <v>60.895299999999999</v>
      </c>
      <c r="AK22">
        <v>67.430000000000007</v>
      </c>
      <c r="AL22">
        <v>67.933800000000005</v>
      </c>
      <c r="AM22" t="s">
        <v>1</v>
      </c>
      <c r="AN22" t="s">
        <v>1</v>
      </c>
      <c r="AO22" t="s">
        <v>5</v>
      </c>
      <c r="AP22" t="s">
        <v>5</v>
      </c>
      <c r="AQ22" t="s">
        <v>0</v>
      </c>
      <c r="AS22" t="s">
        <v>5</v>
      </c>
    </row>
    <row r="23" spans="1:45" x14ac:dyDescent="0.3">
      <c r="A23" s="1" t="s">
        <v>1508</v>
      </c>
      <c r="B23" s="1">
        <v>9</v>
      </c>
      <c r="C23" s="1" t="s">
        <v>6</v>
      </c>
      <c r="D23" s="1">
        <v>16521</v>
      </c>
      <c r="E23" s="1">
        <v>0</v>
      </c>
      <c r="F23" s="1" t="s">
        <v>224</v>
      </c>
      <c r="G23" s="1" t="s">
        <v>8342</v>
      </c>
      <c r="H23" s="1" t="s">
        <v>11</v>
      </c>
      <c r="I23" s="1" t="s">
        <v>8343</v>
      </c>
      <c r="J23" s="1" t="s">
        <v>4</v>
      </c>
      <c r="K23" s="1" t="s">
        <v>8344</v>
      </c>
      <c r="L23" s="1">
        <v>5</v>
      </c>
      <c r="M23" t="s">
        <v>18</v>
      </c>
      <c r="N23" t="s">
        <v>2</v>
      </c>
      <c r="O23">
        <v>310</v>
      </c>
      <c r="P23">
        <v>0</v>
      </c>
      <c r="Q23">
        <v>0</v>
      </c>
      <c r="R23">
        <v>310</v>
      </c>
      <c r="S23">
        <v>0</v>
      </c>
      <c r="T23">
        <v>0</v>
      </c>
      <c r="U23">
        <v>26</v>
      </c>
      <c r="X23" s="23">
        <f>IFERROR(1 -(#REF!/#REF!), 0)</f>
        <v>0</v>
      </c>
      <c r="AA23">
        <v>43.802799999999998</v>
      </c>
      <c r="AB23">
        <v>47.8</v>
      </c>
      <c r="AC23">
        <v>51.957099999999997</v>
      </c>
      <c r="AD23">
        <v>43.16</v>
      </c>
      <c r="AE23">
        <v>43.802799999999998</v>
      </c>
      <c r="AF23">
        <v>47.8</v>
      </c>
      <c r="AG23">
        <v>51.957099999999997</v>
      </c>
      <c r="AH23">
        <v>43.16</v>
      </c>
      <c r="AI23">
        <v>43.802799999999998</v>
      </c>
      <c r="AJ23">
        <v>47.8</v>
      </c>
      <c r="AK23">
        <v>51.957099999999997</v>
      </c>
      <c r="AL23">
        <v>43.16</v>
      </c>
      <c r="AM23" t="s">
        <v>1</v>
      </c>
      <c r="AN23" t="s">
        <v>1</v>
      </c>
      <c r="AO23" t="s">
        <v>5</v>
      </c>
      <c r="AP23" t="s">
        <v>5</v>
      </c>
      <c r="AQ23" t="s">
        <v>0</v>
      </c>
      <c r="AS23" t="s">
        <v>5</v>
      </c>
    </row>
    <row r="24" spans="1:45" x14ac:dyDescent="0.3">
      <c r="A24" s="1" t="s">
        <v>1509</v>
      </c>
      <c r="B24" s="1">
        <v>15</v>
      </c>
      <c r="C24" s="1" t="s">
        <v>6</v>
      </c>
      <c r="D24" s="1">
        <v>16682</v>
      </c>
      <c r="E24" s="1">
        <v>0</v>
      </c>
      <c r="F24" s="1" t="s">
        <v>225</v>
      </c>
      <c r="G24" s="1" t="s">
        <v>8345</v>
      </c>
      <c r="H24" s="1" t="s">
        <v>11</v>
      </c>
      <c r="I24" s="1" t="s">
        <v>8309</v>
      </c>
      <c r="J24" s="1" t="s">
        <v>4</v>
      </c>
      <c r="K24" s="1" t="s">
        <v>76</v>
      </c>
      <c r="L24" s="1">
        <v>7</v>
      </c>
      <c r="M24" t="s">
        <v>3</v>
      </c>
      <c r="N24" t="s">
        <v>2</v>
      </c>
      <c r="O24">
        <v>120</v>
      </c>
      <c r="P24">
        <v>0</v>
      </c>
      <c r="Q24">
        <v>0</v>
      </c>
      <c r="R24">
        <v>120</v>
      </c>
      <c r="S24">
        <v>0</v>
      </c>
      <c r="T24">
        <v>0</v>
      </c>
      <c r="U24">
        <v>52</v>
      </c>
      <c r="X24" s="23">
        <f>IFERROR(1 -(#REF!/#REF!), 0)</f>
        <v>0</v>
      </c>
      <c r="AA24">
        <v>79.229200000000006</v>
      </c>
      <c r="AB24">
        <v>82.3369</v>
      </c>
      <c r="AC24">
        <v>83.942300000000003</v>
      </c>
      <c r="AD24">
        <v>78.709999999999994</v>
      </c>
      <c r="AE24">
        <v>79.229200000000006</v>
      </c>
      <c r="AF24">
        <v>82.3369</v>
      </c>
      <c r="AG24">
        <v>83.942300000000003</v>
      </c>
      <c r="AH24">
        <v>78.709999999999994</v>
      </c>
      <c r="AI24">
        <v>79.229200000000006</v>
      </c>
      <c r="AJ24">
        <v>82.3369</v>
      </c>
      <c r="AK24">
        <v>83.942300000000003</v>
      </c>
      <c r="AL24">
        <v>78.709999999999994</v>
      </c>
      <c r="AM24" t="s">
        <v>1</v>
      </c>
      <c r="AN24" t="s">
        <v>1</v>
      </c>
      <c r="AO24" t="s">
        <v>5</v>
      </c>
      <c r="AP24" t="s">
        <v>5</v>
      </c>
      <c r="AQ24" t="s">
        <v>0</v>
      </c>
      <c r="AS24" t="s">
        <v>5</v>
      </c>
    </row>
    <row r="25" spans="1:45" x14ac:dyDescent="0.3">
      <c r="A25" s="1" t="s">
        <v>1510</v>
      </c>
      <c r="B25" s="1">
        <v>72</v>
      </c>
      <c r="C25" s="1" t="s">
        <v>6</v>
      </c>
      <c r="D25" s="1">
        <v>16701</v>
      </c>
      <c r="E25" s="1">
        <v>0</v>
      </c>
      <c r="F25" s="1" t="s">
        <v>226</v>
      </c>
      <c r="G25" s="1" t="s">
        <v>8346</v>
      </c>
      <c r="H25" s="1" t="s">
        <v>11</v>
      </c>
      <c r="I25" s="1" t="s">
        <v>8309</v>
      </c>
      <c r="J25" s="1" t="s">
        <v>4</v>
      </c>
      <c r="K25" s="1" t="s">
        <v>76</v>
      </c>
      <c r="L25" s="1">
        <v>6</v>
      </c>
      <c r="M25" t="s">
        <v>10</v>
      </c>
      <c r="N25" t="s">
        <v>2</v>
      </c>
      <c r="O25">
        <v>210</v>
      </c>
      <c r="P25">
        <v>0</v>
      </c>
      <c r="Q25">
        <v>0</v>
      </c>
      <c r="R25">
        <v>210</v>
      </c>
      <c r="S25">
        <v>0</v>
      </c>
      <c r="T25">
        <v>0</v>
      </c>
      <c r="U25">
        <v>24</v>
      </c>
      <c r="X25" s="23">
        <f>IFERROR(1 -(#REF!/#REF!), 0)</f>
        <v>0</v>
      </c>
      <c r="AA25">
        <v>73.174999999999997</v>
      </c>
      <c r="AB25">
        <v>82.328500000000005</v>
      </c>
      <c r="AC25">
        <v>84.8</v>
      </c>
      <c r="AD25">
        <v>72.8</v>
      </c>
      <c r="AE25">
        <v>73.174999999999997</v>
      </c>
      <c r="AF25">
        <v>82.328500000000005</v>
      </c>
      <c r="AG25">
        <v>84.8</v>
      </c>
      <c r="AH25">
        <v>72.8</v>
      </c>
      <c r="AI25">
        <v>73.174999999999997</v>
      </c>
      <c r="AJ25">
        <v>82.328500000000005</v>
      </c>
      <c r="AK25">
        <v>84.8</v>
      </c>
      <c r="AL25">
        <v>72.8</v>
      </c>
      <c r="AM25" t="s">
        <v>1</v>
      </c>
      <c r="AN25" t="s">
        <v>1</v>
      </c>
      <c r="AO25" t="s">
        <v>5</v>
      </c>
      <c r="AP25" t="s">
        <v>5</v>
      </c>
      <c r="AQ25" t="s">
        <v>0</v>
      </c>
      <c r="AS25" t="s">
        <v>5</v>
      </c>
    </row>
    <row r="26" spans="1:45" x14ac:dyDescent="0.3">
      <c r="A26" s="1" t="s">
        <v>1511</v>
      </c>
      <c r="B26" s="1">
        <v>72</v>
      </c>
      <c r="C26" s="1" t="s">
        <v>6</v>
      </c>
      <c r="D26" s="1">
        <v>16748</v>
      </c>
      <c r="E26" s="1">
        <v>0</v>
      </c>
      <c r="F26" s="1" t="s">
        <v>227</v>
      </c>
      <c r="G26" s="1" t="s">
        <v>8347</v>
      </c>
      <c r="H26" s="1" t="s">
        <v>11</v>
      </c>
      <c r="I26" s="1" t="s">
        <v>8309</v>
      </c>
      <c r="J26" s="1" t="s">
        <v>4</v>
      </c>
      <c r="K26" s="1" t="s">
        <v>76</v>
      </c>
      <c r="L26" s="1">
        <v>5</v>
      </c>
      <c r="M26" t="s">
        <v>18</v>
      </c>
      <c r="N26" t="s">
        <v>2</v>
      </c>
      <c r="O26">
        <v>150</v>
      </c>
      <c r="P26">
        <v>0</v>
      </c>
      <c r="Q26">
        <v>0</v>
      </c>
      <c r="R26">
        <v>150</v>
      </c>
      <c r="S26">
        <v>0</v>
      </c>
      <c r="T26">
        <v>0</v>
      </c>
      <c r="U26">
        <v>26</v>
      </c>
      <c r="X26" s="23">
        <f>IFERROR(1 -(#REF!/#REF!), 0)</f>
        <v>0</v>
      </c>
      <c r="AA26">
        <v>56.572800000000001</v>
      </c>
      <c r="AB26">
        <v>61.82</v>
      </c>
      <c r="AC26">
        <v>63.117100000000001</v>
      </c>
      <c r="AD26">
        <v>52.76</v>
      </c>
      <c r="AE26">
        <v>56.572800000000001</v>
      </c>
      <c r="AF26">
        <v>61.82</v>
      </c>
      <c r="AG26">
        <v>63.117100000000001</v>
      </c>
      <c r="AH26">
        <v>52.76</v>
      </c>
      <c r="AI26">
        <v>56.572800000000001</v>
      </c>
      <c r="AJ26">
        <v>61.82</v>
      </c>
      <c r="AK26">
        <v>63.117100000000001</v>
      </c>
      <c r="AL26">
        <v>52.76</v>
      </c>
      <c r="AM26" t="s">
        <v>1</v>
      </c>
      <c r="AN26" t="s">
        <v>1</v>
      </c>
      <c r="AO26" t="s">
        <v>5</v>
      </c>
      <c r="AP26" t="s">
        <v>5</v>
      </c>
      <c r="AQ26" t="s">
        <v>0</v>
      </c>
      <c r="AS26" t="s">
        <v>5</v>
      </c>
    </row>
    <row r="27" spans="1:45" x14ac:dyDescent="0.3">
      <c r="A27" s="1" t="s">
        <v>1512</v>
      </c>
      <c r="B27" s="1">
        <v>72</v>
      </c>
      <c r="C27" s="1" t="s">
        <v>6</v>
      </c>
      <c r="D27" s="1">
        <v>16943</v>
      </c>
      <c r="E27" s="1">
        <v>0</v>
      </c>
      <c r="F27" s="1" t="s">
        <v>228</v>
      </c>
      <c r="G27" s="1" t="s">
        <v>8348</v>
      </c>
      <c r="H27" s="1" t="s">
        <v>11</v>
      </c>
      <c r="I27" s="1" t="s">
        <v>8309</v>
      </c>
      <c r="J27" s="1" t="s">
        <v>4</v>
      </c>
      <c r="K27" s="1" t="s">
        <v>76</v>
      </c>
      <c r="L27" s="1">
        <v>1</v>
      </c>
      <c r="M27" t="s">
        <v>20</v>
      </c>
      <c r="N27" t="s">
        <v>2</v>
      </c>
      <c r="O27">
        <v>130</v>
      </c>
      <c r="P27">
        <v>0</v>
      </c>
      <c r="Q27">
        <v>0</v>
      </c>
      <c r="R27">
        <v>130</v>
      </c>
      <c r="S27">
        <v>0</v>
      </c>
      <c r="T27">
        <v>0</v>
      </c>
      <c r="U27">
        <v>13</v>
      </c>
      <c r="X27" s="23">
        <f>IFERROR(1 -(#REF!/#REF!), 0)</f>
        <v>0</v>
      </c>
      <c r="AA27">
        <v>114.42659999999999</v>
      </c>
      <c r="AB27">
        <v>130.88659999999999</v>
      </c>
      <c r="AC27">
        <v>132.95500000000001</v>
      </c>
      <c r="AD27">
        <v>85.076599999999999</v>
      </c>
      <c r="AE27">
        <v>114.42659999999999</v>
      </c>
      <c r="AF27">
        <v>130.88659999999999</v>
      </c>
      <c r="AG27">
        <v>132.95500000000001</v>
      </c>
      <c r="AH27">
        <v>85.076599999999999</v>
      </c>
      <c r="AI27">
        <v>114.42659999999999</v>
      </c>
      <c r="AJ27">
        <v>130.88659999999999</v>
      </c>
      <c r="AK27">
        <v>132.95500000000001</v>
      </c>
      <c r="AL27">
        <v>85.076599999999999</v>
      </c>
      <c r="AM27" t="s">
        <v>1</v>
      </c>
      <c r="AN27" t="s">
        <v>1</v>
      </c>
      <c r="AO27" t="s">
        <v>5</v>
      </c>
      <c r="AP27" t="s">
        <v>5</v>
      </c>
      <c r="AQ27" t="s">
        <v>0</v>
      </c>
      <c r="AS27" t="s">
        <v>5</v>
      </c>
    </row>
    <row r="28" spans="1:45" x14ac:dyDescent="0.3">
      <c r="A28" s="1" t="s">
        <v>1513</v>
      </c>
      <c r="B28" s="1">
        <v>15</v>
      </c>
      <c r="C28" s="1" t="s">
        <v>7</v>
      </c>
      <c r="D28" s="1">
        <v>17049</v>
      </c>
      <c r="E28" s="1">
        <v>0</v>
      </c>
      <c r="F28" s="1" t="s">
        <v>229</v>
      </c>
      <c r="G28" s="1" t="s">
        <v>8349</v>
      </c>
      <c r="H28" s="1" t="s">
        <v>11</v>
      </c>
      <c r="I28" s="1" t="s">
        <v>8332</v>
      </c>
      <c r="J28" s="1" t="s">
        <v>4</v>
      </c>
      <c r="K28" s="1" t="s">
        <v>8333</v>
      </c>
      <c r="L28" s="1">
        <v>6</v>
      </c>
      <c r="M28" t="s">
        <v>10</v>
      </c>
      <c r="N28" t="s">
        <v>2</v>
      </c>
      <c r="O28">
        <v>153</v>
      </c>
      <c r="P28">
        <v>0</v>
      </c>
      <c r="Q28">
        <v>0</v>
      </c>
      <c r="R28">
        <v>0</v>
      </c>
      <c r="S28">
        <v>0</v>
      </c>
      <c r="T28">
        <v>153</v>
      </c>
      <c r="U28">
        <v>26</v>
      </c>
      <c r="X28" s="23">
        <f>IFERROR(1 -(#REF!/#REF!), 0)</f>
        <v>0</v>
      </c>
      <c r="AA28">
        <v>146.05000000000001</v>
      </c>
      <c r="AB28">
        <v>147.66329999999999</v>
      </c>
      <c r="AC28">
        <v>151.6585</v>
      </c>
      <c r="AD28">
        <v>145.80000000000001</v>
      </c>
      <c r="AE28">
        <v>146.05000000000001</v>
      </c>
      <c r="AF28">
        <v>147.66329999999999</v>
      </c>
      <c r="AG28">
        <v>151.6585</v>
      </c>
      <c r="AH28">
        <v>145.80000000000001</v>
      </c>
      <c r="AI28">
        <v>146.05000000000001</v>
      </c>
      <c r="AJ28">
        <v>147.66329999999999</v>
      </c>
      <c r="AK28">
        <v>151.6585</v>
      </c>
      <c r="AL28">
        <v>145.80000000000001</v>
      </c>
      <c r="AM28" t="s">
        <v>1</v>
      </c>
      <c r="AN28" t="s">
        <v>1</v>
      </c>
      <c r="AO28" t="s">
        <v>5</v>
      </c>
      <c r="AP28" t="s">
        <v>5</v>
      </c>
      <c r="AQ28" t="s">
        <v>0</v>
      </c>
      <c r="AS28" t="s">
        <v>5</v>
      </c>
    </row>
    <row r="29" spans="1:45" x14ac:dyDescent="0.3">
      <c r="A29" s="1" t="s">
        <v>1514</v>
      </c>
      <c r="B29" s="1">
        <v>71</v>
      </c>
      <c r="C29" s="1" t="s">
        <v>6</v>
      </c>
      <c r="D29" s="1">
        <v>17059</v>
      </c>
      <c r="E29" s="1">
        <v>0</v>
      </c>
      <c r="F29" s="1" t="s">
        <v>230</v>
      </c>
      <c r="G29" s="1" t="s">
        <v>8350</v>
      </c>
      <c r="H29" s="1" t="s">
        <v>11</v>
      </c>
      <c r="I29" s="1" t="s">
        <v>8351</v>
      </c>
      <c r="J29" s="1" t="s">
        <v>4</v>
      </c>
      <c r="K29" s="1" t="s">
        <v>8352</v>
      </c>
      <c r="L29" s="1">
        <v>6</v>
      </c>
      <c r="M29" t="s">
        <v>10</v>
      </c>
      <c r="N29" t="s">
        <v>2</v>
      </c>
      <c r="O29">
        <v>175</v>
      </c>
      <c r="P29">
        <v>0</v>
      </c>
      <c r="Q29">
        <v>0</v>
      </c>
      <c r="R29">
        <v>175</v>
      </c>
      <c r="S29">
        <v>0</v>
      </c>
      <c r="T29">
        <v>0</v>
      </c>
      <c r="U29">
        <v>26</v>
      </c>
      <c r="X29" s="23">
        <f>IFERROR(1 -(#REF!/#REF!), 0)</f>
        <v>0</v>
      </c>
      <c r="AA29">
        <v>36.215000000000003</v>
      </c>
      <c r="AB29">
        <v>38.121400000000001</v>
      </c>
      <c r="AC29">
        <v>39.075000000000003</v>
      </c>
      <c r="AD29">
        <v>36.630000000000003</v>
      </c>
      <c r="AE29">
        <v>36.215000000000003</v>
      </c>
      <c r="AF29">
        <v>38.121400000000001</v>
      </c>
      <c r="AG29">
        <v>39.075000000000003</v>
      </c>
      <c r="AH29">
        <v>36.630000000000003</v>
      </c>
      <c r="AI29">
        <v>36.215000000000003</v>
      </c>
      <c r="AJ29">
        <v>38.121400000000001</v>
      </c>
      <c r="AK29">
        <v>39.075000000000003</v>
      </c>
      <c r="AL29">
        <v>36.630000000000003</v>
      </c>
      <c r="AM29" t="s">
        <v>1</v>
      </c>
      <c r="AN29" t="s">
        <v>1</v>
      </c>
      <c r="AO29" t="s">
        <v>5</v>
      </c>
      <c r="AP29" t="s">
        <v>5</v>
      </c>
      <c r="AQ29" t="s">
        <v>0</v>
      </c>
      <c r="AS29" t="s">
        <v>5</v>
      </c>
    </row>
    <row r="30" spans="1:45" x14ac:dyDescent="0.3">
      <c r="A30" s="1" t="s">
        <v>1515</v>
      </c>
      <c r="B30" s="1">
        <v>72</v>
      </c>
      <c r="C30" s="1" t="s">
        <v>14</v>
      </c>
      <c r="D30" s="1">
        <v>17175</v>
      </c>
      <c r="E30" s="1">
        <v>0</v>
      </c>
      <c r="F30" s="1" t="s">
        <v>231</v>
      </c>
      <c r="G30" s="1" t="s">
        <v>8353</v>
      </c>
      <c r="H30" s="1" t="s">
        <v>11</v>
      </c>
      <c r="I30" s="1" t="s">
        <v>8328</v>
      </c>
      <c r="J30" s="1" t="s">
        <v>4</v>
      </c>
      <c r="K30" s="1" t="s">
        <v>8354</v>
      </c>
      <c r="L30" s="1">
        <v>3</v>
      </c>
      <c r="M30" t="s">
        <v>28</v>
      </c>
      <c r="N30" t="s">
        <v>2</v>
      </c>
      <c r="O30">
        <v>380</v>
      </c>
      <c r="P30">
        <v>0</v>
      </c>
      <c r="Q30">
        <v>0</v>
      </c>
      <c r="R30">
        <v>0</v>
      </c>
      <c r="S30">
        <v>380</v>
      </c>
      <c r="T30">
        <v>0</v>
      </c>
      <c r="U30">
        <v>13</v>
      </c>
      <c r="X30" s="23">
        <f>IFERROR(1 -(#REF!/#REF!), 0)</f>
        <v>0</v>
      </c>
      <c r="AA30">
        <v>52.337499999999999</v>
      </c>
      <c r="AB30">
        <v>55.616599999999998</v>
      </c>
      <c r="AC30">
        <v>56.796599999999998</v>
      </c>
      <c r="AD30">
        <v>49.57</v>
      </c>
      <c r="AE30">
        <v>52.337499999999999</v>
      </c>
      <c r="AF30">
        <v>55.616599999999998</v>
      </c>
      <c r="AG30">
        <v>56.796599999999998</v>
      </c>
      <c r="AH30">
        <v>49.57</v>
      </c>
      <c r="AI30">
        <v>52.337499999999999</v>
      </c>
      <c r="AJ30">
        <v>55.616599999999998</v>
      </c>
      <c r="AK30">
        <v>56.796599999999998</v>
      </c>
      <c r="AL30">
        <v>49.57</v>
      </c>
      <c r="AM30" t="s">
        <v>1</v>
      </c>
      <c r="AN30" t="s">
        <v>1</v>
      </c>
      <c r="AO30" t="s">
        <v>5</v>
      </c>
      <c r="AP30" t="s">
        <v>5</v>
      </c>
      <c r="AQ30" t="s">
        <v>0</v>
      </c>
      <c r="AS30" t="s">
        <v>5</v>
      </c>
    </row>
    <row r="31" spans="1:45" x14ac:dyDescent="0.3">
      <c r="A31" s="1" t="s">
        <v>2408</v>
      </c>
      <c r="B31" s="1">
        <v>72</v>
      </c>
      <c r="C31" s="1" t="s">
        <v>7</v>
      </c>
      <c r="D31" s="1">
        <v>17176</v>
      </c>
      <c r="E31" s="1">
        <v>0</v>
      </c>
      <c r="F31" s="1" t="s">
        <v>1131</v>
      </c>
      <c r="G31" s="1" t="s">
        <v>8355</v>
      </c>
      <c r="H31" s="1" t="s">
        <v>11</v>
      </c>
      <c r="I31" s="1" t="s">
        <v>8328</v>
      </c>
      <c r="J31" s="1" t="s">
        <v>4</v>
      </c>
      <c r="K31" s="1" t="s">
        <v>8329</v>
      </c>
      <c r="L31" s="1">
        <v>2</v>
      </c>
      <c r="M31" t="s">
        <v>23</v>
      </c>
      <c r="N31" t="s">
        <v>2</v>
      </c>
      <c r="O31">
        <v>250</v>
      </c>
      <c r="P31">
        <v>0</v>
      </c>
      <c r="Q31">
        <v>0</v>
      </c>
      <c r="R31">
        <v>0</v>
      </c>
      <c r="S31">
        <v>0</v>
      </c>
      <c r="T31">
        <v>250</v>
      </c>
      <c r="U31">
        <v>13</v>
      </c>
      <c r="X31" s="23">
        <f>IFERROR(1 -(#REF!/#REF!), 0)</f>
        <v>0</v>
      </c>
      <c r="AA31">
        <v>35</v>
      </c>
      <c r="AB31">
        <v>35</v>
      </c>
      <c r="AC31">
        <v>35</v>
      </c>
      <c r="AD31">
        <v>35</v>
      </c>
      <c r="AE31">
        <v>35</v>
      </c>
      <c r="AF31">
        <v>35</v>
      </c>
      <c r="AG31">
        <v>35</v>
      </c>
      <c r="AH31">
        <v>35</v>
      </c>
      <c r="AI31">
        <v>35</v>
      </c>
      <c r="AJ31">
        <v>35</v>
      </c>
      <c r="AK31">
        <v>35</v>
      </c>
      <c r="AL31">
        <v>35</v>
      </c>
      <c r="AM31" t="s">
        <v>1</v>
      </c>
      <c r="AN31" t="s">
        <v>1</v>
      </c>
      <c r="AO31" t="s">
        <v>5</v>
      </c>
      <c r="AP31" t="s">
        <v>5</v>
      </c>
      <c r="AQ31" t="s">
        <v>0</v>
      </c>
      <c r="AS31" t="s">
        <v>5</v>
      </c>
    </row>
    <row r="32" spans="1:45" x14ac:dyDescent="0.3">
      <c r="A32" s="1" t="s">
        <v>1517</v>
      </c>
      <c r="B32" s="1">
        <v>72</v>
      </c>
      <c r="C32" s="1" t="s">
        <v>14</v>
      </c>
      <c r="D32" s="1">
        <v>17177</v>
      </c>
      <c r="E32" s="1">
        <v>0</v>
      </c>
      <c r="F32" s="1" t="s">
        <v>233</v>
      </c>
      <c r="G32" s="1" t="s">
        <v>8356</v>
      </c>
      <c r="H32" s="1" t="s">
        <v>11</v>
      </c>
      <c r="I32" s="1" t="s">
        <v>8328</v>
      </c>
      <c r="J32" s="1" t="s">
        <v>4</v>
      </c>
      <c r="K32" s="1" t="s">
        <v>8354</v>
      </c>
      <c r="L32" s="1">
        <v>5</v>
      </c>
      <c r="M32" t="s">
        <v>18</v>
      </c>
      <c r="N32" t="s">
        <v>2</v>
      </c>
      <c r="O32">
        <v>320</v>
      </c>
      <c r="P32">
        <v>0</v>
      </c>
      <c r="Q32">
        <v>0</v>
      </c>
      <c r="R32">
        <v>0</v>
      </c>
      <c r="S32">
        <v>320</v>
      </c>
      <c r="T32">
        <v>0</v>
      </c>
      <c r="U32">
        <v>25</v>
      </c>
      <c r="X32" s="23">
        <f>IFERROR(1 -(#REF!/#REF!), 0)</f>
        <v>0</v>
      </c>
      <c r="AA32">
        <v>65.002799999999993</v>
      </c>
      <c r="AB32">
        <v>73.056600000000003</v>
      </c>
      <c r="AC32">
        <v>74.624200000000002</v>
      </c>
      <c r="AD32">
        <v>64.36</v>
      </c>
      <c r="AE32">
        <v>65.002799999999993</v>
      </c>
      <c r="AF32">
        <v>73.056600000000003</v>
      </c>
      <c r="AG32">
        <v>74.624200000000002</v>
      </c>
      <c r="AH32">
        <v>64.36</v>
      </c>
      <c r="AI32">
        <v>65.002799999999993</v>
      </c>
      <c r="AJ32">
        <v>73.056600000000003</v>
      </c>
      <c r="AK32">
        <v>74.624200000000002</v>
      </c>
      <c r="AL32">
        <v>64.36</v>
      </c>
      <c r="AM32" t="s">
        <v>1</v>
      </c>
      <c r="AN32" t="s">
        <v>1</v>
      </c>
      <c r="AO32" t="s">
        <v>5</v>
      </c>
      <c r="AP32" t="s">
        <v>5</v>
      </c>
      <c r="AQ32" t="s">
        <v>0</v>
      </c>
      <c r="AS32" t="s">
        <v>5</v>
      </c>
    </row>
    <row r="33" spans="1:45" x14ac:dyDescent="0.3">
      <c r="A33" s="1" t="s">
        <v>2966</v>
      </c>
      <c r="B33" s="1">
        <v>78</v>
      </c>
      <c r="C33" s="1" t="s">
        <v>12</v>
      </c>
      <c r="D33" s="1">
        <v>17364</v>
      </c>
      <c r="E33" s="1">
        <v>0</v>
      </c>
      <c r="F33" s="1" t="s">
        <v>2967</v>
      </c>
      <c r="G33" s="1" t="s">
        <v>2968</v>
      </c>
      <c r="H33" s="1" t="s">
        <v>11</v>
      </c>
      <c r="I33" s="1" t="s">
        <v>2969</v>
      </c>
      <c r="J33" s="1" t="s">
        <v>4</v>
      </c>
      <c r="K33" s="1" t="s">
        <v>2970</v>
      </c>
      <c r="L33" s="1">
        <v>0</v>
      </c>
      <c r="M33" t="s">
        <v>3</v>
      </c>
      <c r="N33" t="s">
        <v>25</v>
      </c>
      <c r="O33">
        <v>195</v>
      </c>
      <c r="P33">
        <v>0</v>
      </c>
      <c r="Q33">
        <v>195</v>
      </c>
      <c r="R33">
        <v>0</v>
      </c>
      <c r="S33">
        <v>0</v>
      </c>
      <c r="T33">
        <v>0</v>
      </c>
      <c r="W33">
        <v>0</v>
      </c>
      <c r="X33" s="23">
        <f>IFERROR(1 -(#REF!/#REF!), 0)</f>
        <v>0</v>
      </c>
      <c r="AM33" t="s">
        <v>1</v>
      </c>
      <c r="AN33" t="s">
        <v>1</v>
      </c>
      <c r="AO33" t="s">
        <v>5</v>
      </c>
      <c r="AP33" t="s">
        <v>5</v>
      </c>
      <c r="AQ33" t="s">
        <v>0</v>
      </c>
      <c r="AS33" t="s">
        <v>5</v>
      </c>
    </row>
    <row r="34" spans="1:45" x14ac:dyDescent="0.3">
      <c r="A34" s="1" t="s">
        <v>1518</v>
      </c>
      <c r="B34" s="1">
        <v>72</v>
      </c>
      <c r="C34" s="1" t="s">
        <v>6</v>
      </c>
      <c r="D34" s="1">
        <v>17419</v>
      </c>
      <c r="E34" s="1">
        <v>0</v>
      </c>
      <c r="F34" s="1" t="s">
        <v>234</v>
      </c>
      <c r="G34" s="1" t="s">
        <v>8357</v>
      </c>
      <c r="H34" s="1" t="s">
        <v>11</v>
      </c>
      <c r="I34" s="1" t="s">
        <v>8309</v>
      </c>
      <c r="J34" s="1" t="s">
        <v>4</v>
      </c>
      <c r="K34" s="1" t="s">
        <v>76</v>
      </c>
      <c r="L34" s="1">
        <v>4</v>
      </c>
      <c r="M34" t="s">
        <v>30</v>
      </c>
      <c r="N34" t="s">
        <v>2</v>
      </c>
      <c r="O34">
        <v>100</v>
      </c>
      <c r="P34">
        <v>0</v>
      </c>
      <c r="Q34">
        <v>0</v>
      </c>
      <c r="R34">
        <v>100</v>
      </c>
      <c r="S34">
        <v>0</v>
      </c>
      <c r="T34">
        <v>0</v>
      </c>
      <c r="U34">
        <v>13</v>
      </c>
      <c r="X34" s="23">
        <f>IFERROR(1 -(#REF!/#REF!), 0)</f>
        <v>0</v>
      </c>
      <c r="AA34">
        <v>154.4666</v>
      </c>
      <c r="AB34">
        <v>161.71</v>
      </c>
      <c r="AC34">
        <v>163.17660000000001</v>
      </c>
      <c r="AD34">
        <v>149.47999999999999</v>
      </c>
      <c r="AE34">
        <v>154.4666</v>
      </c>
      <c r="AF34">
        <v>161.71</v>
      </c>
      <c r="AG34">
        <v>163.17660000000001</v>
      </c>
      <c r="AH34">
        <v>149.47999999999999</v>
      </c>
      <c r="AI34">
        <v>154.4666</v>
      </c>
      <c r="AJ34">
        <v>161.71</v>
      </c>
      <c r="AK34">
        <v>163.17660000000001</v>
      </c>
      <c r="AL34">
        <v>149.47999999999999</v>
      </c>
      <c r="AM34" t="s">
        <v>1</v>
      </c>
      <c r="AN34" t="s">
        <v>1</v>
      </c>
      <c r="AO34" t="s">
        <v>5</v>
      </c>
      <c r="AP34" t="s">
        <v>5</v>
      </c>
      <c r="AQ34" t="s">
        <v>0</v>
      </c>
      <c r="AS34" t="s">
        <v>5</v>
      </c>
    </row>
    <row r="35" spans="1:45" x14ac:dyDescent="0.3">
      <c r="A35" s="1" t="s">
        <v>1519</v>
      </c>
      <c r="B35" s="1">
        <v>72</v>
      </c>
      <c r="C35" s="1" t="s">
        <v>6</v>
      </c>
      <c r="D35" s="1">
        <v>17439</v>
      </c>
      <c r="E35" s="1">
        <v>0</v>
      </c>
      <c r="F35" s="1" t="s">
        <v>235</v>
      </c>
      <c r="G35" s="1" t="s">
        <v>8358</v>
      </c>
      <c r="H35" s="1" t="s">
        <v>11</v>
      </c>
      <c r="I35" s="1" t="s">
        <v>8309</v>
      </c>
      <c r="J35" s="1" t="s">
        <v>4</v>
      </c>
      <c r="K35" s="1" t="s">
        <v>76</v>
      </c>
      <c r="L35" s="1">
        <v>5</v>
      </c>
      <c r="M35" t="s">
        <v>18</v>
      </c>
      <c r="N35" t="s">
        <v>2</v>
      </c>
      <c r="O35">
        <v>220</v>
      </c>
      <c r="P35">
        <v>0</v>
      </c>
      <c r="Q35">
        <v>0</v>
      </c>
      <c r="R35">
        <v>220</v>
      </c>
      <c r="S35">
        <v>0</v>
      </c>
      <c r="T35">
        <v>0</v>
      </c>
      <c r="U35">
        <v>27</v>
      </c>
      <c r="X35" s="23">
        <f>IFERROR(1 -(#REF!/#REF!), 0)</f>
        <v>0</v>
      </c>
      <c r="AA35">
        <v>123.07850000000001</v>
      </c>
      <c r="AB35">
        <v>121.20829999999999</v>
      </c>
      <c r="AC35">
        <v>131.71850000000001</v>
      </c>
      <c r="AD35">
        <v>104.8514</v>
      </c>
      <c r="AE35">
        <v>123.07850000000001</v>
      </c>
      <c r="AF35">
        <v>121.20829999999999</v>
      </c>
      <c r="AG35">
        <v>131.71850000000001</v>
      </c>
      <c r="AH35">
        <v>104.8514</v>
      </c>
      <c r="AI35">
        <v>123.07850000000001</v>
      </c>
      <c r="AJ35">
        <v>121.20829999999999</v>
      </c>
      <c r="AK35">
        <v>131.71850000000001</v>
      </c>
      <c r="AL35">
        <v>104.8514</v>
      </c>
      <c r="AM35" t="s">
        <v>1</v>
      </c>
      <c r="AN35" t="s">
        <v>1</v>
      </c>
      <c r="AO35" t="s">
        <v>5</v>
      </c>
      <c r="AP35" t="s">
        <v>5</v>
      </c>
      <c r="AQ35" t="s">
        <v>0</v>
      </c>
      <c r="AS35" t="s">
        <v>5</v>
      </c>
    </row>
    <row r="36" spans="1:45" x14ac:dyDescent="0.3">
      <c r="A36" s="1" t="s">
        <v>2411</v>
      </c>
      <c r="B36" s="1">
        <v>72</v>
      </c>
      <c r="C36" s="1" t="s">
        <v>7</v>
      </c>
      <c r="D36" s="1">
        <v>17501</v>
      </c>
      <c r="E36" s="1">
        <v>0</v>
      </c>
      <c r="F36" s="1" t="s">
        <v>1133</v>
      </c>
      <c r="G36" s="1" t="s">
        <v>8359</v>
      </c>
      <c r="H36" s="1" t="s">
        <v>11</v>
      </c>
      <c r="I36" s="1" t="s">
        <v>8360</v>
      </c>
      <c r="J36" s="1" t="s">
        <v>4</v>
      </c>
      <c r="K36" s="1" t="s">
        <v>8361</v>
      </c>
      <c r="L36" s="1">
        <v>5</v>
      </c>
      <c r="M36" t="s">
        <v>18</v>
      </c>
      <c r="N36" t="s">
        <v>2</v>
      </c>
      <c r="O36">
        <v>60</v>
      </c>
      <c r="P36">
        <v>0</v>
      </c>
      <c r="Q36">
        <v>0</v>
      </c>
      <c r="R36">
        <v>0</v>
      </c>
      <c r="S36">
        <v>0</v>
      </c>
      <c r="T36">
        <v>60</v>
      </c>
      <c r="U36">
        <v>25</v>
      </c>
      <c r="X36" s="23">
        <f>IFERROR(1 -(#REF!/#REF!), 0)</f>
        <v>0</v>
      </c>
      <c r="AA36">
        <v>298.52</v>
      </c>
      <c r="AB36">
        <v>300.685</v>
      </c>
      <c r="AC36">
        <v>302.12709999999998</v>
      </c>
      <c r="AD36">
        <v>275.45999999999998</v>
      </c>
      <c r="AE36">
        <v>298.52</v>
      </c>
      <c r="AF36">
        <v>300.685</v>
      </c>
      <c r="AG36">
        <v>302.12709999999998</v>
      </c>
      <c r="AH36">
        <v>275.45999999999998</v>
      </c>
      <c r="AI36">
        <v>298.52</v>
      </c>
      <c r="AJ36">
        <v>300.685</v>
      </c>
      <c r="AK36">
        <v>302.12709999999998</v>
      </c>
      <c r="AL36">
        <v>275.45999999999998</v>
      </c>
      <c r="AM36" t="s">
        <v>1</v>
      </c>
      <c r="AN36" t="s">
        <v>1</v>
      </c>
      <c r="AO36" t="s">
        <v>5</v>
      </c>
      <c r="AP36" t="s">
        <v>5</v>
      </c>
      <c r="AQ36" t="s">
        <v>0</v>
      </c>
      <c r="AS36" t="s">
        <v>5</v>
      </c>
    </row>
    <row r="37" spans="1:45" x14ac:dyDescent="0.3">
      <c r="A37" s="1" t="s">
        <v>1521</v>
      </c>
      <c r="B37" s="1">
        <v>15</v>
      </c>
      <c r="C37" s="1" t="s">
        <v>9</v>
      </c>
      <c r="D37" s="1">
        <v>17734</v>
      </c>
      <c r="E37" s="1">
        <v>0</v>
      </c>
      <c r="F37" s="1" t="s">
        <v>237</v>
      </c>
      <c r="G37" s="1" t="s">
        <v>8362</v>
      </c>
      <c r="H37" s="1" t="s">
        <v>11</v>
      </c>
      <c r="I37" s="1" t="s">
        <v>8309</v>
      </c>
      <c r="J37" s="1" t="s">
        <v>4</v>
      </c>
      <c r="K37" s="1" t="s">
        <v>76</v>
      </c>
      <c r="L37" s="1">
        <v>2</v>
      </c>
      <c r="M37" t="s">
        <v>23</v>
      </c>
      <c r="N37" t="s">
        <v>2</v>
      </c>
      <c r="O37">
        <v>70</v>
      </c>
      <c r="P37">
        <v>70</v>
      </c>
      <c r="Q37">
        <v>0</v>
      </c>
      <c r="R37">
        <v>0</v>
      </c>
      <c r="S37">
        <v>0</v>
      </c>
      <c r="T37">
        <v>0</v>
      </c>
      <c r="U37">
        <v>10</v>
      </c>
      <c r="X37" s="23">
        <f>IFERROR(1 -(#REF!/#REF!), 0)</f>
        <v>0</v>
      </c>
      <c r="AA37">
        <v>152.55000000000001</v>
      </c>
      <c r="AB37">
        <v>166.05500000000001</v>
      </c>
      <c r="AC37">
        <v>167.0266</v>
      </c>
      <c r="AD37">
        <v>151.80000000000001</v>
      </c>
      <c r="AE37">
        <v>152.55000000000001</v>
      </c>
      <c r="AF37">
        <v>166.05500000000001</v>
      </c>
      <c r="AG37">
        <v>167.0266</v>
      </c>
      <c r="AH37">
        <v>151.80000000000001</v>
      </c>
      <c r="AI37">
        <v>152.55000000000001</v>
      </c>
      <c r="AJ37">
        <v>166.05500000000001</v>
      </c>
      <c r="AK37">
        <v>167.0266</v>
      </c>
      <c r="AL37">
        <v>151.80000000000001</v>
      </c>
      <c r="AM37" t="s">
        <v>1</v>
      </c>
      <c r="AN37" t="s">
        <v>1</v>
      </c>
      <c r="AO37" t="s">
        <v>5</v>
      </c>
      <c r="AP37" t="s">
        <v>5</v>
      </c>
      <c r="AQ37" t="s">
        <v>0</v>
      </c>
      <c r="AS37" t="s">
        <v>5</v>
      </c>
    </row>
    <row r="38" spans="1:45" x14ac:dyDescent="0.3">
      <c r="A38" s="1" t="s">
        <v>1522</v>
      </c>
      <c r="B38" s="1">
        <v>72</v>
      </c>
      <c r="C38" s="1" t="s">
        <v>12</v>
      </c>
      <c r="D38" s="1">
        <v>17912</v>
      </c>
      <c r="E38" s="1">
        <v>0</v>
      </c>
      <c r="F38" s="1" t="s">
        <v>238</v>
      </c>
      <c r="G38" s="1" t="s">
        <v>8363</v>
      </c>
      <c r="H38" s="1" t="s">
        <v>11</v>
      </c>
      <c r="I38" s="1" t="s">
        <v>8364</v>
      </c>
      <c r="J38" s="1" t="s">
        <v>4</v>
      </c>
      <c r="K38" s="1" t="s">
        <v>8329</v>
      </c>
      <c r="L38" s="1">
        <v>6</v>
      </c>
      <c r="M38" t="s">
        <v>10</v>
      </c>
      <c r="N38" t="s">
        <v>2</v>
      </c>
      <c r="O38">
        <v>120</v>
      </c>
      <c r="P38">
        <v>0</v>
      </c>
      <c r="Q38">
        <v>120</v>
      </c>
      <c r="R38">
        <v>0</v>
      </c>
      <c r="S38">
        <v>0</v>
      </c>
      <c r="T38">
        <v>0</v>
      </c>
      <c r="U38">
        <v>25</v>
      </c>
      <c r="X38" s="23">
        <f>IFERROR(1 -(#REF!/#REF!), 0)</f>
        <v>0</v>
      </c>
      <c r="AA38">
        <v>107.0714</v>
      </c>
      <c r="AB38">
        <v>115.5514</v>
      </c>
      <c r="AC38">
        <v>91.94</v>
      </c>
      <c r="AD38">
        <v>106.75</v>
      </c>
      <c r="AE38">
        <v>107.0714</v>
      </c>
      <c r="AF38">
        <v>115.5514</v>
      </c>
      <c r="AG38">
        <v>91.94</v>
      </c>
      <c r="AH38">
        <v>106.75</v>
      </c>
      <c r="AI38">
        <v>107.0714</v>
      </c>
      <c r="AJ38">
        <v>115.5514</v>
      </c>
      <c r="AK38">
        <v>91.94</v>
      </c>
      <c r="AL38">
        <v>106.75</v>
      </c>
      <c r="AM38" t="s">
        <v>1</v>
      </c>
      <c r="AN38" t="s">
        <v>1</v>
      </c>
      <c r="AO38" t="s">
        <v>5</v>
      </c>
      <c r="AP38" t="s">
        <v>5</v>
      </c>
      <c r="AQ38" t="s">
        <v>0</v>
      </c>
      <c r="AS38" t="s">
        <v>5</v>
      </c>
    </row>
    <row r="39" spans="1:45" x14ac:dyDescent="0.3">
      <c r="A39" s="1" t="s">
        <v>1523</v>
      </c>
      <c r="B39" s="1">
        <v>72</v>
      </c>
      <c r="C39" s="1" t="s">
        <v>14</v>
      </c>
      <c r="D39" s="1">
        <v>17987</v>
      </c>
      <c r="E39" s="1">
        <v>0</v>
      </c>
      <c r="F39" s="1" t="s">
        <v>239</v>
      </c>
      <c r="G39" s="1" t="s">
        <v>8365</v>
      </c>
      <c r="H39" s="1" t="s">
        <v>11</v>
      </c>
      <c r="I39" s="1" t="s">
        <v>8328</v>
      </c>
      <c r="J39" s="1" t="s">
        <v>4</v>
      </c>
      <c r="K39" s="1" t="s">
        <v>8354</v>
      </c>
      <c r="L39" s="1">
        <v>7</v>
      </c>
      <c r="M39" t="s">
        <v>3</v>
      </c>
      <c r="N39" t="s">
        <v>2</v>
      </c>
      <c r="O39">
        <v>310</v>
      </c>
      <c r="P39">
        <v>0</v>
      </c>
      <c r="Q39">
        <v>0</v>
      </c>
      <c r="R39">
        <v>0</v>
      </c>
      <c r="S39">
        <v>310</v>
      </c>
      <c r="T39">
        <v>0</v>
      </c>
      <c r="U39">
        <v>48</v>
      </c>
      <c r="X39" s="23">
        <f>IFERROR(1 -(#REF!/#REF!), 0)</f>
        <v>0</v>
      </c>
      <c r="AA39">
        <v>56.688299999999998</v>
      </c>
      <c r="AB39">
        <v>62.666600000000003</v>
      </c>
      <c r="AC39">
        <v>64.165000000000006</v>
      </c>
      <c r="AD39">
        <v>55.29</v>
      </c>
      <c r="AE39">
        <v>56.688299999999998</v>
      </c>
      <c r="AF39">
        <v>62.666600000000003</v>
      </c>
      <c r="AG39">
        <v>64.165000000000006</v>
      </c>
      <c r="AH39">
        <v>55.29</v>
      </c>
      <c r="AI39">
        <v>56.688299999999998</v>
      </c>
      <c r="AJ39">
        <v>62.666600000000003</v>
      </c>
      <c r="AK39">
        <v>64.165000000000006</v>
      </c>
      <c r="AL39">
        <v>55.29</v>
      </c>
      <c r="AM39" t="s">
        <v>1</v>
      </c>
      <c r="AN39" t="s">
        <v>1</v>
      </c>
      <c r="AO39" t="s">
        <v>5</v>
      </c>
      <c r="AP39" t="s">
        <v>5</v>
      </c>
      <c r="AQ39" t="s">
        <v>0</v>
      </c>
      <c r="AS39" t="s">
        <v>5</v>
      </c>
    </row>
    <row r="40" spans="1:45" x14ac:dyDescent="0.3">
      <c r="A40" s="1" t="s">
        <v>1524</v>
      </c>
      <c r="B40" s="1">
        <v>72</v>
      </c>
      <c r="C40" s="1" t="s">
        <v>6</v>
      </c>
      <c r="D40" s="1">
        <v>18103</v>
      </c>
      <c r="E40" s="1">
        <v>0</v>
      </c>
      <c r="F40" s="1" t="s">
        <v>240</v>
      </c>
      <c r="G40" s="1" t="s">
        <v>8366</v>
      </c>
      <c r="H40" s="1" t="s">
        <v>11</v>
      </c>
      <c r="I40" s="1" t="s">
        <v>8309</v>
      </c>
      <c r="J40" s="1" t="s">
        <v>4</v>
      </c>
      <c r="K40" s="1" t="s">
        <v>76</v>
      </c>
      <c r="L40" s="1">
        <v>0</v>
      </c>
      <c r="M40" t="s">
        <v>3</v>
      </c>
      <c r="N40" t="s">
        <v>25</v>
      </c>
      <c r="O40">
        <v>110</v>
      </c>
      <c r="P40">
        <v>0</v>
      </c>
      <c r="Q40">
        <v>0</v>
      </c>
      <c r="R40">
        <v>110</v>
      </c>
      <c r="S40">
        <v>0</v>
      </c>
      <c r="T40">
        <v>0</v>
      </c>
      <c r="U40">
        <v>2</v>
      </c>
      <c r="X40" s="23">
        <f>IFERROR(1 -(#REF!/#REF!), 0)</f>
        <v>0</v>
      </c>
      <c r="AB40">
        <v>86.03</v>
      </c>
      <c r="AC40">
        <v>107.23</v>
      </c>
      <c r="AF40">
        <v>86.03</v>
      </c>
      <c r="AG40">
        <v>107.23</v>
      </c>
      <c r="AJ40">
        <v>86.03</v>
      </c>
      <c r="AK40">
        <v>107.23</v>
      </c>
      <c r="AM40" t="s">
        <v>1</v>
      </c>
      <c r="AN40" t="s">
        <v>1</v>
      </c>
      <c r="AO40" t="s">
        <v>5</v>
      </c>
      <c r="AP40" t="s">
        <v>5</v>
      </c>
      <c r="AQ40" t="s">
        <v>0</v>
      </c>
      <c r="AS40" t="s">
        <v>5</v>
      </c>
    </row>
    <row r="41" spans="1:45" x14ac:dyDescent="0.3">
      <c r="A41" s="1" t="s">
        <v>1525</v>
      </c>
      <c r="B41" s="1">
        <v>72</v>
      </c>
      <c r="C41" s="1" t="s">
        <v>6</v>
      </c>
      <c r="D41" s="1">
        <v>18176</v>
      </c>
      <c r="E41" s="1">
        <v>0</v>
      </c>
      <c r="F41" s="1" t="s">
        <v>241</v>
      </c>
      <c r="G41" s="1" t="s">
        <v>8367</v>
      </c>
      <c r="H41" s="1" t="s">
        <v>8368</v>
      </c>
      <c r="I41" s="1" t="s">
        <v>8309</v>
      </c>
      <c r="J41" s="1" t="s">
        <v>4</v>
      </c>
      <c r="K41" s="1" t="s">
        <v>76</v>
      </c>
      <c r="L41" s="1">
        <v>1</v>
      </c>
      <c r="M41" t="s">
        <v>20</v>
      </c>
      <c r="N41" t="s">
        <v>2</v>
      </c>
      <c r="O41">
        <v>230</v>
      </c>
      <c r="P41">
        <v>0</v>
      </c>
      <c r="Q41">
        <v>0</v>
      </c>
      <c r="R41">
        <v>230</v>
      </c>
      <c r="S41">
        <v>0</v>
      </c>
      <c r="T41">
        <v>0</v>
      </c>
      <c r="U41">
        <v>11</v>
      </c>
      <c r="X41" s="23">
        <f>IFERROR(1 -(#REF!/#REF!), 0)</f>
        <v>0</v>
      </c>
      <c r="AA41">
        <v>43.36</v>
      </c>
      <c r="AB41">
        <v>47.113300000000002</v>
      </c>
      <c r="AC41">
        <v>44.86</v>
      </c>
      <c r="AD41">
        <v>42.61</v>
      </c>
      <c r="AE41">
        <v>43.36</v>
      </c>
      <c r="AF41">
        <v>47.113300000000002</v>
      </c>
      <c r="AG41">
        <v>44.86</v>
      </c>
      <c r="AH41">
        <v>42.61</v>
      </c>
      <c r="AI41">
        <v>43.36</v>
      </c>
      <c r="AJ41">
        <v>47.113300000000002</v>
      </c>
      <c r="AK41">
        <v>44.86</v>
      </c>
      <c r="AL41">
        <v>42.61</v>
      </c>
      <c r="AM41" t="s">
        <v>1</v>
      </c>
      <c r="AN41" t="s">
        <v>1</v>
      </c>
      <c r="AO41" t="s">
        <v>5</v>
      </c>
      <c r="AP41" t="s">
        <v>5</v>
      </c>
      <c r="AQ41" t="s">
        <v>0</v>
      </c>
      <c r="AS41" t="s">
        <v>5</v>
      </c>
    </row>
    <row r="42" spans="1:45" x14ac:dyDescent="0.3">
      <c r="A42" s="1" t="s">
        <v>1526</v>
      </c>
      <c r="B42" s="1">
        <v>15</v>
      </c>
      <c r="C42" s="1" t="s">
        <v>7</v>
      </c>
      <c r="D42" s="1">
        <v>18240</v>
      </c>
      <c r="E42" s="1">
        <v>0</v>
      </c>
      <c r="F42" s="1" t="s">
        <v>242</v>
      </c>
      <c r="G42" s="1" t="s">
        <v>8369</v>
      </c>
      <c r="H42" s="1" t="s">
        <v>11</v>
      </c>
      <c r="I42" s="1" t="s">
        <v>8288</v>
      </c>
      <c r="J42" s="1" t="s">
        <v>4</v>
      </c>
      <c r="K42" s="1" t="s">
        <v>8289</v>
      </c>
      <c r="L42" s="1">
        <v>5</v>
      </c>
      <c r="M42" t="s">
        <v>18</v>
      </c>
      <c r="N42" t="s">
        <v>2</v>
      </c>
      <c r="O42">
        <v>170</v>
      </c>
      <c r="P42">
        <v>0</v>
      </c>
      <c r="Q42">
        <v>0</v>
      </c>
      <c r="R42">
        <v>0</v>
      </c>
      <c r="S42">
        <v>0</v>
      </c>
      <c r="T42">
        <v>170</v>
      </c>
      <c r="U42">
        <v>27</v>
      </c>
      <c r="X42" s="23">
        <f>IFERROR(1 -(#REF!/#REF!), 0)</f>
        <v>0</v>
      </c>
      <c r="AA42">
        <v>124.6228</v>
      </c>
      <c r="AB42">
        <v>122.73</v>
      </c>
      <c r="AC42">
        <v>130.59710000000001</v>
      </c>
      <c r="AD42">
        <v>122.80710000000001</v>
      </c>
      <c r="AE42">
        <v>124.6228</v>
      </c>
      <c r="AF42">
        <v>122.73</v>
      </c>
      <c r="AG42">
        <v>130.59710000000001</v>
      </c>
      <c r="AH42">
        <v>122.80710000000001</v>
      </c>
      <c r="AI42">
        <v>124.6228</v>
      </c>
      <c r="AJ42">
        <v>122.73</v>
      </c>
      <c r="AK42">
        <v>130.59710000000001</v>
      </c>
      <c r="AL42">
        <v>122.80710000000001</v>
      </c>
      <c r="AM42" t="s">
        <v>1</v>
      </c>
      <c r="AN42" t="s">
        <v>1</v>
      </c>
      <c r="AO42" t="s">
        <v>5</v>
      </c>
      <c r="AP42" t="s">
        <v>5</v>
      </c>
      <c r="AQ42" t="s">
        <v>0</v>
      </c>
      <c r="AS42" t="s">
        <v>5</v>
      </c>
    </row>
    <row r="43" spans="1:45" x14ac:dyDescent="0.3">
      <c r="A43" s="1" t="s">
        <v>1527</v>
      </c>
      <c r="B43" s="1">
        <v>15</v>
      </c>
      <c r="C43" s="1" t="s">
        <v>12</v>
      </c>
      <c r="D43" s="1">
        <v>18269</v>
      </c>
      <c r="E43" s="1">
        <v>0</v>
      </c>
      <c r="F43" s="1" t="s">
        <v>243</v>
      </c>
      <c r="G43" s="1" t="s">
        <v>8370</v>
      </c>
      <c r="H43" s="1" t="s">
        <v>11</v>
      </c>
      <c r="I43" s="1" t="s">
        <v>8371</v>
      </c>
      <c r="J43" s="1" t="s">
        <v>4</v>
      </c>
      <c r="K43" s="1" t="s">
        <v>8372</v>
      </c>
      <c r="L43" s="1">
        <v>7</v>
      </c>
      <c r="M43" t="s">
        <v>3</v>
      </c>
      <c r="N43" t="s">
        <v>2</v>
      </c>
      <c r="O43">
        <v>50</v>
      </c>
      <c r="P43">
        <v>0</v>
      </c>
      <c r="Q43">
        <v>50</v>
      </c>
      <c r="R43">
        <v>0</v>
      </c>
      <c r="S43">
        <v>0</v>
      </c>
      <c r="T43">
        <v>0</v>
      </c>
      <c r="U43">
        <v>52</v>
      </c>
      <c r="X43" s="23">
        <f>IFERROR(1 -(#REF!/#REF!), 0)</f>
        <v>0</v>
      </c>
      <c r="AA43">
        <v>56.869199999999999</v>
      </c>
      <c r="AB43">
        <v>67.9315</v>
      </c>
      <c r="AC43">
        <v>73.392300000000006</v>
      </c>
      <c r="AD43">
        <v>56.35</v>
      </c>
      <c r="AE43">
        <v>56.869199999999999</v>
      </c>
      <c r="AF43">
        <v>67.9315</v>
      </c>
      <c r="AG43">
        <v>73.392300000000006</v>
      </c>
      <c r="AH43">
        <v>56.35</v>
      </c>
      <c r="AI43">
        <v>56.869199999999999</v>
      </c>
      <c r="AJ43">
        <v>67.9315</v>
      </c>
      <c r="AK43">
        <v>73.392300000000006</v>
      </c>
      <c r="AL43">
        <v>56.35</v>
      </c>
      <c r="AM43" t="s">
        <v>1</v>
      </c>
      <c r="AN43" t="s">
        <v>1</v>
      </c>
      <c r="AO43" t="s">
        <v>5</v>
      </c>
      <c r="AP43" t="s">
        <v>5</v>
      </c>
      <c r="AQ43" t="s">
        <v>0</v>
      </c>
      <c r="AS43" t="s">
        <v>5</v>
      </c>
    </row>
    <row r="44" spans="1:45" x14ac:dyDescent="0.3">
      <c r="A44" s="1" t="s">
        <v>1528</v>
      </c>
      <c r="B44" s="1">
        <v>9</v>
      </c>
      <c r="C44" s="1" t="s">
        <v>12</v>
      </c>
      <c r="D44" s="1">
        <v>18325</v>
      </c>
      <c r="E44" s="1">
        <v>0</v>
      </c>
      <c r="F44" s="1" t="s">
        <v>244</v>
      </c>
      <c r="G44" s="1" t="s">
        <v>8373</v>
      </c>
      <c r="H44" s="1" t="s">
        <v>11</v>
      </c>
      <c r="I44" s="1" t="s">
        <v>8374</v>
      </c>
      <c r="J44" s="1" t="s">
        <v>4</v>
      </c>
      <c r="K44" s="1" t="s">
        <v>8375</v>
      </c>
      <c r="L44" s="1">
        <v>7</v>
      </c>
      <c r="M44" t="s">
        <v>3</v>
      </c>
      <c r="N44" t="s">
        <v>2</v>
      </c>
      <c r="O44">
        <v>190</v>
      </c>
      <c r="P44">
        <v>0</v>
      </c>
      <c r="Q44">
        <v>190</v>
      </c>
      <c r="R44">
        <v>0</v>
      </c>
      <c r="S44">
        <v>0</v>
      </c>
      <c r="T44">
        <v>0</v>
      </c>
      <c r="U44">
        <v>59</v>
      </c>
      <c r="X44" s="23">
        <f>IFERROR(1 -(#REF!/#REF!), 0)</f>
        <v>0</v>
      </c>
      <c r="AA44">
        <v>66.831299999999999</v>
      </c>
      <c r="AB44">
        <v>74.7166</v>
      </c>
      <c r="AC44">
        <v>101.154</v>
      </c>
      <c r="AD44">
        <v>85.855000000000004</v>
      </c>
      <c r="AE44">
        <v>66.831299999999999</v>
      </c>
      <c r="AF44">
        <v>74.7166</v>
      </c>
      <c r="AG44">
        <v>101.154</v>
      </c>
      <c r="AH44">
        <v>85.855000000000004</v>
      </c>
      <c r="AI44">
        <v>66.831299999999999</v>
      </c>
      <c r="AJ44">
        <v>74.7166</v>
      </c>
      <c r="AK44">
        <v>101.154</v>
      </c>
      <c r="AL44">
        <v>85.855000000000004</v>
      </c>
      <c r="AM44" t="s">
        <v>1</v>
      </c>
      <c r="AN44" t="s">
        <v>1</v>
      </c>
      <c r="AO44" t="s">
        <v>5</v>
      </c>
      <c r="AP44" t="s">
        <v>5</v>
      </c>
      <c r="AQ44" t="s">
        <v>0</v>
      </c>
      <c r="AS44" t="s">
        <v>5</v>
      </c>
    </row>
    <row r="45" spans="1:45" x14ac:dyDescent="0.3">
      <c r="A45" s="1" t="s">
        <v>1529</v>
      </c>
      <c r="B45" s="1">
        <v>76</v>
      </c>
      <c r="C45" s="1" t="s">
        <v>6</v>
      </c>
      <c r="D45" s="1">
        <v>18619</v>
      </c>
      <c r="E45" s="1">
        <v>0</v>
      </c>
      <c r="F45" s="1" t="s">
        <v>245</v>
      </c>
      <c r="G45" s="1" t="s">
        <v>8376</v>
      </c>
      <c r="H45" s="1" t="s">
        <v>11</v>
      </c>
      <c r="I45" s="1" t="s">
        <v>8377</v>
      </c>
      <c r="J45" s="1" t="s">
        <v>4</v>
      </c>
      <c r="K45" s="1" t="s">
        <v>8378</v>
      </c>
      <c r="L45" s="1">
        <v>6</v>
      </c>
      <c r="M45" t="s">
        <v>10</v>
      </c>
      <c r="N45" t="s">
        <v>2</v>
      </c>
      <c r="O45">
        <v>85</v>
      </c>
      <c r="P45">
        <v>0</v>
      </c>
      <c r="Q45">
        <v>0</v>
      </c>
      <c r="R45">
        <v>85</v>
      </c>
      <c r="S45">
        <v>0</v>
      </c>
      <c r="T45">
        <v>0</v>
      </c>
      <c r="U45">
        <v>26</v>
      </c>
      <c r="X45" s="23">
        <f>IFERROR(1 -(#REF!/#REF!), 0)</f>
        <v>0</v>
      </c>
      <c r="AA45">
        <v>55.015000000000001</v>
      </c>
      <c r="AB45">
        <v>66.7042</v>
      </c>
      <c r="AC45">
        <v>71.814999999999998</v>
      </c>
      <c r="AD45">
        <v>40.962800000000001</v>
      </c>
      <c r="AE45">
        <v>55.015000000000001</v>
      </c>
      <c r="AF45">
        <v>66.7042</v>
      </c>
      <c r="AG45">
        <v>71.814999999999998</v>
      </c>
      <c r="AH45">
        <v>40.962800000000001</v>
      </c>
      <c r="AI45">
        <v>55.015000000000001</v>
      </c>
      <c r="AJ45">
        <v>66.7042</v>
      </c>
      <c r="AK45">
        <v>71.814999999999998</v>
      </c>
      <c r="AL45">
        <v>40.962800000000001</v>
      </c>
      <c r="AM45" t="s">
        <v>1</v>
      </c>
      <c r="AN45" t="s">
        <v>1</v>
      </c>
      <c r="AO45" t="s">
        <v>5</v>
      </c>
      <c r="AP45" t="s">
        <v>5</v>
      </c>
      <c r="AQ45" t="s">
        <v>0</v>
      </c>
      <c r="AS45" t="s">
        <v>5</v>
      </c>
    </row>
    <row r="46" spans="1:45" x14ac:dyDescent="0.3">
      <c r="A46" s="1" t="s">
        <v>2399</v>
      </c>
      <c r="B46" s="1">
        <v>72</v>
      </c>
      <c r="C46" s="1" t="s">
        <v>12</v>
      </c>
      <c r="D46" s="1">
        <v>18677</v>
      </c>
      <c r="E46" s="1">
        <v>0</v>
      </c>
      <c r="F46" s="1" t="s">
        <v>1122</v>
      </c>
      <c r="G46" s="1" t="s">
        <v>8379</v>
      </c>
      <c r="H46" s="1" t="s">
        <v>8380</v>
      </c>
      <c r="I46" s="1" t="s">
        <v>8381</v>
      </c>
      <c r="J46" s="1" t="s">
        <v>4</v>
      </c>
      <c r="K46" s="1" t="s">
        <v>8326</v>
      </c>
      <c r="L46" s="1">
        <v>2</v>
      </c>
      <c r="M46" t="s">
        <v>23</v>
      </c>
      <c r="N46" t="s">
        <v>2</v>
      </c>
      <c r="O46">
        <v>270</v>
      </c>
      <c r="P46">
        <v>0</v>
      </c>
      <c r="Q46">
        <v>270</v>
      </c>
      <c r="R46">
        <v>0</v>
      </c>
      <c r="S46">
        <v>0</v>
      </c>
      <c r="T46">
        <v>0</v>
      </c>
      <c r="U46">
        <v>13</v>
      </c>
      <c r="X46" s="23">
        <f>IFERROR(1 -(#REF!/#REF!), 0)</f>
        <v>0</v>
      </c>
      <c r="AA46">
        <v>38.700000000000003</v>
      </c>
      <c r="AB46">
        <v>47.513300000000001</v>
      </c>
      <c r="AC46">
        <v>49.496600000000001</v>
      </c>
      <c r="AD46">
        <v>36.729999999999997</v>
      </c>
      <c r="AE46">
        <v>38.700000000000003</v>
      </c>
      <c r="AF46">
        <v>47.513300000000001</v>
      </c>
      <c r="AG46">
        <v>49.496600000000001</v>
      </c>
      <c r="AH46">
        <v>36.729999999999997</v>
      </c>
      <c r="AI46">
        <v>38.700000000000003</v>
      </c>
      <c r="AJ46">
        <v>47.513300000000001</v>
      </c>
      <c r="AK46">
        <v>49.496600000000001</v>
      </c>
      <c r="AL46">
        <v>36.729999999999997</v>
      </c>
      <c r="AM46" t="s">
        <v>1</v>
      </c>
      <c r="AN46" t="s">
        <v>1</v>
      </c>
      <c r="AO46" t="s">
        <v>5</v>
      </c>
      <c r="AP46" t="s">
        <v>5</v>
      </c>
      <c r="AQ46" t="s">
        <v>0</v>
      </c>
      <c r="AS46" t="s">
        <v>5</v>
      </c>
    </row>
    <row r="47" spans="1:45" x14ac:dyDescent="0.3">
      <c r="A47" s="1" t="s">
        <v>1531</v>
      </c>
      <c r="B47" s="1">
        <v>72</v>
      </c>
      <c r="C47" s="1" t="s">
        <v>6</v>
      </c>
      <c r="D47" s="1">
        <v>19094</v>
      </c>
      <c r="E47" s="1">
        <v>0</v>
      </c>
      <c r="F47" s="1" t="s">
        <v>247</v>
      </c>
      <c r="G47" s="1" t="s">
        <v>8382</v>
      </c>
      <c r="H47" s="1" t="s">
        <v>11</v>
      </c>
      <c r="I47" s="1" t="s">
        <v>8317</v>
      </c>
      <c r="J47" s="1" t="s">
        <v>4</v>
      </c>
      <c r="K47" s="1" t="s">
        <v>8318</v>
      </c>
      <c r="L47" s="1">
        <v>7</v>
      </c>
      <c r="M47" t="s">
        <v>3</v>
      </c>
      <c r="N47" t="s">
        <v>2</v>
      </c>
      <c r="O47">
        <v>310</v>
      </c>
      <c r="P47">
        <v>0</v>
      </c>
      <c r="Q47">
        <v>0</v>
      </c>
      <c r="R47">
        <v>310</v>
      </c>
      <c r="S47">
        <v>0</v>
      </c>
      <c r="T47">
        <v>0</v>
      </c>
      <c r="U47">
        <v>52</v>
      </c>
      <c r="X47" s="23">
        <f>IFERROR(1 -(#REF!/#REF!), 0)</f>
        <v>0</v>
      </c>
      <c r="AA47">
        <v>251.37</v>
      </c>
      <c r="AB47">
        <v>254.41229999999999</v>
      </c>
      <c r="AC47">
        <v>250.49279999999999</v>
      </c>
      <c r="AD47">
        <v>263.30500000000001</v>
      </c>
      <c r="AE47">
        <v>251.37</v>
      </c>
      <c r="AF47">
        <v>254.41229999999999</v>
      </c>
      <c r="AG47">
        <v>250.49279999999999</v>
      </c>
      <c r="AH47">
        <v>263.30500000000001</v>
      </c>
      <c r="AI47">
        <v>251.37</v>
      </c>
      <c r="AJ47">
        <v>254.41229999999999</v>
      </c>
      <c r="AK47">
        <v>250.49279999999999</v>
      </c>
      <c r="AL47">
        <v>263.30500000000001</v>
      </c>
      <c r="AM47" t="s">
        <v>1</v>
      </c>
      <c r="AN47" t="s">
        <v>1</v>
      </c>
      <c r="AO47" t="s">
        <v>5</v>
      </c>
      <c r="AP47" t="s">
        <v>5</v>
      </c>
      <c r="AQ47" t="s">
        <v>0</v>
      </c>
      <c r="AS47" t="s">
        <v>5</v>
      </c>
    </row>
    <row r="48" spans="1:45" x14ac:dyDescent="0.3">
      <c r="A48" s="1" t="s">
        <v>1532</v>
      </c>
      <c r="B48" s="1">
        <v>15</v>
      </c>
      <c r="C48" s="1" t="s">
        <v>12</v>
      </c>
      <c r="D48" s="1">
        <v>19133</v>
      </c>
      <c r="E48" s="1">
        <v>0</v>
      </c>
      <c r="F48" s="1" t="s">
        <v>248</v>
      </c>
      <c r="G48" s="1" t="s">
        <v>8383</v>
      </c>
      <c r="H48" s="1" t="s">
        <v>11</v>
      </c>
      <c r="I48" s="1" t="s">
        <v>8314</v>
      </c>
      <c r="J48" s="1" t="s">
        <v>4</v>
      </c>
      <c r="K48" s="1" t="s">
        <v>8384</v>
      </c>
      <c r="L48" s="1">
        <v>2</v>
      </c>
      <c r="M48" t="s">
        <v>23</v>
      </c>
      <c r="N48" t="s">
        <v>2</v>
      </c>
      <c r="O48">
        <v>49</v>
      </c>
      <c r="P48">
        <v>0</v>
      </c>
      <c r="Q48">
        <v>49</v>
      </c>
      <c r="R48">
        <v>0</v>
      </c>
      <c r="S48">
        <v>0</v>
      </c>
      <c r="T48">
        <v>0</v>
      </c>
      <c r="U48">
        <v>7</v>
      </c>
      <c r="X48" s="23">
        <f>IFERROR(1 -(#REF!/#REF!), 0)</f>
        <v>0</v>
      </c>
      <c r="AA48">
        <v>35</v>
      </c>
      <c r="AB48">
        <v>35</v>
      </c>
      <c r="AD48">
        <v>35</v>
      </c>
      <c r="AE48">
        <v>35</v>
      </c>
      <c r="AF48">
        <v>35</v>
      </c>
      <c r="AH48">
        <v>35</v>
      </c>
      <c r="AI48">
        <v>35</v>
      </c>
      <c r="AJ48">
        <v>35</v>
      </c>
      <c r="AL48">
        <v>35</v>
      </c>
      <c r="AM48" t="s">
        <v>1</v>
      </c>
      <c r="AN48" t="s">
        <v>1</v>
      </c>
      <c r="AO48" t="s">
        <v>5</v>
      </c>
      <c r="AP48" t="s">
        <v>5</v>
      </c>
      <c r="AQ48" t="s">
        <v>0</v>
      </c>
      <c r="AS48" t="s">
        <v>5</v>
      </c>
    </row>
    <row r="49" spans="1:45" x14ac:dyDescent="0.3">
      <c r="A49" s="1" t="s">
        <v>1533</v>
      </c>
      <c r="B49" s="1">
        <v>15</v>
      </c>
      <c r="C49" s="1" t="s">
        <v>6</v>
      </c>
      <c r="D49" s="1">
        <v>19188</v>
      </c>
      <c r="E49" s="1">
        <v>0</v>
      </c>
      <c r="F49" s="1" t="s">
        <v>249</v>
      </c>
      <c r="G49" s="1" t="s">
        <v>8385</v>
      </c>
      <c r="H49" s="1" t="s">
        <v>11</v>
      </c>
      <c r="I49" s="1" t="s">
        <v>8332</v>
      </c>
      <c r="J49" s="1" t="s">
        <v>4</v>
      </c>
      <c r="K49" s="1" t="s">
        <v>8333</v>
      </c>
      <c r="L49" s="1">
        <v>6</v>
      </c>
      <c r="M49" t="s">
        <v>10</v>
      </c>
      <c r="N49" t="s">
        <v>2</v>
      </c>
      <c r="O49">
        <v>16</v>
      </c>
      <c r="P49">
        <v>0</v>
      </c>
      <c r="Q49">
        <v>0</v>
      </c>
      <c r="R49">
        <v>16</v>
      </c>
      <c r="S49">
        <v>0</v>
      </c>
      <c r="T49">
        <v>0</v>
      </c>
      <c r="U49">
        <v>26</v>
      </c>
      <c r="X49" s="23">
        <f>IFERROR(1 -(#REF!/#REF!), 0)</f>
        <v>0</v>
      </c>
      <c r="AA49">
        <v>138.77000000000001</v>
      </c>
      <c r="AB49">
        <v>140.4957</v>
      </c>
      <c r="AC49">
        <v>144.71</v>
      </c>
      <c r="AD49">
        <v>138.52000000000001</v>
      </c>
      <c r="AE49">
        <v>138.77000000000001</v>
      </c>
      <c r="AF49">
        <v>140.4957</v>
      </c>
      <c r="AG49">
        <v>144.71</v>
      </c>
      <c r="AH49">
        <v>138.52000000000001</v>
      </c>
      <c r="AI49">
        <v>138.77000000000001</v>
      </c>
      <c r="AJ49">
        <v>140.4957</v>
      </c>
      <c r="AK49">
        <v>144.71</v>
      </c>
      <c r="AL49">
        <v>138.52000000000001</v>
      </c>
      <c r="AM49" t="s">
        <v>1</v>
      </c>
      <c r="AN49" t="s">
        <v>1</v>
      </c>
      <c r="AO49" t="s">
        <v>5</v>
      </c>
      <c r="AP49" t="s">
        <v>5</v>
      </c>
      <c r="AQ49" t="s">
        <v>0</v>
      </c>
      <c r="AS49" t="s">
        <v>5</v>
      </c>
    </row>
    <row r="50" spans="1:45" x14ac:dyDescent="0.3">
      <c r="A50" s="1" t="s">
        <v>1534</v>
      </c>
      <c r="B50" s="1">
        <v>8</v>
      </c>
      <c r="C50" s="1" t="s">
        <v>14</v>
      </c>
      <c r="D50" s="1">
        <v>19344</v>
      </c>
      <c r="E50" s="1">
        <v>0</v>
      </c>
      <c r="F50" s="1" t="s">
        <v>250</v>
      </c>
      <c r="G50" s="1" t="s">
        <v>8386</v>
      </c>
      <c r="H50" s="1" t="s">
        <v>11</v>
      </c>
      <c r="I50" s="1" t="s">
        <v>8387</v>
      </c>
      <c r="J50" s="1" t="s">
        <v>4</v>
      </c>
      <c r="K50" s="1" t="s">
        <v>8388</v>
      </c>
      <c r="L50" s="1">
        <v>5</v>
      </c>
      <c r="M50" t="s">
        <v>18</v>
      </c>
      <c r="N50" t="s">
        <v>2</v>
      </c>
      <c r="O50">
        <v>220</v>
      </c>
      <c r="P50">
        <v>0</v>
      </c>
      <c r="Q50">
        <v>0</v>
      </c>
      <c r="R50">
        <v>0</v>
      </c>
      <c r="S50">
        <v>220</v>
      </c>
      <c r="T50">
        <v>0</v>
      </c>
      <c r="U50">
        <v>25</v>
      </c>
      <c r="X50" s="23">
        <f>IFERROR(1 -(#REF!/#REF!), 0)</f>
        <v>0</v>
      </c>
      <c r="AA50">
        <v>84.887100000000004</v>
      </c>
      <c r="AB50">
        <v>89.293300000000002</v>
      </c>
      <c r="AC50">
        <v>91.045699999999997</v>
      </c>
      <c r="AD50">
        <v>80.23</v>
      </c>
      <c r="AE50">
        <v>84.887100000000004</v>
      </c>
      <c r="AF50">
        <v>89.293300000000002</v>
      </c>
      <c r="AG50">
        <v>91.045699999999997</v>
      </c>
      <c r="AH50">
        <v>80.23</v>
      </c>
      <c r="AI50">
        <v>84.887100000000004</v>
      </c>
      <c r="AJ50">
        <v>89.293300000000002</v>
      </c>
      <c r="AK50">
        <v>91.045699999999997</v>
      </c>
      <c r="AL50">
        <v>80.23</v>
      </c>
      <c r="AM50" t="s">
        <v>1</v>
      </c>
      <c r="AN50" t="s">
        <v>1</v>
      </c>
      <c r="AO50" t="s">
        <v>5</v>
      </c>
      <c r="AP50" t="s">
        <v>5</v>
      </c>
      <c r="AQ50" t="s">
        <v>0</v>
      </c>
      <c r="AS50" t="s">
        <v>5</v>
      </c>
    </row>
    <row r="51" spans="1:45" x14ac:dyDescent="0.3">
      <c r="A51" s="1" t="s">
        <v>1535</v>
      </c>
      <c r="B51" s="1">
        <v>76</v>
      </c>
      <c r="C51" s="1" t="s">
        <v>6</v>
      </c>
      <c r="D51" s="1">
        <v>19351</v>
      </c>
      <c r="E51" s="1">
        <v>0</v>
      </c>
      <c r="F51" s="1" t="s">
        <v>251</v>
      </c>
      <c r="G51" s="1" t="s">
        <v>8389</v>
      </c>
      <c r="H51" s="1" t="s">
        <v>11</v>
      </c>
      <c r="I51" s="1" t="s">
        <v>8390</v>
      </c>
      <c r="J51" s="1" t="s">
        <v>4</v>
      </c>
      <c r="K51" s="1" t="s">
        <v>8391</v>
      </c>
      <c r="L51" s="1">
        <v>1</v>
      </c>
      <c r="M51" t="s">
        <v>20</v>
      </c>
      <c r="N51" t="s">
        <v>2</v>
      </c>
      <c r="O51">
        <v>78</v>
      </c>
      <c r="P51">
        <v>0</v>
      </c>
      <c r="Q51">
        <v>0</v>
      </c>
      <c r="R51">
        <v>78</v>
      </c>
      <c r="S51">
        <v>0</v>
      </c>
      <c r="T51">
        <v>0</v>
      </c>
      <c r="U51">
        <v>13</v>
      </c>
      <c r="X51" s="23">
        <f>IFERROR(1 -(#REF!/#REF!), 0)</f>
        <v>0</v>
      </c>
      <c r="AA51">
        <v>55.59</v>
      </c>
      <c r="AB51">
        <v>59.97</v>
      </c>
      <c r="AC51">
        <v>61.87</v>
      </c>
      <c r="AD51">
        <v>54.02</v>
      </c>
      <c r="AE51">
        <v>55.59</v>
      </c>
      <c r="AF51">
        <v>59.97</v>
      </c>
      <c r="AG51">
        <v>61.87</v>
      </c>
      <c r="AH51">
        <v>54.02</v>
      </c>
      <c r="AI51">
        <v>55.59</v>
      </c>
      <c r="AJ51">
        <v>59.97</v>
      </c>
      <c r="AK51">
        <v>61.87</v>
      </c>
      <c r="AL51">
        <v>54.02</v>
      </c>
      <c r="AM51" t="s">
        <v>1</v>
      </c>
      <c r="AN51" t="s">
        <v>1</v>
      </c>
      <c r="AO51" t="s">
        <v>5</v>
      </c>
      <c r="AP51" t="s">
        <v>5</v>
      </c>
      <c r="AQ51" t="s">
        <v>0</v>
      </c>
      <c r="AS51" t="s">
        <v>5</v>
      </c>
    </row>
    <row r="52" spans="1:45" x14ac:dyDescent="0.3">
      <c r="A52" s="1" t="s">
        <v>1536</v>
      </c>
      <c r="B52" s="1">
        <v>78</v>
      </c>
      <c r="C52" s="1" t="s">
        <v>14</v>
      </c>
      <c r="D52" s="1">
        <v>19396</v>
      </c>
      <c r="E52" s="1">
        <v>0</v>
      </c>
      <c r="F52" s="1" t="s">
        <v>252</v>
      </c>
      <c r="G52" s="1" t="s">
        <v>8392</v>
      </c>
      <c r="H52" s="1" t="s">
        <v>11</v>
      </c>
      <c r="I52" s="1" t="s">
        <v>8393</v>
      </c>
      <c r="J52" s="1" t="s">
        <v>4</v>
      </c>
      <c r="K52" s="1" t="s">
        <v>8394</v>
      </c>
      <c r="L52" s="1">
        <v>4</v>
      </c>
      <c r="M52" t="s">
        <v>30</v>
      </c>
      <c r="N52" t="s">
        <v>2</v>
      </c>
      <c r="O52">
        <v>210</v>
      </c>
      <c r="P52">
        <v>0</v>
      </c>
      <c r="Q52">
        <v>0</v>
      </c>
      <c r="R52">
        <v>0</v>
      </c>
      <c r="S52">
        <v>210</v>
      </c>
      <c r="T52">
        <v>0</v>
      </c>
      <c r="U52">
        <v>13</v>
      </c>
      <c r="X52" s="23">
        <f>IFERROR(1 -(#REF!/#REF!), 0)</f>
        <v>0</v>
      </c>
      <c r="AA52">
        <v>65.94</v>
      </c>
      <c r="AB52">
        <v>74.305000000000007</v>
      </c>
      <c r="AC52">
        <v>75.083299999999994</v>
      </c>
      <c r="AD52">
        <v>65.94</v>
      </c>
      <c r="AE52">
        <v>65.94</v>
      </c>
      <c r="AF52">
        <v>74.305000000000007</v>
      </c>
      <c r="AG52">
        <v>75.083299999999994</v>
      </c>
      <c r="AH52">
        <v>65.94</v>
      </c>
      <c r="AI52">
        <v>65.94</v>
      </c>
      <c r="AJ52">
        <v>74.305000000000007</v>
      </c>
      <c r="AK52">
        <v>75.083299999999994</v>
      </c>
      <c r="AL52">
        <v>65.94</v>
      </c>
      <c r="AM52" t="s">
        <v>1</v>
      </c>
      <c r="AN52" t="s">
        <v>1</v>
      </c>
      <c r="AO52" t="s">
        <v>5</v>
      </c>
      <c r="AP52" t="s">
        <v>5</v>
      </c>
      <c r="AQ52" t="s">
        <v>0</v>
      </c>
      <c r="AS52" t="s">
        <v>5</v>
      </c>
    </row>
    <row r="53" spans="1:45" x14ac:dyDescent="0.3">
      <c r="A53" s="1" t="s">
        <v>1537</v>
      </c>
      <c r="B53" s="1">
        <v>15</v>
      </c>
      <c r="C53" s="1" t="s">
        <v>7</v>
      </c>
      <c r="D53" s="1">
        <v>19524</v>
      </c>
      <c r="E53" s="1">
        <v>0</v>
      </c>
      <c r="F53" s="1" t="s">
        <v>253</v>
      </c>
      <c r="G53" s="1" t="s">
        <v>8395</v>
      </c>
      <c r="H53" s="1" t="s">
        <v>11</v>
      </c>
      <c r="I53" s="1" t="s">
        <v>8288</v>
      </c>
      <c r="J53" s="1" t="s">
        <v>4</v>
      </c>
      <c r="K53" s="1" t="s">
        <v>254</v>
      </c>
      <c r="L53" s="1">
        <v>2</v>
      </c>
      <c r="M53" t="s">
        <v>23</v>
      </c>
      <c r="N53" t="s">
        <v>2</v>
      </c>
      <c r="O53">
        <v>62</v>
      </c>
      <c r="P53">
        <v>0</v>
      </c>
      <c r="Q53">
        <v>0</v>
      </c>
      <c r="R53">
        <v>0</v>
      </c>
      <c r="S53">
        <v>0</v>
      </c>
      <c r="T53">
        <v>62</v>
      </c>
      <c r="U53">
        <v>13</v>
      </c>
      <c r="X53" s="23">
        <f>IFERROR(1 -(#REF!/#REF!), 0)</f>
        <v>0</v>
      </c>
      <c r="AA53">
        <v>107.72</v>
      </c>
      <c r="AB53">
        <v>111.52</v>
      </c>
      <c r="AC53">
        <v>113.08329999999999</v>
      </c>
      <c r="AD53">
        <v>104.23</v>
      </c>
      <c r="AE53">
        <v>107.72</v>
      </c>
      <c r="AF53">
        <v>111.52</v>
      </c>
      <c r="AG53">
        <v>113.08329999999999</v>
      </c>
      <c r="AH53">
        <v>104.23</v>
      </c>
      <c r="AI53">
        <v>107.72</v>
      </c>
      <c r="AJ53">
        <v>111.52</v>
      </c>
      <c r="AK53">
        <v>113.08329999999999</v>
      </c>
      <c r="AL53">
        <v>104.23</v>
      </c>
      <c r="AM53" t="s">
        <v>1</v>
      </c>
      <c r="AN53" t="s">
        <v>1</v>
      </c>
      <c r="AO53" t="s">
        <v>5</v>
      </c>
      <c r="AP53" t="s">
        <v>5</v>
      </c>
      <c r="AQ53" t="s">
        <v>0</v>
      </c>
      <c r="AS53" t="s">
        <v>5</v>
      </c>
    </row>
    <row r="54" spans="1:45" x14ac:dyDescent="0.3">
      <c r="A54" s="1" t="s">
        <v>1539</v>
      </c>
      <c r="B54" s="1">
        <v>71</v>
      </c>
      <c r="C54" s="1" t="s">
        <v>6</v>
      </c>
      <c r="D54" s="1">
        <v>19601</v>
      </c>
      <c r="E54" s="1">
        <v>0</v>
      </c>
      <c r="F54" s="1" t="s">
        <v>256</v>
      </c>
      <c r="G54" s="1" t="s">
        <v>8396</v>
      </c>
      <c r="H54" s="1" t="s">
        <v>11</v>
      </c>
      <c r="I54" s="1" t="s">
        <v>8371</v>
      </c>
      <c r="J54" s="1" t="s">
        <v>4</v>
      </c>
      <c r="K54" s="1" t="s">
        <v>8397</v>
      </c>
      <c r="L54" s="1">
        <v>5</v>
      </c>
      <c r="M54" t="s">
        <v>18</v>
      </c>
      <c r="N54" t="s">
        <v>2</v>
      </c>
      <c r="O54">
        <v>10</v>
      </c>
      <c r="P54">
        <v>0</v>
      </c>
      <c r="Q54">
        <v>0</v>
      </c>
      <c r="R54">
        <v>10</v>
      </c>
      <c r="S54">
        <v>0</v>
      </c>
      <c r="T54">
        <v>0</v>
      </c>
      <c r="U54">
        <v>26</v>
      </c>
      <c r="X54" s="23">
        <f>IFERROR(1 -(#REF!/#REF!), 0)</f>
        <v>0</v>
      </c>
      <c r="AA54">
        <v>109.5728</v>
      </c>
      <c r="AB54">
        <v>117.3466</v>
      </c>
      <c r="AC54">
        <v>116.2</v>
      </c>
      <c r="AD54">
        <v>101.6516</v>
      </c>
      <c r="AE54">
        <v>109.5728</v>
      </c>
      <c r="AF54">
        <v>117.3466</v>
      </c>
      <c r="AG54">
        <v>116.2</v>
      </c>
      <c r="AH54">
        <v>101.6516</v>
      </c>
      <c r="AI54">
        <v>109.5728</v>
      </c>
      <c r="AJ54">
        <v>117.3466</v>
      </c>
      <c r="AK54">
        <v>116.2</v>
      </c>
      <c r="AL54">
        <v>101.6516</v>
      </c>
      <c r="AM54" t="s">
        <v>1</v>
      </c>
      <c r="AN54" t="s">
        <v>1</v>
      </c>
      <c r="AO54" t="s">
        <v>5</v>
      </c>
      <c r="AP54" t="s">
        <v>5</v>
      </c>
      <c r="AQ54" t="s">
        <v>0</v>
      </c>
      <c r="AS54" t="s">
        <v>5</v>
      </c>
    </row>
    <row r="55" spans="1:45" x14ac:dyDescent="0.3">
      <c r="A55" s="1" t="s">
        <v>1540</v>
      </c>
      <c r="B55" s="1">
        <v>71</v>
      </c>
      <c r="C55" s="1" t="s">
        <v>6</v>
      </c>
      <c r="D55" s="1">
        <v>19602</v>
      </c>
      <c r="E55" s="1">
        <v>0</v>
      </c>
      <c r="F55" s="1" t="s">
        <v>257</v>
      </c>
      <c r="G55" s="1" t="s">
        <v>8398</v>
      </c>
      <c r="H55" s="1" t="s">
        <v>11</v>
      </c>
      <c r="I55" s="1" t="s">
        <v>8399</v>
      </c>
      <c r="J55" s="1" t="s">
        <v>4</v>
      </c>
      <c r="K55" s="1" t="s">
        <v>8384</v>
      </c>
      <c r="L55" s="1">
        <v>6</v>
      </c>
      <c r="M55" t="s">
        <v>10</v>
      </c>
      <c r="N55" t="s">
        <v>2</v>
      </c>
      <c r="O55">
        <v>190</v>
      </c>
      <c r="P55">
        <v>0</v>
      </c>
      <c r="Q55">
        <v>0</v>
      </c>
      <c r="R55">
        <v>190</v>
      </c>
      <c r="S55">
        <v>0</v>
      </c>
      <c r="T55">
        <v>0</v>
      </c>
      <c r="U55">
        <v>26</v>
      </c>
      <c r="X55" s="23">
        <f>IFERROR(1 -(#REF!/#REF!), 0)</f>
        <v>0</v>
      </c>
      <c r="AA55">
        <v>47.005000000000003</v>
      </c>
      <c r="AB55">
        <v>56.31</v>
      </c>
      <c r="AC55">
        <v>59.924999999999997</v>
      </c>
      <c r="AD55">
        <v>42.915700000000001</v>
      </c>
      <c r="AE55">
        <v>47.005000000000003</v>
      </c>
      <c r="AF55">
        <v>56.31</v>
      </c>
      <c r="AG55">
        <v>59.924999999999997</v>
      </c>
      <c r="AH55">
        <v>42.915700000000001</v>
      </c>
      <c r="AI55">
        <v>47.005000000000003</v>
      </c>
      <c r="AJ55">
        <v>56.31</v>
      </c>
      <c r="AK55">
        <v>59.924999999999997</v>
      </c>
      <c r="AL55">
        <v>42.915700000000001</v>
      </c>
      <c r="AM55" t="s">
        <v>1</v>
      </c>
      <c r="AN55" t="s">
        <v>1</v>
      </c>
      <c r="AO55" t="s">
        <v>5</v>
      </c>
      <c r="AP55" t="s">
        <v>5</v>
      </c>
      <c r="AQ55" t="s">
        <v>0</v>
      </c>
      <c r="AS55" t="s">
        <v>5</v>
      </c>
    </row>
    <row r="56" spans="1:45" x14ac:dyDescent="0.3">
      <c r="A56" s="1" t="s">
        <v>1541</v>
      </c>
      <c r="B56" s="1">
        <v>72</v>
      </c>
      <c r="C56" s="1" t="s">
        <v>6</v>
      </c>
      <c r="D56" s="1">
        <v>19685</v>
      </c>
      <c r="E56" s="1">
        <v>0</v>
      </c>
      <c r="F56" s="1" t="s">
        <v>258</v>
      </c>
      <c r="G56" s="1" t="s">
        <v>8400</v>
      </c>
      <c r="H56" s="1" t="s">
        <v>11</v>
      </c>
      <c r="I56" s="1" t="s">
        <v>8309</v>
      </c>
      <c r="J56" s="1" t="s">
        <v>4</v>
      </c>
      <c r="K56" s="1" t="s">
        <v>76</v>
      </c>
      <c r="L56" s="1">
        <v>7</v>
      </c>
      <c r="M56" t="s">
        <v>3</v>
      </c>
      <c r="N56" t="s">
        <v>2</v>
      </c>
      <c r="O56">
        <v>30</v>
      </c>
      <c r="P56">
        <v>0</v>
      </c>
      <c r="Q56">
        <v>0</v>
      </c>
      <c r="R56">
        <v>30</v>
      </c>
      <c r="S56">
        <v>0</v>
      </c>
      <c r="T56">
        <v>0</v>
      </c>
      <c r="U56">
        <v>51</v>
      </c>
      <c r="X56" s="23">
        <f>IFERROR(1 -(#REF!/#REF!), 0)</f>
        <v>0</v>
      </c>
      <c r="AA56">
        <v>51.019199999999998</v>
      </c>
      <c r="AB56">
        <v>54.0807</v>
      </c>
      <c r="AC56">
        <v>55.633800000000001</v>
      </c>
      <c r="AD56">
        <v>53.409100000000002</v>
      </c>
      <c r="AE56">
        <v>51.019199999999998</v>
      </c>
      <c r="AF56">
        <v>54.0807</v>
      </c>
      <c r="AG56">
        <v>55.633800000000001</v>
      </c>
      <c r="AH56">
        <v>53.409100000000002</v>
      </c>
      <c r="AI56">
        <v>51.019199999999998</v>
      </c>
      <c r="AJ56">
        <v>54.0807</v>
      </c>
      <c r="AK56">
        <v>55.633800000000001</v>
      </c>
      <c r="AL56">
        <v>53.409100000000002</v>
      </c>
      <c r="AM56" t="s">
        <v>1</v>
      </c>
      <c r="AN56" t="s">
        <v>1</v>
      </c>
      <c r="AO56" t="s">
        <v>5</v>
      </c>
      <c r="AP56" t="s">
        <v>5</v>
      </c>
      <c r="AQ56" t="s">
        <v>0</v>
      </c>
      <c r="AS56" t="s">
        <v>5</v>
      </c>
    </row>
    <row r="57" spans="1:45" x14ac:dyDescent="0.3">
      <c r="A57" s="1" t="s">
        <v>1542</v>
      </c>
      <c r="B57" s="1">
        <v>15</v>
      </c>
      <c r="C57" s="1" t="s">
        <v>12</v>
      </c>
      <c r="D57" s="1">
        <v>19698</v>
      </c>
      <c r="E57" s="1">
        <v>0</v>
      </c>
      <c r="F57" s="1" t="s">
        <v>259</v>
      </c>
      <c r="G57" s="1" t="s">
        <v>8401</v>
      </c>
      <c r="H57" s="1" t="s">
        <v>11</v>
      </c>
      <c r="I57" s="1" t="s">
        <v>8402</v>
      </c>
      <c r="J57" s="1" t="s">
        <v>4</v>
      </c>
      <c r="K57" s="1" t="s">
        <v>8403</v>
      </c>
      <c r="L57" s="1">
        <v>7</v>
      </c>
      <c r="M57" t="s">
        <v>3</v>
      </c>
      <c r="N57" t="s">
        <v>2</v>
      </c>
      <c r="O57">
        <v>190</v>
      </c>
      <c r="P57">
        <v>0</v>
      </c>
      <c r="Q57">
        <v>190</v>
      </c>
      <c r="R57">
        <v>0</v>
      </c>
      <c r="S57">
        <v>0</v>
      </c>
      <c r="T57">
        <v>0</v>
      </c>
      <c r="U57">
        <v>51</v>
      </c>
      <c r="X57" s="23">
        <f>IFERROR(1 -(#REF!/#REF!), 0)</f>
        <v>0</v>
      </c>
      <c r="AA57">
        <v>39.0169</v>
      </c>
      <c r="AB57">
        <v>42.042999999999999</v>
      </c>
      <c r="AC57">
        <v>43.118400000000001</v>
      </c>
      <c r="AD57">
        <v>36.94</v>
      </c>
      <c r="AE57">
        <v>39.0169</v>
      </c>
      <c r="AF57">
        <v>42.042999999999999</v>
      </c>
      <c r="AG57">
        <v>43.118400000000001</v>
      </c>
      <c r="AH57">
        <v>36.94</v>
      </c>
      <c r="AI57">
        <v>39.0169</v>
      </c>
      <c r="AJ57">
        <v>42.042999999999999</v>
      </c>
      <c r="AK57">
        <v>43.118400000000001</v>
      </c>
      <c r="AL57">
        <v>36.94</v>
      </c>
      <c r="AM57" t="s">
        <v>1</v>
      </c>
      <c r="AN57" t="s">
        <v>1</v>
      </c>
      <c r="AO57" t="s">
        <v>5</v>
      </c>
      <c r="AP57" t="s">
        <v>5</v>
      </c>
      <c r="AQ57" t="s">
        <v>0</v>
      </c>
      <c r="AS57" t="s">
        <v>5</v>
      </c>
    </row>
    <row r="58" spans="1:45" x14ac:dyDescent="0.3">
      <c r="A58" s="1" t="s">
        <v>1543</v>
      </c>
      <c r="B58" s="1">
        <v>72</v>
      </c>
      <c r="C58" s="1" t="s">
        <v>9</v>
      </c>
      <c r="D58" s="1">
        <v>20060</v>
      </c>
      <c r="E58" s="1">
        <v>0</v>
      </c>
      <c r="F58" s="1" t="s">
        <v>260</v>
      </c>
      <c r="G58" s="1" t="s">
        <v>8404</v>
      </c>
      <c r="H58" s="1" t="s">
        <v>8405</v>
      </c>
      <c r="I58" s="1" t="s">
        <v>8328</v>
      </c>
      <c r="J58" s="1" t="s">
        <v>4</v>
      </c>
      <c r="K58" s="1" t="s">
        <v>8406</v>
      </c>
      <c r="L58" s="1">
        <v>7</v>
      </c>
      <c r="M58" t="s">
        <v>3</v>
      </c>
      <c r="N58" t="s">
        <v>2</v>
      </c>
      <c r="O58">
        <v>150</v>
      </c>
      <c r="P58">
        <v>150</v>
      </c>
      <c r="Q58">
        <v>0</v>
      </c>
      <c r="R58">
        <v>0</v>
      </c>
      <c r="S58">
        <v>0</v>
      </c>
      <c r="T58">
        <v>0</v>
      </c>
      <c r="U58">
        <v>48</v>
      </c>
      <c r="X58" s="23">
        <f>IFERROR(1 -(#REF!/#REF!), 0)</f>
        <v>0</v>
      </c>
      <c r="AA58">
        <v>121.5425</v>
      </c>
      <c r="AB58">
        <v>124.27</v>
      </c>
      <c r="AC58">
        <v>129.69149999999999</v>
      </c>
      <c r="AD58">
        <v>113.83</v>
      </c>
      <c r="AE58">
        <v>121.5425</v>
      </c>
      <c r="AF58">
        <v>124.27</v>
      </c>
      <c r="AG58">
        <v>129.69149999999999</v>
      </c>
      <c r="AH58">
        <v>113.83</v>
      </c>
      <c r="AI58">
        <v>121.5425</v>
      </c>
      <c r="AJ58">
        <v>124.27</v>
      </c>
      <c r="AK58">
        <v>129.69149999999999</v>
      </c>
      <c r="AL58">
        <v>113.83</v>
      </c>
      <c r="AM58" t="s">
        <v>1</v>
      </c>
      <c r="AN58" t="s">
        <v>1</v>
      </c>
      <c r="AO58" t="s">
        <v>5</v>
      </c>
      <c r="AP58" t="s">
        <v>5</v>
      </c>
      <c r="AQ58" t="s">
        <v>0</v>
      </c>
      <c r="AS58" t="s">
        <v>5</v>
      </c>
    </row>
    <row r="59" spans="1:45" x14ac:dyDescent="0.3">
      <c r="A59" s="1" t="s">
        <v>1544</v>
      </c>
      <c r="B59" s="1">
        <v>72</v>
      </c>
      <c r="C59" s="1" t="s">
        <v>6</v>
      </c>
      <c r="D59" s="1">
        <v>20195</v>
      </c>
      <c r="E59" s="1">
        <v>0</v>
      </c>
      <c r="F59" s="1" t="s">
        <v>261</v>
      </c>
      <c r="G59" s="1" t="s">
        <v>8407</v>
      </c>
      <c r="H59" s="1" t="s">
        <v>11</v>
      </c>
      <c r="I59" s="1" t="s">
        <v>8309</v>
      </c>
      <c r="J59" s="1" t="s">
        <v>4</v>
      </c>
      <c r="K59" s="1" t="s">
        <v>76</v>
      </c>
      <c r="L59" s="1">
        <v>7</v>
      </c>
      <c r="M59" t="s">
        <v>3</v>
      </c>
      <c r="N59" t="s">
        <v>2</v>
      </c>
      <c r="O59">
        <v>20</v>
      </c>
      <c r="P59">
        <v>0</v>
      </c>
      <c r="Q59">
        <v>0</v>
      </c>
      <c r="R59">
        <v>20</v>
      </c>
      <c r="S59">
        <v>0</v>
      </c>
      <c r="T59">
        <v>0</v>
      </c>
      <c r="U59">
        <v>52</v>
      </c>
      <c r="X59" s="23">
        <f>IFERROR(1 -(#REF!/#REF!), 0)</f>
        <v>0</v>
      </c>
      <c r="AA59">
        <v>76.577600000000004</v>
      </c>
      <c r="AB59">
        <v>65.770700000000005</v>
      </c>
      <c r="AC59">
        <v>75.4161</v>
      </c>
      <c r="AD59">
        <v>74.765299999999996</v>
      </c>
      <c r="AE59">
        <v>76.577600000000004</v>
      </c>
      <c r="AF59">
        <v>65.770700000000005</v>
      </c>
      <c r="AG59">
        <v>75.4161</v>
      </c>
      <c r="AH59">
        <v>74.765299999999996</v>
      </c>
      <c r="AI59">
        <v>76.577600000000004</v>
      </c>
      <c r="AJ59">
        <v>65.770700000000005</v>
      </c>
      <c r="AK59">
        <v>75.4161</v>
      </c>
      <c r="AL59">
        <v>74.765299999999996</v>
      </c>
      <c r="AM59" t="s">
        <v>1</v>
      </c>
      <c r="AN59" t="s">
        <v>1</v>
      </c>
      <c r="AO59" t="s">
        <v>5</v>
      </c>
      <c r="AP59" t="s">
        <v>5</v>
      </c>
      <c r="AQ59" t="s">
        <v>0</v>
      </c>
      <c r="AS59" t="s">
        <v>5</v>
      </c>
    </row>
    <row r="60" spans="1:45" x14ac:dyDescent="0.3">
      <c r="A60" s="1" t="s">
        <v>1545</v>
      </c>
      <c r="B60" s="1">
        <v>15</v>
      </c>
      <c r="C60" s="1" t="s">
        <v>6</v>
      </c>
      <c r="D60" s="1">
        <v>20209</v>
      </c>
      <c r="E60" s="1">
        <v>0</v>
      </c>
      <c r="F60" s="1" t="s">
        <v>262</v>
      </c>
      <c r="G60" s="1" t="s">
        <v>8408</v>
      </c>
      <c r="H60" s="1" t="s">
        <v>11</v>
      </c>
      <c r="I60" s="1" t="s">
        <v>8309</v>
      </c>
      <c r="J60" s="1" t="s">
        <v>4</v>
      </c>
      <c r="K60" s="1" t="s">
        <v>76</v>
      </c>
      <c r="L60" s="1">
        <v>6</v>
      </c>
      <c r="M60" t="s">
        <v>10</v>
      </c>
      <c r="N60" t="s">
        <v>2</v>
      </c>
      <c r="O60">
        <v>74</v>
      </c>
      <c r="P60">
        <v>0</v>
      </c>
      <c r="Q60">
        <v>0</v>
      </c>
      <c r="R60">
        <v>74</v>
      </c>
      <c r="S60">
        <v>0</v>
      </c>
      <c r="T60">
        <v>0</v>
      </c>
      <c r="U60">
        <v>26</v>
      </c>
      <c r="X60" s="23">
        <f>IFERROR(1 -(#REF!/#REF!), 0)</f>
        <v>0</v>
      </c>
      <c r="AA60">
        <v>97.361599999999996</v>
      </c>
      <c r="AB60">
        <v>106.5185</v>
      </c>
      <c r="AC60">
        <v>115.9666</v>
      </c>
      <c r="AD60">
        <v>131.81</v>
      </c>
      <c r="AE60">
        <v>97.361599999999996</v>
      </c>
      <c r="AF60">
        <v>106.5185</v>
      </c>
      <c r="AG60">
        <v>115.9666</v>
      </c>
      <c r="AH60">
        <v>131.81</v>
      </c>
      <c r="AI60">
        <v>97.361599999999996</v>
      </c>
      <c r="AJ60">
        <v>106.5185</v>
      </c>
      <c r="AK60">
        <v>115.9666</v>
      </c>
      <c r="AL60">
        <v>131.81</v>
      </c>
      <c r="AM60" t="s">
        <v>1</v>
      </c>
      <c r="AN60" t="s">
        <v>1</v>
      </c>
      <c r="AO60" t="s">
        <v>5</v>
      </c>
      <c r="AP60" t="s">
        <v>5</v>
      </c>
      <c r="AQ60" t="s">
        <v>0</v>
      </c>
      <c r="AS60" t="s">
        <v>5</v>
      </c>
    </row>
    <row r="61" spans="1:45" x14ac:dyDescent="0.3">
      <c r="A61" s="1" t="s">
        <v>1546</v>
      </c>
      <c r="B61" s="1">
        <v>76</v>
      </c>
      <c r="C61" s="1" t="s">
        <v>7</v>
      </c>
      <c r="D61" s="1">
        <v>20217</v>
      </c>
      <c r="E61" s="1">
        <v>0</v>
      </c>
      <c r="F61" s="1" t="s">
        <v>263</v>
      </c>
      <c r="G61" s="1" t="s">
        <v>8409</v>
      </c>
      <c r="H61" s="1" t="s">
        <v>11</v>
      </c>
      <c r="I61" s="1" t="s">
        <v>8410</v>
      </c>
      <c r="J61" s="1" t="s">
        <v>4</v>
      </c>
      <c r="K61" s="1" t="s">
        <v>8411</v>
      </c>
      <c r="L61" s="1">
        <v>7</v>
      </c>
      <c r="M61" t="s">
        <v>3</v>
      </c>
      <c r="N61" t="s">
        <v>2</v>
      </c>
      <c r="O61">
        <v>100</v>
      </c>
      <c r="P61">
        <v>0</v>
      </c>
      <c r="Q61">
        <v>0</v>
      </c>
      <c r="R61">
        <v>0</v>
      </c>
      <c r="S61">
        <v>0</v>
      </c>
      <c r="T61">
        <v>100</v>
      </c>
      <c r="U61">
        <v>96</v>
      </c>
      <c r="V61">
        <v>59</v>
      </c>
      <c r="W61">
        <v>5</v>
      </c>
      <c r="X61" s="23">
        <f>IFERROR(1 -(#REF!/#REF!), 0)</f>
        <v>0</v>
      </c>
      <c r="Y61">
        <v>2</v>
      </c>
      <c r="Z61">
        <v>59</v>
      </c>
      <c r="AA61">
        <v>201.5059</v>
      </c>
      <c r="AB61">
        <v>288.61450000000002</v>
      </c>
      <c r="AC61">
        <v>230.36529999999999</v>
      </c>
      <c r="AD61">
        <v>204.09399999999999</v>
      </c>
      <c r="AE61">
        <v>201.5059</v>
      </c>
      <c r="AF61">
        <v>288.61450000000002</v>
      </c>
      <c r="AG61">
        <v>230.36529999999999</v>
      </c>
      <c r="AH61">
        <v>204.09399999999999</v>
      </c>
      <c r="AI61">
        <v>201.5059</v>
      </c>
      <c r="AJ61">
        <v>288.61450000000002</v>
      </c>
      <c r="AK61">
        <v>230.36529999999999</v>
      </c>
      <c r="AL61">
        <v>204.09399999999999</v>
      </c>
      <c r="AM61" t="s">
        <v>1</v>
      </c>
      <c r="AN61" t="s">
        <v>1</v>
      </c>
      <c r="AO61" t="s">
        <v>5</v>
      </c>
      <c r="AP61" t="s">
        <v>5</v>
      </c>
      <c r="AQ61" t="s">
        <v>0</v>
      </c>
      <c r="AS61" t="s">
        <v>5</v>
      </c>
    </row>
    <row r="62" spans="1:45" x14ac:dyDescent="0.3">
      <c r="A62" s="1" t="s">
        <v>1995</v>
      </c>
      <c r="B62" s="1">
        <v>70</v>
      </c>
      <c r="C62" s="1" t="s">
        <v>6</v>
      </c>
      <c r="D62" s="1">
        <v>20328</v>
      </c>
      <c r="E62" s="1">
        <v>0</v>
      </c>
      <c r="F62" s="1" t="s">
        <v>2815</v>
      </c>
      <c r="G62" s="1" t="s">
        <v>722</v>
      </c>
      <c r="H62" s="1" t="s">
        <v>11</v>
      </c>
      <c r="I62" s="1" t="s">
        <v>8390</v>
      </c>
      <c r="J62" s="1" t="s">
        <v>4</v>
      </c>
      <c r="K62" s="1" t="s">
        <v>8412</v>
      </c>
      <c r="L62" s="1">
        <v>6</v>
      </c>
      <c r="M62" t="s">
        <v>10</v>
      </c>
      <c r="N62" t="s">
        <v>2</v>
      </c>
      <c r="O62">
        <v>210</v>
      </c>
      <c r="P62">
        <v>0</v>
      </c>
      <c r="Q62">
        <v>0</v>
      </c>
      <c r="R62">
        <v>210</v>
      </c>
      <c r="S62">
        <v>0</v>
      </c>
      <c r="T62">
        <v>0</v>
      </c>
      <c r="U62">
        <v>11</v>
      </c>
      <c r="X62" s="23">
        <f>IFERROR(1 -(#REF!/#REF!), 0)</f>
        <v>0</v>
      </c>
      <c r="AA62">
        <v>143.10499999999999</v>
      </c>
      <c r="AB62">
        <v>159.94</v>
      </c>
      <c r="AC62">
        <v>164.58330000000001</v>
      </c>
      <c r="AD62">
        <v>116.2133</v>
      </c>
      <c r="AE62">
        <v>143.10499999999999</v>
      </c>
      <c r="AF62">
        <v>159.94</v>
      </c>
      <c r="AG62">
        <v>164.58330000000001</v>
      </c>
      <c r="AH62">
        <v>116.2133</v>
      </c>
      <c r="AI62">
        <v>143.10499999999999</v>
      </c>
      <c r="AJ62">
        <v>159.94</v>
      </c>
      <c r="AK62">
        <v>164.58330000000001</v>
      </c>
      <c r="AL62">
        <v>116.2133</v>
      </c>
      <c r="AM62" t="s">
        <v>1</v>
      </c>
      <c r="AN62" t="s">
        <v>1</v>
      </c>
      <c r="AO62" t="s">
        <v>5</v>
      </c>
      <c r="AP62" t="s">
        <v>5</v>
      </c>
      <c r="AQ62" t="s">
        <v>0</v>
      </c>
      <c r="AS62" t="s">
        <v>5</v>
      </c>
    </row>
    <row r="63" spans="1:45" x14ac:dyDescent="0.3">
      <c r="A63" s="1" t="s">
        <v>2745</v>
      </c>
      <c r="B63" s="1">
        <v>71</v>
      </c>
      <c r="C63" s="1" t="s">
        <v>8413</v>
      </c>
      <c r="D63" s="1">
        <v>20676</v>
      </c>
      <c r="E63" s="1">
        <v>0</v>
      </c>
      <c r="F63" s="1" t="s">
        <v>1481</v>
      </c>
      <c r="G63" s="1" t="s">
        <v>8414</v>
      </c>
      <c r="H63" s="1" t="s">
        <v>11</v>
      </c>
      <c r="I63" s="1" t="s">
        <v>8415</v>
      </c>
      <c r="J63" s="1" t="s">
        <v>4</v>
      </c>
      <c r="K63" s="1" t="s">
        <v>8416</v>
      </c>
      <c r="L63" s="1">
        <v>8</v>
      </c>
      <c r="M63" t="s">
        <v>8417</v>
      </c>
      <c r="N63" t="s">
        <v>2</v>
      </c>
      <c r="O63">
        <v>167</v>
      </c>
      <c r="P63">
        <v>0</v>
      </c>
      <c r="Q63">
        <v>167</v>
      </c>
      <c r="R63">
        <v>0</v>
      </c>
      <c r="S63">
        <v>0</v>
      </c>
      <c r="T63">
        <v>30</v>
      </c>
      <c r="U63">
        <v>112</v>
      </c>
      <c r="V63">
        <v>311</v>
      </c>
      <c r="W63">
        <v>16</v>
      </c>
      <c r="X63" s="23">
        <f>IFERROR(1 -(#REF!/#REF!), 0)</f>
        <v>0</v>
      </c>
      <c r="Y63">
        <v>8</v>
      </c>
      <c r="Z63">
        <v>325</v>
      </c>
      <c r="AA63">
        <v>341.78300000000002</v>
      </c>
      <c r="AB63">
        <v>478.82709999999997</v>
      </c>
      <c r="AC63">
        <v>532.25319999999999</v>
      </c>
      <c r="AD63">
        <v>392.98860000000002</v>
      </c>
      <c r="AE63">
        <v>341.78300000000002</v>
      </c>
      <c r="AF63">
        <v>478.82709999999997</v>
      </c>
      <c r="AG63">
        <v>532.25319999999999</v>
      </c>
      <c r="AH63">
        <v>392.98860000000002</v>
      </c>
      <c r="AI63">
        <v>341.78300000000002</v>
      </c>
      <c r="AJ63">
        <v>478.82709999999997</v>
      </c>
      <c r="AK63">
        <v>532.25319999999999</v>
      </c>
      <c r="AL63">
        <v>392.98860000000002</v>
      </c>
      <c r="AM63" t="s">
        <v>1</v>
      </c>
      <c r="AN63" t="s">
        <v>1</v>
      </c>
      <c r="AO63" t="s">
        <v>5</v>
      </c>
      <c r="AP63" t="s">
        <v>5</v>
      </c>
      <c r="AQ63" t="s">
        <v>0</v>
      </c>
      <c r="AS63" t="s">
        <v>5</v>
      </c>
    </row>
    <row r="64" spans="1:45" x14ac:dyDescent="0.3">
      <c r="A64" s="1" t="s">
        <v>1549</v>
      </c>
      <c r="B64" s="1">
        <v>72</v>
      </c>
      <c r="C64" s="1" t="s">
        <v>6</v>
      </c>
      <c r="D64" s="1">
        <v>20770</v>
      </c>
      <c r="E64" s="1">
        <v>0</v>
      </c>
      <c r="F64" s="1" t="s">
        <v>266</v>
      </c>
      <c r="G64" s="1" t="s">
        <v>8418</v>
      </c>
      <c r="H64" s="1" t="s">
        <v>11</v>
      </c>
      <c r="I64" s="1" t="s">
        <v>8419</v>
      </c>
      <c r="J64" s="1" t="s">
        <v>4</v>
      </c>
      <c r="K64" s="1" t="s">
        <v>8420</v>
      </c>
      <c r="L64" s="1">
        <v>6</v>
      </c>
      <c r="M64" t="s">
        <v>10</v>
      </c>
      <c r="N64" t="s">
        <v>2</v>
      </c>
      <c r="O64">
        <v>410</v>
      </c>
      <c r="P64">
        <v>0</v>
      </c>
      <c r="Q64">
        <v>0</v>
      </c>
      <c r="R64">
        <v>410</v>
      </c>
      <c r="S64">
        <v>0</v>
      </c>
      <c r="T64">
        <v>0</v>
      </c>
      <c r="U64">
        <v>26</v>
      </c>
      <c r="X64" s="23">
        <f>IFERROR(1 -(#REF!/#REF!), 0)</f>
        <v>0</v>
      </c>
      <c r="AA64">
        <v>48.764200000000002</v>
      </c>
      <c r="AB64">
        <v>54.47</v>
      </c>
      <c r="AC64">
        <v>55.241399999999999</v>
      </c>
      <c r="AD64">
        <v>48.55</v>
      </c>
      <c r="AE64">
        <v>48.764200000000002</v>
      </c>
      <c r="AF64">
        <v>54.47</v>
      </c>
      <c r="AG64">
        <v>55.241399999999999</v>
      </c>
      <c r="AH64">
        <v>48.55</v>
      </c>
      <c r="AI64">
        <v>48.764200000000002</v>
      </c>
      <c r="AJ64">
        <v>54.47</v>
      </c>
      <c r="AK64">
        <v>55.241399999999999</v>
      </c>
      <c r="AL64">
        <v>48.55</v>
      </c>
      <c r="AM64" t="s">
        <v>1</v>
      </c>
      <c r="AN64" t="s">
        <v>1</v>
      </c>
      <c r="AO64" t="s">
        <v>5</v>
      </c>
      <c r="AP64" t="s">
        <v>5</v>
      </c>
      <c r="AQ64" t="s">
        <v>0</v>
      </c>
      <c r="AS64" t="s">
        <v>5</v>
      </c>
    </row>
    <row r="65" spans="1:45" x14ac:dyDescent="0.3">
      <c r="A65" s="1" t="s">
        <v>1550</v>
      </c>
      <c r="B65" s="1">
        <v>76</v>
      </c>
      <c r="C65" s="1" t="s">
        <v>7</v>
      </c>
      <c r="D65" s="1">
        <v>20857</v>
      </c>
      <c r="E65" s="1">
        <v>0</v>
      </c>
      <c r="F65" s="1" t="s">
        <v>267</v>
      </c>
      <c r="G65" s="1" t="s">
        <v>8421</v>
      </c>
      <c r="H65" s="1" t="s">
        <v>11</v>
      </c>
      <c r="I65" s="1" t="s">
        <v>8410</v>
      </c>
      <c r="J65" s="1" t="s">
        <v>4</v>
      </c>
      <c r="K65" s="1" t="s">
        <v>8411</v>
      </c>
      <c r="L65" s="1">
        <v>7</v>
      </c>
      <c r="M65" t="s">
        <v>3</v>
      </c>
      <c r="N65" t="s">
        <v>2</v>
      </c>
      <c r="O65">
        <v>40</v>
      </c>
      <c r="P65">
        <v>0</v>
      </c>
      <c r="Q65">
        <v>0</v>
      </c>
      <c r="R65">
        <v>0</v>
      </c>
      <c r="S65">
        <v>0</v>
      </c>
      <c r="T65">
        <v>40</v>
      </c>
      <c r="U65">
        <v>53</v>
      </c>
      <c r="W65">
        <v>2</v>
      </c>
      <c r="X65" s="23">
        <f>IFERROR(1 -(#REF!/#REF!), 0)</f>
        <v>0</v>
      </c>
      <c r="AA65">
        <v>165.1558</v>
      </c>
      <c r="AB65">
        <v>176.04069999999999</v>
      </c>
      <c r="AC65">
        <v>178.95500000000001</v>
      </c>
      <c r="AD65">
        <v>147.94</v>
      </c>
      <c r="AE65">
        <v>165.1558</v>
      </c>
      <c r="AF65">
        <v>176.04069999999999</v>
      </c>
      <c r="AG65">
        <v>178.95500000000001</v>
      </c>
      <c r="AH65">
        <v>147.94</v>
      </c>
      <c r="AI65">
        <v>165.1558</v>
      </c>
      <c r="AJ65">
        <v>176.04069999999999</v>
      </c>
      <c r="AK65">
        <v>178.95500000000001</v>
      </c>
      <c r="AL65">
        <v>147.94</v>
      </c>
      <c r="AM65" t="s">
        <v>1</v>
      </c>
      <c r="AN65" t="s">
        <v>1</v>
      </c>
      <c r="AO65" t="s">
        <v>5</v>
      </c>
      <c r="AP65" t="s">
        <v>5</v>
      </c>
      <c r="AQ65" t="s">
        <v>0</v>
      </c>
      <c r="AS65" t="s">
        <v>5</v>
      </c>
    </row>
    <row r="66" spans="1:45" x14ac:dyDescent="0.3">
      <c r="A66" s="1" t="s">
        <v>1551</v>
      </c>
      <c r="B66" s="1">
        <v>34</v>
      </c>
      <c r="C66" s="1" t="s">
        <v>9</v>
      </c>
      <c r="D66" s="1">
        <v>20884</v>
      </c>
      <c r="E66" s="1">
        <v>0</v>
      </c>
      <c r="F66" s="1" t="s">
        <v>268</v>
      </c>
      <c r="G66" s="1" t="s">
        <v>8422</v>
      </c>
      <c r="H66" s="1" t="s">
        <v>11</v>
      </c>
      <c r="I66" s="1" t="s">
        <v>8303</v>
      </c>
      <c r="J66" s="1" t="s">
        <v>4</v>
      </c>
      <c r="K66" s="1" t="s">
        <v>8423</v>
      </c>
      <c r="L66" s="1">
        <v>7</v>
      </c>
      <c r="M66" t="s">
        <v>3</v>
      </c>
      <c r="N66" t="s">
        <v>2</v>
      </c>
      <c r="O66">
        <v>110</v>
      </c>
      <c r="P66">
        <v>110</v>
      </c>
      <c r="Q66">
        <v>0</v>
      </c>
      <c r="R66">
        <v>0</v>
      </c>
      <c r="S66">
        <v>0</v>
      </c>
      <c r="T66">
        <v>0</v>
      </c>
      <c r="U66">
        <v>52</v>
      </c>
      <c r="V66">
        <v>46</v>
      </c>
      <c r="W66">
        <v>15</v>
      </c>
      <c r="X66" s="23">
        <f>IFERROR(1 -(#REF!/#REF!), 0)</f>
        <v>0</v>
      </c>
      <c r="Y66">
        <v>4</v>
      </c>
      <c r="Z66">
        <v>60</v>
      </c>
      <c r="AA66">
        <v>95.247600000000006</v>
      </c>
      <c r="AB66">
        <v>72.356899999999996</v>
      </c>
      <c r="AC66">
        <v>74.276899999999998</v>
      </c>
      <c r="AD66">
        <v>95.799199999999999</v>
      </c>
      <c r="AE66">
        <v>95.247600000000006</v>
      </c>
      <c r="AF66">
        <v>72.356899999999996</v>
      </c>
      <c r="AG66">
        <v>74.276899999999998</v>
      </c>
      <c r="AH66">
        <v>95.799199999999999</v>
      </c>
      <c r="AI66">
        <v>95.247600000000006</v>
      </c>
      <c r="AJ66">
        <v>72.356899999999996</v>
      </c>
      <c r="AK66">
        <v>74.276899999999998</v>
      </c>
      <c r="AL66">
        <v>95.799199999999999</v>
      </c>
      <c r="AM66" t="s">
        <v>1</v>
      </c>
      <c r="AN66" t="s">
        <v>1</v>
      </c>
      <c r="AO66" t="s">
        <v>5</v>
      </c>
      <c r="AP66" t="s">
        <v>5</v>
      </c>
      <c r="AQ66" t="s">
        <v>0</v>
      </c>
      <c r="AS66" t="s">
        <v>5</v>
      </c>
    </row>
    <row r="67" spans="1:45" x14ac:dyDescent="0.3">
      <c r="A67" s="1" t="s">
        <v>2746</v>
      </c>
      <c r="B67" s="1">
        <v>76</v>
      </c>
      <c r="C67" s="1" t="s">
        <v>183</v>
      </c>
      <c r="D67" s="1">
        <v>20887</v>
      </c>
      <c r="E67" s="1">
        <v>0</v>
      </c>
      <c r="F67" s="1" t="s">
        <v>1482</v>
      </c>
      <c r="G67" s="1" t="s">
        <v>8424</v>
      </c>
      <c r="H67" s="1" t="s">
        <v>11</v>
      </c>
      <c r="I67" s="1" t="s">
        <v>8377</v>
      </c>
      <c r="J67" s="1" t="s">
        <v>4</v>
      </c>
      <c r="K67" s="1" t="s">
        <v>8378</v>
      </c>
      <c r="L67" s="1">
        <v>8</v>
      </c>
      <c r="M67" t="s">
        <v>8417</v>
      </c>
      <c r="N67" t="s">
        <v>2</v>
      </c>
      <c r="O67">
        <v>55</v>
      </c>
      <c r="P67">
        <v>55</v>
      </c>
      <c r="Q67">
        <v>0</v>
      </c>
      <c r="R67">
        <v>0</v>
      </c>
      <c r="S67">
        <v>60</v>
      </c>
      <c r="T67">
        <v>0</v>
      </c>
      <c r="U67">
        <v>142</v>
      </c>
      <c r="V67">
        <v>55</v>
      </c>
      <c r="W67">
        <v>3</v>
      </c>
      <c r="X67" s="23">
        <f>IFERROR(1 -(#REF!/#REF!), 0)</f>
        <v>0</v>
      </c>
      <c r="Y67">
        <v>5</v>
      </c>
      <c r="Z67">
        <v>54</v>
      </c>
      <c r="AA67">
        <v>234.33019999999999</v>
      </c>
      <c r="AB67">
        <v>441.69279999999998</v>
      </c>
      <c r="AC67">
        <v>787.25450000000001</v>
      </c>
      <c r="AD67">
        <v>342.29520000000002</v>
      </c>
      <c r="AE67">
        <v>234.33019999999999</v>
      </c>
      <c r="AF67">
        <v>441.69279999999998</v>
      </c>
      <c r="AG67">
        <v>787.25450000000001</v>
      </c>
      <c r="AH67">
        <v>342.29520000000002</v>
      </c>
      <c r="AI67">
        <v>234.33019999999999</v>
      </c>
      <c r="AJ67">
        <v>441.69279999999998</v>
      </c>
      <c r="AK67">
        <v>787.25450000000001</v>
      </c>
      <c r="AL67">
        <v>342.29520000000002</v>
      </c>
      <c r="AM67" t="s">
        <v>1</v>
      </c>
      <c r="AN67" t="s">
        <v>1</v>
      </c>
      <c r="AO67" t="s">
        <v>5</v>
      </c>
      <c r="AP67" t="s">
        <v>5</v>
      </c>
      <c r="AQ67" t="s">
        <v>0</v>
      </c>
      <c r="AS67" t="s">
        <v>5</v>
      </c>
    </row>
    <row r="68" spans="1:45" x14ac:dyDescent="0.3">
      <c r="A68" s="1" t="s">
        <v>2122</v>
      </c>
      <c r="B68" s="1">
        <v>70</v>
      </c>
      <c r="C68" s="1" t="s">
        <v>14</v>
      </c>
      <c r="D68" s="1">
        <v>21152</v>
      </c>
      <c r="E68" s="1">
        <v>0</v>
      </c>
      <c r="F68" s="1" t="s">
        <v>847</v>
      </c>
      <c r="G68" s="1" t="s">
        <v>8425</v>
      </c>
      <c r="H68" s="1" t="s">
        <v>11</v>
      </c>
      <c r="I68" s="1" t="s">
        <v>8426</v>
      </c>
      <c r="J68" s="1" t="s">
        <v>4</v>
      </c>
      <c r="K68" s="1" t="s">
        <v>8427</v>
      </c>
      <c r="L68" s="1">
        <v>7</v>
      </c>
      <c r="M68" t="s">
        <v>3</v>
      </c>
      <c r="N68" t="s">
        <v>2</v>
      </c>
      <c r="O68">
        <v>75</v>
      </c>
      <c r="P68">
        <v>0</v>
      </c>
      <c r="Q68">
        <v>0</v>
      </c>
      <c r="R68">
        <v>0</v>
      </c>
      <c r="S68">
        <v>75</v>
      </c>
      <c r="T68">
        <v>0</v>
      </c>
      <c r="U68">
        <v>53</v>
      </c>
      <c r="X68" s="23">
        <f>IFERROR(1 -(#REF!/#REF!), 0)</f>
        <v>0</v>
      </c>
      <c r="AA68">
        <v>46.789200000000001</v>
      </c>
      <c r="AB68">
        <v>47.658499999999997</v>
      </c>
      <c r="AC68">
        <v>50.782299999999999</v>
      </c>
      <c r="AD68">
        <v>44.15</v>
      </c>
      <c r="AE68">
        <v>46.789200000000001</v>
      </c>
      <c r="AF68">
        <v>47.658499999999997</v>
      </c>
      <c r="AG68">
        <v>50.782299999999999</v>
      </c>
      <c r="AH68">
        <v>44.15</v>
      </c>
      <c r="AI68">
        <v>46.789200000000001</v>
      </c>
      <c r="AJ68">
        <v>47.658499999999997</v>
      </c>
      <c r="AK68">
        <v>50.782299999999999</v>
      </c>
      <c r="AL68">
        <v>44.15</v>
      </c>
      <c r="AM68" t="s">
        <v>1</v>
      </c>
      <c r="AN68" t="s">
        <v>1</v>
      </c>
      <c r="AO68" t="s">
        <v>5</v>
      </c>
      <c r="AP68" t="s">
        <v>5</v>
      </c>
      <c r="AQ68" t="s">
        <v>0</v>
      </c>
      <c r="AS68" t="s">
        <v>5</v>
      </c>
    </row>
    <row r="69" spans="1:45" x14ac:dyDescent="0.3">
      <c r="A69" s="1" t="s">
        <v>1553</v>
      </c>
      <c r="B69" s="1">
        <v>15</v>
      </c>
      <c r="C69" s="1" t="s">
        <v>6</v>
      </c>
      <c r="D69" s="1">
        <v>21181</v>
      </c>
      <c r="E69" s="1">
        <v>0</v>
      </c>
      <c r="F69" s="1" t="s">
        <v>270</v>
      </c>
      <c r="G69" s="1" t="s">
        <v>8428</v>
      </c>
      <c r="H69" s="1" t="s">
        <v>8429</v>
      </c>
      <c r="I69" s="1" t="s">
        <v>8309</v>
      </c>
      <c r="J69" s="1" t="s">
        <v>4</v>
      </c>
      <c r="K69" s="1" t="s">
        <v>76</v>
      </c>
      <c r="L69" s="1">
        <v>7</v>
      </c>
      <c r="M69" t="s">
        <v>3</v>
      </c>
      <c r="N69" t="s">
        <v>2</v>
      </c>
      <c r="O69">
        <v>80</v>
      </c>
      <c r="P69">
        <v>0</v>
      </c>
      <c r="Q69">
        <v>0</v>
      </c>
      <c r="R69">
        <v>80</v>
      </c>
      <c r="S69">
        <v>0</v>
      </c>
      <c r="T69">
        <v>0</v>
      </c>
      <c r="U69">
        <v>52</v>
      </c>
      <c r="X69" s="23">
        <f>IFERROR(1 -(#REF!/#REF!), 0)</f>
        <v>0</v>
      </c>
      <c r="AA69">
        <v>748.553</v>
      </c>
      <c r="AB69">
        <v>859.39149999999995</v>
      </c>
      <c r="AC69">
        <v>831.55840000000001</v>
      </c>
      <c r="AD69">
        <v>836.10839999999996</v>
      </c>
      <c r="AE69">
        <v>748.553</v>
      </c>
      <c r="AF69">
        <v>859.39149999999995</v>
      </c>
      <c r="AG69">
        <v>831.55840000000001</v>
      </c>
      <c r="AH69">
        <v>836.10839999999996</v>
      </c>
      <c r="AI69">
        <v>748.553</v>
      </c>
      <c r="AJ69">
        <v>859.39149999999995</v>
      </c>
      <c r="AK69">
        <v>831.55840000000001</v>
      </c>
      <c r="AL69">
        <v>836.10839999999996</v>
      </c>
      <c r="AM69" t="s">
        <v>1</v>
      </c>
      <c r="AN69" t="s">
        <v>1</v>
      </c>
      <c r="AO69" t="s">
        <v>5</v>
      </c>
      <c r="AP69" t="s">
        <v>5</v>
      </c>
      <c r="AQ69" t="s">
        <v>0</v>
      </c>
      <c r="AS69" t="s">
        <v>5</v>
      </c>
    </row>
    <row r="70" spans="1:45" x14ac:dyDescent="0.3">
      <c r="A70" s="1" t="s">
        <v>1554</v>
      </c>
      <c r="B70" s="1">
        <v>72</v>
      </c>
      <c r="C70" s="1" t="s">
        <v>6</v>
      </c>
      <c r="D70" s="1">
        <v>21601</v>
      </c>
      <c r="E70" s="1">
        <v>0</v>
      </c>
      <c r="F70" s="1" t="s">
        <v>271</v>
      </c>
      <c r="G70" s="1" t="s">
        <v>8430</v>
      </c>
      <c r="H70" s="1" t="s">
        <v>11</v>
      </c>
      <c r="I70" s="1" t="s">
        <v>8309</v>
      </c>
      <c r="J70" s="1" t="s">
        <v>4</v>
      </c>
      <c r="K70" s="1" t="s">
        <v>76</v>
      </c>
      <c r="L70" s="1">
        <v>5</v>
      </c>
      <c r="M70" t="s">
        <v>18</v>
      </c>
      <c r="N70" t="s">
        <v>2</v>
      </c>
      <c r="O70">
        <v>370</v>
      </c>
      <c r="P70">
        <v>0</v>
      </c>
      <c r="Q70">
        <v>0</v>
      </c>
      <c r="R70">
        <v>370</v>
      </c>
      <c r="S70">
        <v>0</v>
      </c>
      <c r="T70">
        <v>0</v>
      </c>
      <c r="U70">
        <v>26</v>
      </c>
      <c r="X70" s="23">
        <f>IFERROR(1 -(#REF!/#REF!), 0)</f>
        <v>0</v>
      </c>
      <c r="AA70">
        <v>139.87280000000001</v>
      </c>
      <c r="AB70">
        <v>152.11660000000001</v>
      </c>
      <c r="AC70">
        <v>154.49420000000001</v>
      </c>
      <c r="AD70">
        <v>139.22999999999999</v>
      </c>
      <c r="AE70">
        <v>139.87280000000001</v>
      </c>
      <c r="AF70">
        <v>152.11660000000001</v>
      </c>
      <c r="AG70">
        <v>154.49420000000001</v>
      </c>
      <c r="AH70">
        <v>139.22999999999999</v>
      </c>
      <c r="AI70">
        <v>139.87280000000001</v>
      </c>
      <c r="AJ70">
        <v>152.11660000000001</v>
      </c>
      <c r="AK70">
        <v>154.49420000000001</v>
      </c>
      <c r="AL70">
        <v>139.22999999999999</v>
      </c>
      <c r="AM70" t="s">
        <v>1</v>
      </c>
      <c r="AN70" t="s">
        <v>1</v>
      </c>
      <c r="AO70" t="s">
        <v>5</v>
      </c>
      <c r="AP70" t="s">
        <v>5</v>
      </c>
      <c r="AQ70" t="s">
        <v>0</v>
      </c>
      <c r="AS70" t="s">
        <v>5</v>
      </c>
    </row>
    <row r="71" spans="1:45" x14ac:dyDescent="0.3">
      <c r="A71" s="1" t="s">
        <v>8431</v>
      </c>
      <c r="B71" s="1">
        <v>70</v>
      </c>
      <c r="C71" s="1" t="s">
        <v>9</v>
      </c>
      <c r="D71" s="1">
        <v>21639</v>
      </c>
      <c r="E71" s="1">
        <v>0</v>
      </c>
      <c r="F71" s="1" t="s">
        <v>8432</v>
      </c>
      <c r="G71" s="1" t="s">
        <v>8433</v>
      </c>
      <c r="H71" s="1" t="s">
        <v>11</v>
      </c>
      <c r="I71" s="1" t="s">
        <v>8434</v>
      </c>
      <c r="J71" s="1" t="s">
        <v>4</v>
      </c>
      <c r="K71" s="1" t="s">
        <v>8435</v>
      </c>
      <c r="L71" s="1">
        <v>0</v>
      </c>
      <c r="M71" t="s">
        <v>3</v>
      </c>
      <c r="N71" t="s">
        <v>25</v>
      </c>
      <c r="O71">
        <v>72</v>
      </c>
      <c r="P71">
        <v>72</v>
      </c>
      <c r="Q71">
        <v>0</v>
      </c>
      <c r="R71">
        <v>0</v>
      </c>
      <c r="S71">
        <v>0</v>
      </c>
      <c r="T71">
        <v>0</v>
      </c>
      <c r="U71">
        <v>7</v>
      </c>
      <c r="X71" s="23">
        <f>IFERROR(1 -(#REF!/#REF!), 0)</f>
        <v>0</v>
      </c>
      <c r="AA71">
        <v>92.402500000000003</v>
      </c>
      <c r="AB71">
        <v>187.24</v>
      </c>
      <c r="AC71">
        <v>124.47</v>
      </c>
      <c r="AD71">
        <v>376.49</v>
      </c>
      <c r="AE71">
        <v>92.402500000000003</v>
      </c>
      <c r="AF71">
        <v>187.24</v>
      </c>
      <c r="AG71">
        <v>124.47</v>
      </c>
      <c r="AH71">
        <v>376.49</v>
      </c>
      <c r="AI71">
        <v>92.402500000000003</v>
      </c>
      <c r="AJ71">
        <v>187.24</v>
      </c>
      <c r="AK71">
        <v>124.47</v>
      </c>
      <c r="AL71">
        <v>376.49</v>
      </c>
      <c r="AM71" t="s">
        <v>1</v>
      </c>
      <c r="AN71" t="s">
        <v>1</v>
      </c>
      <c r="AO71" t="s">
        <v>5</v>
      </c>
      <c r="AP71" t="s">
        <v>5</v>
      </c>
      <c r="AQ71" t="s">
        <v>0</v>
      </c>
      <c r="AS71" t="s">
        <v>5</v>
      </c>
    </row>
    <row r="72" spans="1:45" x14ac:dyDescent="0.3">
      <c r="A72" s="1" t="s">
        <v>1555</v>
      </c>
      <c r="B72" s="1">
        <v>71</v>
      </c>
      <c r="C72" s="1" t="s">
        <v>14</v>
      </c>
      <c r="D72" s="1">
        <v>21960</v>
      </c>
      <c r="E72" s="1">
        <v>0</v>
      </c>
      <c r="F72" s="1" t="s">
        <v>272</v>
      </c>
      <c r="G72" s="1" t="s">
        <v>8436</v>
      </c>
      <c r="H72" s="1" t="s">
        <v>11</v>
      </c>
      <c r="I72" s="1" t="s">
        <v>8437</v>
      </c>
      <c r="J72" s="1" t="s">
        <v>4</v>
      </c>
      <c r="K72" s="1" t="s">
        <v>8438</v>
      </c>
      <c r="L72" s="1">
        <v>7</v>
      </c>
      <c r="M72" t="s">
        <v>3</v>
      </c>
      <c r="N72" t="s">
        <v>2</v>
      </c>
      <c r="O72">
        <v>110</v>
      </c>
      <c r="P72">
        <v>0</v>
      </c>
      <c r="Q72">
        <v>0</v>
      </c>
      <c r="R72">
        <v>0</v>
      </c>
      <c r="S72">
        <v>110</v>
      </c>
      <c r="T72">
        <v>0</v>
      </c>
      <c r="U72">
        <v>52</v>
      </c>
      <c r="X72" s="23">
        <f>IFERROR(1 -(#REF!/#REF!), 0)</f>
        <v>0</v>
      </c>
      <c r="AA72">
        <v>45.959200000000003</v>
      </c>
      <c r="AB72">
        <v>49.04</v>
      </c>
      <c r="AC72">
        <v>52.536900000000003</v>
      </c>
      <c r="AD72">
        <v>45.44</v>
      </c>
      <c r="AE72">
        <v>45.959200000000003</v>
      </c>
      <c r="AF72">
        <v>49.04</v>
      </c>
      <c r="AG72">
        <v>52.536900000000003</v>
      </c>
      <c r="AH72">
        <v>45.44</v>
      </c>
      <c r="AI72">
        <v>45.959200000000003</v>
      </c>
      <c r="AJ72">
        <v>49.04</v>
      </c>
      <c r="AK72">
        <v>52.536900000000003</v>
      </c>
      <c r="AL72">
        <v>45.44</v>
      </c>
      <c r="AM72" t="s">
        <v>1</v>
      </c>
      <c r="AN72" t="s">
        <v>1</v>
      </c>
      <c r="AO72" t="s">
        <v>5</v>
      </c>
      <c r="AP72" t="s">
        <v>5</v>
      </c>
      <c r="AQ72" t="s">
        <v>0</v>
      </c>
      <c r="AS72" t="s">
        <v>5</v>
      </c>
    </row>
    <row r="73" spans="1:45" x14ac:dyDescent="0.3">
      <c r="A73" s="1" t="s">
        <v>1556</v>
      </c>
      <c r="B73" s="1">
        <v>15</v>
      </c>
      <c r="C73" s="1" t="s">
        <v>9</v>
      </c>
      <c r="D73" s="1">
        <v>21996</v>
      </c>
      <c r="E73" s="1">
        <v>0</v>
      </c>
      <c r="F73" s="1" t="s">
        <v>273</v>
      </c>
      <c r="G73" s="1" t="s">
        <v>8439</v>
      </c>
      <c r="H73" s="1" t="s">
        <v>11</v>
      </c>
      <c r="I73" s="1" t="s">
        <v>8317</v>
      </c>
      <c r="J73" s="1" t="s">
        <v>4</v>
      </c>
      <c r="K73" s="1" t="s">
        <v>8318</v>
      </c>
      <c r="L73" s="1">
        <v>7</v>
      </c>
      <c r="M73" t="s">
        <v>3</v>
      </c>
      <c r="N73" t="s">
        <v>2</v>
      </c>
      <c r="O73">
        <v>110</v>
      </c>
      <c r="P73">
        <v>110</v>
      </c>
      <c r="Q73">
        <v>0</v>
      </c>
      <c r="R73">
        <v>0</v>
      </c>
      <c r="S73">
        <v>0</v>
      </c>
      <c r="T73">
        <v>0</v>
      </c>
      <c r="U73">
        <v>52</v>
      </c>
      <c r="V73">
        <v>241</v>
      </c>
      <c r="W73">
        <v>67</v>
      </c>
      <c r="X73" s="23">
        <f>IFERROR(1 -(#REF!/#REF!), 0)</f>
        <v>0</v>
      </c>
      <c r="Y73">
        <v>11</v>
      </c>
      <c r="Z73">
        <v>242</v>
      </c>
      <c r="AA73">
        <v>176.65459999999999</v>
      </c>
      <c r="AB73">
        <v>167.5676</v>
      </c>
      <c r="AC73">
        <v>186.51840000000001</v>
      </c>
      <c r="AD73">
        <v>152.97919999999999</v>
      </c>
      <c r="AE73">
        <v>176.65459999999999</v>
      </c>
      <c r="AF73">
        <v>167.5676</v>
      </c>
      <c r="AG73">
        <v>186.51840000000001</v>
      </c>
      <c r="AH73">
        <v>152.97919999999999</v>
      </c>
      <c r="AI73">
        <v>176.65459999999999</v>
      </c>
      <c r="AJ73">
        <v>167.5676</v>
      </c>
      <c r="AK73">
        <v>186.51840000000001</v>
      </c>
      <c r="AL73">
        <v>152.97919999999999</v>
      </c>
      <c r="AM73" t="s">
        <v>1</v>
      </c>
      <c r="AN73" t="s">
        <v>1</v>
      </c>
      <c r="AO73" t="s">
        <v>5</v>
      </c>
      <c r="AP73" t="s">
        <v>5</v>
      </c>
      <c r="AQ73" t="s">
        <v>0</v>
      </c>
      <c r="AS73" t="s">
        <v>5</v>
      </c>
    </row>
    <row r="74" spans="1:45" x14ac:dyDescent="0.3">
      <c r="A74" s="1" t="s">
        <v>8440</v>
      </c>
      <c r="B74" s="1">
        <v>8</v>
      </c>
      <c r="C74" s="1" t="s">
        <v>6</v>
      </c>
      <c r="D74" s="1">
        <v>22022</v>
      </c>
      <c r="E74" s="1">
        <v>0</v>
      </c>
      <c r="F74" s="1" t="s">
        <v>8441</v>
      </c>
      <c r="G74" s="1" t="s">
        <v>8442</v>
      </c>
      <c r="H74" s="1" t="s">
        <v>11</v>
      </c>
      <c r="I74" s="1" t="s">
        <v>8443</v>
      </c>
      <c r="J74" s="1" t="s">
        <v>4</v>
      </c>
      <c r="K74" s="1" t="s">
        <v>8444</v>
      </c>
      <c r="L74" s="1">
        <v>0</v>
      </c>
      <c r="M74" t="s">
        <v>3</v>
      </c>
      <c r="N74" t="s">
        <v>25</v>
      </c>
      <c r="O74">
        <v>6</v>
      </c>
      <c r="P74">
        <v>0</v>
      </c>
      <c r="Q74">
        <v>0</v>
      </c>
      <c r="R74">
        <v>6</v>
      </c>
      <c r="S74">
        <v>0</v>
      </c>
      <c r="T74">
        <v>0</v>
      </c>
      <c r="W74">
        <v>0</v>
      </c>
      <c r="X74" s="23">
        <f>IFERROR(1 -(#REF!/#REF!), 0)</f>
        <v>0</v>
      </c>
      <c r="AM74" t="s">
        <v>1</v>
      </c>
      <c r="AN74" t="s">
        <v>1</v>
      </c>
      <c r="AO74" t="s">
        <v>5</v>
      </c>
      <c r="AP74" t="s">
        <v>5</v>
      </c>
      <c r="AQ74" t="s">
        <v>0</v>
      </c>
      <c r="AS74" t="s">
        <v>5</v>
      </c>
    </row>
    <row r="75" spans="1:45" x14ac:dyDescent="0.3">
      <c r="A75" s="1" t="s">
        <v>1562</v>
      </c>
      <c r="B75" s="1">
        <v>8</v>
      </c>
      <c r="C75" s="1" t="s">
        <v>7</v>
      </c>
      <c r="D75" s="1">
        <v>22102</v>
      </c>
      <c r="E75" s="1">
        <v>0</v>
      </c>
      <c r="F75" s="1" t="s">
        <v>2817</v>
      </c>
      <c r="G75" s="1" t="s">
        <v>279</v>
      </c>
      <c r="H75" s="1" t="s">
        <v>11</v>
      </c>
      <c r="I75" s="1" t="s">
        <v>8443</v>
      </c>
      <c r="J75" s="1" t="s">
        <v>4</v>
      </c>
      <c r="K75" s="1" t="s">
        <v>8301</v>
      </c>
      <c r="L75" s="1">
        <v>4</v>
      </c>
      <c r="M75" t="s">
        <v>30</v>
      </c>
      <c r="N75" t="s">
        <v>2</v>
      </c>
      <c r="O75">
        <v>264</v>
      </c>
      <c r="P75">
        <v>0</v>
      </c>
      <c r="Q75">
        <v>0</v>
      </c>
      <c r="R75">
        <v>0</v>
      </c>
      <c r="S75">
        <v>0</v>
      </c>
      <c r="T75">
        <v>264</v>
      </c>
      <c r="U75">
        <v>12</v>
      </c>
      <c r="X75" s="23">
        <f>IFERROR(1 -(#REF!/#REF!), 0)</f>
        <v>0</v>
      </c>
      <c r="AA75">
        <v>70.87</v>
      </c>
      <c r="AB75">
        <v>74.34</v>
      </c>
      <c r="AC75">
        <v>77.506600000000006</v>
      </c>
      <c r="AD75">
        <v>70.87</v>
      </c>
      <c r="AE75">
        <v>70.87</v>
      </c>
      <c r="AF75">
        <v>74.34</v>
      </c>
      <c r="AG75">
        <v>77.506600000000006</v>
      </c>
      <c r="AH75">
        <v>70.87</v>
      </c>
      <c r="AI75">
        <v>70.87</v>
      </c>
      <c r="AJ75">
        <v>74.34</v>
      </c>
      <c r="AK75">
        <v>77.506600000000006</v>
      </c>
      <c r="AL75">
        <v>70.87</v>
      </c>
      <c r="AM75" t="s">
        <v>1</v>
      </c>
      <c r="AN75" t="s">
        <v>1</v>
      </c>
      <c r="AO75" t="s">
        <v>5</v>
      </c>
      <c r="AP75" t="s">
        <v>5</v>
      </c>
      <c r="AQ75" t="s">
        <v>0</v>
      </c>
      <c r="AS75" t="s">
        <v>5</v>
      </c>
    </row>
    <row r="76" spans="1:45" x14ac:dyDescent="0.3">
      <c r="A76" s="1" t="s">
        <v>1563</v>
      </c>
      <c r="B76" s="1">
        <v>72</v>
      </c>
      <c r="C76" s="1" t="s">
        <v>14</v>
      </c>
      <c r="D76" s="1">
        <v>22141</v>
      </c>
      <c r="E76" s="1">
        <v>0</v>
      </c>
      <c r="F76" s="1" t="s">
        <v>280</v>
      </c>
      <c r="G76" s="1" t="s">
        <v>8445</v>
      </c>
      <c r="H76" s="1" t="s">
        <v>11</v>
      </c>
      <c r="I76" s="1" t="s">
        <v>8328</v>
      </c>
      <c r="J76" s="1" t="s">
        <v>4</v>
      </c>
      <c r="K76" s="1" t="s">
        <v>8354</v>
      </c>
      <c r="L76" s="1">
        <v>5</v>
      </c>
      <c r="M76" t="s">
        <v>18</v>
      </c>
      <c r="N76" t="s">
        <v>2</v>
      </c>
      <c r="O76">
        <v>999</v>
      </c>
      <c r="P76">
        <v>0</v>
      </c>
      <c r="Q76">
        <v>0</v>
      </c>
      <c r="R76">
        <v>0</v>
      </c>
      <c r="S76">
        <v>999</v>
      </c>
      <c r="T76">
        <v>0</v>
      </c>
      <c r="U76">
        <v>28</v>
      </c>
      <c r="X76" s="23">
        <f>IFERROR(1 -(#REF!/#REF!), 0)</f>
        <v>0</v>
      </c>
      <c r="AA76">
        <v>92.388499999999993</v>
      </c>
      <c r="AB76">
        <v>89.058499999999995</v>
      </c>
      <c r="AC76">
        <v>107.6187</v>
      </c>
      <c r="AD76">
        <v>69.418300000000002</v>
      </c>
      <c r="AE76">
        <v>92.388499999999993</v>
      </c>
      <c r="AF76">
        <v>89.058499999999995</v>
      </c>
      <c r="AG76">
        <v>107.6187</v>
      </c>
      <c r="AH76">
        <v>69.418300000000002</v>
      </c>
      <c r="AI76">
        <v>92.388499999999993</v>
      </c>
      <c r="AJ76">
        <v>89.058499999999995</v>
      </c>
      <c r="AK76">
        <v>107.6187</v>
      </c>
      <c r="AL76">
        <v>69.418300000000002</v>
      </c>
      <c r="AM76" t="s">
        <v>1</v>
      </c>
      <c r="AN76" t="s">
        <v>1</v>
      </c>
      <c r="AO76" t="s">
        <v>5</v>
      </c>
      <c r="AP76" t="s">
        <v>5</v>
      </c>
      <c r="AQ76" t="s">
        <v>0</v>
      </c>
      <c r="AS76" t="s">
        <v>5</v>
      </c>
    </row>
    <row r="77" spans="1:45" x14ac:dyDescent="0.3">
      <c r="A77" s="1" t="s">
        <v>1564</v>
      </c>
      <c r="B77" s="1">
        <v>15</v>
      </c>
      <c r="C77" s="1" t="s">
        <v>7</v>
      </c>
      <c r="D77" s="1">
        <v>22209</v>
      </c>
      <c r="E77" s="1">
        <v>0</v>
      </c>
      <c r="F77" s="1" t="s">
        <v>281</v>
      </c>
      <c r="G77" s="1" t="s">
        <v>8446</v>
      </c>
      <c r="H77" s="1" t="s">
        <v>11</v>
      </c>
      <c r="I77" s="1" t="s">
        <v>8288</v>
      </c>
      <c r="J77" s="1" t="s">
        <v>4</v>
      </c>
      <c r="K77" s="1" t="s">
        <v>254</v>
      </c>
      <c r="L77" s="1">
        <v>7</v>
      </c>
      <c r="M77" t="s">
        <v>3</v>
      </c>
      <c r="N77" t="s">
        <v>2</v>
      </c>
      <c r="O77">
        <v>70</v>
      </c>
      <c r="P77">
        <v>0</v>
      </c>
      <c r="Q77">
        <v>0</v>
      </c>
      <c r="R77">
        <v>0</v>
      </c>
      <c r="S77">
        <v>0</v>
      </c>
      <c r="T77">
        <v>70</v>
      </c>
      <c r="U77">
        <v>59</v>
      </c>
      <c r="X77" s="23">
        <f>IFERROR(1 -(#REF!/#REF!), 0)</f>
        <v>0</v>
      </c>
      <c r="AA77">
        <v>384.76459999999997</v>
      </c>
      <c r="AB77">
        <v>379.6925</v>
      </c>
      <c r="AC77">
        <v>503.97730000000001</v>
      </c>
      <c r="AD77">
        <v>389.02659999999997</v>
      </c>
      <c r="AE77">
        <v>384.76459999999997</v>
      </c>
      <c r="AF77">
        <v>379.6925</v>
      </c>
      <c r="AG77">
        <v>503.97730000000001</v>
      </c>
      <c r="AH77">
        <v>389.02659999999997</v>
      </c>
      <c r="AI77">
        <v>384.76459999999997</v>
      </c>
      <c r="AJ77">
        <v>379.6925</v>
      </c>
      <c r="AK77">
        <v>503.97730000000001</v>
      </c>
      <c r="AL77">
        <v>389.02659999999997</v>
      </c>
      <c r="AM77" t="s">
        <v>1</v>
      </c>
      <c r="AN77" t="s">
        <v>1</v>
      </c>
      <c r="AO77" t="s">
        <v>5</v>
      </c>
      <c r="AP77" t="s">
        <v>5</v>
      </c>
      <c r="AQ77" t="s">
        <v>0</v>
      </c>
      <c r="AS77" t="s">
        <v>5</v>
      </c>
    </row>
    <row r="78" spans="1:45" x14ac:dyDescent="0.3">
      <c r="A78" s="1" t="s">
        <v>1565</v>
      </c>
      <c r="B78" s="1">
        <v>71</v>
      </c>
      <c r="C78" s="1" t="s">
        <v>12</v>
      </c>
      <c r="D78" s="1">
        <v>22315</v>
      </c>
      <c r="E78" s="1">
        <v>0</v>
      </c>
      <c r="F78" s="1" t="s">
        <v>282</v>
      </c>
      <c r="G78" s="1" t="s">
        <v>8447</v>
      </c>
      <c r="H78" s="1" t="s">
        <v>11</v>
      </c>
      <c r="I78" s="1" t="s">
        <v>8300</v>
      </c>
      <c r="J78" s="1" t="s">
        <v>4</v>
      </c>
      <c r="K78" s="1" t="s">
        <v>8448</v>
      </c>
      <c r="L78" s="1">
        <v>7</v>
      </c>
      <c r="M78" t="s">
        <v>3</v>
      </c>
      <c r="N78" t="s">
        <v>2</v>
      </c>
      <c r="O78">
        <v>30</v>
      </c>
      <c r="P78">
        <v>0</v>
      </c>
      <c r="Q78">
        <v>30</v>
      </c>
      <c r="R78">
        <v>0</v>
      </c>
      <c r="S78">
        <v>0</v>
      </c>
      <c r="T78">
        <v>0</v>
      </c>
      <c r="U78">
        <v>53</v>
      </c>
      <c r="X78" s="23">
        <f>IFERROR(1 -(#REF!/#REF!), 0)</f>
        <v>0</v>
      </c>
      <c r="AA78">
        <v>332.95609999999999</v>
      </c>
      <c r="AB78">
        <v>330.55070000000001</v>
      </c>
      <c r="AC78">
        <v>350.24380000000002</v>
      </c>
      <c r="AD78">
        <v>309.07920000000001</v>
      </c>
      <c r="AE78">
        <v>332.95609999999999</v>
      </c>
      <c r="AF78">
        <v>330.55070000000001</v>
      </c>
      <c r="AG78">
        <v>350.24380000000002</v>
      </c>
      <c r="AH78">
        <v>309.07920000000001</v>
      </c>
      <c r="AI78">
        <v>332.95609999999999</v>
      </c>
      <c r="AJ78">
        <v>330.55070000000001</v>
      </c>
      <c r="AK78">
        <v>350.24380000000002</v>
      </c>
      <c r="AL78">
        <v>309.07920000000001</v>
      </c>
      <c r="AM78" t="s">
        <v>1</v>
      </c>
      <c r="AN78" t="s">
        <v>1</v>
      </c>
      <c r="AO78" t="s">
        <v>5</v>
      </c>
      <c r="AP78" t="s">
        <v>5</v>
      </c>
      <c r="AQ78" t="s">
        <v>0</v>
      </c>
      <c r="AS78" t="s">
        <v>5</v>
      </c>
    </row>
    <row r="79" spans="1:45" x14ac:dyDescent="0.3">
      <c r="A79" s="1" t="s">
        <v>2747</v>
      </c>
      <c r="B79" s="1">
        <v>9</v>
      </c>
      <c r="C79" s="1" t="s">
        <v>12</v>
      </c>
      <c r="D79" s="1">
        <v>22424</v>
      </c>
      <c r="E79" s="1">
        <v>0</v>
      </c>
      <c r="F79" s="1" t="s">
        <v>2748</v>
      </c>
      <c r="G79" s="1" t="s">
        <v>2749</v>
      </c>
      <c r="H79" s="1" t="s">
        <v>11</v>
      </c>
      <c r="I79" s="1" t="s">
        <v>519</v>
      </c>
      <c r="J79" s="1" t="s">
        <v>4</v>
      </c>
      <c r="K79" s="1" t="s">
        <v>76</v>
      </c>
      <c r="L79" s="1">
        <v>5</v>
      </c>
      <c r="M79" t="s">
        <v>18</v>
      </c>
      <c r="N79" t="s">
        <v>2</v>
      </c>
      <c r="O79">
        <v>270</v>
      </c>
      <c r="P79">
        <v>0</v>
      </c>
      <c r="Q79">
        <v>270</v>
      </c>
      <c r="R79">
        <v>0</v>
      </c>
      <c r="S79">
        <v>0</v>
      </c>
      <c r="T79">
        <v>0</v>
      </c>
      <c r="U79">
        <v>12</v>
      </c>
      <c r="X79" s="23">
        <f>IFERROR(1 -(#REF!/#REF!), 0)</f>
        <v>0</v>
      </c>
      <c r="AA79">
        <v>126.06</v>
      </c>
      <c r="AC79">
        <v>1251.1199999999999</v>
      </c>
      <c r="AD79">
        <v>120.06</v>
      </c>
      <c r="AE79">
        <v>126.06</v>
      </c>
      <c r="AG79">
        <v>1251.1199999999999</v>
      </c>
      <c r="AH79">
        <v>120.06</v>
      </c>
      <c r="AI79">
        <v>126.06</v>
      </c>
      <c r="AK79">
        <v>1251.1199999999999</v>
      </c>
      <c r="AL79">
        <v>120.06</v>
      </c>
      <c r="AM79" t="s">
        <v>1</v>
      </c>
      <c r="AN79" t="s">
        <v>1</v>
      </c>
      <c r="AO79" t="s">
        <v>5</v>
      </c>
      <c r="AP79" t="s">
        <v>5</v>
      </c>
      <c r="AQ79" t="s">
        <v>0</v>
      </c>
      <c r="AS79" t="s">
        <v>5</v>
      </c>
    </row>
    <row r="80" spans="1:45" x14ac:dyDescent="0.3">
      <c r="A80" s="1" t="s">
        <v>2614</v>
      </c>
      <c r="B80" s="1">
        <v>78</v>
      </c>
      <c r="C80" s="1" t="s">
        <v>12</v>
      </c>
      <c r="D80" s="1">
        <v>22457</v>
      </c>
      <c r="E80" s="1">
        <v>0</v>
      </c>
      <c r="F80" s="1" t="s">
        <v>1332</v>
      </c>
      <c r="G80" s="1" t="s">
        <v>8449</v>
      </c>
      <c r="H80" s="1" t="s">
        <v>11</v>
      </c>
      <c r="I80" s="1" t="s">
        <v>8450</v>
      </c>
      <c r="J80" s="1" t="s">
        <v>4</v>
      </c>
      <c r="K80" s="1" t="s">
        <v>8338</v>
      </c>
      <c r="L80" s="1">
        <v>0</v>
      </c>
      <c r="M80" t="s">
        <v>3</v>
      </c>
      <c r="N80" t="s">
        <v>25</v>
      </c>
      <c r="O80">
        <v>200</v>
      </c>
      <c r="P80">
        <v>0</v>
      </c>
      <c r="Q80">
        <v>200</v>
      </c>
      <c r="R80">
        <v>0</v>
      </c>
      <c r="S80">
        <v>0</v>
      </c>
      <c r="T80">
        <v>0</v>
      </c>
      <c r="U80">
        <v>48</v>
      </c>
      <c r="V80">
        <v>0</v>
      </c>
      <c r="X80" s="23">
        <f>IFERROR(1 -(#REF!/#REF!), 0)</f>
        <v>0</v>
      </c>
      <c r="AA80">
        <v>399.48450000000003</v>
      </c>
      <c r="AB80">
        <v>311.3535</v>
      </c>
      <c r="AC80">
        <v>255.72</v>
      </c>
      <c r="AD80">
        <v>391.2045</v>
      </c>
      <c r="AE80">
        <v>399.48450000000003</v>
      </c>
      <c r="AF80">
        <v>311.3535</v>
      </c>
      <c r="AG80">
        <v>255.72</v>
      </c>
      <c r="AH80">
        <v>391.2045</v>
      </c>
      <c r="AI80">
        <v>399.48450000000003</v>
      </c>
      <c r="AJ80">
        <v>311.3535</v>
      </c>
      <c r="AK80">
        <v>255.72</v>
      </c>
      <c r="AL80">
        <v>391.2045</v>
      </c>
      <c r="AM80" t="s">
        <v>1</v>
      </c>
      <c r="AN80" t="s">
        <v>1</v>
      </c>
      <c r="AO80" t="s">
        <v>5</v>
      </c>
      <c r="AP80" t="s">
        <v>5</v>
      </c>
      <c r="AQ80" t="s">
        <v>0</v>
      </c>
      <c r="AS80" t="s">
        <v>5</v>
      </c>
    </row>
    <row r="81" spans="1:45" x14ac:dyDescent="0.3">
      <c r="A81" s="1" t="s">
        <v>2361</v>
      </c>
      <c r="B81" s="1">
        <v>72</v>
      </c>
      <c r="C81" s="1" t="s">
        <v>9</v>
      </c>
      <c r="D81" s="1">
        <v>22567</v>
      </c>
      <c r="E81" s="1">
        <v>0</v>
      </c>
      <c r="F81" s="1" t="s">
        <v>1084</v>
      </c>
      <c r="G81" s="1" t="s">
        <v>8451</v>
      </c>
      <c r="H81" s="1" t="s">
        <v>8452</v>
      </c>
      <c r="I81" s="1" t="s">
        <v>8328</v>
      </c>
      <c r="J81" s="1" t="s">
        <v>4</v>
      </c>
      <c r="K81" s="1" t="s">
        <v>8406</v>
      </c>
      <c r="L81" s="1">
        <v>7</v>
      </c>
      <c r="M81" t="s">
        <v>3</v>
      </c>
      <c r="N81" t="s">
        <v>2</v>
      </c>
      <c r="O81">
        <v>140</v>
      </c>
      <c r="P81">
        <v>140</v>
      </c>
      <c r="Q81">
        <v>0</v>
      </c>
      <c r="R81">
        <v>0</v>
      </c>
      <c r="S81">
        <v>0</v>
      </c>
      <c r="T81">
        <v>0</v>
      </c>
      <c r="U81">
        <v>50</v>
      </c>
      <c r="X81" s="23">
        <f>IFERROR(1 -(#REF!/#REF!), 0)</f>
        <v>0</v>
      </c>
      <c r="AA81">
        <v>67.061400000000006</v>
      </c>
      <c r="AB81">
        <v>85.140699999999995</v>
      </c>
      <c r="AC81">
        <v>91.717500000000001</v>
      </c>
      <c r="AD81">
        <v>61.308999999999997</v>
      </c>
      <c r="AE81">
        <v>67.061400000000006</v>
      </c>
      <c r="AF81">
        <v>85.140699999999995</v>
      </c>
      <c r="AG81">
        <v>91.717500000000001</v>
      </c>
      <c r="AH81">
        <v>61.308999999999997</v>
      </c>
      <c r="AI81">
        <v>67.061400000000006</v>
      </c>
      <c r="AJ81">
        <v>85.140699999999995</v>
      </c>
      <c r="AK81">
        <v>91.717500000000001</v>
      </c>
      <c r="AL81">
        <v>61.308999999999997</v>
      </c>
      <c r="AM81" t="s">
        <v>1</v>
      </c>
      <c r="AN81" t="s">
        <v>1</v>
      </c>
      <c r="AO81" t="s">
        <v>5</v>
      </c>
      <c r="AP81" t="s">
        <v>5</v>
      </c>
      <c r="AQ81" t="s">
        <v>0</v>
      </c>
      <c r="AS81" t="s">
        <v>5</v>
      </c>
    </row>
    <row r="82" spans="1:45" x14ac:dyDescent="0.3">
      <c r="A82" s="1" t="s">
        <v>1568</v>
      </c>
      <c r="B82" s="1">
        <v>71</v>
      </c>
      <c r="C82" s="1" t="s">
        <v>9</v>
      </c>
      <c r="D82" s="1">
        <v>22640</v>
      </c>
      <c r="E82" s="1">
        <v>0</v>
      </c>
      <c r="F82" s="1" t="s">
        <v>285</v>
      </c>
      <c r="G82" s="1" t="s">
        <v>8453</v>
      </c>
      <c r="H82" s="1" t="s">
        <v>11</v>
      </c>
      <c r="I82" s="1" t="s">
        <v>8297</v>
      </c>
      <c r="J82" s="1" t="s">
        <v>4</v>
      </c>
      <c r="K82" s="1" t="s">
        <v>8454</v>
      </c>
      <c r="L82" s="1">
        <v>1</v>
      </c>
      <c r="M82" t="s">
        <v>20</v>
      </c>
      <c r="N82" t="s">
        <v>2</v>
      </c>
      <c r="O82">
        <v>186</v>
      </c>
      <c r="P82">
        <v>186</v>
      </c>
      <c r="Q82">
        <v>0</v>
      </c>
      <c r="R82">
        <v>0</v>
      </c>
      <c r="S82">
        <v>0</v>
      </c>
      <c r="T82">
        <v>0</v>
      </c>
      <c r="U82">
        <v>13</v>
      </c>
      <c r="X82" s="23">
        <f>IFERROR(1 -(#REF!/#REF!), 0)</f>
        <v>0</v>
      </c>
      <c r="AA82">
        <v>36.74</v>
      </c>
      <c r="AB82">
        <v>39.283299999999997</v>
      </c>
      <c r="AC82">
        <v>42.722499999999997</v>
      </c>
      <c r="AD82">
        <v>35.99</v>
      </c>
      <c r="AE82">
        <v>36.74</v>
      </c>
      <c r="AF82">
        <v>39.283299999999997</v>
      </c>
      <c r="AG82">
        <v>42.722499999999997</v>
      </c>
      <c r="AH82">
        <v>35.99</v>
      </c>
      <c r="AI82">
        <v>36.74</v>
      </c>
      <c r="AJ82">
        <v>39.283299999999997</v>
      </c>
      <c r="AK82">
        <v>42.722499999999997</v>
      </c>
      <c r="AL82">
        <v>35.99</v>
      </c>
      <c r="AM82" t="s">
        <v>1</v>
      </c>
      <c r="AN82" t="s">
        <v>1</v>
      </c>
      <c r="AO82" t="s">
        <v>5</v>
      </c>
      <c r="AP82" t="s">
        <v>5</v>
      </c>
      <c r="AQ82" t="s">
        <v>0</v>
      </c>
      <c r="AS82" t="s">
        <v>5</v>
      </c>
    </row>
    <row r="83" spans="1:45" x14ac:dyDescent="0.3">
      <c r="A83" s="1" t="s">
        <v>2295</v>
      </c>
      <c r="B83" s="1">
        <v>71</v>
      </c>
      <c r="C83" s="1" t="s">
        <v>9</v>
      </c>
      <c r="D83" s="1">
        <v>22640</v>
      </c>
      <c r="E83" s="1">
        <v>1</v>
      </c>
      <c r="F83" s="1" t="s">
        <v>285</v>
      </c>
      <c r="G83" s="1" t="s">
        <v>8455</v>
      </c>
      <c r="H83" s="1" t="s">
        <v>11</v>
      </c>
      <c r="I83" s="1" t="s">
        <v>8297</v>
      </c>
      <c r="J83" s="1" t="s">
        <v>4</v>
      </c>
      <c r="K83" s="1" t="s">
        <v>8456</v>
      </c>
      <c r="L83" s="1">
        <v>3</v>
      </c>
      <c r="M83" t="s">
        <v>28</v>
      </c>
      <c r="N83" t="s">
        <v>2</v>
      </c>
      <c r="O83">
        <v>200</v>
      </c>
      <c r="P83">
        <v>200</v>
      </c>
      <c r="Q83">
        <v>0</v>
      </c>
      <c r="R83">
        <v>0</v>
      </c>
      <c r="S83">
        <v>0</v>
      </c>
      <c r="T83">
        <v>0</v>
      </c>
      <c r="U83">
        <v>13</v>
      </c>
      <c r="X83" s="23">
        <f>IFERROR(1 -(#REF!/#REF!), 0)</f>
        <v>0</v>
      </c>
      <c r="AA83">
        <v>26.002500000000001</v>
      </c>
      <c r="AB83">
        <v>28.7</v>
      </c>
      <c r="AC83">
        <v>30.406600000000001</v>
      </c>
      <c r="AD83">
        <v>25.44</v>
      </c>
      <c r="AE83">
        <v>26.002500000000001</v>
      </c>
      <c r="AF83">
        <v>28.7</v>
      </c>
      <c r="AG83">
        <v>30.406600000000001</v>
      </c>
      <c r="AH83">
        <v>25.44</v>
      </c>
      <c r="AI83">
        <v>26.002500000000001</v>
      </c>
      <c r="AJ83">
        <v>28.7</v>
      </c>
      <c r="AK83">
        <v>30.406600000000001</v>
      </c>
      <c r="AL83">
        <v>25.44</v>
      </c>
      <c r="AM83" t="s">
        <v>1</v>
      </c>
      <c r="AN83" t="s">
        <v>1</v>
      </c>
      <c r="AO83" t="s">
        <v>5</v>
      </c>
      <c r="AP83" t="s">
        <v>5</v>
      </c>
      <c r="AQ83" t="s">
        <v>0</v>
      </c>
      <c r="AS83" t="s">
        <v>5</v>
      </c>
    </row>
    <row r="84" spans="1:45" x14ac:dyDescent="0.3">
      <c r="A84" s="1" t="s">
        <v>1569</v>
      </c>
      <c r="B84" s="1">
        <v>78</v>
      </c>
      <c r="C84" s="1" t="s">
        <v>12</v>
      </c>
      <c r="D84" s="1">
        <v>22838</v>
      </c>
      <c r="E84" s="1">
        <v>0</v>
      </c>
      <c r="F84" s="1" t="s">
        <v>286</v>
      </c>
      <c r="G84" s="1" t="s">
        <v>8457</v>
      </c>
      <c r="H84" s="1" t="s">
        <v>11</v>
      </c>
      <c r="I84" s="1" t="s">
        <v>8458</v>
      </c>
      <c r="J84" s="1" t="s">
        <v>4</v>
      </c>
      <c r="K84" s="1" t="s">
        <v>8459</v>
      </c>
      <c r="L84" s="1">
        <v>4</v>
      </c>
      <c r="M84" t="s">
        <v>30</v>
      </c>
      <c r="N84" t="s">
        <v>2</v>
      </c>
      <c r="O84">
        <v>90</v>
      </c>
      <c r="P84">
        <v>0</v>
      </c>
      <c r="Q84">
        <v>90</v>
      </c>
      <c r="R84">
        <v>0</v>
      </c>
      <c r="S84">
        <v>0</v>
      </c>
      <c r="T84">
        <v>0</v>
      </c>
      <c r="U84">
        <v>13</v>
      </c>
      <c r="X84" s="23">
        <f>IFERROR(1 -(#REF!/#REF!), 0)</f>
        <v>0</v>
      </c>
      <c r="AA84">
        <v>97.22</v>
      </c>
      <c r="AB84">
        <v>52.387500000000003</v>
      </c>
      <c r="AC84">
        <v>48.263300000000001</v>
      </c>
      <c r="AD84">
        <v>41.48</v>
      </c>
      <c r="AE84">
        <v>97.22</v>
      </c>
      <c r="AF84">
        <v>52.387500000000003</v>
      </c>
      <c r="AG84">
        <v>48.263300000000001</v>
      </c>
      <c r="AH84">
        <v>41.48</v>
      </c>
      <c r="AI84">
        <v>97.22</v>
      </c>
      <c r="AJ84">
        <v>52.387500000000003</v>
      </c>
      <c r="AK84">
        <v>48.263300000000001</v>
      </c>
      <c r="AL84">
        <v>41.48</v>
      </c>
      <c r="AM84" t="s">
        <v>1</v>
      </c>
      <c r="AN84" t="s">
        <v>1</v>
      </c>
      <c r="AO84" t="s">
        <v>5</v>
      </c>
      <c r="AP84" t="s">
        <v>5</v>
      </c>
      <c r="AQ84" t="s">
        <v>0</v>
      </c>
      <c r="AS84" t="s">
        <v>5</v>
      </c>
    </row>
    <row r="85" spans="1:45" x14ac:dyDescent="0.3">
      <c r="A85" s="1" t="s">
        <v>1573</v>
      </c>
      <c r="B85" s="1">
        <v>78</v>
      </c>
      <c r="C85" s="1" t="s">
        <v>9</v>
      </c>
      <c r="D85" s="1">
        <v>22859</v>
      </c>
      <c r="E85" s="1">
        <v>1</v>
      </c>
      <c r="F85" s="1" t="s">
        <v>290</v>
      </c>
      <c r="G85" s="1" t="s">
        <v>8460</v>
      </c>
      <c r="H85" s="1" t="s">
        <v>11</v>
      </c>
      <c r="I85" s="1" t="s">
        <v>8303</v>
      </c>
      <c r="J85" s="1" t="s">
        <v>4</v>
      </c>
      <c r="K85" s="1" t="s">
        <v>8461</v>
      </c>
      <c r="L85" s="1">
        <v>6</v>
      </c>
      <c r="M85" t="s">
        <v>10</v>
      </c>
      <c r="N85" t="s">
        <v>2</v>
      </c>
      <c r="O85">
        <v>300</v>
      </c>
      <c r="P85">
        <v>300</v>
      </c>
      <c r="Q85">
        <v>0</v>
      </c>
      <c r="R85">
        <v>0</v>
      </c>
      <c r="S85">
        <v>0</v>
      </c>
      <c r="T85">
        <v>0</v>
      </c>
      <c r="U85">
        <v>20</v>
      </c>
      <c r="V85">
        <v>7</v>
      </c>
      <c r="X85" s="23">
        <f>IFERROR(1 -(#REF!/#REF!), 0)</f>
        <v>0</v>
      </c>
      <c r="Y85">
        <v>1</v>
      </c>
      <c r="Z85">
        <v>6</v>
      </c>
      <c r="AA85">
        <v>92.14</v>
      </c>
      <c r="AB85">
        <v>92.942800000000005</v>
      </c>
      <c r="AC85">
        <v>96.798299999999998</v>
      </c>
      <c r="AD85">
        <v>89.89</v>
      </c>
      <c r="AE85">
        <v>92.14</v>
      </c>
      <c r="AF85">
        <v>92.942800000000005</v>
      </c>
      <c r="AG85">
        <v>96.798299999999998</v>
      </c>
      <c r="AH85">
        <v>89.89</v>
      </c>
      <c r="AI85">
        <v>92.14</v>
      </c>
      <c r="AJ85">
        <v>92.942800000000005</v>
      </c>
      <c r="AK85">
        <v>96.798299999999998</v>
      </c>
      <c r="AL85">
        <v>89.89</v>
      </c>
      <c r="AM85" t="s">
        <v>1</v>
      </c>
      <c r="AN85" t="s">
        <v>1</v>
      </c>
      <c r="AO85" t="s">
        <v>5</v>
      </c>
      <c r="AP85" t="s">
        <v>5</v>
      </c>
      <c r="AQ85" t="s">
        <v>0</v>
      </c>
      <c r="AS85" t="s">
        <v>5</v>
      </c>
    </row>
    <row r="86" spans="1:45" x14ac:dyDescent="0.3">
      <c r="A86" s="1" t="s">
        <v>1570</v>
      </c>
      <c r="B86" s="1">
        <v>15</v>
      </c>
      <c r="C86" s="1" t="s">
        <v>6</v>
      </c>
      <c r="D86" s="1">
        <v>22910</v>
      </c>
      <c r="E86" s="1">
        <v>0</v>
      </c>
      <c r="F86" s="1" t="s">
        <v>287</v>
      </c>
      <c r="G86" s="1" t="s">
        <v>8462</v>
      </c>
      <c r="H86" s="1" t="s">
        <v>11</v>
      </c>
      <c r="I86" s="1" t="s">
        <v>8317</v>
      </c>
      <c r="J86" s="1" t="s">
        <v>4</v>
      </c>
      <c r="K86" s="1" t="s">
        <v>8463</v>
      </c>
      <c r="L86" s="1">
        <v>7</v>
      </c>
      <c r="M86" t="s">
        <v>3</v>
      </c>
      <c r="N86" t="s">
        <v>2</v>
      </c>
      <c r="O86">
        <v>250</v>
      </c>
      <c r="P86">
        <v>0</v>
      </c>
      <c r="Q86">
        <v>0</v>
      </c>
      <c r="R86">
        <v>250</v>
      </c>
      <c r="S86">
        <v>0</v>
      </c>
      <c r="T86">
        <v>0</v>
      </c>
      <c r="U86">
        <v>54</v>
      </c>
      <c r="X86" s="23">
        <f>IFERROR(1 -(#REF!/#REF!), 0)</f>
        <v>0</v>
      </c>
      <c r="AA86">
        <v>173.8561</v>
      </c>
      <c r="AB86">
        <v>215.31729999999999</v>
      </c>
      <c r="AC86">
        <v>214.32230000000001</v>
      </c>
      <c r="AD86">
        <v>250.67840000000001</v>
      </c>
      <c r="AE86">
        <v>173.8561</v>
      </c>
      <c r="AF86">
        <v>215.31729999999999</v>
      </c>
      <c r="AG86">
        <v>214.32230000000001</v>
      </c>
      <c r="AH86">
        <v>250.67840000000001</v>
      </c>
      <c r="AI86">
        <v>173.8561</v>
      </c>
      <c r="AJ86">
        <v>215.31729999999999</v>
      </c>
      <c r="AK86">
        <v>214.32230000000001</v>
      </c>
      <c r="AL86">
        <v>250.67840000000001</v>
      </c>
      <c r="AM86" t="s">
        <v>1</v>
      </c>
      <c r="AN86" t="s">
        <v>1</v>
      </c>
      <c r="AO86" t="s">
        <v>5</v>
      </c>
      <c r="AP86" t="s">
        <v>5</v>
      </c>
      <c r="AQ86" t="s">
        <v>0</v>
      </c>
      <c r="AS86" t="s">
        <v>5</v>
      </c>
    </row>
    <row r="87" spans="1:45" x14ac:dyDescent="0.3">
      <c r="A87" s="1" t="s">
        <v>1571</v>
      </c>
      <c r="B87" s="1">
        <v>72</v>
      </c>
      <c r="C87" s="1" t="s">
        <v>6</v>
      </c>
      <c r="D87" s="1">
        <v>22913</v>
      </c>
      <c r="E87" s="1">
        <v>0</v>
      </c>
      <c r="F87" s="1" t="s">
        <v>288</v>
      </c>
      <c r="G87" s="1" t="s">
        <v>8464</v>
      </c>
      <c r="H87" s="1" t="s">
        <v>8465</v>
      </c>
      <c r="I87" s="1" t="s">
        <v>8309</v>
      </c>
      <c r="J87" s="1" t="s">
        <v>4</v>
      </c>
      <c r="K87" s="1" t="s">
        <v>76</v>
      </c>
      <c r="L87" s="1">
        <v>7</v>
      </c>
      <c r="M87" t="s">
        <v>3</v>
      </c>
      <c r="N87" t="s">
        <v>2</v>
      </c>
      <c r="O87">
        <v>10</v>
      </c>
      <c r="P87">
        <v>0</v>
      </c>
      <c r="Q87">
        <v>0</v>
      </c>
      <c r="R87">
        <v>10</v>
      </c>
      <c r="S87">
        <v>0</v>
      </c>
      <c r="T87">
        <v>0</v>
      </c>
      <c r="U87">
        <v>52</v>
      </c>
      <c r="X87" s="23">
        <f>IFERROR(1 -(#REF!/#REF!), 0)</f>
        <v>0</v>
      </c>
      <c r="AA87">
        <v>150.9392</v>
      </c>
      <c r="AB87">
        <v>155.80609999999999</v>
      </c>
      <c r="AC87">
        <v>160.6738</v>
      </c>
      <c r="AD87">
        <v>150.41999999999999</v>
      </c>
      <c r="AE87">
        <v>150.9392</v>
      </c>
      <c r="AF87">
        <v>155.80609999999999</v>
      </c>
      <c r="AG87">
        <v>160.6738</v>
      </c>
      <c r="AH87">
        <v>150.41999999999999</v>
      </c>
      <c r="AI87">
        <v>150.9392</v>
      </c>
      <c r="AJ87">
        <v>155.80609999999999</v>
      </c>
      <c r="AK87">
        <v>160.6738</v>
      </c>
      <c r="AL87">
        <v>150.41999999999999</v>
      </c>
      <c r="AM87" t="s">
        <v>1</v>
      </c>
      <c r="AN87" t="s">
        <v>1</v>
      </c>
      <c r="AO87" t="s">
        <v>5</v>
      </c>
      <c r="AP87" t="s">
        <v>5</v>
      </c>
      <c r="AQ87" t="s">
        <v>0</v>
      </c>
      <c r="AS87" t="s">
        <v>5</v>
      </c>
    </row>
    <row r="88" spans="1:45" x14ac:dyDescent="0.3">
      <c r="A88" s="1" t="s">
        <v>1572</v>
      </c>
      <c r="B88" s="1">
        <v>71</v>
      </c>
      <c r="C88" s="1" t="s">
        <v>9</v>
      </c>
      <c r="D88" s="1">
        <v>22931</v>
      </c>
      <c r="E88" s="1">
        <v>0</v>
      </c>
      <c r="F88" s="1" t="s">
        <v>289</v>
      </c>
      <c r="G88" s="1" t="s">
        <v>8466</v>
      </c>
      <c r="H88" s="1" t="s">
        <v>11</v>
      </c>
      <c r="I88" s="1" t="s">
        <v>8297</v>
      </c>
      <c r="J88" s="1" t="s">
        <v>4</v>
      </c>
      <c r="K88" s="1" t="s">
        <v>8454</v>
      </c>
      <c r="L88" s="1">
        <v>3</v>
      </c>
      <c r="M88" t="s">
        <v>28</v>
      </c>
      <c r="N88" t="s">
        <v>2</v>
      </c>
      <c r="O88">
        <v>150</v>
      </c>
      <c r="P88">
        <v>150</v>
      </c>
      <c r="Q88">
        <v>0</v>
      </c>
      <c r="R88">
        <v>0</v>
      </c>
      <c r="S88">
        <v>0</v>
      </c>
      <c r="T88">
        <v>0</v>
      </c>
      <c r="U88">
        <v>14</v>
      </c>
      <c r="X88" s="23">
        <f>IFERROR(1 -(#REF!/#REF!), 0)</f>
        <v>0</v>
      </c>
      <c r="AA88">
        <v>40.524999999999999</v>
      </c>
      <c r="AB88">
        <v>42.05</v>
      </c>
      <c r="AC88">
        <v>42.664999999999999</v>
      </c>
      <c r="AD88">
        <v>40.718000000000004</v>
      </c>
      <c r="AE88">
        <v>40.524999999999999</v>
      </c>
      <c r="AF88">
        <v>42.05</v>
      </c>
      <c r="AG88">
        <v>42.664999999999999</v>
      </c>
      <c r="AH88">
        <v>40.718000000000004</v>
      </c>
      <c r="AI88">
        <v>40.524999999999999</v>
      </c>
      <c r="AJ88">
        <v>42.05</v>
      </c>
      <c r="AK88">
        <v>42.664999999999999</v>
      </c>
      <c r="AL88">
        <v>40.718000000000004</v>
      </c>
      <c r="AM88" t="s">
        <v>1</v>
      </c>
      <c r="AN88" t="s">
        <v>1</v>
      </c>
      <c r="AO88" t="s">
        <v>5</v>
      </c>
      <c r="AP88" t="s">
        <v>5</v>
      </c>
      <c r="AQ88" t="s">
        <v>0</v>
      </c>
      <c r="AS88" t="s">
        <v>5</v>
      </c>
    </row>
    <row r="89" spans="1:45" x14ac:dyDescent="0.3">
      <c r="A89" s="1" t="s">
        <v>2750</v>
      </c>
      <c r="B89" s="1">
        <v>76</v>
      </c>
      <c r="C89" s="1" t="s">
        <v>183</v>
      </c>
      <c r="D89" s="1">
        <v>23035</v>
      </c>
      <c r="E89" s="1">
        <v>0</v>
      </c>
      <c r="F89" s="1" t="s">
        <v>1483</v>
      </c>
      <c r="G89" s="1" t="s">
        <v>8467</v>
      </c>
      <c r="H89" s="1" t="s">
        <v>8468</v>
      </c>
      <c r="I89" s="1" t="s">
        <v>8437</v>
      </c>
      <c r="J89" s="1" t="s">
        <v>4</v>
      </c>
      <c r="K89" s="1" t="s">
        <v>8469</v>
      </c>
      <c r="L89" s="1">
        <v>8</v>
      </c>
      <c r="M89" t="s">
        <v>8417</v>
      </c>
      <c r="N89" t="s">
        <v>2</v>
      </c>
      <c r="O89">
        <v>88</v>
      </c>
      <c r="P89">
        <v>88</v>
      </c>
      <c r="Q89">
        <v>0</v>
      </c>
      <c r="R89">
        <v>0</v>
      </c>
      <c r="S89">
        <v>110</v>
      </c>
      <c r="T89">
        <v>0</v>
      </c>
      <c r="U89">
        <v>110</v>
      </c>
      <c r="X89" s="23">
        <f>IFERROR(1 -(#REF!/#REF!), 0)</f>
        <v>0</v>
      </c>
      <c r="AA89">
        <v>343.93040000000002</v>
      </c>
      <c r="AB89">
        <v>377.22370000000001</v>
      </c>
      <c r="AC89">
        <v>415.536</v>
      </c>
      <c r="AD89">
        <v>346.87209999999999</v>
      </c>
      <c r="AE89">
        <v>343.93040000000002</v>
      </c>
      <c r="AF89">
        <v>377.22370000000001</v>
      </c>
      <c r="AG89">
        <v>415.536</v>
      </c>
      <c r="AH89">
        <v>346.87209999999999</v>
      </c>
      <c r="AI89">
        <v>343.93040000000002</v>
      </c>
      <c r="AJ89">
        <v>377.22370000000001</v>
      </c>
      <c r="AK89">
        <v>415.536</v>
      </c>
      <c r="AL89">
        <v>346.87209999999999</v>
      </c>
      <c r="AM89" t="s">
        <v>1</v>
      </c>
      <c r="AN89" t="s">
        <v>1</v>
      </c>
      <c r="AO89" t="s">
        <v>5</v>
      </c>
      <c r="AP89" t="s">
        <v>5</v>
      </c>
      <c r="AQ89" t="s">
        <v>0</v>
      </c>
      <c r="AS89" t="s">
        <v>5</v>
      </c>
    </row>
    <row r="90" spans="1:45" x14ac:dyDescent="0.3">
      <c r="A90" s="1" t="s">
        <v>1574</v>
      </c>
      <c r="B90" s="1">
        <v>71</v>
      </c>
      <c r="C90" s="1" t="s">
        <v>12</v>
      </c>
      <c r="D90" s="1">
        <v>23312</v>
      </c>
      <c r="E90" s="1">
        <v>0</v>
      </c>
      <c r="F90" s="1" t="s">
        <v>291</v>
      </c>
      <c r="G90" s="1" t="s">
        <v>8470</v>
      </c>
      <c r="H90" s="1" t="s">
        <v>11</v>
      </c>
      <c r="I90" s="1" t="s">
        <v>8297</v>
      </c>
      <c r="J90" s="1" t="s">
        <v>4</v>
      </c>
      <c r="K90" s="1" t="s">
        <v>8471</v>
      </c>
      <c r="L90" s="1">
        <v>1</v>
      </c>
      <c r="M90" t="s">
        <v>20</v>
      </c>
      <c r="N90" t="s">
        <v>2</v>
      </c>
      <c r="O90">
        <v>160</v>
      </c>
      <c r="P90">
        <v>0</v>
      </c>
      <c r="Q90">
        <v>160</v>
      </c>
      <c r="R90">
        <v>0</v>
      </c>
      <c r="S90">
        <v>0</v>
      </c>
      <c r="T90">
        <v>0</v>
      </c>
      <c r="U90">
        <v>15</v>
      </c>
      <c r="X90" s="23">
        <f>IFERROR(1 -(#REF!/#REF!), 0)</f>
        <v>0</v>
      </c>
      <c r="AA90">
        <v>36.69</v>
      </c>
      <c r="AB90">
        <v>41.3</v>
      </c>
      <c r="AC90">
        <v>44.494999999999997</v>
      </c>
      <c r="AD90">
        <v>35.94</v>
      </c>
      <c r="AE90">
        <v>36.69</v>
      </c>
      <c r="AF90">
        <v>41.3</v>
      </c>
      <c r="AG90">
        <v>44.494999999999997</v>
      </c>
      <c r="AH90">
        <v>35.94</v>
      </c>
      <c r="AI90">
        <v>36.69</v>
      </c>
      <c r="AJ90">
        <v>41.3</v>
      </c>
      <c r="AK90">
        <v>44.494999999999997</v>
      </c>
      <c r="AL90">
        <v>35.94</v>
      </c>
      <c r="AM90" t="s">
        <v>1</v>
      </c>
      <c r="AN90" t="s">
        <v>1</v>
      </c>
      <c r="AO90" t="s">
        <v>5</v>
      </c>
      <c r="AP90" t="s">
        <v>5</v>
      </c>
      <c r="AQ90" t="s">
        <v>0</v>
      </c>
      <c r="AS90" t="s">
        <v>5</v>
      </c>
    </row>
    <row r="91" spans="1:45" x14ac:dyDescent="0.3">
      <c r="A91" s="1" t="s">
        <v>1575</v>
      </c>
      <c r="B91" s="1">
        <v>71</v>
      </c>
      <c r="C91" s="1" t="s">
        <v>7</v>
      </c>
      <c r="D91" s="1">
        <v>23431</v>
      </c>
      <c r="E91" s="1">
        <v>0</v>
      </c>
      <c r="F91" s="1" t="s">
        <v>292</v>
      </c>
      <c r="G91" s="1" t="s">
        <v>8472</v>
      </c>
      <c r="H91" s="1" t="s">
        <v>8473</v>
      </c>
      <c r="I91" s="1" t="s">
        <v>8474</v>
      </c>
      <c r="J91" s="1" t="s">
        <v>4</v>
      </c>
      <c r="K91" s="1" t="s">
        <v>8475</v>
      </c>
      <c r="L91" s="1">
        <v>4</v>
      </c>
      <c r="M91" t="s">
        <v>30</v>
      </c>
      <c r="N91" t="s">
        <v>2</v>
      </c>
      <c r="O91">
        <v>25</v>
      </c>
      <c r="P91">
        <v>0</v>
      </c>
      <c r="Q91">
        <v>0</v>
      </c>
      <c r="R91">
        <v>0</v>
      </c>
      <c r="S91">
        <v>0</v>
      </c>
      <c r="T91">
        <v>25</v>
      </c>
      <c r="U91">
        <v>13</v>
      </c>
      <c r="X91" s="23">
        <f>IFERROR(1 -(#REF!/#REF!), 0)</f>
        <v>0</v>
      </c>
      <c r="AA91">
        <v>306.88659999999999</v>
      </c>
      <c r="AB91">
        <v>334.24</v>
      </c>
      <c r="AC91">
        <v>303</v>
      </c>
      <c r="AD91">
        <v>307.58330000000001</v>
      </c>
      <c r="AE91">
        <v>306.88659999999999</v>
      </c>
      <c r="AF91">
        <v>334.24</v>
      </c>
      <c r="AG91">
        <v>303</v>
      </c>
      <c r="AH91">
        <v>307.58330000000001</v>
      </c>
      <c r="AI91">
        <v>306.88659999999999</v>
      </c>
      <c r="AJ91">
        <v>334.24</v>
      </c>
      <c r="AK91">
        <v>303</v>
      </c>
      <c r="AL91">
        <v>307.58330000000001</v>
      </c>
      <c r="AM91" t="s">
        <v>1</v>
      </c>
      <c r="AN91" t="s">
        <v>1</v>
      </c>
      <c r="AO91" t="s">
        <v>5</v>
      </c>
      <c r="AP91" t="s">
        <v>5</v>
      </c>
      <c r="AQ91" t="s">
        <v>0</v>
      </c>
      <c r="AS91" t="s">
        <v>5</v>
      </c>
    </row>
    <row r="92" spans="1:45" x14ac:dyDescent="0.3">
      <c r="A92" s="1" t="s">
        <v>1576</v>
      </c>
      <c r="B92" s="1">
        <v>72</v>
      </c>
      <c r="C92" s="1" t="s">
        <v>6</v>
      </c>
      <c r="D92" s="1">
        <v>23433</v>
      </c>
      <c r="E92" s="1">
        <v>0</v>
      </c>
      <c r="F92" s="1" t="s">
        <v>293</v>
      </c>
      <c r="G92" s="1" t="s">
        <v>8476</v>
      </c>
      <c r="H92" s="1" t="s">
        <v>11</v>
      </c>
      <c r="I92" s="1" t="s">
        <v>8309</v>
      </c>
      <c r="J92" s="1" t="s">
        <v>4</v>
      </c>
      <c r="K92" s="1" t="s">
        <v>76</v>
      </c>
      <c r="L92" s="1">
        <v>6</v>
      </c>
      <c r="M92" t="s">
        <v>10</v>
      </c>
      <c r="N92" t="s">
        <v>2</v>
      </c>
      <c r="O92">
        <v>80</v>
      </c>
      <c r="P92">
        <v>0</v>
      </c>
      <c r="Q92">
        <v>0</v>
      </c>
      <c r="R92">
        <v>80</v>
      </c>
      <c r="S92">
        <v>0</v>
      </c>
      <c r="T92">
        <v>0</v>
      </c>
      <c r="U92">
        <v>26</v>
      </c>
      <c r="X92" s="23">
        <f>IFERROR(1 -(#REF!/#REF!), 0)</f>
        <v>0</v>
      </c>
      <c r="AA92">
        <v>47.575000000000003</v>
      </c>
      <c r="AB92">
        <v>55.402799999999999</v>
      </c>
      <c r="AC92">
        <v>55.125</v>
      </c>
      <c r="AD92">
        <v>47.2</v>
      </c>
      <c r="AE92">
        <v>47.575000000000003</v>
      </c>
      <c r="AF92">
        <v>55.402799999999999</v>
      </c>
      <c r="AG92">
        <v>55.125</v>
      </c>
      <c r="AH92">
        <v>47.2</v>
      </c>
      <c r="AI92">
        <v>47.575000000000003</v>
      </c>
      <c r="AJ92">
        <v>55.402799999999999</v>
      </c>
      <c r="AK92">
        <v>55.125</v>
      </c>
      <c r="AL92">
        <v>47.2</v>
      </c>
      <c r="AM92" t="s">
        <v>1</v>
      </c>
      <c r="AN92" t="s">
        <v>1</v>
      </c>
      <c r="AO92" t="s">
        <v>5</v>
      </c>
      <c r="AP92" t="s">
        <v>5</v>
      </c>
      <c r="AQ92" t="s">
        <v>0</v>
      </c>
      <c r="AS92" t="s">
        <v>5</v>
      </c>
    </row>
    <row r="93" spans="1:45" x14ac:dyDescent="0.3">
      <c r="A93" s="1" t="s">
        <v>1577</v>
      </c>
      <c r="B93" s="1">
        <v>71</v>
      </c>
      <c r="C93" s="1" t="s">
        <v>12</v>
      </c>
      <c r="D93" s="1">
        <v>23444</v>
      </c>
      <c r="E93" s="1">
        <v>0</v>
      </c>
      <c r="F93" s="1" t="s">
        <v>294</v>
      </c>
      <c r="G93" s="1" t="s">
        <v>8477</v>
      </c>
      <c r="H93" s="1" t="s">
        <v>11</v>
      </c>
      <c r="I93" s="1" t="s">
        <v>8478</v>
      </c>
      <c r="J93" s="1" t="s">
        <v>4</v>
      </c>
      <c r="K93" s="1" t="s">
        <v>8479</v>
      </c>
      <c r="L93" s="1">
        <v>7</v>
      </c>
      <c r="M93" t="s">
        <v>3</v>
      </c>
      <c r="N93" t="s">
        <v>2</v>
      </c>
      <c r="O93">
        <v>47</v>
      </c>
      <c r="P93">
        <v>0</v>
      </c>
      <c r="Q93">
        <v>47</v>
      </c>
      <c r="R93">
        <v>0</v>
      </c>
      <c r="S93">
        <v>0</v>
      </c>
      <c r="T93">
        <v>0</v>
      </c>
      <c r="U93">
        <v>54</v>
      </c>
      <c r="X93" s="23">
        <f>IFERROR(1 -(#REF!/#REF!), 0)</f>
        <v>0</v>
      </c>
      <c r="AA93">
        <v>64.879199999999997</v>
      </c>
      <c r="AB93">
        <v>78.534599999999998</v>
      </c>
      <c r="AC93">
        <v>78.896000000000001</v>
      </c>
      <c r="AD93">
        <v>64.043800000000005</v>
      </c>
      <c r="AE93">
        <v>64.879199999999997</v>
      </c>
      <c r="AF93">
        <v>78.534599999999998</v>
      </c>
      <c r="AG93">
        <v>78.896000000000001</v>
      </c>
      <c r="AH93">
        <v>64.043800000000005</v>
      </c>
      <c r="AI93">
        <v>64.879199999999997</v>
      </c>
      <c r="AJ93">
        <v>78.534599999999998</v>
      </c>
      <c r="AK93">
        <v>78.896000000000001</v>
      </c>
      <c r="AL93">
        <v>64.043800000000005</v>
      </c>
      <c r="AM93" t="s">
        <v>1</v>
      </c>
      <c r="AN93" t="s">
        <v>1</v>
      </c>
      <c r="AO93" t="s">
        <v>5</v>
      </c>
      <c r="AP93" t="s">
        <v>5</v>
      </c>
      <c r="AQ93" t="s">
        <v>0</v>
      </c>
      <c r="AS93" t="s">
        <v>5</v>
      </c>
    </row>
    <row r="94" spans="1:45" x14ac:dyDescent="0.3">
      <c r="A94" s="1" t="s">
        <v>1578</v>
      </c>
      <c r="B94" s="1">
        <v>15</v>
      </c>
      <c r="C94" s="1" t="s">
        <v>6</v>
      </c>
      <c r="D94" s="1">
        <v>23498</v>
      </c>
      <c r="E94" s="1">
        <v>0</v>
      </c>
      <c r="F94" s="1" t="s">
        <v>295</v>
      </c>
      <c r="G94" s="1" t="s">
        <v>8480</v>
      </c>
      <c r="H94" s="1" t="s">
        <v>8481</v>
      </c>
      <c r="I94" s="1" t="s">
        <v>8309</v>
      </c>
      <c r="J94" s="1" t="s">
        <v>4</v>
      </c>
      <c r="K94" s="1" t="s">
        <v>76</v>
      </c>
      <c r="L94" s="1">
        <v>7</v>
      </c>
      <c r="M94" t="s">
        <v>3</v>
      </c>
      <c r="N94" t="s">
        <v>2</v>
      </c>
      <c r="O94">
        <v>130</v>
      </c>
      <c r="P94">
        <v>0</v>
      </c>
      <c r="Q94">
        <v>0</v>
      </c>
      <c r="R94">
        <v>130</v>
      </c>
      <c r="S94">
        <v>0</v>
      </c>
      <c r="T94">
        <v>0</v>
      </c>
      <c r="U94">
        <v>52</v>
      </c>
      <c r="V94">
        <v>44</v>
      </c>
      <c r="W94">
        <v>14</v>
      </c>
      <c r="X94" s="23">
        <f>IFERROR(1 -(#REF!/#REF!), 0)</f>
        <v>0</v>
      </c>
      <c r="Y94">
        <v>2</v>
      </c>
      <c r="Z94">
        <v>52</v>
      </c>
      <c r="AA94">
        <v>90.109200000000001</v>
      </c>
      <c r="AB94">
        <v>92.901499999999999</v>
      </c>
      <c r="AC94">
        <v>94.142300000000006</v>
      </c>
      <c r="AD94">
        <v>87.633799999999994</v>
      </c>
      <c r="AE94">
        <v>90.109200000000001</v>
      </c>
      <c r="AF94">
        <v>92.901499999999999</v>
      </c>
      <c r="AG94">
        <v>94.142300000000006</v>
      </c>
      <c r="AH94">
        <v>87.633799999999994</v>
      </c>
      <c r="AI94">
        <v>90.109200000000001</v>
      </c>
      <c r="AJ94">
        <v>92.901499999999999</v>
      </c>
      <c r="AK94">
        <v>94.142300000000006</v>
      </c>
      <c r="AL94">
        <v>87.633799999999994</v>
      </c>
      <c r="AM94" t="s">
        <v>1</v>
      </c>
      <c r="AN94" t="s">
        <v>1</v>
      </c>
      <c r="AO94" t="s">
        <v>5</v>
      </c>
      <c r="AP94" t="s">
        <v>5</v>
      </c>
      <c r="AQ94" t="s">
        <v>0</v>
      </c>
      <c r="AS94" t="s">
        <v>5</v>
      </c>
    </row>
    <row r="95" spans="1:45" x14ac:dyDescent="0.3">
      <c r="A95" s="1" t="s">
        <v>1579</v>
      </c>
      <c r="B95" s="1">
        <v>15</v>
      </c>
      <c r="C95" s="1" t="s">
        <v>6</v>
      </c>
      <c r="D95" s="1">
        <v>23516</v>
      </c>
      <c r="E95" s="1">
        <v>0</v>
      </c>
      <c r="F95" s="1" t="s">
        <v>296</v>
      </c>
      <c r="G95" s="1" t="s">
        <v>8482</v>
      </c>
      <c r="H95" s="1" t="s">
        <v>11</v>
      </c>
      <c r="I95" s="1" t="s">
        <v>8483</v>
      </c>
      <c r="J95" s="1" t="s">
        <v>4</v>
      </c>
      <c r="K95" s="1" t="s">
        <v>8484</v>
      </c>
      <c r="L95" s="1">
        <v>3</v>
      </c>
      <c r="M95" t="s">
        <v>28</v>
      </c>
      <c r="N95" t="s">
        <v>2</v>
      </c>
      <c r="O95">
        <v>63</v>
      </c>
      <c r="P95">
        <v>0</v>
      </c>
      <c r="Q95">
        <v>0</v>
      </c>
      <c r="R95">
        <v>63</v>
      </c>
      <c r="S95">
        <v>0</v>
      </c>
      <c r="T95">
        <v>0</v>
      </c>
      <c r="U95">
        <v>13</v>
      </c>
      <c r="X95" s="23">
        <f>IFERROR(1 -(#REF!/#REF!), 0)</f>
        <v>0</v>
      </c>
      <c r="AA95">
        <v>112.9825</v>
      </c>
      <c r="AB95">
        <v>122.1233</v>
      </c>
      <c r="AC95">
        <v>119.1066</v>
      </c>
      <c r="AD95">
        <v>112.42</v>
      </c>
      <c r="AE95">
        <v>112.9825</v>
      </c>
      <c r="AF95">
        <v>122.1233</v>
      </c>
      <c r="AG95">
        <v>119.1066</v>
      </c>
      <c r="AH95">
        <v>112.42</v>
      </c>
      <c r="AI95">
        <v>112.9825</v>
      </c>
      <c r="AJ95">
        <v>122.1233</v>
      </c>
      <c r="AK95">
        <v>119.1066</v>
      </c>
      <c r="AL95">
        <v>112.42</v>
      </c>
      <c r="AM95" t="s">
        <v>1</v>
      </c>
      <c r="AN95" t="s">
        <v>1</v>
      </c>
      <c r="AO95" t="s">
        <v>5</v>
      </c>
      <c r="AP95" t="s">
        <v>5</v>
      </c>
      <c r="AQ95" t="s">
        <v>0</v>
      </c>
      <c r="AS95" t="s">
        <v>5</v>
      </c>
    </row>
    <row r="96" spans="1:45" x14ac:dyDescent="0.3">
      <c r="A96" s="1" t="s">
        <v>1580</v>
      </c>
      <c r="B96" s="1">
        <v>34</v>
      </c>
      <c r="C96" s="1" t="s">
        <v>7</v>
      </c>
      <c r="D96" s="1">
        <v>23532</v>
      </c>
      <c r="E96" s="1">
        <v>0</v>
      </c>
      <c r="F96" s="1" t="s">
        <v>297</v>
      </c>
      <c r="G96" s="1" t="s">
        <v>8485</v>
      </c>
      <c r="H96" s="1" t="s">
        <v>11</v>
      </c>
      <c r="I96" s="1" t="s">
        <v>8303</v>
      </c>
      <c r="J96" s="1" t="s">
        <v>4</v>
      </c>
      <c r="K96" s="1" t="s">
        <v>8486</v>
      </c>
      <c r="L96" s="1">
        <v>7</v>
      </c>
      <c r="M96" t="s">
        <v>3</v>
      </c>
      <c r="N96" t="s">
        <v>2</v>
      </c>
      <c r="O96">
        <v>60</v>
      </c>
      <c r="P96">
        <v>0</v>
      </c>
      <c r="Q96">
        <v>0</v>
      </c>
      <c r="R96">
        <v>0</v>
      </c>
      <c r="S96">
        <v>0</v>
      </c>
      <c r="T96">
        <v>60</v>
      </c>
      <c r="U96">
        <v>54</v>
      </c>
      <c r="V96">
        <v>42</v>
      </c>
      <c r="W96">
        <v>11</v>
      </c>
      <c r="X96" s="23">
        <f>IFERROR(1 -(#REF!/#REF!), 0)</f>
        <v>0</v>
      </c>
      <c r="Y96">
        <v>7</v>
      </c>
      <c r="Z96">
        <v>70</v>
      </c>
      <c r="AA96">
        <v>72.849999999999994</v>
      </c>
      <c r="AB96">
        <v>74.429199999999994</v>
      </c>
      <c r="AC96">
        <v>71.956000000000003</v>
      </c>
      <c r="AD96">
        <v>72.849999999999994</v>
      </c>
      <c r="AE96">
        <v>72.849999999999994</v>
      </c>
      <c r="AF96">
        <v>74.429199999999994</v>
      </c>
      <c r="AG96">
        <v>71.956000000000003</v>
      </c>
      <c r="AH96">
        <v>72.849999999999994</v>
      </c>
      <c r="AI96">
        <v>72.849999999999994</v>
      </c>
      <c r="AJ96">
        <v>74.429199999999994</v>
      </c>
      <c r="AK96">
        <v>71.956000000000003</v>
      </c>
      <c r="AL96">
        <v>72.849999999999994</v>
      </c>
      <c r="AM96" t="s">
        <v>1</v>
      </c>
      <c r="AN96" t="s">
        <v>1</v>
      </c>
      <c r="AO96" t="s">
        <v>5</v>
      </c>
      <c r="AP96" t="s">
        <v>5</v>
      </c>
      <c r="AQ96" t="s">
        <v>0</v>
      </c>
      <c r="AS96" t="s">
        <v>5</v>
      </c>
    </row>
    <row r="97" spans="1:45" x14ac:dyDescent="0.3">
      <c r="A97" s="1" t="s">
        <v>1581</v>
      </c>
      <c r="B97" s="1">
        <v>15</v>
      </c>
      <c r="C97" s="1" t="s">
        <v>6</v>
      </c>
      <c r="D97" s="1">
        <v>23652</v>
      </c>
      <c r="E97" s="1">
        <v>0</v>
      </c>
      <c r="F97" s="1" t="s">
        <v>298</v>
      </c>
      <c r="G97" s="1" t="s">
        <v>8487</v>
      </c>
      <c r="H97" s="1" t="s">
        <v>8488</v>
      </c>
      <c r="I97" s="1" t="s">
        <v>8489</v>
      </c>
      <c r="J97" s="1" t="s">
        <v>4</v>
      </c>
      <c r="K97" s="1" t="s">
        <v>8490</v>
      </c>
      <c r="L97" s="1">
        <v>5</v>
      </c>
      <c r="M97" t="s">
        <v>18</v>
      </c>
      <c r="N97" t="s">
        <v>2</v>
      </c>
      <c r="O97">
        <v>260</v>
      </c>
      <c r="P97">
        <v>0</v>
      </c>
      <c r="Q97">
        <v>0</v>
      </c>
      <c r="R97">
        <v>260</v>
      </c>
      <c r="S97">
        <v>0</v>
      </c>
      <c r="T97">
        <v>0</v>
      </c>
      <c r="U97">
        <v>26</v>
      </c>
      <c r="X97" s="23">
        <f>IFERROR(1 -(#REF!/#REF!), 0)</f>
        <v>0</v>
      </c>
      <c r="AA97">
        <v>70.91</v>
      </c>
      <c r="AB97">
        <v>78.196600000000004</v>
      </c>
      <c r="AC97">
        <v>85.334199999999996</v>
      </c>
      <c r="AD97">
        <v>76.52</v>
      </c>
      <c r="AE97">
        <v>70.91</v>
      </c>
      <c r="AF97">
        <v>78.196600000000004</v>
      </c>
      <c r="AG97">
        <v>85.334199999999996</v>
      </c>
      <c r="AH97">
        <v>76.52</v>
      </c>
      <c r="AI97">
        <v>70.91</v>
      </c>
      <c r="AJ97">
        <v>78.196600000000004</v>
      </c>
      <c r="AK97">
        <v>85.334199999999996</v>
      </c>
      <c r="AL97">
        <v>76.52</v>
      </c>
      <c r="AM97" t="s">
        <v>1</v>
      </c>
      <c r="AN97" t="s">
        <v>1</v>
      </c>
      <c r="AO97" t="s">
        <v>5</v>
      </c>
      <c r="AP97" t="s">
        <v>5</v>
      </c>
      <c r="AQ97" t="s">
        <v>0</v>
      </c>
      <c r="AS97" t="s">
        <v>5</v>
      </c>
    </row>
    <row r="98" spans="1:45" x14ac:dyDescent="0.3">
      <c r="A98" s="1" t="s">
        <v>1582</v>
      </c>
      <c r="B98" s="1">
        <v>34</v>
      </c>
      <c r="C98" s="1" t="s">
        <v>6</v>
      </c>
      <c r="D98" s="1">
        <v>23671</v>
      </c>
      <c r="E98" s="1">
        <v>0</v>
      </c>
      <c r="F98" s="1" t="s">
        <v>299</v>
      </c>
      <c r="G98" s="1" t="s">
        <v>8491</v>
      </c>
      <c r="H98" s="1" t="s">
        <v>11</v>
      </c>
      <c r="I98" s="1" t="s">
        <v>8303</v>
      </c>
      <c r="J98" s="1" t="s">
        <v>4</v>
      </c>
      <c r="K98" s="1" t="s">
        <v>8492</v>
      </c>
      <c r="L98" s="1">
        <v>2</v>
      </c>
      <c r="M98" t="s">
        <v>23</v>
      </c>
      <c r="N98" t="s">
        <v>2</v>
      </c>
      <c r="O98">
        <v>45</v>
      </c>
      <c r="P98">
        <v>0</v>
      </c>
      <c r="Q98">
        <v>0</v>
      </c>
      <c r="R98">
        <v>45</v>
      </c>
      <c r="S98">
        <v>0</v>
      </c>
      <c r="T98">
        <v>0</v>
      </c>
      <c r="U98">
        <v>12</v>
      </c>
      <c r="X98" s="23">
        <f>IFERROR(1 -(#REF!/#REF!), 0)</f>
        <v>0</v>
      </c>
      <c r="AA98">
        <v>159.29499999999999</v>
      </c>
      <c r="AB98">
        <v>112.9966</v>
      </c>
      <c r="AC98">
        <v>130.8775</v>
      </c>
      <c r="AD98">
        <v>112.32</v>
      </c>
      <c r="AE98">
        <v>159.29499999999999</v>
      </c>
      <c r="AF98">
        <v>112.9966</v>
      </c>
      <c r="AG98">
        <v>130.8775</v>
      </c>
      <c r="AH98">
        <v>112.32</v>
      </c>
      <c r="AI98">
        <v>159.29499999999999</v>
      </c>
      <c r="AJ98">
        <v>112.9966</v>
      </c>
      <c r="AK98">
        <v>130.8775</v>
      </c>
      <c r="AL98">
        <v>112.32</v>
      </c>
      <c r="AM98" t="s">
        <v>1</v>
      </c>
      <c r="AN98" t="s">
        <v>1</v>
      </c>
      <c r="AO98" t="s">
        <v>5</v>
      </c>
      <c r="AP98" t="s">
        <v>5</v>
      </c>
      <c r="AQ98" t="s">
        <v>0</v>
      </c>
      <c r="AS98" t="s">
        <v>5</v>
      </c>
    </row>
    <row r="99" spans="1:45" x14ac:dyDescent="0.3">
      <c r="A99" s="1" t="s">
        <v>1538</v>
      </c>
      <c r="B99" s="1">
        <v>8</v>
      </c>
      <c r="C99" s="1" t="s">
        <v>14</v>
      </c>
      <c r="D99" s="1">
        <v>23728</v>
      </c>
      <c r="E99" s="1">
        <v>0</v>
      </c>
      <c r="F99" s="1" t="s">
        <v>255</v>
      </c>
      <c r="G99" s="1" t="s">
        <v>8493</v>
      </c>
      <c r="H99" s="1" t="s">
        <v>11</v>
      </c>
      <c r="I99" s="1" t="s">
        <v>8494</v>
      </c>
      <c r="J99" s="1" t="s">
        <v>4</v>
      </c>
      <c r="K99" s="1" t="s">
        <v>8495</v>
      </c>
      <c r="L99" s="1">
        <v>3</v>
      </c>
      <c r="M99" t="s">
        <v>28</v>
      </c>
      <c r="N99" t="s">
        <v>2</v>
      </c>
      <c r="O99">
        <v>100</v>
      </c>
      <c r="P99">
        <v>0</v>
      </c>
      <c r="Q99">
        <v>0</v>
      </c>
      <c r="R99">
        <v>0</v>
      </c>
      <c r="S99">
        <v>100</v>
      </c>
      <c r="T99">
        <v>0</v>
      </c>
      <c r="U99">
        <v>13</v>
      </c>
      <c r="X99" s="23">
        <f>IFERROR(1 -(#REF!/#REF!), 0)</f>
        <v>0</v>
      </c>
      <c r="AA99">
        <v>108.99250000000001</v>
      </c>
      <c r="AB99">
        <v>111.56659999999999</v>
      </c>
      <c r="AC99">
        <v>112.78660000000001</v>
      </c>
      <c r="AD99">
        <v>106.8733</v>
      </c>
      <c r="AE99">
        <v>108.99250000000001</v>
      </c>
      <c r="AF99">
        <v>111.56659999999999</v>
      </c>
      <c r="AG99">
        <v>112.78660000000001</v>
      </c>
      <c r="AH99">
        <v>106.8733</v>
      </c>
      <c r="AI99">
        <v>108.99250000000001</v>
      </c>
      <c r="AJ99">
        <v>111.56659999999999</v>
      </c>
      <c r="AK99">
        <v>112.78660000000001</v>
      </c>
      <c r="AL99">
        <v>106.8733</v>
      </c>
      <c r="AM99" t="s">
        <v>1</v>
      </c>
      <c r="AN99" t="s">
        <v>1</v>
      </c>
      <c r="AO99" t="s">
        <v>5</v>
      </c>
      <c r="AP99" t="s">
        <v>5</v>
      </c>
      <c r="AQ99" t="s">
        <v>0</v>
      </c>
      <c r="AS99" t="s">
        <v>5</v>
      </c>
    </row>
    <row r="100" spans="1:45" x14ac:dyDescent="0.3">
      <c r="A100" s="1" t="s">
        <v>1584</v>
      </c>
      <c r="B100" s="1">
        <v>9</v>
      </c>
      <c r="C100" s="1" t="s">
        <v>12</v>
      </c>
      <c r="D100" s="1">
        <v>23876</v>
      </c>
      <c r="E100" s="1">
        <v>0</v>
      </c>
      <c r="F100" s="1" t="s">
        <v>301</v>
      </c>
      <c r="G100" s="1" t="s">
        <v>8496</v>
      </c>
      <c r="H100" s="1" t="s">
        <v>11</v>
      </c>
      <c r="I100" s="1" t="s">
        <v>8410</v>
      </c>
      <c r="J100" s="1" t="s">
        <v>4</v>
      </c>
      <c r="K100" s="1" t="s">
        <v>8497</v>
      </c>
      <c r="L100" s="1">
        <v>7</v>
      </c>
      <c r="M100" t="s">
        <v>3</v>
      </c>
      <c r="N100" t="s">
        <v>2</v>
      </c>
      <c r="O100">
        <v>90</v>
      </c>
      <c r="P100">
        <v>0</v>
      </c>
      <c r="Q100">
        <v>90</v>
      </c>
      <c r="R100">
        <v>0</v>
      </c>
      <c r="S100">
        <v>0</v>
      </c>
      <c r="T100">
        <v>0</v>
      </c>
      <c r="U100">
        <v>52</v>
      </c>
      <c r="V100">
        <v>49</v>
      </c>
      <c r="W100">
        <v>1</v>
      </c>
      <c r="X100" s="23">
        <f>IFERROR(1 -(#REF!/#REF!), 0)</f>
        <v>0</v>
      </c>
      <c r="Y100">
        <v>6</v>
      </c>
      <c r="Z100">
        <v>54</v>
      </c>
      <c r="AA100">
        <v>436.82380000000001</v>
      </c>
      <c r="AB100">
        <v>440.04689999999999</v>
      </c>
      <c r="AC100">
        <v>424.63529999999997</v>
      </c>
      <c r="AD100">
        <v>414.92</v>
      </c>
      <c r="AE100">
        <v>436.82380000000001</v>
      </c>
      <c r="AF100">
        <v>440.04689999999999</v>
      </c>
      <c r="AG100">
        <v>424.63529999999997</v>
      </c>
      <c r="AH100">
        <v>414.92</v>
      </c>
      <c r="AI100">
        <v>436.82380000000001</v>
      </c>
      <c r="AJ100">
        <v>440.04689999999999</v>
      </c>
      <c r="AK100">
        <v>424.63529999999997</v>
      </c>
      <c r="AL100">
        <v>414.92</v>
      </c>
      <c r="AM100" t="s">
        <v>1</v>
      </c>
      <c r="AN100" t="s">
        <v>1</v>
      </c>
      <c r="AO100" t="s">
        <v>5</v>
      </c>
      <c r="AP100" t="s">
        <v>5</v>
      </c>
      <c r="AQ100" t="s">
        <v>0</v>
      </c>
      <c r="AS100" t="s">
        <v>5</v>
      </c>
    </row>
    <row r="101" spans="1:45" x14ac:dyDescent="0.3">
      <c r="A101" s="1" t="s">
        <v>1642</v>
      </c>
      <c r="B101" s="1">
        <v>34</v>
      </c>
      <c r="C101" s="1" t="s">
        <v>12</v>
      </c>
      <c r="D101" s="1">
        <v>24028</v>
      </c>
      <c r="E101" s="1">
        <v>0</v>
      </c>
      <c r="F101" s="1" t="s">
        <v>364</v>
      </c>
      <c r="G101" s="1" t="s">
        <v>8498</v>
      </c>
      <c r="H101" s="1" t="s">
        <v>11</v>
      </c>
      <c r="I101" s="1" t="s">
        <v>8499</v>
      </c>
      <c r="J101" s="1" t="s">
        <v>4</v>
      </c>
      <c r="K101" s="1" t="s">
        <v>8500</v>
      </c>
      <c r="L101" s="1">
        <v>7</v>
      </c>
      <c r="M101" t="s">
        <v>3</v>
      </c>
      <c r="N101" t="s">
        <v>2</v>
      </c>
      <c r="O101">
        <v>150</v>
      </c>
      <c r="P101">
        <v>0</v>
      </c>
      <c r="Q101">
        <v>150</v>
      </c>
      <c r="R101">
        <v>0</v>
      </c>
      <c r="S101">
        <v>0</v>
      </c>
      <c r="T101">
        <v>0</v>
      </c>
      <c r="U101">
        <v>52</v>
      </c>
      <c r="X101" s="23">
        <f>IFERROR(1 -(#REF!/#REF!), 0)</f>
        <v>0</v>
      </c>
      <c r="AA101">
        <v>61.6023</v>
      </c>
      <c r="AB101">
        <v>66.412999999999997</v>
      </c>
      <c r="AC101">
        <v>69.530699999999996</v>
      </c>
      <c r="AD101">
        <v>59.92</v>
      </c>
      <c r="AE101">
        <v>61.6023</v>
      </c>
      <c r="AF101">
        <v>66.412999999999997</v>
      </c>
      <c r="AG101">
        <v>69.530699999999996</v>
      </c>
      <c r="AH101">
        <v>59.92</v>
      </c>
      <c r="AI101">
        <v>61.6023</v>
      </c>
      <c r="AJ101">
        <v>66.412999999999997</v>
      </c>
      <c r="AK101">
        <v>69.530699999999996</v>
      </c>
      <c r="AL101">
        <v>59.92</v>
      </c>
      <c r="AM101" t="s">
        <v>1</v>
      </c>
      <c r="AN101" t="s">
        <v>1</v>
      </c>
      <c r="AO101" t="s">
        <v>5</v>
      </c>
      <c r="AP101" t="s">
        <v>5</v>
      </c>
      <c r="AQ101" t="s">
        <v>0</v>
      </c>
      <c r="AS101" t="s">
        <v>5</v>
      </c>
    </row>
    <row r="102" spans="1:45" x14ac:dyDescent="0.3">
      <c r="A102" s="1" t="s">
        <v>1586</v>
      </c>
      <c r="B102" s="1">
        <v>78</v>
      </c>
      <c r="C102" s="1" t="s">
        <v>7</v>
      </c>
      <c r="D102" s="1">
        <v>24029</v>
      </c>
      <c r="E102" s="1">
        <v>0</v>
      </c>
      <c r="F102" s="1" t="s">
        <v>303</v>
      </c>
      <c r="G102" s="1" t="s">
        <v>8501</v>
      </c>
      <c r="H102" s="1" t="s">
        <v>11</v>
      </c>
      <c r="I102" s="1" t="s">
        <v>8502</v>
      </c>
      <c r="J102" s="1" t="s">
        <v>4</v>
      </c>
      <c r="K102" s="1" t="s">
        <v>8503</v>
      </c>
      <c r="L102" s="1">
        <v>7</v>
      </c>
      <c r="M102" t="s">
        <v>3</v>
      </c>
      <c r="N102" t="s">
        <v>2</v>
      </c>
      <c r="O102">
        <v>150</v>
      </c>
      <c r="P102">
        <v>0</v>
      </c>
      <c r="Q102">
        <v>0</v>
      </c>
      <c r="R102">
        <v>0</v>
      </c>
      <c r="S102">
        <v>0</v>
      </c>
      <c r="T102">
        <v>150</v>
      </c>
      <c r="U102">
        <v>45</v>
      </c>
      <c r="X102" s="23">
        <f>IFERROR(1 -(#REF!/#REF!), 0)</f>
        <v>0</v>
      </c>
      <c r="AA102">
        <v>50.5227</v>
      </c>
      <c r="AB102">
        <v>52.386899999999997</v>
      </c>
      <c r="AC102">
        <v>53.18</v>
      </c>
      <c r="AD102">
        <v>36.462499999999999</v>
      </c>
      <c r="AE102">
        <v>50.5227</v>
      </c>
      <c r="AF102">
        <v>52.386899999999997</v>
      </c>
      <c r="AG102">
        <v>53.18</v>
      </c>
      <c r="AH102">
        <v>36.462499999999999</v>
      </c>
      <c r="AI102">
        <v>50.5227</v>
      </c>
      <c r="AJ102">
        <v>52.386899999999997</v>
      </c>
      <c r="AK102">
        <v>53.18</v>
      </c>
      <c r="AL102">
        <v>36.462499999999999</v>
      </c>
      <c r="AM102" t="s">
        <v>1</v>
      </c>
      <c r="AN102" t="s">
        <v>1</v>
      </c>
      <c r="AO102" t="s">
        <v>5</v>
      </c>
      <c r="AP102" t="s">
        <v>5</v>
      </c>
      <c r="AQ102" t="s">
        <v>0</v>
      </c>
      <c r="AS102" t="s">
        <v>5</v>
      </c>
    </row>
    <row r="103" spans="1:45" x14ac:dyDescent="0.3">
      <c r="A103" s="1" t="s">
        <v>1587</v>
      </c>
      <c r="B103" s="1">
        <v>78</v>
      </c>
      <c r="C103" s="1" t="s">
        <v>14</v>
      </c>
      <c r="D103" s="1">
        <v>24041</v>
      </c>
      <c r="E103" s="1">
        <v>0</v>
      </c>
      <c r="F103" s="1" t="s">
        <v>304</v>
      </c>
      <c r="G103" s="1" t="s">
        <v>8504</v>
      </c>
      <c r="H103" s="1" t="s">
        <v>11</v>
      </c>
      <c r="I103" s="1" t="s">
        <v>8505</v>
      </c>
      <c r="J103" s="1" t="s">
        <v>4</v>
      </c>
      <c r="K103" s="1" t="s">
        <v>8506</v>
      </c>
      <c r="L103" s="1">
        <v>7</v>
      </c>
      <c r="M103" t="s">
        <v>3</v>
      </c>
      <c r="N103" t="s">
        <v>2</v>
      </c>
      <c r="O103">
        <v>70</v>
      </c>
      <c r="P103">
        <v>0</v>
      </c>
      <c r="Q103">
        <v>0</v>
      </c>
      <c r="R103">
        <v>0</v>
      </c>
      <c r="S103">
        <v>70</v>
      </c>
      <c r="T103">
        <v>0</v>
      </c>
      <c r="U103">
        <v>51</v>
      </c>
      <c r="V103">
        <v>36</v>
      </c>
      <c r="W103">
        <v>8</v>
      </c>
      <c r="X103" s="23">
        <f>IFERROR(1 -(#REF!/#REF!), 0)</f>
        <v>0</v>
      </c>
      <c r="Y103">
        <v>3</v>
      </c>
      <c r="Z103">
        <v>76</v>
      </c>
      <c r="AA103">
        <v>59.019199999999998</v>
      </c>
      <c r="AB103">
        <v>61.876899999999999</v>
      </c>
      <c r="AC103">
        <v>63.19</v>
      </c>
      <c r="AD103">
        <v>57.430799999999998</v>
      </c>
      <c r="AE103">
        <v>59.019199999999998</v>
      </c>
      <c r="AF103">
        <v>61.876899999999999</v>
      </c>
      <c r="AG103">
        <v>63.19</v>
      </c>
      <c r="AH103">
        <v>57.430799999999998</v>
      </c>
      <c r="AI103">
        <v>59.019199999999998</v>
      </c>
      <c r="AJ103">
        <v>61.876899999999999</v>
      </c>
      <c r="AK103">
        <v>63.19</v>
      </c>
      <c r="AL103">
        <v>57.430799999999998</v>
      </c>
      <c r="AM103" t="s">
        <v>1</v>
      </c>
      <c r="AN103" t="s">
        <v>1</v>
      </c>
      <c r="AO103" t="s">
        <v>5</v>
      </c>
      <c r="AP103" t="s">
        <v>5</v>
      </c>
      <c r="AQ103" t="s">
        <v>0</v>
      </c>
      <c r="AS103" t="s">
        <v>5</v>
      </c>
    </row>
    <row r="104" spans="1:45" x14ac:dyDescent="0.3">
      <c r="A104" s="1" t="s">
        <v>1588</v>
      </c>
      <c r="B104" s="1">
        <v>72</v>
      </c>
      <c r="C104" s="1" t="s">
        <v>14</v>
      </c>
      <c r="D104" s="1">
        <v>24054</v>
      </c>
      <c r="E104" s="1">
        <v>0</v>
      </c>
      <c r="F104" s="1" t="s">
        <v>305</v>
      </c>
      <c r="G104" s="1" t="s">
        <v>8507</v>
      </c>
      <c r="H104" s="1" t="s">
        <v>11</v>
      </c>
      <c r="I104" s="1" t="s">
        <v>8325</v>
      </c>
      <c r="J104" s="1" t="s">
        <v>4</v>
      </c>
      <c r="K104" s="1" t="s">
        <v>8326</v>
      </c>
      <c r="L104" s="1">
        <v>7</v>
      </c>
      <c r="M104" t="s">
        <v>3</v>
      </c>
      <c r="N104" t="s">
        <v>2</v>
      </c>
      <c r="O104">
        <v>60</v>
      </c>
      <c r="P104">
        <v>0</v>
      </c>
      <c r="Q104">
        <v>0</v>
      </c>
      <c r="R104">
        <v>0</v>
      </c>
      <c r="S104">
        <v>60</v>
      </c>
      <c r="T104">
        <v>0</v>
      </c>
      <c r="U104">
        <v>51</v>
      </c>
      <c r="X104" s="23">
        <f>IFERROR(1 -(#REF!/#REF!), 0)</f>
        <v>0</v>
      </c>
      <c r="AA104">
        <v>98.825299999999999</v>
      </c>
      <c r="AB104">
        <v>102.43300000000001</v>
      </c>
      <c r="AC104">
        <v>107.8416</v>
      </c>
      <c r="AD104">
        <v>88.71</v>
      </c>
      <c r="AE104">
        <v>98.825299999999999</v>
      </c>
      <c r="AF104">
        <v>102.43300000000001</v>
      </c>
      <c r="AG104">
        <v>107.8416</v>
      </c>
      <c r="AH104">
        <v>88.71</v>
      </c>
      <c r="AI104">
        <v>98.825299999999999</v>
      </c>
      <c r="AJ104">
        <v>102.43300000000001</v>
      </c>
      <c r="AK104">
        <v>107.8416</v>
      </c>
      <c r="AL104">
        <v>88.71</v>
      </c>
      <c r="AM104" t="s">
        <v>1</v>
      </c>
      <c r="AN104" t="s">
        <v>1</v>
      </c>
      <c r="AO104" t="s">
        <v>5</v>
      </c>
      <c r="AP104" t="s">
        <v>5</v>
      </c>
      <c r="AQ104" t="s">
        <v>0</v>
      </c>
      <c r="AS104" t="s">
        <v>5</v>
      </c>
    </row>
    <row r="105" spans="1:45" x14ac:dyDescent="0.3">
      <c r="A105" s="1" t="s">
        <v>1598</v>
      </c>
      <c r="B105" s="1">
        <v>76</v>
      </c>
      <c r="C105" s="1" t="s">
        <v>6</v>
      </c>
      <c r="D105" s="1">
        <v>24113</v>
      </c>
      <c r="E105" s="1">
        <v>0</v>
      </c>
      <c r="F105" s="1" t="s">
        <v>315</v>
      </c>
      <c r="G105" s="1" t="s">
        <v>8508</v>
      </c>
      <c r="H105" s="1" t="s">
        <v>8509</v>
      </c>
      <c r="I105" s="1" t="s">
        <v>8502</v>
      </c>
      <c r="J105" s="1" t="s">
        <v>4</v>
      </c>
      <c r="K105" s="1" t="s">
        <v>8510</v>
      </c>
      <c r="L105" s="1">
        <v>7</v>
      </c>
      <c r="M105" t="s">
        <v>3</v>
      </c>
      <c r="N105" t="s">
        <v>2</v>
      </c>
      <c r="O105">
        <v>20</v>
      </c>
      <c r="P105">
        <v>0</v>
      </c>
      <c r="Q105">
        <v>0</v>
      </c>
      <c r="R105">
        <v>20</v>
      </c>
      <c r="S105">
        <v>0</v>
      </c>
      <c r="T105">
        <v>0</v>
      </c>
      <c r="U105">
        <v>52</v>
      </c>
      <c r="X105" s="23">
        <f>IFERROR(1 -(#REF!/#REF!), 0)</f>
        <v>0</v>
      </c>
      <c r="AA105">
        <v>69.409199999999998</v>
      </c>
      <c r="AB105">
        <v>74.359200000000001</v>
      </c>
      <c r="AC105">
        <v>78.944599999999994</v>
      </c>
      <c r="AD105">
        <v>68.89</v>
      </c>
      <c r="AE105">
        <v>69.409199999999998</v>
      </c>
      <c r="AF105">
        <v>74.359200000000001</v>
      </c>
      <c r="AG105">
        <v>78.944599999999994</v>
      </c>
      <c r="AH105">
        <v>68.89</v>
      </c>
      <c r="AI105">
        <v>69.409199999999998</v>
      </c>
      <c r="AJ105">
        <v>74.359200000000001</v>
      </c>
      <c r="AK105">
        <v>78.944599999999994</v>
      </c>
      <c r="AL105">
        <v>68.89</v>
      </c>
      <c r="AM105" t="s">
        <v>1</v>
      </c>
      <c r="AN105" t="s">
        <v>1</v>
      </c>
      <c r="AO105" t="s">
        <v>5</v>
      </c>
      <c r="AP105" t="s">
        <v>5</v>
      </c>
      <c r="AQ105" t="s">
        <v>0</v>
      </c>
      <c r="AS105" t="s">
        <v>5</v>
      </c>
    </row>
    <row r="106" spans="1:45" x14ac:dyDescent="0.3">
      <c r="A106" s="1" t="s">
        <v>1599</v>
      </c>
      <c r="B106" s="1">
        <v>70</v>
      </c>
      <c r="C106" s="1" t="s">
        <v>7</v>
      </c>
      <c r="D106" s="1">
        <v>24119</v>
      </c>
      <c r="E106" s="1">
        <v>0</v>
      </c>
      <c r="F106" s="1" t="s">
        <v>316</v>
      </c>
      <c r="G106" s="1" t="s">
        <v>8511</v>
      </c>
      <c r="H106" s="1" t="s">
        <v>11</v>
      </c>
      <c r="I106" s="1" t="s">
        <v>8426</v>
      </c>
      <c r="J106" s="1" t="s">
        <v>4</v>
      </c>
      <c r="K106" s="1" t="s">
        <v>8512</v>
      </c>
      <c r="L106" s="1">
        <v>7</v>
      </c>
      <c r="M106" t="s">
        <v>3</v>
      </c>
      <c r="N106" t="s">
        <v>2</v>
      </c>
      <c r="O106">
        <v>20</v>
      </c>
      <c r="P106">
        <v>0</v>
      </c>
      <c r="Q106">
        <v>0</v>
      </c>
      <c r="R106">
        <v>0</v>
      </c>
      <c r="S106">
        <v>0</v>
      </c>
      <c r="T106">
        <v>20</v>
      </c>
      <c r="U106">
        <v>53</v>
      </c>
      <c r="X106" s="23">
        <f>IFERROR(1 -(#REF!/#REF!), 0)</f>
        <v>0</v>
      </c>
      <c r="AA106">
        <v>60.138399999999997</v>
      </c>
      <c r="AB106">
        <v>70.298400000000001</v>
      </c>
      <c r="AC106">
        <v>70.253799999999998</v>
      </c>
      <c r="AD106">
        <v>55.471400000000003</v>
      </c>
      <c r="AE106">
        <v>60.138399999999997</v>
      </c>
      <c r="AF106">
        <v>70.298400000000001</v>
      </c>
      <c r="AG106">
        <v>70.253799999999998</v>
      </c>
      <c r="AH106">
        <v>55.471400000000003</v>
      </c>
      <c r="AI106">
        <v>60.138399999999997</v>
      </c>
      <c r="AJ106">
        <v>70.298400000000001</v>
      </c>
      <c r="AK106">
        <v>70.253799999999998</v>
      </c>
      <c r="AL106">
        <v>55.471400000000003</v>
      </c>
      <c r="AM106" t="s">
        <v>1</v>
      </c>
      <c r="AN106" t="s">
        <v>1</v>
      </c>
      <c r="AO106" t="s">
        <v>5</v>
      </c>
      <c r="AP106" t="s">
        <v>5</v>
      </c>
      <c r="AQ106" t="s">
        <v>0</v>
      </c>
      <c r="AS106" t="s">
        <v>5</v>
      </c>
    </row>
    <row r="107" spans="1:45" x14ac:dyDescent="0.3">
      <c r="A107" s="1" t="s">
        <v>2242</v>
      </c>
      <c r="B107" s="1">
        <v>70</v>
      </c>
      <c r="C107" s="1" t="s">
        <v>7</v>
      </c>
      <c r="D107" s="1">
        <v>24121</v>
      </c>
      <c r="E107" s="1">
        <v>0</v>
      </c>
      <c r="F107" s="1" t="s">
        <v>971</v>
      </c>
      <c r="G107" s="1" t="s">
        <v>8513</v>
      </c>
      <c r="H107" s="1" t="s">
        <v>11</v>
      </c>
      <c r="I107" s="1" t="s">
        <v>8426</v>
      </c>
      <c r="J107" s="1" t="s">
        <v>4</v>
      </c>
      <c r="K107" s="1" t="s">
        <v>8512</v>
      </c>
      <c r="L107" s="1">
        <v>7</v>
      </c>
      <c r="M107" t="s">
        <v>3</v>
      </c>
      <c r="N107" t="s">
        <v>2</v>
      </c>
      <c r="O107">
        <v>10</v>
      </c>
      <c r="P107">
        <v>0</v>
      </c>
      <c r="Q107">
        <v>0</v>
      </c>
      <c r="R107">
        <v>0</v>
      </c>
      <c r="S107">
        <v>0</v>
      </c>
      <c r="T107">
        <v>10</v>
      </c>
      <c r="U107">
        <v>53</v>
      </c>
      <c r="X107" s="23">
        <f>IFERROR(1 -(#REF!/#REF!), 0)</f>
        <v>0</v>
      </c>
      <c r="AA107">
        <v>160.79910000000001</v>
      </c>
      <c r="AB107">
        <v>169.23920000000001</v>
      </c>
      <c r="AC107">
        <v>172.16419999999999</v>
      </c>
      <c r="AD107">
        <v>172.73849999999999</v>
      </c>
      <c r="AE107">
        <v>160.79910000000001</v>
      </c>
      <c r="AF107">
        <v>169.23920000000001</v>
      </c>
      <c r="AG107">
        <v>172.16419999999999</v>
      </c>
      <c r="AH107">
        <v>172.73849999999999</v>
      </c>
      <c r="AI107">
        <v>160.79910000000001</v>
      </c>
      <c r="AJ107">
        <v>169.23920000000001</v>
      </c>
      <c r="AK107">
        <v>172.16419999999999</v>
      </c>
      <c r="AL107">
        <v>172.73849999999999</v>
      </c>
      <c r="AM107" t="s">
        <v>1</v>
      </c>
      <c r="AN107" t="s">
        <v>1</v>
      </c>
      <c r="AO107" t="s">
        <v>5</v>
      </c>
      <c r="AP107" t="s">
        <v>5</v>
      </c>
      <c r="AQ107" t="s">
        <v>0</v>
      </c>
      <c r="AS107" t="s">
        <v>5</v>
      </c>
    </row>
    <row r="108" spans="1:45" x14ac:dyDescent="0.3">
      <c r="A108" s="1" t="s">
        <v>1601</v>
      </c>
      <c r="B108" s="1">
        <v>8</v>
      </c>
      <c r="C108" s="1" t="s">
        <v>6</v>
      </c>
      <c r="D108" s="1">
        <v>24162</v>
      </c>
      <c r="E108" s="1">
        <v>0</v>
      </c>
      <c r="F108" s="1" t="s">
        <v>318</v>
      </c>
      <c r="G108" s="1" t="s">
        <v>8514</v>
      </c>
      <c r="H108" s="1" t="s">
        <v>11</v>
      </c>
      <c r="I108" s="1" t="s">
        <v>8515</v>
      </c>
      <c r="J108" s="1" t="s">
        <v>4</v>
      </c>
      <c r="K108" s="1" t="s">
        <v>8516</v>
      </c>
      <c r="L108" s="1">
        <v>6</v>
      </c>
      <c r="M108" t="s">
        <v>10</v>
      </c>
      <c r="N108" t="s">
        <v>2</v>
      </c>
      <c r="O108">
        <v>50</v>
      </c>
      <c r="P108">
        <v>0</v>
      </c>
      <c r="Q108">
        <v>0</v>
      </c>
      <c r="R108">
        <v>50</v>
      </c>
      <c r="S108">
        <v>0</v>
      </c>
      <c r="T108">
        <v>0</v>
      </c>
      <c r="U108">
        <v>26</v>
      </c>
      <c r="X108" s="23">
        <f>IFERROR(1 -(#REF!/#REF!), 0)</f>
        <v>0</v>
      </c>
      <c r="AA108">
        <v>41.594999999999999</v>
      </c>
      <c r="AB108">
        <v>44.284199999999998</v>
      </c>
      <c r="AC108">
        <v>35</v>
      </c>
      <c r="AD108">
        <v>41.22</v>
      </c>
      <c r="AE108">
        <v>41.594999999999999</v>
      </c>
      <c r="AF108">
        <v>44.284199999999998</v>
      </c>
      <c r="AG108">
        <v>35</v>
      </c>
      <c r="AH108">
        <v>41.22</v>
      </c>
      <c r="AI108">
        <v>41.594999999999999</v>
      </c>
      <c r="AJ108">
        <v>44.284199999999998</v>
      </c>
      <c r="AK108">
        <v>35</v>
      </c>
      <c r="AL108">
        <v>41.22</v>
      </c>
      <c r="AM108" t="s">
        <v>1</v>
      </c>
      <c r="AN108" t="s">
        <v>1</v>
      </c>
      <c r="AO108" t="s">
        <v>5</v>
      </c>
      <c r="AP108" t="s">
        <v>5</v>
      </c>
      <c r="AQ108" t="s">
        <v>0</v>
      </c>
      <c r="AS108" t="s">
        <v>5</v>
      </c>
    </row>
    <row r="109" spans="1:45" x14ac:dyDescent="0.3">
      <c r="A109" s="1" t="s">
        <v>1602</v>
      </c>
      <c r="B109" s="1">
        <v>71</v>
      </c>
      <c r="C109" s="1" t="s">
        <v>14</v>
      </c>
      <c r="D109" s="1">
        <v>24180</v>
      </c>
      <c r="E109" s="1">
        <v>0</v>
      </c>
      <c r="F109" s="1" t="s">
        <v>319</v>
      </c>
      <c r="G109" s="1" t="s">
        <v>320</v>
      </c>
      <c r="H109" s="1" t="s">
        <v>11</v>
      </c>
      <c r="I109" s="1" t="s">
        <v>8437</v>
      </c>
      <c r="J109" s="1" t="s">
        <v>4</v>
      </c>
      <c r="K109" s="1" t="s">
        <v>8517</v>
      </c>
      <c r="L109" s="1">
        <v>5</v>
      </c>
      <c r="M109" t="s">
        <v>18</v>
      </c>
      <c r="N109" t="s">
        <v>2</v>
      </c>
      <c r="O109">
        <v>121</v>
      </c>
      <c r="P109">
        <v>0</v>
      </c>
      <c r="Q109">
        <v>0</v>
      </c>
      <c r="R109">
        <v>0</v>
      </c>
      <c r="S109">
        <v>121</v>
      </c>
      <c r="T109">
        <v>0</v>
      </c>
      <c r="U109">
        <v>19</v>
      </c>
      <c r="X109" s="23">
        <f>IFERROR(1 -(#REF!/#REF!), 0)</f>
        <v>0</v>
      </c>
      <c r="AA109">
        <v>35</v>
      </c>
      <c r="AB109">
        <v>36.267499999999998</v>
      </c>
      <c r="AC109">
        <v>42.404200000000003</v>
      </c>
      <c r="AD109">
        <v>39.82</v>
      </c>
      <c r="AE109">
        <v>35</v>
      </c>
      <c r="AF109">
        <v>36.267499999999998</v>
      </c>
      <c r="AG109">
        <v>42.404200000000003</v>
      </c>
      <c r="AH109">
        <v>39.82</v>
      </c>
      <c r="AI109">
        <v>35</v>
      </c>
      <c r="AJ109">
        <v>36.267499999999998</v>
      </c>
      <c r="AK109">
        <v>42.404200000000003</v>
      </c>
      <c r="AL109">
        <v>39.82</v>
      </c>
      <c r="AM109" t="s">
        <v>1</v>
      </c>
      <c r="AN109" t="s">
        <v>1</v>
      </c>
      <c r="AO109" t="s">
        <v>5</v>
      </c>
      <c r="AP109" t="s">
        <v>5</v>
      </c>
      <c r="AQ109" t="s">
        <v>0</v>
      </c>
      <c r="AS109" t="s">
        <v>5</v>
      </c>
    </row>
    <row r="110" spans="1:45" x14ac:dyDescent="0.3">
      <c r="A110" s="1" t="s">
        <v>1603</v>
      </c>
      <c r="B110" s="1">
        <v>78</v>
      </c>
      <c r="C110" s="1" t="s">
        <v>12</v>
      </c>
      <c r="D110" s="1">
        <v>24187</v>
      </c>
      <c r="E110" s="1">
        <v>0</v>
      </c>
      <c r="F110" s="1" t="s">
        <v>321</v>
      </c>
      <c r="G110" s="1" t="s">
        <v>8518</v>
      </c>
      <c r="H110" s="1" t="s">
        <v>11</v>
      </c>
      <c r="I110" s="1" t="s">
        <v>8505</v>
      </c>
      <c r="J110" s="1" t="s">
        <v>4</v>
      </c>
      <c r="K110" s="1" t="s">
        <v>8519</v>
      </c>
      <c r="L110" s="1">
        <v>7</v>
      </c>
      <c r="M110" t="s">
        <v>3</v>
      </c>
      <c r="N110" t="s">
        <v>2</v>
      </c>
      <c r="O110">
        <v>180</v>
      </c>
      <c r="P110">
        <v>0</v>
      </c>
      <c r="Q110">
        <v>180</v>
      </c>
      <c r="R110">
        <v>0</v>
      </c>
      <c r="S110">
        <v>0</v>
      </c>
      <c r="T110">
        <v>0</v>
      </c>
      <c r="U110">
        <v>51</v>
      </c>
      <c r="X110" s="23">
        <f>IFERROR(1 -(#REF!/#REF!), 0)</f>
        <v>0</v>
      </c>
      <c r="AA110">
        <v>59.0792</v>
      </c>
      <c r="AB110">
        <v>65.8369</v>
      </c>
      <c r="AC110">
        <v>67.864999999999995</v>
      </c>
      <c r="AD110">
        <v>58.713799999999999</v>
      </c>
      <c r="AE110">
        <v>59.0792</v>
      </c>
      <c r="AF110">
        <v>65.8369</v>
      </c>
      <c r="AG110">
        <v>67.864999999999995</v>
      </c>
      <c r="AH110">
        <v>58.713799999999999</v>
      </c>
      <c r="AI110">
        <v>59.0792</v>
      </c>
      <c r="AJ110">
        <v>65.8369</v>
      </c>
      <c r="AK110">
        <v>67.864999999999995</v>
      </c>
      <c r="AL110">
        <v>58.713799999999999</v>
      </c>
      <c r="AM110" t="s">
        <v>1</v>
      </c>
      <c r="AN110" t="s">
        <v>1</v>
      </c>
      <c r="AO110" t="s">
        <v>5</v>
      </c>
      <c r="AP110" t="s">
        <v>5</v>
      </c>
      <c r="AQ110" t="s">
        <v>0</v>
      </c>
      <c r="AS110" t="s">
        <v>5</v>
      </c>
    </row>
    <row r="111" spans="1:45" x14ac:dyDescent="0.3">
      <c r="A111" s="1" t="s">
        <v>1604</v>
      </c>
      <c r="B111" s="1">
        <v>15</v>
      </c>
      <c r="C111" s="1" t="s">
        <v>14</v>
      </c>
      <c r="D111" s="1">
        <v>24189</v>
      </c>
      <c r="E111" s="1">
        <v>0</v>
      </c>
      <c r="F111" s="1" t="s">
        <v>322</v>
      </c>
      <c r="G111" s="1" t="s">
        <v>8520</v>
      </c>
      <c r="H111" s="1" t="s">
        <v>11</v>
      </c>
      <c r="I111" s="1" t="s">
        <v>8288</v>
      </c>
      <c r="J111" s="1" t="s">
        <v>4</v>
      </c>
      <c r="K111" s="1" t="s">
        <v>8289</v>
      </c>
      <c r="L111" s="1">
        <v>5</v>
      </c>
      <c r="M111" t="s">
        <v>18</v>
      </c>
      <c r="N111" t="s">
        <v>2</v>
      </c>
      <c r="O111">
        <v>140</v>
      </c>
      <c r="P111">
        <v>0</v>
      </c>
      <c r="Q111">
        <v>0</v>
      </c>
      <c r="R111">
        <v>0</v>
      </c>
      <c r="S111">
        <v>140</v>
      </c>
      <c r="T111">
        <v>0</v>
      </c>
      <c r="U111">
        <v>25</v>
      </c>
      <c r="X111" s="23">
        <f>IFERROR(1 -(#REF!/#REF!), 0)</f>
        <v>0</v>
      </c>
      <c r="AA111">
        <v>57.052799999999998</v>
      </c>
      <c r="AB111">
        <v>60.176600000000001</v>
      </c>
      <c r="AC111">
        <v>62.032800000000002</v>
      </c>
      <c r="AD111">
        <v>55.968000000000004</v>
      </c>
      <c r="AE111">
        <v>57.052799999999998</v>
      </c>
      <c r="AF111">
        <v>60.176600000000001</v>
      </c>
      <c r="AG111">
        <v>62.032800000000002</v>
      </c>
      <c r="AH111">
        <v>55.968000000000004</v>
      </c>
      <c r="AI111">
        <v>57.052799999999998</v>
      </c>
      <c r="AJ111">
        <v>60.176600000000001</v>
      </c>
      <c r="AK111">
        <v>62.032800000000002</v>
      </c>
      <c r="AL111">
        <v>55.968000000000004</v>
      </c>
      <c r="AM111" t="s">
        <v>1</v>
      </c>
      <c r="AN111" t="s">
        <v>1</v>
      </c>
      <c r="AO111" t="s">
        <v>5</v>
      </c>
      <c r="AP111" t="s">
        <v>5</v>
      </c>
      <c r="AQ111" t="s">
        <v>0</v>
      </c>
      <c r="AS111" t="s">
        <v>5</v>
      </c>
    </row>
    <row r="112" spans="1:45" x14ac:dyDescent="0.3">
      <c r="A112" s="1" t="s">
        <v>1606</v>
      </c>
      <c r="B112" s="1">
        <v>72</v>
      </c>
      <c r="C112" s="1" t="s">
        <v>9</v>
      </c>
      <c r="D112" s="1">
        <v>24199</v>
      </c>
      <c r="E112" s="1">
        <v>0</v>
      </c>
      <c r="F112" s="1" t="s">
        <v>324</v>
      </c>
      <c r="G112" s="1" t="s">
        <v>8521</v>
      </c>
      <c r="H112" s="1" t="s">
        <v>11</v>
      </c>
      <c r="I112" s="1" t="s">
        <v>8328</v>
      </c>
      <c r="J112" s="1" t="s">
        <v>4</v>
      </c>
      <c r="K112" s="1" t="s">
        <v>8329</v>
      </c>
      <c r="L112" s="1">
        <v>7</v>
      </c>
      <c r="M112" t="s">
        <v>3</v>
      </c>
      <c r="N112" t="s">
        <v>2</v>
      </c>
      <c r="O112">
        <v>160</v>
      </c>
      <c r="P112">
        <v>160</v>
      </c>
      <c r="Q112">
        <v>0</v>
      </c>
      <c r="R112">
        <v>0</v>
      </c>
      <c r="S112">
        <v>0</v>
      </c>
      <c r="T112">
        <v>0</v>
      </c>
      <c r="U112">
        <v>53</v>
      </c>
      <c r="V112">
        <v>9</v>
      </c>
      <c r="W112">
        <v>3</v>
      </c>
      <c r="X112" s="23">
        <f>IFERROR(1 -(#REF!/#REF!), 0)</f>
        <v>0</v>
      </c>
      <c r="Y112">
        <v>1</v>
      </c>
      <c r="Z112">
        <v>12</v>
      </c>
      <c r="AA112">
        <v>91.143000000000001</v>
      </c>
      <c r="AB112">
        <v>99.466099999999997</v>
      </c>
      <c r="AC112">
        <v>93.641400000000004</v>
      </c>
      <c r="AD112">
        <v>86.44</v>
      </c>
      <c r="AE112">
        <v>91.143000000000001</v>
      </c>
      <c r="AF112">
        <v>99.466099999999997</v>
      </c>
      <c r="AG112">
        <v>93.641400000000004</v>
      </c>
      <c r="AH112">
        <v>86.44</v>
      </c>
      <c r="AI112">
        <v>91.143000000000001</v>
      </c>
      <c r="AJ112">
        <v>99.466099999999997</v>
      </c>
      <c r="AK112">
        <v>93.641400000000004</v>
      </c>
      <c r="AL112">
        <v>86.44</v>
      </c>
      <c r="AM112" t="s">
        <v>1</v>
      </c>
      <c r="AN112" t="s">
        <v>1</v>
      </c>
      <c r="AO112" t="s">
        <v>5</v>
      </c>
      <c r="AP112" t="s">
        <v>5</v>
      </c>
      <c r="AQ112" t="s">
        <v>0</v>
      </c>
      <c r="AS112" t="s">
        <v>5</v>
      </c>
    </row>
    <row r="113" spans="1:45" x14ac:dyDescent="0.3">
      <c r="A113" s="1" t="s">
        <v>1607</v>
      </c>
      <c r="B113" s="1">
        <v>76</v>
      </c>
      <c r="C113" s="1" t="s">
        <v>14</v>
      </c>
      <c r="D113" s="1">
        <v>24212</v>
      </c>
      <c r="E113" s="1">
        <v>0</v>
      </c>
      <c r="F113" s="1" t="s">
        <v>325</v>
      </c>
      <c r="G113" s="1" t="s">
        <v>8522</v>
      </c>
      <c r="H113" s="1" t="s">
        <v>11</v>
      </c>
      <c r="I113" s="1" t="s">
        <v>8523</v>
      </c>
      <c r="J113" s="1" t="s">
        <v>4</v>
      </c>
      <c r="K113" s="1" t="s">
        <v>8524</v>
      </c>
      <c r="L113" s="1">
        <v>3</v>
      </c>
      <c r="M113" t="s">
        <v>28</v>
      </c>
      <c r="N113" t="s">
        <v>2</v>
      </c>
      <c r="O113">
        <v>140</v>
      </c>
      <c r="P113">
        <v>0</v>
      </c>
      <c r="Q113">
        <v>0</v>
      </c>
      <c r="R113">
        <v>0</v>
      </c>
      <c r="S113">
        <v>140</v>
      </c>
      <c r="T113">
        <v>0</v>
      </c>
      <c r="U113">
        <v>12</v>
      </c>
      <c r="X113" s="23">
        <f>IFERROR(1 -(#REF!/#REF!), 0)</f>
        <v>0</v>
      </c>
      <c r="AA113">
        <v>44.152500000000003</v>
      </c>
      <c r="AB113">
        <v>46.963299999999997</v>
      </c>
      <c r="AC113">
        <v>43.965000000000003</v>
      </c>
      <c r="AD113">
        <v>43.59</v>
      </c>
      <c r="AE113">
        <v>44.152500000000003</v>
      </c>
      <c r="AF113">
        <v>46.963299999999997</v>
      </c>
      <c r="AG113">
        <v>43.965000000000003</v>
      </c>
      <c r="AH113">
        <v>43.59</v>
      </c>
      <c r="AI113">
        <v>44.152500000000003</v>
      </c>
      <c r="AJ113">
        <v>46.963299999999997</v>
      </c>
      <c r="AK113">
        <v>43.965000000000003</v>
      </c>
      <c r="AL113">
        <v>43.59</v>
      </c>
      <c r="AM113" t="s">
        <v>1</v>
      </c>
      <c r="AN113" t="s">
        <v>1</v>
      </c>
      <c r="AO113" t="s">
        <v>5</v>
      </c>
      <c r="AP113" t="s">
        <v>5</v>
      </c>
      <c r="AQ113" t="s">
        <v>0</v>
      </c>
      <c r="AS113" t="s">
        <v>5</v>
      </c>
    </row>
    <row r="114" spans="1:45" x14ac:dyDescent="0.3">
      <c r="A114" s="1" t="s">
        <v>1608</v>
      </c>
      <c r="B114" s="1">
        <v>78</v>
      </c>
      <c r="C114" s="1" t="s">
        <v>6</v>
      </c>
      <c r="D114" s="1">
        <v>24214</v>
      </c>
      <c r="E114" s="1">
        <v>0</v>
      </c>
      <c r="F114" s="1" t="s">
        <v>326</v>
      </c>
      <c r="G114" s="1" t="s">
        <v>8525</v>
      </c>
      <c r="H114" s="1" t="s">
        <v>11</v>
      </c>
      <c r="I114" s="1" t="s">
        <v>8526</v>
      </c>
      <c r="J114" s="1" t="s">
        <v>4</v>
      </c>
      <c r="K114" s="1" t="s">
        <v>8527</v>
      </c>
      <c r="L114" s="1">
        <v>7</v>
      </c>
      <c r="M114" t="s">
        <v>3</v>
      </c>
      <c r="N114" t="s">
        <v>2</v>
      </c>
      <c r="O114">
        <v>90</v>
      </c>
      <c r="P114">
        <v>0</v>
      </c>
      <c r="Q114">
        <v>0</v>
      </c>
      <c r="R114">
        <v>90</v>
      </c>
      <c r="S114">
        <v>0</v>
      </c>
      <c r="T114">
        <v>0</v>
      </c>
      <c r="U114">
        <v>51</v>
      </c>
      <c r="X114" s="23">
        <f>IFERROR(1 -(#REF!/#REF!), 0)</f>
        <v>0</v>
      </c>
      <c r="AA114">
        <v>55.985300000000002</v>
      </c>
      <c r="AB114">
        <v>65.493300000000005</v>
      </c>
      <c r="AC114">
        <v>64.632999999999996</v>
      </c>
      <c r="AD114">
        <v>50.0807</v>
      </c>
      <c r="AE114">
        <v>55.985300000000002</v>
      </c>
      <c r="AF114">
        <v>65.493300000000005</v>
      </c>
      <c r="AG114">
        <v>64.632999999999996</v>
      </c>
      <c r="AH114">
        <v>50.0807</v>
      </c>
      <c r="AI114">
        <v>55.985300000000002</v>
      </c>
      <c r="AJ114">
        <v>65.493300000000005</v>
      </c>
      <c r="AK114">
        <v>64.632999999999996</v>
      </c>
      <c r="AL114">
        <v>50.0807</v>
      </c>
      <c r="AM114" t="s">
        <v>1</v>
      </c>
      <c r="AN114" t="s">
        <v>1</v>
      </c>
      <c r="AO114" t="s">
        <v>5</v>
      </c>
      <c r="AP114" t="s">
        <v>5</v>
      </c>
      <c r="AQ114" t="s">
        <v>0</v>
      </c>
      <c r="AS114" t="s">
        <v>5</v>
      </c>
    </row>
    <row r="115" spans="1:45" x14ac:dyDescent="0.3">
      <c r="A115" s="1" t="s">
        <v>1609</v>
      </c>
      <c r="B115" s="1">
        <v>76</v>
      </c>
      <c r="C115" s="1" t="s">
        <v>6</v>
      </c>
      <c r="D115" s="1">
        <v>24217</v>
      </c>
      <c r="E115" s="1">
        <v>0</v>
      </c>
      <c r="F115" s="1" t="s">
        <v>327</v>
      </c>
      <c r="G115" s="1" t="s">
        <v>8528</v>
      </c>
      <c r="H115" s="1" t="s">
        <v>11</v>
      </c>
      <c r="I115" s="1" t="s">
        <v>8529</v>
      </c>
      <c r="J115" s="1" t="s">
        <v>4</v>
      </c>
      <c r="K115" s="1" t="s">
        <v>8530</v>
      </c>
      <c r="L115" s="1">
        <v>6</v>
      </c>
      <c r="M115" t="s">
        <v>10</v>
      </c>
      <c r="N115" t="s">
        <v>2</v>
      </c>
      <c r="O115">
        <v>10</v>
      </c>
      <c r="P115">
        <v>0</v>
      </c>
      <c r="Q115">
        <v>0</v>
      </c>
      <c r="R115">
        <v>10</v>
      </c>
      <c r="S115">
        <v>0</v>
      </c>
      <c r="T115">
        <v>0</v>
      </c>
      <c r="U115">
        <v>26</v>
      </c>
      <c r="X115" s="23">
        <f>IFERROR(1 -(#REF!/#REF!), 0)</f>
        <v>0</v>
      </c>
      <c r="AA115">
        <v>59.774999999999999</v>
      </c>
      <c r="AB115">
        <v>64.671400000000006</v>
      </c>
      <c r="AC115">
        <v>63.363300000000002</v>
      </c>
      <c r="AD115">
        <v>56.61</v>
      </c>
      <c r="AE115">
        <v>59.774999999999999</v>
      </c>
      <c r="AF115">
        <v>64.671400000000006</v>
      </c>
      <c r="AG115">
        <v>63.363300000000002</v>
      </c>
      <c r="AH115">
        <v>56.61</v>
      </c>
      <c r="AI115">
        <v>59.774999999999999</v>
      </c>
      <c r="AJ115">
        <v>64.671400000000006</v>
      </c>
      <c r="AK115">
        <v>63.363300000000002</v>
      </c>
      <c r="AL115">
        <v>56.61</v>
      </c>
      <c r="AM115" t="s">
        <v>1</v>
      </c>
      <c r="AN115" t="s">
        <v>1</v>
      </c>
      <c r="AO115" t="s">
        <v>5</v>
      </c>
      <c r="AP115" t="s">
        <v>5</v>
      </c>
      <c r="AQ115" t="s">
        <v>0</v>
      </c>
      <c r="AS115" t="s">
        <v>5</v>
      </c>
    </row>
    <row r="116" spans="1:45" x14ac:dyDescent="0.3">
      <c r="A116" s="1" t="s">
        <v>1610</v>
      </c>
      <c r="B116" s="1">
        <v>9</v>
      </c>
      <c r="C116" s="1" t="s">
        <v>14</v>
      </c>
      <c r="D116" s="1">
        <v>24218</v>
      </c>
      <c r="E116" s="1">
        <v>0</v>
      </c>
      <c r="F116" s="1" t="s">
        <v>328</v>
      </c>
      <c r="G116" s="1" t="s">
        <v>8531</v>
      </c>
      <c r="H116" s="1" t="s">
        <v>11</v>
      </c>
      <c r="I116" s="1" t="s">
        <v>8532</v>
      </c>
      <c r="J116" s="1" t="s">
        <v>4</v>
      </c>
      <c r="K116" s="1" t="s">
        <v>8411</v>
      </c>
      <c r="L116" s="1">
        <v>7</v>
      </c>
      <c r="M116" t="s">
        <v>3</v>
      </c>
      <c r="N116" t="s">
        <v>2</v>
      </c>
      <c r="O116">
        <v>411</v>
      </c>
      <c r="P116">
        <v>0</v>
      </c>
      <c r="Q116">
        <v>0</v>
      </c>
      <c r="R116">
        <v>0</v>
      </c>
      <c r="S116">
        <v>411</v>
      </c>
      <c r="T116">
        <v>0</v>
      </c>
      <c r="U116">
        <v>51</v>
      </c>
      <c r="X116" s="23">
        <f>IFERROR(1 -(#REF!/#REF!), 0)</f>
        <v>0</v>
      </c>
      <c r="AA116">
        <v>52.039299999999997</v>
      </c>
      <c r="AB116">
        <v>52.465699999999998</v>
      </c>
      <c r="AC116">
        <v>56.67</v>
      </c>
      <c r="AD116">
        <v>44.778700000000001</v>
      </c>
      <c r="AE116">
        <v>52.039299999999997</v>
      </c>
      <c r="AF116">
        <v>52.465699999999998</v>
      </c>
      <c r="AG116">
        <v>56.67</v>
      </c>
      <c r="AH116">
        <v>44.778700000000001</v>
      </c>
      <c r="AI116">
        <v>52.039299999999997</v>
      </c>
      <c r="AJ116">
        <v>52.465699999999998</v>
      </c>
      <c r="AK116">
        <v>56.67</v>
      </c>
      <c r="AL116">
        <v>44.778700000000001</v>
      </c>
      <c r="AM116" t="s">
        <v>1</v>
      </c>
      <c r="AN116" t="s">
        <v>1</v>
      </c>
      <c r="AO116" t="s">
        <v>5</v>
      </c>
      <c r="AP116" t="s">
        <v>5</v>
      </c>
      <c r="AQ116" t="s">
        <v>0</v>
      </c>
      <c r="AS116" t="s">
        <v>5</v>
      </c>
    </row>
    <row r="117" spans="1:45" x14ac:dyDescent="0.3">
      <c r="A117" s="1" t="s">
        <v>1611</v>
      </c>
      <c r="B117" s="1">
        <v>70</v>
      </c>
      <c r="C117" s="1" t="s">
        <v>6</v>
      </c>
      <c r="D117" s="1">
        <v>24235</v>
      </c>
      <c r="E117" s="1">
        <v>0</v>
      </c>
      <c r="F117" s="1" t="s">
        <v>329</v>
      </c>
      <c r="G117" s="1" t="s">
        <v>8533</v>
      </c>
      <c r="H117" s="1" t="s">
        <v>11</v>
      </c>
      <c r="I117" s="1" t="s">
        <v>8294</v>
      </c>
      <c r="J117" s="1" t="s">
        <v>4</v>
      </c>
      <c r="K117" s="1" t="s">
        <v>8534</v>
      </c>
      <c r="L117" s="1">
        <v>5</v>
      </c>
      <c r="M117" t="s">
        <v>18</v>
      </c>
      <c r="N117" t="s">
        <v>2</v>
      </c>
      <c r="O117">
        <v>118</v>
      </c>
      <c r="P117">
        <v>0</v>
      </c>
      <c r="Q117">
        <v>0</v>
      </c>
      <c r="R117">
        <v>118</v>
      </c>
      <c r="S117">
        <v>0</v>
      </c>
      <c r="T117">
        <v>0</v>
      </c>
      <c r="U117">
        <v>26</v>
      </c>
      <c r="X117" s="23">
        <f>IFERROR(1 -(#REF!/#REF!), 0)</f>
        <v>0</v>
      </c>
      <c r="AA117">
        <v>96.73</v>
      </c>
      <c r="AB117">
        <v>99.496600000000001</v>
      </c>
      <c r="AC117">
        <v>110.1871</v>
      </c>
      <c r="AD117">
        <v>93.91</v>
      </c>
      <c r="AE117">
        <v>96.73</v>
      </c>
      <c r="AF117">
        <v>99.496600000000001</v>
      </c>
      <c r="AG117">
        <v>110.1871</v>
      </c>
      <c r="AH117">
        <v>93.91</v>
      </c>
      <c r="AI117">
        <v>96.73</v>
      </c>
      <c r="AJ117">
        <v>99.496600000000001</v>
      </c>
      <c r="AK117">
        <v>110.1871</v>
      </c>
      <c r="AL117">
        <v>93.91</v>
      </c>
      <c r="AM117" t="s">
        <v>1</v>
      </c>
      <c r="AN117" t="s">
        <v>1</v>
      </c>
      <c r="AO117" t="s">
        <v>5</v>
      </c>
      <c r="AP117" t="s">
        <v>5</v>
      </c>
      <c r="AQ117" t="s">
        <v>0</v>
      </c>
      <c r="AS117" t="s">
        <v>5</v>
      </c>
    </row>
    <row r="118" spans="1:45" x14ac:dyDescent="0.3">
      <c r="A118" s="1" t="s">
        <v>2419</v>
      </c>
      <c r="B118" s="1">
        <v>72</v>
      </c>
      <c r="C118" s="1" t="s">
        <v>7</v>
      </c>
      <c r="D118" s="1">
        <v>24236</v>
      </c>
      <c r="E118" s="1">
        <v>0</v>
      </c>
      <c r="F118" s="1" t="s">
        <v>1143</v>
      </c>
      <c r="G118" s="1" t="s">
        <v>8535</v>
      </c>
      <c r="H118" s="1" t="s">
        <v>11</v>
      </c>
      <c r="I118" s="1" t="s">
        <v>8328</v>
      </c>
      <c r="J118" s="1" t="s">
        <v>4</v>
      </c>
      <c r="K118" s="1" t="s">
        <v>8329</v>
      </c>
      <c r="L118" s="1">
        <v>7</v>
      </c>
      <c r="M118" t="s">
        <v>3</v>
      </c>
      <c r="N118" t="s">
        <v>2</v>
      </c>
      <c r="O118">
        <v>190</v>
      </c>
      <c r="P118">
        <v>0</v>
      </c>
      <c r="Q118">
        <v>0</v>
      </c>
      <c r="R118">
        <v>0</v>
      </c>
      <c r="S118">
        <v>0</v>
      </c>
      <c r="T118">
        <v>190</v>
      </c>
      <c r="U118">
        <v>57</v>
      </c>
      <c r="X118" s="23">
        <f>IFERROR(1 -(#REF!/#REF!), 0)</f>
        <v>0</v>
      </c>
      <c r="AA118">
        <v>130.95779999999999</v>
      </c>
      <c r="AB118">
        <v>177.5153</v>
      </c>
      <c r="AC118">
        <v>171.404</v>
      </c>
      <c r="AD118">
        <v>161.44919999999999</v>
      </c>
      <c r="AE118">
        <v>130.95779999999999</v>
      </c>
      <c r="AF118">
        <v>177.5153</v>
      </c>
      <c r="AG118">
        <v>171.404</v>
      </c>
      <c r="AH118">
        <v>161.44919999999999</v>
      </c>
      <c r="AI118">
        <v>130.95779999999999</v>
      </c>
      <c r="AJ118">
        <v>177.5153</v>
      </c>
      <c r="AK118">
        <v>171.404</v>
      </c>
      <c r="AL118">
        <v>161.44919999999999</v>
      </c>
      <c r="AM118" t="s">
        <v>1</v>
      </c>
      <c r="AN118" t="s">
        <v>1</v>
      </c>
      <c r="AO118" t="s">
        <v>5</v>
      </c>
      <c r="AP118" t="s">
        <v>5</v>
      </c>
      <c r="AQ118" t="s">
        <v>0</v>
      </c>
      <c r="AS118" t="s">
        <v>5</v>
      </c>
    </row>
    <row r="119" spans="1:45" x14ac:dyDescent="0.3">
      <c r="A119" s="1" t="s">
        <v>8536</v>
      </c>
      <c r="B119" s="1">
        <v>72</v>
      </c>
      <c r="C119" s="1" t="s">
        <v>14</v>
      </c>
      <c r="D119" s="1">
        <v>24246</v>
      </c>
      <c r="E119" s="1">
        <v>0</v>
      </c>
      <c r="F119" s="1" t="s">
        <v>8537</v>
      </c>
      <c r="G119" s="1" t="s">
        <v>8538</v>
      </c>
      <c r="H119" s="1" t="s">
        <v>11</v>
      </c>
      <c r="I119" s="1" t="s">
        <v>8539</v>
      </c>
      <c r="J119" s="1" t="s">
        <v>4</v>
      </c>
      <c r="K119" s="1" t="s">
        <v>8540</v>
      </c>
      <c r="L119" s="1">
        <v>6</v>
      </c>
      <c r="M119" t="s">
        <v>10</v>
      </c>
      <c r="N119" t="s">
        <v>2</v>
      </c>
      <c r="O119">
        <v>45</v>
      </c>
      <c r="P119">
        <v>0</v>
      </c>
      <c r="Q119">
        <v>0</v>
      </c>
      <c r="R119">
        <v>0</v>
      </c>
      <c r="S119">
        <v>45</v>
      </c>
      <c r="T119">
        <v>0</v>
      </c>
      <c r="U119">
        <v>9</v>
      </c>
      <c r="X119" s="23">
        <f>IFERROR(1 -(#REF!/#REF!), 0)</f>
        <v>0</v>
      </c>
      <c r="AA119">
        <v>44.38</v>
      </c>
      <c r="AD119">
        <v>42.27</v>
      </c>
      <c r="AE119">
        <v>44.38</v>
      </c>
      <c r="AH119">
        <v>42.27</v>
      </c>
      <c r="AI119">
        <v>44.38</v>
      </c>
      <c r="AL119">
        <v>42.27</v>
      </c>
      <c r="AM119" t="s">
        <v>1</v>
      </c>
      <c r="AN119" t="s">
        <v>1</v>
      </c>
      <c r="AO119" t="s">
        <v>5</v>
      </c>
      <c r="AP119" t="s">
        <v>5</v>
      </c>
      <c r="AQ119" t="s">
        <v>0</v>
      </c>
      <c r="AS119" t="s">
        <v>5</v>
      </c>
    </row>
    <row r="120" spans="1:45" x14ac:dyDescent="0.3">
      <c r="A120" s="1" t="s">
        <v>1613</v>
      </c>
      <c r="B120" s="1">
        <v>78</v>
      </c>
      <c r="C120" s="1" t="s">
        <v>7</v>
      </c>
      <c r="D120" s="1">
        <v>24251</v>
      </c>
      <c r="E120" s="1">
        <v>0</v>
      </c>
      <c r="F120" s="1" t="s">
        <v>331</v>
      </c>
      <c r="G120" s="1" t="s">
        <v>8541</v>
      </c>
      <c r="H120" s="1" t="s">
        <v>11</v>
      </c>
      <c r="I120" s="1" t="s">
        <v>8450</v>
      </c>
      <c r="J120" s="1" t="s">
        <v>4</v>
      </c>
      <c r="K120" s="1" t="s">
        <v>8338</v>
      </c>
      <c r="L120" s="1">
        <v>7</v>
      </c>
      <c r="M120" t="s">
        <v>3</v>
      </c>
      <c r="N120" t="s">
        <v>2</v>
      </c>
      <c r="O120">
        <v>40</v>
      </c>
      <c r="P120">
        <v>0</v>
      </c>
      <c r="Q120">
        <v>0</v>
      </c>
      <c r="R120">
        <v>0</v>
      </c>
      <c r="S120">
        <v>0</v>
      </c>
      <c r="T120">
        <v>40</v>
      </c>
      <c r="U120">
        <v>52</v>
      </c>
      <c r="X120" s="23">
        <f>IFERROR(1 -(#REF!/#REF!), 0)</f>
        <v>0</v>
      </c>
      <c r="AA120">
        <v>45.087499999999999</v>
      </c>
      <c r="AB120">
        <v>48.947600000000001</v>
      </c>
      <c r="AC120">
        <v>50.58</v>
      </c>
      <c r="AD120">
        <v>50.314599999999999</v>
      </c>
      <c r="AE120">
        <v>45.087499999999999</v>
      </c>
      <c r="AF120">
        <v>48.947600000000001</v>
      </c>
      <c r="AG120">
        <v>50.58</v>
      </c>
      <c r="AH120">
        <v>50.314599999999999</v>
      </c>
      <c r="AI120">
        <v>45.087499999999999</v>
      </c>
      <c r="AJ120">
        <v>48.947600000000001</v>
      </c>
      <c r="AK120">
        <v>50.58</v>
      </c>
      <c r="AL120">
        <v>50.314599999999999</v>
      </c>
      <c r="AM120" t="s">
        <v>1</v>
      </c>
      <c r="AN120" t="s">
        <v>1</v>
      </c>
      <c r="AO120" t="s">
        <v>5</v>
      </c>
      <c r="AP120" t="s">
        <v>5</v>
      </c>
      <c r="AQ120" t="s">
        <v>0</v>
      </c>
      <c r="AS120" t="s">
        <v>5</v>
      </c>
    </row>
    <row r="121" spans="1:45" x14ac:dyDescent="0.3">
      <c r="A121" s="1" t="s">
        <v>1935</v>
      </c>
      <c r="B121" s="1">
        <v>70</v>
      </c>
      <c r="C121" s="1" t="s">
        <v>12</v>
      </c>
      <c r="D121" s="1">
        <v>24271</v>
      </c>
      <c r="E121" s="1">
        <v>0</v>
      </c>
      <c r="F121" s="1" t="s">
        <v>661</v>
      </c>
      <c r="G121" s="1" t="s">
        <v>2827</v>
      </c>
      <c r="H121" s="1" t="s">
        <v>11</v>
      </c>
      <c r="I121" s="1" t="s">
        <v>8294</v>
      </c>
      <c r="J121" s="1" t="s">
        <v>4</v>
      </c>
      <c r="K121" s="1" t="s">
        <v>8534</v>
      </c>
      <c r="L121" s="1">
        <v>7</v>
      </c>
      <c r="M121" t="s">
        <v>3</v>
      </c>
      <c r="N121" t="s">
        <v>2</v>
      </c>
      <c r="O121">
        <v>40</v>
      </c>
      <c r="P121">
        <v>0</v>
      </c>
      <c r="Q121">
        <v>40</v>
      </c>
      <c r="R121">
        <v>0</v>
      </c>
      <c r="S121">
        <v>0</v>
      </c>
      <c r="T121">
        <v>0</v>
      </c>
      <c r="U121">
        <v>33</v>
      </c>
      <c r="X121" s="23">
        <f>IFERROR(1 -(#REF!/#REF!), 0)</f>
        <v>0</v>
      </c>
      <c r="AA121">
        <v>45.356099999999998</v>
      </c>
      <c r="AB121">
        <v>46.51</v>
      </c>
      <c r="AD121">
        <v>44.871499999999997</v>
      </c>
      <c r="AE121">
        <v>45.356099999999998</v>
      </c>
      <c r="AF121">
        <v>46.51</v>
      </c>
      <c r="AH121">
        <v>44.871499999999997</v>
      </c>
      <c r="AI121">
        <v>45.356099999999998</v>
      </c>
      <c r="AJ121">
        <v>46.51</v>
      </c>
      <c r="AL121">
        <v>44.871499999999997</v>
      </c>
      <c r="AM121" t="s">
        <v>1</v>
      </c>
      <c r="AN121" t="s">
        <v>1</v>
      </c>
      <c r="AO121" t="s">
        <v>5</v>
      </c>
      <c r="AP121" t="s">
        <v>5</v>
      </c>
      <c r="AQ121" t="s">
        <v>0</v>
      </c>
      <c r="AS121" t="s">
        <v>5</v>
      </c>
    </row>
    <row r="122" spans="1:45" x14ac:dyDescent="0.3">
      <c r="A122" s="1" t="s">
        <v>1615</v>
      </c>
      <c r="B122" s="1">
        <v>34</v>
      </c>
      <c r="C122" s="1" t="s">
        <v>6</v>
      </c>
      <c r="D122" s="1">
        <v>24299</v>
      </c>
      <c r="E122" s="1">
        <v>0</v>
      </c>
      <c r="F122" s="1" t="s">
        <v>333</v>
      </c>
      <c r="G122" s="1" t="s">
        <v>8542</v>
      </c>
      <c r="H122" s="1" t="s">
        <v>11</v>
      </c>
      <c r="I122" s="1" t="s">
        <v>8543</v>
      </c>
      <c r="J122" s="1" t="s">
        <v>4</v>
      </c>
      <c r="K122" s="1" t="s">
        <v>8492</v>
      </c>
      <c r="L122" s="1">
        <v>5</v>
      </c>
      <c r="M122" t="s">
        <v>18</v>
      </c>
      <c r="N122" t="s">
        <v>2</v>
      </c>
      <c r="O122">
        <v>80</v>
      </c>
      <c r="P122">
        <v>0</v>
      </c>
      <c r="Q122">
        <v>0</v>
      </c>
      <c r="R122">
        <v>80</v>
      </c>
      <c r="S122">
        <v>0</v>
      </c>
      <c r="T122">
        <v>0</v>
      </c>
      <c r="U122">
        <v>24</v>
      </c>
      <c r="X122" s="23">
        <f>IFERROR(1 -(#REF!/#REF!), 0)</f>
        <v>0</v>
      </c>
      <c r="AA122">
        <v>76.782799999999995</v>
      </c>
      <c r="AB122">
        <v>85.78</v>
      </c>
      <c r="AC122">
        <v>97.9</v>
      </c>
      <c r="AD122">
        <v>76.14</v>
      </c>
      <c r="AE122">
        <v>76.782799999999995</v>
      </c>
      <c r="AF122">
        <v>85.78</v>
      </c>
      <c r="AG122">
        <v>97.9</v>
      </c>
      <c r="AH122">
        <v>76.14</v>
      </c>
      <c r="AI122">
        <v>76.782799999999995</v>
      </c>
      <c r="AJ122">
        <v>85.78</v>
      </c>
      <c r="AK122">
        <v>97.9</v>
      </c>
      <c r="AL122">
        <v>76.14</v>
      </c>
      <c r="AM122" t="s">
        <v>1</v>
      </c>
      <c r="AN122" t="s">
        <v>1</v>
      </c>
      <c r="AO122" t="s">
        <v>5</v>
      </c>
      <c r="AP122" t="s">
        <v>5</v>
      </c>
      <c r="AQ122" t="s">
        <v>0</v>
      </c>
      <c r="AS122" t="s">
        <v>5</v>
      </c>
    </row>
    <row r="123" spans="1:45" x14ac:dyDescent="0.3">
      <c r="A123" s="1" t="s">
        <v>1616</v>
      </c>
      <c r="B123" s="1">
        <v>71</v>
      </c>
      <c r="C123" s="1" t="s">
        <v>14</v>
      </c>
      <c r="D123" s="1">
        <v>24310</v>
      </c>
      <c r="E123" s="1">
        <v>0</v>
      </c>
      <c r="F123" s="1" t="s">
        <v>334</v>
      </c>
      <c r="G123" s="1" t="s">
        <v>8544</v>
      </c>
      <c r="H123" s="1" t="s">
        <v>11</v>
      </c>
      <c r="I123" s="1" t="s">
        <v>8437</v>
      </c>
      <c r="J123" s="1" t="s">
        <v>4</v>
      </c>
      <c r="K123" s="1" t="s">
        <v>8545</v>
      </c>
      <c r="L123" s="1">
        <v>5</v>
      </c>
      <c r="M123" t="s">
        <v>18</v>
      </c>
      <c r="N123" t="s">
        <v>2</v>
      </c>
      <c r="O123">
        <v>90</v>
      </c>
      <c r="P123">
        <v>0</v>
      </c>
      <c r="Q123">
        <v>0</v>
      </c>
      <c r="R123">
        <v>0</v>
      </c>
      <c r="S123">
        <v>90</v>
      </c>
      <c r="T123">
        <v>0</v>
      </c>
      <c r="U123">
        <v>53</v>
      </c>
      <c r="X123" s="23">
        <f>IFERROR(1 -(#REF!/#REF!), 0)</f>
        <v>0</v>
      </c>
      <c r="AA123">
        <v>222.95400000000001</v>
      </c>
      <c r="AB123">
        <v>278.54129999999998</v>
      </c>
      <c r="AC123">
        <v>338.69920000000002</v>
      </c>
      <c r="AD123">
        <v>354.1866</v>
      </c>
      <c r="AE123">
        <v>222.95400000000001</v>
      </c>
      <c r="AF123">
        <v>278.54129999999998</v>
      </c>
      <c r="AG123">
        <v>338.69920000000002</v>
      </c>
      <c r="AH123">
        <v>354.1866</v>
      </c>
      <c r="AI123">
        <v>222.95400000000001</v>
      </c>
      <c r="AJ123">
        <v>278.54129999999998</v>
      </c>
      <c r="AK123">
        <v>338.69920000000002</v>
      </c>
      <c r="AL123">
        <v>354.1866</v>
      </c>
      <c r="AM123" t="s">
        <v>1</v>
      </c>
      <c r="AN123" t="s">
        <v>1</v>
      </c>
      <c r="AO123" t="s">
        <v>5</v>
      </c>
      <c r="AP123" t="s">
        <v>5</v>
      </c>
      <c r="AQ123" t="s">
        <v>0</v>
      </c>
      <c r="AS123" t="s">
        <v>5</v>
      </c>
    </row>
    <row r="124" spans="1:45" x14ac:dyDescent="0.3">
      <c r="A124" s="1" t="s">
        <v>1617</v>
      </c>
      <c r="B124" s="1">
        <v>76</v>
      </c>
      <c r="C124" s="1" t="s">
        <v>7</v>
      </c>
      <c r="D124" s="1">
        <v>24330</v>
      </c>
      <c r="E124" s="1">
        <v>0</v>
      </c>
      <c r="F124" s="1" t="s">
        <v>335</v>
      </c>
      <c r="G124" s="1" t="s">
        <v>8546</v>
      </c>
      <c r="H124" s="1" t="s">
        <v>11</v>
      </c>
      <c r="I124" s="1" t="s">
        <v>8410</v>
      </c>
      <c r="J124" s="1" t="s">
        <v>4</v>
      </c>
      <c r="K124" s="1" t="s">
        <v>8411</v>
      </c>
      <c r="L124" s="1">
        <v>7</v>
      </c>
      <c r="M124" t="s">
        <v>3</v>
      </c>
      <c r="N124" t="s">
        <v>2</v>
      </c>
      <c r="O124">
        <v>10</v>
      </c>
      <c r="P124">
        <v>0</v>
      </c>
      <c r="Q124">
        <v>0</v>
      </c>
      <c r="R124">
        <v>0</v>
      </c>
      <c r="S124">
        <v>0</v>
      </c>
      <c r="T124">
        <v>10</v>
      </c>
      <c r="U124">
        <v>53</v>
      </c>
      <c r="X124" s="23">
        <f>IFERROR(1 -(#REF!/#REF!), 0)</f>
        <v>0</v>
      </c>
      <c r="AA124">
        <v>112.89660000000001</v>
      </c>
      <c r="AB124">
        <v>112.0461</v>
      </c>
      <c r="AC124">
        <v>115.97499999999999</v>
      </c>
      <c r="AD124">
        <v>114.09</v>
      </c>
      <c r="AE124">
        <v>112.89660000000001</v>
      </c>
      <c r="AF124">
        <v>112.0461</v>
      </c>
      <c r="AG124">
        <v>115.97499999999999</v>
      </c>
      <c r="AH124">
        <v>114.09</v>
      </c>
      <c r="AI124">
        <v>112.89660000000001</v>
      </c>
      <c r="AJ124">
        <v>112.0461</v>
      </c>
      <c r="AK124">
        <v>115.97499999999999</v>
      </c>
      <c r="AL124">
        <v>114.09</v>
      </c>
      <c r="AM124" t="s">
        <v>1</v>
      </c>
      <c r="AN124" t="s">
        <v>1</v>
      </c>
      <c r="AO124" t="s">
        <v>5</v>
      </c>
      <c r="AP124" t="s">
        <v>5</v>
      </c>
      <c r="AQ124" t="s">
        <v>0</v>
      </c>
      <c r="AS124" t="s">
        <v>5</v>
      </c>
    </row>
    <row r="125" spans="1:45" x14ac:dyDescent="0.3">
      <c r="A125" s="1" t="s">
        <v>1683</v>
      </c>
      <c r="B125" s="1">
        <v>34</v>
      </c>
      <c r="C125" s="1" t="s">
        <v>6</v>
      </c>
      <c r="D125" s="1">
        <v>24332</v>
      </c>
      <c r="E125" s="1">
        <v>0</v>
      </c>
      <c r="F125" s="1" t="s">
        <v>404</v>
      </c>
      <c r="G125" s="1" t="s">
        <v>8547</v>
      </c>
      <c r="H125" s="1" t="s">
        <v>11</v>
      </c>
      <c r="I125" s="1" t="s">
        <v>8303</v>
      </c>
      <c r="J125" s="1" t="s">
        <v>4</v>
      </c>
      <c r="K125" s="1" t="s">
        <v>8548</v>
      </c>
      <c r="L125" s="1">
        <v>5</v>
      </c>
      <c r="M125" t="s">
        <v>18</v>
      </c>
      <c r="N125" t="s">
        <v>2</v>
      </c>
      <c r="O125">
        <v>118</v>
      </c>
      <c r="P125">
        <v>0</v>
      </c>
      <c r="Q125">
        <v>0</v>
      </c>
      <c r="R125">
        <v>118</v>
      </c>
      <c r="S125">
        <v>0</v>
      </c>
      <c r="T125">
        <v>0</v>
      </c>
      <c r="U125">
        <v>22</v>
      </c>
      <c r="X125" s="23">
        <f>IFERROR(1 -(#REF!/#REF!), 0)</f>
        <v>0</v>
      </c>
      <c r="AA125">
        <v>108.11</v>
      </c>
      <c r="AB125">
        <v>74.805000000000007</v>
      </c>
      <c r="AC125">
        <v>66.108699999999999</v>
      </c>
      <c r="AD125">
        <v>101.9166</v>
      </c>
      <c r="AE125">
        <v>108.11</v>
      </c>
      <c r="AF125">
        <v>74.805000000000007</v>
      </c>
      <c r="AG125">
        <v>66.108699999999999</v>
      </c>
      <c r="AH125">
        <v>101.9166</v>
      </c>
      <c r="AI125">
        <v>108.11</v>
      </c>
      <c r="AJ125">
        <v>74.805000000000007</v>
      </c>
      <c r="AK125">
        <v>66.108699999999999</v>
      </c>
      <c r="AL125">
        <v>101.9166</v>
      </c>
      <c r="AM125" t="s">
        <v>1</v>
      </c>
      <c r="AN125" t="s">
        <v>1</v>
      </c>
      <c r="AO125" t="s">
        <v>5</v>
      </c>
      <c r="AP125" t="s">
        <v>5</v>
      </c>
      <c r="AQ125" t="s">
        <v>0</v>
      </c>
      <c r="AS125" t="s">
        <v>5</v>
      </c>
    </row>
    <row r="126" spans="1:45" x14ac:dyDescent="0.3">
      <c r="A126" s="1" t="s">
        <v>1619</v>
      </c>
      <c r="B126" s="1">
        <v>15</v>
      </c>
      <c r="C126" s="1" t="s">
        <v>14</v>
      </c>
      <c r="D126" s="1">
        <v>24335</v>
      </c>
      <c r="E126" s="1">
        <v>0</v>
      </c>
      <c r="F126" s="1" t="s">
        <v>337</v>
      </c>
      <c r="G126" s="1" t="s">
        <v>8549</v>
      </c>
      <c r="H126" s="1" t="s">
        <v>11</v>
      </c>
      <c r="I126" s="1" t="s">
        <v>8320</v>
      </c>
      <c r="J126" s="1" t="s">
        <v>4</v>
      </c>
      <c r="K126" s="1" t="s">
        <v>8321</v>
      </c>
      <c r="L126" s="1">
        <v>7</v>
      </c>
      <c r="M126" t="s">
        <v>3</v>
      </c>
      <c r="N126" t="s">
        <v>2</v>
      </c>
      <c r="O126">
        <v>190</v>
      </c>
      <c r="P126">
        <v>0</v>
      </c>
      <c r="Q126">
        <v>0</v>
      </c>
      <c r="R126">
        <v>0</v>
      </c>
      <c r="S126">
        <v>190</v>
      </c>
      <c r="T126">
        <v>0</v>
      </c>
      <c r="U126">
        <v>54</v>
      </c>
      <c r="X126" s="23">
        <f>IFERROR(1 -(#REF!/#REF!), 0)</f>
        <v>0</v>
      </c>
      <c r="AA126">
        <v>113.373</v>
      </c>
      <c r="AB126">
        <v>125.94329999999999</v>
      </c>
      <c r="AC126">
        <v>174.76</v>
      </c>
      <c r="AD126">
        <v>153.8253</v>
      </c>
      <c r="AE126">
        <v>113.373</v>
      </c>
      <c r="AF126">
        <v>125.94329999999999</v>
      </c>
      <c r="AG126">
        <v>174.76</v>
      </c>
      <c r="AH126">
        <v>153.8253</v>
      </c>
      <c r="AI126">
        <v>113.373</v>
      </c>
      <c r="AJ126">
        <v>125.94329999999999</v>
      </c>
      <c r="AK126">
        <v>174.76</v>
      </c>
      <c r="AL126">
        <v>153.8253</v>
      </c>
      <c r="AM126" t="s">
        <v>1</v>
      </c>
      <c r="AN126" t="s">
        <v>1</v>
      </c>
      <c r="AO126" t="s">
        <v>5</v>
      </c>
      <c r="AP126" t="s">
        <v>5</v>
      </c>
      <c r="AQ126" t="s">
        <v>0</v>
      </c>
      <c r="AS126" t="s">
        <v>5</v>
      </c>
    </row>
    <row r="127" spans="1:45" x14ac:dyDescent="0.3">
      <c r="A127" s="1" t="s">
        <v>1620</v>
      </c>
      <c r="B127" s="1">
        <v>76</v>
      </c>
      <c r="C127" s="1" t="s">
        <v>6</v>
      </c>
      <c r="D127" s="1">
        <v>24355</v>
      </c>
      <c r="E127" s="1">
        <v>0</v>
      </c>
      <c r="F127" s="1" t="s">
        <v>338</v>
      </c>
      <c r="G127" s="1" t="s">
        <v>8550</v>
      </c>
      <c r="H127" s="1" t="s">
        <v>11</v>
      </c>
      <c r="I127" s="1" t="s">
        <v>8551</v>
      </c>
      <c r="J127" s="1" t="s">
        <v>4</v>
      </c>
      <c r="K127" s="1" t="s">
        <v>8552</v>
      </c>
      <c r="L127" s="1">
        <v>7</v>
      </c>
      <c r="M127" t="s">
        <v>3</v>
      </c>
      <c r="N127" t="s">
        <v>2</v>
      </c>
      <c r="O127">
        <v>60</v>
      </c>
      <c r="P127">
        <v>0</v>
      </c>
      <c r="Q127">
        <v>0</v>
      </c>
      <c r="R127">
        <v>60</v>
      </c>
      <c r="S127">
        <v>0</v>
      </c>
      <c r="T127">
        <v>0</v>
      </c>
      <c r="U127">
        <v>56</v>
      </c>
      <c r="X127" s="23">
        <f>IFERROR(1 -(#REF!/#REF!), 0)</f>
        <v>0</v>
      </c>
      <c r="AA127">
        <v>114.7246</v>
      </c>
      <c r="AB127">
        <v>130.55500000000001</v>
      </c>
      <c r="AC127">
        <v>145.11660000000001</v>
      </c>
      <c r="AD127">
        <v>110.8</v>
      </c>
      <c r="AE127">
        <v>114.7246</v>
      </c>
      <c r="AF127">
        <v>130.55500000000001</v>
      </c>
      <c r="AG127">
        <v>145.11660000000001</v>
      </c>
      <c r="AH127">
        <v>110.8</v>
      </c>
      <c r="AI127">
        <v>114.7246</v>
      </c>
      <c r="AJ127">
        <v>130.55500000000001</v>
      </c>
      <c r="AK127">
        <v>145.11660000000001</v>
      </c>
      <c r="AL127">
        <v>110.8</v>
      </c>
      <c r="AM127" t="s">
        <v>1</v>
      </c>
      <c r="AN127" t="s">
        <v>1</v>
      </c>
      <c r="AO127" t="s">
        <v>5</v>
      </c>
      <c r="AP127" t="s">
        <v>5</v>
      </c>
      <c r="AQ127" t="s">
        <v>0</v>
      </c>
      <c r="AS127" t="s">
        <v>5</v>
      </c>
    </row>
    <row r="128" spans="1:45" x14ac:dyDescent="0.3">
      <c r="A128" s="1" t="s">
        <v>8553</v>
      </c>
      <c r="B128" s="1">
        <v>70</v>
      </c>
      <c r="C128" s="1" t="s">
        <v>14</v>
      </c>
      <c r="D128" s="1">
        <v>24363</v>
      </c>
      <c r="E128" s="1">
        <v>0</v>
      </c>
      <c r="F128" s="1" t="s">
        <v>8554</v>
      </c>
      <c r="G128" s="1" t="s">
        <v>8555</v>
      </c>
      <c r="H128" s="1" t="s">
        <v>11</v>
      </c>
      <c r="I128" s="1" t="s">
        <v>8390</v>
      </c>
      <c r="J128" s="1" t="s">
        <v>4</v>
      </c>
      <c r="K128" s="1" t="s">
        <v>8412</v>
      </c>
      <c r="L128" s="1">
        <v>2</v>
      </c>
      <c r="M128" t="s">
        <v>23</v>
      </c>
      <c r="N128" t="s">
        <v>2</v>
      </c>
      <c r="O128">
        <v>20</v>
      </c>
      <c r="P128">
        <v>0</v>
      </c>
      <c r="Q128">
        <v>0</v>
      </c>
      <c r="R128">
        <v>0</v>
      </c>
      <c r="S128">
        <v>20</v>
      </c>
      <c r="T128">
        <v>0</v>
      </c>
      <c r="U128">
        <v>7</v>
      </c>
      <c r="X128" s="23">
        <f>IFERROR(1 -(#REF!/#REF!), 0)</f>
        <v>0</v>
      </c>
      <c r="AA128">
        <v>50.41</v>
      </c>
      <c r="AC128">
        <v>62.305</v>
      </c>
      <c r="AD128">
        <v>49.66</v>
      </c>
      <c r="AE128">
        <v>50.41</v>
      </c>
      <c r="AG128">
        <v>62.305</v>
      </c>
      <c r="AH128">
        <v>49.66</v>
      </c>
      <c r="AI128">
        <v>50.41</v>
      </c>
      <c r="AK128">
        <v>62.305</v>
      </c>
      <c r="AL128">
        <v>49.66</v>
      </c>
      <c r="AM128" t="s">
        <v>1</v>
      </c>
      <c r="AN128" t="s">
        <v>1</v>
      </c>
      <c r="AO128" t="s">
        <v>5</v>
      </c>
      <c r="AP128" t="s">
        <v>5</v>
      </c>
      <c r="AQ128" t="s">
        <v>0</v>
      </c>
      <c r="AS128" t="s">
        <v>5</v>
      </c>
    </row>
    <row r="129" spans="1:45" x14ac:dyDescent="0.3">
      <c r="A129" s="1" t="s">
        <v>2686</v>
      </c>
      <c r="B129" s="1">
        <v>78</v>
      </c>
      <c r="C129" s="1" t="s">
        <v>7</v>
      </c>
      <c r="D129" s="1">
        <v>24384</v>
      </c>
      <c r="E129" s="1">
        <v>0</v>
      </c>
      <c r="F129" s="1" t="s">
        <v>1394</v>
      </c>
      <c r="G129" s="1" t="s">
        <v>8556</v>
      </c>
      <c r="H129" s="1" t="s">
        <v>11</v>
      </c>
      <c r="I129" s="1" t="s">
        <v>8502</v>
      </c>
      <c r="J129" s="1" t="s">
        <v>4</v>
      </c>
      <c r="K129" s="1" t="s">
        <v>8503</v>
      </c>
      <c r="L129" s="1">
        <v>7</v>
      </c>
      <c r="M129" t="s">
        <v>3</v>
      </c>
      <c r="N129" t="s">
        <v>2</v>
      </c>
      <c r="O129">
        <v>170</v>
      </c>
      <c r="P129">
        <v>0</v>
      </c>
      <c r="Q129">
        <v>0</v>
      </c>
      <c r="R129">
        <v>0</v>
      </c>
      <c r="S129">
        <v>0</v>
      </c>
      <c r="T129">
        <v>170</v>
      </c>
      <c r="U129">
        <v>53</v>
      </c>
      <c r="X129" s="23">
        <f>IFERROR(1 -(#REF!/#REF!), 0)</f>
        <v>0</v>
      </c>
      <c r="AA129">
        <v>82.339100000000002</v>
      </c>
      <c r="AB129">
        <v>85.591499999999996</v>
      </c>
      <c r="AC129">
        <v>86.970699999999994</v>
      </c>
      <c r="AD129">
        <v>82.560699999999997</v>
      </c>
      <c r="AE129">
        <v>82.339100000000002</v>
      </c>
      <c r="AF129">
        <v>85.591499999999996</v>
      </c>
      <c r="AG129">
        <v>86.970699999999994</v>
      </c>
      <c r="AH129">
        <v>82.560699999999997</v>
      </c>
      <c r="AI129">
        <v>82.339100000000002</v>
      </c>
      <c r="AJ129">
        <v>85.591499999999996</v>
      </c>
      <c r="AK129">
        <v>86.970699999999994</v>
      </c>
      <c r="AL129">
        <v>82.560699999999997</v>
      </c>
      <c r="AM129" t="s">
        <v>1</v>
      </c>
      <c r="AN129" t="s">
        <v>1</v>
      </c>
      <c r="AO129" t="s">
        <v>5</v>
      </c>
      <c r="AP129" t="s">
        <v>5</v>
      </c>
      <c r="AQ129" t="s">
        <v>0</v>
      </c>
      <c r="AS129" t="s">
        <v>5</v>
      </c>
    </row>
    <row r="130" spans="1:45" x14ac:dyDescent="0.3">
      <c r="A130" s="1" t="s">
        <v>1622</v>
      </c>
      <c r="B130" s="1">
        <v>8</v>
      </c>
      <c r="C130" s="1" t="s">
        <v>9</v>
      </c>
      <c r="D130" s="1">
        <v>24392</v>
      </c>
      <c r="E130" s="1">
        <v>0</v>
      </c>
      <c r="F130" s="1" t="s">
        <v>341</v>
      </c>
      <c r="G130" s="1" t="s">
        <v>8557</v>
      </c>
      <c r="H130" s="1" t="s">
        <v>11</v>
      </c>
      <c r="I130" s="1" t="s">
        <v>8558</v>
      </c>
      <c r="J130" s="1" t="s">
        <v>4</v>
      </c>
      <c r="K130" s="1" t="s">
        <v>8559</v>
      </c>
      <c r="L130" s="1">
        <v>6</v>
      </c>
      <c r="M130" t="s">
        <v>10</v>
      </c>
      <c r="N130" t="s">
        <v>2</v>
      </c>
      <c r="O130">
        <v>85</v>
      </c>
      <c r="P130">
        <v>85</v>
      </c>
      <c r="Q130">
        <v>0</v>
      </c>
      <c r="R130">
        <v>0</v>
      </c>
      <c r="S130">
        <v>0</v>
      </c>
      <c r="T130">
        <v>0</v>
      </c>
      <c r="U130">
        <v>26</v>
      </c>
      <c r="V130">
        <v>9</v>
      </c>
      <c r="W130">
        <v>5</v>
      </c>
      <c r="X130" s="23">
        <f>IFERROR(1 -(#REF!/#REF!), 0)</f>
        <v>0</v>
      </c>
      <c r="Y130">
        <v>1</v>
      </c>
      <c r="Z130">
        <v>17</v>
      </c>
      <c r="AA130">
        <v>65.125</v>
      </c>
      <c r="AB130">
        <v>85.414199999999994</v>
      </c>
      <c r="AC130">
        <v>92.801599999999993</v>
      </c>
      <c r="AD130">
        <v>82.6785</v>
      </c>
      <c r="AE130">
        <v>65.125</v>
      </c>
      <c r="AF130">
        <v>85.414199999999994</v>
      </c>
      <c r="AG130">
        <v>92.801599999999993</v>
      </c>
      <c r="AH130">
        <v>82.6785</v>
      </c>
      <c r="AI130">
        <v>65.125</v>
      </c>
      <c r="AJ130">
        <v>85.414199999999994</v>
      </c>
      <c r="AK130">
        <v>92.801599999999993</v>
      </c>
      <c r="AL130">
        <v>82.6785</v>
      </c>
      <c r="AM130" t="s">
        <v>1</v>
      </c>
      <c r="AN130" t="s">
        <v>1</v>
      </c>
      <c r="AO130" t="s">
        <v>5</v>
      </c>
      <c r="AP130" t="s">
        <v>5</v>
      </c>
      <c r="AQ130" t="s">
        <v>0</v>
      </c>
      <c r="AS130" t="s">
        <v>5</v>
      </c>
    </row>
    <row r="131" spans="1:45" x14ac:dyDescent="0.3">
      <c r="A131" s="1" t="s">
        <v>1623</v>
      </c>
      <c r="B131" s="1">
        <v>78</v>
      </c>
      <c r="C131" s="1" t="s">
        <v>9</v>
      </c>
      <c r="D131" s="1">
        <v>24398</v>
      </c>
      <c r="E131" s="1">
        <v>0</v>
      </c>
      <c r="F131" s="1" t="s">
        <v>342</v>
      </c>
      <c r="G131" s="1" t="s">
        <v>8560</v>
      </c>
      <c r="H131" s="1" t="s">
        <v>11</v>
      </c>
      <c r="I131" s="1" t="s">
        <v>8561</v>
      </c>
      <c r="J131" s="1" t="s">
        <v>4</v>
      </c>
      <c r="K131" s="1" t="s">
        <v>8562</v>
      </c>
      <c r="L131" s="1">
        <v>7</v>
      </c>
      <c r="M131" t="s">
        <v>3</v>
      </c>
      <c r="N131" t="s">
        <v>2</v>
      </c>
      <c r="O131">
        <v>165</v>
      </c>
      <c r="P131">
        <v>165</v>
      </c>
      <c r="Q131">
        <v>0</v>
      </c>
      <c r="R131">
        <v>0</v>
      </c>
      <c r="S131">
        <v>0</v>
      </c>
      <c r="T131">
        <v>0</v>
      </c>
      <c r="U131">
        <v>59</v>
      </c>
      <c r="X131" s="23">
        <f>IFERROR(1 -(#REF!/#REF!), 0)</f>
        <v>0</v>
      </c>
      <c r="AA131">
        <v>46.400599999999997</v>
      </c>
      <c r="AB131">
        <v>48.31</v>
      </c>
      <c r="AC131">
        <v>48.816899999999997</v>
      </c>
      <c r="AD131">
        <v>42.2806</v>
      </c>
      <c r="AE131">
        <v>46.400599999999997</v>
      </c>
      <c r="AF131">
        <v>48.31</v>
      </c>
      <c r="AG131">
        <v>48.816899999999997</v>
      </c>
      <c r="AH131">
        <v>42.2806</v>
      </c>
      <c r="AI131">
        <v>46.400599999999997</v>
      </c>
      <c r="AJ131">
        <v>48.31</v>
      </c>
      <c r="AK131">
        <v>48.816899999999997</v>
      </c>
      <c r="AL131">
        <v>42.2806</v>
      </c>
      <c r="AM131" t="s">
        <v>1</v>
      </c>
      <c r="AN131" t="s">
        <v>1</v>
      </c>
      <c r="AO131" t="s">
        <v>5</v>
      </c>
      <c r="AP131" t="s">
        <v>5</v>
      </c>
      <c r="AQ131" t="s">
        <v>0</v>
      </c>
      <c r="AS131" t="s">
        <v>5</v>
      </c>
    </row>
    <row r="132" spans="1:45" x14ac:dyDescent="0.3">
      <c r="A132" s="1" t="s">
        <v>1625</v>
      </c>
      <c r="B132" s="1">
        <v>78</v>
      </c>
      <c r="C132" s="1" t="s">
        <v>6</v>
      </c>
      <c r="D132" s="1">
        <v>24507</v>
      </c>
      <c r="E132" s="1">
        <v>0</v>
      </c>
      <c r="F132" s="1" t="s">
        <v>344</v>
      </c>
      <c r="G132" s="1" t="s">
        <v>8563</v>
      </c>
      <c r="H132" s="1" t="s">
        <v>11</v>
      </c>
      <c r="I132" s="1" t="s">
        <v>8564</v>
      </c>
      <c r="J132" s="1" t="s">
        <v>4</v>
      </c>
      <c r="K132" s="1" t="s">
        <v>8565</v>
      </c>
      <c r="L132" s="1">
        <v>7</v>
      </c>
      <c r="M132" t="s">
        <v>3</v>
      </c>
      <c r="N132" t="s">
        <v>2</v>
      </c>
      <c r="O132">
        <v>60</v>
      </c>
      <c r="P132">
        <v>0</v>
      </c>
      <c r="Q132">
        <v>0</v>
      </c>
      <c r="R132">
        <v>60</v>
      </c>
      <c r="S132">
        <v>0</v>
      </c>
      <c r="T132">
        <v>0</v>
      </c>
      <c r="U132">
        <v>52</v>
      </c>
      <c r="V132">
        <v>9</v>
      </c>
      <c r="W132">
        <v>0</v>
      </c>
      <c r="X132" s="23">
        <f>IFERROR(1 -(#REF!/#REF!), 0)</f>
        <v>0</v>
      </c>
      <c r="Y132">
        <v>1</v>
      </c>
      <c r="Z132">
        <v>9</v>
      </c>
      <c r="AA132">
        <v>82.627600000000001</v>
      </c>
      <c r="AB132">
        <v>78.9161</v>
      </c>
      <c r="AC132">
        <v>80.1892</v>
      </c>
      <c r="AD132">
        <v>82.16</v>
      </c>
      <c r="AE132">
        <v>82.627600000000001</v>
      </c>
      <c r="AF132">
        <v>78.9161</v>
      </c>
      <c r="AG132">
        <v>80.1892</v>
      </c>
      <c r="AH132">
        <v>82.16</v>
      </c>
      <c r="AI132">
        <v>82.627600000000001</v>
      </c>
      <c r="AJ132">
        <v>78.9161</v>
      </c>
      <c r="AK132">
        <v>80.1892</v>
      </c>
      <c r="AL132">
        <v>82.16</v>
      </c>
      <c r="AM132" t="s">
        <v>1</v>
      </c>
      <c r="AN132" t="s">
        <v>1</v>
      </c>
      <c r="AO132" t="s">
        <v>5</v>
      </c>
      <c r="AP132" t="s">
        <v>5</v>
      </c>
      <c r="AQ132" t="s">
        <v>0</v>
      </c>
      <c r="AS132" t="s">
        <v>5</v>
      </c>
    </row>
    <row r="133" spans="1:45" x14ac:dyDescent="0.3">
      <c r="A133" s="1" t="s">
        <v>1626</v>
      </c>
      <c r="B133" s="1">
        <v>78</v>
      </c>
      <c r="C133" s="1" t="s">
        <v>9</v>
      </c>
      <c r="D133" s="1">
        <v>24517</v>
      </c>
      <c r="E133" s="1">
        <v>0</v>
      </c>
      <c r="F133" s="1" t="s">
        <v>345</v>
      </c>
      <c r="G133" s="1" t="s">
        <v>8566</v>
      </c>
      <c r="H133" s="1" t="s">
        <v>11</v>
      </c>
      <c r="I133" s="1" t="s">
        <v>8561</v>
      </c>
      <c r="J133" s="1" t="s">
        <v>4</v>
      </c>
      <c r="K133" s="1" t="s">
        <v>8562</v>
      </c>
      <c r="L133" s="1">
        <v>1</v>
      </c>
      <c r="M133" t="s">
        <v>20</v>
      </c>
      <c r="N133" t="s">
        <v>2</v>
      </c>
      <c r="O133">
        <v>160</v>
      </c>
      <c r="P133">
        <v>160</v>
      </c>
      <c r="Q133">
        <v>0</v>
      </c>
      <c r="R133">
        <v>0</v>
      </c>
      <c r="S133">
        <v>0</v>
      </c>
      <c r="T133">
        <v>0</v>
      </c>
      <c r="U133">
        <v>12</v>
      </c>
      <c r="X133" s="23">
        <f>IFERROR(1 -(#REF!/#REF!), 0)</f>
        <v>0</v>
      </c>
      <c r="AA133">
        <v>71.38</v>
      </c>
      <c r="AB133">
        <v>69.45</v>
      </c>
      <c r="AC133">
        <v>65.517499999999998</v>
      </c>
      <c r="AD133">
        <v>60.55</v>
      </c>
      <c r="AE133">
        <v>71.38</v>
      </c>
      <c r="AF133">
        <v>69.45</v>
      </c>
      <c r="AG133">
        <v>65.517499999999998</v>
      </c>
      <c r="AH133">
        <v>60.55</v>
      </c>
      <c r="AI133">
        <v>71.38</v>
      </c>
      <c r="AJ133">
        <v>69.45</v>
      </c>
      <c r="AK133">
        <v>65.517499999999998</v>
      </c>
      <c r="AL133">
        <v>60.55</v>
      </c>
      <c r="AM133" t="s">
        <v>1</v>
      </c>
      <c r="AN133" t="s">
        <v>1</v>
      </c>
      <c r="AO133" t="s">
        <v>5</v>
      </c>
      <c r="AP133" t="s">
        <v>5</v>
      </c>
      <c r="AQ133" t="s">
        <v>0</v>
      </c>
      <c r="AS133" t="s">
        <v>5</v>
      </c>
    </row>
    <row r="134" spans="1:45" x14ac:dyDescent="0.3">
      <c r="A134" s="1" t="s">
        <v>1894</v>
      </c>
      <c r="B134" s="1">
        <v>70</v>
      </c>
      <c r="C134" s="1" t="s">
        <v>9</v>
      </c>
      <c r="D134" s="1">
        <v>24564</v>
      </c>
      <c r="E134" s="1">
        <v>0</v>
      </c>
      <c r="F134" s="1" t="s">
        <v>618</v>
      </c>
      <c r="G134" s="1" t="s">
        <v>619</v>
      </c>
      <c r="H134" s="1" t="s">
        <v>11</v>
      </c>
      <c r="I134" s="1" t="s">
        <v>8294</v>
      </c>
      <c r="J134" s="1" t="s">
        <v>4</v>
      </c>
      <c r="K134" s="1" t="s">
        <v>8567</v>
      </c>
      <c r="L134" s="1">
        <v>6</v>
      </c>
      <c r="M134" t="s">
        <v>10</v>
      </c>
      <c r="N134" t="s">
        <v>2</v>
      </c>
      <c r="O134">
        <v>184</v>
      </c>
      <c r="P134">
        <v>184</v>
      </c>
      <c r="Q134">
        <v>0</v>
      </c>
      <c r="R134">
        <v>0</v>
      </c>
      <c r="S134">
        <v>0</v>
      </c>
      <c r="T134">
        <v>0</v>
      </c>
      <c r="U134">
        <v>26</v>
      </c>
      <c r="X134" s="23">
        <f>IFERROR(1 -(#REF!/#REF!), 0)</f>
        <v>0</v>
      </c>
      <c r="AA134">
        <v>56.121400000000001</v>
      </c>
      <c r="AB134">
        <v>54.772799999999997</v>
      </c>
      <c r="AC134">
        <v>64.435699999999997</v>
      </c>
      <c r="AD134">
        <v>70.418000000000006</v>
      </c>
      <c r="AE134">
        <v>56.121400000000001</v>
      </c>
      <c r="AF134">
        <v>54.772799999999997</v>
      </c>
      <c r="AG134">
        <v>64.435699999999997</v>
      </c>
      <c r="AH134">
        <v>70.418000000000006</v>
      </c>
      <c r="AI134">
        <v>56.121400000000001</v>
      </c>
      <c r="AJ134">
        <v>54.772799999999997</v>
      </c>
      <c r="AK134">
        <v>64.435699999999997</v>
      </c>
      <c r="AL134">
        <v>70.418000000000006</v>
      </c>
      <c r="AM134" t="s">
        <v>1</v>
      </c>
      <c r="AN134" t="s">
        <v>1</v>
      </c>
      <c r="AO134" t="s">
        <v>5</v>
      </c>
      <c r="AP134" t="s">
        <v>5</v>
      </c>
      <c r="AQ134" t="s">
        <v>0</v>
      </c>
      <c r="AS134" t="s">
        <v>5</v>
      </c>
    </row>
    <row r="135" spans="1:45" x14ac:dyDescent="0.3">
      <c r="A135" s="1" t="s">
        <v>1628</v>
      </c>
      <c r="B135" s="1">
        <v>72</v>
      </c>
      <c r="C135" s="1" t="s">
        <v>6</v>
      </c>
      <c r="D135" s="1">
        <v>24629</v>
      </c>
      <c r="E135" s="1">
        <v>0</v>
      </c>
      <c r="F135" s="1" t="s">
        <v>347</v>
      </c>
      <c r="G135" s="1" t="s">
        <v>8568</v>
      </c>
      <c r="H135" s="1" t="s">
        <v>11</v>
      </c>
      <c r="I135" s="1" t="s">
        <v>8317</v>
      </c>
      <c r="J135" s="1" t="s">
        <v>4</v>
      </c>
      <c r="K135" s="1" t="s">
        <v>8318</v>
      </c>
      <c r="L135" s="1">
        <v>7</v>
      </c>
      <c r="M135" t="s">
        <v>3</v>
      </c>
      <c r="N135" t="s">
        <v>2</v>
      </c>
      <c r="O135">
        <v>330</v>
      </c>
      <c r="P135">
        <v>0</v>
      </c>
      <c r="Q135">
        <v>0</v>
      </c>
      <c r="R135">
        <v>330</v>
      </c>
      <c r="S135">
        <v>0</v>
      </c>
      <c r="T135">
        <v>0</v>
      </c>
      <c r="U135">
        <v>52</v>
      </c>
      <c r="X135" s="23">
        <f>IFERROR(1 -(#REF!/#REF!), 0)</f>
        <v>0</v>
      </c>
      <c r="AA135">
        <v>181.7807</v>
      </c>
      <c r="AB135">
        <v>209.12459999999999</v>
      </c>
      <c r="AC135">
        <v>243.2961</v>
      </c>
      <c r="AD135">
        <v>188.16839999999999</v>
      </c>
      <c r="AE135">
        <v>181.7807</v>
      </c>
      <c r="AF135">
        <v>209.12459999999999</v>
      </c>
      <c r="AG135">
        <v>243.2961</v>
      </c>
      <c r="AH135">
        <v>188.16839999999999</v>
      </c>
      <c r="AI135">
        <v>181.7807</v>
      </c>
      <c r="AJ135">
        <v>209.12459999999999</v>
      </c>
      <c r="AK135">
        <v>243.2961</v>
      </c>
      <c r="AL135">
        <v>188.16839999999999</v>
      </c>
      <c r="AM135" t="s">
        <v>1</v>
      </c>
      <c r="AN135" t="s">
        <v>1</v>
      </c>
      <c r="AO135" t="s">
        <v>5</v>
      </c>
      <c r="AP135" t="s">
        <v>5</v>
      </c>
      <c r="AQ135" t="s">
        <v>0</v>
      </c>
      <c r="AS135" t="s">
        <v>5</v>
      </c>
    </row>
    <row r="136" spans="1:45" x14ac:dyDescent="0.3">
      <c r="A136" s="1" t="s">
        <v>1629</v>
      </c>
      <c r="B136" s="1">
        <v>76</v>
      </c>
      <c r="C136" s="1" t="s">
        <v>6</v>
      </c>
      <c r="D136" s="1">
        <v>24637</v>
      </c>
      <c r="E136" s="1">
        <v>0</v>
      </c>
      <c r="F136" s="1" t="s">
        <v>348</v>
      </c>
      <c r="G136" s="1" t="s">
        <v>8569</v>
      </c>
      <c r="H136" s="1" t="s">
        <v>11</v>
      </c>
      <c r="I136" s="1" t="s">
        <v>8377</v>
      </c>
      <c r="J136" s="1" t="s">
        <v>4</v>
      </c>
      <c r="K136" s="1" t="s">
        <v>8378</v>
      </c>
      <c r="L136" s="1">
        <v>7</v>
      </c>
      <c r="M136" t="s">
        <v>3</v>
      </c>
      <c r="N136" t="s">
        <v>2</v>
      </c>
      <c r="O136">
        <v>85</v>
      </c>
      <c r="P136">
        <v>0</v>
      </c>
      <c r="Q136">
        <v>0</v>
      </c>
      <c r="R136">
        <v>85</v>
      </c>
      <c r="S136">
        <v>0</v>
      </c>
      <c r="T136">
        <v>0</v>
      </c>
      <c r="U136">
        <v>52</v>
      </c>
      <c r="X136" s="23">
        <f>IFERROR(1 -(#REF!/#REF!), 0)</f>
        <v>0</v>
      </c>
      <c r="AA136">
        <v>130.54150000000001</v>
      </c>
      <c r="AB136">
        <v>143.68459999999999</v>
      </c>
      <c r="AC136">
        <v>164.2576</v>
      </c>
      <c r="AD136">
        <v>135.7784</v>
      </c>
      <c r="AE136">
        <v>130.54150000000001</v>
      </c>
      <c r="AF136">
        <v>143.68459999999999</v>
      </c>
      <c r="AG136">
        <v>164.2576</v>
      </c>
      <c r="AH136">
        <v>135.7784</v>
      </c>
      <c r="AI136">
        <v>130.54150000000001</v>
      </c>
      <c r="AJ136">
        <v>143.68459999999999</v>
      </c>
      <c r="AK136">
        <v>164.2576</v>
      </c>
      <c r="AL136">
        <v>135.7784</v>
      </c>
      <c r="AM136" t="s">
        <v>1</v>
      </c>
      <c r="AN136" t="s">
        <v>1</v>
      </c>
      <c r="AO136" t="s">
        <v>5</v>
      </c>
      <c r="AP136" t="s">
        <v>5</v>
      </c>
      <c r="AQ136" t="s">
        <v>0</v>
      </c>
      <c r="AS136" t="s">
        <v>5</v>
      </c>
    </row>
    <row r="137" spans="1:45" x14ac:dyDescent="0.3">
      <c r="A137" s="1" t="s">
        <v>2751</v>
      </c>
      <c r="B137" s="1">
        <v>76</v>
      </c>
      <c r="C137" s="1" t="s">
        <v>8570</v>
      </c>
      <c r="D137" s="1">
        <v>24641</v>
      </c>
      <c r="E137" s="1">
        <v>0</v>
      </c>
      <c r="F137" s="1" t="s">
        <v>1484</v>
      </c>
      <c r="G137" s="1" t="s">
        <v>8571</v>
      </c>
      <c r="H137" s="1" t="s">
        <v>11</v>
      </c>
      <c r="I137" s="1" t="s">
        <v>8437</v>
      </c>
      <c r="J137" s="1" t="s">
        <v>4</v>
      </c>
      <c r="K137" s="1" t="s">
        <v>8469</v>
      </c>
      <c r="L137" s="1">
        <v>8</v>
      </c>
      <c r="M137" t="s">
        <v>8417</v>
      </c>
      <c r="N137" t="s">
        <v>2</v>
      </c>
      <c r="O137">
        <v>300</v>
      </c>
      <c r="P137">
        <v>0</v>
      </c>
      <c r="Q137">
        <v>300</v>
      </c>
      <c r="R137">
        <v>0</v>
      </c>
      <c r="S137">
        <v>100</v>
      </c>
      <c r="T137">
        <v>0</v>
      </c>
      <c r="U137">
        <v>103</v>
      </c>
      <c r="X137" s="23">
        <f>IFERROR(1 -(#REF!/#REF!), 0)</f>
        <v>0</v>
      </c>
      <c r="AA137">
        <v>277.04790000000003</v>
      </c>
      <c r="AB137">
        <v>215.53749999999999</v>
      </c>
      <c r="AC137">
        <v>223.40530000000001</v>
      </c>
      <c r="AD137">
        <v>211.3741</v>
      </c>
      <c r="AE137">
        <v>277.04790000000003</v>
      </c>
      <c r="AF137">
        <v>215.53749999999999</v>
      </c>
      <c r="AG137">
        <v>223.40530000000001</v>
      </c>
      <c r="AH137">
        <v>211.3741</v>
      </c>
      <c r="AI137">
        <v>277.04790000000003</v>
      </c>
      <c r="AJ137">
        <v>215.53749999999999</v>
      </c>
      <c r="AK137">
        <v>223.40530000000001</v>
      </c>
      <c r="AL137">
        <v>211.3741</v>
      </c>
      <c r="AM137" t="s">
        <v>1</v>
      </c>
      <c r="AN137" t="s">
        <v>1</v>
      </c>
      <c r="AO137" t="s">
        <v>5</v>
      </c>
      <c r="AP137" t="s">
        <v>5</v>
      </c>
      <c r="AQ137" t="s">
        <v>0</v>
      </c>
      <c r="AS137" t="s">
        <v>5</v>
      </c>
    </row>
    <row r="138" spans="1:45" x14ac:dyDescent="0.3">
      <c r="A138" s="1" t="s">
        <v>1632</v>
      </c>
      <c r="B138" s="1">
        <v>78</v>
      </c>
      <c r="C138" s="1" t="s">
        <v>7</v>
      </c>
      <c r="D138" s="1">
        <v>24680</v>
      </c>
      <c r="E138" s="1">
        <v>0</v>
      </c>
      <c r="F138" s="1" t="s">
        <v>351</v>
      </c>
      <c r="G138" s="1" t="s">
        <v>8572</v>
      </c>
      <c r="H138" s="1" t="s">
        <v>11</v>
      </c>
      <c r="I138" s="1" t="s">
        <v>8303</v>
      </c>
      <c r="J138" s="1" t="s">
        <v>4</v>
      </c>
      <c r="K138" s="1" t="s">
        <v>8573</v>
      </c>
      <c r="L138" s="1">
        <v>6</v>
      </c>
      <c r="M138" t="s">
        <v>10</v>
      </c>
      <c r="N138" t="s">
        <v>2</v>
      </c>
      <c r="O138">
        <v>230</v>
      </c>
      <c r="P138">
        <v>0</v>
      </c>
      <c r="Q138">
        <v>0</v>
      </c>
      <c r="R138">
        <v>0</v>
      </c>
      <c r="S138">
        <v>0</v>
      </c>
      <c r="T138">
        <v>230</v>
      </c>
      <c r="U138">
        <v>29</v>
      </c>
      <c r="X138" s="23">
        <f>IFERROR(1 -(#REF!/#REF!), 0)</f>
        <v>0</v>
      </c>
      <c r="AA138">
        <v>107.9828</v>
      </c>
      <c r="AB138">
        <v>102.21420000000001</v>
      </c>
      <c r="AC138">
        <v>83.984999999999999</v>
      </c>
      <c r="AD138">
        <v>104.7911</v>
      </c>
      <c r="AE138">
        <v>107.9828</v>
      </c>
      <c r="AF138">
        <v>102.21420000000001</v>
      </c>
      <c r="AG138">
        <v>83.984999999999999</v>
      </c>
      <c r="AH138">
        <v>104.7911</v>
      </c>
      <c r="AI138">
        <v>107.9828</v>
      </c>
      <c r="AJ138">
        <v>102.21420000000001</v>
      </c>
      <c r="AK138">
        <v>83.984999999999999</v>
      </c>
      <c r="AL138">
        <v>104.7911</v>
      </c>
      <c r="AM138" t="s">
        <v>1</v>
      </c>
      <c r="AN138" t="s">
        <v>1</v>
      </c>
      <c r="AO138" t="s">
        <v>5</v>
      </c>
      <c r="AP138" t="s">
        <v>5</v>
      </c>
      <c r="AQ138" t="s">
        <v>0</v>
      </c>
      <c r="AS138" t="s">
        <v>5</v>
      </c>
    </row>
    <row r="139" spans="1:45" x14ac:dyDescent="0.3">
      <c r="A139" s="1" t="s">
        <v>1633</v>
      </c>
      <c r="B139" s="1">
        <v>15</v>
      </c>
      <c r="C139" s="1" t="s">
        <v>6</v>
      </c>
      <c r="D139" s="1">
        <v>24687</v>
      </c>
      <c r="E139" s="1">
        <v>0</v>
      </c>
      <c r="F139" s="1" t="s">
        <v>352</v>
      </c>
      <c r="G139" s="1" t="s">
        <v>353</v>
      </c>
      <c r="H139" s="1" t="s">
        <v>11</v>
      </c>
      <c r="I139" s="1" t="s">
        <v>8332</v>
      </c>
      <c r="J139" s="1" t="s">
        <v>4</v>
      </c>
      <c r="K139" s="1" t="s">
        <v>8352</v>
      </c>
      <c r="L139" s="1">
        <v>7</v>
      </c>
      <c r="M139" t="s">
        <v>3</v>
      </c>
      <c r="N139" t="s">
        <v>2</v>
      </c>
      <c r="O139">
        <v>20</v>
      </c>
      <c r="P139">
        <v>0</v>
      </c>
      <c r="Q139">
        <v>0</v>
      </c>
      <c r="R139">
        <v>20</v>
      </c>
      <c r="S139">
        <v>0</v>
      </c>
      <c r="T139">
        <v>0</v>
      </c>
      <c r="U139">
        <v>36</v>
      </c>
      <c r="V139">
        <v>76</v>
      </c>
      <c r="W139">
        <v>6</v>
      </c>
      <c r="X139" s="23">
        <f>IFERROR(1 -(#REF!/#REF!), 0)</f>
        <v>0</v>
      </c>
      <c r="Y139">
        <v>4</v>
      </c>
      <c r="Z139">
        <v>67</v>
      </c>
      <c r="AA139">
        <v>257.6628</v>
      </c>
      <c r="AB139">
        <v>247.3262</v>
      </c>
      <c r="AC139">
        <v>224.66839999999999</v>
      </c>
      <c r="AD139">
        <v>243.08500000000001</v>
      </c>
      <c r="AE139">
        <v>257.6628</v>
      </c>
      <c r="AF139">
        <v>247.3262</v>
      </c>
      <c r="AG139">
        <v>224.66839999999999</v>
      </c>
      <c r="AH139">
        <v>243.08500000000001</v>
      </c>
      <c r="AI139">
        <v>257.6628</v>
      </c>
      <c r="AJ139">
        <v>247.3262</v>
      </c>
      <c r="AK139">
        <v>224.66839999999999</v>
      </c>
      <c r="AL139">
        <v>243.08500000000001</v>
      </c>
      <c r="AM139" t="s">
        <v>1</v>
      </c>
      <c r="AN139" t="s">
        <v>1</v>
      </c>
      <c r="AO139" t="s">
        <v>5</v>
      </c>
      <c r="AP139" t="s">
        <v>5</v>
      </c>
      <c r="AQ139" t="s">
        <v>0</v>
      </c>
      <c r="AS139" t="s">
        <v>5</v>
      </c>
    </row>
    <row r="140" spans="1:45" x14ac:dyDescent="0.3">
      <c r="A140" s="1" t="s">
        <v>1634</v>
      </c>
      <c r="B140" s="1">
        <v>15</v>
      </c>
      <c r="C140" s="1" t="s">
        <v>6</v>
      </c>
      <c r="D140" s="1">
        <v>24696</v>
      </c>
      <c r="E140" s="1">
        <v>0</v>
      </c>
      <c r="F140" s="1" t="s">
        <v>354</v>
      </c>
      <c r="G140" s="1" t="s">
        <v>8574</v>
      </c>
      <c r="H140" s="1" t="s">
        <v>11</v>
      </c>
      <c r="I140" s="1" t="s">
        <v>8483</v>
      </c>
      <c r="J140" s="1" t="s">
        <v>4</v>
      </c>
      <c r="K140" s="1" t="s">
        <v>8484</v>
      </c>
      <c r="L140" s="1">
        <v>7</v>
      </c>
      <c r="M140" t="s">
        <v>3</v>
      </c>
      <c r="N140" t="s">
        <v>2</v>
      </c>
      <c r="O140">
        <v>60</v>
      </c>
      <c r="P140">
        <v>0</v>
      </c>
      <c r="Q140">
        <v>0</v>
      </c>
      <c r="R140">
        <v>60</v>
      </c>
      <c r="S140">
        <v>0</v>
      </c>
      <c r="T140">
        <v>0</v>
      </c>
      <c r="U140">
        <v>50</v>
      </c>
      <c r="X140" s="23">
        <f>IFERROR(1 -(#REF!/#REF!), 0)</f>
        <v>0</v>
      </c>
      <c r="AA140">
        <v>48.439</v>
      </c>
      <c r="AB140">
        <v>51.125700000000002</v>
      </c>
      <c r="AC140">
        <v>50.3508</v>
      </c>
      <c r="AD140">
        <v>47.186900000000001</v>
      </c>
      <c r="AE140">
        <v>48.439</v>
      </c>
      <c r="AF140">
        <v>51.125700000000002</v>
      </c>
      <c r="AG140">
        <v>50.3508</v>
      </c>
      <c r="AH140">
        <v>47.186900000000001</v>
      </c>
      <c r="AI140">
        <v>48.439</v>
      </c>
      <c r="AJ140">
        <v>51.125700000000002</v>
      </c>
      <c r="AK140">
        <v>50.3508</v>
      </c>
      <c r="AL140">
        <v>47.186900000000001</v>
      </c>
      <c r="AM140" t="s">
        <v>1</v>
      </c>
      <c r="AN140" t="s">
        <v>1</v>
      </c>
      <c r="AO140" t="s">
        <v>5</v>
      </c>
      <c r="AP140" t="s">
        <v>5</v>
      </c>
      <c r="AQ140" t="s">
        <v>0</v>
      </c>
      <c r="AS140" t="s">
        <v>5</v>
      </c>
    </row>
    <row r="141" spans="1:45" x14ac:dyDescent="0.3">
      <c r="A141" s="1" t="s">
        <v>1635</v>
      </c>
      <c r="B141" s="1">
        <v>15</v>
      </c>
      <c r="C141" s="1" t="s">
        <v>14</v>
      </c>
      <c r="D141" s="1">
        <v>24698</v>
      </c>
      <c r="E141" s="1">
        <v>0</v>
      </c>
      <c r="F141" s="1" t="s">
        <v>355</v>
      </c>
      <c r="G141" s="1" t="s">
        <v>8575</v>
      </c>
      <c r="H141" s="1" t="s">
        <v>11</v>
      </c>
      <c r="I141" s="1" t="s">
        <v>8288</v>
      </c>
      <c r="J141" s="1" t="s">
        <v>4</v>
      </c>
      <c r="K141" s="1" t="s">
        <v>8576</v>
      </c>
      <c r="L141" s="1">
        <v>7</v>
      </c>
      <c r="M141" t="s">
        <v>3</v>
      </c>
      <c r="N141" t="s">
        <v>2</v>
      </c>
      <c r="O141">
        <v>110</v>
      </c>
      <c r="P141">
        <v>0</v>
      </c>
      <c r="Q141">
        <v>0</v>
      </c>
      <c r="R141">
        <v>0</v>
      </c>
      <c r="S141">
        <v>110</v>
      </c>
      <c r="T141">
        <v>0</v>
      </c>
      <c r="U141">
        <v>58</v>
      </c>
      <c r="W141">
        <v>0</v>
      </c>
      <c r="X141" s="23">
        <f>IFERROR(1 -(#REF!/#REF!), 0)</f>
        <v>0</v>
      </c>
      <c r="AA141">
        <v>53.793999999999997</v>
      </c>
      <c r="AB141">
        <v>155.20310000000001</v>
      </c>
      <c r="AC141">
        <v>194.58080000000001</v>
      </c>
      <c r="AD141">
        <v>83.206599999999995</v>
      </c>
      <c r="AE141">
        <v>53.793999999999997</v>
      </c>
      <c r="AF141">
        <v>155.20310000000001</v>
      </c>
      <c r="AG141">
        <v>194.58080000000001</v>
      </c>
      <c r="AH141">
        <v>83.206599999999995</v>
      </c>
      <c r="AI141">
        <v>53.793999999999997</v>
      </c>
      <c r="AJ141">
        <v>155.20310000000001</v>
      </c>
      <c r="AK141">
        <v>194.58080000000001</v>
      </c>
      <c r="AL141">
        <v>83.206599999999995</v>
      </c>
      <c r="AM141" t="s">
        <v>1</v>
      </c>
      <c r="AN141" t="s">
        <v>1</v>
      </c>
      <c r="AO141" t="s">
        <v>5</v>
      </c>
      <c r="AP141" t="s">
        <v>5</v>
      </c>
      <c r="AQ141" t="s">
        <v>0</v>
      </c>
      <c r="AS141" t="s">
        <v>5</v>
      </c>
    </row>
    <row r="142" spans="1:45" x14ac:dyDescent="0.3">
      <c r="A142" s="1" t="s">
        <v>1636</v>
      </c>
      <c r="B142" s="1">
        <v>70</v>
      </c>
      <c r="C142" s="1" t="s">
        <v>9</v>
      </c>
      <c r="D142" s="1">
        <v>24703</v>
      </c>
      <c r="E142" s="1">
        <v>0</v>
      </c>
      <c r="F142" s="1" t="s">
        <v>356</v>
      </c>
      <c r="G142" s="1" t="s">
        <v>8577</v>
      </c>
      <c r="H142" s="1" t="s">
        <v>11</v>
      </c>
      <c r="I142" s="1" t="s">
        <v>8303</v>
      </c>
      <c r="J142" s="1" t="s">
        <v>4</v>
      </c>
      <c r="K142" s="1" t="s">
        <v>8578</v>
      </c>
      <c r="L142" s="1">
        <v>7</v>
      </c>
      <c r="M142" t="s">
        <v>3</v>
      </c>
      <c r="N142" t="s">
        <v>2</v>
      </c>
      <c r="O142">
        <v>20</v>
      </c>
      <c r="P142">
        <v>20</v>
      </c>
      <c r="Q142">
        <v>0</v>
      </c>
      <c r="R142">
        <v>0</v>
      </c>
      <c r="S142">
        <v>0</v>
      </c>
      <c r="T142">
        <v>0</v>
      </c>
      <c r="U142">
        <v>51</v>
      </c>
      <c r="X142" s="23">
        <f>IFERROR(1 -(#REF!/#REF!), 0)</f>
        <v>0</v>
      </c>
      <c r="AA142">
        <v>91.416899999999998</v>
      </c>
      <c r="AB142">
        <v>102.9736</v>
      </c>
      <c r="AC142">
        <v>86.683800000000005</v>
      </c>
      <c r="AD142">
        <v>91.677800000000005</v>
      </c>
      <c r="AE142">
        <v>91.416899999999998</v>
      </c>
      <c r="AF142">
        <v>102.9736</v>
      </c>
      <c r="AG142">
        <v>86.683800000000005</v>
      </c>
      <c r="AH142">
        <v>91.677800000000005</v>
      </c>
      <c r="AI142">
        <v>91.416899999999998</v>
      </c>
      <c r="AJ142">
        <v>102.9736</v>
      </c>
      <c r="AK142">
        <v>86.683800000000005</v>
      </c>
      <c r="AL142">
        <v>91.677800000000005</v>
      </c>
      <c r="AM142" t="s">
        <v>1</v>
      </c>
      <c r="AN142" t="s">
        <v>1</v>
      </c>
      <c r="AO142" t="s">
        <v>5</v>
      </c>
      <c r="AP142" t="s">
        <v>5</v>
      </c>
      <c r="AQ142" t="s">
        <v>0</v>
      </c>
      <c r="AS142" t="s">
        <v>5</v>
      </c>
    </row>
    <row r="143" spans="1:45" x14ac:dyDescent="0.3">
      <c r="A143" s="1" t="s">
        <v>2752</v>
      </c>
      <c r="B143" s="1">
        <v>9</v>
      </c>
      <c r="C143" s="1" t="s">
        <v>8413</v>
      </c>
      <c r="D143" s="1">
        <v>24722</v>
      </c>
      <c r="E143" s="1">
        <v>0</v>
      </c>
      <c r="F143" s="1" t="s">
        <v>1485</v>
      </c>
      <c r="G143" s="1" t="s">
        <v>8579</v>
      </c>
      <c r="H143" s="1" t="s">
        <v>11</v>
      </c>
      <c r="I143" s="1" t="s">
        <v>8539</v>
      </c>
      <c r="J143" s="1" t="s">
        <v>4</v>
      </c>
      <c r="K143" s="1" t="s">
        <v>8540</v>
      </c>
      <c r="L143" s="1">
        <v>8</v>
      </c>
      <c r="M143" t="s">
        <v>8417</v>
      </c>
      <c r="N143" t="s">
        <v>2</v>
      </c>
      <c r="O143">
        <v>160</v>
      </c>
      <c r="P143">
        <v>0</v>
      </c>
      <c r="Q143">
        <v>160</v>
      </c>
      <c r="R143">
        <v>0</v>
      </c>
      <c r="S143">
        <v>0</v>
      </c>
      <c r="T143">
        <v>291</v>
      </c>
      <c r="U143">
        <v>106</v>
      </c>
      <c r="X143" s="23">
        <f>IFERROR(1 -(#REF!/#REF!), 0)</f>
        <v>0</v>
      </c>
      <c r="AA143">
        <v>248.9864</v>
      </c>
      <c r="AB143">
        <v>267.4203</v>
      </c>
      <c r="AC143">
        <v>258.8014</v>
      </c>
      <c r="AD143">
        <v>268.0369</v>
      </c>
      <c r="AE143">
        <v>248.9864</v>
      </c>
      <c r="AF143">
        <v>267.4203</v>
      </c>
      <c r="AG143">
        <v>258.8014</v>
      </c>
      <c r="AH143">
        <v>268.0369</v>
      </c>
      <c r="AI143">
        <v>248.9864</v>
      </c>
      <c r="AJ143">
        <v>267.4203</v>
      </c>
      <c r="AK143">
        <v>258.8014</v>
      </c>
      <c r="AL143">
        <v>268.0369</v>
      </c>
      <c r="AM143" t="s">
        <v>1</v>
      </c>
      <c r="AN143" t="s">
        <v>1</v>
      </c>
      <c r="AO143" t="s">
        <v>5</v>
      </c>
      <c r="AP143" t="s">
        <v>5</v>
      </c>
      <c r="AQ143" t="s">
        <v>0</v>
      </c>
      <c r="AS143" t="s">
        <v>5</v>
      </c>
    </row>
    <row r="144" spans="1:45" x14ac:dyDescent="0.3">
      <c r="A144" s="1" t="s">
        <v>1637</v>
      </c>
      <c r="B144" s="1">
        <v>34</v>
      </c>
      <c r="C144" s="1" t="s">
        <v>7</v>
      </c>
      <c r="D144" s="1">
        <v>24726</v>
      </c>
      <c r="E144" s="1">
        <v>0</v>
      </c>
      <c r="F144" s="1" t="s">
        <v>357</v>
      </c>
      <c r="G144" s="1" t="s">
        <v>8580</v>
      </c>
      <c r="H144" s="1" t="s">
        <v>8581</v>
      </c>
      <c r="I144" s="1" t="s">
        <v>8303</v>
      </c>
      <c r="J144" s="1" t="s">
        <v>4</v>
      </c>
      <c r="K144" s="1" t="s">
        <v>358</v>
      </c>
      <c r="L144" s="1">
        <v>7</v>
      </c>
      <c r="M144" t="s">
        <v>3</v>
      </c>
      <c r="N144" t="s">
        <v>2</v>
      </c>
      <c r="O144">
        <v>28</v>
      </c>
      <c r="P144">
        <v>0</v>
      </c>
      <c r="Q144">
        <v>0</v>
      </c>
      <c r="R144">
        <v>0</v>
      </c>
      <c r="S144">
        <v>0</v>
      </c>
      <c r="T144">
        <v>28</v>
      </c>
      <c r="U144">
        <v>39</v>
      </c>
      <c r="V144">
        <v>11</v>
      </c>
      <c r="W144">
        <v>4</v>
      </c>
      <c r="X144" s="23">
        <f>IFERROR(1 -(#REF!/#REF!), 0)</f>
        <v>0</v>
      </c>
      <c r="Y144">
        <v>1</v>
      </c>
      <c r="Z144">
        <v>13</v>
      </c>
      <c r="AA144">
        <v>37.636600000000001</v>
      </c>
      <c r="AB144">
        <v>35</v>
      </c>
      <c r="AC144">
        <v>35</v>
      </c>
      <c r="AE144">
        <v>37.636600000000001</v>
      </c>
      <c r="AF144">
        <v>35</v>
      </c>
      <c r="AG144">
        <v>35</v>
      </c>
      <c r="AI144">
        <v>37.636600000000001</v>
      </c>
      <c r="AJ144">
        <v>35</v>
      </c>
      <c r="AK144">
        <v>35</v>
      </c>
      <c r="AM144" t="s">
        <v>1</v>
      </c>
      <c r="AN144" t="s">
        <v>1</v>
      </c>
      <c r="AO144" t="s">
        <v>5</v>
      </c>
      <c r="AP144" t="s">
        <v>5</v>
      </c>
      <c r="AQ144" t="s">
        <v>0</v>
      </c>
      <c r="AS144" t="s">
        <v>5</v>
      </c>
    </row>
    <row r="145" spans="1:45" x14ac:dyDescent="0.3">
      <c r="A145" s="1" t="s">
        <v>1811</v>
      </c>
      <c r="B145" s="1">
        <v>34</v>
      </c>
      <c r="C145" s="1" t="s">
        <v>7</v>
      </c>
      <c r="D145" s="1">
        <v>24733</v>
      </c>
      <c r="E145" s="1">
        <v>0</v>
      </c>
      <c r="F145" s="1" t="s">
        <v>538</v>
      </c>
      <c r="G145" s="1" t="s">
        <v>8582</v>
      </c>
      <c r="H145" s="1" t="s">
        <v>11</v>
      </c>
      <c r="I145" s="1" t="s">
        <v>8303</v>
      </c>
      <c r="J145" s="1" t="s">
        <v>4</v>
      </c>
      <c r="K145" s="1" t="s">
        <v>8486</v>
      </c>
      <c r="L145" s="1">
        <v>0</v>
      </c>
      <c r="M145" t="s">
        <v>3</v>
      </c>
      <c r="N145" t="s">
        <v>25</v>
      </c>
      <c r="O145">
        <v>95</v>
      </c>
      <c r="P145">
        <v>0</v>
      </c>
      <c r="Q145">
        <v>0</v>
      </c>
      <c r="R145">
        <v>0</v>
      </c>
      <c r="S145">
        <v>0</v>
      </c>
      <c r="T145">
        <v>95</v>
      </c>
      <c r="U145">
        <v>7</v>
      </c>
      <c r="X145" s="23">
        <f>IFERROR(1 -(#REF!/#REF!), 0)</f>
        <v>0</v>
      </c>
      <c r="AA145">
        <v>186.54</v>
      </c>
      <c r="AB145">
        <v>202.69</v>
      </c>
      <c r="AC145">
        <v>135.13</v>
      </c>
      <c r="AD145">
        <v>169.85499999999999</v>
      </c>
      <c r="AE145">
        <v>186.54</v>
      </c>
      <c r="AF145">
        <v>202.69</v>
      </c>
      <c r="AG145">
        <v>135.13</v>
      </c>
      <c r="AH145">
        <v>169.85499999999999</v>
      </c>
      <c r="AI145">
        <v>186.54</v>
      </c>
      <c r="AJ145">
        <v>202.69</v>
      </c>
      <c r="AK145">
        <v>135.13</v>
      </c>
      <c r="AL145">
        <v>169.85499999999999</v>
      </c>
      <c r="AM145" t="s">
        <v>1</v>
      </c>
      <c r="AN145" t="s">
        <v>1</v>
      </c>
      <c r="AO145" t="s">
        <v>5</v>
      </c>
      <c r="AP145" t="s">
        <v>5</v>
      </c>
      <c r="AQ145" t="s">
        <v>0</v>
      </c>
      <c r="AS145" t="s">
        <v>5</v>
      </c>
    </row>
    <row r="146" spans="1:45" x14ac:dyDescent="0.3">
      <c r="A146" s="1" t="s">
        <v>1643</v>
      </c>
      <c r="B146" s="1">
        <v>34</v>
      </c>
      <c r="C146" s="1" t="s">
        <v>12</v>
      </c>
      <c r="D146" s="1">
        <v>24746</v>
      </c>
      <c r="E146" s="1">
        <v>0</v>
      </c>
      <c r="F146" s="1" t="s">
        <v>365</v>
      </c>
      <c r="G146" s="1" t="s">
        <v>8583</v>
      </c>
      <c r="H146" s="1" t="s">
        <v>11</v>
      </c>
      <c r="I146" s="1" t="s">
        <v>8584</v>
      </c>
      <c r="J146" s="1" t="s">
        <v>4</v>
      </c>
      <c r="K146" s="1" t="s">
        <v>8585</v>
      </c>
      <c r="L146" s="1">
        <v>7</v>
      </c>
      <c r="M146" t="s">
        <v>3</v>
      </c>
      <c r="N146" t="s">
        <v>2</v>
      </c>
      <c r="O146">
        <v>140</v>
      </c>
      <c r="P146">
        <v>0</v>
      </c>
      <c r="Q146">
        <v>140</v>
      </c>
      <c r="R146">
        <v>0</v>
      </c>
      <c r="S146">
        <v>0</v>
      </c>
      <c r="T146">
        <v>0</v>
      </c>
      <c r="U146">
        <v>52</v>
      </c>
      <c r="X146" s="23">
        <f>IFERROR(1 -(#REF!/#REF!), 0)</f>
        <v>0</v>
      </c>
      <c r="AA146">
        <v>52.857599999999998</v>
      </c>
      <c r="AB146">
        <v>55.883800000000001</v>
      </c>
      <c r="AC146">
        <v>57.328400000000002</v>
      </c>
      <c r="AD146">
        <v>52.967599999999997</v>
      </c>
      <c r="AE146">
        <v>52.857599999999998</v>
      </c>
      <c r="AF146">
        <v>55.883800000000001</v>
      </c>
      <c r="AG146">
        <v>57.328400000000002</v>
      </c>
      <c r="AH146">
        <v>52.967599999999997</v>
      </c>
      <c r="AI146">
        <v>52.857599999999998</v>
      </c>
      <c r="AJ146">
        <v>55.883800000000001</v>
      </c>
      <c r="AK146">
        <v>57.328400000000002</v>
      </c>
      <c r="AL146">
        <v>52.967599999999997</v>
      </c>
      <c r="AM146" t="s">
        <v>1</v>
      </c>
      <c r="AN146" t="s">
        <v>1</v>
      </c>
      <c r="AO146" t="s">
        <v>5</v>
      </c>
      <c r="AP146" t="s">
        <v>5</v>
      </c>
      <c r="AQ146" t="s">
        <v>0</v>
      </c>
      <c r="AS146" t="s">
        <v>5</v>
      </c>
    </row>
    <row r="147" spans="1:45" x14ac:dyDescent="0.3">
      <c r="A147" s="1" t="s">
        <v>1640</v>
      </c>
      <c r="B147" s="1">
        <v>76</v>
      </c>
      <c r="C147" s="1" t="s">
        <v>7</v>
      </c>
      <c r="D147" s="1">
        <v>24778</v>
      </c>
      <c r="E147" s="1">
        <v>0</v>
      </c>
      <c r="F147" s="1" t="s">
        <v>361</v>
      </c>
      <c r="G147" s="1" t="s">
        <v>8586</v>
      </c>
      <c r="H147" s="1" t="s">
        <v>11</v>
      </c>
      <c r="I147" s="1" t="s">
        <v>8410</v>
      </c>
      <c r="J147" s="1" t="s">
        <v>4</v>
      </c>
      <c r="K147" s="1" t="s">
        <v>8587</v>
      </c>
      <c r="L147" s="1">
        <v>7</v>
      </c>
      <c r="M147" t="s">
        <v>3</v>
      </c>
      <c r="N147" t="s">
        <v>2</v>
      </c>
      <c r="O147">
        <v>90</v>
      </c>
      <c r="P147">
        <v>0</v>
      </c>
      <c r="Q147">
        <v>0</v>
      </c>
      <c r="R147">
        <v>0</v>
      </c>
      <c r="S147">
        <v>0</v>
      </c>
      <c r="T147">
        <v>90</v>
      </c>
      <c r="U147">
        <v>51</v>
      </c>
      <c r="W147">
        <v>13</v>
      </c>
      <c r="X147" s="23">
        <f>IFERROR(1 -(#REF!/#REF!), 0)</f>
        <v>0</v>
      </c>
      <c r="AA147">
        <v>37.625</v>
      </c>
      <c r="AB147">
        <v>41.226100000000002</v>
      </c>
      <c r="AC147">
        <v>44.77</v>
      </c>
      <c r="AD147">
        <v>37.25</v>
      </c>
      <c r="AE147">
        <v>37.625</v>
      </c>
      <c r="AF147">
        <v>41.226100000000002</v>
      </c>
      <c r="AG147">
        <v>44.77</v>
      </c>
      <c r="AH147">
        <v>37.25</v>
      </c>
      <c r="AI147">
        <v>37.625</v>
      </c>
      <c r="AJ147">
        <v>41.226100000000002</v>
      </c>
      <c r="AK147">
        <v>44.77</v>
      </c>
      <c r="AL147">
        <v>37.25</v>
      </c>
      <c r="AM147" t="s">
        <v>1</v>
      </c>
      <c r="AN147" t="s">
        <v>1</v>
      </c>
      <c r="AO147" t="s">
        <v>5</v>
      </c>
      <c r="AP147" t="s">
        <v>5</v>
      </c>
      <c r="AQ147" t="s">
        <v>0</v>
      </c>
      <c r="AS147" t="s">
        <v>5</v>
      </c>
    </row>
    <row r="148" spans="1:45" x14ac:dyDescent="0.3">
      <c r="A148" s="1" t="s">
        <v>1936</v>
      </c>
      <c r="B148" s="1">
        <v>70</v>
      </c>
      <c r="C148" s="1" t="s">
        <v>12</v>
      </c>
      <c r="D148" s="1">
        <v>24784</v>
      </c>
      <c r="E148" s="1">
        <v>0</v>
      </c>
      <c r="F148" s="1" t="s">
        <v>662</v>
      </c>
      <c r="G148" s="1" t="s">
        <v>8588</v>
      </c>
      <c r="H148" s="1" t="s">
        <v>11</v>
      </c>
      <c r="I148" s="1" t="s">
        <v>8303</v>
      </c>
      <c r="J148" s="1" t="s">
        <v>4</v>
      </c>
      <c r="K148" s="1" t="s">
        <v>8461</v>
      </c>
      <c r="L148" s="1">
        <v>7</v>
      </c>
      <c r="M148" t="s">
        <v>3</v>
      </c>
      <c r="N148" t="s">
        <v>2</v>
      </c>
      <c r="O148">
        <v>160</v>
      </c>
      <c r="P148">
        <v>0</v>
      </c>
      <c r="Q148">
        <v>160</v>
      </c>
      <c r="R148">
        <v>0</v>
      </c>
      <c r="S148">
        <v>0</v>
      </c>
      <c r="T148">
        <v>0</v>
      </c>
      <c r="U148">
        <v>50</v>
      </c>
      <c r="X148" s="23">
        <f>IFERROR(1 -(#REF!/#REF!), 0)</f>
        <v>0</v>
      </c>
      <c r="AA148">
        <v>40.608400000000003</v>
      </c>
      <c r="AB148">
        <v>43.704999999999998</v>
      </c>
      <c r="AC148">
        <v>45.55</v>
      </c>
      <c r="AD148">
        <v>38.76</v>
      </c>
      <c r="AE148">
        <v>40.608400000000003</v>
      </c>
      <c r="AF148">
        <v>43.704999999999998</v>
      </c>
      <c r="AG148">
        <v>45.55</v>
      </c>
      <c r="AH148">
        <v>38.76</v>
      </c>
      <c r="AI148">
        <v>40.608400000000003</v>
      </c>
      <c r="AJ148">
        <v>43.704999999999998</v>
      </c>
      <c r="AK148">
        <v>45.55</v>
      </c>
      <c r="AL148">
        <v>38.76</v>
      </c>
      <c r="AM148" t="s">
        <v>1</v>
      </c>
      <c r="AN148" t="s">
        <v>1</v>
      </c>
      <c r="AO148" t="s">
        <v>5</v>
      </c>
      <c r="AP148" t="s">
        <v>5</v>
      </c>
      <c r="AQ148" t="s">
        <v>0</v>
      </c>
      <c r="AS148" t="s">
        <v>5</v>
      </c>
    </row>
    <row r="149" spans="1:45" x14ac:dyDescent="0.3">
      <c r="A149" s="1" t="s">
        <v>1814</v>
      </c>
      <c r="B149" s="1">
        <v>34</v>
      </c>
      <c r="C149" s="1" t="s">
        <v>7</v>
      </c>
      <c r="D149" s="1">
        <v>24808</v>
      </c>
      <c r="E149" s="1">
        <v>0</v>
      </c>
      <c r="F149" s="1" t="s">
        <v>541</v>
      </c>
      <c r="G149" s="1" t="s">
        <v>8589</v>
      </c>
      <c r="H149" s="1" t="s">
        <v>11</v>
      </c>
      <c r="I149" s="1" t="s">
        <v>8303</v>
      </c>
      <c r="J149" s="1" t="s">
        <v>4</v>
      </c>
      <c r="K149" s="1" t="s">
        <v>8590</v>
      </c>
      <c r="L149" s="1">
        <v>7</v>
      </c>
      <c r="M149" t="s">
        <v>3</v>
      </c>
      <c r="N149" t="s">
        <v>2</v>
      </c>
      <c r="O149">
        <v>20</v>
      </c>
      <c r="P149">
        <v>0</v>
      </c>
      <c r="Q149">
        <v>0</v>
      </c>
      <c r="R149">
        <v>0</v>
      </c>
      <c r="S149">
        <v>0</v>
      </c>
      <c r="T149">
        <v>20</v>
      </c>
      <c r="U149">
        <v>55</v>
      </c>
      <c r="X149" s="23">
        <f>IFERROR(1 -(#REF!/#REF!), 0)</f>
        <v>0</v>
      </c>
      <c r="AA149">
        <v>235.875</v>
      </c>
      <c r="AB149">
        <v>270.76400000000001</v>
      </c>
      <c r="AC149">
        <v>309.96499999999997</v>
      </c>
      <c r="AD149">
        <v>227.05850000000001</v>
      </c>
      <c r="AE149">
        <v>235.875</v>
      </c>
      <c r="AF149">
        <v>270.76400000000001</v>
      </c>
      <c r="AG149">
        <v>309.96499999999997</v>
      </c>
      <c r="AH149">
        <v>227.05850000000001</v>
      </c>
      <c r="AI149">
        <v>235.875</v>
      </c>
      <c r="AJ149">
        <v>270.76400000000001</v>
      </c>
      <c r="AK149">
        <v>309.96499999999997</v>
      </c>
      <c r="AL149">
        <v>227.05850000000001</v>
      </c>
      <c r="AM149" t="s">
        <v>1</v>
      </c>
      <c r="AN149" t="s">
        <v>1</v>
      </c>
      <c r="AO149" t="s">
        <v>5</v>
      </c>
      <c r="AP149" t="s">
        <v>5</v>
      </c>
      <c r="AQ149" t="s">
        <v>0</v>
      </c>
      <c r="AS149" t="s">
        <v>5</v>
      </c>
    </row>
    <row r="150" spans="1:45" x14ac:dyDescent="0.3">
      <c r="A150" s="1" t="s">
        <v>1493</v>
      </c>
      <c r="B150" s="1">
        <v>8</v>
      </c>
      <c r="C150" s="1" t="s">
        <v>9</v>
      </c>
      <c r="D150" s="1">
        <v>24835</v>
      </c>
      <c r="E150" s="1">
        <v>0</v>
      </c>
      <c r="F150" s="1" t="s">
        <v>208</v>
      </c>
      <c r="G150" s="1" t="s">
        <v>8591</v>
      </c>
      <c r="H150" s="1" t="s">
        <v>11</v>
      </c>
      <c r="I150" s="1" t="s">
        <v>8592</v>
      </c>
      <c r="J150" s="1" t="s">
        <v>4</v>
      </c>
      <c r="K150" s="1" t="s">
        <v>8593</v>
      </c>
      <c r="L150" s="1">
        <v>7</v>
      </c>
      <c r="M150" t="s">
        <v>3</v>
      </c>
      <c r="N150" t="s">
        <v>2</v>
      </c>
      <c r="O150">
        <v>140</v>
      </c>
      <c r="P150">
        <v>140</v>
      </c>
      <c r="Q150">
        <v>0</v>
      </c>
      <c r="R150">
        <v>0</v>
      </c>
      <c r="S150">
        <v>0</v>
      </c>
      <c r="T150">
        <v>0</v>
      </c>
      <c r="U150">
        <v>53</v>
      </c>
      <c r="X150" s="23">
        <f>IFERROR(1 -(#REF!/#REF!), 0)</f>
        <v>0</v>
      </c>
      <c r="AA150">
        <v>49.194600000000001</v>
      </c>
      <c r="AB150">
        <v>39.174599999999998</v>
      </c>
      <c r="AC150">
        <v>42.586399999999998</v>
      </c>
      <c r="AD150">
        <v>51.303800000000003</v>
      </c>
      <c r="AE150">
        <v>49.194600000000001</v>
      </c>
      <c r="AF150">
        <v>39.174599999999998</v>
      </c>
      <c r="AG150">
        <v>42.586399999999998</v>
      </c>
      <c r="AH150">
        <v>51.303800000000003</v>
      </c>
      <c r="AI150">
        <v>49.194600000000001</v>
      </c>
      <c r="AJ150">
        <v>39.174599999999998</v>
      </c>
      <c r="AK150">
        <v>42.586399999999998</v>
      </c>
      <c r="AL150">
        <v>51.303800000000003</v>
      </c>
      <c r="AM150" t="s">
        <v>1</v>
      </c>
      <c r="AN150" t="s">
        <v>1</v>
      </c>
      <c r="AO150" t="s">
        <v>5</v>
      </c>
      <c r="AP150" t="s">
        <v>5</v>
      </c>
      <c r="AQ150" t="s">
        <v>0</v>
      </c>
      <c r="AS150" t="s">
        <v>5</v>
      </c>
    </row>
    <row r="151" spans="1:45" x14ac:dyDescent="0.3">
      <c r="A151" s="1" t="s">
        <v>1644</v>
      </c>
      <c r="B151" s="1">
        <v>8</v>
      </c>
      <c r="C151" s="1" t="s">
        <v>6</v>
      </c>
      <c r="D151" s="1">
        <v>24857</v>
      </c>
      <c r="E151" s="1">
        <v>0</v>
      </c>
      <c r="F151" s="1" t="s">
        <v>366</v>
      </c>
      <c r="G151" s="1" t="s">
        <v>8594</v>
      </c>
      <c r="H151" s="1" t="s">
        <v>8595</v>
      </c>
      <c r="I151" s="1" t="s">
        <v>8515</v>
      </c>
      <c r="J151" s="1" t="s">
        <v>4</v>
      </c>
      <c r="K151" s="1" t="s">
        <v>8516</v>
      </c>
      <c r="L151" s="1">
        <v>7</v>
      </c>
      <c r="M151" t="s">
        <v>3</v>
      </c>
      <c r="N151" t="s">
        <v>2</v>
      </c>
      <c r="O151">
        <v>90</v>
      </c>
      <c r="P151">
        <v>0</v>
      </c>
      <c r="Q151">
        <v>0</v>
      </c>
      <c r="R151">
        <v>90</v>
      </c>
      <c r="S151">
        <v>0</v>
      </c>
      <c r="T151">
        <v>0</v>
      </c>
      <c r="U151">
        <v>95</v>
      </c>
      <c r="X151" s="23">
        <f>IFERROR(1 -(#REF!/#REF!), 0)</f>
        <v>0</v>
      </c>
      <c r="AA151">
        <v>151.37039999999999</v>
      </c>
      <c r="AB151">
        <v>226.85759999999999</v>
      </c>
      <c r="AC151">
        <v>196.91919999999999</v>
      </c>
      <c r="AD151">
        <v>224.3622</v>
      </c>
      <c r="AE151">
        <v>151.37039999999999</v>
      </c>
      <c r="AF151">
        <v>226.85759999999999</v>
      </c>
      <c r="AG151">
        <v>196.91919999999999</v>
      </c>
      <c r="AH151">
        <v>224.3622</v>
      </c>
      <c r="AI151">
        <v>151.37039999999999</v>
      </c>
      <c r="AJ151">
        <v>226.85759999999999</v>
      </c>
      <c r="AK151">
        <v>196.91919999999999</v>
      </c>
      <c r="AL151">
        <v>224.3622</v>
      </c>
      <c r="AM151" t="s">
        <v>1</v>
      </c>
      <c r="AN151" t="s">
        <v>1</v>
      </c>
      <c r="AO151" t="s">
        <v>5</v>
      </c>
      <c r="AP151" t="s">
        <v>5</v>
      </c>
      <c r="AQ151" t="s">
        <v>0</v>
      </c>
      <c r="AS151" t="s">
        <v>5</v>
      </c>
    </row>
    <row r="152" spans="1:45" x14ac:dyDescent="0.3">
      <c r="A152" s="1" t="s">
        <v>1645</v>
      </c>
      <c r="B152" s="1">
        <v>34</v>
      </c>
      <c r="C152" s="1" t="s">
        <v>12</v>
      </c>
      <c r="D152" s="1">
        <v>24860</v>
      </c>
      <c r="E152" s="1">
        <v>0</v>
      </c>
      <c r="F152" s="1" t="s">
        <v>367</v>
      </c>
      <c r="G152" s="1" t="s">
        <v>8596</v>
      </c>
      <c r="H152" s="1" t="s">
        <v>8597</v>
      </c>
      <c r="I152" s="1" t="s">
        <v>8598</v>
      </c>
      <c r="J152" s="1" t="s">
        <v>4</v>
      </c>
      <c r="K152" s="1" t="s">
        <v>8599</v>
      </c>
      <c r="L152" s="1">
        <v>7</v>
      </c>
      <c r="M152" t="s">
        <v>3</v>
      </c>
      <c r="N152" t="s">
        <v>2</v>
      </c>
      <c r="O152">
        <v>20</v>
      </c>
      <c r="P152">
        <v>0</v>
      </c>
      <c r="Q152">
        <v>20</v>
      </c>
      <c r="R152">
        <v>0</v>
      </c>
      <c r="S152">
        <v>0</v>
      </c>
      <c r="T152">
        <v>0</v>
      </c>
      <c r="U152">
        <v>52</v>
      </c>
      <c r="X152" s="23">
        <f>IFERROR(1 -(#REF!/#REF!), 0)</f>
        <v>0</v>
      </c>
      <c r="AA152">
        <v>234.83920000000001</v>
      </c>
      <c r="AB152">
        <v>237.63460000000001</v>
      </c>
      <c r="AC152">
        <v>256.3492</v>
      </c>
      <c r="AD152">
        <v>224.72149999999999</v>
      </c>
      <c r="AE152">
        <v>234.83920000000001</v>
      </c>
      <c r="AF152">
        <v>237.63460000000001</v>
      </c>
      <c r="AG152">
        <v>256.3492</v>
      </c>
      <c r="AH152">
        <v>224.72149999999999</v>
      </c>
      <c r="AI152">
        <v>234.83920000000001</v>
      </c>
      <c r="AJ152">
        <v>237.63460000000001</v>
      </c>
      <c r="AK152">
        <v>256.3492</v>
      </c>
      <c r="AL152">
        <v>224.72149999999999</v>
      </c>
      <c r="AM152" t="s">
        <v>1</v>
      </c>
      <c r="AN152" t="s">
        <v>1</v>
      </c>
      <c r="AO152" t="s">
        <v>5</v>
      </c>
      <c r="AP152" t="s">
        <v>5</v>
      </c>
      <c r="AQ152" t="s">
        <v>0</v>
      </c>
      <c r="AS152" t="s">
        <v>5</v>
      </c>
    </row>
    <row r="153" spans="1:45" x14ac:dyDescent="0.3">
      <c r="A153" s="1" t="s">
        <v>1646</v>
      </c>
      <c r="B153" s="1">
        <v>34</v>
      </c>
      <c r="C153" s="1" t="s">
        <v>12</v>
      </c>
      <c r="D153" s="1">
        <v>24861</v>
      </c>
      <c r="E153" s="1">
        <v>0</v>
      </c>
      <c r="F153" s="1" t="s">
        <v>368</v>
      </c>
      <c r="G153" s="1" t="s">
        <v>8600</v>
      </c>
      <c r="H153" s="1" t="s">
        <v>11</v>
      </c>
      <c r="I153" s="1" t="s">
        <v>8601</v>
      </c>
      <c r="J153" s="1" t="s">
        <v>4</v>
      </c>
      <c r="K153" s="1" t="s">
        <v>8500</v>
      </c>
      <c r="L153" s="1">
        <v>7</v>
      </c>
      <c r="M153" t="s">
        <v>3</v>
      </c>
      <c r="N153" t="s">
        <v>2</v>
      </c>
      <c r="O153">
        <v>130</v>
      </c>
      <c r="P153">
        <v>0</v>
      </c>
      <c r="Q153">
        <v>130</v>
      </c>
      <c r="R153">
        <v>0</v>
      </c>
      <c r="S153">
        <v>0</v>
      </c>
      <c r="T153">
        <v>0</v>
      </c>
      <c r="U153">
        <v>52</v>
      </c>
      <c r="X153" s="23">
        <f>IFERROR(1 -(#REF!/#REF!), 0)</f>
        <v>0</v>
      </c>
      <c r="AA153">
        <v>88.241500000000002</v>
      </c>
      <c r="AB153">
        <v>89.283000000000001</v>
      </c>
      <c r="AC153">
        <v>93.250699999999995</v>
      </c>
      <c r="AD153">
        <v>81.486099999999993</v>
      </c>
      <c r="AE153">
        <v>88.241500000000002</v>
      </c>
      <c r="AF153">
        <v>89.283000000000001</v>
      </c>
      <c r="AG153">
        <v>93.250699999999995</v>
      </c>
      <c r="AH153">
        <v>81.486099999999993</v>
      </c>
      <c r="AI153">
        <v>88.241500000000002</v>
      </c>
      <c r="AJ153">
        <v>89.283000000000001</v>
      </c>
      <c r="AK153">
        <v>93.250699999999995</v>
      </c>
      <c r="AL153">
        <v>81.486099999999993</v>
      </c>
      <c r="AM153" t="s">
        <v>1</v>
      </c>
      <c r="AN153" t="s">
        <v>1</v>
      </c>
      <c r="AO153" t="s">
        <v>5</v>
      </c>
      <c r="AP153" t="s">
        <v>5</v>
      </c>
      <c r="AQ153" t="s">
        <v>0</v>
      </c>
      <c r="AS153" t="s">
        <v>5</v>
      </c>
    </row>
    <row r="154" spans="1:45" x14ac:dyDescent="0.3">
      <c r="A154" s="1" t="s">
        <v>1647</v>
      </c>
      <c r="B154" s="1">
        <v>78</v>
      </c>
      <c r="C154" s="1" t="s">
        <v>9</v>
      </c>
      <c r="D154" s="1">
        <v>24871</v>
      </c>
      <c r="E154" s="1">
        <v>0</v>
      </c>
      <c r="F154" s="1" t="s">
        <v>369</v>
      </c>
      <c r="G154" s="1" t="s">
        <v>8602</v>
      </c>
      <c r="H154" s="1" t="s">
        <v>11</v>
      </c>
      <c r="I154" s="1" t="s">
        <v>8561</v>
      </c>
      <c r="J154" s="1" t="s">
        <v>4</v>
      </c>
      <c r="K154" s="1" t="s">
        <v>8562</v>
      </c>
      <c r="L154" s="1">
        <v>5</v>
      </c>
      <c r="M154" t="s">
        <v>18</v>
      </c>
      <c r="N154" t="s">
        <v>2</v>
      </c>
      <c r="O154">
        <v>180</v>
      </c>
      <c r="P154">
        <v>180</v>
      </c>
      <c r="Q154">
        <v>0</v>
      </c>
      <c r="R154">
        <v>0</v>
      </c>
      <c r="S154">
        <v>0</v>
      </c>
      <c r="T154">
        <v>0</v>
      </c>
      <c r="U154">
        <v>25</v>
      </c>
      <c r="X154" s="23">
        <f>IFERROR(1 -(#REF!/#REF!), 0)</f>
        <v>0</v>
      </c>
      <c r="AA154">
        <v>74.632800000000003</v>
      </c>
      <c r="AB154">
        <v>79.713300000000004</v>
      </c>
      <c r="AC154">
        <v>80.795000000000002</v>
      </c>
      <c r="AD154">
        <v>61.618299999999998</v>
      </c>
      <c r="AE154">
        <v>74.632800000000003</v>
      </c>
      <c r="AF154">
        <v>79.713300000000004</v>
      </c>
      <c r="AG154">
        <v>80.795000000000002</v>
      </c>
      <c r="AH154">
        <v>61.618299999999998</v>
      </c>
      <c r="AI154">
        <v>74.632800000000003</v>
      </c>
      <c r="AJ154">
        <v>79.713300000000004</v>
      </c>
      <c r="AK154">
        <v>80.795000000000002</v>
      </c>
      <c r="AL154">
        <v>61.618299999999998</v>
      </c>
      <c r="AM154" t="s">
        <v>1</v>
      </c>
      <c r="AN154" t="s">
        <v>1</v>
      </c>
      <c r="AO154" t="s">
        <v>5</v>
      </c>
      <c r="AP154" t="s">
        <v>5</v>
      </c>
      <c r="AQ154" t="s">
        <v>0</v>
      </c>
      <c r="AS154" t="s">
        <v>5</v>
      </c>
    </row>
    <row r="155" spans="1:45" x14ac:dyDescent="0.3">
      <c r="A155" s="1" t="s">
        <v>2753</v>
      </c>
      <c r="B155" s="1">
        <v>8</v>
      </c>
      <c r="C155" s="1" t="s">
        <v>8603</v>
      </c>
      <c r="D155" s="1">
        <v>24873</v>
      </c>
      <c r="E155" s="1">
        <v>0</v>
      </c>
      <c r="F155" s="1" t="s">
        <v>1486</v>
      </c>
      <c r="G155" s="1" t="s">
        <v>8604</v>
      </c>
      <c r="H155" s="1" t="s">
        <v>11</v>
      </c>
      <c r="I155" s="1" t="s">
        <v>8605</v>
      </c>
      <c r="J155" s="1" t="s">
        <v>4</v>
      </c>
      <c r="K155" s="1" t="s">
        <v>8606</v>
      </c>
      <c r="L155" s="1">
        <v>8</v>
      </c>
      <c r="M155" t="s">
        <v>8417</v>
      </c>
      <c r="N155" t="s">
        <v>2</v>
      </c>
      <c r="O155">
        <v>20</v>
      </c>
      <c r="P155">
        <v>20</v>
      </c>
      <c r="Q155">
        <v>0</v>
      </c>
      <c r="R155">
        <v>10</v>
      </c>
      <c r="S155">
        <v>0</v>
      </c>
      <c r="T155">
        <v>20</v>
      </c>
      <c r="U155">
        <v>157</v>
      </c>
      <c r="V155">
        <v>1804</v>
      </c>
      <c r="W155">
        <v>273</v>
      </c>
      <c r="X155" s="23">
        <f>IFERROR(1 -(#REF!/#REF!), 0)</f>
        <v>0</v>
      </c>
      <c r="Y155">
        <v>46</v>
      </c>
      <c r="Z155">
        <v>1765</v>
      </c>
      <c r="AA155">
        <v>510.43130000000002</v>
      </c>
      <c r="AB155">
        <v>670.00710000000004</v>
      </c>
      <c r="AC155">
        <v>842.47770000000003</v>
      </c>
      <c r="AD155">
        <v>560.99969999999996</v>
      </c>
      <c r="AE155">
        <v>510.43130000000002</v>
      </c>
      <c r="AF155">
        <v>670.00710000000004</v>
      </c>
      <c r="AG155">
        <v>842.47770000000003</v>
      </c>
      <c r="AH155">
        <v>560.99969999999996</v>
      </c>
      <c r="AI155">
        <v>510.43130000000002</v>
      </c>
      <c r="AJ155">
        <v>670.00710000000004</v>
      </c>
      <c r="AK155">
        <v>842.47770000000003</v>
      </c>
      <c r="AL155">
        <v>560.99969999999996</v>
      </c>
      <c r="AM155" t="s">
        <v>1</v>
      </c>
      <c r="AN155" t="s">
        <v>1</v>
      </c>
      <c r="AO155" t="s">
        <v>5</v>
      </c>
      <c r="AP155" t="s">
        <v>5</v>
      </c>
      <c r="AQ155" t="s">
        <v>0</v>
      </c>
      <c r="AS155" t="s">
        <v>5</v>
      </c>
    </row>
    <row r="156" spans="1:45" x14ac:dyDescent="0.3">
      <c r="A156" s="1" t="s">
        <v>1648</v>
      </c>
      <c r="B156" s="1">
        <v>78</v>
      </c>
      <c r="C156" s="1" t="s">
        <v>9</v>
      </c>
      <c r="D156" s="1">
        <v>24876</v>
      </c>
      <c r="E156" s="1">
        <v>0</v>
      </c>
      <c r="F156" s="1" t="s">
        <v>370</v>
      </c>
      <c r="G156" s="1" t="s">
        <v>371</v>
      </c>
      <c r="H156" s="1" t="s">
        <v>11</v>
      </c>
      <c r="I156" s="1" t="s">
        <v>8561</v>
      </c>
      <c r="J156" s="1" t="s">
        <v>4</v>
      </c>
      <c r="K156" s="1" t="s">
        <v>8607</v>
      </c>
      <c r="L156" s="1">
        <v>5</v>
      </c>
      <c r="M156" t="s">
        <v>18</v>
      </c>
      <c r="N156" t="s">
        <v>2</v>
      </c>
      <c r="O156">
        <v>230</v>
      </c>
      <c r="P156">
        <v>230</v>
      </c>
      <c r="Q156">
        <v>0</v>
      </c>
      <c r="R156">
        <v>0</v>
      </c>
      <c r="S156">
        <v>0</v>
      </c>
      <c r="T156">
        <v>0</v>
      </c>
      <c r="U156">
        <v>25</v>
      </c>
      <c r="X156" s="23">
        <f>IFERROR(1 -(#REF!/#REF!), 0)</f>
        <v>0</v>
      </c>
      <c r="AA156">
        <v>50.005000000000003</v>
      </c>
      <c r="AB156">
        <v>56.42</v>
      </c>
      <c r="AC156">
        <v>58.22</v>
      </c>
      <c r="AD156">
        <v>49.63</v>
      </c>
      <c r="AE156">
        <v>50.005000000000003</v>
      </c>
      <c r="AF156">
        <v>56.42</v>
      </c>
      <c r="AG156">
        <v>58.22</v>
      </c>
      <c r="AH156">
        <v>49.63</v>
      </c>
      <c r="AI156">
        <v>50.005000000000003</v>
      </c>
      <c r="AJ156">
        <v>56.42</v>
      </c>
      <c r="AK156">
        <v>58.22</v>
      </c>
      <c r="AL156">
        <v>49.63</v>
      </c>
      <c r="AM156" t="s">
        <v>1</v>
      </c>
      <c r="AN156" t="s">
        <v>1</v>
      </c>
      <c r="AO156" t="s">
        <v>5</v>
      </c>
      <c r="AP156" t="s">
        <v>5</v>
      </c>
      <c r="AQ156" t="s">
        <v>0</v>
      </c>
      <c r="AS156" t="s">
        <v>5</v>
      </c>
    </row>
    <row r="157" spans="1:45" x14ac:dyDescent="0.3">
      <c r="A157" s="1" t="s">
        <v>1649</v>
      </c>
      <c r="B157" s="1">
        <v>8</v>
      </c>
      <c r="C157" s="1" t="s">
        <v>12</v>
      </c>
      <c r="D157" s="1">
        <v>24883</v>
      </c>
      <c r="E157" s="1">
        <v>0</v>
      </c>
      <c r="F157" s="1" t="s">
        <v>372</v>
      </c>
      <c r="G157" s="1" t="s">
        <v>8608</v>
      </c>
      <c r="H157" s="1" t="s">
        <v>11</v>
      </c>
      <c r="I157" s="1" t="s">
        <v>8564</v>
      </c>
      <c r="J157" s="1" t="s">
        <v>4</v>
      </c>
      <c r="K157" s="1" t="s">
        <v>8444</v>
      </c>
      <c r="L157" s="1">
        <v>0</v>
      </c>
      <c r="M157" t="s">
        <v>3</v>
      </c>
      <c r="N157" t="s">
        <v>25</v>
      </c>
      <c r="O157">
        <v>185</v>
      </c>
      <c r="P157">
        <v>0</v>
      </c>
      <c r="Q157">
        <v>185</v>
      </c>
      <c r="R157">
        <v>0</v>
      </c>
      <c r="S157">
        <v>0</v>
      </c>
      <c r="T157">
        <v>0</v>
      </c>
      <c r="U157">
        <v>41</v>
      </c>
      <c r="X157" s="23">
        <f>IFERROR(1 -(#REF!/#REF!), 0)</f>
        <v>0</v>
      </c>
      <c r="AA157">
        <v>232.89</v>
      </c>
      <c r="AB157">
        <v>168.11840000000001</v>
      </c>
      <c r="AC157">
        <v>221.67920000000001</v>
      </c>
      <c r="AD157">
        <v>374.27499999999998</v>
      </c>
      <c r="AE157">
        <v>232.89</v>
      </c>
      <c r="AF157">
        <v>168.11840000000001</v>
      </c>
      <c r="AG157">
        <v>221.67920000000001</v>
      </c>
      <c r="AH157">
        <v>374.27499999999998</v>
      </c>
      <c r="AI157">
        <v>232.89</v>
      </c>
      <c r="AJ157">
        <v>168.11840000000001</v>
      </c>
      <c r="AK157">
        <v>221.67920000000001</v>
      </c>
      <c r="AL157">
        <v>374.27499999999998</v>
      </c>
      <c r="AM157" t="s">
        <v>1</v>
      </c>
      <c r="AN157" t="s">
        <v>1</v>
      </c>
      <c r="AO157" t="s">
        <v>5</v>
      </c>
      <c r="AP157" t="s">
        <v>5</v>
      </c>
      <c r="AQ157" t="s">
        <v>0</v>
      </c>
      <c r="AS157" t="s">
        <v>5</v>
      </c>
    </row>
    <row r="158" spans="1:45" x14ac:dyDescent="0.3">
      <c r="A158" s="1" t="s">
        <v>1560</v>
      </c>
      <c r="B158" s="1">
        <v>8</v>
      </c>
      <c r="C158" s="1" t="s">
        <v>7</v>
      </c>
      <c r="D158" s="1">
        <v>24897</v>
      </c>
      <c r="E158" s="1">
        <v>0</v>
      </c>
      <c r="F158" s="1" t="s">
        <v>277</v>
      </c>
      <c r="G158" s="1" t="s">
        <v>8609</v>
      </c>
      <c r="H158" s="1" t="s">
        <v>11</v>
      </c>
      <c r="I158" s="1" t="s">
        <v>8610</v>
      </c>
      <c r="J158" s="1" t="s">
        <v>4</v>
      </c>
      <c r="K158" s="1" t="s">
        <v>8516</v>
      </c>
      <c r="L158" s="1">
        <v>5</v>
      </c>
      <c r="M158" t="s">
        <v>18</v>
      </c>
      <c r="N158" t="s">
        <v>2</v>
      </c>
      <c r="O158">
        <v>240</v>
      </c>
      <c r="P158">
        <v>0</v>
      </c>
      <c r="Q158">
        <v>0</v>
      </c>
      <c r="R158">
        <v>0</v>
      </c>
      <c r="S158">
        <v>0</v>
      </c>
      <c r="T158">
        <v>240</v>
      </c>
      <c r="U158">
        <v>27</v>
      </c>
      <c r="X158" s="23">
        <f>IFERROR(1 -(#REF!/#REF!), 0)</f>
        <v>0</v>
      </c>
      <c r="AA158">
        <v>50.994999999999997</v>
      </c>
      <c r="AB158">
        <v>53.721400000000003</v>
      </c>
      <c r="AC158">
        <v>58.082799999999999</v>
      </c>
      <c r="AD158">
        <v>50.62</v>
      </c>
      <c r="AE158">
        <v>50.994999999999997</v>
      </c>
      <c r="AF158">
        <v>53.721400000000003</v>
      </c>
      <c r="AG158">
        <v>58.082799999999999</v>
      </c>
      <c r="AH158">
        <v>50.62</v>
      </c>
      <c r="AI158">
        <v>50.994999999999997</v>
      </c>
      <c r="AJ158">
        <v>53.721400000000003</v>
      </c>
      <c r="AK158">
        <v>58.082799999999999</v>
      </c>
      <c r="AL158">
        <v>50.62</v>
      </c>
      <c r="AM158" t="s">
        <v>1</v>
      </c>
      <c r="AN158" t="s">
        <v>1</v>
      </c>
      <c r="AO158" t="s">
        <v>5</v>
      </c>
      <c r="AP158" t="s">
        <v>5</v>
      </c>
      <c r="AQ158" t="s">
        <v>0</v>
      </c>
      <c r="AS158" t="s">
        <v>5</v>
      </c>
    </row>
    <row r="159" spans="1:45" x14ac:dyDescent="0.3">
      <c r="A159" s="1" t="s">
        <v>1651</v>
      </c>
      <c r="B159" s="1">
        <v>8</v>
      </c>
      <c r="C159" s="1" t="s">
        <v>6</v>
      </c>
      <c r="D159" s="1">
        <v>24898</v>
      </c>
      <c r="E159" s="1">
        <v>0</v>
      </c>
      <c r="F159" s="1" t="s">
        <v>374</v>
      </c>
      <c r="G159" s="1" t="s">
        <v>8611</v>
      </c>
      <c r="H159" s="1" t="s">
        <v>11</v>
      </c>
      <c r="I159" s="1" t="s">
        <v>8610</v>
      </c>
      <c r="J159" s="1" t="s">
        <v>4</v>
      </c>
      <c r="K159" s="1" t="s">
        <v>8516</v>
      </c>
      <c r="L159" s="1">
        <v>7</v>
      </c>
      <c r="M159" t="s">
        <v>3</v>
      </c>
      <c r="N159" t="s">
        <v>2</v>
      </c>
      <c r="O159">
        <v>70</v>
      </c>
      <c r="P159">
        <v>0</v>
      </c>
      <c r="Q159">
        <v>0</v>
      </c>
      <c r="R159">
        <v>70</v>
      </c>
      <c r="S159">
        <v>0</v>
      </c>
      <c r="T159">
        <v>0</v>
      </c>
      <c r="U159">
        <v>52</v>
      </c>
      <c r="X159" s="23">
        <f>IFERROR(1 -(#REF!/#REF!), 0)</f>
        <v>0</v>
      </c>
      <c r="AA159">
        <v>160.5557</v>
      </c>
      <c r="AB159">
        <v>175.27459999999999</v>
      </c>
      <c r="AC159">
        <v>177.5376</v>
      </c>
      <c r="AD159">
        <v>166.82499999999999</v>
      </c>
      <c r="AE159">
        <v>160.5557</v>
      </c>
      <c r="AF159">
        <v>175.27459999999999</v>
      </c>
      <c r="AG159">
        <v>177.5376</v>
      </c>
      <c r="AH159">
        <v>166.82499999999999</v>
      </c>
      <c r="AI159">
        <v>160.5557</v>
      </c>
      <c r="AJ159">
        <v>175.27459999999999</v>
      </c>
      <c r="AK159">
        <v>177.5376</v>
      </c>
      <c r="AL159">
        <v>166.82499999999999</v>
      </c>
      <c r="AM159" t="s">
        <v>1</v>
      </c>
      <c r="AN159" t="s">
        <v>1</v>
      </c>
      <c r="AO159" t="s">
        <v>5</v>
      </c>
      <c r="AP159" t="s">
        <v>5</v>
      </c>
      <c r="AQ159" t="s">
        <v>0</v>
      </c>
      <c r="AS159" t="s">
        <v>5</v>
      </c>
    </row>
    <row r="160" spans="1:45" x14ac:dyDescent="0.3">
      <c r="A160" s="1" t="s">
        <v>1652</v>
      </c>
      <c r="B160" s="1">
        <v>76</v>
      </c>
      <c r="C160" s="1" t="s">
        <v>12</v>
      </c>
      <c r="D160" s="1">
        <v>25039</v>
      </c>
      <c r="E160" s="1">
        <v>0</v>
      </c>
      <c r="F160" s="1" t="s">
        <v>375</v>
      </c>
      <c r="G160" s="1" t="s">
        <v>8612</v>
      </c>
      <c r="H160" s="1" t="s">
        <v>11</v>
      </c>
      <c r="I160" s="1" t="s">
        <v>8437</v>
      </c>
      <c r="J160" s="1" t="s">
        <v>4</v>
      </c>
      <c r="K160" s="1" t="s">
        <v>8613</v>
      </c>
      <c r="L160" s="1">
        <v>7</v>
      </c>
      <c r="M160" t="s">
        <v>3</v>
      </c>
      <c r="N160" t="s">
        <v>2</v>
      </c>
      <c r="O160">
        <v>160</v>
      </c>
      <c r="P160">
        <v>0</v>
      </c>
      <c r="Q160">
        <v>160</v>
      </c>
      <c r="R160">
        <v>0</v>
      </c>
      <c r="S160">
        <v>0</v>
      </c>
      <c r="T160">
        <v>0</v>
      </c>
      <c r="U160">
        <v>52</v>
      </c>
      <c r="X160" s="23">
        <f>IFERROR(1 -(#REF!/#REF!), 0)</f>
        <v>0</v>
      </c>
      <c r="AA160">
        <v>50.539200000000001</v>
      </c>
      <c r="AB160">
        <v>55.476900000000001</v>
      </c>
      <c r="AC160">
        <v>58.2592</v>
      </c>
      <c r="AD160">
        <v>50.02</v>
      </c>
      <c r="AE160">
        <v>50.539200000000001</v>
      </c>
      <c r="AF160">
        <v>55.476900000000001</v>
      </c>
      <c r="AG160">
        <v>58.2592</v>
      </c>
      <c r="AH160">
        <v>50.02</v>
      </c>
      <c r="AI160">
        <v>50.539200000000001</v>
      </c>
      <c r="AJ160">
        <v>55.476900000000001</v>
      </c>
      <c r="AK160">
        <v>58.2592</v>
      </c>
      <c r="AL160">
        <v>50.02</v>
      </c>
      <c r="AM160" t="s">
        <v>1</v>
      </c>
      <c r="AN160" t="s">
        <v>1</v>
      </c>
      <c r="AO160" t="s">
        <v>5</v>
      </c>
      <c r="AP160" t="s">
        <v>5</v>
      </c>
      <c r="AQ160" t="s">
        <v>0</v>
      </c>
      <c r="AS160" t="s">
        <v>5</v>
      </c>
    </row>
    <row r="161" spans="1:45" x14ac:dyDescent="0.3">
      <c r="A161" s="1" t="s">
        <v>1653</v>
      </c>
      <c r="B161" s="1">
        <v>71</v>
      </c>
      <c r="C161" s="1" t="s">
        <v>7</v>
      </c>
      <c r="D161" s="1">
        <v>25056</v>
      </c>
      <c r="E161" s="1">
        <v>0</v>
      </c>
      <c r="F161" s="1" t="s">
        <v>376</v>
      </c>
      <c r="G161" s="1" t="s">
        <v>8614</v>
      </c>
      <c r="H161" s="1" t="s">
        <v>8615</v>
      </c>
      <c r="I161" s="1" t="s">
        <v>8300</v>
      </c>
      <c r="J161" s="1" t="s">
        <v>4</v>
      </c>
      <c r="K161" s="1" t="s">
        <v>8448</v>
      </c>
      <c r="L161" s="1">
        <v>7</v>
      </c>
      <c r="M161" t="s">
        <v>3</v>
      </c>
      <c r="N161" t="s">
        <v>2</v>
      </c>
      <c r="O161">
        <v>181</v>
      </c>
      <c r="P161">
        <v>0</v>
      </c>
      <c r="Q161">
        <v>0</v>
      </c>
      <c r="R161">
        <v>0</v>
      </c>
      <c r="S161">
        <v>0</v>
      </c>
      <c r="T161">
        <v>181</v>
      </c>
      <c r="U161">
        <v>52</v>
      </c>
      <c r="W161">
        <v>0</v>
      </c>
      <c r="X161" s="23">
        <f>IFERROR(1 -(#REF!/#REF!), 0)</f>
        <v>0</v>
      </c>
      <c r="AA161">
        <v>49.146900000000002</v>
      </c>
      <c r="AB161">
        <v>37.535299999999999</v>
      </c>
      <c r="AC161">
        <v>35</v>
      </c>
      <c r="AD161">
        <v>48.11</v>
      </c>
      <c r="AE161">
        <v>49.146900000000002</v>
      </c>
      <c r="AF161">
        <v>37.535299999999999</v>
      </c>
      <c r="AG161">
        <v>35</v>
      </c>
      <c r="AH161">
        <v>48.11</v>
      </c>
      <c r="AI161">
        <v>49.146900000000002</v>
      </c>
      <c r="AJ161">
        <v>37.535299999999999</v>
      </c>
      <c r="AK161">
        <v>35</v>
      </c>
      <c r="AL161">
        <v>48.11</v>
      </c>
      <c r="AM161" t="s">
        <v>1</v>
      </c>
      <c r="AN161" t="s">
        <v>1</v>
      </c>
      <c r="AO161" t="s">
        <v>5</v>
      </c>
      <c r="AP161" t="s">
        <v>5</v>
      </c>
      <c r="AQ161" t="s">
        <v>0</v>
      </c>
      <c r="AS161" t="s">
        <v>5</v>
      </c>
    </row>
    <row r="162" spans="1:45" x14ac:dyDescent="0.3">
      <c r="A162" s="1" t="s">
        <v>1654</v>
      </c>
      <c r="B162" s="1">
        <v>71</v>
      </c>
      <c r="C162" s="1" t="s">
        <v>7</v>
      </c>
      <c r="D162" s="1">
        <v>25057</v>
      </c>
      <c r="E162" s="1">
        <v>0</v>
      </c>
      <c r="F162" s="1" t="s">
        <v>377</v>
      </c>
      <c r="G162" s="1" t="s">
        <v>8614</v>
      </c>
      <c r="H162" s="1" t="s">
        <v>11</v>
      </c>
      <c r="I162" s="1" t="s">
        <v>8300</v>
      </c>
      <c r="J162" s="1" t="s">
        <v>4</v>
      </c>
      <c r="K162" s="1" t="s">
        <v>8448</v>
      </c>
      <c r="L162" s="1">
        <v>7</v>
      </c>
      <c r="M162" t="s">
        <v>3</v>
      </c>
      <c r="N162" t="s">
        <v>2</v>
      </c>
      <c r="O162">
        <v>181</v>
      </c>
      <c r="P162">
        <v>0</v>
      </c>
      <c r="Q162">
        <v>0</v>
      </c>
      <c r="R162">
        <v>0</v>
      </c>
      <c r="S162">
        <v>0</v>
      </c>
      <c r="T162">
        <v>181</v>
      </c>
      <c r="U162">
        <v>110</v>
      </c>
      <c r="V162">
        <v>48</v>
      </c>
      <c r="W162">
        <v>0</v>
      </c>
      <c r="X162" s="23">
        <f>IFERROR(1 -(#REF!/#REF!), 0)</f>
        <v>0</v>
      </c>
      <c r="Y162">
        <v>3</v>
      </c>
      <c r="Z162">
        <v>48</v>
      </c>
      <c r="AA162">
        <v>180.40889999999999</v>
      </c>
      <c r="AB162">
        <v>293.92200000000003</v>
      </c>
      <c r="AC162">
        <v>345.92750000000001</v>
      </c>
      <c r="AD162">
        <v>204.00790000000001</v>
      </c>
      <c r="AE162">
        <v>180.40889999999999</v>
      </c>
      <c r="AF162">
        <v>293.92200000000003</v>
      </c>
      <c r="AG162">
        <v>345.92750000000001</v>
      </c>
      <c r="AH162">
        <v>204.00790000000001</v>
      </c>
      <c r="AI162">
        <v>180.40889999999999</v>
      </c>
      <c r="AJ162">
        <v>293.92200000000003</v>
      </c>
      <c r="AK162">
        <v>345.92750000000001</v>
      </c>
      <c r="AL162">
        <v>204.00790000000001</v>
      </c>
      <c r="AM162" t="s">
        <v>1</v>
      </c>
      <c r="AN162" t="s">
        <v>1</v>
      </c>
      <c r="AO162" t="s">
        <v>5</v>
      </c>
      <c r="AP162" t="s">
        <v>5</v>
      </c>
      <c r="AQ162" t="s">
        <v>0</v>
      </c>
      <c r="AS162" t="s">
        <v>5</v>
      </c>
    </row>
    <row r="163" spans="1:45" x14ac:dyDescent="0.3">
      <c r="A163" s="1" t="s">
        <v>2340</v>
      </c>
      <c r="B163" s="1">
        <v>71</v>
      </c>
      <c r="C163" s="1" t="s">
        <v>7</v>
      </c>
      <c r="D163" s="1">
        <v>25059</v>
      </c>
      <c r="E163" s="1">
        <v>0</v>
      </c>
      <c r="F163" s="1" t="s">
        <v>1064</v>
      </c>
      <c r="G163" s="1" t="s">
        <v>8614</v>
      </c>
      <c r="H163" s="1" t="s">
        <v>11</v>
      </c>
      <c r="I163" s="1" t="s">
        <v>8300</v>
      </c>
      <c r="J163" s="1" t="s">
        <v>4</v>
      </c>
      <c r="K163" s="1" t="s">
        <v>8448</v>
      </c>
      <c r="L163" s="1">
        <v>3</v>
      </c>
      <c r="M163" t="s">
        <v>28</v>
      </c>
      <c r="N163" t="s">
        <v>2</v>
      </c>
      <c r="O163">
        <v>180</v>
      </c>
      <c r="P163">
        <v>0</v>
      </c>
      <c r="Q163">
        <v>0</v>
      </c>
      <c r="R163">
        <v>0</v>
      </c>
      <c r="S163">
        <v>0</v>
      </c>
      <c r="T163">
        <v>180</v>
      </c>
      <c r="U163">
        <v>17</v>
      </c>
      <c r="X163" s="23">
        <f>IFERROR(1 -(#REF!/#REF!), 0)</f>
        <v>0</v>
      </c>
      <c r="AA163">
        <v>20.646599999999999</v>
      </c>
      <c r="AB163">
        <v>33.793999999999997</v>
      </c>
      <c r="AC163">
        <v>21.58</v>
      </c>
      <c r="AD163">
        <v>11.09</v>
      </c>
      <c r="AE163">
        <v>20.646599999999999</v>
      </c>
      <c r="AF163">
        <v>33.793999999999997</v>
      </c>
      <c r="AG163">
        <v>21.58</v>
      </c>
      <c r="AH163">
        <v>11.09</v>
      </c>
      <c r="AI163">
        <v>20.646599999999999</v>
      </c>
      <c r="AJ163">
        <v>33.793999999999997</v>
      </c>
      <c r="AK163">
        <v>21.58</v>
      </c>
      <c r="AL163">
        <v>11.09</v>
      </c>
      <c r="AM163" t="s">
        <v>1</v>
      </c>
      <c r="AN163" t="s">
        <v>1</v>
      </c>
      <c r="AO163" t="s">
        <v>5</v>
      </c>
      <c r="AP163" t="s">
        <v>5</v>
      </c>
      <c r="AQ163" t="s">
        <v>0</v>
      </c>
      <c r="AS163" t="s">
        <v>5</v>
      </c>
    </row>
    <row r="164" spans="1:45" x14ac:dyDescent="0.3">
      <c r="A164" s="1" t="s">
        <v>2344</v>
      </c>
      <c r="B164" s="1">
        <v>71</v>
      </c>
      <c r="C164" s="1" t="s">
        <v>7</v>
      </c>
      <c r="D164" s="1">
        <v>25060</v>
      </c>
      <c r="E164" s="1">
        <v>0</v>
      </c>
      <c r="F164" s="1" t="s">
        <v>1068</v>
      </c>
      <c r="G164" s="1" t="s">
        <v>8614</v>
      </c>
      <c r="H164" s="1" t="s">
        <v>11</v>
      </c>
      <c r="I164" s="1" t="s">
        <v>8300</v>
      </c>
      <c r="J164" s="1" t="s">
        <v>4</v>
      </c>
      <c r="K164" s="1" t="s">
        <v>8448</v>
      </c>
      <c r="L164" s="1">
        <v>7</v>
      </c>
      <c r="M164" t="s">
        <v>3</v>
      </c>
      <c r="N164" t="s">
        <v>2</v>
      </c>
      <c r="O164">
        <v>182</v>
      </c>
      <c r="P164">
        <v>0</v>
      </c>
      <c r="Q164">
        <v>0</v>
      </c>
      <c r="R164">
        <v>0</v>
      </c>
      <c r="S164">
        <v>0</v>
      </c>
      <c r="T164">
        <v>182</v>
      </c>
      <c r="U164">
        <v>43</v>
      </c>
      <c r="X164" s="23">
        <f>IFERROR(1 -(#REF!/#REF!), 0)</f>
        <v>0</v>
      </c>
      <c r="AA164">
        <v>48.56</v>
      </c>
      <c r="AB164">
        <v>121.0478</v>
      </c>
      <c r="AC164">
        <v>129.01259999999999</v>
      </c>
      <c r="AE164">
        <v>48.56</v>
      </c>
      <c r="AF164">
        <v>121.0478</v>
      </c>
      <c r="AG164">
        <v>129.01259999999999</v>
      </c>
      <c r="AI164">
        <v>48.56</v>
      </c>
      <c r="AJ164">
        <v>121.0478</v>
      </c>
      <c r="AK164">
        <v>129.01259999999999</v>
      </c>
      <c r="AM164" t="s">
        <v>1</v>
      </c>
      <c r="AN164" t="s">
        <v>1</v>
      </c>
      <c r="AO164" t="s">
        <v>5</v>
      </c>
      <c r="AP164" t="s">
        <v>5</v>
      </c>
      <c r="AQ164" t="s">
        <v>0</v>
      </c>
      <c r="AS164" t="s">
        <v>5</v>
      </c>
    </row>
    <row r="165" spans="1:45" x14ac:dyDescent="0.3">
      <c r="A165" s="1" t="s">
        <v>2142</v>
      </c>
      <c r="B165" s="1">
        <v>70</v>
      </c>
      <c r="C165" s="1" t="s">
        <v>14</v>
      </c>
      <c r="D165" s="1">
        <v>25081</v>
      </c>
      <c r="E165" s="1">
        <v>0</v>
      </c>
      <c r="F165" s="1" t="s">
        <v>868</v>
      </c>
      <c r="G165" s="1" t="s">
        <v>8616</v>
      </c>
      <c r="H165" s="1" t="s">
        <v>11</v>
      </c>
      <c r="I165" s="1" t="s">
        <v>8426</v>
      </c>
      <c r="J165" s="1" t="s">
        <v>4</v>
      </c>
      <c r="K165" s="1" t="s">
        <v>8427</v>
      </c>
      <c r="L165" s="1">
        <v>7</v>
      </c>
      <c r="M165" t="s">
        <v>3</v>
      </c>
      <c r="N165" t="s">
        <v>2</v>
      </c>
      <c r="O165">
        <v>76</v>
      </c>
      <c r="P165">
        <v>0</v>
      </c>
      <c r="Q165">
        <v>0</v>
      </c>
      <c r="R165">
        <v>0</v>
      </c>
      <c r="S165">
        <v>76</v>
      </c>
      <c r="T165">
        <v>0</v>
      </c>
      <c r="U165">
        <v>53</v>
      </c>
      <c r="X165" s="23">
        <f>IFERROR(1 -(#REF!/#REF!), 0)</f>
        <v>0</v>
      </c>
      <c r="AA165">
        <v>45.546900000000001</v>
      </c>
      <c r="AB165">
        <v>63.461300000000001</v>
      </c>
      <c r="AC165">
        <v>68.892700000000005</v>
      </c>
      <c r="AD165">
        <v>47.807099999999998</v>
      </c>
      <c r="AE165">
        <v>45.546900000000001</v>
      </c>
      <c r="AF165">
        <v>63.461300000000001</v>
      </c>
      <c r="AG165">
        <v>68.892700000000005</v>
      </c>
      <c r="AH165">
        <v>47.807099999999998</v>
      </c>
      <c r="AI165">
        <v>45.546900000000001</v>
      </c>
      <c r="AJ165">
        <v>63.461300000000001</v>
      </c>
      <c r="AK165">
        <v>68.892700000000005</v>
      </c>
      <c r="AL165">
        <v>47.807099999999998</v>
      </c>
      <c r="AM165" t="s">
        <v>1</v>
      </c>
      <c r="AN165" t="s">
        <v>1</v>
      </c>
      <c r="AO165" t="s">
        <v>5</v>
      </c>
      <c r="AP165" t="s">
        <v>5</v>
      </c>
      <c r="AQ165" t="s">
        <v>0</v>
      </c>
      <c r="AS165" t="s">
        <v>5</v>
      </c>
    </row>
    <row r="166" spans="1:45" x14ac:dyDescent="0.3">
      <c r="A166" s="1" t="s">
        <v>1658</v>
      </c>
      <c r="B166" s="1">
        <v>78</v>
      </c>
      <c r="C166" s="1" t="s">
        <v>14</v>
      </c>
      <c r="D166" s="1">
        <v>25090</v>
      </c>
      <c r="E166" s="1">
        <v>0</v>
      </c>
      <c r="F166" s="1" t="s">
        <v>381</v>
      </c>
      <c r="G166" s="1" t="s">
        <v>8617</v>
      </c>
      <c r="H166" s="1" t="s">
        <v>11</v>
      </c>
      <c r="I166" s="1" t="s">
        <v>8437</v>
      </c>
      <c r="J166" s="1" t="s">
        <v>4</v>
      </c>
      <c r="K166" s="1" t="s">
        <v>8517</v>
      </c>
      <c r="L166" s="1">
        <v>7</v>
      </c>
      <c r="M166" t="s">
        <v>3</v>
      </c>
      <c r="N166" t="s">
        <v>2</v>
      </c>
      <c r="O166">
        <v>180</v>
      </c>
      <c r="P166">
        <v>0</v>
      </c>
      <c r="Q166">
        <v>0</v>
      </c>
      <c r="R166">
        <v>0</v>
      </c>
      <c r="S166">
        <v>180</v>
      </c>
      <c r="T166">
        <v>0</v>
      </c>
      <c r="U166">
        <v>52</v>
      </c>
      <c r="X166" s="23">
        <f>IFERROR(1 -(#REF!/#REF!), 0)</f>
        <v>0</v>
      </c>
      <c r="AA166">
        <v>43.473799999999997</v>
      </c>
      <c r="AB166">
        <v>49.026899999999998</v>
      </c>
      <c r="AC166">
        <v>50.1</v>
      </c>
      <c r="AD166">
        <v>39.0961</v>
      </c>
      <c r="AE166">
        <v>43.473799999999997</v>
      </c>
      <c r="AF166">
        <v>49.026899999999998</v>
      </c>
      <c r="AG166">
        <v>50.1</v>
      </c>
      <c r="AH166">
        <v>39.0961</v>
      </c>
      <c r="AI166">
        <v>43.473799999999997</v>
      </c>
      <c r="AJ166">
        <v>49.026899999999998</v>
      </c>
      <c r="AK166">
        <v>50.1</v>
      </c>
      <c r="AL166">
        <v>39.0961</v>
      </c>
      <c r="AM166" t="s">
        <v>1</v>
      </c>
      <c r="AN166" t="s">
        <v>1</v>
      </c>
      <c r="AO166" t="s">
        <v>5</v>
      </c>
      <c r="AP166" t="s">
        <v>5</v>
      </c>
      <c r="AQ166" t="s">
        <v>0</v>
      </c>
      <c r="AS166" t="s">
        <v>5</v>
      </c>
    </row>
    <row r="167" spans="1:45" x14ac:dyDescent="0.3">
      <c r="A167" s="1" t="s">
        <v>2348</v>
      </c>
      <c r="B167" s="1">
        <v>71</v>
      </c>
      <c r="C167" s="1" t="s">
        <v>7</v>
      </c>
      <c r="D167" s="1">
        <v>25124</v>
      </c>
      <c r="E167" s="1">
        <v>0</v>
      </c>
      <c r="F167" s="1" t="s">
        <v>1072</v>
      </c>
      <c r="G167" s="1" t="s">
        <v>8618</v>
      </c>
      <c r="H167" s="1" t="s">
        <v>11</v>
      </c>
      <c r="I167" s="1" t="s">
        <v>8474</v>
      </c>
      <c r="J167" s="1" t="s">
        <v>4</v>
      </c>
      <c r="K167" s="1" t="s">
        <v>8619</v>
      </c>
      <c r="L167" s="1">
        <v>4</v>
      </c>
      <c r="M167" t="s">
        <v>30</v>
      </c>
      <c r="N167" t="s">
        <v>2</v>
      </c>
      <c r="O167">
        <v>54</v>
      </c>
      <c r="P167">
        <v>0</v>
      </c>
      <c r="Q167">
        <v>0</v>
      </c>
      <c r="R167">
        <v>0</v>
      </c>
      <c r="S167">
        <v>0</v>
      </c>
      <c r="T167">
        <v>54</v>
      </c>
      <c r="U167">
        <v>13</v>
      </c>
      <c r="X167" s="23">
        <f>IFERROR(1 -(#REF!/#REF!), 0)</f>
        <v>0</v>
      </c>
      <c r="AA167">
        <v>63.77</v>
      </c>
      <c r="AB167">
        <v>75.306600000000003</v>
      </c>
      <c r="AC167">
        <v>73.834999999999994</v>
      </c>
      <c r="AD167">
        <v>61.743299999999998</v>
      </c>
      <c r="AE167">
        <v>63.77</v>
      </c>
      <c r="AF167">
        <v>75.306600000000003</v>
      </c>
      <c r="AG167">
        <v>73.834999999999994</v>
      </c>
      <c r="AH167">
        <v>61.743299999999998</v>
      </c>
      <c r="AI167">
        <v>63.77</v>
      </c>
      <c r="AJ167">
        <v>75.306600000000003</v>
      </c>
      <c r="AK167">
        <v>73.834999999999994</v>
      </c>
      <c r="AL167">
        <v>61.743299999999998</v>
      </c>
      <c r="AM167" t="s">
        <v>1</v>
      </c>
      <c r="AN167" t="s">
        <v>1</v>
      </c>
      <c r="AO167" t="s">
        <v>5</v>
      </c>
      <c r="AP167" t="s">
        <v>5</v>
      </c>
      <c r="AQ167" t="s">
        <v>0</v>
      </c>
      <c r="AS167" t="s">
        <v>5</v>
      </c>
    </row>
    <row r="168" spans="1:45" x14ac:dyDescent="0.3">
      <c r="A168" s="1" t="s">
        <v>1660</v>
      </c>
      <c r="B168" s="1">
        <v>9</v>
      </c>
      <c r="C168" s="1" t="s">
        <v>7</v>
      </c>
      <c r="D168" s="1">
        <v>25142</v>
      </c>
      <c r="E168" s="1">
        <v>0</v>
      </c>
      <c r="F168" s="1" t="s">
        <v>383</v>
      </c>
      <c r="G168" s="1" t="s">
        <v>8620</v>
      </c>
      <c r="H168" s="1" t="s">
        <v>8621</v>
      </c>
      <c r="I168" s="1" t="s">
        <v>8410</v>
      </c>
      <c r="J168" s="1" t="s">
        <v>4</v>
      </c>
      <c r="K168" s="1" t="s">
        <v>8622</v>
      </c>
      <c r="L168" s="1">
        <v>7</v>
      </c>
      <c r="M168" t="s">
        <v>3</v>
      </c>
      <c r="N168" t="s">
        <v>2</v>
      </c>
      <c r="O168">
        <v>151</v>
      </c>
      <c r="P168">
        <v>0</v>
      </c>
      <c r="Q168">
        <v>0</v>
      </c>
      <c r="R168">
        <v>0</v>
      </c>
      <c r="S168">
        <v>0</v>
      </c>
      <c r="T168">
        <v>151</v>
      </c>
      <c r="U168">
        <v>49</v>
      </c>
      <c r="X168" s="23">
        <f>IFERROR(1 -(#REF!/#REF!), 0)</f>
        <v>0</v>
      </c>
      <c r="AA168">
        <v>35</v>
      </c>
      <c r="AB168">
        <v>35</v>
      </c>
      <c r="AC168">
        <v>34.721400000000003</v>
      </c>
      <c r="AD168">
        <v>35</v>
      </c>
      <c r="AE168">
        <v>35</v>
      </c>
      <c r="AF168">
        <v>35</v>
      </c>
      <c r="AG168">
        <v>34.721400000000003</v>
      </c>
      <c r="AH168">
        <v>35</v>
      </c>
      <c r="AI168">
        <v>35</v>
      </c>
      <c r="AJ168">
        <v>35</v>
      </c>
      <c r="AK168">
        <v>34.721400000000003</v>
      </c>
      <c r="AL168">
        <v>35</v>
      </c>
      <c r="AM168" t="s">
        <v>1</v>
      </c>
      <c r="AN168" t="s">
        <v>1</v>
      </c>
      <c r="AO168" t="s">
        <v>5</v>
      </c>
      <c r="AP168" t="s">
        <v>5</v>
      </c>
      <c r="AQ168" t="s">
        <v>0</v>
      </c>
      <c r="AS168" t="s">
        <v>5</v>
      </c>
    </row>
    <row r="169" spans="1:45" x14ac:dyDescent="0.3">
      <c r="A169" s="1" t="s">
        <v>1661</v>
      </c>
      <c r="B169" s="1">
        <v>15</v>
      </c>
      <c r="C169" s="1" t="s">
        <v>14</v>
      </c>
      <c r="D169" s="1">
        <v>25144</v>
      </c>
      <c r="E169" s="1">
        <v>0</v>
      </c>
      <c r="F169" s="1" t="s">
        <v>384</v>
      </c>
      <c r="G169" s="1" t="s">
        <v>8623</v>
      </c>
      <c r="H169" s="1" t="s">
        <v>11</v>
      </c>
      <c r="I169" s="1" t="s">
        <v>8320</v>
      </c>
      <c r="J169" s="1" t="s">
        <v>4</v>
      </c>
      <c r="K169" s="1" t="s">
        <v>8321</v>
      </c>
      <c r="L169" s="1">
        <v>7</v>
      </c>
      <c r="M169" t="s">
        <v>3</v>
      </c>
      <c r="N169" t="s">
        <v>2</v>
      </c>
      <c r="O169">
        <v>191</v>
      </c>
      <c r="P169">
        <v>0</v>
      </c>
      <c r="Q169">
        <v>0</v>
      </c>
      <c r="R169">
        <v>0</v>
      </c>
      <c r="S169">
        <v>191</v>
      </c>
      <c r="T169">
        <v>0</v>
      </c>
      <c r="U169">
        <v>28</v>
      </c>
      <c r="X169" s="23">
        <f>IFERROR(1 -(#REF!/#REF!), 0)</f>
        <v>0</v>
      </c>
      <c r="AB169">
        <v>104.52</v>
      </c>
      <c r="AC169">
        <v>185.57230000000001</v>
      </c>
      <c r="AD169">
        <v>91.66</v>
      </c>
      <c r="AF169">
        <v>104.52</v>
      </c>
      <c r="AG169">
        <v>185.57230000000001</v>
      </c>
      <c r="AH169">
        <v>91.66</v>
      </c>
      <c r="AJ169">
        <v>104.52</v>
      </c>
      <c r="AK169">
        <v>185.57230000000001</v>
      </c>
      <c r="AL169">
        <v>91.66</v>
      </c>
      <c r="AM169" t="s">
        <v>1</v>
      </c>
      <c r="AN169" t="s">
        <v>1</v>
      </c>
      <c r="AO169" t="s">
        <v>5</v>
      </c>
      <c r="AP169" t="s">
        <v>5</v>
      </c>
      <c r="AQ169" t="s">
        <v>0</v>
      </c>
      <c r="AS169" t="s">
        <v>5</v>
      </c>
    </row>
    <row r="170" spans="1:45" x14ac:dyDescent="0.3">
      <c r="A170" s="1" t="s">
        <v>1662</v>
      </c>
      <c r="B170" s="1">
        <v>70</v>
      </c>
      <c r="C170" s="1" t="s">
        <v>6</v>
      </c>
      <c r="D170" s="1">
        <v>25149</v>
      </c>
      <c r="E170" s="1">
        <v>0</v>
      </c>
      <c r="F170" s="1" t="s">
        <v>385</v>
      </c>
      <c r="G170" s="1" t="s">
        <v>8624</v>
      </c>
      <c r="H170" s="1" t="s">
        <v>11</v>
      </c>
      <c r="I170" s="1" t="s">
        <v>8294</v>
      </c>
      <c r="J170" s="1" t="s">
        <v>4</v>
      </c>
      <c r="K170" s="1" t="s">
        <v>8567</v>
      </c>
      <c r="L170" s="1">
        <v>7</v>
      </c>
      <c r="M170" t="s">
        <v>3</v>
      </c>
      <c r="N170" t="s">
        <v>2</v>
      </c>
      <c r="O170">
        <v>140</v>
      </c>
      <c r="P170">
        <v>0</v>
      </c>
      <c r="Q170">
        <v>0</v>
      </c>
      <c r="R170">
        <v>140</v>
      </c>
      <c r="S170">
        <v>0</v>
      </c>
      <c r="T170">
        <v>0</v>
      </c>
      <c r="U170">
        <v>56</v>
      </c>
      <c r="X170" s="23">
        <f>IFERROR(1 -(#REF!/#REF!), 0)</f>
        <v>0</v>
      </c>
      <c r="AA170">
        <v>126.86660000000001</v>
      </c>
      <c r="AB170">
        <v>131.19919999999999</v>
      </c>
      <c r="AC170">
        <v>152.40379999999999</v>
      </c>
      <c r="AD170">
        <v>140.9221</v>
      </c>
      <c r="AE170">
        <v>126.86660000000001</v>
      </c>
      <c r="AF170">
        <v>131.19919999999999</v>
      </c>
      <c r="AG170">
        <v>152.40379999999999</v>
      </c>
      <c r="AH170">
        <v>140.9221</v>
      </c>
      <c r="AI170">
        <v>126.86660000000001</v>
      </c>
      <c r="AJ170">
        <v>131.19919999999999</v>
      </c>
      <c r="AK170">
        <v>152.40379999999999</v>
      </c>
      <c r="AL170">
        <v>140.9221</v>
      </c>
      <c r="AM170" t="s">
        <v>1</v>
      </c>
      <c r="AN170" t="s">
        <v>1</v>
      </c>
      <c r="AO170" t="s">
        <v>5</v>
      </c>
      <c r="AP170" t="s">
        <v>5</v>
      </c>
      <c r="AQ170" t="s">
        <v>0</v>
      </c>
      <c r="AS170" t="s">
        <v>5</v>
      </c>
    </row>
    <row r="171" spans="1:45" x14ac:dyDescent="0.3">
      <c r="A171" s="1" t="s">
        <v>1997</v>
      </c>
      <c r="B171" s="1">
        <v>70</v>
      </c>
      <c r="C171" s="1" t="s">
        <v>6</v>
      </c>
      <c r="D171" s="1">
        <v>25155</v>
      </c>
      <c r="E171" s="1">
        <v>0</v>
      </c>
      <c r="F171" s="1" t="s">
        <v>724</v>
      </c>
      <c r="G171" s="1" t="s">
        <v>8625</v>
      </c>
      <c r="H171" s="1" t="s">
        <v>11</v>
      </c>
      <c r="I171" s="1" t="s">
        <v>8434</v>
      </c>
      <c r="J171" s="1" t="s">
        <v>4</v>
      </c>
      <c r="K171" s="1" t="s">
        <v>8435</v>
      </c>
      <c r="L171" s="1">
        <v>7</v>
      </c>
      <c r="M171" t="s">
        <v>3</v>
      </c>
      <c r="N171" t="s">
        <v>2</v>
      </c>
      <c r="O171">
        <v>60</v>
      </c>
      <c r="P171">
        <v>0</v>
      </c>
      <c r="Q171">
        <v>0</v>
      </c>
      <c r="R171">
        <v>60</v>
      </c>
      <c r="S171">
        <v>0</v>
      </c>
      <c r="T171">
        <v>0</v>
      </c>
      <c r="U171">
        <v>52</v>
      </c>
      <c r="X171" s="23">
        <f>IFERROR(1 -(#REF!/#REF!), 0)</f>
        <v>0</v>
      </c>
      <c r="AA171">
        <v>65.513000000000005</v>
      </c>
      <c r="AB171">
        <v>69.503799999999998</v>
      </c>
      <c r="AC171">
        <v>77.352999999999994</v>
      </c>
      <c r="AD171">
        <v>61.558399999999999</v>
      </c>
      <c r="AE171">
        <v>65.513000000000005</v>
      </c>
      <c r="AF171">
        <v>69.503799999999998</v>
      </c>
      <c r="AG171">
        <v>77.352999999999994</v>
      </c>
      <c r="AH171">
        <v>61.558399999999999</v>
      </c>
      <c r="AI171">
        <v>65.513000000000005</v>
      </c>
      <c r="AJ171">
        <v>69.503799999999998</v>
      </c>
      <c r="AK171">
        <v>77.352999999999994</v>
      </c>
      <c r="AL171">
        <v>61.558399999999999</v>
      </c>
      <c r="AM171" t="s">
        <v>1</v>
      </c>
      <c r="AN171" t="s">
        <v>1</v>
      </c>
      <c r="AO171" t="s">
        <v>5</v>
      </c>
      <c r="AP171" t="s">
        <v>5</v>
      </c>
      <c r="AQ171" t="s">
        <v>0</v>
      </c>
      <c r="AS171" t="s">
        <v>5</v>
      </c>
    </row>
    <row r="172" spans="1:45" x14ac:dyDescent="0.3">
      <c r="A172" s="1" t="s">
        <v>1998</v>
      </c>
      <c r="B172" s="1">
        <v>70</v>
      </c>
      <c r="C172" s="1" t="s">
        <v>6</v>
      </c>
      <c r="D172" s="1">
        <v>25156</v>
      </c>
      <c r="E172" s="1">
        <v>0</v>
      </c>
      <c r="F172" s="1" t="s">
        <v>725</v>
      </c>
      <c r="G172" s="1" t="s">
        <v>8626</v>
      </c>
      <c r="H172" s="1" t="s">
        <v>11</v>
      </c>
      <c r="I172" s="1" t="s">
        <v>8627</v>
      </c>
      <c r="J172" s="1" t="s">
        <v>4</v>
      </c>
      <c r="K172" s="1" t="s">
        <v>8628</v>
      </c>
      <c r="L172" s="1">
        <v>7</v>
      </c>
      <c r="M172" t="s">
        <v>3</v>
      </c>
      <c r="N172" t="s">
        <v>2</v>
      </c>
      <c r="O172">
        <v>45</v>
      </c>
      <c r="P172">
        <v>0</v>
      </c>
      <c r="Q172">
        <v>0</v>
      </c>
      <c r="R172">
        <v>45</v>
      </c>
      <c r="S172">
        <v>0</v>
      </c>
      <c r="T172">
        <v>0</v>
      </c>
      <c r="U172">
        <v>53</v>
      </c>
      <c r="X172" s="23">
        <f>IFERROR(1 -(#REF!/#REF!), 0)</f>
        <v>0</v>
      </c>
      <c r="AA172">
        <v>85.109200000000001</v>
      </c>
      <c r="AB172">
        <v>91.081400000000002</v>
      </c>
      <c r="AC172">
        <v>102.4075</v>
      </c>
      <c r="AD172">
        <v>94.413499999999999</v>
      </c>
      <c r="AE172">
        <v>85.109200000000001</v>
      </c>
      <c r="AF172">
        <v>91.081400000000002</v>
      </c>
      <c r="AG172">
        <v>102.4075</v>
      </c>
      <c r="AH172">
        <v>94.413499999999999</v>
      </c>
      <c r="AI172">
        <v>85.109200000000001</v>
      </c>
      <c r="AJ172">
        <v>91.081400000000002</v>
      </c>
      <c r="AK172">
        <v>102.4075</v>
      </c>
      <c r="AL172">
        <v>94.413499999999999</v>
      </c>
      <c r="AM172" t="s">
        <v>1</v>
      </c>
      <c r="AN172" t="s">
        <v>1</v>
      </c>
      <c r="AO172" t="s">
        <v>5</v>
      </c>
      <c r="AP172" t="s">
        <v>5</v>
      </c>
      <c r="AQ172" t="s">
        <v>0</v>
      </c>
      <c r="AS172" t="s">
        <v>5</v>
      </c>
    </row>
    <row r="173" spans="1:45" x14ac:dyDescent="0.3">
      <c r="A173" s="1" t="s">
        <v>1665</v>
      </c>
      <c r="B173" s="1">
        <v>9</v>
      </c>
      <c r="C173" s="1" t="s">
        <v>12</v>
      </c>
      <c r="D173" s="1">
        <v>25160</v>
      </c>
      <c r="E173" s="1">
        <v>0</v>
      </c>
      <c r="F173" s="1" t="s">
        <v>387</v>
      </c>
      <c r="G173" s="1" t="s">
        <v>8629</v>
      </c>
      <c r="H173" s="1" t="s">
        <v>11</v>
      </c>
      <c r="I173" s="1" t="s">
        <v>8630</v>
      </c>
      <c r="J173" s="1" t="s">
        <v>4</v>
      </c>
      <c r="K173" s="1" t="s">
        <v>8631</v>
      </c>
      <c r="L173" s="1">
        <v>7</v>
      </c>
      <c r="M173" t="s">
        <v>3</v>
      </c>
      <c r="N173" t="s">
        <v>2</v>
      </c>
      <c r="O173">
        <v>240</v>
      </c>
      <c r="P173">
        <v>0</v>
      </c>
      <c r="Q173">
        <v>240</v>
      </c>
      <c r="R173">
        <v>0</v>
      </c>
      <c r="S173">
        <v>0</v>
      </c>
      <c r="T173">
        <v>0</v>
      </c>
      <c r="U173">
        <v>51</v>
      </c>
      <c r="X173" s="23">
        <f>IFERROR(1 -(#REF!/#REF!), 0)</f>
        <v>0</v>
      </c>
      <c r="AA173">
        <v>88.822999999999993</v>
      </c>
      <c r="AB173">
        <v>88.000699999999995</v>
      </c>
      <c r="AC173">
        <v>95.796099999999996</v>
      </c>
      <c r="AD173">
        <v>82.1691</v>
      </c>
      <c r="AE173">
        <v>88.822999999999993</v>
      </c>
      <c r="AF173">
        <v>88.000699999999995</v>
      </c>
      <c r="AG173">
        <v>95.796099999999996</v>
      </c>
      <c r="AH173">
        <v>82.1691</v>
      </c>
      <c r="AI173">
        <v>88.822999999999993</v>
      </c>
      <c r="AJ173">
        <v>88.000699999999995</v>
      </c>
      <c r="AK173">
        <v>95.796099999999996</v>
      </c>
      <c r="AL173">
        <v>82.1691</v>
      </c>
      <c r="AM173" t="s">
        <v>1</v>
      </c>
      <c r="AN173" t="s">
        <v>1</v>
      </c>
      <c r="AO173" t="s">
        <v>5</v>
      </c>
      <c r="AP173" t="s">
        <v>5</v>
      </c>
      <c r="AQ173" t="s">
        <v>0</v>
      </c>
      <c r="AS173" t="s">
        <v>5</v>
      </c>
    </row>
    <row r="174" spans="1:45" x14ac:dyDescent="0.3">
      <c r="A174" s="1" t="s">
        <v>1666</v>
      </c>
      <c r="B174" s="1">
        <v>72</v>
      </c>
      <c r="C174" s="1" t="s">
        <v>12</v>
      </c>
      <c r="D174" s="1">
        <v>25171</v>
      </c>
      <c r="E174" s="1">
        <v>0</v>
      </c>
      <c r="F174" s="1" t="s">
        <v>388</v>
      </c>
      <c r="G174" s="1" t="s">
        <v>8632</v>
      </c>
      <c r="H174" s="1" t="s">
        <v>11</v>
      </c>
      <c r="I174" s="1" t="s">
        <v>8374</v>
      </c>
      <c r="J174" s="1" t="s">
        <v>4</v>
      </c>
      <c r="K174" s="1" t="s">
        <v>8375</v>
      </c>
      <c r="L174" s="1">
        <v>6</v>
      </c>
      <c r="M174" t="s">
        <v>10</v>
      </c>
      <c r="N174" t="s">
        <v>2</v>
      </c>
      <c r="O174">
        <v>230</v>
      </c>
      <c r="P174">
        <v>0</v>
      </c>
      <c r="Q174">
        <v>230</v>
      </c>
      <c r="R174">
        <v>0</v>
      </c>
      <c r="S174">
        <v>0</v>
      </c>
      <c r="T174">
        <v>0</v>
      </c>
      <c r="U174">
        <v>28</v>
      </c>
      <c r="X174" s="23">
        <f>IFERROR(1 -(#REF!/#REF!), 0)</f>
        <v>0</v>
      </c>
      <c r="AA174">
        <v>146.5</v>
      </c>
      <c r="AB174">
        <v>122.3412</v>
      </c>
      <c r="AC174">
        <v>127.8233</v>
      </c>
      <c r="AD174">
        <v>109.06870000000001</v>
      </c>
      <c r="AE174">
        <v>146.5</v>
      </c>
      <c r="AF174">
        <v>122.3412</v>
      </c>
      <c r="AG174">
        <v>127.8233</v>
      </c>
      <c r="AH174">
        <v>109.06870000000001</v>
      </c>
      <c r="AI174">
        <v>146.5</v>
      </c>
      <c r="AJ174">
        <v>122.3412</v>
      </c>
      <c r="AK174">
        <v>127.8233</v>
      </c>
      <c r="AL174">
        <v>109.06870000000001</v>
      </c>
      <c r="AM174" t="s">
        <v>1</v>
      </c>
      <c r="AN174" t="s">
        <v>1</v>
      </c>
      <c r="AO174" t="s">
        <v>5</v>
      </c>
      <c r="AP174" t="s">
        <v>5</v>
      </c>
      <c r="AQ174" t="s">
        <v>0</v>
      </c>
      <c r="AS174" t="s">
        <v>5</v>
      </c>
    </row>
    <row r="175" spans="1:45" x14ac:dyDescent="0.3">
      <c r="A175" s="1" t="s">
        <v>1667</v>
      </c>
      <c r="B175" s="1">
        <v>9</v>
      </c>
      <c r="C175" s="1" t="s">
        <v>7</v>
      </c>
      <c r="D175" s="1">
        <v>25173</v>
      </c>
      <c r="E175" s="1">
        <v>0</v>
      </c>
      <c r="F175" s="1" t="s">
        <v>389</v>
      </c>
      <c r="G175" s="1" t="s">
        <v>8633</v>
      </c>
      <c r="H175" s="1" t="s">
        <v>11</v>
      </c>
      <c r="I175" s="1" t="s">
        <v>8374</v>
      </c>
      <c r="J175" s="1" t="s">
        <v>4</v>
      </c>
      <c r="K175" s="1" t="s">
        <v>8375</v>
      </c>
      <c r="L175" s="1">
        <v>7</v>
      </c>
      <c r="M175" t="s">
        <v>3</v>
      </c>
      <c r="N175" t="s">
        <v>2</v>
      </c>
      <c r="O175">
        <v>281</v>
      </c>
      <c r="P175">
        <v>0</v>
      </c>
      <c r="Q175">
        <v>0</v>
      </c>
      <c r="R175">
        <v>0</v>
      </c>
      <c r="S175">
        <v>0</v>
      </c>
      <c r="T175">
        <v>281</v>
      </c>
      <c r="U175">
        <v>25</v>
      </c>
      <c r="X175" s="23">
        <f>IFERROR(1 -(#REF!/#REF!), 0)</f>
        <v>0</v>
      </c>
      <c r="AA175">
        <v>52.56</v>
      </c>
      <c r="AB175">
        <v>74.945999999999998</v>
      </c>
      <c r="AD175">
        <v>62.087200000000003</v>
      </c>
      <c r="AE175">
        <v>52.56</v>
      </c>
      <c r="AF175">
        <v>74.945999999999998</v>
      </c>
      <c r="AH175">
        <v>62.087200000000003</v>
      </c>
      <c r="AI175">
        <v>52.56</v>
      </c>
      <c r="AJ175">
        <v>74.945999999999998</v>
      </c>
      <c r="AL175">
        <v>62.087200000000003</v>
      </c>
      <c r="AM175" t="s">
        <v>1</v>
      </c>
      <c r="AN175" t="s">
        <v>1</v>
      </c>
      <c r="AO175" t="s">
        <v>5</v>
      </c>
      <c r="AP175" t="s">
        <v>5</v>
      </c>
      <c r="AQ175" t="s">
        <v>0</v>
      </c>
      <c r="AS175" t="s">
        <v>5</v>
      </c>
    </row>
    <row r="176" spans="1:45" x14ac:dyDescent="0.3">
      <c r="A176" s="1" t="s">
        <v>8634</v>
      </c>
      <c r="B176" s="1">
        <v>9</v>
      </c>
      <c r="C176" s="1" t="s">
        <v>12</v>
      </c>
      <c r="D176" s="1">
        <v>25174</v>
      </c>
      <c r="E176" s="1">
        <v>0</v>
      </c>
      <c r="F176" s="1" t="s">
        <v>8635</v>
      </c>
      <c r="G176" s="1" t="s">
        <v>8636</v>
      </c>
      <c r="H176" s="1" t="s">
        <v>11</v>
      </c>
      <c r="I176" s="1" t="s">
        <v>8374</v>
      </c>
      <c r="J176" s="1" t="s">
        <v>4</v>
      </c>
      <c r="K176" s="1" t="s">
        <v>8375</v>
      </c>
      <c r="L176" s="1">
        <v>7</v>
      </c>
      <c r="M176" t="s">
        <v>3</v>
      </c>
      <c r="N176" t="s">
        <v>2</v>
      </c>
      <c r="O176">
        <v>300</v>
      </c>
      <c r="P176">
        <v>0</v>
      </c>
      <c r="Q176">
        <v>300</v>
      </c>
      <c r="R176">
        <v>0</v>
      </c>
      <c r="S176">
        <v>0</v>
      </c>
      <c r="T176">
        <v>0</v>
      </c>
      <c r="W176">
        <v>0</v>
      </c>
      <c r="X176" s="23">
        <f>IFERROR(1 -(#REF!/#REF!), 0)</f>
        <v>0</v>
      </c>
      <c r="AM176" t="s">
        <v>1</v>
      </c>
      <c r="AN176" t="s">
        <v>1</v>
      </c>
      <c r="AO176" t="s">
        <v>5</v>
      </c>
      <c r="AP176" t="s">
        <v>5</v>
      </c>
      <c r="AQ176" t="s">
        <v>0</v>
      </c>
      <c r="AS176" t="s">
        <v>5</v>
      </c>
    </row>
    <row r="177" spans="1:45" x14ac:dyDescent="0.3">
      <c r="A177" s="1" t="s">
        <v>1669</v>
      </c>
      <c r="B177" s="1">
        <v>9</v>
      </c>
      <c r="C177" s="1" t="s">
        <v>7</v>
      </c>
      <c r="D177" s="1">
        <v>25225</v>
      </c>
      <c r="E177" s="1">
        <v>0</v>
      </c>
      <c r="F177" s="1" t="s">
        <v>391</v>
      </c>
      <c r="G177" s="1" t="s">
        <v>8637</v>
      </c>
      <c r="H177" s="1" t="s">
        <v>11</v>
      </c>
      <c r="I177" s="1" t="s">
        <v>8410</v>
      </c>
      <c r="J177" s="1" t="s">
        <v>4</v>
      </c>
      <c r="K177" s="1" t="s">
        <v>8411</v>
      </c>
      <c r="L177" s="1">
        <v>7</v>
      </c>
      <c r="M177" t="s">
        <v>3</v>
      </c>
      <c r="N177" t="s">
        <v>2</v>
      </c>
      <c r="O177">
        <v>101</v>
      </c>
      <c r="P177">
        <v>0</v>
      </c>
      <c r="Q177">
        <v>0</v>
      </c>
      <c r="R177">
        <v>0</v>
      </c>
      <c r="S177">
        <v>0</v>
      </c>
      <c r="T177">
        <v>101</v>
      </c>
      <c r="U177">
        <v>53</v>
      </c>
      <c r="X177" s="23">
        <f>IFERROR(1 -(#REF!/#REF!), 0)</f>
        <v>0</v>
      </c>
      <c r="AA177">
        <v>44.825000000000003</v>
      </c>
      <c r="AB177">
        <v>47.610700000000001</v>
      </c>
      <c r="AC177">
        <v>51.742800000000003</v>
      </c>
      <c r="AD177">
        <v>44.45</v>
      </c>
      <c r="AE177">
        <v>44.825000000000003</v>
      </c>
      <c r="AF177">
        <v>47.610700000000001</v>
      </c>
      <c r="AG177">
        <v>51.742800000000003</v>
      </c>
      <c r="AH177">
        <v>44.45</v>
      </c>
      <c r="AI177">
        <v>44.825000000000003</v>
      </c>
      <c r="AJ177">
        <v>47.610700000000001</v>
      </c>
      <c r="AK177">
        <v>51.742800000000003</v>
      </c>
      <c r="AL177">
        <v>44.45</v>
      </c>
      <c r="AM177" t="s">
        <v>1</v>
      </c>
      <c r="AN177" t="s">
        <v>1</v>
      </c>
      <c r="AO177" t="s">
        <v>5</v>
      </c>
      <c r="AP177" t="s">
        <v>5</v>
      </c>
      <c r="AQ177" t="s">
        <v>0</v>
      </c>
      <c r="AS177" t="s">
        <v>5</v>
      </c>
    </row>
    <row r="178" spans="1:45" x14ac:dyDescent="0.3">
      <c r="A178" s="1" t="s">
        <v>1670</v>
      </c>
      <c r="B178" s="1">
        <v>76</v>
      </c>
      <c r="C178" s="1" t="s">
        <v>7</v>
      </c>
      <c r="D178" s="1">
        <v>25229</v>
      </c>
      <c r="E178" s="1">
        <v>0</v>
      </c>
      <c r="F178" s="1" t="s">
        <v>392</v>
      </c>
      <c r="G178" s="1" t="s">
        <v>8638</v>
      </c>
      <c r="H178" s="1" t="s">
        <v>11</v>
      </c>
      <c r="I178" s="1" t="s">
        <v>8410</v>
      </c>
      <c r="J178" s="1" t="s">
        <v>4</v>
      </c>
      <c r="K178" s="1" t="s">
        <v>8411</v>
      </c>
      <c r="L178" s="1">
        <v>6</v>
      </c>
      <c r="M178" t="s">
        <v>10</v>
      </c>
      <c r="N178" t="s">
        <v>2</v>
      </c>
      <c r="O178">
        <v>120</v>
      </c>
      <c r="P178">
        <v>0</v>
      </c>
      <c r="Q178">
        <v>0</v>
      </c>
      <c r="R178">
        <v>0</v>
      </c>
      <c r="S178">
        <v>0</v>
      </c>
      <c r="T178">
        <v>120</v>
      </c>
      <c r="U178">
        <v>26</v>
      </c>
      <c r="X178" s="23">
        <f>IFERROR(1 -(#REF!/#REF!), 0)</f>
        <v>0</v>
      </c>
      <c r="AA178">
        <v>72.915000000000006</v>
      </c>
      <c r="AB178">
        <v>75.760000000000005</v>
      </c>
      <c r="AC178">
        <v>77.3142</v>
      </c>
      <c r="AD178">
        <v>71.180000000000007</v>
      </c>
      <c r="AE178">
        <v>72.915000000000006</v>
      </c>
      <c r="AF178">
        <v>75.760000000000005</v>
      </c>
      <c r="AG178">
        <v>77.3142</v>
      </c>
      <c r="AH178">
        <v>71.180000000000007</v>
      </c>
      <c r="AI178">
        <v>72.915000000000006</v>
      </c>
      <c r="AJ178">
        <v>75.760000000000005</v>
      </c>
      <c r="AK178">
        <v>77.3142</v>
      </c>
      <c r="AL178">
        <v>71.180000000000007</v>
      </c>
      <c r="AM178" t="s">
        <v>1</v>
      </c>
      <c r="AN178" t="s">
        <v>1</v>
      </c>
      <c r="AO178" t="s">
        <v>5</v>
      </c>
      <c r="AP178" t="s">
        <v>5</v>
      </c>
      <c r="AQ178" t="s">
        <v>0</v>
      </c>
      <c r="AS178" t="s">
        <v>5</v>
      </c>
    </row>
    <row r="179" spans="1:45" x14ac:dyDescent="0.3">
      <c r="A179" s="1" t="s">
        <v>1671</v>
      </c>
      <c r="B179" s="1">
        <v>9</v>
      </c>
      <c r="C179" s="1" t="s">
        <v>7</v>
      </c>
      <c r="D179" s="1">
        <v>25233</v>
      </c>
      <c r="E179" s="1">
        <v>0</v>
      </c>
      <c r="F179" s="1" t="s">
        <v>393</v>
      </c>
      <c r="G179" s="1" t="s">
        <v>8639</v>
      </c>
      <c r="H179" s="1" t="s">
        <v>11</v>
      </c>
      <c r="I179" s="1" t="s">
        <v>8410</v>
      </c>
      <c r="J179" s="1" t="s">
        <v>4</v>
      </c>
      <c r="K179" s="1" t="s">
        <v>8587</v>
      </c>
      <c r="L179" s="1">
        <v>7</v>
      </c>
      <c r="M179" t="s">
        <v>3</v>
      </c>
      <c r="N179" t="s">
        <v>2</v>
      </c>
      <c r="O179">
        <v>11</v>
      </c>
      <c r="P179">
        <v>0</v>
      </c>
      <c r="Q179">
        <v>0</v>
      </c>
      <c r="R179">
        <v>0</v>
      </c>
      <c r="S179">
        <v>0</v>
      </c>
      <c r="T179">
        <v>11</v>
      </c>
      <c r="U179">
        <v>53</v>
      </c>
      <c r="X179" s="23">
        <f>IFERROR(1 -(#REF!/#REF!), 0)</f>
        <v>0</v>
      </c>
      <c r="AA179">
        <v>175</v>
      </c>
      <c r="AB179">
        <v>175</v>
      </c>
      <c r="AC179">
        <v>175</v>
      </c>
      <c r="AD179">
        <v>175</v>
      </c>
      <c r="AE179">
        <v>175</v>
      </c>
      <c r="AF179">
        <v>175</v>
      </c>
      <c r="AG179">
        <v>175</v>
      </c>
      <c r="AH179">
        <v>175</v>
      </c>
      <c r="AI179">
        <v>175</v>
      </c>
      <c r="AJ179">
        <v>175</v>
      </c>
      <c r="AK179">
        <v>175</v>
      </c>
      <c r="AL179">
        <v>175</v>
      </c>
      <c r="AM179" t="s">
        <v>1</v>
      </c>
      <c r="AN179" t="s">
        <v>1</v>
      </c>
      <c r="AO179" t="s">
        <v>5</v>
      </c>
      <c r="AP179" t="s">
        <v>5</v>
      </c>
      <c r="AQ179" t="s">
        <v>0</v>
      </c>
      <c r="AS179" t="s">
        <v>5</v>
      </c>
    </row>
    <row r="180" spans="1:45" x14ac:dyDescent="0.3">
      <c r="A180" s="1" t="s">
        <v>1672</v>
      </c>
      <c r="B180" s="1">
        <v>9</v>
      </c>
      <c r="C180" s="1" t="s">
        <v>6</v>
      </c>
      <c r="D180" s="1">
        <v>25256</v>
      </c>
      <c r="E180" s="1">
        <v>0</v>
      </c>
      <c r="F180" s="1" t="s">
        <v>394</v>
      </c>
      <c r="G180" s="1" t="s">
        <v>8640</v>
      </c>
      <c r="H180" s="1" t="s">
        <v>11</v>
      </c>
      <c r="I180" s="1" t="s">
        <v>8641</v>
      </c>
      <c r="J180" s="1" t="s">
        <v>4</v>
      </c>
      <c r="K180" s="1" t="s">
        <v>8642</v>
      </c>
      <c r="L180" s="1">
        <v>5</v>
      </c>
      <c r="M180" t="s">
        <v>18</v>
      </c>
      <c r="N180" t="s">
        <v>2</v>
      </c>
      <c r="O180">
        <v>200</v>
      </c>
      <c r="P180">
        <v>0</v>
      </c>
      <c r="Q180">
        <v>0</v>
      </c>
      <c r="R180">
        <v>200</v>
      </c>
      <c r="S180">
        <v>0</v>
      </c>
      <c r="T180">
        <v>0</v>
      </c>
      <c r="U180">
        <v>26</v>
      </c>
      <c r="X180" s="23">
        <f>IFERROR(1 -(#REF!/#REF!), 0)</f>
        <v>0</v>
      </c>
      <c r="AA180">
        <v>79.895700000000005</v>
      </c>
      <c r="AB180">
        <v>75.693299999999994</v>
      </c>
      <c r="AC180">
        <v>77.537099999999995</v>
      </c>
      <c r="AD180">
        <v>90.393299999999996</v>
      </c>
      <c r="AE180">
        <v>79.895700000000005</v>
      </c>
      <c r="AF180">
        <v>75.693299999999994</v>
      </c>
      <c r="AG180">
        <v>77.537099999999995</v>
      </c>
      <c r="AH180">
        <v>90.393299999999996</v>
      </c>
      <c r="AI180">
        <v>79.895700000000005</v>
      </c>
      <c r="AJ180">
        <v>75.693299999999994</v>
      </c>
      <c r="AK180">
        <v>77.537099999999995</v>
      </c>
      <c r="AL180">
        <v>90.393299999999996</v>
      </c>
      <c r="AM180" t="s">
        <v>1</v>
      </c>
      <c r="AN180" t="s">
        <v>1</v>
      </c>
      <c r="AO180" t="s">
        <v>5</v>
      </c>
      <c r="AP180" t="s">
        <v>5</v>
      </c>
      <c r="AQ180" t="s">
        <v>0</v>
      </c>
      <c r="AS180" t="s">
        <v>5</v>
      </c>
    </row>
    <row r="181" spans="1:45" x14ac:dyDescent="0.3">
      <c r="A181" s="1" t="s">
        <v>1673</v>
      </c>
      <c r="B181" s="1">
        <v>9</v>
      </c>
      <c r="C181" s="1" t="s">
        <v>6</v>
      </c>
      <c r="D181" s="1">
        <v>25266</v>
      </c>
      <c r="E181" s="1">
        <v>0</v>
      </c>
      <c r="F181" s="1" t="s">
        <v>395</v>
      </c>
      <c r="G181" s="1" t="s">
        <v>8643</v>
      </c>
      <c r="H181" s="1" t="s">
        <v>11</v>
      </c>
      <c r="I181" s="1" t="s">
        <v>8340</v>
      </c>
      <c r="J181" s="1" t="s">
        <v>4</v>
      </c>
      <c r="K181" s="1" t="s">
        <v>8341</v>
      </c>
      <c r="L181" s="1">
        <v>7</v>
      </c>
      <c r="M181" t="s">
        <v>3</v>
      </c>
      <c r="N181" t="s">
        <v>2</v>
      </c>
      <c r="O181">
        <v>80</v>
      </c>
      <c r="P181">
        <v>0</v>
      </c>
      <c r="Q181">
        <v>0</v>
      </c>
      <c r="R181">
        <v>80</v>
      </c>
      <c r="S181">
        <v>0</v>
      </c>
      <c r="T181">
        <v>0</v>
      </c>
      <c r="U181">
        <v>48</v>
      </c>
      <c r="X181" s="23">
        <f>IFERROR(1 -(#REF!/#REF!), 0)</f>
        <v>0</v>
      </c>
      <c r="AA181">
        <v>58.148400000000002</v>
      </c>
      <c r="AB181">
        <v>59.574599999999997</v>
      </c>
      <c r="AC181">
        <v>64.263300000000001</v>
      </c>
      <c r="AD181">
        <v>56.151499999999999</v>
      </c>
      <c r="AE181">
        <v>58.148400000000002</v>
      </c>
      <c r="AF181">
        <v>59.574599999999997</v>
      </c>
      <c r="AG181">
        <v>64.263300000000001</v>
      </c>
      <c r="AH181">
        <v>56.151499999999999</v>
      </c>
      <c r="AI181">
        <v>58.148400000000002</v>
      </c>
      <c r="AJ181">
        <v>59.574599999999997</v>
      </c>
      <c r="AK181">
        <v>64.263300000000001</v>
      </c>
      <c r="AL181">
        <v>56.151499999999999</v>
      </c>
      <c r="AM181" t="s">
        <v>1</v>
      </c>
      <c r="AN181" t="s">
        <v>1</v>
      </c>
      <c r="AO181" t="s">
        <v>5</v>
      </c>
      <c r="AP181" t="s">
        <v>5</v>
      </c>
      <c r="AQ181" t="s">
        <v>0</v>
      </c>
      <c r="AS181" t="s">
        <v>5</v>
      </c>
    </row>
    <row r="182" spans="1:45" x14ac:dyDescent="0.3">
      <c r="A182" s="1" t="s">
        <v>1674</v>
      </c>
      <c r="B182" s="1">
        <v>9</v>
      </c>
      <c r="C182" s="1" t="s">
        <v>7</v>
      </c>
      <c r="D182" s="1">
        <v>25270</v>
      </c>
      <c r="E182" s="1">
        <v>0</v>
      </c>
      <c r="F182" s="1" t="s">
        <v>396</v>
      </c>
      <c r="G182" s="1" t="s">
        <v>8644</v>
      </c>
      <c r="H182" s="1" t="s">
        <v>8645</v>
      </c>
      <c r="I182" s="1" t="s">
        <v>8410</v>
      </c>
      <c r="J182" s="1" t="s">
        <v>4</v>
      </c>
      <c r="K182" s="1" t="s">
        <v>8646</v>
      </c>
      <c r="L182" s="1">
        <v>7</v>
      </c>
      <c r="M182" t="s">
        <v>3</v>
      </c>
      <c r="N182" t="s">
        <v>2</v>
      </c>
      <c r="O182">
        <v>161</v>
      </c>
      <c r="P182">
        <v>0</v>
      </c>
      <c r="Q182">
        <v>0</v>
      </c>
      <c r="R182">
        <v>0</v>
      </c>
      <c r="S182">
        <v>0</v>
      </c>
      <c r="T182">
        <v>161</v>
      </c>
      <c r="U182">
        <v>65</v>
      </c>
      <c r="X182" s="23">
        <f>IFERROR(1 -(#REF!/#REF!), 0)</f>
        <v>0</v>
      </c>
      <c r="AA182">
        <v>53.874400000000001</v>
      </c>
      <c r="AB182">
        <v>59.260599999999997</v>
      </c>
      <c r="AC182">
        <v>64.986400000000003</v>
      </c>
      <c r="AD182">
        <v>58.709299999999999</v>
      </c>
      <c r="AE182">
        <v>53.874400000000001</v>
      </c>
      <c r="AF182">
        <v>59.260599999999997</v>
      </c>
      <c r="AG182">
        <v>64.986400000000003</v>
      </c>
      <c r="AH182">
        <v>58.709299999999999</v>
      </c>
      <c r="AI182">
        <v>53.874400000000001</v>
      </c>
      <c r="AJ182">
        <v>59.260599999999997</v>
      </c>
      <c r="AK182">
        <v>64.986400000000003</v>
      </c>
      <c r="AL182">
        <v>58.709299999999999</v>
      </c>
      <c r="AM182" t="s">
        <v>1</v>
      </c>
      <c r="AN182" t="s">
        <v>1</v>
      </c>
      <c r="AO182" t="s">
        <v>5</v>
      </c>
      <c r="AP182" t="s">
        <v>5</v>
      </c>
      <c r="AQ182" t="s">
        <v>0</v>
      </c>
      <c r="AS182" t="s">
        <v>5</v>
      </c>
    </row>
    <row r="183" spans="1:45" x14ac:dyDescent="0.3">
      <c r="A183" s="1" t="s">
        <v>1675</v>
      </c>
      <c r="B183" s="1">
        <v>9</v>
      </c>
      <c r="C183" s="1" t="s">
        <v>9</v>
      </c>
      <c r="D183" s="1">
        <v>25273</v>
      </c>
      <c r="E183" s="1">
        <v>0</v>
      </c>
      <c r="F183" s="1" t="s">
        <v>397</v>
      </c>
      <c r="G183" s="1" t="s">
        <v>8647</v>
      </c>
      <c r="H183" s="1" t="s">
        <v>8648</v>
      </c>
      <c r="I183" s="1" t="s">
        <v>8649</v>
      </c>
      <c r="J183" s="1" t="s">
        <v>4</v>
      </c>
      <c r="K183" s="1" t="s">
        <v>8650</v>
      </c>
      <c r="L183" s="1">
        <v>7</v>
      </c>
      <c r="M183" t="s">
        <v>3</v>
      </c>
      <c r="N183" t="s">
        <v>2</v>
      </c>
      <c r="O183">
        <v>50</v>
      </c>
      <c r="P183">
        <v>50</v>
      </c>
      <c r="Q183">
        <v>0</v>
      </c>
      <c r="R183">
        <v>0</v>
      </c>
      <c r="S183">
        <v>0</v>
      </c>
      <c r="T183">
        <v>0</v>
      </c>
      <c r="U183">
        <v>59</v>
      </c>
      <c r="X183" s="23">
        <f>IFERROR(1 -(#REF!/#REF!), 0)</f>
        <v>0</v>
      </c>
      <c r="AA183">
        <v>35</v>
      </c>
      <c r="AB183">
        <v>35.777200000000001</v>
      </c>
      <c r="AC183">
        <v>32.322499999999998</v>
      </c>
      <c r="AD183">
        <v>32.890599999999999</v>
      </c>
      <c r="AE183">
        <v>35</v>
      </c>
      <c r="AF183">
        <v>35.777200000000001</v>
      </c>
      <c r="AG183">
        <v>32.322499999999998</v>
      </c>
      <c r="AH183">
        <v>32.890599999999999</v>
      </c>
      <c r="AI183">
        <v>35</v>
      </c>
      <c r="AJ183">
        <v>35.777200000000001</v>
      </c>
      <c r="AK183">
        <v>32.322499999999998</v>
      </c>
      <c r="AL183">
        <v>32.890599999999999</v>
      </c>
      <c r="AM183" t="s">
        <v>1</v>
      </c>
      <c r="AN183" t="s">
        <v>1</v>
      </c>
      <c r="AO183" t="s">
        <v>5</v>
      </c>
      <c r="AP183" t="s">
        <v>5</v>
      </c>
      <c r="AQ183" t="s">
        <v>0</v>
      </c>
      <c r="AS183" t="s">
        <v>5</v>
      </c>
    </row>
    <row r="184" spans="1:45" x14ac:dyDescent="0.3">
      <c r="A184" s="1" t="s">
        <v>1676</v>
      </c>
      <c r="B184" s="1">
        <v>9</v>
      </c>
      <c r="C184" s="1" t="s">
        <v>9</v>
      </c>
      <c r="D184" s="1">
        <v>25277</v>
      </c>
      <c r="E184" s="1">
        <v>0</v>
      </c>
      <c r="F184" s="1" t="s">
        <v>398</v>
      </c>
      <c r="G184" s="1" t="s">
        <v>8651</v>
      </c>
      <c r="H184" s="1" t="s">
        <v>11</v>
      </c>
      <c r="I184" s="1" t="s">
        <v>8652</v>
      </c>
      <c r="J184" s="1" t="s">
        <v>4</v>
      </c>
      <c r="K184" s="1" t="s">
        <v>8653</v>
      </c>
      <c r="L184" s="1">
        <v>5</v>
      </c>
      <c r="M184" t="s">
        <v>18</v>
      </c>
      <c r="N184" t="s">
        <v>2</v>
      </c>
      <c r="O184">
        <v>20</v>
      </c>
      <c r="P184">
        <v>20</v>
      </c>
      <c r="Q184">
        <v>0</v>
      </c>
      <c r="R184">
        <v>0</v>
      </c>
      <c r="S184">
        <v>0</v>
      </c>
      <c r="T184">
        <v>0</v>
      </c>
      <c r="U184">
        <v>26</v>
      </c>
      <c r="X184" s="23">
        <f>IFERROR(1 -(#REF!/#REF!), 0)</f>
        <v>0</v>
      </c>
      <c r="AA184">
        <v>54.8371</v>
      </c>
      <c r="AB184">
        <v>56.503300000000003</v>
      </c>
      <c r="AC184">
        <v>56.755699999999997</v>
      </c>
      <c r="AD184">
        <v>52.32</v>
      </c>
      <c r="AE184">
        <v>54.8371</v>
      </c>
      <c r="AF184">
        <v>56.503300000000003</v>
      </c>
      <c r="AG184">
        <v>56.755699999999997</v>
      </c>
      <c r="AH184">
        <v>52.32</v>
      </c>
      <c r="AI184">
        <v>54.8371</v>
      </c>
      <c r="AJ184">
        <v>56.503300000000003</v>
      </c>
      <c r="AK184">
        <v>56.755699999999997</v>
      </c>
      <c r="AL184">
        <v>52.32</v>
      </c>
      <c r="AM184" t="s">
        <v>1</v>
      </c>
      <c r="AN184" t="s">
        <v>1</v>
      </c>
      <c r="AO184" t="s">
        <v>5</v>
      </c>
      <c r="AP184" t="s">
        <v>5</v>
      </c>
      <c r="AQ184" t="s">
        <v>0</v>
      </c>
      <c r="AS184" t="s">
        <v>5</v>
      </c>
    </row>
    <row r="185" spans="1:45" x14ac:dyDescent="0.3">
      <c r="A185" s="1" t="s">
        <v>1677</v>
      </c>
      <c r="B185" s="1">
        <v>34</v>
      </c>
      <c r="C185" s="1" t="s">
        <v>6</v>
      </c>
      <c r="D185" s="1">
        <v>25390</v>
      </c>
      <c r="E185" s="1">
        <v>0</v>
      </c>
      <c r="F185" s="1" t="s">
        <v>399</v>
      </c>
      <c r="G185" s="1" t="s">
        <v>8654</v>
      </c>
      <c r="H185" s="1" t="s">
        <v>8655</v>
      </c>
      <c r="I185" s="1" t="s">
        <v>8303</v>
      </c>
      <c r="J185" s="1" t="s">
        <v>4</v>
      </c>
      <c r="K185" s="1" t="s">
        <v>8492</v>
      </c>
      <c r="L185" s="1">
        <v>1</v>
      </c>
      <c r="M185" t="s">
        <v>20</v>
      </c>
      <c r="N185" t="s">
        <v>2</v>
      </c>
      <c r="O185">
        <v>43</v>
      </c>
      <c r="P185">
        <v>0</v>
      </c>
      <c r="Q185">
        <v>0</v>
      </c>
      <c r="R185">
        <v>43</v>
      </c>
      <c r="S185">
        <v>0</v>
      </c>
      <c r="T185">
        <v>0</v>
      </c>
      <c r="U185">
        <v>10</v>
      </c>
      <c r="X185" s="23">
        <f>IFERROR(1 -(#REF!/#REF!), 0)</f>
        <v>0</v>
      </c>
      <c r="AA185">
        <v>118.45</v>
      </c>
      <c r="AB185">
        <v>119.2633</v>
      </c>
      <c r="AC185">
        <v>120.6366</v>
      </c>
      <c r="AD185">
        <v>110.4666</v>
      </c>
      <c r="AE185">
        <v>118.45</v>
      </c>
      <c r="AF185">
        <v>119.2633</v>
      </c>
      <c r="AG185">
        <v>120.6366</v>
      </c>
      <c r="AH185">
        <v>110.4666</v>
      </c>
      <c r="AI185">
        <v>118.45</v>
      </c>
      <c r="AJ185">
        <v>119.2633</v>
      </c>
      <c r="AK185">
        <v>120.6366</v>
      </c>
      <c r="AL185">
        <v>110.4666</v>
      </c>
      <c r="AM185" t="s">
        <v>1</v>
      </c>
      <c r="AN185" t="s">
        <v>1</v>
      </c>
      <c r="AO185" t="s">
        <v>5</v>
      </c>
      <c r="AP185" t="s">
        <v>5</v>
      </c>
      <c r="AQ185" t="s">
        <v>0</v>
      </c>
      <c r="AS185" t="s">
        <v>5</v>
      </c>
    </row>
    <row r="186" spans="1:45" x14ac:dyDescent="0.3">
      <c r="A186" s="1" t="s">
        <v>1502</v>
      </c>
      <c r="B186" s="1">
        <v>8</v>
      </c>
      <c r="C186" s="1" t="s">
        <v>12</v>
      </c>
      <c r="D186" s="1">
        <v>25469</v>
      </c>
      <c r="E186" s="1">
        <v>0</v>
      </c>
      <c r="F186" s="1" t="s">
        <v>217</v>
      </c>
      <c r="G186" s="1" t="s">
        <v>8656</v>
      </c>
      <c r="H186" s="1" t="s">
        <v>11</v>
      </c>
      <c r="I186" s="1" t="s">
        <v>8657</v>
      </c>
      <c r="J186" s="1" t="s">
        <v>4</v>
      </c>
      <c r="K186" s="1" t="s">
        <v>8658</v>
      </c>
      <c r="L186" s="1">
        <v>5</v>
      </c>
      <c r="M186" t="s">
        <v>18</v>
      </c>
      <c r="N186" t="s">
        <v>2</v>
      </c>
      <c r="O186">
        <v>230</v>
      </c>
      <c r="P186">
        <v>0</v>
      </c>
      <c r="Q186">
        <v>230</v>
      </c>
      <c r="R186">
        <v>0</v>
      </c>
      <c r="S186">
        <v>0</v>
      </c>
      <c r="T186">
        <v>0</v>
      </c>
      <c r="U186">
        <v>27</v>
      </c>
      <c r="X186" s="23">
        <f>IFERROR(1 -(#REF!/#REF!), 0)</f>
        <v>0</v>
      </c>
      <c r="AA186">
        <v>75.352800000000002</v>
      </c>
      <c r="AB186">
        <v>101.5714</v>
      </c>
      <c r="AC186">
        <v>79.545699999999997</v>
      </c>
      <c r="AD186">
        <v>72.376599999999996</v>
      </c>
      <c r="AE186">
        <v>75.352800000000002</v>
      </c>
      <c r="AF186">
        <v>101.5714</v>
      </c>
      <c r="AG186">
        <v>79.545699999999997</v>
      </c>
      <c r="AH186">
        <v>72.376599999999996</v>
      </c>
      <c r="AI186">
        <v>75.352800000000002</v>
      </c>
      <c r="AJ186">
        <v>101.5714</v>
      </c>
      <c r="AK186">
        <v>79.545699999999997</v>
      </c>
      <c r="AL186">
        <v>72.376599999999996</v>
      </c>
      <c r="AM186" t="s">
        <v>1</v>
      </c>
      <c r="AN186" t="s">
        <v>1</v>
      </c>
      <c r="AO186" t="s">
        <v>5</v>
      </c>
      <c r="AP186" t="s">
        <v>5</v>
      </c>
      <c r="AQ186" t="s">
        <v>0</v>
      </c>
      <c r="AS186" t="s">
        <v>5</v>
      </c>
    </row>
    <row r="187" spans="1:45" x14ac:dyDescent="0.3">
      <c r="A187" s="1" t="s">
        <v>2608</v>
      </c>
      <c r="B187" s="1">
        <v>8</v>
      </c>
      <c r="C187" s="1" t="s">
        <v>12</v>
      </c>
      <c r="D187" s="1">
        <v>25469</v>
      </c>
      <c r="E187" s="1">
        <v>1</v>
      </c>
      <c r="F187" s="1" t="s">
        <v>1328</v>
      </c>
      <c r="G187" s="1" t="s">
        <v>8659</v>
      </c>
      <c r="H187" s="1" t="s">
        <v>11</v>
      </c>
      <c r="I187" s="1" t="s">
        <v>8660</v>
      </c>
      <c r="J187" s="1" t="s">
        <v>4</v>
      </c>
      <c r="K187" s="1" t="s">
        <v>8661</v>
      </c>
      <c r="L187" s="1">
        <v>6</v>
      </c>
      <c r="M187" t="s">
        <v>10</v>
      </c>
      <c r="N187" t="s">
        <v>2</v>
      </c>
      <c r="O187">
        <v>180</v>
      </c>
      <c r="P187">
        <v>0</v>
      </c>
      <c r="Q187">
        <v>180</v>
      </c>
      <c r="R187">
        <v>0</v>
      </c>
      <c r="S187">
        <v>0</v>
      </c>
      <c r="T187">
        <v>0</v>
      </c>
      <c r="U187">
        <v>35</v>
      </c>
      <c r="X187" s="23">
        <f>IFERROR(1 -(#REF!/#REF!), 0)</f>
        <v>0</v>
      </c>
      <c r="AA187">
        <v>68.114999999999995</v>
      </c>
      <c r="AB187">
        <v>104.2735</v>
      </c>
      <c r="AC187">
        <v>193.7483</v>
      </c>
      <c r="AD187">
        <v>94.226600000000005</v>
      </c>
      <c r="AE187">
        <v>68.114999999999995</v>
      </c>
      <c r="AF187">
        <v>104.2735</v>
      </c>
      <c r="AG187">
        <v>193.7483</v>
      </c>
      <c r="AH187">
        <v>94.226600000000005</v>
      </c>
      <c r="AI187">
        <v>68.114999999999995</v>
      </c>
      <c r="AJ187">
        <v>104.2735</v>
      </c>
      <c r="AK187">
        <v>193.7483</v>
      </c>
      <c r="AL187">
        <v>94.226600000000005</v>
      </c>
      <c r="AM187" t="s">
        <v>1</v>
      </c>
      <c r="AN187" t="s">
        <v>1</v>
      </c>
      <c r="AO187" t="s">
        <v>5</v>
      </c>
      <c r="AP187" t="s">
        <v>5</v>
      </c>
      <c r="AQ187" t="s">
        <v>0</v>
      </c>
      <c r="AS187" t="s">
        <v>5</v>
      </c>
    </row>
    <row r="188" spans="1:45" x14ac:dyDescent="0.3">
      <c r="A188" s="1" t="s">
        <v>2687</v>
      </c>
      <c r="B188" s="1">
        <v>78</v>
      </c>
      <c r="C188" s="1" t="s">
        <v>7</v>
      </c>
      <c r="D188" s="1">
        <v>25499</v>
      </c>
      <c r="E188" s="1">
        <v>0</v>
      </c>
      <c r="F188" s="1" t="s">
        <v>1395</v>
      </c>
      <c r="G188" s="1" t="s">
        <v>8662</v>
      </c>
      <c r="H188" s="1" t="s">
        <v>11</v>
      </c>
      <c r="I188" s="1" t="s">
        <v>8502</v>
      </c>
      <c r="J188" s="1" t="s">
        <v>4</v>
      </c>
      <c r="K188" s="1" t="s">
        <v>8503</v>
      </c>
      <c r="L188" s="1">
        <v>2</v>
      </c>
      <c r="M188" t="s">
        <v>23</v>
      </c>
      <c r="N188" t="s">
        <v>2</v>
      </c>
      <c r="O188">
        <v>180</v>
      </c>
      <c r="P188">
        <v>0</v>
      </c>
      <c r="Q188">
        <v>0</v>
      </c>
      <c r="R188">
        <v>0</v>
      </c>
      <c r="S188">
        <v>0</v>
      </c>
      <c r="T188">
        <v>180</v>
      </c>
      <c r="U188">
        <v>13</v>
      </c>
      <c r="X188" s="23">
        <f>IFERROR(1 -(#REF!/#REF!), 0)</f>
        <v>0</v>
      </c>
      <c r="AA188">
        <v>50.1633</v>
      </c>
      <c r="AB188">
        <v>71.496600000000001</v>
      </c>
      <c r="AC188">
        <v>62.09</v>
      </c>
      <c r="AD188">
        <v>55.27</v>
      </c>
      <c r="AE188">
        <v>50.1633</v>
      </c>
      <c r="AF188">
        <v>71.496600000000001</v>
      </c>
      <c r="AG188">
        <v>62.09</v>
      </c>
      <c r="AH188">
        <v>55.27</v>
      </c>
      <c r="AI188">
        <v>50.1633</v>
      </c>
      <c r="AJ188">
        <v>71.496600000000001</v>
      </c>
      <c r="AK188">
        <v>62.09</v>
      </c>
      <c r="AL188">
        <v>55.27</v>
      </c>
      <c r="AM188" t="s">
        <v>1</v>
      </c>
      <c r="AN188" t="s">
        <v>1</v>
      </c>
      <c r="AO188" t="s">
        <v>5</v>
      </c>
      <c r="AP188" t="s">
        <v>5</v>
      </c>
      <c r="AQ188" t="s">
        <v>0</v>
      </c>
      <c r="AS188" t="s">
        <v>5</v>
      </c>
    </row>
    <row r="189" spans="1:45" x14ac:dyDescent="0.3">
      <c r="A189" s="1" t="s">
        <v>1680</v>
      </c>
      <c r="B189" s="1">
        <v>76</v>
      </c>
      <c r="C189" s="1" t="s">
        <v>12</v>
      </c>
      <c r="D189" s="1">
        <v>25515</v>
      </c>
      <c r="E189" s="1">
        <v>0</v>
      </c>
      <c r="F189" s="1" t="s">
        <v>401</v>
      </c>
      <c r="G189" s="1" t="s">
        <v>8663</v>
      </c>
      <c r="H189" s="1" t="s">
        <v>8664</v>
      </c>
      <c r="I189" s="1" t="s">
        <v>8437</v>
      </c>
      <c r="J189" s="1" t="s">
        <v>4</v>
      </c>
      <c r="K189" s="1" t="s">
        <v>8469</v>
      </c>
      <c r="L189" s="1">
        <v>7</v>
      </c>
      <c r="M189" t="s">
        <v>3</v>
      </c>
      <c r="N189" t="s">
        <v>2</v>
      </c>
      <c r="O189">
        <v>150</v>
      </c>
      <c r="P189">
        <v>0</v>
      </c>
      <c r="Q189">
        <v>150</v>
      </c>
      <c r="R189">
        <v>0</v>
      </c>
      <c r="S189">
        <v>0</v>
      </c>
      <c r="T189">
        <v>0</v>
      </c>
      <c r="U189">
        <v>55</v>
      </c>
      <c r="X189" s="23">
        <f>IFERROR(1 -(#REF!/#REF!), 0)</f>
        <v>0</v>
      </c>
      <c r="AA189">
        <v>323.1961</v>
      </c>
      <c r="AB189">
        <v>338.5761</v>
      </c>
      <c r="AC189">
        <v>330.7346</v>
      </c>
      <c r="AD189">
        <v>237.15</v>
      </c>
      <c r="AE189">
        <v>323.1961</v>
      </c>
      <c r="AF189">
        <v>338.5761</v>
      </c>
      <c r="AG189">
        <v>330.7346</v>
      </c>
      <c r="AH189">
        <v>237.15</v>
      </c>
      <c r="AI189">
        <v>323.1961</v>
      </c>
      <c r="AJ189">
        <v>338.5761</v>
      </c>
      <c r="AK189">
        <v>330.7346</v>
      </c>
      <c r="AL189">
        <v>237.15</v>
      </c>
      <c r="AM189" t="s">
        <v>1</v>
      </c>
      <c r="AN189" t="s">
        <v>1</v>
      </c>
      <c r="AO189" t="s">
        <v>5</v>
      </c>
      <c r="AP189" t="s">
        <v>5</v>
      </c>
      <c r="AQ189" t="s">
        <v>0</v>
      </c>
      <c r="AS189" t="s">
        <v>5</v>
      </c>
    </row>
    <row r="190" spans="1:45" x14ac:dyDescent="0.3">
      <c r="A190" s="1" t="s">
        <v>1681</v>
      </c>
      <c r="B190" s="1">
        <v>72</v>
      </c>
      <c r="C190" s="1" t="s">
        <v>14</v>
      </c>
      <c r="D190" s="1">
        <v>25556</v>
      </c>
      <c r="E190" s="1">
        <v>0</v>
      </c>
      <c r="F190" s="1" t="s">
        <v>402</v>
      </c>
      <c r="G190" s="1" t="s">
        <v>8665</v>
      </c>
      <c r="H190" s="1" t="s">
        <v>11</v>
      </c>
      <c r="I190" s="1" t="s">
        <v>8325</v>
      </c>
      <c r="J190" s="1" t="s">
        <v>4</v>
      </c>
      <c r="K190" s="1" t="s">
        <v>8628</v>
      </c>
      <c r="L190" s="1">
        <v>7</v>
      </c>
      <c r="M190" t="s">
        <v>3</v>
      </c>
      <c r="N190" t="s">
        <v>2</v>
      </c>
      <c r="O190">
        <v>70</v>
      </c>
      <c r="P190">
        <v>0</v>
      </c>
      <c r="Q190">
        <v>0</v>
      </c>
      <c r="R190">
        <v>0</v>
      </c>
      <c r="S190">
        <v>70</v>
      </c>
      <c r="T190">
        <v>0</v>
      </c>
      <c r="U190">
        <v>52</v>
      </c>
      <c r="X190" s="23">
        <f>IFERROR(1 -(#REF!/#REF!), 0)</f>
        <v>0</v>
      </c>
      <c r="AA190">
        <v>287.73610000000002</v>
      </c>
      <c r="AB190">
        <v>296.36380000000003</v>
      </c>
      <c r="AC190">
        <v>308.803</v>
      </c>
      <c r="AD190">
        <v>280.33229999999998</v>
      </c>
      <c r="AE190">
        <v>287.73610000000002</v>
      </c>
      <c r="AF190">
        <v>296.36380000000003</v>
      </c>
      <c r="AG190">
        <v>308.803</v>
      </c>
      <c r="AH190">
        <v>280.33229999999998</v>
      </c>
      <c r="AI190">
        <v>287.73610000000002</v>
      </c>
      <c r="AJ190">
        <v>296.36380000000003</v>
      </c>
      <c r="AK190">
        <v>308.803</v>
      </c>
      <c r="AL190">
        <v>280.33229999999998</v>
      </c>
      <c r="AM190" t="s">
        <v>1</v>
      </c>
      <c r="AN190" t="s">
        <v>1</v>
      </c>
      <c r="AO190" t="s">
        <v>5</v>
      </c>
      <c r="AP190" t="s">
        <v>5</v>
      </c>
      <c r="AQ190" t="s">
        <v>0</v>
      </c>
      <c r="AS190" t="s">
        <v>5</v>
      </c>
    </row>
    <row r="191" spans="1:45" x14ac:dyDescent="0.3">
      <c r="A191" s="1" t="s">
        <v>1682</v>
      </c>
      <c r="B191" s="1">
        <v>78</v>
      </c>
      <c r="C191" s="1" t="s">
        <v>7</v>
      </c>
      <c r="D191" s="1">
        <v>25727</v>
      </c>
      <c r="E191" s="1">
        <v>0</v>
      </c>
      <c r="F191" s="1" t="s">
        <v>403</v>
      </c>
      <c r="G191" s="1" t="s">
        <v>8666</v>
      </c>
      <c r="H191" s="1" t="s">
        <v>8368</v>
      </c>
      <c r="I191" s="1" t="s">
        <v>8667</v>
      </c>
      <c r="J191" s="1" t="s">
        <v>4</v>
      </c>
      <c r="K191" s="1" t="s">
        <v>8668</v>
      </c>
      <c r="L191" s="1">
        <v>7</v>
      </c>
      <c r="M191" t="s">
        <v>3</v>
      </c>
      <c r="N191" t="s">
        <v>2</v>
      </c>
      <c r="O191">
        <v>130</v>
      </c>
      <c r="P191">
        <v>0</v>
      </c>
      <c r="Q191">
        <v>0</v>
      </c>
      <c r="R191">
        <v>0</v>
      </c>
      <c r="S191">
        <v>0</v>
      </c>
      <c r="T191">
        <v>130</v>
      </c>
      <c r="U191">
        <v>51</v>
      </c>
      <c r="X191" s="23">
        <f>IFERROR(1 -(#REF!/#REF!), 0)</f>
        <v>0</v>
      </c>
      <c r="AA191">
        <v>92.926100000000005</v>
      </c>
      <c r="AB191">
        <v>101.52460000000001</v>
      </c>
      <c r="AC191">
        <v>103.315</v>
      </c>
      <c r="AD191">
        <v>92.58</v>
      </c>
      <c r="AE191">
        <v>92.926100000000005</v>
      </c>
      <c r="AF191">
        <v>101.52460000000001</v>
      </c>
      <c r="AG191">
        <v>103.315</v>
      </c>
      <c r="AH191">
        <v>92.58</v>
      </c>
      <c r="AI191">
        <v>92.926100000000005</v>
      </c>
      <c r="AJ191">
        <v>101.52460000000001</v>
      </c>
      <c r="AK191">
        <v>103.315</v>
      </c>
      <c r="AL191">
        <v>92.58</v>
      </c>
      <c r="AM191" t="s">
        <v>1</v>
      </c>
      <c r="AN191" t="s">
        <v>1</v>
      </c>
      <c r="AO191" t="s">
        <v>5</v>
      </c>
      <c r="AP191" t="s">
        <v>5</v>
      </c>
      <c r="AQ191" t="s">
        <v>0</v>
      </c>
      <c r="AS191" t="s">
        <v>5</v>
      </c>
    </row>
    <row r="192" spans="1:45" x14ac:dyDescent="0.3">
      <c r="A192" s="1" t="s">
        <v>2422</v>
      </c>
      <c r="B192" s="1">
        <v>70</v>
      </c>
      <c r="C192" s="1" t="s">
        <v>9</v>
      </c>
      <c r="D192" s="1">
        <v>25738</v>
      </c>
      <c r="E192" s="1">
        <v>0</v>
      </c>
      <c r="F192" s="1" t="s">
        <v>2831</v>
      </c>
      <c r="G192" s="1" t="s">
        <v>1146</v>
      </c>
      <c r="H192" s="1" t="s">
        <v>8669</v>
      </c>
      <c r="I192" s="1" t="s">
        <v>8434</v>
      </c>
      <c r="J192" s="1" t="s">
        <v>4</v>
      </c>
      <c r="K192" s="1" t="s">
        <v>8435</v>
      </c>
      <c r="L192" s="1">
        <v>7</v>
      </c>
      <c r="M192" t="s">
        <v>3</v>
      </c>
      <c r="N192" t="s">
        <v>2</v>
      </c>
      <c r="O192">
        <v>9</v>
      </c>
      <c r="P192">
        <v>9</v>
      </c>
      <c r="Q192">
        <v>0</v>
      </c>
      <c r="R192">
        <v>0</v>
      </c>
      <c r="S192">
        <v>0</v>
      </c>
      <c r="T192">
        <v>0</v>
      </c>
      <c r="U192">
        <v>56</v>
      </c>
      <c r="X192" s="23">
        <f>IFERROR(1 -(#REF!/#REF!), 0)</f>
        <v>0</v>
      </c>
      <c r="AA192">
        <v>804.87580000000003</v>
      </c>
      <c r="AB192">
        <v>822.04150000000004</v>
      </c>
      <c r="AC192">
        <v>738.75660000000005</v>
      </c>
      <c r="AD192">
        <v>721.08</v>
      </c>
      <c r="AE192">
        <v>804.87580000000003</v>
      </c>
      <c r="AF192">
        <v>822.04150000000004</v>
      </c>
      <c r="AG192">
        <v>738.75660000000005</v>
      </c>
      <c r="AH192">
        <v>721.08</v>
      </c>
      <c r="AI192">
        <v>804.87580000000003</v>
      </c>
      <c r="AJ192">
        <v>822.04150000000004</v>
      </c>
      <c r="AK192">
        <v>738.75660000000005</v>
      </c>
      <c r="AL192">
        <v>721.08</v>
      </c>
      <c r="AM192" t="s">
        <v>1</v>
      </c>
      <c r="AN192" t="s">
        <v>1</v>
      </c>
      <c r="AO192" t="s">
        <v>5</v>
      </c>
      <c r="AP192" t="s">
        <v>5</v>
      </c>
      <c r="AQ192" t="s">
        <v>0</v>
      </c>
      <c r="AS192" t="s">
        <v>5</v>
      </c>
    </row>
    <row r="193" spans="1:45" x14ac:dyDescent="0.3">
      <c r="A193" s="1" t="s">
        <v>1684</v>
      </c>
      <c r="B193" s="1">
        <v>78</v>
      </c>
      <c r="C193" s="1" t="s">
        <v>12</v>
      </c>
      <c r="D193" s="1">
        <v>25763</v>
      </c>
      <c r="E193" s="1">
        <v>0</v>
      </c>
      <c r="F193" s="1" t="s">
        <v>405</v>
      </c>
      <c r="G193" s="1" t="s">
        <v>8670</v>
      </c>
      <c r="H193" s="1" t="s">
        <v>11</v>
      </c>
      <c r="I193" s="1" t="s">
        <v>8306</v>
      </c>
      <c r="J193" s="1" t="s">
        <v>4</v>
      </c>
      <c r="K193" s="1" t="s">
        <v>8671</v>
      </c>
      <c r="L193" s="1">
        <v>2</v>
      </c>
      <c r="M193" t="s">
        <v>23</v>
      </c>
      <c r="N193" t="s">
        <v>2</v>
      </c>
      <c r="O193">
        <v>15</v>
      </c>
      <c r="P193">
        <v>0</v>
      </c>
      <c r="Q193">
        <v>15</v>
      </c>
      <c r="R193">
        <v>0</v>
      </c>
      <c r="S193">
        <v>0</v>
      </c>
      <c r="T193">
        <v>0</v>
      </c>
      <c r="U193">
        <v>13</v>
      </c>
      <c r="X193" s="23">
        <f>IFERROR(1 -(#REF!/#REF!), 0)</f>
        <v>0</v>
      </c>
      <c r="AA193">
        <v>264.92</v>
      </c>
      <c r="AB193">
        <v>274.75</v>
      </c>
      <c r="AC193">
        <v>290.9366</v>
      </c>
      <c r="AD193">
        <v>264.17</v>
      </c>
      <c r="AE193">
        <v>264.92</v>
      </c>
      <c r="AF193">
        <v>274.75</v>
      </c>
      <c r="AG193">
        <v>290.9366</v>
      </c>
      <c r="AH193">
        <v>264.17</v>
      </c>
      <c r="AI193">
        <v>264.92</v>
      </c>
      <c r="AJ193">
        <v>274.75</v>
      </c>
      <c r="AK193">
        <v>290.9366</v>
      </c>
      <c r="AL193">
        <v>264.17</v>
      </c>
      <c r="AM193" t="s">
        <v>1</v>
      </c>
      <c r="AN193" t="s">
        <v>1</v>
      </c>
      <c r="AO193" t="s">
        <v>5</v>
      </c>
      <c r="AP193" t="s">
        <v>5</v>
      </c>
      <c r="AQ193" t="s">
        <v>0</v>
      </c>
      <c r="AS193" t="s">
        <v>5</v>
      </c>
    </row>
    <row r="194" spans="1:45" x14ac:dyDescent="0.3">
      <c r="A194" s="1" t="s">
        <v>1685</v>
      </c>
      <c r="B194" s="1">
        <v>70</v>
      </c>
      <c r="C194" s="1" t="s">
        <v>9</v>
      </c>
      <c r="D194" s="1">
        <v>25784</v>
      </c>
      <c r="E194" s="1">
        <v>0</v>
      </c>
      <c r="F194" s="1" t="s">
        <v>406</v>
      </c>
      <c r="G194" s="1" t="s">
        <v>8672</v>
      </c>
      <c r="H194" s="1" t="s">
        <v>11</v>
      </c>
      <c r="I194" s="1" t="s">
        <v>8303</v>
      </c>
      <c r="J194" s="1" t="s">
        <v>4</v>
      </c>
      <c r="K194" s="1" t="s">
        <v>8673</v>
      </c>
      <c r="L194" s="1">
        <v>7</v>
      </c>
      <c r="M194" t="s">
        <v>3</v>
      </c>
      <c r="N194" t="s">
        <v>2</v>
      </c>
      <c r="O194">
        <v>50</v>
      </c>
      <c r="P194">
        <v>50</v>
      </c>
      <c r="Q194">
        <v>0</v>
      </c>
      <c r="R194">
        <v>0</v>
      </c>
      <c r="S194">
        <v>0</v>
      </c>
      <c r="T194">
        <v>0</v>
      </c>
      <c r="U194">
        <v>49</v>
      </c>
      <c r="X194" s="23">
        <f>IFERROR(1 -(#REF!/#REF!), 0)</f>
        <v>0</v>
      </c>
      <c r="AA194">
        <v>67.875</v>
      </c>
      <c r="AB194">
        <v>69.867199999999997</v>
      </c>
      <c r="AC194">
        <v>71.273799999999994</v>
      </c>
      <c r="AD194">
        <v>64.149199999999993</v>
      </c>
      <c r="AE194">
        <v>67.875</v>
      </c>
      <c r="AF194">
        <v>69.867199999999997</v>
      </c>
      <c r="AG194">
        <v>71.273799999999994</v>
      </c>
      <c r="AH194">
        <v>64.149199999999993</v>
      </c>
      <c r="AI194">
        <v>67.875</v>
      </c>
      <c r="AJ194">
        <v>69.867199999999997</v>
      </c>
      <c r="AK194">
        <v>71.273799999999994</v>
      </c>
      <c r="AL194">
        <v>64.149199999999993</v>
      </c>
      <c r="AM194" t="s">
        <v>1</v>
      </c>
      <c r="AN194" t="s">
        <v>1</v>
      </c>
      <c r="AO194" t="s">
        <v>5</v>
      </c>
      <c r="AP194" t="s">
        <v>5</v>
      </c>
      <c r="AQ194" t="s">
        <v>0</v>
      </c>
      <c r="AS194" t="s">
        <v>5</v>
      </c>
    </row>
    <row r="195" spans="1:45" x14ac:dyDescent="0.3">
      <c r="A195" s="1" t="s">
        <v>1687</v>
      </c>
      <c r="B195" s="1">
        <v>71</v>
      </c>
      <c r="C195" s="1" t="s">
        <v>14</v>
      </c>
      <c r="D195" s="1">
        <v>25854</v>
      </c>
      <c r="E195" s="1">
        <v>0</v>
      </c>
      <c r="F195" s="1" t="s">
        <v>408</v>
      </c>
      <c r="G195" s="1" t="s">
        <v>8674</v>
      </c>
      <c r="H195" s="1" t="s">
        <v>11</v>
      </c>
      <c r="I195" s="1" t="s">
        <v>8675</v>
      </c>
      <c r="J195" s="1" t="s">
        <v>4</v>
      </c>
      <c r="K195" s="1" t="s">
        <v>8676</v>
      </c>
      <c r="L195" s="1">
        <v>1</v>
      </c>
      <c r="M195" t="s">
        <v>20</v>
      </c>
      <c r="N195" t="s">
        <v>2</v>
      </c>
      <c r="O195">
        <v>250</v>
      </c>
      <c r="P195">
        <v>0</v>
      </c>
      <c r="Q195">
        <v>0</v>
      </c>
      <c r="R195">
        <v>0</v>
      </c>
      <c r="S195">
        <v>250</v>
      </c>
      <c r="T195">
        <v>0</v>
      </c>
      <c r="U195">
        <v>13</v>
      </c>
      <c r="X195" s="23">
        <f>IFERROR(1 -(#REF!/#REF!), 0)</f>
        <v>0</v>
      </c>
      <c r="AA195">
        <v>85.73</v>
      </c>
      <c r="AB195">
        <v>91.98</v>
      </c>
      <c r="AC195">
        <v>95.655000000000001</v>
      </c>
      <c r="AD195">
        <v>84.98</v>
      </c>
      <c r="AE195">
        <v>85.73</v>
      </c>
      <c r="AF195">
        <v>91.98</v>
      </c>
      <c r="AG195">
        <v>95.655000000000001</v>
      </c>
      <c r="AH195">
        <v>84.98</v>
      </c>
      <c r="AI195">
        <v>85.73</v>
      </c>
      <c r="AJ195">
        <v>91.98</v>
      </c>
      <c r="AK195">
        <v>95.655000000000001</v>
      </c>
      <c r="AL195">
        <v>84.98</v>
      </c>
      <c r="AM195" t="s">
        <v>1</v>
      </c>
      <c r="AN195" t="s">
        <v>1</v>
      </c>
      <c r="AO195" t="s">
        <v>5</v>
      </c>
      <c r="AP195" t="s">
        <v>5</v>
      </c>
      <c r="AQ195" t="s">
        <v>0</v>
      </c>
      <c r="AS195" t="s">
        <v>5</v>
      </c>
    </row>
    <row r="196" spans="1:45" x14ac:dyDescent="0.3">
      <c r="A196" s="1" t="s">
        <v>1688</v>
      </c>
      <c r="B196" s="1">
        <v>9</v>
      </c>
      <c r="C196" s="1" t="s">
        <v>7</v>
      </c>
      <c r="D196" s="1">
        <v>25903</v>
      </c>
      <c r="E196" s="1">
        <v>0</v>
      </c>
      <c r="F196" s="1" t="s">
        <v>409</v>
      </c>
      <c r="G196" s="1" t="s">
        <v>8677</v>
      </c>
      <c r="H196" s="1" t="s">
        <v>11</v>
      </c>
      <c r="I196" s="1" t="s">
        <v>8410</v>
      </c>
      <c r="J196" s="1" t="s">
        <v>4</v>
      </c>
      <c r="K196" s="1" t="s">
        <v>8497</v>
      </c>
      <c r="L196" s="1">
        <v>1</v>
      </c>
      <c r="M196" t="s">
        <v>20</v>
      </c>
      <c r="N196" t="s">
        <v>2</v>
      </c>
      <c r="O196">
        <v>71</v>
      </c>
      <c r="P196">
        <v>0</v>
      </c>
      <c r="Q196">
        <v>0</v>
      </c>
      <c r="R196">
        <v>0</v>
      </c>
      <c r="S196">
        <v>0</v>
      </c>
      <c r="T196">
        <v>71</v>
      </c>
      <c r="U196">
        <v>15</v>
      </c>
      <c r="X196" s="23">
        <f>IFERROR(1 -(#REF!/#REF!), 0)</f>
        <v>0</v>
      </c>
      <c r="AA196">
        <v>39.369999999999997</v>
      </c>
      <c r="AB196">
        <v>42.7166</v>
      </c>
      <c r="AC196">
        <v>45.923999999999999</v>
      </c>
      <c r="AD196">
        <v>38.619999999999997</v>
      </c>
      <c r="AE196">
        <v>39.369999999999997</v>
      </c>
      <c r="AF196">
        <v>42.7166</v>
      </c>
      <c r="AG196">
        <v>45.923999999999999</v>
      </c>
      <c r="AH196">
        <v>38.619999999999997</v>
      </c>
      <c r="AI196">
        <v>39.369999999999997</v>
      </c>
      <c r="AJ196">
        <v>42.7166</v>
      </c>
      <c r="AK196">
        <v>45.923999999999999</v>
      </c>
      <c r="AL196">
        <v>38.619999999999997</v>
      </c>
      <c r="AM196" t="s">
        <v>1</v>
      </c>
      <c r="AN196" t="s">
        <v>1</v>
      </c>
      <c r="AO196" t="s">
        <v>5</v>
      </c>
      <c r="AP196" t="s">
        <v>5</v>
      </c>
      <c r="AQ196" t="s">
        <v>0</v>
      </c>
      <c r="AS196" t="s">
        <v>5</v>
      </c>
    </row>
    <row r="197" spans="1:45" x14ac:dyDescent="0.3">
      <c r="A197" s="1" t="s">
        <v>1689</v>
      </c>
      <c r="B197" s="1">
        <v>9</v>
      </c>
      <c r="C197" s="1" t="s">
        <v>9</v>
      </c>
      <c r="D197" s="1">
        <v>25974</v>
      </c>
      <c r="E197" s="1">
        <v>0</v>
      </c>
      <c r="F197" s="1" t="s">
        <v>410</v>
      </c>
      <c r="G197" s="1" t="s">
        <v>8678</v>
      </c>
      <c r="H197" s="1" t="s">
        <v>11</v>
      </c>
      <c r="I197" s="1" t="s">
        <v>8311</v>
      </c>
      <c r="J197" s="1" t="s">
        <v>4</v>
      </c>
      <c r="K197" s="1" t="s">
        <v>8679</v>
      </c>
      <c r="L197" s="1">
        <v>1</v>
      </c>
      <c r="M197" t="s">
        <v>20</v>
      </c>
      <c r="N197" t="s">
        <v>2</v>
      </c>
      <c r="O197">
        <v>130</v>
      </c>
      <c r="P197">
        <v>130</v>
      </c>
      <c r="Q197">
        <v>0</v>
      </c>
      <c r="R197">
        <v>0</v>
      </c>
      <c r="S197">
        <v>0</v>
      </c>
      <c r="T197">
        <v>0</v>
      </c>
      <c r="U197">
        <v>13</v>
      </c>
      <c r="X197" s="23">
        <f>IFERROR(1 -(#REF!/#REF!), 0)</f>
        <v>0</v>
      </c>
      <c r="AA197">
        <v>38.549999999999997</v>
      </c>
      <c r="AB197">
        <v>40.79</v>
      </c>
      <c r="AC197">
        <v>44.435000000000002</v>
      </c>
      <c r="AD197">
        <v>37.799999999999997</v>
      </c>
      <c r="AE197">
        <v>38.549999999999997</v>
      </c>
      <c r="AF197">
        <v>40.79</v>
      </c>
      <c r="AG197">
        <v>44.435000000000002</v>
      </c>
      <c r="AH197">
        <v>37.799999999999997</v>
      </c>
      <c r="AI197">
        <v>38.549999999999997</v>
      </c>
      <c r="AJ197">
        <v>40.79</v>
      </c>
      <c r="AK197">
        <v>44.435000000000002</v>
      </c>
      <c r="AL197">
        <v>37.799999999999997</v>
      </c>
      <c r="AM197" t="s">
        <v>1</v>
      </c>
      <c r="AN197" t="s">
        <v>1</v>
      </c>
      <c r="AO197" t="s">
        <v>5</v>
      </c>
      <c r="AP197" t="s">
        <v>5</v>
      </c>
      <c r="AQ197" t="s">
        <v>0</v>
      </c>
      <c r="AS197" t="s">
        <v>5</v>
      </c>
    </row>
    <row r="198" spans="1:45" x14ac:dyDescent="0.3">
      <c r="A198" s="1" t="s">
        <v>2427</v>
      </c>
      <c r="B198" s="1">
        <v>72</v>
      </c>
      <c r="C198" s="1" t="s">
        <v>7</v>
      </c>
      <c r="D198" s="1">
        <v>26008</v>
      </c>
      <c r="E198" s="1">
        <v>0</v>
      </c>
      <c r="F198" s="1" t="s">
        <v>1151</v>
      </c>
      <c r="G198" s="1" t="s">
        <v>8680</v>
      </c>
      <c r="H198" s="1" t="s">
        <v>8681</v>
      </c>
      <c r="I198" s="1" t="s">
        <v>8328</v>
      </c>
      <c r="J198" s="1" t="s">
        <v>4</v>
      </c>
      <c r="K198" s="1" t="s">
        <v>8329</v>
      </c>
      <c r="L198" s="1">
        <v>7</v>
      </c>
      <c r="M198" t="s">
        <v>3</v>
      </c>
      <c r="N198" t="s">
        <v>2</v>
      </c>
      <c r="O198">
        <v>220</v>
      </c>
      <c r="P198">
        <v>0</v>
      </c>
      <c r="Q198">
        <v>0</v>
      </c>
      <c r="R198">
        <v>0</v>
      </c>
      <c r="S198">
        <v>0</v>
      </c>
      <c r="T198">
        <v>220</v>
      </c>
      <c r="U198">
        <v>51</v>
      </c>
      <c r="X198" s="23">
        <f>IFERROR(1 -(#REF!/#REF!), 0)</f>
        <v>0</v>
      </c>
      <c r="AA198">
        <v>38.539000000000001</v>
      </c>
      <c r="AB198">
        <v>41.109200000000001</v>
      </c>
      <c r="AC198">
        <v>43.627800000000001</v>
      </c>
      <c r="AD198">
        <v>38.130000000000003</v>
      </c>
      <c r="AE198">
        <v>38.539000000000001</v>
      </c>
      <c r="AF198">
        <v>41.109200000000001</v>
      </c>
      <c r="AG198">
        <v>43.627800000000001</v>
      </c>
      <c r="AH198">
        <v>38.130000000000003</v>
      </c>
      <c r="AI198">
        <v>38.539000000000001</v>
      </c>
      <c r="AJ198">
        <v>41.109200000000001</v>
      </c>
      <c r="AK198">
        <v>43.627800000000001</v>
      </c>
      <c r="AL198">
        <v>38.130000000000003</v>
      </c>
      <c r="AM198" t="s">
        <v>1</v>
      </c>
      <c r="AN198" t="s">
        <v>1</v>
      </c>
      <c r="AO198" t="s">
        <v>5</v>
      </c>
      <c r="AP198" t="s">
        <v>5</v>
      </c>
      <c r="AQ198" t="s">
        <v>0</v>
      </c>
      <c r="AS198" t="s">
        <v>5</v>
      </c>
    </row>
    <row r="199" spans="1:45" x14ac:dyDescent="0.3">
      <c r="A199" s="1" t="s">
        <v>1691</v>
      </c>
      <c r="B199" s="1">
        <v>71</v>
      </c>
      <c r="C199" s="1" t="s">
        <v>7</v>
      </c>
      <c r="D199" s="1">
        <v>26045</v>
      </c>
      <c r="E199" s="1">
        <v>0</v>
      </c>
      <c r="F199" s="1" t="s">
        <v>412</v>
      </c>
      <c r="G199" s="1" t="s">
        <v>8682</v>
      </c>
      <c r="H199" s="1" t="s">
        <v>11</v>
      </c>
      <c r="I199" s="1" t="s">
        <v>8683</v>
      </c>
      <c r="J199" s="1" t="s">
        <v>4</v>
      </c>
      <c r="K199" s="1" t="s">
        <v>116</v>
      </c>
      <c r="L199" s="1">
        <v>7</v>
      </c>
      <c r="M199" t="s">
        <v>3</v>
      </c>
      <c r="N199" t="s">
        <v>2</v>
      </c>
      <c r="O199">
        <v>10</v>
      </c>
      <c r="P199">
        <v>0</v>
      </c>
      <c r="Q199">
        <v>0</v>
      </c>
      <c r="R199">
        <v>0</v>
      </c>
      <c r="S199">
        <v>0</v>
      </c>
      <c r="T199">
        <v>10</v>
      </c>
      <c r="U199">
        <v>59</v>
      </c>
      <c r="V199">
        <v>179</v>
      </c>
      <c r="W199">
        <v>15</v>
      </c>
      <c r="X199" s="23">
        <f>IFERROR(1 -(#REF!/#REF!), 0)</f>
        <v>0</v>
      </c>
      <c r="Y199">
        <v>7</v>
      </c>
      <c r="Z199">
        <v>179</v>
      </c>
      <c r="AA199">
        <v>193.245</v>
      </c>
      <c r="AB199">
        <v>208.1061</v>
      </c>
      <c r="AC199">
        <v>215.28639999999999</v>
      </c>
      <c r="AD199">
        <v>133.703</v>
      </c>
      <c r="AE199">
        <v>193.245</v>
      </c>
      <c r="AF199">
        <v>208.1061</v>
      </c>
      <c r="AG199">
        <v>215.28639999999999</v>
      </c>
      <c r="AH199">
        <v>133.703</v>
      </c>
      <c r="AI199">
        <v>193.245</v>
      </c>
      <c r="AJ199">
        <v>208.1061</v>
      </c>
      <c r="AK199">
        <v>215.28639999999999</v>
      </c>
      <c r="AL199">
        <v>133.703</v>
      </c>
      <c r="AM199" t="s">
        <v>1</v>
      </c>
      <c r="AN199" t="s">
        <v>1</v>
      </c>
      <c r="AO199" t="s">
        <v>5</v>
      </c>
      <c r="AP199" t="s">
        <v>5</v>
      </c>
      <c r="AQ199" t="s">
        <v>0</v>
      </c>
      <c r="AS199" t="s">
        <v>5</v>
      </c>
    </row>
    <row r="200" spans="1:45" x14ac:dyDescent="0.3">
      <c r="A200" s="1" t="s">
        <v>2146</v>
      </c>
      <c r="B200" s="1">
        <v>70</v>
      </c>
      <c r="C200" s="1" t="s">
        <v>14</v>
      </c>
      <c r="D200" s="1">
        <v>26060</v>
      </c>
      <c r="E200" s="1">
        <v>0</v>
      </c>
      <c r="F200" s="1" t="s">
        <v>872</v>
      </c>
      <c r="G200" s="1" t="s">
        <v>873</v>
      </c>
      <c r="H200" s="1" t="s">
        <v>11</v>
      </c>
      <c r="I200" s="1" t="s">
        <v>8426</v>
      </c>
      <c r="J200" s="1" t="s">
        <v>4</v>
      </c>
      <c r="K200" s="1" t="s">
        <v>8427</v>
      </c>
      <c r="L200" s="1">
        <v>5</v>
      </c>
      <c r="M200" t="s">
        <v>18</v>
      </c>
      <c r="N200" t="s">
        <v>2</v>
      </c>
      <c r="O200">
        <v>73</v>
      </c>
      <c r="P200">
        <v>0</v>
      </c>
      <c r="Q200">
        <v>0</v>
      </c>
      <c r="R200">
        <v>0</v>
      </c>
      <c r="S200">
        <v>73</v>
      </c>
      <c r="T200">
        <v>0</v>
      </c>
      <c r="U200">
        <v>25</v>
      </c>
      <c r="X200" s="23">
        <f>IFERROR(1 -(#REF!/#REF!), 0)</f>
        <v>0</v>
      </c>
      <c r="AA200">
        <v>64.495000000000005</v>
      </c>
      <c r="AB200">
        <v>67.64</v>
      </c>
      <c r="AC200">
        <v>68.283299999999997</v>
      </c>
      <c r="AD200">
        <v>61.448500000000003</v>
      </c>
      <c r="AE200">
        <v>64.495000000000005</v>
      </c>
      <c r="AF200">
        <v>67.64</v>
      </c>
      <c r="AG200">
        <v>68.283299999999997</v>
      </c>
      <c r="AH200">
        <v>61.448500000000003</v>
      </c>
      <c r="AI200">
        <v>64.495000000000005</v>
      </c>
      <c r="AJ200">
        <v>67.64</v>
      </c>
      <c r="AK200">
        <v>68.283299999999997</v>
      </c>
      <c r="AL200">
        <v>61.448500000000003</v>
      </c>
      <c r="AM200" t="s">
        <v>1</v>
      </c>
      <c r="AN200" t="s">
        <v>1</v>
      </c>
      <c r="AO200" t="s">
        <v>5</v>
      </c>
      <c r="AP200" t="s">
        <v>5</v>
      </c>
      <c r="AQ200" t="s">
        <v>0</v>
      </c>
      <c r="AS200" t="s">
        <v>5</v>
      </c>
    </row>
    <row r="201" spans="1:45" x14ac:dyDescent="0.3">
      <c r="A201" s="1" t="s">
        <v>2754</v>
      </c>
      <c r="B201" s="1">
        <v>8</v>
      </c>
      <c r="C201" s="1" t="s">
        <v>8603</v>
      </c>
      <c r="D201" s="1">
        <v>26076</v>
      </c>
      <c r="E201" s="1">
        <v>0</v>
      </c>
      <c r="F201" s="1" t="s">
        <v>1487</v>
      </c>
      <c r="G201" s="1" t="s">
        <v>8684</v>
      </c>
      <c r="H201" s="1" t="s">
        <v>11</v>
      </c>
      <c r="I201" s="1" t="s">
        <v>8685</v>
      </c>
      <c r="J201" s="1" t="s">
        <v>4</v>
      </c>
      <c r="K201" s="1" t="s">
        <v>8516</v>
      </c>
      <c r="L201" s="1">
        <v>8</v>
      </c>
      <c r="M201" t="s">
        <v>8417</v>
      </c>
      <c r="N201" t="s">
        <v>2</v>
      </c>
      <c r="O201">
        <v>10</v>
      </c>
      <c r="P201">
        <v>10</v>
      </c>
      <c r="Q201">
        <v>0</v>
      </c>
      <c r="R201">
        <v>20</v>
      </c>
      <c r="S201">
        <v>0</v>
      </c>
      <c r="T201">
        <v>10</v>
      </c>
      <c r="U201">
        <v>154</v>
      </c>
      <c r="V201">
        <v>1848</v>
      </c>
      <c r="W201">
        <v>318</v>
      </c>
      <c r="X201" s="23">
        <f>IFERROR(1 -(#REF!/#REF!), 0)</f>
        <v>0</v>
      </c>
      <c r="Y201">
        <v>18</v>
      </c>
      <c r="Z201">
        <v>2289</v>
      </c>
      <c r="AA201">
        <v>920.76890000000003</v>
      </c>
      <c r="AB201">
        <v>1196.2161000000001</v>
      </c>
      <c r="AC201">
        <v>1331.6097</v>
      </c>
      <c r="AD201">
        <v>965.77859999999998</v>
      </c>
      <c r="AE201">
        <v>920.76890000000003</v>
      </c>
      <c r="AF201">
        <v>1196.2161000000001</v>
      </c>
      <c r="AG201">
        <v>1331.6097</v>
      </c>
      <c r="AH201">
        <v>965.77859999999998</v>
      </c>
      <c r="AI201">
        <v>920.76890000000003</v>
      </c>
      <c r="AJ201">
        <v>1196.2161000000001</v>
      </c>
      <c r="AK201">
        <v>1331.6097</v>
      </c>
      <c r="AL201">
        <v>965.77859999999998</v>
      </c>
      <c r="AM201" t="s">
        <v>1</v>
      </c>
      <c r="AN201" t="s">
        <v>1</v>
      </c>
      <c r="AO201" t="s">
        <v>5</v>
      </c>
      <c r="AP201" t="s">
        <v>5</v>
      </c>
      <c r="AQ201" t="s">
        <v>0</v>
      </c>
      <c r="AS201" t="s">
        <v>5</v>
      </c>
    </row>
    <row r="202" spans="1:45" x14ac:dyDescent="0.3">
      <c r="A202" s="1" t="s">
        <v>1694</v>
      </c>
      <c r="B202" s="1">
        <v>72</v>
      </c>
      <c r="C202" s="1" t="s">
        <v>14</v>
      </c>
      <c r="D202" s="1">
        <v>26093</v>
      </c>
      <c r="E202" s="1">
        <v>0</v>
      </c>
      <c r="F202" s="1" t="s">
        <v>414</v>
      </c>
      <c r="G202" s="1" t="s">
        <v>8686</v>
      </c>
      <c r="H202" s="1" t="s">
        <v>11</v>
      </c>
      <c r="I202" s="1" t="s">
        <v>8328</v>
      </c>
      <c r="J202" s="1" t="s">
        <v>4</v>
      </c>
      <c r="K202" s="1" t="s">
        <v>8354</v>
      </c>
      <c r="L202" s="1">
        <v>7</v>
      </c>
      <c r="M202" t="s">
        <v>3</v>
      </c>
      <c r="N202" t="s">
        <v>2</v>
      </c>
      <c r="O202">
        <v>390</v>
      </c>
      <c r="P202">
        <v>0</v>
      </c>
      <c r="Q202">
        <v>0</v>
      </c>
      <c r="R202">
        <v>0</v>
      </c>
      <c r="S202">
        <v>390</v>
      </c>
      <c r="T202">
        <v>0</v>
      </c>
      <c r="U202">
        <v>52</v>
      </c>
      <c r="X202" s="23">
        <f>IFERROR(1 -(#REF!/#REF!), 0)</f>
        <v>0</v>
      </c>
      <c r="AA202">
        <v>91.909199999999998</v>
      </c>
      <c r="AB202">
        <v>96.496899999999997</v>
      </c>
      <c r="AC202">
        <v>98.219200000000001</v>
      </c>
      <c r="AD202">
        <v>89.066900000000004</v>
      </c>
      <c r="AE202">
        <v>91.909199999999998</v>
      </c>
      <c r="AF202">
        <v>96.496899999999997</v>
      </c>
      <c r="AG202">
        <v>98.219200000000001</v>
      </c>
      <c r="AH202">
        <v>89.066900000000004</v>
      </c>
      <c r="AI202">
        <v>91.909199999999998</v>
      </c>
      <c r="AJ202">
        <v>96.496899999999997</v>
      </c>
      <c r="AK202">
        <v>98.219200000000001</v>
      </c>
      <c r="AL202">
        <v>89.066900000000004</v>
      </c>
      <c r="AM202" t="s">
        <v>1</v>
      </c>
      <c r="AN202" t="s">
        <v>1</v>
      </c>
      <c r="AO202" t="s">
        <v>5</v>
      </c>
      <c r="AP202" t="s">
        <v>5</v>
      </c>
      <c r="AQ202" t="s">
        <v>0</v>
      </c>
      <c r="AS202" t="s">
        <v>5</v>
      </c>
    </row>
    <row r="203" spans="1:45" x14ac:dyDescent="0.3">
      <c r="A203" s="1" t="s">
        <v>1696</v>
      </c>
      <c r="B203" s="1">
        <v>15</v>
      </c>
      <c r="C203" s="1" t="s">
        <v>6</v>
      </c>
      <c r="D203" s="1">
        <v>26144</v>
      </c>
      <c r="E203" s="1">
        <v>0</v>
      </c>
      <c r="F203" s="1" t="s">
        <v>415</v>
      </c>
      <c r="G203" s="1" t="s">
        <v>8687</v>
      </c>
      <c r="H203" s="1" t="s">
        <v>11</v>
      </c>
      <c r="I203" s="1" t="s">
        <v>8309</v>
      </c>
      <c r="J203" s="1" t="s">
        <v>4</v>
      </c>
      <c r="K203" s="1" t="s">
        <v>76</v>
      </c>
      <c r="L203" s="1">
        <v>2</v>
      </c>
      <c r="M203" t="s">
        <v>23</v>
      </c>
      <c r="N203" t="s">
        <v>2</v>
      </c>
      <c r="O203">
        <v>72</v>
      </c>
      <c r="P203">
        <v>0</v>
      </c>
      <c r="Q203">
        <v>0</v>
      </c>
      <c r="R203">
        <v>72</v>
      </c>
      <c r="S203">
        <v>0</v>
      </c>
      <c r="T203">
        <v>0</v>
      </c>
      <c r="U203">
        <v>12</v>
      </c>
      <c r="X203" s="23">
        <f>IFERROR(1 -(#REF!/#REF!), 0)</f>
        <v>0</v>
      </c>
      <c r="AA203">
        <v>68.234999999999999</v>
      </c>
      <c r="AB203">
        <v>69.819999999999993</v>
      </c>
      <c r="AC203">
        <v>70.596599999999995</v>
      </c>
      <c r="AD203">
        <v>66.290000000000006</v>
      </c>
      <c r="AE203">
        <v>68.234999999999999</v>
      </c>
      <c r="AF203">
        <v>69.819999999999993</v>
      </c>
      <c r="AG203">
        <v>70.596599999999995</v>
      </c>
      <c r="AH203">
        <v>66.290000000000006</v>
      </c>
      <c r="AI203">
        <v>68.234999999999999</v>
      </c>
      <c r="AJ203">
        <v>69.819999999999993</v>
      </c>
      <c r="AK203">
        <v>70.596599999999995</v>
      </c>
      <c r="AL203">
        <v>66.290000000000006</v>
      </c>
      <c r="AM203" t="s">
        <v>1</v>
      </c>
      <c r="AN203" t="s">
        <v>1</v>
      </c>
      <c r="AO203" t="s">
        <v>5</v>
      </c>
      <c r="AP203" t="s">
        <v>5</v>
      </c>
      <c r="AQ203" t="s">
        <v>0</v>
      </c>
      <c r="AS203" t="s">
        <v>5</v>
      </c>
    </row>
    <row r="204" spans="1:45" x14ac:dyDescent="0.3">
      <c r="A204" s="1" t="s">
        <v>1697</v>
      </c>
      <c r="B204" s="1">
        <v>78</v>
      </c>
      <c r="C204" s="1" t="s">
        <v>7</v>
      </c>
      <c r="D204" s="1">
        <v>26173</v>
      </c>
      <c r="E204" s="1">
        <v>0</v>
      </c>
      <c r="F204" s="1" t="s">
        <v>416</v>
      </c>
      <c r="G204" s="1" t="s">
        <v>8688</v>
      </c>
      <c r="H204" s="1" t="s">
        <v>11</v>
      </c>
      <c r="I204" s="1" t="s">
        <v>8502</v>
      </c>
      <c r="J204" s="1" t="s">
        <v>4</v>
      </c>
      <c r="K204" s="1" t="s">
        <v>8503</v>
      </c>
      <c r="L204" s="1">
        <v>7</v>
      </c>
      <c r="M204" t="s">
        <v>3</v>
      </c>
      <c r="N204" t="s">
        <v>2</v>
      </c>
      <c r="O204">
        <v>90</v>
      </c>
      <c r="P204">
        <v>0</v>
      </c>
      <c r="Q204">
        <v>0</v>
      </c>
      <c r="R204">
        <v>0</v>
      </c>
      <c r="S204">
        <v>0</v>
      </c>
      <c r="T204">
        <v>90</v>
      </c>
      <c r="U204">
        <v>54</v>
      </c>
      <c r="V204">
        <v>2</v>
      </c>
      <c r="X204" s="23">
        <f>IFERROR(1 -(#REF!/#REF!), 0)</f>
        <v>0</v>
      </c>
      <c r="Y204">
        <v>1</v>
      </c>
      <c r="Z204">
        <v>2</v>
      </c>
      <c r="AA204">
        <v>328.7</v>
      </c>
      <c r="AB204">
        <v>375.5292</v>
      </c>
      <c r="AC204">
        <v>380.48</v>
      </c>
      <c r="AD204">
        <v>333.35</v>
      </c>
      <c r="AE204">
        <v>328.7</v>
      </c>
      <c r="AF204">
        <v>375.5292</v>
      </c>
      <c r="AG204">
        <v>380.48</v>
      </c>
      <c r="AH204">
        <v>333.35</v>
      </c>
      <c r="AI204">
        <v>328.7</v>
      </c>
      <c r="AJ204">
        <v>375.5292</v>
      </c>
      <c r="AK204">
        <v>380.48</v>
      </c>
      <c r="AL204">
        <v>333.35</v>
      </c>
      <c r="AM204" t="s">
        <v>1</v>
      </c>
      <c r="AN204" t="s">
        <v>1</v>
      </c>
      <c r="AO204" t="s">
        <v>5</v>
      </c>
      <c r="AP204" t="s">
        <v>5</v>
      </c>
      <c r="AQ204" t="s">
        <v>0</v>
      </c>
      <c r="AS204" t="s">
        <v>5</v>
      </c>
    </row>
    <row r="205" spans="1:45" x14ac:dyDescent="0.3">
      <c r="A205" s="1" t="s">
        <v>1698</v>
      </c>
      <c r="B205" s="1">
        <v>9</v>
      </c>
      <c r="C205" s="1" t="s">
        <v>6</v>
      </c>
      <c r="D205" s="1">
        <v>26263</v>
      </c>
      <c r="E205" s="1">
        <v>0</v>
      </c>
      <c r="F205" s="1" t="s">
        <v>417</v>
      </c>
      <c r="G205" s="1" t="s">
        <v>8689</v>
      </c>
      <c r="H205" s="1" t="s">
        <v>11</v>
      </c>
      <c r="I205" s="1" t="s">
        <v>8340</v>
      </c>
      <c r="J205" s="1" t="s">
        <v>4</v>
      </c>
      <c r="K205" s="1" t="s">
        <v>8341</v>
      </c>
      <c r="L205" s="1">
        <v>7</v>
      </c>
      <c r="M205" t="s">
        <v>3</v>
      </c>
      <c r="N205" t="s">
        <v>2</v>
      </c>
      <c r="O205">
        <v>110</v>
      </c>
      <c r="P205">
        <v>0</v>
      </c>
      <c r="Q205">
        <v>0</v>
      </c>
      <c r="R205">
        <v>110</v>
      </c>
      <c r="S205">
        <v>0</v>
      </c>
      <c r="T205">
        <v>0</v>
      </c>
      <c r="U205">
        <v>53</v>
      </c>
      <c r="X205" s="23">
        <f>IFERROR(1 -(#REF!/#REF!), 0)</f>
        <v>0</v>
      </c>
      <c r="AA205">
        <v>47.559199999999997</v>
      </c>
      <c r="AB205">
        <v>54.033000000000001</v>
      </c>
      <c r="AC205">
        <v>55.520699999999998</v>
      </c>
      <c r="AD205">
        <v>47.751399999999997</v>
      </c>
      <c r="AE205">
        <v>47.559199999999997</v>
      </c>
      <c r="AF205">
        <v>54.033000000000001</v>
      </c>
      <c r="AG205">
        <v>55.520699999999998</v>
      </c>
      <c r="AH205">
        <v>47.751399999999997</v>
      </c>
      <c r="AI205">
        <v>47.559199999999997</v>
      </c>
      <c r="AJ205">
        <v>54.033000000000001</v>
      </c>
      <c r="AK205">
        <v>55.520699999999998</v>
      </c>
      <c r="AL205">
        <v>47.751399999999997</v>
      </c>
      <c r="AM205" t="s">
        <v>1</v>
      </c>
      <c r="AN205" t="s">
        <v>1</v>
      </c>
      <c r="AO205" t="s">
        <v>5</v>
      </c>
      <c r="AP205" t="s">
        <v>5</v>
      </c>
      <c r="AQ205" t="s">
        <v>0</v>
      </c>
      <c r="AS205" t="s">
        <v>5</v>
      </c>
    </row>
    <row r="206" spans="1:45" x14ac:dyDescent="0.3">
      <c r="A206" s="1" t="s">
        <v>1699</v>
      </c>
      <c r="B206" s="1">
        <v>9</v>
      </c>
      <c r="C206" s="1" t="s">
        <v>6</v>
      </c>
      <c r="D206" s="1">
        <v>26286</v>
      </c>
      <c r="E206" s="1">
        <v>0</v>
      </c>
      <c r="F206" s="1" t="s">
        <v>418</v>
      </c>
      <c r="G206" s="1" t="s">
        <v>8690</v>
      </c>
      <c r="H206" s="1" t="s">
        <v>11</v>
      </c>
      <c r="I206" s="1" t="s">
        <v>8340</v>
      </c>
      <c r="J206" s="1" t="s">
        <v>4</v>
      </c>
      <c r="K206" s="1" t="s">
        <v>8341</v>
      </c>
      <c r="L206" s="1">
        <v>7</v>
      </c>
      <c r="M206" t="s">
        <v>3</v>
      </c>
      <c r="N206" t="s">
        <v>2</v>
      </c>
      <c r="O206">
        <v>120</v>
      </c>
      <c r="P206">
        <v>0</v>
      </c>
      <c r="Q206">
        <v>0</v>
      </c>
      <c r="R206">
        <v>120</v>
      </c>
      <c r="S206">
        <v>0</v>
      </c>
      <c r="T206">
        <v>0</v>
      </c>
      <c r="U206">
        <v>52</v>
      </c>
      <c r="X206" s="23">
        <f>IFERROR(1 -(#REF!/#REF!), 0)</f>
        <v>0</v>
      </c>
      <c r="AA206">
        <v>54.013800000000003</v>
      </c>
      <c r="AB206">
        <v>62.6038</v>
      </c>
      <c r="AC206">
        <v>62.318399999999997</v>
      </c>
      <c r="AD206">
        <v>50.918399999999998</v>
      </c>
      <c r="AE206">
        <v>54.013800000000003</v>
      </c>
      <c r="AF206">
        <v>62.6038</v>
      </c>
      <c r="AG206">
        <v>62.318399999999997</v>
      </c>
      <c r="AH206">
        <v>50.918399999999998</v>
      </c>
      <c r="AI206">
        <v>54.013800000000003</v>
      </c>
      <c r="AJ206">
        <v>62.6038</v>
      </c>
      <c r="AK206">
        <v>62.318399999999997</v>
      </c>
      <c r="AL206">
        <v>50.918399999999998</v>
      </c>
      <c r="AM206" t="s">
        <v>1</v>
      </c>
      <c r="AN206" t="s">
        <v>1</v>
      </c>
      <c r="AO206" t="s">
        <v>5</v>
      </c>
      <c r="AP206" t="s">
        <v>5</v>
      </c>
      <c r="AQ206" t="s">
        <v>0</v>
      </c>
      <c r="AS206" t="s">
        <v>5</v>
      </c>
    </row>
    <row r="207" spans="1:45" x14ac:dyDescent="0.3">
      <c r="A207" s="1" t="s">
        <v>1700</v>
      </c>
      <c r="B207" s="1">
        <v>34</v>
      </c>
      <c r="C207" s="1" t="s">
        <v>7</v>
      </c>
      <c r="D207" s="1">
        <v>26414</v>
      </c>
      <c r="E207" s="1">
        <v>0</v>
      </c>
      <c r="F207" s="1" t="s">
        <v>419</v>
      </c>
      <c r="G207" s="1" t="s">
        <v>8691</v>
      </c>
      <c r="H207" s="1" t="s">
        <v>11</v>
      </c>
      <c r="I207" s="1" t="s">
        <v>8303</v>
      </c>
      <c r="J207" s="1" t="s">
        <v>4</v>
      </c>
      <c r="K207" s="1" t="s">
        <v>8486</v>
      </c>
      <c r="L207" s="1">
        <v>7</v>
      </c>
      <c r="M207" t="s">
        <v>3</v>
      </c>
      <c r="N207" t="s">
        <v>2</v>
      </c>
      <c r="O207">
        <v>70</v>
      </c>
      <c r="P207">
        <v>0</v>
      </c>
      <c r="Q207">
        <v>0</v>
      </c>
      <c r="R207">
        <v>0</v>
      </c>
      <c r="S207">
        <v>0</v>
      </c>
      <c r="T207">
        <v>70</v>
      </c>
      <c r="U207">
        <v>62</v>
      </c>
      <c r="X207" s="23">
        <f>IFERROR(1 -(#REF!/#REF!), 0)</f>
        <v>0</v>
      </c>
      <c r="AA207">
        <v>332.45280000000002</v>
      </c>
      <c r="AB207">
        <v>342.81779999999998</v>
      </c>
      <c r="AC207">
        <v>324.78250000000003</v>
      </c>
      <c r="AD207">
        <v>323.24639999999999</v>
      </c>
      <c r="AE207">
        <v>332.45280000000002</v>
      </c>
      <c r="AF207">
        <v>342.81779999999998</v>
      </c>
      <c r="AG207">
        <v>324.78250000000003</v>
      </c>
      <c r="AH207">
        <v>323.24639999999999</v>
      </c>
      <c r="AI207">
        <v>332.45280000000002</v>
      </c>
      <c r="AJ207">
        <v>342.81779999999998</v>
      </c>
      <c r="AK207">
        <v>324.78250000000003</v>
      </c>
      <c r="AL207">
        <v>323.24639999999999</v>
      </c>
      <c r="AM207" t="s">
        <v>1</v>
      </c>
      <c r="AN207" t="s">
        <v>1</v>
      </c>
      <c r="AO207" t="s">
        <v>5</v>
      </c>
      <c r="AP207" t="s">
        <v>5</v>
      </c>
      <c r="AQ207" t="s">
        <v>0</v>
      </c>
      <c r="AS207" t="s">
        <v>5</v>
      </c>
    </row>
    <row r="208" spans="1:45" x14ac:dyDescent="0.3">
      <c r="A208" s="1" t="s">
        <v>2443</v>
      </c>
      <c r="B208" s="1">
        <v>34</v>
      </c>
      <c r="C208" s="1" t="s">
        <v>12</v>
      </c>
      <c r="D208" s="1">
        <v>26414</v>
      </c>
      <c r="E208" s="1">
        <v>1</v>
      </c>
      <c r="F208" s="1" t="s">
        <v>1167</v>
      </c>
      <c r="G208" s="1" t="s">
        <v>8692</v>
      </c>
      <c r="H208" s="1" t="s">
        <v>11</v>
      </c>
      <c r="I208" s="1" t="s">
        <v>8693</v>
      </c>
      <c r="J208" s="1" t="s">
        <v>4</v>
      </c>
      <c r="K208" s="1" t="s">
        <v>8694</v>
      </c>
      <c r="L208" s="1">
        <v>7</v>
      </c>
      <c r="M208" t="s">
        <v>3</v>
      </c>
      <c r="N208" t="s">
        <v>2</v>
      </c>
      <c r="O208">
        <v>75</v>
      </c>
      <c r="P208">
        <v>0</v>
      </c>
      <c r="Q208">
        <v>75</v>
      </c>
      <c r="R208">
        <v>0</v>
      </c>
      <c r="S208">
        <v>0</v>
      </c>
      <c r="T208">
        <v>0</v>
      </c>
      <c r="U208">
        <v>50</v>
      </c>
      <c r="X208" s="23">
        <f>IFERROR(1 -(#REF!/#REF!), 0)</f>
        <v>0</v>
      </c>
      <c r="AA208">
        <v>304.7715</v>
      </c>
      <c r="AB208">
        <v>353.7353</v>
      </c>
      <c r="AC208">
        <v>262.85899999999998</v>
      </c>
      <c r="AD208">
        <v>314.38920000000002</v>
      </c>
      <c r="AE208">
        <v>304.7715</v>
      </c>
      <c r="AF208">
        <v>353.7353</v>
      </c>
      <c r="AG208">
        <v>262.85899999999998</v>
      </c>
      <c r="AH208">
        <v>314.38920000000002</v>
      </c>
      <c r="AI208">
        <v>304.7715</v>
      </c>
      <c r="AJ208">
        <v>353.7353</v>
      </c>
      <c r="AK208">
        <v>262.85899999999998</v>
      </c>
      <c r="AL208">
        <v>314.38920000000002</v>
      </c>
      <c r="AM208" t="s">
        <v>1</v>
      </c>
      <c r="AN208" t="s">
        <v>1</v>
      </c>
      <c r="AO208" t="s">
        <v>5</v>
      </c>
      <c r="AP208" t="s">
        <v>5</v>
      </c>
      <c r="AQ208" t="s">
        <v>0</v>
      </c>
      <c r="AS208" t="s">
        <v>5</v>
      </c>
    </row>
    <row r="209" spans="1:45" x14ac:dyDescent="0.3">
      <c r="A209" s="1" t="s">
        <v>2134</v>
      </c>
      <c r="B209" s="1">
        <v>34</v>
      </c>
      <c r="C209" s="1" t="s">
        <v>6</v>
      </c>
      <c r="D209" s="1">
        <v>26442</v>
      </c>
      <c r="E209" s="1">
        <v>1</v>
      </c>
      <c r="F209" s="1" t="s">
        <v>861</v>
      </c>
      <c r="G209" s="1" t="s">
        <v>8695</v>
      </c>
      <c r="H209" s="1" t="s">
        <v>11</v>
      </c>
      <c r="I209" s="1" t="s">
        <v>8303</v>
      </c>
      <c r="J209" s="1" t="s">
        <v>4</v>
      </c>
      <c r="K209" s="1" t="s">
        <v>8696</v>
      </c>
      <c r="L209" s="1">
        <v>2</v>
      </c>
      <c r="M209" t="s">
        <v>23</v>
      </c>
      <c r="N209" t="s">
        <v>2</v>
      </c>
      <c r="O209">
        <v>35</v>
      </c>
      <c r="P209">
        <v>0</v>
      </c>
      <c r="Q209">
        <v>0</v>
      </c>
      <c r="R209">
        <v>35</v>
      </c>
      <c r="S209">
        <v>0</v>
      </c>
      <c r="T209">
        <v>0</v>
      </c>
      <c r="U209">
        <v>13</v>
      </c>
      <c r="X209" s="23">
        <f>IFERROR(1 -(#REF!/#REF!), 0)</f>
        <v>0</v>
      </c>
      <c r="AA209">
        <v>60.24</v>
      </c>
      <c r="AB209">
        <v>62.63</v>
      </c>
      <c r="AC209">
        <v>63.3566</v>
      </c>
      <c r="AD209">
        <v>57.82</v>
      </c>
      <c r="AE209">
        <v>60.24</v>
      </c>
      <c r="AF209">
        <v>62.63</v>
      </c>
      <c r="AG209">
        <v>63.3566</v>
      </c>
      <c r="AH209">
        <v>57.82</v>
      </c>
      <c r="AI209">
        <v>60.24</v>
      </c>
      <c r="AJ209">
        <v>62.63</v>
      </c>
      <c r="AK209">
        <v>63.3566</v>
      </c>
      <c r="AL209">
        <v>57.82</v>
      </c>
      <c r="AM209" t="s">
        <v>1</v>
      </c>
      <c r="AN209" t="s">
        <v>1</v>
      </c>
      <c r="AO209" t="s">
        <v>5</v>
      </c>
      <c r="AP209" t="s">
        <v>5</v>
      </c>
      <c r="AQ209" t="s">
        <v>0</v>
      </c>
      <c r="AS209" t="s">
        <v>5</v>
      </c>
    </row>
    <row r="210" spans="1:45" x14ac:dyDescent="0.3">
      <c r="A210" s="1" t="s">
        <v>1702</v>
      </c>
      <c r="B210" s="1">
        <v>8</v>
      </c>
      <c r="C210" s="1" t="s">
        <v>6</v>
      </c>
      <c r="D210" s="1">
        <v>26469</v>
      </c>
      <c r="E210" s="1">
        <v>0</v>
      </c>
      <c r="F210" s="1" t="s">
        <v>422</v>
      </c>
      <c r="G210" s="1" t="s">
        <v>8697</v>
      </c>
      <c r="H210" s="1" t="s">
        <v>11</v>
      </c>
      <c r="I210" s="1" t="s">
        <v>8685</v>
      </c>
      <c r="J210" s="1" t="s">
        <v>4</v>
      </c>
      <c r="K210" s="1" t="s">
        <v>8516</v>
      </c>
      <c r="L210" s="1">
        <v>2</v>
      </c>
      <c r="M210" t="s">
        <v>23</v>
      </c>
      <c r="N210" t="s">
        <v>2</v>
      </c>
      <c r="O210">
        <v>264</v>
      </c>
      <c r="P210">
        <v>0</v>
      </c>
      <c r="Q210">
        <v>0</v>
      </c>
      <c r="R210">
        <v>264</v>
      </c>
      <c r="S210">
        <v>0</v>
      </c>
      <c r="T210">
        <v>0</v>
      </c>
      <c r="U210">
        <v>13</v>
      </c>
      <c r="X210" s="23">
        <f>IFERROR(1 -(#REF!/#REF!), 0)</f>
        <v>0</v>
      </c>
      <c r="AA210">
        <v>35.203299999999999</v>
      </c>
      <c r="AB210">
        <v>37.223300000000002</v>
      </c>
      <c r="AC210">
        <v>37.616599999999998</v>
      </c>
      <c r="AD210">
        <v>35</v>
      </c>
      <c r="AE210">
        <v>35.203299999999999</v>
      </c>
      <c r="AF210">
        <v>37.223300000000002</v>
      </c>
      <c r="AG210">
        <v>37.616599999999998</v>
      </c>
      <c r="AH210">
        <v>35</v>
      </c>
      <c r="AI210">
        <v>35.203299999999999</v>
      </c>
      <c r="AJ210">
        <v>37.223300000000002</v>
      </c>
      <c r="AK210">
        <v>37.616599999999998</v>
      </c>
      <c r="AL210">
        <v>35</v>
      </c>
      <c r="AM210" t="s">
        <v>1</v>
      </c>
      <c r="AN210" t="s">
        <v>1</v>
      </c>
      <c r="AO210" t="s">
        <v>5</v>
      </c>
      <c r="AP210" t="s">
        <v>5</v>
      </c>
      <c r="AQ210" t="s">
        <v>0</v>
      </c>
      <c r="AS210" t="s">
        <v>5</v>
      </c>
    </row>
    <row r="211" spans="1:45" x14ac:dyDescent="0.3">
      <c r="A211" s="1" t="s">
        <v>2168</v>
      </c>
      <c r="B211" s="1">
        <v>70</v>
      </c>
      <c r="C211" s="1" t="s">
        <v>14</v>
      </c>
      <c r="D211" s="1">
        <v>26496</v>
      </c>
      <c r="E211" s="1">
        <v>0</v>
      </c>
      <c r="F211" s="1" t="s">
        <v>895</v>
      </c>
      <c r="G211" s="1" t="s">
        <v>8698</v>
      </c>
      <c r="H211" s="1" t="s">
        <v>8699</v>
      </c>
      <c r="I211" s="1" t="s">
        <v>8314</v>
      </c>
      <c r="J211" s="1" t="s">
        <v>4</v>
      </c>
      <c r="K211" s="1" t="s">
        <v>8315</v>
      </c>
      <c r="L211" s="1">
        <v>6</v>
      </c>
      <c r="M211" t="s">
        <v>10</v>
      </c>
      <c r="N211" t="s">
        <v>2</v>
      </c>
      <c r="O211">
        <v>66</v>
      </c>
      <c r="P211">
        <v>0</v>
      </c>
      <c r="Q211">
        <v>0</v>
      </c>
      <c r="R211">
        <v>0</v>
      </c>
      <c r="S211">
        <v>66</v>
      </c>
      <c r="T211">
        <v>0</v>
      </c>
      <c r="U211">
        <v>26</v>
      </c>
      <c r="X211" s="23">
        <f>IFERROR(1 -(#REF!/#REF!), 0)</f>
        <v>0</v>
      </c>
      <c r="AA211">
        <v>188.845</v>
      </c>
      <c r="AB211">
        <v>188.44139999999999</v>
      </c>
      <c r="AC211">
        <v>188.52</v>
      </c>
      <c r="AD211">
        <v>186.78139999999999</v>
      </c>
      <c r="AE211">
        <v>188.845</v>
      </c>
      <c r="AF211">
        <v>188.44139999999999</v>
      </c>
      <c r="AG211">
        <v>188.52</v>
      </c>
      <c r="AH211">
        <v>186.78139999999999</v>
      </c>
      <c r="AI211">
        <v>188.845</v>
      </c>
      <c r="AJ211">
        <v>188.44139999999999</v>
      </c>
      <c r="AK211">
        <v>188.52</v>
      </c>
      <c r="AL211">
        <v>186.78139999999999</v>
      </c>
      <c r="AM211" t="s">
        <v>1</v>
      </c>
      <c r="AN211" t="s">
        <v>1</v>
      </c>
      <c r="AO211" t="s">
        <v>5</v>
      </c>
      <c r="AP211" t="s">
        <v>5</v>
      </c>
      <c r="AQ211" t="s">
        <v>0</v>
      </c>
      <c r="AS211" t="s">
        <v>5</v>
      </c>
    </row>
    <row r="212" spans="1:45" x14ac:dyDescent="0.3">
      <c r="A212" s="1" t="s">
        <v>1703</v>
      </c>
      <c r="B212" s="1">
        <v>76</v>
      </c>
      <c r="C212" s="1" t="s">
        <v>7</v>
      </c>
      <c r="D212" s="1">
        <v>26502</v>
      </c>
      <c r="E212" s="1">
        <v>0</v>
      </c>
      <c r="F212" s="1" t="s">
        <v>423</v>
      </c>
      <c r="G212" s="1" t="s">
        <v>8700</v>
      </c>
      <c r="H212" s="1" t="s">
        <v>11</v>
      </c>
      <c r="I212" s="1" t="s">
        <v>8410</v>
      </c>
      <c r="J212" s="1" t="s">
        <v>4</v>
      </c>
      <c r="K212" s="1" t="s">
        <v>8411</v>
      </c>
      <c r="L212" s="1">
        <v>7</v>
      </c>
      <c r="M212" t="s">
        <v>3</v>
      </c>
      <c r="N212" t="s">
        <v>2</v>
      </c>
      <c r="O212">
        <v>125</v>
      </c>
      <c r="P212">
        <v>0</v>
      </c>
      <c r="Q212">
        <v>0</v>
      </c>
      <c r="R212">
        <v>0</v>
      </c>
      <c r="S212">
        <v>0</v>
      </c>
      <c r="T212">
        <v>125</v>
      </c>
      <c r="U212">
        <v>53</v>
      </c>
      <c r="V212">
        <v>80</v>
      </c>
      <c r="W212">
        <v>16</v>
      </c>
      <c r="X212" s="23">
        <f>IFERROR(1 -(#REF!/#REF!), 0)</f>
        <v>0</v>
      </c>
      <c r="Y212">
        <v>2</v>
      </c>
      <c r="Z212">
        <v>87</v>
      </c>
      <c r="AA212">
        <v>101.435</v>
      </c>
      <c r="AB212">
        <v>103.8484</v>
      </c>
      <c r="AC212">
        <v>104.79</v>
      </c>
      <c r="AD212">
        <v>97.305700000000002</v>
      </c>
      <c r="AE212">
        <v>101.435</v>
      </c>
      <c r="AF212">
        <v>103.8484</v>
      </c>
      <c r="AG212">
        <v>104.79</v>
      </c>
      <c r="AH212">
        <v>97.305700000000002</v>
      </c>
      <c r="AI212">
        <v>101.435</v>
      </c>
      <c r="AJ212">
        <v>103.8484</v>
      </c>
      <c r="AK212">
        <v>104.79</v>
      </c>
      <c r="AL212">
        <v>97.305700000000002</v>
      </c>
      <c r="AM212" t="s">
        <v>1</v>
      </c>
      <c r="AN212" t="s">
        <v>1</v>
      </c>
      <c r="AO212" t="s">
        <v>5</v>
      </c>
      <c r="AP212" t="s">
        <v>5</v>
      </c>
      <c r="AQ212" t="s">
        <v>0</v>
      </c>
      <c r="AS212" t="s">
        <v>5</v>
      </c>
    </row>
    <row r="213" spans="1:45" x14ac:dyDescent="0.3">
      <c r="A213" s="1" t="s">
        <v>1618</v>
      </c>
      <c r="B213" s="1">
        <v>15</v>
      </c>
      <c r="C213" s="1" t="s">
        <v>12</v>
      </c>
      <c r="D213" s="1">
        <v>26518</v>
      </c>
      <c r="E213" s="1">
        <v>0</v>
      </c>
      <c r="F213" s="1" t="s">
        <v>336</v>
      </c>
      <c r="G213" s="1" t="s">
        <v>8701</v>
      </c>
      <c r="H213" s="1" t="s">
        <v>8702</v>
      </c>
      <c r="I213" s="1" t="s">
        <v>8402</v>
      </c>
      <c r="J213" s="1" t="s">
        <v>4</v>
      </c>
      <c r="K213" s="1" t="s">
        <v>8403</v>
      </c>
      <c r="L213" s="1">
        <v>6</v>
      </c>
      <c r="M213" t="s">
        <v>10</v>
      </c>
      <c r="N213" t="s">
        <v>2</v>
      </c>
      <c r="O213">
        <v>193</v>
      </c>
      <c r="P213">
        <v>0</v>
      </c>
      <c r="Q213">
        <v>193</v>
      </c>
      <c r="R213">
        <v>0</v>
      </c>
      <c r="S213">
        <v>0</v>
      </c>
      <c r="T213">
        <v>0</v>
      </c>
      <c r="U213">
        <v>19</v>
      </c>
      <c r="X213" s="23">
        <f>IFERROR(1 -(#REF!/#REF!), 0)</f>
        <v>0</v>
      </c>
      <c r="AA213">
        <v>52.241599999999998</v>
      </c>
      <c r="AB213">
        <v>56.323300000000003</v>
      </c>
      <c r="AD213">
        <v>50.84</v>
      </c>
      <c r="AE213">
        <v>52.241599999999998</v>
      </c>
      <c r="AF213">
        <v>56.323300000000003</v>
      </c>
      <c r="AH213">
        <v>50.84</v>
      </c>
      <c r="AI213">
        <v>52.241599999999998</v>
      </c>
      <c r="AJ213">
        <v>56.323300000000003</v>
      </c>
      <c r="AL213">
        <v>50.84</v>
      </c>
      <c r="AM213" t="s">
        <v>1</v>
      </c>
      <c r="AN213" t="s">
        <v>1</v>
      </c>
      <c r="AO213" t="s">
        <v>5</v>
      </c>
      <c r="AP213" t="s">
        <v>5</v>
      </c>
      <c r="AQ213" t="s">
        <v>0</v>
      </c>
      <c r="AS213" t="s">
        <v>5</v>
      </c>
    </row>
    <row r="214" spans="1:45" x14ac:dyDescent="0.3">
      <c r="A214" s="1" t="s">
        <v>2515</v>
      </c>
      <c r="B214" s="1">
        <v>15</v>
      </c>
      <c r="C214" s="1" t="s">
        <v>6</v>
      </c>
      <c r="D214" s="1">
        <v>26521</v>
      </c>
      <c r="E214" s="1">
        <v>9</v>
      </c>
      <c r="F214" s="1" t="s">
        <v>1240</v>
      </c>
      <c r="G214" s="1" t="s">
        <v>8703</v>
      </c>
      <c r="H214" s="1" t="s">
        <v>11</v>
      </c>
      <c r="I214" s="1" t="s">
        <v>8489</v>
      </c>
      <c r="J214" s="1" t="s">
        <v>4</v>
      </c>
      <c r="K214" s="1" t="s">
        <v>8490</v>
      </c>
      <c r="L214" s="1">
        <v>1</v>
      </c>
      <c r="M214" t="s">
        <v>20</v>
      </c>
      <c r="N214" t="s">
        <v>2</v>
      </c>
      <c r="O214">
        <v>26</v>
      </c>
      <c r="P214">
        <v>0</v>
      </c>
      <c r="Q214">
        <v>0</v>
      </c>
      <c r="R214">
        <v>26</v>
      </c>
      <c r="S214">
        <v>0</v>
      </c>
      <c r="T214">
        <v>0</v>
      </c>
      <c r="U214">
        <v>13</v>
      </c>
      <c r="X214" s="23">
        <f>IFERROR(1 -(#REF!/#REF!), 0)</f>
        <v>0</v>
      </c>
      <c r="AA214">
        <v>210.78</v>
      </c>
      <c r="AB214">
        <v>223.69329999999999</v>
      </c>
      <c r="AC214">
        <v>247.285</v>
      </c>
      <c r="AD214">
        <v>210.28</v>
      </c>
      <c r="AE214">
        <v>210.78</v>
      </c>
      <c r="AF214">
        <v>223.69329999999999</v>
      </c>
      <c r="AG214">
        <v>247.285</v>
      </c>
      <c r="AH214">
        <v>210.28</v>
      </c>
      <c r="AI214">
        <v>210.78</v>
      </c>
      <c r="AJ214">
        <v>223.69329999999999</v>
      </c>
      <c r="AK214">
        <v>247.285</v>
      </c>
      <c r="AL214">
        <v>210.28</v>
      </c>
      <c r="AM214" t="s">
        <v>1</v>
      </c>
      <c r="AN214" t="s">
        <v>1</v>
      </c>
      <c r="AO214" t="s">
        <v>5</v>
      </c>
      <c r="AP214" t="s">
        <v>5</v>
      </c>
      <c r="AQ214" t="s">
        <v>0</v>
      </c>
      <c r="AS214" t="s">
        <v>5</v>
      </c>
    </row>
    <row r="215" spans="1:45" x14ac:dyDescent="0.3">
      <c r="A215" s="1" t="s">
        <v>1705</v>
      </c>
      <c r="B215" s="1">
        <v>8</v>
      </c>
      <c r="C215" s="1" t="s">
        <v>12</v>
      </c>
      <c r="D215" s="1">
        <v>26592</v>
      </c>
      <c r="E215" s="1">
        <v>0</v>
      </c>
      <c r="F215" s="1" t="s">
        <v>425</v>
      </c>
      <c r="G215" s="1" t="s">
        <v>8704</v>
      </c>
      <c r="H215" s="1" t="s">
        <v>11</v>
      </c>
      <c r="I215" s="1" t="s">
        <v>8705</v>
      </c>
      <c r="J215" s="1" t="s">
        <v>4</v>
      </c>
      <c r="K215" s="1" t="s">
        <v>8706</v>
      </c>
      <c r="L215" s="1">
        <v>3</v>
      </c>
      <c r="M215" t="s">
        <v>28</v>
      </c>
      <c r="N215" t="s">
        <v>2</v>
      </c>
      <c r="O215">
        <v>140</v>
      </c>
      <c r="P215">
        <v>0</v>
      </c>
      <c r="Q215">
        <v>140</v>
      </c>
      <c r="R215">
        <v>0</v>
      </c>
      <c r="S215">
        <v>0</v>
      </c>
      <c r="T215">
        <v>0</v>
      </c>
      <c r="U215">
        <v>13</v>
      </c>
      <c r="X215" s="23">
        <f>IFERROR(1 -(#REF!/#REF!), 0)</f>
        <v>0</v>
      </c>
      <c r="AA215">
        <v>55.237499999999997</v>
      </c>
      <c r="AB215">
        <v>61.903300000000002</v>
      </c>
      <c r="AC215">
        <v>69.166600000000003</v>
      </c>
      <c r="AD215">
        <v>53.02</v>
      </c>
      <c r="AE215">
        <v>55.237499999999997</v>
      </c>
      <c r="AF215">
        <v>61.903300000000002</v>
      </c>
      <c r="AG215">
        <v>69.166600000000003</v>
      </c>
      <c r="AH215">
        <v>53.02</v>
      </c>
      <c r="AI215">
        <v>55.237499999999997</v>
      </c>
      <c r="AJ215">
        <v>61.903300000000002</v>
      </c>
      <c r="AK215">
        <v>69.166600000000003</v>
      </c>
      <c r="AL215">
        <v>53.02</v>
      </c>
      <c r="AM215" t="s">
        <v>1</v>
      </c>
      <c r="AN215" t="s">
        <v>1</v>
      </c>
      <c r="AO215" t="s">
        <v>5</v>
      </c>
      <c r="AP215" t="s">
        <v>5</v>
      </c>
      <c r="AQ215" t="s">
        <v>0</v>
      </c>
      <c r="AS215" t="s">
        <v>5</v>
      </c>
    </row>
    <row r="216" spans="1:45" x14ac:dyDescent="0.3">
      <c r="A216" s="1" t="s">
        <v>1706</v>
      </c>
      <c r="B216" s="1">
        <v>15</v>
      </c>
      <c r="C216" s="1" t="s">
        <v>9</v>
      </c>
      <c r="D216" s="1">
        <v>26608</v>
      </c>
      <c r="E216" s="1">
        <v>0</v>
      </c>
      <c r="F216" s="1" t="s">
        <v>426</v>
      </c>
      <c r="G216" s="1" t="s">
        <v>8707</v>
      </c>
      <c r="H216" s="1" t="s">
        <v>8708</v>
      </c>
      <c r="I216" s="1" t="s">
        <v>8709</v>
      </c>
      <c r="J216" s="1" t="s">
        <v>4</v>
      </c>
      <c r="K216" s="1" t="s">
        <v>8318</v>
      </c>
      <c r="L216" s="1">
        <v>7</v>
      </c>
      <c r="M216" t="s">
        <v>3</v>
      </c>
      <c r="N216" t="s">
        <v>2</v>
      </c>
      <c r="O216">
        <v>115</v>
      </c>
      <c r="P216">
        <v>115</v>
      </c>
      <c r="Q216">
        <v>0</v>
      </c>
      <c r="R216">
        <v>0</v>
      </c>
      <c r="S216">
        <v>0</v>
      </c>
      <c r="T216">
        <v>0</v>
      </c>
      <c r="U216">
        <v>51</v>
      </c>
      <c r="X216" s="23">
        <f>IFERROR(1 -(#REF!/#REF!), 0)</f>
        <v>0</v>
      </c>
      <c r="AA216">
        <v>196.95910000000001</v>
      </c>
      <c r="AB216">
        <v>201.97300000000001</v>
      </c>
      <c r="AC216">
        <v>203.33459999999999</v>
      </c>
      <c r="AD216">
        <v>191.27</v>
      </c>
      <c r="AE216">
        <v>196.95910000000001</v>
      </c>
      <c r="AF216">
        <v>201.97300000000001</v>
      </c>
      <c r="AG216">
        <v>203.33459999999999</v>
      </c>
      <c r="AH216">
        <v>191.27</v>
      </c>
      <c r="AI216">
        <v>196.95910000000001</v>
      </c>
      <c r="AJ216">
        <v>201.97300000000001</v>
      </c>
      <c r="AK216">
        <v>203.33459999999999</v>
      </c>
      <c r="AL216">
        <v>191.27</v>
      </c>
      <c r="AM216" t="s">
        <v>1</v>
      </c>
      <c r="AN216" t="s">
        <v>1</v>
      </c>
      <c r="AO216" t="s">
        <v>5</v>
      </c>
      <c r="AP216" t="s">
        <v>5</v>
      </c>
      <c r="AQ216" t="s">
        <v>0</v>
      </c>
      <c r="AS216" t="s">
        <v>5</v>
      </c>
    </row>
    <row r="217" spans="1:45" x14ac:dyDescent="0.3">
      <c r="A217" s="1" t="s">
        <v>1707</v>
      </c>
      <c r="B217" s="1">
        <v>8</v>
      </c>
      <c r="C217" s="1" t="s">
        <v>12</v>
      </c>
      <c r="D217" s="1">
        <v>26611</v>
      </c>
      <c r="E217" s="1">
        <v>0</v>
      </c>
      <c r="F217" s="1" t="s">
        <v>427</v>
      </c>
      <c r="G217" s="1" t="s">
        <v>8710</v>
      </c>
      <c r="H217" s="1" t="s">
        <v>11</v>
      </c>
      <c r="I217" s="1" t="s">
        <v>8705</v>
      </c>
      <c r="J217" s="1" t="s">
        <v>4</v>
      </c>
      <c r="K217" s="1" t="s">
        <v>8706</v>
      </c>
      <c r="L217" s="1">
        <v>5</v>
      </c>
      <c r="M217" t="s">
        <v>18</v>
      </c>
      <c r="N217" t="s">
        <v>2</v>
      </c>
      <c r="O217">
        <v>170</v>
      </c>
      <c r="P217">
        <v>0</v>
      </c>
      <c r="Q217">
        <v>170</v>
      </c>
      <c r="R217">
        <v>0</v>
      </c>
      <c r="S217">
        <v>0</v>
      </c>
      <c r="T217">
        <v>0</v>
      </c>
      <c r="U217">
        <v>26</v>
      </c>
      <c r="X217" s="23">
        <f>IFERROR(1 -(#REF!/#REF!), 0)</f>
        <v>0</v>
      </c>
      <c r="AA217">
        <v>41.132800000000003</v>
      </c>
      <c r="AB217">
        <v>43.816600000000001</v>
      </c>
      <c r="AC217">
        <v>47.941400000000002</v>
      </c>
      <c r="AD217">
        <v>40.49</v>
      </c>
      <c r="AE217">
        <v>41.132800000000003</v>
      </c>
      <c r="AF217">
        <v>43.816600000000001</v>
      </c>
      <c r="AG217">
        <v>47.941400000000002</v>
      </c>
      <c r="AH217">
        <v>40.49</v>
      </c>
      <c r="AI217">
        <v>41.132800000000003</v>
      </c>
      <c r="AJ217">
        <v>43.816600000000001</v>
      </c>
      <c r="AK217">
        <v>47.941400000000002</v>
      </c>
      <c r="AL217">
        <v>40.49</v>
      </c>
      <c r="AM217" t="s">
        <v>1</v>
      </c>
      <c r="AN217" t="s">
        <v>1</v>
      </c>
      <c r="AO217" t="s">
        <v>5</v>
      </c>
      <c r="AP217" t="s">
        <v>5</v>
      </c>
      <c r="AQ217" t="s">
        <v>0</v>
      </c>
      <c r="AS217" t="s">
        <v>5</v>
      </c>
    </row>
    <row r="218" spans="1:45" x14ac:dyDescent="0.3">
      <c r="A218" s="1" t="s">
        <v>1708</v>
      </c>
      <c r="B218" s="1">
        <v>8</v>
      </c>
      <c r="C218" s="1" t="s">
        <v>6</v>
      </c>
      <c r="D218" s="1">
        <v>26626</v>
      </c>
      <c r="E218" s="1">
        <v>0</v>
      </c>
      <c r="F218" s="1" t="s">
        <v>428</v>
      </c>
      <c r="G218" s="1" t="s">
        <v>8711</v>
      </c>
      <c r="H218" s="1" t="s">
        <v>8368</v>
      </c>
      <c r="I218" s="1" t="s">
        <v>8685</v>
      </c>
      <c r="J218" s="1" t="s">
        <v>4</v>
      </c>
      <c r="K218" s="1" t="s">
        <v>8712</v>
      </c>
      <c r="L218" s="1">
        <v>7</v>
      </c>
      <c r="M218" t="s">
        <v>3</v>
      </c>
      <c r="N218" t="s">
        <v>2</v>
      </c>
      <c r="O218">
        <v>30</v>
      </c>
      <c r="P218">
        <v>0</v>
      </c>
      <c r="Q218">
        <v>0</v>
      </c>
      <c r="R218">
        <v>30</v>
      </c>
      <c r="S218">
        <v>0</v>
      </c>
      <c r="T218">
        <v>0</v>
      </c>
      <c r="U218">
        <v>54</v>
      </c>
      <c r="X218" s="23">
        <f>IFERROR(1 -(#REF!/#REF!), 0)</f>
        <v>0</v>
      </c>
      <c r="AA218">
        <v>211.96610000000001</v>
      </c>
      <c r="AB218">
        <v>204.32689999999999</v>
      </c>
      <c r="AC218">
        <v>239.13140000000001</v>
      </c>
      <c r="AD218">
        <v>173.37209999999999</v>
      </c>
      <c r="AE218">
        <v>211.96610000000001</v>
      </c>
      <c r="AF218">
        <v>204.32689999999999</v>
      </c>
      <c r="AG218">
        <v>239.13140000000001</v>
      </c>
      <c r="AH218">
        <v>173.37209999999999</v>
      </c>
      <c r="AI218">
        <v>211.96610000000001</v>
      </c>
      <c r="AJ218">
        <v>204.32689999999999</v>
      </c>
      <c r="AK218">
        <v>239.13140000000001</v>
      </c>
      <c r="AL218">
        <v>173.37209999999999</v>
      </c>
      <c r="AM218" t="s">
        <v>1</v>
      </c>
      <c r="AN218" t="s">
        <v>1</v>
      </c>
      <c r="AO218" t="s">
        <v>5</v>
      </c>
      <c r="AP218" t="s">
        <v>5</v>
      </c>
      <c r="AQ218" t="s">
        <v>0</v>
      </c>
      <c r="AS218" t="s">
        <v>5</v>
      </c>
    </row>
    <row r="219" spans="1:45" x14ac:dyDescent="0.3">
      <c r="A219" s="1" t="s">
        <v>2127</v>
      </c>
      <c r="B219" s="1">
        <v>8</v>
      </c>
      <c r="C219" s="1" t="s">
        <v>6</v>
      </c>
      <c r="D219" s="1">
        <v>26626</v>
      </c>
      <c r="E219" s="1">
        <v>1</v>
      </c>
      <c r="F219" s="1" t="s">
        <v>852</v>
      </c>
      <c r="G219" s="1" t="s">
        <v>8711</v>
      </c>
      <c r="H219" s="1" t="s">
        <v>11</v>
      </c>
      <c r="I219" s="1" t="s">
        <v>8685</v>
      </c>
      <c r="J219" s="1" t="s">
        <v>4</v>
      </c>
      <c r="K219" s="1" t="s">
        <v>8712</v>
      </c>
      <c r="L219" s="1">
        <v>6</v>
      </c>
      <c r="M219" t="s">
        <v>10</v>
      </c>
      <c r="N219" t="s">
        <v>2</v>
      </c>
      <c r="O219">
        <v>15</v>
      </c>
      <c r="P219">
        <v>0</v>
      </c>
      <c r="Q219">
        <v>0</v>
      </c>
      <c r="R219">
        <v>15</v>
      </c>
      <c r="S219">
        <v>0</v>
      </c>
      <c r="T219">
        <v>0</v>
      </c>
      <c r="U219">
        <v>26</v>
      </c>
      <c r="X219" s="23">
        <f>IFERROR(1 -(#REF!/#REF!), 0)</f>
        <v>0</v>
      </c>
      <c r="AA219">
        <v>158.04159999999999</v>
      </c>
      <c r="AB219">
        <v>179.95</v>
      </c>
      <c r="AC219">
        <v>134.27160000000001</v>
      </c>
      <c r="AD219">
        <v>101.65</v>
      </c>
      <c r="AE219">
        <v>158.04159999999999</v>
      </c>
      <c r="AF219">
        <v>179.95</v>
      </c>
      <c r="AG219">
        <v>134.27160000000001</v>
      </c>
      <c r="AH219">
        <v>101.65</v>
      </c>
      <c r="AI219">
        <v>158.04159999999999</v>
      </c>
      <c r="AJ219">
        <v>179.95</v>
      </c>
      <c r="AK219">
        <v>134.27160000000001</v>
      </c>
      <c r="AL219">
        <v>101.65</v>
      </c>
      <c r="AM219" t="s">
        <v>1</v>
      </c>
      <c r="AN219" t="s">
        <v>1</v>
      </c>
      <c r="AO219" t="s">
        <v>5</v>
      </c>
      <c r="AP219" t="s">
        <v>5</v>
      </c>
      <c r="AQ219" t="s">
        <v>0</v>
      </c>
      <c r="AS219" t="s">
        <v>5</v>
      </c>
    </row>
    <row r="220" spans="1:45" x14ac:dyDescent="0.3">
      <c r="A220" s="1" t="s">
        <v>1709</v>
      </c>
      <c r="B220" s="1">
        <v>15</v>
      </c>
      <c r="C220" s="1" t="s">
        <v>7</v>
      </c>
      <c r="D220" s="1">
        <v>26668</v>
      </c>
      <c r="E220" s="1">
        <v>0</v>
      </c>
      <c r="F220" s="1" t="s">
        <v>429</v>
      </c>
      <c r="G220" s="1" t="s">
        <v>8713</v>
      </c>
      <c r="H220" s="1" t="s">
        <v>8714</v>
      </c>
      <c r="I220" s="1" t="s">
        <v>8288</v>
      </c>
      <c r="J220" s="1" t="s">
        <v>4</v>
      </c>
      <c r="K220" s="1" t="s">
        <v>254</v>
      </c>
      <c r="L220" s="1">
        <v>7</v>
      </c>
      <c r="M220" t="s">
        <v>3</v>
      </c>
      <c r="N220" t="s">
        <v>2</v>
      </c>
      <c r="O220">
        <v>10</v>
      </c>
      <c r="P220">
        <v>0</v>
      </c>
      <c r="Q220">
        <v>0</v>
      </c>
      <c r="R220">
        <v>0</v>
      </c>
      <c r="S220">
        <v>0</v>
      </c>
      <c r="T220">
        <v>10</v>
      </c>
      <c r="U220">
        <v>50</v>
      </c>
      <c r="V220">
        <v>14</v>
      </c>
      <c r="W220">
        <v>0</v>
      </c>
      <c r="X220" s="23">
        <f>IFERROR(1 -(#REF!/#REF!), 0)</f>
        <v>0</v>
      </c>
      <c r="Y220">
        <v>3</v>
      </c>
      <c r="Z220">
        <v>14</v>
      </c>
      <c r="AA220">
        <v>321.06</v>
      </c>
      <c r="AB220">
        <v>324.92689999999999</v>
      </c>
      <c r="AC220">
        <v>326.14999999999998</v>
      </c>
      <c r="AD220">
        <v>329.40449999999998</v>
      </c>
      <c r="AE220">
        <v>321.06</v>
      </c>
      <c r="AF220">
        <v>324.92689999999999</v>
      </c>
      <c r="AG220">
        <v>326.14999999999998</v>
      </c>
      <c r="AH220">
        <v>329.40449999999998</v>
      </c>
      <c r="AI220">
        <v>321.06</v>
      </c>
      <c r="AJ220">
        <v>324.92689999999999</v>
      </c>
      <c r="AK220">
        <v>326.14999999999998</v>
      </c>
      <c r="AL220">
        <v>329.40449999999998</v>
      </c>
      <c r="AM220" t="s">
        <v>1</v>
      </c>
      <c r="AN220" t="s">
        <v>1</v>
      </c>
      <c r="AO220" t="s">
        <v>5</v>
      </c>
      <c r="AP220" t="s">
        <v>5</v>
      </c>
      <c r="AQ220" t="s">
        <v>0</v>
      </c>
      <c r="AS220" t="s">
        <v>5</v>
      </c>
    </row>
    <row r="221" spans="1:45" x14ac:dyDescent="0.3">
      <c r="A221" s="1" t="s">
        <v>1710</v>
      </c>
      <c r="B221" s="1">
        <v>71</v>
      </c>
      <c r="C221" s="1" t="s">
        <v>14</v>
      </c>
      <c r="D221" s="1">
        <v>26721</v>
      </c>
      <c r="E221" s="1">
        <v>0</v>
      </c>
      <c r="F221" s="1" t="s">
        <v>430</v>
      </c>
      <c r="G221" s="1" t="s">
        <v>8715</v>
      </c>
      <c r="H221" s="1" t="s">
        <v>11</v>
      </c>
      <c r="I221" s="1" t="s">
        <v>8675</v>
      </c>
      <c r="J221" s="1" t="s">
        <v>4</v>
      </c>
      <c r="K221" s="1" t="s">
        <v>8307</v>
      </c>
      <c r="L221" s="1">
        <v>5</v>
      </c>
      <c r="M221" t="s">
        <v>18</v>
      </c>
      <c r="N221" t="s">
        <v>2</v>
      </c>
      <c r="O221">
        <v>200</v>
      </c>
      <c r="P221">
        <v>0</v>
      </c>
      <c r="Q221">
        <v>0</v>
      </c>
      <c r="R221">
        <v>0</v>
      </c>
      <c r="S221">
        <v>200</v>
      </c>
      <c r="T221">
        <v>0</v>
      </c>
      <c r="U221">
        <v>25</v>
      </c>
      <c r="X221" s="23">
        <f>IFERROR(1 -(#REF!/#REF!), 0)</f>
        <v>0</v>
      </c>
      <c r="AA221">
        <v>35.537100000000002</v>
      </c>
      <c r="AB221">
        <v>35</v>
      </c>
      <c r="AC221">
        <v>35</v>
      </c>
      <c r="AD221">
        <v>35</v>
      </c>
      <c r="AE221">
        <v>35.537100000000002</v>
      </c>
      <c r="AF221">
        <v>35</v>
      </c>
      <c r="AG221">
        <v>35</v>
      </c>
      <c r="AH221">
        <v>35</v>
      </c>
      <c r="AI221">
        <v>35.537100000000002</v>
      </c>
      <c r="AJ221">
        <v>35</v>
      </c>
      <c r="AK221">
        <v>35</v>
      </c>
      <c r="AL221">
        <v>35</v>
      </c>
      <c r="AM221" t="s">
        <v>1</v>
      </c>
      <c r="AN221" t="s">
        <v>1</v>
      </c>
      <c r="AO221" t="s">
        <v>5</v>
      </c>
      <c r="AP221" t="s">
        <v>5</v>
      </c>
      <c r="AQ221" t="s">
        <v>0</v>
      </c>
      <c r="AS221" t="s">
        <v>5</v>
      </c>
    </row>
    <row r="222" spans="1:45" x14ac:dyDescent="0.3">
      <c r="A222" s="1" t="s">
        <v>1711</v>
      </c>
      <c r="B222" s="1">
        <v>71</v>
      </c>
      <c r="C222" s="1" t="s">
        <v>9</v>
      </c>
      <c r="D222" s="1">
        <v>26759</v>
      </c>
      <c r="E222" s="1">
        <v>0</v>
      </c>
      <c r="F222" s="1" t="s">
        <v>431</v>
      </c>
      <c r="G222" s="1" t="s">
        <v>8716</v>
      </c>
      <c r="H222" s="1" t="s">
        <v>11</v>
      </c>
      <c r="I222" s="1" t="s">
        <v>8371</v>
      </c>
      <c r="J222" s="1" t="s">
        <v>4</v>
      </c>
      <c r="K222" s="1" t="s">
        <v>8372</v>
      </c>
      <c r="L222" s="1">
        <v>7</v>
      </c>
      <c r="M222" t="s">
        <v>3</v>
      </c>
      <c r="N222" t="s">
        <v>2</v>
      </c>
      <c r="O222">
        <v>29</v>
      </c>
      <c r="P222">
        <v>29</v>
      </c>
      <c r="Q222">
        <v>0</v>
      </c>
      <c r="R222">
        <v>0</v>
      </c>
      <c r="S222">
        <v>0</v>
      </c>
      <c r="T222">
        <v>0</v>
      </c>
      <c r="U222">
        <v>52</v>
      </c>
      <c r="X222" s="23">
        <f>IFERROR(1 -(#REF!/#REF!), 0)</f>
        <v>0</v>
      </c>
      <c r="AA222">
        <v>101.7953</v>
      </c>
      <c r="AB222">
        <v>104.7038</v>
      </c>
      <c r="AC222">
        <v>107.08459999999999</v>
      </c>
      <c r="AD222">
        <v>99.733800000000002</v>
      </c>
      <c r="AE222">
        <v>101.7953</v>
      </c>
      <c r="AF222">
        <v>104.7038</v>
      </c>
      <c r="AG222">
        <v>107.08459999999999</v>
      </c>
      <c r="AH222">
        <v>99.733800000000002</v>
      </c>
      <c r="AI222">
        <v>101.7953</v>
      </c>
      <c r="AJ222">
        <v>104.7038</v>
      </c>
      <c r="AK222">
        <v>107.08459999999999</v>
      </c>
      <c r="AL222">
        <v>99.733800000000002</v>
      </c>
      <c r="AM222" t="s">
        <v>1</v>
      </c>
      <c r="AN222" t="s">
        <v>1</v>
      </c>
      <c r="AO222" t="s">
        <v>5</v>
      </c>
      <c r="AP222" t="s">
        <v>5</v>
      </c>
      <c r="AQ222" t="s">
        <v>0</v>
      </c>
      <c r="AS222" t="s">
        <v>5</v>
      </c>
    </row>
    <row r="223" spans="1:45" x14ac:dyDescent="0.3">
      <c r="A223" s="1" t="s">
        <v>1713</v>
      </c>
      <c r="B223" s="1">
        <v>15</v>
      </c>
      <c r="C223" s="1" t="s">
        <v>14</v>
      </c>
      <c r="D223" s="1">
        <v>26905</v>
      </c>
      <c r="E223" s="1">
        <v>0</v>
      </c>
      <c r="F223" s="1" t="s">
        <v>433</v>
      </c>
      <c r="G223" s="1" t="s">
        <v>8717</v>
      </c>
      <c r="H223" s="1" t="s">
        <v>11</v>
      </c>
      <c r="I223" s="1" t="s">
        <v>8288</v>
      </c>
      <c r="J223" s="1" t="s">
        <v>4</v>
      </c>
      <c r="K223" s="1" t="s">
        <v>8289</v>
      </c>
      <c r="L223" s="1">
        <v>7</v>
      </c>
      <c r="M223" t="s">
        <v>3</v>
      </c>
      <c r="N223" t="s">
        <v>2</v>
      </c>
      <c r="O223">
        <v>10</v>
      </c>
      <c r="P223">
        <v>0</v>
      </c>
      <c r="Q223">
        <v>0</v>
      </c>
      <c r="R223">
        <v>0</v>
      </c>
      <c r="S223">
        <v>10</v>
      </c>
      <c r="T223">
        <v>0</v>
      </c>
      <c r="U223">
        <v>52</v>
      </c>
      <c r="V223">
        <v>37</v>
      </c>
      <c r="W223">
        <v>10</v>
      </c>
      <c r="X223" s="23">
        <f>IFERROR(1 -(#REF!/#REF!), 0)</f>
        <v>0</v>
      </c>
      <c r="Y223">
        <v>3</v>
      </c>
      <c r="Z223">
        <v>37</v>
      </c>
      <c r="AA223">
        <v>76.646900000000002</v>
      </c>
      <c r="AB223">
        <v>85.609200000000001</v>
      </c>
      <c r="AC223">
        <v>87.755799999999994</v>
      </c>
      <c r="AD223">
        <v>75.055300000000003</v>
      </c>
      <c r="AE223">
        <v>76.646900000000002</v>
      </c>
      <c r="AF223">
        <v>85.609200000000001</v>
      </c>
      <c r="AG223">
        <v>87.755799999999994</v>
      </c>
      <c r="AH223">
        <v>75.055300000000003</v>
      </c>
      <c r="AI223">
        <v>76.646900000000002</v>
      </c>
      <c r="AJ223">
        <v>85.609200000000001</v>
      </c>
      <c r="AK223">
        <v>87.755799999999994</v>
      </c>
      <c r="AL223">
        <v>75.055300000000003</v>
      </c>
      <c r="AM223" t="s">
        <v>1</v>
      </c>
      <c r="AN223" t="s">
        <v>1</v>
      </c>
      <c r="AO223" t="s">
        <v>5</v>
      </c>
      <c r="AP223" t="s">
        <v>5</v>
      </c>
      <c r="AQ223" t="s">
        <v>0</v>
      </c>
      <c r="AS223" t="s">
        <v>5</v>
      </c>
    </row>
    <row r="224" spans="1:45" x14ac:dyDescent="0.3">
      <c r="A224" s="1" t="s">
        <v>1690</v>
      </c>
      <c r="B224" s="1">
        <v>34</v>
      </c>
      <c r="C224" s="1" t="s">
        <v>6</v>
      </c>
      <c r="D224" s="1">
        <v>26939</v>
      </c>
      <c r="E224" s="1">
        <v>0</v>
      </c>
      <c r="F224" s="1" t="s">
        <v>411</v>
      </c>
      <c r="G224" s="1" t="s">
        <v>8718</v>
      </c>
      <c r="H224" s="1" t="s">
        <v>11</v>
      </c>
      <c r="I224" s="1" t="s">
        <v>8303</v>
      </c>
      <c r="J224" s="1" t="s">
        <v>4</v>
      </c>
      <c r="K224" s="1" t="s">
        <v>8696</v>
      </c>
      <c r="L224" s="1">
        <v>6</v>
      </c>
      <c r="M224" t="s">
        <v>10</v>
      </c>
      <c r="N224" t="s">
        <v>2</v>
      </c>
      <c r="O224">
        <v>35</v>
      </c>
      <c r="P224">
        <v>0</v>
      </c>
      <c r="Q224">
        <v>0</v>
      </c>
      <c r="R224">
        <v>35</v>
      </c>
      <c r="S224">
        <v>0</v>
      </c>
      <c r="T224">
        <v>0</v>
      </c>
      <c r="U224">
        <v>24</v>
      </c>
      <c r="X224" s="23">
        <f>IFERROR(1 -(#REF!/#REF!), 0)</f>
        <v>0</v>
      </c>
      <c r="AA224">
        <v>49.5</v>
      </c>
      <c r="AB224">
        <v>54.22</v>
      </c>
      <c r="AC224">
        <v>55.145000000000003</v>
      </c>
      <c r="AD224">
        <v>48.24</v>
      </c>
      <c r="AE224">
        <v>49.5</v>
      </c>
      <c r="AF224">
        <v>54.22</v>
      </c>
      <c r="AG224">
        <v>55.145000000000003</v>
      </c>
      <c r="AH224">
        <v>48.24</v>
      </c>
      <c r="AI224">
        <v>49.5</v>
      </c>
      <c r="AJ224">
        <v>54.22</v>
      </c>
      <c r="AK224">
        <v>55.145000000000003</v>
      </c>
      <c r="AL224">
        <v>48.24</v>
      </c>
      <c r="AM224" t="s">
        <v>1</v>
      </c>
      <c r="AN224" t="s">
        <v>1</v>
      </c>
      <c r="AO224" t="s">
        <v>5</v>
      </c>
      <c r="AP224" t="s">
        <v>5</v>
      </c>
      <c r="AQ224" t="s">
        <v>0</v>
      </c>
      <c r="AS224" t="s">
        <v>5</v>
      </c>
    </row>
    <row r="225" spans="1:45" x14ac:dyDescent="0.3">
      <c r="A225" s="1" t="s">
        <v>1835</v>
      </c>
      <c r="B225" s="1">
        <v>34</v>
      </c>
      <c r="C225" s="1" t="s">
        <v>7</v>
      </c>
      <c r="D225" s="1">
        <v>27001</v>
      </c>
      <c r="E225" s="1">
        <v>0</v>
      </c>
      <c r="F225" s="1" t="s">
        <v>562</v>
      </c>
      <c r="G225" s="1" t="s">
        <v>8719</v>
      </c>
      <c r="H225" s="1" t="s">
        <v>11</v>
      </c>
      <c r="I225" s="1" t="s">
        <v>8303</v>
      </c>
      <c r="J225" s="1" t="s">
        <v>4</v>
      </c>
      <c r="K225" s="1" t="s">
        <v>8486</v>
      </c>
      <c r="L225" s="1">
        <v>7</v>
      </c>
      <c r="M225" t="s">
        <v>3</v>
      </c>
      <c r="N225" t="s">
        <v>2</v>
      </c>
      <c r="O225">
        <v>130</v>
      </c>
      <c r="P225">
        <v>0</v>
      </c>
      <c r="Q225">
        <v>0</v>
      </c>
      <c r="R225">
        <v>0</v>
      </c>
      <c r="S225">
        <v>0</v>
      </c>
      <c r="T225">
        <v>130</v>
      </c>
      <c r="U225">
        <v>53</v>
      </c>
      <c r="V225">
        <v>64</v>
      </c>
      <c r="W225">
        <v>8</v>
      </c>
      <c r="X225" s="23">
        <f>IFERROR(1 -(#REF!/#REF!), 0)</f>
        <v>0</v>
      </c>
      <c r="Y225">
        <v>2</v>
      </c>
      <c r="Z225">
        <v>63</v>
      </c>
      <c r="AA225">
        <v>40.075000000000003</v>
      </c>
      <c r="AB225">
        <v>42.67</v>
      </c>
      <c r="AC225">
        <v>43.93</v>
      </c>
      <c r="AD225">
        <v>38.3371</v>
      </c>
      <c r="AE225">
        <v>40.075000000000003</v>
      </c>
      <c r="AF225">
        <v>42.67</v>
      </c>
      <c r="AG225">
        <v>43.93</v>
      </c>
      <c r="AH225">
        <v>38.3371</v>
      </c>
      <c r="AI225">
        <v>40.075000000000003</v>
      </c>
      <c r="AJ225">
        <v>42.67</v>
      </c>
      <c r="AK225">
        <v>43.93</v>
      </c>
      <c r="AL225">
        <v>38.3371</v>
      </c>
      <c r="AM225" t="s">
        <v>1</v>
      </c>
      <c r="AN225" t="s">
        <v>1</v>
      </c>
      <c r="AO225" t="s">
        <v>5</v>
      </c>
      <c r="AP225" t="s">
        <v>5</v>
      </c>
      <c r="AQ225" t="s">
        <v>0</v>
      </c>
      <c r="AS225" t="s">
        <v>5</v>
      </c>
    </row>
    <row r="226" spans="1:45" x14ac:dyDescent="0.3">
      <c r="A226" s="1" t="s">
        <v>1717</v>
      </c>
      <c r="B226" s="1">
        <v>9</v>
      </c>
      <c r="C226" s="1" t="s">
        <v>9</v>
      </c>
      <c r="D226" s="1">
        <v>27018</v>
      </c>
      <c r="E226" s="1">
        <v>0</v>
      </c>
      <c r="F226" s="1" t="s">
        <v>437</v>
      </c>
      <c r="G226" s="1" t="s">
        <v>8720</v>
      </c>
      <c r="H226" s="1" t="s">
        <v>11</v>
      </c>
      <c r="I226" s="1" t="s">
        <v>8343</v>
      </c>
      <c r="J226" s="1" t="s">
        <v>4</v>
      </c>
      <c r="K226" s="1" t="s">
        <v>8721</v>
      </c>
      <c r="L226" s="1">
        <v>7</v>
      </c>
      <c r="M226" t="s">
        <v>3</v>
      </c>
      <c r="N226" t="s">
        <v>2</v>
      </c>
      <c r="O226">
        <v>150</v>
      </c>
      <c r="P226">
        <v>150</v>
      </c>
      <c r="Q226">
        <v>0</v>
      </c>
      <c r="R226">
        <v>0</v>
      </c>
      <c r="S226">
        <v>0</v>
      </c>
      <c r="T226">
        <v>0</v>
      </c>
      <c r="U226">
        <v>52</v>
      </c>
      <c r="X226" s="23">
        <f>IFERROR(1 -(#REF!/#REF!), 0)</f>
        <v>0</v>
      </c>
      <c r="AA226">
        <v>67.263800000000003</v>
      </c>
      <c r="AB226">
        <v>74.325299999999999</v>
      </c>
      <c r="AC226">
        <v>79.781499999999994</v>
      </c>
      <c r="AD226">
        <v>70.006100000000004</v>
      </c>
      <c r="AE226">
        <v>67.263800000000003</v>
      </c>
      <c r="AF226">
        <v>74.325299999999999</v>
      </c>
      <c r="AG226">
        <v>79.781499999999994</v>
      </c>
      <c r="AH226">
        <v>70.006100000000004</v>
      </c>
      <c r="AI226">
        <v>67.263800000000003</v>
      </c>
      <c r="AJ226">
        <v>74.325299999999999</v>
      </c>
      <c r="AK226">
        <v>79.781499999999994</v>
      </c>
      <c r="AL226">
        <v>70.006100000000004</v>
      </c>
      <c r="AM226" t="s">
        <v>1</v>
      </c>
      <c r="AN226" t="s">
        <v>1</v>
      </c>
      <c r="AO226" t="s">
        <v>5</v>
      </c>
      <c r="AP226" t="s">
        <v>5</v>
      </c>
      <c r="AQ226" t="s">
        <v>0</v>
      </c>
      <c r="AS226" t="s">
        <v>5</v>
      </c>
    </row>
    <row r="227" spans="1:45" x14ac:dyDescent="0.3">
      <c r="A227" s="1" t="s">
        <v>1720</v>
      </c>
      <c r="B227" s="1">
        <v>70</v>
      </c>
      <c r="C227" s="1" t="s">
        <v>6</v>
      </c>
      <c r="D227" s="1">
        <v>27183</v>
      </c>
      <c r="E227" s="1">
        <v>0</v>
      </c>
      <c r="F227" s="1" t="s">
        <v>440</v>
      </c>
      <c r="G227" s="1" t="s">
        <v>8722</v>
      </c>
      <c r="H227" s="1" t="s">
        <v>11</v>
      </c>
      <c r="I227" s="1" t="s">
        <v>8294</v>
      </c>
      <c r="J227" s="1" t="s">
        <v>4</v>
      </c>
      <c r="K227" s="1" t="s">
        <v>8567</v>
      </c>
      <c r="L227" s="1">
        <v>7</v>
      </c>
      <c r="M227" t="s">
        <v>3</v>
      </c>
      <c r="N227" t="s">
        <v>2</v>
      </c>
      <c r="O227">
        <v>20</v>
      </c>
      <c r="P227">
        <v>0</v>
      </c>
      <c r="Q227">
        <v>0</v>
      </c>
      <c r="R227">
        <v>20</v>
      </c>
      <c r="S227">
        <v>0</v>
      </c>
      <c r="T227">
        <v>0</v>
      </c>
      <c r="U227">
        <v>55</v>
      </c>
      <c r="X227" s="23">
        <f>IFERROR(1 -(#REF!/#REF!), 0)</f>
        <v>0</v>
      </c>
      <c r="AA227">
        <v>280.92349999999999</v>
      </c>
      <c r="AB227">
        <v>308.65640000000002</v>
      </c>
      <c r="AC227">
        <v>322.12209999999999</v>
      </c>
      <c r="AD227">
        <v>302.6884</v>
      </c>
      <c r="AE227">
        <v>280.92349999999999</v>
      </c>
      <c r="AF227">
        <v>308.65640000000002</v>
      </c>
      <c r="AG227">
        <v>322.12209999999999</v>
      </c>
      <c r="AH227">
        <v>302.6884</v>
      </c>
      <c r="AI227">
        <v>280.92349999999999</v>
      </c>
      <c r="AJ227">
        <v>308.65640000000002</v>
      </c>
      <c r="AK227">
        <v>322.12209999999999</v>
      </c>
      <c r="AL227">
        <v>302.6884</v>
      </c>
      <c r="AM227" t="s">
        <v>1</v>
      </c>
      <c r="AN227" t="s">
        <v>1</v>
      </c>
      <c r="AO227" t="s">
        <v>5</v>
      </c>
      <c r="AP227" t="s">
        <v>5</v>
      </c>
      <c r="AQ227" t="s">
        <v>0</v>
      </c>
      <c r="AS227" t="s">
        <v>5</v>
      </c>
    </row>
    <row r="228" spans="1:45" x14ac:dyDescent="0.3">
      <c r="A228" s="1" t="s">
        <v>2659</v>
      </c>
      <c r="B228" s="1">
        <v>78</v>
      </c>
      <c r="C228" s="1" t="s">
        <v>14</v>
      </c>
      <c r="D228" s="1">
        <v>27323</v>
      </c>
      <c r="E228" s="1">
        <v>0</v>
      </c>
      <c r="F228" s="1" t="s">
        <v>1367</v>
      </c>
      <c r="G228" s="1" t="s">
        <v>8723</v>
      </c>
      <c r="H228" s="1" t="s">
        <v>11</v>
      </c>
      <c r="I228" s="1" t="s">
        <v>8505</v>
      </c>
      <c r="J228" s="1" t="s">
        <v>4</v>
      </c>
      <c r="K228" s="1" t="s">
        <v>8724</v>
      </c>
      <c r="L228" s="1">
        <v>6</v>
      </c>
      <c r="M228" t="s">
        <v>10</v>
      </c>
      <c r="N228" t="s">
        <v>2</v>
      </c>
      <c r="O228">
        <v>140</v>
      </c>
      <c r="P228">
        <v>0</v>
      </c>
      <c r="Q228">
        <v>0</v>
      </c>
      <c r="R228">
        <v>0</v>
      </c>
      <c r="S228">
        <v>140</v>
      </c>
      <c r="T228">
        <v>0</v>
      </c>
      <c r="U228">
        <v>26</v>
      </c>
      <c r="X228" s="23">
        <f>IFERROR(1 -(#REF!/#REF!), 0)</f>
        <v>0</v>
      </c>
      <c r="AA228">
        <v>53.2333</v>
      </c>
      <c r="AB228">
        <v>80.323700000000002</v>
      </c>
      <c r="AC228">
        <v>92.872</v>
      </c>
      <c r="AD228">
        <v>49.08</v>
      </c>
      <c r="AE228">
        <v>53.2333</v>
      </c>
      <c r="AF228">
        <v>80.323700000000002</v>
      </c>
      <c r="AG228">
        <v>92.872</v>
      </c>
      <c r="AH228">
        <v>49.08</v>
      </c>
      <c r="AI228">
        <v>53.2333</v>
      </c>
      <c r="AJ228">
        <v>80.323700000000002</v>
      </c>
      <c r="AK228">
        <v>92.872</v>
      </c>
      <c r="AL228">
        <v>49.08</v>
      </c>
      <c r="AM228" t="s">
        <v>1</v>
      </c>
      <c r="AN228" t="s">
        <v>1</v>
      </c>
      <c r="AO228" t="s">
        <v>5</v>
      </c>
      <c r="AP228" t="s">
        <v>5</v>
      </c>
      <c r="AQ228" t="s">
        <v>0</v>
      </c>
      <c r="AS228" t="s">
        <v>5</v>
      </c>
    </row>
    <row r="229" spans="1:45" x14ac:dyDescent="0.3">
      <c r="A229" s="1" t="s">
        <v>1730</v>
      </c>
      <c r="B229" s="1">
        <v>9</v>
      </c>
      <c r="C229" s="1" t="s">
        <v>14</v>
      </c>
      <c r="D229" s="1">
        <v>27357</v>
      </c>
      <c r="E229" s="1">
        <v>0</v>
      </c>
      <c r="F229" s="1" t="s">
        <v>450</v>
      </c>
      <c r="G229" s="1" t="s">
        <v>8725</v>
      </c>
      <c r="H229" s="1" t="s">
        <v>11</v>
      </c>
      <c r="I229" s="1" t="s">
        <v>8410</v>
      </c>
      <c r="J229" s="1" t="s">
        <v>4</v>
      </c>
      <c r="K229" s="1" t="s">
        <v>8497</v>
      </c>
      <c r="L229" s="1">
        <v>4</v>
      </c>
      <c r="M229" t="s">
        <v>30</v>
      </c>
      <c r="N229" t="s">
        <v>2</v>
      </c>
      <c r="O229">
        <v>351</v>
      </c>
      <c r="P229">
        <v>0</v>
      </c>
      <c r="Q229">
        <v>0</v>
      </c>
      <c r="R229">
        <v>0</v>
      </c>
      <c r="S229">
        <v>351</v>
      </c>
      <c r="T229">
        <v>0</v>
      </c>
      <c r="U229">
        <v>13</v>
      </c>
      <c r="V229">
        <v>0</v>
      </c>
      <c r="X229" s="23">
        <f>IFERROR(1 -(#REF!/#REF!), 0)</f>
        <v>0</v>
      </c>
      <c r="AA229">
        <v>50</v>
      </c>
      <c r="AB229">
        <v>50</v>
      </c>
      <c r="AC229">
        <v>54.64</v>
      </c>
      <c r="AD229">
        <v>50</v>
      </c>
      <c r="AE229">
        <v>50</v>
      </c>
      <c r="AF229">
        <v>50</v>
      </c>
      <c r="AG229">
        <v>54.64</v>
      </c>
      <c r="AH229">
        <v>50</v>
      </c>
      <c r="AI229">
        <v>50</v>
      </c>
      <c r="AJ229">
        <v>50</v>
      </c>
      <c r="AK229">
        <v>54.64</v>
      </c>
      <c r="AL229">
        <v>50</v>
      </c>
      <c r="AM229" t="s">
        <v>1</v>
      </c>
      <c r="AN229" t="s">
        <v>1</v>
      </c>
      <c r="AO229" t="s">
        <v>5</v>
      </c>
      <c r="AP229" t="s">
        <v>5</v>
      </c>
      <c r="AQ229" t="s">
        <v>0</v>
      </c>
      <c r="AS229" t="s">
        <v>5</v>
      </c>
    </row>
    <row r="230" spans="1:45" x14ac:dyDescent="0.3">
      <c r="A230" s="1" t="s">
        <v>1650</v>
      </c>
      <c r="B230" s="1">
        <v>34</v>
      </c>
      <c r="C230" s="1" t="s">
        <v>12</v>
      </c>
      <c r="D230" s="1">
        <v>27408</v>
      </c>
      <c r="E230" s="1">
        <v>0</v>
      </c>
      <c r="F230" s="1" t="s">
        <v>373</v>
      </c>
      <c r="G230" s="1" t="s">
        <v>8726</v>
      </c>
      <c r="H230" s="1" t="s">
        <v>11</v>
      </c>
      <c r="I230" s="1" t="s">
        <v>8727</v>
      </c>
      <c r="J230" s="1" t="s">
        <v>4</v>
      </c>
      <c r="K230" s="1" t="s">
        <v>8599</v>
      </c>
      <c r="L230" s="1">
        <v>7</v>
      </c>
      <c r="M230" t="s">
        <v>3</v>
      </c>
      <c r="N230" t="s">
        <v>2</v>
      </c>
      <c r="O230">
        <v>80</v>
      </c>
      <c r="P230">
        <v>0</v>
      </c>
      <c r="Q230">
        <v>80</v>
      </c>
      <c r="R230">
        <v>0</v>
      </c>
      <c r="S230">
        <v>0</v>
      </c>
      <c r="T230">
        <v>0</v>
      </c>
      <c r="U230">
        <v>52</v>
      </c>
      <c r="X230" s="23">
        <f>IFERROR(1 -(#REF!/#REF!), 0)</f>
        <v>0</v>
      </c>
      <c r="AA230">
        <v>83.477599999999995</v>
      </c>
      <c r="AB230">
        <v>90.013000000000005</v>
      </c>
      <c r="AC230">
        <v>92.93</v>
      </c>
      <c r="AD230">
        <v>85.66</v>
      </c>
      <c r="AE230">
        <v>83.477599999999995</v>
      </c>
      <c r="AF230">
        <v>90.013000000000005</v>
      </c>
      <c r="AG230">
        <v>92.93</v>
      </c>
      <c r="AH230">
        <v>85.66</v>
      </c>
      <c r="AI230">
        <v>83.477599999999995</v>
      </c>
      <c r="AJ230">
        <v>90.013000000000005</v>
      </c>
      <c r="AK230">
        <v>92.93</v>
      </c>
      <c r="AL230">
        <v>85.66</v>
      </c>
      <c r="AM230" t="s">
        <v>1</v>
      </c>
      <c r="AN230" t="s">
        <v>1</v>
      </c>
      <c r="AO230" t="s">
        <v>5</v>
      </c>
      <c r="AP230" t="s">
        <v>5</v>
      </c>
      <c r="AQ230" t="s">
        <v>0</v>
      </c>
      <c r="AS230" t="s">
        <v>5</v>
      </c>
    </row>
    <row r="231" spans="1:45" x14ac:dyDescent="0.3">
      <c r="A231" s="1" t="s">
        <v>1736</v>
      </c>
      <c r="B231" s="1">
        <v>78</v>
      </c>
      <c r="C231" s="1" t="s">
        <v>9</v>
      </c>
      <c r="D231" s="1">
        <v>27425</v>
      </c>
      <c r="E231" s="1">
        <v>0</v>
      </c>
      <c r="F231" s="1" t="s">
        <v>456</v>
      </c>
      <c r="G231" s="1" t="s">
        <v>8728</v>
      </c>
      <c r="H231" s="1" t="s">
        <v>11</v>
      </c>
      <c r="I231" s="1" t="s">
        <v>8729</v>
      </c>
      <c r="J231" s="1" t="s">
        <v>4</v>
      </c>
      <c r="K231" s="1" t="s">
        <v>8730</v>
      </c>
      <c r="L231" s="1">
        <v>7</v>
      </c>
      <c r="M231" t="s">
        <v>3</v>
      </c>
      <c r="N231" t="s">
        <v>2</v>
      </c>
      <c r="O231">
        <v>120</v>
      </c>
      <c r="P231">
        <v>120</v>
      </c>
      <c r="Q231">
        <v>0</v>
      </c>
      <c r="R231">
        <v>0</v>
      </c>
      <c r="S231">
        <v>0</v>
      </c>
      <c r="T231">
        <v>0</v>
      </c>
      <c r="U231">
        <v>56</v>
      </c>
      <c r="X231" s="23">
        <f>IFERROR(1 -(#REF!/#REF!), 0)</f>
        <v>0</v>
      </c>
      <c r="AA231">
        <v>64.196899999999999</v>
      </c>
      <c r="AB231">
        <v>61.686599999999999</v>
      </c>
      <c r="AC231">
        <v>62.227800000000002</v>
      </c>
      <c r="AD231">
        <v>60.546399999999998</v>
      </c>
      <c r="AE231">
        <v>64.196899999999999</v>
      </c>
      <c r="AF231">
        <v>61.686599999999999</v>
      </c>
      <c r="AG231">
        <v>62.227800000000002</v>
      </c>
      <c r="AH231">
        <v>60.546399999999998</v>
      </c>
      <c r="AI231">
        <v>64.196899999999999</v>
      </c>
      <c r="AJ231">
        <v>61.686599999999999</v>
      </c>
      <c r="AK231">
        <v>62.227800000000002</v>
      </c>
      <c r="AL231">
        <v>60.546399999999998</v>
      </c>
      <c r="AM231" t="s">
        <v>1</v>
      </c>
      <c r="AN231" t="s">
        <v>1</v>
      </c>
      <c r="AO231" t="s">
        <v>5</v>
      </c>
      <c r="AP231" t="s">
        <v>5</v>
      </c>
      <c r="AQ231" t="s">
        <v>0</v>
      </c>
      <c r="AS231" t="s">
        <v>5</v>
      </c>
    </row>
    <row r="232" spans="1:45" x14ac:dyDescent="0.3">
      <c r="A232" s="1" t="s">
        <v>1739</v>
      </c>
      <c r="B232" s="1">
        <v>78</v>
      </c>
      <c r="C232" s="1" t="s">
        <v>9</v>
      </c>
      <c r="D232" s="1">
        <v>27441</v>
      </c>
      <c r="E232" s="1">
        <v>0</v>
      </c>
      <c r="F232" s="1" t="s">
        <v>459</v>
      </c>
      <c r="G232" s="1" t="s">
        <v>8731</v>
      </c>
      <c r="H232" s="1" t="s">
        <v>11</v>
      </c>
      <c r="I232" s="1" t="s">
        <v>8729</v>
      </c>
      <c r="J232" s="1" t="s">
        <v>4</v>
      </c>
      <c r="K232" s="1" t="s">
        <v>8730</v>
      </c>
      <c r="L232" s="1">
        <v>7</v>
      </c>
      <c r="M232" t="s">
        <v>3</v>
      </c>
      <c r="N232" t="s">
        <v>2</v>
      </c>
      <c r="O232">
        <v>100</v>
      </c>
      <c r="P232">
        <v>100</v>
      </c>
      <c r="Q232">
        <v>0</v>
      </c>
      <c r="R232">
        <v>0</v>
      </c>
      <c r="S232">
        <v>0</v>
      </c>
      <c r="T232">
        <v>0</v>
      </c>
      <c r="U232">
        <v>53</v>
      </c>
      <c r="V232">
        <v>173</v>
      </c>
      <c r="W232">
        <v>24</v>
      </c>
      <c r="X232" s="23">
        <f>IFERROR(1 -(#REF!/#REF!), 0)</f>
        <v>0</v>
      </c>
      <c r="Y232">
        <v>6</v>
      </c>
      <c r="Z232">
        <v>171</v>
      </c>
      <c r="AA232">
        <v>256.47000000000003</v>
      </c>
      <c r="AB232">
        <v>273.63569999999999</v>
      </c>
      <c r="AC232">
        <v>278.74759999999998</v>
      </c>
      <c r="AD232">
        <v>240.08459999999999</v>
      </c>
      <c r="AE232">
        <v>256.47000000000003</v>
      </c>
      <c r="AF232">
        <v>273.63569999999999</v>
      </c>
      <c r="AG232">
        <v>278.74759999999998</v>
      </c>
      <c r="AH232">
        <v>240.08459999999999</v>
      </c>
      <c r="AI232">
        <v>256.47000000000003</v>
      </c>
      <c r="AJ232">
        <v>273.63569999999999</v>
      </c>
      <c r="AK232">
        <v>278.74759999999998</v>
      </c>
      <c r="AL232">
        <v>240.08459999999999</v>
      </c>
      <c r="AM232" t="s">
        <v>1</v>
      </c>
      <c r="AN232" t="s">
        <v>1</v>
      </c>
      <c r="AO232" t="s">
        <v>5</v>
      </c>
      <c r="AP232" t="s">
        <v>5</v>
      </c>
      <c r="AQ232" t="s">
        <v>0</v>
      </c>
      <c r="AS232" t="s">
        <v>5</v>
      </c>
    </row>
    <row r="233" spans="1:45" x14ac:dyDescent="0.3">
      <c r="A233" s="1" t="s">
        <v>8732</v>
      </c>
      <c r="B233" s="1">
        <v>9</v>
      </c>
      <c r="C233" s="1" t="s">
        <v>9</v>
      </c>
      <c r="D233" s="1">
        <v>27460</v>
      </c>
      <c r="E233" s="1">
        <v>0</v>
      </c>
      <c r="F233" s="1" t="s">
        <v>8733</v>
      </c>
      <c r="G233" s="1" t="s">
        <v>8734</v>
      </c>
      <c r="H233" s="1" t="s">
        <v>5</v>
      </c>
      <c r="I233" s="1" t="s">
        <v>8410</v>
      </c>
      <c r="J233" s="1" t="s">
        <v>4</v>
      </c>
      <c r="K233" s="1" t="s">
        <v>8411</v>
      </c>
      <c r="L233" s="1">
        <v>0</v>
      </c>
      <c r="M233" t="s">
        <v>3</v>
      </c>
      <c r="N233" t="s">
        <v>25</v>
      </c>
      <c r="O233">
        <v>20</v>
      </c>
      <c r="P233">
        <v>20</v>
      </c>
      <c r="Q233">
        <v>0</v>
      </c>
      <c r="R233">
        <v>0</v>
      </c>
      <c r="S233">
        <v>0</v>
      </c>
      <c r="T233">
        <v>0</v>
      </c>
      <c r="U233">
        <v>2</v>
      </c>
      <c r="X233" s="23">
        <f>IFERROR(1 -(#REF!/#REF!), 0)</f>
        <v>0</v>
      </c>
      <c r="AA233">
        <v>156.44</v>
      </c>
      <c r="AC233">
        <v>111.7</v>
      </c>
      <c r="AE233">
        <v>156.44</v>
      </c>
      <c r="AG233">
        <v>111.7</v>
      </c>
      <c r="AI233">
        <v>156.44</v>
      </c>
      <c r="AK233">
        <v>111.7</v>
      </c>
      <c r="AM233" t="s">
        <v>1</v>
      </c>
      <c r="AN233" t="s">
        <v>1</v>
      </c>
      <c r="AO233" t="s">
        <v>5</v>
      </c>
      <c r="AP233" t="s">
        <v>5</v>
      </c>
      <c r="AQ233" t="s">
        <v>0</v>
      </c>
      <c r="AS233" t="s">
        <v>5</v>
      </c>
    </row>
    <row r="234" spans="1:45" x14ac:dyDescent="0.3">
      <c r="A234" s="1" t="s">
        <v>1750</v>
      </c>
      <c r="B234" s="1">
        <v>34</v>
      </c>
      <c r="C234" s="1" t="s">
        <v>14</v>
      </c>
      <c r="D234" s="1">
        <v>27474</v>
      </c>
      <c r="E234" s="1">
        <v>0</v>
      </c>
      <c r="F234" s="1" t="s">
        <v>471</v>
      </c>
      <c r="G234" s="1" t="s">
        <v>8735</v>
      </c>
      <c r="H234" s="1" t="s">
        <v>11</v>
      </c>
      <c r="I234" s="1" t="s">
        <v>8303</v>
      </c>
      <c r="J234" s="1" t="s">
        <v>4</v>
      </c>
      <c r="K234" s="1" t="s">
        <v>8736</v>
      </c>
      <c r="L234" s="1">
        <v>7</v>
      </c>
      <c r="M234" t="s">
        <v>3</v>
      </c>
      <c r="N234" t="s">
        <v>2</v>
      </c>
      <c r="O234">
        <v>25</v>
      </c>
      <c r="P234">
        <v>0</v>
      </c>
      <c r="Q234">
        <v>0</v>
      </c>
      <c r="R234">
        <v>0</v>
      </c>
      <c r="S234">
        <v>25</v>
      </c>
      <c r="T234">
        <v>0</v>
      </c>
      <c r="U234">
        <v>51</v>
      </c>
      <c r="X234" s="23">
        <f>IFERROR(1 -(#REF!/#REF!), 0)</f>
        <v>0</v>
      </c>
      <c r="AA234">
        <v>61.059199999999997</v>
      </c>
      <c r="AB234">
        <v>65.116900000000001</v>
      </c>
      <c r="AC234">
        <v>67.290800000000004</v>
      </c>
      <c r="AD234">
        <v>56.541499999999999</v>
      </c>
      <c r="AE234">
        <v>61.059199999999997</v>
      </c>
      <c r="AF234">
        <v>65.116900000000001</v>
      </c>
      <c r="AG234">
        <v>67.290800000000004</v>
      </c>
      <c r="AH234">
        <v>56.541499999999999</v>
      </c>
      <c r="AI234">
        <v>61.059199999999997</v>
      </c>
      <c r="AJ234">
        <v>65.116900000000001</v>
      </c>
      <c r="AK234">
        <v>67.290800000000004</v>
      </c>
      <c r="AL234">
        <v>56.541499999999999</v>
      </c>
      <c r="AM234" t="s">
        <v>1</v>
      </c>
      <c r="AN234" t="s">
        <v>1</v>
      </c>
      <c r="AO234" t="s">
        <v>5</v>
      </c>
      <c r="AP234" t="s">
        <v>5</v>
      </c>
      <c r="AQ234" t="s">
        <v>0</v>
      </c>
      <c r="AS234" t="s">
        <v>5</v>
      </c>
    </row>
    <row r="235" spans="1:45" x14ac:dyDescent="0.3">
      <c r="A235" s="1" t="s">
        <v>1743</v>
      </c>
      <c r="B235" s="1">
        <v>8</v>
      </c>
      <c r="C235" s="1" t="s">
        <v>7</v>
      </c>
      <c r="D235" s="1">
        <v>27490</v>
      </c>
      <c r="E235" s="1">
        <v>0</v>
      </c>
      <c r="F235" s="1" t="s">
        <v>464</v>
      </c>
      <c r="G235" s="1" t="s">
        <v>8737</v>
      </c>
      <c r="H235" s="1" t="s">
        <v>11</v>
      </c>
      <c r="I235" s="1" t="s">
        <v>8685</v>
      </c>
      <c r="J235" s="1" t="s">
        <v>4</v>
      </c>
      <c r="K235" s="1" t="s">
        <v>8738</v>
      </c>
      <c r="L235" s="1">
        <v>1</v>
      </c>
      <c r="M235" t="s">
        <v>20</v>
      </c>
      <c r="N235" t="s">
        <v>2</v>
      </c>
      <c r="O235">
        <v>230</v>
      </c>
      <c r="P235">
        <v>0</v>
      </c>
      <c r="Q235">
        <v>0</v>
      </c>
      <c r="R235">
        <v>0</v>
      </c>
      <c r="S235">
        <v>0</v>
      </c>
      <c r="T235">
        <v>230</v>
      </c>
      <c r="U235">
        <v>14</v>
      </c>
      <c r="X235" s="23">
        <f>IFERROR(1 -(#REF!/#REF!), 0)</f>
        <v>0</v>
      </c>
      <c r="AA235">
        <v>37.729999999999997</v>
      </c>
      <c r="AB235">
        <v>40.016599999999997</v>
      </c>
      <c r="AC235">
        <v>41.22</v>
      </c>
      <c r="AD235">
        <v>35.53</v>
      </c>
      <c r="AE235">
        <v>37.729999999999997</v>
      </c>
      <c r="AF235">
        <v>40.016599999999997</v>
      </c>
      <c r="AG235">
        <v>41.22</v>
      </c>
      <c r="AH235">
        <v>35.53</v>
      </c>
      <c r="AI235">
        <v>37.729999999999997</v>
      </c>
      <c r="AJ235">
        <v>40.016599999999997</v>
      </c>
      <c r="AK235">
        <v>41.22</v>
      </c>
      <c r="AL235">
        <v>35.53</v>
      </c>
      <c r="AM235" t="s">
        <v>1</v>
      </c>
      <c r="AN235" t="s">
        <v>1</v>
      </c>
      <c r="AO235" t="s">
        <v>5</v>
      </c>
      <c r="AP235" t="s">
        <v>5</v>
      </c>
      <c r="AQ235" t="s">
        <v>0</v>
      </c>
      <c r="AS235" t="s">
        <v>5</v>
      </c>
    </row>
    <row r="236" spans="1:45" x14ac:dyDescent="0.3">
      <c r="A236" s="1" t="s">
        <v>1744</v>
      </c>
      <c r="B236" s="1">
        <v>8</v>
      </c>
      <c r="C236" s="1" t="s">
        <v>6</v>
      </c>
      <c r="D236" s="1">
        <v>27492</v>
      </c>
      <c r="E236" s="1">
        <v>0</v>
      </c>
      <c r="F236" s="1" t="s">
        <v>465</v>
      </c>
      <c r="G236" s="1" t="s">
        <v>8739</v>
      </c>
      <c r="H236" s="1" t="s">
        <v>11</v>
      </c>
      <c r="I236" s="1" t="s">
        <v>8740</v>
      </c>
      <c r="J236" s="1" t="s">
        <v>4</v>
      </c>
      <c r="K236" s="1" t="s">
        <v>8593</v>
      </c>
      <c r="L236" s="1">
        <v>7</v>
      </c>
      <c r="M236" t="s">
        <v>3</v>
      </c>
      <c r="N236" t="s">
        <v>2</v>
      </c>
      <c r="O236">
        <v>150</v>
      </c>
      <c r="P236">
        <v>0</v>
      </c>
      <c r="Q236">
        <v>0</v>
      </c>
      <c r="R236">
        <v>150</v>
      </c>
      <c r="S236">
        <v>0</v>
      </c>
      <c r="T236">
        <v>0</v>
      </c>
      <c r="U236">
        <v>52</v>
      </c>
      <c r="X236" s="23">
        <f>IFERROR(1 -(#REF!/#REF!), 0)</f>
        <v>0</v>
      </c>
      <c r="AA236">
        <v>65.684600000000003</v>
      </c>
      <c r="AB236">
        <v>72.143799999999999</v>
      </c>
      <c r="AC236">
        <v>74.683800000000005</v>
      </c>
      <c r="AD236">
        <v>66.694599999999994</v>
      </c>
      <c r="AE236">
        <v>65.684600000000003</v>
      </c>
      <c r="AF236">
        <v>72.143799999999999</v>
      </c>
      <c r="AG236">
        <v>74.683800000000005</v>
      </c>
      <c r="AH236">
        <v>66.694599999999994</v>
      </c>
      <c r="AI236">
        <v>65.684600000000003</v>
      </c>
      <c r="AJ236">
        <v>72.143799999999999</v>
      </c>
      <c r="AK236">
        <v>74.683800000000005</v>
      </c>
      <c r="AL236">
        <v>66.694599999999994</v>
      </c>
      <c r="AM236" t="s">
        <v>1</v>
      </c>
      <c r="AN236" t="s">
        <v>1</v>
      </c>
      <c r="AO236" t="s">
        <v>5</v>
      </c>
      <c r="AP236" t="s">
        <v>5</v>
      </c>
      <c r="AQ236" t="s">
        <v>0</v>
      </c>
      <c r="AS236" t="s">
        <v>5</v>
      </c>
    </row>
    <row r="237" spans="1:45" x14ac:dyDescent="0.3">
      <c r="A237" s="1" t="s">
        <v>1895</v>
      </c>
      <c r="B237" s="1">
        <v>70</v>
      </c>
      <c r="C237" s="1" t="s">
        <v>9</v>
      </c>
      <c r="D237" s="1">
        <v>27497</v>
      </c>
      <c r="E237" s="1">
        <v>0</v>
      </c>
      <c r="F237" s="1" t="s">
        <v>620</v>
      </c>
      <c r="G237" s="1" t="s">
        <v>8741</v>
      </c>
      <c r="H237" s="1" t="s">
        <v>11</v>
      </c>
      <c r="I237" s="1" t="s">
        <v>8303</v>
      </c>
      <c r="J237" s="1" t="s">
        <v>4</v>
      </c>
      <c r="K237" s="1" t="s">
        <v>8573</v>
      </c>
      <c r="L237" s="1">
        <v>6</v>
      </c>
      <c r="M237" t="s">
        <v>10</v>
      </c>
      <c r="N237" t="s">
        <v>2</v>
      </c>
      <c r="O237">
        <v>130</v>
      </c>
      <c r="P237">
        <v>130</v>
      </c>
      <c r="Q237">
        <v>0</v>
      </c>
      <c r="R237">
        <v>0</v>
      </c>
      <c r="S237">
        <v>0</v>
      </c>
      <c r="T237">
        <v>0</v>
      </c>
      <c r="U237">
        <v>26</v>
      </c>
      <c r="X237" s="23">
        <f>IFERROR(1 -(#REF!/#REF!), 0)</f>
        <v>0</v>
      </c>
      <c r="AA237">
        <v>112.19499999999999</v>
      </c>
      <c r="AB237">
        <v>114.9385</v>
      </c>
      <c r="AC237">
        <v>116.51</v>
      </c>
      <c r="AD237">
        <v>112.7871</v>
      </c>
      <c r="AE237">
        <v>112.19499999999999</v>
      </c>
      <c r="AF237">
        <v>114.9385</v>
      </c>
      <c r="AG237">
        <v>116.51</v>
      </c>
      <c r="AH237">
        <v>112.7871</v>
      </c>
      <c r="AI237">
        <v>112.19499999999999</v>
      </c>
      <c r="AJ237">
        <v>114.9385</v>
      </c>
      <c r="AK237">
        <v>116.51</v>
      </c>
      <c r="AL237">
        <v>112.7871</v>
      </c>
      <c r="AM237" t="s">
        <v>1</v>
      </c>
      <c r="AN237" t="s">
        <v>1</v>
      </c>
      <c r="AO237" t="s">
        <v>5</v>
      </c>
      <c r="AP237" t="s">
        <v>5</v>
      </c>
      <c r="AQ237" t="s">
        <v>0</v>
      </c>
      <c r="AS237" t="s">
        <v>5</v>
      </c>
    </row>
    <row r="238" spans="1:45" x14ac:dyDescent="0.3">
      <c r="A238" s="1" t="s">
        <v>1746</v>
      </c>
      <c r="B238" s="1">
        <v>9</v>
      </c>
      <c r="C238" s="1" t="s">
        <v>6</v>
      </c>
      <c r="D238" s="1">
        <v>27509</v>
      </c>
      <c r="E238" s="1">
        <v>0</v>
      </c>
      <c r="F238" s="1" t="s">
        <v>467</v>
      </c>
      <c r="G238" s="1" t="s">
        <v>8742</v>
      </c>
      <c r="H238" s="1" t="s">
        <v>11</v>
      </c>
      <c r="I238" s="1" t="s">
        <v>8641</v>
      </c>
      <c r="J238" s="1" t="s">
        <v>4</v>
      </c>
      <c r="K238" s="1" t="s">
        <v>8642</v>
      </c>
      <c r="L238" s="1">
        <v>6</v>
      </c>
      <c r="M238" t="s">
        <v>10</v>
      </c>
      <c r="N238" t="s">
        <v>2</v>
      </c>
      <c r="O238">
        <v>60</v>
      </c>
      <c r="P238">
        <v>0</v>
      </c>
      <c r="Q238">
        <v>0</v>
      </c>
      <c r="R238">
        <v>60</v>
      </c>
      <c r="S238">
        <v>0</v>
      </c>
      <c r="T238">
        <v>0</v>
      </c>
      <c r="U238">
        <v>26</v>
      </c>
      <c r="V238">
        <v>11</v>
      </c>
      <c r="W238">
        <v>0</v>
      </c>
      <c r="X238" s="23">
        <f>IFERROR(1 -(#REF!/#REF!), 0)</f>
        <v>0</v>
      </c>
      <c r="Y238">
        <v>1</v>
      </c>
      <c r="Z238">
        <v>11</v>
      </c>
      <c r="AA238">
        <v>142.57499999999999</v>
      </c>
      <c r="AB238">
        <v>136.25280000000001</v>
      </c>
      <c r="AC238">
        <v>136.48500000000001</v>
      </c>
      <c r="AD238">
        <v>124.4157</v>
      </c>
      <c r="AE238">
        <v>142.57499999999999</v>
      </c>
      <c r="AF238">
        <v>136.25280000000001</v>
      </c>
      <c r="AG238">
        <v>136.48500000000001</v>
      </c>
      <c r="AH238">
        <v>124.4157</v>
      </c>
      <c r="AI238">
        <v>142.57499999999999</v>
      </c>
      <c r="AJ238">
        <v>136.25280000000001</v>
      </c>
      <c r="AK238">
        <v>136.48500000000001</v>
      </c>
      <c r="AL238">
        <v>124.4157</v>
      </c>
      <c r="AM238" t="s">
        <v>1</v>
      </c>
      <c r="AN238" t="s">
        <v>1</v>
      </c>
      <c r="AO238" t="s">
        <v>5</v>
      </c>
      <c r="AP238" t="s">
        <v>5</v>
      </c>
      <c r="AQ238" t="s">
        <v>0</v>
      </c>
      <c r="AS238" t="s">
        <v>5</v>
      </c>
    </row>
    <row r="239" spans="1:45" x14ac:dyDescent="0.3">
      <c r="A239" s="1" t="s">
        <v>2245</v>
      </c>
      <c r="B239" s="1">
        <v>70</v>
      </c>
      <c r="C239" s="1" t="s">
        <v>7</v>
      </c>
      <c r="D239" s="1">
        <v>27551</v>
      </c>
      <c r="E239" s="1">
        <v>0</v>
      </c>
      <c r="F239" s="1" t="s">
        <v>974</v>
      </c>
      <c r="G239" s="1" t="s">
        <v>8743</v>
      </c>
      <c r="H239" s="1" t="s">
        <v>11</v>
      </c>
      <c r="I239" s="1" t="s">
        <v>8426</v>
      </c>
      <c r="J239" s="1" t="s">
        <v>4</v>
      </c>
      <c r="K239" s="1" t="s">
        <v>8512</v>
      </c>
      <c r="L239" s="1">
        <v>5</v>
      </c>
      <c r="M239" t="s">
        <v>18</v>
      </c>
      <c r="N239" t="s">
        <v>2</v>
      </c>
      <c r="O239">
        <v>200</v>
      </c>
      <c r="P239">
        <v>0</v>
      </c>
      <c r="Q239">
        <v>0</v>
      </c>
      <c r="R239">
        <v>0</v>
      </c>
      <c r="S239">
        <v>0</v>
      </c>
      <c r="T239">
        <v>200</v>
      </c>
      <c r="U239">
        <v>28</v>
      </c>
      <c r="X239" s="23">
        <f>IFERROR(1 -(#REF!/#REF!), 0)</f>
        <v>0</v>
      </c>
      <c r="AA239">
        <v>107.7133</v>
      </c>
      <c r="AB239">
        <v>112</v>
      </c>
      <c r="AC239">
        <v>108.72620000000001</v>
      </c>
      <c r="AD239">
        <v>102.3342</v>
      </c>
      <c r="AE239">
        <v>107.7133</v>
      </c>
      <c r="AF239">
        <v>112</v>
      </c>
      <c r="AG239">
        <v>108.72620000000001</v>
      </c>
      <c r="AH239">
        <v>102.3342</v>
      </c>
      <c r="AI239">
        <v>107.7133</v>
      </c>
      <c r="AJ239">
        <v>112</v>
      </c>
      <c r="AK239">
        <v>108.72620000000001</v>
      </c>
      <c r="AL239">
        <v>102.3342</v>
      </c>
      <c r="AM239" t="s">
        <v>1</v>
      </c>
      <c r="AN239" t="s">
        <v>1</v>
      </c>
      <c r="AO239" t="s">
        <v>5</v>
      </c>
      <c r="AP239" t="s">
        <v>5</v>
      </c>
      <c r="AQ239" t="s">
        <v>0</v>
      </c>
      <c r="AS239" t="s">
        <v>5</v>
      </c>
    </row>
    <row r="240" spans="1:45" x14ac:dyDescent="0.3">
      <c r="A240" s="1" t="s">
        <v>2755</v>
      </c>
      <c r="B240" s="1">
        <v>76</v>
      </c>
      <c r="C240" s="1" t="s">
        <v>183</v>
      </c>
      <c r="D240" s="1">
        <v>27576</v>
      </c>
      <c r="E240" s="1">
        <v>0</v>
      </c>
      <c r="F240" s="1" t="s">
        <v>1469</v>
      </c>
      <c r="G240" s="1" t="s">
        <v>8744</v>
      </c>
      <c r="H240" s="1" t="s">
        <v>11</v>
      </c>
      <c r="I240" s="1" t="s">
        <v>8377</v>
      </c>
      <c r="J240" s="1" t="s">
        <v>4</v>
      </c>
      <c r="K240" s="1" t="s">
        <v>8378</v>
      </c>
      <c r="L240" s="1">
        <v>8</v>
      </c>
      <c r="M240" t="s">
        <v>8417</v>
      </c>
      <c r="N240" t="s">
        <v>2</v>
      </c>
      <c r="O240">
        <v>50</v>
      </c>
      <c r="P240">
        <v>50</v>
      </c>
      <c r="Q240">
        <v>0</v>
      </c>
      <c r="R240">
        <v>0</v>
      </c>
      <c r="S240">
        <v>50</v>
      </c>
      <c r="T240">
        <v>0</v>
      </c>
      <c r="U240">
        <v>120</v>
      </c>
      <c r="X240" s="23">
        <f>IFERROR(1 -(#REF!/#REF!), 0)</f>
        <v>0</v>
      </c>
      <c r="AA240">
        <v>325.11500000000001</v>
      </c>
      <c r="AB240">
        <v>303.09609999999998</v>
      </c>
      <c r="AC240">
        <v>311.01</v>
      </c>
      <c r="AD240">
        <v>347.59359999999998</v>
      </c>
      <c r="AE240">
        <v>325.11500000000001</v>
      </c>
      <c r="AF240">
        <v>303.09609999999998</v>
      </c>
      <c r="AG240">
        <v>311.01</v>
      </c>
      <c r="AH240">
        <v>347.59359999999998</v>
      </c>
      <c r="AI240">
        <v>325.11500000000001</v>
      </c>
      <c r="AJ240">
        <v>303.09609999999998</v>
      </c>
      <c r="AK240">
        <v>311.01</v>
      </c>
      <c r="AL240">
        <v>347.59359999999998</v>
      </c>
      <c r="AM240" t="s">
        <v>1</v>
      </c>
      <c r="AN240" t="s">
        <v>1</v>
      </c>
      <c r="AO240" t="s">
        <v>5</v>
      </c>
      <c r="AP240" t="s">
        <v>5</v>
      </c>
      <c r="AQ240" t="s">
        <v>0</v>
      </c>
      <c r="AS240" t="s">
        <v>5</v>
      </c>
    </row>
    <row r="241" spans="1:45" x14ac:dyDescent="0.3">
      <c r="A241" s="1" t="s">
        <v>1751</v>
      </c>
      <c r="B241" s="1">
        <v>9</v>
      </c>
      <c r="C241" s="1" t="s">
        <v>14</v>
      </c>
      <c r="D241" s="1">
        <v>27582</v>
      </c>
      <c r="E241" s="1">
        <v>0</v>
      </c>
      <c r="F241" s="1" t="s">
        <v>472</v>
      </c>
      <c r="G241" s="1" t="s">
        <v>473</v>
      </c>
      <c r="H241" s="1" t="s">
        <v>11</v>
      </c>
      <c r="I241" s="1" t="s">
        <v>8374</v>
      </c>
      <c r="J241" s="1" t="s">
        <v>4</v>
      </c>
      <c r="K241" s="1" t="s">
        <v>8375</v>
      </c>
      <c r="L241" s="1">
        <v>0</v>
      </c>
      <c r="M241" t="s">
        <v>3</v>
      </c>
      <c r="N241" t="s">
        <v>25</v>
      </c>
      <c r="O241">
        <v>1</v>
      </c>
      <c r="P241">
        <v>0</v>
      </c>
      <c r="Q241">
        <v>0</v>
      </c>
      <c r="R241">
        <v>0</v>
      </c>
      <c r="S241">
        <v>1</v>
      </c>
      <c r="T241">
        <v>0</v>
      </c>
      <c r="U241">
        <v>7</v>
      </c>
      <c r="X241" s="23">
        <f>IFERROR(1 -(#REF!/#REF!), 0)</f>
        <v>0</v>
      </c>
      <c r="AA241">
        <v>508.55</v>
      </c>
      <c r="AB241">
        <v>104.985</v>
      </c>
      <c r="AC241">
        <v>99.256600000000006</v>
      </c>
      <c r="AD241">
        <v>376.17</v>
      </c>
      <c r="AE241">
        <v>508.55</v>
      </c>
      <c r="AF241">
        <v>104.985</v>
      </c>
      <c r="AG241">
        <v>99.256600000000006</v>
      </c>
      <c r="AH241">
        <v>376.17</v>
      </c>
      <c r="AI241">
        <v>508.55</v>
      </c>
      <c r="AJ241">
        <v>104.985</v>
      </c>
      <c r="AK241">
        <v>99.256600000000006</v>
      </c>
      <c r="AL241">
        <v>376.17</v>
      </c>
      <c r="AM241" t="s">
        <v>1</v>
      </c>
      <c r="AN241" t="s">
        <v>1</v>
      </c>
      <c r="AO241" t="s">
        <v>5</v>
      </c>
      <c r="AP241" t="s">
        <v>5</v>
      </c>
      <c r="AQ241" t="s">
        <v>0</v>
      </c>
      <c r="AS241" t="s">
        <v>5</v>
      </c>
    </row>
    <row r="242" spans="1:45" x14ac:dyDescent="0.3">
      <c r="A242" s="1" t="s">
        <v>1752</v>
      </c>
      <c r="B242" s="1">
        <v>15</v>
      </c>
      <c r="C242" s="1" t="s">
        <v>12</v>
      </c>
      <c r="D242" s="1">
        <v>27589</v>
      </c>
      <c r="E242" s="1">
        <v>0</v>
      </c>
      <c r="F242" s="1" t="s">
        <v>474</v>
      </c>
      <c r="G242" s="1" t="s">
        <v>8745</v>
      </c>
      <c r="H242" s="1" t="s">
        <v>11</v>
      </c>
      <c r="I242" s="1" t="s">
        <v>8332</v>
      </c>
      <c r="J242" s="1" t="s">
        <v>4</v>
      </c>
      <c r="K242" s="1" t="s">
        <v>8333</v>
      </c>
      <c r="L242" s="1">
        <v>4</v>
      </c>
      <c r="M242" t="s">
        <v>30</v>
      </c>
      <c r="N242" t="s">
        <v>2</v>
      </c>
      <c r="O242">
        <v>290</v>
      </c>
      <c r="P242">
        <v>0</v>
      </c>
      <c r="Q242">
        <v>290</v>
      </c>
      <c r="R242">
        <v>0</v>
      </c>
      <c r="S242">
        <v>0</v>
      </c>
      <c r="T242">
        <v>0</v>
      </c>
      <c r="U242">
        <v>13</v>
      </c>
      <c r="X242" s="23">
        <f>IFERROR(1 -(#REF!/#REF!), 0)</f>
        <v>0</v>
      </c>
      <c r="AA242">
        <v>54.63</v>
      </c>
      <c r="AB242">
        <v>55.197499999999998</v>
      </c>
      <c r="AC242">
        <v>56.433300000000003</v>
      </c>
      <c r="AD242">
        <v>46.84</v>
      </c>
      <c r="AE242">
        <v>54.63</v>
      </c>
      <c r="AF242">
        <v>55.197499999999998</v>
      </c>
      <c r="AG242">
        <v>56.433300000000003</v>
      </c>
      <c r="AH242">
        <v>46.84</v>
      </c>
      <c r="AI242">
        <v>54.63</v>
      </c>
      <c r="AJ242">
        <v>55.197499999999998</v>
      </c>
      <c r="AK242">
        <v>56.433300000000003</v>
      </c>
      <c r="AL242">
        <v>46.84</v>
      </c>
      <c r="AM242" t="s">
        <v>1</v>
      </c>
      <c r="AN242" t="s">
        <v>1</v>
      </c>
      <c r="AO242" t="s">
        <v>5</v>
      </c>
      <c r="AP242" t="s">
        <v>5</v>
      </c>
      <c r="AQ242" t="s">
        <v>0</v>
      </c>
      <c r="AS242" t="s">
        <v>5</v>
      </c>
    </row>
    <row r="243" spans="1:45" x14ac:dyDescent="0.3">
      <c r="A243" s="1" t="s">
        <v>1753</v>
      </c>
      <c r="B243" s="1">
        <v>34</v>
      </c>
      <c r="C243" s="1" t="s">
        <v>6</v>
      </c>
      <c r="D243" s="1">
        <v>27600</v>
      </c>
      <c r="E243" s="1">
        <v>0</v>
      </c>
      <c r="F243" s="1" t="s">
        <v>475</v>
      </c>
      <c r="G243" s="1" t="s">
        <v>8746</v>
      </c>
      <c r="H243" s="1" t="s">
        <v>11</v>
      </c>
      <c r="I243" s="1" t="s">
        <v>8543</v>
      </c>
      <c r="J243" s="1" t="s">
        <v>4</v>
      </c>
      <c r="K243" s="1" t="s">
        <v>8492</v>
      </c>
      <c r="L243" s="1">
        <v>7</v>
      </c>
      <c r="M243" t="s">
        <v>3</v>
      </c>
      <c r="N243" t="s">
        <v>2</v>
      </c>
      <c r="O243">
        <v>60</v>
      </c>
      <c r="P243">
        <v>0</v>
      </c>
      <c r="Q243">
        <v>0</v>
      </c>
      <c r="R243">
        <v>60</v>
      </c>
      <c r="S243">
        <v>0</v>
      </c>
      <c r="T243">
        <v>0</v>
      </c>
      <c r="U243">
        <v>52</v>
      </c>
      <c r="V243">
        <v>14</v>
      </c>
      <c r="W243">
        <v>5</v>
      </c>
      <c r="X243" s="23">
        <f>IFERROR(1 -(#REF!/#REF!), 0)</f>
        <v>0</v>
      </c>
      <c r="Y243">
        <v>3</v>
      </c>
      <c r="Z243">
        <v>55</v>
      </c>
      <c r="AA243">
        <v>164.64</v>
      </c>
      <c r="AB243">
        <v>172.23920000000001</v>
      </c>
      <c r="AC243">
        <v>144.31229999999999</v>
      </c>
      <c r="AD243">
        <v>190.9453</v>
      </c>
      <c r="AE243">
        <v>164.64</v>
      </c>
      <c r="AF243">
        <v>172.23920000000001</v>
      </c>
      <c r="AG243">
        <v>144.31229999999999</v>
      </c>
      <c r="AH243">
        <v>190.9453</v>
      </c>
      <c r="AI243">
        <v>164.64</v>
      </c>
      <c r="AJ243">
        <v>172.23920000000001</v>
      </c>
      <c r="AK243">
        <v>144.31229999999999</v>
      </c>
      <c r="AL243">
        <v>190.9453</v>
      </c>
      <c r="AM243" t="s">
        <v>1</v>
      </c>
      <c r="AN243" t="s">
        <v>1</v>
      </c>
      <c r="AO243" t="s">
        <v>5</v>
      </c>
      <c r="AP243" t="s">
        <v>5</v>
      </c>
      <c r="AQ243" t="s">
        <v>0</v>
      </c>
      <c r="AS243" t="s">
        <v>5</v>
      </c>
    </row>
    <row r="244" spans="1:45" x14ac:dyDescent="0.3">
      <c r="A244" s="1" t="s">
        <v>1754</v>
      </c>
      <c r="B244" s="1">
        <v>15</v>
      </c>
      <c r="C244" s="1" t="s">
        <v>7</v>
      </c>
      <c r="D244" s="1">
        <v>27604</v>
      </c>
      <c r="E244" s="1">
        <v>0</v>
      </c>
      <c r="F244" s="1" t="s">
        <v>121</v>
      </c>
      <c r="G244" s="1" t="s">
        <v>476</v>
      </c>
      <c r="H244" s="1" t="s">
        <v>11</v>
      </c>
      <c r="I244" s="1" t="s">
        <v>8332</v>
      </c>
      <c r="J244" s="1" t="s">
        <v>4</v>
      </c>
      <c r="K244" s="1" t="s">
        <v>8333</v>
      </c>
      <c r="L244" s="1">
        <v>7</v>
      </c>
      <c r="M244" t="s">
        <v>3</v>
      </c>
      <c r="N244" t="s">
        <v>2</v>
      </c>
      <c r="O244">
        <v>140</v>
      </c>
      <c r="P244">
        <v>0</v>
      </c>
      <c r="Q244">
        <v>0</v>
      </c>
      <c r="R244">
        <v>0</v>
      </c>
      <c r="S244">
        <v>0</v>
      </c>
      <c r="T244">
        <v>140</v>
      </c>
      <c r="U244">
        <v>55</v>
      </c>
      <c r="V244">
        <v>481</v>
      </c>
      <c r="W244">
        <v>8</v>
      </c>
      <c r="X244" s="23">
        <f>IFERROR(1 -(#REF!/#REF!), 0)</f>
        <v>0</v>
      </c>
      <c r="Y244">
        <v>22</v>
      </c>
      <c r="Z244">
        <v>488</v>
      </c>
      <c r="AA244">
        <v>305.89210000000003</v>
      </c>
      <c r="AB244">
        <v>290.05849999999998</v>
      </c>
      <c r="AC244">
        <v>317.51920000000001</v>
      </c>
      <c r="AD244">
        <v>341.85919999999999</v>
      </c>
      <c r="AE244">
        <v>305.89210000000003</v>
      </c>
      <c r="AF244">
        <v>290.05849999999998</v>
      </c>
      <c r="AG244">
        <v>317.51920000000001</v>
      </c>
      <c r="AH244">
        <v>341.85919999999999</v>
      </c>
      <c r="AI244">
        <v>305.89210000000003</v>
      </c>
      <c r="AJ244">
        <v>290.05849999999998</v>
      </c>
      <c r="AK244">
        <v>317.51920000000001</v>
      </c>
      <c r="AL244">
        <v>341.85919999999999</v>
      </c>
      <c r="AM244" t="s">
        <v>1</v>
      </c>
      <c r="AN244" t="s">
        <v>1</v>
      </c>
      <c r="AO244" t="s">
        <v>5</v>
      </c>
      <c r="AP244" t="s">
        <v>5</v>
      </c>
      <c r="AQ244" t="s">
        <v>0</v>
      </c>
      <c r="AS244" t="s">
        <v>5</v>
      </c>
    </row>
    <row r="245" spans="1:45" x14ac:dyDescent="0.3">
      <c r="A245" s="1" t="s">
        <v>1755</v>
      </c>
      <c r="B245" s="1">
        <v>15</v>
      </c>
      <c r="C245" s="1" t="s">
        <v>7</v>
      </c>
      <c r="D245" s="1">
        <v>27611</v>
      </c>
      <c r="E245" s="1">
        <v>0</v>
      </c>
      <c r="F245" s="1" t="s">
        <v>477</v>
      </c>
      <c r="G245" s="1" t="s">
        <v>478</v>
      </c>
      <c r="H245" s="1" t="s">
        <v>11</v>
      </c>
      <c r="I245" s="1" t="s">
        <v>8332</v>
      </c>
      <c r="J245" s="1" t="s">
        <v>4</v>
      </c>
      <c r="K245" s="1" t="s">
        <v>8333</v>
      </c>
      <c r="L245" s="1">
        <v>6</v>
      </c>
      <c r="M245" t="s">
        <v>10</v>
      </c>
      <c r="N245" t="s">
        <v>2</v>
      </c>
      <c r="O245">
        <v>150</v>
      </c>
      <c r="P245">
        <v>0</v>
      </c>
      <c r="Q245">
        <v>0</v>
      </c>
      <c r="R245">
        <v>0</v>
      </c>
      <c r="S245">
        <v>0</v>
      </c>
      <c r="T245">
        <v>150</v>
      </c>
      <c r="U245">
        <v>26</v>
      </c>
      <c r="X245" s="23">
        <f>IFERROR(1 -(#REF!/#REF!), 0)</f>
        <v>0</v>
      </c>
      <c r="AA245">
        <v>205.42500000000001</v>
      </c>
      <c r="AB245">
        <v>208.70330000000001</v>
      </c>
      <c r="AC245">
        <v>210.9528</v>
      </c>
      <c r="AD245">
        <v>199.53569999999999</v>
      </c>
      <c r="AE245">
        <v>205.42500000000001</v>
      </c>
      <c r="AF245">
        <v>208.70330000000001</v>
      </c>
      <c r="AG245">
        <v>210.9528</v>
      </c>
      <c r="AH245">
        <v>199.53569999999999</v>
      </c>
      <c r="AI245">
        <v>205.42500000000001</v>
      </c>
      <c r="AJ245">
        <v>208.70330000000001</v>
      </c>
      <c r="AK245">
        <v>210.9528</v>
      </c>
      <c r="AL245">
        <v>199.53569999999999</v>
      </c>
      <c r="AM245" t="s">
        <v>1</v>
      </c>
      <c r="AN245" t="s">
        <v>1</v>
      </c>
      <c r="AO245" t="s">
        <v>5</v>
      </c>
      <c r="AP245" t="s">
        <v>5</v>
      </c>
      <c r="AQ245" t="s">
        <v>0</v>
      </c>
      <c r="AS245" t="s">
        <v>5</v>
      </c>
    </row>
    <row r="246" spans="1:45" x14ac:dyDescent="0.3">
      <c r="A246" s="1" t="s">
        <v>1756</v>
      </c>
      <c r="B246" s="1">
        <v>78</v>
      </c>
      <c r="C246" s="1" t="s">
        <v>7</v>
      </c>
      <c r="D246" s="1">
        <v>27616</v>
      </c>
      <c r="E246" s="1">
        <v>0</v>
      </c>
      <c r="F246" s="1" t="s">
        <v>479</v>
      </c>
      <c r="G246" s="1" t="s">
        <v>8747</v>
      </c>
      <c r="H246" s="1" t="s">
        <v>11</v>
      </c>
      <c r="I246" s="1" t="s">
        <v>8729</v>
      </c>
      <c r="J246" s="1" t="s">
        <v>4</v>
      </c>
      <c r="K246" s="1" t="s">
        <v>8730</v>
      </c>
      <c r="L246" s="1">
        <v>2</v>
      </c>
      <c r="M246" t="s">
        <v>23</v>
      </c>
      <c r="N246" t="s">
        <v>2</v>
      </c>
      <c r="O246">
        <v>200</v>
      </c>
      <c r="P246">
        <v>0</v>
      </c>
      <c r="Q246">
        <v>0</v>
      </c>
      <c r="R246">
        <v>0</v>
      </c>
      <c r="S246">
        <v>0</v>
      </c>
      <c r="T246">
        <v>200</v>
      </c>
      <c r="U246">
        <v>12</v>
      </c>
      <c r="X246" s="23">
        <f>IFERROR(1 -(#REF!/#REF!), 0)</f>
        <v>0</v>
      </c>
      <c r="AA246">
        <v>104.9833</v>
      </c>
      <c r="AB246">
        <v>108.94329999999999</v>
      </c>
      <c r="AC246">
        <v>110.08499999999999</v>
      </c>
      <c r="AD246">
        <v>100.8</v>
      </c>
      <c r="AE246">
        <v>104.9833</v>
      </c>
      <c r="AF246">
        <v>108.94329999999999</v>
      </c>
      <c r="AG246">
        <v>110.08499999999999</v>
      </c>
      <c r="AH246">
        <v>100.8</v>
      </c>
      <c r="AI246">
        <v>104.9833</v>
      </c>
      <c r="AJ246">
        <v>108.94329999999999</v>
      </c>
      <c r="AK246">
        <v>110.08499999999999</v>
      </c>
      <c r="AL246">
        <v>100.8</v>
      </c>
      <c r="AM246" t="s">
        <v>1</v>
      </c>
      <c r="AN246" t="s">
        <v>1</v>
      </c>
      <c r="AO246" t="s">
        <v>5</v>
      </c>
      <c r="AP246" t="s">
        <v>5</v>
      </c>
      <c r="AQ246" t="s">
        <v>0</v>
      </c>
      <c r="AS246" t="s">
        <v>5</v>
      </c>
    </row>
    <row r="247" spans="1:45" x14ac:dyDescent="0.3">
      <c r="A247" s="1" t="s">
        <v>1757</v>
      </c>
      <c r="B247" s="1">
        <v>15</v>
      </c>
      <c r="C247" s="1" t="s">
        <v>7</v>
      </c>
      <c r="D247" s="1">
        <v>27648</v>
      </c>
      <c r="E247" s="1">
        <v>0</v>
      </c>
      <c r="F247" s="1" t="s">
        <v>480</v>
      </c>
      <c r="G247" s="1" t="s">
        <v>8748</v>
      </c>
      <c r="H247" s="1" t="s">
        <v>11</v>
      </c>
      <c r="I247" s="1" t="s">
        <v>8749</v>
      </c>
      <c r="J247" s="1" t="s">
        <v>4</v>
      </c>
      <c r="K247" s="1" t="s">
        <v>421</v>
      </c>
      <c r="L247" s="1">
        <v>4</v>
      </c>
      <c r="M247" t="s">
        <v>30</v>
      </c>
      <c r="N247" t="s">
        <v>2</v>
      </c>
      <c r="O247">
        <v>84</v>
      </c>
      <c r="P247">
        <v>0</v>
      </c>
      <c r="Q247">
        <v>0</v>
      </c>
      <c r="R247">
        <v>0</v>
      </c>
      <c r="S247">
        <v>0</v>
      </c>
      <c r="T247">
        <v>84</v>
      </c>
      <c r="U247">
        <v>14</v>
      </c>
      <c r="X247" s="23">
        <f>IFERROR(1 -(#REF!/#REF!), 0)</f>
        <v>0</v>
      </c>
      <c r="AA247">
        <v>372.74329999999998</v>
      </c>
      <c r="AB247">
        <v>407.51499999999999</v>
      </c>
      <c r="AC247">
        <v>385.28500000000003</v>
      </c>
      <c r="AD247">
        <v>131.15</v>
      </c>
      <c r="AE247">
        <v>372.74329999999998</v>
      </c>
      <c r="AF247">
        <v>407.51499999999999</v>
      </c>
      <c r="AG247">
        <v>385.28500000000003</v>
      </c>
      <c r="AH247">
        <v>131.15</v>
      </c>
      <c r="AI247">
        <v>372.74329999999998</v>
      </c>
      <c r="AJ247">
        <v>407.51499999999999</v>
      </c>
      <c r="AK247">
        <v>385.28500000000003</v>
      </c>
      <c r="AL247">
        <v>131.15</v>
      </c>
      <c r="AM247" t="s">
        <v>1</v>
      </c>
      <c r="AN247" t="s">
        <v>1</v>
      </c>
      <c r="AO247" t="s">
        <v>5</v>
      </c>
      <c r="AP247" t="s">
        <v>5</v>
      </c>
      <c r="AQ247" t="s">
        <v>0</v>
      </c>
      <c r="AS247" t="s">
        <v>5</v>
      </c>
    </row>
    <row r="248" spans="1:45" x14ac:dyDescent="0.3">
      <c r="A248" s="1" t="s">
        <v>2541</v>
      </c>
      <c r="B248" s="1">
        <v>76</v>
      </c>
      <c r="C248" s="1" t="s">
        <v>12</v>
      </c>
      <c r="D248" s="1">
        <v>27651</v>
      </c>
      <c r="E248" s="1">
        <v>0</v>
      </c>
      <c r="F248" s="1" t="s">
        <v>1265</v>
      </c>
      <c r="G248" s="1" t="s">
        <v>8750</v>
      </c>
      <c r="H248" s="1" t="s">
        <v>11</v>
      </c>
      <c r="I248" s="1" t="s">
        <v>8751</v>
      </c>
      <c r="J248" s="1" t="s">
        <v>4</v>
      </c>
      <c r="K248" s="1" t="s">
        <v>8517</v>
      </c>
      <c r="L248" s="1">
        <v>1</v>
      </c>
      <c r="M248" t="s">
        <v>20</v>
      </c>
      <c r="N248" t="s">
        <v>2</v>
      </c>
      <c r="O248">
        <v>145</v>
      </c>
      <c r="P248">
        <v>0</v>
      </c>
      <c r="Q248">
        <v>145</v>
      </c>
      <c r="R248">
        <v>0</v>
      </c>
      <c r="S248">
        <v>0</v>
      </c>
      <c r="T248">
        <v>0</v>
      </c>
      <c r="U248">
        <v>13</v>
      </c>
      <c r="X248" s="23">
        <f>IFERROR(1 -(#REF!/#REF!), 0)</f>
        <v>0</v>
      </c>
      <c r="AA248">
        <v>61.69</v>
      </c>
      <c r="AB248">
        <v>65.42</v>
      </c>
      <c r="AC248">
        <v>67.325000000000003</v>
      </c>
      <c r="AD248">
        <v>58.96</v>
      </c>
      <c r="AE248">
        <v>61.69</v>
      </c>
      <c r="AF248">
        <v>65.42</v>
      </c>
      <c r="AG248">
        <v>67.325000000000003</v>
      </c>
      <c r="AH248">
        <v>58.96</v>
      </c>
      <c r="AI248">
        <v>61.69</v>
      </c>
      <c r="AJ248">
        <v>65.42</v>
      </c>
      <c r="AK248">
        <v>67.325000000000003</v>
      </c>
      <c r="AL248">
        <v>58.96</v>
      </c>
      <c r="AM248" t="s">
        <v>1</v>
      </c>
      <c r="AN248" t="s">
        <v>1</v>
      </c>
      <c r="AO248" t="s">
        <v>5</v>
      </c>
      <c r="AP248" t="s">
        <v>5</v>
      </c>
      <c r="AQ248" t="s">
        <v>0</v>
      </c>
      <c r="AS248" t="s">
        <v>5</v>
      </c>
    </row>
    <row r="249" spans="1:45" x14ac:dyDescent="0.3">
      <c r="A249" s="1" t="s">
        <v>1760</v>
      </c>
      <c r="B249" s="1">
        <v>9</v>
      </c>
      <c r="C249" s="1" t="s">
        <v>6</v>
      </c>
      <c r="D249" s="1">
        <v>27670</v>
      </c>
      <c r="E249" s="1">
        <v>0</v>
      </c>
      <c r="F249" s="1" t="s">
        <v>483</v>
      </c>
      <c r="G249" s="1" t="s">
        <v>8752</v>
      </c>
      <c r="H249" s="1" t="s">
        <v>11</v>
      </c>
      <c r="I249" s="1" t="s">
        <v>8343</v>
      </c>
      <c r="J249" s="1" t="s">
        <v>4</v>
      </c>
      <c r="K249" s="1" t="s">
        <v>8721</v>
      </c>
      <c r="L249" s="1">
        <v>7</v>
      </c>
      <c r="M249" t="s">
        <v>3</v>
      </c>
      <c r="N249" t="s">
        <v>2</v>
      </c>
      <c r="O249">
        <v>20</v>
      </c>
      <c r="P249">
        <v>0</v>
      </c>
      <c r="Q249">
        <v>0</v>
      </c>
      <c r="R249">
        <v>20</v>
      </c>
      <c r="S249">
        <v>0</v>
      </c>
      <c r="T249">
        <v>0</v>
      </c>
      <c r="U249">
        <v>56</v>
      </c>
      <c r="V249">
        <v>471</v>
      </c>
      <c r="W249">
        <v>96</v>
      </c>
      <c r="X249" s="23">
        <f>IFERROR(1 -(#REF!/#REF!), 0)</f>
        <v>0</v>
      </c>
      <c r="Y249">
        <v>9</v>
      </c>
      <c r="Z249">
        <v>415</v>
      </c>
      <c r="AA249">
        <v>302.73399999999998</v>
      </c>
      <c r="AB249">
        <v>313.04000000000002</v>
      </c>
      <c r="AC249">
        <v>373.11529999999999</v>
      </c>
      <c r="AD249">
        <v>278.77069999999998</v>
      </c>
      <c r="AE249">
        <v>302.73399999999998</v>
      </c>
      <c r="AF249">
        <v>313.04000000000002</v>
      </c>
      <c r="AG249">
        <v>373.11529999999999</v>
      </c>
      <c r="AH249">
        <v>278.77069999999998</v>
      </c>
      <c r="AI249">
        <v>302.73399999999998</v>
      </c>
      <c r="AJ249">
        <v>313.04000000000002</v>
      </c>
      <c r="AK249">
        <v>373.11529999999999</v>
      </c>
      <c r="AL249">
        <v>278.77069999999998</v>
      </c>
      <c r="AM249" t="s">
        <v>1</v>
      </c>
      <c r="AN249" t="s">
        <v>1</v>
      </c>
      <c r="AO249" t="s">
        <v>5</v>
      </c>
      <c r="AP249" t="s">
        <v>5</v>
      </c>
      <c r="AQ249" t="s">
        <v>0</v>
      </c>
      <c r="AS249" t="s">
        <v>5</v>
      </c>
    </row>
    <row r="250" spans="1:45" x14ac:dyDescent="0.3">
      <c r="A250" s="1" t="s">
        <v>2578</v>
      </c>
      <c r="B250" s="1">
        <v>78</v>
      </c>
      <c r="C250" s="1" t="s">
        <v>9</v>
      </c>
      <c r="D250" s="1">
        <v>27670</v>
      </c>
      <c r="E250" s="1">
        <v>1</v>
      </c>
      <c r="F250" s="1" t="s">
        <v>1302</v>
      </c>
      <c r="G250" s="1" t="s">
        <v>8753</v>
      </c>
      <c r="H250" s="1" t="s">
        <v>11</v>
      </c>
      <c r="I250" s="1" t="s">
        <v>8754</v>
      </c>
      <c r="J250" s="1" t="s">
        <v>4</v>
      </c>
      <c r="K250" s="1" t="s">
        <v>8755</v>
      </c>
      <c r="L250" s="1">
        <v>7</v>
      </c>
      <c r="M250" t="s">
        <v>3</v>
      </c>
      <c r="N250" t="s">
        <v>2</v>
      </c>
      <c r="O250">
        <v>210</v>
      </c>
      <c r="P250">
        <v>210</v>
      </c>
      <c r="Q250">
        <v>0</v>
      </c>
      <c r="R250">
        <v>0</v>
      </c>
      <c r="S250">
        <v>0</v>
      </c>
      <c r="T250">
        <v>0</v>
      </c>
      <c r="U250">
        <v>53</v>
      </c>
      <c r="V250">
        <v>262</v>
      </c>
      <c r="W250">
        <v>86</v>
      </c>
      <c r="X250" s="23">
        <f>IFERROR(1 -(#REF!/#REF!), 0)</f>
        <v>0</v>
      </c>
      <c r="Y250">
        <v>6</v>
      </c>
      <c r="Z250">
        <v>260</v>
      </c>
      <c r="AA250">
        <v>475.62150000000003</v>
      </c>
      <c r="AB250">
        <v>454.25709999999998</v>
      </c>
      <c r="AC250">
        <v>510.41759999999999</v>
      </c>
      <c r="AD250">
        <v>475.4923</v>
      </c>
      <c r="AE250">
        <v>475.62150000000003</v>
      </c>
      <c r="AF250">
        <v>454.25709999999998</v>
      </c>
      <c r="AG250">
        <v>510.41759999999999</v>
      </c>
      <c r="AH250">
        <v>475.4923</v>
      </c>
      <c r="AI250">
        <v>475.62150000000003</v>
      </c>
      <c r="AJ250">
        <v>454.25709999999998</v>
      </c>
      <c r="AK250">
        <v>510.41759999999999</v>
      </c>
      <c r="AL250">
        <v>475.4923</v>
      </c>
      <c r="AM250" t="s">
        <v>1</v>
      </c>
      <c r="AN250" t="s">
        <v>1</v>
      </c>
      <c r="AO250" t="s">
        <v>5</v>
      </c>
      <c r="AP250" t="s">
        <v>5</v>
      </c>
      <c r="AQ250" t="s">
        <v>0</v>
      </c>
      <c r="AS250" t="s">
        <v>5</v>
      </c>
    </row>
    <row r="251" spans="1:45" x14ac:dyDescent="0.3">
      <c r="A251" s="1" t="s">
        <v>1761</v>
      </c>
      <c r="B251" s="1">
        <v>76</v>
      </c>
      <c r="C251" s="1" t="s">
        <v>12</v>
      </c>
      <c r="D251" s="1">
        <v>27685</v>
      </c>
      <c r="E251" s="1">
        <v>0</v>
      </c>
      <c r="F251" s="1" t="s">
        <v>484</v>
      </c>
      <c r="G251" s="1" t="s">
        <v>8756</v>
      </c>
      <c r="H251" s="1" t="s">
        <v>11</v>
      </c>
      <c r="I251" s="1" t="s">
        <v>8390</v>
      </c>
      <c r="J251" s="1" t="s">
        <v>4</v>
      </c>
      <c r="K251" s="1" t="s">
        <v>8757</v>
      </c>
      <c r="L251" s="1">
        <v>7</v>
      </c>
      <c r="M251" t="s">
        <v>3</v>
      </c>
      <c r="N251" t="s">
        <v>2</v>
      </c>
      <c r="O251">
        <v>60</v>
      </c>
      <c r="P251">
        <v>0</v>
      </c>
      <c r="Q251">
        <v>60</v>
      </c>
      <c r="R251">
        <v>0</v>
      </c>
      <c r="S251">
        <v>0</v>
      </c>
      <c r="T251">
        <v>0</v>
      </c>
      <c r="U251">
        <v>52</v>
      </c>
      <c r="X251" s="23">
        <f>IFERROR(1 -(#REF!/#REF!), 0)</f>
        <v>0</v>
      </c>
      <c r="AA251">
        <v>168.19919999999999</v>
      </c>
      <c r="AB251">
        <v>178.1738</v>
      </c>
      <c r="AC251">
        <v>189.1276</v>
      </c>
      <c r="AD251">
        <v>165.2884</v>
      </c>
      <c r="AE251">
        <v>168.19919999999999</v>
      </c>
      <c r="AF251">
        <v>178.1738</v>
      </c>
      <c r="AG251">
        <v>189.1276</v>
      </c>
      <c r="AH251">
        <v>165.2884</v>
      </c>
      <c r="AI251">
        <v>168.19919999999999</v>
      </c>
      <c r="AJ251">
        <v>178.1738</v>
      </c>
      <c r="AK251">
        <v>189.1276</v>
      </c>
      <c r="AL251">
        <v>165.2884</v>
      </c>
      <c r="AM251" t="s">
        <v>1</v>
      </c>
      <c r="AN251" t="s">
        <v>1</v>
      </c>
      <c r="AO251" t="s">
        <v>5</v>
      </c>
      <c r="AP251" t="s">
        <v>5</v>
      </c>
      <c r="AQ251" t="s">
        <v>0</v>
      </c>
      <c r="AS251" t="s">
        <v>5</v>
      </c>
    </row>
    <row r="252" spans="1:45" x14ac:dyDescent="0.3">
      <c r="A252" s="1" t="s">
        <v>1530</v>
      </c>
      <c r="B252" s="1">
        <v>8</v>
      </c>
      <c r="C252" s="1" t="s">
        <v>6</v>
      </c>
      <c r="D252" s="1">
        <v>27687</v>
      </c>
      <c r="E252" s="1">
        <v>0</v>
      </c>
      <c r="F252" s="1" t="s">
        <v>246</v>
      </c>
      <c r="G252" s="1" t="s">
        <v>8758</v>
      </c>
      <c r="H252" s="1" t="s">
        <v>11</v>
      </c>
      <c r="I252" s="1" t="s">
        <v>8740</v>
      </c>
      <c r="J252" s="1" t="s">
        <v>4</v>
      </c>
      <c r="K252" s="1" t="s">
        <v>8593</v>
      </c>
      <c r="L252" s="1">
        <v>7</v>
      </c>
      <c r="M252" t="s">
        <v>3</v>
      </c>
      <c r="N252" t="s">
        <v>2</v>
      </c>
      <c r="O252">
        <v>140</v>
      </c>
      <c r="P252">
        <v>0</v>
      </c>
      <c r="Q252">
        <v>0</v>
      </c>
      <c r="R252">
        <v>140</v>
      </c>
      <c r="S252">
        <v>0</v>
      </c>
      <c r="T252">
        <v>0</v>
      </c>
      <c r="U252">
        <v>53</v>
      </c>
      <c r="X252" s="23">
        <f>IFERROR(1 -(#REF!/#REF!), 0)</f>
        <v>0</v>
      </c>
      <c r="AA252">
        <v>55.27</v>
      </c>
      <c r="AB252">
        <v>57.816899999999997</v>
      </c>
      <c r="AC252">
        <v>70.257800000000003</v>
      </c>
      <c r="AD252">
        <v>57.88</v>
      </c>
      <c r="AE252">
        <v>55.27</v>
      </c>
      <c r="AF252">
        <v>57.816899999999997</v>
      </c>
      <c r="AG252">
        <v>70.257800000000003</v>
      </c>
      <c r="AH252">
        <v>57.88</v>
      </c>
      <c r="AI252">
        <v>55.27</v>
      </c>
      <c r="AJ252">
        <v>57.816899999999997</v>
      </c>
      <c r="AK252">
        <v>70.257800000000003</v>
      </c>
      <c r="AL252">
        <v>57.88</v>
      </c>
      <c r="AM252" t="s">
        <v>1</v>
      </c>
      <c r="AN252" t="s">
        <v>1</v>
      </c>
      <c r="AO252" t="s">
        <v>5</v>
      </c>
      <c r="AP252" t="s">
        <v>5</v>
      </c>
      <c r="AQ252" t="s">
        <v>0</v>
      </c>
      <c r="AS252" t="s">
        <v>5</v>
      </c>
    </row>
    <row r="253" spans="1:45" x14ac:dyDescent="0.3">
      <c r="A253" s="1" t="s">
        <v>1763</v>
      </c>
      <c r="B253" s="1">
        <v>34</v>
      </c>
      <c r="C253" s="1" t="s">
        <v>7</v>
      </c>
      <c r="D253" s="1">
        <v>27695</v>
      </c>
      <c r="E253" s="1">
        <v>0</v>
      </c>
      <c r="F253" s="1" t="s">
        <v>486</v>
      </c>
      <c r="G253" s="1" t="s">
        <v>8759</v>
      </c>
      <c r="H253" s="1" t="s">
        <v>11</v>
      </c>
      <c r="I253" s="1" t="s">
        <v>8760</v>
      </c>
      <c r="J253" s="1" t="s">
        <v>4</v>
      </c>
      <c r="K253" s="1" t="s">
        <v>8593</v>
      </c>
      <c r="L253" s="1">
        <v>7</v>
      </c>
      <c r="M253" t="s">
        <v>3</v>
      </c>
      <c r="N253" t="s">
        <v>2</v>
      </c>
      <c r="O253">
        <v>148</v>
      </c>
      <c r="P253">
        <v>0</v>
      </c>
      <c r="Q253">
        <v>0</v>
      </c>
      <c r="R253">
        <v>0</v>
      </c>
      <c r="S253">
        <v>0</v>
      </c>
      <c r="T253">
        <v>148</v>
      </c>
      <c r="U253">
        <v>54</v>
      </c>
      <c r="V253">
        <v>376</v>
      </c>
      <c r="W253">
        <v>199</v>
      </c>
      <c r="X253" s="23">
        <f>IFERROR(1 -(#REF!/#REF!), 0)</f>
        <v>0</v>
      </c>
      <c r="Y253">
        <v>8</v>
      </c>
      <c r="Z253">
        <v>581</v>
      </c>
      <c r="AA253">
        <v>356.27249999999998</v>
      </c>
      <c r="AB253">
        <v>383.75839999999999</v>
      </c>
      <c r="AC253">
        <v>326.12419999999997</v>
      </c>
      <c r="AD253">
        <v>314.76330000000002</v>
      </c>
      <c r="AE253">
        <v>356.27249999999998</v>
      </c>
      <c r="AF253">
        <v>383.75839999999999</v>
      </c>
      <c r="AG253">
        <v>326.12419999999997</v>
      </c>
      <c r="AH253">
        <v>314.76330000000002</v>
      </c>
      <c r="AI253">
        <v>356.27249999999998</v>
      </c>
      <c r="AJ253">
        <v>383.75839999999999</v>
      </c>
      <c r="AK253">
        <v>326.12419999999997</v>
      </c>
      <c r="AL253">
        <v>314.76330000000002</v>
      </c>
      <c r="AM253" t="s">
        <v>1</v>
      </c>
      <c r="AN253" t="s">
        <v>1</v>
      </c>
      <c r="AO253" t="s">
        <v>5</v>
      </c>
      <c r="AP253" t="s">
        <v>5</v>
      </c>
      <c r="AQ253" t="s">
        <v>0</v>
      </c>
      <c r="AS253" t="s">
        <v>5</v>
      </c>
    </row>
    <row r="254" spans="1:45" x14ac:dyDescent="0.3">
      <c r="A254" s="1" t="s">
        <v>1764</v>
      </c>
      <c r="B254" s="1">
        <v>72</v>
      </c>
      <c r="C254" s="1" t="s">
        <v>6</v>
      </c>
      <c r="D254" s="1">
        <v>27702</v>
      </c>
      <c r="E254" s="1">
        <v>0</v>
      </c>
      <c r="F254" s="1" t="s">
        <v>487</v>
      </c>
      <c r="G254" s="1" t="s">
        <v>8761</v>
      </c>
      <c r="H254" s="1" t="s">
        <v>11</v>
      </c>
      <c r="I254" s="1" t="s">
        <v>8309</v>
      </c>
      <c r="J254" s="1" t="s">
        <v>4</v>
      </c>
      <c r="K254" s="1" t="s">
        <v>76</v>
      </c>
      <c r="L254" s="1">
        <v>7</v>
      </c>
      <c r="M254" t="s">
        <v>3</v>
      </c>
      <c r="N254" t="s">
        <v>2</v>
      </c>
      <c r="O254">
        <v>50</v>
      </c>
      <c r="P254">
        <v>0</v>
      </c>
      <c r="Q254">
        <v>0</v>
      </c>
      <c r="R254">
        <v>50</v>
      </c>
      <c r="S254">
        <v>0</v>
      </c>
      <c r="T254">
        <v>0</v>
      </c>
      <c r="U254">
        <v>50</v>
      </c>
      <c r="V254">
        <v>6</v>
      </c>
      <c r="W254">
        <v>0</v>
      </c>
      <c r="X254" s="23">
        <f>IFERROR(1 -(#REF!/#REF!), 0)</f>
        <v>0</v>
      </c>
      <c r="Y254">
        <v>1</v>
      </c>
      <c r="Z254">
        <v>4</v>
      </c>
      <c r="AA254">
        <v>65.622500000000002</v>
      </c>
      <c r="AB254">
        <v>68.372299999999996</v>
      </c>
      <c r="AC254">
        <v>65.713800000000006</v>
      </c>
      <c r="AD254">
        <v>65.06</v>
      </c>
      <c r="AE254">
        <v>65.622500000000002</v>
      </c>
      <c r="AF254">
        <v>68.372299999999996</v>
      </c>
      <c r="AG254">
        <v>65.713800000000006</v>
      </c>
      <c r="AH254">
        <v>65.06</v>
      </c>
      <c r="AI254">
        <v>65.622500000000002</v>
      </c>
      <c r="AJ254">
        <v>68.372299999999996</v>
      </c>
      <c r="AK254">
        <v>65.713800000000006</v>
      </c>
      <c r="AL254">
        <v>65.06</v>
      </c>
      <c r="AM254" t="s">
        <v>1</v>
      </c>
      <c r="AN254" t="s">
        <v>1</v>
      </c>
      <c r="AO254" t="s">
        <v>5</v>
      </c>
      <c r="AP254" t="s">
        <v>5</v>
      </c>
      <c r="AQ254" t="s">
        <v>0</v>
      </c>
      <c r="AS254" t="s">
        <v>5</v>
      </c>
    </row>
    <row r="255" spans="1:45" x14ac:dyDescent="0.3">
      <c r="A255" s="1" t="s">
        <v>1766</v>
      </c>
      <c r="B255" s="1">
        <v>70</v>
      </c>
      <c r="C255" s="1" t="s">
        <v>14</v>
      </c>
      <c r="D255" s="1">
        <v>27741</v>
      </c>
      <c r="E255" s="1">
        <v>0</v>
      </c>
      <c r="F255" s="1" t="s">
        <v>489</v>
      </c>
      <c r="G255" s="1" t="s">
        <v>8762</v>
      </c>
      <c r="H255" s="1" t="s">
        <v>11</v>
      </c>
      <c r="I255" s="1" t="s">
        <v>8426</v>
      </c>
      <c r="J255" s="1" t="s">
        <v>4</v>
      </c>
      <c r="K255" s="1" t="s">
        <v>8427</v>
      </c>
      <c r="L255" s="1">
        <v>7</v>
      </c>
      <c r="M255" t="s">
        <v>3</v>
      </c>
      <c r="N255" t="s">
        <v>2</v>
      </c>
      <c r="O255">
        <v>70</v>
      </c>
      <c r="P255">
        <v>0</v>
      </c>
      <c r="Q255">
        <v>0</v>
      </c>
      <c r="R255">
        <v>0</v>
      </c>
      <c r="S255">
        <v>70</v>
      </c>
      <c r="T255">
        <v>0</v>
      </c>
      <c r="U255">
        <v>52</v>
      </c>
      <c r="X255" s="23">
        <f>IFERROR(1 -(#REF!/#REF!), 0)</f>
        <v>0</v>
      </c>
      <c r="AA255">
        <v>70.360699999999994</v>
      </c>
      <c r="AB255">
        <v>79.098399999999998</v>
      </c>
      <c r="AC255">
        <v>79.272300000000001</v>
      </c>
      <c r="AD255">
        <v>67.053799999999995</v>
      </c>
      <c r="AE255">
        <v>70.360699999999994</v>
      </c>
      <c r="AF255">
        <v>79.098399999999998</v>
      </c>
      <c r="AG255">
        <v>79.272300000000001</v>
      </c>
      <c r="AH255">
        <v>67.053799999999995</v>
      </c>
      <c r="AI255">
        <v>70.360699999999994</v>
      </c>
      <c r="AJ255">
        <v>79.098399999999998</v>
      </c>
      <c r="AK255">
        <v>79.272300000000001</v>
      </c>
      <c r="AL255">
        <v>67.053799999999995</v>
      </c>
      <c r="AM255" t="s">
        <v>1</v>
      </c>
      <c r="AN255" t="s">
        <v>1</v>
      </c>
      <c r="AO255" t="s">
        <v>5</v>
      </c>
      <c r="AP255" t="s">
        <v>5</v>
      </c>
      <c r="AQ255" t="s">
        <v>0</v>
      </c>
      <c r="AS255" t="s">
        <v>5</v>
      </c>
    </row>
    <row r="256" spans="1:45" x14ac:dyDescent="0.3">
      <c r="A256" s="1" t="s">
        <v>1767</v>
      </c>
      <c r="B256" s="1">
        <v>15</v>
      </c>
      <c r="C256" s="1" t="s">
        <v>6</v>
      </c>
      <c r="D256" s="1">
        <v>27747</v>
      </c>
      <c r="E256" s="1">
        <v>0</v>
      </c>
      <c r="F256" s="1" t="s">
        <v>490</v>
      </c>
      <c r="G256" s="1" t="s">
        <v>8763</v>
      </c>
      <c r="H256" s="1" t="s">
        <v>11</v>
      </c>
      <c r="I256" s="1" t="s">
        <v>8309</v>
      </c>
      <c r="J256" s="1" t="s">
        <v>4</v>
      </c>
      <c r="K256" s="1" t="s">
        <v>76</v>
      </c>
      <c r="L256" s="1">
        <v>7</v>
      </c>
      <c r="M256" t="s">
        <v>3</v>
      </c>
      <c r="N256" t="s">
        <v>2</v>
      </c>
      <c r="O256">
        <v>140</v>
      </c>
      <c r="P256">
        <v>0</v>
      </c>
      <c r="Q256">
        <v>0</v>
      </c>
      <c r="R256">
        <v>140</v>
      </c>
      <c r="S256">
        <v>0</v>
      </c>
      <c r="T256">
        <v>0</v>
      </c>
      <c r="U256">
        <v>53</v>
      </c>
      <c r="X256" s="23">
        <f>IFERROR(1 -(#REF!/#REF!), 0)</f>
        <v>0</v>
      </c>
      <c r="AA256">
        <v>207.3169</v>
      </c>
      <c r="AB256">
        <v>204.273</v>
      </c>
      <c r="AC256">
        <v>215.35849999999999</v>
      </c>
      <c r="AD256">
        <v>210.45150000000001</v>
      </c>
      <c r="AE256">
        <v>207.3169</v>
      </c>
      <c r="AF256">
        <v>204.273</v>
      </c>
      <c r="AG256">
        <v>215.35849999999999</v>
      </c>
      <c r="AH256">
        <v>210.45150000000001</v>
      </c>
      <c r="AI256">
        <v>207.3169</v>
      </c>
      <c r="AJ256">
        <v>204.273</v>
      </c>
      <c r="AK256">
        <v>215.35849999999999</v>
      </c>
      <c r="AL256">
        <v>210.45150000000001</v>
      </c>
      <c r="AM256" t="s">
        <v>1</v>
      </c>
      <c r="AN256" t="s">
        <v>1</v>
      </c>
      <c r="AO256" t="s">
        <v>5</v>
      </c>
      <c r="AP256" t="s">
        <v>5</v>
      </c>
      <c r="AQ256" t="s">
        <v>0</v>
      </c>
      <c r="AS256" t="s">
        <v>5</v>
      </c>
    </row>
    <row r="257" spans="1:45" x14ac:dyDescent="0.3">
      <c r="A257" s="1" t="s">
        <v>1768</v>
      </c>
      <c r="B257" s="1">
        <v>76</v>
      </c>
      <c r="C257" s="1" t="s">
        <v>6</v>
      </c>
      <c r="D257" s="1">
        <v>27748</v>
      </c>
      <c r="E257" s="1">
        <v>0</v>
      </c>
      <c r="F257" s="1" t="s">
        <v>491</v>
      </c>
      <c r="G257" s="1" t="s">
        <v>8764</v>
      </c>
      <c r="H257" s="1" t="s">
        <v>11</v>
      </c>
      <c r="I257" s="1" t="s">
        <v>8765</v>
      </c>
      <c r="J257" s="1" t="s">
        <v>4</v>
      </c>
      <c r="K257" s="1" t="s">
        <v>8391</v>
      </c>
      <c r="L257" s="1">
        <v>3</v>
      </c>
      <c r="M257" t="s">
        <v>28</v>
      </c>
      <c r="N257" t="s">
        <v>2</v>
      </c>
      <c r="O257">
        <v>88</v>
      </c>
      <c r="P257">
        <v>0</v>
      </c>
      <c r="Q257">
        <v>0</v>
      </c>
      <c r="R257">
        <v>88</v>
      </c>
      <c r="S257">
        <v>0</v>
      </c>
      <c r="T257">
        <v>0</v>
      </c>
      <c r="U257">
        <v>13</v>
      </c>
      <c r="X257" s="23">
        <f>IFERROR(1 -(#REF!/#REF!), 0)</f>
        <v>0</v>
      </c>
      <c r="AA257">
        <v>35</v>
      </c>
      <c r="AB257">
        <v>35</v>
      </c>
      <c r="AC257">
        <v>35</v>
      </c>
      <c r="AD257">
        <v>35</v>
      </c>
      <c r="AE257">
        <v>35</v>
      </c>
      <c r="AF257">
        <v>35</v>
      </c>
      <c r="AG257">
        <v>35</v>
      </c>
      <c r="AH257">
        <v>35</v>
      </c>
      <c r="AI257">
        <v>35</v>
      </c>
      <c r="AJ257">
        <v>35</v>
      </c>
      <c r="AK257">
        <v>35</v>
      </c>
      <c r="AL257">
        <v>35</v>
      </c>
      <c r="AM257" t="s">
        <v>1</v>
      </c>
      <c r="AN257" t="s">
        <v>1</v>
      </c>
      <c r="AO257" t="s">
        <v>5</v>
      </c>
      <c r="AP257" t="s">
        <v>5</v>
      </c>
      <c r="AQ257" t="s">
        <v>0</v>
      </c>
      <c r="AS257" t="s">
        <v>5</v>
      </c>
    </row>
    <row r="258" spans="1:45" x14ac:dyDescent="0.3">
      <c r="A258" s="1" t="s">
        <v>1770</v>
      </c>
      <c r="B258" s="1">
        <v>8</v>
      </c>
      <c r="C258" s="1" t="s">
        <v>14</v>
      </c>
      <c r="D258" s="1">
        <v>27769</v>
      </c>
      <c r="E258" s="1">
        <v>0</v>
      </c>
      <c r="F258" s="1" t="s">
        <v>493</v>
      </c>
      <c r="G258" s="1" t="s">
        <v>8766</v>
      </c>
      <c r="H258" s="1" t="s">
        <v>11</v>
      </c>
      <c r="I258" s="1" t="s">
        <v>8767</v>
      </c>
      <c r="J258" s="1" t="s">
        <v>4</v>
      </c>
      <c r="K258" s="1" t="s">
        <v>8768</v>
      </c>
      <c r="L258" s="1">
        <v>5</v>
      </c>
      <c r="M258" t="s">
        <v>18</v>
      </c>
      <c r="N258" t="s">
        <v>2</v>
      </c>
      <c r="O258">
        <v>250</v>
      </c>
      <c r="P258">
        <v>0</v>
      </c>
      <c r="Q258">
        <v>0</v>
      </c>
      <c r="R258">
        <v>0</v>
      </c>
      <c r="S258">
        <v>250</v>
      </c>
      <c r="T258">
        <v>0</v>
      </c>
      <c r="U258">
        <v>26</v>
      </c>
      <c r="X258" s="23">
        <f>IFERROR(1 -(#REF!/#REF!), 0)</f>
        <v>0</v>
      </c>
      <c r="AA258">
        <v>75.574200000000005</v>
      </c>
      <c r="AB258">
        <v>78.31</v>
      </c>
      <c r="AC258">
        <v>79.855699999999999</v>
      </c>
      <c r="AD258">
        <v>80.069999999999993</v>
      </c>
      <c r="AE258">
        <v>75.574200000000005</v>
      </c>
      <c r="AF258">
        <v>78.31</v>
      </c>
      <c r="AG258">
        <v>79.855699999999999</v>
      </c>
      <c r="AH258">
        <v>80.069999999999993</v>
      </c>
      <c r="AI258">
        <v>75.574200000000005</v>
      </c>
      <c r="AJ258">
        <v>78.31</v>
      </c>
      <c r="AK258">
        <v>79.855699999999999</v>
      </c>
      <c r="AL258">
        <v>80.069999999999993</v>
      </c>
      <c r="AM258" t="s">
        <v>1</v>
      </c>
      <c r="AN258" t="s">
        <v>1</v>
      </c>
      <c r="AO258" t="s">
        <v>5</v>
      </c>
      <c r="AP258" t="s">
        <v>5</v>
      </c>
      <c r="AQ258" t="s">
        <v>0</v>
      </c>
      <c r="AS258" t="s">
        <v>5</v>
      </c>
    </row>
    <row r="259" spans="1:45" x14ac:dyDescent="0.3">
      <c r="A259" s="1" t="s">
        <v>1771</v>
      </c>
      <c r="B259" s="1">
        <v>78</v>
      </c>
      <c r="C259" s="1" t="s">
        <v>12</v>
      </c>
      <c r="D259" s="1">
        <v>27796</v>
      </c>
      <c r="E259" s="1">
        <v>0</v>
      </c>
      <c r="F259" s="1" t="s">
        <v>494</v>
      </c>
      <c r="G259" s="1" t="s">
        <v>8769</v>
      </c>
      <c r="H259" s="1" t="s">
        <v>11</v>
      </c>
      <c r="I259" s="1" t="s">
        <v>8770</v>
      </c>
      <c r="J259" s="1" t="s">
        <v>4</v>
      </c>
      <c r="K259" s="1" t="s">
        <v>8771</v>
      </c>
      <c r="L259" s="1">
        <v>7</v>
      </c>
      <c r="M259" t="s">
        <v>3</v>
      </c>
      <c r="N259" t="s">
        <v>2</v>
      </c>
      <c r="O259">
        <v>70</v>
      </c>
      <c r="P259">
        <v>0</v>
      </c>
      <c r="Q259">
        <v>70</v>
      </c>
      <c r="R259">
        <v>0</v>
      </c>
      <c r="S259">
        <v>0</v>
      </c>
      <c r="T259">
        <v>0</v>
      </c>
      <c r="U259">
        <v>49</v>
      </c>
      <c r="X259" s="23">
        <f>IFERROR(1 -(#REF!/#REF!), 0)</f>
        <v>0</v>
      </c>
      <c r="AA259">
        <v>150.09610000000001</v>
      </c>
      <c r="AB259">
        <v>163.47300000000001</v>
      </c>
      <c r="AC259">
        <v>150.703</v>
      </c>
      <c r="AD259">
        <v>145.8784</v>
      </c>
      <c r="AE259">
        <v>150.09610000000001</v>
      </c>
      <c r="AF259">
        <v>163.47300000000001</v>
      </c>
      <c r="AG259">
        <v>150.703</v>
      </c>
      <c r="AH259">
        <v>145.8784</v>
      </c>
      <c r="AI259">
        <v>150.09610000000001</v>
      </c>
      <c r="AJ259">
        <v>163.47300000000001</v>
      </c>
      <c r="AK259">
        <v>150.703</v>
      </c>
      <c r="AL259">
        <v>145.8784</v>
      </c>
      <c r="AM259" t="s">
        <v>1</v>
      </c>
      <c r="AN259" t="s">
        <v>1</v>
      </c>
      <c r="AO259" t="s">
        <v>5</v>
      </c>
      <c r="AP259" t="s">
        <v>5</v>
      </c>
      <c r="AQ259" t="s">
        <v>0</v>
      </c>
      <c r="AS259" t="s">
        <v>5</v>
      </c>
    </row>
    <row r="260" spans="1:45" x14ac:dyDescent="0.3">
      <c r="A260" s="1" t="s">
        <v>1772</v>
      </c>
      <c r="B260" s="1">
        <v>78</v>
      </c>
      <c r="C260" s="1" t="s">
        <v>12</v>
      </c>
      <c r="D260" s="1">
        <v>27797</v>
      </c>
      <c r="E260" s="1">
        <v>0</v>
      </c>
      <c r="F260" s="1" t="s">
        <v>495</v>
      </c>
      <c r="G260" s="1" t="s">
        <v>8772</v>
      </c>
      <c r="H260" s="1" t="s">
        <v>11</v>
      </c>
      <c r="I260" s="1" t="s">
        <v>8770</v>
      </c>
      <c r="J260" s="1" t="s">
        <v>4</v>
      </c>
      <c r="K260" s="1" t="s">
        <v>8771</v>
      </c>
      <c r="L260" s="1">
        <v>6</v>
      </c>
      <c r="M260" t="s">
        <v>10</v>
      </c>
      <c r="N260" t="s">
        <v>2</v>
      </c>
      <c r="O260">
        <v>130</v>
      </c>
      <c r="P260">
        <v>0</v>
      </c>
      <c r="Q260">
        <v>130</v>
      </c>
      <c r="R260">
        <v>0</v>
      </c>
      <c r="S260">
        <v>0</v>
      </c>
      <c r="T260">
        <v>0</v>
      </c>
      <c r="U260">
        <v>16</v>
      </c>
      <c r="X260" s="23">
        <f>IFERROR(1 -(#REF!/#REF!), 0)</f>
        <v>0</v>
      </c>
      <c r="AA260">
        <v>40.772500000000001</v>
      </c>
      <c r="AB260">
        <v>38.0533</v>
      </c>
      <c r="AC260">
        <v>50.486600000000003</v>
      </c>
      <c r="AD260">
        <v>40.21</v>
      </c>
      <c r="AE260">
        <v>40.772500000000001</v>
      </c>
      <c r="AF260">
        <v>38.0533</v>
      </c>
      <c r="AG260">
        <v>50.486600000000003</v>
      </c>
      <c r="AH260">
        <v>40.21</v>
      </c>
      <c r="AI260">
        <v>40.772500000000001</v>
      </c>
      <c r="AJ260">
        <v>38.0533</v>
      </c>
      <c r="AK260">
        <v>50.486600000000003</v>
      </c>
      <c r="AL260">
        <v>40.21</v>
      </c>
      <c r="AM260" t="s">
        <v>1</v>
      </c>
      <c r="AN260" t="s">
        <v>1</v>
      </c>
      <c r="AO260" t="s">
        <v>5</v>
      </c>
      <c r="AP260" t="s">
        <v>5</v>
      </c>
      <c r="AQ260" t="s">
        <v>0</v>
      </c>
      <c r="AS260" t="s">
        <v>5</v>
      </c>
    </row>
    <row r="261" spans="1:45" x14ac:dyDescent="0.3">
      <c r="A261" s="1" t="s">
        <v>1773</v>
      </c>
      <c r="B261" s="1">
        <v>9</v>
      </c>
      <c r="C261" s="1" t="s">
        <v>6</v>
      </c>
      <c r="D261" s="1">
        <v>27802</v>
      </c>
      <c r="E261" s="1">
        <v>0</v>
      </c>
      <c r="F261" s="1" t="s">
        <v>496</v>
      </c>
      <c r="G261" s="1" t="s">
        <v>8773</v>
      </c>
      <c r="H261" s="1" t="s">
        <v>11</v>
      </c>
      <c r="I261" s="1" t="s">
        <v>8641</v>
      </c>
      <c r="J261" s="1" t="s">
        <v>4</v>
      </c>
      <c r="K261" s="1" t="s">
        <v>8642</v>
      </c>
      <c r="L261" s="1">
        <v>6</v>
      </c>
      <c r="M261" t="s">
        <v>10</v>
      </c>
      <c r="N261" t="s">
        <v>2</v>
      </c>
      <c r="O261">
        <v>90</v>
      </c>
      <c r="P261">
        <v>0</v>
      </c>
      <c r="Q261">
        <v>0</v>
      </c>
      <c r="R261">
        <v>90</v>
      </c>
      <c r="S261">
        <v>0</v>
      </c>
      <c r="T261">
        <v>0</v>
      </c>
      <c r="U261">
        <v>26</v>
      </c>
      <c r="X261" s="23">
        <f>IFERROR(1 -(#REF!/#REF!), 0)</f>
        <v>0</v>
      </c>
      <c r="AA261">
        <v>60.496600000000001</v>
      </c>
      <c r="AB261">
        <v>61.6128</v>
      </c>
      <c r="AC261">
        <v>59.96</v>
      </c>
      <c r="AD261">
        <v>57.655700000000003</v>
      </c>
      <c r="AE261">
        <v>60.496600000000001</v>
      </c>
      <c r="AF261">
        <v>61.6128</v>
      </c>
      <c r="AG261">
        <v>59.96</v>
      </c>
      <c r="AH261">
        <v>57.655700000000003</v>
      </c>
      <c r="AI261">
        <v>60.496600000000001</v>
      </c>
      <c r="AJ261">
        <v>61.6128</v>
      </c>
      <c r="AK261">
        <v>59.96</v>
      </c>
      <c r="AL261">
        <v>57.655700000000003</v>
      </c>
      <c r="AM261" t="s">
        <v>1</v>
      </c>
      <c r="AN261" t="s">
        <v>1</v>
      </c>
      <c r="AO261" t="s">
        <v>5</v>
      </c>
      <c r="AP261" t="s">
        <v>5</v>
      </c>
      <c r="AQ261" t="s">
        <v>0</v>
      </c>
      <c r="AS261" t="s">
        <v>5</v>
      </c>
    </row>
    <row r="262" spans="1:45" x14ac:dyDescent="0.3">
      <c r="A262" s="1" t="s">
        <v>2440</v>
      </c>
      <c r="B262" s="1">
        <v>9</v>
      </c>
      <c r="C262" s="1" t="s">
        <v>6</v>
      </c>
      <c r="D262" s="1">
        <v>27802</v>
      </c>
      <c r="E262" s="1">
        <v>1</v>
      </c>
      <c r="F262" s="1" t="s">
        <v>1164</v>
      </c>
      <c r="G262" s="1" t="s">
        <v>8774</v>
      </c>
      <c r="H262" s="1" t="s">
        <v>11</v>
      </c>
      <c r="I262" s="1" t="s">
        <v>8775</v>
      </c>
      <c r="J262" s="1" t="s">
        <v>4</v>
      </c>
      <c r="K262" s="1" t="s">
        <v>8776</v>
      </c>
      <c r="L262" s="1">
        <v>6</v>
      </c>
      <c r="M262" t="s">
        <v>10</v>
      </c>
      <c r="N262" t="s">
        <v>2</v>
      </c>
      <c r="O262">
        <v>70</v>
      </c>
      <c r="P262">
        <v>0</v>
      </c>
      <c r="Q262">
        <v>0</v>
      </c>
      <c r="R262">
        <v>70</v>
      </c>
      <c r="S262">
        <v>0</v>
      </c>
      <c r="T262">
        <v>0</v>
      </c>
      <c r="U262">
        <v>26</v>
      </c>
      <c r="X262" s="23">
        <f>IFERROR(1 -(#REF!/#REF!), 0)</f>
        <v>0</v>
      </c>
      <c r="AA262">
        <v>60.496600000000001</v>
      </c>
      <c r="AB262">
        <v>65.39</v>
      </c>
      <c r="AC262">
        <v>66.569999999999993</v>
      </c>
      <c r="AD262">
        <v>57.655700000000003</v>
      </c>
      <c r="AE262">
        <v>60.496600000000001</v>
      </c>
      <c r="AF262">
        <v>65.39</v>
      </c>
      <c r="AG262">
        <v>66.569999999999993</v>
      </c>
      <c r="AH262">
        <v>57.655700000000003</v>
      </c>
      <c r="AI262">
        <v>60.496600000000001</v>
      </c>
      <c r="AJ262">
        <v>65.39</v>
      </c>
      <c r="AK262">
        <v>66.569999999999993</v>
      </c>
      <c r="AL262">
        <v>57.655700000000003</v>
      </c>
      <c r="AM262" t="s">
        <v>1</v>
      </c>
      <c r="AN262" t="s">
        <v>1</v>
      </c>
      <c r="AO262" t="s">
        <v>5</v>
      </c>
      <c r="AP262" t="s">
        <v>5</v>
      </c>
      <c r="AQ262" t="s">
        <v>0</v>
      </c>
      <c r="AS262" t="s">
        <v>5</v>
      </c>
    </row>
    <row r="263" spans="1:45" x14ac:dyDescent="0.3">
      <c r="A263" s="1" t="s">
        <v>2603</v>
      </c>
      <c r="B263" s="1">
        <v>9</v>
      </c>
      <c r="C263" s="1" t="s">
        <v>9</v>
      </c>
      <c r="D263" s="1">
        <v>27802</v>
      </c>
      <c r="E263" s="1">
        <v>2</v>
      </c>
      <c r="F263" s="1" t="s">
        <v>1323</v>
      </c>
      <c r="G263" s="1" t="s">
        <v>8777</v>
      </c>
      <c r="H263" s="1" t="s">
        <v>11</v>
      </c>
      <c r="I263" s="1" t="s">
        <v>8778</v>
      </c>
      <c r="J263" s="1" t="s">
        <v>4</v>
      </c>
      <c r="K263" s="1" t="s">
        <v>8679</v>
      </c>
      <c r="L263" s="1">
        <v>6</v>
      </c>
      <c r="M263" t="s">
        <v>10</v>
      </c>
      <c r="N263" t="s">
        <v>2</v>
      </c>
      <c r="O263">
        <v>110</v>
      </c>
      <c r="P263">
        <v>110</v>
      </c>
      <c r="Q263">
        <v>0</v>
      </c>
      <c r="R263">
        <v>0</v>
      </c>
      <c r="S263">
        <v>0</v>
      </c>
      <c r="T263">
        <v>0</v>
      </c>
      <c r="U263">
        <v>26</v>
      </c>
      <c r="X263" s="23">
        <f>IFERROR(1 -(#REF!/#REF!), 0)</f>
        <v>0</v>
      </c>
      <c r="AA263">
        <v>45.92</v>
      </c>
      <c r="AB263">
        <v>48.255699999999997</v>
      </c>
      <c r="AC263">
        <v>48.23</v>
      </c>
      <c r="AD263">
        <v>43.408499999999997</v>
      </c>
      <c r="AE263">
        <v>45.92</v>
      </c>
      <c r="AF263">
        <v>48.255699999999997</v>
      </c>
      <c r="AG263">
        <v>48.23</v>
      </c>
      <c r="AH263">
        <v>43.408499999999997</v>
      </c>
      <c r="AI263">
        <v>45.92</v>
      </c>
      <c r="AJ263">
        <v>48.255699999999997</v>
      </c>
      <c r="AK263">
        <v>48.23</v>
      </c>
      <c r="AL263">
        <v>43.408499999999997</v>
      </c>
      <c r="AM263" t="s">
        <v>1</v>
      </c>
      <c r="AN263" t="s">
        <v>1</v>
      </c>
      <c r="AO263" t="s">
        <v>5</v>
      </c>
      <c r="AP263" t="s">
        <v>5</v>
      </c>
      <c r="AQ263" t="s">
        <v>0</v>
      </c>
      <c r="AS263" t="s">
        <v>5</v>
      </c>
    </row>
    <row r="264" spans="1:45" x14ac:dyDescent="0.3">
      <c r="A264" s="1" t="s">
        <v>2756</v>
      </c>
      <c r="B264" s="1">
        <v>8</v>
      </c>
      <c r="C264" s="1" t="s">
        <v>183</v>
      </c>
      <c r="D264" s="1">
        <v>27818</v>
      </c>
      <c r="E264" s="1">
        <v>0</v>
      </c>
      <c r="F264" s="1" t="s">
        <v>1470</v>
      </c>
      <c r="G264" s="1" t="s">
        <v>8779</v>
      </c>
      <c r="H264" s="1" t="s">
        <v>11</v>
      </c>
      <c r="I264" s="1" t="s">
        <v>8780</v>
      </c>
      <c r="J264" s="1" t="s">
        <v>4</v>
      </c>
      <c r="K264" s="1" t="s">
        <v>8781</v>
      </c>
      <c r="L264" s="1">
        <v>8</v>
      </c>
      <c r="M264" t="s">
        <v>8417</v>
      </c>
      <c r="N264" t="s">
        <v>2</v>
      </c>
      <c r="O264">
        <v>100</v>
      </c>
      <c r="P264">
        <v>100</v>
      </c>
      <c r="Q264">
        <v>0</v>
      </c>
      <c r="R264">
        <v>0</v>
      </c>
      <c r="S264">
        <v>40</v>
      </c>
      <c r="T264">
        <v>0</v>
      </c>
      <c r="U264">
        <v>105</v>
      </c>
      <c r="V264">
        <v>1085</v>
      </c>
      <c r="W264">
        <v>242</v>
      </c>
      <c r="X264" s="23">
        <f>IFERROR(1 -(#REF!/#REF!), 0)</f>
        <v>0</v>
      </c>
      <c r="Y264">
        <v>43</v>
      </c>
      <c r="Z264">
        <v>1271</v>
      </c>
      <c r="AA264">
        <v>461.31420000000003</v>
      </c>
      <c r="AB264">
        <v>427.06849999999997</v>
      </c>
      <c r="AC264">
        <v>486.24610000000001</v>
      </c>
      <c r="AD264">
        <v>422.01229999999998</v>
      </c>
      <c r="AE264">
        <v>461.31420000000003</v>
      </c>
      <c r="AF264">
        <v>427.06849999999997</v>
      </c>
      <c r="AG264">
        <v>486.24610000000001</v>
      </c>
      <c r="AH264">
        <v>422.01229999999998</v>
      </c>
      <c r="AI264">
        <v>461.31420000000003</v>
      </c>
      <c r="AJ264">
        <v>427.06849999999997</v>
      </c>
      <c r="AK264">
        <v>486.24610000000001</v>
      </c>
      <c r="AL264">
        <v>422.01229999999998</v>
      </c>
      <c r="AM264" t="s">
        <v>1</v>
      </c>
      <c r="AN264" t="s">
        <v>1</v>
      </c>
      <c r="AO264" t="s">
        <v>5</v>
      </c>
      <c r="AP264" t="s">
        <v>5</v>
      </c>
      <c r="AQ264" t="s">
        <v>0</v>
      </c>
      <c r="AS264" t="s">
        <v>5</v>
      </c>
    </row>
    <row r="265" spans="1:45" x14ac:dyDescent="0.3">
      <c r="A265" s="1" t="s">
        <v>1774</v>
      </c>
      <c r="B265" s="1">
        <v>15</v>
      </c>
      <c r="C265" s="1" t="s">
        <v>7</v>
      </c>
      <c r="D265" s="1">
        <v>27884</v>
      </c>
      <c r="E265" s="1">
        <v>0</v>
      </c>
      <c r="F265" s="1" t="s">
        <v>497</v>
      </c>
      <c r="G265" s="1" t="s">
        <v>8782</v>
      </c>
      <c r="H265" s="1" t="s">
        <v>11</v>
      </c>
      <c r="I265" s="1" t="s">
        <v>8749</v>
      </c>
      <c r="J265" s="1" t="s">
        <v>4</v>
      </c>
      <c r="K265" s="1" t="s">
        <v>421</v>
      </c>
      <c r="L265" s="1">
        <v>7</v>
      </c>
      <c r="M265" t="s">
        <v>3</v>
      </c>
      <c r="N265" t="s">
        <v>2</v>
      </c>
      <c r="O265">
        <v>50</v>
      </c>
      <c r="P265">
        <v>0</v>
      </c>
      <c r="Q265">
        <v>0</v>
      </c>
      <c r="R265">
        <v>0</v>
      </c>
      <c r="S265">
        <v>0</v>
      </c>
      <c r="T265">
        <v>50</v>
      </c>
      <c r="U265">
        <v>53</v>
      </c>
      <c r="X265" s="23">
        <f>IFERROR(1 -(#REF!/#REF!), 0)</f>
        <v>0</v>
      </c>
      <c r="AA265">
        <v>169.1866</v>
      </c>
      <c r="AB265">
        <v>118.2423</v>
      </c>
      <c r="AC265">
        <v>130.30420000000001</v>
      </c>
      <c r="AD265">
        <v>181.08779999999999</v>
      </c>
      <c r="AE265">
        <v>169.1866</v>
      </c>
      <c r="AF265">
        <v>118.2423</v>
      </c>
      <c r="AG265">
        <v>130.30420000000001</v>
      </c>
      <c r="AH265">
        <v>181.08779999999999</v>
      </c>
      <c r="AI265">
        <v>169.1866</v>
      </c>
      <c r="AJ265">
        <v>118.2423</v>
      </c>
      <c r="AK265">
        <v>130.30420000000001</v>
      </c>
      <c r="AL265">
        <v>181.08779999999999</v>
      </c>
      <c r="AM265" t="s">
        <v>1</v>
      </c>
      <c r="AN265" t="s">
        <v>1</v>
      </c>
      <c r="AO265" t="s">
        <v>5</v>
      </c>
      <c r="AP265" t="s">
        <v>5</v>
      </c>
      <c r="AQ265" t="s">
        <v>0</v>
      </c>
      <c r="AS265" t="s">
        <v>5</v>
      </c>
    </row>
    <row r="266" spans="1:45" x14ac:dyDescent="0.3">
      <c r="A266" s="1" t="s">
        <v>1614</v>
      </c>
      <c r="B266" s="1">
        <v>15</v>
      </c>
      <c r="C266" s="1" t="s">
        <v>9</v>
      </c>
      <c r="D266" s="1">
        <v>27888</v>
      </c>
      <c r="E266" s="1">
        <v>0</v>
      </c>
      <c r="F266" s="1" t="s">
        <v>332</v>
      </c>
      <c r="G266" s="1" t="s">
        <v>8783</v>
      </c>
      <c r="H266" s="1" t="s">
        <v>8784</v>
      </c>
      <c r="I266" s="1" t="s">
        <v>8309</v>
      </c>
      <c r="J266" s="1" t="s">
        <v>4</v>
      </c>
      <c r="K266" s="1" t="s">
        <v>8785</v>
      </c>
      <c r="L266" s="1">
        <v>7</v>
      </c>
      <c r="M266" t="s">
        <v>3</v>
      </c>
      <c r="N266" t="s">
        <v>2</v>
      </c>
      <c r="O266">
        <v>75</v>
      </c>
      <c r="P266">
        <v>75</v>
      </c>
      <c r="Q266">
        <v>0</v>
      </c>
      <c r="R266">
        <v>0</v>
      </c>
      <c r="S266">
        <v>0</v>
      </c>
      <c r="T266">
        <v>0</v>
      </c>
      <c r="U266">
        <v>3</v>
      </c>
      <c r="X266" s="23">
        <f>IFERROR(1 -(#REF!/#REF!), 0)</f>
        <v>0</v>
      </c>
      <c r="AA266">
        <v>80</v>
      </c>
      <c r="AB266">
        <v>80</v>
      </c>
      <c r="AE266">
        <v>80</v>
      </c>
      <c r="AF266">
        <v>80</v>
      </c>
      <c r="AI266">
        <v>80</v>
      </c>
      <c r="AJ266">
        <v>80</v>
      </c>
      <c r="AM266" t="s">
        <v>1</v>
      </c>
      <c r="AN266" t="s">
        <v>1</v>
      </c>
      <c r="AO266" t="s">
        <v>5</v>
      </c>
      <c r="AP266" t="s">
        <v>5</v>
      </c>
      <c r="AQ266" t="s">
        <v>0</v>
      </c>
      <c r="AS266" t="s">
        <v>5</v>
      </c>
    </row>
    <row r="267" spans="1:45" x14ac:dyDescent="0.3">
      <c r="A267" s="1" t="s">
        <v>1781</v>
      </c>
      <c r="B267" s="1">
        <v>8</v>
      </c>
      <c r="C267" s="1" t="s">
        <v>7</v>
      </c>
      <c r="D267" s="1">
        <v>27916</v>
      </c>
      <c r="E267" s="1">
        <v>0</v>
      </c>
      <c r="F267" s="1" t="s">
        <v>504</v>
      </c>
      <c r="G267" s="1" t="s">
        <v>8786</v>
      </c>
      <c r="H267" s="1" t="s">
        <v>11</v>
      </c>
      <c r="I267" s="1" t="s">
        <v>8605</v>
      </c>
      <c r="J267" s="1" t="s">
        <v>4</v>
      </c>
      <c r="K267" s="1" t="s">
        <v>8606</v>
      </c>
      <c r="L267" s="1">
        <v>7</v>
      </c>
      <c r="M267" t="s">
        <v>3</v>
      </c>
      <c r="N267" t="s">
        <v>2</v>
      </c>
      <c r="O267">
        <v>40</v>
      </c>
      <c r="P267">
        <v>0</v>
      </c>
      <c r="Q267">
        <v>0</v>
      </c>
      <c r="R267">
        <v>0</v>
      </c>
      <c r="S267">
        <v>0</v>
      </c>
      <c r="T267">
        <v>40</v>
      </c>
      <c r="U267">
        <v>51</v>
      </c>
      <c r="V267">
        <v>110</v>
      </c>
      <c r="W267">
        <v>17</v>
      </c>
      <c r="X267" s="23">
        <f>IFERROR(1 -(#REF!/#REF!), 0)</f>
        <v>0</v>
      </c>
      <c r="Y267">
        <v>4</v>
      </c>
      <c r="Z267">
        <v>98</v>
      </c>
      <c r="AA267">
        <v>177.60159999999999</v>
      </c>
      <c r="AB267">
        <v>180.52809999999999</v>
      </c>
      <c r="AC267">
        <v>184.5685</v>
      </c>
      <c r="AD267">
        <v>189.28139999999999</v>
      </c>
      <c r="AE267">
        <v>177.60159999999999</v>
      </c>
      <c r="AF267">
        <v>180.52809999999999</v>
      </c>
      <c r="AG267">
        <v>184.5685</v>
      </c>
      <c r="AH267">
        <v>189.28139999999999</v>
      </c>
      <c r="AI267">
        <v>177.60159999999999</v>
      </c>
      <c r="AJ267">
        <v>180.52809999999999</v>
      </c>
      <c r="AK267">
        <v>184.5685</v>
      </c>
      <c r="AL267">
        <v>189.28139999999999</v>
      </c>
      <c r="AM267" t="s">
        <v>1</v>
      </c>
      <c r="AN267" t="s">
        <v>1</v>
      </c>
      <c r="AO267" t="s">
        <v>5</v>
      </c>
      <c r="AP267" t="s">
        <v>5</v>
      </c>
      <c r="AQ267" t="s">
        <v>0</v>
      </c>
      <c r="AS267" t="s">
        <v>5</v>
      </c>
    </row>
    <row r="268" spans="1:45" x14ac:dyDescent="0.3">
      <c r="A268" s="1" t="s">
        <v>1784</v>
      </c>
      <c r="B268" s="1">
        <v>8</v>
      </c>
      <c r="C268" s="1" t="s">
        <v>9</v>
      </c>
      <c r="D268" s="1">
        <v>27942</v>
      </c>
      <c r="E268" s="1">
        <v>0</v>
      </c>
      <c r="F268" s="1" t="s">
        <v>507</v>
      </c>
      <c r="G268" s="1" t="s">
        <v>8787</v>
      </c>
      <c r="H268" s="1" t="s">
        <v>11</v>
      </c>
      <c r="I268" s="1" t="s">
        <v>8740</v>
      </c>
      <c r="J268" s="1" t="s">
        <v>4</v>
      </c>
      <c r="K268" s="1" t="s">
        <v>8593</v>
      </c>
      <c r="L268" s="1">
        <v>6</v>
      </c>
      <c r="M268" t="s">
        <v>10</v>
      </c>
      <c r="N268" t="s">
        <v>2</v>
      </c>
      <c r="O268">
        <v>105</v>
      </c>
      <c r="P268">
        <v>105</v>
      </c>
      <c r="Q268">
        <v>0</v>
      </c>
      <c r="R268">
        <v>0</v>
      </c>
      <c r="S268">
        <v>0</v>
      </c>
      <c r="T268">
        <v>0</v>
      </c>
      <c r="U268">
        <v>27</v>
      </c>
      <c r="X268" s="23">
        <f>IFERROR(1 -(#REF!/#REF!), 0)</f>
        <v>0</v>
      </c>
      <c r="AA268">
        <v>68.941599999999994</v>
      </c>
      <c r="AB268">
        <v>74.452799999999996</v>
      </c>
      <c r="AC268">
        <v>63.345700000000001</v>
      </c>
      <c r="AD268">
        <v>73.114199999999997</v>
      </c>
      <c r="AE268">
        <v>68.941599999999994</v>
      </c>
      <c r="AF268">
        <v>74.452799999999996</v>
      </c>
      <c r="AG268">
        <v>63.345700000000001</v>
      </c>
      <c r="AH268">
        <v>73.114199999999997</v>
      </c>
      <c r="AI268">
        <v>68.941599999999994</v>
      </c>
      <c r="AJ268">
        <v>74.452799999999996</v>
      </c>
      <c r="AK268">
        <v>63.345700000000001</v>
      </c>
      <c r="AL268">
        <v>73.114199999999997</v>
      </c>
      <c r="AM268" t="s">
        <v>1</v>
      </c>
      <c r="AN268" t="s">
        <v>1</v>
      </c>
      <c r="AO268" t="s">
        <v>5</v>
      </c>
      <c r="AP268" t="s">
        <v>5</v>
      </c>
      <c r="AQ268" t="s">
        <v>0</v>
      </c>
      <c r="AS268" t="s">
        <v>5</v>
      </c>
    </row>
    <row r="269" spans="1:45" x14ac:dyDescent="0.3">
      <c r="A269" s="1" t="s">
        <v>1785</v>
      </c>
      <c r="B269" s="1">
        <v>34</v>
      </c>
      <c r="C269" s="1" t="s">
        <v>14</v>
      </c>
      <c r="D269" s="1">
        <v>27964</v>
      </c>
      <c r="E269" s="1">
        <v>0</v>
      </c>
      <c r="F269" s="1" t="s">
        <v>508</v>
      </c>
      <c r="G269" s="1" t="s">
        <v>8788</v>
      </c>
      <c r="H269" s="1" t="s">
        <v>11</v>
      </c>
      <c r="I269" s="1" t="s">
        <v>8303</v>
      </c>
      <c r="J269" s="1" t="s">
        <v>4</v>
      </c>
      <c r="K269" s="1" t="s">
        <v>8304</v>
      </c>
      <c r="L269" s="1">
        <v>7</v>
      </c>
      <c r="M269" t="s">
        <v>3</v>
      </c>
      <c r="N269" t="s">
        <v>2</v>
      </c>
      <c r="O269">
        <v>65</v>
      </c>
      <c r="P269">
        <v>0</v>
      </c>
      <c r="Q269">
        <v>0</v>
      </c>
      <c r="R269">
        <v>0</v>
      </c>
      <c r="S269">
        <v>65</v>
      </c>
      <c r="T269">
        <v>0</v>
      </c>
      <c r="U269">
        <v>53</v>
      </c>
      <c r="X269" s="23">
        <f>IFERROR(1 -(#REF!/#REF!), 0)</f>
        <v>0</v>
      </c>
      <c r="AA269">
        <v>76.332999999999998</v>
      </c>
      <c r="AB269">
        <v>86.396100000000004</v>
      </c>
      <c r="AC269">
        <v>85.882099999999994</v>
      </c>
      <c r="AD269">
        <v>75.506900000000002</v>
      </c>
      <c r="AE269">
        <v>76.332999999999998</v>
      </c>
      <c r="AF269">
        <v>86.396100000000004</v>
      </c>
      <c r="AG269">
        <v>85.882099999999994</v>
      </c>
      <c r="AH269">
        <v>75.506900000000002</v>
      </c>
      <c r="AI269">
        <v>76.332999999999998</v>
      </c>
      <c r="AJ269">
        <v>86.396100000000004</v>
      </c>
      <c r="AK269">
        <v>85.882099999999994</v>
      </c>
      <c r="AL269">
        <v>75.506900000000002</v>
      </c>
      <c r="AM269" t="s">
        <v>1</v>
      </c>
      <c r="AN269" t="s">
        <v>1</v>
      </c>
      <c r="AO269" t="s">
        <v>5</v>
      </c>
      <c r="AP269" t="s">
        <v>5</v>
      </c>
      <c r="AQ269" t="s">
        <v>0</v>
      </c>
      <c r="AS269" t="s">
        <v>5</v>
      </c>
    </row>
    <row r="270" spans="1:45" x14ac:dyDescent="0.3">
      <c r="A270" s="1" t="s">
        <v>1786</v>
      </c>
      <c r="B270" s="1">
        <v>34</v>
      </c>
      <c r="C270" s="1" t="s">
        <v>9</v>
      </c>
      <c r="D270" s="1">
        <v>27987</v>
      </c>
      <c r="E270" s="1">
        <v>0</v>
      </c>
      <c r="F270" s="1" t="s">
        <v>509</v>
      </c>
      <c r="G270" s="1" t="s">
        <v>8789</v>
      </c>
      <c r="H270" s="1" t="s">
        <v>11</v>
      </c>
      <c r="I270" s="1" t="s">
        <v>8303</v>
      </c>
      <c r="J270" s="1" t="s">
        <v>4</v>
      </c>
      <c r="K270" s="1" t="s">
        <v>8486</v>
      </c>
      <c r="L270" s="1">
        <v>7</v>
      </c>
      <c r="M270" t="s">
        <v>3</v>
      </c>
      <c r="N270" t="s">
        <v>2</v>
      </c>
      <c r="O270">
        <v>50</v>
      </c>
      <c r="P270">
        <v>50</v>
      </c>
      <c r="Q270">
        <v>0</v>
      </c>
      <c r="R270">
        <v>0</v>
      </c>
      <c r="S270">
        <v>0</v>
      </c>
      <c r="T270">
        <v>0</v>
      </c>
      <c r="U270">
        <v>56</v>
      </c>
      <c r="V270">
        <v>33</v>
      </c>
      <c r="X270" s="23">
        <f>IFERROR(1 -(#REF!/#REF!), 0)</f>
        <v>0</v>
      </c>
      <c r="Y270">
        <v>2</v>
      </c>
      <c r="Z270">
        <v>33</v>
      </c>
      <c r="AA270">
        <v>138.3792</v>
      </c>
      <c r="AB270">
        <v>130.79300000000001</v>
      </c>
      <c r="AC270">
        <v>112.185</v>
      </c>
      <c r="AD270">
        <v>127.08499999999999</v>
      </c>
      <c r="AE270">
        <v>138.3792</v>
      </c>
      <c r="AF270">
        <v>130.79300000000001</v>
      </c>
      <c r="AG270">
        <v>112.185</v>
      </c>
      <c r="AH270">
        <v>127.08499999999999</v>
      </c>
      <c r="AI270">
        <v>138.3792</v>
      </c>
      <c r="AJ270">
        <v>130.79300000000001</v>
      </c>
      <c r="AK270">
        <v>112.185</v>
      </c>
      <c r="AL270">
        <v>127.08499999999999</v>
      </c>
      <c r="AM270" t="s">
        <v>1</v>
      </c>
      <c r="AN270" t="s">
        <v>1</v>
      </c>
      <c r="AO270" t="s">
        <v>5</v>
      </c>
      <c r="AP270" t="s">
        <v>5</v>
      </c>
      <c r="AQ270" t="s">
        <v>0</v>
      </c>
      <c r="AS270" t="s">
        <v>5</v>
      </c>
    </row>
    <row r="271" spans="1:45" x14ac:dyDescent="0.3">
      <c r="A271" s="1" t="s">
        <v>1788</v>
      </c>
      <c r="B271" s="1">
        <v>71</v>
      </c>
      <c r="C271" s="1" t="s">
        <v>14</v>
      </c>
      <c r="D271" s="1">
        <v>28067</v>
      </c>
      <c r="E271" s="1">
        <v>0</v>
      </c>
      <c r="F271" s="1" t="s">
        <v>511</v>
      </c>
      <c r="G271" s="1" t="s">
        <v>8790</v>
      </c>
      <c r="H271" s="1" t="s">
        <v>11</v>
      </c>
      <c r="I271" s="1" t="s">
        <v>8675</v>
      </c>
      <c r="J271" s="1" t="s">
        <v>4</v>
      </c>
      <c r="K271" s="1" t="s">
        <v>8307</v>
      </c>
      <c r="L271" s="1">
        <v>7</v>
      </c>
      <c r="M271" t="s">
        <v>3</v>
      </c>
      <c r="N271" t="s">
        <v>2</v>
      </c>
      <c r="O271">
        <v>182</v>
      </c>
      <c r="P271">
        <v>0</v>
      </c>
      <c r="Q271">
        <v>0</v>
      </c>
      <c r="R271">
        <v>0</v>
      </c>
      <c r="S271">
        <v>182</v>
      </c>
      <c r="T271">
        <v>0</v>
      </c>
      <c r="U271">
        <v>53</v>
      </c>
      <c r="V271">
        <v>17</v>
      </c>
      <c r="W271">
        <v>6</v>
      </c>
      <c r="X271" s="23">
        <f>IFERROR(1 -(#REF!/#REF!), 0)</f>
        <v>0</v>
      </c>
      <c r="Y271">
        <v>2</v>
      </c>
      <c r="Z271">
        <v>17</v>
      </c>
      <c r="AA271">
        <v>42.726900000000001</v>
      </c>
      <c r="AB271">
        <v>35</v>
      </c>
      <c r="AC271">
        <v>32.679200000000002</v>
      </c>
      <c r="AD271">
        <v>44.376100000000001</v>
      </c>
      <c r="AE271">
        <v>42.726900000000001</v>
      </c>
      <c r="AF271">
        <v>35</v>
      </c>
      <c r="AG271">
        <v>32.679200000000002</v>
      </c>
      <c r="AH271">
        <v>44.376100000000001</v>
      </c>
      <c r="AI271">
        <v>42.726900000000001</v>
      </c>
      <c r="AJ271">
        <v>35</v>
      </c>
      <c r="AK271">
        <v>32.679200000000002</v>
      </c>
      <c r="AL271">
        <v>44.376100000000001</v>
      </c>
      <c r="AM271" t="s">
        <v>1</v>
      </c>
      <c r="AN271" t="s">
        <v>1</v>
      </c>
      <c r="AO271" t="s">
        <v>5</v>
      </c>
      <c r="AP271" t="s">
        <v>5</v>
      </c>
      <c r="AQ271" t="s">
        <v>0</v>
      </c>
      <c r="AS271" t="s">
        <v>5</v>
      </c>
    </row>
    <row r="272" spans="1:45" x14ac:dyDescent="0.3">
      <c r="A272" s="1" t="s">
        <v>1789</v>
      </c>
      <c r="B272" s="1">
        <v>34</v>
      </c>
      <c r="C272" s="1" t="s">
        <v>9</v>
      </c>
      <c r="D272" s="1">
        <v>28071</v>
      </c>
      <c r="E272" s="1">
        <v>0</v>
      </c>
      <c r="F272" s="1" t="s">
        <v>512</v>
      </c>
      <c r="G272" s="1" t="s">
        <v>8791</v>
      </c>
      <c r="H272" s="1" t="s">
        <v>11</v>
      </c>
      <c r="I272" s="1" t="s">
        <v>8303</v>
      </c>
      <c r="J272" s="1" t="s">
        <v>4</v>
      </c>
      <c r="K272" s="1" t="s">
        <v>8304</v>
      </c>
      <c r="L272" s="1">
        <v>7</v>
      </c>
      <c r="M272" t="s">
        <v>3</v>
      </c>
      <c r="N272" t="s">
        <v>2</v>
      </c>
      <c r="O272">
        <v>170</v>
      </c>
      <c r="P272">
        <v>170</v>
      </c>
      <c r="Q272">
        <v>0</v>
      </c>
      <c r="R272">
        <v>0</v>
      </c>
      <c r="S272">
        <v>0</v>
      </c>
      <c r="T272">
        <v>0</v>
      </c>
      <c r="U272">
        <v>52</v>
      </c>
      <c r="X272" s="23">
        <f>IFERROR(1 -(#REF!/#REF!), 0)</f>
        <v>0</v>
      </c>
      <c r="AA272">
        <v>407.72460000000001</v>
      </c>
      <c r="AB272">
        <v>419.16379999999998</v>
      </c>
      <c r="AC272">
        <v>405.64299999999997</v>
      </c>
      <c r="AD272">
        <v>460.33690000000001</v>
      </c>
      <c r="AE272">
        <v>407.72460000000001</v>
      </c>
      <c r="AF272">
        <v>419.16379999999998</v>
      </c>
      <c r="AG272">
        <v>405.64299999999997</v>
      </c>
      <c r="AH272">
        <v>460.33690000000001</v>
      </c>
      <c r="AI272">
        <v>407.72460000000001</v>
      </c>
      <c r="AJ272">
        <v>419.16379999999998</v>
      </c>
      <c r="AK272">
        <v>405.64299999999997</v>
      </c>
      <c r="AL272">
        <v>460.33690000000001</v>
      </c>
      <c r="AM272" t="s">
        <v>1</v>
      </c>
      <c r="AN272" t="s">
        <v>1</v>
      </c>
      <c r="AO272" t="s">
        <v>5</v>
      </c>
      <c r="AP272" t="s">
        <v>5</v>
      </c>
      <c r="AQ272" t="s">
        <v>0</v>
      </c>
      <c r="AS272" t="s">
        <v>5</v>
      </c>
    </row>
    <row r="273" spans="1:45" x14ac:dyDescent="0.3">
      <c r="A273" s="1" t="s">
        <v>2099</v>
      </c>
      <c r="B273" s="1">
        <v>34</v>
      </c>
      <c r="C273" s="1" t="s">
        <v>6</v>
      </c>
      <c r="D273" s="1">
        <v>28071</v>
      </c>
      <c r="E273" s="1">
        <v>2</v>
      </c>
      <c r="F273" s="1" t="s">
        <v>512</v>
      </c>
      <c r="G273" s="1" t="s">
        <v>8792</v>
      </c>
      <c r="H273" s="1" t="s">
        <v>11</v>
      </c>
      <c r="I273" s="1" t="s">
        <v>363</v>
      </c>
      <c r="J273" s="1" t="s">
        <v>4</v>
      </c>
      <c r="K273" s="1" t="s">
        <v>8548</v>
      </c>
      <c r="L273" s="1">
        <v>7</v>
      </c>
      <c r="M273" t="s">
        <v>3</v>
      </c>
      <c r="N273" t="s">
        <v>2</v>
      </c>
      <c r="O273">
        <v>10</v>
      </c>
      <c r="P273">
        <v>0</v>
      </c>
      <c r="Q273">
        <v>0</v>
      </c>
      <c r="R273">
        <v>10</v>
      </c>
      <c r="S273">
        <v>0</v>
      </c>
      <c r="T273">
        <v>0</v>
      </c>
      <c r="U273">
        <v>52</v>
      </c>
      <c r="X273" s="23">
        <f>IFERROR(1 -(#REF!/#REF!), 0)</f>
        <v>0</v>
      </c>
      <c r="AA273">
        <v>397.81920000000002</v>
      </c>
      <c r="AB273">
        <v>410.75760000000002</v>
      </c>
      <c r="AC273">
        <v>404.7253</v>
      </c>
      <c r="AD273">
        <v>397.3</v>
      </c>
      <c r="AE273">
        <v>397.81920000000002</v>
      </c>
      <c r="AF273">
        <v>410.75760000000002</v>
      </c>
      <c r="AG273">
        <v>404.7253</v>
      </c>
      <c r="AH273">
        <v>397.3</v>
      </c>
      <c r="AI273">
        <v>397.81920000000002</v>
      </c>
      <c r="AJ273">
        <v>410.75760000000002</v>
      </c>
      <c r="AK273">
        <v>404.7253</v>
      </c>
      <c r="AL273">
        <v>397.3</v>
      </c>
      <c r="AM273" t="s">
        <v>1</v>
      </c>
      <c r="AN273" t="s">
        <v>1</v>
      </c>
      <c r="AO273" t="s">
        <v>5</v>
      </c>
      <c r="AP273" t="s">
        <v>5</v>
      </c>
      <c r="AQ273" t="s">
        <v>0</v>
      </c>
      <c r="AS273" t="s">
        <v>5</v>
      </c>
    </row>
    <row r="274" spans="1:45" x14ac:dyDescent="0.3">
      <c r="A274" s="1" t="s">
        <v>2593</v>
      </c>
      <c r="B274" s="1">
        <v>76</v>
      </c>
      <c r="C274" s="1" t="s">
        <v>12</v>
      </c>
      <c r="D274" s="1">
        <v>28071</v>
      </c>
      <c r="E274" s="1">
        <v>4</v>
      </c>
      <c r="F274" s="1" t="s">
        <v>1316</v>
      </c>
      <c r="G274" s="1" t="s">
        <v>8793</v>
      </c>
      <c r="H274" s="1" t="s">
        <v>11</v>
      </c>
      <c r="I274" s="1" t="s">
        <v>8794</v>
      </c>
      <c r="J274" s="1" t="s">
        <v>4</v>
      </c>
      <c r="K274" s="1" t="s">
        <v>8757</v>
      </c>
      <c r="L274" s="1">
        <v>7</v>
      </c>
      <c r="M274" t="s">
        <v>3</v>
      </c>
      <c r="N274" t="s">
        <v>2</v>
      </c>
      <c r="O274">
        <v>70</v>
      </c>
      <c r="P274">
        <v>0</v>
      </c>
      <c r="Q274">
        <v>70</v>
      </c>
      <c r="R274">
        <v>0</v>
      </c>
      <c r="S274">
        <v>0</v>
      </c>
      <c r="T274">
        <v>0</v>
      </c>
      <c r="U274">
        <v>52</v>
      </c>
      <c r="X274" s="23">
        <f>IFERROR(1 -(#REF!/#REF!), 0)</f>
        <v>0</v>
      </c>
      <c r="AA274">
        <v>252.7638</v>
      </c>
      <c r="AB274">
        <v>255.94069999999999</v>
      </c>
      <c r="AC274">
        <v>265.69529999999997</v>
      </c>
      <c r="AD274">
        <v>263.18</v>
      </c>
      <c r="AE274">
        <v>252.7638</v>
      </c>
      <c r="AF274">
        <v>255.94069999999999</v>
      </c>
      <c r="AG274">
        <v>265.69529999999997</v>
      </c>
      <c r="AH274">
        <v>263.18</v>
      </c>
      <c r="AI274">
        <v>252.7638</v>
      </c>
      <c r="AJ274">
        <v>255.94069999999999</v>
      </c>
      <c r="AK274">
        <v>265.69529999999997</v>
      </c>
      <c r="AL274">
        <v>263.18</v>
      </c>
      <c r="AM274" t="s">
        <v>1</v>
      </c>
      <c r="AN274" t="s">
        <v>1</v>
      </c>
      <c r="AO274" t="s">
        <v>5</v>
      </c>
      <c r="AP274" t="s">
        <v>5</v>
      </c>
      <c r="AQ274" t="s">
        <v>0</v>
      </c>
      <c r="AS274" t="s">
        <v>5</v>
      </c>
    </row>
    <row r="275" spans="1:45" x14ac:dyDescent="0.3">
      <c r="A275" s="1" t="s">
        <v>1790</v>
      </c>
      <c r="B275" s="1">
        <v>71</v>
      </c>
      <c r="C275" s="1" t="s">
        <v>6</v>
      </c>
      <c r="D275" s="1">
        <v>28073</v>
      </c>
      <c r="E275" s="1">
        <v>0</v>
      </c>
      <c r="F275" s="1" t="s">
        <v>513</v>
      </c>
      <c r="G275" s="1" t="s">
        <v>8795</v>
      </c>
      <c r="H275" s="1" t="s">
        <v>11</v>
      </c>
      <c r="I275" s="1" t="s">
        <v>8683</v>
      </c>
      <c r="J275" s="1" t="s">
        <v>4</v>
      </c>
      <c r="K275" s="1" t="s">
        <v>116</v>
      </c>
      <c r="L275" s="1">
        <v>7</v>
      </c>
      <c r="M275" t="s">
        <v>3</v>
      </c>
      <c r="N275" t="s">
        <v>2</v>
      </c>
      <c r="O275">
        <v>30</v>
      </c>
      <c r="P275">
        <v>0</v>
      </c>
      <c r="Q275">
        <v>0</v>
      </c>
      <c r="R275">
        <v>30</v>
      </c>
      <c r="S275">
        <v>0</v>
      </c>
      <c r="T275">
        <v>0</v>
      </c>
      <c r="U275">
        <v>52</v>
      </c>
      <c r="V275">
        <v>34</v>
      </c>
      <c r="W275">
        <v>21</v>
      </c>
      <c r="X275" s="23">
        <f>IFERROR(1 -(#REF!/#REF!), 0)</f>
        <v>0</v>
      </c>
      <c r="Y275">
        <v>2</v>
      </c>
      <c r="Z275">
        <v>37</v>
      </c>
      <c r="AA275">
        <v>60.1</v>
      </c>
      <c r="AB275">
        <v>60.428400000000003</v>
      </c>
      <c r="AC275">
        <v>63.4253</v>
      </c>
      <c r="AD275">
        <v>81.5184</v>
      </c>
      <c r="AE275">
        <v>60.1</v>
      </c>
      <c r="AF275">
        <v>60.428400000000003</v>
      </c>
      <c r="AG275">
        <v>63.4253</v>
      </c>
      <c r="AH275">
        <v>81.5184</v>
      </c>
      <c r="AI275">
        <v>60.1</v>
      </c>
      <c r="AJ275">
        <v>60.428400000000003</v>
      </c>
      <c r="AK275">
        <v>63.4253</v>
      </c>
      <c r="AL275">
        <v>81.5184</v>
      </c>
      <c r="AM275" t="s">
        <v>1</v>
      </c>
      <c r="AN275" t="s">
        <v>1</v>
      </c>
      <c r="AO275" t="s">
        <v>5</v>
      </c>
      <c r="AP275" t="s">
        <v>5</v>
      </c>
      <c r="AQ275" t="s">
        <v>0</v>
      </c>
      <c r="AS275" t="s">
        <v>5</v>
      </c>
    </row>
    <row r="276" spans="1:45" x14ac:dyDescent="0.3">
      <c r="A276" s="1" t="s">
        <v>1792</v>
      </c>
      <c r="B276" s="1">
        <v>78</v>
      </c>
      <c r="C276" s="1" t="s">
        <v>12</v>
      </c>
      <c r="D276" s="1">
        <v>28098</v>
      </c>
      <c r="E276" s="1">
        <v>0</v>
      </c>
      <c r="F276" s="1" t="s">
        <v>515</v>
      </c>
      <c r="G276" s="1" t="s">
        <v>8796</v>
      </c>
      <c r="H276" s="1" t="s">
        <v>11</v>
      </c>
      <c r="I276" s="1" t="s">
        <v>8306</v>
      </c>
      <c r="J276" s="1" t="s">
        <v>4</v>
      </c>
      <c r="K276" s="1" t="s">
        <v>8307</v>
      </c>
      <c r="L276" s="1">
        <v>7</v>
      </c>
      <c r="M276" t="s">
        <v>3</v>
      </c>
      <c r="N276" t="s">
        <v>2</v>
      </c>
      <c r="O276">
        <v>60</v>
      </c>
      <c r="P276">
        <v>0</v>
      </c>
      <c r="Q276">
        <v>60</v>
      </c>
      <c r="R276">
        <v>0</v>
      </c>
      <c r="S276">
        <v>0</v>
      </c>
      <c r="T276">
        <v>0</v>
      </c>
      <c r="U276">
        <v>53</v>
      </c>
      <c r="V276">
        <v>55</v>
      </c>
      <c r="W276">
        <v>16</v>
      </c>
      <c r="X276" s="23">
        <f>IFERROR(1 -(#REF!/#REF!), 0)</f>
        <v>0</v>
      </c>
      <c r="Y276">
        <v>4</v>
      </c>
      <c r="Z276">
        <v>65</v>
      </c>
      <c r="AA276">
        <v>70.469200000000001</v>
      </c>
      <c r="AB276">
        <v>67.826899999999995</v>
      </c>
      <c r="AC276">
        <v>68.38</v>
      </c>
      <c r="AD276">
        <v>71.475300000000004</v>
      </c>
      <c r="AE276">
        <v>70.469200000000001</v>
      </c>
      <c r="AF276">
        <v>67.826899999999995</v>
      </c>
      <c r="AG276">
        <v>68.38</v>
      </c>
      <c r="AH276">
        <v>71.475300000000004</v>
      </c>
      <c r="AI276">
        <v>70.469200000000001</v>
      </c>
      <c r="AJ276">
        <v>67.826899999999995</v>
      </c>
      <c r="AK276">
        <v>68.38</v>
      </c>
      <c r="AL276">
        <v>71.475300000000004</v>
      </c>
      <c r="AM276" t="s">
        <v>1</v>
      </c>
      <c r="AN276" t="s">
        <v>1</v>
      </c>
      <c r="AO276" t="s">
        <v>5</v>
      </c>
      <c r="AP276" t="s">
        <v>5</v>
      </c>
      <c r="AQ276" t="s">
        <v>0</v>
      </c>
      <c r="AS276" t="s">
        <v>5</v>
      </c>
    </row>
    <row r="277" spans="1:45" x14ac:dyDescent="0.3">
      <c r="A277" s="1" t="s">
        <v>1794</v>
      </c>
      <c r="B277" s="1">
        <v>70</v>
      </c>
      <c r="C277" s="1" t="s">
        <v>12</v>
      </c>
      <c r="D277" s="1">
        <v>28121</v>
      </c>
      <c r="E277" s="1">
        <v>0</v>
      </c>
      <c r="F277" s="1" t="s">
        <v>517</v>
      </c>
      <c r="G277" s="1" t="s">
        <v>8797</v>
      </c>
      <c r="H277" s="1" t="s">
        <v>11</v>
      </c>
      <c r="I277" s="1" t="s">
        <v>8294</v>
      </c>
      <c r="J277" s="1" t="s">
        <v>4</v>
      </c>
      <c r="K277" s="1" t="s">
        <v>8798</v>
      </c>
      <c r="L277" s="1">
        <v>7</v>
      </c>
      <c r="M277" t="s">
        <v>3</v>
      </c>
      <c r="N277" t="s">
        <v>2</v>
      </c>
      <c r="O277">
        <v>130</v>
      </c>
      <c r="P277">
        <v>0</v>
      </c>
      <c r="Q277">
        <v>130</v>
      </c>
      <c r="R277">
        <v>0</v>
      </c>
      <c r="S277">
        <v>0</v>
      </c>
      <c r="T277">
        <v>0</v>
      </c>
      <c r="U277">
        <v>51</v>
      </c>
      <c r="X277" s="23">
        <f>IFERROR(1 -(#REF!/#REF!), 0)</f>
        <v>0</v>
      </c>
      <c r="AA277">
        <v>103.453</v>
      </c>
      <c r="AB277">
        <v>113.4753</v>
      </c>
      <c r="AC277">
        <v>117.9761</v>
      </c>
      <c r="AD277">
        <v>102.08499999999999</v>
      </c>
      <c r="AE277">
        <v>103.453</v>
      </c>
      <c r="AF277">
        <v>113.4753</v>
      </c>
      <c r="AG277">
        <v>117.9761</v>
      </c>
      <c r="AH277">
        <v>102.08499999999999</v>
      </c>
      <c r="AI277">
        <v>103.453</v>
      </c>
      <c r="AJ277">
        <v>113.4753</v>
      </c>
      <c r="AK277">
        <v>117.9761</v>
      </c>
      <c r="AL277">
        <v>102.08499999999999</v>
      </c>
      <c r="AM277" t="s">
        <v>1</v>
      </c>
      <c r="AN277" t="s">
        <v>1</v>
      </c>
      <c r="AO277" t="s">
        <v>5</v>
      </c>
      <c r="AP277" t="s">
        <v>5</v>
      </c>
      <c r="AQ277" t="s">
        <v>0</v>
      </c>
      <c r="AS277" t="s">
        <v>5</v>
      </c>
    </row>
    <row r="278" spans="1:45" x14ac:dyDescent="0.3">
      <c r="A278" s="1" t="s">
        <v>1795</v>
      </c>
      <c r="B278" s="1">
        <v>9</v>
      </c>
      <c r="C278" s="1" t="s">
        <v>9</v>
      </c>
      <c r="D278" s="1">
        <v>28140</v>
      </c>
      <c r="E278" s="1">
        <v>0</v>
      </c>
      <c r="F278" s="1" t="s">
        <v>518</v>
      </c>
      <c r="G278" s="1" t="s">
        <v>8799</v>
      </c>
      <c r="H278" s="1" t="s">
        <v>11</v>
      </c>
      <c r="I278" s="1" t="s">
        <v>519</v>
      </c>
      <c r="J278" s="1" t="s">
        <v>4</v>
      </c>
      <c r="K278" s="1" t="s">
        <v>520</v>
      </c>
      <c r="L278" s="1">
        <v>6</v>
      </c>
      <c r="M278" t="s">
        <v>10</v>
      </c>
      <c r="N278" t="s">
        <v>2</v>
      </c>
      <c r="O278">
        <v>270</v>
      </c>
      <c r="P278">
        <v>270</v>
      </c>
      <c r="Q278">
        <v>0</v>
      </c>
      <c r="R278">
        <v>0</v>
      </c>
      <c r="S278">
        <v>0</v>
      </c>
      <c r="T278">
        <v>0</v>
      </c>
      <c r="U278">
        <v>26</v>
      </c>
      <c r="X278" s="23">
        <f>IFERROR(1 -(#REF!/#REF!), 0)</f>
        <v>0</v>
      </c>
      <c r="AA278">
        <v>42.478299999999997</v>
      </c>
      <c r="AB278">
        <v>46.29</v>
      </c>
      <c r="AC278">
        <v>47.814999999999998</v>
      </c>
      <c r="AD278">
        <v>41.39</v>
      </c>
      <c r="AE278">
        <v>42.478299999999997</v>
      </c>
      <c r="AF278">
        <v>46.29</v>
      </c>
      <c r="AG278">
        <v>47.814999999999998</v>
      </c>
      <c r="AH278">
        <v>41.39</v>
      </c>
      <c r="AI278">
        <v>42.478299999999997</v>
      </c>
      <c r="AJ278">
        <v>46.29</v>
      </c>
      <c r="AK278">
        <v>47.814999999999998</v>
      </c>
      <c r="AL278">
        <v>41.39</v>
      </c>
      <c r="AM278" t="s">
        <v>1</v>
      </c>
      <c r="AN278" t="s">
        <v>1</v>
      </c>
      <c r="AO278" t="s">
        <v>5</v>
      </c>
      <c r="AP278" t="s">
        <v>5</v>
      </c>
      <c r="AQ278" t="s">
        <v>0</v>
      </c>
      <c r="AS278" t="s">
        <v>5</v>
      </c>
    </row>
    <row r="279" spans="1:45" x14ac:dyDescent="0.3">
      <c r="A279" s="1" t="s">
        <v>1796</v>
      </c>
      <c r="B279" s="1">
        <v>9</v>
      </c>
      <c r="C279" s="1" t="s">
        <v>9</v>
      </c>
      <c r="D279" s="1">
        <v>28141</v>
      </c>
      <c r="E279" s="1">
        <v>0</v>
      </c>
      <c r="F279" s="1" t="s">
        <v>521</v>
      </c>
      <c r="G279" s="1" t="s">
        <v>8800</v>
      </c>
      <c r="H279" s="1" t="s">
        <v>11</v>
      </c>
      <c r="I279" s="1" t="s">
        <v>8649</v>
      </c>
      <c r="J279" s="1" t="s">
        <v>4</v>
      </c>
      <c r="K279" s="1" t="s">
        <v>8650</v>
      </c>
      <c r="L279" s="1">
        <v>6</v>
      </c>
      <c r="M279" t="s">
        <v>10</v>
      </c>
      <c r="N279" t="s">
        <v>2</v>
      </c>
      <c r="O279">
        <v>40</v>
      </c>
      <c r="P279">
        <v>40</v>
      </c>
      <c r="Q279">
        <v>0</v>
      </c>
      <c r="R279">
        <v>0</v>
      </c>
      <c r="S279">
        <v>0</v>
      </c>
      <c r="T279">
        <v>0</v>
      </c>
      <c r="U279">
        <v>25</v>
      </c>
      <c r="X279" s="23">
        <f>IFERROR(1 -(#REF!/#REF!), 0)</f>
        <v>0</v>
      </c>
      <c r="AA279">
        <v>101.188</v>
      </c>
      <c r="AB279">
        <v>106.5085</v>
      </c>
      <c r="AC279">
        <v>87.39</v>
      </c>
      <c r="AD279">
        <v>100</v>
      </c>
      <c r="AE279">
        <v>101.188</v>
      </c>
      <c r="AF279">
        <v>106.5085</v>
      </c>
      <c r="AG279">
        <v>87.39</v>
      </c>
      <c r="AH279">
        <v>100</v>
      </c>
      <c r="AI279">
        <v>101.188</v>
      </c>
      <c r="AJ279">
        <v>106.5085</v>
      </c>
      <c r="AK279">
        <v>87.39</v>
      </c>
      <c r="AL279">
        <v>100</v>
      </c>
      <c r="AM279" t="s">
        <v>1</v>
      </c>
      <c r="AN279" t="s">
        <v>1</v>
      </c>
      <c r="AO279" t="s">
        <v>5</v>
      </c>
      <c r="AP279" t="s">
        <v>5</v>
      </c>
      <c r="AQ279" t="s">
        <v>0</v>
      </c>
      <c r="AS279" t="s">
        <v>5</v>
      </c>
    </row>
    <row r="280" spans="1:45" x14ac:dyDescent="0.3">
      <c r="A280" s="1" t="s">
        <v>1798</v>
      </c>
      <c r="B280" s="1">
        <v>78</v>
      </c>
      <c r="C280" s="1" t="s">
        <v>7</v>
      </c>
      <c r="D280" s="1">
        <v>28187</v>
      </c>
      <c r="E280" s="1">
        <v>0</v>
      </c>
      <c r="F280" s="1" t="s">
        <v>523</v>
      </c>
      <c r="G280" s="1" t="s">
        <v>8801</v>
      </c>
      <c r="H280" s="1" t="s">
        <v>11</v>
      </c>
      <c r="I280" s="1" t="s">
        <v>8502</v>
      </c>
      <c r="J280" s="1" t="s">
        <v>4</v>
      </c>
      <c r="K280" s="1" t="s">
        <v>8503</v>
      </c>
      <c r="L280" s="1">
        <v>3</v>
      </c>
      <c r="M280" t="s">
        <v>28</v>
      </c>
      <c r="N280" t="s">
        <v>2</v>
      </c>
      <c r="O280">
        <v>120</v>
      </c>
      <c r="P280">
        <v>0</v>
      </c>
      <c r="Q280">
        <v>0</v>
      </c>
      <c r="R280">
        <v>0</v>
      </c>
      <c r="S280">
        <v>0</v>
      </c>
      <c r="T280">
        <v>120</v>
      </c>
      <c r="U280">
        <v>19</v>
      </c>
      <c r="X280" s="23">
        <f>IFERROR(1 -(#REF!/#REF!), 0)</f>
        <v>0</v>
      </c>
      <c r="AA280">
        <v>156.16499999999999</v>
      </c>
      <c r="AB280">
        <v>164.85249999999999</v>
      </c>
      <c r="AC280">
        <v>172.45</v>
      </c>
      <c r="AD280">
        <v>155.79</v>
      </c>
      <c r="AE280">
        <v>156.16499999999999</v>
      </c>
      <c r="AF280">
        <v>164.85249999999999</v>
      </c>
      <c r="AG280">
        <v>172.45</v>
      </c>
      <c r="AH280">
        <v>155.79</v>
      </c>
      <c r="AI280">
        <v>156.16499999999999</v>
      </c>
      <c r="AJ280">
        <v>164.85249999999999</v>
      </c>
      <c r="AK280">
        <v>172.45</v>
      </c>
      <c r="AL280">
        <v>155.79</v>
      </c>
      <c r="AM280" t="s">
        <v>1</v>
      </c>
      <c r="AN280" t="s">
        <v>1</v>
      </c>
      <c r="AO280" t="s">
        <v>5</v>
      </c>
      <c r="AP280" t="s">
        <v>5</v>
      </c>
      <c r="AQ280" t="s">
        <v>0</v>
      </c>
      <c r="AS280" t="s">
        <v>5</v>
      </c>
    </row>
    <row r="281" spans="1:45" x14ac:dyDescent="0.3">
      <c r="A281" s="1" t="s">
        <v>1799</v>
      </c>
      <c r="B281" s="1">
        <v>78</v>
      </c>
      <c r="C281" s="1" t="s">
        <v>12</v>
      </c>
      <c r="D281" s="1">
        <v>28225</v>
      </c>
      <c r="E281" s="1">
        <v>0</v>
      </c>
      <c r="F281" s="1" t="s">
        <v>524</v>
      </c>
      <c r="G281" s="1" t="s">
        <v>8802</v>
      </c>
      <c r="H281" s="1" t="s">
        <v>11</v>
      </c>
      <c r="I281" s="1" t="s">
        <v>8505</v>
      </c>
      <c r="J281" s="1" t="s">
        <v>4</v>
      </c>
      <c r="K281" s="1" t="s">
        <v>8803</v>
      </c>
      <c r="L281" s="1">
        <v>7</v>
      </c>
      <c r="M281" t="s">
        <v>3</v>
      </c>
      <c r="N281" t="s">
        <v>2</v>
      </c>
      <c r="O281">
        <v>170</v>
      </c>
      <c r="P281">
        <v>0</v>
      </c>
      <c r="Q281">
        <v>170</v>
      </c>
      <c r="R281">
        <v>0</v>
      </c>
      <c r="S281">
        <v>0</v>
      </c>
      <c r="T281">
        <v>0</v>
      </c>
      <c r="U281">
        <v>52</v>
      </c>
      <c r="V281">
        <v>4</v>
      </c>
      <c r="W281">
        <v>7</v>
      </c>
      <c r="X281" s="23">
        <f>IFERROR(1 -(#REF!/#REF!), 0)</f>
        <v>0</v>
      </c>
      <c r="Y281">
        <v>1</v>
      </c>
      <c r="Z281">
        <v>26</v>
      </c>
      <c r="AA281">
        <v>123.34610000000001</v>
      </c>
      <c r="AB281">
        <v>124.0523</v>
      </c>
      <c r="AC281">
        <v>112.5346</v>
      </c>
      <c r="AD281">
        <v>135.45689999999999</v>
      </c>
      <c r="AE281">
        <v>123.34610000000001</v>
      </c>
      <c r="AF281">
        <v>124.0523</v>
      </c>
      <c r="AG281">
        <v>112.5346</v>
      </c>
      <c r="AH281">
        <v>135.45689999999999</v>
      </c>
      <c r="AI281">
        <v>123.34610000000001</v>
      </c>
      <c r="AJ281">
        <v>124.0523</v>
      </c>
      <c r="AK281">
        <v>112.5346</v>
      </c>
      <c r="AL281">
        <v>135.45689999999999</v>
      </c>
      <c r="AM281" t="s">
        <v>1</v>
      </c>
      <c r="AN281" t="s">
        <v>1</v>
      </c>
      <c r="AO281" t="s">
        <v>5</v>
      </c>
      <c r="AP281" t="s">
        <v>5</v>
      </c>
      <c r="AQ281" t="s">
        <v>0</v>
      </c>
      <c r="AS281" t="s">
        <v>5</v>
      </c>
    </row>
    <row r="282" spans="1:45" x14ac:dyDescent="0.3">
      <c r="A282" s="1" t="s">
        <v>1844</v>
      </c>
      <c r="B282" s="1">
        <v>34</v>
      </c>
      <c r="C282" s="1" t="s">
        <v>7</v>
      </c>
      <c r="D282" s="1">
        <v>28231</v>
      </c>
      <c r="E282" s="1">
        <v>0</v>
      </c>
      <c r="F282" s="1" t="s">
        <v>569</v>
      </c>
      <c r="G282" s="1" t="s">
        <v>8804</v>
      </c>
      <c r="H282" s="1" t="s">
        <v>11</v>
      </c>
      <c r="I282" s="1" t="s">
        <v>8303</v>
      </c>
      <c r="J282" s="1" t="s">
        <v>4</v>
      </c>
      <c r="K282" s="1" t="s">
        <v>8486</v>
      </c>
      <c r="L282" s="1">
        <v>7</v>
      </c>
      <c r="M282" t="s">
        <v>3</v>
      </c>
      <c r="N282" t="s">
        <v>2</v>
      </c>
      <c r="O282">
        <v>50</v>
      </c>
      <c r="P282">
        <v>0</v>
      </c>
      <c r="Q282">
        <v>0</v>
      </c>
      <c r="R282">
        <v>0</v>
      </c>
      <c r="S282">
        <v>0</v>
      </c>
      <c r="T282">
        <v>50</v>
      </c>
      <c r="U282">
        <v>47</v>
      </c>
      <c r="X282" s="23">
        <f>IFERROR(1 -(#REF!/#REF!), 0)</f>
        <v>0</v>
      </c>
      <c r="AA282">
        <v>59.257199999999997</v>
      </c>
      <c r="AB282">
        <v>55.627699999999997</v>
      </c>
      <c r="AC282">
        <v>71.786100000000005</v>
      </c>
      <c r="AD282">
        <v>57.618499999999997</v>
      </c>
      <c r="AE282">
        <v>59.257199999999997</v>
      </c>
      <c r="AF282">
        <v>55.627699999999997</v>
      </c>
      <c r="AG282">
        <v>71.786100000000005</v>
      </c>
      <c r="AH282">
        <v>57.618499999999997</v>
      </c>
      <c r="AI282">
        <v>59.257199999999997</v>
      </c>
      <c r="AJ282">
        <v>55.627699999999997</v>
      </c>
      <c r="AK282">
        <v>71.786100000000005</v>
      </c>
      <c r="AL282">
        <v>57.618499999999997</v>
      </c>
      <c r="AM282" t="s">
        <v>1</v>
      </c>
      <c r="AN282" t="s">
        <v>1</v>
      </c>
      <c r="AO282" t="s">
        <v>5</v>
      </c>
      <c r="AP282" t="s">
        <v>5</v>
      </c>
      <c r="AQ282" t="s">
        <v>0</v>
      </c>
      <c r="AS282" t="s">
        <v>5</v>
      </c>
    </row>
    <row r="283" spans="1:45" x14ac:dyDescent="0.3">
      <c r="A283" s="1" t="s">
        <v>1801</v>
      </c>
      <c r="B283" s="1">
        <v>76</v>
      </c>
      <c r="C283" s="1" t="s">
        <v>12</v>
      </c>
      <c r="D283" s="1">
        <v>28234</v>
      </c>
      <c r="E283" s="1">
        <v>0</v>
      </c>
      <c r="F283" s="1" t="s">
        <v>526</v>
      </c>
      <c r="G283" s="1" t="s">
        <v>8805</v>
      </c>
      <c r="H283" s="1" t="s">
        <v>11</v>
      </c>
      <c r="I283" s="1" t="s">
        <v>8390</v>
      </c>
      <c r="J283" s="1" t="s">
        <v>4</v>
      </c>
      <c r="K283" s="1" t="s">
        <v>8412</v>
      </c>
      <c r="L283" s="1">
        <v>7</v>
      </c>
      <c r="M283" t="s">
        <v>3</v>
      </c>
      <c r="N283" t="s">
        <v>2</v>
      </c>
      <c r="O283">
        <v>100</v>
      </c>
      <c r="P283">
        <v>0</v>
      </c>
      <c r="Q283">
        <v>100</v>
      </c>
      <c r="R283">
        <v>0</v>
      </c>
      <c r="S283">
        <v>0</v>
      </c>
      <c r="T283">
        <v>0</v>
      </c>
      <c r="U283">
        <v>52</v>
      </c>
      <c r="X283" s="23">
        <f>IFERROR(1 -(#REF!/#REF!), 0)</f>
        <v>0</v>
      </c>
      <c r="AA283">
        <v>176.06299999999999</v>
      </c>
      <c r="AB283">
        <v>198.14529999999999</v>
      </c>
      <c r="AC283">
        <v>187.79839999999999</v>
      </c>
      <c r="AD283">
        <v>179.25919999999999</v>
      </c>
      <c r="AE283">
        <v>176.06299999999999</v>
      </c>
      <c r="AF283">
        <v>198.14529999999999</v>
      </c>
      <c r="AG283">
        <v>187.79839999999999</v>
      </c>
      <c r="AH283">
        <v>179.25919999999999</v>
      </c>
      <c r="AI283">
        <v>176.06299999999999</v>
      </c>
      <c r="AJ283">
        <v>198.14529999999999</v>
      </c>
      <c r="AK283">
        <v>187.79839999999999</v>
      </c>
      <c r="AL283">
        <v>179.25919999999999</v>
      </c>
      <c r="AM283" t="s">
        <v>1</v>
      </c>
      <c r="AN283" t="s">
        <v>1</v>
      </c>
      <c r="AO283" t="s">
        <v>5</v>
      </c>
      <c r="AP283" t="s">
        <v>5</v>
      </c>
      <c r="AQ283" t="s">
        <v>0</v>
      </c>
      <c r="AS283" t="s">
        <v>5</v>
      </c>
    </row>
    <row r="284" spans="1:45" x14ac:dyDescent="0.3">
      <c r="A284" s="1" t="s">
        <v>1803</v>
      </c>
      <c r="B284" s="1">
        <v>72</v>
      </c>
      <c r="C284" s="1" t="s">
        <v>14</v>
      </c>
      <c r="D284" s="1">
        <v>28272</v>
      </c>
      <c r="E284" s="1">
        <v>0</v>
      </c>
      <c r="F284" s="1" t="s">
        <v>529</v>
      </c>
      <c r="G284" s="1" t="s">
        <v>8806</v>
      </c>
      <c r="H284" s="1" t="s">
        <v>11</v>
      </c>
      <c r="I284" s="1" t="s">
        <v>8434</v>
      </c>
      <c r="J284" s="1" t="s">
        <v>4</v>
      </c>
      <c r="K284" s="1" t="s">
        <v>8435</v>
      </c>
      <c r="L284" s="1">
        <v>5</v>
      </c>
      <c r="M284" t="s">
        <v>18</v>
      </c>
      <c r="N284" t="s">
        <v>2</v>
      </c>
      <c r="O284">
        <v>290</v>
      </c>
      <c r="P284">
        <v>0</v>
      </c>
      <c r="Q284">
        <v>0</v>
      </c>
      <c r="R284">
        <v>0</v>
      </c>
      <c r="S284">
        <v>290</v>
      </c>
      <c r="T284">
        <v>0</v>
      </c>
      <c r="U284">
        <v>27</v>
      </c>
      <c r="X284" s="23">
        <f>IFERROR(1 -(#REF!/#REF!), 0)</f>
        <v>0</v>
      </c>
      <c r="AA284">
        <v>82.742800000000003</v>
      </c>
      <c r="AB284">
        <v>87.36</v>
      </c>
      <c r="AC284">
        <v>94.717100000000002</v>
      </c>
      <c r="AD284">
        <v>82.1</v>
      </c>
      <c r="AE284">
        <v>82.742800000000003</v>
      </c>
      <c r="AF284">
        <v>87.36</v>
      </c>
      <c r="AG284">
        <v>94.717100000000002</v>
      </c>
      <c r="AH284">
        <v>82.1</v>
      </c>
      <c r="AI284">
        <v>82.742800000000003</v>
      </c>
      <c r="AJ284">
        <v>87.36</v>
      </c>
      <c r="AK284">
        <v>94.717100000000002</v>
      </c>
      <c r="AL284">
        <v>82.1</v>
      </c>
      <c r="AM284" t="s">
        <v>1</v>
      </c>
      <c r="AN284" t="s">
        <v>1</v>
      </c>
      <c r="AO284" t="s">
        <v>5</v>
      </c>
      <c r="AP284" t="s">
        <v>5</v>
      </c>
      <c r="AQ284" t="s">
        <v>0</v>
      </c>
      <c r="AS284" t="s">
        <v>5</v>
      </c>
    </row>
    <row r="285" spans="1:45" x14ac:dyDescent="0.3">
      <c r="A285" s="1" t="s">
        <v>1809</v>
      </c>
      <c r="B285" s="1">
        <v>34</v>
      </c>
      <c r="C285" s="1" t="s">
        <v>6</v>
      </c>
      <c r="D285" s="1">
        <v>28300</v>
      </c>
      <c r="E285" s="1">
        <v>0</v>
      </c>
      <c r="F285" s="1" t="s">
        <v>535</v>
      </c>
      <c r="G285" s="1" t="s">
        <v>8807</v>
      </c>
      <c r="H285" s="1" t="s">
        <v>11</v>
      </c>
      <c r="I285" s="1" t="s">
        <v>8303</v>
      </c>
      <c r="J285" s="1" t="s">
        <v>4</v>
      </c>
      <c r="K285" s="1" t="s">
        <v>8808</v>
      </c>
      <c r="L285" s="1">
        <v>7</v>
      </c>
      <c r="M285" t="s">
        <v>3</v>
      </c>
      <c r="N285" t="s">
        <v>2</v>
      </c>
      <c r="O285">
        <v>25</v>
      </c>
      <c r="P285">
        <v>0</v>
      </c>
      <c r="Q285">
        <v>0</v>
      </c>
      <c r="R285">
        <v>25</v>
      </c>
      <c r="S285">
        <v>0</v>
      </c>
      <c r="T285">
        <v>0</v>
      </c>
      <c r="U285">
        <v>52</v>
      </c>
      <c r="X285" s="23">
        <f>IFERROR(1 -(#REF!/#REF!), 0)</f>
        <v>0</v>
      </c>
      <c r="AA285">
        <v>71.759200000000007</v>
      </c>
      <c r="AB285">
        <v>75.397599999999997</v>
      </c>
      <c r="AC285">
        <v>92.152299999999997</v>
      </c>
      <c r="AD285">
        <v>68.772999999999996</v>
      </c>
      <c r="AE285">
        <v>71.759200000000007</v>
      </c>
      <c r="AF285">
        <v>75.397599999999997</v>
      </c>
      <c r="AG285">
        <v>92.152299999999997</v>
      </c>
      <c r="AH285">
        <v>68.772999999999996</v>
      </c>
      <c r="AI285">
        <v>71.759200000000007</v>
      </c>
      <c r="AJ285">
        <v>75.397599999999997</v>
      </c>
      <c r="AK285">
        <v>92.152299999999997</v>
      </c>
      <c r="AL285">
        <v>68.772999999999996</v>
      </c>
      <c r="AM285" t="s">
        <v>1</v>
      </c>
      <c r="AN285" t="s">
        <v>1</v>
      </c>
      <c r="AO285" t="s">
        <v>5</v>
      </c>
      <c r="AP285" t="s">
        <v>5</v>
      </c>
      <c r="AQ285" t="s">
        <v>0</v>
      </c>
      <c r="AS285" t="s">
        <v>5</v>
      </c>
    </row>
    <row r="286" spans="1:45" x14ac:dyDescent="0.3">
      <c r="A286" s="1" t="s">
        <v>2433</v>
      </c>
      <c r="B286" s="1">
        <v>72</v>
      </c>
      <c r="C286" s="1" t="s">
        <v>7</v>
      </c>
      <c r="D286" s="1">
        <v>28361</v>
      </c>
      <c r="E286" s="1">
        <v>0</v>
      </c>
      <c r="F286" s="1" t="s">
        <v>1157</v>
      </c>
      <c r="G286" s="1" t="s">
        <v>8809</v>
      </c>
      <c r="H286" s="1" t="s">
        <v>8810</v>
      </c>
      <c r="I286" s="1" t="s">
        <v>8328</v>
      </c>
      <c r="J286" s="1" t="s">
        <v>4</v>
      </c>
      <c r="K286" s="1" t="s">
        <v>8406</v>
      </c>
      <c r="L286" s="1">
        <v>2</v>
      </c>
      <c r="M286" t="s">
        <v>23</v>
      </c>
      <c r="N286" t="s">
        <v>2</v>
      </c>
      <c r="O286">
        <v>160</v>
      </c>
      <c r="P286">
        <v>0</v>
      </c>
      <c r="Q286">
        <v>0</v>
      </c>
      <c r="R286">
        <v>0</v>
      </c>
      <c r="S286">
        <v>0</v>
      </c>
      <c r="T286">
        <v>160</v>
      </c>
      <c r="U286">
        <v>12</v>
      </c>
      <c r="X286" s="23">
        <f>IFERROR(1 -(#REF!/#REF!), 0)</f>
        <v>0</v>
      </c>
      <c r="AA286">
        <v>39.185000000000002</v>
      </c>
      <c r="AB286">
        <v>58.695</v>
      </c>
      <c r="AC286">
        <v>59.933300000000003</v>
      </c>
      <c r="AD286">
        <v>35</v>
      </c>
      <c r="AE286">
        <v>39.185000000000002</v>
      </c>
      <c r="AF286">
        <v>58.695</v>
      </c>
      <c r="AG286">
        <v>59.933300000000003</v>
      </c>
      <c r="AH286">
        <v>35</v>
      </c>
      <c r="AI286">
        <v>39.185000000000002</v>
      </c>
      <c r="AJ286">
        <v>58.695</v>
      </c>
      <c r="AK286">
        <v>59.933300000000003</v>
      </c>
      <c r="AL286">
        <v>35</v>
      </c>
      <c r="AM286" t="s">
        <v>1</v>
      </c>
      <c r="AN286" t="s">
        <v>1</v>
      </c>
      <c r="AO286" t="s">
        <v>5</v>
      </c>
      <c r="AP286" t="s">
        <v>5</v>
      </c>
      <c r="AQ286" t="s">
        <v>0</v>
      </c>
      <c r="AS286" t="s">
        <v>5</v>
      </c>
    </row>
    <row r="287" spans="1:45" x14ac:dyDescent="0.3">
      <c r="A287" s="1" t="s">
        <v>1812</v>
      </c>
      <c r="B287" s="1">
        <v>78</v>
      </c>
      <c r="C287" s="1" t="s">
        <v>6</v>
      </c>
      <c r="D287" s="1">
        <v>28365</v>
      </c>
      <c r="E287" s="1">
        <v>0</v>
      </c>
      <c r="F287" s="1" t="s">
        <v>539</v>
      </c>
      <c r="G287" s="1" t="s">
        <v>8811</v>
      </c>
      <c r="H287" s="1" t="s">
        <v>11</v>
      </c>
      <c r="I287" s="1" t="s">
        <v>8812</v>
      </c>
      <c r="J287" s="1" t="s">
        <v>4</v>
      </c>
      <c r="K287" s="1" t="s">
        <v>8559</v>
      </c>
      <c r="L287" s="1">
        <v>7</v>
      </c>
      <c r="M287" t="s">
        <v>3</v>
      </c>
      <c r="N287" t="s">
        <v>2</v>
      </c>
      <c r="O287">
        <v>110</v>
      </c>
      <c r="P287">
        <v>0</v>
      </c>
      <c r="Q287">
        <v>0</v>
      </c>
      <c r="R287">
        <v>110</v>
      </c>
      <c r="S287">
        <v>0</v>
      </c>
      <c r="T287">
        <v>0</v>
      </c>
      <c r="U287">
        <v>52</v>
      </c>
      <c r="X287" s="23">
        <f>IFERROR(1 -(#REF!/#REF!), 0)</f>
        <v>0</v>
      </c>
      <c r="AA287">
        <v>206.23759999999999</v>
      </c>
      <c r="AB287">
        <v>259.02530000000002</v>
      </c>
      <c r="AC287">
        <v>243.28229999999999</v>
      </c>
      <c r="AD287">
        <v>214.7715</v>
      </c>
      <c r="AE287">
        <v>206.23759999999999</v>
      </c>
      <c r="AF287">
        <v>259.02530000000002</v>
      </c>
      <c r="AG287">
        <v>243.28229999999999</v>
      </c>
      <c r="AH287">
        <v>214.7715</v>
      </c>
      <c r="AI287">
        <v>206.23759999999999</v>
      </c>
      <c r="AJ287">
        <v>259.02530000000002</v>
      </c>
      <c r="AK287">
        <v>243.28229999999999</v>
      </c>
      <c r="AL287">
        <v>214.7715</v>
      </c>
      <c r="AM287" t="s">
        <v>1</v>
      </c>
      <c r="AN287" t="s">
        <v>1</v>
      </c>
      <c r="AO287" t="s">
        <v>5</v>
      </c>
      <c r="AP287" t="s">
        <v>5</v>
      </c>
      <c r="AQ287" t="s">
        <v>0</v>
      </c>
      <c r="AS287" t="s">
        <v>5</v>
      </c>
    </row>
    <row r="288" spans="1:45" x14ac:dyDescent="0.3">
      <c r="A288" s="1" t="s">
        <v>1813</v>
      </c>
      <c r="B288" s="1">
        <v>8</v>
      </c>
      <c r="C288" s="1" t="s">
        <v>12</v>
      </c>
      <c r="D288" s="1">
        <v>28371</v>
      </c>
      <c r="E288" s="1">
        <v>0</v>
      </c>
      <c r="F288" s="1" t="s">
        <v>540</v>
      </c>
      <c r="G288" s="1" t="s">
        <v>8813</v>
      </c>
      <c r="H288" s="1" t="s">
        <v>11</v>
      </c>
      <c r="I288" s="1" t="s">
        <v>8814</v>
      </c>
      <c r="J288" s="1" t="s">
        <v>4</v>
      </c>
      <c r="K288" s="1" t="s">
        <v>8815</v>
      </c>
      <c r="L288" s="1">
        <v>7</v>
      </c>
      <c r="M288" t="s">
        <v>3</v>
      </c>
      <c r="N288" t="s">
        <v>2</v>
      </c>
      <c r="O288">
        <v>250</v>
      </c>
      <c r="P288">
        <v>0</v>
      </c>
      <c r="Q288">
        <v>250</v>
      </c>
      <c r="R288">
        <v>0</v>
      </c>
      <c r="S288">
        <v>0</v>
      </c>
      <c r="T288">
        <v>0</v>
      </c>
      <c r="U288">
        <v>51</v>
      </c>
      <c r="X288" s="23">
        <f>IFERROR(1 -(#REF!/#REF!), 0)</f>
        <v>0</v>
      </c>
      <c r="AA288">
        <v>121.72839999999999</v>
      </c>
      <c r="AB288">
        <v>139.42160000000001</v>
      </c>
      <c r="AC288">
        <v>147.68459999999999</v>
      </c>
      <c r="AD288">
        <v>118.66070000000001</v>
      </c>
      <c r="AE288">
        <v>121.72839999999999</v>
      </c>
      <c r="AF288">
        <v>139.42160000000001</v>
      </c>
      <c r="AG288">
        <v>147.68459999999999</v>
      </c>
      <c r="AH288">
        <v>118.66070000000001</v>
      </c>
      <c r="AI288">
        <v>121.72839999999999</v>
      </c>
      <c r="AJ288">
        <v>139.42160000000001</v>
      </c>
      <c r="AK288">
        <v>147.68459999999999</v>
      </c>
      <c r="AL288">
        <v>118.66070000000001</v>
      </c>
      <c r="AM288" t="s">
        <v>1</v>
      </c>
      <c r="AN288" t="s">
        <v>1</v>
      </c>
      <c r="AO288" t="s">
        <v>5</v>
      </c>
      <c r="AP288" t="s">
        <v>5</v>
      </c>
      <c r="AQ288" t="s">
        <v>0</v>
      </c>
      <c r="AS288" t="s">
        <v>5</v>
      </c>
    </row>
    <row r="289" spans="1:45" x14ac:dyDescent="0.3">
      <c r="A289" s="1" t="s">
        <v>1815</v>
      </c>
      <c r="B289" s="1">
        <v>76</v>
      </c>
      <c r="C289" s="1" t="s">
        <v>12</v>
      </c>
      <c r="D289" s="1">
        <v>28407</v>
      </c>
      <c r="E289" s="1">
        <v>0</v>
      </c>
      <c r="F289" s="1" t="s">
        <v>542</v>
      </c>
      <c r="G289" s="1" t="s">
        <v>8816</v>
      </c>
      <c r="H289" s="1" t="s">
        <v>11</v>
      </c>
      <c r="I289" s="1" t="s">
        <v>8437</v>
      </c>
      <c r="J289" s="1" t="s">
        <v>4</v>
      </c>
      <c r="K289" s="1" t="s">
        <v>8517</v>
      </c>
      <c r="L289" s="1">
        <v>6</v>
      </c>
      <c r="M289" t="s">
        <v>10</v>
      </c>
      <c r="N289" t="s">
        <v>2</v>
      </c>
      <c r="O289">
        <v>41</v>
      </c>
      <c r="P289">
        <v>0</v>
      </c>
      <c r="Q289">
        <v>41</v>
      </c>
      <c r="R289">
        <v>0</v>
      </c>
      <c r="S289">
        <v>0</v>
      </c>
      <c r="T289">
        <v>0</v>
      </c>
      <c r="U289">
        <v>26</v>
      </c>
      <c r="X289" s="23">
        <f>IFERROR(1 -(#REF!/#REF!), 0)</f>
        <v>0</v>
      </c>
      <c r="AA289">
        <v>69.61</v>
      </c>
      <c r="AB289">
        <v>79.465699999999998</v>
      </c>
      <c r="AC289">
        <v>79.805000000000007</v>
      </c>
      <c r="AD289">
        <v>67.958500000000001</v>
      </c>
      <c r="AE289">
        <v>69.61</v>
      </c>
      <c r="AF289">
        <v>79.465699999999998</v>
      </c>
      <c r="AG289">
        <v>79.805000000000007</v>
      </c>
      <c r="AH289">
        <v>67.958500000000001</v>
      </c>
      <c r="AI289">
        <v>69.61</v>
      </c>
      <c r="AJ289">
        <v>79.465699999999998</v>
      </c>
      <c r="AK289">
        <v>79.805000000000007</v>
      </c>
      <c r="AL289">
        <v>67.958500000000001</v>
      </c>
      <c r="AM289" t="s">
        <v>1</v>
      </c>
      <c r="AN289" t="s">
        <v>1</v>
      </c>
      <c r="AO289" t="s">
        <v>5</v>
      </c>
      <c r="AP289" t="s">
        <v>5</v>
      </c>
      <c r="AQ289" t="s">
        <v>0</v>
      </c>
      <c r="AS289" t="s">
        <v>5</v>
      </c>
    </row>
    <row r="290" spans="1:45" x14ac:dyDescent="0.3">
      <c r="A290" s="1" t="s">
        <v>1820</v>
      </c>
      <c r="B290" s="1">
        <v>71</v>
      </c>
      <c r="C290" s="1" t="s">
        <v>7</v>
      </c>
      <c r="D290" s="1">
        <v>28452</v>
      </c>
      <c r="E290" s="1">
        <v>0</v>
      </c>
      <c r="F290" s="1" t="s">
        <v>546</v>
      </c>
      <c r="G290" s="1" t="s">
        <v>8817</v>
      </c>
      <c r="H290" s="1" t="s">
        <v>11</v>
      </c>
      <c r="I290" s="1" t="s">
        <v>8415</v>
      </c>
      <c r="J290" s="1" t="s">
        <v>4</v>
      </c>
      <c r="K290" s="1" t="s">
        <v>8475</v>
      </c>
      <c r="L290" s="1">
        <v>4</v>
      </c>
      <c r="M290" t="s">
        <v>30</v>
      </c>
      <c r="N290" t="s">
        <v>2</v>
      </c>
      <c r="O290">
        <v>53</v>
      </c>
      <c r="P290">
        <v>0</v>
      </c>
      <c r="Q290">
        <v>0</v>
      </c>
      <c r="R290">
        <v>0</v>
      </c>
      <c r="S290">
        <v>0</v>
      </c>
      <c r="T290">
        <v>53</v>
      </c>
      <c r="U290">
        <v>13</v>
      </c>
      <c r="X290" s="23">
        <f>IFERROR(1 -(#REF!/#REF!), 0)</f>
        <v>0</v>
      </c>
      <c r="AA290">
        <v>38.31</v>
      </c>
      <c r="AB290">
        <v>41.323300000000003</v>
      </c>
      <c r="AC290">
        <v>42.494999999999997</v>
      </c>
      <c r="AD290">
        <v>40.61</v>
      </c>
      <c r="AE290">
        <v>38.31</v>
      </c>
      <c r="AF290">
        <v>41.323300000000003</v>
      </c>
      <c r="AG290">
        <v>42.494999999999997</v>
      </c>
      <c r="AH290">
        <v>40.61</v>
      </c>
      <c r="AI290">
        <v>38.31</v>
      </c>
      <c r="AJ290">
        <v>41.323300000000003</v>
      </c>
      <c r="AK290">
        <v>42.494999999999997</v>
      </c>
      <c r="AL290">
        <v>40.61</v>
      </c>
      <c r="AM290" t="s">
        <v>1</v>
      </c>
      <c r="AN290" t="s">
        <v>1</v>
      </c>
      <c r="AO290" t="s">
        <v>5</v>
      </c>
      <c r="AP290" t="s">
        <v>5</v>
      </c>
      <c r="AQ290" t="s">
        <v>0</v>
      </c>
      <c r="AS290" t="s">
        <v>5</v>
      </c>
    </row>
    <row r="291" spans="1:45" x14ac:dyDescent="0.3">
      <c r="A291" s="1" t="s">
        <v>1821</v>
      </c>
      <c r="B291" s="1">
        <v>76</v>
      </c>
      <c r="C291" s="1" t="s">
        <v>6</v>
      </c>
      <c r="D291" s="1">
        <v>28460</v>
      </c>
      <c r="E291" s="1">
        <v>0</v>
      </c>
      <c r="F291" s="1" t="s">
        <v>547</v>
      </c>
      <c r="G291" s="1" t="s">
        <v>8818</v>
      </c>
      <c r="H291" s="1" t="s">
        <v>11</v>
      </c>
      <c r="I291" s="1" t="s">
        <v>8390</v>
      </c>
      <c r="J291" s="1" t="s">
        <v>4</v>
      </c>
      <c r="K291" s="1" t="s">
        <v>8819</v>
      </c>
      <c r="L291" s="1">
        <v>6</v>
      </c>
      <c r="M291" t="s">
        <v>10</v>
      </c>
      <c r="N291" t="s">
        <v>2</v>
      </c>
      <c r="O291">
        <v>110</v>
      </c>
      <c r="P291">
        <v>0</v>
      </c>
      <c r="Q291">
        <v>0</v>
      </c>
      <c r="R291">
        <v>110</v>
      </c>
      <c r="S291">
        <v>0</v>
      </c>
      <c r="T291">
        <v>0</v>
      </c>
      <c r="U291">
        <v>26</v>
      </c>
      <c r="X291" s="23">
        <f>IFERROR(1 -(#REF!/#REF!), 0)</f>
        <v>0</v>
      </c>
      <c r="AA291">
        <v>49.524999999999999</v>
      </c>
      <c r="AB291">
        <v>51.038499999999999</v>
      </c>
      <c r="AC291">
        <v>53.26</v>
      </c>
      <c r="AD291">
        <v>49.15</v>
      </c>
      <c r="AE291">
        <v>49.524999999999999</v>
      </c>
      <c r="AF291">
        <v>51.038499999999999</v>
      </c>
      <c r="AG291">
        <v>53.26</v>
      </c>
      <c r="AH291">
        <v>49.15</v>
      </c>
      <c r="AI291">
        <v>49.524999999999999</v>
      </c>
      <c r="AJ291">
        <v>51.038499999999999</v>
      </c>
      <c r="AK291">
        <v>53.26</v>
      </c>
      <c r="AL291">
        <v>49.15</v>
      </c>
      <c r="AM291" t="s">
        <v>1</v>
      </c>
      <c r="AN291" t="s">
        <v>1</v>
      </c>
      <c r="AO291" t="s">
        <v>5</v>
      </c>
      <c r="AP291" t="s">
        <v>5</v>
      </c>
      <c r="AQ291" t="s">
        <v>0</v>
      </c>
      <c r="AS291" t="s">
        <v>5</v>
      </c>
    </row>
    <row r="292" spans="1:45" x14ac:dyDescent="0.3">
      <c r="A292" s="1" t="s">
        <v>1822</v>
      </c>
      <c r="B292" s="1">
        <v>72</v>
      </c>
      <c r="C292" s="1" t="s">
        <v>14</v>
      </c>
      <c r="D292" s="1">
        <v>28474</v>
      </c>
      <c r="E292" s="1">
        <v>0</v>
      </c>
      <c r="F292" s="1" t="s">
        <v>548</v>
      </c>
      <c r="G292" s="1" t="s">
        <v>8820</v>
      </c>
      <c r="H292" s="1" t="s">
        <v>11</v>
      </c>
      <c r="I292" s="1" t="s">
        <v>8434</v>
      </c>
      <c r="J292" s="1" t="s">
        <v>4</v>
      </c>
      <c r="K292" s="1" t="s">
        <v>8435</v>
      </c>
      <c r="L292" s="1">
        <v>7</v>
      </c>
      <c r="M292" t="s">
        <v>3</v>
      </c>
      <c r="N292" t="s">
        <v>2</v>
      </c>
      <c r="O292">
        <v>150</v>
      </c>
      <c r="P292">
        <v>0</v>
      </c>
      <c r="Q292">
        <v>0</v>
      </c>
      <c r="R292">
        <v>0</v>
      </c>
      <c r="S292">
        <v>150</v>
      </c>
      <c r="T292">
        <v>0</v>
      </c>
      <c r="U292">
        <v>53</v>
      </c>
      <c r="W292">
        <v>10</v>
      </c>
      <c r="X292" s="23">
        <f>IFERROR(1 -(#REF!/#REF!), 0)</f>
        <v>0</v>
      </c>
      <c r="AA292">
        <v>83.696899999999999</v>
      </c>
      <c r="AB292">
        <v>84.834100000000007</v>
      </c>
      <c r="AC292">
        <v>113.74679999999999</v>
      </c>
      <c r="AD292">
        <v>211.23500000000001</v>
      </c>
      <c r="AE292">
        <v>83.696899999999999</v>
      </c>
      <c r="AF292">
        <v>84.834100000000007</v>
      </c>
      <c r="AG292">
        <v>113.74679999999999</v>
      </c>
      <c r="AH292">
        <v>211.23500000000001</v>
      </c>
      <c r="AI292">
        <v>83.696899999999999</v>
      </c>
      <c r="AJ292">
        <v>84.834100000000007</v>
      </c>
      <c r="AK292">
        <v>113.74679999999999</v>
      </c>
      <c r="AL292">
        <v>211.23500000000001</v>
      </c>
      <c r="AM292" t="s">
        <v>1</v>
      </c>
      <c r="AN292" t="s">
        <v>1</v>
      </c>
      <c r="AO292" t="s">
        <v>5</v>
      </c>
      <c r="AP292" t="s">
        <v>5</v>
      </c>
      <c r="AQ292" t="s">
        <v>0</v>
      </c>
      <c r="AS292" t="s">
        <v>5</v>
      </c>
    </row>
    <row r="293" spans="1:45" x14ac:dyDescent="0.3">
      <c r="A293" s="1" t="s">
        <v>1823</v>
      </c>
      <c r="B293" s="1">
        <v>78</v>
      </c>
      <c r="C293" s="1" t="s">
        <v>14</v>
      </c>
      <c r="D293" s="1">
        <v>28490</v>
      </c>
      <c r="E293" s="1">
        <v>0</v>
      </c>
      <c r="F293" s="1" t="s">
        <v>549</v>
      </c>
      <c r="G293" s="1" t="s">
        <v>550</v>
      </c>
      <c r="H293" s="1" t="s">
        <v>11</v>
      </c>
      <c r="I293" s="1" t="s">
        <v>8561</v>
      </c>
      <c r="J293" s="1" t="s">
        <v>4</v>
      </c>
      <c r="K293" s="1" t="s">
        <v>8562</v>
      </c>
      <c r="L293" s="1">
        <v>6</v>
      </c>
      <c r="M293" t="s">
        <v>10</v>
      </c>
      <c r="N293" t="s">
        <v>2</v>
      </c>
      <c r="O293">
        <v>140</v>
      </c>
      <c r="P293">
        <v>0</v>
      </c>
      <c r="Q293">
        <v>0</v>
      </c>
      <c r="R293">
        <v>0</v>
      </c>
      <c r="S293">
        <v>140</v>
      </c>
      <c r="T293">
        <v>0</v>
      </c>
      <c r="U293">
        <v>16</v>
      </c>
      <c r="X293" s="23">
        <f>IFERROR(1 -(#REF!/#REF!), 0)</f>
        <v>0</v>
      </c>
      <c r="AA293">
        <v>38.33</v>
      </c>
      <c r="AB293">
        <v>42.264000000000003</v>
      </c>
      <c r="AC293">
        <v>43.92</v>
      </c>
      <c r="AD293">
        <v>37.43</v>
      </c>
      <c r="AE293">
        <v>38.33</v>
      </c>
      <c r="AF293">
        <v>42.264000000000003</v>
      </c>
      <c r="AG293">
        <v>43.92</v>
      </c>
      <c r="AH293">
        <v>37.43</v>
      </c>
      <c r="AI293">
        <v>38.33</v>
      </c>
      <c r="AJ293">
        <v>42.264000000000003</v>
      </c>
      <c r="AK293">
        <v>43.92</v>
      </c>
      <c r="AL293">
        <v>37.43</v>
      </c>
      <c r="AM293" t="s">
        <v>1</v>
      </c>
      <c r="AN293" t="s">
        <v>1</v>
      </c>
      <c r="AO293" t="s">
        <v>5</v>
      </c>
      <c r="AP293" t="s">
        <v>5</v>
      </c>
      <c r="AQ293" t="s">
        <v>0</v>
      </c>
      <c r="AS293" t="s">
        <v>5</v>
      </c>
    </row>
    <row r="294" spans="1:45" x14ac:dyDescent="0.3">
      <c r="A294" s="1" t="s">
        <v>1824</v>
      </c>
      <c r="B294" s="1">
        <v>71</v>
      </c>
      <c r="C294" s="1" t="s">
        <v>6</v>
      </c>
      <c r="D294" s="1">
        <v>28507</v>
      </c>
      <c r="E294" s="1">
        <v>0</v>
      </c>
      <c r="F294" s="1" t="s">
        <v>551</v>
      </c>
      <c r="G294" s="1" t="s">
        <v>8821</v>
      </c>
      <c r="H294" s="1" t="s">
        <v>11</v>
      </c>
      <c r="I294" s="1" t="s">
        <v>8371</v>
      </c>
      <c r="J294" s="1" t="s">
        <v>4</v>
      </c>
      <c r="K294" s="1" t="s">
        <v>8283</v>
      </c>
      <c r="L294" s="1">
        <v>4</v>
      </c>
      <c r="M294" t="s">
        <v>30</v>
      </c>
      <c r="N294" t="s">
        <v>2</v>
      </c>
      <c r="O294">
        <v>172</v>
      </c>
      <c r="P294">
        <v>0</v>
      </c>
      <c r="Q294">
        <v>0</v>
      </c>
      <c r="R294">
        <v>172</v>
      </c>
      <c r="S294">
        <v>0</v>
      </c>
      <c r="T294">
        <v>0</v>
      </c>
      <c r="U294">
        <v>13</v>
      </c>
      <c r="X294" s="23">
        <f>IFERROR(1 -(#REF!/#REF!), 0)</f>
        <v>0</v>
      </c>
      <c r="AA294">
        <v>43.6</v>
      </c>
      <c r="AB294">
        <v>47.002499999999998</v>
      </c>
      <c r="AC294">
        <v>47.676600000000001</v>
      </c>
      <c r="AD294">
        <v>46.32</v>
      </c>
      <c r="AE294">
        <v>43.6</v>
      </c>
      <c r="AF294">
        <v>47.002499999999998</v>
      </c>
      <c r="AG294">
        <v>47.676600000000001</v>
      </c>
      <c r="AH294">
        <v>46.32</v>
      </c>
      <c r="AI294">
        <v>43.6</v>
      </c>
      <c r="AJ294">
        <v>47.002499999999998</v>
      </c>
      <c r="AK294">
        <v>47.676600000000001</v>
      </c>
      <c r="AL294">
        <v>46.32</v>
      </c>
      <c r="AM294" t="s">
        <v>1</v>
      </c>
      <c r="AN294" t="s">
        <v>1</v>
      </c>
      <c r="AO294" t="s">
        <v>5</v>
      </c>
      <c r="AP294" t="s">
        <v>5</v>
      </c>
      <c r="AQ294" t="s">
        <v>0</v>
      </c>
      <c r="AS294" t="s">
        <v>5</v>
      </c>
    </row>
    <row r="295" spans="1:45" x14ac:dyDescent="0.3">
      <c r="A295" s="1" t="s">
        <v>1825</v>
      </c>
      <c r="B295" s="1">
        <v>8</v>
      </c>
      <c r="C295" s="1" t="s">
        <v>12</v>
      </c>
      <c r="D295" s="1">
        <v>28520</v>
      </c>
      <c r="E295" s="1">
        <v>0</v>
      </c>
      <c r="F295" s="1" t="s">
        <v>552</v>
      </c>
      <c r="G295" s="1" t="s">
        <v>8822</v>
      </c>
      <c r="H295" s="1" t="s">
        <v>11</v>
      </c>
      <c r="I295" s="1" t="s">
        <v>8526</v>
      </c>
      <c r="J295" s="1" t="s">
        <v>4</v>
      </c>
      <c r="K295" s="1" t="s">
        <v>8823</v>
      </c>
      <c r="L295" s="1">
        <v>7</v>
      </c>
      <c r="M295" t="s">
        <v>3</v>
      </c>
      <c r="N295" t="s">
        <v>2</v>
      </c>
      <c r="O295">
        <v>100</v>
      </c>
      <c r="P295">
        <v>0</v>
      </c>
      <c r="Q295">
        <v>100</v>
      </c>
      <c r="R295">
        <v>0</v>
      </c>
      <c r="S295">
        <v>0</v>
      </c>
      <c r="T295">
        <v>0</v>
      </c>
      <c r="U295">
        <v>54</v>
      </c>
      <c r="X295" s="23">
        <f>IFERROR(1 -(#REF!/#REF!), 0)</f>
        <v>0</v>
      </c>
      <c r="AA295">
        <v>50.769199999999998</v>
      </c>
      <c r="AB295">
        <v>58.635300000000001</v>
      </c>
      <c r="AC295">
        <v>68.08</v>
      </c>
      <c r="AD295">
        <v>53.585000000000001</v>
      </c>
      <c r="AE295">
        <v>50.769199999999998</v>
      </c>
      <c r="AF295">
        <v>58.635300000000001</v>
      </c>
      <c r="AG295">
        <v>68.08</v>
      </c>
      <c r="AH295">
        <v>53.585000000000001</v>
      </c>
      <c r="AI295">
        <v>50.769199999999998</v>
      </c>
      <c r="AJ295">
        <v>58.635300000000001</v>
      </c>
      <c r="AK295">
        <v>68.08</v>
      </c>
      <c r="AL295">
        <v>53.585000000000001</v>
      </c>
      <c r="AM295" t="s">
        <v>1</v>
      </c>
      <c r="AN295" t="s">
        <v>1</v>
      </c>
      <c r="AO295" t="s">
        <v>5</v>
      </c>
      <c r="AP295" t="s">
        <v>5</v>
      </c>
      <c r="AQ295" t="s">
        <v>0</v>
      </c>
      <c r="AS295" t="s">
        <v>5</v>
      </c>
    </row>
    <row r="296" spans="1:45" x14ac:dyDescent="0.3">
      <c r="A296" s="1" t="s">
        <v>1826</v>
      </c>
      <c r="B296" s="1">
        <v>78</v>
      </c>
      <c r="C296" s="1" t="s">
        <v>7</v>
      </c>
      <c r="D296" s="1">
        <v>28547</v>
      </c>
      <c r="E296" s="1">
        <v>0</v>
      </c>
      <c r="F296" s="1" t="s">
        <v>553</v>
      </c>
      <c r="G296" s="1" t="s">
        <v>8824</v>
      </c>
      <c r="H296" s="1" t="s">
        <v>11</v>
      </c>
      <c r="I296" s="1" t="s">
        <v>8502</v>
      </c>
      <c r="J296" s="1" t="s">
        <v>4</v>
      </c>
      <c r="K296" s="1" t="s">
        <v>8503</v>
      </c>
      <c r="L296" s="1">
        <v>5</v>
      </c>
      <c r="M296" t="s">
        <v>18</v>
      </c>
      <c r="N296" t="s">
        <v>2</v>
      </c>
      <c r="O296">
        <v>160</v>
      </c>
      <c r="P296">
        <v>0</v>
      </c>
      <c r="Q296">
        <v>0</v>
      </c>
      <c r="R296">
        <v>0</v>
      </c>
      <c r="S296">
        <v>0</v>
      </c>
      <c r="T296">
        <v>160</v>
      </c>
      <c r="U296">
        <v>27</v>
      </c>
      <c r="X296" s="23">
        <f>IFERROR(1 -(#REF!/#REF!), 0)</f>
        <v>0</v>
      </c>
      <c r="AA296">
        <v>40.604999999999997</v>
      </c>
      <c r="AB296">
        <v>49.7742</v>
      </c>
      <c r="AC296">
        <v>58.831400000000002</v>
      </c>
      <c r="AD296">
        <v>40.229999999999997</v>
      </c>
      <c r="AE296">
        <v>40.604999999999997</v>
      </c>
      <c r="AF296">
        <v>49.7742</v>
      </c>
      <c r="AG296">
        <v>58.831400000000002</v>
      </c>
      <c r="AH296">
        <v>40.229999999999997</v>
      </c>
      <c r="AI296">
        <v>40.604999999999997</v>
      </c>
      <c r="AJ296">
        <v>49.7742</v>
      </c>
      <c r="AK296">
        <v>58.831400000000002</v>
      </c>
      <c r="AL296">
        <v>40.229999999999997</v>
      </c>
      <c r="AM296" t="s">
        <v>1</v>
      </c>
      <c r="AN296" t="s">
        <v>1</v>
      </c>
      <c r="AO296" t="s">
        <v>5</v>
      </c>
      <c r="AP296" t="s">
        <v>5</v>
      </c>
      <c r="AQ296" t="s">
        <v>0</v>
      </c>
      <c r="AS296" t="s">
        <v>5</v>
      </c>
    </row>
    <row r="297" spans="1:45" x14ac:dyDescent="0.3">
      <c r="A297" s="1" t="s">
        <v>1827</v>
      </c>
      <c r="B297" s="1">
        <v>72</v>
      </c>
      <c r="C297" s="1" t="s">
        <v>6</v>
      </c>
      <c r="D297" s="1">
        <v>28554</v>
      </c>
      <c r="E297" s="1">
        <v>0</v>
      </c>
      <c r="F297" s="1" t="s">
        <v>554</v>
      </c>
      <c r="G297" s="1" t="s">
        <v>555</v>
      </c>
      <c r="H297" s="1" t="s">
        <v>11</v>
      </c>
      <c r="I297" s="1" t="s">
        <v>8309</v>
      </c>
      <c r="J297" s="1" t="s">
        <v>4</v>
      </c>
      <c r="K297" s="1" t="s">
        <v>76</v>
      </c>
      <c r="L297" s="1">
        <v>4</v>
      </c>
      <c r="M297" t="s">
        <v>30</v>
      </c>
      <c r="N297" t="s">
        <v>2</v>
      </c>
      <c r="O297">
        <v>280</v>
      </c>
      <c r="P297">
        <v>0</v>
      </c>
      <c r="Q297">
        <v>0</v>
      </c>
      <c r="R297">
        <v>280</v>
      </c>
      <c r="S297">
        <v>0</v>
      </c>
      <c r="T297">
        <v>0</v>
      </c>
      <c r="U297">
        <v>15</v>
      </c>
      <c r="X297" s="23">
        <f>IFERROR(1 -(#REF!/#REF!), 0)</f>
        <v>0</v>
      </c>
      <c r="AA297">
        <v>35</v>
      </c>
      <c r="AB297">
        <v>103.58329999999999</v>
      </c>
      <c r="AC297">
        <v>273.93200000000002</v>
      </c>
      <c r="AD297">
        <v>68.018000000000001</v>
      </c>
      <c r="AE297">
        <v>35</v>
      </c>
      <c r="AF297">
        <v>103.58329999999999</v>
      </c>
      <c r="AG297">
        <v>273.93200000000002</v>
      </c>
      <c r="AH297">
        <v>68.018000000000001</v>
      </c>
      <c r="AI297">
        <v>35</v>
      </c>
      <c r="AJ297">
        <v>103.58329999999999</v>
      </c>
      <c r="AK297">
        <v>273.93200000000002</v>
      </c>
      <c r="AL297">
        <v>68.018000000000001</v>
      </c>
      <c r="AM297" t="s">
        <v>1</v>
      </c>
      <c r="AN297" t="s">
        <v>1</v>
      </c>
      <c r="AO297" t="s">
        <v>5</v>
      </c>
      <c r="AP297" t="s">
        <v>5</v>
      </c>
      <c r="AQ297" t="s">
        <v>0</v>
      </c>
      <c r="AS297" t="s">
        <v>5</v>
      </c>
    </row>
    <row r="298" spans="1:45" x14ac:dyDescent="0.3">
      <c r="A298" s="1" t="s">
        <v>1830</v>
      </c>
      <c r="B298" s="1">
        <v>71</v>
      </c>
      <c r="C298" s="1" t="s">
        <v>6</v>
      </c>
      <c r="D298" s="1">
        <v>28583</v>
      </c>
      <c r="E298" s="1">
        <v>0</v>
      </c>
      <c r="F298" s="1" t="s">
        <v>558</v>
      </c>
      <c r="G298" s="1" t="s">
        <v>8825</v>
      </c>
      <c r="H298" s="1" t="s">
        <v>11</v>
      </c>
      <c r="I298" s="1" t="s">
        <v>8371</v>
      </c>
      <c r="J298" s="1" t="s">
        <v>4</v>
      </c>
      <c r="K298" s="1" t="s">
        <v>8283</v>
      </c>
      <c r="L298" s="1">
        <v>7</v>
      </c>
      <c r="M298" t="s">
        <v>3</v>
      </c>
      <c r="N298" t="s">
        <v>2</v>
      </c>
      <c r="O298">
        <v>159</v>
      </c>
      <c r="P298">
        <v>0</v>
      </c>
      <c r="Q298">
        <v>0</v>
      </c>
      <c r="R298">
        <v>159</v>
      </c>
      <c r="S298">
        <v>0</v>
      </c>
      <c r="T298">
        <v>0</v>
      </c>
      <c r="U298">
        <v>56</v>
      </c>
      <c r="X298" s="23">
        <f>IFERROR(1 -(#REF!/#REF!), 0)</f>
        <v>0</v>
      </c>
      <c r="AA298">
        <v>58.471499999999999</v>
      </c>
      <c r="AB298">
        <v>51.875300000000003</v>
      </c>
      <c r="AC298">
        <v>79.77</v>
      </c>
      <c r="AD298">
        <v>61.999200000000002</v>
      </c>
      <c r="AE298">
        <v>58.471499999999999</v>
      </c>
      <c r="AF298">
        <v>51.875300000000003</v>
      </c>
      <c r="AG298">
        <v>79.77</v>
      </c>
      <c r="AH298">
        <v>61.999200000000002</v>
      </c>
      <c r="AI298">
        <v>58.471499999999999</v>
      </c>
      <c r="AJ298">
        <v>51.875300000000003</v>
      </c>
      <c r="AK298">
        <v>79.77</v>
      </c>
      <c r="AL298">
        <v>61.999200000000002</v>
      </c>
      <c r="AM298" t="s">
        <v>1</v>
      </c>
      <c r="AN298" t="s">
        <v>1</v>
      </c>
      <c r="AO298" t="s">
        <v>5</v>
      </c>
      <c r="AP298" t="s">
        <v>5</v>
      </c>
      <c r="AQ298" t="s">
        <v>0</v>
      </c>
      <c r="AS298" t="s">
        <v>5</v>
      </c>
    </row>
    <row r="299" spans="1:45" x14ac:dyDescent="0.3">
      <c r="A299" s="1" t="s">
        <v>1831</v>
      </c>
      <c r="B299" s="1">
        <v>78</v>
      </c>
      <c r="C299" s="1" t="s">
        <v>12</v>
      </c>
      <c r="D299" s="1">
        <v>28622</v>
      </c>
      <c r="E299" s="1">
        <v>0</v>
      </c>
      <c r="F299" s="1" t="s">
        <v>559</v>
      </c>
      <c r="G299" s="1" t="s">
        <v>8826</v>
      </c>
      <c r="H299" s="1" t="s">
        <v>11</v>
      </c>
      <c r="I299" s="1" t="s">
        <v>8827</v>
      </c>
      <c r="J299" s="1" t="s">
        <v>4</v>
      </c>
      <c r="K299" s="1" t="s">
        <v>8828</v>
      </c>
      <c r="L299" s="1">
        <v>7</v>
      </c>
      <c r="M299" t="s">
        <v>3</v>
      </c>
      <c r="N299" t="s">
        <v>2</v>
      </c>
      <c r="O299">
        <v>120</v>
      </c>
      <c r="P299">
        <v>0</v>
      </c>
      <c r="Q299">
        <v>120</v>
      </c>
      <c r="R299">
        <v>0</v>
      </c>
      <c r="S299">
        <v>0</v>
      </c>
      <c r="T299">
        <v>0</v>
      </c>
      <c r="U299">
        <v>51</v>
      </c>
      <c r="X299" s="23">
        <f>IFERROR(1 -(#REF!/#REF!), 0)</f>
        <v>0</v>
      </c>
      <c r="AA299">
        <v>84.171499999999995</v>
      </c>
      <c r="AB299">
        <v>82.398399999999995</v>
      </c>
      <c r="AC299">
        <v>94.4983</v>
      </c>
      <c r="AD299">
        <v>80.819199999999995</v>
      </c>
      <c r="AE299">
        <v>84.171499999999995</v>
      </c>
      <c r="AF299">
        <v>82.398399999999995</v>
      </c>
      <c r="AG299">
        <v>94.4983</v>
      </c>
      <c r="AH299">
        <v>80.819199999999995</v>
      </c>
      <c r="AI299">
        <v>84.171499999999995</v>
      </c>
      <c r="AJ299">
        <v>82.398399999999995</v>
      </c>
      <c r="AK299">
        <v>94.4983</v>
      </c>
      <c r="AL299">
        <v>80.819199999999995</v>
      </c>
      <c r="AM299" t="s">
        <v>1</v>
      </c>
      <c r="AN299" t="s">
        <v>1</v>
      </c>
      <c r="AO299" t="s">
        <v>5</v>
      </c>
      <c r="AP299" t="s">
        <v>5</v>
      </c>
      <c r="AQ299" t="s">
        <v>0</v>
      </c>
      <c r="AS299" t="s">
        <v>5</v>
      </c>
    </row>
    <row r="300" spans="1:45" x14ac:dyDescent="0.3">
      <c r="A300" s="1" t="s">
        <v>1832</v>
      </c>
      <c r="B300" s="1">
        <v>70</v>
      </c>
      <c r="C300" s="1" t="s">
        <v>9</v>
      </c>
      <c r="D300" s="1">
        <v>28628</v>
      </c>
      <c r="E300" s="1">
        <v>0</v>
      </c>
      <c r="F300" s="1" t="s">
        <v>560</v>
      </c>
      <c r="G300" s="1" t="s">
        <v>8829</v>
      </c>
      <c r="H300" s="1" t="s">
        <v>11</v>
      </c>
      <c r="I300" s="1" t="s">
        <v>8303</v>
      </c>
      <c r="J300" s="1" t="s">
        <v>4</v>
      </c>
      <c r="K300" s="1" t="s">
        <v>8578</v>
      </c>
      <c r="L300" s="1">
        <v>5</v>
      </c>
      <c r="M300" t="s">
        <v>18</v>
      </c>
      <c r="N300" t="s">
        <v>2</v>
      </c>
      <c r="O300">
        <v>180</v>
      </c>
      <c r="P300">
        <v>180</v>
      </c>
      <c r="Q300">
        <v>0</v>
      </c>
      <c r="R300">
        <v>0</v>
      </c>
      <c r="S300">
        <v>0</v>
      </c>
      <c r="T300">
        <v>0</v>
      </c>
      <c r="U300">
        <v>26</v>
      </c>
      <c r="X300" s="23">
        <f>IFERROR(1 -(#REF!/#REF!), 0)</f>
        <v>0</v>
      </c>
      <c r="AA300">
        <v>40.782800000000002</v>
      </c>
      <c r="AB300">
        <v>47.883299999999998</v>
      </c>
      <c r="AC300">
        <v>56.404200000000003</v>
      </c>
      <c r="AD300">
        <v>40.14</v>
      </c>
      <c r="AE300">
        <v>40.782800000000002</v>
      </c>
      <c r="AF300">
        <v>47.883299999999998</v>
      </c>
      <c r="AG300">
        <v>56.404200000000003</v>
      </c>
      <c r="AH300">
        <v>40.14</v>
      </c>
      <c r="AI300">
        <v>40.782800000000002</v>
      </c>
      <c r="AJ300">
        <v>47.883299999999998</v>
      </c>
      <c r="AK300">
        <v>56.404200000000003</v>
      </c>
      <c r="AL300">
        <v>40.14</v>
      </c>
      <c r="AM300" t="s">
        <v>1</v>
      </c>
      <c r="AN300" t="s">
        <v>1</v>
      </c>
      <c r="AO300" t="s">
        <v>5</v>
      </c>
      <c r="AP300" t="s">
        <v>5</v>
      </c>
      <c r="AQ300" t="s">
        <v>0</v>
      </c>
      <c r="AS300" t="s">
        <v>5</v>
      </c>
    </row>
    <row r="301" spans="1:45" x14ac:dyDescent="0.3">
      <c r="A301" s="1" t="s">
        <v>1833</v>
      </c>
      <c r="B301" s="1">
        <v>78</v>
      </c>
      <c r="C301" s="1" t="s">
        <v>14</v>
      </c>
      <c r="D301" s="1">
        <v>28629</v>
      </c>
      <c r="E301" s="1">
        <v>0</v>
      </c>
      <c r="F301" s="1" t="s">
        <v>561</v>
      </c>
      <c r="G301" s="1" t="s">
        <v>8830</v>
      </c>
      <c r="H301" s="1" t="s">
        <v>11</v>
      </c>
      <c r="I301" s="1" t="s">
        <v>8831</v>
      </c>
      <c r="J301" s="1" t="s">
        <v>4</v>
      </c>
      <c r="K301" s="1" t="s">
        <v>8394</v>
      </c>
      <c r="L301" s="1">
        <v>7</v>
      </c>
      <c r="M301" t="s">
        <v>3</v>
      </c>
      <c r="N301" t="s">
        <v>2</v>
      </c>
      <c r="O301">
        <v>20</v>
      </c>
      <c r="P301">
        <v>0</v>
      </c>
      <c r="Q301">
        <v>0</v>
      </c>
      <c r="R301">
        <v>0</v>
      </c>
      <c r="S301">
        <v>20</v>
      </c>
      <c r="T301">
        <v>0</v>
      </c>
      <c r="U301">
        <v>76</v>
      </c>
      <c r="X301" s="23">
        <f>IFERROR(1 -(#REF!/#REF!), 0)</f>
        <v>0</v>
      </c>
      <c r="AA301">
        <v>821.03729999999996</v>
      </c>
      <c r="AB301">
        <v>695.75310000000002</v>
      </c>
      <c r="AC301">
        <v>993.39850000000001</v>
      </c>
      <c r="AD301">
        <v>602.56830000000002</v>
      </c>
      <c r="AE301">
        <v>821.03729999999996</v>
      </c>
      <c r="AF301">
        <v>695.75310000000002</v>
      </c>
      <c r="AG301">
        <v>993.39850000000001</v>
      </c>
      <c r="AH301">
        <v>602.56830000000002</v>
      </c>
      <c r="AI301">
        <v>821.03729999999996</v>
      </c>
      <c r="AJ301">
        <v>695.75310000000002</v>
      </c>
      <c r="AK301">
        <v>993.39850000000001</v>
      </c>
      <c r="AL301">
        <v>602.56830000000002</v>
      </c>
      <c r="AM301" t="s">
        <v>1</v>
      </c>
      <c r="AN301" t="s">
        <v>1</v>
      </c>
      <c r="AO301" t="s">
        <v>5</v>
      </c>
      <c r="AP301" t="s">
        <v>5</v>
      </c>
      <c r="AQ301" t="s">
        <v>0</v>
      </c>
      <c r="AS301" t="s">
        <v>5</v>
      </c>
    </row>
    <row r="302" spans="1:45" x14ac:dyDescent="0.3">
      <c r="A302" s="1" t="s">
        <v>2565</v>
      </c>
      <c r="B302" s="1">
        <v>76</v>
      </c>
      <c r="C302" s="1" t="s">
        <v>6</v>
      </c>
      <c r="D302" s="1">
        <v>28657</v>
      </c>
      <c r="E302" s="1">
        <v>0</v>
      </c>
      <c r="F302" s="1" t="s">
        <v>1289</v>
      </c>
      <c r="G302" s="1" t="s">
        <v>8832</v>
      </c>
      <c r="H302" s="1" t="s">
        <v>11</v>
      </c>
      <c r="I302" s="1" t="s">
        <v>8390</v>
      </c>
      <c r="J302" s="1" t="s">
        <v>4</v>
      </c>
      <c r="K302" s="1" t="s">
        <v>8391</v>
      </c>
      <c r="L302" s="1">
        <v>1</v>
      </c>
      <c r="M302" t="s">
        <v>20</v>
      </c>
      <c r="N302" t="s">
        <v>2</v>
      </c>
      <c r="O302">
        <v>90</v>
      </c>
      <c r="P302">
        <v>0</v>
      </c>
      <c r="Q302">
        <v>0</v>
      </c>
      <c r="R302">
        <v>90</v>
      </c>
      <c r="S302">
        <v>0</v>
      </c>
      <c r="T302">
        <v>0</v>
      </c>
      <c r="U302">
        <v>14</v>
      </c>
      <c r="X302" s="23">
        <f>IFERROR(1 -(#REF!/#REF!), 0)</f>
        <v>0</v>
      </c>
      <c r="AA302">
        <v>39.46</v>
      </c>
      <c r="AB302">
        <v>41.746600000000001</v>
      </c>
      <c r="AC302">
        <v>67.959999999999994</v>
      </c>
      <c r="AD302">
        <v>98.487499999999997</v>
      </c>
      <c r="AE302">
        <v>39.46</v>
      </c>
      <c r="AF302">
        <v>41.746600000000001</v>
      </c>
      <c r="AG302">
        <v>67.959999999999994</v>
      </c>
      <c r="AH302">
        <v>98.487499999999997</v>
      </c>
      <c r="AI302">
        <v>39.46</v>
      </c>
      <c r="AJ302">
        <v>41.746600000000001</v>
      </c>
      <c r="AK302">
        <v>67.959999999999994</v>
      </c>
      <c r="AL302">
        <v>98.487499999999997</v>
      </c>
      <c r="AM302" t="s">
        <v>1</v>
      </c>
      <c r="AN302" t="s">
        <v>1</v>
      </c>
      <c r="AO302" t="s">
        <v>5</v>
      </c>
      <c r="AP302" t="s">
        <v>5</v>
      </c>
      <c r="AQ302" t="s">
        <v>0</v>
      </c>
      <c r="AS302" t="s">
        <v>5</v>
      </c>
    </row>
    <row r="303" spans="1:45" x14ac:dyDescent="0.3">
      <c r="A303" s="1" t="s">
        <v>1837</v>
      </c>
      <c r="B303" s="1">
        <v>34</v>
      </c>
      <c r="C303" s="1" t="s">
        <v>9</v>
      </c>
      <c r="D303" s="1">
        <v>28683</v>
      </c>
      <c r="E303" s="1">
        <v>0</v>
      </c>
      <c r="F303" s="1" t="s">
        <v>564</v>
      </c>
      <c r="G303" s="1" t="s">
        <v>8833</v>
      </c>
      <c r="H303" s="1" t="s">
        <v>11</v>
      </c>
      <c r="I303" s="1" t="s">
        <v>8303</v>
      </c>
      <c r="J303" s="1" t="s">
        <v>4</v>
      </c>
      <c r="K303" s="1" t="s">
        <v>8486</v>
      </c>
      <c r="L303" s="1">
        <v>7</v>
      </c>
      <c r="M303" t="s">
        <v>3</v>
      </c>
      <c r="N303" t="s">
        <v>2</v>
      </c>
      <c r="O303">
        <v>30</v>
      </c>
      <c r="P303">
        <v>30</v>
      </c>
      <c r="Q303">
        <v>0</v>
      </c>
      <c r="R303">
        <v>0</v>
      </c>
      <c r="S303">
        <v>0</v>
      </c>
      <c r="T303">
        <v>0</v>
      </c>
      <c r="U303">
        <v>51</v>
      </c>
      <c r="V303">
        <v>312</v>
      </c>
      <c r="W303">
        <v>90</v>
      </c>
      <c r="X303" s="23">
        <f>IFERROR(1 -(#REF!/#REF!), 0)</f>
        <v>0</v>
      </c>
      <c r="Y303">
        <v>5</v>
      </c>
      <c r="Z303">
        <v>380</v>
      </c>
      <c r="AA303">
        <v>259.79919999999998</v>
      </c>
      <c r="AB303">
        <v>262.6284</v>
      </c>
      <c r="AC303">
        <v>310.74579999999997</v>
      </c>
      <c r="AD303">
        <v>265.24299999999999</v>
      </c>
      <c r="AE303">
        <v>259.79919999999998</v>
      </c>
      <c r="AF303">
        <v>262.6284</v>
      </c>
      <c r="AG303">
        <v>310.74579999999997</v>
      </c>
      <c r="AH303">
        <v>265.24299999999999</v>
      </c>
      <c r="AI303">
        <v>259.79919999999998</v>
      </c>
      <c r="AJ303">
        <v>262.6284</v>
      </c>
      <c r="AK303">
        <v>310.74579999999997</v>
      </c>
      <c r="AL303">
        <v>265.24299999999999</v>
      </c>
      <c r="AM303" t="s">
        <v>1</v>
      </c>
      <c r="AN303" t="s">
        <v>1</v>
      </c>
      <c r="AO303" t="s">
        <v>5</v>
      </c>
      <c r="AP303" t="s">
        <v>5</v>
      </c>
      <c r="AQ303" t="s">
        <v>0</v>
      </c>
      <c r="AS303" t="s">
        <v>5</v>
      </c>
    </row>
    <row r="304" spans="1:45" x14ac:dyDescent="0.3">
      <c r="A304" s="1" t="s">
        <v>1838</v>
      </c>
      <c r="B304" s="1">
        <v>15</v>
      </c>
      <c r="C304" s="1" t="s">
        <v>14</v>
      </c>
      <c r="D304" s="1">
        <v>28686</v>
      </c>
      <c r="E304" s="1">
        <v>0</v>
      </c>
      <c r="F304" s="1" t="s">
        <v>565</v>
      </c>
      <c r="G304" s="1" t="s">
        <v>8834</v>
      </c>
      <c r="H304" s="1" t="s">
        <v>11</v>
      </c>
      <c r="I304" s="1" t="s">
        <v>8288</v>
      </c>
      <c r="J304" s="1" t="s">
        <v>4</v>
      </c>
      <c r="K304" s="1" t="s">
        <v>8289</v>
      </c>
      <c r="L304" s="1">
        <v>7</v>
      </c>
      <c r="M304" t="s">
        <v>3</v>
      </c>
      <c r="N304" t="s">
        <v>2</v>
      </c>
      <c r="O304">
        <v>30</v>
      </c>
      <c r="P304">
        <v>0</v>
      </c>
      <c r="Q304">
        <v>0</v>
      </c>
      <c r="R304">
        <v>0</v>
      </c>
      <c r="S304">
        <v>30</v>
      </c>
      <c r="T304">
        <v>0</v>
      </c>
      <c r="U304">
        <v>52</v>
      </c>
      <c r="X304" s="23">
        <f>IFERROR(1 -(#REF!/#REF!), 0)</f>
        <v>0</v>
      </c>
      <c r="AA304">
        <v>146.29839999999999</v>
      </c>
      <c r="AB304">
        <v>179.69229999999999</v>
      </c>
      <c r="AC304">
        <v>182.92</v>
      </c>
      <c r="AD304">
        <v>148.2807</v>
      </c>
      <c r="AE304">
        <v>146.29839999999999</v>
      </c>
      <c r="AF304">
        <v>179.69229999999999</v>
      </c>
      <c r="AG304">
        <v>182.92</v>
      </c>
      <c r="AH304">
        <v>148.2807</v>
      </c>
      <c r="AI304">
        <v>146.29839999999999</v>
      </c>
      <c r="AJ304">
        <v>179.69229999999999</v>
      </c>
      <c r="AK304">
        <v>182.92</v>
      </c>
      <c r="AL304">
        <v>148.2807</v>
      </c>
      <c r="AM304" t="s">
        <v>1</v>
      </c>
      <c r="AN304" t="s">
        <v>1</v>
      </c>
      <c r="AO304" t="s">
        <v>5</v>
      </c>
      <c r="AP304" t="s">
        <v>5</v>
      </c>
      <c r="AQ304" t="s">
        <v>0</v>
      </c>
      <c r="AS304" t="s">
        <v>5</v>
      </c>
    </row>
    <row r="305" spans="1:45" x14ac:dyDescent="0.3">
      <c r="A305" s="1" t="s">
        <v>1839</v>
      </c>
      <c r="B305" s="1">
        <v>9</v>
      </c>
      <c r="C305" s="1" t="s">
        <v>9</v>
      </c>
      <c r="D305" s="1">
        <v>28687</v>
      </c>
      <c r="E305" s="1">
        <v>0</v>
      </c>
      <c r="F305" s="1" t="s">
        <v>565</v>
      </c>
      <c r="G305" s="1" t="s">
        <v>8835</v>
      </c>
      <c r="H305" s="1" t="s">
        <v>11</v>
      </c>
      <c r="I305" s="1" t="s">
        <v>8343</v>
      </c>
      <c r="J305" s="1" t="s">
        <v>4</v>
      </c>
      <c r="K305" s="1" t="s">
        <v>8721</v>
      </c>
      <c r="L305" s="1">
        <v>7</v>
      </c>
      <c r="M305" t="s">
        <v>3</v>
      </c>
      <c r="N305" t="s">
        <v>2</v>
      </c>
      <c r="O305">
        <v>200</v>
      </c>
      <c r="P305">
        <v>200</v>
      </c>
      <c r="Q305">
        <v>0</v>
      </c>
      <c r="R305">
        <v>0</v>
      </c>
      <c r="S305">
        <v>0</v>
      </c>
      <c r="T305">
        <v>0</v>
      </c>
      <c r="U305">
        <v>54</v>
      </c>
      <c r="X305" s="23">
        <f>IFERROR(1 -(#REF!/#REF!), 0)</f>
        <v>0</v>
      </c>
      <c r="AA305">
        <v>186.39500000000001</v>
      </c>
      <c r="AB305">
        <v>222.4828</v>
      </c>
      <c r="AC305">
        <v>202.6223</v>
      </c>
      <c r="AD305">
        <v>203.48230000000001</v>
      </c>
      <c r="AE305">
        <v>186.39500000000001</v>
      </c>
      <c r="AF305">
        <v>222.4828</v>
      </c>
      <c r="AG305">
        <v>202.6223</v>
      </c>
      <c r="AH305">
        <v>203.48230000000001</v>
      </c>
      <c r="AI305">
        <v>186.39500000000001</v>
      </c>
      <c r="AJ305">
        <v>222.4828</v>
      </c>
      <c r="AK305">
        <v>202.6223</v>
      </c>
      <c r="AL305">
        <v>203.48230000000001</v>
      </c>
      <c r="AM305" t="s">
        <v>1</v>
      </c>
      <c r="AN305" t="s">
        <v>1</v>
      </c>
      <c r="AO305" t="s">
        <v>5</v>
      </c>
      <c r="AP305" t="s">
        <v>5</v>
      </c>
      <c r="AQ305" t="s">
        <v>0</v>
      </c>
      <c r="AS305" t="s">
        <v>5</v>
      </c>
    </row>
    <row r="306" spans="1:45" x14ac:dyDescent="0.3">
      <c r="A306" s="1" t="s">
        <v>1840</v>
      </c>
      <c r="B306" s="1">
        <v>8</v>
      </c>
      <c r="C306" s="1" t="s">
        <v>7</v>
      </c>
      <c r="D306" s="1">
        <v>28688</v>
      </c>
      <c r="E306" s="1">
        <v>0</v>
      </c>
      <c r="F306" s="1" t="s">
        <v>565</v>
      </c>
      <c r="G306" s="1" t="s">
        <v>8836</v>
      </c>
      <c r="H306" s="1" t="s">
        <v>11</v>
      </c>
      <c r="I306" s="1" t="s">
        <v>8605</v>
      </c>
      <c r="J306" s="1" t="s">
        <v>4</v>
      </c>
      <c r="K306" s="1" t="s">
        <v>8606</v>
      </c>
      <c r="L306" s="1">
        <v>7</v>
      </c>
      <c r="M306" t="s">
        <v>3</v>
      </c>
      <c r="N306" t="s">
        <v>2</v>
      </c>
      <c r="O306">
        <v>100</v>
      </c>
      <c r="P306">
        <v>0</v>
      </c>
      <c r="Q306">
        <v>0</v>
      </c>
      <c r="R306">
        <v>0</v>
      </c>
      <c r="S306">
        <v>0</v>
      </c>
      <c r="T306">
        <v>100</v>
      </c>
      <c r="U306">
        <v>53</v>
      </c>
      <c r="X306" s="23">
        <f>IFERROR(1 -(#REF!/#REF!), 0)</f>
        <v>0</v>
      </c>
      <c r="AA306">
        <v>217.36250000000001</v>
      </c>
      <c r="AB306">
        <v>225.68299999999999</v>
      </c>
      <c r="AC306">
        <v>226.11</v>
      </c>
      <c r="AD306">
        <v>225.58349999999999</v>
      </c>
      <c r="AE306">
        <v>217.36250000000001</v>
      </c>
      <c r="AF306">
        <v>225.68299999999999</v>
      </c>
      <c r="AG306">
        <v>226.11</v>
      </c>
      <c r="AH306">
        <v>225.58349999999999</v>
      </c>
      <c r="AI306">
        <v>217.36250000000001</v>
      </c>
      <c r="AJ306">
        <v>225.68299999999999</v>
      </c>
      <c r="AK306">
        <v>226.11</v>
      </c>
      <c r="AL306">
        <v>225.58349999999999</v>
      </c>
      <c r="AM306" t="s">
        <v>1</v>
      </c>
      <c r="AN306" t="s">
        <v>1</v>
      </c>
      <c r="AO306" t="s">
        <v>5</v>
      </c>
      <c r="AP306" t="s">
        <v>5</v>
      </c>
      <c r="AQ306" t="s">
        <v>0</v>
      </c>
      <c r="AS306" t="s">
        <v>5</v>
      </c>
    </row>
    <row r="307" spans="1:45" x14ac:dyDescent="0.3">
      <c r="A307" s="1" t="s">
        <v>1842</v>
      </c>
      <c r="B307" s="1">
        <v>15</v>
      </c>
      <c r="C307" s="1" t="s">
        <v>12</v>
      </c>
      <c r="D307" s="1">
        <v>28690</v>
      </c>
      <c r="E307" s="1">
        <v>0</v>
      </c>
      <c r="F307" s="1" t="s">
        <v>567</v>
      </c>
      <c r="G307" s="1" t="s">
        <v>8837</v>
      </c>
      <c r="H307" s="1" t="s">
        <v>11</v>
      </c>
      <c r="I307" s="1" t="s">
        <v>8838</v>
      </c>
      <c r="J307" s="1" t="s">
        <v>4</v>
      </c>
      <c r="K307" s="1" t="s">
        <v>421</v>
      </c>
      <c r="L307" s="1">
        <v>1</v>
      </c>
      <c r="M307" t="s">
        <v>20</v>
      </c>
      <c r="N307" t="s">
        <v>2</v>
      </c>
      <c r="O307">
        <v>38</v>
      </c>
      <c r="P307">
        <v>0</v>
      </c>
      <c r="Q307">
        <v>38</v>
      </c>
      <c r="R307">
        <v>0</v>
      </c>
      <c r="S307">
        <v>0</v>
      </c>
      <c r="T307">
        <v>0</v>
      </c>
      <c r="U307">
        <v>13</v>
      </c>
      <c r="X307" s="23">
        <f>IFERROR(1 -(#REF!/#REF!), 0)</f>
        <v>0</v>
      </c>
      <c r="AA307">
        <v>65.86</v>
      </c>
      <c r="AB307">
        <v>68.033299999999997</v>
      </c>
      <c r="AC307">
        <v>78.577500000000001</v>
      </c>
      <c r="AD307">
        <v>65.11</v>
      </c>
      <c r="AE307">
        <v>65.86</v>
      </c>
      <c r="AF307">
        <v>68.033299999999997</v>
      </c>
      <c r="AG307">
        <v>78.577500000000001</v>
      </c>
      <c r="AH307">
        <v>65.11</v>
      </c>
      <c r="AI307">
        <v>65.86</v>
      </c>
      <c r="AJ307">
        <v>68.033299999999997</v>
      </c>
      <c r="AK307">
        <v>78.577500000000001</v>
      </c>
      <c r="AL307">
        <v>65.11</v>
      </c>
      <c r="AM307" t="s">
        <v>1</v>
      </c>
      <c r="AN307" t="s">
        <v>1</v>
      </c>
      <c r="AO307" t="s">
        <v>5</v>
      </c>
      <c r="AP307" t="s">
        <v>5</v>
      </c>
      <c r="AQ307" t="s">
        <v>0</v>
      </c>
      <c r="AS307" t="s">
        <v>5</v>
      </c>
    </row>
    <row r="308" spans="1:45" x14ac:dyDescent="0.3">
      <c r="A308" s="1" t="s">
        <v>1843</v>
      </c>
      <c r="B308" s="1">
        <v>78</v>
      </c>
      <c r="C308" s="1" t="s">
        <v>7</v>
      </c>
      <c r="D308" s="1">
        <v>28700</v>
      </c>
      <c r="E308" s="1">
        <v>0</v>
      </c>
      <c r="F308" s="1" t="s">
        <v>568</v>
      </c>
      <c r="G308" s="1" t="s">
        <v>8839</v>
      </c>
      <c r="H308" s="1" t="s">
        <v>11</v>
      </c>
      <c r="I308" s="1" t="s">
        <v>8502</v>
      </c>
      <c r="J308" s="1" t="s">
        <v>4</v>
      </c>
      <c r="K308" s="1" t="s">
        <v>8503</v>
      </c>
      <c r="L308" s="1">
        <v>7</v>
      </c>
      <c r="M308" t="s">
        <v>3</v>
      </c>
      <c r="N308" t="s">
        <v>2</v>
      </c>
      <c r="O308">
        <v>160</v>
      </c>
      <c r="P308">
        <v>0</v>
      </c>
      <c r="Q308">
        <v>0</v>
      </c>
      <c r="R308">
        <v>0</v>
      </c>
      <c r="S308">
        <v>0</v>
      </c>
      <c r="T308">
        <v>160</v>
      </c>
      <c r="U308">
        <v>93</v>
      </c>
      <c r="X308" s="23">
        <f>IFERROR(1 -(#REF!/#REF!), 0)</f>
        <v>0</v>
      </c>
      <c r="AA308">
        <v>151.68369999999999</v>
      </c>
      <c r="AB308">
        <v>223.32210000000001</v>
      </c>
      <c r="AC308">
        <v>276.74169999999998</v>
      </c>
      <c r="AD308">
        <v>149.45959999999999</v>
      </c>
      <c r="AE308">
        <v>151.68369999999999</v>
      </c>
      <c r="AF308">
        <v>223.32210000000001</v>
      </c>
      <c r="AG308">
        <v>276.74169999999998</v>
      </c>
      <c r="AH308">
        <v>149.45959999999999</v>
      </c>
      <c r="AI308">
        <v>151.68369999999999</v>
      </c>
      <c r="AJ308">
        <v>223.32210000000001</v>
      </c>
      <c r="AK308">
        <v>276.74169999999998</v>
      </c>
      <c r="AL308">
        <v>149.45959999999999</v>
      </c>
      <c r="AM308" t="s">
        <v>1</v>
      </c>
      <c r="AN308" t="s">
        <v>1</v>
      </c>
      <c r="AO308" t="s">
        <v>5</v>
      </c>
      <c r="AP308" t="s">
        <v>5</v>
      </c>
      <c r="AQ308" t="s">
        <v>0</v>
      </c>
      <c r="AS308" t="s">
        <v>5</v>
      </c>
    </row>
    <row r="309" spans="1:45" x14ac:dyDescent="0.3">
      <c r="A309" s="1" t="s">
        <v>2367</v>
      </c>
      <c r="B309" s="1">
        <v>72</v>
      </c>
      <c r="C309" s="1" t="s">
        <v>9</v>
      </c>
      <c r="D309" s="1">
        <v>28705</v>
      </c>
      <c r="E309" s="1">
        <v>0</v>
      </c>
      <c r="F309" s="1" t="s">
        <v>1091</v>
      </c>
      <c r="G309" s="1" t="s">
        <v>1092</v>
      </c>
      <c r="H309" s="1" t="s">
        <v>8840</v>
      </c>
      <c r="I309" s="1" t="s">
        <v>8360</v>
      </c>
      <c r="J309" s="1" t="s">
        <v>4</v>
      </c>
      <c r="K309" s="1" t="s">
        <v>8361</v>
      </c>
      <c r="L309" s="1">
        <v>7</v>
      </c>
      <c r="M309" t="s">
        <v>3</v>
      </c>
      <c r="N309" t="s">
        <v>2</v>
      </c>
      <c r="O309">
        <v>80</v>
      </c>
      <c r="P309">
        <v>80</v>
      </c>
      <c r="Q309">
        <v>0</v>
      </c>
      <c r="R309">
        <v>0</v>
      </c>
      <c r="S309">
        <v>0</v>
      </c>
      <c r="T309">
        <v>0</v>
      </c>
      <c r="U309">
        <v>23</v>
      </c>
      <c r="X309" s="23">
        <f>IFERROR(1 -(#REF!/#REF!), 0)</f>
        <v>0</v>
      </c>
      <c r="AA309">
        <v>118.1728</v>
      </c>
      <c r="AB309">
        <v>119.78</v>
      </c>
      <c r="AC309">
        <v>64.84</v>
      </c>
      <c r="AD309">
        <v>103.7333</v>
      </c>
      <c r="AE309">
        <v>118.1728</v>
      </c>
      <c r="AF309">
        <v>119.78</v>
      </c>
      <c r="AG309">
        <v>64.84</v>
      </c>
      <c r="AH309">
        <v>103.7333</v>
      </c>
      <c r="AI309">
        <v>118.1728</v>
      </c>
      <c r="AJ309">
        <v>119.78</v>
      </c>
      <c r="AK309">
        <v>64.84</v>
      </c>
      <c r="AL309">
        <v>103.7333</v>
      </c>
      <c r="AM309" t="s">
        <v>1</v>
      </c>
      <c r="AN309" t="s">
        <v>1</v>
      </c>
      <c r="AO309" t="s">
        <v>5</v>
      </c>
      <c r="AP309" t="s">
        <v>5</v>
      </c>
      <c r="AQ309" t="s">
        <v>0</v>
      </c>
      <c r="AS309" t="s">
        <v>5</v>
      </c>
    </row>
    <row r="310" spans="1:45" x14ac:dyDescent="0.3">
      <c r="A310" s="1" t="s">
        <v>1845</v>
      </c>
      <c r="B310" s="1">
        <v>72</v>
      </c>
      <c r="C310" s="1" t="s">
        <v>14</v>
      </c>
      <c r="D310" s="1">
        <v>28709</v>
      </c>
      <c r="E310" s="1">
        <v>0</v>
      </c>
      <c r="F310" s="1" t="s">
        <v>570</v>
      </c>
      <c r="G310" s="1" t="s">
        <v>8841</v>
      </c>
      <c r="H310" s="1" t="s">
        <v>11</v>
      </c>
      <c r="I310" s="1" t="s">
        <v>8539</v>
      </c>
      <c r="J310" s="1" t="s">
        <v>4</v>
      </c>
      <c r="K310" s="1" t="s">
        <v>8540</v>
      </c>
      <c r="L310" s="1">
        <v>5</v>
      </c>
      <c r="M310" t="s">
        <v>18</v>
      </c>
      <c r="N310" t="s">
        <v>2</v>
      </c>
      <c r="O310">
        <v>30</v>
      </c>
      <c r="P310">
        <v>0</v>
      </c>
      <c r="Q310">
        <v>0</v>
      </c>
      <c r="R310">
        <v>0</v>
      </c>
      <c r="S310">
        <v>30</v>
      </c>
      <c r="T310">
        <v>0</v>
      </c>
      <c r="U310">
        <v>26</v>
      </c>
      <c r="X310" s="23">
        <f>IFERROR(1 -(#REF!/#REF!), 0)</f>
        <v>0</v>
      </c>
      <c r="AA310">
        <v>51.647100000000002</v>
      </c>
      <c r="AB310">
        <v>61.116599999999998</v>
      </c>
      <c r="AC310">
        <v>61.804200000000002</v>
      </c>
      <c r="AD310">
        <v>50.19</v>
      </c>
      <c r="AE310">
        <v>51.647100000000002</v>
      </c>
      <c r="AF310">
        <v>61.116599999999998</v>
      </c>
      <c r="AG310">
        <v>61.804200000000002</v>
      </c>
      <c r="AH310">
        <v>50.19</v>
      </c>
      <c r="AI310">
        <v>51.647100000000002</v>
      </c>
      <c r="AJ310">
        <v>61.116599999999998</v>
      </c>
      <c r="AK310">
        <v>61.804200000000002</v>
      </c>
      <c r="AL310">
        <v>50.19</v>
      </c>
      <c r="AM310" t="s">
        <v>1</v>
      </c>
      <c r="AN310" t="s">
        <v>1</v>
      </c>
      <c r="AO310" t="s">
        <v>5</v>
      </c>
      <c r="AP310" t="s">
        <v>5</v>
      </c>
      <c r="AQ310" t="s">
        <v>0</v>
      </c>
      <c r="AS310" t="s">
        <v>5</v>
      </c>
    </row>
    <row r="311" spans="1:45" x14ac:dyDescent="0.3">
      <c r="A311" s="1" t="s">
        <v>1846</v>
      </c>
      <c r="B311" s="1">
        <v>76</v>
      </c>
      <c r="C311" s="1" t="s">
        <v>7</v>
      </c>
      <c r="D311" s="1">
        <v>28720</v>
      </c>
      <c r="E311" s="1">
        <v>0</v>
      </c>
      <c r="F311" s="1" t="s">
        <v>571</v>
      </c>
      <c r="G311" s="1" t="s">
        <v>8842</v>
      </c>
      <c r="H311" s="1" t="s">
        <v>11</v>
      </c>
      <c r="I311" s="1" t="s">
        <v>8410</v>
      </c>
      <c r="J311" s="1" t="s">
        <v>4</v>
      </c>
      <c r="K311" s="1" t="s">
        <v>8411</v>
      </c>
      <c r="L311" s="1">
        <v>7</v>
      </c>
      <c r="M311" t="s">
        <v>3</v>
      </c>
      <c r="N311" t="s">
        <v>2</v>
      </c>
      <c r="O311">
        <v>126</v>
      </c>
      <c r="P311">
        <v>0</v>
      </c>
      <c r="Q311">
        <v>0</v>
      </c>
      <c r="R311">
        <v>0</v>
      </c>
      <c r="S311">
        <v>0</v>
      </c>
      <c r="T311">
        <v>126</v>
      </c>
      <c r="U311">
        <v>53</v>
      </c>
      <c r="X311" s="23">
        <f>IFERROR(1 -(#REF!/#REF!), 0)</f>
        <v>0</v>
      </c>
      <c r="AA311">
        <v>70.504999999999995</v>
      </c>
      <c r="AB311">
        <v>74.733000000000004</v>
      </c>
      <c r="AC311">
        <v>79.45</v>
      </c>
      <c r="AD311">
        <v>68.589200000000005</v>
      </c>
      <c r="AE311">
        <v>70.504999999999995</v>
      </c>
      <c r="AF311">
        <v>74.733000000000004</v>
      </c>
      <c r="AG311">
        <v>79.45</v>
      </c>
      <c r="AH311">
        <v>68.589200000000005</v>
      </c>
      <c r="AI311">
        <v>70.504999999999995</v>
      </c>
      <c r="AJ311">
        <v>74.733000000000004</v>
      </c>
      <c r="AK311">
        <v>79.45</v>
      </c>
      <c r="AL311">
        <v>68.589200000000005</v>
      </c>
      <c r="AM311" t="s">
        <v>1</v>
      </c>
      <c r="AN311" t="s">
        <v>1</v>
      </c>
      <c r="AO311" t="s">
        <v>5</v>
      </c>
      <c r="AP311" t="s">
        <v>5</v>
      </c>
      <c r="AQ311" t="s">
        <v>0</v>
      </c>
      <c r="AS311" t="s">
        <v>5</v>
      </c>
    </row>
    <row r="312" spans="1:45" x14ac:dyDescent="0.3">
      <c r="A312" s="1" t="s">
        <v>1847</v>
      </c>
      <c r="B312" s="1">
        <v>70</v>
      </c>
      <c r="C312" s="1" t="s">
        <v>6</v>
      </c>
      <c r="D312" s="1">
        <v>28748</v>
      </c>
      <c r="E312" s="1">
        <v>0</v>
      </c>
      <c r="F312" s="1" t="s">
        <v>572</v>
      </c>
      <c r="G312" s="1" t="s">
        <v>8843</v>
      </c>
      <c r="H312" s="1" t="s">
        <v>11</v>
      </c>
      <c r="I312" s="1" t="s">
        <v>8294</v>
      </c>
      <c r="J312" s="1" t="s">
        <v>4</v>
      </c>
      <c r="K312" s="1" t="s">
        <v>8567</v>
      </c>
      <c r="L312" s="1">
        <v>7</v>
      </c>
      <c r="M312" t="s">
        <v>3</v>
      </c>
      <c r="N312" t="s">
        <v>2</v>
      </c>
      <c r="O312">
        <v>130</v>
      </c>
      <c r="P312">
        <v>0</v>
      </c>
      <c r="Q312">
        <v>0</v>
      </c>
      <c r="R312">
        <v>130</v>
      </c>
      <c r="S312">
        <v>0</v>
      </c>
      <c r="T312">
        <v>0</v>
      </c>
      <c r="U312">
        <v>40</v>
      </c>
      <c r="X312" s="23">
        <f>IFERROR(1 -(#REF!/#REF!), 0)</f>
        <v>0</v>
      </c>
      <c r="AA312">
        <v>72.234999999999999</v>
      </c>
      <c r="AB312">
        <v>72.962800000000001</v>
      </c>
      <c r="AC312">
        <v>51.92</v>
      </c>
      <c r="AD312">
        <v>69.038300000000007</v>
      </c>
      <c r="AE312">
        <v>72.234999999999999</v>
      </c>
      <c r="AF312">
        <v>72.962800000000001</v>
      </c>
      <c r="AG312">
        <v>51.92</v>
      </c>
      <c r="AH312">
        <v>69.038300000000007</v>
      </c>
      <c r="AI312">
        <v>72.234999999999999</v>
      </c>
      <c r="AJ312">
        <v>72.962800000000001</v>
      </c>
      <c r="AK312">
        <v>51.92</v>
      </c>
      <c r="AL312">
        <v>69.038300000000007</v>
      </c>
      <c r="AM312" t="s">
        <v>1</v>
      </c>
      <c r="AN312" t="s">
        <v>1</v>
      </c>
      <c r="AO312" t="s">
        <v>5</v>
      </c>
      <c r="AP312" t="s">
        <v>5</v>
      </c>
      <c r="AQ312" t="s">
        <v>0</v>
      </c>
      <c r="AS312" t="s">
        <v>5</v>
      </c>
    </row>
    <row r="313" spans="1:45" x14ac:dyDescent="0.3">
      <c r="A313" s="1" t="s">
        <v>1848</v>
      </c>
      <c r="B313" s="1">
        <v>9</v>
      </c>
      <c r="C313" s="1" t="s">
        <v>6</v>
      </c>
      <c r="D313" s="1">
        <v>28754</v>
      </c>
      <c r="E313" s="1">
        <v>0</v>
      </c>
      <c r="F313" s="1" t="s">
        <v>573</v>
      </c>
      <c r="G313" s="1" t="s">
        <v>8844</v>
      </c>
      <c r="H313" s="1" t="s">
        <v>11</v>
      </c>
      <c r="I313" s="1" t="s">
        <v>8845</v>
      </c>
      <c r="J313" s="1" t="s">
        <v>4</v>
      </c>
      <c r="K313" s="1" t="s">
        <v>520</v>
      </c>
      <c r="L313" s="1">
        <v>7</v>
      </c>
      <c r="M313" t="s">
        <v>3</v>
      </c>
      <c r="N313" t="s">
        <v>2</v>
      </c>
      <c r="O313">
        <v>30</v>
      </c>
      <c r="P313">
        <v>0</v>
      </c>
      <c r="Q313">
        <v>0</v>
      </c>
      <c r="R313">
        <v>30</v>
      </c>
      <c r="S313">
        <v>0</v>
      </c>
      <c r="T313">
        <v>0</v>
      </c>
      <c r="U313">
        <v>56</v>
      </c>
      <c r="X313" s="23">
        <f>IFERROR(1 -(#REF!/#REF!), 0)</f>
        <v>0</v>
      </c>
      <c r="AA313">
        <v>260.00839999999999</v>
      </c>
      <c r="AB313">
        <v>244.52850000000001</v>
      </c>
      <c r="AC313">
        <v>284.45280000000002</v>
      </c>
      <c r="AD313">
        <v>211.6713</v>
      </c>
      <c r="AE313">
        <v>260.00839999999999</v>
      </c>
      <c r="AF313">
        <v>244.52850000000001</v>
      </c>
      <c r="AG313">
        <v>284.45280000000002</v>
      </c>
      <c r="AH313">
        <v>211.6713</v>
      </c>
      <c r="AI313">
        <v>260.00839999999999</v>
      </c>
      <c r="AJ313">
        <v>244.52850000000001</v>
      </c>
      <c r="AK313">
        <v>284.45280000000002</v>
      </c>
      <c r="AL313">
        <v>211.6713</v>
      </c>
      <c r="AM313" t="s">
        <v>1</v>
      </c>
      <c r="AN313" t="s">
        <v>1</v>
      </c>
      <c r="AO313" t="s">
        <v>5</v>
      </c>
      <c r="AP313" t="s">
        <v>5</v>
      </c>
      <c r="AQ313" t="s">
        <v>0</v>
      </c>
      <c r="AS313" t="s">
        <v>5</v>
      </c>
    </row>
    <row r="314" spans="1:45" x14ac:dyDescent="0.3">
      <c r="A314" s="1" t="s">
        <v>1849</v>
      </c>
      <c r="B314" s="1">
        <v>76</v>
      </c>
      <c r="C314" s="1" t="s">
        <v>14</v>
      </c>
      <c r="D314" s="1">
        <v>28755</v>
      </c>
      <c r="E314" s="1">
        <v>0</v>
      </c>
      <c r="F314" s="1" t="s">
        <v>574</v>
      </c>
      <c r="G314" s="1" t="s">
        <v>8846</v>
      </c>
      <c r="H314" s="1" t="s">
        <v>11</v>
      </c>
      <c r="I314" s="1" t="s">
        <v>8410</v>
      </c>
      <c r="J314" s="1" t="s">
        <v>4</v>
      </c>
      <c r="K314" s="1" t="s">
        <v>8411</v>
      </c>
      <c r="L314" s="1">
        <v>7</v>
      </c>
      <c r="M314" t="s">
        <v>3</v>
      </c>
      <c r="N314" t="s">
        <v>2</v>
      </c>
      <c r="O314">
        <v>20</v>
      </c>
      <c r="P314">
        <v>0</v>
      </c>
      <c r="Q314">
        <v>0</v>
      </c>
      <c r="R314">
        <v>0</v>
      </c>
      <c r="S314">
        <v>20</v>
      </c>
      <c r="T314">
        <v>0</v>
      </c>
      <c r="U314">
        <v>52</v>
      </c>
      <c r="X314" s="23">
        <f>IFERROR(1 -(#REF!/#REF!), 0)</f>
        <v>0</v>
      </c>
      <c r="AA314">
        <v>59.959200000000003</v>
      </c>
      <c r="AB314">
        <v>62.705300000000001</v>
      </c>
      <c r="AC314">
        <v>63.893799999999999</v>
      </c>
      <c r="AD314">
        <v>59.44</v>
      </c>
      <c r="AE314">
        <v>59.959200000000003</v>
      </c>
      <c r="AF314">
        <v>62.705300000000001</v>
      </c>
      <c r="AG314">
        <v>63.893799999999999</v>
      </c>
      <c r="AH314">
        <v>59.44</v>
      </c>
      <c r="AI314">
        <v>59.959200000000003</v>
      </c>
      <c r="AJ314">
        <v>62.705300000000001</v>
      </c>
      <c r="AK314">
        <v>63.893799999999999</v>
      </c>
      <c r="AL314">
        <v>59.44</v>
      </c>
      <c r="AM314" t="s">
        <v>1</v>
      </c>
      <c r="AN314" t="s">
        <v>1</v>
      </c>
      <c r="AO314" t="s">
        <v>5</v>
      </c>
      <c r="AP314" t="s">
        <v>5</v>
      </c>
      <c r="AQ314" t="s">
        <v>0</v>
      </c>
      <c r="AS314" t="s">
        <v>5</v>
      </c>
    </row>
    <row r="315" spans="1:45" x14ac:dyDescent="0.3">
      <c r="A315" s="1" t="s">
        <v>1850</v>
      </c>
      <c r="B315" s="1">
        <v>72</v>
      </c>
      <c r="C315" s="1" t="s">
        <v>14</v>
      </c>
      <c r="D315" s="1">
        <v>28797</v>
      </c>
      <c r="E315" s="1">
        <v>0</v>
      </c>
      <c r="F315" s="1" t="s">
        <v>565</v>
      </c>
      <c r="G315" s="1" t="s">
        <v>8847</v>
      </c>
      <c r="H315" s="1" t="s">
        <v>11</v>
      </c>
      <c r="I315" s="1" t="s">
        <v>8539</v>
      </c>
      <c r="J315" s="1" t="s">
        <v>4</v>
      </c>
      <c r="K315" s="1" t="s">
        <v>8540</v>
      </c>
      <c r="L315" s="1">
        <v>7</v>
      </c>
      <c r="M315" t="s">
        <v>3</v>
      </c>
      <c r="N315" t="s">
        <v>2</v>
      </c>
      <c r="O315">
        <v>20</v>
      </c>
      <c r="P315">
        <v>0</v>
      </c>
      <c r="Q315">
        <v>0</v>
      </c>
      <c r="R315">
        <v>0</v>
      </c>
      <c r="S315">
        <v>20</v>
      </c>
      <c r="T315">
        <v>0</v>
      </c>
      <c r="U315">
        <v>52</v>
      </c>
      <c r="X315" s="23">
        <f>IFERROR(1 -(#REF!/#REF!), 0)</f>
        <v>0</v>
      </c>
      <c r="AA315">
        <v>150.22069999999999</v>
      </c>
      <c r="AB315">
        <v>167.57230000000001</v>
      </c>
      <c r="AC315">
        <v>161.89760000000001</v>
      </c>
      <c r="AD315">
        <v>126.08069999999999</v>
      </c>
      <c r="AE315">
        <v>150.22069999999999</v>
      </c>
      <c r="AF315">
        <v>167.57230000000001</v>
      </c>
      <c r="AG315">
        <v>161.89760000000001</v>
      </c>
      <c r="AH315">
        <v>126.08069999999999</v>
      </c>
      <c r="AI315">
        <v>150.22069999999999</v>
      </c>
      <c r="AJ315">
        <v>167.57230000000001</v>
      </c>
      <c r="AK315">
        <v>161.89760000000001</v>
      </c>
      <c r="AL315">
        <v>126.08069999999999</v>
      </c>
      <c r="AM315" t="s">
        <v>1</v>
      </c>
      <c r="AN315" t="s">
        <v>1</v>
      </c>
      <c r="AO315" t="s">
        <v>5</v>
      </c>
      <c r="AP315" t="s">
        <v>5</v>
      </c>
      <c r="AQ315" t="s">
        <v>0</v>
      </c>
      <c r="AS315" t="s">
        <v>5</v>
      </c>
    </row>
    <row r="316" spans="1:45" x14ac:dyDescent="0.3">
      <c r="A316" s="1" t="s">
        <v>1692</v>
      </c>
      <c r="B316" s="1">
        <v>34</v>
      </c>
      <c r="C316" s="1" t="s">
        <v>6</v>
      </c>
      <c r="D316" s="1">
        <v>28798</v>
      </c>
      <c r="E316" s="1">
        <v>0</v>
      </c>
      <c r="F316" s="1" t="s">
        <v>413</v>
      </c>
      <c r="G316" s="1" t="s">
        <v>8848</v>
      </c>
      <c r="H316" s="1" t="s">
        <v>11</v>
      </c>
      <c r="I316" s="1" t="s">
        <v>8543</v>
      </c>
      <c r="J316" s="1" t="s">
        <v>4</v>
      </c>
      <c r="K316" s="1" t="s">
        <v>8492</v>
      </c>
      <c r="L316" s="1">
        <v>5</v>
      </c>
      <c r="M316" t="s">
        <v>18</v>
      </c>
      <c r="N316" t="s">
        <v>2</v>
      </c>
      <c r="O316">
        <v>53</v>
      </c>
      <c r="P316">
        <v>0</v>
      </c>
      <c r="Q316">
        <v>0</v>
      </c>
      <c r="R316">
        <v>53</v>
      </c>
      <c r="S316">
        <v>0</v>
      </c>
      <c r="T316">
        <v>0</v>
      </c>
      <c r="U316">
        <v>28</v>
      </c>
      <c r="X316" s="23">
        <f>IFERROR(1 -(#REF!/#REF!), 0)</f>
        <v>0</v>
      </c>
      <c r="AA316">
        <v>64.892799999999994</v>
      </c>
      <c r="AB316">
        <v>98.765000000000001</v>
      </c>
      <c r="AC316">
        <v>100.9025</v>
      </c>
      <c r="AD316">
        <v>108.36709999999999</v>
      </c>
      <c r="AE316">
        <v>64.892799999999994</v>
      </c>
      <c r="AF316">
        <v>98.765000000000001</v>
      </c>
      <c r="AG316">
        <v>100.9025</v>
      </c>
      <c r="AH316">
        <v>108.36709999999999</v>
      </c>
      <c r="AI316">
        <v>64.892799999999994</v>
      </c>
      <c r="AJ316">
        <v>98.765000000000001</v>
      </c>
      <c r="AK316">
        <v>100.9025</v>
      </c>
      <c r="AL316">
        <v>108.36709999999999</v>
      </c>
      <c r="AM316" t="s">
        <v>1</v>
      </c>
      <c r="AN316" t="s">
        <v>1</v>
      </c>
      <c r="AO316" t="s">
        <v>5</v>
      </c>
      <c r="AP316" t="s">
        <v>5</v>
      </c>
      <c r="AQ316" t="s">
        <v>0</v>
      </c>
      <c r="AS316" t="s">
        <v>5</v>
      </c>
    </row>
    <row r="317" spans="1:45" x14ac:dyDescent="0.3">
      <c r="A317" s="1" t="s">
        <v>1583</v>
      </c>
      <c r="B317" s="1">
        <v>9</v>
      </c>
      <c r="C317" s="1" t="s">
        <v>6</v>
      </c>
      <c r="D317" s="1">
        <v>28802</v>
      </c>
      <c r="E317" s="1">
        <v>0</v>
      </c>
      <c r="F317" s="1" t="s">
        <v>300</v>
      </c>
      <c r="G317" s="1" t="s">
        <v>8849</v>
      </c>
      <c r="H317" s="1" t="s">
        <v>11</v>
      </c>
      <c r="I317" s="1" t="s">
        <v>8775</v>
      </c>
      <c r="J317" s="1" t="s">
        <v>4</v>
      </c>
      <c r="K317" s="1" t="s">
        <v>8776</v>
      </c>
      <c r="L317" s="1">
        <v>5</v>
      </c>
      <c r="M317" t="s">
        <v>18</v>
      </c>
      <c r="N317" t="s">
        <v>2</v>
      </c>
      <c r="O317">
        <v>300</v>
      </c>
      <c r="P317">
        <v>0</v>
      </c>
      <c r="Q317">
        <v>0</v>
      </c>
      <c r="R317">
        <v>300</v>
      </c>
      <c r="S317">
        <v>0</v>
      </c>
      <c r="T317">
        <v>0</v>
      </c>
      <c r="U317">
        <v>12</v>
      </c>
      <c r="X317" s="23">
        <f>IFERROR(1 -(#REF!/#REF!), 0)</f>
        <v>0</v>
      </c>
      <c r="AB317">
        <v>106.2525</v>
      </c>
      <c r="AC317">
        <v>98.63</v>
      </c>
      <c r="AD317">
        <v>94.61</v>
      </c>
      <c r="AF317">
        <v>106.2525</v>
      </c>
      <c r="AG317">
        <v>98.63</v>
      </c>
      <c r="AH317">
        <v>94.61</v>
      </c>
      <c r="AJ317">
        <v>106.2525</v>
      </c>
      <c r="AK317">
        <v>98.63</v>
      </c>
      <c r="AL317">
        <v>94.61</v>
      </c>
      <c r="AM317" t="s">
        <v>1</v>
      </c>
      <c r="AN317" t="s">
        <v>1</v>
      </c>
      <c r="AO317" t="s">
        <v>5</v>
      </c>
      <c r="AP317" t="s">
        <v>5</v>
      </c>
      <c r="AQ317" t="s">
        <v>0</v>
      </c>
      <c r="AS317" t="s">
        <v>5</v>
      </c>
    </row>
    <row r="318" spans="1:45" x14ac:dyDescent="0.3">
      <c r="A318" s="1" t="s">
        <v>2757</v>
      </c>
      <c r="B318" s="1">
        <v>9</v>
      </c>
      <c r="C318" s="1" t="s">
        <v>8413</v>
      </c>
      <c r="D318" s="1">
        <v>28826</v>
      </c>
      <c r="E318" s="1">
        <v>0</v>
      </c>
      <c r="F318" s="1" t="s">
        <v>1480</v>
      </c>
      <c r="G318" s="1" t="s">
        <v>8850</v>
      </c>
      <c r="H318" s="1" t="s">
        <v>11</v>
      </c>
      <c r="I318" s="1" t="s">
        <v>8410</v>
      </c>
      <c r="J318" s="1" t="s">
        <v>4</v>
      </c>
      <c r="K318" s="1" t="s">
        <v>8411</v>
      </c>
      <c r="L318" s="1">
        <v>8</v>
      </c>
      <c r="M318" t="s">
        <v>8417</v>
      </c>
      <c r="N318" t="s">
        <v>2</v>
      </c>
      <c r="O318">
        <v>120</v>
      </c>
      <c r="P318">
        <v>0</v>
      </c>
      <c r="Q318">
        <v>120</v>
      </c>
      <c r="R318">
        <v>0</v>
      </c>
      <c r="S318">
        <v>0</v>
      </c>
      <c r="T318">
        <v>191</v>
      </c>
      <c r="U318">
        <v>171</v>
      </c>
      <c r="X318" s="23">
        <f>IFERROR(1 -(#REF!/#REF!), 0)</f>
        <v>0</v>
      </c>
      <c r="AA318">
        <v>354.54849999999999</v>
      </c>
      <c r="AB318">
        <v>437.56040000000002</v>
      </c>
      <c r="AC318">
        <v>383.88400000000001</v>
      </c>
      <c r="AD318">
        <v>422.14600000000002</v>
      </c>
      <c r="AE318">
        <v>354.54849999999999</v>
      </c>
      <c r="AF318">
        <v>437.56040000000002</v>
      </c>
      <c r="AG318">
        <v>383.88400000000001</v>
      </c>
      <c r="AH318">
        <v>422.14600000000002</v>
      </c>
      <c r="AI318">
        <v>354.54849999999999</v>
      </c>
      <c r="AJ318">
        <v>437.56040000000002</v>
      </c>
      <c r="AK318">
        <v>383.88400000000001</v>
      </c>
      <c r="AL318">
        <v>422.14600000000002</v>
      </c>
      <c r="AM318" t="s">
        <v>1</v>
      </c>
      <c r="AN318" t="s">
        <v>1</v>
      </c>
      <c r="AO318" t="s">
        <v>5</v>
      </c>
      <c r="AP318" t="s">
        <v>5</v>
      </c>
      <c r="AQ318" t="s">
        <v>0</v>
      </c>
      <c r="AS318" t="s">
        <v>5</v>
      </c>
    </row>
    <row r="319" spans="1:45" x14ac:dyDescent="0.3">
      <c r="A319" s="1" t="s">
        <v>1854</v>
      </c>
      <c r="B319" s="1">
        <v>8</v>
      </c>
      <c r="C319" s="1" t="s">
        <v>6</v>
      </c>
      <c r="D319" s="1">
        <v>28888</v>
      </c>
      <c r="E319" s="1">
        <v>0</v>
      </c>
      <c r="F319" s="1" t="s">
        <v>578</v>
      </c>
      <c r="G319" s="1" t="s">
        <v>8851</v>
      </c>
      <c r="H319" s="1" t="s">
        <v>11</v>
      </c>
      <c r="I319" s="1" t="s">
        <v>8592</v>
      </c>
      <c r="J319" s="1" t="s">
        <v>4</v>
      </c>
      <c r="K319" s="1" t="s">
        <v>8593</v>
      </c>
      <c r="L319" s="1">
        <v>7</v>
      </c>
      <c r="M319" t="s">
        <v>3</v>
      </c>
      <c r="N319" t="s">
        <v>2</v>
      </c>
      <c r="O319">
        <v>130</v>
      </c>
      <c r="P319">
        <v>0</v>
      </c>
      <c r="Q319">
        <v>0</v>
      </c>
      <c r="R319">
        <v>130</v>
      </c>
      <c r="S319">
        <v>0</v>
      </c>
      <c r="T319">
        <v>0</v>
      </c>
      <c r="U319">
        <v>52</v>
      </c>
      <c r="X319" s="23">
        <f>IFERROR(1 -(#REF!/#REF!), 0)</f>
        <v>0</v>
      </c>
      <c r="AA319">
        <v>103.64919999999999</v>
      </c>
      <c r="AB319">
        <v>99.470699999999994</v>
      </c>
      <c r="AC319">
        <v>101.78230000000001</v>
      </c>
      <c r="AD319">
        <v>98.112300000000005</v>
      </c>
      <c r="AE319">
        <v>103.64919999999999</v>
      </c>
      <c r="AF319">
        <v>99.470699999999994</v>
      </c>
      <c r="AG319">
        <v>101.78230000000001</v>
      </c>
      <c r="AH319">
        <v>98.112300000000005</v>
      </c>
      <c r="AI319">
        <v>103.64919999999999</v>
      </c>
      <c r="AJ319">
        <v>99.470699999999994</v>
      </c>
      <c r="AK319">
        <v>101.78230000000001</v>
      </c>
      <c r="AL319">
        <v>98.112300000000005</v>
      </c>
      <c r="AM319" t="s">
        <v>1</v>
      </c>
      <c r="AN319" t="s">
        <v>1</v>
      </c>
      <c r="AO319" t="s">
        <v>5</v>
      </c>
      <c r="AP319" t="s">
        <v>5</v>
      </c>
      <c r="AQ319" t="s">
        <v>0</v>
      </c>
      <c r="AS319" t="s">
        <v>5</v>
      </c>
    </row>
    <row r="320" spans="1:45" x14ac:dyDescent="0.3">
      <c r="A320" s="1" t="s">
        <v>1855</v>
      </c>
      <c r="B320" s="1">
        <v>9</v>
      </c>
      <c r="C320" s="1" t="s">
        <v>6</v>
      </c>
      <c r="D320" s="1">
        <v>28930</v>
      </c>
      <c r="E320" s="1">
        <v>0</v>
      </c>
      <c r="F320" s="1" t="s">
        <v>518</v>
      </c>
      <c r="G320" s="1" t="s">
        <v>8852</v>
      </c>
      <c r="H320" s="1" t="s">
        <v>11</v>
      </c>
      <c r="I320" s="1" t="s">
        <v>8343</v>
      </c>
      <c r="J320" s="1" t="s">
        <v>4</v>
      </c>
      <c r="K320" s="1" t="s">
        <v>8721</v>
      </c>
      <c r="L320" s="1">
        <v>6</v>
      </c>
      <c r="M320" t="s">
        <v>10</v>
      </c>
      <c r="N320" t="s">
        <v>2</v>
      </c>
      <c r="O320">
        <v>220</v>
      </c>
      <c r="P320">
        <v>0</v>
      </c>
      <c r="Q320">
        <v>0</v>
      </c>
      <c r="R320">
        <v>220</v>
      </c>
      <c r="S320">
        <v>0</v>
      </c>
      <c r="T320">
        <v>0</v>
      </c>
      <c r="U320">
        <v>26</v>
      </c>
      <c r="X320" s="23">
        <f>IFERROR(1 -(#REF!/#REF!), 0)</f>
        <v>0</v>
      </c>
      <c r="AA320">
        <v>49.893300000000004</v>
      </c>
      <c r="AB320">
        <v>58.114199999999997</v>
      </c>
      <c r="AC320">
        <v>62.636600000000001</v>
      </c>
      <c r="AD320">
        <v>48.122799999999998</v>
      </c>
      <c r="AE320">
        <v>49.893300000000004</v>
      </c>
      <c r="AF320">
        <v>58.114199999999997</v>
      </c>
      <c r="AG320">
        <v>62.636600000000001</v>
      </c>
      <c r="AH320">
        <v>48.122799999999998</v>
      </c>
      <c r="AI320">
        <v>49.893300000000004</v>
      </c>
      <c r="AJ320">
        <v>58.114199999999997</v>
      </c>
      <c r="AK320">
        <v>62.636600000000001</v>
      </c>
      <c r="AL320">
        <v>48.122799999999998</v>
      </c>
      <c r="AM320" t="s">
        <v>1</v>
      </c>
      <c r="AN320" t="s">
        <v>1</v>
      </c>
      <c r="AO320" t="s">
        <v>5</v>
      </c>
      <c r="AP320" t="s">
        <v>5</v>
      </c>
      <c r="AQ320" t="s">
        <v>0</v>
      </c>
      <c r="AS320" t="s">
        <v>5</v>
      </c>
    </row>
    <row r="321" spans="1:45" x14ac:dyDescent="0.3">
      <c r="A321" s="1" t="s">
        <v>1856</v>
      </c>
      <c r="B321" s="1">
        <v>78</v>
      </c>
      <c r="C321" s="1" t="s">
        <v>14</v>
      </c>
      <c r="D321" s="1">
        <v>28933</v>
      </c>
      <c r="E321" s="1">
        <v>0</v>
      </c>
      <c r="F321" s="1" t="s">
        <v>579</v>
      </c>
      <c r="G321" s="1" t="s">
        <v>8853</v>
      </c>
      <c r="H321" s="1" t="s">
        <v>11</v>
      </c>
      <c r="I321" s="1" t="s">
        <v>8450</v>
      </c>
      <c r="J321" s="1" t="s">
        <v>4</v>
      </c>
      <c r="K321" s="1" t="s">
        <v>8338</v>
      </c>
      <c r="L321" s="1">
        <v>4</v>
      </c>
      <c r="M321" t="s">
        <v>30</v>
      </c>
      <c r="N321" t="s">
        <v>2</v>
      </c>
      <c r="O321">
        <v>50</v>
      </c>
      <c r="P321">
        <v>0</v>
      </c>
      <c r="Q321">
        <v>0</v>
      </c>
      <c r="R321">
        <v>0</v>
      </c>
      <c r="S321">
        <v>50</v>
      </c>
      <c r="T321">
        <v>0</v>
      </c>
      <c r="U321">
        <v>12</v>
      </c>
      <c r="X321" s="23">
        <f>IFERROR(1 -(#REF!/#REF!), 0)</f>
        <v>0</v>
      </c>
      <c r="AA321">
        <v>59.52</v>
      </c>
      <c r="AB321">
        <v>61.986600000000003</v>
      </c>
      <c r="AC321">
        <v>62.17</v>
      </c>
      <c r="AD321">
        <v>57.093299999999999</v>
      </c>
      <c r="AE321">
        <v>59.52</v>
      </c>
      <c r="AF321">
        <v>61.986600000000003</v>
      </c>
      <c r="AG321">
        <v>62.17</v>
      </c>
      <c r="AH321">
        <v>57.093299999999999</v>
      </c>
      <c r="AI321">
        <v>59.52</v>
      </c>
      <c r="AJ321">
        <v>61.986600000000003</v>
      </c>
      <c r="AK321">
        <v>62.17</v>
      </c>
      <c r="AL321">
        <v>57.093299999999999</v>
      </c>
      <c r="AM321" t="s">
        <v>1</v>
      </c>
      <c r="AN321" t="s">
        <v>1</v>
      </c>
      <c r="AO321" t="s">
        <v>5</v>
      </c>
      <c r="AP321" t="s">
        <v>5</v>
      </c>
      <c r="AQ321" t="s">
        <v>0</v>
      </c>
      <c r="AS321" t="s">
        <v>5</v>
      </c>
    </row>
    <row r="322" spans="1:45" x14ac:dyDescent="0.3">
      <c r="A322" s="1" t="s">
        <v>1857</v>
      </c>
      <c r="B322" s="1">
        <v>76</v>
      </c>
      <c r="C322" s="1" t="s">
        <v>14</v>
      </c>
      <c r="D322" s="1">
        <v>28943</v>
      </c>
      <c r="E322" s="1">
        <v>0</v>
      </c>
      <c r="F322" s="1" t="s">
        <v>580</v>
      </c>
      <c r="G322" s="1" t="s">
        <v>8854</v>
      </c>
      <c r="H322" s="1" t="s">
        <v>11</v>
      </c>
      <c r="I322" s="1" t="s">
        <v>8410</v>
      </c>
      <c r="J322" s="1" t="s">
        <v>4</v>
      </c>
      <c r="K322" s="1" t="s">
        <v>8411</v>
      </c>
      <c r="L322" s="1">
        <v>7</v>
      </c>
      <c r="M322" t="s">
        <v>3</v>
      </c>
      <c r="N322" t="s">
        <v>2</v>
      </c>
      <c r="O322">
        <v>10</v>
      </c>
      <c r="P322">
        <v>0</v>
      </c>
      <c r="Q322">
        <v>0</v>
      </c>
      <c r="R322">
        <v>0</v>
      </c>
      <c r="S322">
        <v>10</v>
      </c>
      <c r="T322">
        <v>0</v>
      </c>
      <c r="U322">
        <v>52</v>
      </c>
      <c r="V322">
        <v>24</v>
      </c>
      <c r="W322">
        <v>0</v>
      </c>
      <c r="X322" s="23">
        <f>IFERROR(1 -(#REF!/#REF!), 0)</f>
        <v>0</v>
      </c>
      <c r="Y322">
        <v>1</v>
      </c>
      <c r="Z322">
        <v>24</v>
      </c>
      <c r="AA322">
        <v>167.84460000000001</v>
      </c>
      <c r="AB322">
        <v>175.9007</v>
      </c>
      <c r="AC322">
        <v>175.42840000000001</v>
      </c>
      <c r="AD322">
        <v>171.54</v>
      </c>
      <c r="AE322">
        <v>167.84460000000001</v>
      </c>
      <c r="AF322">
        <v>175.9007</v>
      </c>
      <c r="AG322">
        <v>175.42840000000001</v>
      </c>
      <c r="AH322">
        <v>171.54</v>
      </c>
      <c r="AI322">
        <v>167.84460000000001</v>
      </c>
      <c r="AJ322">
        <v>175.9007</v>
      </c>
      <c r="AK322">
        <v>175.42840000000001</v>
      </c>
      <c r="AL322">
        <v>171.54</v>
      </c>
      <c r="AM322" t="s">
        <v>1</v>
      </c>
      <c r="AN322" t="s">
        <v>1</v>
      </c>
      <c r="AO322" t="s">
        <v>5</v>
      </c>
      <c r="AP322" t="s">
        <v>5</v>
      </c>
      <c r="AQ322" t="s">
        <v>0</v>
      </c>
      <c r="AS322" t="s">
        <v>5</v>
      </c>
    </row>
    <row r="323" spans="1:45" x14ac:dyDescent="0.3">
      <c r="A323" s="1" t="s">
        <v>1858</v>
      </c>
      <c r="B323" s="1">
        <v>76</v>
      </c>
      <c r="C323" s="1" t="s">
        <v>7</v>
      </c>
      <c r="D323" s="1">
        <v>28950</v>
      </c>
      <c r="E323" s="1">
        <v>0</v>
      </c>
      <c r="F323" s="1" t="s">
        <v>581</v>
      </c>
      <c r="G323" s="1" t="s">
        <v>8855</v>
      </c>
      <c r="H323" s="1" t="s">
        <v>11</v>
      </c>
      <c r="I323" s="1" t="s">
        <v>8410</v>
      </c>
      <c r="J323" s="1" t="s">
        <v>4</v>
      </c>
      <c r="K323" s="1" t="s">
        <v>8411</v>
      </c>
      <c r="L323" s="1">
        <v>7</v>
      </c>
      <c r="M323" t="s">
        <v>3</v>
      </c>
      <c r="N323" t="s">
        <v>2</v>
      </c>
      <c r="O323">
        <v>130</v>
      </c>
      <c r="P323">
        <v>0</v>
      </c>
      <c r="Q323">
        <v>0</v>
      </c>
      <c r="R323">
        <v>0</v>
      </c>
      <c r="S323">
        <v>0</v>
      </c>
      <c r="T323">
        <v>130</v>
      </c>
      <c r="U323">
        <v>53</v>
      </c>
      <c r="X323" s="23">
        <f>IFERROR(1 -(#REF!/#REF!), 0)</f>
        <v>0</v>
      </c>
      <c r="AA323">
        <v>77.364999999999995</v>
      </c>
      <c r="AB323">
        <v>81.630700000000004</v>
      </c>
      <c r="AC323">
        <v>83.34</v>
      </c>
      <c r="AD323">
        <v>76.05</v>
      </c>
      <c r="AE323">
        <v>77.364999999999995</v>
      </c>
      <c r="AF323">
        <v>81.630700000000004</v>
      </c>
      <c r="AG323">
        <v>83.34</v>
      </c>
      <c r="AH323">
        <v>76.05</v>
      </c>
      <c r="AI323">
        <v>77.364999999999995</v>
      </c>
      <c r="AJ323">
        <v>81.630700000000004</v>
      </c>
      <c r="AK323">
        <v>83.34</v>
      </c>
      <c r="AL323">
        <v>76.05</v>
      </c>
      <c r="AM323" t="s">
        <v>1</v>
      </c>
      <c r="AN323" t="s">
        <v>1</v>
      </c>
      <c r="AO323" t="s">
        <v>5</v>
      </c>
      <c r="AP323" t="s">
        <v>5</v>
      </c>
      <c r="AQ323" t="s">
        <v>0</v>
      </c>
      <c r="AS323" t="s">
        <v>5</v>
      </c>
    </row>
    <row r="324" spans="1:45" x14ac:dyDescent="0.3">
      <c r="A324" s="1" t="s">
        <v>1859</v>
      </c>
      <c r="B324" s="1">
        <v>78</v>
      </c>
      <c r="C324" s="1" t="s">
        <v>14</v>
      </c>
      <c r="D324" s="1">
        <v>28955</v>
      </c>
      <c r="E324" s="1">
        <v>0</v>
      </c>
      <c r="F324" s="1" t="s">
        <v>582</v>
      </c>
      <c r="G324" s="1" t="s">
        <v>8856</v>
      </c>
      <c r="H324" s="1" t="s">
        <v>5</v>
      </c>
      <c r="I324" s="1" t="s">
        <v>8857</v>
      </c>
      <c r="J324" s="1" t="s">
        <v>4</v>
      </c>
      <c r="K324" s="1" t="s">
        <v>8858</v>
      </c>
      <c r="L324" s="1">
        <v>0</v>
      </c>
      <c r="M324" t="s">
        <v>3</v>
      </c>
      <c r="N324" t="s">
        <v>25</v>
      </c>
      <c r="O324">
        <v>180</v>
      </c>
      <c r="P324">
        <v>0</v>
      </c>
      <c r="Q324">
        <v>0</v>
      </c>
      <c r="R324">
        <v>0</v>
      </c>
      <c r="S324">
        <v>180</v>
      </c>
      <c r="T324">
        <v>0</v>
      </c>
      <c r="U324">
        <v>1</v>
      </c>
      <c r="V324">
        <v>22</v>
      </c>
      <c r="W324">
        <v>10</v>
      </c>
      <c r="X324" s="23">
        <f>IFERROR(1 -(#REF!/#REF!), 0)</f>
        <v>0</v>
      </c>
      <c r="Y324">
        <v>1</v>
      </c>
      <c r="Z324">
        <v>10</v>
      </c>
      <c r="AB324">
        <v>544</v>
      </c>
      <c r="AF324">
        <v>544</v>
      </c>
      <c r="AJ324">
        <v>544</v>
      </c>
      <c r="AM324" t="s">
        <v>1</v>
      </c>
      <c r="AN324" t="s">
        <v>1</v>
      </c>
      <c r="AO324" t="s">
        <v>5</v>
      </c>
      <c r="AP324" t="s">
        <v>5</v>
      </c>
      <c r="AQ324" t="s">
        <v>0</v>
      </c>
      <c r="AS324" t="s">
        <v>5</v>
      </c>
    </row>
    <row r="325" spans="1:45" x14ac:dyDescent="0.3">
      <c r="A325" s="1" t="s">
        <v>1860</v>
      </c>
      <c r="B325" s="1">
        <v>34</v>
      </c>
      <c r="C325" s="1" t="s">
        <v>14</v>
      </c>
      <c r="D325" s="1">
        <v>28965</v>
      </c>
      <c r="E325" s="1">
        <v>0</v>
      </c>
      <c r="F325" s="1" t="s">
        <v>583</v>
      </c>
      <c r="G325" s="1" t="s">
        <v>8859</v>
      </c>
      <c r="H325" s="1" t="s">
        <v>11</v>
      </c>
      <c r="I325" s="1" t="s">
        <v>8303</v>
      </c>
      <c r="J325" s="1" t="s">
        <v>4</v>
      </c>
      <c r="K325" s="1" t="s">
        <v>8860</v>
      </c>
      <c r="L325" s="1">
        <v>7</v>
      </c>
      <c r="M325" t="s">
        <v>3</v>
      </c>
      <c r="N325" t="s">
        <v>2</v>
      </c>
      <c r="O325">
        <v>20</v>
      </c>
      <c r="P325">
        <v>0</v>
      </c>
      <c r="Q325">
        <v>0</v>
      </c>
      <c r="R325">
        <v>0</v>
      </c>
      <c r="S325">
        <v>20</v>
      </c>
      <c r="T325">
        <v>0</v>
      </c>
      <c r="U325">
        <v>52</v>
      </c>
      <c r="X325" s="23">
        <f>IFERROR(1 -(#REF!/#REF!), 0)</f>
        <v>0</v>
      </c>
      <c r="AA325">
        <v>55.309199999999997</v>
      </c>
      <c r="AB325">
        <v>62.382300000000001</v>
      </c>
      <c r="AC325">
        <v>92.653000000000006</v>
      </c>
      <c r="AD325">
        <v>52.12</v>
      </c>
      <c r="AE325">
        <v>55.309199999999997</v>
      </c>
      <c r="AF325">
        <v>62.382300000000001</v>
      </c>
      <c r="AG325">
        <v>92.653000000000006</v>
      </c>
      <c r="AH325">
        <v>52.12</v>
      </c>
      <c r="AI325">
        <v>55.309199999999997</v>
      </c>
      <c r="AJ325">
        <v>62.382300000000001</v>
      </c>
      <c r="AK325">
        <v>92.653000000000006</v>
      </c>
      <c r="AL325">
        <v>52.12</v>
      </c>
      <c r="AM325" t="s">
        <v>1</v>
      </c>
      <c r="AN325" t="s">
        <v>1</v>
      </c>
      <c r="AO325" t="s">
        <v>5</v>
      </c>
      <c r="AP325" t="s">
        <v>5</v>
      </c>
      <c r="AQ325" t="s">
        <v>0</v>
      </c>
      <c r="AS325" t="s">
        <v>5</v>
      </c>
    </row>
    <row r="326" spans="1:45" x14ac:dyDescent="0.3">
      <c r="A326" s="1" t="s">
        <v>1861</v>
      </c>
      <c r="B326" s="1">
        <v>76</v>
      </c>
      <c r="C326" s="1" t="s">
        <v>7</v>
      </c>
      <c r="D326" s="1">
        <v>29000</v>
      </c>
      <c r="E326" s="1">
        <v>0</v>
      </c>
      <c r="F326" s="1" t="s">
        <v>584</v>
      </c>
      <c r="G326" s="1" t="s">
        <v>8861</v>
      </c>
      <c r="H326" s="1" t="s">
        <v>11</v>
      </c>
      <c r="I326" s="1" t="s">
        <v>8410</v>
      </c>
      <c r="J326" s="1" t="s">
        <v>4</v>
      </c>
      <c r="K326" s="1" t="s">
        <v>8411</v>
      </c>
      <c r="L326" s="1">
        <v>7</v>
      </c>
      <c r="M326" t="s">
        <v>3</v>
      </c>
      <c r="N326" t="s">
        <v>2</v>
      </c>
      <c r="O326">
        <v>30</v>
      </c>
      <c r="P326">
        <v>0</v>
      </c>
      <c r="Q326">
        <v>0</v>
      </c>
      <c r="R326">
        <v>0</v>
      </c>
      <c r="S326">
        <v>0</v>
      </c>
      <c r="T326">
        <v>30</v>
      </c>
      <c r="U326">
        <v>53</v>
      </c>
      <c r="V326">
        <v>54</v>
      </c>
      <c r="W326">
        <v>14</v>
      </c>
      <c r="X326" s="23">
        <f>IFERROR(1 -(#REF!/#REF!), 0)</f>
        <v>0</v>
      </c>
      <c r="Y326">
        <v>2</v>
      </c>
      <c r="Z326">
        <v>73</v>
      </c>
      <c r="AA326">
        <v>246.52160000000001</v>
      </c>
      <c r="AB326">
        <v>269.91300000000001</v>
      </c>
      <c r="AC326">
        <v>272.85500000000002</v>
      </c>
      <c r="AD326">
        <v>246.45849999999999</v>
      </c>
      <c r="AE326">
        <v>246.52160000000001</v>
      </c>
      <c r="AF326">
        <v>269.91300000000001</v>
      </c>
      <c r="AG326">
        <v>272.85500000000002</v>
      </c>
      <c r="AH326">
        <v>246.45849999999999</v>
      </c>
      <c r="AI326">
        <v>246.52160000000001</v>
      </c>
      <c r="AJ326">
        <v>269.91300000000001</v>
      </c>
      <c r="AK326">
        <v>272.85500000000002</v>
      </c>
      <c r="AL326">
        <v>246.45849999999999</v>
      </c>
      <c r="AM326" t="s">
        <v>1</v>
      </c>
      <c r="AN326" t="s">
        <v>1</v>
      </c>
      <c r="AO326" t="s">
        <v>5</v>
      </c>
      <c r="AP326" t="s">
        <v>5</v>
      </c>
      <c r="AQ326" t="s">
        <v>0</v>
      </c>
      <c r="AS326" t="s">
        <v>5</v>
      </c>
    </row>
    <row r="327" spans="1:45" x14ac:dyDescent="0.3">
      <c r="A327" s="1" t="s">
        <v>1862</v>
      </c>
      <c r="B327" s="1">
        <v>8</v>
      </c>
      <c r="C327" s="1" t="s">
        <v>9</v>
      </c>
      <c r="D327" s="1">
        <v>29002</v>
      </c>
      <c r="E327" s="1">
        <v>0</v>
      </c>
      <c r="F327" s="1" t="s">
        <v>585</v>
      </c>
      <c r="G327" s="1" t="s">
        <v>8862</v>
      </c>
      <c r="H327" s="1" t="s">
        <v>33</v>
      </c>
      <c r="I327" s="1" t="s">
        <v>8605</v>
      </c>
      <c r="J327" s="1" t="s">
        <v>4</v>
      </c>
      <c r="K327" s="1" t="s">
        <v>8863</v>
      </c>
      <c r="L327" s="1">
        <v>7</v>
      </c>
      <c r="M327" t="s">
        <v>3</v>
      </c>
      <c r="N327" t="s">
        <v>2</v>
      </c>
      <c r="O327">
        <v>120</v>
      </c>
      <c r="P327">
        <v>120</v>
      </c>
      <c r="Q327">
        <v>0</v>
      </c>
      <c r="R327">
        <v>0</v>
      </c>
      <c r="S327">
        <v>0</v>
      </c>
      <c r="T327">
        <v>0</v>
      </c>
      <c r="U327">
        <v>50</v>
      </c>
      <c r="X327" s="23">
        <f>IFERROR(1 -(#REF!/#REF!), 0)</f>
        <v>0</v>
      </c>
      <c r="AA327">
        <v>252.09829999999999</v>
      </c>
      <c r="AB327">
        <v>77.124600000000001</v>
      </c>
      <c r="AC327">
        <v>89.119200000000006</v>
      </c>
      <c r="AD327">
        <v>219.77809999999999</v>
      </c>
      <c r="AE327">
        <v>252.09829999999999</v>
      </c>
      <c r="AF327">
        <v>77.124600000000001</v>
      </c>
      <c r="AG327">
        <v>89.119200000000006</v>
      </c>
      <c r="AH327">
        <v>219.77809999999999</v>
      </c>
      <c r="AI327">
        <v>252.09829999999999</v>
      </c>
      <c r="AJ327">
        <v>77.124600000000001</v>
      </c>
      <c r="AK327">
        <v>89.119200000000006</v>
      </c>
      <c r="AL327">
        <v>219.77809999999999</v>
      </c>
      <c r="AM327" t="s">
        <v>1</v>
      </c>
      <c r="AN327" t="s">
        <v>1</v>
      </c>
      <c r="AO327" t="s">
        <v>5</v>
      </c>
      <c r="AP327" t="s">
        <v>5</v>
      </c>
      <c r="AQ327" t="s">
        <v>0</v>
      </c>
      <c r="AS327" t="s">
        <v>5</v>
      </c>
    </row>
    <row r="328" spans="1:45" x14ac:dyDescent="0.3">
      <c r="A328" s="1" t="s">
        <v>1863</v>
      </c>
      <c r="B328" s="1">
        <v>9</v>
      </c>
      <c r="C328" s="1" t="s">
        <v>6</v>
      </c>
      <c r="D328" s="1">
        <v>29010</v>
      </c>
      <c r="E328" s="1">
        <v>0</v>
      </c>
      <c r="F328" s="1" t="s">
        <v>586</v>
      </c>
      <c r="G328" s="1" t="s">
        <v>8864</v>
      </c>
      <c r="H328" s="1" t="s">
        <v>11</v>
      </c>
      <c r="I328" s="1" t="s">
        <v>8865</v>
      </c>
      <c r="J328" s="1" t="s">
        <v>4</v>
      </c>
      <c r="K328" s="1" t="s">
        <v>8653</v>
      </c>
      <c r="L328" s="1">
        <v>7</v>
      </c>
      <c r="M328" t="s">
        <v>3</v>
      </c>
      <c r="N328" t="s">
        <v>2</v>
      </c>
      <c r="O328">
        <v>240</v>
      </c>
      <c r="P328">
        <v>0</v>
      </c>
      <c r="Q328">
        <v>0</v>
      </c>
      <c r="R328">
        <v>240</v>
      </c>
      <c r="S328">
        <v>0</v>
      </c>
      <c r="T328">
        <v>0</v>
      </c>
      <c r="U328">
        <v>52</v>
      </c>
      <c r="X328" s="23">
        <f>IFERROR(1 -(#REF!/#REF!), 0)</f>
        <v>0</v>
      </c>
      <c r="AA328">
        <v>47.229199999999999</v>
      </c>
      <c r="AB328">
        <v>50.052300000000002</v>
      </c>
      <c r="AC328">
        <v>58.372999999999998</v>
      </c>
      <c r="AD328">
        <v>46.71</v>
      </c>
      <c r="AE328">
        <v>47.229199999999999</v>
      </c>
      <c r="AF328">
        <v>50.052300000000002</v>
      </c>
      <c r="AG328">
        <v>58.372999999999998</v>
      </c>
      <c r="AH328">
        <v>46.71</v>
      </c>
      <c r="AI328">
        <v>47.229199999999999</v>
      </c>
      <c r="AJ328">
        <v>50.052300000000002</v>
      </c>
      <c r="AK328">
        <v>58.372999999999998</v>
      </c>
      <c r="AL328">
        <v>46.71</v>
      </c>
      <c r="AM328" t="s">
        <v>1</v>
      </c>
      <c r="AN328" t="s">
        <v>1</v>
      </c>
      <c r="AO328" t="s">
        <v>5</v>
      </c>
      <c r="AP328" t="s">
        <v>5</v>
      </c>
      <c r="AQ328" t="s">
        <v>0</v>
      </c>
      <c r="AS328" t="s">
        <v>5</v>
      </c>
    </row>
    <row r="329" spans="1:45" x14ac:dyDescent="0.3">
      <c r="A329" s="1" t="s">
        <v>1864</v>
      </c>
      <c r="B329" s="1">
        <v>9</v>
      </c>
      <c r="C329" s="1" t="s">
        <v>7</v>
      </c>
      <c r="D329" s="1">
        <v>29048</v>
      </c>
      <c r="E329" s="1">
        <v>0</v>
      </c>
      <c r="F329" s="1" t="s">
        <v>587</v>
      </c>
      <c r="G329" s="1" t="s">
        <v>8866</v>
      </c>
      <c r="H329" s="1" t="s">
        <v>11</v>
      </c>
      <c r="I329" s="1" t="s">
        <v>519</v>
      </c>
      <c r="J329" s="1" t="s">
        <v>4</v>
      </c>
      <c r="K329" s="1" t="s">
        <v>520</v>
      </c>
      <c r="L329" s="1">
        <v>7</v>
      </c>
      <c r="M329" t="s">
        <v>3</v>
      </c>
      <c r="N329" t="s">
        <v>2</v>
      </c>
      <c r="O329">
        <v>21</v>
      </c>
      <c r="P329">
        <v>0</v>
      </c>
      <c r="Q329">
        <v>0</v>
      </c>
      <c r="R329">
        <v>0</v>
      </c>
      <c r="S329">
        <v>0</v>
      </c>
      <c r="T329">
        <v>21</v>
      </c>
      <c r="U329">
        <v>104</v>
      </c>
      <c r="X329" s="23">
        <f>IFERROR(1 -(#REF!/#REF!), 0)</f>
        <v>0</v>
      </c>
      <c r="AA329">
        <v>145.57249999999999</v>
      </c>
      <c r="AB329">
        <v>263.25439999999998</v>
      </c>
      <c r="AC329">
        <v>254.1403</v>
      </c>
      <c r="AD329">
        <v>102.99</v>
      </c>
      <c r="AE329">
        <v>145.57249999999999</v>
      </c>
      <c r="AF329">
        <v>263.25439999999998</v>
      </c>
      <c r="AG329">
        <v>254.1403</v>
      </c>
      <c r="AH329">
        <v>102.99</v>
      </c>
      <c r="AI329">
        <v>145.57249999999999</v>
      </c>
      <c r="AJ329">
        <v>263.25439999999998</v>
      </c>
      <c r="AK329">
        <v>254.1403</v>
      </c>
      <c r="AL329">
        <v>102.99</v>
      </c>
      <c r="AM329" t="s">
        <v>1</v>
      </c>
      <c r="AN329" t="s">
        <v>1</v>
      </c>
      <c r="AO329" t="s">
        <v>5</v>
      </c>
      <c r="AP329" t="s">
        <v>5</v>
      </c>
      <c r="AQ329" t="s">
        <v>0</v>
      </c>
      <c r="AS329" t="s">
        <v>5</v>
      </c>
    </row>
    <row r="330" spans="1:45" x14ac:dyDescent="0.3">
      <c r="A330" s="1" t="s">
        <v>2758</v>
      </c>
      <c r="B330" s="1">
        <v>9</v>
      </c>
      <c r="C330" s="1" t="s">
        <v>7</v>
      </c>
      <c r="D330" s="1">
        <v>29048</v>
      </c>
      <c r="E330" s="1">
        <v>1</v>
      </c>
      <c r="F330" s="1" t="s">
        <v>2759</v>
      </c>
      <c r="G330" s="1" t="s">
        <v>2760</v>
      </c>
      <c r="H330" s="1" t="s">
        <v>11</v>
      </c>
      <c r="I330" s="1" t="s">
        <v>519</v>
      </c>
      <c r="J330" s="1" t="s">
        <v>4</v>
      </c>
      <c r="K330" s="1" t="s">
        <v>520</v>
      </c>
      <c r="L330" s="1">
        <v>7</v>
      </c>
      <c r="M330" t="s">
        <v>3</v>
      </c>
      <c r="N330" t="s">
        <v>2</v>
      </c>
      <c r="O330">
        <v>31</v>
      </c>
      <c r="P330">
        <v>0</v>
      </c>
      <c r="Q330">
        <v>0</v>
      </c>
      <c r="R330">
        <v>0</v>
      </c>
      <c r="S330">
        <v>0</v>
      </c>
      <c r="T330">
        <v>31</v>
      </c>
      <c r="U330">
        <v>6</v>
      </c>
      <c r="X330" s="23">
        <f>IFERROR(1 -(#REF!/#REF!), 0)</f>
        <v>0</v>
      </c>
      <c r="AC330">
        <v>217.91329999999999</v>
      </c>
      <c r="AG330">
        <v>217.91329999999999</v>
      </c>
      <c r="AK330">
        <v>217.91329999999999</v>
      </c>
      <c r="AM330" t="s">
        <v>1</v>
      </c>
      <c r="AN330" t="s">
        <v>1</v>
      </c>
      <c r="AO330" t="s">
        <v>5</v>
      </c>
      <c r="AP330" t="s">
        <v>5</v>
      </c>
      <c r="AQ330" t="s">
        <v>0</v>
      </c>
      <c r="AS330" t="s">
        <v>5</v>
      </c>
    </row>
    <row r="331" spans="1:45" x14ac:dyDescent="0.3">
      <c r="A331" s="1" t="s">
        <v>1865</v>
      </c>
      <c r="B331" s="1">
        <v>71</v>
      </c>
      <c r="C331" s="1" t="s">
        <v>6</v>
      </c>
      <c r="D331" s="1">
        <v>29076</v>
      </c>
      <c r="E331" s="1">
        <v>1</v>
      </c>
      <c r="F331" s="1" t="s">
        <v>588</v>
      </c>
      <c r="G331" s="1" t="s">
        <v>589</v>
      </c>
      <c r="H331" s="1" t="s">
        <v>11</v>
      </c>
      <c r="I331" s="1" t="s">
        <v>8867</v>
      </c>
      <c r="J331" s="1" t="s">
        <v>4</v>
      </c>
      <c r="K331" s="1" t="s">
        <v>8868</v>
      </c>
      <c r="L331" s="1">
        <v>5</v>
      </c>
      <c r="M331" t="s">
        <v>18</v>
      </c>
      <c r="N331" t="s">
        <v>2</v>
      </c>
      <c r="O331">
        <v>54</v>
      </c>
      <c r="P331">
        <v>0</v>
      </c>
      <c r="Q331">
        <v>0</v>
      </c>
      <c r="R331">
        <v>54</v>
      </c>
      <c r="S331">
        <v>0</v>
      </c>
      <c r="T331">
        <v>0</v>
      </c>
      <c r="U331">
        <v>26</v>
      </c>
      <c r="X331" s="23">
        <f>IFERROR(1 -(#REF!/#REF!), 0)</f>
        <v>0</v>
      </c>
      <c r="AA331">
        <v>20.89</v>
      </c>
      <c r="AB331">
        <v>22.15</v>
      </c>
      <c r="AC331">
        <v>22.15</v>
      </c>
      <c r="AD331">
        <v>20.68</v>
      </c>
      <c r="AE331">
        <v>20.89</v>
      </c>
      <c r="AF331">
        <v>22.15</v>
      </c>
      <c r="AG331">
        <v>22.15</v>
      </c>
      <c r="AH331">
        <v>20.68</v>
      </c>
      <c r="AI331">
        <v>20.89</v>
      </c>
      <c r="AJ331">
        <v>22.15</v>
      </c>
      <c r="AK331">
        <v>22.15</v>
      </c>
      <c r="AL331">
        <v>20.68</v>
      </c>
      <c r="AM331" t="s">
        <v>1</v>
      </c>
      <c r="AN331" t="s">
        <v>1</v>
      </c>
      <c r="AO331" t="s">
        <v>5</v>
      </c>
      <c r="AP331" t="s">
        <v>5</v>
      </c>
      <c r="AQ331" t="s">
        <v>0</v>
      </c>
      <c r="AS331" t="s">
        <v>5</v>
      </c>
    </row>
    <row r="332" spans="1:45" x14ac:dyDescent="0.3">
      <c r="A332" s="1" t="s">
        <v>1866</v>
      </c>
      <c r="B332" s="1">
        <v>71</v>
      </c>
      <c r="C332" s="1" t="s">
        <v>12</v>
      </c>
      <c r="D332" s="1">
        <v>29076</v>
      </c>
      <c r="E332" s="1">
        <v>2</v>
      </c>
      <c r="F332" s="1" t="s">
        <v>590</v>
      </c>
      <c r="G332" s="1" t="s">
        <v>8869</v>
      </c>
      <c r="H332" s="1" t="s">
        <v>11</v>
      </c>
      <c r="I332" s="1" t="s">
        <v>8867</v>
      </c>
      <c r="J332" s="1" t="s">
        <v>4</v>
      </c>
      <c r="K332" s="1" t="s">
        <v>8868</v>
      </c>
      <c r="L332" s="1">
        <v>5</v>
      </c>
      <c r="M332" t="s">
        <v>18</v>
      </c>
      <c r="N332" t="s">
        <v>2</v>
      </c>
      <c r="O332">
        <v>41</v>
      </c>
      <c r="P332">
        <v>0</v>
      </c>
      <c r="Q332">
        <v>41</v>
      </c>
      <c r="R332">
        <v>0</v>
      </c>
      <c r="S332">
        <v>0</v>
      </c>
      <c r="T332">
        <v>0</v>
      </c>
      <c r="U332">
        <v>26</v>
      </c>
      <c r="X332" s="23">
        <f>IFERROR(1 -(#REF!/#REF!), 0)</f>
        <v>0</v>
      </c>
      <c r="AA332">
        <v>29.3857</v>
      </c>
      <c r="AB332">
        <v>32.51</v>
      </c>
      <c r="AC332">
        <v>32.51</v>
      </c>
      <c r="AD332">
        <v>28.54</v>
      </c>
      <c r="AE332">
        <v>29.3857</v>
      </c>
      <c r="AF332">
        <v>32.51</v>
      </c>
      <c r="AG332">
        <v>32.51</v>
      </c>
      <c r="AH332">
        <v>28.54</v>
      </c>
      <c r="AI332">
        <v>29.3857</v>
      </c>
      <c r="AJ332">
        <v>32.51</v>
      </c>
      <c r="AK332">
        <v>32.51</v>
      </c>
      <c r="AL332">
        <v>28.54</v>
      </c>
      <c r="AM332" t="s">
        <v>1</v>
      </c>
      <c r="AN332" t="s">
        <v>1</v>
      </c>
      <c r="AO332" t="s">
        <v>5</v>
      </c>
      <c r="AP332" t="s">
        <v>5</v>
      </c>
      <c r="AQ332" t="s">
        <v>0</v>
      </c>
      <c r="AS332" t="s">
        <v>5</v>
      </c>
    </row>
    <row r="333" spans="1:45" x14ac:dyDescent="0.3">
      <c r="A333" s="1" t="s">
        <v>1867</v>
      </c>
      <c r="B333" s="1">
        <v>71</v>
      </c>
      <c r="C333" s="1" t="s">
        <v>6</v>
      </c>
      <c r="D333" s="1">
        <v>29076</v>
      </c>
      <c r="E333" s="1">
        <v>3</v>
      </c>
      <c r="F333" s="1" t="s">
        <v>591</v>
      </c>
      <c r="G333" s="1" t="s">
        <v>8870</v>
      </c>
      <c r="H333" s="1" t="s">
        <v>11</v>
      </c>
      <c r="I333" s="1" t="s">
        <v>8867</v>
      </c>
      <c r="J333" s="1" t="s">
        <v>4</v>
      </c>
      <c r="K333" s="1" t="s">
        <v>8868</v>
      </c>
      <c r="L333" s="1">
        <v>5</v>
      </c>
      <c r="M333" t="s">
        <v>18</v>
      </c>
      <c r="N333" t="s">
        <v>2</v>
      </c>
      <c r="O333">
        <v>55</v>
      </c>
      <c r="P333">
        <v>0</v>
      </c>
      <c r="Q333">
        <v>0</v>
      </c>
      <c r="R333">
        <v>55</v>
      </c>
      <c r="S333">
        <v>0</v>
      </c>
      <c r="T333">
        <v>0</v>
      </c>
      <c r="U333">
        <v>26</v>
      </c>
      <c r="X333" s="23">
        <f>IFERROR(1 -(#REF!/#REF!), 0)</f>
        <v>0</v>
      </c>
      <c r="AA333">
        <v>31.305700000000002</v>
      </c>
      <c r="AB333">
        <v>34.549999999999997</v>
      </c>
      <c r="AC333">
        <v>34.549999999999997</v>
      </c>
      <c r="AD333">
        <v>30.44</v>
      </c>
      <c r="AE333">
        <v>31.305700000000002</v>
      </c>
      <c r="AF333">
        <v>34.549999999999997</v>
      </c>
      <c r="AG333">
        <v>34.549999999999997</v>
      </c>
      <c r="AH333">
        <v>30.44</v>
      </c>
      <c r="AI333">
        <v>31.305700000000002</v>
      </c>
      <c r="AJ333">
        <v>34.549999999999997</v>
      </c>
      <c r="AK333">
        <v>34.549999999999997</v>
      </c>
      <c r="AL333">
        <v>30.44</v>
      </c>
      <c r="AM333" t="s">
        <v>1</v>
      </c>
      <c r="AN333" t="s">
        <v>1</v>
      </c>
      <c r="AO333" t="s">
        <v>5</v>
      </c>
      <c r="AP333" t="s">
        <v>5</v>
      </c>
      <c r="AQ333" t="s">
        <v>0</v>
      </c>
      <c r="AS333" t="s">
        <v>5</v>
      </c>
    </row>
    <row r="334" spans="1:45" x14ac:dyDescent="0.3">
      <c r="A334" s="1" t="s">
        <v>1868</v>
      </c>
      <c r="B334" s="1">
        <v>71</v>
      </c>
      <c r="C334" s="1" t="s">
        <v>6</v>
      </c>
      <c r="D334" s="1">
        <v>29076</v>
      </c>
      <c r="E334" s="1">
        <v>4</v>
      </c>
      <c r="F334" s="1" t="s">
        <v>592</v>
      </c>
      <c r="G334" s="1" t="s">
        <v>8870</v>
      </c>
      <c r="H334" s="1" t="s">
        <v>11</v>
      </c>
      <c r="I334" s="1" t="s">
        <v>8867</v>
      </c>
      <c r="J334" s="1" t="s">
        <v>4</v>
      </c>
      <c r="K334" s="1" t="s">
        <v>8868</v>
      </c>
      <c r="L334" s="1">
        <v>5</v>
      </c>
      <c r="M334" t="s">
        <v>18</v>
      </c>
      <c r="N334" t="s">
        <v>2</v>
      </c>
      <c r="O334">
        <v>56</v>
      </c>
      <c r="P334">
        <v>0</v>
      </c>
      <c r="Q334">
        <v>0</v>
      </c>
      <c r="R334">
        <v>56</v>
      </c>
      <c r="S334">
        <v>0</v>
      </c>
      <c r="T334">
        <v>0</v>
      </c>
      <c r="U334">
        <v>26</v>
      </c>
      <c r="X334" s="23">
        <f>IFERROR(1 -(#REF!/#REF!), 0)</f>
        <v>0</v>
      </c>
      <c r="AA334">
        <v>10.2257</v>
      </c>
      <c r="AB334">
        <v>13.29</v>
      </c>
      <c r="AC334">
        <v>13.29</v>
      </c>
      <c r="AD334">
        <v>9.39</v>
      </c>
      <c r="AE334">
        <v>10.2257</v>
      </c>
      <c r="AF334">
        <v>13.29</v>
      </c>
      <c r="AG334">
        <v>13.29</v>
      </c>
      <c r="AH334">
        <v>9.39</v>
      </c>
      <c r="AI334">
        <v>10.2257</v>
      </c>
      <c r="AJ334">
        <v>13.29</v>
      </c>
      <c r="AK334">
        <v>13.29</v>
      </c>
      <c r="AL334">
        <v>9.39</v>
      </c>
      <c r="AM334" t="s">
        <v>1</v>
      </c>
      <c r="AN334" t="s">
        <v>1</v>
      </c>
      <c r="AO334" t="s">
        <v>5</v>
      </c>
      <c r="AP334" t="s">
        <v>5</v>
      </c>
      <c r="AQ334" t="s">
        <v>0</v>
      </c>
      <c r="AS334" t="s">
        <v>5</v>
      </c>
    </row>
    <row r="335" spans="1:45" x14ac:dyDescent="0.3">
      <c r="A335" s="1" t="s">
        <v>1869</v>
      </c>
      <c r="B335" s="1">
        <v>71</v>
      </c>
      <c r="C335" s="1" t="s">
        <v>6</v>
      </c>
      <c r="D335" s="1">
        <v>29076</v>
      </c>
      <c r="E335" s="1">
        <v>5</v>
      </c>
      <c r="F335" s="1" t="s">
        <v>593</v>
      </c>
      <c r="G335" s="1" t="s">
        <v>8871</v>
      </c>
      <c r="H335" s="1" t="s">
        <v>11</v>
      </c>
      <c r="I335" s="1" t="s">
        <v>8867</v>
      </c>
      <c r="J335" s="1" t="s">
        <v>4</v>
      </c>
      <c r="K335" s="1" t="s">
        <v>8868</v>
      </c>
      <c r="L335" s="1">
        <v>5</v>
      </c>
      <c r="M335" t="s">
        <v>18</v>
      </c>
      <c r="N335" t="s">
        <v>2</v>
      </c>
      <c r="O335">
        <v>57</v>
      </c>
      <c r="P335">
        <v>0</v>
      </c>
      <c r="Q335">
        <v>0</v>
      </c>
      <c r="R335">
        <v>57</v>
      </c>
      <c r="S335">
        <v>0</v>
      </c>
      <c r="T335">
        <v>0</v>
      </c>
      <c r="U335">
        <v>26</v>
      </c>
      <c r="X335" s="23">
        <f>IFERROR(1 -(#REF!/#REF!), 0)</f>
        <v>0</v>
      </c>
      <c r="AA335">
        <v>16.915700000000001</v>
      </c>
      <c r="AB335">
        <v>18.48</v>
      </c>
      <c r="AC335">
        <v>18.48</v>
      </c>
      <c r="AD335">
        <v>16.329999999999998</v>
      </c>
      <c r="AE335">
        <v>16.915700000000001</v>
      </c>
      <c r="AF335">
        <v>18.48</v>
      </c>
      <c r="AG335">
        <v>18.48</v>
      </c>
      <c r="AH335">
        <v>16.329999999999998</v>
      </c>
      <c r="AI335">
        <v>16.915700000000001</v>
      </c>
      <c r="AJ335">
        <v>18.48</v>
      </c>
      <c r="AK335">
        <v>18.48</v>
      </c>
      <c r="AL335">
        <v>16.329999999999998</v>
      </c>
      <c r="AM335" t="s">
        <v>1</v>
      </c>
      <c r="AN335" t="s">
        <v>1</v>
      </c>
      <c r="AO335" t="s">
        <v>5</v>
      </c>
      <c r="AP335" t="s">
        <v>5</v>
      </c>
      <c r="AQ335" t="s">
        <v>0</v>
      </c>
      <c r="AS335" t="s">
        <v>5</v>
      </c>
    </row>
    <row r="336" spans="1:45" x14ac:dyDescent="0.3">
      <c r="A336" s="1" t="s">
        <v>1870</v>
      </c>
      <c r="B336" s="1">
        <v>71</v>
      </c>
      <c r="C336" s="1" t="s">
        <v>6</v>
      </c>
      <c r="D336" s="1">
        <v>29076</v>
      </c>
      <c r="E336" s="1">
        <v>6</v>
      </c>
      <c r="F336" s="1" t="s">
        <v>594</v>
      </c>
      <c r="G336" s="1" t="s">
        <v>589</v>
      </c>
      <c r="H336" s="1" t="s">
        <v>11</v>
      </c>
      <c r="I336" s="1" t="s">
        <v>8867</v>
      </c>
      <c r="J336" s="1" t="s">
        <v>4</v>
      </c>
      <c r="K336" s="1" t="s">
        <v>8868</v>
      </c>
      <c r="L336" s="1">
        <v>5</v>
      </c>
      <c r="M336" t="s">
        <v>18</v>
      </c>
      <c r="N336" t="s">
        <v>2</v>
      </c>
      <c r="O336">
        <v>54</v>
      </c>
      <c r="P336">
        <v>0</v>
      </c>
      <c r="Q336">
        <v>0</v>
      </c>
      <c r="R336">
        <v>54</v>
      </c>
      <c r="S336">
        <v>0</v>
      </c>
      <c r="T336">
        <v>0</v>
      </c>
      <c r="U336">
        <v>26</v>
      </c>
      <c r="X336" s="23">
        <f>IFERROR(1 -(#REF!/#REF!), 0)</f>
        <v>0</v>
      </c>
      <c r="AA336">
        <v>48.695700000000002</v>
      </c>
      <c r="AB336">
        <v>52.57</v>
      </c>
      <c r="AC336">
        <v>52.57</v>
      </c>
      <c r="AD336">
        <v>48.05</v>
      </c>
      <c r="AE336">
        <v>48.695700000000002</v>
      </c>
      <c r="AF336">
        <v>52.57</v>
      </c>
      <c r="AG336">
        <v>52.57</v>
      </c>
      <c r="AH336">
        <v>48.05</v>
      </c>
      <c r="AI336">
        <v>48.695700000000002</v>
      </c>
      <c r="AJ336">
        <v>52.57</v>
      </c>
      <c r="AK336">
        <v>52.57</v>
      </c>
      <c r="AL336">
        <v>48.05</v>
      </c>
      <c r="AM336" t="s">
        <v>1</v>
      </c>
      <c r="AN336" t="s">
        <v>1</v>
      </c>
      <c r="AO336" t="s">
        <v>5</v>
      </c>
      <c r="AP336" t="s">
        <v>5</v>
      </c>
      <c r="AQ336" t="s">
        <v>0</v>
      </c>
      <c r="AS336" t="s">
        <v>5</v>
      </c>
    </row>
    <row r="337" spans="1:45" x14ac:dyDescent="0.3">
      <c r="A337" s="1" t="s">
        <v>2096</v>
      </c>
      <c r="B337" s="1">
        <v>71</v>
      </c>
      <c r="C337" s="1" t="s">
        <v>7</v>
      </c>
      <c r="D337" s="1">
        <v>29076</v>
      </c>
      <c r="E337" s="1">
        <v>8</v>
      </c>
      <c r="F337" s="1" t="s">
        <v>822</v>
      </c>
      <c r="G337" s="1" t="s">
        <v>8872</v>
      </c>
      <c r="H337" s="1" t="s">
        <v>11</v>
      </c>
      <c r="I337" s="1" t="s">
        <v>8867</v>
      </c>
      <c r="J337" s="1" t="s">
        <v>4</v>
      </c>
      <c r="K337" s="1" t="s">
        <v>8868</v>
      </c>
      <c r="L337" s="1">
        <v>6</v>
      </c>
      <c r="M337" t="s">
        <v>10</v>
      </c>
      <c r="N337" t="s">
        <v>2</v>
      </c>
      <c r="O337">
        <v>160</v>
      </c>
      <c r="P337">
        <v>0</v>
      </c>
      <c r="Q337">
        <v>0</v>
      </c>
      <c r="R337">
        <v>0</v>
      </c>
      <c r="S337">
        <v>0</v>
      </c>
      <c r="T337">
        <v>160</v>
      </c>
      <c r="U337">
        <v>17</v>
      </c>
      <c r="X337" s="23">
        <f>IFERROR(1 -(#REF!/#REF!), 0)</f>
        <v>0</v>
      </c>
      <c r="AA337">
        <v>83.54</v>
      </c>
      <c r="AB337">
        <v>85.74</v>
      </c>
      <c r="AC337">
        <v>93.44</v>
      </c>
      <c r="AD337">
        <v>79.13</v>
      </c>
      <c r="AE337">
        <v>83.54</v>
      </c>
      <c r="AF337">
        <v>85.74</v>
      </c>
      <c r="AG337">
        <v>93.44</v>
      </c>
      <c r="AH337">
        <v>79.13</v>
      </c>
      <c r="AI337">
        <v>83.54</v>
      </c>
      <c r="AJ337">
        <v>85.74</v>
      </c>
      <c r="AK337">
        <v>93.44</v>
      </c>
      <c r="AL337">
        <v>79.13</v>
      </c>
      <c r="AM337" t="s">
        <v>1</v>
      </c>
      <c r="AN337" t="s">
        <v>1</v>
      </c>
      <c r="AO337" t="s">
        <v>5</v>
      </c>
      <c r="AP337" t="s">
        <v>5</v>
      </c>
      <c r="AQ337" t="s">
        <v>0</v>
      </c>
      <c r="AS337" t="s">
        <v>5</v>
      </c>
    </row>
    <row r="338" spans="1:45" x14ac:dyDescent="0.3">
      <c r="A338" s="1" t="s">
        <v>2336</v>
      </c>
      <c r="B338" s="1">
        <v>71</v>
      </c>
      <c r="C338" s="1" t="s">
        <v>14</v>
      </c>
      <c r="D338" s="1">
        <v>29076</v>
      </c>
      <c r="E338" s="1">
        <v>9</v>
      </c>
      <c r="F338" s="1" t="s">
        <v>1060</v>
      </c>
      <c r="G338" s="1" t="s">
        <v>8873</v>
      </c>
      <c r="H338" s="1" t="s">
        <v>11</v>
      </c>
      <c r="I338" s="1" t="s">
        <v>8867</v>
      </c>
      <c r="J338" s="1" t="s">
        <v>4</v>
      </c>
      <c r="K338" s="1" t="s">
        <v>8868</v>
      </c>
      <c r="L338" s="1">
        <v>5</v>
      </c>
      <c r="M338" t="s">
        <v>18</v>
      </c>
      <c r="N338" t="s">
        <v>2</v>
      </c>
      <c r="O338">
        <v>25</v>
      </c>
      <c r="P338">
        <v>0</v>
      </c>
      <c r="Q338">
        <v>0</v>
      </c>
      <c r="R338">
        <v>0</v>
      </c>
      <c r="S338">
        <v>25</v>
      </c>
      <c r="T338">
        <v>0</v>
      </c>
      <c r="U338">
        <v>26</v>
      </c>
      <c r="X338" s="23">
        <f>IFERROR(1 -(#REF!/#REF!), 0)</f>
        <v>0</v>
      </c>
      <c r="AA338">
        <v>27.52</v>
      </c>
      <c r="AB338">
        <v>32.35</v>
      </c>
      <c r="AC338">
        <v>35.590000000000003</v>
      </c>
      <c r="AD338">
        <v>26.39</v>
      </c>
      <c r="AE338">
        <v>27.52</v>
      </c>
      <c r="AF338">
        <v>32.35</v>
      </c>
      <c r="AG338">
        <v>35.590000000000003</v>
      </c>
      <c r="AH338">
        <v>26.39</v>
      </c>
      <c r="AI338">
        <v>27.52</v>
      </c>
      <c r="AJ338">
        <v>32.35</v>
      </c>
      <c r="AK338">
        <v>35.590000000000003</v>
      </c>
      <c r="AL338">
        <v>26.39</v>
      </c>
      <c r="AM338" t="s">
        <v>1</v>
      </c>
      <c r="AN338" t="s">
        <v>1</v>
      </c>
      <c r="AO338" t="s">
        <v>5</v>
      </c>
      <c r="AP338" t="s">
        <v>5</v>
      </c>
      <c r="AQ338" t="s">
        <v>0</v>
      </c>
      <c r="AS338" t="s">
        <v>5</v>
      </c>
    </row>
    <row r="339" spans="1:45" x14ac:dyDescent="0.3">
      <c r="A339" s="1" t="s">
        <v>2350</v>
      </c>
      <c r="B339" s="1">
        <v>71</v>
      </c>
      <c r="C339" s="1" t="s">
        <v>7</v>
      </c>
      <c r="D339" s="1">
        <v>29076</v>
      </c>
      <c r="E339" s="1">
        <v>10</v>
      </c>
      <c r="F339" s="1" t="s">
        <v>1074</v>
      </c>
      <c r="G339" s="1" t="s">
        <v>8874</v>
      </c>
      <c r="H339" s="1" t="s">
        <v>11</v>
      </c>
      <c r="I339" s="1" t="s">
        <v>8867</v>
      </c>
      <c r="J339" s="1" t="s">
        <v>4</v>
      </c>
      <c r="K339" s="1" t="s">
        <v>8868</v>
      </c>
      <c r="L339" s="1">
        <v>6</v>
      </c>
      <c r="M339" t="s">
        <v>10</v>
      </c>
      <c r="N339" t="s">
        <v>2</v>
      </c>
      <c r="O339">
        <v>159</v>
      </c>
      <c r="P339">
        <v>0</v>
      </c>
      <c r="Q339">
        <v>0</v>
      </c>
      <c r="R339">
        <v>0</v>
      </c>
      <c r="S339">
        <v>0</v>
      </c>
      <c r="T339">
        <v>159</v>
      </c>
      <c r="U339">
        <v>26</v>
      </c>
      <c r="X339" s="23">
        <f>IFERROR(1 -(#REF!/#REF!), 0)</f>
        <v>0</v>
      </c>
      <c r="AA339">
        <v>27.05</v>
      </c>
      <c r="AB339">
        <v>31.5</v>
      </c>
      <c r="AC339">
        <v>34.64</v>
      </c>
      <c r="AD339">
        <v>26.16</v>
      </c>
      <c r="AE339">
        <v>27.05</v>
      </c>
      <c r="AF339">
        <v>31.5</v>
      </c>
      <c r="AG339">
        <v>34.64</v>
      </c>
      <c r="AH339">
        <v>26.16</v>
      </c>
      <c r="AI339">
        <v>27.05</v>
      </c>
      <c r="AJ339">
        <v>31.5</v>
      </c>
      <c r="AK339">
        <v>34.64</v>
      </c>
      <c r="AL339">
        <v>26.16</v>
      </c>
      <c r="AM339" t="s">
        <v>1</v>
      </c>
      <c r="AN339" t="s">
        <v>1</v>
      </c>
      <c r="AO339" t="s">
        <v>5</v>
      </c>
      <c r="AP339" t="s">
        <v>5</v>
      </c>
      <c r="AQ339" t="s">
        <v>0</v>
      </c>
      <c r="AS339" t="s">
        <v>5</v>
      </c>
    </row>
    <row r="340" spans="1:45" x14ac:dyDescent="0.3">
      <c r="A340" s="1" t="s">
        <v>1871</v>
      </c>
      <c r="B340" s="1">
        <v>71</v>
      </c>
      <c r="C340" s="1" t="s">
        <v>14</v>
      </c>
      <c r="D340" s="1">
        <v>29090</v>
      </c>
      <c r="E340" s="1">
        <v>0</v>
      </c>
      <c r="F340" s="1" t="s">
        <v>595</v>
      </c>
      <c r="G340" s="1" t="s">
        <v>8875</v>
      </c>
      <c r="H340" s="1" t="s">
        <v>11</v>
      </c>
      <c r="I340" s="1" t="s">
        <v>8675</v>
      </c>
      <c r="J340" s="1" t="s">
        <v>4</v>
      </c>
      <c r="K340" s="1" t="s">
        <v>8676</v>
      </c>
      <c r="L340" s="1">
        <v>7</v>
      </c>
      <c r="M340" t="s">
        <v>3</v>
      </c>
      <c r="N340" t="s">
        <v>2</v>
      </c>
      <c r="O340">
        <v>260</v>
      </c>
      <c r="P340">
        <v>0</v>
      </c>
      <c r="Q340">
        <v>0</v>
      </c>
      <c r="R340">
        <v>0</v>
      </c>
      <c r="S340">
        <v>260</v>
      </c>
      <c r="T340">
        <v>0</v>
      </c>
      <c r="U340">
        <v>56</v>
      </c>
      <c r="V340">
        <v>57</v>
      </c>
      <c r="W340">
        <v>2</v>
      </c>
      <c r="X340" s="23">
        <f>IFERROR(1 -(#REF!/#REF!), 0)</f>
        <v>0</v>
      </c>
      <c r="Y340">
        <v>3</v>
      </c>
      <c r="Z340">
        <v>57</v>
      </c>
      <c r="AA340">
        <v>549.96379999999999</v>
      </c>
      <c r="AB340">
        <v>605.07000000000005</v>
      </c>
      <c r="AC340">
        <v>622.94849999999997</v>
      </c>
      <c r="AD340">
        <v>591.59209999999996</v>
      </c>
      <c r="AE340">
        <v>549.96379999999999</v>
      </c>
      <c r="AF340">
        <v>605.07000000000005</v>
      </c>
      <c r="AG340">
        <v>622.94849999999997</v>
      </c>
      <c r="AH340">
        <v>591.59209999999996</v>
      </c>
      <c r="AI340">
        <v>549.96379999999999</v>
      </c>
      <c r="AJ340">
        <v>605.07000000000005</v>
      </c>
      <c r="AK340">
        <v>622.94849999999997</v>
      </c>
      <c r="AL340">
        <v>591.59209999999996</v>
      </c>
      <c r="AM340" t="s">
        <v>1</v>
      </c>
      <c r="AN340" t="s">
        <v>1</v>
      </c>
      <c r="AO340" t="s">
        <v>5</v>
      </c>
      <c r="AP340" t="s">
        <v>5</v>
      </c>
      <c r="AQ340" t="s">
        <v>0</v>
      </c>
      <c r="AS340" t="s">
        <v>5</v>
      </c>
    </row>
    <row r="341" spans="1:45" x14ac:dyDescent="0.3">
      <c r="A341" s="1" t="s">
        <v>1872</v>
      </c>
      <c r="B341" s="1">
        <v>71</v>
      </c>
      <c r="C341" s="1" t="s">
        <v>7</v>
      </c>
      <c r="D341" s="1">
        <v>29094</v>
      </c>
      <c r="E341" s="1">
        <v>0</v>
      </c>
      <c r="F341" s="1" t="s">
        <v>596</v>
      </c>
      <c r="G341" s="1" t="s">
        <v>589</v>
      </c>
      <c r="H341" s="1" t="s">
        <v>11</v>
      </c>
      <c r="I341" s="1" t="s">
        <v>8867</v>
      </c>
      <c r="J341" s="1" t="s">
        <v>4</v>
      </c>
      <c r="K341" s="1" t="s">
        <v>8868</v>
      </c>
      <c r="L341" s="1">
        <v>0</v>
      </c>
      <c r="M341" t="s">
        <v>3</v>
      </c>
      <c r="N341" t="s">
        <v>25</v>
      </c>
      <c r="O341">
        <v>89</v>
      </c>
      <c r="P341">
        <v>0</v>
      </c>
      <c r="Q341">
        <v>0</v>
      </c>
      <c r="R341">
        <v>0</v>
      </c>
      <c r="S341">
        <v>0</v>
      </c>
      <c r="T341">
        <v>89</v>
      </c>
      <c r="U341">
        <v>31</v>
      </c>
      <c r="X341" s="23">
        <f>IFERROR(1 -(#REF!/#REF!), 0)</f>
        <v>0</v>
      </c>
      <c r="AA341">
        <v>36.534999999999997</v>
      </c>
      <c r="AB341">
        <v>51.371000000000002</v>
      </c>
      <c r="AC341">
        <v>76.88</v>
      </c>
      <c r="AD341">
        <v>56.61</v>
      </c>
      <c r="AE341">
        <v>36.534999999999997</v>
      </c>
      <c r="AF341">
        <v>51.371000000000002</v>
      </c>
      <c r="AG341">
        <v>76.88</v>
      </c>
      <c r="AH341">
        <v>56.61</v>
      </c>
      <c r="AI341">
        <v>36.534999999999997</v>
      </c>
      <c r="AJ341">
        <v>51.371000000000002</v>
      </c>
      <c r="AK341">
        <v>76.88</v>
      </c>
      <c r="AL341">
        <v>56.61</v>
      </c>
      <c r="AM341" t="s">
        <v>1</v>
      </c>
      <c r="AN341" t="s">
        <v>1</v>
      </c>
      <c r="AO341" t="s">
        <v>5</v>
      </c>
      <c r="AP341" t="s">
        <v>5</v>
      </c>
      <c r="AQ341" t="s">
        <v>0</v>
      </c>
      <c r="AS341" t="s">
        <v>5</v>
      </c>
    </row>
    <row r="342" spans="1:45" x14ac:dyDescent="0.3">
      <c r="A342" s="1" t="s">
        <v>1874</v>
      </c>
      <c r="B342" s="1">
        <v>15</v>
      </c>
      <c r="C342" s="1" t="s">
        <v>7</v>
      </c>
      <c r="D342" s="1">
        <v>29111</v>
      </c>
      <c r="E342" s="1">
        <v>0</v>
      </c>
      <c r="F342" s="1" t="s">
        <v>598</v>
      </c>
      <c r="G342" s="1" t="s">
        <v>8876</v>
      </c>
      <c r="H342" s="1" t="s">
        <v>11</v>
      </c>
      <c r="I342" s="1" t="s">
        <v>8426</v>
      </c>
      <c r="J342" s="1" t="s">
        <v>4</v>
      </c>
      <c r="K342" s="1" t="s">
        <v>8877</v>
      </c>
      <c r="L342" s="1">
        <v>6</v>
      </c>
      <c r="M342" t="s">
        <v>10</v>
      </c>
      <c r="N342" t="s">
        <v>2</v>
      </c>
      <c r="O342">
        <v>5</v>
      </c>
      <c r="P342">
        <v>0</v>
      </c>
      <c r="Q342">
        <v>0</v>
      </c>
      <c r="R342">
        <v>0</v>
      </c>
      <c r="S342">
        <v>0</v>
      </c>
      <c r="T342">
        <v>5</v>
      </c>
      <c r="U342">
        <v>26</v>
      </c>
      <c r="X342" s="23">
        <f>IFERROR(1 -(#REF!/#REF!), 0)</f>
        <v>0</v>
      </c>
      <c r="AA342">
        <v>112.175</v>
      </c>
      <c r="AB342">
        <v>118.9716</v>
      </c>
      <c r="AC342">
        <v>120.6985</v>
      </c>
      <c r="AD342">
        <v>108.7714</v>
      </c>
      <c r="AE342">
        <v>112.175</v>
      </c>
      <c r="AF342">
        <v>118.9716</v>
      </c>
      <c r="AG342">
        <v>120.6985</v>
      </c>
      <c r="AH342">
        <v>108.7714</v>
      </c>
      <c r="AI342">
        <v>112.175</v>
      </c>
      <c r="AJ342">
        <v>118.9716</v>
      </c>
      <c r="AK342">
        <v>120.6985</v>
      </c>
      <c r="AL342">
        <v>108.7714</v>
      </c>
      <c r="AM342" t="s">
        <v>1</v>
      </c>
      <c r="AN342" t="s">
        <v>1</v>
      </c>
      <c r="AO342" t="s">
        <v>5</v>
      </c>
      <c r="AP342" t="s">
        <v>5</v>
      </c>
      <c r="AQ342" t="s">
        <v>0</v>
      </c>
      <c r="AS342" t="s">
        <v>5</v>
      </c>
    </row>
    <row r="343" spans="1:45" x14ac:dyDescent="0.3">
      <c r="A343" s="1" t="s">
        <v>1875</v>
      </c>
      <c r="B343" s="1">
        <v>15</v>
      </c>
      <c r="C343" s="1" t="s">
        <v>12</v>
      </c>
      <c r="D343" s="1">
        <v>29113</v>
      </c>
      <c r="E343" s="1">
        <v>0</v>
      </c>
      <c r="F343" s="1" t="s">
        <v>599</v>
      </c>
      <c r="G343" s="1" t="s">
        <v>8878</v>
      </c>
      <c r="H343" s="1" t="s">
        <v>11</v>
      </c>
      <c r="I343" s="1" t="s">
        <v>8332</v>
      </c>
      <c r="J343" s="1" t="s">
        <v>4</v>
      </c>
      <c r="K343" s="1" t="s">
        <v>8333</v>
      </c>
      <c r="L343" s="1">
        <v>2</v>
      </c>
      <c r="M343" t="s">
        <v>23</v>
      </c>
      <c r="N343" t="s">
        <v>2</v>
      </c>
      <c r="O343">
        <v>135</v>
      </c>
      <c r="P343">
        <v>0</v>
      </c>
      <c r="Q343">
        <v>135</v>
      </c>
      <c r="R343">
        <v>0</v>
      </c>
      <c r="S343">
        <v>0</v>
      </c>
      <c r="T343">
        <v>0</v>
      </c>
      <c r="U343">
        <v>12</v>
      </c>
      <c r="X343" s="23">
        <f>IFERROR(1 -(#REF!/#REF!), 0)</f>
        <v>0</v>
      </c>
      <c r="AA343">
        <v>150.37</v>
      </c>
      <c r="AB343">
        <v>153.4366</v>
      </c>
      <c r="AC343">
        <v>156.08330000000001</v>
      </c>
      <c r="AD343">
        <v>149.62</v>
      </c>
      <c r="AE343">
        <v>150.37</v>
      </c>
      <c r="AF343">
        <v>153.4366</v>
      </c>
      <c r="AG343">
        <v>156.08330000000001</v>
      </c>
      <c r="AH343">
        <v>149.62</v>
      </c>
      <c r="AI343">
        <v>150.37</v>
      </c>
      <c r="AJ343">
        <v>153.4366</v>
      </c>
      <c r="AK343">
        <v>156.08330000000001</v>
      </c>
      <c r="AL343">
        <v>149.62</v>
      </c>
      <c r="AM343" t="s">
        <v>1</v>
      </c>
      <c r="AN343" t="s">
        <v>1</v>
      </c>
      <c r="AO343" t="s">
        <v>5</v>
      </c>
      <c r="AP343" t="s">
        <v>5</v>
      </c>
      <c r="AQ343" t="s">
        <v>0</v>
      </c>
      <c r="AS343" t="s">
        <v>5</v>
      </c>
    </row>
    <row r="344" spans="1:45" x14ac:dyDescent="0.3">
      <c r="A344" s="1" t="s">
        <v>1876</v>
      </c>
      <c r="B344" s="1">
        <v>15</v>
      </c>
      <c r="C344" s="1" t="s">
        <v>7</v>
      </c>
      <c r="D344" s="1">
        <v>29119</v>
      </c>
      <c r="E344" s="1">
        <v>0</v>
      </c>
      <c r="F344" s="1" t="s">
        <v>600</v>
      </c>
      <c r="G344" s="1" t="s">
        <v>8879</v>
      </c>
      <c r="H344" s="1" t="s">
        <v>5</v>
      </c>
      <c r="I344" s="1" t="s">
        <v>8749</v>
      </c>
      <c r="J344" s="1" t="s">
        <v>4</v>
      </c>
      <c r="K344" s="1" t="s">
        <v>421</v>
      </c>
      <c r="L344" s="1">
        <v>6</v>
      </c>
      <c r="M344" t="s">
        <v>10</v>
      </c>
      <c r="N344" t="s">
        <v>2</v>
      </c>
      <c r="O344">
        <v>90</v>
      </c>
      <c r="P344">
        <v>0</v>
      </c>
      <c r="Q344">
        <v>0</v>
      </c>
      <c r="R344">
        <v>0</v>
      </c>
      <c r="S344">
        <v>0</v>
      </c>
      <c r="T344">
        <v>90</v>
      </c>
      <c r="U344">
        <v>26</v>
      </c>
      <c r="X344" s="23">
        <f>IFERROR(1 -(#REF!/#REF!), 0)</f>
        <v>0</v>
      </c>
      <c r="AA344">
        <v>37.284999999999997</v>
      </c>
      <c r="AB344">
        <v>39.963299999999997</v>
      </c>
      <c r="AC344">
        <v>41.2485</v>
      </c>
      <c r="AD344">
        <v>35.904200000000003</v>
      </c>
      <c r="AE344">
        <v>37.284999999999997</v>
      </c>
      <c r="AF344">
        <v>39.963299999999997</v>
      </c>
      <c r="AG344">
        <v>41.2485</v>
      </c>
      <c r="AH344">
        <v>35.904200000000003</v>
      </c>
      <c r="AI344">
        <v>37.284999999999997</v>
      </c>
      <c r="AJ344">
        <v>39.963299999999997</v>
      </c>
      <c r="AK344">
        <v>41.2485</v>
      </c>
      <c r="AL344">
        <v>35.904200000000003</v>
      </c>
      <c r="AM344" t="s">
        <v>1</v>
      </c>
      <c r="AN344" t="s">
        <v>1</v>
      </c>
      <c r="AO344" t="s">
        <v>5</v>
      </c>
      <c r="AP344" t="s">
        <v>5</v>
      </c>
      <c r="AQ344" t="s">
        <v>0</v>
      </c>
      <c r="AS344" t="s">
        <v>5</v>
      </c>
    </row>
    <row r="345" spans="1:45" x14ac:dyDescent="0.3">
      <c r="A345" s="1" t="s">
        <v>8880</v>
      </c>
      <c r="B345" s="1">
        <v>15</v>
      </c>
      <c r="C345" s="1" t="s">
        <v>7</v>
      </c>
      <c r="D345" s="1">
        <v>29123</v>
      </c>
      <c r="E345" s="1">
        <v>0</v>
      </c>
      <c r="F345" s="1" t="s">
        <v>8881</v>
      </c>
      <c r="G345" s="1" t="s">
        <v>8882</v>
      </c>
      <c r="H345" s="1" t="s">
        <v>8883</v>
      </c>
      <c r="I345" s="1" t="s">
        <v>8288</v>
      </c>
      <c r="J345" s="1" t="s">
        <v>4</v>
      </c>
      <c r="K345" s="1" t="s">
        <v>254</v>
      </c>
      <c r="L345" s="1">
        <v>6</v>
      </c>
      <c r="M345" t="s">
        <v>10</v>
      </c>
      <c r="N345" t="s">
        <v>2</v>
      </c>
      <c r="O345">
        <v>7</v>
      </c>
      <c r="P345">
        <v>0</v>
      </c>
      <c r="Q345">
        <v>0</v>
      </c>
      <c r="R345">
        <v>0</v>
      </c>
      <c r="S345">
        <v>0</v>
      </c>
      <c r="T345">
        <v>7</v>
      </c>
      <c r="U345">
        <v>7</v>
      </c>
      <c r="X345" s="23">
        <f>IFERROR(1 -(#REF!/#REF!), 0)</f>
        <v>0</v>
      </c>
      <c r="AB345">
        <v>66.97</v>
      </c>
      <c r="AC345">
        <v>66.97</v>
      </c>
      <c r="AD345">
        <v>61.42</v>
      </c>
      <c r="AF345">
        <v>66.97</v>
      </c>
      <c r="AG345">
        <v>66.97</v>
      </c>
      <c r="AH345">
        <v>61.42</v>
      </c>
      <c r="AJ345">
        <v>66.97</v>
      </c>
      <c r="AK345">
        <v>66.97</v>
      </c>
      <c r="AL345">
        <v>61.42</v>
      </c>
      <c r="AM345" t="s">
        <v>1</v>
      </c>
      <c r="AN345" t="s">
        <v>1</v>
      </c>
      <c r="AO345" t="s">
        <v>5</v>
      </c>
      <c r="AP345" t="s">
        <v>5</v>
      </c>
      <c r="AQ345" t="s">
        <v>0</v>
      </c>
      <c r="AS345" t="s">
        <v>5</v>
      </c>
    </row>
    <row r="346" spans="1:45" x14ac:dyDescent="0.3">
      <c r="A346" s="1" t="s">
        <v>2169</v>
      </c>
      <c r="B346" s="1">
        <v>70</v>
      </c>
      <c r="C346" s="1" t="s">
        <v>14</v>
      </c>
      <c r="D346" s="1">
        <v>29126</v>
      </c>
      <c r="E346" s="1">
        <v>0</v>
      </c>
      <c r="F346" s="1" t="s">
        <v>896</v>
      </c>
      <c r="G346" s="1" t="s">
        <v>8884</v>
      </c>
      <c r="H346" s="1" t="s">
        <v>11</v>
      </c>
      <c r="I346" s="1" t="s">
        <v>8426</v>
      </c>
      <c r="J346" s="1" t="s">
        <v>4</v>
      </c>
      <c r="K346" s="1" t="s">
        <v>8512</v>
      </c>
      <c r="L346" s="1">
        <v>7</v>
      </c>
      <c r="M346" t="s">
        <v>3</v>
      </c>
      <c r="N346" t="s">
        <v>2</v>
      </c>
      <c r="O346">
        <v>170</v>
      </c>
      <c r="P346">
        <v>0</v>
      </c>
      <c r="Q346">
        <v>0</v>
      </c>
      <c r="R346">
        <v>0</v>
      </c>
      <c r="S346">
        <v>170</v>
      </c>
      <c r="T346">
        <v>0</v>
      </c>
      <c r="U346">
        <v>58</v>
      </c>
      <c r="X346" s="23">
        <f>IFERROR(1 -(#REF!/#REF!), 0)</f>
        <v>0</v>
      </c>
      <c r="AA346">
        <v>150.11279999999999</v>
      </c>
      <c r="AB346">
        <v>179.61850000000001</v>
      </c>
      <c r="AC346">
        <v>178.31780000000001</v>
      </c>
      <c r="AD346">
        <v>123.43559999999999</v>
      </c>
      <c r="AE346">
        <v>150.11279999999999</v>
      </c>
      <c r="AF346">
        <v>179.61850000000001</v>
      </c>
      <c r="AG346">
        <v>178.31780000000001</v>
      </c>
      <c r="AH346">
        <v>123.43559999999999</v>
      </c>
      <c r="AI346">
        <v>150.11279999999999</v>
      </c>
      <c r="AJ346">
        <v>179.61850000000001</v>
      </c>
      <c r="AK346">
        <v>178.31780000000001</v>
      </c>
      <c r="AL346">
        <v>123.43559999999999</v>
      </c>
      <c r="AM346" t="s">
        <v>1</v>
      </c>
      <c r="AN346" t="s">
        <v>1</v>
      </c>
      <c r="AO346" t="s">
        <v>5</v>
      </c>
      <c r="AP346" t="s">
        <v>5</v>
      </c>
      <c r="AQ346" t="s">
        <v>0</v>
      </c>
      <c r="AS346" t="s">
        <v>5</v>
      </c>
    </row>
    <row r="347" spans="1:45" x14ac:dyDescent="0.3">
      <c r="A347" s="1" t="s">
        <v>1878</v>
      </c>
      <c r="B347" s="1">
        <v>15</v>
      </c>
      <c r="C347" s="1" t="s">
        <v>14</v>
      </c>
      <c r="D347" s="1">
        <v>29128</v>
      </c>
      <c r="E347" s="1">
        <v>0</v>
      </c>
      <c r="F347" s="1" t="s">
        <v>602</v>
      </c>
      <c r="G347" s="1" t="s">
        <v>8885</v>
      </c>
      <c r="H347" s="1" t="s">
        <v>11</v>
      </c>
      <c r="I347" s="1" t="s">
        <v>8288</v>
      </c>
      <c r="J347" s="1" t="s">
        <v>4</v>
      </c>
      <c r="K347" s="1" t="s">
        <v>8289</v>
      </c>
      <c r="L347" s="1">
        <v>6</v>
      </c>
      <c r="M347" t="s">
        <v>10</v>
      </c>
      <c r="N347" t="s">
        <v>2</v>
      </c>
      <c r="O347">
        <v>12</v>
      </c>
      <c r="P347">
        <v>0</v>
      </c>
      <c r="Q347">
        <v>0</v>
      </c>
      <c r="R347">
        <v>0</v>
      </c>
      <c r="S347">
        <v>12</v>
      </c>
      <c r="T347">
        <v>0</v>
      </c>
      <c r="U347">
        <v>26</v>
      </c>
      <c r="X347" s="23">
        <f>IFERROR(1 -(#REF!/#REF!), 0)</f>
        <v>0</v>
      </c>
      <c r="AA347">
        <v>104.86499999999999</v>
      </c>
      <c r="AB347">
        <v>111.3871</v>
      </c>
      <c r="AC347">
        <v>115.22499999999999</v>
      </c>
      <c r="AD347">
        <v>103.42570000000001</v>
      </c>
      <c r="AE347">
        <v>104.86499999999999</v>
      </c>
      <c r="AF347">
        <v>111.3871</v>
      </c>
      <c r="AG347">
        <v>115.22499999999999</v>
      </c>
      <c r="AH347">
        <v>103.42570000000001</v>
      </c>
      <c r="AI347">
        <v>104.86499999999999</v>
      </c>
      <c r="AJ347">
        <v>111.3871</v>
      </c>
      <c r="AK347">
        <v>115.22499999999999</v>
      </c>
      <c r="AL347">
        <v>103.42570000000001</v>
      </c>
      <c r="AM347" t="s">
        <v>1</v>
      </c>
      <c r="AN347" t="s">
        <v>1</v>
      </c>
      <c r="AO347" t="s">
        <v>5</v>
      </c>
      <c r="AP347" t="s">
        <v>5</v>
      </c>
      <c r="AQ347" t="s">
        <v>0</v>
      </c>
      <c r="AS347" t="s">
        <v>5</v>
      </c>
    </row>
    <row r="348" spans="1:45" x14ac:dyDescent="0.3">
      <c r="A348" s="1" t="s">
        <v>2000</v>
      </c>
      <c r="B348" s="1">
        <v>70</v>
      </c>
      <c r="C348" s="1" t="s">
        <v>6</v>
      </c>
      <c r="D348" s="1">
        <v>29135</v>
      </c>
      <c r="E348" s="1">
        <v>0</v>
      </c>
      <c r="F348" s="1" t="s">
        <v>727</v>
      </c>
      <c r="G348" s="1" t="s">
        <v>8886</v>
      </c>
      <c r="H348" s="1" t="s">
        <v>11</v>
      </c>
      <c r="I348" s="1" t="s">
        <v>8294</v>
      </c>
      <c r="J348" s="1" t="s">
        <v>4</v>
      </c>
      <c r="K348" s="1" t="s">
        <v>8534</v>
      </c>
      <c r="L348" s="1">
        <v>5</v>
      </c>
      <c r="M348" t="s">
        <v>18</v>
      </c>
      <c r="N348" t="s">
        <v>2</v>
      </c>
      <c r="O348">
        <v>157</v>
      </c>
      <c r="P348">
        <v>0</v>
      </c>
      <c r="Q348">
        <v>0</v>
      </c>
      <c r="R348">
        <v>157</v>
      </c>
      <c r="S348">
        <v>0</v>
      </c>
      <c r="T348">
        <v>0</v>
      </c>
      <c r="U348">
        <v>26</v>
      </c>
      <c r="X348" s="23">
        <f>IFERROR(1 -(#REF!/#REF!), 0)</f>
        <v>0</v>
      </c>
      <c r="AA348">
        <v>46.602800000000002</v>
      </c>
      <c r="AB348">
        <v>40.909999999999997</v>
      </c>
      <c r="AC348">
        <v>40.909999999999997</v>
      </c>
      <c r="AD348">
        <v>47.71</v>
      </c>
      <c r="AE348">
        <v>46.602800000000002</v>
      </c>
      <c r="AF348">
        <v>40.909999999999997</v>
      </c>
      <c r="AG348">
        <v>40.909999999999997</v>
      </c>
      <c r="AH348">
        <v>47.71</v>
      </c>
      <c r="AI348">
        <v>46.602800000000002</v>
      </c>
      <c r="AJ348">
        <v>40.909999999999997</v>
      </c>
      <c r="AK348">
        <v>40.909999999999997</v>
      </c>
      <c r="AL348">
        <v>47.71</v>
      </c>
      <c r="AM348" t="s">
        <v>1</v>
      </c>
      <c r="AN348" t="s">
        <v>1</v>
      </c>
      <c r="AO348" t="s">
        <v>5</v>
      </c>
      <c r="AP348" t="s">
        <v>5</v>
      </c>
      <c r="AQ348" t="s">
        <v>0</v>
      </c>
      <c r="AS348" t="s">
        <v>5</v>
      </c>
    </row>
    <row r="349" spans="1:45" x14ac:dyDescent="0.3">
      <c r="A349" s="1" t="s">
        <v>2008</v>
      </c>
      <c r="B349" s="1">
        <v>70</v>
      </c>
      <c r="C349" s="1" t="s">
        <v>6</v>
      </c>
      <c r="D349" s="1">
        <v>29138</v>
      </c>
      <c r="E349" s="1">
        <v>0</v>
      </c>
      <c r="F349" s="1" t="s">
        <v>735</v>
      </c>
      <c r="G349" s="1" t="s">
        <v>736</v>
      </c>
      <c r="H349" s="1" t="s">
        <v>11</v>
      </c>
      <c r="I349" s="1" t="s">
        <v>8294</v>
      </c>
      <c r="J349" s="1" t="s">
        <v>4</v>
      </c>
      <c r="K349" s="1" t="s">
        <v>8534</v>
      </c>
      <c r="L349" s="1">
        <v>6</v>
      </c>
      <c r="M349" t="s">
        <v>10</v>
      </c>
      <c r="N349" t="s">
        <v>2</v>
      </c>
      <c r="O349">
        <v>119</v>
      </c>
      <c r="P349">
        <v>0</v>
      </c>
      <c r="Q349">
        <v>0</v>
      </c>
      <c r="R349">
        <v>119</v>
      </c>
      <c r="S349">
        <v>0</v>
      </c>
      <c r="T349">
        <v>0</v>
      </c>
      <c r="U349">
        <v>22</v>
      </c>
      <c r="X349" s="23">
        <f>IFERROR(1 -(#REF!/#REF!), 0)</f>
        <v>0</v>
      </c>
      <c r="AA349">
        <v>57.892800000000001</v>
      </c>
      <c r="AB349">
        <v>62.11</v>
      </c>
      <c r="AC349">
        <v>45.094999999999999</v>
      </c>
      <c r="AD349">
        <v>53.99</v>
      </c>
      <c r="AE349">
        <v>57.892800000000001</v>
      </c>
      <c r="AF349">
        <v>62.11</v>
      </c>
      <c r="AG349">
        <v>45.094999999999999</v>
      </c>
      <c r="AH349">
        <v>53.99</v>
      </c>
      <c r="AI349">
        <v>57.892800000000001</v>
      </c>
      <c r="AJ349">
        <v>62.11</v>
      </c>
      <c r="AK349">
        <v>45.094999999999999</v>
      </c>
      <c r="AL349">
        <v>53.99</v>
      </c>
      <c r="AM349" t="s">
        <v>1</v>
      </c>
      <c r="AN349" t="s">
        <v>1</v>
      </c>
      <c r="AO349" t="s">
        <v>5</v>
      </c>
      <c r="AP349" t="s">
        <v>5</v>
      </c>
      <c r="AQ349" t="s">
        <v>0</v>
      </c>
      <c r="AS349" t="s">
        <v>5</v>
      </c>
    </row>
    <row r="350" spans="1:45" x14ac:dyDescent="0.3">
      <c r="A350" s="1" t="s">
        <v>1881</v>
      </c>
      <c r="B350" s="1">
        <v>70</v>
      </c>
      <c r="C350" s="1" t="s">
        <v>12</v>
      </c>
      <c r="D350" s="1">
        <v>29142</v>
      </c>
      <c r="E350" s="1">
        <v>0</v>
      </c>
      <c r="F350" s="1" t="s">
        <v>605</v>
      </c>
      <c r="G350" s="1" t="s">
        <v>8887</v>
      </c>
      <c r="H350" s="1" t="s">
        <v>11</v>
      </c>
      <c r="I350" s="1" t="s">
        <v>8888</v>
      </c>
      <c r="J350" s="1" t="s">
        <v>4</v>
      </c>
      <c r="K350" s="1" t="s">
        <v>8889</v>
      </c>
      <c r="L350" s="1">
        <v>7</v>
      </c>
      <c r="M350" t="s">
        <v>3</v>
      </c>
      <c r="N350" t="s">
        <v>2</v>
      </c>
      <c r="O350">
        <v>200</v>
      </c>
      <c r="P350">
        <v>0</v>
      </c>
      <c r="Q350">
        <v>200</v>
      </c>
      <c r="R350">
        <v>0</v>
      </c>
      <c r="S350">
        <v>0</v>
      </c>
      <c r="T350">
        <v>0</v>
      </c>
      <c r="U350">
        <v>51</v>
      </c>
      <c r="X350" s="23">
        <f>IFERROR(1 -(#REF!/#REF!), 0)</f>
        <v>0</v>
      </c>
      <c r="AA350">
        <v>90.697100000000006</v>
      </c>
      <c r="AB350">
        <v>104.6584</v>
      </c>
      <c r="AC350">
        <v>123.91719999999999</v>
      </c>
      <c r="AD350">
        <v>103.2784</v>
      </c>
      <c r="AE350">
        <v>90.697100000000006</v>
      </c>
      <c r="AF350">
        <v>104.6584</v>
      </c>
      <c r="AG350">
        <v>123.91719999999999</v>
      </c>
      <c r="AH350">
        <v>103.2784</v>
      </c>
      <c r="AI350">
        <v>90.697100000000006</v>
      </c>
      <c r="AJ350">
        <v>104.6584</v>
      </c>
      <c r="AK350">
        <v>123.91719999999999</v>
      </c>
      <c r="AL350">
        <v>103.2784</v>
      </c>
      <c r="AM350" t="s">
        <v>1</v>
      </c>
      <c r="AN350" t="s">
        <v>1</v>
      </c>
      <c r="AO350" t="s">
        <v>5</v>
      </c>
      <c r="AP350" t="s">
        <v>5</v>
      </c>
      <c r="AQ350" t="s">
        <v>0</v>
      </c>
      <c r="AS350" t="s">
        <v>5</v>
      </c>
    </row>
    <row r="351" spans="1:45" x14ac:dyDescent="0.3">
      <c r="A351" s="1" t="s">
        <v>2018</v>
      </c>
      <c r="B351" s="1">
        <v>70</v>
      </c>
      <c r="C351" s="1" t="s">
        <v>6</v>
      </c>
      <c r="D351" s="1">
        <v>29144</v>
      </c>
      <c r="E351" s="1">
        <v>0</v>
      </c>
      <c r="F351" s="1" t="s">
        <v>746</v>
      </c>
      <c r="G351" s="1" t="s">
        <v>8890</v>
      </c>
      <c r="H351" s="1" t="s">
        <v>11</v>
      </c>
      <c r="I351" s="1" t="s">
        <v>8294</v>
      </c>
      <c r="J351" s="1" t="s">
        <v>4</v>
      </c>
      <c r="K351" s="1" t="s">
        <v>8567</v>
      </c>
      <c r="L351" s="1">
        <v>5</v>
      </c>
      <c r="M351" t="s">
        <v>18</v>
      </c>
      <c r="N351" t="s">
        <v>2</v>
      </c>
      <c r="O351">
        <v>145</v>
      </c>
      <c r="P351">
        <v>0</v>
      </c>
      <c r="Q351">
        <v>0</v>
      </c>
      <c r="R351">
        <v>145</v>
      </c>
      <c r="S351">
        <v>0</v>
      </c>
      <c r="T351">
        <v>0</v>
      </c>
      <c r="U351">
        <v>27</v>
      </c>
      <c r="X351" s="23">
        <f>IFERROR(1 -(#REF!/#REF!), 0)</f>
        <v>0</v>
      </c>
      <c r="AA351">
        <v>67.9328</v>
      </c>
      <c r="AB351">
        <v>75.322800000000001</v>
      </c>
      <c r="AC351">
        <v>92.894199999999998</v>
      </c>
      <c r="AD351">
        <v>66.1233</v>
      </c>
      <c r="AE351">
        <v>67.9328</v>
      </c>
      <c r="AF351">
        <v>75.322800000000001</v>
      </c>
      <c r="AG351">
        <v>92.894199999999998</v>
      </c>
      <c r="AH351">
        <v>66.1233</v>
      </c>
      <c r="AI351">
        <v>67.9328</v>
      </c>
      <c r="AJ351">
        <v>75.322800000000001</v>
      </c>
      <c r="AK351">
        <v>92.894199999999998</v>
      </c>
      <c r="AL351">
        <v>66.1233</v>
      </c>
      <c r="AM351" t="s">
        <v>1</v>
      </c>
      <c r="AN351" t="s">
        <v>1</v>
      </c>
      <c r="AO351" t="s">
        <v>5</v>
      </c>
      <c r="AP351" t="s">
        <v>5</v>
      </c>
      <c r="AQ351" t="s">
        <v>0</v>
      </c>
      <c r="AS351" t="s">
        <v>5</v>
      </c>
    </row>
    <row r="352" spans="1:45" x14ac:dyDescent="0.3">
      <c r="A352" s="1" t="s">
        <v>1883</v>
      </c>
      <c r="B352" s="1">
        <v>70</v>
      </c>
      <c r="C352" s="1" t="s">
        <v>9</v>
      </c>
      <c r="D352" s="1">
        <v>29148</v>
      </c>
      <c r="E352" s="1">
        <v>0</v>
      </c>
      <c r="F352" s="1" t="s">
        <v>607</v>
      </c>
      <c r="G352" s="1" t="s">
        <v>8891</v>
      </c>
      <c r="H352" s="1" t="s">
        <v>11</v>
      </c>
      <c r="I352" s="1" t="s">
        <v>8390</v>
      </c>
      <c r="J352" s="1" t="s">
        <v>4</v>
      </c>
      <c r="K352" s="1" t="s">
        <v>8412</v>
      </c>
      <c r="L352" s="1">
        <v>5</v>
      </c>
      <c r="M352" t="s">
        <v>18</v>
      </c>
      <c r="N352" t="s">
        <v>2</v>
      </c>
      <c r="O352">
        <v>80</v>
      </c>
      <c r="P352">
        <v>80</v>
      </c>
      <c r="Q352">
        <v>0</v>
      </c>
      <c r="R352">
        <v>0</v>
      </c>
      <c r="S352">
        <v>0</v>
      </c>
      <c r="T352">
        <v>0</v>
      </c>
      <c r="U352">
        <v>26</v>
      </c>
      <c r="X352" s="23">
        <f>IFERROR(1 -(#REF!/#REF!), 0)</f>
        <v>0</v>
      </c>
      <c r="AA352">
        <v>59.492800000000003</v>
      </c>
      <c r="AB352">
        <v>62.183300000000003</v>
      </c>
      <c r="AC352">
        <v>61.1</v>
      </c>
      <c r="AD352">
        <v>58.85</v>
      </c>
      <c r="AE352">
        <v>59.492800000000003</v>
      </c>
      <c r="AF352">
        <v>62.183300000000003</v>
      </c>
      <c r="AG352">
        <v>61.1</v>
      </c>
      <c r="AH352">
        <v>58.85</v>
      </c>
      <c r="AI352">
        <v>59.492800000000003</v>
      </c>
      <c r="AJ352">
        <v>62.183300000000003</v>
      </c>
      <c r="AK352">
        <v>61.1</v>
      </c>
      <c r="AL352">
        <v>58.85</v>
      </c>
      <c r="AM352" t="s">
        <v>1</v>
      </c>
      <c r="AN352" t="s">
        <v>1</v>
      </c>
      <c r="AO352" t="s">
        <v>5</v>
      </c>
      <c r="AP352" t="s">
        <v>5</v>
      </c>
      <c r="AQ352" t="s">
        <v>0</v>
      </c>
      <c r="AS352" t="s">
        <v>5</v>
      </c>
    </row>
    <row r="353" spans="1:45" x14ac:dyDescent="0.3">
      <c r="A353" s="1" t="s">
        <v>2023</v>
      </c>
      <c r="B353" s="1">
        <v>70</v>
      </c>
      <c r="C353" s="1" t="s">
        <v>14</v>
      </c>
      <c r="D353" s="1">
        <v>29151</v>
      </c>
      <c r="E353" s="1">
        <v>0</v>
      </c>
      <c r="F353" s="1" t="s">
        <v>751</v>
      </c>
      <c r="G353" s="1" t="s">
        <v>752</v>
      </c>
      <c r="H353" s="1" t="s">
        <v>11</v>
      </c>
      <c r="I353" s="1" t="s">
        <v>8892</v>
      </c>
      <c r="J353" s="1" t="s">
        <v>4</v>
      </c>
      <c r="K353" s="1" t="s">
        <v>8893</v>
      </c>
      <c r="L353" s="1">
        <v>4</v>
      </c>
      <c r="M353" t="s">
        <v>30</v>
      </c>
      <c r="N353" t="s">
        <v>2</v>
      </c>
      <c r="O353">
        <v>161</v>
      </c>
      <c r="P353">
        <v>0</v>
      </c>
      <c r="Q353">
        <v>0</v>
      </c>
      <c r="R353">
        <v>0</v>
      </c>
      <c r="S353">
        <v>161</v>
      </c>
      <c r="T353">
        <v>0</v>
      </c>
      <c r="U353">
        <v>13</v>
      </c>
      <c r="X353" s="23">
        <f>IFERROR(1 -(#REF!/#REF!), 0)</f>
        <v>0</v>
      </c>
      <c r="AA353">
        <v>58.503300000000003</v>
      </c>
      <c r="AB353">
        <v>64.06</v>
      </c>
      <c r="AC353">
        <v>65.443299999999994</v>
      </c>
      <c r="AD353">
        <v>56.95</v>
      </c>
      <c r="AE353">
        <v>58.503300000000003</v>
      </c>
      <c r="AF353">
        <v>64.06</v>
      </c>
      <c r="AG353">
        <v>65.443299999999994</v>
      </c>
      <c r="AH353">
        <v>56.95</v>
      </c>
      <c r="AI353">
        <v>58.503300000000003</v>
      </c>
      <c r="AJ353">
        <v>64.06</v>
      </c>
      <c r="AK353">
        <v>65.443299999999994</v>
      </c>
      <c r="AL353">
        <v>56.95</v>
      </c>
      <c r="AM353" t="s">
        <v>1</v>
      </c>
      <c r="AN353" t="s">
        <v>1</v>
      </c>
      <c r="AO353" t="s">
        <v>5</v>
      </c>
      <c r="AP353" t="s">
        <v>5</v>
      </c>
      <c r="AQ353" t="s">
        <v>0</v>
      </c>
      <c r="AS353" t="s">
        <v>5</v>
      </c>
    </row>
    <row r="354" spans="1:45" x14ac:dyDescent="0.3">
      <c r="A354" s="1" t="s">
        <v>1885</v>
      </c>
      <c r="B354" s="1">
        <v>70</v>
      </c>
      <c r="C354" s="1" t="s">
        <v>12</v>
      </c>
      <c r="D354" s="1">
        <v>29157</v>
      </c>
      <c r="E354" s="1">
        <v>0</v>
      </c>
      <c r="F354" s="1" t="s">
        <v>609</v>
      </c>
      <c r="G354" s="1" t="s">
        <v>8894</v>
      </c>
      <c r="H354" s="1" t="s">
        <v>11</v>
      </c>
      <c r="I354" s="1" t="s">
        <v>8895</v>
      </c>
      <c r="J354" s="1" t="s">
        <v>4</v>
      </c>
      <c r="K354" s="1" t="s">
        <v>8889</v>
      </c>
      <c r="L354" s="1">
        <v>6</v>
      </c>
      <c r="M354" t="s">
        <v>10</v>
      </c>
      <c r="N354" t="s">
        <v>2</v>
      </c>
      <c r="O354">
        <v>196</v>
      </c>
      <c r="P354">
        <v>0</v>
      </c>
      <c r="Q354">
        <v>196</v>
      </c>
      <c r="R354">
        <v>0</v>
      </c>
      <c r="S354">
        <v>0</v>
      </c>
      <c r="T354">
        <v>0</v>
      </c>
      <c r="U354">
        <v>21</v>
      </c>
      <c r="X354" s="23">
        <f>IFERROR(1 -(#REF!/#REF!), 0)</f>
        <v>0</v>
      </c>
      <c r="AA354">
        <v>48.898299999999999</v>
      </c>
      <c r="AB354">
        <v>56.624200000000002</v>
      </c>
      <c r="AC354">
        <v>58.4</v>
      </c>
      <c r="AD354">
        <v>46.95</v>
      </c>
      <c r="AE354">
        <v>48.898299999999999</v>
      </c>
      <c r="AF354">
        <v>56.624200000000002</v>
      </c>
      <c r="AG354">
        <v>58.4</v>
      </c>
      <c r="AH354">
        <v>46.95</v>
      </c>
      <c r="AI354">
        <v>48.898299999999999</v>
      </c>
      <c r="AJ354">
        <v>56.624200000000002</v>
      </c>
      <c r="AK354">
        <v>58.4</v>
      </c>
      <c r="AL354">
        <v>46.95</v>
      </c>
      <c r="AM354" t="s">
        <v>1</v>
      </c>
      <c r="AN354" t="s">
        <v>1</v>
      </c>
      <c r="AO354" t="s">
        <v>5</v>
      </c>
      <c r="AP354" t="s">
        <v>5</v>
      </c>
      <c r="AQ354" t="s">
        <v>0</v>
      </c>
      <c r="AS354" t="s">
        <v>5</v>
      </c>
    </row>
    <row r="355" spans="1:45" x14ac:dyDescent="0.3">
      <c r="A355" s="1" t="s">
        <v>1896</v>
      </c>
      <c r="B355" s="1">
        <v>70</v>
      </c>
      <c r="C355" s="1" t="s">
        <v>9</v>
      </c>
      <c r="D355" s="1">
        <v>29160</v>
      </c>
      <c r="E355" s="1">
        <v>0</v>
      </c>
      <c r="F355" s="1" t="s">
        <v>621</v>
      </c>
      <c r="G355" s="1" t="s">
        <v>8896</v>
      </c>
      <c r="H355" s="1" t="s">
        <v>11</v>
      </c>
      <c r="I355" s="1" t="s">
        <v>8303</v>
      </c>
      <c r="J355" s="1" t="s">
        <v>4</v>
      </c>
      <c r="K355" s="1" t="s">
        <v>8578</v>
      </c>
      <c r="L355" s="1">
        <v>7</v>
      </c>
      <c r="M355" t="s">
        <v>3</v>
      </c>
      <c r="N355" t="s">
        <v>2</v>
      </c>
      <c r="O355">
        <v>30</v>
      </c>
      <c r="P355">
        <v>30</v>
      </c>
      <c r="Q355">
        <v>0</v>
      </c>
      <c r="R355">
        <v>0</v>
      </c>
      <c r="S355">
        <v>0</v>
      </c>
      <c r="T355">
        <v>0</v>
      </c>
      <c r="U355">
        <v>52</v>
      </c>
      <c r="X355" s="23">
        <f>IFERROR(1 -(#REF!/#REF!), 0)</f>
        <v>0</v>
      </c>
      <c r="AA355">
        <v>46.889200000000002</v>
      </c>
      <c r="AB355">
        <v>47.773800000000001</v>
      </c>
      <c r="AC355">
        <v>49.582299999999996</v>
      </c>
      <c r="AD355">
        <v>46.608400000000003</v>
      </c>
      <c r="AE355">
        <v>46.889200000000002</v>
      </c>
      <c r="AF355">
        <v>47.773800000000001</v>
      </c>
      <c r="AG355">
        <v>49.582299999999996</v>
      </c>
      <c r="AH355">
        <v>46.608400000000003</v>
      </c>
      <c r="AI355">
        <v>46.889200000000002</v>
      </c>
      <c r="AJ355">
        <v>47.773800000000001</v>
      </c>
      <c r="AK355">
        <v>49.582299999999996</v>
      </c>
      <c r="AL355">
        <v>46.608400000000003</v>
      </c>
      <c r="AM355" t="s">
        <v>1</v>
      </c>
      <c r="AN355" t="s">
        <v>1</v>
      </c>
      <c r="AO355" t="s">
        <v>5</v>
      </c>
      <c r="AP355" t="s">
        <v>5</v>
      </c>
      <c r="AQ355" t="s">
        <v>0</v>
      </c>
      <c r="AS355" t="s">
        <v>5</v>
      </c>
    </row>
    <row r="356" spans="1:45" x14ac:dyDescent="0.3">
      <c r="A356" s="1" t="s">
        <v>1887</v>
      </c>
      <c r="B356" s="1">
        <v>72</v>
      </c>
      <c r="C356" s="1" t="s">
        <v>14</v>
      </c>
      <c r="D356" s="1">
        <v>29166</v>
      </c>
      <c r="E356" s="1">
        <v>0</v>
      </c>
      <c r="F356" s="1" t="s">
        <v>611</v>
      </c>
      <c r="G356" s="1" t="s">
        <v>8897</v>
      </c>
      <c r="H356" s="1" t="s">
        <v>11</v>
      </c>
      <c r="I356" s="1" t="s">
        <v>8325</v>
      </c>
      <c r="J356" s="1" t="s">
        <v>4</v>
      </c>
      <c r="K356" s="1" t="s">
        <v>8628</v>
      </c>
      <c r="L356" s="1">
        <v>5</v>
      </c>
      <c r="M356" t="s">
        <v>18</v>
      </c>
      <c r="N356" t="s">
        <v>2</v>
      </c>
      <c r="O356">
        <v>90</v>
      </c>
      <c r="P356">
        <v>0</v>
      </c>
      <c r="Q356">
        <v>0</v>
      </c>
      <c r="R356">
        <v>0</v>
      </c>
      <c r="S356">
        <v>90</v>
      </c>
      <c r="T356">
        <v>0</v>
      </c>
      <c r="U356">
        <v>26</v>
      </c>
      <c r="X356" s="23">
        <f>IFERROR(1 -(#REF!/#REF!), 0)</f>
        <v>0</v>
      </c>
      <c r="AA356">
        <v>156.93279999999999</v>
      </c>
      <c r="AB356">
        <v>159.66</v>
      </c>
      <c r="AC356">
        <v>161.3057</v>
      </c>
      <c r="AD356">
        <v>157.72499999999999</v>
      </c>
      <c r="AE356">
        <v>156.93279999999999</v>
      </c>
      <c r="AF356">
        <v>159.66</v>
      </c>
      <c r="AG356">
        <v>161.3057</v>
      </c>
      <c r="AH356">
        <v>157.72499999999999</v>
      </c>
      <c r="AI356">
        <v>156.93279999999999</v>
      </c>
      <c r="AJ356">
        <v>159.66</v>
      </c>
      <c r="AK356">
        <v>161.3057</v>
      </c>
      <c r="AL356">
        <v>157.72499999999999</v>
      </c>
      <c r="AM356" t="s">
        <v>1</v>
      </c>
      <c r="AN356" t="s">
        <v>1</v>
      </c>
      <c r="AO356" t="s">
        <v>5</v>
      </c>
      <c r="AP356" t="s">
        <v>5</v>
      </c>
      <c r="AQ356" t="s">
        <v>0</v>
      </c>
      <c r="AS356" t="s">
        <v>5</v>
      </c>
    </row>
    <row r="357" spans="1:45" x14ac:dyDescent="0.3">
      <c r="A357" s="1" t="s">
        <v>1888</v>
      </c>
      <c r="B357" s="1">
        <v>72</v>
      </c>
      <c r="C357" s="1" t="s">
        <v>14</v>
      </c>
      <c r="D357" s="1">
        <v>29169</v>
      </c>
      <c r="E357" s="1">
        <v>0</v>
      </c>
      <c r="F357" s="1" t="s">
        <v>612</v>
      </c>
      <c r="G357" s="1" t="s">
        <v>8898</v>
      </c>
      <c r="H357" s="1" t="s">
        <v>11</v>
      </c>
      <c r="I357" s="1" t="s">
        <v>8325</v>
      </c>
      <c r="J357" s="1" t="s">
        <v>4</v>
      </c>
      <c r="K357" s="1" t="s">
        <v>8628</v>
      </c>
      <c r="L357" s="1">
        <v>7</v>
      </c>
      <c r="M357" t="s">
        <v>3</v>
      </c>
      <c r="N357" t="s">
        <v>2</v>
      </c>
      <c r="O357">
        <v>100</v>
      </c>
      <c r="P357">
        <v>0</v>
      </c>
      <c r="Q357">
        <v>0</v>
      </c>
      <c r="R357">
        <v>0</v>
      </c>
      <c r="S357">
        <v>100</v>
      </c>
      <c r="T357">
        <v>0</v>
      </c>
      <c r="U357">
        <v>52</v>
      </c>
      <c r="X357" s="23">
        <f>IFERROR(1 -(#REF!/#REF!), 0)</f>
        <v>0</v>
      </c>
      <c r="AA357">
        <v>71.37</v>
      </c>
      <c r="AB357">
        <v>75.250699999999995</v>
      </c>
      <c r="AC357">
        <v>75.459199999999996</v>
      </c>
      <c r="AD357">
        <v>68.230699999999999</v>
      </c>
      <c r="AE357">
        <v>71.37</v>
      </c>
      <c r="AF357">
        <v>75.250699999999995</v>
      </c>
      <c r="AG357">
        <v>75.459199999999996</v>
      </c>
      <c r="AH357">
        <v>68.230699999999999</v>
      </c>
      <c r="AI357">
        <v>71.37</v>
      </c>
      <c r="AJ357">
        <v>75.250699999999995</v>
      </c>
      <c r="AK357">
        <v>75.459199999999996</v>
      </c>
      <c r="AL357">
        <v>68.230699999999999</v>
      </c>
      <c r="AM357" t="s">
        <v>1</v>
      </c>
      <c r="AN357" t="s">
        <v>1</v>
      </c>
      <c r="AO357" t="s">
        <v>5</v>
      </c>
      <c r="AP357" t="s">
        <v>5</v>
      </c>
      <c r="AQ357" t="s">
        <v>0</v>
      </c>
      <c r="AS357" t="s">
        <v>5</v>
      </c>
    </row>
    <row r="358" spans="1:45" x14ac:dyDescent="0.3">
      <c r="A358" s="1" t="s">
        <v>1939</v>
      </c>
      <c r="B358" s="1">
        <v>70</v>
      </c>
      <c r="C358" s="1" t="s">
        <v>12</v>
      </c>
      <c r="D358" s="1">
        <v>29171</v>
      </c>
      <c r="E358" s="1">
        <v>0</v>
      </c>
      <c r="F358" s="1" t="s">
        <v>665</v>
      </c>
      <c r="G358" s="1" t="s">
        <v>8899</v>
      </c>
      <c r="H358" s="1" t="s">
        <v>11</v>
      </c>
      <c r="I358" s="1" t="s">
        <v>8434</v>
      </c>
      <c r="J358" s="1" t="s">
        <v>4</v>
      </c>
      <c r="K358" s="1" t="s">
        <v>8435</v>
      </c>
      <c r="L358" s="1">
        <v>5</v>
      </c>
      <c r="M358" t="s">
        <v>18</v>
      </c>
      <c r="N358" t="s">
        <v>2</v>
      </c>
      <c r="O358">
        <v>105</v>
      </c>
      <c r="P358">
        <v>0</v>
      </c>
      <c r="Q358">
        <v>105</v>
      </c>
      <c r="R358">
        <v>0</v>
      </c>
      <c r="S358">
        <v>0</v>
      </c>
      <c r="T358">
        <v>0</v>
      </c>
      <c r="U358">
        <v>26</v>
      </c>
      <c r="X358" s="23">
        <f>IFERROR(1 -(#REF!/#REF!), 0)</f>
        <v>0</v>
      </c>
      <c r="AA358">
        <v>79.242800000000003</v>
      </c>
      <c r="AB358">
        <v>88.036600000000007</v>
      </c>
      <c r="AC358">
        <v>90.418499999999995</v>
      </c>
      <c r="AD358">
        <v>78.599999999999994</v>
      </c>
      <c r="AE358">
        <v>79.242800000000003</v>
      </c>
      <c r="AF358">
        <v>88.036600000000007</v>
      </c>
      <c r="AG358">
        <v>90.418499999999995</v>
      </c>
      <c r="AH358">
        <v>78.599999999999994</v>
      </c>
      <c r="AI358">
        <v>79.242800000000003</v>
      </c>
      <c r="AJ358">
        <v>88.036600000000007</v>
      </c>
      <c r="AK358">
        <v>90.418499999999995</v>
      </c>
      <c r="AL358">
        <v>78.599999999999994</v>
      </c>
      <c r="AM358" t="s">
        <v>1</v>
      </c>
      <c r="AN358" t="s">
        <v>1</v>
      </c>
      <c r="AO358" t="s">
        <v>5</v>
      </c>
      <c r="AP358" t="s">
        <v>5</v>
      </c>
      <c r="AQ358" t="s">
        <v>0</v>
      </c>
      <c r="AS358" t="s">
        <v>5</v>
      </c>
    </row>
    <row r="359" spans="1:45" x14ac:dyDescent="0.3">
      <c r="A359" s="1" t="s">
        <v>1890</v>
      </c>
      <c r="B359" s="1">
        <v>15</v>
      </c>
      <c r="C359" s="1" t="s">
        <v>14</v>
      </c>
      <c r="D359" s="1">
        <v>29174</v>
      </c>
      <c r="E359" s="1">
        <v>0</v>
      </c>
      <c r="F359" s="1" t="s">
        <v>614</v>
      </c>
      <c r="G359" s="1" t="s">
        <v>8900</v>
      </c>
      <c r="H359" s="1" t="s">
        <v>11</v>
      </c>
      <c r="I359" s="1" t="s">
        <v>8288</v>
      </c>
      <c r="J359" s="1" t="s">
        <v>4</v>
      </c>
      <c r="K359" s="1" t="s">
        <v>8289</v>
      </c>
      <c r="L359" s="1">
        <v>7</v>
      </c>
      <c r="M359" t="s">
        <v>3</v>
      </c>
      <c r="N359" t="s">
        <v>2</v>
      </c>
      <c r="O359">
        <v>150</v>
      </c>
      <c r="P359">
        <v>0</v>
      </c>
      <c r="Q359">
        <v>0</v>
      </c>
      <c r="R359">
        <v>0</v>
      </c>
      <c r="S359">
        <v>150</v>
      </c>
      <c r="T359">
        <v>0</v>
      </c>
      <c r="U359">
        <v>52</v>
      </c>
      <c r="X359" s="23">
        <f>IFERROR(1 -(#REF!/#REF!), 0)</f>
        <v>0</v>
      </c>
      <c r="AA359">
        <v>59.731499999999997</v>
      </c>
      <c r="AB359">
        <v>63.194600000000001</v>
      </c>
      <c r="AC359">
        <v>68.919200000000004</v>
      </c>
      <c r="AD359">
        <v>57.633800000000001</v>
      </c>
      <c r="AE359">
        <v>59.731499999999997</v>
      </c>
      <c r="AF359">
        <v>63.194600000000001</v>
      </c>
      <c r="AG359">
        <v>68.919200000000004</v>
      </c>
      <c r="AH359">
        <v>57.633800000000001</v>
      </c>
      <c r="AI359">
        <v>59.731499999999997</v>
      </c>
      <c r="AJ359">
        <v>63.194600000000001</v>
      </c>
      <c r="AK359">
        <v>68.919200000000004</v>
      </c>
      <c r="AL359">
        <v>57.633800000000001</v>
      </c>
      <c r="AM359" t="s">
        <v>1</v>
      </c>
      <c r="AN359" t="s">
        <v>1</v>
      </c>
      <c r="AO359" t="s">
        <v>5</v>
      </c>
      <c r="AP359" t="s">
        <v>5</v>
      </c>
      <c r="AQ359" t="s">
        <v>0</v>
      </c>
      <c r="AS359" t="s">
        <v>5</v>
      </c>
    </row>
    <row r="360" spans="1:45" x14ac:dyDescent="0.3">
      <c r="A360" s="1" t="s">
        <v>1891</v>
      </c>
      <c r="B360" s="1">
        <v>70</v>
      </c>
      <c r="C360" s="1" t="s">
        <v>6</v>
      </c>
      <c r="D360" s="1">
        <v>29175</v>
      </c>
      <c r="E360" s="1">
        <v>0</v>
      </c>
      <c r="F360" s="1" t="s">
        <v>615</v>
      </c>
      <c r="G360" s="1" t="s">
        <v>8901</v>
      </c>
      <c r="H360" s="1" t="s">
        <v>11</v>
      </c>
      <c r="I360" s="1" t="s">
        <v>8434</v>
      </c>
      <c r="J360" s="1" t="s">
        <v>4</v>
      </c>
      <c r="K360" s="1" t="s">
        <v>8435</v>
      </c>
      <c r="L360" s="1">
        <v>7</v>
      </c>
      <c r="M360" t="s">
        <v>3</v>
      </c>
      <c r="N360" t="s">
        <v>2</v>
      </c>
      <c r="O360">
        <v>100</v>
      </c>
      <c r="P360">
        <v>0</v>
      </c>
      <c r="Q360">
        <v>0</v>
      </c>
      <c r="R360">
        <v>100</v>
      </c>
      <c r="S360">
        <v>0</v>
      </c>
      <c r="T360">
        <v>0</v>
      </c>
      <c r="U360">
        <v>52</v>
      </c>
      <c r="X360" s="23">
        <f>IFERROR(1 -(#REF!/#REF!), 0)</f>
        <v>0</v>
      </c>
      <c r="AA360">
        <v>51.913800000000002</v>
      </c>
      <c r="AB360">
        <v>55.42</v>
      </c>
      <c r="AC360">
        <v>61.959200000000003</v>
      </c>
      <c r="AD360">
        <v>51.97</v>
      </c>
      <c r="AE360">
        <v>51.913800000000002</v>
      </c>
      <c r="AF360">
        <v>55.42</v>
      </c>
      <c r="AG360">
        <v>61.959200000000003</v>
      </c>
      <c r="AH360">
        <v>51.97</v>
      </c>
      <c r="AI360">
        <v>51.913800000000002</v>
      </c>
      <c r="AJ360">
        <v>55.42</v>
      </c>
      <c r="AK360">
        <v>61.959200000000003</v>
      </c>
      <c r="AL360">
        <v>51.97</v>
      </c>
      <c r="AM360" t="s">
        <v>1</v>
      </c>
      <c r="AN360" t="s">
        <v>1</v>
      </c>
      <c r="AO360" t="s">
        <v>5</v>
      </c>
      <c r="AP360" t="s">
        <v>5</v>
      </c>
      <c r="AQ360" t="s">
        <v>0</v>
      </c>
      <c r="AS360" t="s">
        <v>5</v>
      </c>
    </row>
    <row r="361" spans="1:45" x14ac:dyDescent="0.3">
      <c r="A361" s="1" t="s">
        <v>2024</v>
      </c>
      <c r="B361" s="1">
        <v>70</v>
      </c>
      <c r="C361" s="1" t="s">
        <v>6</v>
      </c>
      <c r="D361" s="1">
        <v>29177</v>
      </c>
      <c r="E361" s="1">
        <v>0</v>
      </c>
      <c r="F361" s="1" t="s">
        <v>753</v>
      </c>
      <c r="G361" s="1" t="s">
        <v>8902</v>
      </c>
      <c r="H361" s="1" t="s">
        <v>11</v>
      </c>
      <c r="I361" s="1" t="s">
        <v>8434</v>
      </c>
      <c r="J361" s="1" t="s">
        <v>4</v>
      </c>
      <c r="K361" s="1" t="s">
        <v>8435</v>
      </c>
      <c r="L361" s="1">
        <v>5</v>
      </c>
      <c r="M361" t="s">
        <v>18</v>
      </c>
      <c r="N361" t="s">
        <v>2</v>
      </c>
      <c r="O361">
        <v>90</v>
      </c>
      <c r="P361">
        <v>0</v>
      </c>
      <c r="Q361">
        <v>0</v>
      </c>
      <c r="R361">
        <v>90</v>
      </c>
      <c r="S361">
        <v>0</v>
      </c>
      <c r="T361">
        <v>0</v>
      </c>
      <c r="U361">
        <v>26</v>
      </c>
      <c r="X361" s="23">
        <f>IFERROR(1 -(#REF!/#REF!), 0)</f>
        <v>0</v>
      </c>
      <c r="AA361">
        <v>92.55</v>
      </c>
      <c r="AB361">
        <v>77.896600000000007</v>
      </c>
      <c r="AC361">
        <v>79.325699999999998</v>
      </c>
      <c r="AD361">
        <v>57.5533</v>
      </c>
      <c r="AE361">
        <v>92.55</v>
      </c>
      <c r="AF361">
        <v>77.896600000000007</v>
      </c>
      <c r="AG361">
        <v>79.325699999999998</v>
      </c>
      <c r="AH361">
        <v>57.5533</v>
      </c>
      <c r="AI361">
        <v>92.55</v>
      </c>
      <c r="AJ361">
        <v>77.896600000000007</v>
      </c>
      <c r="AK361">
        <v>79.325699999999998</v>
      </c>
      <c r="AL361">
        <v>57.5533</v>
      </c>
      <c r="AM361" t="s">
        <v>1</v>
      </c>
      <c r="AN361" t="s">
        <v>1</v>
      </c>
      <c r="AO361" t="s">
        <v>5</v>
      </c>
      <c r="AP361" t="s">
        <v>5</v>
      </c>
      <c r="AQ361" t="s">
        <v>0</v>
      </c>
      <c r="AS361" t="s">
        <v>5</v>
      </c>
    </row>
    <row r="362" spans="1:45" x14ac:dyDescent="0.3">
      <c r="A362" s="1" t="s">
        <v>1893</v>
      </c>
      <c r="B362" s="1">
        <v>70</v>
      </c>
      <c r="C362" s="1" t="s">
        <v>6</v>
      </c>
      <c r="D362" s="1">
        <v>29178</v>
      </c>
      <c r="E362" s="1">
        <v>0</v>
      </c>
      <c r="F362" s="1" t="s">
        <v>617</v>
      </c>
      <c r="G362" s="1" t="s">
        <v>8903</v>
      </c>
      <c r="H362" s="1" t="s">
        <v>11</v>
      </c>
      <c r="I362" s="1" t="s">
        <v>8434</v>
      </c>
      <c r="J362" s="1" t="s">
        <v>4</v>
      </c>
      <c r="K362" s="1" t="s">
        <v>8435</v>
      </c>
      <c r="L362" s="1">
        <v>7</v>
      </c>
      <c r="M362" t="s">
        <v>3</v>
      </c>
      <c r="N362" t="s">
        <v>2</v>
      </c>
      <c r="O362">
        <v>80</v>
      </c>
      <c r="P362">
        <v>0</v>
      </c>
      <c r="Q362">
        <v>0</v>
      </c>
      <c r="R362">
        <v>80</v>
      </c>
      <c r="S362">
        <v>0</v>
      </c>
      <c r="T362">
        <v>0</v>
      </c>
      <c r="U362">
        <v>59</v>
      </c>
      <c r="X362" s="23">
        <f>IFERROR(1 -(#REF!/#REF!), 0)</f>
        <v>0</v>
      </c>
      <c r="AA362">
        <v>200.2483</v>
      </c>
      <c r="AB362">
        <v>246.17150000000001</v>
      </c>
      <c r="AC362">
        <v>245.32499999999999</v>
      </c>
      <c r="AD362">
        <v>258.99279999999999</v>
      </c>
      <c r="AE362">
        <v>200.2483</v>
      </c>
      <c r="AF362">
        <v>246.17150000000001</v>
      </c>
      <c r="AG362">
        <v>245.32499999999999</v>
      </c>
      <c r="AH362">
        <v>258.99279999999999</v>
      </c>
      <c r="AI362">
        <v>200.2483</v>
      </c>
      <c r="AJ362">
        <v>246.17150000000001</v>
      </c>
      <c r="AK362">
        <v>245.32499999999999</v>
      </c>
      <c r="AL362">
        <v>258.99279999999999</v>
      </c>
      <c r="AM362" t="s">
        <v>1</v>
      </c>
      <c r="AN362" t="s">
        <v>1</v>
      </c>
      <c r="AO362" t="s">
        <v>5</v>
      </c>
      <c r="AP362" t="s">
        <v>5</v>
      </c>
      <c r="AQ362" t="s">
        <v>0</v>
      </c>
      <c r="AS362" t="s">
        <v>5</v>
      </c>
    </row>
    <row r="363" spans="1:45" x14ac:dyDescent="0.3">
      <c r="A363" s="1" t="s">
        <v>2173</v>
      </c>
      <c r="B363" s="1">
        <v>70</v>
      </c>
      <c r="C363" s="1" t="s">
        <v>14</v>
      </c>
      <c r="D363" s="1">
        <v>29184</v>
      </c>
      <c r="E363" s="1">
        <v>0</v>
      </c>
      <c r="F363" s="1" t="s">
        <v>899</v>
      </c>
      <c r="G363" s="1" t="s">
        <v>8904</v>
      </c>
      <c r="H363" s="1" t="s">
        <v>11</v>
      </c>
      <c r="I363" s="1" t="s">
        <v>8426</v>
      </c>
      <c r="J363" s="1" t="s">
        <v>4</v>
      </c>
      <c r="K363" s="1" t="s">
        <v>8427</v>
      </c>
      <c r="L363" s="1">
        <v>5</v>
      </c>
      <c r="M363" t="s">
        <v>18</v>
      </c>
      <c r="N363" t="s">
        <v>2</v>
      </c>
      <c r="O363">
        <v>25</v>
      </c>
      <c r="P363">
        <v>0</v>
      </c>
      <c r="Q363">
        <v>0</v>
      </c>
      <c r="R363">
        <v>0</v>
      </c>
      <c r="S363">
        <v>25</v>
      </c>
      <c r="T363">
        <v>0</v>
      </c>
      <c r="U363">
        <v>23</v>
      </c>
      <c r="X363" s="23">
        <f>IFERROR(1 -(#REF!/#REF!), 0)</f>
        <v>0</v>
      </c>
      <c r="AA363">
        <v>56.104999999999997</v>
      </c>
      <c r="AB363">
        <v>59.703299999999999</v>
      </c>
      <c r="AC363">
        <v>61.731999999999999</v>
      </c>
      <c r="AD363">
        <v>50.87</v>
      </c>
      <c r="AE363">
        <v>56.104999999999997</v>
      </c>
      <c r="AF363">
        <v>59.703299999999999</v>
      </c>
      <c r="AG363">
        <v>61.731999999999999</v>
      </c>
      <c r="AH363">
        <v>50.87</v>
      </c>
      <c r="AI363">
        <v>56.104999999999997</v>
      </c>
      <c r="AJ363">
        <v>59.703299999999999</v>
      </c>
      <c r="AK363">
        <v>61.731999999999999</v>
      </c>
      <c r="AL363">
        <v>50.87</v>
      </c>
      <c r="AM363" t="s">
        <v>1</v>
      </c>
      <c r="AN363" t="s">
        <v>1</v>
      </c>
      <c r="AO363" t="s">
        <v>5</v>
      </c>
      <c r="AP363" t="s">
        <v>5</v>
      </c>
      <c r="AQ363" t="s">
        <v>0</v>
      </c>
      <c r="AS363" t="s">
        <v>5</v>
      </c>
    </row>
    <row r="364" spans="1:45" x14ac:dyDescent="0.3">
      <c r="A364" s="1" t="s">
        <v>2180</v>
      </c>
      <c r="B364" s="1">
        <v>70</v>
      </c>
      <c r="C364" s="1" t="s">
        <v>14</v>
      </c>
      <c r="D364" s="1">
        <v>29185</v>
      </c>
      <c r="E364" s="1">
        <v>0</v>
      </c>
      <c r="F364" s="1" t="s">
        <v>906</v>
      </c>
      <c r="G364" s="1" t="s">
        <v>8905</v>
      </c>
      <c r="H364" s="1" t="s">
        <v>8906</v>
      </c>
      <c r="I364" s="1" t="s">
        <v>8314</v>
      </c>
      <c r="J364" s="1" t="s">
        <v>4</v>
      </c>
      <c r="K364" s="1" t="s">
        <v>8315</v>
      </c>
      <c r="L364" s="1">
        <v>2</v>
      </c>
      <c r="M364" t="s">
        <v>23</v>
      </c>
      <c r="N364" t="s">
        <v>2</v>
      </c>
      <c r="O364">
        <v>63</v>
      </c>
      <c r="P364">
        <v>0</v>
      </c>
      <c r="Q364">
        <v>0</v>
      </c>
      <c r="R364">
        <v>0</v>
      </c>
      <c r="S364">
        <v>63</v>
      </c>
      <c r="T364">
        <v>0</v>
      </c>
      <c r="U364">
        <v>12</v>
      </c>
      <c r="X364" s="23">
        <f>IFERROR(1 -(#REF!/#REF!), 0)</f>
        <v>0</v>
      </c>
      <c r="AA364">
        <v>175.86</v>
      </c>
      <c r="AB364">
        <v>128.58330000000001</v>
      </c>
      <c r="AC364">
        <v>131.66659999999999</v>
      </c>
      <c r="AD364">
        <v>121.55</v>
      </c>
      <c r="AE364">
        <v>175.86</v>
      </c>
      <c r="AF364">
        <v>128.58330000000001</v>
      </c>
      <c r="AG364">
        <v>131.66659999999999</v>
      </c>
      <c r="AH364">
        <v>121.55</v>
      </c>
      <c r="AI364">
        <v>175.86</v>
      </c>
      <c r="AJ364">
        <v>128.58330000000001</v>
      </c>
      <c r="AK364">
        <v>131.66659999999999</v>
      </c>
      <c r="AL364">
        <v>121.55</v>
      </c>
      <c r="AM364" t="s">
        <v>1</v>
      </c>
      <c r="AN364" t="s">
        <v>1</v>
      </c>
      <c r="AO364" t="s">
        <v>5</v>
      </c>
      <c r="AP364" t="s">
        <v>5</v>
      </c>
      <c r="AQ364" t="s">
        <v>0</v>
      </c>
      <c r="AS364" t="s">
        <v>5</v>
      </c>
    </row>
    <row r="365" spans="1:45" x14ac:dyDescent="0.3">
      <c r="A365" s="1" t="s">
        <v>1941</v>
      </c>
      <c r="B365" s="1">
        <v>70</v>
      </c>
      <c r="C365" s="1" t="s">
        <v>12</v>
      </c>
      <c r="D365" s="1">
        <v>29194</v>
      </c>
      <c r="E365" s="1">
        <v>0</v>
      </c>
      <c r="F365" s="1" t="s">
        <v>667</v>
      </c>
      <c r="G365" s="1" t="s">
        <v>8907</v>
      </c>
      <c r="H365" s="1" t="s">
        <v>11</v>
      </c>
      <c r="I365" s="1" t="s">
        <v>8895</v>
      </c>
      <c r="J365" s="1" t="s">
        <v>4</v>
      </c>
      <c r="K365" s="1" t="s">
        <v>8889</v>
      </c>
      <c r="L365" s="1">
        <v>4</v>
      </c>
      <c r="M365" t="s">
        <v>30</v>
      </c>
      <c r="N365" t="s">
        <v>2</v>
      </c>
      <c r="O365">
        <v>154</v>
      </c>
      <c r="P365">
        <v>0</v>
      </c>
      <c r="Q365">
        <v>154</v>
      </c>
      <c r="R365">
        <v>0</v>
      </c>
      <c r="S365">
        <v>0</v>
      </c>
      <c r="T365">
        <v>0</v>
      </c>
      <c r="U365">
        <v>13</v>
      </c>
      <c r="X365" s="23">
        <f>IFERROR(1 -(#REF!/#REF!), 0)</f>
        <v>0</v>
      </c>
      <c r="AA365">
        <v>113.81</v>
      </c>
      <c r="AB365">
        <v>116.6525</v>
      </c>
      <c r="AC365">
        <v>117.94329999999999</v>
      </c>
      <c r="AD365">
        <v>105.8233</v>
      </c>
      <c r="AE365">
        <v>113.81</v>
      </c>
      <c r="AF365">
        <v>116.6525</v>
      </c>
      <c r="AG365">
        <v>117.94329999999999</v>
      </c>
      <c r="AH365">
        <v>105.8233</v>
      </c>
      <c r="AI365">
        <v>113.81</v>
      </c>
      <c r="AJ365">
        <v>116.6525</v>
      </c>
      <c r="AK365">
        <v>117.94329999999999</v>
      </c>
      <c r="AL365">
        <v>105.8233</v>
      </c>
      <c r="AM365" t="s">
        <v>1</v>
      </c>
      <c r="AN365" t="s">
        <v>1</v>
      </c>
      <c r="AO365" t="s">
        <v>5</v>
      </c>
      <c r="AP365" t="s">
        <v>5</v>
      </c>
      <c r="AQ365" t="s">
        <v>0</v>
      </c>
      <c r="AS365" t="s">
        <v>5</v>
      </c>
    </row>
    <row r="366" spans="1:45" x14ac:dyDescent="0.3">
      <c r="A366" s="1" t="s">
        <v>1897</v>
      </c>
      <c r="B366" s="1">
        <v>76</v>
      </c>
      <c r="C366" s="1" t="s">
        <v>12</v>
      </c>
      <c r="D366" s="1">
        <v>29195</v>
      </c>
      <c r="E366" s="1">
        <v>0</v>
      </c>
      <c r="F366" s="1" t="s">
        <v>622</v>
      </c>
      <c r="G366" s="1" t="s">
        <v>8908</v>
      </c>
      <c r="H366" s="1" t="s">
        <v>11</v>
      </c>
      <c r="I366" s="1" t="s">
        <v>8390</v>
      </c>
      <c r="J366" s="1" t="s">
        <v>4</v>
      </c>
      <c r="K366" s="1" t="s">
        <v>8391</v>
      </c>
      <c r="L366" s="1">
        <v>1</v>
      </c>
      <c r="M366" t="s">
        <v>20</v>
      </c>
      <c r="N366" t="s">
        <v>2</v>
      </c>
      <c r="O366">
        <v>75</v>
      </c>
      <c r="P366">
        <v>0</v>
      </c>
      <c r="Q366">
        <v>75</v>
      </c>
      <c r="R366">
        <v>0</v>
      </c>
      <c r="S366">
        <v>0</v>
      </c>
      <c r="T366">
        <v>0</v>
      </c>
      <c r="U366">
        <v>13</v>
      </c>
      <c r="X366" s="23">
        <f>IFERROR(1 -(#REF!/#REF!), 0)</f>
        <v>0</v>
      </c>
      <c r="AA366">
        <v>71.043300000000002</v>
      </c>
      <c r="AB366">
        <v>74.11</v>
      </c>
      <c r="AC366">
        <v>76.290000000000006</v>
      </c>
      <c r="AD366">
        <v>70</v>
      </c>
      <c r="AE366">
        <v>71.043300000000002</v>
      </c>
      <c r="AF366">
        <v>74.11</v>
      </c>
      <c r="AG366">
        <v>76.290000000000006</v>
      </c>
      <c r="AH366">
        <v>70</v>
      </c>
      <c r="AI366">
        <v>71.043300000000002</v>
      </c>
      <c r="AJ366">
        <v>74.11</v>
      </c>
      <c r="AK366">
        <v>76.290000000000006</v>
      </c>
      <c r="AL366">
        <v>70</v>
      </c>
      <c r="AM366" t="s">
        <v>1</v>
      </c>
      <c r="AN366" t="s">
        <v>1</v>
      </c>
      <c r="AO366" t="s">
        <v>5</v>
      </c>
      <c r="AP366" t="s">
        <v>5</v>
      </c>
      <c r="AQ366" t="s">
        <v>0</v>
      </c>
      <c r="AS366" t="s">
        <v>5</v>
      </c>
    </row>
    <row r="367" spans="1:45" x14ac:dyDescent="0.3">
      <c r="A367" s="1" t="s">
        <v>1898</v>
      </c>
      <c r="B367" s="1">
        <v>70</v>
      </c>
      <c r="C367" s="1" t="s">
        <v>7</v>
      </c>
      <c r="D367" s="1">
        <v>29199</v>
      </c>
      <c r="E367" s="1">
        <v>0</v>
      </c>
      <c r="F367" s="1" t="s">
        <v>623</v>
      </c>
      <c r="G367" s="1" t="s">
        <v>8909</v>
      </c>
      <c r="H367" s="1" t="s">
        <v>11</v>
      </c>
      <c r="I367" s="1" t="s">
        <v>8314</v>
      </c>
      <c r="J367" s="1" t="s">
        <v>4</v>
      </c>
      <c r="K367" s="1" t="s">
        <v>8315</v>
      </c>
      <c r="L367" s="1">
        <v>7</v>
      </c>
      <c r="M367" t="s">
        <v>3</v>
      </c>
      <c r="N367" t="s">
        <v>2</v>
      </c>
      <c r="O367">
        <v>90</v>
      </c>
      <c r="P367">
        <v>0</v>
      </c>
      <c r="Q367">
        <v>0</v>
      </c>
      <c r="R367">
        <v>0</v>
      </c>
      <c r="S367">
        <v>0</v>
      </c>
      <c r="T367">
        <v>90</v>
      </c>
      <c r="U367">
        <v>53</v>
      </c>
      <c r="X367" s="23">
        <f>IFERROR(1 -(#REF!/#REF!), 0)</f>
        <v>0</v>
      </c>
      <c r="AA367">
        <v>145.065</v>
      </c>
      <c r="AB367">
        <v>158.70689999999999</v>
      </c>
      <c r="AC367">
        <v>165.11500000000001</v>
      </c>
      <c r="AD367">
        <v>166.01849999999999</v>
      </c>
      <c r="AE367">
        <v>145.065</v>
      </c>
      <c r="AF367">
        <v>158.70689999999999</v>
      </c>
      <c r="AG367">
        <v>165.11500000000001</v>
      </c>
      <c r="AH367">
        <v>166.01849999999999</v>
      </c>
      <c r="AI367">
        <v>145.065</v>
      </c>
      <c r="AJ367">
        <v>158.70689999999999</v>
      </c>
      <c r="AK367">
        <v>165.11500000000001</v>
      </c>
      <c r="AL367">
        <v>166.01849999999999</v>
      </c>
      <c r="AM367" t="s">
        <v>1</v>
      </c>
      <c r="AN367" t="s">
        <v>1</v>
      </c>
      <c r="AO367" t="s">
        <v>5</v>
      </c>
      <c r="AP367" t="s">
        <v>5</v>
      </c>
      <c r="AQ367" t="s">
        <v>0</v>
      </c>
      <c r="AS367" t="s">
        <v>5</v>
      </c>
    </row>
    <row r="368" spans="1:45" x14ac:dyDescent="0.3">
      <c r="A368" s="1" t="s">
        <v>2247</v>
      </c>
      <c r="B368" s="1">
        <v>70</v>
      </c>
      <c r="C368" s="1" t="s">
        <v>7</v>
      </c>
      <c r="D368" s="1">
        <v>29200</v>
      </c>
      <c r="E368" s="1">
        <v>0</v>
      </c>
      <c r="F368" s="1" t="s">
        <v>976</v>
      </c>
      <c r="G368" s="1" t="s">
        <v>8910</v>
      </c>
      <c r="H368" s="1" t="s">
        <v>11</v>
      </c>
      <c r="I368" s="1" t="s">
        <v>8314</v>
      </c>
      <c r="J368" s="1" t="s">
        <v>4</v>
      </c>
      <c r="K368" s="1" t="s">
        <v>8315</v>
      </c>
      <c r="L368" s="1">
        <v>7</v>
      </c>
      <c r="M368" t="s">
        <v>3</v>
      </c>
      <c r="N368" t="s">
        <v>2</v>
      </c>
      <c r="O368">
        <v>70</v>
      </c>
      <c r="P368">
        <v>0</v>
      </c>
      <c r="Q368">
        <v>0</v>
      </c>
      <c r="R368">
        <v>0</v>
      </c>
      <c r="S368">
        <v>0</v>
      </c>
      <c r="T368">
        <v>70</v>
      </c>
      <c r="U368">
        <v>51</v>
      </c>
      <c r="V368">
        <v>15</v>
      </c>
      <c r="W368">
        <v>2</v>
      </c>
      <c r="X368" s="23">
        <f>IFERROR(1 -(#REF!/#REF!), 0)</f>
        <v>0</v>
      </c>
      <c r="Y368">
        <v>1</v>
      </c>
      <c r="Z368">
        <v>15</v>
      </c>
      <c r="AA368">
        <v>44.346299999999999</v>
      </c>
      <c r="AB368">
        <v>71.647499999999994</v>
      </c>
      <c r="AC368">
        <v>52.924999999999997</v>
      </c>
      <c r="AD368">
        <v>54.729199999999999</v>
      </c>
      <c r="AE368">
        <v>44.346299999999999</v>
      </c>
      <c r="AF368">
        <v>71.647499999999994</v>
      </c>
      <c r="AG368">
        <v>52.924999999999997</v>
      </c>
      <c r="AH368">
        <v>54.729199999999999</v>
      </c>
      <c r="AI368">
        <v>44.346299999999999</v>
      </c>
      <c r="AJ368">
        <v>71.647499999999994</v>
      </c>
      <c r="AK368">
        <v>52.924999999999997</v>
      </c>
      <c r="AL368">
        <v>54.729199999999999</v>
      </c>
      <c r="AM368" t="s">
        <v>1</v>
      </c>
      <c r="AN368" t="s">
        <v>1</v>
      </c>
      <c r="AO368" t="s">
        <v>5</v>
      </c>
      <c r="AP368" t="s">
        <v>5</v>
      </c>
      <c r="AQ368" t="s">
        <v>0</v>
      </c>
      <c r="AS368" t="s">
        <v>5</v>
      </c>
    </row>
    <row r="369" spans="1:45" x14ac:dyDescent="0.3">
      <c r="A369" s="1" t="s">
        <v>2026</v>
      </c>
      <c r="B369" s="1">
        <v>70</v>
      </c>
      <c r="C369" s="1" t="s">
        <v>6</v>
      </c>
      <c r="D369" s="1">
        <v>29202</v>
      </c>
      <c r="E369" s="1">
        <v>0</v>
      </c>
      <c r="F369" s="1" t="s">
        <v>755</v>
      </c>
      <c r="G369" s="1" t="s">
        <v>8911</v>
      </c>
      <c r="H369" s="1" t="s">
        <v>11</v>
      </c>
      <c r="I369" s="1" t="s">
        <v>8294</v>
      </c>
      <c r="J369" s="1" t="s">
        <v>4</v>
      </c>
      <c r="K369" s="1" t="s">
        <v>8567</v>
      </c>
      <c r="L369" s="1">
        <v>7</v>
      </c>
      <c r="M369" t="s">
        <v>3</v>
      </c>
      <c r="N369" t="s">
        <v>2</v>
      </c>
      <c r="O369">
        <v>200</v>
      </c>
      <c r="P369">
        <v>0</v>
      </c>
      <c r="Q369">
        <v>0</v>
      </c>
      <c r="R369">
        <v>200</v>
      </c>
      <c r="S369">
        <v>0</v>
      </c>
      <c r="T369">
        <v>0</v>
      </c>
      <c r="U369">
        <v>50</v>
      </c>
      <c r="X369" s="23">
        <f>IFERROR(1 -(#REF!/#REF!), 0)</f>
        <v>0</v>
      </c>
      <c r="AA369">
        <v>113.0564</v>
      </c>
      <c r="AB369">
        <v>129.30160000000001</v>
      </c>
      <c r="AC369">
        <v>133.78</v>
      </c>
      <c r="AD369">
        <v>133.5772</v>
      </c>
      <c r="AE369">
        <v>113.0564</v>
      </c>
      <c r="AF369">
        <v>129.30160000000001</v>
      </c>
      <c r="AG369">
        <v>133.78</v>
      </c>
      <c r="AH369">
        <v>133.5772</v>
      </c>
      <c r="AI369">
        <v>113.0564</v>
      </c>
      <c r="AJ369">
        <v>129.30160000000001</v>
      </c>
      <c r="AK369">
        <v>133.78</v>
      </c>
      <c r="AL369">
        <v>133.5772</v>
      </c>
      <c r="AM369" t="s">
        <v>1</v>
      </c>
      <c r="AN369" t="s">
        <v>1</v>
      </c>
      <c r="AO369" t="s">
        <v>5</v>
      </c>
      <c r="AP369" t="s">
        <v>5</v>
      </c>
      <c r="AQ369" t="s">
        <v>0</v>
      </c>
      <c r="AS369" t="s">
        <v>5</v>
      </c>
    </row>
    <row r="370" spans="1:45" x14ac:dyDescent="0.3">
      <c r="A370" s="1" t="s">
        <v>2181</v>
      </c>
      <c r="B370" s="1">
        <v>70</v>
      </c>
      <c r="C370" s="1" t="s">
        <v>14</v>
      </c>
      <c r="D370" s="1">
        <v>29204</v>
      </c>
      <c r="E370" s="1">
        <v>0</v>
      </c>
      <c r="F370" s="1" t="s">
        <v>907</v>
      </c>
      <c r="G370" s="1" t="s">
        <v>8912</v>
      </c>
      <c r="H370" s="1" t="s">
        <v>11</v>
      </c>
      <c r="I370" s="1" t="s">
        <v>8314</v>
      </c>
      <c r="J370" s="1" t="s">
        <v>4</v>
      </c>
      <c r="K370" s="1" t="s">
        <v>8427</v>
      </c>
      <c r="L370" s="1">
        <v>5</v>
      </c>
      <c r="M370" t="s">
        <v>18</v>
      </c>
      <c r="N370" t="s">
        <v>2</v>
      </c>
      <c r="O370">
        <v>71</v>
      </c>
      <c r="P370">
        <v>0</v>
      </c>
      <c r="Q370">
        <v>0</v>
      </c>
      <c r="R370">
        <v>0</v>
      </c>
      <c r="S370">
        <v>71</v>
      </c>
      <c r="T370">
        <v>0</v>
      </c>
      <c r="U370">
        <v>22</v>
      </c>
      <c r="X370" s="23">
        <f>IFERROR(1 -(#REF!/#REF!), 0)</f>
        <v>0</v>
      </c>
      <c r="AA370">
        <v>39.06</v>
      </c>
      <c r="AB370">
        <v>43.104999999999997</v>
      </c>
      <c r="AC370">
        <v>45.653300000000002</v>
      </c>
      <c r="AD370">
        <v>37.75</v>
      </c>
      <c r="AE370">
        <v>39.06</v>
      </c>
      <c r="AF370">
        <v>43.104999999999997</v>
      </c>
      <c r="AG370">
        <v>45.653300000000002</v>
      </c>
      <c r="AH370">
        <v>37.75</v>
      </c>
      <c r="AI370">
        <v>39.06</v>
      </c>
      <c r="AJ370">
        <v>43.104999999999997</v>
      </c>
      <c r="AK370">
        <v>45.653300000000002</v>
      </c>
      <c r="AL370">
        <v>37.75</v>
      </c>
      <c r="AM370" t="s">
        <v>1</v>
      </c>
      <c r="AN370" t="s">
        <v>1</v>
      </c>
      <c r="AO370" t="s">
        <v>5</v>
      </c>
      <c r="AP370" t="s">
        <v>5</v>
      </c>
      <c r="AQ370" t="s">
        <v>0</v>
      </c>
      <c r="AS370" t="s">
        <v>5</v>
      </c>
    </row>
    <row r="371" spans="1:45" x14ac:dyDescent="0.3">
      <c r="A371" s="1" t="s">
        <v>1902</v>
      </c>
      <c r="B371" s="1">
        <v>15</v>
      </c>
      <c r="C371" s="1" t="s">
        <v>6</v>
      </c>
      <c r="D371" s="1">
        <v>29219</v>
      </c>
      <c r="E371" s="1">
        <v>0</v>
      </c>
      <c r="F371" s="1" t="s">
        <v>627</v>
      </c>
      <c r="G371" s="1" t="s">
        <v>8913</v>
      </c>
      <c r="H371" s="1" t="s">
        <v>11</v>
      </c>
      <c r="I371" s="1" t="s">
        <v>8309</v>
      </c>
      <c r="J371" s="1" t="s">
        <v>4</v>
      </c>
      <c r="K371" s="1" t="s">
        <v>8785</v>
      </c>
      <c r="L371" s="1">
        <v>7</v>
      </c>
      <c r="M371" t="s">
        <v>3</v>
      </c>
      <c r="N371" t="s">
        <v>2</v>
      </c>
      <c r="O371">
        <v>150</v>
      </c>
      <c r="P371">
        <v>0</v>
      </c>
      <c r="Q371">
        <v>0</v>
      </c>
      <c r="R371">
        <v>150</v>
      </c>
      <c r="S371">
        <v>0</v>
      </c>
      <c r="T371">
        <v>0</v>
      </c>
      <c r="U371">
        <v>52</v>
      </c>
      <c r="X371" s="23">
        <f>IFERROR(1 -(#REF!/#REF!), 0)</f>
        <v>0</v>
      </c>
      <c r="AA371">
        <v>102.50920000000001</v>
      </c>
      <c r="AB371">
        <v>78.940700000000007</v>
      </c>
      <c r="AC371">
        <v>85.125299999999996</v>
      </c>
      <c r="AD371">
        <v>130.59</v>
      </c>
      <c r="AE371">
        <v>102.50920000000001</v>
      </c>
      <c r="AF371">
        <v>78.940700000000007</v>
      </c>
      <c r="AG371">
        <v>85.125299999999996</v>
      </c>
      <c r="AH371">
        <v>130.59</v>
      </c>
      <c r="AI371">
        <v>102.50920000000001</v>
      </c>
      <c r="AJ371">
        <v>78.940700000000007</v>
      </c>
      <c r="AK371">
        <v>85.125299999999996</v>
      </c>
      <c r="AL371">
        <v>130.59</v>
      </c>
      <c r="AM371" t="s">
        <v>1</v>
      </c>
      <c r="AN371" t="s">
        <v>1</v>
      </c>
      <c r="AO371" t="s">
        <v>5</v>
      </c>
      <c r="AP371" t="s">
        <v>5</v>
      </c>
      <c r="AQ371" t="s">
        <v>0</v>
      </c>
      <c r="AS371" t="s">
        <v>5</v>
      </c>
    </row>
    <row r="372" spans="1:45" x14ac:dyDescent="0.3">
      <c r="A372" s="1" t="s">
        <v>1903</v>
      </c>
      <c r="B372" s="1">
        <v>72</v>
      </c>
      <c r="C372" s="1" t="s">
        <v>6</v>
      </c>
      <c r="D372" s="1">
        <v>29220</v>
      </c>
      <c r="E372" s="1">
        <v>0</v>
      </c>
      <c r="F372" s="1" t="s">
        <v>628</v>
      </c>
      <c r="G372" s="1" t="s">
        <v>8914</v>
      </c>
      <c r="H372" s="1" t="s">
        <v>11</v>
      </c>
      <c r="I372" s="1" t="s">
        <v>8309</v>
      </c>
      <c r="J372" s="1" t="s">
        <v>4</v>
      </c>
      <c r="K372" s="1" t="s">
        <v>76</v>
      </c>
      <c r="L372" s="1">
        <v>7</v>
      </c>
      <c r="M372" t="s">
        <v>3</v>
      </c>
      <c r="N372" t="s">
        <v>2</v>
      </c>
      <c r="O372">
        <v>260</v>
      </c>
      <c r="P372">
        <v>0</v>
      </c>
      <c r="Q372">
        <v>0</v>
      </c>
      <c r="R372">
        <v>260</v>
      </c>
      <c r="S372">
        <v>0</v>
      </c>
      <c r="T372">
        <v>0</v>
      </c>
      <c r="U372">
        <v>52</v>
      </c>
      <c r="X372" s="23">
        <f>IFERROR(1 -(#REF!/#REF!), 0)</f>
        <v>0</v>
      </c>
      <c r="AA372">
        <v>137.59299999999999</v>
      </c>
      <c r="AB372">
        <v>148.03229999999999</v>
      </c>
      <c r="AC372">
        <v>152.8192</v>
      </c>
      <c r="AD372">
        <v>137.0438</v>
      </c>
      <c r="AE372">
        <v>137.59299999999999</v>
      </c>
      <c r="AF372">
        <v>148.03229999999999</v>
      </c>
      <c r="AG372">
        <v>152.8192</v>
      </c>
      <c r="AH372">
        <v>137.0438</v>
      </c>
      <c r="AI372">
        <v>137.59299999999999</v>
      </c>
      <c r="AJ372">
        <v>148.03229999999999</v>
      </c>
      <c r="AK372">
        <v>152.8192</v>
      </c>
      <c r="AL372">
        <v>137.0438</v>
      </c>
      <c r="AM372" t="s">
        <v>1</v>
      </c>
      <c r="AN372" t="s">
        <v>1</v>
      </c>
      <c r="AO372" t="s">
        <v>5</v>
      </c>
      <c r="AP372" t="s">
        <v>5</v>
      </c>
      <c r="AQ372" t="s">
        <v>0</v>
      </c>
      <c r="AS372" t="s">
        <v>5</v>
      </c>
    </row>
    <row r="373" spans="1:45" x14ac:dyDescent="0.3">
      <c r="A373" s="1" t="s">
        <v>1907</v>
      </c>
      <c r="B373" s="1">
        <v>76</v>
      </c>
      <c r="C373" s="1" t="s">
        <v>6</v>
      </c>
      <c r="D373" s="1">
        <v>29228</v>
      </c>
      <c r="E373" s="1">
        <v>0</v>
      </c>
      <c r="F373" s="1" t="s">
        <v>632</v>
      </c>
      <c r="G373" s="1" t="s">
        <v>8915</v>
      </c>
      <c r="H373" s="1" t="s">
        <v>11</v>
      </c>
      <c r="I373" s="1" t="s">
        <v>8303</v>
      </c>
      <c r="J373" s="1" t="s">
        <v>4</v>
      </c>
      <c r="K373" s="1" t="s">
        <v>8578</v>
      </c>
      <c r="L373" s="1">
        <v>2</v>
      </c>
      <c r="M373" t="s">
        <v>23</v>
      </c>
      <c r="N373" t="s">
        <v>2</v>
      </c>
      <c r="O373">
        <v>113</v>
      </c>
      <c r="P373">
        <v>0</v>
      </c>
      <c r="Q373">
        <v>0</v>
      </c>
      <c r="R373">
        <v>113</v>
      </c>
      <c r="S373">
        <v>0</v>
      </c>
      <c r="T373">
        <v>0</v>
      </c>
      <c r="U373">
        <v>11</v>
      </c>
      <c r="X373" s="23">
        <f>IFERROR(1 -(#REF!/#REF!), 0)</f>
        <v>0</v>
      </c>
      <c r="AA373">
        <v>215.38249999999999</v>
      </c>
      <c r="AB373">
        <v>218.07</v>
      </c>
      <c r="AC373">
        <v>398.6</v>
      </c>
      <c r="AD373">
        <v>547.53</v>
      </c>
      <c r="AE373">
        <v>215.38249999999999</v>
      </c>
      <c r="AF373">
        <v>218.07</v>
      </c>
      <c r="AG373">
        <v>398.6</v>
      </c>
      <c r="AH373">
        <v>547.53</v>
      </c>
      <c r="AI373">
        <v>215.38249999999999</v>
      </c>
      <c r="AJ373">
        <v>218.07</v>
      </c>
      <c r="AK373">
        <v>398.6</v>
      </c>
      <c r="AL373">
        <v>547.53</v>
      </c>
      <c r="AM373" t="s">
        <v>1</v>
      </c>
      <c r="AN373" t="s">
        <v>1</v>
      </c>
      <c r="AO373" t="s">
        <v>5</v>
      </c>
      <c r="AP373" t="s">
        <v>5</v>
      </c>
      <c r="AQ373" t="s">
        <v>0</v>
      </c>
      <c r="AS373" t="s">
        <v>5</v>
      </c>
    </row>
    <row r="374" spans="1:45" x14ac:dyDescent="0.3">
      <c r="A374" s="1" t="s">
        <v>1908</v>
      </c>
      <c r="B374" s="1">
        <v>71</v>
      </c>
      <c r="C374" s="1" t="s">
        <v>12</v>
      </c>
      <c r="D374" s="1">
        <v>29245</v>
      </c>
      <c r="E374" s="1">
        <v>0</v>
      </c>
      <c r="F374" s="1" t="s">
        <v>633</v>
      </c>
      <c r="G374" s="1" t="s">
        <v>8916</v>
      </c>
      <c r="H374" s="1" t="s">
        <v>105</v>
      </c>
      <c r="I374" s="1" t="s">
        <v>8300</v>
      </c>
      <c r="J374" s="1" t="s">
        <v>4</v>
      </c>
      <c r="K374" s="1" t="s">
        <v>8917</v>
      </c>
      <c r="L374" s="1">
        <v>7</v>
      </c>
      <c r="M374" t="s">
        <v>3</v>
      </c>
      <c r="N374" t="s">
        <v>2</v>
      </c>
      <c r="O374">
        <v>44</v>
      </c>
      <c r="P374">
        <v>0</v>
      </c>
      <c r="Q374">
        <v>44</v>
      </c>
      <c r="R374">
        <v>0</v>
      </c>
      <c r="S374">
        <v>0</v>
      </c>
      <c r="T374">
        <v>0</v>
      </c>
      <c r="U374">
        <v>52</v>
      </c>
      <c r="X374" s="23">
        <f>IFERROR(1 -(#REF!/#REF!), 0)</f>
        <v>0</v>
      </c>
      <c r="AA374">
        <v>178.3092</v>
      </c>
      <c r="AB374">
        <v>186.04300000000001</v>
      </c>
      <c r="AC374">
        <v>199.13</v>
      </c>
      <c r="AD374">
        <v>178.2492</v>
      </c>
      <c r="AE374">
        <v>178.3092</v>
      </c>
      <c r="AF374">
        <v>186.04300000000001</v>
      </c>
      <c r="AG374">
        <v>199.13</v>
      </c>
      <c r="AH374">
        <v>178.2492</v>
      </c>
      <c r="AI374">
        <v>178.3092</v>
      </c>
      <c r="AJ374">
        <v>186.04300000000001</v>
      </c>
      <c r="AK374">
        <v>199.13</v>
      </c>
      <c r="AL374">
        <v>178.2492</v>
      </c>
      <c r="AM374" t="s">
        <v>1</v>
      </c>
      <c r="AN374" t="s">
        <v>1</v>
      </c>
      <c r="AO374" t="s">
        <v>5</v>
      </c>
      <c r="AP374" t="s">
        <v>5</v>
      </c>
      <c r="AQ374" t="s">
        <v>0</v>
      </c>
      <c r="AS374" t="s">
        <v>5</v>
      </c>
    </row>
    <row r="375" spans="1:45" x14ac:dyDescent="0.3">
      <c r="A375" s="1" t="s">
        <v>1909</v>
      </c>
      <c r="B375" s="1">
        <v>72</v>
      </c>
      <c r="C375" s="1" t="s">
        <v>6</v>
      </c>
      <c r="D375" s="1">
        <v>29345</v>
      </c>
      <c r="E375" s="1">
        <v>0</v>
      </c>
      <c r="F375" s="1" t="s">
        <v>634</v>
      </c>
      <c r="G375" s="1" t="s">
        <v>8918</v>
      </c>
      <c r="H375" s="1" t="s">
        <v>11</v>
      </c>
      <c r="I375" s="1" t="s">
        <v>8309</v>
      </c>
      <c r="J375" s="1" t="s">
        <v>4</v>
      </c>
      <c r="K375" s="1" t="s">
        <v>76</v>
      </c>
      <c r="L375" s="1">
        <v>3</v>
      </c>
      <c r="M375" t="s">
        <v>28</v>
      </c>
      <c r="N375" t="s">
        <v>2</v>
      </c>
      <c r="O375">
        <v>40</v>
      </c>
      <c r="P375">
        <v>0</v>
      </c>
      <c r="Q375">
        <v>0</v>
      </c>
      <c r="R375">
        <v>40</v>
      </c>
      <c r="S375">
        <v>0</v>
      </c>
      <c r="T375">
        <v>0</v>
      </c>
      <c r="U375">
        <v>13</v>
      </c>
      <c r="X375" s="23">
        <f>IFERROR(1 -(#REF!/#REF!), 0)</f>
        <v>0</v>
      </c>
      <c r="AA375">
        <v>37.652500000000003</v>
      </c>
      <c r="AB375">
        <v>47.436599999999999</v>
      </c>
      <c r="AC375">
        <v>46.696599999999997</v>
      </c>
      <c r="AD375">
        <v>37.090000000000003</v>
      </c>
      <c r="AE375">
        <v>37.652500000000003</v>
      </c>
      <c r="AF375">
        <v>47.436599999999999</v>
      </c>
      <c r="AG375">
        <v>46.696599999999997</v>
      </c>
      <c r="AH375">
        <v>37.090000000000003</v>
      </c>
      <c r="AI375">
        <v>37.652500000000003</v>
      </c>
      <c r="AJ375">
        <v>47.436599999999999</v>
      </c>
      <c r="AK375">
        <v>46.696599999999997</v>
      </c>
      <c r="AL375">
        <v>37.090000000000003</v>
      </c>
      <c r="AM375" t="s">
        <v>1</v>
      </c>
      <c r="AN375" t="s">
        <v>1</v>
      </c>
      <c r="AO375" t="s">
        <v>5</v>
      </c>
      <c r="AP375" t="s">
        <v>5</v>
      </c>
      <c r="AQ375" t="s">
        <v>0</v>
      </c>
      <c r="AS375" t="s">
        <v>5</v>
      </c>
    </row>
    <row r="376" spans="1:45" x14ac:dyDescent="0.3">
      <c r="A376" s="1" t="s">
        <v>1911</v>
      </c>
      <c r="B376" s="1">
        <v>78</v>
      </c>
      <c r="C376" s="1" t="s">
        <v>6</v>
      </c>
      <c r="D376" s="1">
        <v>29417</v>
      </c>
      <c r="E376" s="1">
        <v>0</v>
      </c>
      <c r="F376" s="1" t="s">
        <v>636</v>
      </c>
      <c r="G376" s="1" t="s">
        <v>8919</v>
      </c>
      <c r="H376" s="1" t="s">
        <v>34</v>
      </c>
      <c r="I376" s="1" t="s">
        <v>8443</v>
      </c>
      <c r="J376" s="1" t="s">
        <v>4</v>
      </c>
      <c r="K376" s="1" t="s">
        <v>8565</v>
      </c>
      <c r="L376" s="1">
        <v>7</v>
      </c>
      <c r="M376" t="s">
        <v>3</v>
      </c>
      <c r="N376" t="s">
        <v>2</v>
      </c>
      <c r="O376">
        <v>40</v>
      </c>
      <c r="P376">
        <v>0</v>
      </c>
      <c r="Q376">
        <v>0</v>
      </c>
      <c r="R376">
        <v>40</v>
      </c>
      <c r="S376">
        <v>0</v>
      </c>
      <c r="T376">
        <v>0</v>
      </c>
      <c r="U376">
        <v>52</v>
      </c>
      <c r="X376" s="23">
        <f>IFERROR(1 -(#REF!/#REF!), 0)</f>
        <v>0</v>
      </c>
      <c r="AA376">
        <v>107.64919999999999</v>
      </c>
      <c r="AB376">
        <v>117.2184</v>
      </c>
      <c r="AC376">
        <v>121.7115</v>
      </c>
      <c r="AD376">
        <v>107.13</v>
      </c>
      <c r="AE376">
        <v>107.64919999999999</v>
      </c>
      <c r="AF376">
        <v>117.2184</v>
      </c>
      <c r="AG376">
        <v>121.7115</v>
      </c>
      <c r="AH376">
        <v>107.13</v>
      </c>
      <c r="AI376">
        <v>107.64919999999999</v>
      </c>
      <c r="AJ376">
        <v>117.2184</v>
      </c>
      <c r="AK376">
        <v>121.7115</v>
      </c>
      <c r="AL376">
        <v>107.13</v>
      </c>
      <c r="AM376" t="s">
        <v>1</v>
      </c>
      <c r="AN376" t="s">
        <v>1</v>
      </c>
      <c r="AO376" t="s">
        <v>5</v>
      </c>
      <c r="AP376" t="s">
        <v>5</v>
      </c>
      <c r="AQ376" t="s">
        <v>0</v>
      </c>
      <c r="AS376" t="s">
        <v>5</v>
      </c>
    </row>
    <row r="377" spans="1:45" x14ac:dyDescent="0.3">
      <c r="A377" s="1" t="s">
        <v>1912</v>
      </c>
      <c r="B377" s="1">
        <v>76</v>
      </c>
      <c r="C377" s="1" t="s">
        <v>6</v>
      </c>
      <c r="D377" s="1">
        <v>29418</v>
      </c>
      <c r="E377" s="1">
        <v>0</v>
      </c>
      <c r="F377" s="1" t="s">
        <v>637</v>
      </c>
      <c r="G377" s="1" t="s">
        <v>8920</v>
      </c>
      <c r="H377" s="1" t="s">
        <v>8921</v>
      </c>
      <c r="I377" s="1" t="s">
        <v>8377</v>
      </c>
      <c r="J377" s="1" t="s">
        <v>4</v>
      </c>
      <c r="K377" s="1" t="s">
        <v>8378</v>
      </c>
      <c r="L377" s="1">
        <v>7</v>
      </c>
      <c r="M377" t="s">
        <v>3</v>
      </c>
      <c r="N377" t="s">
        <v>2</v>
      </c>
      <c r="O377">
        <v>30</v>
      </c>
      <c r="P377">
        <v>0</v>
      </c>
      <c r="Q377">
        <v>0</v>
      </c>
      <c r="R377">
        <v>30</v>
      </c>
      <c r="S377">
        <v>0</v>
      </c>
      <c r="T377">
        <v>0</v>
      </c>
      <c r="U377">
        <v>52</v>
      </c>
      <c r="X377" s="23">
        <f>IFERROR(1 -(#REF!/#REF!), 0)</f>
        <v>0</v>
      </c>
      <c r="AA377">
        <v>107.39919999999999</v>
      </c>
      <c r="AB377">
        <v>116.2161</v>
      </c>
      <c r="AC377">
        <v>120.343</v>
      </c>
      <c r="AD377">
        <v>106.88</v>
      </c>
      <c r="AE377">
        <v>107.39919999999999</v>
      </c>
      <c r="AF377">
        <v>116.2161</v>
      </c>
      <c r="AG377">
        <v>120.343</v>
      </c>
      <c r="AH377">
        <v>106.88</v>
      </c>
      <c r="AI377">
        <v>107.39919999999999</v>
      </c>
      <c r="AJ377">
        <v>116.2161</v>
      </c>
      <c r="AK377">
        <v>120.343</v>
      </c>
      <c r="AL377">
        <v>106.88</v>
      </c>
      <c r="AM377" t="s">
        <v>1</v>
      </c>
      <c r="AN377" t="s">
        <v>1</v>
      </c>
      <c r="AO377" t="s">
        <v>5</v>
      </c>
      <c r="AP377" t="s">
        <v>5</v>
      </c>
      <c r="AQ377" t="s">
        <v>0</v>
      </c>
      <c r="AS377" t="s">
        <v>5</v>
      </c>
    </row>
    <row r="378" spans="1:45" x14ac:dyDescent="0.3">
      <c r="A378" s="1" t="s">
        <v>2248</v>
      </c>
      <c r="B378" s="1">
        <v>70</v>
      </c>
      <c r="C378" s="1" t="s">
        <v>7</v>
      </c>
      <c r="D378" s="1">
        <v>29419</v>
      </c>
      <c r="E378" s="1">
        <v>0</v>
      </c>
      <c r="F378" s="1" t="s">
        <v>636</v>
      </c>
      <c r="G378" s="1" t="s">
        <v>8922</v>
      </c>
      <c r="H378" s="1" t="s">
        <v>11</v>
      </c>
      <c r="I378" s="1" t="s">
        <v>8314</v>
      </c>
      <c r="J378" s="1" t="s">
        <v>4</v>
      </c>
      <c r="K378" s="1" t="s">
        <v>8315</v>
      </c>
      <c r="L378" s="1">
        <v>7</v>
      </c>
      <c r="M378" t="s">
        <v>3</v>
      </c>
      <c r="N378" t="s">
        <v>2</v>
      </c>
      <c r="O378">
        <v>110</v>
      </c>
      <c r="P378">
        <v>0</v>
      </c>
      <c r="Q378">
        <v>0</v>
      </c>
      <c r="R378">
        <v>0</v>
      </c>
      <c r="S378">
        <v>0</v>
      </c>
      <c r="T378">
        <v>110</v>
      </c>
      <c r="U378">
        <v>53</v>
      </c>
      <c r="X378" s="23">
        <f>IFERROR(1 -(#REF!/#REF!), 0)</f>
        <v>0</v>
      </c>
      <c r="AA378">
        <v>123.645</v>
      </c>
      <c r="AB378">
        <v>132.3169</v>
      </c>
      <c r="AC378">
        <v>137.79499999999999</v>
      </c>
      <c r="AD378">
        <v>123.27</v>
      </c>
      <c r="AE378">
        <v>123.645</v>
      </c>
      <c r="AF378">
        <v>132.3169</v>
      </c>
      <c r="AG378">
        <v>137.79499999999999</v>
      </c>
      <c r="AH378">
        <v>123.27</v>
      </c>
      <c r="AI378">
        <v>123.645</v>
      </c>
      <c r="AJ378">
        <v>132.3169</v>
      </c>
      <c r="AK378">
        <v>137.79499999999999</v>
      </c>
      <c r="AL378">
        <v>123.27</v>
      </c>
      <c r="AM378" t="s">
        <v>1</v>
      </c>
      <c r="AN378" t="s">
        <v>1</v>
      </c>
      <c r="AO378" t="s">
        <v>5</v>
      </c>
      <c r="AP378" t="s">
        <v>5</v>
      </c>
      <c r="AQ378" t="s">
        <v>0</v>
      </c>
      <c r="AS378" t="s">
        <v>5</v>
      </c>
    </row>
    <row r="379" spans="1:45" x14ac:dyDescent="0.3">
      <c r="A379" s="1" t="s">
        <v>2027</v>
      </c>
      <c r="B379" s="1">
        <v>70</v>
      </c>
      <c r="C379" s="1" t="s">
        <v>6</v>
      </c>
      <c r="D379" s="1">
        <v>29442</v>
      </c>
      <c r="E379" s="1">
        <v>0</v>
      </c>
      <c r="F379" s="1" t="s">
        <v>756</v>
      </c>
      <c r="G379" s="1" t="s">
        <v>8923</v>
      </c>
      <c r="H379" s="1" t="s">
        <v>11</v>
      </c>
      <c r="I379" s="1" t="s">
        <v>8294</v>
      </c>
      <c r="J379" s="1" t="s">
        <v>4</v>
      </c>
      <c r="K379" s="1" t="s">
        <v>8567</v>
      </c>
      <c r="L379" s="1">
        <v>5</v>
      </c>
      <c r="M379" t="s">
        <v>18</v>
      </c>
      <c r="N379" t="s">
        <v>2</v>
      </c>
      <c r="O379">
        <v>5</v>
      </c>
      <c r="P379">
        <v>0</v>
      </c>
      <c r="Q379">
        <v>0</v>
      </c>
      <c r="R379">
        <v>5</v>
      </c>
      <c r="S379">
        <v>0</v>
      </c>
      <c r="T379">
        <v>0</v>
      </c>
      <c r="U379">
        <v>25</v>
      </c>
      <c r="X379" s="23">
        <f>IFERROR(1 -(#REF!/#REF!), 0)</f>
        <v>0</v>
      </c>
      <c r="AA379">
        <v>126.36</v>
      </c>
      <c r="AB379">
        <v>128.4666</v>
      </c>
      <c r="AC379">
        <v>131.53139999999999</v>
      </c>
      <c r="AD379">
        <v>126.36</v>
      </c>
      <c r="AE379">
        <v>126.36</v>
      </c>
      <c r="AF379">
        <v>128.4666</v>
      </c>
      <c r="AG379">
        <v>131.53139999999999</v>
      </c>
      <c r="AH379">
        <v>126.36</v>
      </c>
      <c r="AI379">
        <v>126.36</v>
      </c>
      <c r="AJ379">
        <v>128.4666</v>
      </c>
      <c r="AK379">
        <v>131.53139999999999</v>
      </c>
      <c r="AL379">
        <v>126.36</v>
      </c>
      <c r="AM379" t="s">
        <v>1</v>
      </c>
      <c r="AN379" t="s">
        <v>1</v>
      </c>
      <c r="AO379" t="s">
        <v>5</v>
      </c>
      <c r="AP379" t="s">
        <v>5</v>
      </c>
      <c r="AQ379" t="s">
        <v>0</v>
      </c>
      <c r="AS379" t="s">
        <v>5</v>
      </c>
    </row>
    <row r="380" spans="1:45" x14ac:dyDescent="0.3">
      <c r="A380" s="1" t="s">
        <v>2031</v>
      </c>
      <c r="B380" s="1">
        <v>70</v>
      </c>
      <c r="C380" s="1" t="s">
        <v>6</v>
      </c>
      <c r="D380" s="1">
        <v>29442</v>
      </c>
      <c r="E380" s="1">
        <v>1</v>
      </c>
      <c r="F380" s="1" t="s">
        <v>759</v>
      </c>
      <c r="G380" s="1" t="s">
        <v>8924</v>
      </c>
      <c r="H380" s="1" t="s">
        <v>5</v>
      </c>
      <c r="I380" s="1" t="s">
        <v>8925</v>
      </c>
      <c r="J380" s="1" t="s">
        <v>4</v>
      </c>
      <c r="K380" s="1" t="s">
        <v>8567</v>
      </c>
      <c r="L380" s="1">
        <v>7</v>
      </c>
      <c r="M380" t="s">
        <v>3</v>
      </c>
      <c r="N380" t="s">
        <v>2</v>
      </c>
      <c r="O380">
        <v>10</v>
      </c>
      <c r="P380">
        <v>0</v>
      </c>
      <c r="Q380">
        <v>0</v>
      </c>
      <c r="R380">
        <v>10</v>
      </c>
      <c r="S380">
        <v>0</v>
      </c>
      <c r="T380">
        <v>0</v>
      </c>
      <c r="U380">
        <v>52</v>
      </c>
      <c r="V380">
        <v>121</v>
      </c>
      <c r="W380">
        <v>18</v>
      </c>
      <c r="X380" s="23">
        <f>IFERROR(1 -(#REF!/#REF!), 0)</f>
        <v>0</v>
      </c>
      <c r="Y380">
        <v>6</v>
      </c>
      <c r="Z380">
        <v>121</v>
      </c>
      <c r="AA380">
        <v>30.813800000000001</v>
      </c>
      <c r="AB380">
        <v>31.056899999999999</v>
      </c>
      <c r="AC380">
        <v>36.093800000000002</v>
      </c>
      <c r="AD380">
        <v>27.862300000000001</v>
      </c>
      <c r="AE380">
        <v>30.813800000000001</v>
      </c>
      <c r="AF380">
        <v>31.056899999999999</v>
      </c>
      <c r="AG380">
        <v>36.093800000000002</v>
      </c>
      <c r="AH380">
        <v>27.862300000000001</v>
      </c>
      <c r="AI380">
        <v>30.813800000000001</v>
      </c>
      <c r="AJ380">
        <v>31.056899999999999</v>
      </c>
      <c r="AK380">
        <v>36.093800000000002</v>
      </c>
      <c r="AL380">
        <v>27.862300000000001</v>
      </c>
      <c r="AM380" t="s">
        <v>1</v>
      </c>
      <c r="AN380" t="s">
        <v>1</v>
      </c>
      <c r="AO380" t="s">
        <v>5</v>
      </c>
      <c r="AP380" t="s">
        <v>5</v>
      </c>
      <c r="AQ380" t="s">
        <v>0</v>
      </c>
      <c r="AS380" t="s">
        <v>5</v>
      </c>
    </row>
    <row r="381" spans="1:45" x14ac:dyDescent="0.3">
      <c r="A381" s="1" t="s">
        <v>1915</v>
      </c>
      <c r="B381" s="1">
        <v>78</v>
      </c>
      <c r="C381" s="1" t="s">
        <v>7</v>
      </c>
      <c r="D381" s="1">
        <v>29451</v>
      </c>
      <c r="E381" s="1">
        <v>0</v>
      </c>
      <c r="F381" s="1" t="s">
        <v>640</v>
      </c>
      <c r="G381" s="1" t="s">
        <v>8926</v>
      </c>
      <c r="H381" s="1" t="s">
        <v>11</v>
      </c>
      <c r="I381" s="1" t="s">
        <v>8502</v>
      </c>
      <c r="J381" s="1" t="s">
        <v>4</v>
      </c>
      <c r="K381" s="1" t="s">
        <v>8503</v>
      </c>
      <c r="L381" s="1">
        <v>7</v>
      </c>
      <c r="M381" t="s">
        <v>3</v>
      </c>
      <c r="N381" t="s">
        <v>2</v>
      </c>
      <c r="O381">
        <v>80</v>
      </c>
      <c r="P381">
        <v>0</v>
      </c>
      <c r="Q381">
        <v>0</v>
      </c>
      <c r="R381">
        <v>0</v>
      </c>
      <c r="S381">
        <v>0</v>
      </c>
      <c r="T381">
        <v>80</v>
      </c>
      <c r="U381">
        <v>53</v>
      </c>
      <c r="X381" s="23">
        <f>IFERROR(1 -(#REF!/#REF!), 0)</f>
        <v>0</v>
      </c>
      <c r="AA381">
        <v>42.826099999999997</v>
      </c>
      <c r="AB381">
        <v>45.656100000000002</v>
      </c>
      <c r="AC381">
        <v>52.702100000000002</v>
      </c>
      <c r="AD381">
        <v>42.48</v>
      </c>
      <c r="AE381">
        <v>42.826099999999997</v>
      </c>
      <c r="AF381">
        <v>45.656100000000002</v>
      </c>
      <c r="AG381">
        <v>52.702100000000002</v>
      </c>
      <c r="AH381">
        <v>42.48</v>
      </c>
      <c r="AI381">
        <v>42.826099999999997</v>
      </c>
      <c r="AJ381">
        <v>45.656100000000002</v>
      </c>
      <c r="AK381">
        <v>52.702100000000002</v>
      </c>
      <c r="AL381">
        <v>42.48</v>
      </c>
      <c r="AM381" t="s">
        <v>1</v>
      </c>
      <c r="AN381" t="s">
        <v>1</v>
      </c>
      <c r="AO381" t="s">
        <v>5</v>
      </c>
      <c r="AP381" t="s">
        <v>5</v>
      </c>
      <c r="AQ381" t="s">
        <v>0</v>
      </c>
      <c r="AS381" t="s">
        <v>5</v>
      </c>
    </row>
    <row r="382" spans="1:45" x14ac:dyDescent="0.3">
      <c r="A382" s="1" t="s">
        <v>1916</v>
      </c>
      <c r="B382" s="1">
        <v>71</v>
      </c>
      <c r="C382" s="1" t="s">
        <v>6</v>
      </c>
      <c r="D382" s="1">
        <v>29468</v>
      </c>
      <c r="E382" s="1">
        <v>0</v>
      </c>
      <c r="F382" s="1" t="s">
        <v>641</v>
      </c>
      <c r="G382" s="1" t="s">
        <v>8927</v>
      </c>
      <c r="H382" s="1" t="s">
        <v>11</v>
      </c>
      <c r="I382" s="1" t="s">
        <v>8683</v>
      </c>
      <c r="J382" s="1" t="s">
        <v>4</v>
      </c>
      <c r="K382" s="1" t="s">
        <v>8928</v>
      </c>
      <c r="L382" s="1">
        <v>7</v>
      </c>
      <c r="M382" t="s">
        <v>3</v>
      </c>
      <c r="N382" t="s">
        <v>2</v>
      </c>
      <c r="O382">
        <v>40</v>
      </c>
      <c r="P382">
        <v>0</v>
      </c>
      <c r="Q382">
        <v>0</v>
      </c>
      <c r="R382">
        <v>40</v>
      </c>
      <c r="S382">
        <v>0</v>
      </c>
      <c r="T382">
        <v>0</v>
      </c>
      <c r="U382">
        <v>51</v>
      </c>
      <c r="X382" s="23">
        <f>IFERROR(1 -(#REF!/#REF!), 0)</f>
        <v>0</v>
      </c>
      <c r="AA382">
        <v>48.2958</v>
      </c>
      <c r="AB382">
        <v>47.933799999999998</v>
      </c>
      <c r="AC382">
        <v>54.5623</v>
      </c>
      <c r="AD382">
        <v>42.273000000000003</v>
      </c>
      <c r="AE382">
        <v>48.2958</v>
      </c>
      <c r="AF382">
        <v>47.933799999999998</v>
      </c>
      <c r="AG382">
        <v>54.5623</v>
      </c>
      <c r="AH382">
        <v>42.273000000000003</v>
      </c>
      <c r="AI382">
        <v>48.2958</v>
      </c>
      <c r="AJ382">
        <v>47.933799999999998</v>
      </c>
      <c r="AK382">
        <v>54.5623</v>
      </c>
      <c r="AL382">
        <v>42.273000000000003</v>
      </c>
      <c r="AM382" t="s">
        <v>1</v>
      </c>
      <c r="AN382" t="s">
        <v>1</v>
      </c>
      <c r="AO382" t="s">
        <v>5</v>
      </c>
      <c r="AP382" t="s">
        <v>5</v>
      </c>
      <c r="AQ382" t="s">
        <v>0</v>
      </c>
      <c r="AS382" t="s">
        <v>5</v>
      </c>
    </row>
    <row r="383" spans="1:45" x14ac:dyDescent="0.3">
      <c r="A383" s="1" t="s">
        <v>1917</v>
      </c>
      <c r="B383" s="1">
        <v>15</v>
      </c>
      <c r="C383" s="1" t="s">
        <v>12</v>
      </c>
      <c r="D383" s="1">
        <v>29478</v>
      </c>
      <c r="E383" s="1">
        <v>0</v>
      </c>
      <c r="F383" s="1" t="s">
        <v>642</v>
      </c>
      <c r="G383" s="1" t="s">
        <v>8929</v>
      </c>
      <c r="H383" s="1" t="s">
        <v>8810</v>
      </c>
      <c r="I383" s="1" t="s">
        <v>8838</v>
      </c>
      <c r="J383" s="1" t="s">
        <v>4</v>
      </c>
      <c r="K383" s="1" t="s">
        <v>8930</v>
      </c>
      <c r="L383" s="1">
        <v>7</v>
      </c>
      <c r="M383" t="s">
        <v>3</v>
      </c>
      <c r="N383" t="s">
        <v>2</v>
      </c>
      <c r="O383">
        <v>40</v>
      </c>
      <c r="P383">
        <v>0</v>
      </c>
      <c r="Q383">
        <v>40</v>
      </c>
      <c r="R383">
        <v>0</v>
      </c>
      <c r="S383">
        <v>0</v>
      </c>
      <c r="T383">
        <v>0</v>
      </c>
      <c r="U383">
        <v>52</v>
      </c>
      <c r="V383">
        <v>23</v>
      </c>
      <c r="X383" s="23">
        <f>IFERROR(1 -(#REF!/#REF!), 0)</f>
        <v>0</v>
      </c>
      <c r="Y383">
        <v>4</v>
      </c>
      <c r="Z383">
        <v>23</v>
      </c>
      <c r="AA383">
        <v>104.0192</v>
      </c>
      <c r="AB383">
        <v>112.40300000000001</v>
      </c>
      <c r="AC383">
        <v>124.6969</v>
      </c>
      <c r="AD383">
        <v>103.5</v>
      </c>
      <c r="AE383">
        <v>104.0192</v>
      </c>
      <c r="AF383">
        <v>112.40300000000001</v>
      </c>
      <c r="AG383">
        <v>124.6969</v>
      </c>
      <c r="AH383">
        <v>103.5</v>
      </c>
      <c r="AI383">
        <v>104.0192</v>
      </c>
      <c r="AJ383">
        <v>112.40300000000001</v>
      </c>
      <c r="AK383">
        <v>124.6969</v>
      </c>
      <c r="AL383">
        <v>103.5</v>
      </c>
      <c r="AM383" t="s">
        <v>1</v>
      </c>
      <c r="AN383" t="s">
        <v>1</v>
      </c>
      <c r="AO383" t="s">
        <v>5</v>
      </c>
      <c r="AP383" t="s">
        <v>5</v>
      </c>
      <c r="AQ383" t="s">
        <v>0</v>
      </c>
      <c r="AS383" t="s">
        <v>5</v>
      </c>
    </row>
    <row r="384" spans="1:45" x14ac:dyDescent="0.3">
      <c r="A384" s="1" t="s">
        <v>1918</v>
      </c>
      <c r="B384" s="1">
        <v>71</v>
      </c>
      <c r="C384" s="1" t="s">
        <v>12</v>
      </c>
      <c r="D384" s="1">
        <v>29486</v>
      </c>
      <c r="E384" s="1">
        <v>0</v>
      </c>
      <c r="F384" s="1" t="s">
        <v>643</v>
      </c>
      <c r="G384" s="1" t="s">
        <v>8931</v>
      </c>
      <c r="H384" s="1" t="s">
        <v>8932</v>
      </c>
      <c r="I384" s="1" t="s">
        <v>8300</v>
      </c>
      <c r="J384" s="1" t="s">
        <v>4</v>
      </c>
      <c r="K384" s="1" t="s">
        <v>8917</v>
      </c>
      <c r="L384" s="1">
        <v>7</v>
      </c>
      <c r="M384" t="s">
        <v>3</v>
      </c>
      <c r="N384" t="s">
        <v>2</v>
      </c>
      <c r="O384">
        <v>44</v>
      </c>
      <c r="P384">
        <v>0</v>
      </c>
      <c r="Q384">
        <v>44</v>
      </c>
      <c r="R384">
        <v>0</v>
      </c>
      <c r="S384">
        <v>0</v>
      </c>
      <c r="T384">
        <v>0</v>
      </c>
      <c r="U384">
        <v>51</v>
      </c>
      <c r="X384" s="23">
        <f>IFERROR(1 -(#REF!/#REF!), 0)</f>
        <v>0</v>
      </c>
      <c r="AA384">
        <v>65.790000000000006</v>
      </c>
      <c r="AB384">
        <v>71.97</v>
      </c>
      <c r="AC384">
        <v>76.361500000000007</v>
      </c>
      <c r="AD384">
        <v>65.186099999999996</v>
      </c>
      <c r="AE384">
        <v>65.790000000000006</v>
      </c>
      <c r="AF384">
        <v>71.97</v>
      </c>
      <c r="AG384">
        <v>76.361500000000007</v>
      </c>
      <c r="AH384">
        <v>65.186099999999996</v>
      </c>
      <c r="AI384">
        <v>65.790000000000006</v>
      </c>
      <c r="AJ384">
        <v>71.97</v>
      </c>
      <c r="AK384">
        <v>76.361500000000007</v>
      </c>
      <c r="AL384">
        <v>65.186099999999996</v>
      </c>
      <c r="AM384" t="s">
        <v>1</v>
      </c>
      <c r="AN384" t="s">
        <v>1</v>
      </c>
      <c r="AO384" t="s">
        <v>5</v>
      </c>
      <c r="AP384" t="s">
        <v>5</v>
      </c>
      <c r="AQ384" t="s">
        <v>0</v>
      </c>
      <c r="AS384" t="s">
        <v>5</v>
      </c>
    </row>
    <row r="385" spans="1:45" x14ac:dyDescent="0.3">
      <c r="A385" s="1" t="s">
        <v>1919</v>
      </c>
      <c r="B385" s="1">
        <v>76</v>
      </c>
      <c r="C385" s="1" t="s">
        <v>7</v>
      </c>
      <c r="D385" s="1">
        <v>29501</v>
      </c>
      <c r="E385" s="1">
        <v>0</v>
      </c>
      <c r="F385" s="1" t="s">
        <v>644</v>
      </c>
      <c r="G385" s="1" t="s">
        <v>8933</v>
      </c>
      <c r="H385" s="1" t="s">
        <v>11</v>
      </c>
      <c r="I385" s="1" t="s">
        <v>8410</v>
      </c>
      <c r="J385" s="1" t="s">
        <v>4</v>
      </c>
      <c r="K385" s="1" t="s">
        <v>8411</v>
      </c>
      <c r="L385" s="1">
        <v>6</v>
      </c>
      <c r="M385" t="s">
        <v>10</v>
      </c>
      <c r="N385" t="s">
        <v>2</v>
      </c>
      <c r="O385">
        <v>200</v>
      </c>
      <c r="P385">
        <v>0</v>
      </c>
      <c r="Q385">
        <v>0</v>
      </c>
      <c r="R385">
        <v>0</v>
      </c>
      <c r="S385">
        <v>0</v>
      </c>
      <c r="T385">
        <v>200</v>
      </c>
      <c r="U385">
        <v>26</v>
      </c>
      <c r="X385" s="23">
        <f>IFERROR(1 -(#REF!/#REF!), 0)</f>
        <v>0</v>
      </c>
      <c r="AA385">
        <v>40.325000000000003</v>
      </c>
      <c r="AB385">
        <v>42.9133</v>
      </c>
      <c r="AC385">
        <v>45.051400000000001</v>
      </c>
      <c r="AD385">
        <v>39.950000000000003</v>
      </c>
      <c r="AE385">
        <v>40.325000000000003</v>
      </c>
      <c r="AF385">
        <v>42.9133</v>
      </c>
      <c r="AG385">
        <v>45.051400000000001</v>
      </c>
      <c r="AH385">
        <v>39.950000000000003</v>
      </c>
      <c r="AI385">
        <v>40.325000000000003</v>
      </c>
      <c r="AJ385">
        <v>42.9133</v>
      </c>
      <c r="AK385">
        <v>45.051400000000001</v>
      </c>
      <c r="AL385">
        <v>39.950000000000003</v>
      </c>
      <c r="AM385" t="s">
        <v>1</v>
      </c>
      <c r="AN385" t="s">
        <v>1</v>
      </c>
      <c r="AO385" t="s">
        <v>5</v>
      </c>
      <c r="AP385" t="s">
        <v>5</v>
      </c>
      <c r="AQ385" t="s">
        <v>0</v>
      </c>
      <c r="AS385" t="s">
        <v>5</v>
      </c>
    </row>
    <row r="386" spans="1:45" x14ac:dyDescent="0.3">
      <c r="A386" s="1" t="s">
        <v>1920</v>
      </c>
      <c r="B386" s="1">
        <v>70</v>
      </c>
      <c r="C386" s="1" t="s">
        <v>9</v>
      </c>
      <c r="D386" s="1">
        <v>29505</v>
      </c>
      <c r="E386" s="1">
        <v>0</v>
      </c>
      <c r="F386" s="1" t="s">
        <v>645</v>
      </c>
      <c r="G386" s="1" t="s">
        <v>8934</v>
      </c>
      <c r="H386" s="1" t="s">
        <v>11</v>
      </c>
      <c r="I386" s="1" t="s">
        <v>8303</v>
      </c>
      <c r="J386" s="1" t="s">
        <v>4</v>
      </c>
      <c r="K386" s="1" t="s">
        <v>8935</v>
      </c>
      <c r="L386" s="1">
        <v>7</v>
      </c>
      <c r="M386" t="s">
        <v>3</v>
      </c>
      <c r="N386" t="s">
        <v>2</v>
      </c>
      <c r="O386">
        <v>60</v>
      </c>
      <c r="P386">
        <v>60</v>
      </c>
      <c r="Q386">
        <v>0</v>
      </c>
      <c r="R386">
        <v>0</v>
      </c>
      <c r="S386">
        <v>0</v>
      </c>
      <c r="T386">
        <v>0</v>
      </c>
      <c r="U386">
        <v>48</v>
      </c>
      <c r="V386">
        <v>40</v>
      </c>
      <c r="W386">
        <v>10</v>
      </c>
      <c r="X386" s="23">
        <f>IFERROR(1 -(#REF!/#REF!), 0)</f>
        <v>0</v>
      </c>
      <c r="Y386">
        <v>2</v>
      </c>
      <c r="Z386">
        <v>45</v>
      </c>
      <c r="AA386">
        <v>45.3508</v>
      </c>
      <c r="AB386">
        <v>48.809199999999997</v>
      </c>
      <c r="AC386">
        <v>55.274000000000001</v>
      </c>
      <c r="AD386">
        <v>43.928400000000003</v>
      </c>
      <c r="AE386">
        <v>45.3508</v>
      </c>
      <c r="AF386">
        <v>48.809199999999997</v>
      </c>
      <c r="AG386">
        <v>55.274000000000001</v>
      </c>
      <c r="AH386">
        <v>43.928400000000003</v>
      </c>
      <c r="AI386">
        <v>45.3508</v>
      </c>
      <c r="AJ386">
        <v>48.809199999999997</v>
      </c>
      <c r="AK386">
        <v>55.274000000000001</v>
      </c>
      <c r="AL386">
        <v>43.928400000000003</v>
      </c>
      <c r="AM386" t="s">
        <v>1</v>
      </c>
      <c r="AN386" t="s">
        <v>1</v>
      </c>
      <c r="AO386" t="s">
        <v>5</v>
      </c>
      <c r="AP386" t="s">
        <v>5</v>
      </c>
      <c r="AQ386" t="s">
        <v>0</v>
      </c>
      <c r="AS386" t="s">
        <v>5</v>
      </c>
    </row>
    <row r="387" spans="1:45" x14ac:dyDescent="0.3">
      <c r="A387" s="1" t="s">
        <v>2035</v>
      </c>
      <c r="B387" s="1">
        <v>70</v>
      </c>
      <c r="C387" s="1" t="s">
        <v>6</v>
      </c>
      <c r="D387" s="1">
        <v>29536</v>
      </c>
      <c r="E387" s="1">
        <v>0</v>
      </c>
      <c r="F387" s="1" t="s">
        <v>763</v>
      </c>
      <c r="G387" s="1" t="s">
        <v>8936</v>
      </c>
      <c r="H387" s="1" t="s">
        <v>5</v>
      </c>
      <c r="I387" s="1" t="s">
        <v>8925</v>
      </c>
      <c r="J387" s="1" t="s">
        <v>4</v>
      </c>
      <c r="K387" s="1" t="s">
        <v>8567</v>
      </c>
      <c r="L387" s="1">
        <v>5</v>
      </c>
      <c r="M387" t="s">
        <v>18</v>
      </c>
      <c r="N387" t="s">
        <v>2</v>
      </c>
      <c r="O387">
        <v>15</v>
      </c>
      <c r="P387">
        <v>0</v>
      </c>
      <c r="Q387">
        <v>0</v>
      </c>
      <c r="R387">
        <v>15</v>
      </c>
      <c r="S387">
        <v>0</v>
      </c>
      <c r="T387">
        <v>0</v>
      </c>
      <c r="U387">
        <v>25</v>
      </c>
      <c r="X387" s="23">
        <f>IFERROR(1 -(#REF!/#REF!), 0)</f>
        <v>0</v>
      </c>
      <c r="AA387">
        <v>131.42400000000001</v>
      </c>
      <c r="AB387">
        <v>119.3357</v>
      </c>
      <c r="AC387">
        <v>105.5528</v>
      </c>
      <c r="AD387">
        <v>131.22</v>
      </c>
      <c r="AE387">
        <v>131.42400000000001</v>
      </c>
      <c r="AF387">
        <v>119.3357</v>
      </c>
      <c r="AG387">
        <v>105.5528</v>
      </c>
      <c r="AH387">
        <v>131.22</v>
      </c>
      <c r="AI387">
        <v>131.42400000000001</v>
      </c>
      <c r="AJ387">
        <v>119.3357</v>
      </c>
      <c r="AK387">
        <v>105.5528</v>
      </c>
      <c r="AL387">
        <v>131.22</v>
      </c>
      <c r="AM387" t="s">
        <v>1</v>
      </c>
      <c r="AN387" t="s">
        <v>1</v>
      </c>
      <c r="AO387" t="s">
        <v>5</v>
      </c>
      <c r="AP387" t="s">
        <v>5</v>
      </c>
      <c r="AQ387" t="s">
        <v>0</v>
      </c>
      <c r="AS387" t="s">
        <v>5</v>
      </c>
    </row>
    <row r="388" spans="1:45" x14ac:dyDescent="0.3">
      <c r="A388" s="1" t="s">
        <v>1942</v>
      </c>
      <c r="B388" s="1">
        <v>71</v>
      </c>
      <c r="C388" s="1" t="s">
        <v>14</v>
      </c>
      <c r="D388" s="1">
        <v>29537</v>
      </c>
      <c r="E388" s="1">
        <v>0</v>
      </c>
      <c r="F388" s="1" t="s">
        <v>668</v>
      </c>
      <c r="G388" s="1" t="s">
        <v>8937</v>
      </c>
      <c r="H388" s="1" t="s">
        <v>5</v>
      </c>
      <c r="I388" s="1" t="s">
        <v>8938</v>
      </c>
      <c r="J388" s="1" t="s">
        <v>4</v>
      </c>
      <c r="K388" s="1" t="s">
        <v>8868</v>
      </c>
      <c r="L388" s="1">
        <v>7</v>
      </c>
      <c r="M388" t="s">
        <v>3</v>
      </c>
      <c r="N388" t="s">
        <v>2</v>
      </c>
      <c r="O388">
        <v>30</v>
      </c>
      <c r="P388">
        <v>0</v>
      </c>
      <c r="Q388">
        <v>0</v>
      </c>
      <c r="R388">
        <v>0</v>
      </c>
      <c r="S388">
        <v>30</v>
      </c>
      <c r="T388">
        <v>0</v>
      </c>
      <c r="U388">
        <v>76</v>
      </c>
      <c r="V388">
        <v>54</v>
      </c>
      <c r="W388">
        <v>0</v>
      </c>
      <c r="X388" s="23">
        <f>IFERROR(1 -(#REF!/#REF!), 0)</f>
        <v>0</v>
      </c>
      <c r="Y388">
        <v>5</v>
      </c>
      <c r="Z388">
        <v>54</v>
      </c>
      <c r="AA388">
        <v>238.86529999999999</v>
      </c>
      <c r="AB388">
        <v>128.655</v>
      </c>
      <c r="AC388">
        <v>154.84</v>
      </c>
      <c r="AD388">
        <v>269.55099999999999</v>
      </c>
      <c r="AE388">
        <v>238.86529999999999</v>
      </c>
      <c r="AF388">
        <v>128.655</v>
      </c>
      <c r="AG388">
        <v>154.84</v>
      </c>
      <c r="AH388">
        <v>269.55099999999999</v>
      </c>
      <c r="AI388">
        <v>238.86529999999999</v>
      </c>
      <c r="AJ388">
        <v>128.655</v>
      </c>
      <c r="AK388">
        <v>154.84</v>
      </c>
      <c r="AL388">
        <v>269.55099999999999</v>
      </c>
      <c r="AM388" t="s">
        <v>1</v>
      </c>
      <c r="AN388" t="s">
        <v>1</v>
      </c>
      <c r="AO388" t="s">
        <v>5</v>
      </c>
      <c r="AP388" t="s">
        <v>5</v>
      </c>
      <c r="AQ388" t="s">
        <v>0</v>
      </c>
      <c r="AS388" t="s">
        <v>5</v>
      </c>
    </row>
    <row r="389" spans="1:45" x14ac:dyDescent="0.3">
      <c r="A389" s="1" t="s">
        <v>1943</v>
      </c>
      <c r="B389" s="1">
        <v>9</v>
      </c>
      <c r="C389" s="1" t="s">
        <v>14</v>
      </c>
      <c r="D389" s="1">
        <v>29547</v>
      </c>
      <c r="E389" s="1">
        <v>0</v>
      </c>
      <c r="F389" s="1" t="s">
        <v>669</v>
      </c>
      <c r="G389" s="1" t="s">
        <v>8939</v>
      </c>
      <c r="H389" s="1" t="s">
        <v>5</v>
      </c>
      <c r="I389" s="1" t="s">
        <v>8940</v>
      </c>
      <c r="J389" s="1" t="s">
        <v>4</v>
      </c>
      <c r="K389" s="1" t="s">
        <v>8587</v>
      </c>
      <c r="L389" s="1">
        <v>7</v>
      </c>
      <c r="M389" t="s">
        <v>3</v>
      </c>
      <c r="N389" t="s">
        <v>2</v>
      </c>
      <c r="O389">
        <v>401</v>
      </c>
      <c r="P389">
        <v>0</v>
      </c>
      <c r="Q389">
        <v>0</v>
      </c>
      <c r="R389">
        <v>0</v>
      </c>
      <c r="S389">
        <v>401</v>
      </c>
      <c r="T389">
        <v>0</v>
      </c>
      <c r="U389">
        <v>72</v>
      </c>
      <c r="V389">
        <v>32</v>
      </c>
      <c r="W389">
        <v>2</v>
      </c>
      <c r="X389" s="23">
        <f>IFERROR(1 -(#REF!/#REF!), 0)</f>
        <v>0</v>
      </c>
      <c r="Y389">
        <v>3</v>
      </c>
      <c r="Z389">
        <v>46</v>
      </c>
      <c r="AA389">
        <v>46.185600000000001</v>
      </c>
      <c r="AB389">
        <v>80.446100000000001</v>
      </c>
      <c r="AC389">
        <v>73.866399999999999</v>
      </c>
      <c r="AD389">
        <v>37.987200000000001</v>
      </c>
      <c r="AE389">
        <v>46.185600000000001</v>
      </c>
      <c r="AF389">
        <v>80.446100000000001</v>
      </c>
      <c r="AG389">
        <v>73.866399999999999</v>
      </c>
      <c r="AH389">
        <v>37.987200000000001</v>
      </c>
      <c r="AI389">
        <v>46.185600000000001</v>
      </c>
      <c r="AJ389">
        <v>80.446100000000001</v>
      </c>
      <c r="AK389">
        <v>73.866399999999999</v>
      </c>
      <c r="AL389">
        <v>37.987200000000001</v>
      </c>
      <c r="AM389" t="s">
        <v>1</v>
      </c>
      <c r="AN389" t="s">
        <v>1</v>
      </c>
      <c r="AO389" t="s">
        <v>5</v>
      </c>
      <c r="AP389" t="s">
        <v>5</v>
      </c>
      <c r="AQ389" t="s">
        <v>0</v>
      </c>
      <c r="AS389" t="s">
        <v>5</v>
      </c>
    </row>
    <row r="390" spans="1:45" x14ac:dyDescent="0.3">
      <c r="A390" s="1" t="s">
        <v>1944</v>
      </c>
      <c r="B390" s="1">
        <v>9</v>
      </c>
      <c r="C390" s="1" t="s">
        <v>7</v>
      </c>
      <c r="D390" s="1">
        <v>29550</v>
      </c>
      <c r="E390" s="1">
        <v>0</v>
      </c>
      <c r="F390" s="1" t="s">
        <v>670</v>
      </c>
      <c r="G390" s="1" t="s">
        <v>671</v>
      </c>
      <c r="H390" s="1" t="s">
        <v>5</v>
      </c>
      <c r="I390" s="1" t="s">
        <v>8941</v>
      </c>
      <c r="J390" s="1" t="s">
        <v>4</v>
      </c>
      <c r="K390" s="1" t="s">
        <v>8411</v>
      </c>
      <c r="L390" s="1">
        <v>0</v>
      </c>
      <c r="M390" t="s">
        <v>3</v>
      </c>
      <c r="N390" t="s">
        <v>25</v>
      </c>
      <c r="O390">
        <v>10</v>
      </c>
      <c r="P390">
        <v>0</v>
      </c>
      <c r="Q390">
        <v>0</v>
      </c>
      <c r="R390">
        <v>0</v>
      </c>
      <c r="S390">
        <v>0</v>
      </c>
      <c r="T390">
        <v>10</v>
      </c>
      <c r="U390">
        <v>93</v>
      </c>
      <c r="X390" s="23">
        <f>IFERROR(1 -(#REF!/#REF!), 0)</f>
        <v>0</v>
      </c>
      <c r="AA390">
        <v>309.7593</v>
      </c>
      <c r="AB390">
        <v>356.21570000000003</v>
      </c>
      <c r="AC390">
        <v>297.76369999999997</v>
      </c>
      <c r="AD390">
        <v>343.08580000000001</v>
      </c>
      <c r="AE390">
        <v>309.7593</v>
      </c>
      <c r="AF390">
        <v>356.21570000000003</v>
      </c>
      <c r="AG390">
        <v>297.76369999999997</v>
      </c>
      <c r="AH390">
        <v>343.08580000000001</v>
      </c>
      <c r="AI390">
        <v>309.7593</v>
      </c>
      <c r="AJ390">
        <v>356.21570000000003</v>
      </c>
      <c r="AK390">
        <v>297.76369999999997</v>
      </c>
      <c r="AL390">
        <v>343.08580000000001</v>
      </c>
      <c r="AM390" t="s">
        <v>1</v>
      </c>
      <c r="AN390" t="s">
        <v>1</v>
      </c>
      <c r="AO390" t="s">
        <v>5</v>
      </c>
      <c r="AP390" t="s">
        <v>5</v>
      </c>
      <c r="AQ390" t="s">
        <v>0</v>
      </c>
      <c r="AS390" t="s">
        <v>5</v>
      </c>
    </row>
    <row r="391" spans="1:45" x14ac:dyDescent="0.3">
      <c r="A391" s="1" t="s">
        <v>1951</v>
      </c>
      <c r="B391" s="1">
        <v>71</v>
      </c>
      <c r="C391" s="1" t="s">
        <v>6</v>
      </c>
      <c r="D391" s="1">
        <v>29620</v>
      </c>
      <c r="E391" s="1">
        <v>0</v>
      </c>
      <c r="F391" s="1" t="s">
        <v>679</v>
      </c>
      <c r="G391" s="1" t="s">
        <v>8942</v>
      </c>
      <c r="H391" s="1" t="s">
        <v>5</v>
      </c>
      <c r="I391" s="1" t="s">
        <v>8943</v>
      </c>
      <c r="J391" s="1" t="s">
        <v>4</v>
      </c>
      <c r="K391" s="1" t="s">
        <v>8352</v>
      </c>
      <c r="L391" s="1">
        <v>4</v>
      </c>
      <c r="M391" t="s">
        <v>30</v>
      </c>
      <c r="N391" t="s">
        <v>2</v>
      </c>
      <c r="O391">
        <v>180</v>
      </c>
      <c r="P391">
        <v>0</v>
      </c>
      <c r="Q391">
        <v>0</v>
      </c>
      <c r="R391">
        <v>180</v>
      </c>
      <c r="S391">
        <v>0</v>
      </c>
      <c r="T391">
        <v>0</v>
      </c>
      <c r="U391">
        <v>13</v>
      </c>
      <c r="X391" s="23">
        <f>IFERROR(1 -(#REF!/#REF!), 0)</f>
        <v>0</v>
      </c>
      <c r="AA391">
        <v>57.506599999999999</v>
      </c>
      <c r="AB391">
        <v>57.225000000000001</v>
      </c>
      <c r="AC391">
        <v>49.546599999999998</v>
      </c>
      <c r="AD391">
        <v>56.02</v>
      </c>
      <c r="AE391">
        <v>57.506599999999999</v>
      </c>
      <c r="AF391">
        <v>57.225000000000001</v>
      </c>
      <c r="AG391">
        <v>49.546599999999998</v>
      </c>
      <c r="AH391">
        <v>56.02</v>
      </c>
      <c r="AI391">
        <v>57.506599999999999</v>
      </c>
      <c r="AJ391">
        <v>57.225000000000001</v>
      </c>
      <c r="AK391">
        <v>49.546599999999998</v>
      </c>
      <c r="AL391">
        <v>56.02</v>
      </c>
      <c r="AM391" t="s">
        <v>1</v>
      </c>
      <c r="AN391" t="s">
        <v>1</v>
      </c>
      <c r="AO391" t="s">
        <v>5</v>
      </c>
      <c r="AP391" t="s">
        <v>5</v>
      </c>
      <c r="AQ391" t="s">
        <v>0</v>
      </c>
      <c r="AS391" t="s">
        <v>5</v>
      </c>
    </row>
    <row r="392" spans="1:45" x14ac:dyDescent="0.3">
      <c r="A392" s="1" t="s">
        <v>1952</v>
      </c>
      <c r="B392" s="1">
        <v>34</v>
      </c>
      <c r="C392" s="1" t="s">
        <v>6</v>
      </c>
      <c r="D392" s="1">
        <v>29624</v>
      </c>
      <c r="E392" s="1">
        <v>0</v>
      </c>
      <c r="F392" s="1" t="s">
        <v>680</v>
      </c>
      <c r="G392" s="1" t="s">
        <v>2848</v>
      </c>
      <c r="H392" s="1" t="s">
        <v>5</v>
      </c>
      <c r="I392" s="1" t="s">
        <v>8944</v>
      </c>
      <c r="J392" s="1" t="s">
        <v>4</v>
      </c>
      <c r="K392" s="1" t="s">
        <v>8492</v>
      </c>
      <c r="L392" s="1">
        <v>5</v>
      </c>
      <c r="M392" t="s">
        <v>18</v>
      </c>
      <c r="N392" t="s">
        <v>2</v>
      </c>
      <c r="O392">
        <v>70</v>
      </c>
      <c r="P392">
        <v>0</v>
      </c>
      <c r="Q392">
        <v>0</v>
      </c>
      <c r="R392">
        <v>70</v>
      </c>
      <c r="S392">
        <v>0</v>
      </c>
      <c r="T392">
        <v>0</v>
      </c>
      <c r="U392">
        <v>26</v>
      </c>
      <c r="X392" s="23">
        <f>IFERROR(1 -(#REF!/#REF!), 0)</f>
        <v>0</v>
      </c>
      <c r="AA392">
        <v>132.39830000000001</v>
      </c>
      <c r="AB392">
        <v>187.4171</v>
      </c>
      <c r="AC392">
        <v>107.44</v>
      </c>
      <c r="AD392">
        <v>157.4657</v>
      </c>
      <c r="AE392">
        <v>132.39830000000001</v>
      </c>
      <c r="AF392">
        <v>187.4171</v>
      </c>
      <c r="AG392">
        <v>107.44</v>
      </c>
      <c r="AH392">
        <v>157.4657</v>
      </c>
      <c r="AI392">
        <v>132.39830000000001</v>
      </c>
      <c r="AJ392">
        <v>187.4171</v>
      </c>
      <c r="AK392">
        <v>107.44</v>
      </c>
      <c r="AL392">
        <v>157.4657</v>
      </c>
      <c r="AM392" t="s">
        <v>1</v>
      </c>
      <c r="AN392" t="s">
        <v>1</v>
      </c>
      <c r="AO392" t="s">
        <v>5</v>
      </c>
      <c r="AP392" t="s">
        <v>5</v>
      </c>
      <c r="AQ392" t="s">
        <v>0</v>
      </c>
      <c r="AS392" t="s">
        <v>5</v>
      </c>
    </row>
    <row r="393" spans="1:45" x14ac:dyDescent="0.3">
      <c r="A393" s="1" t="s">
        <v>8945</v>
      </c>
      <c r="B393" s="1">
        <v>72</v>
      </c>
      <c r="C393" s="1" t="s">
        <v>12</v>
      </c>
      <c r="D393" s="1">
        <v>29629</v>
      </c>
      <c r="E393" s="1">
        <v>0</v>
      </c>
      <c r="F393" s="1" t="s">
        <v>8946</v>
      </c>
      <c r="G393" s="1" t="s">
        <v>8947</v>
      </c>
      <c r="H393" s="1" t="s">
        <v>8948</v>
      </c>
      <c r="I393" s="1" t="s">
        <v>8949</v>
      </c>
      <c r="J393" s="1" t="s">
        <v>4</v>
      </c>
      <c r="K393" s="1" t="s">
        <v>8950</v>
      </c>
      <c r="L393" s="1">
        <v>5</v>
      </c>
      <c r="M393" t="s">
        <v>18</v>
      </c>
      <c r="N393" t="s">
        <v>2</v>
      </c>
      <c r="O393">
        <v>180</v>
      </c>
      <c r="P393">
        <v>0</v>
      </c>
      <c r="Q393">
        <v>180</v>
      </c>
      <c r="R393">
        <v>0</v>
      </c>
      <c r="S393">
        <v>0</v>
      </c>
      <c r="T393">
        <v>0</v>
      </c>
      <c r="U393">
        <v>11</v>
      </c>
      <c r="X393" s="23">
        <f>IFERROR(1 -(#REF!/#REF!), 0)</f>
        <v>0</v>
      </c>
      <c r="AA393">
        <v>85.5428</v>
      </c>
      <c r="AD393">
        <v>83.265000000000001</v>
      </c>
      <c r="AE393">
        <v>85.5428</v>
      </c>
      <c r="AH393">
        <v>83.265000000000001</v>
      </c>
      <c r="AI393">
        <v>85.5428</v>
      </c>
      <c r="AL393">
        <v>83.265000000000001</v>
      </c>
      <c r="AM393" t="s">
        <v>1</v>
      </c>
      <c r="AN393" t="s">
        <v>1</v>
      </c>
      <c r="AO393" t="s">
        <v>5</v>
      </c>
      <c r="AP393" t="s">
        <v>5</v>
      </c>
      <c r="AQ393" t="s">
        <v>0</v>
      </c>
      <c r="AS393" t="s">
        <v>5</v>
      </c>
    </row>
    <row r="394" spans="1:45" x14ac:dyDescent="0.3">
      <c r="A394" s="1" t="s">
        <v>1954</v>
      </c>
      <c r="B394" s="1">
        <v>76</v>
      </c>
      <c r="C394" s="1" t="s">
        <v>6</v>
      </c>
      <c r="D394" s="1">
        <v>29705</v>
      </c>
      <c r="E394" s="1">
        <v>0</v>
      </c>
      <c r="F394" s="1" t="s">
        <v>682</v>
      </c>
      <c r="G394" s="1" t="s">
        <v>8951</v>
      </c>
      <c r="H394" s="1" t="s">
        <v>5</v>
      </c>
      <c r="I394" s="1" t="s">
        <v>8765</v>
      </c>
      <c r="J394" s="1" t="s">
        <v>4</v>
      </c>
      <c r="K394" s="1" t="s">
        <v>8952</v>
      </c>
      <c r="L394" s="1">
        <v>5</v>
      </c>
      <c r="M394" t="s">
        <v>18</v>
      </c>
      <c r="N394" t="s">
        <v>2</v>
      </c>
      <c r="O394">
        <v>80</v>
      </c>
      <c r="P394">
        <v>0</v>
      </c>
      <c r="Q394">
        <v>0</v>
      </c>
      <c r="R394">
        <v>80</v>
      </c>
      <c r="S394">
        <v>0</v>
      </c>
      <c r="T394">
        <v>0</v>
      </c>
      <c r="U394">
        <v>26</v>
      </c>
      <c r="X394" s="23">
        <f>IFERROR(1 -(#REF!/#REF!), 0)</f>
        <v>0</v>
      </c>
      <c r="AA394">
        <v>40.882800000000003</v>
      </c>
      <c r="AB394">
        <v>43.4</v>
      </c>
      <c r="AC394">
        <v>44.734200000000001</v>
      </c>
      <c r="AD394">
        <v>38.32</v>
      </c>
      <c r="AE394">
        <v>40.882800000000003</v>
      </c>
      <c r="AF394">
        <v>43.4</v>
      </c>
      <c r="AG394">
        <v>44.734200000000001</v>
      </c>
      <c r="AH394">
        <v>38.32</v>
      </c>
      <c r="AI394">
        <v>40.882800000000003</v>
      </c>
      <c r="AJ394">
        <v>43.4</v>
      </c>
      <c r="AK394">
        <v>44.734200000000001</v>
      </c>
      <c r="AL394">
        <v>38.32</v>
      </c>
      <c r="AM394" t="s">
        <v>1</v>
      </c>
      <c r="AN394" t="s">
        <v>1</v>
      </c>
      <c r="AO394" t="s">
        <v>5</v>
      </c>
      <c r="AP394" t="s">
        <v>5</v>
      </c>
      <c r="AQ394" t="s">
        <v>0</v>
      </c>
      <c r="AS394" t="s">
        <v>5</v>
      </c>
    </row>
    <row r="395" spans="1:45" x14ac:dyDescent="0.3">
      <c r="A395" s="1" t="s">
        <v>1955</v>
      </c>
      <c r="B395" s="1">
        <v>72</v>
      </c>
      <c r="C395" s="1" t="s">
        <v>9</v>
      </c>
      <c r="D395" s="1">
        <v>29721</v>
      </c>
      <c r="E395" s="1">
        <v>0</v>
      </c>
      <c r="F395" s="1" t="s">
        <v>683</v>
      </c>
      <c r="G395" s="1" t="s">
        <v>8953</v>
      </c>
      <c r="H395" s="1" t="s">
        <v>5</v>
      </c>
      <c r="I395" s="1" t="s">
        <v>8954</v>
      </c>
      <c r="J395" s="1" t="s">
        <v>4</v>
      </c>
      <c r="K395" s="1" t="s">
        <v>8406</v>
      </c>
      <c r="L395" s="1">
        <v>7</v>
      </c>
      <c r="M395" t="s">
        <v>3</v>
      </c>
      <c r="N395" t="s">
        <v>2</v>
      </c>
      <c r="O395">
        <v>90</v>
      </c>
      <c r="P395">
        <v>90</v>
      </c>
      <c r="Q395">
        <v>0</v>
      </c>
      <c r="R395">
        <v>0</v>
      </c>
      <c r="S395">
        <v>0</v>
      </c>
      <c r="T395">
        <v>0</v>
      </c>
      <c r="U395">
        <v>52</v>
      </c>
      <c r="X395" s="23">
        <f>IFERROR(1 -(#REF!/#REF!), 0)</f>
        <v>0</v>
      </c>
      <c r="AA395">
        <v>49.4392</v>
      </c>
      <c r="AB395">
        <v>44.343800000000002</v>
      </c>
      <c r="AC395">
        <v>36.636099999999999</v>
      </c>
      <c r="AD395">
        <v>36.367600000000003</v>
      </c>
      <c r="AE395">
        <v>49.4392</v>
      </c>
      <c r="AF395">
        <v>44.343800000000002</v>
      </c>
      <c r="AG395">
        <v>36.636099999999999</v>
      </c>
      <c r="AH395">
        <v>36.367600000000003</v>
      </c>
      <c r="AI395">
        <v>49.4392</v>
      </c>
      <c r="AJ395">
        <v>44.343800000000002</v>
      </c>
      <c r="AK395">
        <v>36.636099999999999</v>
      </c>
      <c r="AL395">
        <v>36.367600000000003</v>
      </c>
      <c r="AM395" t="s">
        <v>1</v>
      </c>
      <c r="AN395" t="s">
        <v>1</v>
      </c>
      <c r="AO395" t="s">
        <v>5</v>
      </c>
      <c r="AP395" t="s">
        <v>5</v>
      </c>
      <c r="AQ395" t="s">
        <v>0</v>
      </c>
      <c r="AS395" t="s">
        <v>5</v>
      </c>
    </row>
    <row r="396" spans="1:45" x14ac:dyDescent="0.3">
      <c r="A396" s="1" t="s">
        <v>2444</v>
      </c>
      <c r="B396" s="1">
        <v>72</v>
      </c>
      <c r="C396" s="1" t="s">
        <v>7</v>
      </c>
      <c r="D396" s="1">
        <v>29752</v>
      </c>
      <c r="E396" s="1">
        <v>0</v>
      </c>
      <c r="F396" s="1" t="s">
        <v>1168</v>
      </c>
      <c r="G396" s="1" t="s">
        <v>8955</v>
      </c>
      <c r="H396" s="1" t="s">
        <v>5</v>
      </c>
      <c r="I396" s="1" t="s">
        <v>8954</v>
      </c>
      <c r="J396" s="1" t="s">
        <v>4</v>
      </c>
      <c r="K396" s="1" t="s">
        <v>8329</v>
      </c>
      <c r="L396" s="1">
        <v>5</v>
      </c>
      <c r="M396" t="s">
        <v>18</v>
      </c>
      <c r="N396" t="s">
        <v>2</v>
      </c>
      <c r="O396">
        <v>90</v>
      </c>
      <c r="P396">
        <v>0</v>
      </c>
      <c r="Q396">
        <v>0</v>
      </c>
      <c r="R396">
        <v>0</v>
      </c>
      <c r="S396">
        <v>0</v>
      </c>
      <c r="T396">
        <v>90</v>
      </c>
      <c r="U396">
        <v>27</v>
      </c>
      <c r="X396" s="23">
        <f>IFERROR(1 -(#REF!/#REF!), 0)</f>
        <v>0</v>
      </c>
      <c r="AA396">
        <v>44.155000000000001</v>
      </c>
      <c r="AB396">
        <v>50.2971</v>
      </c>
      <c r="AC396">
        <v>51.242800000000003</v>
      </c>
      <c r="AD396">
        <v>41.838500000000003</v>
      </c>
      <c r="AE396">
        <v>44.155000000000001</v>
      </c>
      <c r="AF396">
        <v>50.2971</v>
      </c>
      <c r="AG396">
        <v>51.242800000000003</v>
      </c>
      <c r="AH396">
        <v>41.838500000000003</v>
      </c>
      <c r="AI396">
        <v>44.155000000000001</v>
      </c>
      <c r="AJ396">
        <v>50.2971</v>
      </c>
      <c r="AK396">
        <v>51.242800000000003</v>
      </c>
      <c r="AL396">
        <v>41.838500000000003</v>
      </c>
      <c r="AM396" t="s">
        <v>1</v>
      </c>
      <c r="AN396" t="s">
        <v>1</v>
      </c>
      <c r="AO396" t="s">
        <v>5</v>
      </c>
      <c r="AP396" t="s">
        <v>5</v>
      </c>
      <c r="AQ396" t="s">
        <v>0</v>
      </c>
      <c r="AS396" t="s">
        <v>5</v>
      </c>
    </row>
    <row r="397" spans="1:45" x14ac:dyDescent="0.3">
      <c r="A397" s="1" t="s">
        <v>1959</v>
      </c>
      <c r="B397" s="1">
        <v>76</v>
      </c>
      <c r="C397" s="1" t="s">
        <v>9</v>
      </c>
      <c r="D397" s="1">
        <v>29763</v>
      </c>
      <c r="E397" s="1">
        <v>0</v>
      </c>
      <c r="F397" s="1" t="s">
        <v>687</v>
      </c>
      <c r="G397" s="1" t="s">
        <v>8956</v>
      </c>
      <c r="H397" s="1" t="s">
        <v>5</v>
      </c>
      <c r="I397" s="1" t="s">
        <v>8957</v>
      </c>
      <c r="J397" s="1" t="s">
        <v>4</v>
      </c>
      <c r="K397" s="1" t="s">
        <v>8958</v>
      </c>
      <c r="L397" s="1">
        <v>4</v>
      </c>
      <c r="M397" t="s">
        <v>30</v>
      </c>
      <c r="N397" t="s">
        <v>2</v>
      </c>
      <c r="O397">
        <v>135</v>
      </c>
      <c r="P397">
        <v>135</v>
      </c>
      <c r="Q397">
        <v>0</v>
      </c>
      <c r="R397">
        <v>0</v>
      </c>
      <c r="S397">
        <v>0</v>
      </c>
      <c r="T397">
        <v>0</v>
      </c>
      <c r="U397">
        <v>13</v>
      </c>
      <c r="X397" s="23">
        <f>IFERROR(1 -(#REF!/#REF!), 0)</f>
        <v>0</v>
      </c>
      <c r="AA397">
        <v>41.326599999999999</v>
      </c>
      <c r="AB397">
        <v>36.307499999999997</v>
      </c>
      <c r="AC397">
        <v>37.976599999999998</v>
      </c>
      <c r="AD397">
        <v>42.39</v>
      </c>
      <c r="AE397">
        <v>41.326599999999999</v>
      </c>
      <c r="AF397">
        <v>36.307499999999997</v>
      </c>
      <c r="AG397">
        <v>37.976599999999998</v>
      </c>
      <c r="AH397">
        <v>42.39</v>
      </c>
      <c r="AI397">
        <v>41.326599999999999</v>
      </c>
      <c r="AJ397">
        <v>36.307499999999997</v>
      </c>
      <c r="AK397">
        <v>37.976599999999998</v>
      </c>
      <c r="AL397">
        <v>42.39</v>
      </c>
      <c r="AM397" t="s">
        <v>1</v>
      </c>
      <c r="AN397" t="s">
        <v>1</v>
      </c>
      <c r="AO397" t="s">
        <v>5</v>
      </c>
      <c r="AP397" t="s">
        <v>5</v>
      </c>
      <c r="AQ397" t="s">
        <v>0</v>
      </c>
      <c r="AS397" t="s">
        <v>5</v>
      </c>
    </row>
    <row r="398" spans="1:45" x14ac:dyDescent="0.3">
      <c r="A398" s="1" t="s">
        <v>1961</v>
      </c>
      <c r="B398" s="1">
        <v>15</v>
      </c>
      <c r="C398" s="1" t="s">
        <v>14</v>
      </c>
      <c r="D398" s="1">
        <v>29781</v>
      </c>
      <c r="E398" s="1">
        <v>0</v>
      </c>
      <c r="F398" s="1" t="s">
        <v>689</v>
      </c>
      <c r="G398" s="1" t="s">
        <v>8959</v>
      </c>
      <c r="H398" s="1" t="s">
        <v>8960</v>
      </c>
      <c r="I398" s="1" t="s">
        <v>340</v>
      </c>
      <c r="J398" s="1" t="s">
        <v>4</v>
      </c>
      <c r="K398" s="1" t="s">
        <v>8289</v>
      </c>
      <c r="L398" s="1">
        <v>7</v>
      </c>
      <c r="M398" t="s">
        <v>3</v>
      </c>
      <c r="N398" t="s">
        <v>2</v>
      </c>
      <c r="O398">
        <v>120</v>
      </c>
      <c r="P398">
        <v>0</v>
      </c>
      <c r="Q398">
        <v>0</v>
      </c>
      <c r="R398">
        <v>0</v>
      </c>
      <c r="S398">
        <v>120</v>
      </c>
      <c r="T398">
        <v>0</v>
      </c>
      <c r="U398">
        <v>48</v>
      </c>
      <c r="X398" s="23">
        <f>IFERROR(1 -(#REF!/#REF!), 0)</f>
        <v>0</v>
      </c>
      <c r="AA398">
        <v>86.796899999999994</v>
      </c>
      <c r="AB398">
        <v>89.593000000000004</v>
      </c>
      <c r="AC398">
        <v>94.793300000000002</v>
      </c>
      <c r="AD398">
        <v>83.286900000000003</v>
      </c>
      <c r="AE398">
        <v>86.796899999999994</v>
      </c>
      <c r="AF398">
        <v>89.593000000000004</v>
      </c>
      <c r="AG398">
        <v>94.793300000000002</v>
      </c>
      <c r="AH398">
        <v>83.286900000000003</v>
      </c>
      <c r="AI398">
        <v>86.796899999999994</v>
      </c>
      <c r="AJ398">
        <v>89.593000000000004</v>
      </c>
      <c r="AK398">
        <v>94.793300000000002</v>
      </c>
      <c r="AL398">
        <v>83.286900000000003</v>
      </c>
      <c r="AM398" t="s">
        <v>1</v>
      </c>
      <c r="AN398" t="s">
        <v>1</v>
      </c>
      <c r="AO398" t="s">
        <v>5</v>
      </c>
      <c r="AP398" t="s">
        <v>5</v>
      </c>
      <c r="AQ398" t="s">
        <v>0</v>
      </c>
      <c r="AS398" t="s">
        <v>5</v>
      </c>
    </row>
    <row r="399" spans="1:45" x14ac:dyDescent="0.3">
      <c r="A399" s="1" t="s">
        <v>1962</v>
      </c>
      <c r="B399" s="1">
        <v>15</v>
      </c>
      <c r="C399" s="1" t="s">
        <v>12</v>
      </c>
      <c r="D399" s="1">
        <v>29785</v>
      </c>
      <c r="E399" s="1">
        <v>0</v>
      </c>
      <c r="F399" s="1" t="s">
        <v>690</v>
      </c>
      <c r="G399" s="1" t="s">
        <v>8961</v>
      </c>
      <c r="H399" s="1" t="s">
        <v>8962</v>
      </c>
      <c r="I399" s="1" t="s">
        <v>8399</v>
      </c>
      <c r="J399" s="1" t="s">
        <v>4</v>
      </c>
      <c r="K399" s="1" t="s">
        <v>8963</v>
      </c>
      <c r="L399" s="1">
        <v>7</v>
      </c>
      <c r="M399" t="s">
        <v>3</v>
      </c>
      <c r="N399" t="s">
        <v>2</v>
      </c>
      <c r="O399">
        <v>20</v>
      </c>
      <c r="P399">
        <v>0</v>
      </c>
      <c r="Q399">
        <v>20</v>
      </c>
      <c r="R399">
        <v>0</v>
      </c>
      <c r="S399">
        <v>0</v>
      </c>
      <c r="T399">
        <v>0</v>
      </c>
      <c r="U399">
        <v>52</v>
      </c>
      <c r="V399">
        <v>20</v>
      </c>
      <c r="W399">
        <v>2</v>
      </c>
      <c r="X399" s="23">
        <f>IFERROR(1 -(#REF!/#REF!), 0)</f>
        <v>0</v>
      </c>
      <c r="Y399">
        <v>1</v>
      </c>
      <c r="Z399">
        <v>51</v>
      </c>
      <c r="AA399">
        <v>126.3946</v>
      </c>
      <c r="AB399">
        <v>131.363</v>
      </c>
      <c r="AC399">
        <v>140.23150000000001</v>
      </c>
      <c r="AD399">
        <v>126.3853</v>
      </c>
      <c r="AE399">
        <v>126.3946</v>
      </c>
      <c r="AF399">
        <v>131.363</v>
      </c>
      <c r="AG399">
        <v>140.23150000000001</v>
      </c>
      <c r="AH399">
        <v>126.3853</v>
      </c>
      <c r="AI399">
        <v>126.3946</v>
      </c>
      <c r="AJ399">
        <v>131.363</v>
      </c>
      <c r="AK399">
        <v>140.23150000000001</v>
      </c>
      <c r="AL399">
        <v>126.3853</v>
      </c>
      <c r="AM399" t="s">
        <v>1</v>
      </c>
      <c r="AN399" t="s">
        <v>1</v>
      </c>
      <c r="AO399" t="s">
        <v>5</v>
      </c>
      <c r="AP399" t="s">
        <v>5</v>
      </c>
      <c r="AQ399" t="s">
        <v>0</v>
      </c>
      <c r="AS399" t="s">
        <v>5</v>
      </c>
    </row>
    <row r="400" spans="1:45" x14ac:dyDescent="0.3">
      <c r="A400" s="1" t="s">
        <v>2761</v>
      </c>
      <c r="B400" s="1">
        <v>34</v>
      </c>
      <c r="C400" s="1" t="s">
        <v>7</v>
      </c>
      <c r="D400" s="1">
        <v>29787</v>
      </c>
      <c r="E400" s="1">
        <v>0</v>
      </c>
      <c r="F400" s="1" t="s">
        <v>2762</v>
      </c>
      <c r="G400" s="1" t="s">
        <v>2763</v>
      </c>
      <c r="H400" s="1" t="s">
        <v>5</v>
      </c>
      <c r="I400" s="1" t="s">
        <v>363</v>
      </c>
      <c r="J400" s="1" t="s">
        <v>4</v>
      </c>
      <c r="K400" s="1" t="s">
        <v>358</v>
      </c>
      <c r="L400" s="1">
        <v>6</v>
      </c>
      <c r="M400" t="s">
        <v>10</v>
      </c>
      <c r="N400" t="s">
        <v>2</v>
      </c>
      <c r="O400">
        <v>9999</v>
      </c>
      <c r="P400">
        <v>0</v>
      </c>
      <c r="Q400">
        <v>0</v>
      </c>
      <c r="R400">
        <v>0</v>
      </c>
      <c r="S400">
        <v>0</v>
      </c>
      <c r="T400">
        <v>9999</v>
      </c>
      <c r="U400">
        <v>5</v>
      </c>
      <c r="X400" s="23">
        <f>IFERROR(1 -(#REF!/#REF!), 0)</f>
        <v>0</v>
      </c>
      <c r="AB400">
        <v>35</v>
      </c>
      <c r="AC400">
        <v>35</v>
      </c>
      <c r="AF400">
        <v>35</v>
      </c>
      <c r="AG400">
        <v>35</v>
      </c>
      <c r="AJ400">
        <v>35</v>
      </c>
      <c r="AK400">
        <v>35</v>
      </c>
      <c r="AM400" t="s">
        <v>1</v>
      </c>
      <c r="AN400" t="s">
        <v>1</v>
      </c>
      <c r="AO400" t="s">
        <v>5</v>
      </c>
      <c r="AP400" t="s">
        <v>5</v>
      </c>
      <c r="AQ400" t="s">
        <v>0</v>
      </c>
      <c r="AS400" t="s">
        <v>5</v>
      </c>
    </row>
    <row r="401" spans="1:45" x14ac:dyDescent="0.3">
      <c r="A401" s="1" t="s">
        <v>2182</v>
      </c>
      <c r="B401" s="1">
        <v>70</v>
      </c>
      <c r="C401" s="1" t="s">
        <v>14</v>
      </c>
      <c r="D401" s="1">
        <v>29802</v>
      </c>
      <c r="E401" s="1">
        <v>0</v>
      </c>
      <c r="F401" s="1" t="s">
        <v>908</v>
      </c>
      <c r="G401" s="1" t="s">
        <v>8964</v>
      </c>
      <c r="H401" s="1" t="s">
        <v>8965</v>
      </c>
      <c r="I401" s="1" t="s">
        <v>8794</v>
      </c>
      <c r="J401" s="1" t="s">
        <v>4</v>
      </c>
      <c r="K401" s="1" t="s">
        <v>8412</v>
      </c>
      <c r="L401" s="1">
        <v>7</v>
      </c>
      <c r="M401" t="s">
        <v>3</v>
      </c>
      <c r="N401" t="s">
        <v>2</v>
      </c>
      <c r="O401">
        <v>61</v>
      </c>
      <c r="P401">
        <v>0</v>
      </c>
      <c r="Q401">
        <v>0</v>
      </c>
      <c r="R401">
        <v>0</v>
      </c>
      <c r="S401">
        <v>61</v>
      </c>
      <c r="T401">
        <v>0</v>
      </c>
      <c r="U401">
        <v>50</v>
      </c>
      <c r="X401" s="23">
        <f>IFERROR(1 -(#REF!/#REF!), 0)</f>
        <v>0</v>
      </c>
      <c r="AA401">
        <v>47.700699999999998</v>
      </c>
      <c r="AB401">
        <v>50.813800000000001</v>
      </c>
      <c r="AC401">
        <v>57.528399999999998</v>
      </c>
      <c r="AD401">
        <v>57.842700000000001</v>
      </c>
      <c r="AE401">
        <v>47.700699999999998</v>
      </c>
      <c r="AF401">
        <v>50.813800000000001</v>
      </c>
      <c r="AG401">
        <v>57.528399999999998</v>
      </c>
      <c r="AH401">
        <v>57.842700000000001</v>
      </c>
      <c r="AI401">
        <v>47.700699999999998</v>
      </c>
      <c r="AJ401">
        <v>50.813800000000001</v>
      </c>
      <c r="AK401">
        <v>57.528399999999998</v>
      </c>
      <c r="AL401">
        <v>57.842700000000001</v>
      </c>
      <c r="AM401" t="s">
        <v>1</v>
      </c>
      <c r="AN401" t="s">
        <v>1</v>
      </c>
      <c r="AO401" t="s">
        <v>5</v>
      </c>
      <c r="AP401" t="s">
        <v>5</v>
      </c>
      <c r="AQ401" t="s">
        <v>0</v>
      </c>
      <c r="AS401" t="s">
        <v>5</v>
      </c>
    </row>
    <row r="402" spans="1:45" x14ac:dyDescent="0.3">
      <c r="A402" s="1" t="s">
        <v>1964</v>
      </c>
      <c r="B402" s="1">
        <v>15</v>
      </c>
      <c r="C402" s="1" t="s">
        <v>7</v>
      </c>
      <c r="D402" s="1">
        <v>29805</v>
      </c>
      <c r="E402" s="1">
        <v>0</v>
      </c>
      <c r="F402" s="1" t="s">
        <v>692</v>
      </c>
      <c r="G402" s="1" t="s">
        <v>2849</v>
      </c>
      <c r="H402" s="1" t="s">
        <v>5</v>
      </c>
      <c r="I402" s="1" t="s">
        <v>340</v>
      </c>
      <c r="J402" s="1" t="s">
        <v>4</v>
      </c>
      <c r="K402" s="1" t="s">
        <v>254</v>
      </c>
      <c r="L402" s="1">
        <v>7</v>
      </c>
      <c r="M402" t="s">
        <v>3</v>
      </c>
      <c r="N402" t="s">
        <v>2</v>
      </c>
      <c r="O402">
        <v>20</v>
      </c>
      <c r="P402">
        <v>0</v>
      </c>
      <c r="Q402">
        <v>0</v>
      </c>
      <c r="R402">
        <v>0</v>
      </c>
      <c r="S402">
        <v>0</v>
      </c>
      <c r="T402">
        <v>20</v>
      </c>
      <c r="U402">
        <v>54</v>
      </c>
      <c r="X402" s="23">
        <f>IFERROR(1 -(#REF!/#REF!), 0)</f>
        <v>0</v>
      </c>
      <c r="AA402">
        <v>528.18330000000003</v>
      </c>
      <c r="AB402">
        <v>502.73070000000001</v>
      </c>
      <c r="AC402">
        <v>468.7946</v>
      </c>
      <c r="AD402">
        <v>616.32000000000005</v>
      </c>
      <c r="AE402">
        <v>528.18330000000003</v>
      </c>
      <c r="AF402">
        <v>502.73070000000001</v>
      </c>
      <c r="AG402">
        <v>468.7946</v>
      </c>
      <c r="AH402">
        <v>616.32000000000005</v>
      </c>
      <c r="AI402">
        <v>528.18330000000003</v>
      </c>
      <c r="AJ402">
        <v>502.73070000000001</v>
      </c>
      <c r="AK402">
        <v>468.7946</v>
      </c>
      <c r="AL402">
        <v>616.32000000000005</v>
      </c>
      <c r="AM402" t="s">
        <v>1</v>
      </c>
      <c r="AN402" t="s">
        <v>1</v>
      </c>
      <c r="AO402" t="s">
        <v>5</v>
      </c>
      <c r="AP402" t="s">
        <v>5</v>
      </c>
      <c r="AQ402" t="s">
        <v>0</v>
      </c>
      <c r="AS402" t="s">
        <v>5</v>
      </c>
    </row>
    <row r="403" spans="1:45" x14ac:dyDescent="0.3">
      <c r="A403" s="1" t="s">
        <v>1965</v>
      </c>
      <c r="B403" s="1">
        <v>15</v>
      </c>
      <c r="C403" s="1" t="s">
        <v>6</v>
      </c>
      <c r="D403" s="1">
        <v>29859</v>
      </c>
      <c r="E403" s="1">
        <v>0</v>
      </c>
      <c r="F403" s="1" t="s">
        <v>693</v>
      </c>
      <c r="G403" s="1" t="s">
        <v>8966</v>
      </c>
      <c r="H403" s="1" t="s">
        <v>5</v>
      </c>
      <c r="I403" s="1" t="s">
        <v>8967</v>
      </c>
      <c r="J403" s="1" t="s">
        <v>4</v>
      </c>
      <c r="K403" s="1" t="s">
        <v>76</v>
      </c>
      <c r="L403" s="1">
        <v>7</v>
      </c>
      <c r="M403" t="s">
        <v>3</v>
      </c>
      <c r="N403" t="s">
        <v>2</v>
      </c>
      <c r="O403">
        <v>110</v>
      </c>
      <c r="P403">
        <v>0</v>
      </c>
      <c r="Q403">
        <v>0</v>
      </c>
      <c r="R403">
        <v>110</v>
      </c>
      <c r="S403">
        <v>0</v>
      </c>
      <c r="T403">
        <v>0</v>
      </c>
      <c r="U403">
        <v>52</v>
      </c>
      <c r="X403" s="23">
        <f>IFERROR(1 -(#REF!/#REF!), 0)</f>
        <v>0</v>
      </c>
      <c r="AA403">
        <v>84.849199999999996</v>
      </c>
      <c r="AB403">
        <v>93.45</v>
      </c>
      <c r="AC403">
        <v>95.432299999999998</v>
      </c>
      <c r="AD403">
        <v>84.33</v>
      </c>
      <c r="AE403">
        <v>84.849199999999996</v>
      </c>
      <c r="AF403">
        <v>93.45</v>
      </c>
      <c r="AG403">
        <v>95.432299999999998</v>
      </c>
      <c r="AH403">
        <v>84.33</v>
      </c>
      <c r="AI403">
        <v>84.849199999999996</v>
      </c>
      <c r="AJ403">
        <v>93.45</v>
      </c>
      <c r="AK403">
        <v>95.432299999999998</v>
      </c>
      <c r="AL403">
        <v>84.33</v>
      </c>
      <c r="AM403" t="s">
        <v>1</v>
      </c>
      <c r="AN403" t="s">
        <v>1</v>
      </c>
      <c r="AO403" t="s">
        <v>5</v>
      </c>
      <c r="AP403" t="s">
        <v>5</v>
      </c>
      <c r="AQ403" t="s">
        <v>0</v>
      </c>
      <c r="AS403" t="s">
        <v>5</v>
      </c>
    </row>
    <row r="404" spans="1:45" x14ac:dyDescent="0.3">
      <c r="A404" s="1" t="s">
        <v>1966</v>
      </c>
      <c r="B404" s="1">
        <v>76</v>
      </c>
      <c r="C404" s="1" t="s">
        <v>12</v>
      </c>
      <c r="D404" s="1">
        <v>29861</v>
      </c>
      <c r="E404" s="1">
        <v>0</v>
      </c>
      <c r="F404" s="1" t="s">
        <v>694</v>
      </c>
      <c r="G404" s="1" t="s">
        <v>8968</v>
      </c>
      <c r="H404" s="1" t="s">
        <v>5</v>
      </c>
      <c r="I404" s="1" t="s">
        <v>8969</v>
      </c>
      <c r="J404" s="1" t="s">
        <v>4</v>
      </c>
      <c r="K404" s="1" t="s">
        <v>8469</v>
      </c>
      <c r="L404" s="1">
        <v>7</v>
      </c>
      <c r="M404" t="s">
        <v>3</v>
      </c>
      <c r="N404" t="s">
        <v>2</v>
      </c>
      <c r="O404">
        <v>30</v>
      </c>
      <c r="P404">
        <v>0</v>
      </c>
      <c r="Q404">
        <v>30</v>
      </c>
      <c r="R404">
        <v>0</v>
      </c>
      <c r="S404">
        <v>0</v>
      </c>
      <c r="T404">
        <v>0</v>
      </c>
      <c r="U404">
        <v>54</v>
      </c>
      <c r="X404" s="23">
        <f>IFERROR(1 -(#REF!/#REF!), 0)</f>
        <v>0</v>
      </c>
      <c r="AA404">
        <v>73.844200000000001</v>
      </c>
      <c r="AB404">
        <v>87.88</v>
      </c>
      <c r="AC404">
        <v>94.660700000000006</v>
      </c>
      <c r="AD404">
        <v>88.066900000000004</v>
      </c>
      <c r="AE404">
        <v>73.844200000000001</v>
      </c>
      <c r="AF404">
        <v>87.88</v>
      </c>
      <c r="AG404">
        <v>94.660700000000006</v>
      </c>
      <c r="AH404">
        <v>88.066900000000004</v>
      </c>
      <c r="AI404">
        <v>73.844200000000001</v>
      </c>
      <c r="AJ404">
        <v>87.88</v>
      </c>
      <c r="AK404">
        <v>94.660700000000006</v>
      </c>
      <c r="AL404">
        <v>88.066900000000004</v>
      </c>
      <c r="AM404" t="s">
        <v>1</v>
      </c>
      <c r="AN404" t="s">
        <v>1</v>
      </c>
      <c r="AO404" t="s">
        <v>5</v>
      </c>
      <c r="AP404" t="s">
        <v>5</v>
      </c>
      <c r="AQ404" t="s">
        <v>0</v>
      </c>
      <c r="AS404" t="s">
        <v>5</v>
      </c>
    </row>
    <row r="405" spans="1:45" x14ac:dyDescent="0.3">
      <c r="A405" s="1" t="s">
        <v>1968</v>
      </c>
      <c r="B405" s="1">
        <v>71</v>
      </c>
      <c r="C405" s="1" t="s">
        <v>6</v>
      </c>
      <c r="D405" s="1">
        <v>29873</v>
      </c>
      <c r="E405" s="1">
        <v>0</v>
      </c>
      <c r="F405" s="1" t="s">
        <v>696</v>
      </c>
      <c r="G405" s="1" t="s">
        <v>8970</v>
      </c>
      <c r="H405" s="1" t="s">
        <v>5</v>
      </c>
      <c r="I405" s="1" t="s">
        <v>8971</v>
      </c>
      <c r="J405" s="1" t="s">
        <v>4</v>
      </c>
      <c r="K405" s="1" t="s">
        <v>8416</v>
      </c>
      <c r="L405" s="1">
        <v>7</v>
      </c>
      <c r="M405" t="s">
        <v>3</v>
      </c>
      <c r="N405" t="s">
        <v>2</v>
      </c>
      <c r="O405">
        <v>80</v>
      </c>
      <c r="P405">
        <v>0</v>
      </c>
      <c r="Q405">
        <v>0</v>
      </c>
      <c r="R405">
        <v>80</v>
      </c>
      <c r="S405">
        <v>0</v>
      </c>
      <c r="T405">
        <v>0</v>
      </c>
      <c r="U405">
        <v>51</v>
      </c>
      <c r="X405" s="23">
        <f>IFERROR(1 -(#REF!/#REF!), 0)</f>
        <v>0</v>
      </c>
      <c r="AA405">
        <v>83.219099999999997</v>
      </c>
      <c r="AB405">
        <v>84.003799999999998</v>
      </c>
      <c r="AC405">
        <v>83.066900000000004</v>
      </c>
      <c r="AD405">
        <v>72.95</v>
      </c>
      <c r="AE405">
        <v>83.219099999999997</v>
      </c>
      <c r="AF405">
        <v>84.003799999999998</v>
      </c>
      <c r="AG405">
        <v>83.066900000000004</v>
      </c>
      <c r="AH405">
        <v>72.95</v>
      </c>
      <c r="AI405">
        <v>83.219099999999997</v>
      </c>
      <c r="AJ405">
        <v>84.003799999999998</v>
      </c>
      <c r="AK405">
        <v>83.066900000000004</v>
      </c>
      <c r="AL405">
        <v>72.95</v>
      </c>
      <c r="AM405" t="s">
        <v>1</v>
      </c>
      <c r="AN405" t="s">
        <v>1</v>
      </c>
      <c r="AO405" t="s">
        <v>5</v>
      </c>
      <c r="AP405" t="s">
        <v>5</v>
      </c>
      <c r="AQ405" t="s">
        <v>0</v>
      </c>
      <c r="AS405" t="s">
        <v>5</v>
      </c>
    </row>
    <row r="406" spans="1:45" x14ac:dyDescent="0.3">
      <c r="A406" s="1" t="s">
        <v>1969</v>
      </c>
      <c r="B406" s="1">
        <v>9</v>
      </c>
      <c r="C406" s="1" t="s">
        <v>7</v>
      </c>
      <c r="D406" s="1">
        <v>29876</v>
      </c>
      <c r="E406" s="1">
        <v>0</v>
      </c>
      <c r="F406" s="1" t="s">
        <v>697</v>
      </c>
      <c r="G406" s="1" t="s">
        <v>8972</v>
      </c>
      <c r="H406" s="1" t="s">
        <v>5</v>
      </c>
      <c r="I406" s="1" t="s">
        <v>8940</v>
      </c>
      <c r="J406" s="1" t="s">
        <v>4</v>
      </c>
      <c r="K406" s="1" t="s">
        <v>8587</v>
      </c>
      <c r="L406" s="1">
        <v>7</v>
      </c>
      <c r="M406" t="s">
        <v>3</v>
      </c>
      <c r="N406" t="s">
        <v>2</v>
      </c>
      <c r="O406">
        <v>1</v>
      </c>
      <c r="P406">
        <v>0</v>
      </c>
      <c r="Q406">
        <v>0</v>
      </c>
      <c r="R406">
        <v>0</v>
      </c>
      <c r="S406">
        <v>0</v>
      </c>
      <c r="T406">
        <v>1</v>
      </c>
      <c r="U406">
        <v>53</v>
      </c>
      <c r="V406">
        <v>102</v>
      </c>
      <c r="W406">
        <v>59</v>
      </c>
      <c r="X406" s="23">
        <f>IFERROR(1 -(#REF!/#REF!), 0)</f>
        <v>0</v>
      </c>
      <c r="Y406">
        <v>4</v>
      </c>
      <c r="Z406">
        <v>121</v>
      </c>
      <c r="AA406">
        <v>145.4</v>
      </c>
      <c r="AB406">
        <v>168.23</v>
      </c>
      <c r="AC406">
        <v>164.30779999999999</v>
      </c>
      <c r="AD406">
        <v>160.12139999999999</v>
      </c>
      <c r="AE406">
        <v>145.4</v>
      </c>
      <c r="AF406">
        <v>168.23</v>
      </c>
      <c r="AG406">
        <v>164.30779999999999</v>
      </c>
      <c r="AH406">
        <v>160.12139999999999</v>
      </c>
      <c r="AI406">
        <v>145.4</v>
      </c>
      <c r="AJ406">
        <v>168.23</v>
      </c>
      <c r="AK406">
        <v>164.30779999999999</v>
      </c>
      <c r="AL406">
        <v>160.12139999999999</v>
      </c>
      <c r="AM406" t="s">
        <v>1</v>
      </c>
      <c r="AN406" t="s">
        <v>1</v>
      </c>
      <c r="AO406" t="s">
        <v>5</v>
      </c>
      <c r="AP406" t="s">
        <v>5</v>
      </c>
      <c r="AQ406" t="s">
        <v>0</v>
      </c>
      <c r="AS406" t="s">
        <v>5</v>
      </c>
    </row>
    <row r="407" spans="1:45" x14ac:dyDescent="0.3">
      <c r="A407" s="1" t="s">
        <v>1970</v>
      </c>
      <c r="B407" s="1">
        <v>9</v>
      </c>
      <c r="C407" s="1" t="s">
        <v>9</v>
      </c>
      <c r="D407" s="1">
        <v>29885</v>
      </c>
      <c r="E407" s="1">
        <v>0</v>
      </c>
      <c r="F407" s="1" t="s">
        <v>698</v>
      </c>
      <c r="G407" s="1" t="s">
        <v>8973</v>
      </c>
      <c r="H407" s="1" t="s">
        <v>5</v>
      </c>
      <c r="I407" s="1" t="s">
        <v>8974</v>
      </c>
      <c r="J407" s="1" t="s">
        <v>4</v>
      </c>
      <c r="K407" s="1" t="s">
        <v>8975</v>
      </c>
      <c r="L407" s="1">
        <v>5</v>
      </c>
      <c r="M407" t="s">
        <v>18</v>
      </c>
      <c r="N407" t="s">
        <v>2</v>
      </c>
      <c r="O407">
        <v>60</v>
      </c>
      <c r="P407">
        <v>60</v>
      </c>
      <c r="Q407">
        <v>0</v>
      </c>
      <c r="R407">
        <v>0</v>
      </c>
      <c r="S407">
        <v>0</v>
      </c>
      <c r="T407">
        <v>0</v>
      </c>
      <c r="U407">
        <v>26</v>
      </c>
      <c r="X407" s="23">
        <f>IFERROR(1 -(#REF!/#REF!), 0)</f>
        <v>0</v>
      </c>
      <c r="AA407">
        <v>127.39279999999999</v>
      </c>
      <c r="AB407">
        <v>136.1216</v>
      </c>
      <c r="AC407">
        <v>142.22710000000001</v>
      </c>
      <c r="AD407">
        <v>157.12</v>
      </c>
      <c r="AE407">
        <v>127.39279999999999</v>
      </c>
      <c r="AF407">
        <v>136.1216</v>
      </c>
      <c r="AG407">
        <v>142.22710000000001</v>
      </c>
      <c r="AH407">
        <v>157.12</v>
      </c>
      <c r="AI407">
        <v>127.39279999999999</v>
      </c>
      <c r="AJ407">
        <v>136.1216</v>
      </c>
      <c r="AK407">
        <v>142.22710000000001</v>
      </c>
      <c r="AL407">
        <v>157.12</v>
      </c>
      <c r="AM407" t="s">
        <v>1</v>
      </c>
      <c r="AN407" t="s">
        <v>1</v>
      </c>
      <c r="AO407" t="s">
        <v>5</v>
      </c>
      <c r="AP407" t="s">
        <v>5</v>
      </c>
      <c r="AQ407" t="s">
        <v>0</v>
      </c>
      <c r="AS407" t="s">
        <v>5</v>
      </c>
    </row>
    <row r="408" spans="1:45" x14ac:dyDescent="0.3">
      <c r="A408" s="1" t="s">
        <v>2447</v>
      </c>
      <c r="B408" s="1">
        <v>72</v>
      </c>
      <c r="C408" s="1" t="s">
        <v>7</v>
      </c>
      <c r="D408" s="1">
        <v>29897</v>
      </c>
      <c r="E408" s="1">
        <v>0</v>
      </c>
      <c r="F408" s="1" t="s">
        <v>1170</v>
      </c>
      <c r="G408" s="1" t="s">
        <v>8976</v>
      </c>
      <c r="H408" s="1" t="s">
        <v>5</v>
      </c>
      <c r="I408" s="1" t="s">
        <v>8954</v>
      </c>
      <c r="J408" s="1" t="s">
        <v>4</v>
      </c>
      <c r="K408" s="1" t="s">
        <v>8977</v>
      </c>
      <c r="L408" s="1">
        <v>7</v>
      </c>
      <c r="M408" t="s">
        <v>3</v>
      </c>
      <c r="N408" t="s">
        <v>2</v>
      </c>
      <c r="O408">
        <v>370</v>
      </c>
      <c r="P408">
        <v>0</v>
      </c>
      <c r="Q408">
        <v>0</v>
      </c>
      <c r="R408">
        <v>0</v>
      </c>
      <c r="S408">
        <v>0</v>
      </c>
      <c r="T408">
        <v>370</v>
      </c>
      <c r="U408">
        <v>53</v>
      </c>
      <c r="V408">
        <v>79</v>
      </c>
      <c r="W408">
        <v>11</v>
      </c>
      <c r="X408" s="23">
        <f>IFERROR(1 -(#REF!/#REF!), 0)</f>
        <v>0</v>
      </c>
      <c r="Y408">
        <v>7</v>
      </c>
      <c r="Z408">
        <v>95</v>
      </c>
      <c r="AA408">
        <v>90.116600000000005</v>
      </c>
      <c r="AB408">
        <v>107.5761</v>
      </c>
      <c r="AC408">
        <v>112.125</v>
      </c>
      <c r="AD408">
        <v>88.82</v>
      </c>
      <c r="AE408">
        <v>90.116600000000005</v>
      </c>
      <c r="AF408">
        <v>107.5761</v>
      </c>
      <c r="AG408">
        <v>112.125</v>
      </c>
      <c r="AH408">
        <v>88.82</v>
      </c>
      <c r="AI408">
        <v>90.116600000000005</v>
      </c>
      <c r="AJ408">
        <v>107.5761</v>
      </c>
      <c r="AK408">
        <v>112.125</v>
      </c>
      <c r="AL408">
        <v>88.82</v>
      </c>
      <c r="AM408" t="s">
        <v>1</v>
      </c>
      <c r="AN408" t="s">
        <v>1</v>
      </c>
      <c r="AO408" t="s">
        <v>5</v>
      </c>
      <c r="AP408" t="s">
        <v>5</v>
      </c>
      <c r="AQ408" t="s">
        <v>0</v>
      </c>
      <c r="AS408" t="s">
        <v>5</v>
      </c>
    </row>
    <row r="409" spans="1:45" x14ac:dyDescent="0.3">
      <c r="A409" s="1" t="s">
        <v>1973</v>
      </c>
      <c r="B409" s="1">
        <v>9</v>
      </c>
      <c r="C409" s="1" t="s">
        <v>12</v>
      </c>
      <c r="D409" s="1">
        <v>29914</v>
      </c>
      <c r="E409" s="1">
        <v>0</v>
      </c>
      <c r="F409" s="1" t="s">
        <v>701</v>
      </c>
      <c r="G409" s="1" t="s">
        <v>8978</v>
      </c>
      <c r="H409" s="1" t="s">
        <v>5</v>
      </c>
      <c r="I409" s="1" t="s">
        <v>8940</v>
      </c>
      <c r="J409" s="1" t="s">
        <v>4</v>
      </c>
      <c r="K409" s="1" t="s">
        <v>8587</v>
      </c>
      <c r="L409" s="1">
        <v>7</v>
      </c>
      <c r="M409" t="s">
        <v>3</v>
      </c>
      <c r="N409" t="s">
        <v>2</v>
      </c>
      <c r="O409">
        <v>80</v>
      </c>
      <c r="P409">
        <v>0</v>
      </c>
      <c r="Q409">
        <v>80</v>
      </c>
      <c r="R409">
        <v>0</v>
      </c>
      <c r="S409">
        <v>0</v>
      </c>
      <c r="T409">
        <v>0</v>
      </c>
      <c r="U409">
        <v>52</v>
      </c>
      <c r="X409" s="23">
        <f>IFERROR(1 -(#REF!/#REF!), 0)</f>
        <v>0</v>
      </c>
      <c r="AA409">
        <v>175.5446</v>
      </c>
      <c r="AB409">
        <v>194.05760000000001</v>
      </c>
      <c r="AC409">
        <v>182.43</v>
      </c>
      <c r="AD409">
        <v>167.95</v>
      </c>
      <c r="AE409">
        <v>175.5446</v>
      </c>
      <c r="AF409">
        <v>194.05760000000001</v>
      </c>
      <c r="AG409">
        <v>182.43</v>
      </c>
      <c r="AH409">
        <v>167.95</v>
      </c>
      <c r="AI409">
        <v>175.5446</v>
      </c>
      <c r="AJ409">
        <v>194.05760000000001</v>
      </c>
      <c r="AK409">
        <v>182.43</v>
      </c>
      <c r="AL409">
        <v>167.95</v>
      </c>
      <c r="AM409" t="s">
        <v>1</v>
      </c>
      <c r="AN409" t="s">
        <v>1</v>
      </c>
      <c r="AO409" t="s">
        <v>5</v>
      </c>
      <c r="AP409" t="s">
        <v>5</v>
      </c>
      <c r="AQ409" t="s">
        <v>0</v>
      </c>
      <c r="AS409" t="s">
        <v>5</v>
      </c>
    </row>
    <row r="410" spans="1:45" x14ac:dyDescent="0.3">
      <c r="A410" s="1" t="s">
        <v>1974</v>
      </c>
      <c r="B410" s="1">
        <v>8</v>
      </c>
      <c r="C410" s="1" t="s">
        <v>12</v>
      </c>
      <c r="D410" s="1">
        <v>29934</v>
      </c>
      <c r="E410" s="1">
        <v>0</v>
      </c>
      <c r="F410" s="1" t="s">
        <v>702</v>
      </c>
      <c r="G410" s="1" t="s">
        <v>8979</v>
      </c>
      <c r="H410" s="1" t="s">
        <v>5</v>
      </c>
      <c r="I410" s="1" t="s">
        <v>8980</v>
      </c>
      <c r="J410" s="1" t="s">
        <v>4</v>
      </c>
      <c r="K410" s="1" t="s">
        <v>8706</v>
      </c>
      <c r="L410" s="1">
        <v>5</v>
      </c>
      <c r="M410" t="s">
        <v>18</v>
      </c>
      <c r="N410" t="s">
        <v>2</v>
      </c>
      <c r="O410">
        <v>150</v>
      </c>
      <c r="P410">
        <v>0</v>
      </c>
      <c r="Q410">
        <v>150</v>
      </c>
      <c r="R410">
        <v>0</v>
      </c>
      <c r="S410">
        <v>0</v>
      </c>
      <c r="T410">
        <v>0</v>
      </c>
      <c r="U410">
        <v>27</v>
      </c>
      <c r="X410" s="23">
        <f>IFERROR(1 -(#REF!/#REF!), 0)</f>
        <v>0</v>
      </c>
      <c r="AA410">
        <v>63.524999999999999</v>
      </c>
      <c r="AB410">
        <v>73.911600000000007</v>
      </c>
      <c r="AC410">
        <v>71.774199999999993</v>
      </c>
      <c r="AD410">
        <v>68.010000000000005</v>
      </c>
      <c r="AE410">
        <v>63.524999999999999</v>
      </c>
      <c r="AF410">
        <v>73.911600000000007</v>
      </c>
      <c r="AG410">
        <v>71.774199999999993</v>
      </c>
      <c r="AH410">
        <v>68.010000000000005</v>
      </c>
      <c r="AI410">
        <v>63.524999999999999</v>
      </c>
      <c r="AJ410">
        <v>73.911600000000007</v>
      </c>
      <c r="AK410">
        <v>71.774199999999993</v>
      </c>
      <c r="AL410">
        <v>68.010000000000005</v>
      </c>
      <c r="AM410" t="s">
        <v>1</v>
      </c>
      <c r="AN410" t="s">
        <v>1</v>
      </c>
      <c r="AO410" t="s">
        <v>5</v>
      </c>
      <c r="AP410" t="s">
        <v>5</v>
      </c>
      <c r="AQ410" t="s">
        <v>0</v>
      </c>
      <c r="AS410" t="s">
        <v>5</v>
      </c>
    </row>
    <row r="411" spans="1:45" x14ac:dyDescent="0.3">
      <c r="A411" s="1" t="s">
        <v>1976</v>
      </c>
      <c r="B411" s="1">
        <v>72</v>
      </c>
      <c r="C411" s="1" t="s">
        <v>6</v>
      </c>
      <c r="D411" s="1">
        <v>29945</v>
      </c>
      <c r="E411" s="1">
        <v>0</v>
      </c>
      <c r="F411" s="1" t="s">
        <v>704</v>
      </c>
      <c r="G411" s="1" t="s">
        <v>8981</v>
      </c>
      <c r="H411" s="1" t="s">
        <v>5</v>
      </c>
      <c r="I411" s="1" t="s">
        <v>8967</v>
      </c>
      <c r="J411" s="1" t="s">
        <v>4</v>
      </c>
      <c r="K411" s="1" t="s">
        <v>76</v>
      </c>
      <c r="L411" s="1">
        <v>7</v>
      </c>
      <c r="M411" t="s">
        <v>3</v>
      </c>
      <c r="N411" t="s">
        <v>2</v>
      </c>
      <c r="O411">
        <v>190</v>
      </c>
      <c r="P411">
        <v>0</v>
      </c>
      <c r="Q411">
        <v>0</v>
      </c>
      <c r="R411">
        <v>190</v>
      </c>
      <c r="S411">
        <v>0</v>
      </c>
      <c r="T411">
        <v>0</v>
      </c>
      <c r="U411">
        <v>52</v>
      </c>
      <c r="X411" s="23">
        <f>IFERROR(1 -(#REF!/#REF!), 0)</f>
        <v>0</v>
      </c>
      <c r="AA411">
        <v>221.08150000000001</v>
      </c>
      <c r="AB411">
        <v>243.90690000000001</v>
      </c>
      <c r="AC411">
        <v>254.9761</v>
      </c>
      <c r="AD411">
        <v>240.3723</v>
      </c>
      <c r="AE411">
        <v>221.08150000000001</v>
      </c>
      <c r="AF411">
        <v>243.90690000000001</v>
      </c>
      <c r="AG411">
        <v>254.9761</v>
      </c>
      <c r="AH411">
        <v>240.3723</v>
      </c>
      <c r="AI411">
        <v>221.08150000000001</v>
      </c>
      <c r="AJ411">
        <v>243.90690000000001</v>
      </c>
      <c r="AK411">
        <v>254.9761</v>
      </c>
      <c r="AL411">
        <v>240.3723</v>
      </c>
      <c r="AM411" t="s">
        <v>1</v>
      </c>
      <c r="AN411" t="s">
        <v>1</v>
      </c>
      <c r="AO411" t="s">
        <v>5</v>
      </c>
      <c r="AP411" t="s">
        <v>5</v>
      </c>
      <c r="AQ411" t="s">
        <v>0</v>
      </c>
      <c r="AS411" t="s">
        <v>5</v>
      </c>
    </row>
    <row r="412" spans="1:45" x14ac:dyDescent="0.3">
      <c r="A412" s="1" t="s">
        <v>1977</v>
      </c>
      <c r="B412" s="1">
        <v>72</v>
      </c>
      <c r="C412" s="1" t="s">
        <v>12</v>
      </c>
      <c r="D412" s="1">
        <v>29948</v>
      </c>
      <c r="E412" s="1">
        <v>0</v>
      </c>
      <c r="F412" s="1" t="s">
        <v>705</v>
      </c>
      <c r="G412" s="1" t="s">
        <v>8982</v>
      </c>
      <c r="H412" s="1" t="s">
        <v>5</v>
      </c>
      <c r="I412" s="1" t="s">
        <v>8983</v>
      </c>
      <c r="J412" s="1" t="s">
        <v>4</v>
      </c>
      <c r="K412" s="1" t="s">
        <v>8540</v>
      </c>
      <c r="L412" s="1">
        <v>7</v>
      </c>
      <c r="M412" t="s">
        <v>3</v>
      </c>
      <c r="N412" t="s">
        <v>2</v>
      </c>
      <c r="O412">
        <v>22</v>
      </c>
      <c r="P412">
        <v>0</v>
      </c>
      <c r="Q412">
        <v>22</v>
      </c>
      <c r="R412">
        <v>0</v>
      </c>
      <c r="S412">
        <v>0</v>
      </c>
      <c r="T412">
        <v>0</v>
      </c>
      <c r="U412">
        <v>52</v>
      </c>
      <c r="X412" s="23">
        <f>IFERROR(1 -(#REF!/#REF!), 0)</f>
        <v>0</v>
      </c>
      <c r="AA412">
        <v>132.6284</v>
      </c>
      <c r="AB412">
        <v>133.82919999999999</v>
      </c>
      <c r="AC412">
        <v>147.03639999999999</v>
      </c>
      <c r="AD412">
        <v>134.959</v>
      </c>
      <c r="AE412">
        <v>132.6284</v>
      </c>
      <c r="AF412">
        <v>133.82919999999999</v>
      </c>
      <c r="AG412">
        <v>147.03639999999999</v>
      </c>
      <c r="AH412">
        <v>134.959</v>
      </c>
      <c r="AI412">
        <v>132.6284</v>
      </c>
      <c r="AJ412">
        <v>133.82919999999999</v>
      </c>
      <c r="AK412">
        <v>147.03639999999999</v>
      </c>
      <c r="AL412">
        <v>134.959</v>
      </c>
      <c r="AM412" t="s">
        <v>1</v>
      </c>
      <c r="AN412" t="s">
        <v>1</v>
      </c>
      <c r="AO412" t="s">
        <v>5</v>
      </c>
      <c r="AP412" t="s">
        <v>5</v>
      </c>
      <c r="AQ412" t="s">
        <v>0</v>
      </c>
      <c r="AS412" t="s">
        <v>5</v>
      </c>
    </row>
    <row r="413" spans="1:45" x14ac:dyDescent="0.3">
      <c r="A413" s="1" t="s">
        <v>1978</v>
      </c>
      <c r="B413" s="1">
        <v>78</v>
      </c>
      <c r="C413" s="1" t="s">
        <v>14</v>
      </c>
      <c r="D413" s="1">
        <v>29955</v>
      </c>
      <c r="E413" s="1">
        <v>0</v>
      </c>
      <c r="F413" s="1" t="s">
        <v>706</v>
      </c>
      <c r="G413" s="1" t="s">
        <v>707</v>
      </c>
      <c r="H413" s="1" t="s">
        <v>5</v>
      </c>
      <c r="I413" s="1" t="s">
        <v>8754</v>
      </c>
      <c r="J413" s="1" t="s">
        <v>4</v>
      </c>
      <c r="K413" s="1" t="s">
        <v>8755</v>
      </c>
      <c r="L413" s="1">
        <v>6</v>
      </c>
      <c r="M413" t="s">
        <v>10</v>
      </c>
      <c r="N413" t="s">
        <v>2</v>
      </c>
      <c r="O413">
        <v>225</v>
      </c>
      <c r="P413">
        <v>0</v>
      </c>
      <c r="Q413">
        <v>0</v>
      </c>
      <c r="R413">
        <v>0</v>
      </c>
      <c r="S413">
        <v>225</v>
      </c>
      <c r="T413">
        <v>0</v>
      </c>
      <c r="U413">
        <v>21</v>
      </c>
      <c r="X413" s="23">
        <f>IFERROR(1 -(#REF!/#REF!), 0)</f>
        <v>0</v>
      </c>
      <c r="AA413">
        <v>44.854999999999997</v>
      </c>
      <c r="AB413">
        <v>48.63</v>
      </c>
      <c r="AC413">
        <v>51.7</v>
      </c>
      <c r="AD413">
        <v>43.978000000000002</v>
      </c>
      <c r="AE413">
        <v>44.854999999999997</v>
      </c>
      <c r="AF413">
        <v>48.63</v>
      </c>
      <c r="AG413">
        <v>51.7</v>
      </c>
      <c r="AH413">
        <v>43.978000000000002</v>
      </c>
      <c r="AI413">
        <v>44.854999999999997</v>
      </c>
      <c r="AJ413">
        <v>48.63</v>
      </c>
      <c r="AK413">
        <v>51.7</v>
      </c>
      <c r="AL413">
        <v>43.978000000000002</v>
      </c>
      <c r="AM413" t="s">
        <v>1</v>
      </c>
      <c r="AN413" t="s">
        <v>1</v>
      </c>
      <c r="AO413" t="s">
        <v>5</v>
      </c>
      <c r="AP413" t="s">
        <v>5</v>
      </c>
      <c r="AQ413" t="s">
        <v>0</v>
      </c>
      <c r="AS413" t="s">
        <v>5</v>
      </c>
    </row>
    <row r="414" spans="1:45" x14ac:dyDescent="0.3">
      <c r="A414" s="1" t="s">
        <v>1979</v>
      </c>
      <c r="B414" s="1">
        <v>78</v>
      </c>
      <c r="C414" s="1" t="s">
        <v>9</v>
      </c>
      <c r="D414" s="1">
        <v>29972</v>
      </c>
      <c r="E414" s="1">
        <v>0</v>
      </c>
      <c r="F414" s="1" t="s">
        <v>680</v>
      </c>
      <c r="G414" s="1" t="s">
        <v>8984</v>
      </c>
      <c r="H414" s="1" t="s">
        <v>5</v>
      </c>
      <c r="I414" s="1" t="s">
        <v>8857</v>
      </c>
      <c r="J414" s="1" t="s">
        <v>4</v>
      </c>
      <c r="K414" s="1" t="s">
        <v>8985</v>
      </c>
      <c r="L414" s="1">
        <v>6</v>
      </c>
      <c r="M414" t="s">
        <v>10</v>
      </c>
      <c r="N414" t="s">
        <v>2</v>
      </c>
      <c r="O414">
        <v>210</v>
      </c>
      <c r="P414">
        <v>210</v>
      </c>
      <c r="Q414">
        <v>0</v>
      </c>
      <c r="R414">
        <v>0</v>
      </c>
      <c r="S414">
        <v>0</v>
      </c>
      <c r="T414">
        <v>0</v>
      </c>
      <c r="U414">
        <v>31</v>
      </c>
      <c r="X414" s="23">
        <f>IFERROR(1 -(#REF!/#REF!), 0)</f>
        <v>0</v>
      </c>
      <c r="AA414">
        <v>87.006600000000006</v>
      </c>
      <c r="AB414">
        <v>125.2075</v>
      </c>
      <c r="AC414">
        <v>96.057100000000005</v>
      </c>
      <c r="AD414">
        <v>133.8614</v>
      </c>
      <c r="AE414">
        <v>87.006600000000006</v>
      </c>
      <c r="AF414">
        <v>125.2075</v>
      </c>
      <c r="AG414">
        <v>96.057100000000005</v>
      </c>
      <c r="AH414">
        <v>133.8614</v>
      </c>
      <c r="AI414">
        <v>87.006600000000006</v>
      </c>
      <c r="AJ414">
        <v>125.2075</v>
      </c>
      <c r="AK414">
        <v>96.057100000000005</v>
      </c>
      <c r="AL414">
        <v>133.8614</v>
      </c>
      <c r="AM414" t="s">
        <v>1</v>
      </c>
      <c r="AN414" t="s">
        <v>1</v>
      </c>
      <c r="AO414" t="s">
        <v>5</v>
      </c>
      <c r="AP414" t="s">
        <v>5</v>
      </c>
      <c r="AQ414" t="s">
        <v>0</v>
      </c>
      <c r="AS414" t="s">
        <v>5</v>
      </c>
    </row>
    <row r="415" spans="1:45" x14ac:dyDescent="0.3">
      <c r="A415" s="1" t="s">
        <v>1980</v>
      </c>
      <c r="B415" s="1">
        <v>9</v>
      </c>
      <c r="C415" s="1" t="s">
        <v>12</v>
      </c>
      <c r="D415" s="1">
        <v>29991</v>
      </c>
      <c r="E415" s="1">
        <v>0</v>
      </c>
      <c r="F415" s="1" t="s">
        <v>708</v>
      </c>
      <c r="G415" s="1" t="s">
        <v>8986</v>
      </c>
      <c r="H415" s="1" t="s">
        <v>8987</v>
      </c>
      <c r="I415" s="1" t="s">
        <v>8988</v>
      </c>
      <c r="J415" s="1" t="s">
        <v>4</v>
      </c>
      <c r="K415" s="1" t="s">
        <v>8631</v>
      </c>
      <c r="L415" s="1">
        <v>7</v>
      </c>
      <c r="M415" t="s">
        <v>3</v>
      </c>
      <c r="N415" t="s">
        <v>2</v>
      </c>
      <c r="O415">
        <v>230</v>
      </c>
      <c r="P415">
        <v>0</v>
      </c>
      <c r="Q415">
        <v>230</v>
      </c>
      <c r="R415">
        <v>0</v>
      </c>
      <c r="S415">
        <v>0</v>
      </c>
      <c r="T415">
        <v>0</v>
      </c>
      <c r="U415">
        <v>52</v>
      </c>
      <c r="X415" s="23">
        <f>IFERROR(1 -(#REF!/#REF!), 0)</f>
        <v>0</v>
      </c>
      <c r="AA415">
        <v>77.848399999999998</v>
      </c>
      <c r="AB415">
        <v>87.199200000000005</v>
      </c>
      <c r="AC415">
        <v>94.893000000000001</v>
      </c>
      <c r="AD415">
        <v>77.099999999999994</v>
      </c>
      <c r="AE415">
        <v>77.848399999999998</v>
      </c>
      <c r="AF415">
        <v>87.199200000000005</v>
      </c>
      <c r="AG415">
        <v>94.893000000000001</v>
      </c>
      <c r="AH415">
        <v>77.099999999999994</v>
      </c>
      <c r="AI415">
        <v>77.848399999999998</v>
      </c>
      <c r="AJ415">
        <v>87.199200000000005</v>
      </c>
      <c r="AK415">
        <v>94.893000000000001</v>
      </c>
      <c r="AL415">
        <v>77.099999999999994</v>
      </c>
      <c r="AM415" t="s">
        <v>1</v>
      </c>
      <c r="AN415" t="s">
        <v>1</v>
      </c>
      <c r="AO415" t="s">
        <v>5</v>
      </c>
      <c r="AP415" t="s">
        <v>5</v>
      </c>
      <c r="AQ415" t="s">
        <v>0</v>
      </c>
      <c r="AS415" t="s">
        <v>5</v>
      </c>
    </row>
    <row r="416" spans="1:45" x14ac:dyDescent="0.3">
      <c r="A416" s="1" t="s">
        <v>1982</v>
      </c>
      <c r="B416" s="1">
        <v>9</v>
      </c>
      <c r="C416" s="1" t="s">
        <v>12</v>
      </c>
      <c r="D416" s="1">
        <v>30009</v>
      </c>
      <c r="E416" s="1">
        <v>0</v>
      </c>
      <c r="F416" s="1" t="s">
        <v>709</v>
      </c>
      <c r="G416" s="1" t="s">
        <v>8989</v>
      </c>
      <c r="H416" s="1" t="s">
        <v>5</v>
      </c>
      <c r="I416" s="1" t="s">
        <v>363</v>
      </c>
      <c r="J416" s="1" t="s">
        <v>4</v>
      </c>
      <c r="K416" s="1" t="s">
        <v>8860</v>
      </c>
      <c r="L416" s="1">
        <v>7</v>
      </c>
      <c r="M416" t="s">
        <v>3</v>
      </c>
      <c r="N416" t="s">
        <v>2</v>
      </c>
      <c r="O416">
        <v>110</v>
      </c>
      <c r="P416">
        <v>0</v>
      </c>
      <c r="Q416">
        <v>110</v>
      </c>
      <c r="R416">
        <v>0</v>
      </c>
      <c r="S416">
        <v>0</v>
      </c>
      <c r="T416">
        <v>0</v>
      </c>
      <c r="U416">
        <v>52</v>
      </c>
      <c r="V416">
        <v>30</v>
      </c>
      <c r="W416">
        <v>9</v>
      </c>
      <c r="X416" s="23">
        <f>IFERROR(1 -(#REF!/#REF!), 0)</f>
        <v>0</v>
      </c>
      <c r="Y416">
        <v>1</v>
      </c>
      <c r="Z416">
        <v>34</v>
      </c>
      <c r="AA416">
        <v>85.976100000000002</v>
      </c>
      <c r="AB416">
        <v>90.057599999999994</v>
      </c>
      <c r="AC416">
        <v>95.983800000000002</v>
      </c>
      <c r="AD416">
        <v>85.63</v>
      </c>
      <c r="AE416">
        <v>85.976100000000002</v>
      </c>
      <c r="AF416">
        <v>90.057599999999994</v>
      </c>
      <c r="AG416">
        <v>95.983800000000002</v>
      </c>
      <c r="AH416">
        <v>85.63</v>
      </c>
      <c r="AI416">
        <v>85.976100000000002</v>
      </c>
      <c r="AJ416">
        <v>90.057599999999994</v>
      </c>
      <c r="AK416">
        <v>95.983800000000002</v>
      </c>
      <c r="AL416">
        <v>85.63</v>
      </c>
      <c r="AM416" t="s">
        <v>1</v>
      </c>
      <c r="AN416" t="s">
        <v>1</v>
      </c>
      <c r="AO416" t="s">
        <v>5</v>
      </c>
      <c r="AP416" t="s">
        <v>5</v>
      </c>
      <c r="AQ416" t="s">
        <v>0</v>
      </c>
      <c r="AS416" t="s">
        <v>5</v>
      </c>
    </row>
    <row r="417" spans="1:45" x14ac:dyDescent="0.3">
      <c r="A417" s="1" t="s">
        <v>1983</v>
      </c>
      <c r="B417" s="1">
        <v>78</v>
      </c>
      <c r="C417" s="1" t="s">
        <v>7</v>
      </c>
      <c r="D417" s="1">
        <v>30025</v>
      </c>
      <c r="E417" s="1">
        <v>0</v>
      </c>
      <c r="F417" s="1" t="s">
        <v>710</v>
      </c>
      <c r="G417" s="1" t="s">
        <v>8990</v>
      </c>
      <c r="H417" s="1" t="s">
        <v>5</v>
      </c>
      <c r="I417" s="1" t="s">
        <v>8991</v>
      </c>
      <c r="J417" s="1" t="s">
        <v>4</v>
      </c>
      <c r="K417" s="1" t="s">
        <v>8730</v>
      </c>
      <c r="L417" s="1">
        <v>7</v>
      </c>
      <c r="M417" t="s">
        <v>3</v>
      </c>
      <c r="N417" t="s">
        <v>2</v>
      </c>
      <c r="O417">
        <v>220</v>
      </c>
      <c r="P417">
        <v>0</v>
      </c>
      <c r="Q417">
        <v>0</v>
      </c>
      <c r="R417">
        <v>0</v>
      </c>
      <c r="S417">
        <v>0</v>
      </c>
      <c r="T417">
        <v>220</v>
      </c>
      <c r="U417">
        <v>33</v>
      </c>
      <c r="W417">
        <v>0</v>
      </c>
      <c r="X417" s="23">
        <f>IFERROR(1 -(#REF!/#REF!), 0)</f>
        <v>0</v>
      </c>
      <c r="AB417">
        <v>110.1927</v>
      </c>
      <c r="AC417">
        <v>125.53279999999999</v>
      </c>
      <c r="AD417">
        <v>113.30119999999999</v>
      </c>
      <c r="AF417">
        <v>110.1927</v>
      </c>
      <c r="AG417">
        <v>125.53279999999999</v>
      </c>
      <c r="AH417">
        <v>113.30119999999999</v>
      </c>
      <c r="AJ417">
        <v>110.1927</v>
      </c>
      <c r="AK417">
        <v>125.53279999999999</v>
      </c>
      <c r="AL417">
        <v>113.30119999999999</v>
      </c>
      <c r="AM417" t="s">
        <v>1</v>
      </c>
      <c r="AN417" t="s">
        <v>1</v>
      </c>
      <c r="AO417" t="s">
        <v>5</v>
      </c>
      <c r="AP417" t="s">
        <v>5</v>
      </c>
      <c r="AQ417" t="s">
        <v>0</v>
      </c>
      <c r="AS417" t="s">
        <v>5</v>
      </c>
    </row>
    <row r="418" spans="1:45" x14ac:dyDescent="0.3">
      <c r="A418" s="1" t="s">
        <v>2184</v>
      </c>
      <c r="B418" s="1">
        <v>70</v>
      </c>
      <c r="C418" s="1" t="s">
        <v>14</v>
      </c>
      <c r="D418" s="1">
        <v>30039</v>
      </c>
      <c r="E418" s="1">
        <v>0</v>
      </c>
      <c r="F418" s="1" t="s">
        <v>910</v>
      </c>
      <c r="G418" s="1" t="s">
        <v>8992</v>
      </c>
      <c r="H418" s="1" t="s">
        <v>5</v>
      </c>
      <c r="I418" s="1" t="s">
        <v>8993</v>
      </c>
      <c r="J418" s="1" t="s">
        <v>4</v>
      </c>
      <c r="K418" s="1" t="s">
        <v>8512</v>
      </c>
      <c r="L418" s="1">
        <v>7</v>
      </c>
      <c r="M418" t="s">
        <v>3</v>
      </c>
      <c r="N418" t="s">
        <v>2</v>
      </c>
      <c r="O418">
        <v>171</v>
      </c>
      <c r="P418">
        <v>0</v>
      </c>
      <c r="Q418">
        <v>0</v>
      </c>
      <c r="R418">
        <v>0</v>
      </c>
      <c r="S418">
        <v>171</v>
      </c>
      <c r="T418">
        <v>0</v>
      </c>
      <c r="U418">
        <v>52</v>
      </c>
      <c r="V418">
        <v>11</v>
      </c>
      <c r="W418">
        <v>4</v>
      </c>
      <c r="X418" s="23">
        <f>IFERROR(1 -(#REF!/#REF!), 0)</f>
        <v>0</v>
      </c>
      <c r="Y418">
        <v>1</v>
      </c>
      <c r="Z418">
        <v>27</v>
      </c>
      <c r="AA418">
        <v>109.2092</v>
      </c>
      <c r="AB418">
        <v>114.0376</v>
      </c>
      <c r="AC418">
        <v>122.2938</v>
      </c>
      <c r="AD418">
        <v>108.98</v>
      </c>
      <c r="AE418">
        <v>109.2092</v>
      </c>
      <c r="AF418">
        <v>114.0376</v>
      </c>
      <c r="AG418">
        <v>122.2938</v>
      </c>
      <c r="AH418">
        <v>108.98</v>
      </c>
      <c r="AI418">
        <v>109.2092</v>
      </c>
      <c r="AJ418">
        <v>114.0376</v>
      </c>
      <c r="AK418">
        <v>122.2938</v>
      </c>
      <c r="AL418">
        <v>108.98</v>
      </c>
      <c r="AM418" t="s">
        <v>1</v>
      </c>
      <c r="AN418" t="s">
        <v>1</v>
      </c>
      <c r="AO418" t="s">
        <v>5</v>
      </c>
      <c r="AP418" t="s">
        <v>5</v>
      </c>
      <c r="AQ418" t="s">
        <v>0</v>
      </c>
      <c r="AS418" t="s">
        <v>5</v>
      </c>
    </row>
    <row r="419" spans="1:45" x14ac:dyDescent="0.3">
      <c r="A419" s="1" t="s">
        <v>8994</v>
      </c>
      <c r="B419" s="1">
        <v>76</v>
      </c>
      <c r="C419" s="1" t="s">
        <v>9</v>
      </c>
      <c r="D419" s="1">
        <v>30056</v>
      </c>
      <c r="E419" s="1">
        <v>0</v>
      </c>
      <c r="F419" s="1" t="s">
        <v>8995</v>
      </c>
      <c r="G419" s="1" t="s">
        <v>8996</v>
      </c>
      <c r="H419" s="1" t="s">
        <v>5</v>
      </c>
      <c r="I419" s="1" t="s">
        <v>8997</v>
      </c>
      <c r="J419" s="1" t="s">
        <v>4</v>
      </c>
      <c r="K419" s="1" t="s">
        <v>8378</v>
      </c>
      <c r="L419" s="1">
        <v>7</v>
      </c>
      <c r="M419" t="s">
        <v>3</v>
      </c>
      <c r="N419" t="s">
        <v>2</v>
      </c>
      <c r="O419">
        <v>30</v>
      </c>
      <c r="P419">
        <v>30</v>
      </c>
      <c r="Q419">
        <v>0</v>
      </c>
      <c r="R419">
        <v>0</v>
      </c>
      <c r="S419">
        <v>0</v>
      </c>
      <c r="T419">
        <v>0</v>
      </c>
      <c r="U419">
        <v>26</v>
      </c>
      <c r="X419" s="23">
        <f>IFERROR(1 -(#REF!/#REF!), 0)</f>
        <v>0</v>
      </c>
      <c r="AA419">
        <v>50.04</v>
      </c>
      <c r="AC419">
        <v>58.89</v>
      </c>
      <c r="AD419">
        <v>50.04</v>
      </c>
      <c r="AE419">
        <v>50.04</v>
      </c>
      <c r="AG419">
        <v>58.89</v>
      </c>
      <c r="AH419">
        <v>50.04</v>
      </c>
      <c r="AI419">
        <v>50.04</v>
      </c>
      <c r="AK419">
        <v>58.89</v>
      </c>
      <c r="AL419">
        <v>50.04</v>
      </c>
      <c r="AM419" t="s">
        <v>1</v>
      </c>
      <c r="AN419" t="s">
        <v>1</v>
      </c>
      <c r="AO419" t="s">
        <v>5</v>
      </c>
      <c r="AP419" t="s">
        <v>5</v>
      </c>
      <c r="AQ419" t="s">
        <v>0</v>
      </c>
      <c r="AS419" t="s">
        <v>5</v>
      </c>
    </row>
    <row r="420" spans="1:45" x14ac:dyDescent="0.3">
      <c r="A420" s="1" t="s">
        <v>1985</v>
      </c>
      <c r="B420" s="1">
        <v>71</v>
      </c>
      <c r="C420" s="1" t="s">
        <v>6</v>
      </c>
      <c r="D420" s="1">
        <v>30145</v>
      </c>
      <c r="E420" s="1">
        <v>0</v>
      </c>
      <c r="F420" s="1" t="s">
        <v>712</v>
      </c>
      <c r="G420" s="1" t="s">
        <v>8998</v>
      </c>
      <c r="H420" s="1" t="s">
        <v>5</v>
      </c>
      <c r="I420" s="1" t="s">
        <v>8282</v>
      </c>
      <c r="J420" s="1" t="s">
        <v>4</v>
      </c>
      <c r="K420" s="1" t="s">
        <v>8283</v>
      </c>
      <c r="L420" s="1">
        <v>6</v>
      </c>
      <c r="M420" t="s">
        <v>10</v>
      </c>
      <c r="N420" t="s">
        <v>2</v>
      </c>
      <c r="O420">
        <v>160</v>
      </c>
      <c r="P420">
        <v>0</v>
      </c>
      <c r="Q420">
        <v>0</v>
      </c>
      <c r="R420">
        <v>160</v>
      </c>
      <c r="S420">
        <v>0</v>
      </c>
      <c r="T420">
        <v>0</v>
      </c>
      <c r="U420">
        <v>30</v>
      </c>
      <c r="X420" s="23">
        <f>IFERROR(1 -(#REF!/#REF!), 0)</f>
        <v>0</v>
      </c>
      <c r="AA420">
        <v>192.69</v>
      </c>
      <c r="AB420">
        <v>164.62</v>
      </c>
      <c r="AC420">
        <v>170.57140000000001</v>
      </c>
      <c r="AD420">
        <v>129.929</v>
      </c>
      <c r="AE420">
        <v>192.69</v>
      </c>
      <c r="AF420">
        <v>164.62</v>
      </c>
      <c r="AG420">
        <v>170.57140000000001</v>
      </c>
      <c r="AH420">
        <v>129.929</v>
      </c>
      <c r="AI420">
        <v>192.69</v>
      </c>
      <c r="AJ420">
        <v>164.62</v>
      </c>
      <c r="AK420">
        <v>170.57140000000001</v>
      </c>
      <c r="AL420">
        <v>129.929</v>
      </c>
      <c r="AM420" t="s">
        <v>1</v>
      </c>
      <c r="AN420" t="s">
        <v>1</v>
      </c>
      <c r="AO420" t="s">
        <v>5</v>
      </c>
      <c r="AP420" t="s">
        <v>5</v>
      </c>
      <c r="AQ420" t="s">
        <v>0</v>
      </c>
      <c r="AS420" t="s">
        <v>5</v>
      </c>
    </row>
    <row r="421" spans="1:45" x14ac:dyDescent="0.3">
      <c r="A421" s="1" t="s">
        <v>1986</v>
      </c>
      <c r="B421" s="1">
        <v>9</v>
      </c>
      <c r="C421" s="1" t="s">
        <v>6</v>
      </c>
      <c r="D421" s="1">
        <v>30157</v>
      </c>
      <c r="E421" s="1">
        <v>0</v>
      </c>
      <c r="F421" s="1" t="s">
        <v>713</v>
      </c>
      <c r="G421" s="1" t="s">
        <v>8999</v>
      </c>
      <c r="H421" s="1" t="s">
        <v>5</v>
      </c>
      <c r="I421" s="1" t="s">
        <v>9000</v>
      </c>
      <c r="J421" s="1" t="s">
        <v>4</v>
      </c>
      <c r="K421" s="1" t="s">
        <v>8721</v>
      </c>
      <c r="L421" s="1">
        <v>7</v>
      </c>
      <c r="M421" t="s">
        <v>3</v>
      </c>
      <c r="N421" t="s">
        <v>2</v>
      </c>
      <c r="O421">
        <v>180</v>
      </c>
      <c r="P421">
        <v>0</v>
      </c>
      <c r="Q421">
        <v>0</v>
      </c>
      <c r="R421">
        <v>180</v>
      </c>
      <c r="S421">
        <v>0</v>
      </c>
      <c r="T421">
        <v>0</v>
      </c>
      <c r="U421">
        <v>59</v>
      </c>
      <c r="X421" s="23">
        <f>IFERROR(1 -(#REF!/#REF!), 0)</f>
        <v>0</v>
      </c>
      <c r="AA421">
        <v>286.13459999999998</v>
      </c>
      <c r="AB421">
        <v>314.95729999999998</v>
      </c>
      <c r="AC421">
        <v>358.64330000000001</v>
      </c>
      <c r="AD421">
        <v>320.6157</v>
      </c>
      <c r="AE421">
        <v>286.13459999999998</v>
      </c>
      <c r="AF421">
        <v>314.95729999999998</v>
      </c>
      <c r="AG421">
        <v>358.64330000000001</v>
      </c>
      <c r="AH421">
        <v>320.6157</v>
      </c>
      <c r="AI421">
        <v>286.13459999999998</v>
      </c>
      <c r="AJ421">
        <v>314.95729999999998</v>
      </c>
      <c r="AK421">
        <v>358.64330000000001</v>
      </c>
      <c r="AL421">
        <v>320.6157</v>
      </c>
      <c r="AM421" t="s">
        <v>1</v>
      </c>
      <c r="AN421" t="s">
        <v>1</v>
      </c>
      <c r="AO421" t="s">
        <v>5</v>
      </c>
      <c r="AP421" t="s">
        <v>5</v>
      </c>
      <c r="AQ421" t="s">
        <v>0</v>
      </c>
      <c r="AS421" t="s">
        <v>5</v>
      </c>
    </row>
    <row r="422" spans="1:45" x14ac:dyDescent="0.3">
      <c r="A422" s="1" t="s">
        <v>9001</v>
      </c>
      <c r="B422" s="1">
        <v>76</v>
      </c>
      <c r="C422" s="1" t="s">
        <v>12</v>
      </c>
      <c r="D422" s="1">
        <v>30158</v>
      </c>
      <c r="E422" s="1">
        <v>0</v>
      </c>
      <c r="F422" s="1" t="s">
        <v>9002</v>
      </c>
      <c r="G422" s="1" t="s">
        <v>9003</v>
      </c>
      <c r="H422" s="1" t="s">
        <v>5</v>
      </c>
      <c r="I422" s="1" t="s">
        <v>8969</v>
      </c>
      <c r="J422" s="1" t="s">
        <v>4</v>
      </c>
      <c r="K422" s="1" t="s">
        <v>8517</v>
      </c>
      <c r="L422" s="1">
        <v>0</v>
      </c>
      <c r="M422" t="s">
        <v>3</v>
      </c>
      <c r="N422" t="s">
        <v>25</v>
      </c>
      <c r="O422">
        <v>147</v>
      </c>
      <c r="P422">
        <v>0</v>
      </c>
      <c r="Q422">
        <v>147</v>
      </c>
      <c r="R422">
        <v>0</v>
      </c>
      <c r="S422">
        <v>0</v>
      </c>
      <c r="T422">
        <v>0</v>
      </c>
      <c r="U422">
        <v>8</v>
      </c>
      <c r="X422" s="23">
        <f>IFERROR(1 -(#REF!/#REF!), 0)</f>
        <v>0</v>
      </c>
      <c r="AA422">
        <v>40.18</v>
      </c>
      <c r="AC422">
        <v>100.37</v>
      </c>
      <c r="AD422">
        <v>72.09</v>
      </c>
      <c r="AE422">
        <v>40.18</v>
      </c>
      <c r="AG422">
        <v>100.37</v>
      </c>
      <c r="AH422">
        <v>72.09</v>
      </c>
      <c r="AI422">
        <v>40.18</v>
      </c>
      <c r="AK422">
        <v>100.37</v>
      </c>
      <c r="AL422">
        <v>72.09</v>
      </c>
      <c r="AM422" t="s">
        <v>1</v>
      </c>
      <c r="AN422" t="s">
        <v>1</v>
      </c>
      <c r="AO422" t="s">
        <v>5</v>
      </c>
      <c r="AP422" t="s">
        <v>5</v>
      </c>
      <c r="AQ422" t="s">
        <v>0</v>
      </c>
      <c r="AS422" t="s">
        <v>5</v>
      </c>
    </row>
    <row r="423" spans="1:45" x14ac:dyDescent="0.3">
      <c r="A423" s="1" t="s">
        <v>1987</v>
      </c>
      <c r="B423" s="1">
        <v>76</v>
      </c>
      <c r="C423" s="1" t="s">
        <v>7</v>
      </c>
      <c r="D423" s="1">
        <v>30159</v>
      </c>
      <c r="E423" s="1">
        <v>0</v>
      </c>
      <c r="F423" s="1" t="s">
        <v>714</v>
      </c>
      <c r="G423" s="1" t="s">
        <v>9004</v>
      </c>
      <c r="H423" s="1" t="s">
        <v>5</v>
      </c>
      <c r="I423" s="1" t="s">
        <v>8941</v>
      </c>
      <c r="J423" s="1" t="s">
        <v>4</v>
      </c>
      <c r="K423" s="1" t="s">
        <v>8411</v>
      </c>
      <c r="L423" s="1">
        <v>6</v>
      </c>
      <c r="M423" t="s">
        <v>10</v>
      </c>
      <c r="N423" t="s">
        <v>2</v>
      </c>
      <c r="O423">
        <v>110</v>
      </c>
      <c r="P423">
        <v>0</v>
      </c>
      <c r="Q423">
        <v>0</v>
      </c>
      <c r="R423">
        <v>0</v>
      </c>
      <c r="S423">
        <v>0</v>
      </c>
      <c r="T423">
        <v>110</v>
      </c>
      <c r="U423">
        <v>26</v>
      </c>
      <c r="X423" s="23">
        <f>IFERROR(1 -(#REF!/#REF!), 0)</f>
        <v>0</v>
      </c>
      <c r="AA423">
        <v>37.085000000000001</v>
      </c>
      <c r="AB423">
        <v>39.76</v>
      </c>
      <c r="AC423">
        <v>41.038499999999999</v>
      </c>
      <c r="AD423">
        <v>36.71</v>
      </c>
      <c r="AE423">
        <v>37.085000000000001</v>
      </c>
      <c r="AF423">
        <v>39.76</v>
      </c>
      <c r="AG423">
        <v>41.038499999999999</v>
      </c>
      <c r="AH423">
        <v>36.71</v>
      </c>
      <c r="AI423">
        <v>37.085000000000001</v>
      </c>
      <c r="AJ423">
        <v>39.76</v>
      </c>
      <c r="AK423">
        <v>41.038499999999999</v>
      </c>
      <c r="AL423">
        <v>36.71</v>
      </c>
      <c r="AM423" t="s">
        <v>1</v>
      </c>
      <c r="AN423" t="s">
        <v>1</v>
      </c>
      <c r="AO423" t="s">
        <v>5</v>
      </c>
      <c r="AP423" t="s">
        <v>5</v>
      </c>
      <c r="AQ423" t="s">
        <v>0</v>
      </c>
      <c r="AS423" t="s">
        <v>5</v>
      </c>
    </row>
    <row r="424" spans="1:45" x14ac:dyDescent="0.3">
      <c r="A424" s="1" t="s">
        <v>1988</v>
      </c>
      <c r="B424" s="1">
        <v>8</v>
      </c>
      <c r="C424" s="1" t="s">
        <v>6</v>
      </c>
      <c r="D424" s="1">
        <v>30161</v>
      </c>
      <c r="E424" s="1">
        <v>0</v>
      </c>
      <c r="F424" s="1" t="s">
        <v>715</v>
      </c>
      <c r="G424" s="1" t="s">
        <v>9005</v>
      </c>
      <c r="H424" s="1" t="s">
        <v>5</v>
      </c>
      <c r="I424" s="1" t="s">
        <v>9006</v>
      </c>
      <c r="J424" s="1" t="s">
        <v>4</v>
      </c>
      <c r="K424" s="1" t="s">
        <v>8516</v>
      </c>
      <c r="L424" s="1">
        <v>7</v>
      </c>
      <c r="M424" t="s">
        <v>3</v>
      </c>
      <c r="N424" t="s">
        <v>2</v>
      </c>
      <c r="O424">
        <v>50</v>
      </c>
      <c r="P424">
        <v>0</v>
      </c>
      <c r="Q424">
        <v>0</v>
      </c>
      <c r="R424">
        <v>50</v>
      </c>
      <c r="S424">
        <v>0</v>
      </c>
      <c r="T424">
        <v>0</v>
      </c>
      <c r="U424">
        <v>53</v>
      </c>
      <c r="X424" s="23">
        <f>IFERROR(1 -(#REF!/#REF!), 0)</f>
        <v>0</v>
      </c>
      <c r="AA424">
        <v>145.5753</v>
      </c>
      <c r="AB424">
        <v>161.34229999999999</v>
      </c>
      <c r="AC424">
        <v>156.63</v>
      </c>
      <c r="AD424">
        <v>140.1969</v>
      </c>
      <c r="AE424">
        <v>145.5753</v>
      </c>
      <c r="AF424">
        <v>161.34229999999999</v>
      </c>
      <c r="AG424">
        <v>156.63</v>
      </c>
      <c r="AH424">
        <v>140.1969</v>
      </c>
      <c r="AI424">
        <v>145.5753</v>
      </c>
      <c r="AJ424">
        <v>161.34229999999999</v>
      </c>
      <c r="AK424">
        <v>156.63</v>
      </c>
      <c r="AL424">
        <v>140.1969</v>
      </c>
      <c r="AM424" t="s">
        <v>1</v>
      </c>
      <c r="AN424" t="s">
        <v>1</v>
      </c>
      <c r="AO424" t="s">
        <v>5</v>
      </c>
      <c r="AP424" t="s">
        <v>5</v>
      </c>
      <c r="AQ424" t="s">
        <v>0</v>
      </c>
      <c r="AS424" t="s">
        <v>5</v>
      </c>
    </row>
    <row r="425" spans="1:45" x14ac:dyDescent="0.3">
      <c r="A425" s="1" t="s">
        <v>1989</v>
      </c>
      <c r="B425" s="1">
        <v>70</v>
      </c>
      <c r="C425" s="1" t="s">
        <v>14</v>
      </c>
      <c r="D425" s="1">
        <v>30185</v>
      </c>
      <c r="E425" s="1">
        <v>0</v>
      </c>
      <c r="F425" s="1" t="s">
        <v>716</v>
      </c>
      <c r="G425" s="1" t="s">
        <v>9007</v>
      </c>
      <c r="H425" s="1" t="s">
        <v>34</v>
      </c>
      <c r="I425" s="1" t="s">
        <v>8993</v>
      </c>
      <c r="J425" s="1" t="s">
        <v>4</v>
      </c>
      <c r="K425" s="1" t="s">
        <v>8427</v>
      </c>
      <c r="L425" s="1">
        <v>7</v>
      </c>
      <c r="M425" t="s">
        <v>3</v>
      </c>
      <c r="N425" t="s">
        <v>2</v>
      </c>
      <c r="O425">
        <v>30</v>
      </c>
      <c r="P425">
        <v>0</v>
      </c>
      <c r="Q425">
        <v>0</v>
      </c>
      <c r="R425">
        <v>0</v>
      </c>
      <c r="S425">
        <v>30</v>
      </c>
      <c r="T425">
        <v>0</v>
      </c>
      <c r="U425">
        <v>50</v>
      </c>
      <c r="X425" s="23">
        <f>IFERROR(1 -(#REF!/#REF!), 0)</f>
        <v>0</v>
      </c>
      <c r="AA425">
        <v>182.81909999999999</v>
      </c>
      <c r="AB425">
        <v>186.9366</v>
      </c>
      <c r="AC425">
        <v>189.10300000000001</v>
      </c>
      <c r="AD425">
        <v>185.98689999999999</v>
      </c>
      <c r="AE425">
        <v>182.81909999999999</v>
      </c>
      <c r="AF425">
        <v>186.9366</v>
      </c>
      <c r="AG425">
        <v>189.10300000000001</v>
      </c>
      <c r="AH425">
        <v>185.98689999999999</v>
      </c>
      <c r="AI425">
        <v>182.81909999999999</v>
      </c>
      <c r="AJ425">
        <v>186.9366</v>
      </c>
      <c r="AK425">
        <v>189.10300000000001</v>
      </c>
      <c r="AL425">
        <v>185.98689999999999</v>
      </c>
      <c r="AM425" t="s">
        <v>1</v>
      </c>
      <c r="AN425" t="s">
        <v>1</v>
      </c>
      <c r="AO425" t="s">
        <v>5</v>
      </c>
      <c r="AP425" t="s">
        <v>5</v>
      </c>
      <c r="AQ425" t="s">
        <v>0</v>
      </c>
      <c r="AS425" t="s">
        <v>5</v>
      </c>
    </row>
    <row r="426" spans="1:45" x14ac:dyDescent="0.3">
      <c r="A426" s="1" t="s">
        <v>1990</v>
      </c>
      <c r="B426" s="1">
        <v>78</v>
      </c>
      <c r="C426" s="1" t="s">
        <v>9</v>
      </c>
      <c r="D426" s="1">
        <v>30192</v>
      </c>
      <c r="E426" s="1">
        <v>0</v>
      </c>
      <c r="F426" s="1" t="s">
        <v>717</v>
      </c>
      <c r="G426" s="1" t="s">
        <v>9008</v>
      </c>
      <c r="H426" s="1" t="s">
        <v>5</v>
      </c>
      <c r="I426" s="1" t="s">
        <v>8857</v>
      </c>
      <c r="J426" s="1" t="s">
        <v>4</v>
      </c>
      <c r="K426" s="1" t="s">
        <v>8562</v>
      </c>
      <c r="L426" s="1">
        <v>7</v>
      </c>
      <c r="M426" t="s">
        <v>3</v>
      </c>
      <c r="N426" t="s">
        <v>2</v>
      </c>
      <c r="O426">
        <v>150</v>
      </c>
      <c r="P426">
        <v>150</v>
      </c>
      <c r="Q426">
        <v>0</v>
      </c>
      <c r="R426">
        <v>0</v>
      </c>
      <c r="S426">
        <v>0</v>
      </c>
      <c r="T426">
        <v>0</v>
      </c>
      <c r="U426">
        <v>54</v>
      </c>
      <c r="X426" s="23">
        <f>IFERROR(1 -(#REF!/#REF!), 0)</f>
        <v>0</v>
      </c>
      <c r="AA426">
        <v>93.147599999999997</v>
      </c>
      <c r="AB426">
        <v>103.39</v>
      </c>
      <c r="AC426">
        <v>105.67230000000001</v>
      </c>
      <c r="AD426">
        <v>77.109300000000005</v>
      </c>
      <c r="AE426">
        <v>93.147599999999997</v>
      </c>
      <c r="AF426">
        <v>103.39</v>
      </c>
      <c r="AG426">
        <v>105.67230000000001</v>
      </c>
      <c r="AH426">
        <v>77.109300000000005</v>
      </c>
      <c r="AI426">
        <v>93.147599999999997</v>
      </c>
      <c r="AJ426">
        <v>103.39</v>
      </c>
      <c r="AK426">
        <v>105.67230000000001</v>
      </c>
      <c r="AL426">
        <v>77.109300000000005</v>
      </c>
      <c r="AM426" t="s">
        <v>1</v>
      </c>
      <c r="AN426" t="s">
        <v>1</v>
      </c>
      <c r="AO426" t="s">
        <v>5</v>
      </c>
      <c r="AP426" t="s">
        <v>5</v>
      </c>
      <c r="AQ426" t="s">
        <v>0</v>
      </c>
      <c r="AS426" t="s">
        <v>5</v>
      </c>
    </row>
    <row r="427" spans="1:45" x14ac:dyDescent="0.3">
      <c r="A427" s="1" t="s">
        <v>1991</v>
      </c>
      <c r="B427" s="1">
        <v>72</v>
      </c>
      <c r="C427" s="1" t="s">
        <v>14</v>
      </c>
      <c r="D427" s="1">
        <v>30213</v>
      </c>
      <c r="E427" s="1">
        <v>0</v>
      </c>
      <c r="F427" s="1" t="s">
        <v>718</v>
      </c>
      <c r="G427" s="1" t="s">
        <v>9009</v>
      </c>
      <c r="H427" s="1" t="s">
        <v>5</v>
      </c>
      <c r="I427" s="1" t="s">
        <v>8381</v>
      </c>
      <c r="J427" s="1" t="s">
        <v>4</v>
      </c>
      <c r="K427" s="1" t="s">
        <v>8628</v>
      </c>
      <c r="L427" s="1">
        <v>7</v>
      </c>
      <c r="M427" t="s">
        <v>3</v>
      </c>
      <c r="N427" t="s">
        <v>2</v>
      </c>
      <c r="O427">
        <v>110</v>
      </c>
      <c r="P427">
        <v>0</v>
      </c>
      <c r="Q427">
        <v>0</v>
      </c>
      <c r="R427">
        <v>0</v>
      </c>
      <c r="S427">
        <v>110</v>
      </c>
      <c r="T427">
        <v>0</v>
      </c>
      <c r="U427">
        <v>53</v>
      </c>
      <c r="V427">
        <v>13</v>
      </c>
      <c r="W427">
        <v>3</v>
      </c>
      <c r="X427" s="23">
        <f>IFERROR(1 -(#REF!/#REF!), 0)</f>
        <v>0</v>
      </c>
      <c r="Y427">
        <v>1</v>
      </c>
      <c r="Z427">
        <v>9</v>
      </c>
      <c r="AA427">
        <v>86.387100000000004</v>
      </c>
      <c r="AB427">
        <v>85.1584</v>
      </c>
      <c r="AC427">
        <v>86.373000000000005</v>
      </c>
      <c r="AD427">
        <v>89.216899999999995</v>
      </c>
      <c r="AE427">
        <v>86.387100000000004</v>
      </c>
      <c r="AF427">
        <v>85.1584</v>
      </c>
      <c r="AG427">
        <v>86.373000000000005</v>
      </c>
      <c r="AH427">
        <v>89.216899999999995</v>
      </c>
      <c r="AI427">
        <v>86.387100000000004</v>
      </c>
      <c r="AJ427">
        <v>85.1584</v>
      </c>
      <c r="AK427">
        <v>86.373000000000005</v>
      </c>
      <c r="AL427">
        <v>89.216899999999995</v>
      </c>
      <c r="AM427" t="s">
        <v>1</v>
      </c>
      <c r="AN427" t="s">
        <v>1</v>
      </c>
      <c r="AO427" t="s">
        <v>5</v>
      </c>
      <c r="AP427" t="s">
        <v>5</v>
      </c>
      <c r="AQ427" t="s">
        <v>0</v>
      </c>
      <c r="AS427" t="s">
        <v>5</v>
      </c>
    </row>
    <row r="428" spans="1:45" x14ac:dyDescent="0.3">
      <c r="A428" s="1" t="s">
        <v>1992</v>
      </c>
      <c r="B428" s="1">
        <v>15</v>
      </c>
      <c r="C428" s="1" t="s">
        <v>9</v>
      </c>
      <c r="D428" s="1">
        <v>30214</v>
      </c>
      <c r="E428" s="1">
        <v>0</v>
      </c>
      <c r="F428" s="1" t="s">
        <v>719</v>
      </c>
      <c r="G428" s="1" t="s">
        <v>9010</v>
      </c>
      <c r="H428" s="1" t="s">
        <v>5</v>
      </c>
      <c r="I428" s="1" t="s">
        <v>8967</v>
      </c>
      <c r="J428" s="1" t="s">
        <v>4</v>
      </c>
      <c r="K428" s="1" t="s">
        <v>8785</v>
      </c>
      <c r="L428" s="1">
        <v>7</v>
      </c>
      <c r="M428" t="s">
        <v>3</v>
      </c>
      <c r="N428" t="s">
        <v>2</v>
      </c>
      <c r="O428">
        <v>65</v>
      </c>
      <c r="P428">
        <v>65</v>
      </c>
      <c r="Q428">
        <v>0</v>
      </c>
      <c r="R428">
        <v>0</v>
      </c>
      <c r="S428">
        <v>0</v>
      </c>
      <c r="T428">
        <v>0</v>
      </c>
      <c r="U428">
        <v>52</v>
      </c>
      <c r="X428" s="23">
        <f>IFERROR(1 -(#REF!/#REF!), 0)</f>
        <v>0</v>
      </c>
      <c r="AA428">
        <v>55.239199999999997</v>
      </c>
      <c r="AB428">
        <v>57.77</v>
      </c>
      <c r="AC428">
        <v>59.091500000000003</v>
      </c>
      <c r="AD428">
        <v>59.618400000000001</v>
      </c>
      <c r="AE428">
        <v>55.239199999999997</v>
      </c>
      <c r="AF428">
        <v>57.77</v>
      </c>
      <c r="AG428">
        <v>59.091500000000003</v>
      </c>
      <c r="AH428">
        <v>59.618400000000001</v>
      </c>
      <c r="AI428">
        <v>55.239199999999997</v>
      </c>
      <c r="AJ428">
        <v>57.77</v>
      </c>
      <c r="AK428">
        <v>59.091500000000003</v>
      </c>
      <c r="AL428">
        <v>59.618400000000001</v>
      </c>
      <c r="AM428" t="s">
        <v>1</v>
      </c>
      <c r="AN428" t="s">
        <v>1</v>
      </c>
      <c r="AO428" t="s">
        <v>5</v>
      </c>
      <c r="AP428" t="s">
        <v>5</v>
      </c>
      <c r="AQ428" t="s">
        <v>0</v>
      </c>
      <c r="AS428" t="s">
        <v>5</v>
      </c>
    </row>
    <row r="429" spans="1:45" x14ac:dyDescent="0.3">
      <c r="A429" s="1" t="s">
        <v>1993</v>
      </c>
      <c r="B429" s="1">
        <v>34</v>
      </c>
      <c r="C429" s="1" t="s">
        <v>12</v>
      </c>
      <c r="D429" s="1">
        <v>30215</v>
      </c>
      <c r="E429" s="1">
        <v>0</v>
      </c>
      <c r="F429" s="1" t="s">
        <v>720</v>
      </c>
      <c r="G429" s="1" t="s">
        <v>9011</v>
      </c>
      <c r="H429" s="1" t="s">
        <v>5</v>
      </c>
      <c r="I429" s="1" t="s">
        <v>9012</v>
      </c>
      <c r="J429" s="1" t="s">
        <v>4</v>
      </c>
      <c r="K429" s="1" t="s">
        <v>8500</v>
      </c>
      <c r="L429" s="1">
        <v>7</v>
      </c>
      <c r="M429" t="s">
        <v>3</v>
      </c>
      <c r="N429" t="s">
        <v>2</v>
      </c>
      <c r="O429">
        <v>100</v>
      </c>
      <c r="P429">
        <v>0</v>
      </c>
      <c r="Q429">
        <v>100</v>
      </c>
      <c r="R429">
        <v>0</v>
      </c>
      <c r="S429">
        <v>0</v>
      </c>
      <c r="T429">
        <v>0</v>
      </c>
      <c r="U429">
        <v>52</v>
      </c>
      <c r="X429" s="23">
        <f>IFERROR(1 -(#REF!/#REF!), 0)</f>
        <v>0</v>
      </c>
      <c r="AA429">
        <v>150.3246</v>
      </c>
      <c r="AB429">
        <v>154.72839999999999</v>
      </c>
      <c r="AC429">
        <v>223.9915</v>
      </c>
      <c r="AD429">
        <v>148.91460000000001</v>
      </c>
      <c r="AE429">
        <v>150.3246</v>
      </c>
      <c r="AF429">
        <v>154.72839999999999</v>
      </c>
      <c r="AG429">
        <v>223.9915</v>
      </c>
      <c r="AH429">
        <v>148.91460000000001</v>
      </c>
      <c r="AI429">
        <v>150.3246</v>
      </c>
      <c r="AJ429">
        <v>154.72839999999999</v>
      </c>
      <c r="AK429">
        <v>223.9915</v>
      </c>
      <c r="AL429">
        <v>148.91460000000001</v>
      </c>
      <c r="AM429" t="s">
        <v>1</v>
      </c>
      <c r="AN429" t="s">
        <v>1</v>
      </c>
      <c r="AO429" t="s">
        <v>5</v>
      </c>
      <c r="AP429" t="s">
        <v>5</v>
      </c>
      <c r="AQ429" t="s">
        <v>0</v>
      </c>
      <c r="AS429" t="s">
        <v>5</v>
      </c>
    </row>
    <row r="430" spans="1:45" x14ac:dyDescent="0.3">
      <c r="A430" s="1" t="s">
        <v>1994</v>
      </c>
      <c r="B430" s="1">
        <v>9</v>
      </c>
      <c r="C430" s="1" t="s">
        <v>7</v>
      </c>
      <c r="D430" s="1">
        <v>30230</v>
      </c>
      <c r="E430" s="1">
        <v>0</v>
      </c>
      <c r="F430" s="1" t="s">
        <v>721</v>
      </c>
      <c r="G430" s="1" t="s">
        <v>9013</v>
      </c>
      <c r="H430" s="1" t="s">
        <v>5</v>
      </c>
      <c r="I430" s="1" t="s">
        <v>8941</v>
      </c>
      <c r="J430" s="1" t="s">
        <v>4</v>
      </c>
      <c r="K430" s="1" t="s">
        <v>8622</v>
      </c>
      <c r="L430" s="1">
        <v>7</v>
      </c>
      <c r="M430" t="s">
        <v>3</v>
      </c>
      <c r="N430" t="s">
        <v>2</v>
      </c>
      <c r="O430">
        <v>91</v>
      </c>
      <c r="P430">
        <v>0</v>
      </c>
      <c r="Q430">
        <v>0</v>
      </c>
      <c r="R430">
        <v>0</v>
      </c>
      <c r="S430">
        <v>0</v>
      </c>
      <c r="T430">
        <v>91</v>
      </c>
      <c r="U430">
        <v>52</v>
      </c>
      <c r="X430" s="23">
        <f>IFERROR(1 -(#REF!/#REF!), 0)</f>
        <v>0</v>
      </c>
      <c r="AA430">
        <v>70.954999999999998</v>
      </c>
      <c r="AB430">
        <v>74.396900000000002</v>
      </c>
      <c r="AC430">
        <v>77.94</v>
      </c>
      <c r="AD430">
        <v>76.305000000000007</v>
      </c>
      <c r="AE430">
        <v>70.954999999999998</v>
      </c>
      <c r="AF430">
        <v>74.396900000000002</v>
      </c>
      <c r="AG430">
        <v>77.94</v>
      </c>
      <c r="AH430">
        <v>76.305000000000007</v>
      </c>
      <c r="AI430">
        <v>70.954999999999998</v>
      </c>
      <c r="AJ430">
        <v>74.396900000000002</v>
      </c>
      <c r="AK430">
        <v>77.94</v>
      </c>
      <c r="AL430">
        <v>76.305000000000007</v>
      </c>
      <c r="AM430" t="s">
        <v>1</v>
      </c>
      <c r="AN430" t="s">
        <v>1</v>
      </c>
      <c r="AO430" t="s">
        <v>5</v>
      </c>
      <c r="AP430" t="s">
        <v>5</v>
      </c>
      <c r="AQ430" t="s">
        <v>0</v>
      </c>
      <c r="AS430" t="s">
        <v>5</v>
      </c>
    </row>
    <row r="431" spans="1:45" x14ac:dyDescent="0.3">
      <c r="A431" s="1" t="s">
        <v>1996</v>
      </c>
      <c r="B431" s="1">
        <v>71</v>
      </c>
      <c r="C431" s="1" t="s">
        <v>9</v>
      </c>
      <c r="D431" s="1">
        <v>30265</v>
      </c>
      <c r="E431" s="1">
        <v>0</v>
      </c>
      <c r="F431" s="1" t="s">
        <v>723</v>
      </c>
      <c r="G431" s="1" t="s">
        <v>9014</v>
      </c>
      <c r="H431" s="1" t="s">
        <v>5</v>
      </c>
      <c r="I431" s="1" t="s">
        <v>8282</v>
      </c>
      <c r="J431" s="1" t="s">
        <v>4</v>
      </c>
      <c r="K431" s="1" t="s">
        <v>8283</v>
      </c>
      <c r="L431" s="1">
        <v>1</v>
      </c>
      <c r="M431" t="s">
        <v>20</v>
      </c>
      <c r="N431" t="s">
        <v>2</v>
      </c>
      <c r="O431">
        <v>120</v>
      </c>
      <c r="P431">
        <v>120</v>
      </c>
      <c r="Q431">
        <v>0</v>
      </c>
      <c r="R431">
        <v>0</v>
      </c>
      <c r="S431">
        <v>0</v>
      </c>
      <c r="T431">
        <v>0</v>
      </c>
      <c r="U431">
        <v>13</v>
      </c>
      <c r="X431" s="23">
        <f>IFERROR(1 -(#REF!/#REF!), 0)</f>
        <v>0</v>
      </c>
      <c r="AA431">
        <v>67.5</v>
      </c>
      <c r="AB431">
        <v>68.166600000000003</v>
      </c>
      <c r="AC431">
        <v>65.602500000000006</v>
      </c>
      <c r="AD431">
        <v>64.416600000000003</v>
      </c>
      <c r="AE431">
        <v>67.5</v>
      </c>
      <c r="AF431">
        <v>68.166600000000003</v>
      </c>
      <c r="AG431">
        <v>65.602500000000006</v>
      </c>
      <c r="AH431">
        <v>64.416600000000003</v>
      </c>
      <c r="AI431">
        <v>67.5</v>
      </c>
      <c r="AJ431">
        <v>68.166600000000003</v>
      </c>
      <c r="AK431">
        <v>65.602500000000006</v>
      </c>
      <c r="AL431">
        <v>64.416600000000003</v>
      </c>
      <c r="AM431" t="s">
        <v>1</v>
      </c>
      <c r="AN431" t="s">
        <v>1</v>
      </c>
      <c r="AO431" t="s">
        <v>5</v>
      </c>
      <c r="AP431" t="s">
        <v>5</v>
      </c>
      <c r="AQ431" t="s">
        <v>0</v>
      </c>
      <c r="AS431" t="s">
        <v>5</v>
      </c>
    </row>
    <row r="432" spans="1:45" x14ac:dyDescent="0.3">
      <c r="A432" s="1" t="s">
        <v>1655</v>
      </c>
      <c r="B432" s="1">
        <v>34</v>
      </c>
      <c r="C432" s="1" t="s">
        <v>12</v>
      </c>
      <c r="D432" s="1">
        <v>30291</v>
      </c>
      <c r="E432" s="1">
        <v>0</v>
      </c>
      <c r="F432" s="1" t="s">
        <v>378</v>
      </c>
      <c r="G432" s="1" t="s">
        <v>9015</v>
      </c>
      <c r="H432" s="1" t="s">
        <v>5</v>
      </c>
      <c r="I432" s="1" t="s">
        <v>9012</v>
      </c>
      <c r="J432" s="1" t="s">
        <v>4</v>
      </c>
      <c r="K432" s="1" t="s">
        <v>8500</v>
      </c>
      <c r="L432" s="1">
        <v>7</v>
      </c>
      <c r="M432" t="s">
        <v>3</v>
      </c>
      <c r="N432" t="s">
        <v>2</v>
      </c>
      <c r="O432">
        <v>90</v>
      </c>
      <c r="P432">
        <v>0</v>
      </c>
      <c r="Q432">
        <v>90</v>
      </c>
      <c r="R432">
        <v>0</v>
      </c>
      <c r="S432">
        <v>0</v>
      </c>
      <c r="T432">
        <v>0</v>
      </c>
      <c r="U432">
        <v>52</v>
      </c>
      <c r="X432" s="23">
        <f>IFERROR(1 -(#REF!/#REF!), 0)</f>
        <v>0</v>
      </c>
      <c r="AA432">
        <v>68.120699999999999</v>
      </c>
      <c r="AB432">
        <v>69.34</v>
      </c>
      <c r="AC432">
        <v>77.889200000000002</v>
      </c>
      <c r="AD432">
        <v>64.488399999999999</v>
      </c>
      <c r="AE432">
        <v>68.120699999999999</v>
      </c>
      <c r="AF432">
        <v>69.34</v>
      </c>
      <c r="AG432">
        <v>77.889200000000002</v>
      </c>
      <c r="AH432">
        <v>64.488399999999999</v>
      </c>
      <c r="AI432">
        <v>68.120699999999999</v>
      </c>
      <c r="AJ432">
        <v>69.34</v>
      </c>
      <c r="AK432">
        <v>77.889200000000002</v>
      </c>
      <c r="AL432">
        <v>64.488399999999999</v>
      </c>
      <c r="AM432" t="s">
        <v>1</v>
      </c>
      <c r="AN432" t="s">
        <v>1</v>
      </c>
      <c r="AO432" t="s">
        <v>5</v>
      </c>
      <c r="AP432" t="s">
        <v>5</v>
      </c>
      <c r="AQ432" t="s">
        <v>0</v>
      </c>
      <c r="AS432" t="s">
        <v>5</v>
      </c>
    </row>
    <row r="433" spans="1:45" x14ac:dyDescent="0.3">
      <c r="A433" s="1" t="s">
        <v>2448</v>
      </c>
      <c r="B433" s="1">
        <v>72</v>
      </c>
      <c r="C433" s="1" t="s">
        <v>7</v>
      </c>
      <c r="D433" s="1">
        <v>30293</v>
      </c>
      <c r="E433" s="1">
        <v>0</v>
      </c>
      <c r="F433" s="1" t="s">
        <v>1171</v>
      </c>
      <c r="G433" s="1" t="s">
        <v>9016</v>
      </c>
      <c r="H433" s="1" t="s">
        <v>5</v>
      </c>
      <c r="I433" s="1" t="s">
        <v>8954</v>
      </c>
      <c r="J433" s="1" t="s">
        <v>4</v>
      </c>
      <c r="K433" s="1" t="s">
        <v>8354</v>
      </c>
      <c r="L433" s="1">
        <v>7</v>
      </c>
      <c r="M433" t="s">
        <v>3</v>
      </c>
      <c r="N433" t="s">
        <v>2</v>
      </c>
      <c r="O433">
        <v>390</v>
      </c>
      <c r="P433">
        <v>0</v>
      </c>
      <c r="Q433">
        <v>0</v>
      </c>
      <c r="R433">
        <v>0</v>
      </c>
      <c r="S433">
        <v>0</v>
      </c>
      <c r="T433">
        <v>390</v>
      </c>
      <c r="U433">
        <v>53</v>
      </c>
      <c r="X433" s="23">
        <f>IFERROR(1 -(#REF!/#REF!), 0)</f>
        <v>0</v>
      </c>
      <c r="AA433">
        <v>68.424999999999997</v>
      </c>
      <c r="AB433">
        <v>73.682299999999998</v>
      </c>
      <c r="AC433">
        <v>78.986400000000003</v>
      </c>
      <c r="AD433">
        <v>65.484200000000001</v>
      </c>
      <c r="AE433">
        <v>68.424999999999997</v>
      </c>
      <c r="AF433">
        <v>73.682299999999998</v>
      </c>
      <c r="AG433">
        <v>78.986400000000003</v>
      </c>
      <c r="AH433">
        <v>65.484200000000001</v>
      </c>
      <c r="AI433">
        <v>68.424999999999997</v>
      </c>
      <c r="AJ433">
        <v>73.682299999999998</v>
      </c>
      <c r="AK433">
        <v>78.986400000000003</v>
      </c>
      <c r="AL433">
        <v>65.484200000000001</v>
      </c>
      <c r="AM433" t="s">
        <v>1</v>
      </c>
      <c r="AN433" t="s">
        <v>1</v>
      </c>
      <c r="AO433" t="s">
        <v>5</v>
      </c>
      <c r="AP433" t="s">
        <v>5</v>
      </c>
      <c r="AQ433" t="s">
        <v>0</v>
      </c>
      <c r="AS433" t="s">
        <v>5</v>
      </c>
    </row>
    <row r="434" spans="1:45" x14ac:dyDescent="0.3">
      <c r="A434" s="1" t="s">
        <v>1851</v>
      </c>
      <c r="B434" s="1">
        <v>34</v>
      </c>
      <c r="C434" s="1" t="s">
        <v>7</v>
      </c>
      <c r="D434" s="1">
        <v>30313</v>
      </c>
      <c r="E434" s="1">
        <v>0</v>
      </c>
      <c r="F434" s="1" t="s">
        <v>575</v>
      </c>
      <c r="G434" s="1" t="s">
        <v>9017</v>
      </c>
      <c r="H434" s="1" t="s">
        <v>5</v>
      </c>
      <c r="I434" s="1" t="s">
        <v>363</v>
      </c>
      <c r="J434" s="1" t="s">
        <v>4</v>
      </c>
      <c r="K434" s="1" t="s">
        <v>8590</v>
      </c>
      <c r="L434" s="1">
        <v>7</v>
      </c>
      <c r="M434" t="s">
        <v>3</v>
      </c>
      <c r="N434" t="s">
        <v>2</v>
      </c>
      <c r="O434">
        <v>40</v>
      </c>
      <c r="P434">
        <v>0</v>
      </c>
      <c r="Q434">
        <v>0</v>
      </c>
      <c r="R434">
        <v>0</v>
      </c>
      <c r="S434">
        <v>0</v>
      </c>
      <c r="T434">
        <v>40</v>
      </c>
      <c r="U434">
        <v>52</v>
      </c>
      <c r="X434" s="23">
        <f>IFERROR(1 -(#REF!/#REF!), 0)</f>
        <v>0</v>
      </c>
      <c r="AA434">
        <v>57.015000000000001</v>
      </c>
      <c r="AB434">
        <v>57.098500000000001</v>
      </c>
      <c r="AC434">
        <v>65.3142</v>
      </c>
      <c r="AD434">
        <v>51.994999999999997</v>
      </c>
      <c r="AE434">
        <v>57.015000000000001</v>
      </c>
      <c r="AF434">
        <v>57.098500000000001</v>
      </c>
      <c r="AG434">
        <v>65.3142</v>
      </c>
      <c r="AH434">
        <v>51.994999999999997</v>
      </c>
      <c r="AI434">
        <v>57.015000000000001</v>
      </c>
      <c r="AJ434">
        <v>57.098500000000001</v>
      </c>
      <c r="AK434">
        <v>65.3142</v>
      </c>
      <c r="AL434">
        <v>51.994999999999997</v>
      </c>
      <c r="AM434" t="s">
        <v>1</v>
      </c>
      <c r="AN434" t="s">
        <v>1</v>
      </c>
      <c r="AO434" t="s">
        <v>5</v>
      </c>
      <c r="AP434" t="s">
        <v>5</v>
      </c>
      <c r="AQ434" t="s">
        <v>0</v>
      </c>
      <c r="AS434" t="s">
        <v>5</v>
      </c>
    </row>
    <row r="435" spans="1:45" x14ac:dyDescent="0.3">
      <c r="A435" s="1" t="s">
        <v>2001</v>
      </c>
      <c r="B435" s="1">
        <v>70</v>
      </c>
      <c r="C435" s="1" t="s">
        <v>14</v>
      </c>
      <c r="D435" s="1">
        <v>30322</v>
      </c>
      <c r="E435" s="1">
        <v>0</v>
      </c>
      <c r="F435" s="1" t="s">
        <v>728</v>
      </c>
      <c r="G435" s="1" t="s">
        <v>9018</v>
      </c>
      <c r="H435" s="1" t="s">
        <v>5</v>
      </c>
      <c r="I435" s="1" t="s">
        <v>8993</v>
      </c>
      <c r="J435" s="1" t="s">
        <v>4</v>
      </c>
      <c r="K435" s="1" t="s">
        <v>8893</v>
      </c>
      <c r="L435" s="1">
        <v>7</v>
      </c>
      <c r="M435" t="s">
        <v>3</v>
      </c>
      <c r="N435" t="s">
        <v>2</v>
      </c>
      <c r="O435">
        <v>140</v>
      </c>
      <c r="P435">
        <v>0</v>
      </c>
      <c r="Q435">
        <v>0</v>
      </c>
      <c r="R435">
        <v>0</v>
      </c>
      <c r="S435">
        <v>140</v>
      </c>
      <c r="T435">
        <v>0</v>
      </c>
      <c r="U435">
        <v>67</v>
      </c>
      <c r="X435" s="23">
        <f>IFERROR(1 -(#REF!/#REF!), 0)</f>
        <v>0</v>
      </c>
      <c r="AA435">
        <v>303.20639999999997</v>
      </c>
      <c r="AB435">
        <v>592.4307</v>
      </c>
      <c r="AC435">
        <v>424.73759999999999</v>
      </c>
      <c r="AD435">
        <v>377.79399999999998</v>
      </c>
      <c r="AE435">
        <v>303.20639999999997</v>
      </c>
      <c r="AF435">
        <v>592.4307</v>
      </c>
      <c r="AG435">
        <v>424.73759999999999</v>
      </c>
      <c r="AH435">
        <v>377.79399999999998</v>
      </c>
      <c r="AI435">
        <v>303.20639999999997</v>
      </c>
      <c r="AJ435">
        <v>592.4307</v>
      </c>
      <c r="AK435">
        <v>424.73759999999999</v>
      </c>
      <c r="AL435">
        <v>377.79399999999998</v>
      </c>
      <c r="AM435" t="s">
        <v>1</v>
      </c>
      <c r="AN435" t="s">
        <v>1</v>
      </c>
      <c r="AO435" t="s">
        <v>5</v>
      </c>
      <c r="AP435" t="s">
        <v>5</v>
      </c>
      <c r="AQ435" t="s">
        <v>0</v>
      </c>
      <c r="AS435" t="s">
        <v>5</v>
      </c>
    </row>
    <row r="436" spans="1:45" x14ac:dyDescent="0.3">
      <c r="A436" s="1" t="s">
        <v>2002</v>
      </c>
      <c r="B436" s="1">
        <v>9</v>
      </c>
      <c r="C436" s="1" t="s">
        <v>6</v>
      </c>
      <c r="D436" s="1">
        <v>30326</v>
      </c>
      <c r="E436" s="1">
        <v>0</v>
      </c>
      <c r="F436" s="1" t="s">
        <v>729</v>
      </c>
      <c r="G436" s="1" t="s">
        <v>9019</v>
      </c>
      <c r="H436" s="1" t="s">
        <v>5</v>
      </c>
      <c r="I436" s="1" t="s">
        <v>9000</v>
      </c>
      <c r="J436" s="1" t="s">
        <v>4</v>
      </c>
      <c r="K436" s="1" t="s">
        <v>8721</v>
      </c>
      <c r="L436" s="1">
        <v>7</v>
      </c>
      <c r="M436" t="s">
        <v>3</v>
      </c>
      <c r="N436" t="s">
        <v>2</v>
      </c>
      <c r="O436">
        <v>100</v>
      </c>
      <c r="P436">
        <v>0</v>
      </c>
      <c r="Q436">
        <v>0</v>
      </c>
      <c r="R436">
        <v>100</v>
      </c>
      <c r="S436">
        <v>0</v>
      </c>
      <c r="T436">
        <v>0</v>
      </c>
      <c r="U436">
        <v>50</v>
      </c>
      <c r="V436">
        <v>20</v>
      </c>
      <c r="W436">
        <v>5</v>
      </c>
      <c r="X436" s="23">
        <f>IFERROR(1 -(#REF!/#REF!), 0)</f>
        <v>0</v>
      </c>
      <c r="Y436">
        <v>1</v>
      </c>
      <c r="Z436">
        <v>34</v>
      </c>
      <c r="AA436">
        <v>84.7684</v>
      </c>
      <c r="AB436">
        <v>90.582999999999998</v>
      </c>
      <c r="AC436">
        <v>94.44</v>
      </c>
      <c r="AD436">
        <v>80.8446</v>
      </c>
      <c r="AE436">
        <v>84.7684</v>
      </c>
      <c r="AF436">
        <v>90.582999999999998</v>
      </c>
      <c r="AG436">
        <v>94.44</v>
      </c>
      <c r="AH436">
        <v>80.8446</v>
      </c>
      <c r="AI436">
        <v>84.7684</v>
      </c>
      <c r="AJ436">
        <v>90.582999999999998</v>
      </c>
      <c r="AK436">
        <v>94.44</v>
      </c>
      <c r="AL436">
        <v>80.8446</v>
      </c>
      <c r="AM436" t="s">
        <v>1</v>
      </c>
      <c r="AN436" t="s">
        <v>1</v>
      </c>
      <c r="AO436" t="s">
        <v>5</v>
      </c>
      <c r="AP436" t="s">
        <v>5</v>
      </c>
      <c r="AQ436" t="s">
        <v>0</v>
      </c>
      <c r="AS436" t="s">
        <v>5</v>
      </c>
    </row>
    <row r="437" spans="1:45" x14ac:dyDescent="0.3">
      <c r="A437" s="1" t="s">
        <v>2003</v>
      </c>
      <c r="B437" s="1">
        <v>78</v>
      </c>
      <c r="C437" s="1" t="s">
        <v>12</v>
      </c>
      <c r="D437" s="1">
        <v>30339</v>
      </c>
      <c r="E437" s="1">
        <v>0</v>
      </c>
      <c r="F437" s="1" t="s">
        <v>730</v>
      </c>
      <c r="G437" s="1" t="s">
        <v>9020</v>
      </c>
      <c r="H437" s="1" t="s">
        <v>5</v>
      </c>
      <c r="I437" s="1" t="s">
        <v>9021</v>
      </c>
      <c r="J437" s="1" t="s">
        <v>4</v>
      </c>
      <c r="K437" s="1" t="s">
        <v>8307</v>
      </c>
      <c r="L437" s="1">
        <v>6</v>
      </c>
      <c r="M437" t="s">
        <v>10</v>
      </c>
      <c r="N437" t="s">
        <v>2</v>
      </c>
      <c r="O437">
        <v>60</v>
      </c>
      <c r="P437">
        <v>0</v>
      </c>
      <c r="Q437">
        <v>60</v>
      </c>
      <c r="R437">
        <v>0</v>
      </c>
      <c r="S437">
        <v>0</v>
      </c>
      <c r="T437">
        <v>0</v>
      </c>
      <c r="U437">
        <v>17</v>
      </c>
      <c r="X437" s="23">
        <f>IFERROR(1 -(#REF!/#REF!), 0)</f>
        <v>0</v>
      </c>
      <c r="AA437">
        <v>58.545000000000002</v>
      </c>
      <c r="AB437">
        <v>57.682000000000002</v>
      </c>
      <c r="AC437">
        <v>65.430000000000007</v>
      </c>
      <c r="AD437">
        <v>56.86</v>
      </c>
      <c r="AE437">
        <v>58.545000000000002</v>
      </c>
      <c r="AF437">
        <v>57.682000000000002</v>
      </c>
      <c r="AG437">
        <v>65.430000000000007</v>
      </c>
      <c r="AH437">
        <v>56.86</v>
      </c>
      <c r="AI437">
        <v>58.545000000000002</v>
      </c>
      <c r="AJ437">
        <v>57.682000000000002</v>
      </c>
      <c r="AK437">
        <v>65.430000000000007</v>
      </c>
      <c r="AL437">
        <v>56.86</v>
      </c>
      <c r="AM437" t="s">
        <v>1</v>
      </c>
      <c r="AN437" t="s">
        <v>1</v>
      </c>
      <c r="AO437" t="s">
        <v>5</v>
      </c>
      <c r="AP437" t="s">
        <v>5</v>
      </c>
      <c r="AQ437" t="s">
        <v>0</v>
      </c>
      <c r="AS437" t="s">
        <v>5</v>
      </c>
    </row>
    <row r="438" spans="1:45" x14ac:dyDescent="0.3">
      <c r="A438" s="1" t="s">
        <v>2004</v>
      </c>
      <c r="B438" s="1">
        <v>9</v>
      </c>
      <c r="C438" s="1" t="s">
        <v>9</v>
      </c>
      <c r="D438" s="1">
        <v>30347</v>
      </c>
      <c r="E438" s="1">
        <v>0</v>
      </c>
      <c r="F438" s="1" t="s">
        <v>731</v>
      </c>
      <c r="G438" s="1" t="s">
        <v>9022</v>
      </c>
      <c r="H438" s="1" t="s">
        <v>5</v>
      </c>
      <c r="I438" s="1" t="s">
        <v>9023</v>
      </c>
      <c r="J438" s="1" t="s">
        <v>4</v>
      </c>
      <c r="K438" s="1" t="s">
        <v>8650</v>
      </c>
      <c r="L438" s="1">
        <v>6</v>
      </c>
      <c r="M438" t="s">
        <v>10</v>
      </c>
      <c r="N438" t="s">
        <v>2</v>
      </c>
      <c r="O438">
        <v>220</v>
      </c>
      <c r="P438">
        <v>220</v>
      </c>
      <c r="Q438">
        <v>0</v>
      </c>
      <c r="R438">
        <v>0</v>
      </c>
      <c r="S438">
        <v>0</v>
      </c>
      <c r="T438">
        <v>0</v>
      </c>
      <c r="U438">
        <v>12</v>
      </c>
      <c r="X438" s="23">
        <f>IFERROR(1 -(#REF!/#REF!), 0)</f>
        <v>0</v>
      </c>
      <c r="AB438">
        <v>39.950000000000003</v>
      </c>
      <c r="AC438">
        <v>42.183300000000003</v>
      </c>
      <c r="AF438">
        <v>39.950000000000003</v>
      </c>
      <c r="AG438">
        <v>42.183300000000003</v>
      </c>
      <c r="AJ438">
        <v>39.950000000000003</v>
      </c>
      <c r="AK438">
        <v>42.183300000000003</v>
      </c>
      <c r="AM438" t="s">
        <v>1</v>
      </c>
      <c r="AN438" t="s">
        <v>1</v>
      </c>
      <c r="AO438" t="s">
        <v>5</v>
      </c>
      <c r="AP438" t="s">
        <v>5</v>
      </c>
      <c r="AQ438" t="s">
        <v>0</v>
      </c>
      <c r="AS438" t="s">
        <v>5</v>
      </c>
    </row>
    <row r="439" spans="1:45" x14ac:dyDescent="0.3">
      <c r="A439" s="1" t="s">
        <v>2005</v>
      </c>
      <c r="B439" s="1">
        <v>9</v>
      </c>
      <c r="C439" s="1" t="s">
        <v>7</v>
      </c>
      <c r="D439" s="1">
        <v>30376</v>
      </c>
      <c r="E439" s="1">
        <v>0</v>
      </c>
      <c r="F439" s="1" t="s">
        <v>732</v>
      </c>
      <c r="G439" s="1" t="s">
        <v>9024</v>
      </c>
      <c r="H439" s="1" t="s">
        <v>5</v>
      </c>
      <c r="I439" s="1" t="s">
        <v>8941</v>
      </c>
      <c r="J439" s="1" t="s">
        <v>4</v>
      </c>
      <c r="K439" s="1" t="s">
        <v>8411</v>
      </c>
      <c r="L439" s="1">
        <v>0</v>
      </c>
      <c r="M439" t="s">
        <v>3</v>
      </c>
      <c r="N439" t="s">
        <v>25</v>
      </c>
      <c r="O439">
        <v>460</v>
      </c>
      <c r="P439">
        <v>0</v>
      </c>
      <c r="Q439">
        <v>0</v>
      </c>
      <c r="R439">
        <v>0</v>
      </c>
      <c r="S439">
        <v>0</v>
      </c>
      <c r="T439">
        <v>460</v>
      </c>
      <c r="U439">
        <v>17</v>
      </c>
      <c r="X439" s="23">
        <f>IFERROR(1 -(#REF!/#REF!), 0)</f>
        <v>0</v>
      </c>
      <c r="AA439">
        <v>70.27</v>
      </c>
      <c r="AB439">
        <v>91.336200000000005</v>
      </c>
      <c r="AC439">
        <v>174.66399999999999</v>
      </c>
      <c r="AD439">
        <v>102.7166</v>
      </c>
      <c r="AE439">
        <v>70.27</v>
      </c>
      <c r="AF439">
        <v>91.336200000000005</v>
      </c>
      <c r="AG439">
        <v>174.66399999999999</v>
      </c>
      <c r="AH439">
        <v>102.7166</v>
      </c>
      <c r="AI439">
        <v>70.27</v>
      </c>
      <c r="AJ439">
        <v>91.336200000000005</v>
      </c>
      <c r="AK439">
        <v>174.66399999999999</v>
      </c>
      <c r="AL439">
        <v>102.7166</v>
      </c>
      <c r="AM439" t="s">
        <v>1</v>
      </c>
      <c r="AN439" t="s">
        <v>1</v>
      </c>
      <c r="AO439" t="s">
        <v>5</v>
      </c>
      <c r="AP439" t="s">
        <v>5</v>
      </c>
      <c r="AQ439" t="s">
        <v>0</v>
      </c>
      <c r="AS439" t="s">
        <v>5</v>
      </c>
    </row>
    <row r="440" spans="1:45" x14ac:dyDescent="0.3">
      <c r="A440" s="1" t="s">
        <v>2006</v>
      </c>
      <c r="B440" s="1">
        <v>70</v>
      </c>
      <c r="C440" s="1" t="s">
        <v>6</v>
      </c>
      <c r="D440" s="1">
        <v>30381</v>
      </c>
      <c r="E440" s="1">
        <v>0</v>
      </c>
      <c r="F440" s="1" t="s">
        <v>733</v>
      </c>
      <c r="G440" s="1" t="s">
        <v>9025</v>
      </c>
      <c r="H440" s="1" t="s">
        <v>5</v>
      </c>
      <c r="I440" s="1" t="s">
        <v>8925</v>
      </c>
      <c r="J440" s="1" t="s">
        <v>4</v>
      </c>
      <c r="K440" s="1" t="s">
        <v>8295</v>
      </c>
      <c r="L440" s="1">
        <v>4</v>
      </c>
      <c r="M440" t="s">
        <v>30</v>
      </c>
      <c r="N440" t="s">
        <v>2</v>
      </c>
      <c r="O440">
        <v>164</v>
      </c>
      <c r="P440">
        <v>0</v>
      </c>
      <c r="Q440">
        <v>0</v>
      </c>
      <c r="R440">
        <v>164</v>
      </c>
      <c r="S440">
        <v>0</v>
      </c>
      <c r="T440">
        <v>0</v>
      </c>
      <c r="U440">
        <v>13</v>
      </c>
      <c r="X440" s="23">
        <f>IFERROR(1 -(#REF!/#REF!), 0)</f>
        <v>0</v>
      </c>
      <c r="AA440">
        <v>35</v>
      </c>
      <c r="AB440">
        <v>35.54</v>
      </c>
      <c r="AC440">
        <v>35.593299999999999</v>
      </c>
      <c r="AD440">
        <v>35</v>
      </c>
      <c r="AE440">
        <v>35</v>
      </c>
      <c r="AF440">
        <v>35.54</v>
      </c>
      <c r="AG440">
        <v>35.593299999999999</v>
      </c>
      <c r="AH440">
        <v>35</v>
      </c>
      <c r="AI440">
        <v>35</v>
      </c>
      <c r="AJ440">
        <v>35.54</v>
      </c>
      <c r="AK440">
        <v>35.593299999999999</v>
      </c>
      <c r="AL440">
        <v>35</v>
      </c>
      <c r="AM440" t="s">
        <v>1</v>
      </c>
      <c r="AN440" t="s">
        <v>1</v>
      </c>
      <c r="AO440" t="s">
        <v>5</v>
      </c>
      <c r="AP440" t="s">
        <v>5</v>
      </c>
      <c r="AQ440" t="s">
        <v>0</v>
      </c>
      <c r="AS440" t="s">
        <v>5</v>
      </c>
    </row>
    <row r="441" spans="1:45" x14ac:dyDescent="0.3">
      <c r="A441" s="1" t="s">
        <v>2007</v>
      </c>
      <c r="B441" s="1">
        <v>70</v>
      </c>
      <c r="C441" s="1" t="s">
        <v>14</v>
      </c>
      <c r="D441" s="1">
        <v>30389</v>
      </c>
      <c r="E441" s="1">
        <v>0</v>
      </c>
      <c r="F441" s="1" t="s">
        <v>734</v>
      </c>
      <c r="G441" s="1" t="s">
        <v>9026</v>
      </c>
      <c r="H441" s="1" t="s">
        <v>5</v>
      </c>
      <c r="I441" s="1" t="s">
        <v>8993</v>
      </c>
      <c r="J441" s="1" t="s">
        <v>4</v>
      </c>
      <c r="K441" s="1" t="s">
        <v>8893</v>
      </c>
      <c r="L441" s="1">
        <v>7</v>
      </c>
      <c r="M441" t="s">
        <v>3</v>
      </c>
      <c r="N441" t="s">
        <v>2</v>
      </c>
      <c r="O441">
        <v>150</v>
      </c>
      <c r="P441">
        <v>0</v>
      </c>
      <c r="Q441">
        <v>0</v>
      </c>
      <c r="R441">
        <v>0</v>
      </c>
      <c r="S441">
        <v>150</v>
      </c>
      <c r="T441">
        <v>0</v>
      </c>
      <c r="U441">
        <v>53</v>
      </c>
      <c r="X441" s="23">
        <f>IFERROR(1 -(#REF!/#REF!), 0)</f>
        <v>0</v>
      </c>
      <c r="AA441">
        <v>117.4769</v>
      </c>
      <c r="AB441">
        <v>157.11779999999999</v>
      </c>
      <c r="AC441">
        <v>175.61150000000001</v>
      </c>
      <c r="AD441">
        <v>112.05</v>
      </c>
      <c r="AE441">
        <v>117.4769</v>
      </c>
      <c r="AF441">
        <v>157.11779999999999</v>
      </c>
      <c r="AG441">
        <v>175.61150000000001</v>
      </c>
      <c r="AH441">
        <v>112.05</v>
      </c>
      <c r="AI441">
        <v>117.4769</v>
      </c>
      <c r="AJ441">
        <v>157.11779999999999</v>
      </c>
      <c r="AK441">
        <v>175.61150000000001</v>
      </c>
      <c r="AL441">
        <v>112.05</v>
      </c>
      <c r="AM441" t="s">
        <v>1</v>
      </c>
      <c r="AN441" t="s">
        <v>1</v>
      </c>
      <c r="AO441" t="s">
        <v>5</v>
      </c>
      <c r="AP441" t="s">
        <v>5</v>
      </c>
      <c r="AQ441" t="s">
        <v>0</v>
      </c>
      <c r="AS441" t="s">
        <v>5</v>
      </c>
    </row>
    <row r="442" spans="1:45" x14ac:dyDescent="0.3">
      <c r="A442" s="1" t="s">
        <v>2451</v>
      </c>
      <c r="B442" s="1">
        <v>72</v>
      </c>
      <c r="C442" s="1" t="s">
        <v>7</v>
      </c>
      <c r="D442" s="1">
        <v>30391</v>
      </c>
      <c r="E442" s="1">
        <v>0</v>
      </c>
      <c r="F442" s="1" t="s">
        <v>1174</v>
      </c>
      <c r="G442" s="1" t="s">
        <v>9027</v>
      </c>
      <c r="H442" s="1" t="s">
        <v>5</v>
      </c>
      <c r="I442" s="1" t="s">
        <v>8954</v>
      </c>
      <c r="J442" s="1" t="s">
        <v>4</v>
      </c>
      <c r="K442" s="1" t="s">
        <v>8406</v>
      </c>
      <c r="L442" s="1">
        <v>6</v>
      </c>
      <c r="M442" t="s">
        <v>10</v>
      </c>
      <c r="N442" t="s">
        <v>2</v>
      </c>
      <c r="O442">
        <v>180</v>
      </c>
      <c r="P442">
        <v>0</v>
      </c>
      <c r="Q442">
        <v>0</v>
      </c>
      <c r="R442">
        <v>0</v>
      </c>
      <c r="S442">
        <v>0</v>
      </c>
      <c r="T442">
        <v>180</v>
      </c>
      <c r="U442">
        <v>26</v>
      </c>
      <c r="X442" s="23">
        <f>IFERROR(1 -(#REF!/#REF!), 0)</f>
        <v>0</v>
      </c>
      <c r="AA442">
        <v>92.004999999999995</v>
      </c>
      <c r="AB442">
        <v>105.05329999999999</v>
      </c>
      <c r="AC442">
        <v>106.98</v>
      </c>
      <c r="AD442">
        <v>91.63</v>
      </c>
      <c r="AE442">
        <v>92.004999999999995</v>
      </c>
      <c r="AF442">
        <v>105.05329999999999</v>
      </c>
      <c r="AG442">
        <v>106.98</v>
      </c>
      <c r="AH442">
        <v>91.63</v>
      </c>
      <c r="AI442">
        <v>92.004999999999995</v>
      </c>
      <c r="AJ442">
        <v>105.05329999999999</v>
      </c>
      <c r="AK442">
        <v>106.98</v>
      </c>
      <c r="AL442">
        <v>91.63</v>
      </c>
      <c r="AM442" t="s">
        <v>1</v>
      </c>
      <c r="AN442" t="s">
        <v>1</v>
      </c>
      <c r="AO442" t="s">
        <v>5</v>
      </c>
      <c r="AP442" t="s">
        <v>5</v>
      </c>
      <c r="AQ442" t="s">
        <v>0</v>
      </c>
      <c r="AS442" t="s">
        <v>5</v>
      </c>
    </row>
    <row r="443" spans="1:45" x14ac:dyDescent="0.3">
      <c r="A443" s="1" t="s">
        <v>2009</v>
      </c>
      <c r="B443" s="1">
        <v>34</v>
      </c>
      <c r="C443" s="1" t="s">
        <v>7</v>
      </c>
      <c r="D443" s="1">
        <v>30429</v>
      </c>
      <c r="E443" s="1">
        <v>0</v>
      </c>
      <c r="F443" s="1" t="s">
        <v>737</v>
      </c>
      <c r="G443" s="1" t="s">
        <v>9028</v>
      </c>
      <c r="H443" s="1" t="s">
        <v>5</v>
      </c>
      <c r="I443" s="1" t="s">
        <v>363</v>
      </c>
      <c r="J443" s="1" t="s">
        <v>4</v>
      </c>
      <c r="K443" s="1" t="s">
        <v>9029</v>
      </c>
      <c r="L443" s="1">
        <v>7</v>
      </c>
      <c r="M443" t="s">
        <v>3</v>
      </c>
      <c r="N443" t="s">
        <v>2</v>
      </c>
      <c r="O443">
        <v>160</v>
      </c>
      <c r="P443">
        <v>0</v>
      </c>
      <c r="Q443">
        <v>0</v>
      </c>
      <c r="R443">
        <v>0</v>
      </c>
      <c r="S443">
        <v>0</v>
      </c>
      <c r="T443">
        <v>160</v>
      </c>
      <c r="U443">
        <v>46</v>
      </c>
      <c r="X443" s="23">
        <f>IFERROR(1 -(#REF!/#REF!), 0)</f>
        <v>0</v>
      </c>
      <c r="AA443">
        <v>35.25</v>
      </c>
      <c r="AB443">
        <v>529.92420000000004</v>
      </c>
      <c r="AC443">
        <v>651.83600000000001</v>
      </c>
      <c r="AD443">
        <v>158.05000000000001</v>
      </c>
      <c r="AE443">
        <v>35.25</v>
      </c>
      <c r="AF443">
        <v>529.92420000000004</v>
      </c>
      <c r="AG443">
        <v>651.83600000000001</v>
      </c>
      <c r="AH443">
        <v>158.05000000000001</v>
      </c>
      <c r="AI443">
        <v>35.25</v>
      </c>
      <c r="AJ443">
        <v>529.92420000000004</v>
      </c>
      <c r="AK443">
        <v>651.83600000000001</v>
      </c>
      <c r="AL443">
        <v>158.05000000000001</v>
      </c>
      <c r="AM443" t="s">
        <v>1</v>
      </c>
      <c r="AN443" t="s">
        <v>1</v>
      </c>
      <c r="AO443" t="s">
        <v>5</v>
      </c>
      <c r="AP443" t="s">
        <v>5</v>
      </c>
      <c r="AQ443" t="s">
        <v>0</v>
      </c>
      <c r="AS443" t="s">
        <v>5</v>
      </c>
    </row>
    <row r="444" spans="1:45" x14ac:dyDescent="0.3">
      <c r="A444" s="1" t="s">
        <v>1852</v>
      </c>
      <c r="B444" s="1">
        <v>34</v>
      </c>
      <c r="C444" s="1" t="s">
        <v>7</v>
      </c>
      <c r="D444" s="1">
        <v>30429</v>
      </c>
      <c r="E444" s="1">
        <v>1</v>
      </c>
      <c r="F444" s="1" t="s">
        <v>576</v>
      </c>
      <c r="G444" s="1" t="s">
        <v>9028</v>
      </c>
      <c r="H444" s="1" t="s">
        <v>5</v>
      </c>
      <c r="I444" s="1" t="s">
        <v>363</v>
      </c>
      <c r="J444" s="1" t="s">
        <v>4</v>
      </c>
      <c r="K444" s="1" t="s">
        <v>9029</v>
      </c>
      <c r="L444" s="1">
        <v>5</v>
      </c>
      <c r="M444" t="s">
        <v>18</v>
      </c>
      <c r="N444" t="s">
        <v>2</v>
      </c>
      <c r="O444">
        <v>150</v>
      </c>
      <c r="P444">
        <v>0</v>
      </c>
      <c r="Q444">
        <v>0</v>
      </c>
      <c r="R444">
        <v>0</v>
      </c>
      <c r="S444">
        <v>0</v>
      </c>
      <c r="T444">
        <v>150</v>
      </c>
      <c r="U444">
        <v>21</v>
      </c>
      <c r="X444" s="23">
        <f>IFERROR(1 -(#REF!/#REF!), 0)</f>
        <v>0</v>
      </c>
      <c r="AA444">
        <v>85.68</v>
      </c>
      <c r="AB444">
        <v>53.888300000000001</v>
      </c>
      <c r="AC444">
        <v>52.41</v>
      </c>
      <c r="AD444">
        <v>85.18</v>
      </c>
      <c r="AE444">
        <v>85.68</v>
      </c>
      <c r="AF444">
        <v>53.888300000000001</v>
      </c>
      <c r="AG444">
        <v>52.41</v>
      </c>
      <c r="AH444">
        <v>85.18</v>
      </c>
      <c r="AI444">
        <v>85.68</v>
      </c>
      <c r="AJ444">
        <v>53.888300000000001</v>
      </c>
      <c r="AK444">
        <v>52.41</v>
      </c>
      <c r="AL444">
        <v>85.18</v>
      </c>
      <c r="AM444" t="s">
        <v>1</v>
      </c>
      <c r="AN444" t="s">
        <v>1</v>
      </c>
      <c r="AO444" t="s">
        <v>5</v>
      </c>
      <c r="AP444" t="s">
        <v>5</v>
      </c>
      <c r="AQ444" t="s">
        <v>0</v>
      </c>
      <c r="AS444" t="s">
        <v>5</v>
      </c>
    </row>
    <row r="445" spans="1:45" x14ac:dyDescent="0.3">
      <c r="A445" s="1" t="s">
        <v>1877</v>
      </c>
      <c r="B445" s="1">
        <v>34</v>
      </c>
      <c r="C445" s="1" t="s">
        <v>7</v>
      </c>
      <c r="D445" s="1">
        <v>30429</v>
      </c>
      <c r="E445" s="1">
        <v>2</v>
      </c>
      <c r="F445" s="1" t="s">
        <v>601</v>
      </c>
      <c r="G445" s="1" t="s">
        <v>9028</v>
      </c>
      <c r="H445" s="1" t="s">
        <v>5</v>
      </c>
      <c r="I445" s="1" t="s">
        <v>363</v>
      </c>
      <c r="J445" s="1" t="s">
        <v>4</v>
      </c>
      <c r="K445" s="1" t="s">
        <v>9029</v>
      </c>
      <c r="L445" s="1">
        <v>7</v>
      </c>
      <c r="M445" t="s">
        <v>3</v>
      </c>
      <c r="N445" t="s">
        <v>2</v>
      </c>
      <c r="O445">
        <v>160</v>
      </c>
      <c r="P445">
        <v>0</v>
      </c>
      <c r="Q445">
        <v>0</v>
      </c>
      <c r="R445">
        <v>0</v>
      </c>
      <c r="S445">
        <v>0</v>
      </c>
      <c r="T445">
        <v>160</v>
      </c>
      <c r="U445">
        <v>44</v>
      </c>
      <c r="X445" s="23">
        <f>IFERROR(1 -(#REF!/#REF!), 0)</f>
        <v>0</v>
      </c>
      <c r="AA445">
        <v>82.13</v>
      </c>
      <c r="AB445">
        <v>66.513300000000001</v>
      </c>
      <c r="AC445">
        <v>61.946399999999997</v>
      </c>
      <c r="AD445">
        <v>42.94</v>
      </c>
      <c r="AE445">
        <v>82.13</v>
      </c>
      <c r="AF445">
        <v>66.513300000000001</v>
      </c>
      <c r="AG445">
        <v>61.946399999999997</v>
      </c>
      <c r="AH445">
        <v>42.94</v>
      </c>
      <c r="AI445">
        <v>82.13</v>
      </c>
      <c r="AJ445">
        <v>66.513300000000001</v>
      </c>
      <c r="AK445">
        <v>61.946399999999997</v>
      </c>
      <c r="AL445">
        <v>42.94</v>
      </c>
      <c r="AM445" t="s">
        <v>1</v>
      </c>
      <c r="AN445" t="s">
        <v>1</v>
      </c>
      <c r="AO445" t="s">
        <v>5</v>
      </c>
      <c r="AP445" t="s">
        <v>5</v>
      </c>
      <c r="AQ445" t="s">
        <v>0</v>
      </c>
      <c r="AS445" t="s">
        <v>5</v>
      </c>
    </row>
    <row r="446" spans="1:45" x14ac:dyDescent="0.3">
      <c r="A446" s="1" t="s">
        <v>1879</v>
      </c>
      <c r="B446" s="1">
        <v>34</v>
      </c>
      <c r="C446" s="1" t="s">
        <v>7</v>
      </c>
      <c r="D446" s="1">
        <v>30429</v>
      </c>
      <c r="E446" s="1">
        <v>3</v>
      </c>
      <c r="F446" s="1" t="s">
        <v>603</v>
      </c>
      <c r="G446" s="1" t="s">
        <v>9028</v>
      </c>
      <c r="H446" s="1" t="s">
        <v>5</v>
      </c>
      <c r="I446" s="1" t="s">
        <v>363</v>
      </c>
      <c r="J446" s="1" t="s">
        <v>4</v>
      </c>
      <c r="K446" s="1" t="s">
        <v>9029</v>
      </c>
      <c r="L446" s="1">
        <v>3</v>
      </c>
      <c r="M446" t="s">
        <v>28</v>
      </c>
      <c r="N446" t="s">
        <v>2</v>
      </c>
      <c r="O446">
        <v>151</v>
      </c>
      <c r="P446">
        <v>0</v>
      </c>
      <c r="Q446">
        <v>0</v>
      </c>
      <c r="R446">
        <v>0</v>
      </c>
      <c r="S446">
        <v>0</v>
      </c>
      <c r="T446">
        <v>151</v>
      </c>
      <c r="U446">
        <v>13</v>
      </c>
      <c r="X446" s="23">
        <f>IFERROR(1 -(#REF!/#REF!), 0)</f>
        <v>0</v>
      </c>
      <c r="AA446">
        <v>127.02</v>
      </c>
      <c r="AB446">
        <v>128.85</v>
      </c>
      <c r="AC446">
        <v>137.42660000000001</v>
      </c>
      <c r="AD446">
        <v>127.02</v>
      </c>
      <c r="AE446">
        <v>127.02</v>
      </c>
      <c r="AF446">
        <v>128.85</v>
      </c>
      <c r="AG446">
        <v>137.42660000000001</v>
      </c>
      <c r="AH446">
        <v>127.02</v>
      </c>
      <c r="AI446">
        <v>127.02</v>
      </c>
      <c r="AJ446">
        <v>128.85</v>
      </c>
      <c r="AK446">
        <v>137.42660000000001</v>
      </c>
      <c r="AL446">
        <v>127.02</v>
      </c>
      <c r="AM446" t="s">
        <v>1</v>
      </c>
      <c r="AN446" t="s">
        <v>1</v>
      </c>
      <c r="AO446" t="s">
        <v>5</v>
      </c>
      <c r="AP446" t="s">
        <v>5</v>
      </c>
      <c r="AQ446" t="s">
        <v>0</v>
      </c>
      <c r="AS446" t="s">
        <v>5</v>
      </c>
    </row>
    <row r="447" spans="1:45" x14ac:dyDescent="0.3">
      <c r="A447" s="1" t="s">
        <v>2011</v>
      </c>
      <c r="B447" s="1">
        <v>70</v>
      </c>
      <c r="C447" s="1" t="s">
        <v>14</v>
      </c>
      <c r="D447" s="1">
        <v>30437</v>
      </c>
      <c r="E447" s="1">
        <v>0</v>
      </c>
      <c r="F447" s="1" t="s">
        <v>739</v>
      </c>
      <c r="G447" s="1" t="s">
        <v>9030</v>
      </c>
      <c r="H447" s="1" t="s">
        <v>5</v>
      </c>
      <c r="I447" s="1" t="s">
        <v>9031</v>
      </c>
      <c r="J447" s="1" t="s">
        <v>4</v>
      </c>
      <c r="K447" s="1" t="s">
        <v>8893</v>
      </c>
      <c r="L447" s="1">
        <v>5</v>
      </c>
      <c r="M447" t="s">
        <v>18</v>
      </c>
      <c r="N447" t="s">
        <v>2</v>
      </c>
      <c r="O447">
        <v>125</v>
      </c>
      <c r="P447">
        <v>0</v>
      </c>
      <c r="Q447">
        <v>0</v>
      </c>
      <c r="R447">
        <v>0</v>
      </c>
      <c r="S447">
        <v>125</v>
      </c>
      <c r="T447">
        <v>0</v>
      </c>
      <c r="U447">
        <v>24</v>
      </c>
      <c r="V447">
        <v>19</v>
      </c>
      <c r="W447">
        <v>4</v>
      </c>
      <c r="X447" s="23">
        <f>IFERROR(1 -(#REF!/#REF!), 0)</f>
        <v>0</v>
      </c>
      <c r="Y447">
        <v>2</v>
      </c>
      <c r="Z447">
        <v>19</v>
      </c>
      <c r="AA447">
        <v>68.492800000000003</v>
      </c>
      <c r="AB447">
        <v>74.523300000000006</v>
      </c>
      <c r="AC447">
        <v>104.14400000000001</v>
      </c>
      <c r="AD447">
        <v>63.62</v>
      </c>
      <c r="AE447">
        <v>68.492800000000003</v>
      </c>
      <c r="AF447">
        <v>74.523300000000006</v>
      </c>
      <c r="AG447">
        <v>104.14400000000001</v>
      </c>
      <c r="AH447">
        <v>63.62</v>
      </c>
      <c r="AI447">
        <v>68.492800000000003</v>
      </c>
      <c r="AJ447">
        <v>74.523300000000006</v>
      </c>
      <c r="AK447">
        <v>104.14400000000001</v>
      </c>
      <c r="AL447">
        <v>63.62</v>
      </c>
      <c r="AM447" t="s">
        <v>1</v>
      </c>
      <c r="AN447" t="s">
        <v>1</v>
      </c>
      <c r="AO447" t="s">
        <v>5</v>
      </c>
      <c r="AP447" t="s">
        <v>5</v>
      </c>
      <c r="AQ447" t="s">
        <v>0</v>
      </c>
      <c r="AS447" t="s">
        <v>5</v>
      </c>
    </row>
    <row r="448" spans="1:45" x14ac:dyDescent="0.3">
      <c r="A448" s="1" t="s">
        <v>2012</v>
      </c>
      <c r="B448" s="1">
        <v>9</v>
      </c>
      <c r="C448" s="1" t="s">
        <v>14</v>
      </c>
      <c r="D448" s="1">
        <v>30450</v>
      </c>
      <c r="E448" s="1">
        <v>0</v>
      </c>
      <c r="F448" s="1" t="s">
        <v>740</v>
      </c>
      <c r="G448" s="1" t="s">
        <v>9032</v>
      </c>
      <c r="H448" s="1" t="s">
        <v>5</v>
      </c>
      <c r="I448" s="1" t="s">
        <v>8941</v>
      </c>
      <c r="J448" s="1" t="s">
        <v>4</v>
      </c>
      <c r="K448" s="1" t="s">
        <v>8497</v>
      </c>
      <c r="L448" s="1">
        <v>1</v>
      </c>
      <c r="M448" t="s">
        <v>20</v>
      </c>
      <c r="N448" t="s">
        <v>2</v>
      </c>
      <c r="O448">
        <v>301</v>
      </c>
      <c r="P448">
        <v>0</v>
      </c>
      <c r="Q448">
        <v>0</v>
      </c>
      <c r="R448">
        <v>0</v>
      </c>
      <c r="S448">
        <v>301</v>
      </c>
      <c r="T448">
        <v>0</v>
      </c>
      <c r="U448">
        <v>13</v>
      </c>
      <c r="X448" s="23">
        <f>IFERROR(1 -(#REF!/#REF!), 0)</f>
        <v>0</v>
      </c>
      <c r="AA448">
        <v>60.206600000000002</v>
      </c>
      <c r="AB448">
        <v>46.26</v>
      </c>
      <c r="AC448">
        <v>74.092500000000001</v>
      </c>
      <c r="AD448">
        <v>58.52</v>
      </c>
      <c r="AE448">
        <v>60.206600000000002</v>
      </c>
      <c r="AF448">
        <v>46.26</v>
      </c>
      <c r="AG448">
        <v>74.092500000000001</v>
      </c>
      <c r="AH448">
        <v>58.52</v>
      </c>
      <c r="AI448">
        <v>60.206600000000002</v>
      </c>
      <c r="AJ448">
        <v>46.26</v>
      </c>
      <c r="AK448">
        <v>74.092500000000001</v>
      </c>
      <c r="AL448">
        <v>58.52</v>
      </c>
      <c r="AM448" t="s">
        <v>1</v>
      </c>
      <c r="AN448" t="s">
        <v>1</v>
      </c>
      <c r="AO448" t="s">
        <v>5</v>
      </c>
      <c r="AP448" t="s">
        <v>5</v>
      </c>
      <c r="AQ448" t="s">
        <v>0</v>
      </c>
      <c r="AS448" t="s">
        <v>5</v>
      </c>
    </row>
    <row r="449" spans="1:45" x14ac:dyDescent="0.3">
      <c r="A449" s="1" t="s">
        <v>2013</v>
      </c>
      <c r="B449" s="1">
        <v>78</v>
      </c>
      <c r="C449" s="1" t="s">
        <v>6</v>
      </c>
      <c r="D449" s="1">
        <v>30457</v>
      </c>
      <c r="E449" s="1">
        <v>0</v>
      </c>
      <c r="F449" s="1" t="s">
        <v>741</v>
      </c>
      <c r="G449" s="1" t="s">
        <v>9033</v>
      </c>
      <c r="H449" s="1" t="s">
        <v>5</v>
      </c>
      <c r="I449" s="1" t="s">
        <v>9034</v>
      </c>
      <c r="J449" s="1" t="s">
        <v>4</v>
      </c>
      <c r="K449" s="1" t="s">
        <v>9035</v>
      </c>
      <c r="L449" s="1">
        <v>6</v>
      </c>
      <c r="M449" t="s">
        <v>10</v>
      </c>
      <c r="N449" t="s">
        <v>2</v>
      </c>
      <c r="O449">
        <v>216</v>
      </c>
      <c r="P449">
        <v>0</v>
      </c>
      <c r="Q449">
        <v>0</v>
      </c>
      <c r="R449">
        <v>216</v>
      </c>
      <c r="S449">
        <v>0</v>
      </c>
      <c r="T449">
        <v>0</v>
      </c>
      <c r="U449">
        <v>26</v>
      </c>
      <c r="X449" s="23">
        <f>IFERROR(1 -(#REF!/#REF!), 0)</f>
        <v>0</v>
      </c>
      <c r="AA449">
        <v>41.305</v>
      </c>
      <c r="AB449">
        <v>46</v>
      </c>
      <c r="AC449">
        <v>45.26</v>
      </c>
      <c r="AD449">
        <v>40.93</v>
      </c>
      <c r="AE449">
        <v>41.305</v>
      </c>
      <c r="AF449">
        <v>46</v>
      </c>
      <c r="AG449">
        <v>45.26</v>
      </c>
      <c r="AH449">
        <v>40.93</v>
      </c>
      <c r="AI449">
        <v>41.305</v>
      </c>
      <c r="AJ449">
        <v>46</v>
      </c>
      <c r="AK449">
        <v>45.26</v>
      </c>
      <c r="AL449">
        <v>40.93</v>
      </c>
      <c r="AM449" t="s">
        <v>1</v>
      </c>
      <c r="AN449" t="s">
        <v>1</v>
      </c>
      <c r="AO449" t="s">
        <v>5</v>
      </c>
      <c r="AP449" t="s">
        <v>5</v>
      </c>
      <c r="AQ449" t="s">
        <v>0</v>
      </c>
      <c r="AS449" t="s">
        <v>5</v>
      </c>
    </row>
    <row r="450" spans="1:45" x14ac:dyDescent="0.3">
      <c r="A450" s="1" t="s">
        <v>2014</v>
      </c>
      <c r="B450" s="1">
        <v>9</v>
      </c>
      <c r="C450" s="1" t="s">
        <v>7</v>
      </c>
      <c r="D450" s="1">
        <v>30459</v>
      </c>
      <c r="E450" s="1">
        <v>0</v>
      </c>
      <c r="F450" s="1" t="s">
        <v>742</v>
      </c>
      <c r="G450" s="1" t="s">
        <v>9036</v>
      </c>
      <c r="H450" s="1" t="s">
        <v>5</v>
      </c>
      <c r="I450" s="1" t="s">
        <v>8941</v>
      </c>
      <c r="J450" s="1" t="s">
        <v>4</v>
      </c>
      <c r="K450" s="1" t="s">
        <v>8411</v>
      </c>
      <c r="L450" s="1">
        <v>5</v>
      </c>
      <c r="M450" t="s">
        <v>18</v>
      </c>
      <c r="N450" t="s">
        <v>2</v>
      </c>
      <c r="O450">
        <v>111</v>
      </c>
      <c r="P450">
        <v>0</v>
      </c>
      <c r="Q450">
        <v>0</v>
      </c>
      <c r="R450">
        <v>0</v>
      </c>
      <c r="S450">
        <v>0</v>
      </c>
      <c r="T450">
        <v>111</v>
      </c>
      <c r="U450">
        <v>28</v>
      </c>
      <c r="X450" s="23">
        <f>IFERROR(1 -(#REF!/#REF!), 0)</f>
        <v>0</v>
      </c>
      <c r="AA450">
        <v>102.43</v>
      </c>
      <c r="AB450">
        <v>107.5485</v>
      </c>
      <c r="AC450">
        <v>85.163700000000006</v>
      </c>
      <c r="AD450">
        <v>102.18</v>
      </c>
      <c r="AE450">
        <v>102.43</v>
      </c>
      <c r="AF450">
        <v>107.5485</v>
      </c>
      <c r="AG450">
        <v>85.163700000000006</v>
      </c>
      <c r="AH450">
        <v>102.18</v>
      </c>
      <c r="AI450">
        <v>102.43</v>
      </c>
      <c r="AJ450">
        <v>107.5485</v>
      </c>
      <c r="AK450">
        <v>85.163700000000006</v>
      </c>
      <c r="AL450">
        <v>102.18</v>
      </c>
      <c r="AM450" t="s">
        <v>1</v>
      </c>
      <c r="AN450" t="s">
        <v>1</v>
      </c>
      <c r="AO450" t="s">
        <v>5</v>
      </c>
      <c r="AP450" t="s">
        <v>5</v>
      </c>
      <c r="AQ450" t="s">
        <v>0</v>
      </c>
      <c r="AS450" t="s">
        <v>5</v>
      </c>
    </row>
    <row r="451" spans="1:45" x14ac:dyDescent="0.3">
      <c r="A451" s="1" t="s">
        <v>9037</v>
      </c>
      <c r="B451" s="1">
        <v>72</v>
      </c>
      <c r="C451" s="1" t="s">
        <v>12</v>
      </c>
      <c r="D451" s="1">
        <v>30476</v>
      </c>
      <c r="E451" s="1">
        <v>0</v>
      </c>
      <c r="F451" s="1" t="s">
        <v>9038</v>
      </c>
      <c r="G451" s="1" t="s">
        <v>9039</v>
      </c>
      <c r="H451" s="1" t="s">
        <v>5</v>
      </c>
      <c r="I451" s="1" t="s">
        <v>9040</v>
      </c>
      <c r="J451" s="1" t="s">
        <v>4</v>
      </c>
      <c r="K451" s="1" t="s">
        <v>8326</v>
      </c>
      <c r="L451" s="1">
        <v>7</v>
      </c>
      <c r="M451" t="s">
        <v>3</v>
      </c>
      <c r="N451" t="s">
        <v>2</v>
      </c>
      <c r="O451">
        <v>225</v>
      </c>
      <c r="P451">
        <v>0</v>
      </c>
      <c r="Q451">
        <v>225</v>
      </c>
      <c r="R451">
        <v>0</v>
      </c>
      <c r="S451">
        <v>0</v>
      </c>
      <c r="T451">
        <v>0</v>
      </c>
      <c r="V451">
        <v>11</v>
      </c>
      <c r="W451">
        <v>0</v>
      </c>
      <c r="X451" s="23">
        <f>IFERROR(1 -(#REF!/#REF!), 0)</f>
        <v>0</v>
      </c>
      <c r="Y451">
        <v>1</v>
      </c>
      <c r="Z451">
        <v>11</v>
      </c>
      <c r="AM451" t="s">
        <v>1</v>
      </c>
      <c r="AN451" t="s">
        <v>1</v>
      </c>
      <c r="AO451" t="s">
        <v>5</v>
      </c>
      <c r="AP451" t="s">
        <v>5</v>
      </c>
      <c r="AQ451" t="s">
        <v>0</v>
      </c>
      <c r="AS451" t="s">
        <v>5</v>
      </c>
    </row>
    <row r="452" spans="1:45" x14ac:dyDescent="0.3">
      <c r="A452" s="1" t="s">
        <v>2015</v>
      </c>
      <c r="B452" s="1">
        <v>70</v>
      </c>
      <c r="C452" s="1" t="s">
        <v>14</v>
      </c>
      <c r="D452" s="1">
        <v>30489</v>
      </c>
      <c r="E452" s="1">
        <v>0</v>
      </c>
      <c r="F452" s="1" t="s">
        <v>743</v>
      </c>
      <c r="G452" s="1" t="s">
        <v>9041</v>
      </c>
      <c r="H452" s="1" t="s">
        <v>5</v>
      </c>
      <c r="I452" s="1" t="s">
        <v>8993</v>
      </c>
      <c r="J452" s="1" t="s">
        <v>4</v>
      </c>
      <c r="K452" s="1" t="s">
        <v>8427</v>
      </c>
      <c r="L452" s="1">
        <v>7</v>
      </c>
      <c r="M452" t="s">
        <v>3</v>
      </c>
      <c r="N452" t="s">
        <v>2</v>
      </c>
      <c r="O452">
        <v>160</v>
      </c>
      <c r="P452">
        <v>0</v>
      </c>
      <c r="Q452">
        <v>0</v>
      </c>
      <c r="R452">
        <v>0</v>
      </c>
      <c r="S452">
        <v>160</v>
      </c>
      <c r="T452">
        <v>0</v>
      </c>
      <c r="U452">
        <v>52</v>
      </c>
      <c r="X452" s="23">
        <f>IFERROR(1 -(#REF!/#REF!), 0)</f>
        <v>0</v>
      </c>
      <c r="AA452">
        <v>106.5215</v>
      </c>
      <c r="AB452">
        <v>94.371499999999997</v>
      </c>
      <c r="AC452">
        <v>94.983000000000004</v>
      </c>
      <c r="AD452">
        <v>105.8038</v>
      </c>
      <c r="AE452">
        <v>106.5215</v>
      </c>
      <c r="AF452">
        <v>94.371499999999997</v>
      </c>
      <c r="AG452">
        <v>94.983000000000004</v>
      </c>
      <c r="AH452">
        <v>105.8038</v>
      </c>
      <c r="AI452">
        <v>106.5215</v>
      </c>
      <c r="AJ452">
        <v>94.371499999999997</v>
      </c>
      <c r="AK452">
        <v>94.983000000000004</v>
      </c>
      <c r="AL452">
        <v>105.8038</v>
      </c>
      <c r="AM452" t="s">
        <v>1</v>
      </c>
      <c r="AN452" t="s">
        <v>1</v>
      </c>
      <c r="AO452" t="s">
        <v>5</v>
      </c>
      <c r="AP452" t="s">
        <v>5</v>
      </c>
      <c r="AQ452" t="s">
        <v>0</v>
      </c>
      <c r="AS452" t="s">
        <v>5</v>
      </c>
    </row>
    <row r="453" spans="1:45" x14ac:dyDescent="0.3">
      <c r="A453" s="1" t="s">
        <v>2047</v>
      </c>
      <c r="B453" s="1">
        <v>8</v>
      </c>
      <c r="C453" s="1" t="s">
        <v>7</v>
      </c>
      <c r="D453" s="1">
        <v>30489</v>
      </c>
      <c r="E453" s="1">
        <v>2</v>
      </c>
      <c r="F453" s="1" t="s">
        <v>743</v>
      </c>
      <c r="G453" s="1" t="s">
        <v>9042</v>
      </c>
      <c r="H453" s="1" t="s">
        <v>5</v>
      </c>
      <c r="I453" s="1" t="s">
        <v>9043</v>
      </c>
      <c r="J453" s="1" t="s">
        <v>4</v>
      </c>
      <c r="K453" s="1" t="s">
        <v>8606</v>
      </c>
      <c r="L453" s="1">
        <v>7</v>
      </c>
      <c r="M453" t="s">
        <v>3</v>
      </c>
      <c r="N453" t="s">
        <v>2</v>
      </c>
      <c r="O453">
        <v>120</v>
      </c>
      <c r="P453">
        <v>0</v>
      </c>
      <c r="Q453">
        <v>0</v>
      </c>
      <c r="R453">
        <v>0</v>
      </c>
      <c r="S453">
        <v>0</v>
      </c>
      <c r="T453">
        <v>120</v>
      </c>
      <c r="U453">
        <v>53</v>
      </c>
      <c r="X453" s="23">
        <f>IFERROR(1 -(#REF!/#REF!), 0)</f>
        <v>0</v>
      </c>
      <c r="AA453">
        <v>79.63</v>
      </c>
      <c r="AB453">
        <v>85.773799999999994</v>
      </c>
      <c r="AC453">
        <v>89.455699999999993</v>
      </c>
      <c r="AD453">
        <v>77.715000000000003</v>
      </c>
      <c r="AE453">
        <v>79.63</v>
      </c>
      <c r="AF453">
        <v>85.773799999999994</v>
      </c>
      <c r="AG453">
        <v>89.455699999999993</v>
      </c>
      <c r="AH453">
        <v>77.715000000000003</v>
      </c>
      <c r="AI453">
        <v>79.63</v>
      </c>
      <c r="AJ453">
        <v>85.773799999999994</v>
      </c>
      <c r="AK453">
        <v>89.455699999999993</v>
      </c>
      <c r="AL453">
        <v>77.715000000000003</v>
      </c>
      <c r="AM453" t="s">
        <v>1</v>
      </c>
      <c r="AN453" t="s">
        <v>1</v>
      </c>
      <c r="AO453" t="s">
        <v>5</v>
      </c>
      <c r="AP453" t="s">
        <v>5</v>
      </c>
      <c r="AQ453" t="s">
        <v>0</v>
      </c>
      <c r="AS453" t="s">
        <v>5</v>
      </c>
    </row>
    <row r="454" spans="1:45" x14ac:dyDescent="0.3">
      <c r="A454" s="1" t="s">
        <v>2017</v>
      </c>
      <c r="B454" s="1">
        <v>71</v>
      </c>
      <c r="C454" s="1" t="s">
        <v>9</v>
      </c>
      <c r="D454" s="1">
        <v>30535</v>
      </c>
      <c r="E454" s="1">
        <v>0</v>
      </c>
      <c r="F454" s="1" t="s">
        <v>745</v>
      </c>
      <c r="G454" s="1" t="s">
        <v>9044</v>
      </c>
      <c r="H454" s="1" t="s">
        <v>5</v>
      </c>
      <c r="I454" s="1" t="s">
        <v>8282</v>
      </c>
      <c r="J454" s="1" t="s">
        <v>4</v>
      </c>
      <c r="K454" s="1" t="s">
        <v>8283</v>
      </c>
      <c r="L454" s="1">
        <v>7</v>
      </c>
      <c r="M454" t="s">
        <v>3</v>
      </c>
      <c r="N454" t="s">
        <v>2</v>
      </c>
      <c r="O454">
        <v>60</v>
      </c>
      <c r="P454">
        <v>60</v>
      </c>
      <c r="Q454">
        <v>0</v>
      </c>
      <c r="R454">
        <v>0</v>
      </c>
      <c r="S454">
        <v>0</v>
      </c>
      <c r="T454">
        <v>0</v>
      </c>
      <c r="U454">
        <v>52</v>
      </c>
      <c r="V454">
        <v>55</v>
      </c>
      <c r="W454">
        <v>22</v>
      </c>
      <c r="X454" s="23">
        <f>IFERROR(1 -(#REF!/#REF!), 0)</f>
        <v>0</v>
      </c>
      <c r="Y454">
        <v>3</v>
      </c>
      <c r="Z454">
        <v>58</v>
      </c>
      <c r="AA454">
        <v>50.6646</v>
      </c>
      <c r="AB454">
        <v>50.4</v>
      </c>
      <c r="AC454">
        <v>45.846899999999998</v>
      </c>
      <c r="AD454">
        <v>49.184600000000003</v>
      </c>
      <c r="AE454">
        <v>50.6646</v>
      </c>
      <c r="AF454">
        <v>50.4</v>
      </c>
      <c r="AG454">
        <v>45.846899999999998</v>
      </c>
      <c r="AH454">
        <v>49.184600000000003</v>
      </c>
      <c r="AI454">
        <v>50.6646</v>
      </c>
      <c r="AJ454">
        <v>50.4</v>
      </c>
      <c r="AK454">
        <v>45.846899999999998</v>
      </c>
      <c r="AL454">
        <v>49.184600000000003</v>
      </c>
      <c r="AM454" t="s">
        <v>1</v>
      </c>
      <c r="AN454" t="s">
        <v>1</v>
      </c>
      <c r="AO454" t="s">
        <v>5</v>
      </c>
      <c r="AP454" t="s">
        <v>5</v>
      </c>
      <c r="AQ454" t="s">
        <v>0</v>
      </c>
      <c r="AS454" t="s">
        <v>5</v>
      </c>
    </row>
    <row r="455" spans="1:45" x14ac:dyDescent="0.3">
      <c r="A455" s="1" t="s">
        <v>1561</v>
      </c>
      <c r="B455" s="1">
        <v>8</v>
      </c>
      <c r="C455" s="1" t="s">
        <v>7</v>
      </c>
      <c r="D455" s="1">
        <v>30536</v>
      </c>
      <c r="E455" s="1">
        <v>0</v>
      </c>
      <c r="F455" s="1" t="s">
        <v>278</v>
      </c>
      <c r="G455" s="1" t="s">
        <v>9045</v>
      </c>
      <c r="H455" s="1" t="s">
        <v>5</v>
      </c>
      <c r="I455" s="1" t="s">
        <v>9043</v>
      </c>
      <c r="J455" s="1" t="s">
        <v>4</v>
      </c>
      <c r="K455" s="1" t="s">
        <v>8606</v>
      </c>
      <c r="L455" s="1">
        <v>7</v>
      </c>
      <c r="M455" t="s">
        <v>3</v>
      </c>
      <c r="N455" t="s">
        <v>2</v>
      </c>
      <c r="O455">
        <v>110</v>
      </c>
      <c r="P455">
        <v>0</v>
      </c>
      <c r="Q455">
        <v>0</v>
      </c>
      <c r="R455">
        <v>0</v>
      </c>
      <c r="S455">
        <v>0</v>
      </c>
      <c r="T455">
        <v>110</v>
      </c>
      <c r="U455">
        <v>53</v>
      </c>
      <c r="X455" s="23">
        <f>IFERROR(1 -(#REF!/#REF!), 0)</f>
        <v>0</v>
      </c>
      <c r="AA455">
        <v>46.704999999999998</v>
      </c>
      <c r="AB455">
        <v>49.546100000000003</v>
      </c>
      <c r="AC455">
        <v>53.832099999999997</v>
      </c>
      <c r="AD455">
        <v>46.33</v>
      </c>
      <c r="AE455">
        <v>46.704999999999998</v>
      </c>
      <c r="AF455">
        <v>49.546100000000003</v>
      </c>
      <c r="AG455">
        <v>53.832099999999997</v>
      </c>
      <c r="AH455">
        <v>46.33</v>
      </c>
      <c r="AI455">
        <v>46.704999999999998</v>
      </c>
      <c r="AJ455">
        <v>49.546100000000003</v>
      </c>
      <c r="AK455">
        <v>53.832099999999997</v>
      </c>
      <c r="AL455">
        <v>46.33</v>
      </c>
      <c r="AM455" t="s">
        <v>1</v>
      </c>
      <c r="AN455" t="s">
        <v>1</v>
      </c>
      <c r="AO455" t="s">
        <v>5</v>
      </c>
      <c r="AP455" t="s">
        <v>5</v>
      </c>
      <c r="AQ455" t="s">
        <v>0</v>
      </c>
      <c r="AS455" t="s">
        <v>5</v>
      </c>
    </row>
    <row r="456" spans="1:45" x14ac:dyDescent="0.3">
      <c r="A456" s="1" t="s">
        <v>2019</v>
      </c>
      <c r="B456" s="1">
        <v>78</v>
      </c>
      <c r="C456" s="1" t="s">
        <v>9</v>
      </c>
      <c r="D456" s="1">
        <v>30577</v>
      </c>
      <c r="E456" s="1">
        <v>0</v>
      </c>
      <c r="F456" s="1" t="s">
        <v>747</v>
      </c>
      <c r="G456" s="1" t="s">
        <v>9046</v>
      </c>
      <c r="H456" s="1" t="s">
        <v>5</v>
      </c>
      <c r="I456" s="1" t="s">
        <v>8857</v>
      </c>
      <c r="J456" s="1" t="s">
        <v>4</v>
      </c>
      <c r="K456" s="1" t="s">
        <v>8607</v>
      </c>
      <c r="L456" s="1">
        <v>7</v>
      </c>
      <c r="M456" t="s">
        <v>3</v>
      </c>
      <c r="N456" t="s">
        <v>2</v>
      </c>
      <c r="O456">
        <v>220</v>
      </c>
      <c r="P456">
        <v>220</v>
      </c>
      <c r="Q456">
        <v>0</v>
      </c>
      <c r="R456">
        <v>0</v>
      </c>
      <c r="S456">
        <v>0</v>
      </c>
      <c r="T456">
        <v>0</v>
      </c>
      <c r="U456">
        <v>53</v>
      </c>
      <c r="X456" s="23">
        <f>IFERROR(1 -(#REF!/#REF!), 0)</f>
        <v>0</v>
      </c>
      <c r="AA456">
        <v>91.403000000000006</v>
      </c>
      <c r="AB456">
        <v>91.732100000000003</v>
      </c>
      <c r="AC456">
        <v>84.912999999999997</v>
      </c>
      <c r="AD456">
        <v>96.697599999999994</v>
      </c>
      <c r="AE456">
        <v>91.403000000000006</v>
      </c>
      <c r="AF456">
        <v>91.732100000000003</v>
      </c>
      <c r="AG456">
        <v>84.912999999999997</v>
      </c>
      <c r="AH456">
        <v>96.697599999999994</v>
      </c>
      <c r="AI456">
        <v>91.403000000000006</v>
      </c>
      <c r="AJ456">
        <v>91.732100000000003</v>
      </c>
      <c r="AK456">
        <v>84.912999999999997</v>
      </c>
      <c r="AL456">
        <v>96.697599999999994</v>
      </c>
      <c r="AM456" t="s">
        <v>1</v>
      </c>
      <c r="AN456" t="s">
        <v>1</v>
      </c>
      <c r="AO456" t="s">
        <v>5</v>
      </c>
      <c r="AP456" t="s">
        <v>5</v>
      </c>
      <c r="AQ456" t="s">
        <v>0</v>
      </c>
      <c r="AS456" t="s">
        <v>5</v>
      </c>
    </row>
    <row r="457" spans="1:45" x14ac:dyDescent="0.3">
      <c r="A457" s="1" t="s">
        <v>2020</v>
      </c>
      <c r="B457" s="1">
        <v>76</v>
      </c>
      <c r="C457" s="1" t="s">
        <v>7</v>
      </c>
      <c r="D457" s="1">
        <v>30606</v>
      </c>
      <c r="E457" s="1">
        <v>0</v>
      </c>
      <c r="F457" s="1" t="s">
        <v>748</v>
      </c>
      <c r="G457" s="1" t="s">
        <v>9047</v>
      </c>
      <c r="H457" s="1" t="s">
        <v>5</v>
      </c>
      <c r="I457" s="1" t="s">
        <v>8941</v>
      </c>
      <c r="J457" s="1" t="s">
        <v>4</v>
      </c>
      <c r="K457" s="1" t="s">
        <v>8411</v>
      </c>
      <c r="L457" s="1">
        <v>7</v>
      </c>
      <c r="M457" t="s">
        <v>3</v>
      </c>
      <c r="N457" t="s">
        <v>2</v>
      </c>
      <c r="O457">
        <v>160</v>
      </c>
      <c r="P457">
        <v>0</v>
      </c>
      <c r="Q457">
        <v>0</v>
      </c>
      <c r="R457">
        <v>0</v>
      </c>
      <c r="S457">
        <v>0</v>
      </c>
      <c r="T457">
        <v>160</v>
      </c>
      <c r="U457">
        <v>53</v>
      </c>
      <c r="V457">
        <v>56</v>
      </c>
      <c r="W457">
        <v>24</v>
      </c>
      <c r="X457" s="23">
        <f>IFERROR(1 -(#REF!/#REF!), 0)</f>
        <v>0</v>
      </c>
      <c r="Y457">
        <v>2</v>
      </c>
      <c r="Z457">
        <v>60</v>
      </c>
      <c r="AA457">
        <v>58.625</v>
      </c>
      <c r="AB457">
        <v>60.179200000000002</v>
      </c>
      <c r="AC457">
        <v>60.573500000000003</v>
      </c>
      <c r="AD457">
        <v>56.118499999999997</v>
      </c>
      <c r="AE457">
        <v>58.625</v>
      </c>
      <c r="AF457">
        <v>60.179200000000002</v>
      </c>
      <c r="AG457">
        <v>60.573500000000003</v>
      </c>
      <c r="AH457">
        <v>56.118499999999997</v>
      </c>
      <c r="AI457">
        <v>58.625</v>
      </c>
      <c r="AJ457">
        <v>60.179200000000002</v>
      </c>
      <c r="AK457">
        <v>60.573500000000003</v>
      </c>
      <c r="AL457">
        <v>56.118499999999997</v>
      </c>
      <c r="AM457" t="s">
        <v>1</v>
      </c>
      <c r="AN457" t="s">
        <v>1</v>
      </c>
      <c r="AO457" t="s">
        <v>5</v>
      </c>
      <c r="AP457" t="s">
        <v>5</v>
      </c>
      <c r="AQ457" t="s">
        <v>0</v>
      </c>
      <c r="AS457" t="s">
        <v>5</v>
      </c>
    </row>
    <row r="458" spans="1:45" x14ac:dyDescent="0.3">
      <c r="A458" s="1" t="s">
        <v>2021</v>
      </c>
      <c r="B458" s="1">
        <v>78</v>
      </c>
      <c r="C458" s="1" t="s">
        <v>9</v>
      </c>
      <c r="D458" s="1">
        <v>30613</v>
      </c>
      <c r="E458" s="1">
        <v>0</v>
      </c>
      <c r="F458" s="1" t="s">
        <v>749</v>
      </c>
      <c r="G458" s="1" t="s">
        <v>9048</v>
      </c>
      <c r="H458" s="1" t="s">
        <v>5</v>
      </c>
      <c r="I458" s="1" t="s">
        <v>363</v>
      </c>
      <c r="J458" s="1" t="s">
        <v>4</v>
      </c>
      <c r="K458" s="1" t="s">
        <v>8673</v>
      </c>
      <c r="L458" s="1">
        <v>7</v>
      </c>
      <c r="M458" t="s">
        <v>3</v>
      </c>
      <c r="N458" t="s">
        <v>2</v>
      </c>
      <c r="O458">
        <v>250</v>
      </c>
      <c r="P458">
        <v>250</v>
      </c>
      <c r="Q458">
        <v>0</v>
      </c>
      <c r="R458">
        <v>0</v>
      </c>
      <c r="S458">
        <v>0</v>
      </c>
      <c r="T458">
        <v>0</v>
      </c>
      <c r="U458">
        <v>52</v>
      </c>
      <c r="X458" s="23">
        <f>IFERROR(1 -(#REF!/#REF!), 0)</f>
        <v>0</v>
      </c>
      <c r="AA458">
        <v>110.0523</v>
      </c>
      <c r="AB458">
        <v>109.8553</v>
      </c>
      <c r="AC458">
        <v>108.6138</v>
      </c>
      <c r="AD458">
        <v>109.533</v>
      </c>
      <c r="AE458">
        <v>110.0523</v>
      </c>
      <c r="AF458">
        <v>109.8553</v>
      </c>
      <c r="AG458">
        <v>108.6138</v>
      </c>
      <c r="AH458">
        <v>109.533</v>
      </c>
      <c r="AI458">
        <v>110.0523</v>
      </c>
      <c r="AJ458">
        <v>109.8553</v>
      </c>
      <c r="AK458">
        <v>108.6138</v>
      </c>
      <c r="AL458">
        <v>109.533</v>
      </c>
      <c r="AM458" t="s">
        <v>1</v>
      </c>
      <c r="AN458" t="s">
        <v>1</v>
      </c>
      <c r="AO458" t="s">
        <v>5</v>
      </c>
      <c r="AP458" t="s">
        <v>5</v>
      </c>
      <c r="AQ458" t="s">
        <v>0</v>
      </c>
      <c r="AS458" t="s">
        <v>5</v>
      </c>
    </row>
    <row r="459" spans="1:45" x14ac:dyDescent="0.3">
      <c r="A459" s="1" t="s">
        <v>2022</v>
      </c>
      <c r="B459" s="1">
        <v>15</v>
      </c>
      <c r="C459" s="1" t="s">
        <v>9</v>
      </c>
      <c r="D459" s="1">
        <v>30615</v>
      </c>
      <c r="E459" s="1">
        <v>0</v>
      </c>
      <c r="F459" s="1" t="s">
        <v>750</v>
      </c>
      <c r="G459" s="1" t="s">
        <v>9049</v>
      </c>
      <c r="H459" s="1" t="s">
        <v>5</v>
      </c>
      <c r="I459" s="1" t="s">
        <v>8709</v>
      </c>
      <c r="J459" s="1" t="s">
        <v>4</v>
      </c>
      <c r="K459" s="1" t="s">
        <v>8318</v>
      </c>
      <c r="L459" s="1">
        <v>4</v>
      </c>
      <c r="M459" t="s">
        <v>30</v>
      </c>
      <c r="N459" t="s">
        <v>2</v>
      </c>
      <c r="O459">
        <v>105</v>
      </c>
      <c r="P459">
        <v>105</v>
      </c>
      <c r="Q459">
        <v>0</v>
      </c>
      <c r="R459">
        <v>0</v>
      </c>
      <c r="S459">
        <v>0</v>
      </c>
      <c r="T459">
        <v>0</v>
      </c>
      <c r="U459">
        <v>13</v>
      </c>
      <c r="X459" s="23">
        <f>IFERROR(1 -(#REF!/#REF!), 0)</f>
        <v>0</v>
      </c>
      <c r="AA459">
        <v>75.87</v>
      </c>
      <c r="AB459">
        <v>78.932500000000005</v>
      </c>
      <c r="AC459">
        <v>80.703299999999999</v>
      </c>
      <c r="AD459">
        <v>75.87</v>
      </c>
      <c r="AE459">
        <v>75.87</v>
      </c>
      <c r="AF459">
        <v>78.932500000000005</v>
      </c>
      <c r="AG459">
        <v>80.703299999999999</v>
      </c>
      <c r="AH459">
        <v>75.87</v>
      </c>
      <c r="AI459">
        <v>75.87</v>
      </c>
      <c r="AJ459">
        <v>78.932500000000005</v>
      </c>
      <c r="AK459">
        <v>80.703299999999999</v>
      </c>
      <c r="AL459">
        <v>75.87</v>
      </c>
      <c r="AM459" t="s">
        <v>1</v>
      </c>
      <c r="AN459" t="s">
        <v>1</v>
      </c>
      <c r="AO459" t="s">
        <v>5</v>
      </c>
      <c r="AP459" t="s">
        <v>5</v>
      </c>
      <c r="AQ459" t="s">
        <v>0</v>
      </c>
      <c r="AS459" t="s">
        <v>5</v>
      </c>
    </row>
    <row r="460" spans="1:45" x14ac:dyDescent="0.3">
      <c r="A460" s="1" t="s">
        <v>2029</v>
      </c>
      <c r="B460" s="1">
        <v>15</v>
      </c>
      <c r="C460" s="1" t="s">
        <v>12</v>
      </c>
      <c r="D460" s="1">
        <v>30636</v>
      </c>
      <c r="E460" s="1">
        <v>0</v>
      </c>
      <c r="F460" s="1" t="s">
        <v>42</v>
      </c>
      <c r="G460" s="1" t="s">
        <v>9050</v>
      </c>
      <c r="H460" s="1" t="s">
        <v>5</v>
      </c>
      <c r="I460" s="1" t="s">
        <v>9051</v>
      </c>
      <c r="J460" s="1" t="s">
        <v>4</v>
      </c>
      <c r="K460" s="1" t="s">
        <v>8930</v>
      </c>
      <c r="L460" s="1">
        <v>6</v>
      </c>
      <c r="M460" t="s">
        <v>10</v>
      </c>
      <c r="N460" t="s">
        <v>2</v>
      </c>
      <c r="O460">
        <v>60</v>
      </c>
      <c r="P460">
        <v>0</v>
      </c>
      <c r="Q460">
        <v>60</v>
      </c>
      <c r="R460">
        <v>0</v>
      </c>
      <c r="S460">
        <v>0</v>
      </c>
      <c r="T460">
        <v>0</v>
      </c>
      <c r="U460">
        <v>26</v>
      </c>
      <c r="X460" s="23">
        <f>IFERROR(1 -(#REF!/#REF!), 0)</f>
        <v>0</v>
      </c>
      <c r="AA460">
        <v>49.524999999999999</v>
      </c>
      <c r="AB460">
        <v>49.8</v>
      </c>
      <c r="AC460">
        <v>55.844999999999999</v>
      </c>
      <c r="AD460">
        <v>45.81</v>
      </c>
      <c r="AE460">
        <v>49.524999999999999</v>
      </c>
      <c r="AF460">
        <v>49.8</v>
      </c>
      <c r="AG460">
        <v>55.844999999999999</v>
      </c>
      <c r="AH460">
        <v>45.81</v>
      </c>
      <c r="AI460">
        <v>49.524999999999999</v>
      </c>
      <c r="AJ460">
        <v>49.8</v>
      </c>
      <c r="AK460">
        <v>55.844999999999999</v>
      </c>
      <c r="AL460">
        <v>45.81</v>
      </c>
      <c r="AM460" t="s">
        <v>1</v>
      </c>
      <c r="AN460" t="s">
        <v>1</v>
      </c>
      <c r="AO460" t="s">
        <v>5</v>
      </c>
      <c r="AP460" t="s">
        <v>5</v>
      </c>
      <c r="AQ460" t="s">
        <v>0</v>
      </c>
      <c r="AS460" t="s">
        <v>5</v>
      </c>
    </row>
    <row r="461" spans="1:45" x14ac:dyDescent="0.3">
      <c r="A461" s="1" t="s">
        <v>2195</v>
      </c>
      <c r="B461" s="1">
        <v>70</v>
      </c>
      <c r="C461" s="1" t="s">
        <v>14</v>
      </c>
      <c r="D461" s="1">
        <v>30679</v>
      </c>
      <c r="E461" s="1">
        <v>0</v>
      </c>
      <c r="F461" s="1" t="s">
        <v>919</v>
      </c>
      <c r="G461" s="1" t="s">
        <v>9052</v>
      </c>
      <c r="H461" s="1" t="s">
        <v>5</v>
      </c>
      <c r="I461" s="1" t="s">
        <v>8993</v>
      </c>
      <c r="J461" s="1" t="s">
        <v>4</v>
      </c>
      <c r="K461" s="1" t="s">
        <v>8427</v>
      </c>
      <c r="L461" s="1">
        <v>6</v>
      </c>
      <c r="M461" t="s">
        <v>10</v>
      </c>
      <c r="N461" t="s">
        <v>2</v>
      </c>
      <c r="O461">
        <v>60</v>
      </c>
      <c r="P461">
        <v>0</v>
      </c>
      <c r="Q461">
        <v>0</v>
      </c>
      <c r="R461">
        <v>0</v>
      </c>
      <c r="S461">
        <v>60</v>
      </c>
      <c r="T461">
        <v>0</v>
      </c>
      <c r="U461">
        <v>26</v>
      </c>
      <c r="X461" s="23">
        <f>IFERROR(1 -(#REF!/#REF!), 0)</f>
        <v>0</v>
      </c>
      <c r="AA461">
        <v>35.384999999999998</v>
      </c>
      <c r="AB461">
        <v>38.567100000000003</v>
      </c>
      <c r="AC461">
        <v>39.840000000000003</v>
      </c>
      <c r="AD461">
        <v>52.518500000000003</v>
      </c>
      <c r="AE461">
        <v>35.384999999999998</v>
      </c>
      <c r="AF461">
        <v>38.567100000000003</v>
      </c>
      <c r="AG461">
        <v>39.840000000000003</v>
      </c>
      <c r="AH461">
        <v>52.518500000000003</v>
      </c>
      <c r="AI461">
        <v>35.384999999999998</v>
      </c>
      <c r="AJ461">
        <v>38.567100000000003</v>
      </c>
      <c r="AK461">
        <v>39.840000000000003</v>
      </c>
      <c r="AL461">
        <v>52.518500000000003</v>
      </c>
      <c r="AM461" t="s">
        <v>1</v>
      </c>
      <c r="AN461" t="s">
        <v>1</v>
      </c>
      <c r="AO461" t="s">
        <v>5</v>
      </c>
      <c r="AP461" t="s">
        <v>5</v>
      </c>
      <c r="AQ461" t="s">
        <v>0</v>
      </c>
      <c r="AS461" t="s">
        <v>5</v>
      </c>
    </row>
    <row r="462" spans="1:45" x14ac:dyDescent="0.3">
      <c r="A462" s="1" t="s">
        <v>2032</v>
      </c>
      <c r="B462" s="1">
        <v>15</v>
      </c>
      <c r="C462" s="1" t="s">
        <v>12</v>
      </c>
      <c r="D462" s="1">
        <v>30696</v>
      </c>
      <c r="E462" s="1">
        <v>0</v>
      </c>
      <c r="F462" s="1" t="s">
        <v>760</v>
      </c>
      <c r="G462" s="1" t="s">
        <v>8961</v>
      </c>
      <c r="H462" s="1" t="s">
        <v>9053</v>
      </c>
      <c r="I462" s="1" t="s">
        <v>8399</v>
      </c>
      <c r="J462" s="1" t="s">
        <v>4</v>
      </c>
      <c r="K462" s="1" t="s">
        <v>8963</v>
      </c>
      <c r="L462" s="1">
        <v>7</v>
      </c>
      <c r="M462" t="s">
        <v>3</v>
      </c>
      <c r="N462" t="s">
        <v>2</v>
      </c>
      <c r="O462">
        <v>30</v>
      </c>
      <c r="P462">
        <v>0</v>
      </c>
      <c r="Q462">
        <v>30</v>
      </c>
      <c r="R462">
        <v>0</v>
      </c>
      <c r="S462">
        <v>0</v>
      </c>
      <c r="T462">
        <v>0</v>
      </c>
      <c r="U462">
        <v>52</v>
      </c>
      <c r="V462">
        <v>7</v>
      </c>
      <c r="X462" s="23">
        <f>IFERROR(1 -(#REF!/#REF!), 0)</f>
        <v>0</v>
      </c>
      <c r="AA462">
        <v>42.895299999999999</v>
      </c>
      <c r="AB462">
        <v>44.8523</v>
      </c>
      <c r="AC462">
        <v>44.934600000000003</v>
      </c>
      <c r="AD462">
        <v>38.32</v>
      </c>
      <c r="AE462">
        <v>42.895299999999999</v>
      </c>
      <c r="AF462">
        <v>44.8523</v>
      </c>
      <c r="AG462">
        <v>44.934600000000003</v>
      </c>
      <c r="AH462">
        <v>38.32</v>
      </c>
      <c r="AI462">
        <v>42.895299999999999</v>
      </c>
      <c r="AJ462">
        <v>44.8523</v>
      </c>
      <c r="AK462">
        <v>44.934600000000003</v>
      </c>
      <c r="AL462">
        <v>38.32</v>
      </c>
      <c r="AM462" t="s">
        <v>1</v>
      </c>
      <c r="AN462" t="s">
        <v>1</v>
      </c>
      <c r="AO462" t="s">
        <v>5</v>
      </c>
      <c r="AP462" t="s">
        <v>5</v>
      </c>
      <c r="AQ462" t="s">
        <v>0</v>
      </c>
      <c r="AS462" t="s">
        <v>5</v>
      </c>
    </row>
    <row r="463" spans="1:45" x14ac:dyDescent="0.3">
      <c r="A463" s="1" t="s">
        <v>2033</v>
      </c>
      <c r="B463" s="1">
        <v>71</v>
      </c>
      <c r="C463" s="1" t="s">
        <v>14</v>
      </c>
      <c r="D463" s="1">
        <v>30700</v>
      </c>
      <c r="E463" s="1">
        <v>0</v>
      </c>
      <c r="F463" s="1" t="s">
        <v>761</v>
      </c>
      <c r="G463" s="1" t="s">
        <v>9054</v>
      </c>
      <c r="H463" s="1" t="s">
        <v>5</v>
      </c>
      <c r="I463" s="1" t="s">
        <v>8969</v>
      </c>
      <c r="J463" s="1" t="s">
        <v>4</v>
      </c>
      <c r="K463" s="1" t="s">
        <v>8517</v>
      </c>
      <c r="L463" s="1">
        <v>7</v>
      </c>
      <c r="M463" t="s">
        <v>3</v>
      </c>
      <c r="N463" t="s">
        <v>2</v>
      </c>
      <c r="O463">
        <v>120</v>
      </c>
      <c r="P463">
        <v>0</v>
      </c>
      <c r="Q463">
        <v>0</v>
      </c>
      <c r="R463">
        <v>0</v>
      </c>
      <c r="S463">
        <v>120</v>
      </c>
      <c r="T463">
        <v>0</v>
      </c>
      <c r="U463">
        <v>53</v>
      </c>
      <c r="X463" s="23">
        <f>IFERROR(1 -(#REF!/#REF!), 0)</f>
        <v>0</v>
      </c>
      <c r="AA463">
        <v>152.2585</v>
      </c>
      <c r="AB463">
        <v>205.2869</v>
      </c>
      <c r="AC463">
        <v>193.38229999999999</v>
      </c>
      <c r="AD463">
        <v>188.89150000000001</v>
      </c>
      <c r="AE463">
        <v>152.2585</v>
      </c>
      <c r="AF463">
        <v>205.2869</v>
      </c>
      <c r="AG463">
        <v>193.38229999999999</v>
      </c>
      <c r="AH463">
        <v>188.89150000000001</v>
      </c>
      <c r="AI463">
        <v>152.2585</v>
      </c>
      <c r="AJ463">
        <v>205.2869</v>
      </c>
      <c r="AK463">
        <v>193.38229999999999</v>
      </c>
      <c r="AL463">
        <v>188.89150000000001</v>
      </c>
      <c r="AM463" t="s">
        <v>1</v>
      </c>
      <c r="AN463" t="s">
        <v>1</v>
      </c>
      <c r="AO463" t="s">
        <v>5</v>
      </c>
      <c r="AP463" t="s">
        <v>5</v>
      </c>
      <c r="AQ463" t="s">
        <v>0</v>
      </c>
      <c r="AS463" t="s">
        <v>5</v>
      </c>
    </row>
    <row r="464" spans="1:45" x14ac:dyDescent="0.3">
      <c r="A464" s="1" t="s">
        <v>2034</v>
      </c>
      <c r="B464" s="1">
        <v>72</v>
      </c>
      <c r="C464" s="1" t="s">
        <v>12</v>
      </c>
      <c r="D464" s="1">
        <v>30704</v>
      </c>
      <c r="E464" s="1">
        <v>0</v>
      </c>
      <c r="F464" s="1" t="s">
        <v>762</v>
      </c>
      <c r="G464" s="1" t="s">
        <v>9055</v>
      </c>
      <c r="H464" s="1" t="s">
        <v>5</v>
      </c>
      <c r="I464" s="1" t="s">
        <v>9056</v>
      </c>
      <c r="J464" s="1" t="s">
        <v>4</v>
      </c>
      <c r="K464" s="1" t="s">
        <v>9057</v>
      </c>
      <c r="L464" s="1">
        <v>7</v>
      </c>
      <c r="M464" t="s">
        <v>3</v>
      </c>
      <c r="N464" t="s">
        <v>2</v>
      </c>
      <c r="O464">
        <v>210</v>
      </c>
      <c r="P464">
        <v>0</v>
      </c>
      <c r="Q464">
        <v>210</v>
      </c>
      <c r="R464">
        <v>0</v>
      </c>
      <c r="S464">
        <v>0</v>
      </c>
      <c r="T464">
        <v>0</v>
      </c>
      <c r="U464">
        <v>52</v>
      </c>
      <c r="X464" s="23">
        <f>IFERROR(1 -(#REF!/#REF!), 0)</f>
        <v>0</v>
      </c>
      <c r="AA464">
        <v>61.319200000000002</v>
      </c>
      <c r="AB464">
        <v>61.74</v>
      </c>
      <c r="AC464">
        <v>64.420699999999997</v>
      </c>
      <c r="AD464">
        <v>57.37</v>
      </c>
      <c r="AE464">
        <v>61.319200000000002</v>
      </c>
      <c r="AF464">
        <v>61.74</v>
      </c>
      <c r="AG464">
        <v>64.420699999999997</v>
      </c>
      <c r="AH464">
        <v>57.37</v>
      </c>
      <c r="AI464">
        <v>61.319200000000002</v>
      </c>
      <c r="AJ464">
        <v>61.74</v>
      </c>
      <c r="AK464">
        <v>64.420699999999997</v>
      </c>
      <c r="AL464">
        <v>57.37</v>
      </c>
      <c r="AM464" t="s">
        <v>1</v>
      </c>
      <c r="AN464" t="s">
        <v>1</v>
      </c>
      <c r="AO464" t="s">
        <v>5</v>
      </c>
      <c r="AP464" t="s">
        <v>5</v>
      </c>
      <c r="AQ464" t="s">
        <v>0</v>
      </c>
      <c r="AS464" t="s">
        <v>5</v>
      </c>
    </row>
    <row r="465" spans="1:45" x14ac:dyDescent="0.3">
      <c r="A465" s="1" t="s">
        <v>2764</v>
      </c>
      <c r="B465" s="1">
        <v>70</v>
      </c>
      <c r="C465" s="1" t="s">
        <v>8413</v>
      </c>
      <c r="D465" s="1">
        <v>30705</v>
      </c>
      <c r="E465" s="1">
        <v>0</v>
      </c>
      <c r="F465" s="1" t="s">
        <v>1488</v>
      </c>
      <c r="G465" s="1" t="s">
        <v>9058</v>
      </c>
      <c r="H465" s="1" t="s">
        <v>5</v>
      </c>
      <c r="I465" s="1" t="s">
        <v>8993</v>
      </c>
      <c r="J465" s="1" t="s">
        <v>4</v>
      </c>
      <c r="K465" s="1" t="s">
        <v>8893</v>
      </c>
      <c r="L465" s="1">
        <v>8</v>
      </c>
      <c r="M465" t="s">
        <v>8417</v>
      </c>
      <c r="N465" t="s">
        <v>2</v>
      </c>
      <c r="O465">
        <v>70</v>
      </c>
      <c r="P465">
        <v>0</v>
      </c>
      <c r="Q465">
        <v>70</v>
      </c>
      <c r="R465">
        <v>0</v>
      </c>
      <c r="S465">
        <v>0</v>
      </c>
      <c r="T465">
        <v>50</v>
      </c>
      <c r="U465">
        <v>108</v>
      </c>
      <c r="X465" s="23">
        <f>IFERROR(1 -(#REF!/#REF!), 0)</f>
        <v>0</v>
      </c>
      <c r="AA465">
        <v>548.19680000000005</v>
      </c>
      <c r="AB465">
        <v>524.13760000000002</v>
      </c>
      <c r="AC465">
        <v>540.14269999999999</v>
      </c>
      <c r="AD465">
        <v>504.95710000000003</v>
      </c>
      <c r="AE465">
        <v>548.19680000000005</v>
      </c>
      <c r="AF465">
        <v>524.13760000000002</v>
      </c>
      <c r="AG465">
        <v>540.14269999999999</v>
      </c>
      <c r="AH465">
        <v>504.95710000000003</v>
      </c>
      <c r="AI465">
        <v>548.19680000000005</v>
      </c>
      <c r="AJ465">
        <v>524.13760000000002</v>
      </c>
      <c r="AK465">
        <v>540.14269999999999</v>
      </c>
      <c r="AL465">
        <v>504.95710000000003</v>
      </c>
      <c r="AM465" t="s">
        <v>1</v>
      </c>
      <c r="AN465" t="s">
        <v>1</v>
      </c>
      <c r="AO465" t="s">
        <v>5</v>
      </c>
      <c r="AP465" t="s">
        <v>5</v>
      </c>
      <c r="AQ465" t="s">
        <v>0</v>
      </c>
      <c r="AS465" t="s">
        <v>5</v>
      </c>
    </row>
    <row r="466" spans="1:45" x14ac:dyDescent="0.3">
      <c r="A466" s="1" t="s">
        <v>2644</v>
      </c>
      <c r="B466" s="1">
        <v>78</v>
      </c>
      <c r="C466" s="1" t="s">
        <v>6</v>
      </c>
      <c r="D466" s="1">
        <v>30707</v>
      </c>
      <c r="E466" s="1">
        <v>0</v>
      </c>
      <c r="F466" s="1" t="s">
        <v>764</v>
      </c>
      <c r="G466" s="1" t="s">
        <v>9059</v>
      </c>
      <c r="H466" s="1" t="s">
        <v>5</v>
      </c>
      <c r="I466" s="1" t="s">
        <v>9060</v>
      </c>
      <c r="J466" s="1" t="s">
        <v>4</v>
      </c>
      <c r="K466" s="1" t="s">
        <v>8565</v>
      </c>
      <c r="L466" s="1">
        <v>5</v>
      </c>
      <c r="M466" t="s">
        <v>18</v>
      </c>
      <c r="N466" t="s">
        <v>2</v>
      </c>
      <c r="O466">
        <v>215</v>
      </c>
      <c r="P466">
        <v>0</v>
      </c>
      <c r="Q466">
        <v>0</v>
      </c>
      <c r="R466">
        <v>215</v>
      </c>
      <c r="S466">
        <v>0</v>
      </c>
      <c r="T466">
        <v>0</v>
      </c>
      <c r="U466">
        <v>26</v>
      </c>
      <c r="X466" s="23">
        <f>IFERROR(1 -(#REF!/#REF!), 0)</f>
        <v>0</v>
      </c>
      <c r="AA466">
        <v>46.312800000000003</v>
      </c>
      <c r="AB466">
        <v>49.156599999999997</v>
      </c>
      <c r="AC466">
        <v>50.794199999999996</v>
      </c>
      <c r="AD466">
        <v>43.48</v>
      </c>
      <c r="AE466">
        <v>46.312800000000003</v>
      </c>
      <c r="AF466">
        <v>49.156599999999997</v>
      </c>
      <c r="AG466">
        <v>50.794199999999996</v>
      </c>
      <c r="AH466">
        <v>43.48</v>
      </c>
      <c r="AI466">
        <v>46.312800000000003</v>
      </c>
      <c r="AJ466">
        <v>49.156599999999997</v>
      </c>
      <c r="AK466">
        <v>50.794199999999996</v>
      </c>
      <c r="AL466">
        <v>43.48</v>
      </c>
      <c r="AM466" t="s">
        <v>1</v>
      </c>
      <c r="AN466" t="s">
        <v>1</v>
      </c>
      <c r="AO466" t="s">
        <v>5</v>
      </c>
      <c r="AP466" t="s">
        <v>5</v>
      </c>
      <c r="AQ466" t="s">
        <v>0</v>
      </c>
      <c r="AS466" t="s">
        <v>5</v>
      </c>
    </row>
    <row r="467" spans="1:45" x14ac:dyDescent="0.3">
      <c r="A467" s="1" t="s">
        <v>2036</v>
      </c>
      <c r="B467" s="1">
        <v>78</v>
      </c>
      <c r="C467" s="1" t="s">
        <v>6</v>
      </c>
      <c r="D467" s="1">
        <v>30708</v>
      </c>
      <c r="E467" s="1">
        <v>0</v>
      </c>
      <c r="F467" s="1" t="s">
        <v>764</v>
      </c>
      <c r="G467" s="1" t="s">
        <v>9061</v>
      </c>
      <c r="H467" s="1" t="s">
        <v>5</v>
      </c>
      <c r="I467" s="1" t="s">
        <v>9062</v>
      </c>
      <c r="J467" s="1" t="s">
        <v>4</v>
      </c>
      <c r="K467" s="1" t="s">
        <v>8823</v>
      </c>
      <c r="L467" s="1">
        <v>5</v>
      </c>
      <c r="M467" t="s">
        <v>18</v>
      </c>
      <c r="N467" t="s">
        <v>2</v>
      </c>
      <c r="O467">
        <v>205</v>
      </c>
      <c r="P467">
        <v>0</v>
      </c>
      <c r="Q467">
        <v>0</v>
      </c>
      <c r="R467">
        <v>205</v>
      </c>
      <c r="S467">
        <v>0</v>
      </c>
      <c r="T467">
        <v>0</v>
      </c>
      <c r="U467">
        <v>27</v>
      </c>
      <c r="X467" s="23">
        <f>IFERROR(1 -(#REF!/#REF!), 0)</f>
        <v>0</v>
      </c>
      <c r="AA467">
        <v>61.782800000000002</v>
      </c>
      <c r="AB467">
        <v>64.456599999999995</v>
      </c>
      <c r="AC467">
        <v>66.024199999999993</v>
      </c>
      <c r="AD467">
        <v>44.458500000000001</v>
      </c>
      <c r="AE467">
        <v>61.782800000000002</v>
      </c>
      <c r="AF467">
        <v>64.456599999999995</v>
      </c>
      <c r="AG467">
        <v>66.024199999999993</v>
      </c>
      <c r="AH467">
        <v>44.458500000000001</v>
      </c>
      <c r="AI467">
        <v>61.782800000000002</v>
      </c>
      <c r="AJ467">
        <v>64.456599999999995</v>
      </c>
      <c r="AK467">
        <v>66.024199999999993</v>
      </c>
      <c r="AL467">
        <v>44.458500000000001</v>
      </c>
      <c r="AM467" t="s">
        <v>1</v>
      </c>
      <c r="AN467" t="s">
        <v>1</v>
      </c>
      <c r="AO467" t="s">
        <v>5</v>
      </c>
      <c r="AP467" t="s">
        <v>5</v>
      </c>
      <c r="AQ467" t="s">
        <v>0</v>
      </c>
      <c r="AS467" t="s">
        <v>5</v>
      </c>
    </row>
    <row r="468" spans="1:45" x14ac:dyDescent="0.3">
      <c r="A468" s="1" t="s">
        <v>2038</v>
      </c>
      <c r="B468" s="1">
        <v>8</v>
      </c>
      <c r="C468" s="1" t="s">
        <v>7</v>
      </c>
      <c r="D468" s="1">
        <v>30715</v>
      </c>
      <c r="E468" s="1">
        <v>0</v>
      </c>
      <c r="F468" s="1" t="s">
        <v>765</v>
      </c>
      <c r="G468" s="1" t="s">
        <v>9063</v>
      </c>
      <c r="H468" s="1" t="s">
        <v>5</v>
      </c>
      <c r="I468" s="1" t="s">
        <v>9060</v>
      </c>
      <c r="J468" s="1" t="s">
        <v>4</v>
      </c>
      <c r="K468" s="1" t="s">
        <v>8301</v>
      </c>
      <c r="L468" s="1">
        <v>5</v>
      </c>
      <c r="M468" t="s">
        <v>18</v>
      </c>
      <c r="N468" t="s">
        <v>2</v>
      </c>
      <c r="O468">
        <v>85</v>
      </c>
      <c r="P468">
        <v>0</v>
      </c>
      <c r="Q468">
        <v>0</v>
      </c>
      <c r="R468">
        <v>0</v>
      </c>
      <c r="S468">
        <v>0</v>
      </c>
      <c r="T468">
        <v>85</v>
      </c>
      <c r="U468">
        <v>27</v>
      </c>
      <c r="X468" s="23">
        <f>IFERROR(1 -(#REF!/#REF!), 0)</f>
        <v>0</v>
      </c>
      <c r="AA468">
        <v>79.631600000000006</v>
      </c>
      <c r="AB468">
        <v>83.722800000000007</v>
      </c>
      <c r="AC468">
        <v>85.497100000000003</v>
      </c>
      <c r="AD468">
        <v>76.709999999999994</v>
      </c>
      <c r="AE468">
        <v>79.631600000000006</v>
      </c>
      <c r="AF468">
        <v>83.722800000000007</v>
      </c>
      <c r="AG468">
        <v>85.497100000000003</v>
      </c>
      <c r="AH468">
        <v>76.709999999999994</v>
      </c>
      <c r="AI468">
        <v>79.631600000000006</v>
      </c>
      <c r="AJ468">
        <v>83.722800000000007</v>
      </c>
      <c r="AK468">
        <v>85.497100000000003</v>
      </c>
      <c r="AL468">
        <v>76.709999999999994</v>
      </c>
      <c r="AM468" t="s">
        <v>1</v>
      </c>
      <c r="AN468" t="s">
        <v>1</v>
      </c>
      <c r="AO468" t="s">
        <v>5</v>
      </c>
      <c r="AP468" t="s">
        <v>5</v>
      </c>
      <c r="AQ468" t="s">
        <v>0</v>
      </c>
      <c r="AS468" t="s">
        <v>5</v>
      </c>
    </row>
    <row r="469" spans="1:45" x14ac:dyDescent="0.3">
      <c r="A469" s="1" t="s">
        <v>1585</v>
      </c>
      <c r="B469" s="1">
        <v>9</v>
      </c>
      <c r="C469" s="1" t="s">
        <v>14</v>
      </c>
      <c r="D469" s="1">
        <v>30729</v>
      </c>
      <c r="E469" s="1">
        <v>0</v>
      </c>
      <c r="F469" s="1" t="s">
        <v>302</v>
      </c>
      <c r="G469" s="1" t="s">
        <v>9064</v>
      </c>
      <c r="H469" s="1" t="s">
        <v>5</v>
      </c>
      <c r="I469" s="1" t="s">
        <v>8940</v>
      </c>
      <c r="J469" s="1" t="s">
        <v>4</v>
      </c>
      <c r="K469" s="1" t="s">
        <v>8587</v>
      </c>
      <c r="L469" s="1">
        <v>5</v>
      </c>
      <c r="M469" t="s">
        <v>18</v>
      </c>
      <c r="N469" t="s">
        <v>2</v>
      </c>
      <c r="O469">
        <v>421</v>
      </c>
      <c r="P469">
        <v>0</v>
      </c>
      <c r="Q469">
        <v>0</v>
      </c>
      <c r="R469">
        <v>0</v>
      </c>
      <c r="S469">
        <v>421</v>
      </c>
      <c r="T469">
        <v>0</v>
      </c>
      <c r="U469">
        <v>12</v>
      </c>
      <c r="X469" s="23">
        <f>IFERROR(1 -(#REF!/#REF!), 0)</f>
        <v>0</v>
      </c>
      <c r="AA469">
        <v>43.04</v>
      </c>
      <c r="AB469">
        <v>45.35</v>
      </c>
      <c r="AD469">
        <v>40.64</v>
      </c>
      <c r="AE469">
        <v>43.04</v>
      </c>
      <c r="AF469">
        <v>45.35</v>
      </c>
      <c r="AH469">
        <v>40.64</v>
      </c>
      <c r="AI469">
        <v>43.04</v>
      </c>
      <c r="AJ469">
        <v>45.35</v>
      </c>
      <c r="AL469">
        <v>40.64</v>
      </c>
      <c r="AM469" t="s">
        <v>1</v>
      </c>
      <c r="AN469" t="s">
        <v>1</v>
      </c>
      <c r="AO469" t="s">
        <v>5</v>
      </c>
      <c r="AP469" t="s">
        <v>5</v>
      </c>
      <c r="AQ469" t="s">
        <v>0</v>
      </c>
      <c r="AS469" t="s">
        <v>5</v>
      </c>
    </row>
    <row r="470" spans="1:45" x14ac:dyDescent="0.3">
      <c r="A470" s="1" t="s">
        <v>2042</v>
      </c>
      <c r="B470" s="1">
        <v>15</v>
      </c>
      <c r="C470" s="1" t="s">
        <v>7</v>
      </c>
      <c r="D470" s="1">
        <v>30749</v>
      </c>
      <c r="E470" s="1">
        <v>0</v>
      </c>
      <c r="F470" s="1" t="s">
        <v>770</v>
      </c>
      <c r="G470" s="1" t="s">
        <v>9065</v>
      </c>
      <c r="H470" s="1" t="s">
        <v>5</v>
      </c>
      <c r="I470" s="1" t="s">
        <v>340</v>
      </c>
      <c r="J470" s="1" t="s">
        <v>4</v>
      </c>
      <c r="K470" s="1" t="s">
        <v>254</v>
      </c>
      <c r="L470" s="1">
        <v>7</v>
      </c>
      <c r="M470" t="s">
        <v>3</v>
      </c>
      <c r="N470" t="s">
        <v>2</v>
      </c>
      <c r="O470">
        <v>60</v>
      </c>
      <c r="P470">
        <v>0</v>
      </c>
      <c r="Q470">
        <v>0</v>
      </c>
      <c r="R470">
        <v>0</v>
      </c>
      <c r="S470">
        <v>0</v>
      </c>
      <c r="T470">
        <v>60</v>
      </c>
      <c r="U470">
        <v>52</v>
      </c>
      <c r="X470" s="23">
        <f>IFERROR(1 -(#REF!/#REF!), 0)</f>
        <v>0</v>
      </c>
      <c r="AA470">
        <v>97.309100000000001</v>
      </c>
      <c r="AB470">
        <v>104.52</v>
      </c>
      <c r="AC470">
        <v>106.08499999999999</v>
      </c>
      <c r="AD470">
        <v>96.91</v>
      </c>
      <c r="AE470">
        <v>97.309100000000001</v>
      </c>
      <c r="AF470">
        <v>104.52</v>
      </c>
      <c r="AG470">
        <v>106.08499999999999</v>
      </c>
      <c r="AH470">
        <v>96.91</v>
      </c>
      <c r="AI470">
        <v>97.309100000000001</v>
      </c>
      <c r="AJ470">
        <v>104.52</v>
      </c>
      <c r="AK470">
        <v>106.08499999999999</v>
      </c>
      <c r="AL470">
        <v>96.91</v>
      </c>
      <c r="AM470" t="s">
        <v>1</v>
      </c>
      <c r="AN470" t="s">
        <v>1</v>
      </c>
      <c r="AO470" t="s">
        <v>5</v>
      </c>
      <c r="AP470" t="s">
        <v>5</v>
      </c>
      <c r="AQ470" t="s">
        <v>0</v>
      </c>
      <c r="AS470" t="s">
        <v>5</v>
      </c>
    </row>
    <row r="471" spans="1:45" x14ac:dyDescent="0.3">
      <c r="A471" s="1" t="s">
        <v>2043</v>
      </c>
      <c r="B471" s="1">
        <v>34</v>
      </c>
      <c r="C471" s="1" t="s">
        <v>6</v>
      </c>
      <c r="D471" s="1">
        <v>30770</v>
      </c>
      <c r="E471" s="1">
        <v>0</v>
      </c>
      <c r="F471" s="1" t="s">
        <v>771</v>
      </c>
      <c r="G471" s="1" t="s">
        <v>9066</v>
      </c>
      <c r="H471" s="1" t="s">
        <v>5</v>
      </c>
      <c r="I471" s="1" t="s">
        <v>363</v>
      </c>
      <c r="J471" s="1" t="s">
        <v>4</v>
      </c>
      <c r="K471" s="1" t="s">
        <v>8548</v>
      </c>
      <c r="L471" s="1">
        <v>7</v>
      </c>
      <c r="M471" t="s">
        <v>3</v>
      </c>
      <c r="N471" t="s">
        <v>2</v>
      </c>
      <c r="O471">
        <v>105</v>
      </c>
      <c r="P471">
        <v>0</v>
      </c>
      <c r="Q471">
        <v>0</v>
      </c>
      <c r="R471">
        <v>105</v>
      </c>
      <c r="S471">
        <v>0</v>
      </c>
      <c r="T471">
        <v>0</v>
      </c>
      <c r="U471">
        <v>56</v>
      </c>
      <c r="V471">
        <v>69</v>
      </c>
      <c r="W471">
        <v>19</v>
      </c>
      <c r="X471" s="23">
        <f>IFERROR(1 -(#REF!/#REF!), 0)</f>
        <v>0</v>
      </c>
      <c r="Y471">
        <v>3</v>
      </c>
      <c r="Z471">
        <v>98</v>
      </c>
      <c r="AA471">
        <v>254.1584</v>
      </c>
      <c r="AB471">
        <v>285.44209999999998</v>
      </c>
      <c r="AC471">
        <v>288.30130000000003</v>
      </c>
      <c r="AD471">
        <v>213.37780000000001</v>
      </c>
      <c r="AE471">
        <v>254.1584</v>
      </c>
      <c r="AF471">
        <v>285.44209999999998</v>
      </c>
      <c r="AG471">
        <v>288.30130000000003</v>
      </c>
      <c r="AH471">
        <v>213.37780000000001</v>
      </c>
      <c r="AI471">
        <v>254.1584</v>
      </c>
      <c r="AJ471">
        <v>285.44209999999998</v>
      </c>
      <c r="AK471">
        <v>288.30130000000003</v>
      </c>
      <c r="AL471">
        <v>213.37780000000001</v>
      </c>
      <c r="AM471" t="s">
        <v>1</v>
      </c>
      <c r="AN471" t="s">
        <v>1</v>
      </c>
      <c r="AO471" t="s">
        <v>5</v>
      </c>
      <c r="AP471" t="s">
        <v>5</v>
      </c>
      <c r="AQ471" t="s">
        <v>0</v>
      </c>
      <c r="AS471" t="s">
        <v>5</v>
      </c>
    </row>
    <row r="472" spans="1:45" x14ac:dyDescent="0.3">
      <c r="A472" s="1" t="s">
        <v>2044</v>
      </c>
      <c r="B472" s="1">
        <v>72</v>
      </c>
      <c r="C472" s="1" t="s">
        <v>14</v>
      </c>
      <c r="D472" s="1">
        <v>30781</v>
      </c>
      <c r="E472" s="1">
        <v>0</v>
      </c>
      <c r="F472" s="1" t="s">
        <v>772</v>
      </c>
      <c r="G472" s="1" t="s">
        <v>9067</v>
      </c>
      <c r="H472" s="1" t="s">
        <v>5</v>
      </c>
      <c r="I472" s="1" t="s">
        <v>8954</v>
      </c>
      <c r="J472" s="1" t="s">
        <v>4</v>
      </c>
      <c r="K472" s="1" t="s">
        <v>8354</v>
      </c>
      <c r="L472" s="1">
        <v>7</v>
      </c>
      <c r="M472" t="s">
        <v>3</v>
      </c>
      <c r="N472" t="s">
        <v>2</v>
      </c>
      <c r="O472">
        <v>300</v>
      </c>
      <c r="P472">
        <v>0</v>
      </c>
      <c r="Q472">
        <v>0</v>
      </c>
      <c r="R472">
        <v>0</v>
      </c>
      <c r="S472">
        <v>300</v>
      </c>
      <c r="T472">
        <v>0</v>
      </c>
      <c r="U472">
        <v>53</v>
      </c>
      <c r="X472" s="23">
        <f>IFERROR(1 -(#REF!/#REF!), 0)</f>
        <v>0</v>
      </c>
      <c r="AA472">
        <v>163.583</v>
      </c>
      <c r="AB472">
        <v>272.67</v>
      </c>
      <c r="AC472">
        <v>301.57350000000002</v>
      </c>
      <c r="AD472">
        <v>99.76</v>
      </c>
      <c r="AE472">
        <v>163.583</v>
      </c>
      <c r="AF472">
        <v>272.67</v>
      </c>
      <c r="AG472">
        <v>301.57350000000002</v>
      </c>
      <c r="AH472">
        <v>99.76</v>
      </c>
      <c r="AI472">
        <v>163.583</v>
      </c>
      <c r="AJ472">
        <v>272.67</v>
      </c>
      <c r="AK472">
        <v>301.57350000000002</v>
      </c>
      <c r="AL472">
        <v>99.76</v>
      </c>
      <c r="AM472" t="s">
        <v>1</v>
      </c>
      <c r="AN472" t="s">
        <v>1</v>
      </c>
      <c r="AO472" t="s">
        <v>5</v>
      </c>
      <c r="AP472" t="s">
        <v>5</v>
      </c>
      <c r="AQ472" t="s">
        <v>0</v>
      </c>
      <c r="AS472" t="s">
        <v>5</v>
      </c>
    </row>
    <row r="473" spans="1:45" x14ac:dyDescent="0.3">
      <c r="A473" s="1" t="s">
        <v>2045</v>
      </c>
      <c r="B473" s="1">
        <v>15</v>
      </c>
      <c r="C473" s="1" t="s">
        <v>12</v>
      </c>
      <c r="D473" s="1">
        <v>30815</v>
      </c>
      <c r="E473" s="1">
        <v>0</v>
      </c>
      <c r="F473" s="1" t="s">
        <v>773</v>
      </c>
      <c r="G473" s="1" t="s">
        <v>9068</v>
      </c>
      <c r="H473" s="1" t="s">
        <v>36</v>
      </c>
      <c r="I473" s="1" t="s">
        <v>9069</v>
      </c>
      <c r="J473" s="1" t="s">
        <v>4</v>
      </c>
      <c r="K473" s="1" t="s">
        <v>9070</v>
      </c>
      <c r="L473" s="1">
        <v>5</v>
      </c>
      <c r="M473" t="s">
        <v>18</v>
      </c>
      <c r="N473" t="s">
        <v>2</v>
      </c>
      <c r="O473">
        <v>150</v>
      </c>
      <c r="P473">
        <v>0</v>
      </c>
      <c r="Q473">
        <v>150</v>
      </c>
      <c r="R473">
        <v>0</v>
      </c>
      <c r="S473">
        <v>0</v>
      </c>
      <c r="T473">
        <v>0</v>
      </c>
      <c r="U473">
        <v>26</v>
      </c>
      <c r="X473" s="23">
        <f>IFERROR(1 -(#REF!/#REF!), 0)</f>
        <v>0</v>
      </c>
      <c r="AA473">
        <v>118.61279999999999</v>
      </c>
      <c r="AB473">
        <v>121.2666</v>
      </c>
      <c r="AC473">
        <v>122.94</v>
      </c>
      <c r="AD473">
        <v>117.97</v>
      </c>
      <c r="AE473">
        <v>118.61279999999999</v>
      </c>
      <c r="AF473">
        <v>121.2666</v>
      </c>
      <c r="AG473">
        <v>122.94</v>
      </c>
      <c r="AH473">
        <v>117.97</v>
      </c>
      <c r="AI473">
        <v>118.61279999999999</v>
      </c>
      <c r="AJ473">
        <v>121.2666</v>
      </c>
      <c r="AK473">
        <v>122.94</v>
      </c>
      <c r="AL473">
        <v>117.97</v>
      </c>
      <c r="AM473" t="s">
        <v>1</v>
      </c>
      <c r="AN473" t="s">
        <v>1</v>
      </c>
      <c r="AO473" t="s">
        <v>5</v>
      </c>
      <c r="AP473" t="s">
        <v>5</v>
      </c>
      <c r="AQ473" t="s">
        <v>0</v>
      </c>
      <c r="AS473" t="s">
        <v>5</v>
      </c>
    </row>
    <row r="474" spans="1:45" x14ac:dyDescent="0.3">
      <c r="A474" s="1" t="s">
        <v>2046</v>
      </c>
      <c r="B474" s="1">
        <v>71</v>
      </c>
      <c r="C474" s="1" t="s">
        <v>14</v>
      </c>
      <c r="D474" s="1">
        <v>30824</v>
      </c>
      <c r="E474" s="1">
        <v>0</v>
      </c>
      <c r="F474" s="1" t="s">
        <v>774</v>
      </c>
      <c r="G474" s="1" t="s">
        <v>9071</v>
      </c>
      <c r="H474" s="1" t="s">
        <v>5</v>
      </c>
      <c r="I474" s="1" t="s">
        <v>8969</v>
      </c>
      <c r="J474" s="1" t="s">
        <v>4</v>
      </c>
      <c r="K474" s="1" t="s">
        <v>8517</v>
      </c>
      <c r="L474" s="1">
        <v>7</v>
      </c>
      <c r="M474" t="s">
        <v>3</v>
      </c>
      <c r="N474" t="s">
        <v>2</v>
      </c>
      <c r="O474">
        <v>180</v>
      </c>
      <c r="P474">
        <v>0</v>
      </c>
      <c r="Q474">
        <v>0</v>
      </c>
      <c r="R474">
        <v>0</v>
      </c>
      <c r="S474">
        <v>180</v>
      </c>
      <c r="T474">
        <v>0</v>
      </c>
      <c r="U474">
        <v>53</v>
      </c>
      <c r="X474" s="23">
        <f>IFERROR(1 -(#REF!/#REF!), 0)</f>
        <v>0</v>
      </c>
      <c r="AA474">
        <v>276.22919999999999</v>
      </c>
      <c r="AB474">
        <v>296.49</v>
      </c>
      <c r="AC474">
        <v>321.31689999999998</v>
      </c>
      <c r="AD474">
        <v>343.85919999999999</v>
      </c>
      <c r="AE474">
        <v>276.22919999999999</v>
      </c>
      <c r="AF474">
        <v>296.49</v>
      </c>
      <c r="AG474">
        <v>321.31689999999998</v>
      </c>
      <c r="AH474">
        <v>343.85919999999999</v>
      </c>
      <c r="AI474">
        <v>276.22919999999999</v>
      </c>
      <c r="AJ474">
        <v>296.49</v>
      </c>
      <c r="AK474">
        <v>321.31689999999998</v>
      </c>
      <c r="AL474">
        <v>343.85919999999999</v>
      </c>
      <c r="AM474" t="s">
        <v>1</v>
      </c>
      <c r="AN474" t="s">
        <v>1</v>
      </c>
      <c r="AO474" t="s">
        <v>5</v>
      </c>
      <c r="AP474" t="s">
        <v>5</v>
      </c>
      <c r="AQ474" t="s">
        <v>0</v>
      </c>
      <c r="AS474" t="s">
        <v>5</v>
      </c>
    </row>
    <row r="475" spans="1:45" x14ac:dyDescent="0.3">
      <c r="A475" s="1" t="s">
        <v>2048</v>
      </c>
      <c r="B475" s="1">
        <v>70</v>
      </c>
      <c r="C475" s="1" t="s">
        <v>7</v>
      </c>
      <c r="D475" s="1">
        <v>30850</v>
      </c>
      <c r="E475" s="1">
        <v>0</v>
      </c>
      <c r="F475" s="1" t="s">
        <v>761</v>
      </c>
      <c r="G475" s="1" t="s">
        <v>9072</v>
      </c>
      <c r="H475" s="1" t="s">
        <v>5</v>
      </c>
      <c r="I475" s="1" t="s">
        <v>8399</v>
      </c>
      <c r="J475" s="1" t="s">
        <v>4</v>
      </c>
      <c r="K475" s="1" t="s">
        <v>8315</v>
      </c>
      <c r="L475" s="1">
        <v>7</v>
      </c>
      <c r="M475" t="s">
        <v>3</v>
      </c>
      <c r="N475" t="s">
        <v>2</v>
      </c>
      <c r="O475">
        <v>100</v>
      </c>
      <c r="P475">
        <v>0</v>
      </c>
      <c r="Q475">
        <v>0</v>
      </c>
      <c r="R475">
        <v>0</v>
      </c>
      <c r="S475">
        <v>0</v>
      </c>
      <c r="T475">
        <v>100</v>
      </c>
      <c r="U475">
        <v>54</v>
      </c>
      <c r="X475" s="23">
        <f>IFERROR(1 -(#REF!/#REF!), 0)</f>
        <v>0</v>
      </c>
      <c r="AA475">
        <v>65.906599999999997</v>
      </c>
      <c r="AB475">
        <v>77.166399999999996</v>
      </c>
      <c r="AC475">
        <v>91.328500000000005</v>
      </c>
      <c r="AD475">
        <v>68.243499999999997</v>
      </c>
      <c r="AE475">
        <v>65.906599999999997</v>
      </c>
      <c r="AF475">
        <v>77.166399999999996</v>
      </c>
      <c r="AG475">
        <v>91.328500000000005</v>
      </c>
      <c r="AH475">
        <v>68.243499999999997</v>
      </c>
      <c r="AI475">
        <v>65.906599999999997</v>
      </c>
      <c r="AJ475">
        <v>77.166399999999996</v>
      </c>
      <c r="AK475">
        <v>91.328500000000005</v>
      </c>
      <c r="AL475">
        <v>68.243499999999997</v>
      </c>
      <c r="AM475" t="s">
        <v>1</v>
      </c>
      <c r="AN475" t="s">
        <v>1</v>
      </c>
      <c r="AO475" t="s">
        <v>5</v>
      </c>
      <c r="AP475" t="s">
        <v>5</v>
      </c>
      <c r="AQ475" t="s">
        <v>0</v>
      </c>
      <c r="AS475" t="s">
        <v>5</v>
      </c>
    </row>
    <row r="476" spans="1:45" x14ac:dyDescent="0.3">
      <c r="A476" s="1" t="s">
        <v>9073</v>
      </c>
      <c r="B476" s="1">
        <v>72</v>
      </c>
      <c r="C476" s="1" t="s">
        <v>7</v>
      </c>
      <c r="D476" s="1">
        <v>30858</v>
      </c>
      <c r="E476" s="1">
        <v>0</v>
      </c>
      <c r="F476" s="1" t="s">
        <v>9074</v>
      </c>
      <c r="G476" s="1" t="s">
        <v>9075</v>
      </c>
      <c r="H476" s="1" t="s">
        <v>37</v>
      </c>
      <c r="I476" s="1" t="s">
        <v>8954</v>
      </c>
      <c r="J476" s="1" t="s">
        <v>4</v>
      </c>
      <c r="K476" s="1" t="s">
        <v>8329</v>
      </c>
      <c r="L476" s="1">
        <v>7</v>
      </c>
      <c r="M476" t="s">
        <v>3</v>
      </c>
      <c r="N476" t="s">
        <v>2</v>
      </c>
      <c r="O476">
        <v>310</v>
      </c>
      <c r="P476">
        <v>0</v>
      </c>
      <c r="Q476">
        <v>0</v>
      </c>
      <c r="R476">
        <v>0</v>
      </c>
      <c r="S476">
        <v>0</v>
      </c>
      <c r="T476">
        <v>310</v>
      </c>
      <c r="W476">
        <v>0</v>
      </c>
      <c r="X476" s="23">
        <f>IFERROR(1 -(#REF!/#REF!), 0)</f>
        <v>0</v>
      </c>
      <c r="AM476" t="s">
        <v>1</v>
      </c>
      <c r="AN476" t="s">
        <v>1</v>
      </c>
      <c r="AO476" t="s">
        <v>5</v>
      </c>
      <c r="AP476" t="s">
        <v>5</v>
      </c>
      <c r="AQ476" t="s">
        <v>0</v>
      </c>
      <c r="AS476" t="s">
        <v>5</v>
      </c>
    </row>
    <row r="477" spans="1:45" x14ac:dyDescent="0.3">
      <c r="A477" s="1" t="s">
        <v>9076</v>
      </c>
      <c r="B477" s="1">
        <v>78</v>
      </c>
      <c r="C477" s="1" t="s">
        <v>12</v>
      </c>
      <c r="D477" s="1">
        <v>30871</v>
      </c>
      <c r="E477" s="1">
        <v>0</v>
      </c>
      <c r="F477" s="1" t="s">
        <v>9077</v>
      </c>
      <c r="G477" s="1" t="s">
        <v>9078</v>
      </c>
      <c r="H477" s="1" t="s">
        <v>5</v>
      </c>
      <c r="I477" s="1" t="s">
        <v>9079</v>
      </c>
      <c r="J477" s="1" t="s">
        <v>4</v>
      </c>
      <c r="K477" s="1" t="s">
        <v>8889</v>
      </c>
      <c r="L477" s="1">
        <v>7</v>
      </c>
      <c r="M477" t="s">
        <v>3</v>
      </c>
      <c r="N477" t="s">
        <v>2</v>
      </c>
      <c r="O477">
        <v>80</v>
      </c>
      <c r="P477">
        <v>0</v>
      </c>
      <c r="Q477">
        <v>80</v>
      </c>
      <c r="R477">
        <v>0</v>
      </c>
      <c r="S477">
        <v>0</v>
      </c>
      <c r="T477">
        <v>0</v>
      </c>
      <c r="V477">
        <v>50</v>
      </c>
      <c r="W477">
        <v>0</v>
      </c>
      <c r="X477" s="23">
        <f>IFERROR(1 -(#REF!/#REF!), 0)</f>
        <v>0</v>
      </c>
      <c r="Y477">
        <v>3</v>
      </c>
      <c r="Z477">
        <v>48</v>
      </c>
      <c r="AM477" t="s">
        <v>1</v>
      </c>
      <c r="AN477" t="s">
        <v>1</v>
      </c>
      <c r="AO477" t="s">
        <v>5</v>
      </c>
      <c r="AP477" t="s">
        <v>5</v>
      </c>
      <c r="AQ477" t="s">
        <v>0</v>
      </c>
      <c r="AS477" t="s">
        <v>5</v>
      </c>
    </row>
    <row r="478" spans="1:45" x14ac:dyDescent="0.3">
      <c r="A478" s="1" t="s">
        <v>1945</v>
      </c>
      <c r="B478" s="1">
        <v>70</v>
      </c>
      <c r="C478" s="1" t="s">
        <v>12</v>
      </c>
      <c r="D478" s="1">
        <v>30877</v>
      </c>
      <c r="E478" s="1">
        <v>0</v>
      </c>
      <c r="F478" s="1" t="s">
        <v>672</v>
      </c>
      <c r="G478" s="1" t="s">
        <v>9080</v>
      </c>
      <c r="H478" s="1" t="s">
        <v>5</v>
      </c>
      <c r="I478" s="1" t="s">
        <v>8925</v>
      </c>
      <c r="J478" s="1" t="s">
        <v>4</v>
      </c>
      <c r="K478" s="1" t="s">
        <v>8567</v>
      </c>
      <c r="L478" s="1">
        <v>7</v>
      </c>
      <c r="M478" t="s">
        <v>3</v>
      </c>
      <c r="N478" t="s">
        <v>2</v>
      </c>
      <c r="O478">
        <v>30</v>
      </c>
      <c r="P478">
        <v>0</v>
      </c>
      <c r="Q478">
        <v>30</v>
      </c>
      <c r="R478">
        <v>0</v>
      </c>
      <c r="S478">
        <v>0</v>
      </c>
      <c r="T478">
        <v>0</v>
      </c>
      <c r="U478">
        <v>52</v>
      </c>
      <c r="X478" s="23">
        <f>IFERROR(1 -(#REF!/#REF!), 0)</f>
        <v>0</v>
      </c>
      <c r="AA478">
        <v>41.957599999999999</v>
      </c>
      <c r="AB478">
        <v>47.3538</v>
      </c>
      <c r="AC478">
        <v>45.627600000000001</v>
      </c>
      <c r="AD478">
        <v>45.575299999999999</v>
      </c>
      <c r="AE478">
        <v>41.957599999999999</v>
      </c>
      <c r="AF478">
        <v>47.3538</v>
      </c>
      <c r="AG478">
        <v>45.627600000000001</v>
      </c>
      <c r="AH478">
        <v>45.575299999999999</v>
      </c>
      <c r="AI478">
        <v>41.957599999999999</v>
      </c>
      <c r="AJ478">
        <v>47.3538</v>
      </c>
      <c r="AK478">
        <v>45.627600000000001</v>
      </c>
      <c r="AL478">
        <v>45.575299999999999</v>
      </c>
      <c r="AM478" t="s">
        <v>1</v>
      </c>
      <c r="AN478" t="s">
        <v>1</v>
      </c>
      <c r="AO478" t="s">
        <v>5</v>
      </c>
      <c r="AP478" t="s">
        <v>5</v>
      </c>
      <c r="AQ478" t="s">
        <v>0</v>
      </c>
      <c r="AS478" t="s">
        <v>5</v>
      </c>
    </row>
    <row r="479" spans="1:45" x14ac:dyDescent="0.3">
      <c r="A479" s="1" t="s">
        <v>2051</v>
      </c>
      <c r="B479" s="1">
        <v>15</v>
      </c>
      <c r="C479" s="1" t="s">
        <v>12</v>
      </c>
      <c r="D479" s="1">
        <v>30913</v>
      </c>
      <c r="E479" s="1">
        <v>0</v>
      </c>
      <c r="F479" s="1" t="s">
        <v>777</v>
      </c>
      <c r="G479" s="1" t="s">
        <v>9081</v>
      </c>
      <c r="H479" s="1" t="s">
        <v>5</v>
      </c>
      <c r="I479" s="1" t="s">
        <v>9051</v>
      </c>
      <c r="J479" s="1" t="s">
        <v>4</v>
      </c>
      <c r="K479" s="1" t="s">
        <v>8930</v>
      </c>
      <c r="L479" s="1">
        <v>7</v>
      </c>
      <c r="M479" t="s">
        <v>3</v>
      </c>
      <c r="N479" t="s">
        <v>2</v>
      </c>
      <c r="O479">
        <v>70</v>
      </c>
      <c r="P479">
        <v>0</v>
      </c>
      <c r="Q479">
        <v>70</v>
      </c>
      <c r="R479">
        <v>0</v>
      </c>
      <c r="S479">
        <v>0</v>
      </c>
      <c r="T479">
        <v>0</v>
      </c>
      <c r="U479">
        <v>52</v>
      </c>
      <c r="X479" s="23">
        <f>IFERROR(1 -(#REF!/#REF!), 0)</f>
        <v>0</v>
      </c>
      <c r="AA479">
        <v>75.150000000000006</v>
      </c>
      <c r="AB479">
        <v>81.303799999999995</v>
      </c>
      <c r="AC479">
        <v>87.346599999999995</v>
      </c>
      <c r="AD479">
        <v>66.894199999999998</v>
      </c>
      <c r="AE479">
        <v>75.150000000000006</v>
      </c>
      <c r="AF479">
        <v>81.303799999999995</v>
      </c>
      <c r="AG479">
        <v>87.346599999999995</v>
      </c>
      <c r="AH479">
        <v>66.894199999999998</v>
      </c>
      <c r="AI479">
        <v>75.150000000000006</v>
      </c>
      <c r="AJ479">
        <v>81.303799999999995</v>
      </c>
      <c r="AK479">
        <v>87.346599999999995</v>
      </c>
      <c r="AL479">
        <v>66.894199999999998</v>
      </c>
      <c r="AM479" t="s">
        <v>1</v>
      </c>
      <c r="AN479" t="s">
        <v>1</v>
      </c>
      <c r="AO479" t="s">
        <v>5</v>
      </c>
      <c r="AP479" t="s">
        <v>5</v>
      </c>
      <c r="AQ479" t="s">
        <v>0</v>
      </c>
      <c r="AS479" t="s">
        <v>5</v>
      </c>
    </row>
    <row r="480" spans="1:45" x14ac:dyDescent="0.3">
      <c r="A480" s="1" t="s">
        <v>2250</v>
      </c>
      <c r="B480" s="1">
        <v>70</v>
      </c>
      <c r="C480" s="1" t="s">
        <v>7</v>
      </c>
      <c r="D480" s="1">
        <v>30920</v>
      </c>
      <c r="E480" s="1">
        <v>0</v>
      </c>
      <c r="F480" s="1" t="s">
        <v>978</v>
      </c>
      <c r="G480" s="1" t="s">
        <v>9082</v>
      </c>
      <c r="H480" s="1" t="s">
        <v>5</v>
      </c>
      <c r="I480" s="1" t="s">
        <v>8993</v>
      </c>
      <c r="J480" s="1" t="s">
        <v>4</v>
      </c>
      <c r="K480" s="1" t="s">
        <v>8512</v>
      </c>
      <c r="L480" s="1">
        <v>7</v>
      </c>
      <c r="M480" t="s">
        <v>3</v>
      </c>
      <c r="N480" t="s">
        <v>2</v>
      </c>
      <c r="O480">
        <v>170</v>
      </c>
      <c r="P480">
        <v>0</v>
      </c>
      <c r="Q480">
        <v>0</v>
      </c>
      <c r="R480">
        <v>0</v>
      </c>
      <c r="S480">
        <v>0</v>
      </c>
      <c r="T480">
        <v>170</v>
      </c>
      <c r="U480">
        <v>53</v>
      </c>
      <c r="X480" s="23">
        <f>IFERROR(1 -(#REF!/#REF!), 0)</f>
        <v>0</v>
      </c>
      <c r="AA480">
        <v>45.25</v>
      </c>
      <c r="AB480">
        <v>45.6753</v>
      </c>
      <c r="AC480">
        <v>50.048499999999997</v>
      </c>
      <c r="AD480">
        <v>45.028500000000001</v>
      </c>
      <c r="AE480">
        <v>45.25</v>
      </c>
      <c r="AF480">
        <v>45.6753</v>
      </c>
      <c r="AG480">
        <v>50.048499999999997</v>
      </c>
      <c r="AH480">
        <v>45.028500000000001</v>
      </c>
      <c r="AI480">
        <v>45.25</v>
      </c>
      <c r="AJ480">
        <v>45.6753</v>
      </c>
      <c r="AK480">
        <v>50.048499999999997</v>
      </c>
      <c r="AL480">
        <v>45.028500000000001</v>
      </c>
      <c r="AM480" t="s">
        <v>1</v>
      </c>
      <c r="AN480" t="s">
        <v>1</v>
      </c>
      <c r="AO480" t="s">
        <v>5</v>
      </c>
      <c r="AP480" t="s">
        <v>5</v>
      </c>
      <c r="AQ480" t="s">
        <v>0</v>
      </c>
      <c r="AS480" t="s">
        <v>5</v>
      </c>
    </row>
    <row r="481" spans="1:45" x14ac:dyDescent="0.3">
      <c r="A481" s="1" t="s">
        <v>2648</v>
      </c>
      <c r="B481" s="1">
        <v>71</v>
      </c>
      <c r="C481" s="1" t="s">
        <v>14</v>
      </c>
      <c r="D481" s="1">
        <v>30920</v>
      </c>
      <c r="E481" s="1">
        <v>1</v>
      </c>
      <c r="F481" s="1" t="s">
        <v>1357</v>
      </c>
      <c r="G481" s="1" t="s">
        <v>9083</v>
      </c>
      <c r="H481" s="1" t="s">
        <v>5</v>
      </c>
      <c r="I481" s="1" t="s">
        <v>8969</v>
      </c>
      <c r="J481" s="1" t="s">
        <v>4</v>
      </c>
      <c r="K481" s="1" t="s">
        <v>8517</v>
      </c>
      <c r="L481" s="1">
        <v>7</v>
      </c>
      <c r="M481" t="s">
        <v>3</v>
      </c>
      <c r="N481" t="s">
        <v>2</v>
      </c>
      <c r="O481">
        <v>122</v>
      </c>
      <c r="P481">
        <v>0</v>
      </c>
      <c r="Q481">
        <v>0</v>
      </c>
      <c r="R481">
        <v>0</v>
      </c>
      <c r="S481">
        <v>122</v>
      </c>
      <c r="T481">
        <v>0</v>
      </c>
      <c r="U481">
        <v>53</v>
      </c>
      <c r="X481" s="23">
        <f>IFERROR(1 -(#REF!/#REF!), 0)</f>
        <v>0</v>
      </c>
      <c r="AA481">
        <v>34.969200000000001</v>
      </c>
      <c r="AB481">
        <v>41.358400000000003</v>
      </c>
      <c r="AC481">
        <v>49.696100000000001</v>
      </c>
      <c r="AD481">
        <v>35.224200000000003</v>
      </c>
      <c r="AE481">
        <v>34.969200000000001</v>
      </c>
      <c r="AF481">
        <v>41.358400000000003</v>
      </c>
      <c r="AG481">
        <v>49.696100000000001</v>
      </c>
      <c r="AH481">
        <v>35.224200000000003</v>
      </c>
      <c r="AI481">
        <v>34.969200000000001</v>
      </c>
      <c r="AJ481">
        <v>41.358400000000003</v>
      </c>
      <c r="AK481">
        <v>49.696100000000001</v>
      </c>
      <c r="AL481">
        <v>35.224200000000003</v>
      </c>
      <c r="AM481" t="s">
        <v>1</v>
      </c>
      <c r="AN481" t="s">
        <v>1</v>
      </c>
      <c r="AO481" t="s">
        <v>5</v>
      </c>
      <c r="AP481" t="s">
        <v>5</v>
      </c>
      <c r="AQ481" t="s">
        <v>0</v>
      </c>
      <c r="AS481" t="s">
        <v>5</v>
      </c>
    </row>
    <row r="482" spans="1:45" x14ac:dyDescent="0.3">
      <c r="A482" s="1" t="s">
        <v>2053</v>
      </c>
      <c r="B482" s="1">
        <v>76</v>
      </c>
      <c r="C482" s="1" t="s">
        <v>14</v>
      </c>
      <c r="D482" s="1">
        <v>30922</v>
      </c>
      <c r="E482" s="1">
        <v>0</v>
      </c>
      <c r="F482" s="1" t="s">
        <v>779</v>
      </c>
      <c r="G482" s="1" t="s">
        <v>9084</v>
      </c>
      <c r="H482" s="1" t="s">
        <v>5</v>
      </c>
      <c r="I482" s="1" t="s">
        <v>9085</v>
      </c>
      <c r="J482" s="1" t="s">
        <v>4</v>
      </c>
      <c r="K482" s="1" t="s">
        <v>8524</v>
      </c>
      <c r="L482" s="1">
        <v>3</v>
      </c>
      <c r="M482" t="s">
        <v>28</v>
      </c>
      <c r="N482" t="s">
        <v>2</v>
      </c>
      <c r="O482">
        <v>130</v>
      </c>
      <c r="P482">
        <v>0</v>
      </c>
      <c r="Q482">
        <v>0</v>
      </c>
      <c r="R482">
        <v>0</v>
      </c>
      <c r="S482">
        <v>130</v>
      </c>
      <c r="T482">
        <v>0</v>
      </c>
      <c r="U482">
        <v>13</v>
      </c>
      <c r="X482" s="23">
        <f>IFERROR(1 -(#REF!/#REF!), 0)</f>
        <v>0</v>
      </c>
      <c r="AA482">
        <v>54.342500000000001</v>
      </c>
      <c r="AB482">
        <v>56.956600000000002</v>
      </c>
      <c r="AC482">
        <v>61.33</v>
      </c>
      <c r="AD482">
        <v>53.78</v>
      </c>
      <c r="AE482">
        <v>54.342500000000001</v>
      </c>
      <c r="AF482">
        <v>56.956600000000002</v>
      </c>
      <c r="AG482">
        <v>61.33</v>
      </c>
      <c r="AH482">
        <v>53.78</v>
      </c>
      <c r="AI482">
        <v>54.342500000000001</v>
      </c>
      <c r="AJ482">
        <v>56.956600000000002</v>
      </c>
      <c r="AK482">
        <v>61.33</v>
      </c>
      <c r="AL482">
        <v>53.78</v>
      </c>
      <c r="AM482" t="s">
        <v>1</v>
      </c>
      <c r="AN482" t="s">
        <v>1</v>
      </c>
      <c r="AO482" t="s">
        <v>5</v>
      </c>
      <c r="AP482" t="s">
        <v>5</v>
      </c>
      <c r="AQ482" t="s">
        <v>0</v>
      </c>
      <c r="AS482" t="s">
        <v>5</v>
      </c>
    </row>
    <row r="483" spans="1:45" x14ac:dyDescent="0.3">
      <c r="A483" s="1" t="s">
        <v>2054</v>
      </c>
      <c r="B483" s="1">
        <v>76</v>
      </c>
      <c r="C483" s="1" t="s">
        <v>12</v>
      </c>
      <c r="D483" s="1">
        <v>30924</v>
      </c>
      <c r="E483" s="1">
        <v>0</v>
      </c>
      <c r="F483" s="1" t="s">
        <v>744</v>
      </c>
      <c r="G483" s="1" t="s">
        <v>9086</v>
      </c>
      <c r="H483" s="1" t="s">
        <v>5</v>
      </c>
      <c r="I483" s="1" t="s">
        <v>9087</v>
      </c>
      <c r="J483" s="1" t="s">
        <v>4</v>
      </c>
      <c r="K483" s="1" t="s">
        <v>8510</v>
      </c>
      <c r="L483" s="1">
        <v>7</v>
      </c>
      <c r="M483" t="s">
        <v>3</v>
      </c>
      <c r="N483" t="s">
        <v>2</v>
      </c>
      <c r="O483">
        <v>130</v>
      </c>
      <c r="P483">
        <v>0</v>
      </c>
      <c r="Q483">
        <v>130</v>
      </c>
      <c r="R483">
        <v>0</v>
      </c>
      <c r="S483">
        <v>0</v>
      </c>
      <c r="T483">
        <v>0</v>
      </c>
      <c r="U483">
        <v>52</v>
      </c>
      <c r="V483">
        <v>18</v>
      </c>
      <c r="W483">
        <v>1</v>
      </c>
      <c r="X483" s="23">
        <f>IFERROR(1 -(#REF!/#REF!), 0)</f>
        <v>0</v>
      </c>
      <c r="Y483">
        <v>1</v>
      </c>
      <c r="Z483">
        <v>21</v>
      </c>
      <c r="AA483">
        <v>65.198400000000007</v>
      </c>
      <c r="AB483">
        <v>63.2438</v>
      </c>
      <c r="AC483">
        <v>65.933000000000007</v>
      </c>
      <c r="AD483">
        <v>61.253</v>
      </c>
      <c r="AE483">
        <v>65.198400000000007</v>
      </c>
      <c r="AF483">
        <v>63.2438</v>
      </c>
      <c r="AG483">
        <v>65.933000000000007</v>
      </c>
      <c r="AH483">
        <v>61.253</v>
      </c>
      <c r="AI483">
        <v>65.198400000000007</v>
      </c>
      <c r="AJ483">
        <v>63.2438</v>
      </c>
      <c r="AK483">
        <v>65.933000000000007</v>
      </c>
      <c r="AL483">
        <v>61.253</v>
      </c>
      <c r="AM483" t="s">
        <v>1</v>
      </c>
      <c r="AN483" t="s">
        <v>1</v>
      </c>
      <c r="AO483" t="s">
        <v>5</v>
      </c>
      <c r="AP483" t="s">
        <v>5</v>
      </c>
      <c r="AQ483" t="s">
        <v>0</v>
      </c>
      <c r="AS483" t="s">
        <v>5</v>
      </c>
    </row>
    <row r="484" spans="1:45" x14ac:dyDescent="0.3">
      <c r="A484" s="1" t="s">
        <v>2055</v>
      </c>
      <c r="B484" s="1">
        <v>72</v>
      </c>
      <c r="C484" s="1" t="s">
        <v>6</v>
      </c>
      <c r="D484" s="1">
        <v>30938</v>
      </c>
      <c r="E484" s="1">
        <v>0</v>
      </c>
      <c r="F484" s="1" t="s">
        <v>780</v>
      </c>
      <c r="G484" s="1" t="s">
        <v>9088</v>
      </c>
      <c r="H484" s="1" t="s">
        <v>9089</v>
      </c>
      <c r="I484" s="1" t="s">
        <v>8967</v>
      </c>
      <c r="J484" s="1" t="s">
        <v>4</v>
      </c>
      <c r="K484" s="1" t="s">
        <v>76</v>
      </c>
      <c r="L484" s="1">
        <v>7</v>
      </c>
      <c r="M484" t="s">
        <v>3</v>
      </c>
      <c r="N484" t="s">
        <v>2</v>
      </c>
      <c r="O484">
        <v>250</v>
      </c>
      <c r="P484">
        <v>0</v>
      </c>
      <c r="Q484">
        <v>0</v>
      </c>
      <c r="R484">
        <v>250</v>
      </c>
      <c r="S484">
        <v>0</v>
      </c>
      <c r="T484">
        <v>0</v>
      </c>
      <c r="U484">
        <v>52</v>
      </c>
      <c r="X484" s="23">
        <f>IFERROR(1 -(#REF!/#REF!), 0)</f>
        <v>0</v>
      </c>
      <c r="AA484">
        <v>150.80760000000001</v>
      </c>
      <c r="AB484">
        <v>168.8546</v>
      </c>
      <c r="AC484">
        <v>182.89609999999999</v>
      </c>
      <c r="AD484">
        <v>152.43459999999999</v>
      </c>
      <c r="AE484">
        <v>150.80760000000001</v>
      </c>
      <c r="AF484">
        <v>168.8546</v>
      </c>
      <c r="AG484">
        <v>182.89609999999999</v>
      </c>
      <c r="AH484">
        <v>152.43459999999999</v>
      </c>
      <c r="AI484">
        <v>150.80760000000001</v>
      </c>
      <c r="AJ484">
        <v>168.8546</v>
      </c>
      <c r="AK484">
        <v>182.89609999999999</v>
      </c>
      <c r="AL484">
        <v>152.43459999999999</v>
      </c>
      <c r="AM484" t="s">
        <v>1</v>
      </c>
      <c r="AN484" t="s">
        <v>1</v>
      </c>
      <c r="AO484" t="s">
        <v>5</v>
      </c>
      <c r="AP484" t="s">
        <v>5</v>
      </c>
      <c r="AQ484" t="s">
        <v>0</v>
      </c>
      <c r="AS484" t="s">
        <v>5</v>
      </c>
    </row>
    <row r="485" spans="1:45" x14ac:dyDescent="0.3">
      <c r="A485" s="1" t="s">
        <v>2056</v>
      </c>
      <c r="B485" s="1">
        <v>8</v>
      </c>
      <c r="C485" s="1" t="s">
        <v>6</v>
      </c>
      <c r="D485" s="1">
        <v>30941</v>
      </c>
      <c r="E485" s="1">
        <v>0</v>
      </c>
      <c r="F485" s="1" t="s">
        <v>781</v>
      </c>
      <c r="G485" s="1" t="s">
        <v>9090</v>
      </c>
      <c r="H485" s="1" t="s">
        <v>5</v>
      </c>
      <c r="I485" s="1" t="s">
        <v>9091</v>
      </c>
      <c r="J485" s="1" t="s">
        <v>4</v>
      </c>
      <c r="K485" s="1" t="s">
        <v>8516</v>
      </c>
      <c r="L485" s="1">
        <v>7</v>
      </c>
      <c r="M485" t="s">
        <v>3</v>
      </c>
      <c r="N485" t="s">
        <v>2</v>
      </c>
      <c r="O485">
        <v>60</v>
      </c>
      <c r="P485">
        <v>0</v>
      </c>
      <c r="Q485">
        <v>0</v>
      </c>
      <c r="R485">
        <v>60</v>
      </c>
      <c r="S485">
        <v>0</v>
      </c>
      <c r="T485">
        <v>0</v>
      </c>
      <c r="U485">
        <v>51</v>
      </c>
      <c r="X485" s="23">
        <f>IFERROR(1 -(#REF!/#REF!), 0)</f>
        <v>0</v>
      </c>
      <c r="AA485">
        <v>65.865300000000005</v>
      </c>
      <c r="AB485">
        <v>65.556899999999999</v>
      </c>
      <c r="AC485">
        <v>67.468400000000003</v>
      </c>
      <c r="AD485">
        <v>65.19</v>
      </c>
      <c r="AE485">
        <v>65.865300000000005</v>
      </c>
      <c r="AF485">
        <v>65.556899999999999</v>
      </c>
      <c r="AG485">
        <v>67.468400000000003</v>
      </c>
      <c r="AH485">
        <v>65.19</v>
      </c>
      <c r="AI485">
        <v>65.865300000000005</v>
      </c>
      <c r="AJ485">
        <v>65.556899999999999</v>
      </c>
      <c r="AK485">
        <v>67.468400000000003</v>
      </c>
      <c r="AL485">
        <v>65.19</v>
      </c>
      <c r="AM485" t="s">
        <v>1</v>
      </c>
      <c r="AN485" t="s">
        <v>1</v>
      </c>
      <c r="AO485" t="s">
        <v>5</v>
      </c>
      <c r="AP485" t="s">
        <v>5</v>
      </c>
      <c r="AQ485" t="s">
        <v>0</v>
      </c>
      <c r="AS485" t="s">
        <v>5</v>
      </c>
    </row>
    <row r="486" spans="1:45" x14ac:dyDescent="0.3">
      <c r="A486" s="1" t="s">
        <v>2057</v>
      </c>
      <c r="B486" s="1">
        <v>72</v>
      </c>
      <c r="C486" s="1" t="s">
        <v>6</v>
      </c>
      <c r="D486" s="1">
        <v>30989</v>
      </c>
      <c r="E486" s="1">
        <v>0</v>
      </c>
      <c r="F486" s="1" t="s">
        <v>782</v>
      </c>
      <c r="G486" s="1" t="s">
        <v>9092</v>
      </c>
      <c r="H486" s="1" t="s">
        <v>5</v>
      </c>
      <c r="I486" s="1" t="s">
        <v>9093</v>
      </c>
      <c r="J486" s="1" t="s">
        <v>4</v>
      </c>
      <c r="K486" s="1" t="s">
        <v>8858</v>
      </c>
      <c r="L486" s="1">
        <v>5</v>
      </c>
      <c r="M486" t="s">
        <v>18</v>
      </c>
      <c r="N486" t="s">
        <v>2</v>
      </c>
      <c r="O486">
        <v>380</v>
      </c>
      <c r="P486">
        <v>0</v>
      </c>
      <c r="Q486">
        <v>0</v>
      </c>
      <c r="R486">
        <v>380</v>
      </c>
      <c r="S486">
        <v>0</v>
      </c>
      <c r="T486">
        <v>0</v>
      </c>
      <c r="U486">
        <v>26</v>
      </c>
      <c r="X486" s="23">
        <f>IFERROR(1 -(#REF!/#REF!), 0)</f>
        <v>0</v>
      </c>
      <c r="AA486">
        <v>118.1585</v>
      </c>
      <c r="AB486">
        <v>114.7383</v>
      </c>
      <c r="AC486">
        <v>108.6585</v>
      </c>
      <c r="AD486">
        <v>119.1516</v>
      </c>
      <c r="AE486">
        <v>118.1585</v>
      </c>
      <c r="AF486">
        <v>114.7383</v>
      </c>
      <c r="AG486">
        <v>108.6585</v>
      </c>
      <c r="AH486">
        <v>119.1516</v>
      </c>
      <c r="AI486">
        <v>118.1585</v>
      </c>
      <c r="AJ486">
        <v>114.7383</v>
      </c>
      <c r="AK486">
        <v>108.6585</v>
      </c>
      <c r="AL486">
        <v>119.1516</v>
      </c>
      <c r="AM486" t="s">
        <v>1</v>
      </c>
      <c r="AN486" t="s">
        <v>1</v>
      </c>
      <c r="AO486" t="s">
        <v>5</v>
      </c>
      <c r="AP486" t="s">
        <v>5</v>
      </c>
      <c r="AQ486" t="s">
        <v>0</v>
      </c>
      <c r="AS486" t="s">
        <v>5</v>
      </c>
    </row>
    <row r="487" spans="1:45" x14ac:dyDescent="0.3">
      <c r="A487" s="1" t="s">
        <v>2058</v>
      </c>
      <c r="B487" s="1">
        <v>9</v>
      </c>
      <c r="C487" s="1" t="s">
        <v>14</v>
      </c>
      <c r="D487" s="1">
        <v>31013</v>
      </c>
      <c r="E487" s="1">
        <v>0</v>
      </c>
      <c r="F487" s="1" t="s">
        <v>783</v>
      </c>
      <c r="G487" s="1" t="s">
        <v>9094</v>
      </c>
      <c r="H487" s="1" t="s">
        <v>5</v>
      </c>
      <c r="I487" s="1" t="s">
        <v>8941</v>
      </c>
      <c r="J487" s="1" t="s">
        <v>4</v>
      </c>
      <c r="K487" s="1" t="s">
        <v>8497</v>
      </c>
      <c r="L487" s="1">
        <v>5</v>
      </c>
      <c r="M487" t="s">
        <v>18</v>
      </c>
      <c r="N487" t="s">
        <v>2</v>
      </c>
      <c r="O487">
        <v>311</v>
      </c>
      <c r="P487">
        <v>0</v>
      </c>
      <c r="Q487">
        <v>0</v>
      </c>
      <c r="R487">
        <v>0</v>
      </c>
      <c r="S487">
        <v>311</v>
      </c>
      <c r="T487">
        <v>0</v>
      </c>
      <c r="U487">
        <v>24</v>
      </c>
      <c r="X487" s="23">
        <f>IFERROR(1 -(#REF!/#REF!), 0)</f>
        <v>0</v>
      </c>
      <c r="AA487">
        <v>45.53</v>
      </c>
      <c r="AB487">
        <v>48.352800000000002</v>
      </c>
      <c r="AC487">
        <v>50.275700000000001</v>
      </c>
      <c r="AD487">
        <v>43.747999999999998</v>
      </c>
      <c r="AE487">
        <v>45.53</v>
      </c>
      <c r="AF487">
        <v>48.352800000000002</v>
      </c>
      <c r="AG487">
        <v>50.275700000000001</v>
      </c>
      <c r="AH487">
        <v>43.747999999999998</v>
      </c>
      <c r="AI487">
        <v>45.53</v>
      </c>
      <c r="AJ487">
        <v>48.352800000000002</v>
      </c>
      <c r="AK487">
        <v>50.275700000000001</v>
      </c>
      <c r="AL487">
        <v>43.747999999999998</v>
      </c>
      <c r="AM487" t="s">
        <v>1</v>
      </c>
      <c r="AN487" t="s">
        <v>1</v>
      </c>
      <c r="AO487" t="s">
        <v>5</v>
      </c>
      <c r="AP487" t="s">
        <v>5</v>
      </c>
      <c r="AQ487" t="s">
        <v>0</v>
      </c>
      <c r="AS487" t="s">
        <v>5</v>
      </c>
    </row>
    <row r="488" spans="1:45" x14ac:dyDescent="0.3">
      <c r="A488" s="1" t="s">
        <v>2060</v>
      </c>
      <c r="B488" s="1">
        <v>15</v>
      </c>
      <c r="C488" s="1" t="s">
        <v>7</v>
      </c>
      <c r="D488" s="1">
        <v>31094</v>
      </c>
      <c r="E488" s="1">
        <v>0</v>
      </c>
      <c r="F488" s="1" t="s">
        <v>785</v>
      </c>
      <c r="G488" s="1" t="s">
        <v>9095</v>
      </c>
      <c r="H488" s="1" t="s">
        <v>5</v>
      </c>
      <c r="I488" s="1" t="s">
        <v>340</v>
      </c>
      <c r="J488" s="1" t="s">
        <v>4</v>
      </c>
      <c r="K488" s="1" t="s">
        <v>254</v>
      </c>
      <c r="L488" s="1">
        <v>6</v>
      </c>
      <c r="M488" t="s">
        <v>10</v>
      </c>
      <c r="N488" t="s">
        <v>2</v>
      </c>
      <c r="O488">
        <v>100</v>
      </c>
      <c r="P488">
        <v>0</v>
      </c>
      <c r="Q488">
        <v>0</v>
      </c>
      <c r="R488">
        <v>0</v>
      </c>
      <c r="S488">
        <v>0</v>
      </c>
      <c r="T488">
        <v>100</v>
      </c>
      <c r="U488">
        <v>26</v>
      </c>
      <c r="X488" s="23">
        <f>IFERROR(1 -(#REF!/#REF!), 0)</f>
        <v>0</v>
      </c>
      <c r="AA488">
        <v>110.11499999999999</v>
      </c>
      <c r="AB488">
        <v>116.17659999999999</v>
      </c>
      <c r="AC488">
        <v>99.612799999999993</v>
      </c>
      <c r="AD488">
        <v>116.4357</v>
      </c>
      <c r="AE488">
        <v>110.11499999999999</v>
      </c>
      <c r="AF488">
        <v>116.17659999999999</v>
      </c>
      <c r="AG488">
        <v>99.612799999999993</v>
      </c>
      <c r="AH488">
        <v>116.4357</v>
      </c>
      <c r="AI488">
        <v>110.11499999999999</v>
      </c>
      <c r="AJ488">
        <v>116.17659999999999</v>
      </c>
      <c r="AK488">
        <v>99.612799999999993</v>
      </c>
      <c r="AL488">
        <v>116.4357</v>
      </c>
      <c r="AM488" t="s">
        <v>1</v>
      </c>
      <c r="AN488" t="s">
        <v>1</v>
      </c>
      <c r="AO488" t="s">
        <v>5</v>
      </c>
      <c r="AP488" t="s">
        <v>5</v>
      </c>
      <c r="AQ488" t="s">
        <v>0</v>
      </c>
      <c r="AS488" t="s">
        <v>5</v>
      </c>
    </row>
    <row r="489" spans="1:45" x14ac:dyDescent="0.3">
      <c r="A489" s="1" t="s">
        <v>2061</v>
      </c>
      <c r="B489" s="1">
        <v>72</v>
      </c>
      <c r="C489" s="1" t="s">
        <v>14</v>
      </c>
      <c r="D489" s="1">
        <v>31115</v>
      </c>
      <c r="E489" s="1">
        <v>0</v>
      </c>
      <c r="F489" s="1" t="s">
        <v>786</v>
      </c>
      <c r="G489" s="1" t="s">
        <v>9096</v>
      </c>
      <c r="H489" s="1" t="s">
        <v>5</v>
      </c>
      <c r="I489" s="1" t="s">
        <v>9097</v>
      </c>
      <c r="J489" s="1" t="s">
        <v>4</v>
      </c>
      <c r="K489" s="1" t="s">
        <v>8435</v>
      </c>
      <c r="L489" s="1">
        <v>7</v>
      </c>
      <c r="M489" t="s">
        <v>3</v>
      </c>
      <c r="N489" t="s">
        <v>2</v>
      </c>
      <c r="O489">
        <v>160</v>
      </c>
      <c r="P489">
        <v>0</v>
      </c>
      <c r="Q489">
        <v>0</v>
      </c>
      <c r="R489">
        <v>0</v>
      </c>
      <c r="S489">
        <v>160</v>
      </c>
      <c r="T489">
        <v>0</v>
      </c>
      <c r="U489">
        <v>60</v>
      </c>
      <c r="X489" s="23">
        <f>IFERROR(1 -(#REF!/#REF!), 0)</f>
        <v>0</v>
      </c>
      <c r="AA489">
        <v>117.5984</v>
      </c>
      <c r="AB489">
        <v>101.93940000000001</v>
      </c>
      <c r="AC489">
        <v>119.0775</v>
      </c>
      <c r="AD489">
        <v>104.0414</v>
      </c>
      <c r="AE489">
        <v>117.5984</v>
      </c>
      <c r="AF489">
        <v>101.93940000000001</v>
      </c>
      <c r="AG489">
        <v>119.0775</v>
      </c>
      <c r="AH489">
        <v>104.0414</v>
      </c>
      <c r="AI489">
        <v>117.5984</v>
      </c>
      <c r="AJ489">
        <v>101.93940000000001</v>
      </c>
      <c r="AK489">
        <v>119.0775</v>
      </c>
      <c r="AL489">
        <v>104.0414</v>
      </c>
      <c r="AM489" t="s">
        <v>1</v>
      </c>
      <c r="AN489" t="s">
        <v>1</v>
      </c>
      <c r="AO489" t="s">
        <v>5</v>
      </c>
      <c r="AP489" t="s">
        <v>5</v>
      </c>
      <c r="AQ489" t="s">
        <v>0</v>
      </c>
      <c r="AS489" t="s">
        <v>5</v>
      </c>
    </row>
    <row r="490" spans="1:45" x14ac:dyDescent="0.3">
      <c r="A490" s="1" t="s">
        <v>2062</v>
      </c>
      <c r="B490" s="1">
        <v>76</v>
      </c>
      <c r="C490" s="1" t="s">
        <v>7</v>
      </c>
      <c r="D490" s="1">
        <v>31135</v>
      </c>
      <c r="E490" s="1">
        <v>0</v>
      </c>
      <c r="F490" s="1" t="s">
        <v>787</v>
      </c>
      <c r="G490" s="1" t="s">
        <v>9098</v>
      </c>
      <c r="H490" s="1" t="s">
        <v>5</v>
      </c>
      <c r="I490" s="1" t="s">
        <v>8941</v>
      </c>
      <c r="J490" s="1" t="s">
        <v>4</v>
      </c>
      <c r="K490" s="1" t="s">
        <v>8411</v>
      </c>
      <c r="L490" s="1">
        <v>7</v>
      </c>
      <c r="M490" t="s">
        <v>3</v>
      </c>
      <c r="N490" t="s">
        <v>2</v>
      </c>
      <c r="O490">
        <v>150</v>
      </c>
      <c r="P490">
        <v>0</v>
      </c>
      <c r="Q490">
        <v>0</v>
      </c>
      <c r="R490">
        <v>0</v>
      </c>
      <c r="S490">
        <v>0</v>
      </c>
      <c r="T490">
        <v>150</v>
      </c>
      <c r="U490">
        <v>53</v>
      </c>
      <c r="X490" s="23">
        <f>IFERROR(1 -(#REF!/#REF!), 0)</f>
        <v>0</v>
      </c>
      <c r="AA490">
        <v>42.387500000000003</v>
      </c>
      <c r="AB490">
        <v>45.23</v>
      </c>
      <c r="AC490">
        <v>41.674199999999999</v>
      </c>
      <c r="AD490">
        <v>40.886400000000002</v>
      </c>
      <c r="AE490">
        <v>42.387500000000003</v>
      </c>
      <c r="AF490">
        <v>45.23</v>
      </c>
      <c r="AG490">
        <v>41.674199999999999</v>
      </c>
      <c r="AH490">
        <v>40.886400000000002</v>
      </c>
      <c r="AI490">
        <v>42.387500000000003</v>
      </c>
      <c r="AJ490">
        <v>45.23</v>
      </c>
      <c r="AK490">
        <v>41.674199999999999</v>
      </c>
      <c r="AL490">
        <v>40.886400000000002</v>
      </c>
      <c r="AM490" t="s">
        <v>1</v>
      </c>
      <c r="AN490" t="s">
        <v>1</v>
      </c>
      <c r="AO490" t="s">
        <v>5</v>
      </c>
      <c r="AP490" t="s">
        <v>5</v>
      </c>
      <c r="AQ490" t="s">
        <v>0</v>
      </c>
      <c r="AS490" t="s">
        <v>5</v>
      </c>
    </row>
    <row r="491" spans="1:45" x14ac:dyDescent="0.3">
      <c r="A491" s="1" t="s">
        <v>2063</v>
      </c>
      <c r="B491" s="1">
        <v>76</v>
      </c>
      <c r="C491" s="1" t="s">
        <v>7</v>
      </c>
      <c r="D491" s="1">
        <v>31141</v>
      </c>
      <c r="E491" s="1">
        <v>0</v>
      </c>
      <c r="F491" s="1" t="s">
        <v>788</v>
      </c>
      <c r="G491" s="1" t="s">
        <v>9099</v>
      </c>
      <c r="H491" s="1" t="s">
        <v>5</v>
      </c>
      <c r="I491" s="1" t="s">
        <v>8941</v>
      </c>
      <c r="J491" s="1" t="s">
        <v>4</v>
      </c>
      <c r="K491" s="1" t="s">
        <v>8411</v>
      </c>
      <c r="L491" s="1">
        <v>5</v>
      </c>
      <c r="M491" t="s">
        <v>18</v>
      </c>
      <c r="N491" t="s">
        <v>2</v>
      </c>
      <c r="O491">
        <v>65</v>
      </c>
      <c r="P491">
        <v>0</v>
      </c>
      <c r="Q491">
        <v>0</v>
      </c>
      <c r="R491">
        <v>0</v>
      </c>
      <c r="S491">
        <v>0</v>
      </c>
      <c r="T491">
        <v>65</v>
      </c>
      <c r="U491">
        <v>27</v>
      </c>
      <c r="X491" s="23">
        <f>IFERROR(1 -(#REF!/#REF!), 0)</f>
        <v>0</v>
      </c>
      <c r="AA491">
        <v>57.945</v>
      </c>
      <c r="AB491">
        <v>60.891399999999997</v>
      </c>
      <c r="AC491">
        <v>62.901400000000002</v>
      </c>
      <c r="AD491">
        <v>56.001399999999997</v>
      </c>
      <c r="AE491">
        <v>57.945</v>
      </c>
      <c r="AF491">
        <v>60.891399999999997</v>
      </c>
      <c r="AG491">
        <v>62.901400000000002</v>
      </c>
      <c r="AH491">
        <v>56.001399999999997</v>
      </c>
      <c r="AI491">
        <v>57.945</v>
      </c>
      <c r="AJ491">
        <v>60.891399999999997</v>
      </c>
      <c r="AK491">
        <v>62.901400000000002</v>
      </c>
      <c r="AL491">
        <v>56.001399999999997</v>
      </c>
      <c r="AM491" t="s">
        <v>1</v>
      </c>
      <c r="AN491" t="s">
        <v>1</v>
      </c>
      <c r="AO491" t="s">
        <v>5</v>
      </c>
      <c r="AP491" t="s">
        <v>5</v>
      </c>
      <c r="AQ491" t="s">
        <v>0</v>
      </c>
      <c r="AS491" t="s">
        <v>5</v>
      </c>
    </row>
    <row r="492" spans="1:45" x14ac:dyDescent="0.3">
      <c r="A492" s="1" t="s">
        <v>2064</v>
      </c>
      <c r="B492" s="1">
        <v>71</v>
      </c>
      <c r="C492" s="1" t="s">
        <v>12</v>
      </c>
      <c r="D492" s="1">
        <v>31151</v>
      </c>
      <c r="E492" s="1">
        <v>0</v>
      </c>
      <c r="F492" s="1" t="s">
        <v>789</v>
      </c>
      <c r="G492" s="1" t="s">
        <v>9100</v>
      </c>
      <c r="H492" s="1" t="s">
        <v>5</v>
      </c>
      <c r="I492" s="1" t="s">
        <v>9101</v>
      </c>
      <c r="J492" s="1" t="s">
        <v>4</v>
      </c>
      <c r="K492" s="1" t="s">
        <v>9102</v>
      </c>
      <c r="L492" s="1">
        <v>7</v>
      </c>
      <c r="M492" t="s">
        <v>3</v>
      </c>
      <c r="N492" t="s">
        <v>2</v>
      </c>
      <c r="O492">
        <v>1</v>
      </c>
      <c r="P492">
        <v>0</v>
      </c>
      <c r="Q492">
        <v>1</v>
      </c>
      <c r="R492">
        <v>0</v>
      </c>
      <c r="S492">
        <v>0</v>
      </c>
      <c r="T492">
        <v>0</v>
      </c>
      <c r="U492">
        <v>52</v>
      </c>
      <c r="X492" s="23">
        <f>IFERROR(1 -(#REF!/#REF!), 0)</f>
        <v>0</v>
      </c>
      <c r="AA492">
        <v>68.705299999999994</v>
      </c>
      <c r="AB492">
        <v>72.393000000000001</v>
      </c>
      <c r="AC492">
        <v>74.112300000000005</v>
      </c>
      <c r="AD492">
        <v>65.95</v>
      </c>
      <c r="AE492">
        <v>68.705299999999994</v>
      </c>
      <c r="AF492">
        <v>72.393000000000001</v>
      </c>
      <c r="AG492">
        <v>74.112300000000005</v>
      </c>
      <c r="AH492">
        <v>65.95</v>
      </c>
      <c r="AI492">
        <v>68.705299999999994</v>
      </c>
      <c r="AJ492">
        <v>72.393000000000001</v>
      </c>
      <c r="AK492">
        <v>74.112300000000005</v>
      </c>
      <c r="AL492">
        <v>65.95</v>
      </c>
      <c r="AM492" t="s">
        <v>1</v>
      </c>
      <c r="AN492" t="s">
        <v>1</v>
      </c>
      <c r="AO492" t="s">
        <v>5</v>
      </c>
      <c r="AP492" t="s">
        <v>5</v>
      </c>
      <c r="AQ492" t="s">
        <v>0</v>
      </c>
      <c r="AS492" t="s">
        <v>5</v>
      </c>
    </row>
    <row r="493" spans="1:45" x14ac:dyDescent="0.3">
      <c r="A493" s="1" t="s">
        <v>1758</v>
      </c>
      <c r="B493" s="1">
        <v>34</v>
      </c>
      <c r="C493" s="1" t="s">
        <v>14</v>
      </c>
      <c r="D493" s="1">
        <v>31153</v>
      </c>
      <c r="E493" s="1">
        <v>0</v>
      </c>
      <c r="F493" s="1" t="s">
        <v>481</v>
      </c>
      <c r="G493" s="1" t="s">
        <v>9103</v>
      </c>
      <c r="H493" s="1" t="s">
        <v>5</v>
      </c>
      <c r="I493" s="1" t="s">
        <v>363</v>
      </c>
      <c r="J493" s="1" t="s">
        <v>4</v>
      </c>
      <c r="K493" s="1" t="s">
        <v>9104</v>
      </c>
      <c r="L493" s="1">
        <v>7</v>
      </c>
      <c r="M493" t="s">
        <v>3</v>
      </c>
      <c r="N493" t="s">
        <v>2</v>
      </c>
      <c r="O493">
        <v>18</v>
      </c>
      <c r="P493">
        <v>0</v>
      </c>
      <c r="Q493">
        <v>0</v>
      </c>
      <c r="R493">
        <v>0</v>
      </c>
      <c r="S493">
        <v>18</v>
      </c>
      <c r="T493">
        <v>0</v>
      </c>
      <c r="U493">
        <v>52</v>
      </c>
      <c r="X493" s="23">
        <f>IFERROR(1 -(#REF!/#REF!), 0)</f>
        <v>0</v>
      </c>
      <c r="AA493">
        <v>46.3538</v>
      </c>
      <c r="AB493">
        <v>49.332999999999998</v>
      </c>
      <c r="AC493">
        <v>50.698399999999999</v>
      </c>
      <c r="AD493">
        <v>45.17</v>
      </c>
      <c r="AE493">
        <v>46.3538</v>
      </c>
      <c r="AF493">
        <v>49.332999999999998</v>
      </c>
      <c r="AG493">
        <v>50.698399999999999</v>
      </c>
      <c r="AH493">
        <v>45.17</v>
      </c>
      <c r="AI493">
        <v>46.3538</v>
      </c>
      <c r="AJ493">
        <v>49.332999999999998</v>
      </c>
      <c r="AK493">
        <v>50.698399999999999</v>
      </c>
      <c r="AL493">
        <v>45.17</v>
      </c>
      <c r="AM493" t="s">
        <v>1</v>
      </c>
      <c r="AN493" t="s">
        <v>1</v>
      </c>
      <c r="AO493" t="s">
        <v>5</v>
      </c>
      <c r="AP493" t="s">
        <v>5</v>
      </c>
      <c r="AQ493" t="s">
        <v>0</v>
      </c>
      <c r="AS493" t="s">
        <v>5</v>
      </c>
    </row>
    <row r="494" spans="1:45" x14ac:dyDescent="0.3">
      <c r="A494" s="1" t="s">
        <v>2196</v>
      </c>
      <c r="B494" s="1">
        <v>70</v>
      </c>
      <c r="C494" s="1" t="s">
        <v>14</v>
      </c>
      <c r="D494" s="1">
        <v>31164</v>
      </c>
      <c r="E494" s="1">
        <v>0</v>
      </c>
      <c r="F494" s="1" t="s">
        <v>920</v>
      </c>
      <c r="G494" s="1" t="s">
        <v>9105</v>
      </c>
      <c r="H494" s="1" t="s">
        <v>5</v>
      </c>
      <c r="I494" s="1" t="s">
        <v>8993</v>
      </c>
      <c r="J494" s="1" t="s">
        <v>4</v>
      </c>
      <c r="K494" s="1" t="s">
        <v>8893</v>
      </c>
      <c r="L494" s="1">
        <v>7</v>
      </c>
      <c r="M494" t="s">
        <v>3</v>
      </c>
      <c r="N494" t="s">
        <v>2</v>
      </c>
      <c r="O494">
        <v>160</v>
      </c>
      <c r="P494">
        <v>0</v>
      </c>
      <c r="Q494">
        <v>0</v>
      </c>
      <c r="R494">
        <v>0</v>
      </c>
      <c r="S494">
        <v>160</v>
      </c>
      <c r="T494">
        <v>0</v>
      </c>
      <c r="U494">
        <v>50</v>
      </c>
      <c r="X494" s="23">
        <f>IFERROR(1 -(#REF!/#REF!), 0)</f>
        <v>0</v>
      </c>
      <c r="AA494">
        <v>55.178400000000003</v>
      </c>
      <c r="AB494">
        <v>58.2746</v>
      </c>
      <c r="AC494">
        <v>61.825800000000001</v>
      </c>
      <c r="AD494">
        <v>49.37</v>
      </c>
      <c r="AE494">
        <v>55.178400000000003</v>
      </c>
      <c r="AF494">
        <v>58.2746</v>
      </c>
      <c r="AG494">
        <v>61.825800000000001</v>
      </c>
      <c r="AH494">
        <v>49.37</v>
      </c>
      <c r="AI494">
        <v>55.178400000000003</v>
      </c>
      <c r="AJ494">
        <v>58.2746</v>
      </c>
      <c r="AK494">
        <v>61.825800000000001</v>
      </c>
      <c r="AL494">
        <v>49.37</v>
      </c>
      <c r="AM494" t="s">
        <v>1</v>
      </c>
      <c r="AN494" t="s">
        <v>1</v>
      </c>
      <c r="AO494" t="s">
        <v>5</v>
      </c>
      <c r="AP494" t="s">
        <v>5</v>
      </c>
      <c r="AQ494" t="s">
        <v>0</v>
      </c>
      <c r="AS494" t="s">
        <v>5</v>
      </c>
    </row>
    <row r="495" spans="1:45" x14ac:dyDescent="0.3">
      <c r="A495" s="1" t="s">
        <v>2067</v>
      </c>
      <c r="B495" s="1">
        <v>71</v>
      </c>
      <c r="C495" s="1" t="s">
        <v>6</v>
      </c>
      <c r="D495" s="1">
        <v>31169</v>
      </c>
      <c r="E495" s="1">
        <v>0</v>
      </c>
      <c r="F495" s="1" t="s">
        <v>793</v>
      </c>
      <c r="G495" s="1" t="s">
        <v>9106</v>
      </c>
      <c r="H495" s="1" t="s">
        <v>5</v>
      </c>
      <c r="I495" s="1" t="s">
        <v>9107</v>
      </c>
      <c r="J495" s="1" t="s">
        <v>4</v>
      </c>
      <c r="K495" s="1" t="s">
        <v>8928</v>
      </c>
      <c r="L495" s="1">
        <v>7</v>
      </c>
      <c r="M495" t="s">
        <v>3</v>
      </c>
      <c r="N495" t="s">
        <v>2</v>
      </c>
      <c r="O495">
        <v>50</v>
      </c>
      <c r="P495">
        <v>0</v>
      </c>
      <c r="Q495">
        <v>0</v>
      </c>
      <c r="R495">
        <v>50</v>
      </c>
      <c r="S495">
        <v>0</v>
      </c>
      <c r="T495">
        <v>0</v>
      </c>
      <c r="U495">
        <v>52</v>
      </c>
      <c r="X495" s="23">
        <f>IFERROR(1 -(#REF!/#REF!), 0)</f>
        <v>0</v>
      </c>
      <c r="AA495">
        <v>210.49379999999999</v>
      </c>
      <c r="AB495">
        <v>228.20150000000001</v>
      </c>
      <c r="AC495">
        <v>251.4007</v>
      </c>
      <c r="AD495">
        <v>203.3</v>
      </c>
      <c r="AE495">
        <v>210.49379999999999</v>
      </c>
      <c r="AF495">
        <v>228.20150000000001</v>
      </c>
      <c r="AG495">
        <v>251.4007</v>
      </c>
      <c r="AH495">
        <v>203.3</v>
      </c>
      <c r="AI495">
        <v>210.49379999999999</v>
      </c>
      <c r="AJ495">
        <v>228.20150000000001</v>
      </c>
      <c r="AK495">
        <v>251.4007</v>
      </c>
      <c r="AL495">
        <v>203.3</v>
      </c>
      <c r="AM495" t="s">
        <v>1</v>
      </c>
      <c r="AN495" t="s">
        <v>1</v>
      </c>
      <c r="AO495" t="s">
        <v>5</v>
      </c>
      <c r="AP495" t="s">
        <v>5</v>
      </c>
      <c r="AQ495" t="s">
        <v>0</v>
      </c>
      <c r="AS495" t="s">
        <v>5</v>
      </c>
    </row>
    <row r="496" spans="1:45" x14ac:dyDescent="0.3">
      <c r="A496" s="1" t="s">
        <v>2040</v>
      </c>
      <c r="B496" s="1">
        <v>70</v>
      </c>
      <c r="C496" s="1" t="s">
        <v>6</v>
      </c>
      <c r="D496" s="1">
        <v>31182</v>
      </c>
      <c r="E496" s="1">
        <v>0</v>
      </c>
      <c r="F496" s="1" t="s">
        <v>767</v>
      </c>
      <c r="G496" s="1" t="s">
        <v>9108</v>
      </c>
      <c r="H496" s="1" t="s">
        <v>5</v>
      </c>
      <c r="I496" s="1" t="s">
        <v>9097</v>
      </c>
      <c r="J496" s="1" t="s">
        <v>4</v>
      </c>
      <c r="K496" s="1" t="s">
        <v>8435</v>
      </c>
      <c r="L496" s="1">
        <v>3</v>
      </c>
      <c r="M496" t="s">
        <v>28</v>
      </c>
      <c r="N496" t="s">
        <v>2</v>
      </c>
      <c r="O496">
        <v>46</v>
      </c>
      <c r="P496">
        <v>0</v>
      </c>
      <c r="Q496">
        <v>0</v>
      </c>
      <c r="R496">
        <v>46</v>
      </c>
      <c r="S496">
        <v>0</v>
      </c>
      <c r="T496">
        <v>0</v>
      </c>
      <c r="U496">
        <v>13</v>
      </c>
      <c r="X496" s="23">
        <f>IFERROR(1 -(#REF!/#REF!), 0)</f>
        <v>0</v>
      </c>
      <c r="AA496">
        <v>92.627499999999998</v>
      </c>
      <c r="AB496">
        <v>97.17</v>
      </c>
      <c r="AC496">
        <v>98.563299999999998</v>
      </c>
      <c r="AD496">
        <v>89.96</v>
      </c>
      <c r="AE496">
        <v>92.627499999999998</v>
      </c>
      <c r="AF496">
        <v>97.17</v>
      </c>
      <c r="AG496">
        <v>98.563299999999998</v>
      </c>
      <c r="AH496">
        <v>89.96</v>
      </c>
      <c r="AI496">
        <v>92.627499999999998</v>
      </c>
      <c r="AJ496">
        <v>97.17</v>
      </c>
      <c r="AK496">
        <v>98.563299999999998</v>
      </c>
      <c r="AL496">
        <v>89.96</v>
      </c>
      <c r="AM496" t="s">
        <v>1</v>
      </c>
      <c r="AN496" t="s">
        <v>1</v>
      </c>
      <c r="AO496" t="s">
        <v>5</v>
      </c>
      <c r="AP496" t="s">
        <v>5</v>
      </c>
      <c r="AQ496" t="s">
        <v>0</v>
      </c>
      <c r="AS496" t="s">
        <v>5</v>
      </c>
    </row>
    <row r="497" spans="1:45" x14ac:dyDescent="0.3">
      <c r="A497" s="1" t="s">
        <v>2765</v>
      </c>
      <c r="B497" s="1">
        <v>71</v>
      </c>
      <c r="C497" s="1" t="s">
        <v>8413</v>
      </c>
      <c r="D497" s="1">
        <v>31183</v>
      </c>
      <c r="E497" s="1">
        <v>0</v>
      </c>
      <c r="F497" s="1" t="s">
        <v>1466</v>
      </c>
      <c r="G497" s="1" t="s">
        <v>9109</v>
      </c>
      <c r="H497" s="1" t="s">
        <v>5</v>
      </c>
      <c r="I497" s="1" t="s">
        <v>8971</v>
      </c>
      <c r="J497" s="1" t="s">
        <v>4</v>
      </c>
      <c r="K497" s="1" t="s">
        <v>8475</v>
      </c>
      <c r="L497" s="1">
        <v>8</v>
      </c>
      <c r="M497" t="s">
        <v>8417</v>
      </c>
      <c r="N497" t="s">
        <v>2</v>
      </c>
      <c r="O497">
        <v>160</v>
      </c>
      <c r="P497">
        <v>0</v>
      </c>
      <c r="Q497">
        <v>160</v>
      </c>
      <c r="R497">
        <v>0</v>
      </c>
      <c r="S497">
        <v>0</v>
      </c>
      <c r="T497">
        <v>60</v>
      </c>
      <c r="U497">
        <v>111</v>
      </c>
      <c r="V497">
        <v>22</v>
      </c>
      <c r="W497">
        <v>2</v>
      </c>
      <c r="X497" s="23">
        <f>IFERROR(1 -(#REF!/#REF!), 0)</f>
        <v>0</v>
      </c>
      <c r="Y497">
        <v>2</v>
      </c>
      <c r="Z497">
        <v>22</v>
      </c>
      <c r="AA497">
        <v>623.7192</v>
      </c>
      <c r="AB497">
        <v>682.90779999999995</v>
      </c>
      <c r="AC497">
        <v>662.61860000000001</v>
      </c>
      <c r="AD497">
        <v>643.52639999999997</v>
      </c>
      <c r="AE497">
        <v>623.7192</v>
      </c>
      <c r="AF497">
        <v>682.90779999999995</v>
      </c>
      <c r="AG497">
        <v>662.61860000000001</v>
      </c>
      <c r="AH497">
        <v>643.52639999999997</v>
      </c>
      <c r="AI497">
        <v>623.7192</v>
      </c>
      <c r="AJ497">
        <v>682.90779999999995</v>
      </c>
      <c r="AK497">
        <v>662.61860000000001</v>
      </c>
      <c r="AL497">
        <v>643.52639999999997</v>
      </c>
      <c r="AM497" t="s">
        <v>1</v>
      </c>
      <c r="AN497" t="s">
        <v>1</v>
      </c>
      <c r="AO497" t="s">
        <v>5</v>
      </c>
      <c r="AP497" t="s">
        <v>5</v>
      </c>
      <c r="AQ497" t="s">
        <v>0</v>
      </c>
      <c r="AS497" t="s">
        <v>5</v>
      </c>
    </row>
    <row r="498" spans="1:45" x14ac:dyDescent="0.3">
      <c r="A498" s="1" t="s">
        <v>2766</v>
      </c>
      <c r="B498" s="1">
        <v>71</v>
      </c>
      <c r="C498" s="1" t="s">
        <v>9110</v>
      </c>
      <c r="D498" s="1">
        <v>31183</v>
      </c>
      <c r="E498" s="1">
        <v>1</v>
      </c>
      <c r="F498" s="1" t="s">
        <v>1466</v>
      </c>
      <c r="G498" s="1" t="s">
        <v>9111</v>
      </c>
      <c r="H498" s="1" t="s">
        <v>5</v>
      </c>
      <c r="I498" s="1" t="s">
        <v>9112</v>
      </c>
      <c r="J498" s="1" t="s">
        <v>4</v>
      </c>
      <c r="K498" s="1" t="s">
        <v>8454</v>
      </c>
      <c r="L498" s="1">
        <v>8</v>
      </c>
      <c r="M498" t="s">
        <v>8417</v>
      </c>
      <c r="N498" t="s">
        <v>2</v>
      </c>
      <c r="O498">
        <v>145</v>
      </c>
      <c r="P498">
        <v>145</v>
      </c>
      <c r="Q498">
        <v>0</v>
      </c>
      <c r="R498">
        <v>0</v>
      </c>
      <c r="S498">
        <v>0</v>
      </c>
      <c r="T498">
        <v>200</v>
      </c>
      <c r="U498">
        <v>122</v>
      </c>
      <c r="V498">
        <v>51</v>
      </c>
      <c r="W498">
        <v>2</v>
      </c>
      <c r="X498" s="23">
        <f>IFERROR(1 -(#REF!/#REF!), 0)</f>
        <v>0</v>
      </c>
      <c r="Y498">
        <v>2</v>
      </c>
      <c r="Z498">
        <v>51</v>
      </c>
      <c r="AA498">
        <v>403.38220000000001</v>
      </c>
      <c r="AB498">
        <v>471.26479999999998</v>
      </c>
      <c r="AC498">
        <v>444.67899999999997</v>
      </c>
      <c r="AD498">
        <v>470.86720000000003</v>
      </c>
      <c r="AE498">
        <v>403.38220000000001</v>
      </c>
      <c r="AF498">
        <v>471.26479999999998</v>
      </c>
      <c r="AG498">
        <v>444.67899999999997</v>
      </c>
      <c r="AH498">
        <v>470.86720000000003</v>
      </c>
      <c r="AI498">
        <v>403.38220000000001</v>
      </c>
      <c r="AJ498">
        <v>471.26479999999998</v>
      </c>
      <c r="AK498">
        <v>444.67899999999997</v>
      </c>
      <c r="AL498">
        <v>470.86720000000003</v>
      </c>
      <c r="AM498" t="s">
        <v>1</v>
      </c>
      <c r="AN498" t="s">
        <v>1</v>
      </c>
      <c r="AO498" t="s">
        <v>5</v>
      </c>
      <c r="AP498" t="s">
        <v>5</v>
      </c>
      <c r="AQ498" t="s">
        <v>0</v>
      </c>
      <c r="AS498" t="s">
        <v>5</v>
      </c>
    </row>
    <row r="499" spans="1:45" x14ac:dyDescent="0.3">
      <c r="A499" s="1" t="s">
        <v>2698</v>
      </c>
      <c r="B499" s="1">
        <v>71</v>
      </c>
      <c r="C499" s="1" t="s">
        <v>6</v>
      </c>
      <c r="D499" s="1">
        <v>31183</v>
      </c>
      <c r="E499" s="1">
        <v>2</v>
      </c>
      <c r="F499" s="1" t="s">
        <v>1406</v>
      </c>
      <c r="G499" s="1" t="s">
        <v>9113</v>
      </c>
      <c r="H499" s="1" t="s">
        <v>5</v>
      </c>
      <c r="I499" s="1" t="s">
        <v>8282</v>
      </c>
      <c r="J499" s="1" t="s">
        <v>4</v>
      </c>
      <c r="K499" s="1" t="s">
        <v>8397</v>
      </c>
      <c r="L499" s="1">
        <v>7</v>
      </c>
      <c r="M499" t="s">
        <v>3</v>
      </c>
      <c r="N499" t="s">
        <v>2</v>
      </c>
      <c r="O499">
        <v>21</v>
      </c>
      <c r="P499">
        <v>0</v>
      </c>
      <c r="Q499">
        <v>0</v>
      </c>
      <c r="R499">
        <v>21</v>
      </c>
      <c r="S499">
        <v>0</v>
      </c>
      <c r="T499">
        <v>0</v>
      </c>
      <c r="U499">
        <v>44</v>
      </c>
      <c r="X499" s="23">
        <f>IFERROR(1 -(#REF!/#REF!), 0)</f>
        <v>0</v>
      </c>
      <c r="AA499">
        <v>590.64449999999999</v>
      </c>
      <c r="AB499">
        <v>544.45439999999996</v>
      </c>
      <c r="AC499">
        <v>682.51530000000002</v>
      </c>
      <c r="AE499">
        <v>590.64449999999999</v>
      </c>
      <c r="AF499">
        <v>544.45439999999996</v>
      </c>
      <c r="AG499">
        <v>682.51530000000002</v>
      </c>
      <c r="AI499">
        <v>590.64449999999999</v>
      </c>
      <c r="AJ499">
        <v>544.45439999999996</v>
      </c>
      <c r="AK499">
        <v>682.51530000000002</v>
      </c>
      <c r="AM499" t="s">
        <v>1</v>
      </c>
      <c r="AN499" t="s">
        <v>1</v>
      </c>
      <c r="AO499" t="s">
        <v>5</v>
      </c>
      <c r="AP499" t="s">
        <v>5</v>
      </c>
      <c r="AQ499" t="s">
        <v>0</v>
      </c>
      <c r="AS499" t="s">
        <v>5</v>
      </c>
    </row>
    <row r="500" spans="1:45" x14ac:dyDescent="0.3">
      <c r="A500" s="1" t="s">
        <v>2069</v>
      </c>
      <c r="B500" s="1">
        <v>34</v>
      </c>
      <c r="C500" s="1" t="s">
        <v>14</v>
      </c>
      <c r="D500" s="1">
        <v>31185</v>
      </c>
      <c r="E500" s="1">
        <v>0</v>
      </c>
      <c r="F500" s="1" t="s">
        <v>795</v>
      </c>
      <c r="G500" s="1" t="s">
        <v>9114</v>
      </c>
      <c r="H500" s="1" t="s">
        <v>5</v>
      </c>
      <c r="I500" s="1" t="s">
        <v>363</v>
      </c>
      <c r="J500" s="1" t="s">
        <v>4</v>
      </c>
      <c r="K500" s="1" t="s">
        <v>9104</v>
      </c>
      <c r="L500" s="1">
        <v>7</v>
      </c>
      <c r="M500" t="s">
        <v>3</v>
      </c>
      <c r="N500" t="s">
        <v>2</v>
      </c>
      <c r="O500">
        <v>15</v>
      </c>
      <c r="P500">
        <v>0</v>
      </c>
      <c r="Q500">
        <v>0</v>
      </c>
      <c r="R500">
        <v>0</v>
      </c>
      <c r="S500">
        <v>15</v>
      </c>
      <c r="T500">
        <v>0</v>
      </c>
      <c r="U500">
        <v>53</v>
      </c>
      <c r="V500">
        <v>203</v>
      </c>
      <c r="W500">
        <v>88</v>
      </c>
      <c r="X500" s="23">
        <f>IFERROR(1 -(#REF!/#REF!), 0)</f>
        <v>0</v>
      </c>
      <c r="Y500">
        <v>5</v>
      </c>
      <c r="Z500">
        <v>281</v>
      </c>
      <c r="AA500">
        <v>337.72919999999999</v>
      </c>
      <c r="AB500">
        <v>349.93759999999997</v>
      </c>
      <c r="AC500">
        <v>341.11709999999999</v>
      </c>
      <c r="AD500">
        <v>326.31760000000003</v>
      </c>
      <c r="AE500">
        <v>337.72919999999999</v>
      </c>
      <c r="AF500">
        <v>349.93759999999997</v>
      </c>
      <c r="AG500">
        <v>341.11709999999999</v>
      </c>
      <c r="AH500">
        <v>326.31760000000003</v>
      </c>
      <c r="AI500">
        <v>337.72919999999999</v>
      </c>
      <c r="AJ500">
        <v>349.93759999999997</v>
      </c>
      <c r="AK500">
        <v>341.11709999999999</v>
      </c>
      <c r="AL500">
        <v>326.31760000000003</v>
      </c>
      <c r="AM500" t="s">
        <v>1</v>
      </c>
      <c r="AN500" t="s">
        <v>1</v>
      </c>
      <c r="AO500" t="s">
        <v>5</v>
      </c>
      <c r="AP500" t="s">
        <v>5</v>
      </c>
      <c r="AQ500" t="s">
        <v>0</v>
      </c>
      <c r="AS500" t="s">
        <v>5</v>
      </c>
    </row>
    <row r="501" spans="1:45" x14ac:dyDescent="0.3">
      <c r="A501" s="1" t="s">
        <v>2070</v>
      </c>
      <c r="B501" s="1">
        <v>15</v>
      </c>
      <c r="C501" s="1" t="s">
        <v>14</v>
      </c>
      <c r="D501" s="1">
        <v>31197</v>
      </c>
      <c r="E501" s="1">
        <v>0</v>
      </c>
      <c r="F501" s="1" t="s">
        <v>796</v>
      </c>
      <c r="G501" s="1" t="s">
        <v>9115</v>
      </c>
      <c r="H501" s="1" t="s">
        <v>5</v>
      </c>
      <c r="I501" s="1" t="s">
        <v>340</v>
      </c>
      <c r="J501" s="1" t="s">
        <v>4</v>
      </c>
      <c r="K501" s="1" t="s">
        <v>8289</v>
      </c>
      <c r="L501" s="1">
        <v>7</v>
      </c>
      <c r="M501" t="s">
        <v>3</v>
      </c>
      <c r="N501" t="s">
        <v>2</v>
      </c>
      <c r="O501">
        <v>160</v>
      </c>
      <c r="P501">
        <v>0</v>
      </c>
      <c r="Q501">
        <v>0</v>
      </c>
      <c r="R501">
        <v>0</v>
      </c>
      <c r="S501">
        <v>160</v>
      </c>
      <c r="T501">
        <v>0</v>
      </c>
      <c r="U501">
        <v>53</v>
      </c>
      <c r="V501">
        <v>441</v>
      </c>
      <c r="W501">
        <v>20</v>
      </c>
      <c r="X501" s="23">
        <f>IFERROR(1 -(#REF!/#REF!), 0)</f>
        <v>0</v>
      </c>
      <c r="Y501">
        <v>21</v>
      </c>
      <c r="Z501">
        <v>450</v>
      </c>
      <c r="AA501">
        <v>832.14300000000003</v>
      </c>
      <c r="AB501">
        <v>855.55280000000005</v>
      </c>
      <c r="AC501">
        <v>878.0915</v>
      </c>
      <c r="AD501">
        <v>823.0684</v>
      </c>
      <c r="AE501">
        <v>832.14300000000003</v>
      </c>
      <c r="AF501">
        <v>855.55280000000005</v>
      </c>
      <c r="AG501">
        <v>878.0915</v>
      </c>
      <c r="AH501">
        <v>823.0684</v>
      </c>
      <c r="AI501">
        <v>832.14300000000003</v>
      </c>
      <c r="AJ501">
        <v>855.55280000000005</v>
      </c>
      <c r="AK501">
        <v>878.0915</v>
      </c>
      <c r="AL501">
        <v>823.0684</v>
      </c>
      <c r="AM501" t="s">
        <v>1</v>
      </c>
      <c r="AN501" t="s">
        <v>1</v>
      </c>
      <c r="AO501" t="s">
        <v>5</v>
      </c>
      <c r="AP501" t="s">
        <v>5</v>
      </c>
      <c r="AQ501" t="s">
        <v>0</v>
      </c>
      <c r="AS501" t="s">
        <v>5</v>
      </c>
    </row>
    <row r="502" spans="1:45" x14ac:dyDescent="0.3">
      <c r="A502" s="1" t="s">
        <v>2071</v>
      </c>
      <c r="B502" s="1">
        <v>15</v>
      </c>
      <c r="C502" s="1" t="s">
        <v>12</v>
      </c>
      <c r="D502" s="1">
        <v>31203</v>
      </c>
      <c r="E502" s="1">
        <v>0</v>
      </c>
      <c r="F502" s="1" t="s">
        <v>797</v>
      </c>
      <c r="G502" s="1" t="s">
        <v>9116</v>
      </c>
      <c r="H502" s="1" t="s">
        <v>5</v>
      </c>
      <c r="I502" s="1" t="s">
        <v>9117</v>
      </c>
      <c r="J502" s="1" t="s">
        <v>4</v>
      </c>
      <c r="K502" s="1" t="s">
        <v>9118</v>
      </c>
      <c r="L502" s="1">
        <v>7</v>
      </c>
      <c r="M502" t="s">
        <v>3</v>
      </c>
      <c r="N502" t="s">
        <v>2</v>
      </c>
      <c r="O502">
        <v>140</v>
      </c>
      <c r="P502">
        <v>0</v>
      </c>
      <c r="Q502">
        <v>140</v>
      </c>
      <c r="R502">
        <v>0</v>
      </c>
      <c r="S502">
        <v>0</v>
      </c>
      <c r="T502">
        <v>0</v>
      </c>
      <c r="U502">
        <v>52</v>
      </c>
      <c r="X502" s="23">
        <f>IFERROR(1 -(#REF!/#REF!), 0)</f>
        <v>0</v>
      </c>
      <c r="AA502">
        <v>56.5792</v>
      </c>
      <c r="AB502">
        <v>122.1538</v>
      </c>
      <c r="AC502">
        <v>58.100700000000003</v>
      </c>
      <c r="AD502">
        <v>56.06</v>
      </c>
      <c r="AE502">
        <v>56.5792</v>
      </c>
      <c r="AF502">
        <v>122.1538</v>
      </c>
      <c r="AG502">
        <v>58.100700000000003</v>
      </c>
      <c r="AH502">
        <v>56.06</v>
      </c>
      <c r="AI502">
        <v>56.5792</v>
      </c>
      <c r="AJ502">
        <v>122.1538</v>
      </c>
      <c r="AK502">
        <v>58.100700000000003</v>
      </c>
      <c r="AL502">
        <v>56.06</v>
      </c>
      <c r="AM502" t="s">
        <v>1</v>
      </c>
      <c r="AN502" t="s">
        <v>1</v>
      </c>
      <c r="AO502" t="s">
        <v>5</v>
      </c>
      <c r="AP502" t="s">
        <v>5</v>
      </c>
      <c r="AQ502" t="s">
        <v>0</v>
      </c>
      <c r="AS502" t="s">
        <v>5</v>
      </c>
    </row>
    <row r="503" spans="1:45" x14ac:dyDescent="0.3">
      <c r="A503" s="1" t="s">
        <v>2072</v>
      </c>
      <c r="B503" s="1">
        <v>34</v>
      </c>
      <c r="C503" s="1" t="s">
        <v>12</v>
      </c>
      <c r="D503" s="1">
        <v>31206</v>
      </c>
      <c r="E503" s="1">
        <v>0</v>
      </c>
      <c r="F503" s="1" t="s">
        <v>798</v>
      </c>
      <c r="G503" s="1" t="s">
        <v>9119</v>
      </c>
      <c r="H503" s="1" t="s">
        <v>5</v>
      </c>
      <c r="I503" s="1" t="s">
        <v>9120</v>
      </c>
      <c r="J503" s="1" t="s">
        <v>4</v>
      </c>
      <c r="K503" s="1" t="s">
        <v>8599</v>
      </c>
      <c r="L503" s="1">
        <v>7</v>
      </c>
      <c r="M503" t="s">
        <v>3</v>
      </c>
      <c r="N503" t="s">
        <v>2</v>
      </c>
      <c r="O503">
        <v>60</v>
      </c>
      <c r="P503">
        <v>0</v>
      </c>
      <c r="Q503">
        <v>60</v>
      </c>
      <c r="R503">
        <v>0</v>
      </c>
      <c r="S503">
        <v>0</v>
      </c>
      <c r="T503">
        <v>0</v>
      </c>
      <c r="U503">
        <v>52</v>
      </c>
      <c r="X503" s="23">
        <f>IFERROR(1 -(#REF!/#REF!), 0)</f>
        <v>0</v>
      </c>
      <c r="AA503">
        <v>80.626099999999994</v>
      </c>
      <c r="AB503">
        <v>99.923000000000002</v>
      </c>
      <c r="AC503">
        <v>106.613</v>
      </c>
      <c r="AD503">
        <v>79.428399999999996</v>
      </c>
      <c r="AE503">
        <v>80.626099999999994</v>
      </c>
      <c r="AF503">
        <v>99.923000000000002</v>
      </c>
      <c r="AG503">
        <v>106.613</v>
      </c>
      <c r="AH503">
        <v>79.428399999999996</v>
      </c>
      <c r="AI503">
        <v>80.626099999999994</v>
      </c>
      <c r="AJ503">
        <v>99.923000000000002</v>
      </c>
      <c r="AK503">
        <v>106.613</v>
      </c>
      <c r="AL503">
        <v>79.428399999999996</v>
      </c>
      <c r="AM503" t="s">
        <v>1</v>
      </c>
      <c r="AN503" t="s">
        <v>1</v>
      </c>
      <c r="AO503" t="s">
        <v>5</v>
      </c>
      <c r="AP503" t="s">
        <v>5</v>
      </c>
      <c r="AQ503" t="s">
        <v>0</v>
      </c>
      <c r="AS503" t="s">
        <v>5</v>
      </c>
    </row>
    <row r="504" spans="1:45" x14ac:dyDescent="0.3">
      <c r="A504" s="1" t="s">
        <v>2073</v>
      </c>
      <c r="B504" s="1">
        <v>34</v>
      </c>
      <c r="C504" s="1" t="s">
        <v>14</v>
      </c>
      <c r="D504" s="1">
        <v>31211</v>
      </c>
      <c r="E504" s="1">
        <v>0</v>
      </c>
      <c r="F504" s="1" t="s">
        <v>799</v>
      </c>
      <c r="G504" s="1" t="s">
        <v>9121</v>
      </c>
      <c r="H504" s="1" t="s">
        <v>5</v>
      </c>
      <c r="I504" s="1" t="s">
        <v>363</v>
      </c>
      <c r="J504" s="1" t="s">
        <v>4</v>
      </c>
      <c r="K504" s="1" t="s">
        <v>8590</v>
      </c>
      <c r="L504" s="1">
        <v>7</v>
      </c>
      <c r="M504" t="s">
        <v>3</v>
      </c>
      <c r="N504" t="s">
        <v>2</v>
      </c>
      <c r="O504">
        <v>100</v>
      </c>
      <c r="P504">
        <v>0</v>
      </c>
      <c r="Q504">
        <v>0</v>
      </c>
      <c r="R504">
        <v>0</v>
      </c>
      <c r="S504">
        <v>100</v>
      </c>
      <c r="T504">
        <v>0</v>
      </c>
      <c r="U504">
        <v>51</v>
      </c>
      <c r="X504" s="23">
        <f>IFERROR(1 -(#REF!/#REF!), 0)</f>
        <v>0</v>
      </c>
      <c r="AA504">
        <v>46.52</v>
      </c>
      <c r="AB504">
        <v>48.184100000000001</v>
      </c>
      <c r="AC504">
        <v>60.098399999999998</v>
      </c>
      <c r="AD504">
        <v>46.07</v>
      </c>
      <c r="AE504">
        <v>46.52</v>
      </c>
      <c r="AF504">
        <v>48.184100000000001</v>
      </c>
      <c r="AG504">
        <v>60.098399999999998</v>
      </c>
      <c r="AH504">
        <v>46.07</v>
      </c>
      <c r="AI504">
        <v>46.52</v>
      </c>
      <c r="AJ504">
        <v>48.184100000000001</v>
      </c>
      <c r="AK504">
        <v>60.098399999999998</v>
      </c>
      <c r="AL504">
        <v>46.07</v>
      </c>
      <c r="AM504" t="s">
        <v>1</v>
      </c>
      <c r="AN504" t="s">
        <v>1</v>
      </c>
      <c r="AO504" t="s">
        <v>5</v>
      </c>
      <c r="AP504" t="s">
        <v>5</v>
      </c>
      <c r="AQ504" t="s">
        <v>0</v>
      </c>
      <c r="AS504" t="s">
        <v>5</v>
      </c>
    </row>
    <row r="505" spans="1:45" x14ac:dyDescent="0.3">
      <c r="A505" s="1" t="s">
        <v>2074</v>
      </c>
      <c r="B505" s="1">
        <v>78</v>
      </c>
      <c r="C505" s="1" t="s">
        <v>14</v>
      </c>
      <c r="D505" s="1">
        <v>31213</v>
      </c>
      <c r="E505" s="1">
        <v>0</v>
      </c>
      <c r="F505" s="1" t="s">
        <v>800</v>
      </c>
      <c r="G505" s="1" t="s">
        <v>9122</v>
      </c>
      <c r="H505" s="1" t="s">
        <v>5</v>
      </c>
      <c r="I505" s="1" t="s">
        <v>9060</v>
      </c>
      <c r="J505" s="1" t="s">
        <v>4</v>
      </c>
      <c r="K505" s="1" t="s">
        <v>8565</v>
      </c>
      <c r="L505" s="1">
        <v>7</v>
      </c>
      <c r="M505" t="s">
        <v>3</v>
      </c>
      <c r="N505" t="s">
        <v>2</v>
      </c>
      <c r="O505">
        <v>230</v>
      </c>
      <c r="P505">
        <v>0</v>
      </c>
      <c r="Q505">
        <v>0</v>
      </c>
      <c r="R505">
        <v>0</v>
      </c>
      <c r="S505">
        <v>230</v>
      </c>
      <c r="T505">
        <v>0</v>
      </c>
      <c r="U505">
        <v>42</v>
      </c>
      <c r="X505" s="23">
        <f>IFERROR(1 -(#REF!/#REF!), 0)</f>
        <v>0</v>
      </c>
      <c r="AA505">
        <v>157.4923</v>
      </c>
      <c r="AB505">
        <v>169.80449999999999</v>
      </c>
      <c r="AC505">
        <v>159.3571</v>
      </c>
      <c r="AD505">
        <v>158.68450000000001</v>
      </c>
      <c r="AE505">
        <v>157.4923</v>
      </c>
      <c r="AF505">
        <v>169.80449999999999</v>
      </c>
      <c r="AG505">
        <v>159.3571</v>
      </c>
      <c r="AH505">
        <v>158.68450000000001</v>
      </c>
      <c r="AI505">
        <v>157.4923</v>
      </c>
      <c r="AJ505">
        <v>169.80449999999999</v>
      </c>
      <c r="AK505">
        <v>159.3571</v>
      </c>
      <c r="AL505">
        <v>158.68450000000001</v>
      </c>
      <c r="AM505" t="s">
        <v>1</v>
      </c>
      <c r="AN505" t="s">
        <v>1</v>
      </c>
      <c r="AO505" t="s">
        <v>5</v>
      </c>
      <c r="AP505" t="s">
        <v>5</v>
      </c>
      <c r="AQ505" t="s">
        <v>0</v>
      </c>
      <c r="AS505" t="s">
        <v>5</v>
      </c>
    </row>
    <row r="506" spans="1:45" x14ac:dyDescent="0.3">
      <c r="A506" s="1" t="s">
        <v>2075</v>
      </c>
      <c r="B506" s="1">
        <v>71</v>
      </c>
      <c r="C506" s="1" t="s">
        <v>14</v>
      </c>
      <c r="D506" s="1">
        <v>31214</v>
      </c>
      <c r="E506" s="1">
        <v>0</v>
      </c>
      <c r="F506" s="1" t="s">
        <v>801</v>
      </c>
      <c r="G506" s="1" t="s">
        <v>9123</v>
      </c>
      <c r="H506" s="1" t="s">
        <v>9124</v>
      </c>
      <c r="I506" s="1" t="s">
        <v>9125</v>
      </c>
      <c r="J506" s="1" t="s">
        <v>4</v>
      </c>
      <c r="K506" s="1" t="s">
        <v>8307</v>
      </c>
      <c r="L506" s="1">
        <v>2</v>
      </c>
      <c r="M506" t="s">
        <v>23</v>
      </c>
      <c r="N506" t="s">
        <v>2</v>
      </c>
      <c r="O506">
        <v>210</v>
      </c>
      <c r="P506">
        <v>0</v>
      </c>
      <c r="Q506">
        <v>0</v>
      </c>
      <c r="R506">
        <v>0</v>
      </c>
      <c r="S506">
        <v>210</v>
      </c>
      <c r="T506">
        <v>0</v>
      </c>
      <c r="U506">
        <v>13</v>
      </c>
      <c r="X506" s="23">
        <f>IFERROR(1 -(#REF!/#REF!), 0)</f>
        <v>0</v>
      </c>
      <c r="AA506">
        <v>60.36</v>
      </c>
      <c r="AB506">
        <v>67.833299999999994</v>
      </c>
      <c r="AC506">
        <v>67.833299999999994</v>
      </c>
      <c r="AD506">
        <v>59.61</v>
      </c>
      <c r="AE506">
        <v>60.36</v>
      </c>
      <c r="AF506">
        <v>67.833299999999994</v>
      </c>
      <c r="AG506">
        <v>67.833299999999994</v>
      </c>
      <c r="AH506">
        <v>59.61</v>
      </c>
      <c r="AI506">
        <v>60.36</v>
      </c>
      <c r="AJ506">
        <v>67.833299999999994</v>
      </c>
      <c r="AK506">
        <v>67.833299999999994</v>
      </c>
      <c r="AL506">
        <v>59.61</v>
      </c>
      <c r="AM506" t="s">
        <v>1</v>
      </c>
      <c r="AN506" t="s">
        <v>1</v>
      </c>
      <c r="AO506" t="s">
        <v>5</v>
      </c>
      <c r="AP506" t="s">
        <v>5</v>
      </c>
      <c r="AQ506" t="s">
        <v>0</v>
      </c>
      <c r="AS506" t="s">
        <v>5</v>
      </c>
    </row>
    <row r="507" spans="1:45" x14ac:dyDescent="0.3">
      <c r="A507" s="1" t="s">
        <v>2076</v>
      </c>
      <c r="B507" s="1">
        <v>78</v>
      </c>
      <c r="C507" s="1" t="s">
        <v>14</v>
      </c>
      <c r="D507" s="1">
        <v>31225</v>
      </c>
      <c r="E507" s="1">
        <v>0</v>
      </c>
      <c r="F507" s="1" t="s">
        <v>802</v>
      </c>
      <c r="G507" s="1" t="s">
        <v>9126</v>
      </c>
      <c r="H507" s="1" t="s">
        <v>5</v>
      </c>
      <c r="I507" s="1" t="s">
        <v>9127</v>
      </c>
      <c r="J507" s="1" t="s">
        <v>4</v>
      </c>
      <c r="K507" s="1" t="s">
        <v>8506</v>
      </c>
      <c r="L507" s="1">
        <v>6</v>
      </c>
      <c r="M507" t="s">
        <v>10</v>
      </c>
      <c r="N507" t="s">
        <v>2</v>
      </c>
      <c r="O507">
        <v>100</v>
      </c>
      <c r="P507">
        <v>0</v>
      </c>
      <c r="Q507">
        <v>0</v>
      </c>
      <c r="R507">
        <v>0</v>
      </c>
      <c r="S507">
        <v>100</v>
      </c>
      <c r="T507">
        <v>0</v>
      </c>
      <c r="U507">
        <v>25</v>
      </c>
      <c r="X507" s="23">
        <f>IFERROR(1 -(#REF!/#REF!), 0)</f>
        <v>0</v>
      </c>
      <c r="AA507">
        <v>42.375</v>
      </c>
      <c r="AB507">
        <v>47.215699999999998</v>
      </c>
      <c r="AC507">
        <v>43.88</v>
      </c>
      <c r="AD507">
        <v>42</v>
      </c>
      <c r="AE507">
        <v>42.375</v>
      </c>
      <c r="AF507">
        <v>47.215699999999998</v>
      </c>
      <c r="AG507">
        <v>43.88</v>
      </c>
      <c r="AH507">
        <v>42</v>
      </c>
      <c r="AI507">
        <v>42.375</v>
      </c>
      <c r="AJ507">
        <v>47.215699999999998</v>
      </c>
      <c r="AK507">
        <v>43.88</v>
      </c>
      <c r="AL507">
        <v>42</v>
      </c>
      <c r="AM507" t="s">
        <v>1</v>
      </c>
      <c r="AN507" t="s">
        <v>1</v>
      </c>
      <c r="AO507" t="s">
        <v>5</v>
      </c>
      <c r="AP507" t="s">
        <v>5</v>
      </c>
      <c r="AQ507" t="s">
        <v>0</v>
      </c>
      <c r="AS507" t="s">
        <v>5</v>
      </c>
    </row>
    <row r="508" spans="1:45" x14ac:dyDescent="0.3">
      <c r="A508" s="1" t="s">
        <v>2456</v>
      </c>
      <c r="B508" s="1">
        <v>72</v>
      </c>
      <c r="C508" s="1" t="s">
        <v>7</v>
      </c>
      <c r="D508" s="1">
        <v>31230</v>
      </c>
      <c r="E508" s="1">
        <v>0</v>
      </c>
      <c r="F508" s="1" t="s">
        <v>1180</v>
      </c>
      <c r="G508" s="1" t="s">
        <v>9128</v>
      </c>
      <c r="H508" s="1" t="s">
        <v>5</v>
      </c>
      <c r="I508" s="1" t="s">
        <v>8954</v>
      </c>
      <c r="J508" s="1" t="s">
        <v>4</v>
      </c>
      <c r="K508" s="1" t="s">
        <v>8406</v>
      </c>
      <c r="L508" s="1">
        <v>7</v>
      </c>
      <c r="M508" t="s">
        <v>3</v>
      </c>
      <c r="N508" t="s">
        <v>2</v>
      </c>
      <c r="O508">
        <v>290</v>
      </c>
      <c r="P508">
        <v>0</v>
      </c>
      <c r="Q508">
        <v>0</v>
      </c>
      <c r="R508">
        <v>0</v>
      </c>
      <c r="S508">
        <v>0</v>
      </c>
      <c r="T508">
        <v>290</v>
      </c>
      <c r="U508">
        <v>53</v>
      </c>
      <c r="X508" s="23">
        <f>IFERROR(1 -(#REF!/#REF!), 0)</f>
        <v>0</v>
      </c>
      <c r="AA508">
        <v>43.681600000000003</v>
      </c>
      <c r="AB508">
        <v>47.83</v>
      </c>
      <c r="AC508">
        <v>49.365000000000002</v>
      </c>
      <c r="AD508">
        <v>42.44</v>
      </c>
      <c r="AE508">
        <v>43.681600000000003</v>
      </c>
      <c r="AF508">
        <v>47.83</v>
      </c>
      <c r="AG508">
        <v>49.365000000000002</v>
      </c>
      <c r="AH508">
        <v>42.44</v>
      </c>
      <c r="AI508">
        <v>43.681600000000003</v>
      </c>
      <c r="AJ508">
        <v>47.83</v>
      </c>
      <c r="AK508">
        <v>49.365000000000002</v>
      </c>
      <c r="AL508">
        <v>42.44</v>
      </c>
      <c r="AM508" t="s">
        <v>1</v>
      </c>
      <c r="AN508" t="s">
        <v>1</v>
      </c>
      <c r="AO508" t="s">
        <v>5</v>
      </c>
      <c r="AP508" t="s">
        <v>5</v>
      </c>
      <c r="AQ508" t="s">
        <v>0</v>
      </c>
      <c r="AS508" t="s">
        <v>5</v>
      </c>
    </row>
    <row r="509" spans="1:45" x14ac:dyDescent="0.3">
      <c r="A509" s="1" t="s">
        <v>2078</v>
      </c>
      <c r="B509" s="1">
        <v>71</v>
      </c>
      <c r="C509" s="1" t="s">
        <v>9</v>
      </c>
      <c r="D509" s="1">
        <v>31237</v>
      </c>
      <c r="E509" s="1">
        <v>0</v>
      </c>
      <c r="F509" s="1" t="s">
        <v>804</v>
      </c>
      <c r="G509" s="1" t="s">
        <v>9129</v>
      </c>
      <c r="H509" s="1" t="s">
        <v>5</v>
      </c>
      <c r="I509" s="1" t="s">
        <v>8282</v>
      </c>
      <c r="J509" s="1" t="s">
        <v>4</v>
      </c>
      <c r="K509" s="1" t="s">
        <v>8372</v>
      </c>
      <c r="L509" s="1">
        <v>2</v>
      </c>
      <c r="M509" t="s">
        <v>23</v>
      </c>
      <c r="N509" t="s">
        <v>2</v>
      </c>
      <c r="O509">
        <v>410</v>
      </c>
      <c r="P509">
        <v>410</v>
      </c>
      <c r="Q509">
        <v>0</v>
      </c>
      <c r="R509">
        <v>0</v>
      </c>
      <c r="S509">
        <v>0</v>
      </c>
      <c r="T509">
        <v>0</v>
      </c>
      <c r="U509">
        <v>21</v>
      </c>
      <c r="X509" s="23">
        <f>IFERROR(1 -(#REF!/#REF!), 0)</f>
        <v>0</v>
      </c>
      <c r="AA509">
        <v>158.82499999999999</v>
      </c>
      <c r="AB509">
        <v>94.977099999999993</v>
      </c>
      <c r="AC509">
        <v>128.35400000000001</v>
      </c>
      <c r="AD509">
        <v>84.851399999999998</v>
      </c>
      <c r="AE509">
        <v>158.82499999999999</v>
      </c>
      <c r="AF509">
        <v>94.977099999999993</v>
      </c>
      <c r="AG509">
        <v>128.35400000000001</v>
      </c>
      <c r="AH509">
        <v>84.851399999999998</v>
      </c>
      <c r="AI509">
        <v>158.82499999999999</v>
      </c>
      <c r="AJ509">
        <v>94.977099999999993</v>
      </c>
      <c r="AK509">
        <v>128.35400000000001</v>
      </c>
      <c r="AL509">
        <v>84.851399999999998</v>
      </c>
      <c r="AM509" t="s">
        <v>1</v>
      </c>
      <c r="AN509" t="s">
        <v>1</v>
      </c>
      <c r="AO509" t="s">
        <v>5</v>
      </c>
      <c r="AP509" t="s">
        <v>5</v>
      </c>
      <c r="AQ509" t="s">
        <v>0</v>
      </c>
      <c r="AS509" t="s">
        <v>5</v>
      </c>
    </row>
    <row r="510" spans="1:45" x14ac:dyDescent="0.3">
      <c r="A510" s="1" t="s">
        <v>2079</v>
      </c>
      <c r="B510" s="1">
        <v>78</v>
      </c>
      <c r="C510" s="1" t="s">
        <v>6</v>
      </c>
      <c r="D510" s="1">
        <v>31239</v>
      </c>
      <c r="E510" s="1">
        <v>0</v>
      </c>
      <c r="F510" s="1" t="s">
        <v>805</v>
      </c>
      <c r="G510" s="1" t="s">
        <v>9130</v>
      </c>
      <c r="H510" s="1" t="s">
        <v>5</v>
      </c>
      <c r="I510" s="1" t="s">
        <v>9062</v>
      </c>
      <c r="J510" s="1" t="s">
        <v>4</v>
      </c>
      <c r="K510" s="1" t="s">
        <v>8527</v>
      </c>
      <c r="L510" s="1">
        <v>2</v>
      </c>
      <c r="M510" t="s">
        <v>23</v>
      </c>
      <c r="N510" t="s">
        <v>2</v>
      </c>
      <c r="O510">
        <v>172</v>
      </c>
      <c r="P510">
        <v>0</v>
      </c>
      <c r="Q510">
        <v>0</v>
      </c>
      <c r="R510">
        <v>172</v>
      </c>
      <c r="S510">
        <v>0</v>
      </c>
      <c r="T510">
        <v>0</v>
      </c>
      <c r="U510">
        <v>26</v>
      </c>
      <c r="X510" s="23">
        <f>IFERROR(1 -(#REF!/#REF!), 0)</f>
        <v>0</v>
      </c>
      <c r="AA510">
        <v>196.07499999999999</v>
      </c>
      <c r="AB510">
        <v>174.54159999999999</v>
      </c>
      <c r="AC510">
        <v>170.66419999999999</v>
      </c>
      <c r="AD510">
        <v>132.20439999999999</v>
      </c>
      <c r="AE510">
        <v>196.07499999999999</v>
      </c>
      <c r="AF510">
        <v>174.54159999999999</v>
      </c>
      <c r="AG510">
        <v>170.66419999999999</v>
      </c>
      <c r="AH510">
        <v>132.20439999999999</v>
      </c>
      <c r="AI510">
        <v>196.07499999999999</v>
      </c>
      <c r="AJ510">
        <v>174.54159999999999</v>
      </c>
      <c r="AK510">
        <v>170.66419999999999</v>
      </c>
      <c r="AL510">
        <v>132.20439999999999</v>
      </c>
      <c r="AM510" t="s">
        <v>1</v>
      </c>
      <c r="AN510" t="s">
        <v>1</v>
      </c>
      <c r="AO510" t="s">
        <v>5</v>
      </c>
      <c r="AP510" t="s">
        <v>5</v>
      </c>
      <c r="AQ510" t="s">
        <v>0</v>
      </c>
      <c r="AS510" t="s">
        <v>5</v>
      </c>
    </row>
    <row r="511" spans="1:45" x14ac:dyDescent="0.3">
      <c r="A511" s="1" t="s">
        <v>2080</v>
      </c>
      <c r="B511" s="1">
        <v>76</v>
      </c>
      <c r="C511" s="1" t="s">
        <v>7</v>
      </c>
      <c r="D511" s="1">
        <v>31240</v>
      </c>
      <c r="E511" s="1">
        <v>0</v>
      </c>
      <c r="F511" s="1" t="s">
        <v>806</v>
      </c>
      <c r="G511" s="1" t="s">
        <v>9131</v>
      </c>
      <c r="H511" s="1" t="s">
        <v>5</v>
      </c>
      <c r="I511" s="1" t="s">
        <v>363</v>
      </c>
      <c r="J511" s="1" t="s">
        <v>4</v>
      </c>
      <c r="K511" s="1" t="s">
        <v>8304</v>
      </c>
      <c r="L511" s="1">
        <v>7</v>
      </c>
      <c r="M511" t="s">
        <v>3</v>
      </c>
      <c r="N511" t="s">
        <v>2</v>
      </c>
      <c r="O511">
        <v>50</v>
      </c>
      <c r="P511">
        <v>0</v>
      </c>
      <c r="Q511">
        <v>0</v>
      </c>
      <c r="R511">
        <v>0</v>
      </c>
      <c r="S511">
        <v>0</v>
      </c>
      <c r="T511">
        <v>50</v>
      </c>
      <c r="U511">
        <v>53</v>
      </c>
      <c r="V511">
        <v>26</v>
      </c>
      <c r="W511">
        <v>7</v>
      </c>
      <c r="X511" s="23">
        <f>IFERROR(1 -(#REF!/#REF!), 0)</f>
        <v>0</v>
      </c>
      <c r="Y511">
        <v>2</v>
      </c>
      <c r="Z511">
        <v>26</v>
      </c>
      <c r="AA511">
        <v>124.1425</v>
      </c>
      <c r="AB511">
        <v>138.51689999999999</v>
      </c>
      <c r="AC511">
        <v>144.315</v>
      </c>
      <c r="AD511">
        <v>118.05</v>
      </c>
      <c r="AE511">
        <v>124.1425</v>
      </c>
      <c r="AF511">
        <v>138.51689999999999</v>
      </c>
      <c r="AG511">
        <v>144.315</v>
      </c>
      <c r="AH511">
        <v>118.05</v>
      </c>
      <c r="AI511">
        <v>124.1425</v>
      </c>
      <c r="AJ511">
        <v>138.51689999999999</v>
      </c>
      <c r="AK511">
        <v>144.315</v>
      </c>
      <c r="AL511">
        <v>118.05</v>
      </c>
      <c r="AM511" t="s">
        <v>1</v>
      </c>
      <c r="AN511" t="s">
        <v>1</v>
      </c>
      <c r="AO511" t="s">
        <v>5</v>
      </c>
      <c r="AP511" t="s">
        <v>5</v>
      </c>
      <c r="AQ511" t="s">
        <v>0</v>
      </c>
      <c r="AS511" t="s">
        <v>5</v>
      </c>
    </row>
    <row r="512" spans="1:45" x14ac:dyDescent="0.3">
      <c r="A512" s="1" t="s">
        <v>2081</v>
      </c>
      <c r="B512" s="1">
        <v>78</v>
      </c>
      <c r="C512" s="1" t="s">
        <v>6</v>
      </c>
      <c r="D512" s="1">
        <v>31248</v>
      </c>
      <c r="E512" s="1">
        <v>0</v>
      </c>
      <c r="F512" s="1" t="s">
        <v>807</v>
      </c>
      <c r="G512" s="1" t="s">
        <v>9132</v>
      </c>
      <c r="H512" s="1" t="s">
        <v>5</v>
      </c>
      <c r="I512" s="1" t="s">
        <v>9127</v>
      </c>
      <c r="J512" s="1" t="s">
        <v>4</v>
      </c>
      <c r="K512" s="1" t="s">
        <v>8519</v>
      </c>
      <c r="L512" s="1">
        <v>7</v>
      </c>
      <c r="M512" t="s">
        <v>3</v>
      </c>
      <c r="N512" t="s">
        <v>2</v>
      </c>
      <c r="O512">
        <v>70</v>
      </c>
      <c r="P512">
        <v>0</v>
      </c>
      <c r="Q512">
        <v>0</v>
      </c>
      <c r="R512">
        <v>70</v>
      </c>
      <c r="S512">
        <v>0</v>
      </c>
      <c r="T512">
        <v>0</v>
      </c>
      <c r="U512">
        <v>54</v>
      </c>
      <c r="X512" s="23">
        <f>IFERROR(1 -(#REF!/#REF!), 0)</f>
        <v>0</v>
      </c>
      <c r="AA512">
        <v>83.185299999999998</v>
      </c>
      <c r="AB512">
        <v>77.988500000000002</v>
      </c>
      <c r="AC512">
        <v>79.404200000000003</v>
      </c>
      <c r="AD512">
        <v>90.516900000000007</v>
      </c>
      <c r="AE512">
        <v>83.185299999999998</v>
      </c>
      <c r="AF512">
        <v>77.988500000000002</v>
      </c>
      <c r="AG512">
        <v>79.404200000000003</v>
      </c>
      <c r="AH512">
        <v>90.516900000000007</v>
      </c>
      <c r="AI512">
        <v>83.185299999999998</v>
      </c>
      <c r="AJ512">
        <v>77.988500000000002</v>
      </c>
      <c r="AK512">
        <v>79.404200000000003</v>
      </c>
      <c r="AL512">
        <v>90.516900000000007</v>
      </c>
      <c r="AM512" t="s">
        <v>1</v>
      </c>
      <c r="AN512" t="s">
        <v>1</v>
      </c>
      <c r="AO512" t="s">
        <v>5</v>
      </c>
      <c r="AP512" t="s">
        <v>5</v>
      </c>
      <c r="AQ512" t="s">
        <v>0</v>
      </c>
      <c r="AS512" t="s">
        <v>5</v>
      </c>
    </row>
    <row r="513" spans="1:45" x14ac:dyDescent="0.3">
      <c r="A513" s="1" t="s">
        <v>2082</v>
      </c>
      <c r="B513" s="1">
        <v>76</v>
      </c>
      <c r="C513" s="1" t="s">
        <v>6</v>
      </c>
      <c r="D513" s="1">
        <v>31251</v>
      </c>
      <c r="E513" s="1">
        <v>0</v>
      </c>
      <c r="F513" s="1" t="s">
        <v>808</v>
      </c>
      <c r="G513" s="1" t="s">
        <v>9133</v>
      </c>
      <c r="H513" s="1" t="s">
        <v>5</v>
      </c>
      <c r="I513" s="1" t="s">
        <v>8941</v>
      </c>
      <c r="J513" s="1" t="s">
        <v>4</v>
      </c>
      <c r="K513" s="1" t="s">
        <v>8411</v>
      </c>
      <c r="L513" s="1">
        <v>7</v>
      </c>
      <c r="M513" t="s">
        <v>3</v>
      </c>
      <c r="N513" t="s">
        <v>2</v>
      </c>
      <c r="O513">
        <v>120</v>
      </c>
      <c r="P513">
        <v>0</v>
      </c>
      <c r="Q513">
        <v>0</v>
      </c>
      <c r="R513">
        <v>120</v>
      </c>
      <c r="S513">
        <v>0</v>
      </c>
      <c r="T513">
        <v>0</v>
      </c>
      <c r="U513">
        <v>53</v>
      </c>
      <c r="X513" s="23">
        <f>IFERROR(1 -(#REF!/#REF!), 0)</f>
        <v>0</v>
      </c>
      <c r="AA513">
        <v>273.02350000000001</v>
      </c>
      <c r="AB513">
        <v>307.40609999999998</v>
      </c>
      <c r="AC513">
        <v>306.64999999999998</v>
      </c>
      <c r="AD513">
        <v>284.61529999999999</v>
      </c>
      <c r="AE513">
        <v>273.02350000000001</v>
      </c>
      <c r="AF513">
        <v>307.40609999999998</v>
      </c>
      <c r="AG513">
        <v>306.64999999999998</v>
      </c>
      <c r="AH513">
        <v>284.61529999999999</v>
      </c>
      <c r="AI513">
        <v>273.02350000000001</v>
      </c>
      <c r="AJ513">
        <v>307.40609999999998</v>
      </c>
      <c r="AK513">
        <v>306.64999999999998</v>
      </c>
      <c r="AL513">
        <v>284.61529999999999</v>
      </c>
      <c r="AM513" t="s">
        <v>1</v>
      </c>
      <c r="AN513" t="s">
        <v>1</v>
      </c>
      <c r="AO513" t="s">
        <v>5</v>
      </c>
      <c r="AP513" t="s">
        <v>5</v>
      </c>
      <c r="AQ513" t="s">
        <v>0</v>
      </c>
      <c r="AS513" t="s">
        <v>5</v>
      </c>
    </row>
    <row r="514" spans="1:45" x14ac:dyDescent="0.3">
      <c r="A514" s="1" t="s">
        <v>2083</v>
      </c>
      <c r="B514" s="1">
        <v>76</v>
      </c>
      <c r="C514" s="1" t="s">
        <v>7</v>
      </c>
      <c r="D514" s="1">
        <v>31252</v>
      </c>
      <c r="E514" s="1">
        <v>0</v>
      </c>
      <c r="F514" s="1" t="s">
        <v>809</v>
      </c>
      <c r="G514" s="1" t="s">
        <v>9134</v>
      </c>
      <c r="H514" s="1" t="s">
        <v>5</v>
      </c>
      <c r="I514" s="1" t="s">
        <v>8941</v>
      </c>
      <c r="J514" s="1" t="s">
        <v>4</v>
      </c>
      <c r="K514" s="1" t="s">
        <v>8411</v>
      </c>
      <c r="L514" s="1">
        <v>7</v>
      </c>
      <c r="M514" t="s">
        <v>3</v>
      </c>
      <c r="N514" t="s">
        <v>2</v>
      </c>
      <c r="O514">
        <v>70</v>
      </c>
      <c r="P514">
        <v>0</v>
      </c>
      <c r="Q514">
        <v>0</v>
      </c>
      <c r="R514">
        <v>0</v>
      </c>
      <c r="S514">
        <v>0</v>
      </c>
      <c r="T514">
        <v>70</v>
      </c>
      <c r="U514">
        <v>53</v>
      </c>
      <c r="X514" s="23">
        <f>IFERROR(1 -(#REF!/#REF!), 0)</f>
        <v>0</v>
      </c>
      <c r="AA514">
        <v>320.49160000000001</v>
      </c>
      <c r="AB514">
        <v>393.58920000000001</v>
      </c>
      <c r="AC514">
        <v>404.12419999999997</v>
      </c>
      <c r="AD514">
        <v>327.50420000000003</v>
      </c>
      <c r="AE514">
        <v>320.49160000000001</v>
      </c>
      <c r="AF514">
        <v>393.58920000000001</v>
      </c>
      <c r="AG514">
        <v>404.12419999999997</v>
      </c>
      <c r="AH514">
        <v>327.50420000000003</v>
      </c>
      <c r="AI514">
        <v>320.49160000000001</v>
      </c>
      <c r="AJ514">
        <v>393.58920000000001</v>
      </c>
      <c r="AK514">
        <v>404.12419999999997</v>
      </c>
      <c r="AL514">
        <v>327.50420000000003</v>
      </c>
      <c r="AM514" t="s">
        <v>1</v>
      </c>
      <c r="AN514" t="s">
        <v>1</v>
      </c>
      <c r="AO514" t="s">
        <v>5</v>
      </c>
      <c r="AP514" t="s">
        <v>5</v>
      </c>
      <c r="AQ514" t="s">
        <v>0</v>
      </c>
      <c r="AS514" t="s">
        <v>5</v>
      </c>
    </row>
    <row r="515" spans="1:45" x14ac:dyDescent="0.3">
      <c r="A515" s="1" t="s">
        <v>2084</v>
      </c>
      <c r="B515" s="1">
        <v>34</v>
      </c>
      <c r="C515" s="1" t="s">
        <v>12</v>
      </c>
      <c r="D515" s="1">
        <v>31262</v>
      </c>
      <c r="E515" s="1">
        <v>0</v>
      </c>
      <c r="F515" s="1" t="s">
        <v>810</v>
      </c>
      <c r="G515" s="1" t="s">
        <v>9135</v>
      </c>
      <c r="H515" s="1" t="s">
        <v>5</v>
      </c>
      <c r="I515" s="1" t="s">
        <v>9136</v>
      </c>
      <c r="J515" s="1" t="s">
        <v>4</v>
      </c>
      <c r="K515" s="1" t="s">
        <v>8599</v>
      </c>
      <c r="L515" s="1">
        <v>7</v>
      </c>
      <c r="M515" t="s">
        <v>3</v>
      </c>
      <c r="N515" t="s">
        <v>2</v>
      </c>
      <c r="O515">
        <v>50</v>
      </c>
      <c r="P515">
        <v>0</v>
      </c>
      <c r="Q515">
        <v>50</v>
      </c>
      <c r="R515">
        <v>0</v>
      </c>
      <c r="S515">
        <v>0</v>
      </c>
      <c r="T515">
        <v>0</v>
      </c>
      <c r="U515">
        <v>53</v>
      </c>
      <c r="X515" s="23">
        <f>IFERROR(1 -(#REF!/#REF!), 0)</f>
        <v>0</v>
      </c>
      <c r="AA515">
        <v>68.6023</v>
      </c>
      <c r="AB515">
        <v>74.260000000000005</v>
      </c>
      <c r="AC515">
        <v>83.789199999999994</v>
      </c>
      <c r="AD515">
        <v>69.23</v>
      </c>
      <c r="AE515">
        <v>68.6023</v>
      </c>
      <c r="AF515">
        <v>74.260000000000005</v>
      </c>
      <c r="AG515">
        <v>83.789199999999994</v>
      </c>
      <c r="AH515">
        <v>69.23</v>
      </c>
      <c r="AI515">
        <v>68.6023</v>
      </c>
      <c r="AJ515">
        <v>74.260000000000005</v>
      </c>
      <c r="AK515">
        <v>83.789199999999994</v>
      </c>
      <c r="AL515">
        <v>69.23</v>
      </c>
      <c r="AM515" t="s">
        <v>1</v>
      </c>
      <c r="AN515" t="s">
        <v>1</v>
      </c>
      <c r="AO515" t="s">
        <v>5</v>
      </c>
      <c r="AP515" t="s">
        <v>5</v>
      </c>
      <c r="AQ515" t="s">
        <v>0</v>
      </c>
      <c r="AS515" t="s">
        <v>5</v>
      </c>
    </row>
    <row r="516" spans="1:45" x14ac:dyDescent="0.3">
      <c r="A516" s="1" t="s">
        <v>2085</v>
      </c>
      <c r="B516" s="1">
        <v>15</v>
      </c>
      <c r="C516" s="1" t="s">
        <v>14</v>
      </c>
      <c r="D516" s="1">
        <v>31263</v>
      </c>
      <c r="E516" s="1">
        <v>0</v>
      </c>
      <c r="F516" s="1" t="s">
        <v>811</v>
      </c>
      <c r="G516" s="1" t="s">
        <v>9137</v>
      </c>
      <c r="H516" s="1" t="s">
        <v>5</v>
      </c>
      <c r="I516" s="1" t="s">
        <v>340</v>
      </c>
      <c r="J516" s="1" t="s">
        <v>4</v>
      </c>
      <c r="K516" s="1" t="s">
        <v>8289</v>
      </c>
      <c r="L516" s="1">
        <v>7</v>
      </c>
      <c r="M516" t="s">
        <v>3</v>
      </c>
      <c r="N516" t="s">
        <v>2</v>
      </c>
      <c r="O516">
        <v>80</v>
      </c>
      <c r="P516">
        <v>0</v>
      </c>
      <c r="Q516">
        <v>0</v>
      </c>
      <c r="R516">
        <v>0</v>
      </c>
      <c r="S516">
        <v>80</v>
      </c>
      <c r="T516">
        <v>0</v>
      </c>
      <c r="U516">
        <v>52</v>
      </c>
      <c r="X516" s="23">
        <f>IFERROR(1 -(#REF!/#REF!), 0)</f>
        <v>0</v>
      </c>
      <c r="AA516">
        <v>69.715299999999999</v>
      </c>
      <c r="AB516">
        <v>78.73</v>
      </c>
      <c r="AC516">
        <v>86.816100000000006</v>
      </c>
      <c r="AD516">
        <v>68.849999999999994</v>
      </c>
      <c r="AE516">
        <v>69.715299999999999</v>
      </c>
      <c r="AF516">
        <v>78.73</v>
      </c>
      <c r="AG516">
        <v>86.816100000000006</v>
      </c>
      <c r="AH516">
        <v>68.849999999999994</v>
      </c>
      <c r="AI516">
        <v>69.715299999999999</v>
      </c>
      <c r="AJ516">
        <v>78.73</v>
      </c>
      <c r="AK516">
        <v>86.816100000000006</v>
      </c>
      <c r="AL516">
        <v>68.849999999999994</v>
      </c>
      <c r="AM516" t="s">
        <v>1</v>
      </c>
      <c r="AN516" t="s">
        <v>1</v>
      </c>
      <c r="AO516" t="s">
        <v>5</v>
      </c>
      <c r="AP516" t="s">
        <v>5</v>
      </c>
      <c r="AQ516" t="s">
        <v>0</v>
      </c>
      <c r="AS516" t="s">
        <v>5</v>
      </c>
    </row>
    <row r="517" spans="1:45" x14ac:dyDescent="0.3">
      <c r="A517" s="1" t="s">
        <v>2086</v>
      </c>
      <c r="B517" s="1">
        <v>34</v>
      </c>
      <c r="C517" s="1" t="s">
        <v>14</v>
      </c>
      <c r="D517" s="1">
        <v>31269</v>
      </c>
      <c r="E517" s="1">
        <v>0</v>
      </c>
      <c r="F517" s="1" t="s">
        <v>812</v>
      </c>
      <c r="G517" s="1" t="s">
        <v>9138</v>
      </c>
      <c r="H517" s="1" t="s">
        <v>5</v>
      </c>
      <c r="I517" s="1" t="s">
        <v>363</v>
      </c>
      <c r="J517" s="1" t="s">
        <v>4</v>
      </c>
      <c r="K517" s="1" t="s">
        <v>8590</v>
      </c>
      <c r="L517" s="1">
        <v>6</v>
      </c>
      <c r="M517" t="s">
        <v>10</v>
      </c>
      <c r="N517" t="s">
        <v>2</v>
      </c>
      <c r="O517">
        <v>60</v>
      </c>
      <c r="P517">
        <v>0</v>
      </c>
      <c r="Q517">
        <v>0</v>
      </c>
      <c r="R517">
        <v>0</v>
      </c>
      <c r="S517">
        <v>60</v>
      </c>
      <c r="T517">
        <v>0</v>
      </c>
      <c r="U517">
        <v>25</v>
      </c>
      <c r="X517" s="23">
        <f>IFERROR(1 -(#REF!/#REF!), 0)</f>
        <v>0</v>
      </c>
      <c r="AA517">
        <v>69.843999999999994</v>
      </c>
      <c r="AB517">
        <v>66.89</v>
      </c>
      <c r="AC517">
        <v>65.12</v>
      </c>
      <c r="AD517">
        <v>63.5914</v>
      </c>
      <c r="AE517">
        <v>69.843999999999994</v>
      </c>
      <c r="AF517">
        <v>66.89</v>
      </c>
      <c r="AG517">
        <v>65.12</v>
      </c>
      <c r="AH517">
        <v>63.5914</v>
      </c>
      <c r="AI517">
        <v>69.843999999999994</v>
      </c>
      <c r="AJ517">
        <v>66.89</v>
      </c>
      <c r="AK517">
        <v>65.12</v>
      </c>
      <c r="AL517">
        <v>63.5914</v>
      </c>
      <c r="AM517" t="s">
        <v>1</v>
      </c>
      <c r="AN517" t="s">
        <v>1</v>
      </c>
      <c r="AO517" t="s">
        <v>5</v>
      </c>
      <c r="AP517" t="s">
        <v>5</v>
      </c>
      <c r="AQ517" t="s">
        <v>0</v>
      </c>
      <c r="AS517" t="s">
        <v>5</v>
      </c>
    </row>
    <row r="518" spans="1:45" x14ac:dyDescent="0.3">
      <c r="A518" s="1" t="s">
        <v>2622</v>
      </c>
      <c r="B518" s="1">
        <v>78</v>
      </c>
      <c r="C518" s="1" t="s">
        <v>12</v>
      </c>
      <c r="D518" s="1">
        <v>31271</v>
      </c>
      <c r="E518" s="1">
        <v>0</v>
      </c>
      <c r="F518" s="1" t="s">
        <v>42</v>
      </c>
      <c r="G518" s="1" t="s">
        <v>9139</v>
      </c>
      <c r="H518" s="1" t="s">
        <v>5</v>
      </c>
      <c r="I518" s="1" t="s">
        <v>9125</v>
      </c>
      <c r="J518" s="1" t="s">
        <v>4</v>
      </c>
      <c r="K518" s="1" t="s">
        <v>8307</v>
      </c>
      <c r="L518" s="1">
        <v>3</v>
      </c>
      <c r="M518" t="s">
        <v>28</v>
      </c>
      <c r="N518" t="s">
        <v>2</v>
      </c>
      <c r="O518">
        <v>60</v>
      </c>
      <c r="P518">
        <v>0</v>
      </c>
      <c r="Q518">
        <v>60</v>
      </c>
      <c r="R518">
        <v>0</v>
      </c>
      <c r="S518">
        <v>0</v>
      </c>
      <c r="T518">
        <v>0</v>
      </c>
      <c r="W518">
        <v>0</v>
      </c>
      <c r="X518" s="23">
        <f>IFERROR(1 -(#REF!/#REF!), 0)</f>
        <v>0</v>
      </c>
      <c r="AM518" t="s">
        <v>1</v>
      </c>
      <c r="AN518" t="s">
        <v>1</v>
      </c>
      <c r="AO518" t="s">
        <v>5</v>
      </c>
      <c r="AP518" t="s">
        <v>5</v>
      </c>
      <c r="AQ518" t="s">
        <v>0</v>
      </c>
      <c r="AS518" t="s">
        <v>5</v>
      </c>
    </row>
    <row r="519" spans="1:45" x14ac:dyDescent="0.3">
      <c r="A519" s="1" t="s">
        <v>2088</v>
      </c>
      <c r="B519" s="1">
        <v>71</v>
      </c>
      <c r="C519" s="1" t="s">
        <v>12</v>
      </c>
      <c r="D519" s="1">
        <v>31278</v>
      </c>
      <c r="E519" s="1">
        <v>0</v>
      </c>
      <c r="F519" s="1" t="s">
        <v>814</v>
      </c>
      <c r="G519" s="1" t="s">
        <v>9140</v>
      </c>
      <c r="H519" s="1" t="s">
        <v>5</v>
      </c>
      <c r="I519" s="1" t="s">
        <v>9101</v>
      </c>
      <c r="J519" s="1" t="s">
        <v>4</v>
      </c>
      <c r="K519" s="1" t="s">
        <v>8917</v>
      </c>
      <c r="L519" s="1">
        <v>4</v>
      </c>
      <c r="M519" t="s">
        <v>30</v>
      </c>
      <c r="N519" t="s">
        <v>2</v>
      </c>
      <c r="O519">
        <v>73</v>
      </c>
      <c r="P519">
        <v>0</v>
      </c>
      <c r="Q519">
        <v>73</v>
      </c>
      <c r="R519">
        <v>0</v>
      </c>
      <c r="S519">
        <v>0</v>
      </c>
      <c r="T519">
        <v>0</v>
      </c>
      <c r="U519">
        <v>13</v>
      </c>
      <c r="X519" s="23">
        <f>IFERROR(1 -(#REF!/#REF!), 0)</f>
        <v>0</v>
      </c>
      <c r="AA519">
        <v>50.78</v>
      </c>
      <c r="AB519">
        <v>54.8825</v>
      </c>
      <c r="AC519">
        <v>59.7866</v>
      </c>
      <c r="AD519">
        <v>50.78</v>
      </c>
      <c r="AE519">
        <v>50.78</v>
      </c>
      <c r="AF519">
        <v>54.8825</v>
      </c>
      <c r="AG519">
        <v>59.7866</v>
      </c>
      <c r="AH519">
        <v>50.78</v>
      </c>
      <c r="AI519">
        <v>50.78</v>
      </c>
      <c r="AJ519">
        <v>54.8825</v>
      </c>
      <c r="AK519">
        <v>59.7866</v>
      </c>
      <c r="AL519">
        <v>50.78</v>
      </c>
      <c r="AM519" t="s">
        <v>1</v>
      </c>
      <c r="AN519" t="s">
        <v>1</v>
      </c>
      <c r="AO519" t="s">
        <v>5</v>
      </c>
      <c r="AP519" t="s">
        <v>5</v>
      </c>
      <c r="AQ519" t="s">
        <v>0</v>
      </c>
      <c r="AS519" t="s">
        <v>5</v>
      </c>
    </row>
    <row r="520" spans="1:45" x14ac:dyDescent="0.3">
      <c r="A520" s="1" t="s">
        <v>2089</v>
      </c>
      <c r="B520" s="1">
        <v>78</v>
      </c>
      <c r="C520" s="1" t="s">
        <v>9</v>
      </c>
      <c r="D520" s="1">
        <v>31283</v>
      </c>
      <c r="E520" s="1">
        <v>0</v>
      </c>
      <c r="F520" s="1" t="s">
        <v>815</v>
      </c>
      <c r="G520" s="1" t="s">
        <v>9141</v>
      </c>
      <c r="H520" s="1" t="s">
        <v>5</v>
      </c>
      <c r="I520" s="1" t="s">
        <v>8991</v>
      </c>
      <c r="J520" s="1" t="s">
        <v>4</v>
      </c>
      <c r="K520" s="1" t="s">
        <v>8730</v>
      </c>
      <c r="L520" s="1">
        <v>7</v>
      </c>
      <c r="M520" t="s">
        <v>3</v>
      </c>
      <c r="N520" t="s">
        <v>2</v>
      </c>
      <c r="O520">
        <v>110</v>
      </c>
      <c r="P520">
        <v>110</v>
      </c>
      <c r="Q520">
        <v>0</v>
      </c>
      <c r="R520">
        <v>0</v>
      </c>
      <c r="S520">
        <v>0</v>
      </c>
      <c r="T520">
        <v>0</v>
      </c>
      <c r="U520">
        <v>57</v>
      </c>
      <c r="X520" s="23">
        <f>IFERROR(1 -(#REF!/#REF!), 0)</f>
        <v>0</v>
      </c>
      <c r="AA520">
        <v>169.25299999999999</v>
      </c>
      <c r="AB520">
        <v>145.6464</v>
      </c>
      <c r="AC520">
        <v>211.97</v>
      </c>
      <c r="AD520">
        <v>139.18209999999999</v>
      </c>
      <c r="AE520">
        <v>169.25299999999999</v>
      </c>
      <c r="AF520">
        <v>145.6464</v>
      </c>
      <c r="AG520">
        <v>211.97</v>
      </c>
      <c r="AH520">
        <v>139.18209999999999</v>
      </c>
      <c r="AI520">
        <v>169.25299999999999</v>
      </c>
      <c r="AJ520">
        <v>145.6464</v>
      </c>
      <c r="AK520">
        <v>211.97</v>
      </c>
      <c r="AL520">
        <v>139.18209999999999</v>
      </c>
      <c r="AM520" t="s">
        <v>1</v>
      </c>
      <c r="AN520" t="s">
        <v>1</v>
      </c>
      <c r="AO520" t="s">
        <v>5</v>
      </c>
      <c r="AP520" t="s">
        <v>5</v>
      </c>
      <c r="AQ520" t="s">
        <v>0</v>
      </c>
      <c r="AS520" t="s">
        <v>5</v>
      </c>
    </row>
    <row r="521" spans="1:45" x14ac:dyDescent="0.3">
      <c r="A521" s="1" t="s">
        <v>1880</v>
      </c>
      <c r="B521" s="1">
        <v>34</v>
      </c>
      <c r="C521" s="1" t="s">
        <v>7</v>
      </c>
      <c r="D521" s="1">
        <v>31283</v>
      </c>
      <c r="E521" s="1">
        <v>1</v>
      </c>
      <c r="F521" s="1" t="s">
        <v>604</v>
      </c>
      <c r="G521" s="1" t="s">
        <v>9142</v>
      </c>
      <c r="H521" s="1" t="s">
        <v>8</v>
      </c>
      <c r="I521" s="1" t="s">
        <v>363</v>
      </c>
      <c r="J521" s="1" t="s">
        <v>4</v>
      </c>
      <c r="K521" s="1" t="s">
        <v>8486</v>
      </c>
      <c r="L521" s="1">
        <v>7</v>
      </c>
      <c r="M521" t="s">
        <v>3</v>
      </c>
      <c r="N521" t="s">
        <v>2</v>
      </c>
      <c r="O521">
        <v>75</v>
      </c>
      <c r="P521">
        <v>0</v>
      </c>
      <c r="Q521">
        <v>0</v>
      </c>
      <c r="R521">
        <v>0</v>
      </c>
      <c r="S521">
        <v>0</v>
      </c>
      <c r="T521">
        <v>75</v>
      </c>
      <c r="U521">
        <v>41</v>
      </c>
      <c r="X521" s="23">
        <f>IFERROR(1 -(#REF!/#REF!), 0)</f>
        <v>0</v>
      </c>
      <c r="AA521">
        <v>55.255000000000003</v>
      </c>
      <c r="AB521">
        <v>57.905299999999997</v>
      </c>
      <c r="AC521">
        <v>59.65</v>
      </c>
      <c r="AD521">
        <v>43.416400000000003</v>
      </c>
      <c r="AE521">
        <v>55.255000000000003</v>
      </c>
      <c r="AF521">
        <v>57.905299999999997</v>
      </c>
      <c r="AG521">
        <v>59.65</v>
      </c>
      <c r="AH521">
        <v>43.416400000000003</v>
      </c>
      <c r="AI521">
        <v>55.255000000000003</v>
      </c>
      <c r="AJ521">
        <v>57.905299999999997</v>
      </c>
      <c r="AK521">
        <v>59.65</v>
      </c>
      <c r="AL521">
        <v>43.416400000000003</v>
      </c>
      <c r="AM521" t="s">
        <v>1</v>
      </c>
      <c r="AN521" t="s">
        <v>1</v>
      </c>
      <c r="AO521" t="s">
        <v>5</v>
      </c>
      <c r="AP521" t="s">
        <v>5</v>
      </c>
      <c r="AQ521" t="s">
        <v>0</v>
      </c>
      <c r="AS521" t="s">
        <v>5</v>
      </c>
    </row>
    <row r="522" spans="1:45" x14ac:dyDescent="0.3">
      <c r="A522" s="1" t="s">
        <v>2111</v>
      </c>
      <c r="B522" s="1">
        <v>78</v>
      </c>
      <c r="C522" s="1" t="s">
        <v>12</v>
      </c>
      <c r="D522" s="1">
        <v>31289</v>
      </c>
      <c r="E522" s="1">
        <v>0</v>
      </c>
      <c r="F522" s="1" t="s">
        <v>836</v>
      </c>
      <c r="G522" s="1" t="s">
        <v>9143</v>
      </c>
      <c r="H522" s="1" t="s">
        <v>5</v>
      </c>
      <c r="I522" s="1" t="s">
        <v>9144</v>
      </c>
      <c r="J522" s="1" t="s">
        <v>4</v>
      </c>
      <c r="K522" s="1" t="s">
        <v>8828</v>
      </c>
      <c r="L522" s="1">
        <v>5</v>
      </c>
      <c r="M522" t="s">
        <v>18</v>
      </c>
      <c r="N522" t="s">
        <v>2</v>
      </c>
      <c r="O522">
        <v>110</v>
      </c>
      <c r="P522">
        <v>0</v>
      </c>
      <c r="Q522">
        <v>110</v>
      </c>
      <c r="R522">
        <v>0</v>
      </c>
      <c r="S522">
        <v>0</v>
      </c>
      <c r="T522">
        <v>0</v>
      </c>
      <c r="U522">
        <v>24</v>
      </c>
      <c r="X522" s="23">
        <f>IFERROR(1 -(#REF!/#REF!), 0)</f>
        <v>0</v>
      </c>
      <c r="AA522">
        <v>99.701400000000007</v>
      </c>
      <c r="AB522">
        <v>106.3466</v>
      </c>
      <c r="AC522">
        <v>91.804000000000002</v>
      </c>
      <c r="AD522">
        <v>102.78830000000001</v>
      </c>
      <c r="AE522">
        <v>99.701400000000007</v>
      </c>
      <c r="AF522">
        <v>106.3466</v>
      </c>
      <c r="AG522">
        <v>91.804000000000002</v>
      </c>
      <c r="AH522">
        <v>102.78830000000001</v>
      </c>
      <c r="AI522">
        <v>99.701400000000007</v>
      </c>
      <c r="AJ522">
        <v>106.3466</v>
      </c>
      <c r="AK522">
        <v>91.804000000000002</v>
      </c>
      <c r="AL522">
        <v>102.78830000000001</v>
      </c>
      <c r="AM522" t="s">
        <v>1</v>
      </c>
      <c r="AN522" t="s">
        <v>1</v>
      </c>
      <c r="AO522" t="s">
        <v>5</v>
      </c>
      <c r="AP522" t="s">
        <v>5</v>
      </c>
      <c r="AQ522" t="s">
        <v>0</v>
      </c>
      <c r="AS522" t="s">
        <v>5</v>
      </c>
    </row>
    <row r="523" spans="1:45" x14ac:dyDescent="0.3">
      <c r="A523" s="1" t="s">
        <v>2112</v>
      </c>
      <c r="B523" s="1">
        <v>8</v>
      </c>
      <c r="C523" s="1" t="s">
        <v>12</v>
      </c>
      <c r="D523" s="1">
        <v>31290</v>
      </c>
      <c r="E523" s="1">
        <v>0</v>
      </c>
      <c r="F523" s="1" t="s">
        <v>837</v>
      </c>
      <c r="G523" s="1" t="s">
        <v>9145</v>
      </c>
      <c r="H523" s="1" t="s">
        <v>5</v>
      </c>
      <c r="I523" s="1" t="s">
        <v>9146</v>
      </c>
      <c r="J523" s="1" t="s">
        <v>4</v>
      </c>
      <c r="K523" s="1" t="s">
        <v>8815</v>
      </c>
      <c r="L523" s="1">
        <v>7</v>
      </c>
      <c r="M523" t="s">
        <v>3</v>
      </c>
      <c r="N523" t="s">
        <v>2</v>
      </c>
      <c r="O523">
        <v>260</v>
      </c>
      <c r="P523">
        <v>0</v>
      </c>
      <c r="Q523">
        <v>260</v>
      </c>
      <c r="R523">
        <v>0</v>
      </c>
      <c r="S523">
        <v>0</v>
      </c>
      <c r="T523">
        <v>0</v>
      </c>
      <c r="U523">
        <v>55</v>
      </c>
      <c r="X523" s="23">
        <f>IFERROR(1 -(#REF!/#REF!), 0)</f>
        <v>0</v>
      </c>
      <c r="AA523">
        <v>137.6242</v>
      </c>
      <c r="AB523">
        <v>144.79839999999999</v>
      </c>
      <c r="AC523">
        <v>140.92330000000001</v>
      </c>
      <c r="AD523">
        <v>137.94839999999999</v>
      </c>
      <c r="AE523">
        <v>137.6242</v>
      </c>
      <c r="AF523">
        <v>144.79839999999999</v>
      </c>
      <c r="AG523">
        <v>140.92330000000001</v>
      </c>
      <c r="AH523">
        <v>137.94839999999999</v>
      </c>
      <c r="AI523">
        <v>137.6242</v>
      </c>
      <c r="AJ523">
        <v>144.79839999999999</v>
      </c>
      <c r="AK523">
        <v>140.92330000000001</v>
      </c>
      <c r="AL523">
        <v>137.94839999999999</v>
      </c>
      <c r="AM523" t="s">
        <v>1</v>
      </c>
      <c r="AN523" t="s">
        <v>1</v>
      </c>
      <c r="AO523" t="s">
        <v>5</v>
      </c>
      <c r="AP523" t="s">
        <v>5</v>
      </c>
      <c r="AQ523" t="s">
        <v>0</v>
      </c>
      <c r="AS523" t="s">
        <v>5</v>
      </c>
    </row>
    <row r="524" spans="1:45" x14ac:dyDescent="0.3">
      <c r="A524" s="1" t="s">
        <v>2090</v>
      </c>
      <c r="B524" s="1">
        <v>72</v>
      </c>
      <c r="C524" s="1" t="s">
        <v>9</v>
      </c>
      <c r="D524" s="1">
        <v>31299</v>
      </c>
      <c r="E524" s="1">
        <v>0</v>
      </c>
      <c r="F524" s="1" t="s">
        <v>816</v>
      </c>
      <c r="G524" s="1" t="s">
        <v>9147</v>
      </c>
      <c r="H524" s="1" t="s">
        <v>5</v>
      </c>
      <c r="I524" s="1" t="s">
        <v>8954</v>
      </c>
      <c r="J524" s="1" t="s">
        <v>4</v>
      </c>
      <c r="K524" s="1" t="s">
        <v>8406</v>
      </c>
      <c r="L524" s="1">
        <v>4</v>
      </c>
      <c r="M524" t="s">
        <v>30</v>
      </c>
      <c r="N524" t="s">
        <v>2</v>
      </c>
      <c r="O524">
        <v>110</v>
      </c>
      <c r="P524">
        <v>110</v>
      </c>
      <c r="Q524">
        <v>0</v>
      </c>
      <c r="R524">
        <v>0</v>
      </c>
      <c r="S524">
        <v>0</v>
      </c>
      <c r="T524">
        <v>0</v>
      </c>
      <c r="U524">
        <v>13</v>
      </c>
      <c r="X524" s="23">
        <f>IFERROR(1 -(#REF!/#REF!), 0)</f>
        <v>0</v>
      </c>
      <c r="AA524">
        <v>134.13999999999999</v>
      </c>
      <c r="AB524">
        <v>137.005</v>
      </c>
      <c r="AC524">
        <v>138.3433</v>
      </c>
      <c r="AD524">
        <v>134.13999999999999</v>
      </c>
      <c r="AE524">
        <v>134.13999999999999</v>
      </c>
      <c r="AF524">
        <v>137.005</v>
      </c>
      <c r="AG524">
        <v>138.3433</v>
      </c>
      <c r="AH524">
        <v>134.13999999999999</v>
      </c>
      <c r="AI524">
        <v>134.13999999999999</v>
      </c>
      <c r="AJ524">
        <v>137.005</v>
      </c>
      <c r="AK524">
        <v>138.3433</v>
      </c>
      <c r="AL524">
        <v>134.13999999999999</v>
      </c>
      <c r="AM524" t="s">
        <v>1</v>
      </c>
      <c r="AN524" t="s">
        <v>1</v>
      </c>
      <c r="AO524" t="s">
        <v>5</v>
      </c>
      <c r="AP524" t="s">
        <v>5</v>
      </c>
      <c r="AQ524" t="s">
        <v>0</v>
      </c>
      <c r="AS524" t="s">
        <v>5</v>
      </c>
    </row>
    <row r="525" spans="1:45" x14ac:dyDescent="0.3">
      <c r="A525" s="1" t="s">
        <v>2251</v>
      </c>
      <c r="B525" s="1">
        <v>70</v>
      </c>
      <c r="C525" s="1" t="s">
        <v>7</v>
      </c>
      <c r="D525" s="1">
        <v>31313</v>
      </c>
      <c r="E525" s="1">
        <v>0</v>
      </c>
      <c r="F525" s="1" t="s">
        <v>979</v>
      </c>
      <c r="G525" s="1" t="s">
        <v>9148</v>
      </c>
      <c r="H525" s="1" t="s">
        <v>5</v>
      </c>
      <c r="I525" s="1" t="s">
        <v>9031</v>
      </c>
      <c r="J525" s="1" t="s">
        <v>4</v>
      </c>
      <c r="K525" s="1" t="s">
        <v>8893</v>
      </c>
      <c r="L525" s="1">
        <v>7</v>
      </c>
      <c r="M525" t="s">
        <v>3</v>
      </c>
      <c r="N525" t="s">
        <v>2</v>
      </c>
      <c r="O525">
        <v>900</v>
      </c>
      <c r="P525">
        <v>0</v>
      </c>
      <c r="Q525">
        <v>0</v>
      </c>
      <c r="R525">
        <v>0</v>
      </c>
      <c r="S525">
        <v>0</v>
      </c>
      <c r="T525">
        <v>900</v>
      </c>
      <c r="U525">
        <v>61</v>
      </c>
      <c r="X525" s="23">
        <f>IFERROR(1 -(#REF!/#REF!), 0)</f>
        <v>0</v>
      </c>
      <c r="AA525">
        <v>84.504599999999996</v>
      </c>
      <c r="AB525">
        <v>109.735</v>
      </c>
      <c r="AC525">
        <v>92.510599999999997</v>
      </c>
      <c r="AD525">
        <v>90.947800000000001</v>
      </c>
      <c r="AE525">
        <v>84.504599999999996</v>
      </c>
      <c r="AF525">
        <v>109.735</v>
      </c>
      <c r="AG525">
        <v>92.510599999999997</v>
      </c>
      <c r="AH525">
        <v>90.947800000000001</v>
      </c>
      <c r="AI525">
        <v>84.504599999999996</v>
      </c>
      <c r="AJ525">
        <v>109.735</v>
      </c>
      <c r="AK525">
        <v>92.510599999999997</v>
      </c>
      <c r="AL525">
        <v>90.947800000000001</v>
      </c>
      <c r="AM525" t="s">
        <v>1</v>
      </c>
      <c r="AN525" t="s">
        <v>1</v>
      </c>
      <c r="AO525" t="s">
        <v>5</v>
      </c>
      <c r="AP525" t="s">
        <v>5</v>
      </c>
      <c r="AQ525" t="s">
        <v>0</v>
      </c>
      <c r="AS525" t="s">
        <v>5</v>
      </c>
    </row>
    <row r="526" spans="1:45" x14ac:dyDescent="0.3">
      <c r="A526" s="1" t="s">
        <v>2092</v>
      </c>
      <c r="B526" s="1">
        <v>72</v>
      </c>
      <c r="C526" s="1" t="s">
        <v>12</v>
      </c>
      <c r="D526" s="1">
        <v>31327</v>
      </c>
      <c r="E526" s="1">
        <v>0</v>
      </c>
      <c r="F526" s="1" t="s">
        <v>818</v>
      </c>
      <c r="G526" s="1" t="s">
        <v>9149</v>
      </c>
      <c r="H526" s="1" t="s">
        <v>5</v>
      </c>
      <c r="I526" s="1" t="s">
        <v>8954</v>
      </c>
      <c r="J526" s="1" t="s">
        <v>4</v>
      </c>
      <c r="K526" s="1" t="s">
        <v>8329</v>
      </c>
      <c r="L526" s="1">
        <v>6</v>
      </c>
      <c r="M526" t="s">
        <v>10</v>
      </c>
      <c r="N526" t="s">
        <v>2</v>
      </c>
      <c r="O526">
        <v>280</v>
      </c>
      <c r="P526">
        <v>0</v>
      </c>
      <c r="Q526">
        <v>280</v>
      </c>
      <c r="R526">
        <v>0</v>
      </c>
      <c r="S526">
        <v>0</v>
      </c>
      <c r="T526">
        <v>0</v>
      </c>
      <c r="U526">
        <v>25</v>
      </c>
      <c r="X526" s="23">
        <f>IFERROR(1 -(#REF!/#REF!), 0)</f>
        <v>0</v>
      </c>
      <c r="AA526">
        <v>46.01</v>
      </c>
      <c r="AB526">
        <v>46.295699999999997</v>
      </c>
      <c r="AC526">
        <v>35</v>
      </c>
      <c r="AD526">
        <v>38.270000000000003</v>
      </c>
      <c r="AE526">
        <v>46.01</v>
      </c>
      <c r="AF526">
        <v>46.295699999999997</v>
      </c>
      <c r="AG526">
        <v>35</v>
      </c>
      <c r="AH526">
        <v>38.270000000000003</v>
      </c>
      <c r="AI526">
        <v>46.01</v>
      </c>
      <c r="AJ526">
        <v>46.295699999999997</v>
      </c>
      <c r="AK526">
        <v>35</v>
      </c>
      <c r="AL526">
        <v>38.270000000000003</v>
      </c>
      <c r="AM526" t="s">
        <v>1</v>
      </c>
      <c r="AN526" t="s">
        <v>1</v>
      </c>
      <c r="AO526" t="s">
        <v>5</v>
      </c>
      <c r="AP526" t="s">
        <v>5</v>
      </c>
      <c r="AQ526" t="s">
        <v>0</v>
      </c>
      <c r="AS526" t="s">
        <v>5</v>
      </c>
    </row>
    <row r="527" spans="1:45" x14ac:dyDescent="0.3">
      <c r="A527" s="1" t="s">
        <v>2093</v>
      </c>
      <c r="B527" s="1">
        <v>78</v>
      </c>
      <c r="C527" s="1" t="s">
        <v>14</v>
      </c>
      <c r="D527" s="1">
        <v>31334</v>
      </c>
      <c r="E527" s="1">
        <v>0</v>
      </c>
      <c r="F527" s="1" t="s">
        <v>819</v>
      </c>
      <c r="G527" s="1" t="s">
        <v>9150</v>
      </c>
      <c r="H527" s="1" t="s">
        <v>5</v>
      </c>
      <c r="I527" s="1" t="s">
        <v>8857</v>
      </c>
      <c r="J527" s="1" t="s">
        <v>4</v>
      </c>
      <c r="K527" s="1" t="s">
        <v>8562</v>
      </c>
      <c r="L527" s="1">
        <v>7</v>
      </c>
      <c r="M527" t="s">
        <v>3</v>
      </c>
      <c r="N527" t="s">
        <v>2</v>
      </c>
      <c r="O527">
        <v>160</v>
      </c>
      <c r="P527">
        <v>0</v>
      </c>
      <c r="Q527">
        <v>0</v>
      </c>
      <c r="R527">
        <v>0</v>
      </c>
      <c r="S527">
        <v>160</v>
      </c>
      <c r="T527">
        <v>0</v>
      </c>
      <c r="U527">
        <v>52</v>
      </c>
      <c r="X527" s="23">
        <f>IFERROR(1 -(#REF!/#REF!), 0)</f>
        <v>0</v>
      </c>
      <c r="AA527">
        <v>79.168400000000005</v>
      </c>
      <c r="AB527">
        <v>84.429199999999994</v>
      </c>
      <c r="AC527">
        <v>93.236099999999993</v>
      </c>
      <c r="AD527">
        <v>65.313800000000001</v>
      </c>
      <c r="AE527">
        <v>79.168400000000005</v>
      </c>
      <c r="AF527">
        <v>84.429199999999994</v>
      </c>
      <c r="AG527">
        <v>93.236099999999993</v>
      </c>
      <c r="AH527">
        <v>65.313800000000001</v>
      </c>
      <c r="AI527">
        <v>79.168400000000005</v>
      </c>
      <c r="AJ527">
        <v>84.429199999999994</v>
      </c>
      <c r="AK527">
        <v>93.236099999999993</v>
      </c>
      <c r="AL527">
        <v>65.313800000000001</v>
      </c>
      <c r="AM527" t="s">
        <v>1</v>
      </c>
      <c r="AN527" t="s">
        <v>1</v>
      </c>
      <c r="AO527" t="s">
        <v>5</v>
      </c>
      <c r="AP527" t="s">
        <v>5</v>
      </c>
      <c r="AQ527" t="s">
        <v>0</v>
      </c>
      <c r="AS527" t="s">
        <v>5</v>
      </c>
    </row>
    <row r="528" spans="1:45" x14ac:dyDescent="0.3">
      <c r="A528" s="1" t="s">
        <v>2094</v>
      </c>
      <c r="B528" s="1">
        <v>76</v>
      </c>
      <c r="C528" s="1" t="s">
        <v>6</v>
      </c>
      <c r="D528" s="1">
        <v>31339</v>
      </c>
      <c r="E528" s="1">
        <v>0</v>
      </c>
      <c r="F528" s="1" t="s">
        <v>820</v>
      </c>
      <c r="G528" s="1" t="s">
        <v>9151</v>
      </c>
      <c r="H528" s="1" t="s">
        <v>5</v>
      </c>
      <c r="I528" s="1" t="s">
        <v>9152</v>
      </c>
      <c r="J528" s="1" t="s">
        <v>4</v>
      </c>
      <c r="K528" s="1" t="s">
        <v>8552</v>
      </c>
      <c r="L528" s="1">
        <v>7</v>
      </c>
      <c r="M528" t="s">
        <v>3</v>
      </c>
      <c r="N528" t="s">
        <v>2</v>
      </c>
      <c r="O528">
        <v>75</v>
      </c>
      <c r="P528">
        <v>0</v>
      </c>
      <c r="Q528">
        <v>0</v>
      </c>
      <c r="R528">
        <v>75</v>
      </c>
      <c r="S528">
        <v>0</v>
      </c>
      <c r="T528">
        <v>0</v>
      </c>
      <c r="U528">
        <v>52</v>
      </c>
      <c r="X528" s="23">
        <f>IFERROR(1 -(#REF!/#REF!), 0)</f>
        <v>0</v>
      </c>
      <c r="AA528">
        <v>45.4392</v>
      </c>
      <c r="AB528">
        <v>50.046100000000003</v>
      </c>
      <c r="AC528">
        <v>53.676900000000003</v>
      </c>
      <c r="AD528">
        <v>44.92</v>
      </c>
      <c r="AE528">
        <v>45.4392</v>
      </c>
      <c r="AF528">
        <v>50.046100000000003</v>
      </c>
      <c r="AG528">
        <v>53.676900000000003</v>
      </c>
      <c r="AH528">
        <v>44.92</v>
      </c>
      <c r="AI528">
        <v>45.4392</v>
      </c>
      <c r="AJ528">
        <v>50.046100000000003</v>
      </c>
      <c r="AK528">
        <v>53.676900000000003</v>
      </c>
      <c r="AL528">
        <v>44.92</v>
      </c>
      <c r="AM528" t="s">
        <v>1</v>
      </c>
      <c r="AN528" t="s">
        <v>1</v>
      </c>
      <c r="AO528" t="s">
        <v>5</v>
      </c>
      <c r="AP528" t="s">
        <v>5</v>
      </c>
      <c r="AQ528" t="s">
        <v>0</v>
      </c>
      <c r="AS528" t="s">
        <v>5</v>
      </c>
    </row>
    <row r="529" spans="1:45" x14ac:dyDescent="0.3">
      <c r="A529" s="1" t="s">
        <v>1899</v>
      </c>
      <c r="B529" s="1">
        <v>70</v>
      </c>
      <c r="C529" s="1" t="s">
        <v>9</v>
      </c>
      <c r="D529" s="1">
        <v>31343</v>
      </c>
      <c r="E529" s="1">
        <v>0</v>
      </c>
      <c r="F529" s="1" t="s">
        <v>624</v>
      </c>
      <c r="G529" s="1" t="s">
        <v>9153</v>
      </c>
      <c r="H529" s="1" t="s">
        <v>5</v>
      </c>
      <c r="I529" s="1" t="s">
        <v>8794</v>
      </c>
      <c r="J529" s="1" t="s">
        <v>4</v>
      </c>
      <c r="K529" s="1" t="s">
        <v>8819</v>
      </c>
      <c r="L529" s="1">
        <v>7</v>
      </c>
      <c r="M529" t="s">
        <v>3</v>
      </c>
      <c r="N529" t="s">
        <v>2</v>
      </c>
      <c r="O529">
        <v>160</v>
      </c>
      <c r="P529">
        <v>160</v>
      </c>
      <c r="Q529">
        <v>0</v>
      </c>
      <c r="R529">
        <v>0</v>
      </c>
      <c r="S529">
        <v>0</v>
      </c>
      <c r="T529">
        <v>0</v>
      </c>
      <c r="U529">
        <v>67</v>
      </c>
      <c r="V529">
        <v>50</v>
      </c>
      <c r="X529" s="23">
        <f>IFERROR(1 -(#REF!/#REF!), 0)</f>
        <v>0</v>
      </c>
      <c r="Y529">
        <v>3</v>
      </c>
      <c r="Z529">
        <v>48</v>
      </c>
      <c r="AA529">
        <v>106.23569999999999</v>
      </c>
      <c r="AB529">
        <v>199.94329999999999</v>
      </c>
      <c r="AC529">
        <v>165.38589999999999</v>
      </c>
      <c r="AD529">
        <v>109.6446</v>
      </c>
      <c r="AE529">
        <v>106.23569999999999</v>
      </c>
      <c r="AF529">
        <v>199.94329999999999</v>
      </c>
      <c r="AG529">
        <v>165.38589999999999</v>
      </c>
      <c r="AH529">
        <v>109.6446</v>
      </c>
      <c r="AI529">
        <v>106.23569999999999</v>
      </c>
      <c r="AJ529">
        <v>199.94329999999999</v>
      </c>
      <c r="AK529">
        <v>165.38589999999999</v>
      </c>
      <c r="AL529">
        <v>109.6446</v>
      </c>
      <c r="AM529" t="s">
        <v>1</v>
      </c>
      <c r="AN529" t="s">
        <v>1</v>
      </c>
      <c r="AO529" t="s">
        <v>5</v>
      </c>
      <c r="AP529" t="s">
        <v>5</v>
      </c>
      <c r="AQ529" t="s">
        <v>0</v>
      </c>
      <c r="AS529" t="s">
        <v>5</v>
      </c>
    </row>
    <row r="530" spans="1:45" x14ac:dyDescent="0.3">
      <c r="A530" s="1" t="s">
        <v>2098</v>
      </c>
      <c r="B530" s="1">
        <v>15</v>
      </c>
      <c r="C530" s="1" t="s">
        <v>9</v>
      </c>
      <c r="D530" s="1">
        <v>31347</v>
      </c>
      <c r="E530" s="1">
        <v>0</v>
      </c>
      <c r="F530" s="1" t="s">
        <v>824</v>
      </c>
      <c r="G530" s="1" t="s">
        <v>9154</v>
      </c>
      <c r="H530" s="1" t="s">
        <v>5</v>
      </c>
      <c r="I530" s="1" t="s">
        <v>8709</v>
      </c>
      <c r="J530" s="1" t="s">
        <v>4</v>
      </c>
      <c r="K530" s="1" t="s">
        <v>8318</v>
      </c>
      <c r="L530" s="1">
        <v>7</v>
      </c>
      <c r="M530" t="s">
        <v>3</v>
      </c>
      <c r="N530" t="s">
        <v>2</v>
      </c>
      <c r="O530">
        <v>95</v>
      </c>
      <c r="P530">
        <v>95</v>
      </c>
      <c r="Q530">
        <v>0</v>
      </c>
      <c r="R530">
        <v>0</v>
      </c>
      <c r="S530">
        <v>0</v>
      </c>
      <c r="T530">
        <v>0</v>
      </c>
      <c r="U530">
        <v>52</v>
      </c>
      <c r="X530" s="23">
        <f>IFERROR(1 -(#REF!/#REF!), 0)</f>
        <v>0</v>
      </c>
      <c r="AA530">
        <v>104.1053</v>
      </c>
      <c r="AB530">
        <v>101.42230000000001</v>
      </c>
      <c r="AC530">
        <v>110.22150000000001</v>
      </c>
      <c r="AD530">
        <v>95.32</v>
      </c>
      <c r="AE530">
        <v>104.1053</v>
      </c>
      <c r="AF530">
        <v>101.42230000000001</v>
      </c>
      <c r="AG530">
        <v>110.22150000000001</v>
      </c>
      <c r="AH530">
        <v>95.32</v>
      </c>
      <c r="AI530">
        <v>104.1053</v>
      </c>
      <c r="AJ530">
        <v>101.42230000000001</v>
      </c>
      <c r="AK530">
        <v>110.22150000000001</v>
      </c>
      <c r="AL530">
        <v>95.32</v>
      </c>
      <c r="AM530" t="s">
        <v>1</v>
      </c>
      <c r="AN530" t="s">
        <v>1</v>
      </c>
      <c r="AO530" t="s">
        <v>5</v>
      </c>
      <c r="AP530" t="s">
        <v>5</v>
      </c>
      <c r="AQ530" t="s">
        <v>0</v>
      </c>
      <c r="AS530" t="s">
        <v>5</v>
      </c>
    </row>
    <row r="531" spans="1:45" x14ac:dyDescent="0.3">
      <c r="A531" s="1" t="s">
        <v>2597</v>
      </c>
      <c r="B531" s="1">
        <v>72</v>
      </c>
      <c r="C531" s="1" t="s">
        <v>6</v>
      </c>
      <c r="D531" s="1">
        <v>31347</v>
      </c>
      <c r="E531" s="1">
        <v>1</v>
      </c>
      <c r="F531" s="1" t="s">
        <v>824</v>
      </c>
      <c r="G531" s="1" t="s">
        <v>9155</v>
      </c>
      <c r="H531" s="1" t="s">
        <v>5</v>
      </c>
      <c r="I531" s="1" t="s">
        <v>8967</v>
      </c>
      <c r="J531" s="1" t="s">
        <v>4</v>
      </c>
      <c r="K531" s="1" t="s">
        <v>76</v>
      </c>
      <c r="L531" s="1">
        <v>7</v>
      </c>
      <c r="M531" t="s">
        <v>3</v>
      </c>
      <c r="N531" t="s">
        <v>2</v>
      </c>
      <c r="O531">
        <v>240</v>
      </c>
      <c r="P531">
        <v>0</v>
      </c>
      <c r="Q531">
        <v>0</v>
      </c>
      <c r="R531">
        <v>240</v>
      </c>
      <c r="S531">
        <v>0</v>
      </c>
      <c r="T531">
        <v>0</v>
      </c>
      <c r="U531">
        <v>52</v>
      </c>
      <c r="X531" s="23">
        <f>IFERROR(1 -(#REF!/#REF!), 0)</f>
        <v>0</v>
      </c>
      <c r="AA531">
        <v>137.84690000000001</v>
      </c>
      <c r="AB531">
        <v>140.3115</v>
      </c>
      <c r="AC531">
        <v>150.36529999999999</v>
      </c>
      <c r="AD531">
        <v>129.2715</v>
      </c>
      <c r="AE531">
        <v>137.84690000000001</v>
      </c>
      <c r="AF531">
        <v>140.3115</v>
      </c>
      <c r="AG531">
        <v>150.36529999999999</v>
      </c>
      <c r="AH531">
        <v>129.2715</v>
      </c>
      <c r="AI531">
        <v>137.84690000000001</v>
      </c>
      <c r="AJ531">
        <v>140.3115</v>
      </c>
      <c r="AK531">
        <v>150.36529999999999</v>
      </c>
      <c r="AL531">
        <v>129.2715</v>
      </c>
      <c r="AM531" t="s">
        <v>1</v>
      </c>
      <c r="AN531" t="s">
        <v>1</v>
      </c>
      <c r="AO531" t="s">
        <v>5</v>
      </c>
      <c r="AP531" t="s">
        <v>5</v>
      </c>
      <c r="AQ531" t="s">
        <v>0</v>
      </c>
      <c r="AS531" t="s">
        <v>5</v>
      </c>
    </row>
    <row r="532" spans="1:45" x14ac:dyDescent="0.3">
      <c r="A532" s="1" t="s">
        <v>2100</v>
      </c>
      <c r="B532" s="1">
        <v>8</v>
      </c>
      <c r="C532" s="1" t="s">
        <v>9</v>
      </c>
      <c r="D532" s="1">
        <v>31358</v>
      </c>
      <c r="E532" s="1">
        <v>0</v>
      </c>
      <c r="F532" s="1" t="s">
        <v>825</v>
      </c>
      <c r="G532" s="1" t="s">
        <v>9156</v>
      </c>
      <c r="H532" s="1" t="s">
        <v>9157</v>
      </c>
      <c r="I532" s="1" t="s">
        <v>9043</v>
      </c>
      <c r="J532" s="1" t="s">
        <v>4</v>
      </c>
      <c r="K532" s="1" t="s">
        <v>8606</v>
      </c>
      <c r="L532" s="1">
        <v>7</v>
      </c>
      <c r="M532" t="s">
        <v>3</v>
      </c>
      <c r="N532" t="s">
        <v>2</v>
      </c>
      <c r="O532">
        <v>110</v>
      </c>
      <c r="P532">
        <v>110</v>
      </c>
      <c r="Q532">
        <v>0</v>
      </c>
      <c r="R532">
        <v>0</v>
      </c>
      <c r="S532">
        <v>0</v>
      </c>
      <c r="T532">
        <v>0</v>
      </c>
      <c r="U532">
        <v>53</v>
      </c>
      <c r="V532">
        <v>0</v>
      </c>
      <c r="W532">
        <v>0</v>
      </c>
      <c r="X532" s="23">
        <f>IFERROR(1 -(#REF!/#REF!), 0)</f>
        <v>0</v>
      </c>
      <c r="Y532">
        <v>1</v>
      </c>
      <c r="Z532">
        <v>6</v>
      </c>
      <c r="AA532">
        <v>84.476900000000001</v>
      </c>
      <c r="AB532">
        <v>88.340699999999998</v>
      </c>
      <c r="AC532">
        <v>90.597099999999998</v>
      </c>
      <c r="AD532">
        <v>85.33</v>
      </c>
      <c r="AE532">
        <v>84.476900000000001</v>
      </c>
      <c r="AF532">
        <v>88.340699999999998</v>
      </c>
      <c r="AG532">
        <v>90.597099999999998</v>
      </c>
      <c r="AH532">
        <v>85.33</v>
      </c>
      <c r="AI532">
        <v>84.476900000000001</v>
      </c>
      <c r="AJ532">
        <v>88.340699999999998</v>
      </c>
      <c r="AK532">
        <v>90.597099999999998</v>
      </c>
      <c r="AL532">
        <v>85.33</v>
      </c>
      <c r="AM532" t="s">
        <v>1</v>
      </c>
      <c r="AN532" t="s">
        <v>1</v>
      </c>
      <c r="AO532" t="s">
        <v>5</v>
      </c>
      <c r="AP532" t="s">
        <v>5</v>
      </c>
      <c r="AQ532" t="s">
        <v>0</v>
      </c>
      <c r="AS532" t="s">
        <v>5</v>
      </c>
    </row>
    <row r="533" spans="1:45" x14ac:dyDescent="0.3">
      <c r="A533" s="1" t="s">
        <v>2101</v>
      </c>
      <c r="B533" s="1">
        <v>78</v>
      </c>
      <c r="C533" s="1" t="s">
        <v>6</v>
      </c>
      <c r="D533" s="1">
        <v>31358</v>
      </c>
      <c r="E533" s="1">
        <v>1</v>
      </c>
      <c r="F533" s="1" t="s">
        <v>825</v>
      </c>
      <c r="G533" s="1" t="s">
        <v>9158</v>
      </c>
      <c r="H533" s="1" t="s">
        <v>9159</v>
      </c>
      <c r="I533" s="1" t="s">
        <v>9160</v>
      </c>
      <c r="J533" s="1" t="s">
        <v>4</v>
      </c>
      <c r="K533" s="1" t="s">
        <v>8565</v>
      </c>
      <c r="L533" s="1">
        <v>5</v>
      </c>
      <c r="M533" t="s">
        <v>18</v>
      </c>
      <c r="N533" t="s">
        <v>2</v>
      </c>
      <c r="O533">
        <v>55</v>
      </c>
      <c r="P533">
        <v>0</v>
      </c>
      <c r="Q533">
        <v>0</v>
      </c>
      <c r="R533">
        <v>55</v>
      </c>
      <c r="S533">
        <v>0</v>
      </c>
      <c r="T533">
        <v>0</v>
      </c>
      <c r="U533">
        <v>26</v>
      </c>
      <c r="X533" s="23">
        <f>IFERROR(1 -(#REF!/#REF!), 0)</f>
        <v>0</v>
      </c>
      <c r="AA533">
        <v>98.998500000000007</v>
      </c>
      <c r="AB533">
        <v>99.333299999999994</v>
      </c>
      <c r="AC533">
        <v>104.6942</v>
      </c>
      <c r="AD533">
        <v>99.32</v>
      </c>
      <c r="AE533">
        <v>98.998500000000007</v>
      </c>
      <c r="AF533">
        <v>99.333299999999994</v>
      </c>
      <c r="AG533">
        <v>104.6942</v>
      </c>
      <c r="AH533">
        <v>99.32</v>
      </c>
      <c r="AI533">
        <v>98.998500000000007</v>
      </c>
      <c r="AJ533">
        <v>99.333299999999994</v>
      </c>
      <c r="AK533">
        <v>104.6942</v>
      </c>
      <c r="AL533">
        <v>99.32</v>
      </c>
      <c r="AM533" t="s">
        <v>1</v>
      </c>
      <c r="AN533" t="s">
        <v>1</v>
      </c>
      <c r="AO533" t="s">
        <v>5</v>
      </c>
      <c r="AP533" t="s">
        <v>5</v>
      </c>
      <c r="AQ533" t="s">
        <v>0</v>
      </c>
      <c r="AS533" t="s">
        <v>5</v>
      </c>
    </row>
    <row r="534" spans="1:45" x14ac:dyDescent="0.3">
      <c r="A534" s="1" t="s">
        <v>2102</v>
      </c>
      <c r="B534" s="1">
        <v>70</v>
      </c>
      <c r="C534" s="1" t="s">
        <v>9</v>
      </c>
      <c r="D534" s="1">
        <v>31389</v>
      </c>
      <c r="E534" s="1">
        <v>0</v>
      </c>
      <c r="F534" s="1" t="s">
        <v>625</v>
      </c>
      <c r="G534" s="1" t="s">
        <v>9161</v>
      </c>
      <c r="H534" s="1" t="s">
        <v>5</v>
      </c>
      <c r="I534" s="1" t="s">
        <v>363</v>
      </c>
      <c r="J534" s="1" t="s">
        <v>4</v>
      </c>
      <c r="K534" s="1" t="s">
        <v>8578</v>
      </c>
      <c r="L534" s="1">
        <v>5</v>
      </c>
      <c r="M534" t="s">
        <v>18</v>
      </c>
      <c r="N534" t="s">
        <v>2</v>
      </c>
      <c r="O534">
        <v>105</v>
      </c>
      <c r="P534">
        <v>105</v>
      </c>
      <c r="Q534">
        <v>0</v>
      </c>
      <c r="R534">
        <v>0</v>
      </c>
      <c r="S534">
        <v>0</v>
      </c>
      <c r="T534">
        <v>0</v>
      </c>
      <c r="U534">
        <v>26</v>
      </c>
      <c r="X534" s="23">
        <f>IFERROR(1 -(#REF!/#REF!), 0)</f>
        <v>0</v>
      </c>
      <c r="AA534">
        <v>74.7714</v>
      </c>
      <c r="AB534">
        <v>89.965699999999998</v>
      </c>
      <c r="AC534">
        <v>104.75660000000001</v>
      </c>
      <c r="AD534">
        <v>71.650000000000006</v>
      </c>
      <c r="AE534">
        <v>74.7714</v>
      </c>
      <c r="AF534">
        <v>89.965699999999998</v>
      </c>
      <c r="AG534">
        <v>104.75660000000001</v>
      </c>
      <c r="AH534">
        <v>71.650000000000006</v>
      </c>
      <c r="AI534">
        <v>74.7714</v>
      </c>
      <c r="AJ534">
        <v>89.965699999999998</v>
      </c>
      <c r="AK534">
        <v>104.75660000000001</v>
      </c>
      <c r="AL534">
        <v>71.650000000000006</v>
      </c>
      <c r="AM534" t="s">
        <v>1</v>
      </c>
      <c r="AN534" t="s">
        <v>1</v>
      </c>
      <c r="AO534" t="s">
        <v>5</v>
      </c>
      <c r="AP534" t="s">
        <v>5</v>
      </c>
      <c r="AQ534" t="s">
        <v>0</v>
      </c>
      <c r="AS534" t="s">
        <v>5</v>
      </c>
    </row>
    <row r="535" spans="1:45" x14ac:dyDescent="0.3">
      <c r="A535" s="1" t="s">
        <v>1900</v>
      </c>
      <c r="B535" s="1">
        <v>70</v>
      </c>
      <c r="C535" s="1" t="s">
        <v>9</v>
      </c>
      <c r="D535" s="1">
        <v>31389</v>
      </c>
      <c r="E535" s="1">
        <v>1</v>
      </c>
      <c r="F535" s="1" t="s">
        <v>625</v>
      </c>
      <c r="G535" s="1" t="s">
        <v>9162</v>
      </c>
      <c r="H535" s="1" t="s">
        <v>5</v>
      </c>
      <c r="I535" s="1" t="s">
        <v>363</v>
      </c>
      <c r="J535" s="1" t="s">
        <v>4</v>
      </c>
      <c r="K535" s="1" t="s">
        <v>8578</v>
      </c>
      <c r="L535" s="1">
        <v>7</v>
      </c>
      <c r="M535" t="s">
        <v>3</v>
      </c>
      <c r="N535" t="s">
        <v>2</v>
      </c>
      <c r="O535">
        <v>170</v>
      </c>
      <c r="P535">
        <v>170</v>
      </c>
      <c r="Q535">
        <v>0</v>
      </c>
      <c r="R535">
        <v>0</v>
      </c>
      <c r="S535">
        <v>0</v>
      </c>
      <c r="T535">
        <v>0</v>
      </c>
      <c r="U535">
        <v>45</v>
      </c>
      <c r="X535" s="23">
        <f>IFERROR(1 -(#REF!/#REF!), 0)</f>
        <v>0</v>
      </c>
      <c r="AA535">
        <v>40.1038</v>
      </c>
      <c r="AB535">
        <v>43.634599999999999</v>
      </c>
      <c r="AC535">
        <v>45.65</v>
      </c>
      <c r="AD535">
        <v>38.68</v>
      </c>
      <c r="AE535">
        <v>40.1038</v>
      </c>
      <c r="AF535">
        <v>43.634599999999999</v>
      </c>
      <c r="AG535">
        <v>45.65</v>
      </c>
      <c r="AH535">
        <v>38.68</v>
      </c>
      <c r="AI535">
        <v>40.1038</v>
      </c>
      <c r="AJ535">
        <v>43.634599999999999</v>
      </c>
      <c r="AK535">
        <v>45.65</v>
      </c>
      <c r="AL535">
        <v>38.68</v>
      </c>
      <c r="AM535" t="s">
        <v>1</v>
      </c>
      <c r="AN535" t="s">
        <v>1</v>
      </c>
      <c r="AO535" t="s">
        <v>5</v>
      </c>
      <c r="AP535" t="s">
        <v>5</v>
      </c>
      <c r="AQ535" t="s">
        <v>0</v>
      </c>
      <c r="AS535" t="s">
        <v>5</v>
      </c>
    </row>
    <row r="536" spans="1:45" x14ac:dyDescent="0.3">
      <c r="A536" s="1" t="s">
        <v>2104</v>
      </c>
      <c r="B536" s="1">
        <v>34</v>
      </c>
      <c r="C536" s="1" t="s">
        <v>9</v>
      </c>
      <c r="D536" s="1">
        <v>31407</v>
      </c>
      <c r="E536" s="1">
        <v>0</v>
      </c>
      <c r="F536" s="1" t="s">
        <v>828</v>
      </c>
      <c r="G536" s="1" t="s">
        <v>829</v>
      </c>
      <c r="H536" s="1" t="s">
        <v>5</v>
      </c>
      <c r="I536" s="1" t="s">
        <v>363</v>
      </c>
      <c r="J536" s="1" t="s">
        <v>4</v>
      </c>
      <c r="K536" s="1" t="s">
        <v>9163</v>
      </c>
      <c r="L536" s="1">
        <v>7</v>
      </c>
      <c r="M536" t="s">
        <v>3</v>
      </c>
      <c r="N536" t="s">
        <v>2</v>
      </c>
      <c r="O536">
        <v>37</v>
      </c>
      <c r="P536">
        <v>37</v>
      </c>
      <c r="Q536">
        <v>0</v>
      </c>
      <c r="R536">
        <v>0</v>
      </c>
      <c r="S536">
        <v>0</v>
      </c>
      <c r="T536">
        <v>0</v>
      </c>
      <c r="U536">
        <v>55</v>
      </c>
      <c r="X536" s="23">
        <f>IFERROR(1 -(#REF!/#REF!), 0)</f>
        <v>0</v>
      </c>
      <c r="AA536">
        <v>103.7992</v>
      </c>
      <c r="AB536">
        <v>81.778400000000005</v>
      </c>
      <c r="AC536">
        <v>88.246399999999994</v>
      </c>
      <c r="AD536">
        <v>95.798299999999998</v>
      </c>
      <c r="AE536">
        <v>103.7992</v>
      </c>
      <c r="AF536">
        <v>81.778400000000005</v>
      </c>
      <c r="AG536">
        <v>88.246399999999994</v>
      </c>
      <c r="AH536">
        <v>95.798299999999998</v>
      </c>
      <c r="AI536">
        <v>103.7992</v>
      </c>
      <c r="AJ536">
        <v>81.778400000000005</v>
      </c>
      <c r="AK536">
        <v>88.246399999999994</v>
      </c>
      <c r="AL536">
        <v>95.798299999999998</v>
      </c>
      <c r="AM536" t="s">
        <v>1</v>
      </c>
      <c r="AN536" t="s">
        <v>1</v>
      </c>
      <c r="AO536" t="s">
        <v>5</v>
      </c>
      <c r="AP536" t="s">
        <v>5</v>
      </c>
      <c r="AQ536" t="s">
        <v>0</v>
      </c>
      <c r="AS536" t="s">
        <v>5</v>
      </c>
    </row>
    <row r="537" spans="1:45" x14ac:dyDescent="0.3">
      <c r="A537" s="1" t="s">
        <v>2105</v>
      </c>
      <c r="B537" s="1">
        <v>72</v>
      </c>
      <c r="C537" s="1" t="s">
        <v>9</v>
      </c>
      <c r="D537" s="1">
        <v>31416</v>
      </c>
      <c r="E537" s="1">
        <v>0</v>
      </c>
      <c r="F537" s="1" t="s">
        <v>830</v>
      </c>
      <c r="G537" s="1" t="s">
        <v>9164</v>
      </c>
      <c r="H537" s="1" t="s">
        <v>5</v>
      </c>
      <c r="I537" s="1" t="s">
        <v>8954</v>
      </c>
      <c r="J537" s="1" t="s">
        <v>4</v>
      </c>
      <c r="K537" s="1" t="s">
        <v>9165</v>
      </c>
      <c r="L537" s="1">
        <v>7</v>
      </c>
      <c r="M537" t="s">
        <v>3</v>
      </c>
      <c r="N537" t="s">
        <v>2</v>
      </c>
      <c r="O537">
        <v>100</v>
      </c>
      <c r="P537">
        <v>100</v>
      </c>
      <c r="Q537">
        <v>0</v>
      </c>
      <c r="R537">
        <v>0</v>
      </c>
      <c r="S537">
        <v>0</v>
      </c>
      <c r="T537">
        <v>0</v>
      </c>
      <c r="U537">
        <v>51</v>
      </c>
      <c r="V537">
        <v>105</v>
      </c>
      <c r="W537">
        <v>27</v>
      </c>
      <c r="X537" s="23">
        <f>IFERROR(1 -(#REF!/#REF!), 0)</f>
        <v>0</v>
      </c>
      <c r="Y537">
        <v>6</v>
      </c>
      <c r="Z537">
        <v>117</v>
      </c>
      <c r="AA537">
        <v>87.002300000000005</v>
      </c>
      <c r="AB537">
        <v>87.525300000000001</v>
      </c>
      <c r="AC537">
        <v>84.49</v>
      </c>
      <c r="AD537">
        <v>76.831599999999995</v>
      </c>
      <c r="AE537">
        <v>87.002300000000005</v>
      </c>
      <c r="AF537">
        <v>87.525300000000001</v>
      </c>
      <c r="AG537">
        <v>84.49</v>
      </c>
      <c r="AH537">
        <v>76.831599999999995</v>
      </c>
      <c r="AI537">
        <v>87.002300000000005</v>
      </c>
      <c r="AJ537">
        <v>87.525300000000001</v>
      </c>
      <c r="AK537">
        <v>84.49</v>
      </c>
      <c r="AL537">
        <v>76.831599999999995</v>
      </c>
      <c r="AM537" t="s">
        <v>1</v>
      </c>
      <c r="AN537" t="s">
        <v>1</v>
      </c>
      <c r="AO537" t="s">
        <v>5</v>
      </c>
      <c r="AP537" t="s">
        <v>5</v>
      </c>
      <c r="AQ537" t="s">
        <v>0</v>
      </c>
      <c r="AS537" t="s">
        <v>5</v>
      </c>
    </row>
    <row r="538" spans="1:45" x14ac:dyDescent="0.3">
      <c r="A538" s="1" t="s">
        <v>2106</v>
      </c>
      <c r="B538" s="1">
        <v>8</v>
      </c>
      <c r="C538" s="1" t="s">
        <v>12</v>
      </c>
      <c r="D538" s="1">
        <v>31431</v>
      </c>
      <c r="E538" s="1">
        <v>0</v>
      </c>
      <c r="F538" s="1" t="s">
        <v>831</v>
      </c>
      <c r="G538" s="1" t="s">
        <v>9166</v>
      </c>
      <c r="H538" s="1" t="s">
        <v>5</v>
      </c>
      <c r="I538" s="1" t="s">
        <v>9167</v>
      </c>
      <c r="J538" s="1" t="s">
        <v>4</v>
      </c>
      <c r="K538" s="1" t="s">
        <v>9168</v>
      </c>
      <c r="L538" s="1">
        <v>5</v>
      </c>
      <c r="M538" t="s">
        <v>18</v>
      </c>
      <c r="N538" t="s">
        <v>2</v>
      </c>
      <c r="O538">
        <v>60</v>
      </c>
      <c r="P538">
        <v>0</v>
      </c>
      <c r="Q538">
        <v>60</v>
      </c>
      <c r="R538">
        <v>0</v>
      </c>
      <c r="S538">
        <v>0</v>
      </c>
      <c r="T538">
        <v>0</v>
      </c>
      <c r="U538">
        <v>26</v>
      </c>
      <c r="X538" s="23">
        <f>IFERROR(1 -(#REF!/#REF!), 0)</f>
        <v>0</v>
      </c>
      <c r="AA538">
        <v>114.8228</v>
      </c>
      <c r="AB538">
        <v>117.1666</v>
      </c>
      <c r="AC538">
        <v>118.3442</v>
      </c>
      <c r="AD538">
        <v>114.18</v>
      </c>
      <c r="AE538">
        <v>114.8228</v>
      </c>
      <c r="AF538">
        <v>117.1666</v>
      </c>
      <c r="AG538">
        <v>118.3442</v>
      </c>
      <c r="AH538">
        <v>114.18</v>
      </c>
      <c r="AI538">
        <v>114.8228</v>
      </c>
      <c r="AJ538">
        <v>117.1666</v>
      </c>
      <c r="AK538">
        <v>118.3442</v>
      </c>
      <c r="AL538">
        <v>114.18</v>
      </c>
      <c r="AM538" t="s">
        <v>1</v>
      </c>
      <c r="AN538" t="s">
        <v>1</v>
      </c>
      <c r="AO538" t="s">
        <v>5</v>
      </c>
      <c r="AP538" t="s">
        <v>5</v>
      </c>
      <c r="AQ538" t="s">
        <v>0</v>
      </c>
      <c r="AS538" t="s">
        <v>5</v>
      </c>
    </row>
    <row r="539" spans="1:45" x14ac:dyDescent="0.3">
      <c r="A539" s="1" t="s">
        <v>1882</v>
      </c>
      <c r="B539" s="1">
        <v>34</v>
      </c>
      <c r="C539" s="1" t="s">
        <v>7</v>
      </c>
      <c r="D539" s="1">
        <v>31433</v>
      </c>
      <c r="E539" s="1">
        <v>0</v>
      </c>
      <c r="F539" s="1" t="s">
        <v>606</v>
      </c>
      <c r="G539" s="1" t="s">
        <v>9169</v>
      </c>
      <c r="H539" s="1" t="s">
        <v>5</v>
      </c>
      <c r="I539" s="1" t="s">
        <v>363</v>
      </c>
      <c r="J539" s="1" t="s">
        <v>4</v>
      </c>
      <c r="K539" s="1" t="s">
        <v>9170</v>
      </c>
      <c r="L539" s="1">
        <v>7</v>
      </c>
      <c r="M539" t="s">
        <v>3</v>
      </c>
      <c r="N539" t="s">
        <v>2</v>
      </c>
      <c r="O539">
        <v>100</v>
      </c>
      <c r="P539">
        <v>0</v>
      </c>
      <c r="Q539">
        <v>0</v>
      </c>
      <c r="R539">
        <v>0</v>
      </c>
      <c r="S539">
        <v>0</v>
      </c>
      <c r="T539">
        <v>100</v>
      </c>
      <c r="U539">
        <v>53</v>
      </c>
      <c r="X539" s="23">
        <f>IFERROR(1 -(#REF!/#REF!), 0)</f>
        <v>0</v>
      </c>
      <c r="AA539">
        <v>55.954999999999998</v>
      </c>
      <c r="AB539">
        <v>63.093800000000002</v>
      </c>
      <c r="AC539">
        <v>64.237799999999993</v>
      </c>
      <c r="AD539">
        <v>57.217799999999997</v>
      </c>
      <c r="AE539">
        <v>55.954999999999998</v>
      </c>
      <c r="AF539">
        <v>63.093800000000002</v>
      </c>
      <c r="AG539">
        <v>64.237799999999993</v>
      </c>
      <c r="AH539">
        <v>57.217799999999997</v>
      </c>
      <c r="AI539">
        <v>55.954999999999998</v>
      </c>
      <c r="AJ539">
        <v>63.093800000000002</v>
      </c>
      <c r="AK539">
        <v>64.237799999999993</v>
      </c>
      <c r="AL539">
        <v>57.217799999999997</v>
      </c>
      <c r="AM539" t="s">
        <v>1</v>
      </c>
      <c r="AN539" t="s">
        <v>1</v>
      </c>
      <c r="AO539" t="s">
        <v>5</v>
      </c>
      <c r="AP539" t="s">
        <v>5</v>
      </c>
      <c r="AQ539" t="s">
        <v>0</v>
      </c>
      <c r="AS539" t="s">
        <v>5</v>
      </c>
    </row>
    <row r="540" spans="1:45" x14ac:dyDescent="0.3">
      <c r="A540" s="1" t="s">
        <v>2107</v>
      </c>
      <c r="B540" s="1">
        <v>8</v>
      </c>
      <c r="C540" s="1" t="s">
        <v>7</v>
      </c>
      <c r="D540" s="1">
        <v>31460</v>
      </c>
      <c r="E540" s="1">
        <v>0</v>
      </c>
      <c r="F540" s="1" t="s">
        <v>832</v>
      </c>
      <c r="G540" s="1" t="s">
        <v>9171</v>
      </c>
      <c r="H540" s="1" t="s">
        <v>5</v>
      </c>
      <c r="I540" s="1" t="s">
        <v>9172</v>
      </c>
      <c r="J540" s="1" t="s">
        <v>4</v>
      </c>
      <c r="K540" s="1" t="s">
        <v>8444</v>
      </c>
      <c r="L540" s="1">
        <v>5</v>
      </c>
      <c r="M540" t="s">
        <v>18</v>
      </c>
      <c r="N540" t="s">
        <v>2</v>
      </c>
      <c r="O540">
        <v>60</v>
      </c>
      <c r="P540">
        <v>0</v>
      </c>
      <c r="Q540">
        <v>0</v>
      </c>
      <c r="R540">
        <v>0</v>
      </c>
      <c r="S540">
        <v>0</v>
      </c>
      <c r="T540">
        <v>60</v>
      </c>
      <c r="U540">
        <v>27</v>
      </c>
      <c r="X540" s="23">
        <f>IFERROR(1 -(#REF!/#REF!), 0)</f>
        <v>0</v>
      </c>
      <c r="AA540">
        <v>59.774999999999999</v>
      </c>
      <c r="AB540">
        <v>66.988500000000002</v>
      </c>
      <c r="AC540">
        <v>66.965699999999998</v>
      </c>
      <c r="AD540">
        <v>57.84</v>
      </c>
      <c r="AE540">
        <v>59.774999999999999</v>
      </c>
      <c r="AF540">
        <v>66.988500000000002</v>
      </c>
      <c r="AG540">
        <v>66.965699999999998</v>
      </c>
      <c r="AH540">
        <v>57.84</v>
      </c>
      <c r="AI540">
        <v>59.774999999999999</v>
      </c>
      <c r="AJ540">
        <v>66.988500000000002</v>
      </c>
      <c r="AK540">
        <v>66.965699999999998</v>
      </c>
      <c r="AL540">
        <v>57.84</v>
      </c>
      <c r="AM540" t="s">
        <v>1</v>
      </c>
      <c r="AN540" t="s">
        <v>1</v>
      </c>
      <c r="AO540" t="s">
        <v>5</v>
      </c>
      <c r="AP540" t="s">
        <v>5</v>
      </c>
      <c r="AQ540" t="s">
        <v>0</v>
      </c>
      <c r="AS540" t="s">
        <v>5</v>
      </c>
    </row>
    <row r="541" spans="1:45" x14ac:dyDescent="0.3">
      <c r="A541" s="1" t="s">
        <v>9173</v>
      </c>
      <c r="B541" s="1">
        <v>8</v>
      </c>
      <c r="C541" s="1" t="s">
        <v>9</v>
      </c>
      <c r="D541" s="1">
        <v>31466</v>
      </c>
      <c r="E541" s="1">
        <v>0</v>
      </c>
      <c r="F541" s="1" t="s">
        <v>9174</v>
      </c>
      <c r="G541" s="1" t="s">
        <v>9175</v>
      </c>
      <c r="H541" s="1" t="s">
        <v>36</v>
      </c>
      <c r="I541" s="1" t="s">
        <v>9043</v>
      </c>
      <c r="J541" s="1" t="s">
        <v>4</v>
      </c>
      <c r="K541" s="1" t="s">
        <v>8606</v>
      </c>
      <c r="L541" s="1">
        <v>0</v>
      </c>
      <c r="M541" t="s">
        <v>3</v>
      </c>
      <c r="N541" t="s">
        <v>25</v>
      </c>
      <c r="O541">
        <v>992</v>
      </c>
      <c r="P541">
        <v>992</v>
      </c>
      <c r="Q541">
        <v>0</v>
      </c>
      <c r="R541">
        <v>0</v>
      </c>
      <c r="S541">
        <v>0</v>
      </c>
      <c r="T541">
        <v>0</v>
      </c>
      <c r="U541">
        <v>3</v>
      </c>
      <c r="X541" s="23">
        <f>IFERROR(1 -(#REF!/#REF!), 0)</f>
        <v>0</v>
      </c>
      <c r="AA541">
        <v>124.89</v>
      </c>
      <c r="AB541">
        <v>62.445</v>
      </c>
      <c r="AE541">
        <v>124.89</v>
      </c>
      <c r="AF541">
        <v>62.445</v>
      </c>
      <c r="AI541">
        <v>124.89</v>
      </c>
      <c r="AJ541">
        <v>62.445</v>
      </c>
      <c r="AM541" t="s">
        <v>1</v>
      </c>
      <c r="AN541" t="s">
        <v>1</v>
      </c>
      <c r="AO541" t="s">
        <v>5</v>
      </c>
      <c r="AP541" t="s">
        <v>5</v>
      </c>
      <c r="AQ541" t="s">
        <v>0</v>
      </c>
      <c r="AS541" t="s">
        <v>5</v>
      </c>
    </row>
    <row r="542" spans="1:45" x14ac:dyDescent="0.3">
      <c r="A542" s="1" t="s">
        <v>2108</v>
      </c>
      <c r="B542" s="1">
        <v>9</v>
      </c>
      <c r="C542" s="1" t="s">
        <v>7</v>
      </c>
      <c r="D542" s="1">
        <v>31470</v>
      </c>
      <c r="E542" s="1">
        <v>0</v>
      </c>
      <c r="F542" s="1" t="s">
        <v>833</v>
      </c>
      <c r="G542" s="1" t="s">
        <v>9176</v>
      </c>
      <c r="H542" s="1" t="s">
        <v>5</v>
      </c>
      <c r="I542" s="1" t="s">
        <v>9177</v>
      </c>
      <c r="J542" s="1" t="s">
        <v>4</v>
      </c>
      <c r="K542" s="1" t="s">
        <v>520</v>
      </c>
      <c r="L542" s="1">
        <v>5</v>
      </c>
      <c r="M542" t="s">
        <v>18</v>
      </c>
      <c r="N542" t="s">
        <v>2</v>
      </c>
      <c r="O542">
        <v>41</v>
      </c>
      <c r="P542">
        <v>0</v>
      </c>
      <c r="Q542">
        <v>0</v>
      </c>
      <c r="R542">
        <v>0</v>
      </c>
      <c r="S542">
        <v>0</v>
      </c>
      <c r="T542">
        <v>41</v>
      </c>
      <c r="U542">
        <v>25</v>
      </c>
      <c r="X542" s="23">
        <f>IFERROR(1 -(#REF!/#REF!), 0)</f>
        <v>0</v>
      </c>
      <c r="AA542">
        <v>76.765000000000001</v>
      </c>
      <c r="AB542">
        <v>83.27</v>
      </c>
      <c r="AC542">
        <v>112.3028</v>
      </c>
      <c r="AD542">
        <v>71.760000000000005</v>
      </c>
      <c r="AE542">
        <v>76.765000000000001</v>
      </c>
      <c r="AF542">
        <v>83.27</v>
      </c>
      <c r="AG542">
        <v>112.3028</v>
      </c>
      <c r="AH542">
        <v>71.760000000000005</v>
      </c>
      <c r="AI542">
        <v>76.765000000000001</v>
      </c>
      <c r="AJ542">
        <v>83.27</v>
      </c>
      <c r="AK542">
        <v>112.3028</v>
      </c>
      <c r="AL542">
        <v>71.760000000000005</v>
      </c>
      <c r="AM542" t="s">
        <v>1</v>
      </c>
      <c r="AN542" t="s">
        <v>1</v>
      </c>
      <c r="AO542" t="s">
        <v>5</v>
      </c>
      <c r="AP542" t="s">
        <v>5</v>
      </c>
      <c r="AQ542" t="s">
        <v>0</v>
      </c>
      <c r="AS542" t="s">
        <v>5</v>
      </c>
    </row>
    <row r="543" spans="1:45" x14ac:dyDescent="0.3">
      <c r="A543" s="1" t="s">
        <v>2252</v>
      </c>
      <c r="B543" s="1">
        <v>70</v>
      </c>
      <c r="C543" s="1" t="s">
        <v>7</v>
      </c>
      <c r="D543" s="1">
        <v>31476</v>
      </c>
      <c r="E543" s="1">
        <v>0</v>
      </c>
      <c r="F543" s="1" t="s">
        <v>980</v>
      </c>
      <c r="G543" s="1" t="s">
        <v>9178</v>
      </c>
      <c r="H543" s="1" t="s">
        <v>5</v>
      </c>
      <c r="I543" s="1" t="s">
        <v>8993</v>
      </c>
      <c r="J543" s="1" t="s">
        <v>4</v>
      </c>
      <c r="K543" s="1" t="s">
        <v>8512</v>
      </c>
      <c r="L543" s="1">
        <v>5</v>
      </c>
      <c r="M543" t="s">
        <v>18</v>
      </c>
      <c r="N543" t="s">
        <v>2</v>
      </c>
      <c r="O543">
        <v>190</v>
      </c>
      <c r="P543">
        <v>0</v>
      </c>
      <c r="Q543">
        <v>0</v>
      </c>
      <c r="R543">
        <v>0</v>
      </c>
      <c r="S543">
        <v>0</v>
      </c>
      <c r="T543">
        <v>190</v>
      </c>
      <c r="U543">
        <v>27</v>
      </c>
      <c r="X543" s="23">
        <f>IFERROR(1 -(#REF!/#REF!), 0)</f>
        <v>0</v>
      </c>
      <c r="AA543">
        <v>87.105000000000004</v>
      </c>
      <c r="AB543">
        <v>94.967100000000002</v>
      </c>
      <c r="AC543">
        <v>96.234200000000001</v>
      </c>
      <c r="AD543">
        <v>85.905699999999996</v>
      </c>
      <c r="AE543">
        <v>87.105000000000004</v>
      </c>
      <c r="AF543">
        <v>94.967100000000002</v>
      </c>
      <c r="AG543">
        <v>96.234200000000001</v>
      </c>
      <c r="AH543">
        <v>85.905699999999996</v>
      </c>
      <c r="AI543">
        <v>87.105000000000004</v>
      </c>
      <c r="AJ543">
        <v>94.967100000000002</v>
      </c>
      <c r="AK543">
        <v>96.234200000000001</v>
      </c>
      <c r="AL543">
        <v>85.905699999999996</v>
      </c>
      <c r="AM543" t="s">
        <v>1</v>
      </c>
      <c r="AN543" t="s">
        <v>1</v>
      </c>
      <c r="AO543" t="s">
        <v>5</v>
      </c>
      <c r="AP543" t="s">
        <v>5</v>
      </c>
      <c r="AQ543" t="s">
        <v>0</v>
      </c>
      <c r="AS543" t="s">
        <v>5</v>
      </c>
    </row>
    <row r="544" spans="1:45" x14ac:dyDescent="0.3">
      <c r="A544" s="1" t="s">
        <v>1656</v>
      </c>
      <c r="B544" s="1">
        <v>34</v>
      </c>
      <c r="C544" s="1" t="s">
        <v>12</v>
      </c>
      <c r="D544" s="1">
        <v>31481</v>
      </c>
      <c r="E544" s="1">
        <v>0</v>
      </c>
      <c r="F544" s="1" t="s">
        <v>379</v>
      </c>
      <c r="G544" s="1" t="s">
        <v>9179</v>
      </c>
      <c r="H544" s="1" t="s">
        <v>5</v>
      </c>
      <c r="I544" s="1" t="s">
        <v>9180</v>
      </c>
      <c r="J544" s="1" t="s">
        <v>4</v>
      </c>
      <c r="K544" s="1" t="s">
        <v>8500</v>
      </c>
      <c r="L544" s="1">
        <v>5</v>
      </c>
      <c r="M544" t="s">
        <v>18</v>
      </c>
      <c r="N544" t="s">
        <v>2</v>
      </c>
      <c r="O544">
        <v>190</v>
      </c>
      <c r="P544">
        <v>0</v>
      </c>
      <c r="Q544">
        <v>190</v>
      </c>
      <c r="R544">
        <v>0</v>
      </c>
      <c r="S544">
        <v>0</v>
      </c>
      <c r="T544">
        <v>0</v>
      </c>
      <c r="U544">
        <v>56</v>
      </c>
      <c r="X544" s="23">
        <f>IFERROR(1 -(#REF!/#REF!), 0)</f>
        <v>0</v>
      </c>
      <c r="AA544">
        <v>67.874499999999998</v>
      </c>
      <c r="AB544">
        <v>210.80850000000001</v>
      </c>
      <c r="AC544">
        <v>100.7372</v>
      </c>
      <c r="AD544">
        <v>139.72839999999999</v>
      </c>
      <c r="AE544">
        <v>67.874499999999998</v>
      </c>
      <c r="AF544">
        <v>210.80850000000001</v>
      </c>
      <c r="AG544">
        <v>100.7372</v>
      </c>
      <c r="AH544">
        <v>139.72839999999999</v>
      </c>
      <c r="AI544">
        <v>67.874499999999998</v>
      </c>
      <c r="AJ544">
        <v>210.80850000000001</v>
      </c>
      <c r="AK544">
        <v>100.7372</v>
      </c>
      <c r="AL544">
        <v>139.72839999999999</v>
      </c>
      <c r="AM544" t="s">
        <v>1</v>
      </c>
      <c r="AN544" t="s">
        <v>1</v>
      </c>
      <c r="AO544" t="s">
        <v>5</v>
      </c>
      <c r="AP544" t="s">
        <v>5</v>
      </c>
      <c r="AQ544" t="s">
        <v>0</v>
      </c>
      <c r="AS544" t="s">
        <v>5</v>
      </c>
    </row>
    <row r="545" spans="1:45" x14ac:dyDescent="0.3">
      <c r="A545" s="1" t="s">
        <v>2110</v>
      </c>
      <c r="B545" s="1">
        <v>8</v>
      </c>
      <c r="C545" s="1" t="s">
        <v>12</v>
      </c>
      <c r="D545" s="1">
        <v>31486</v>
      </c>
      <c r="E545" s="1">
        <v>0</v>
      </c>
      <c r="F545" s="1" t="s">
        <v>835</v>
      </c>
      <c r="G545" s="1" t="s">
        <v>9181</v>
      </c>
      <c r="H545" s="1" t="s">
        <v>5</v>
      </c>
      <c r="I545" s="1" t="s">
        <v>9167</v>
      </c>
      <c r="J545" s="1" t="s">
        <v>4</v>
      </c>
      <c r="K545" s="1" t="s">
        <v>9168</v>
      </c>
      <c r="L545" s="1">
        <v>6</v>
      </c>
      <c r="M545" t="s">
        <v>10</v>
      </c>
      <c r="N545" t="s">
        <v>2</v>
      </c>
      <c r="O545">
        <v>50</v>
      </c>
      <c r="P545">
        <v>0</v>
      </c>
      <c r="Q545">
        <v>50</v>
      </c>
      <c r="R545">
        <v>0</v>
      </c>
      <c r="S545">
        <v>0</v>
      </c>
      <c r="T545">
        <v>0</v>
      </c>
      <c r="U545">
        <v>26</v>
      </c>
      <c r="X545" s="23">
        <f>IFERROR(1 -(#REF!/#REF!), 0)</f>
        <v>0</v>
      </c>
      <c r="AA545">
        <v>65.355000000000004</v>
      </c>
      <c r="AB545">
        <v>73.98</v>
      </c>
      <c r="AC545">
        <v>71.42</v>
      </c>
      <c r="AD545">
        <v>66.801400000000001</v>
      </c>
      <c r="AE545">
        <v>65.355000000000004</v>
      </c>
      <c r="AF545">
        <v>73.98</v>
      </c>
      <c r="AG545">
        <v>71.42</v>
      </c>
      <c r="AH545">
        <v>66.801400000000001</v>
      </c>
      <c r="AI545">
        <v>65.355000000000004</v>
      </c>
      <c r="AJ545">
        <v>73.98</v>
      </c>
      <c r="AK545">
        <v>71.42</v>
      </c>
      <c r="AL545">
        <v>66.801400000000001</v>
      </c>
      <c r="AM545" t="s">
        <v>1</v>
      </c>
      <c r="AN545" t="s">
        <v>1</v>
      </c>
      <c r="AO545" t="s">
        <v>5</v>
      </c>
      <c r="AP545" t="s">
        <v>5</v>
      </c>
      <c r="AQ545" t="s">
        <v>0</v>
      </c>
      <c r="AS545" t="s">
        <v>5</v>
      </c>
    </row>
    <row r="546" spans="1:45" x14ac:dyDescent="0.3">
      <c r="A546" s="1" t="s">
        <v>2113</v>
      </c>
      <c r="B546" s="1">
        <v>9</v>
      </c>
      <c r="C546" s="1" t="s">
        <v>7</v>
      </c>
      <c r="D546" s="1">
        <v>31492</v>
      </c>
      <c r="E546" s="1">
        <v>0</v>
      </c>
      <c r="F546" s="1" t="s">
        <v>838</v>
      </c>
      <c r="G546" s="1" t="s">
        <v>9182</v>
      </c>
      <c r="H546" s="1" t="s">
        <v>5</v>
      </c>
      <c r="I546" s="1" t="s">
        <v>8941</v>
      </c>
      <c r="J546" s="1" t="s">
        <v>4</v>
      </c>
      <c r="K546" s="1" t="s">
        <v>8646</v>
      </c>
      <c r="L546" s="1">
        <v>7</v>
      </c>
      <c r="M546" t="s">
        <v>3</v>
      </c>
      <c r="N546" t="s">
        <v>2</v>
      </c>
      <c r="O546">
        <v>91</v>
      </c>
      <c r="P546">
        <v>0</v>
      </c>
      <c r="Q546">
        <v>0</v>
      </c>
      <c r="R546">
        <v>0</v>
      </c>
      <c r="S546">
        <v>0</v>
      </c>
      <c r="T546">
        <v>91</v>
      </c>
      <c r="U546">
        <v>53</v>
      </c>
      <c r="X546" s="23">
        <f>IFERROR(1 -(#REF!/#REF!), 0)</f>
        <v>0</v>
      </c>
      <c r="AA546">
        <v>39.015000000000001</v>
      </c>
      <c r="AB546">
        <v>43.383800000000001</v>
      </c>
      <c r="AC546">
        <v>46.13</v>
      </c>
      <c r="AD546">
        <v>38.299199999999999</v>
      </c>
      <c r="AE546">
        <v>39.015000000000001</v>
      </c>
      <c r="AF546">
        <v>43.383800000000001</v>
      </c>
      <c r="AG546">
        <v>46.13</v>
      </c>
      <c r="AH546">
        <v>38.299199999999999</v>
      </c>
      <c r="AI546">
        <v>39.015000000000001</v>
      </c>
      <c r="AJ546">
        <v>43.383800000000001</v>
      </c>
      <c r="AK546">
        <v>46.13</v>
      </c>
      <c r="AL546">
        <v>38.299199999999999</v>
      </c>
      <c r="AM546" t="s">
        <v>1</v>
      </c>
      <c r="AN546" t="s">
        <v>1</v>
      </c>
      <c r="AO546" t="s">
        <v>5</v>
      </c>
      <c r="AP546" t="s">
        <v>5</v>
      </c>
      <c r="AQ546" t="s">
        <v>0</v>
      </c>
      <c r="AS546" t="s">
        <v>5</v>
      </c>
    </row>
    <row r="547" spans="1:45" x14ac:dyDescent="0.3">
      <c r="A547" s="1" t="s">
        <v>2114</v>
      </c>
      <c r="B547" s="1">
        <v>78</v>
      </c>
      <c r="C547" s="1" t="s">
        <v>6</v>
      </c>
      <c r="D547" s="1">
        <v>31493</v>
      </c>
      <c r="E547" s="1">
        <v>0</v>
      </c>
      <c r="F547" s="1" t="s">
        <v>839</v>
      </c>
      <c r="G547" s="1" t="s">
        <v>9183</v>
      </c>
      <c r="H547" s="1" t="s">
        <v>5</v>
      </c>
      <c r="I547" s="1" t="s">
        <v>9062</v>
      </c>
      <c r="J547" s="1" t="s">
        <v>4</v>
      </c>
      <c r="K547" s="1" t="s">
        <v>8527</v>
      </c>
      <c r="L547" s="1">
        <v>6</v>
      </c>
      <c r="M547" t="s">
        <v>10</v>
      </c>
      <c r="N547" t="s">
        <v>2</v>
      </c>
      <c r="O547">
        <v>85</v>
      </c>
      <c r="P547">
        <v>0</v>
      </c>
      <c r="Q547">
        <v>0</v>
      </c>
      <c r="R547">
        <v>85</v>
      </c>
      <c r="S547">
        <v>0</v>
      </c>
      <c r="T547">
        <v>0</v>
      </c>
      <c r="U547">
        <v>23</v>
      </c>
      <c r="X547" s="23">
        <f>IFERROR(1 -(#REF!/#REF!), 0)</f>
        <v>0</v>
      </c>
      <c r="AA547">
        <v>44.147500000000001</v>
      </c>
      <c r="AB547">
        <v>45.672800000000002</v>
      </c>
      <c r="AC547">
        <v>54.15</v>
      </c>
      <c r="AD547">
        <v>42.54</v>
      </c>
      <c r="AE547">
        <v>44.147500000000001</v>
      </c>
      <c r="AF547">
        <v>45.672800000000002</v>
      </c>
      <c r="AG547">
        <v>54.15</v>
      </c>
      <c r="AH547">
        <v>42.54</v>
      </c>
      <c r="AI547">
        <v>44.147500000000001</v>
      </c>
      <c r="AJ547">
        <v>45.672800000000002</v>
      </c>
      <c r="AK547">
        <v>54.15</v>
      </c>
      <c r="AL547">
        <v>42.54</v>
      </c>
      <c r="AM547" t="s">
        <v>1</v>
      </c>
      <c r="AN547" t="s">
        <v>1</v>
      </c>
      <c r="AO547" t="s">
        <v>5</v>
      </c>
      <c r="AP547" t="s">
        <v>5</v>
      </c>
      <c r="AQ547" t="s">
        <v>0</v>
      </c>
      <c r="AS547" t="s">
        <v>5</v>
      </c>
    </row>
    <row r="548" spans="1:45" x14ac:dyDescent="0.3">
      <c r="A548" s="1" t="s">
        <v>2115</v>
      </c>
      <c r="B548" s="1">
        <v>15</v>
      </c>
      <c r="C548" s="1" t="s">
        <v>6</v>
      </c>
      <c r="D548" s="1">
        <v>31501</v>
      </c>
      <c r="E548" s="1">
        <v>0</v>
      </c>
      <c r="F548" s="1" t="s">
        <v>840</v>
      </c>
      <c r="G548" s="1" t="s">
        <v>9184</v>
      </c>
      <c r="H548" s="1" t="s">
        <v>5</v>
      </c>
      <c r="I548" s="1" t="s">
        <v>8709</v>
      </c>
      <c r="J548" s="1" t="s">
        <v>4</v>
      </c>
      <c r="K548" s="1" t="s">
        <v>8318</v>
      </c>
      <c r="L548" s="1">
        <v>5</v>
      </c>
      <c r="M548" t="s">
        <v>18</v>
      </c>
      <c r="N548" t="s">
        <v>2</v>
      </c>
      <c r="O548">
        <v>220</v>
      </c>
      <c r="P548">
        <v>0</v>
      </c>
      <c r="Q548">
        <v>0</v>
      </c>
      <c r="R548">
        <v>220</v>
      </c>
      <c r="S548">
        <v>0</v>
      </c>
      <c r="T548">
        <v>0</v>
      </c>
      <c r="U548">
        <v>26</v>
      </c>
      <c r="X548" s="23">
        <f>IFERROR(1 -(#REF!/#REF!), 0)</f>
        <v>0</v>
      </c>
      <c r="AA548">
        <v>51.001399999999997</v>
      </c>
      <c r="AB548">
        <v>51.183300000000003</v>
      </c>
      <c r="AC548">
        <v>50.357100000000003</v>
      </c>
      <c r="AD548">
        <v>46.276600000000002</v>
      </c>
      <c r="AE548">
        <v>51.001399999999997</v>
      </c>
      <c r="AF548">
        <v>51.183300000000003</v>
      </c>
      <c r="AG548">
        <v>50.357100000000003</v>
      </c>
      <c r="AH548">
        <v>46.276600000000002</v>
      </c>
      <c r="AI548">
        <v>51.001399999999997</v>
      </c>
      <c r="AJ548">
        <v>51.183300000000003</v>
      </c>
      <c r="AK548">
        <v>50.357100000000003</v>
      </c>
      <c r="AL548">
        <v>46.276600000000002</v>
      </c>
      <c r="AM548" t="s">
        <v>1</v>
      </c>
      <c r="AN548" t="s">
        <v>1</v>
      </c>
      <c r="AO548" t="s">
        <v>5</v>
      </c>
      <c r="AP548" t="s">
        <v>5</v>
      </c>
      <c r="AQ548" t="s">
        <v>0</v>
      </c>
      <c r="AS548" t="s">
        <v>5</v>
      </c>
    </row>
    <row r="549" spans="1:45" x14ac:dyDescent="0.3">
      <c r="A549" s="1" t="s">
        <v>2305</v>
      </c>
      <c r="B549" s="1">
        <v>15</v>
      </c>
      <c r="C549" s="1" t="s">
        <v>6</v>
      </c>
      <c r="D549" s="1">
        <v>31501</v>
      </c>
      <c r="E549" s="1">
        <v>1</v>
      </c>
      <c r="F549" s="1" t="s">
        <v>840</v>
      </c>
      <c r="G549" s="1" t="s">
        <v>9185</v>
      </c>
      <c r="H549" s="1" t="s">
        <v>5</v>
      </c>
      <c r="I549" s="1" t="s">
        <v>8967</v>
      </c>
      <c r="J549" s="1" t="s">
        <v>4</v>
      </c>
      <c r="K549" s="1" t="s">
        <v>8785</v>
      </c>
      <c r="L549" s="1">
        <v>5</v>
      </c>
      <c r="M549" t="s">
        <v>18</v>
      </c>
      <c r="N549" t="s">
        <v>2</v>
      </c>
      <c r="O549">
        <v>170</v>
      </c>
      <c r="P549">
        <v>0</v>
      </c>
      <c r="Q549">
        <v>0</v>
      </c>
      <c r="R549">
        <v>170</v>
      </c>
      <c r="S549">
        <v>0</v>
      </c>
      <c r="T549">
        <v>0</v>
      </c>
      <c r="U549">
        <v>26</v>
      </c>
      <c r="X549" s="23">
        <f>IFERROR(1 -(#REF!/#REF!), 0)</f>
        <v>0</v>
      </c>
      <c r="AA549">
        <v>42.055700000000002</v>
      </c>
      <c r="AB549">
        <v>46.8733</v>
      </c>
      <c r="AC549">
        <v>50.461399999999998</v>
      </c>
      <c r="AD549">
        <v>43.09</v>
      </c>
      <c r="AE549">
        <v>42.055700000000002</v>
      </c>
      <c r="AF549">
        <v>46.8733</v>
      </c>
      <c r="AG549">
        <v>50.461399999999998</v>
      </c>
      <c r="AH549">
        <v>43.09</v>
      </c>
      <c r="AI549">
        <v>42.055700000000002</v>
      </c>
      <c r="AJ549">
        <v>46.8733</v>
      </c>
      <c r="AK549">
        <v>50.461399999999998</v>
      </c>
      <c r="AL549">
        <v>43.09</v>
      </c>
      <c r="AM549" t="s">
        <v>1</v>
      </c>
      <c r="AN549" t="s">
        <v>1</v>
      </c>
      <c r="AO549" t="s">
        <v>5</v>
      </c>
      <c r="AP549" t="s">
        <v>5</v>
      </c>
      <c r="AQ549" t="s">
        <v>0</v>
      </c>
      <c r="AS549" t="s">
        <v>5</v>
      </c>
    </row>
    <row r="550" spans="1:45" x14ac:dyDescent="0.3">
      <c r="A550" s="1" t="s">
        <v>2117</v>
      </c>
      <c r="B550" s="1">
        <v>78</v>
      </c>
      <c r="C550" s="1" t="s">
        <v>6</v>
      </c>
      <c r="D550" s="1">
        <v>31506</v>
      </c>
      <c r="E550" s="1">
        <v>0</v>
      </c>
      <c r="F550" s="1" t="s">
        <v>842</v>
      </c>
      <c r="G550" s="1" t="s">
        <v>9186</v>
      </c>
      <c r="H550" s="1" t="s">
        <v>5</v>
      </c>
      <c r="I550" s="1" t="s">
        <v>9187</v>
      </c>
      <c r="J550" s="1" t="s">
        <v>4</v>
      </c>
      <c r="K550" s="1" t="s">
        <v>8559</v>
      </c>
      <c r="L550" s="1">
        <v>7</v>
      </c>
      <c r="M550" t="s">
        <v>3</v>
      </c>
      <c r="N550" t="s">
        <v>2</v>
      </c>
      <c r="O550">
        <v>190</v>
      </c>
      <c r="P550">
        <v>0</v>
      </c>
      <c r="Q550">
        <v>0</v>
      </c>
      <c r="R550">
        <v>190</v>
      </c>
      <c r="S550">
        <v>0</v>
      </c>
      <c r="T550">
        <v>0</v>
      </c>
      <c r="U550">
        <v>52</v>
      </c>
      <c r="X550" s="23">
        <f>IFERROR(1 -(#REF!/#REF!), 0)</f>
        <v>0</v>
      </c>
      <c r="AA550">
        <v>116.9192</v>
      </c>
      <c r="AB550">
        <v>119.84229999999999</v>
      </c>
      <c r="AC550">
        <v>121.233</v>
      </c>
      <c r="AD550">
        <v>112.7323</v>
      </c>
      <c r="AE550">
        <v>116.9192</v>
      </c>
      <c r="AF550">
        <v>119.84229999999999</v>
      </c>
      <c r="AG550">
        <v>121.233</v>
      </c>
      <c r="AH550">
        <v>112.7323</v>
      </c>
      <c r="AI550">
        <v>116.9192</v>
      </c>
      <c r="AJ550">
        <v>119.84229999999999</v>
      </c>
      <c r="AK550">
        <v>121.233</v>
      </c>
      <c r="AL550">
        <v>112.7323</v>
      </c>
      <c r="AM550" t="s">
        <v>1</v>
      </c>
      <c r="AN550" t="s">
        <v>1</v>
      </c>
      <c r="AO550" t="s">
        <v>5</v>
      </c>
      <c r="AP550" t="s">
        <v>5</v>
      </c>
      <c r="AQ550" t="s">
        <v>0</v>
      </c>
      <c r="AS550" t="s">
        <v>5</v>
      </c>
    </row>
    <row r="551" spans="1:45" x14ac:dyDescent="0.3">
      <c r="A551" s="1" t="s">
        <v>2118</v>
      </c>
      <c r="B551" s="1">
        <v>78</v>
      </c>
      <c r="C551" s="1" t="s">
        <v>14</v>
      </c>
      <c r="D551" s="1">
        <v>31507</v>
      </c>
      <c r="E551" s="1">
        <v>0</v>
      </c>
      <c r="F551" s="1" t="s">
        <v>843</v>
      </c>
      <c r="G551" s="1" t="s">
        <v>9188</v>
      </c>
      <c r="H551" s="1" t="s">
        <v>5</v>
      </c>
      <c r="I551" s="1" t="s">
        <v>9127</v>
      </c>
      <c r="J551" s="1" t="s">
        <v>4</v>
      </c>
      <c r="K551" s="1" t="s">
        <v>8803</v>
      </c>
      <c r="L551" s="1">
        <v>4</v>
      </c>
      <c r="M551" t="s">
        <v>30</v>
      </c>
      <c r="N551" t="s">
        <v>2</v>
      </c>
      <c r="O551">
        <v>140</v>
      </c>
      <c r="P551">
        <v>0</v>
      </c>
      <c r="Q551">
        <v>0</v>
      </c>
      <c r="R551">
        <v>0</v>
      </c>
      <c r="S551">
        <v>140</v>
      </c>
      <c r="T551">
        <v>0</v>
      </c>
      <c r="U551">
        <v>13</v>
      </c>
      <c r="X551" s="23">
        <f>IFERROR(1 -(#REF!/#REF!), 0)</f>
        <v>0</v>
      </c>
      <c r="AA551">
        <v>93.54</v>
      </c>
      <c r="AB551">
        <v>97.275000000000006</v>
      </c>
      <c r="AC551">
        <v>98.146600000000007</v>
      </c>
      <c r="AD551">
        <v>90.6066</v>
      </c>
      <c r="AE551">
        <v>93.54</v>
      </c>
      <c r="AF551">
        <v>97.275000000000006</v>
      </c>
      <c r="AG551">
        <v>98.146600000000007</v>
      </c>
      <c r="AH551">
        <v>90.6066</v>
      </c>
      <c r="AI551">
        <v>93.54</v>
      </c>
      <c r="AJ551">
        <v>97.275000000000006</v>
      </c>
      <c r="AK551">
        <v>98.146600000000007</v>
      </c>
      <c r="AL551">
        <v>90.6066</v>
      </c>
      <c r="AM551" t="s">
        <v>1</v>
      </c>
      <c r="AN551" t="s">
        <v>1</v>
      </c>
      <c r="AO551" t="s">
        <v>5</v>
      </c>
      <c r="AP551" t="s">
        <v>5</v>
      </c>
      <c r="AQ551" t="s">
        <v>0</v>
      </c>
      <c r="AS551" t="s">
        <v>5</v>
      </c>
    </row>
    <row r="552" spans="1:45" x14ac:dyDescent="0.3">
      <c r="A552" s="1" t="s">
        <v>2119</v>
      </c>
      <c r="B552" s="1">
        <v>76</v>
      </c>
      <c r="C552" s="1" t="s">
        <v>6</v>
      </c>
      <c r="D552" s="1">
        <v>31512</v>
      </c>
      <c r="E552" s="1">
        <v>0</v>
      </c>
      <c r="F552" s="1" t="s">
        <v>844</v>
      </c>
      <c r="G552" s="1" t="s">
        <v>9189</v>
      </c>
      <c r="H552" s="1" t="s">
        <v>5</v>
      </c>
      <c r="I552" s="1" t="s">
        <v>8794</v>
      </c>
      <c r="J552" s="1" t="s">
        <v>4</v>
      </c>
      <c r="K552" s="1" t="s">
        <v>8757</v>
      </c>
      <c r="L552" s="1">
        <v>5</v>
      </c>
      <c r="M552" t="s">
        <v>18</v>
      </c>
      <c r="N552" t="s">
        <v>2</v>
      </c>
      <c r="O552">
        <v>110</v>
      </c>
      <c r="P552">
        <v>0</v>
      </c>
      <c r="Q552">
        <v>0</v>
      </c>
      <c r="R552">
        <v>110</v>
      </c>
      <c r="S552">
        <v>0</v>
      </c>
      <c r="T552">
        <v>0</v>
      </c>
      <c r="U552">
        <v>26</v>
      </c>
      <c r="X552" s="23">
        <f>IFERROR(1 -(#REF!/#REF!), 0)</f>
        <v>0</v>
      </c>
      <c r="AA552">
        <v>111.83280000000001</v>
      </c>
      <c r="AB552">
        <v>114.4466</v>
      </c>
      <c r="AC552">
        <v>116.3257</v>
      </c>
      <c r="AD552">
        <v>105.69</v>
      </c>
      <c r="AE552">
        <v>111.83280000000001</v>
      </c>
      <c r="AF552">
        <v>114.4466</v>
      </c>
      <c r="AG552">
        <v>116.3257</v>
      </c>
      <c r="AH552">
        <v>105.69</v>
      </c>
      <c r="AI552">
        <v>111.83280000000001</v>
      </c>
      <c r="AJ552">
        <v>114.4466</v>
      </c>
      <c r="AK552">
        <v>116.3257</v>
      </c>
      <c r="AL552">
        <v>105.69</v>
      </c>
      <c r="AM552" t="s">
        <v>1</v>
      </c>
      <c r="AN552" t="s">
        <v>1</v>
      </c>
      <c r="AO552" t="s">
        <v>5</v>
      </c>
      <c r="AP552" t="s">
        <v>5</v>
      </c>
      <c r="AQ552" t="s">
        <v>0</v>
      </c>
      <c r="AS552" t="s">
        <v>5</v>
      </c>
    </row>
    <row r="553" spans="1:45" x14ac:dyDescent="0.3">
      <c r="A553" s="1" t="s">
        <v>2120</v>
      </c>
      <c r="B553" s="1">
        <v>8</v>
      </c>
      <c r="C553" s="1" t="s">
        <v>7</v>
      </c>
      <c r="D553" s="1">
        <v>31521</v>
      </c>
      <c r="E553" s="1">
        <v>0</v>
      </c>
      <c r="F553" s="1" t="s">
        <v>845</v>
      </c>
      <c r="G553" s="1" t="s">
        <v>9190</v>
      </c>
      <c r="H553" s="1" t="s">
        <v>5</v>
      </c>
      <c r="I553" s="1" t="s">
        <v>9006</v>
      </c>
      <c r="J553" s="1" t="s">
        <v>4</v>
      </c>
      <c r="K553" s="1" t="s">
        <v>8516</v>
      </c>
      <c r="L553" s="1">
        <v>5</v>
      </c>
      <c r="M553" t="s">
        <v>18</v>
      </c>
      <c r="N553" t="s">
        <v>2</v>
      </c>
      <c r="O553">
        <v>250</v>
      </c>
      <c r="P553">
        <v>0</v>
      </c>
      <c r="Q553">
        <v>0</v>
      </c>
      <c r="R553">
        <v>0</v>
      </c>
      <c r="S553">
        <v>0</v>
      </c>
      <c r="T553">
        <v>250</v>
      </c>
      <c r="U553">
        <v>27</v>
      </c>
      <c r="X553" s="23">
        <f>IFERROR(1 -(#REF!/#REF!), 0)</f>
        <v>0</v>
      </c>
      <c r="AA553">
        <v>39.085000000000001</v>
      </c>
      <c r="AB553">
        <v>42.051400000000001</v>
      </c>
      <c r="AC553">
        <v>44.1</v>
      </c>
      <c r="AD553">
        <v>37.895699999999998</v>
      </c>
      <c r="AE553">
        <v>39.085000000000001</v>
      </c>
      <c r="AF553">
        <v>42.051400000000001</v>
      </c>
      <c r="AG553">
        <v>44.1</v>
      </c>
      <c r="AH553">
        <v>37.895699999999998</v>
      </c>
      <c r="AI553">
        <v>39.085000000000001</v>
      </c>
      <c r="AJ553">
        <v>42.051400000000001</v>
      </c>
      <c r="AK553">
        <v>44.1</v>
      </c>
      <c r="AL553">
        <v>37.895699999999998</v>
      </c>
      <c r="AM553" t="s">
        <v>1</v>
      </c>
      <c r="AN553" t="s">
        <v>1</v>
      </c>
      <c r="AO553" t="s">
        <v>5</v>
      </c>
      <c r="AP553" t="s">
        <v>5</v>
      </c>
      <c r="AQ553" t="s">
        <v>0</v>
      </c>
      <c r="AS553" t="s">
        <v>5</v>
      </c>
    </row>
    <row r="554" spans="1:45" x14ac:dyDescent="0.3">
      <c r="A554" s="1" t="s">
        <v>2121</v>
      </c>
      <c r="B554" s="1">
        <v>9</v>
      </c>
      <c r="C554" s="1" t="s">
        <v>14</v>
      </c>
      <c r="D554" s="1">
        <v>31524</v>
      </c>
      <c r="E554" s="1">
        <v>0</v>
      </c>
      <c r="F554" s="1" t="s">
        <v>846</v>
      </c>
      <c r="G554" s="1" t="s">
        <v>9191</v>
      </c>
      <c r="H554" s="1" t="s">
        <v>5</v>
      </c>
      <c r="I554" s="1" t="s">
        <v>8941</v>
      </c>
      <c r="J554" s="1" t="s">
        <v>4</v>
      </c>
      <c r="K554" s="1" t="s">
        <v>8497</v>
      </c>
      <c r="L554" s="1">
        <v>6</v>
      </c>
      <c r="M554" t="s">
        <v>10</v>
      </c>
      <c r="N554" t="s">
        <v>2</v>
      </c>
      <c r="O554">
        <v>391</v>
      </c>
      <c r="P554">
        <v>0</v>
      </c>
      <c r="Q554">
        <v>0</v>
      </c>
      <c r="R554">
        <v>0</v>
      </c>
      <c r="S554">
        <v>391</v>
      </c>
      <c r="T554">
        <v>0</v>
      </c>
      <c r="U554">
        <v>26</v>
      </c>
      <c r="X554" s="23">
        <f>IFERROR(1 -(#REF!/#REF!), 0)</f>
        <v>0</v>
      </c>
      <c r="AA554">
        <v>59.064999999999998</v>
      </c>
      <c r="AB554">
        <v>62.255699999999997</v>
      </c>
      <c r="AC554">
        <v>61.814999999999998</v>
      </c>
      <c r="AD554">
        <v>55.87</v>
      </c>
      <c r="AE554">
        <v>59.064999999999998</v>
      </c>
      <c r="AF554">
        <v>62.255699999999997</v>
      </c>
      <c r="AG554">
        <v>61.814999999999998</v>
      </c>
      <c r="AH554">
        <v>55.87</v>
      </c>
      <c r="AI554">
        <v>59.064999999999998</v>
      </c>
      <c r="AJ554">
        <v>62.255699999999997</v>
      </c>
      <c r="AK554">
        <v>61.814999999999998</v>
      </c>
      <c r="AL554">
        <v>55.87</v>
      </c>
      <c r="AM554" t="s">
        <v>1</v>
      </c>
      <c r="AN554" t="s">
        <v>1</v>
      </c>
      <c r="AO554" t="s">
        <v>5</v>
      </c>
      <c r="AP554" t="s">
        <v>5</v>
      </c>
      <c r="AQ554" t="s">
        <v>0</v>
      </c>
      <c r="AS554" t="s">
        <v>5</v>
      </c>
    </row>
    <row r="555" spans="1:45" x14ac:dyDescent="0.3">
      <c r="A555" s="1" t="s">
        <v>2470</v>
      </c>
      <c r="B555" s="1">
        <v>72</v>
      </c>
      <c r="C555" s="1" t="s">
        <v>7</v>
      </c>
      <c r="D555" s="1">
        <v>31537</v>
      </c>
      <c r="E555" s="1">
        <v>0</v>
      </c>
      <c r="F555" s="1" t="s">
        <v>1195</v>
      </c>
      <c r="G555" s="1" t="s">
        <v>9192</v>
      </c>
      <c r="H555" s="1" t="s">
        <v>5</v>
      </c>
      <c r="I555" s="1" t="s">
        <v>9193</v>
      </c>
      <c r="J555" s="1" t="s">
        <v>4</v>
      </c>
      <c r="K555" s="1" t="s">
        <v>8329</v>
      </c>
      <c r="L555" s="1">
        <v>6</v>
      </c>
      <c r="M555" t="s">
        <v>10</v>
      </c>
      <c r="N555" t="s">
        <v>2</v>
      </c>
      <c r="O555">
        <v>240</v>
      </c>
      <c r="P555">
        <v>0</v>
      </c>
      <c r="Q555">
        <v>0</v>
      </c>
      <c r="R555">
        <v>0</v>
      </c>
      <c r="S555">
        <v>0</v>
      </c>
      <c r="T555">
        <v>240</v>
      </c>
      <c r="U555">
        <v>26</v>
      </c>
      <c r="X555" s="23">
        <f>IFERROR(1 -(#REF!/#REF!), 0)</f>
        <v>0</v>
      </c>
      <c r="AA555">
        <v>59.034999999999997</v>
      </c>
      <c r="AB555">
        <v>61.6828</v>
      </c>
      <c r="AC555">
        <v>61.26</v>
      </c>
      <c r="AD555">
        <v>58.001600000000003</v>
      </c>
      <c r="AE555">
        <v>59.034999999999997</v>
      </c>
      <c r="AF555">
        <v>61.6828</v>
      </c>
      <c r="AG555">
        <v>61.26</v>
      </c>
      <c r="AH555">
        <v>58.001600000000003</v>
      </c>
      <c r="AI555">
        <v>59.034999999999997</v>
      </c>
      <c r="AJ555">
        <v>61.6828</v>
      </c>
      <c r="AK555">
        <v>61.26</v>
      </c>
      <c r="AL555">
        <v>58.001600000000003</v>
      </c>
      <c r="AM555" t="s">
        <v>1</v>
      </c>
      <c r="AN555" t="s">
        <v>1</v>
      </c>
      <c r="AO555" t="s">
        <v>5</v>
      </c>
      <c r="AP555" t="s">
        <v>5</v>
      </c>
      <c r="AQ555" t="s">
        <v>0</v>
      </c>
      <c r="AS555" t="s">
        <v>5</v>
      </c>
    </row>
    <row r="556" spans="1:45" x14ac:dyDescent="0.3">
      <c r="A556" s="1" t="s">
        <v>1704</v>
      </c>
      <c r="B556" s="1">
        <v>34</v>
      </c>
      <c r="C556" s="1" t="s">
        <v>6</v>
      </c>
      <c r="D556" s="1">
        <v>31546</v>
      </c>
      <c r="E556" s="1">
        <v>1</v>
      </c>
      <c r="F556" s="1" t="s">
        <v>424</v>
      </c>
      <c r="G556" s="1" t="s">
        <v>9194</v>
      </c>
      <c r="H556" s="1" t="s">
        <v>5</v>
      </c>
      <c r="I556" s="1" t="s">
        <v>363</v>
      </c>
      <c r="J556" s="1" t="s">
        <v>4</v>
      </c>
      <c r="K556" s="1" t="s">
        <v>8548</v>
      </c>
      <c r="L556" s="1">
        <v>7</v>
      </c>
      <c r="M556" t="s">
        <v>3</v>
      </c>
      <c r="N556" t="s">
        <v>2</v>
      </c>
      <c r="O556">
        <v>160</v>
      </c>
      <c r="P556">
        <v>0</v>
      </c>
      <c r="Q556">
        <v>0</v>
      </c>
      <c r="R556">
        <v>160</v>
      </c>
      <c r="S556">
        <v>0</v>
      </c>
      <c r="T556">
        <v>0</v>
      </c>
      <c r="U556">
        <v>51</v>
      </c>
      <c r="X556" s="23">
        <f>IFERROR(1 -(#REF!/#REF!), 0)</f>
        <v>0</v>
      </c>
      <c r="AA556">
        <v>45.360700000000001</v>
      </c>
      <c r="AB556">
        <v>49.542999999999999</v>
      </c>
      <c r="AC556">
        <v>54.0366</v>
      </c>
      <c r="AD556">
        <v>48.403799999999997</v>
      </c>
      <c r="AE556">
        <v>45.360700000000001</v>
      </c>
      <c r="AF556">
        <v>49.542999999999999</v>
      </c>
      <c r="AG556">
        <v>54.0366</v>
      </c>
      <c r="AH556">
        <v>48.403799999999997</v>
      </c>
      <c r="AI556">
        <v>45.360700000000001</v>
      </c>
      <c r="AJ556">
        <v>49.542999999999999</v>
      </c>
      <c r="AK556">
        <v>54.0366</v>
      </c>
      <c r="AL556">
        <v>48.403799999999997</v>
      </c>
      <c r="AM556" t="s">
        <v>1</v>
      </c>
      <c r="AN556" t="s">
        <v>1</v>
      </c>
      <c r="AO556" t="s">
        <v>5</v>
      </c>
      <c r="AP556" t="s">
        <v>5</v>
      </c>
      <c r="AQ556" t="s">
        <v>0</v>
      </c>
      <c r="AS556" t="s">
        <v>5</v>
      </c>
    </row>
    <row r="557" spans="1:45" x14ac:dyDescent="0.3">
      <c r="A557" s="1" t="s">
        <v>2123</v>
      </c>
      <c r="B557" s="1">
        <v>78</v>
      </c>
      <c r="C557" s="1" t="s">
        <v>6</v>
      </c>
      <c r="D557" s="1">
        <v>31548</v>
      </c>
      <c r="E557" s="1">
        <v>0</v>
      </c>
      <c r="F557" s="1" t="s">
        <v>848</v>
      </c>
      <c r="G557" s="1" t="s">
        <v>9195</v>
      </c>
      <c r="H557" s="1" t="s">
        <v>5</v>
      </c>
      <c r="I557" s="1" t="s">
        <v>9196</v>
      </c>
      <c r="J557" s="1" t="s">
        <v>4</v>
      </c>
      <c r="K557" s="1" t="s">
        <v>8527</v>
      </c>
      <c r="L557" s="1">
        <v>7</v>
      </c>
      <c r="M557" t="s">
        <v>3</v>
      </c>
      <c r="N557" t="s">
        <v>2</v>
      </c>
      <c r="O557">
        <v>120</v>
      </c>
      <c r="P557">
        <v>0</v>
      </c>
      <c r="Q557">
        <v>0</v>
      </c>
      <c r="R557">
        <v>120</v>
      </c>
      <c r="S557">
        <v>0</v>
      </c>
      <c r="T557">
        <v>0</v>
      </c>
      <c r="U557">
        <v>47</v>
      </c>
      <c r="X557" s="23">
        <f>IFERROR(1 -(#REF!/#REF!), 0)</f>
        <v>0</v>
      </c>
      <c r="AA557">
        <v>39.572499999999998</v>
      </c>
      <c r="AB557">
        <v>42.016599999999997</v>
      </c>
      <c r="AC557">
        <v>44.338000000000001</v>
      </c>
      <c r="AD557">
        <v>39.01</v>
      </c>
      <c r="AE557">
        <v>39.572499999999998</v>
      </c>
      <c r="AF557">
        <v>42.016599999999997</v>
      </c>
      <c r="AG557">
        <v>44.338000000000001</v>
      </c>
      <c r="AH557">
        <v>39.01</v>
      </c>
      <c r="AI557">
        <v>39.572499999999998</v>
      </c>
      <c r="AJ557">
        <v>42.016599999999997</v>
      </c>
      <c r="AK557">
        <v>44.338000000000001</v>
      </c>
      <c r="AL557">
        <v>39.01</v>
      </c>
      <c r="AM557" t="s">
        <v>1</v>
      </c>
      <c r="AN557" t="s">
        <v>1</v>
      </c>
      <c r="AO557" t="s">
        <v>5</v>
      </c>
      <c r="AP557" t="s">
        <v>5</v>
      </c>
      <c r="AQ557" t="s">
        <v>0</v>
      </c>
      <c r="AS557" t="s">
        <v>5</v>
      </c>
    </row>
    <row r="558" spans="1:45" x14ac:dyDescent="0.3">
      <c r="A558" s="1" t="s">
        <v>9197</v>
      </c>
      <c r="B558" s="1">
        <v>76</v>
      </c>
      <c r="C558" s="1" t="s">
        <v>6</v>
      </c>
      <c r="D558" s="1">
        <v>31573</v>
      </c>
      <c r="E558" s="1">
        <v>0</v>
      </c>
      <c r="F558" s="1" t="s">
        <v>9198</v>
      </c>
      <c r="G558" s="1" t="s">
        <v>9199</v>
      </c>
      <c r="H558" s="1" t="s">
        <v>5</v>
      </c>
      <c r="I558" s="1" t="s">
        <v>8794</v>
      </c>
      <c r="J558" s="1" t="s">
        <v>4</v>
      </c>
      <c r="K558" s="1" t="s">
        <v>8757</v>
      </c>
      <c r="L558" s="1">
        <v>0</v>
      </c>
      <c r="M558" t="s">
        <v>3</v>
      </c>
      <c r="N558" t="s">
        <v>25</v>
      </c>
      <c r="O558">
        <v>90</v>
      </c>
      <c r="P558">
        <v>0</v>
      </c>
      <c r="Q558">
        <v>0</v>
      </c>
      <c r="R558">
        <v>90</v>
      </c>
      <c r="S558">
        <v>0</v>
      </c>
      <c r="T558">
        <v>0</v>
      </c>
      <c r="U558">
        <v>17</v>
      </c>
      <c r="X558" s="23">
        <f>IFERROR(1 -(#REF!/#REF!), 0)</f>
        <v>0</v>
      </c>
      <c r="AA558">
        <v>94.36</v>
      </c>
      <c r="AD558">
        <v>93.527699999999996</v>
      </c>
      <c r="AE558">
        <v>94.36</v>
      </c>
      <c r="AH558">
        <v>93.527699999999996</v>
      </c>
      <c r="AI558">
        <v>94.36</v>
      </c>
      <c r="AL558">
        <v>93.527699999999996</v>
      </c>
      <c r="AM558" t="s">
        <v>1</v>
      </c>
      <c r="AN558" t="s">
        <v>1</v>
      </c>
      <c r="AO558" t="s">
        <v>5</v>
      </c>
      <c r="AP558" t="s">
        <v>5</v>
      </c>
      <c r="AQ558" t="s">
        <v>0</v>
      </c>
      <c r="AS558" t="s">
        <v>5</v>
      </c>
    </row>
    <row r="559" spans="1:45" x14ac:dyDescent="0.3">
      <c r="A559" s="1" t="s">
        <v>2124</v>
      </c>
      <c r="B559" s="1">
        <v>71</v>
      </c>
      <c r="C559" s="1" t="s">
        <v>12</v>
      </c>
      <c r="D559" s="1">
        <v>31577</v>
      </c>
      <c r="E559" s="1">
        <v>0</v>
      </c>
      <c r="F559" s="1" t="s">
        <v>849</v>
      </c>
      <c r="G559" s="1" t="s">
        <v>9200</v>
      </c>
      <c r="H559" s="1" t="s">
        <v>5</v>
      </c>
      <c r="I559" s="1" t="s">
        <v>9201</v>
      </c>
      <c r="J559" s="1" t="s">
        <v>4</v>
      </c>
      <c r="K559" s="1" t="s">
        <v>8479</v>
      </c>
      <c r="L559" s="1">
        <v>7</v>
      </c>
      <c r="M559" t="s">
        <v>3</v>
      </c>
      <c r="N559" t="s">
        <v>2</v>
      </c>
      <c r="O559">
        <v>60</v>
      </c>
      <c r="P559">
        <v>0</v>
      </c>
      <c r="Q559">
        <v>60</v>
      </c>
      <c r="R559">
        <v>0</v>
      </c>
      <c r="S559">
        <v>0</v>
      </c>
      <c r="T559">
        <v>0</v>
      </c>
      <c r="U559">
        <v>52</v>
      </c>
      <c r="X559" s="23">
        <f>IFERROR(1 -(#REF!/#REF!), 0)</f>
        <v>0</v>
      </c>
      <c r="AA559">
        <v>36.8292</v>
      </c>
      <c r="AB559">
        <v>39.289200000000001</v>
      </c>
      <c r="AC559">
        <v>42.796100000000003</v>
      </c>
      <c r="AD559">
        <v>46.497599999999998</v>
      </c>
      <c r="AE559">
        <v>36.8292</v>
      </c>
      <c r="AF559">
        <v>39.289200000000001</v>
      </c>
      <c r="AG559">
        <v>42.796100000000003</v>
      </c>
      <c r="AH559">
        <v>46.497599999999998</v>
      </c>
      <c r="AI559">
        <v>36.8292</v>
      </c>
      <c r="AJ559">
        <v>39.289200000000001</v>
      </c>
      <c r="AK559">
        <v>42.796100000000003</v>
      </c>
      <c r="AL559">
        <v>46.497599999999998</v>
      </c>
      <c r="AM559" t="s">
        <v>1</v>
      </c>
      <c r="AN559" t="s">
        <v>1</v>
      </c>
      <c r="AO559" t="s">
        <v>5</v>
      </c>
      <c r="AP559" t="s">
        <v>5</v>
      </c>
      <c r="AQ559" t="s">
        <v>0</v>
      </c>
      <c r="AS559" t="s">
        <v>5</v>
      </c>
    </row>
    <row r="560" spans="1:45" x14ac:dyDescent="0.3">
      <c r="A560" s="1" t="s">
        <v>2125</v>
      </c>
      <c r="B560" s="1">
        <v>76</v>
      </c>
      <c r="C560" s="1" t="s">
        <v>6</v>
      </c>
      <c r="D560" s="1">
        <v>31589</v>
      </c>
      <c r="E560" s="1">
        <v>0</v>
      </c>
      <c r="F560" s="1" t="s">
        <v>850</v>
      </c>
      <c r="G560" s="1" t="s">
        <v>9202</v>
      </c>
      <c r="H560" s="1" t="s">
        <v>5</v>
      </c>
      <c r="I560" s="1" t="s">
        <v>8997</v>
      </c>
      <c r="J560" s="1" t="s">
        <v>4</v>
      </c>
      <c r="K560" s="1" t="s">
        <v>9203</v>
      </c>
      <c r="L560" s="1">
        <v>1</v>
      </c>
      <c r="M560" t="s">
        <v>20</v>
      </c>
      <c r="N560" t="s">
        <v>2</v>
      </c>
      <c r="O560">
        <v>88</v>
      </c>
      <c r="P560">
        <v>0</v>
      </c>
      <c r="Q560">
        <v>0</v>
      </c>
      <c r="R560">
        <v>88</v>
      </c>
      <c r="S560">
        <v>0</v>
      </c>
      <c r="T560">
        <v>0</v>
      </c>
      <c r="U560">
        <v>13</v>
      </c>
      <c r="X560" s="23">
        <f>IFERROR(1 -(#REF!/#REF!), 0)</f>
        <v>0</v>
      </c>
      <c r="AA560">
        <v>55.56</v>
      </c>
      <c r="AB560">
        <v>57.846600000000002</v>
      </c>
      <c r="AC560">
        <v>59.055</v>
      </c>
      <c r="AD560">
        <v>52.7</v>
      </c>
      <c r="AE560">
        <v>55.56</v>
      </c>
      <c r="AF560">
        <v>57.846600000000002</v>
      </c>
      <c r="AG560">
        <v>59.055</v>
      </c>
      <c r="AH560">
        <v>52.7</v>
      </c>
      <c r="AI560">
        <v>55.56</v>
      </c>
      <c r="AJ560">
        <v>57.846600000000002</v>
      </c>
      <c r="AK560">
        <v>59.055</v>
      </c>
      <c r="AL560">
        <v>52.7</v>
      </c>
      <c r="AM560" t="s">
        <v>1</v>
      </c>
      <c r="AN560" t="s">
        <v>1</v>
      </c>
      <c r="AO560" t="s">
        <v>5</v>
      </c>
      <c r="AP560" t="s">
        <v>5</v>
      </c>
      <c r="AQ560" t="s">
        <v>0</v>
      </c>
      <c r="AS560" t="s">
        <v>5</v>
      </c>
    </row>
    <row r="561" spans="1:45" x14ac:dyDescent="0.3">
      <c r="A561" s="1" t="s">
        <v>2257</v>
      </c>
      <c r="B561" s="1">
        <v>70</v>
      </c>
      <c r="C561" s="1" t="s">
        <v>7</v>
      </c>
      <c r="D561" s="1">
        <v>31589</v>
      </c>
      <c r="E561" s="1">
        <v>1</v>
      </c>
      <c r="F561" s="1" t="s">
        <v>850</v>
      </c>
      <c r="G561" s="1" t="s">
        <v>9204</v>
      </c>
      <c r="H561" s="1" t="s">
        <v>5</v>
      </c>
      <c r="I561" s="1" t="s">
        <v>8399</v>
      </c>
      <c r="J561" s="1" t="s">
        <v>4</v>
      </c>
      <c r="K561" s="1" t="s">
        <v>8315</v>
      </c>
      <c r="L561" s="1">
        <v>2</v>
      </c>
      <c r="M561" t="s">
        <v>23</v>
      </c>
      <c r="N561" t="s">
        <v>2</v>
      </c>
      <c r="O561">
        <v>82</v>
      </c>
      <c r="P561">
        <v>0</v>
      </c>
      <c r="Q561">
        <v>0</v>
      </c>
      <c r="R561">
        <v>0</v>
      </c>
      <c r="S561">
        <v>0</v>
      </c>
      <c r="T561">
        <v>82</v>
      </c>
      <c r="U561">
        <v>13</v>
      </c>
      <c r="X561" s="23">
        <f>IFERROR(1 -(#REF!/#REF!), 0)</f>
        <v>0</v>
      </c>
      <c r="AA561">
        <v>62.57</v>
      </c>
      <c r="AB561">
        <v>64.87</v>
      </c>
      <c r="AC561">
        <v>66.22</v>
      </c>
      <c r="AD561">
        <v>58.662500000000001</v>
      </c>
      <c r="AE561">
        <v>62.57</v>
      </c>
      <c r="AF561">
        <v>64.87</v>
      </c>
      <c r="AG561">
        <v>66.22</v>
      </c>
      <c r="AH561">
        <v>58.662500000000001</v>
      </c>
      <c r="AI561">
        <v>62.57</v>
      </c>
      <c r="AJ561">
        <v>64.87</v>
      </c>
      <c r="AK561">
        <v>66.22</v>
      </c>
      <c r="AL561">
        <v>58.662500000000001</v>
      </c>
      <c r="AM561" t="s">
        <v>1</v>
      </c>
      <c r="AN561" t="s">
        <v>1</v>
      </c>
      <c r="AO561" t="s">
        <v>5</v>
      </c>
      <c r="AP561" t="s">
        <v>5</v>
      </c>
      <c r="AQ561" t="s">
        <v>0</v>
      </c>
      <c r="AS561" t="s">
        <v>5</v>
      </c>
    </row>
    <row r="562" spans="1:45" x14ac:dyDescent="0.3">
      <c r="A562" s="1" t="s">
        <v>2322</v>
      </c>
      <c r="B562" s="1">
        <v>15</v>
      </c>
      <c r="C562" s="1" t="s">
        <v>7</v>
      </c>
      <c r="D562" s="1">
        <v>31589</v>
      </c>
      <c r="E562" s="1">
        <v>2</v>
      </c>
      <c r="F562" s="1" t="s">
        <v>850</v>
      </c>
      <c r="G562" s="1" t="s">
        <v>9205</v>
      </c>
      <c r="H562" s="1" t="s">
        <v>9206</v>
      </c>
      <c r="I562" s="1" t="s">
        <v>340</v>
      </c>
      <c r="J562" s="1" t="s">
        <v>4</v>
      </c>
      <c r="K562" s="1" t="s">
        <v>254</v>
      </c>
      <c r="L562" s="1">
        <v>1</v>
      </c>
      <c r="M562" t="s">
        <v>20</v>
      </c>
      <c r="N562" t="s">
        <v>2</v>
      </c>
      <c r="O562">
        <v>155</v>
      </c>
      <c r="P562">
        <v>0</v>
      </c>
      <c r="Q562">
        <v>0</v>
      </c>
      <c r="R562">
        <v>0</v>
      </c>
      <c r="S562">
        <v>0</v>
      </c>
      <c r="T562">
        <v>155</v>
      </c>
      <c r="U562">
        <v>13</v>
      </c>
      <c r="X562" s="23">
        <f>IFERROR(1 -(#REF!/#REF!), 0)</f>
        <v>0</v>
      </c>
      <c r="AA562">
        <v>46.93</v>
      </c>
      <c r="AB562">
        <v>49.22</v>
      </c>
      <c r="AC562">
        <v>50.435000000000002</v>
      </c>
      <c r="AD562">
        <v>45.213299999999997</v>
      </c>
      <c r="AE562">
        <v>46.93</v>
      </c>
      <c r="AF562">
        <v>49.22</v>
      </c>
      <c r="AG562">
        <v>50.435000000000002</v>
      </c>
      <c r="AH562">
        <v>45.213299999999997</v>
      </c>
      <c r="AI562">
        <v>46.93</v>
      </c>
      <c r="AJ562">
        <v>49.22</v>
      </c>
      <c r="AK562">
        <v>50.435000000000002</v>
      </c>
      <c r="AL562">
        <v>45.213299999999997</v>
      </c>
      <c r="AM562" t="s">
        <v>1</v>
      </c>
      <c r="AN562" t="s">
        <v>1</v>
      </c>
      <c r="AO562" t="s">
        <v>5</v>
      </c>
      <c r="AP562" t="s">
        <v>5</v>
      </c>
      <c r="AQ562" t="s">
        <v>0</v>
      </c>
      <c r="AS562" t="s">
        <v>5</v>
      </c>
    </row>
    <row r="563" spans="1:45" x14ac:dyDescent="0.3">
      <c r="A563" s="1" t="s">
        <v>2126</v>
      </c>
      <c r="B563" s="1">
        <v>8</v>
      </c>
      <c r="C563" s="1" t="s">
        <v>7</v>
      </c>
      <c r="D563" s="1">
        <v>31590</v>
      </c>
      <c r="E563" s="1">
        <v>0</v>
      </c>
      <c r="F563" s="1" t="s">
        <v>851</v>
      </c>
      <c r="G563" s="1" t="s">
        <v>9207</v>
      </c>
      <c r="H563" s="1" t="s">
        <v>5</v>
      </c>
      <c r="I563" s="1" t="s">
        <v>9006</v>
      </c>
      <c r="J563" s="1" t="s">
        <v>4</v>
      </c>
      <c r="K563" s="1" t="s">
        <v>8712</v>
      </c>
      <c r="L563" s="1">
        <v>1</v>
      </c>
      <c r="M563" t="s">
        <v>20</v>
      </c>
      <c r="N563" t="s">
        <v>2</v>
      </c>
      <c r="O563">
        <v>220</v>
      </c>
      <c r="P563">
        <v>0</v>
      </c>
      <c r="Q563">
        <v>0</v>
      </c>
      <c r="R563">
        <v>0</v>
      </c>
      <c r="S563">
        <v>0</v>
      </c>
      <c r="T563">
        <v>220</v>
      </c>
      <c r="U563">
        <v>14</v>
      </c>
      <c r="X563" s="23">
        <f>IFERROR(1 -(#REF!/#REF!), 0)</f>
        <v>0</v>
      </c>
      <c r="AA563">
        <v>101.53</v>
      </c>
      <c r="AB563">
        <v>109.6566</v>
      </c>
      <c r="AC563">
        <v>111.295</v>
      </c>
      <c r="AD563">
        <v>95.09</v>
      </c>
      <c r="AE563">
        <v>101.53</v>
      </c>
      <c r="AF563">
        <v>109.6566</v>
      </c>
      <c r="AG563">
        <v>111.295</v>
      </c>
      <c r="AH563">
        <v>95.09</v>
      </c>
      <c r="AI563">
        <v>101.53</v>
      </c>
      <c r="AJ563">
        <v>109.6566</v>
      </c>
      <c r="AK563">
        <v>111.295</v>
      </c>
      <c r="AL563">
        <v>95.09</v>
      </c>
      <c r="AM563" t="s">
        <v>1</v>
      </c>
      <c r="AN563" t="s">
        <v>1</v>
      </c>
      <c r="AO563" t="s">
        <v>5</v>
      </c>
      <c r="AP563" t="s">
        <v>5</v>
      </c>
      <c r="AQ563" t="s">
        <v>0</v>
      </c>
      <c r="AS563" t="s">
        <v>5</v>
      </c>
    </row>
    <row r="564" spans="1:45" x14ac:dyDescent="0.3">
      <c r="A564" s="1" t="s">
        <v>2128</v>
      </c>
      <c r="B564" s="1">
        <v>72</v>
      </c>
      <c r="C564" s="1" t="s">
        <v>7</v>
      </c>
      <c r="D564" s="1">
        <v>31593</v>
      </c>
      <c r="E564" s="1">
        <v>0</v>
      </c>
      <c r="F564" s="1" t="s">
        <v>853</v>
      </c>
      <c r="G564" s="1" t="s">
        <v>9208</v>
      </c>
      <c r="H564" s="1" t="s">
        <v>5</v>
      </c>
      <c r="I564" s="1" t="s">
        <v>8954</v>
      </c>
      <c r="J564" s="1" t="s">
        <v>4</v>
      </c>
      <c r="K564" s="1" t="s">
        <v>8977</v>
      </c>
      <c r="L564" s="1">
        <v>1</v>
      </c>
      <c r="M564" t="s">
        <v>20</v>
      </c>
      <c r="N564" t="s">
        <v>2</v>
      </c>
      <c r="O564">
        <v>140</v>
      </c>
      <c r="P564">
        <v>0</v>
      </c>
      <c r="Q564">
        <v>0</v>
      </c>
      <c r="R564">
        <v>0</v>
      </c>
      <c r="S564">
        <v>0</v>
      </c>
      <c r="T564">
        <v>140</v>
      </c>
      <c r="U564">
        <v>14</v>
      </c>
      <c r="X564" s="23">
        <f>IFERROR(1 -(#REF!/#REF!), 0)</f>
        <v>0</v>
      </c>
      <c r="AA564">
        <v>132.86000000000001</v>
      </c>
      <c r="AB564">
        <v>135.36660000000001</v>
      </c>
      <c r="AC564">
        <v>136.91</v>
      </c>
      <c r="AD564">
        <v>127.04</v>
      </c>
      <c r="AE564">
        <v>132.86000000000001</v>
      </c>
      <c r="AF564">
        <v>135.36660000000001</v>
      </c>
      <c r="AG564">
        <v>136.91</v>
      </c>
      <c r="AH564">
        <v>127.04</v>
      </c>
      <c r="AI564">
        <v>132.86000000000001</v>
      </c>
      <c r="AJ564">
        <v>135.36660000000001</v>
      </c>
      <c r="AK564">
        <v>136.91</v>
      </c>
      <c r="AL564">
        <v>127.04</v>
      </c>
      <c r="AM564" t="s">
        <v>1</v>
      </c>
      <c r="AN564" t="s">
        <v>1</v>
      </c>
      <c r="AO564" t="s">
        <v>5</v>
      </c>
      <c r="AP564" t="s">
        <v>5</v>
      </c>
      <c r="AQ564" t="s">
        <v>0</v>
      </c>
      <c r="AS564" t="s">
        <v>5</v>
      </c>
    </row>
    <row r="565" spans="1:45" x14ac:dyDescent="0.3">
      <c r="A565" s="1" t="s">
        <v>2129</v>
      </c>
      <c r="B565" s="1">
        <v>70</v>
      </c>
      <c r="C565" s="1" t="s">
        <v>6</v>
      </c>
      <c r="D565" s="1">
        <v>31596</v>
      </c>
      <c r="E565" s="1">
        <v>0</v>
      </c>
      <c r="F565" s="1" t="s">
        <v>854</v>
      </c>
      <c r="G565" s="1" t="s">
        <v>9209</v>
      </c>
      <c r="H565" s="1" t="s">
        <v>5</v>
      </c>
      <c r="I565" s="1" t="s">
        <v>8983</v>
      </c>
      <c r="J565" s="1" t="s">
        <v>4</v>
      </c>
      <c r="K565" s="1" t="s">
        <v>8540</v>
      </c>
      <c r="L565" s="1">
        <v>7</v>
      </c>
      <c r="M565" t="s">
        <v>3</v>
      </c>
      <c r="N565" t="s">
        <v>2</v>
      </c>
      <c r="O565">
        <v>30</v>
      </c>
      <c r="P565">
        <v>0</v>
      </c>
      <c r="Q565">
        <v>0</v>
      </c>
      <c r="R565">
        <v>30</v>
      </c>
      <c r="S565">
        <v>0</v>
      </c>
      <c r="T565">
        <v>0</v>
      </c>
      <c r="U565">
        <v>51</v>
      </c>
      <c r="X565" s="23">
        <f>IFERROR(1 -(#REF!/#REF!), 0)</f>
        <v>0</v>
      </c>
      <c r="AA565">
        <v>80.059200000000004</v>
      </c>
      <c r="AB565">
        <v>80.926100000000005</v>
      </c>
      <c r="AC565">
        <v>81.448400000000007</v>
      </c>
      <c r="AD565">
        <v>81.217500000000001</v>
      </c>
      <c r="AE565">
        <v>80.059200000000004</v>
      </c>
      <c r="AF565">
        <v>80.926100000000005</v>
      </c>
      <c r="AG565">
        <v>81.448400000000007</v>
      </c>
      <c r="AH565">
        <v>81.217500000000001</v>
      </c>
      <c r="AI565">
        <v>80.059200000000004</v>
      </c>
      <c r="AJ565">
        <v>80.926100000000005</v>
      </c>
      <c r="AK565">
        <v>81.448400000000007</v>
      </c>
      <c r="AL565">
        <v>81.217500000000001</v>
      </c>
      <c r="AM565" t="s">
        <v>1</v>
      </c>
      <c r="AN565" t="s">
        <v>1</v>
      </c>
      <c r="AO565" t="s">
        <v>5</v>
      </c>
      <c r="AP565" t="s">
        <v>5</v>
      </c>
      <c r="AQ565" t="s">
        <v>0</v>
      </c>
      <c r="AS565" t="s">
        <v>5</v>
      </c>
    </row>
    <row r="566" spans="1:45" x14ac:dyDescent="0.3">
      <c r="A566" s="1" t="s">
        <v>2130</v>
      </c>
      <c r="B566" s="1">
        <v>70</v>
      </c>
      <c r="C566" s="1" t="s">
        <v>9</v>
      </c>
      <c r="D566" s="1">
        <v>31604</v>
      </c>
      <c r="E566" s="1">
        <v>0</v>
      </c>
      <c r="F566" s="1" t="s">
        <v>855</v>
      </c>
      <c r="G566" s="1" t="s">
        <v>9210</v>
      </c>
      <c r="H566" s="1" t="s">
        <v>5</v>
      </c>
      <c r="I566" s="1" t="s">
        <v>363</v>
      </c>
      <c r="J566" s="1" t="s">
        <v>4</v>
      </c>
      <c r="K566" s="1" t="s">
        <v>9211</v>
      </c>
      <c r="L566" s="1">
        <v>6</v>
      </c>
      <c r="M566" t="s">
        <v>10</v>
      </c>
      <c r="N566" t="s">
        <v>2</v>
      </c>
      <c r="O566">
        <v>107</v>
      </c>
      <c r="P566">
        <v>107</v>
      </c>
      <c r="Q566">
        <v>0</v>
      </c>
      <c r="R566">
        <v>0</v>
      </c>
      <c r="S566">
        <v>0</v>
      </c>
      <c r="T566">
        <v>0</v>
      </c>
      <c r="U566">
        <v>23</v>
      </c>
      <c r="X566" s="23">
        <f>IFERROR(1 -(#REF!/#REF!), 0)</f>
        <v>0</v>
      </c>
      <c r="AA566">
        <v>67.291600000000003</v>
      </c>
      <c r="AB566">
        <v>64.186599999999999</v>
      </c>
      <c r="AC566">
        <v>70.325999999999993</v>
      </c>
      <c r="AD566">
        <v>57.48</v>
      </c>
      <c r="AE566">
        <v>67.291600000000003</v>
      </c>
      <c r="AF566">
        <v>64.186599999999999</v>
      </c>
      <c r="AG566">
        <v>70.325999999999993</v>
      </c>
      <c r="AH566">
        <v>57.48</v>
      </c>
      <c r="AI566">
        <v>67.291600000000003</v>
      </c>
      <c r="AJ566">
        <v>64.186599999999999</v>
      </c>
      <c r="AK566">
        <v>70.325999999999993</v>
      </c>
      <c r="AL566">
        <v>57.48</v>
      </c>
      <c r="AM566" t="s">
        <v>1</v>
      </c>
      <c r="AN566" t="s">
        <v>1</v>
      </c>
      <c r="AO566" t="s">
        <v>5</v>
      </c>
      <c r="AP566" t="s">
        <v>5</v>
      </c>
      <c r="AQ566" t="s">
        <v>0</v>
      </c>
      <c r="AS566" t="s">
        <v>5</v>
      </c>
    </row>
    <row r="567" spans="1:45" x14ac:dyDescent="0.3">
      <c r="A567" s="1" t="s">
        <v>857</v>
      </c>
      <c r="B567" s="1">
        <v>9</v>
      </c>
      <c r="C567" s="1" t="s">
        <v>7</v>
      </c>
      <c r="D567" s="1">
        <v>31608</v>
      </c>
      <c r="E567" s="1">
        <v>0</v>
      </c>
      <c r="F567" s="1" t="s">
        <v>858</v>
      </c>
      <c r="G567" s="1" t="s">
        <v>9212</v>
      </c>
      <c r="H567" s="1" t="s">
        <v>5</v>
      </c>
      <c r="I567" s="1" t="s">
        <v>8941</v>
      </c>
      <c r="J567" s="1" t="s">
        <v>4</v>
      </c>
      <c r="K567" s="1" t="s">
        <v>8411</v>
      </c>
      <c r="L567" s="1">
        <v>7</v>
      </c>
      <c r="M567" t="s">
        <v>3</v>
      </c>
      <c r="N567" t="s">
        <v>2</v>
      </c>
      <c r="O567">
        <v>9999</v>
      </c>
      <c r="P567">
        <v>0</v>
      </c>
      <c r="Q567">
        <v>0</v>
      </c>
      <c r="R567">
        <v>0</v>
      </c>
      <c r="S567">
        <v>0</v>
      </c>
      <c r="T567">
        <v>9999</v>
      </c>
      <c r="W567">
        <v>0</v>
      </c>
      <c r="X567" s="23">
        <f>IFERROR(1 -(#REF!/#REF!), 0)</f>
        <v>0</v>
      </c>
      <c r="AM567" t="s">
        <v>1</v>
      </c>
      <c r="AN567" t="s">
        <v>1</v>
      </c>
      <c r="AO567" t="s">
        <v>5</v>
      </c>
      <c r="AP567" t="s">
        <v>5</v>
      </c>
      <c r="AQ567" t="s">
        <v>0</v>
      </c>
      <c r="AS567" t="s">
        <v>5</v>
      </c>
    </row>
    <row r="568" spans="1:45" x14ac:dyDescent="0.3">
      <c r="A568" s="1" t="s">
        <v>2132</v>
      </c>
      <c r="B568" s="1">
        <v>72</v>
      </c>
      <c r="C568" s="1" t="s">
        <v>12</v>
      </c>
      <c r="D568" s="1">
        <v>31621</v>
      </c>
      <c r="E568" s="1">
        <v>0</v>
      </c>
      <c r="F568" s="1" t="s">
        <v>859</v>
      </c>
      <c r="G568" s="1" t="s">
        <v>9213</v>
      </c>
      <c r="H568" s="1" t="s">
        <v>5</v>
      </c>
      <c r="I568" s="1" t="s">
        <v>9056</v>
      </c>
      <c r="J568" s="1" t="s">
        <v>4</v>
      </c>
      <c r="K568" s="1" t="s">
        <v>9057</v>
      </c>
      <c r="L568" s="1">
        <v>7</v>
      </c>
      <c r="M568" t="s">
        <v>3</v>
      </c>
      <c r="N568" t="s">
        <v>2</v>
      </c>
      <c r="O568">
        <v>220</v>
      </c>
      <c r="P568">
        <v>0</v>
      </c>
      <c r="Q568">
        <v>220</v>
      </c>
      <c r="R568">
        <v>0</v>
      </c>
      <c r="S568">
        <v>0</v>
      </c>
      <c r="T568">
        <v>0</v>
      </c>
      <c r="U568">
        <v>49</v>
      </c>
      <c r="X568" s="23">
        <f>IFERROR(1 -(#REF!/#REF!), 0)</f>
        <v>0</v>
      </c>
      <c r="AA568">
        <v>48.713799999999999</v>
      </c>
      <c r="AB568">
        <v>57.5884</v>
      </c>
      <c r="AC568">
        <v>60.436100000000003</v>
      </c>
      <c r="AD568">
        <v>46.874000000000002</v>
      </c>
      <c r="AE568">
        <v>48.713799999999999</v>
      </c>
      <c r="AF568">
        <v>57.5884</v>
      </c>
      <c r="AG568">
        <v>60.436100000000003</v>
      </c>
      <c r="AH568">
        <v>46.874000000000002</v>
      </c>
      <c r="AI568">
        <v>48.713799999999999</v>
      </c>
      <c r="AJ568">
        <v>57.5884</v>
      </c>
      <c r="AK568">
        <v>60.436100000000003</v>
      </c>
      <c r="AL568">
        <v>46.874000000000002</v>
      </c>
      <c r="AM568" t="s">
        <v>1</v>
      </c>
      <c r="AN568" t="s">
        <v>1</v>
      </c>
      <c r="AO568" t="s">
        <v>5</v>
      </c>
      <c r="AP568" t="s">
        <v>5</v>
      </c>
      <c r="AQ568" t="s">
        <v>0</v>
      </c>
      <c r="AS568" t="s">
        <v>5</v>
      </c>
    </row>
    <row r="569" spans="1:45" x14ac:dyDescent="0.3">
      <c r="A569" s="1" t="s">
        <v>2133</v>
      </c>
      <c r="B569" s="1">
        <v>9</v>
      </c>
      <c r="C569" s="1" t="s">
        <v>6</v>
      </c>
      <c r="D569" s="1">
        <v>31623</v>
      </c>
      <c r="E569" s="1">
        <v>0</v>
      </c>
      <c r="F569" s="1" t="s">
        <v>860</v>
      </c>
      <c r="G569" s="1" t="s">
        <v>2856</v>
      </c>
      <c r="H569" s="1" t="s">
        <v>8932</v>
      </c>
      <c r="I569" s="1" t="s">
        <v>9214</v>
      </c>
      <c r="J569" s="1" t="s">
        <v>4</v>
      </c>
      <c r="K569" s="1" t="s">
        <v>8341</v>
      </c>
      <c r="L569" s="1">
        <v>4</v>
      </c>
      <c r="M569" t="s">
        <v>30</v>
      </c>
      <c r="N569" t="s">
        <v>2</v>
      </c>
      <c r="O569">
        <v>182</v>
      </c>
      <c r="P569">
        <v>0</v>
      </c>
      <c r="Q569">
        <v>0</v>
      </c>
      <c r="R569">
        <v>182</v>
      </c>
      <c r="S569">
        <v>0</v>
      </c>
      <c r="T569">
        <v>0</v>
      </c>
      <c r="U569">
        <v>14</v>
      </c>
      <c r="X569" s="23">
        <f>IFERROR(1 -(#REF!/#REF!), 0)</f>
        <v>0</v>
      </c>
      <c r="AA569">
        <v>42</v>
      </c>
      <c r="AB569">
        <v>45.11</v>
      </c>
      <c r="AC569">
        <v>41.73</v>
      </c>
      <c r="AD569">
        <v>40.36</v>
      </c>
      <c r="AE569">
        <v>42</v>
      </c>
      <c r="AF569">
        <v>45.11</v>
      </c>
      <c r="AG569">
        <v>41.73</v>
      </c>
      <c r="AH569">
        <v>40.36</v>
      </c>
      <c r="AI569">
        <v>42</v>
      </c>
      <c r="AJ569">
        <v>45.11</v>
      </c>
      <c r="AK569">
        <v>41.73</v>
      </c>
      <c r="AL569">
        <v>40.36</v>
      </c>
      <c r="AM569" t="s">
        <v>1</v>
      </c>
      <c r="AN569" t="s">
        <v>1</v>
      </c>
      <c r="AO569" t="s">
        <v>5</v>
      </c>
      <c r="AP569" t="s">
        <v>5</v>
      </c>
      <c r="AQ569" t="s">
        <v>0</v>
      </c>
      <c r="AS569" t="s">
        <v>5</v>
      </c>
    </row>
    <row r="570" spans="1:45" x14ac:dyDescent="0.3">
      <c r="A570" s="1" t="s">
        <v>2135</v>
      </c>
      <c r="B570" s="1">
        <v>9</v>
      </c>
      <c r="C570" s="1" t="s">
        <v>9</v>
      </c>
      <c r="D570" s="1">
        <v>31647</v>
      </c>
      <c r="E570" s="1">
        <v>0</v>
      </c>
      <c r="F570" s="1" t="s">
        <v>862</v>
      </c>
      <c r="G570" s="1" t="s">
        <v>9215</v>
      </c>
      <c r="H570" s="1" t="s">
        <v>5</v>
      </c>
      <c r="I570" s="1" t="s">
        <v>8778</v>
      </c>
      <c r="J570" s="1" t="s">
        <v>4</v>
      </c>
      <c r="K570" s="1" t="s">
        <v>8312</v>
      </c>
      <c r="L570" s="1">
        <v>7</v>
      </c>
      <c r="M570" t="s">
        <v>3</v>
      </c>
      <c r="N570" t="s">
        <v>2</v>
      </c>
      <c r="O570">
        <v>80</v>
      </c>
      <c r="P570">
        <v>80</v>
      </c>
      <c r="Q570">
        <v>0</v>
      </c>
      <c r="R570">
        <v>0</v>
      </c>
      <c r="S570">
        <v>0</v>
      </c>
      <c r="T570">
        <v>0</v>
      </c>
      <c r="U570">
        <v>52</v>
      </c>
      <c r="X570" s="23">
        <f>IFERROR(1 -(#REF!/#REF!), 0)</f>
        <v>0</v>
      </c>
      <c r="AA570">
        <v>326.22300000000001</v>
      </c>
      <c r="AB570">
        <v>344.33609999999999</v>
      </c>
      <c r="AC570">
        <v>346.26839999999999</v>
      </c>
      <c r="AD570">
        <v>324.35840000000002</v>
      </c>
      <c r="AE570">
        <v>326.22300000000001</v>
      </c>
      <c r="AF570">
        <v>344.33609999999999</v>
      </c>
      <c r="AG570">
        <v>346.26839999999999</v>
      </c>
      <c r="AH570">
        <v>324.35840000000002</v>
      </c>
      <c r="AI570">
        <v>326.22300000000001</v>
      </c>
      <c r="AJ570">
        <v>344.33609999999999</v>
      </c>
      <c r="AK570">
        <v>346.26839999999999</v>
      </c>
      <c r="AL570">
        <v>324.35840000000002</v>
      </c>
      <c r="AM570" t="s">
        <v>1</v>
      </c>
      <c r="AN570" t="s">
        <v>1</v>
      </c>
      <c r="AO570" t="s">
        <v>5</v>
      </c>
      <c r="AP570" t="s">
        <v>5</v>
      </c>
      <c r="AQ570" t="s">
        <v>0</v>
      </c>
      <c r="AS570" t="s">
        <v>5</v>
      </c>
    </row>
    <row r="571" spans="1:45" x14ac:dyDescent="0.3">
      <c r="A571" s="1" t="s">
        <v>2136</v>
      </c>
      <c r="B571" s="1">
        <v>70</v>
      </c>
      <c r="C571" s="1" t="s">
        <v>6</v>
      </c>
      <c r="D571" s="1">
        <v>31661</v>
      </c>
      <c r="E571" s="1">
        <v>0</v>
      </c>
      <c r="F571" s="1" t="s">
        <v>863</v>
      </c>
      <c r="G571" s="1" t="s">
        <v>864</v>
      </c>
      <c r="H571" s="1" t="s">
        <v>5</v>
      </c>
      <c r="I571" s="1" t="s">
        <v>8925</v>
      </c>
      <c r="J571" s="1" t="s">
        <v>4</v>
      </c>
      <c r="K571" s="1" t="s">
        <v>8567</v>
      </c>
      <c r="L571" s="1">
        <v>6</v>
      </c>
      <c r="M571" t="s">
        <v>10</v>
      </c>
      <c r="N571" t="s">
        <v>2</v>
      </c>
      <c r="O571">
        <v>125</v>
      </c>
      <c r="P571">
        <v>0</v>
      </c>
      <c r="Q571">
        <v>0</v>
      </c>
      <c r="R571">
        <v>125</v>
      </c>
      <c r="S571">
        <v>0</v>
      </c>
      <c r="T571">
        <v>0</v>
      </c>
      <c r="U571">
        <v>17</v>
      </c>
      <c r="X571" s="23">
        <f>IFERROR(1 -(#REF!/#REF!), 0)</f>
        <v>0</v>
      </c>
      <c r="AA571">
        <v>39.038499999999999</v>
      </c>
      <c r="AB571">
        <v>41.38</v>
      </c>
      <c r="AD571">
        <v>37.72</v>
      </c>
      <c r="AE571">
        <v>39.038499999999999</v>
      </c>
      <c r="AF571">
        <v>41.38</v>
      </c>
      <c r="AH571">
        <v>37.72</v>
      </c>
      <c r="AI571">
        <v>39.038499999999999</v>
      </c>
      <c r="AJ571">
        <v>41.38</v>
      </c>
      <c r="AL571">
        <v>37.72</v>
      </c>
      <c r="AM571" t="s">
        <v>1</v>
      </c>
      <c r="AN571" t="s">
        <v>1</v>
      </c>
      <c r="AO571" t="s">
        <v>5</v>
      </c>
      <c r="AP571" t="s">
        <v>5</v>
      </c>
      <c r="AQ571" t="s">
        <v>0</v>
      </c>
      <c r="AS571" t="s">
        <v>5</v>
      </c>
    </row>
    <row r="572" spans="1:45" x14ac:dyDescent="0.3">
      <c r="A572" s="1" t="s">
        <v>2137</v>
      </c>
      <c r="B572" s="1">
        <v>15</v>
      </c>
      <c r="C572" s="1" t="s">
        <v>7</v>
      </c>
      <c r="D572" s="1">
        <v>31673</v>
      </c>
      <c r="E572" s="1">
        <v>0</v>
      </c>
      <c r="F572" s="1" t="s">
        <v>865</v>
      </c>
      <c r="G572" s="1" t="s">
        <v>9216</v>
      </c>
      <c r="H572" s="1" t="s">
        <v>9217</v>
      </c>
      <c r="I572" s="1" t="s">
        <v>9218</v>
      </c>
      <c r="J572" s="1" t="s">
        <v>4</v>
      </c>
      <c r="K572" s="1" t="s">
        <v>421</v>
      </c>
      <c r="L572" s="1">
        <v>7</v>
      </c>
      <c r="M572" t="s">
        <v>3</v>
      </c>
      <c r="N572" t="s">
        <v>2</v>
      </c>
      <c r="O572">
        <v>40</v>
      </c>
      <c r="P572">
        <v>0</v>
      </c>
      <c r="Q572">
        <v>0</v>
      </c>
      <c r="R572">
        <v>0</v>
      </c>
      <c r="S572">
        <v>0</v>
      </c>
      <c r="T572">
        <v>40</v>
      </c>
      <c r="U572">
        <v>52</v>
      </c>
      <c r="X572" s="23">
        <f>IFERROR(1 -(#REF!/#REF!), 0)</f>
        <v>0</v>
      </c>
      <c r="AA572">
        <v>168.4083</v>
      </c>
      <c r="AB572">
        <v>178.48</v>
      </c>
      <c r="AC572">
        <v>180.11</v>
      </c>
      <c r="AD572">
        <v>164.26</v>
      </c>
      <c r="AE572">
        <v>168.4083</v>
      </c>
      <c r="AF572">
        <v>178.48</v>
      </c>
      <c r="AG572">
        <v>180.11</v>
      </c>
      <c r="AH572">
        <v>164.26</v>
      </c>
      <c r="AI572">
        <v>168.4083</v>
      </c>
      <c r="AJ572">
        <v>178.48</v>
      </c>
      <c r="AK572">
        <v>180.11</v>
      </c>
      <c r="AL572">
        <v>164.26</v>
      </c>
      <c r="AM572" t="s">
        <v>1</v>
      </c>
      <c r="AN572" t="s">
        <v>1</v>
      </c>
      <c r="AO572" t="s">
        <v>5</v>
      </c>
      <c r="AP572" t="s">
        <v>5</v>
      </c>
      <c r="AQ572" t="s">
        <v>0</v>
      </c>
      <c r="AS572" t="s">
        <v>5</v>
      </c>
    </row>
    <row r="573" spans="1:45" x14ac:dyDescent="0.3">
      <c r="A573" s="1" t="s">
        <v>2139</v>
      </c>
      <c r="B573" s="1">
        <v>72</v>
      </c>
      <c r="C573" s="1" t="s">
        <v>12</v>
      </c>
      <c r="D573" s="1">
        <v>31682</v>
      </c>
      <c r="E573" s="1">
        <v>0</v>
      </c>
      <c r="F573" s="1" t="s">
        <v>866</v>
      </c>
      <c r="G573" s="1" t="s">
        <v>9219</v>
      </c>
      <c r="H573" s="1" t="s">
        <v>5</v>
      </c>
      <c r="I573" s="1" t="s">
        <v>8949</v>
      </c>
      <c r="J573" s="1" t="s">
        <v>4</v>
      </c>
      <c r="K573" s="1" t="s">
        <v>8950</v>
      </c>
      <c r="L573" s="1">
        <v>5</v>
      </c>
      <c r="M573" t="s">
        <v>18</v>
      </c>
      <c r="N573" t="s">
        <v>2</v>
      </c>
      <c r="O573">
        <v>170</v>
      </c>
      <c r="P573">
        <v>0</v>
      </c>
      <c r="Q573">
        <v>170</v>
      </c>
      <c r="R573">
        <v>0</v>
      </c>
      <c r="S573">
        <v>0</v>
      </c>
      <c r="T573">
        <v>0</v>
      </c>
      <c r="U573">
        <v>29</v>
      </c>
      <c r="X573" s="23">
        <f>IFERROR(1 -(#REF!/#REF!), 0)</f>
        <v>0</v>
      </c>
      <c r="AA573">
        <v>95.888499999999993</v>
      </c>
      <c r="AB573">
        <v>115.42829999999999</v>
      </c>
      <c r="AC573">
        <v>121.74850000000001</v>
      </c>
      <c r="AD573">
        <v>66.986599999999996</v>
      </c>
      <c r="AE573">
        <v>95.888499999999993</v>
      </c>
      <c r="AF573">
        <v>115.42829999999999</v>
      </c>
      <c r="AG573">
        <v>121.74850000000001</v>
      </c>
      <c r="AH573">
        <v>66.986599999999996</v>
      </c>
      <c r="AI573">
        <v>95.888499999999993</v>
      </c>
      <c r="AJ573">
        <v>115.42829999999999</v>
      </c>
      <c r="AK573">
        <v>121.74850000000001</v>
      </c>
      <c r="AL573">
        <v>66.986599999999996</v>
      </c>
      <c r="AM573" t="s">
        <v>1</v>
      </c>
      <c r="AN573" t="s">
        <v>1</v>
      </c>
      <c r="AO573" t="s">
        <v>5</v>
      </c>
      <c r="AP573" t="s">
        <v>5</v>
      </c>
      <c r="AQ573" t="s">
        <v>0</v>
      </c>
      <c r="AS573" t="s">
        <v>5</v>
      </c>
    </row>
    <row r="574" spans="1:45" x14ac:dyDescent="0.3">
      <c r="A574" s="1" t="s">
        <v>2140</v>
      </c>
      <c r="B574" s="1">
        <v>78</v>
      </c>
      <c r="C574" s="1" t="s">
        <v>6</v>
      </c>
      <c r="D574" s="1">
        <v>31691</v>
      </c>
      <c r="E574" s="1">
        <v>0</v>
      </c>
      <c r="F574" s="1" t="s">
        <v>120</v>
      </c>
      <c r="G574" s="1" t="s">
        <v>9220</v>
      </c>
      <c r="H574" s="1" t="s">
        <v>5</v>
      </c>
      <c r="I574" s="1" t="s">
        <v>9187</v>
      </c>
      <c r="J574" s="1" t="s">
        <v>4</v>
      </c>
      <c r="K574" s="1" t="s">
        <v>8527</v>
      </c>
      <c r="L574" s="1">
        <v>7</v>
      </c>
      <c r="M574" t="s">
        <v>3</v>
      </c>
      <c r="N574" t="s">
        <v>2</v>
      </c>
      <c r="O574">
        <v>100</v>
      </c>
      <c r="P574">
        <v>0</v>
      </c>
      <c r="Q574">
        <v>0</v>
      </c>
      <c r="R574">
        <v>100</v>
      </c>
      <c r="S574">
        <v>0</v>
      </c>
      <c r="T574">
        <v>0</v>
      </c>
      <c r="U574">
        <v>52</v>
      </c>
      <c r="X574" s="23">
        <f>IFERROR(1 -(#REF!/#REF!), 0)</f>
        <v>0</v>
      </c>
      <c r="AA574">
        <v>76.600700000000003</v>
      </c>
      <c r="AB574">
        <v>85.773799999999994</v>
      </c>
      <c r="AC574">
        <v>95.076099999999997</v>
      </c>
      <c r="AD574">
        <v>73.592299999999994</v>
      </c>
      <c r="AE574">
        <v>76.600700000000003</v>
      </c>
      <c r="AF574">
        <v>85.773799999999994</v>
      </c>
      <c r="AG574">
        <v>95.076099999999997</v>
      </c>
      <c r="AH574">
        <v>73.592299999999994</v>
      </c>
      <c r="AI574">
        <v>76.600700000000003</v>
      </c>
      <c r="AJ574">
        <v>85.773799999999994</v>
      </c>
      <c r="AK574">
        <v>95.076099999999997</v>
      </c>
      <c r="AL574">
        <v>73.592299999999994</v>
      </c>
      <c r="AM574" t="s">
        <v>1</v>
      </c>
      <c r="AN574" t="s">
        <v>1</v>
      </c>
      <c r="AO574" t="s">
        <v>5</v>
      </c>
      <c r="AP574" t="s">
        <v>5</v>
      </c>
      <c r="AQ574" t="s">
        <v>0</v>
      </c>
      <c r="AS574" t="s">
        <v>5</v>
      </c>
    </row>
    <row r="575" spans="1:45" x14ac:dyDescent="0.3">
      <c r="A575" s="1" t="s">
        <v>2176</v>
      </c>
      <c r="B575" s="1">
        <v>8</v>
      </c>
      <c r="C575" s="1" t="s">
        <v>12</v>
      </c>
      <c r="D575" s="1">
        <v>31691</v>
      </c>
      <c r="E575" s="1">
        <v>1</v>
      </c>
      <c r="F575" s="1" t="s">
        <v>902</v>
      </c>
      <c r="G575" s="1" t="s">
        <v>9221</v>
      </c>
      <c r="H575" s="1" t="s">
        <v>5</v>
      </c>
      <c r="I575" s="1" t="s">
        <v>9222</v>
      </c>
      <c r="J575" s="1" t="s">
        <v>4</v>
      </c>
      <c r="K575" s="1" t="s">
        <v>9223</v>
      </c>
      <c r="L575" s="1">
        <v>6</v>
      </c>
      <c r="M575" t="s">
        <v>10</v>
      </c>
      <c r="N575" t="s">
        <v>2</v>
      </c>
      <c r="O575">
        <v>150</v>
      </c>
      <c r="P575">
        <v>0</v>
      </c>
      <c r="Q575">
        <v>150</v>
      </c>
      <c r="R575">
        <v>0</v>
      </c>
      <c r="S575">
        <v>0</v>
      </c>
      <c r="T575">
        <v>0</v>
      </c>
      <c r="U575">
        <v>28</v>
      </c>
      <c r="X575" s="23">
        <f>IFERROR(1 -(#REF!/#REF!), 0)</f>
        <v>0</v>
      </c>
      <c r="AA575">
        <v>94.401600000000002</v>
      </c>
      <c r="AB575">
        <v>146.10140000000001</v>
      </c>
      <c r="AC575">
        <v>138.8442</v>
      </c>
      <c r="AD575">
        <v>119.23</v>
      </c>
      <c r="AE575">
        <v>94.401600000000002</v>
      </c>
      <c r="AF575">
        <v>146.10140000000001</v>
      </c>
      <c r="AG575">
        <v>138.8442</v>
      </c>
      <c r="AH575">
        <v>119.23</v>
      </c>
      <c r="AI575">
        <v>94.401600000000002</v>
      </c>
      <c r="AJ575">
        <v>146.10140000000001</v>
      </c>
      <c r="AK575">
        <v>138.8442</v>
      </c>
      <c r="AL575">
        <v>119.23</v>
      </c>
      <c r="AM575" t="s">
        <v>1</v>
      </c>
      <c r="AN575" t="s">
        <v>1</v>
      </c>
      <c r="AO575" t="s">
        <v>5</v>
      </c>
      <c r="AP575" t="s">
        <v>5</v>
      </c>
      <c r="AQ575" t="s">
        <v>0</v>
      </c>
      <c r="AS575" t="s">
        <v>5</v>
      </c>
    </row>
    <row r="576" spans="1:45" x14ac:dyDescent="0.3">
      <c r="A576" s="1" t="s">
        <v>2207</v>
      </c>
      <c r="B576" s="1">
        <v>78</v>
      </c>
      <c r="C576" s="1" t="s">
        <v>6</v>
      </c>
      <c r="D576" s="1">
        <v>31691</v>
      </c>
      <c r="E576" s="1">
        <v>2</v>
      </c>
      <c r="F576" s="1" t="s">
        <v>935</v>
      </c>
      <c r="G576" s="1" t="s">
        <v>9224</v>
      </c>
      <c r="H576" s="1" t="s">
        <v>5</v>
      </c>
      <c r="I576" s="1" t="s">
        <v>9187</v>
      </c>
      <c r="J576" s="1" t="s">
        <v>4</v>
      </c>
      <c r="K576" s="1" t="s">
        <v>8771</v>
      </c>
      <c r="L576" s="1">
        <v>7</v>
      </c>
      <c r="M576" t="s">
        <v>3</v>
      </c>
      <c r="N576" t="s">
        <v>2</v>
      </c>
      <c r="O576">
        <v>180</v>
      </c>
      <c r="P576">
        <v>0</v>
      </c>
      <c r="Q576">
        <v>0</v>
      </c>
      <c r="R576">
        <v>180</v>
      </c>
      <c r="S576">
        <v>0</v>
      </c>
      <c r="T576">
        <v>0</v>
      </c>
      <c r="U576">
        <v>52</v>
      </c>
      <c r="X576" s="23">
        <f>IFERROR(1 -(#REF!/#REF!), 0)</f>
        <v>0</v>
      </c>
      <c r="AA576">
        <v>89.6661</v>
      </c>
      <c r="AB576">
        <v>100.5861</v>
      </c>
      <c r="AC576">
        <v>101.83459999999999</v>
      </c>
      <c r="AD576">
        <v>84.288399999999996</v>
      </c>
      <c r="AE576">
        <v>89.6661</v>
      </c>
      <c r="AF576">
        <v>100.5861</v>
      </c>
      <c r="AG576">
        <v>101.83459999999999</v>
      </c>
      <c r="AH576">
        <v>84.288399999999996</v>
      </c>
      <c r="AI576">
        <v>89.6661</v>
      </c>
      <c r="AJ576">
        <v>100.5861</v>
      </c>
      <c r="AK576">
        <v>101.83459999999999</v>
      </c>
      <c r="AL576">
        <v>84.288399999999996</v>
      </c>
      <c r="AM576" t="s">
        <v>1</v>
      </c>
      <c r="AN576" t="s">
        <v>1</v>
      </c>
      <c r="AO576" t="s">
        <v>5</v>
      </c>
      <c r="AP576" t="s">
        <v>5</v>
      </c>
      <c r="AQ576" t="s">
        <v>0</v>
      </c>
      <c r="AS576" t="s">
        <v>5</v>
      </c>
    </row>
    <row r="577" spans="1:45" x14ac:dyDescent="0.3">
      <c r="A577" s="1" t="s">
        <v>2227</v>
      </c>
      <c r="B577" s="1">
        <v>78</v>
      </c>
      <c r="C577" s="1" t="s">
        <v>14</v>
      </c>
      <c r="D577" s="1">
        <v>31691</v>
      </c>
      <c r="E577" s="1">
        <v>3</v>
      </c>
      <c r="F577" s="1" t="s">
        <v>955</v>
      </c>
      <c r="G577" s="1" t="s">
        <v>9225</v>
      </c>
      <c r="H577" s="1" t="s">
        <v>5</v>
      </c>
      <c r="I577" s="1" t="s">
        <v>9127</v>
      </c>
      <c r="J577" s="1" t="s">
        <v>4</v>
      </c>
      <c r="K577" s="1" t="s">
        <v>8506</v>
      </c>
      <c r="L577" s="1">
        <v>7</v>
      </c>
      <c r="M577" t="s">
        <v>3</v>
      </c>
      <c r="N577" t="s">
        <v>2</v>
      </c>
      <c r="O577">
        <v>90</v>
      </c>
      <c r="P577">
        <v>0</v>
      </c>
      <c r="Q577">
        <v>0</v>
      </c>
      <c r="R577">
        <v>0</v>
      </c>
      <c r="S577">
        <v>90</v>
      </c>
      <c r="T577">
        <v>0</v>
      </c>
      <c r="U577">
        <v>50</v>
      </c>
      <c r="X577" s="23">
        <f>IFERROR(1 -(#REF!/#REF!), 0)</f>
        <v>0</v>
      </c>
      <c r="AA577">
        <v>91.006399999999999</v>
      </c>
      <c r="AB577">
        <v>96.040700000000001</v>
      </c>
      <c r="AC577">
        <v>86.361000000000004</v>
      </c>
      <c r="AD577">
        <v>86.486900000000006</v>
      </c>
      <c r="AE577">
        <v>91.006399999999999</v>
      </c>
      <c r="AF577">
        <v>96.040700000000001</v>
      </c>
      <c r="AG577">
        <v>86.361000000000004</v>
      </c>
      <c r="AH577">
        <v>86.486900000000006</v>
      </c>
      <c r="AI577">
        <v>91.006399999999999</v>
      </c>
      <c r="AJ577">
        <v>96.040700000000001</v>
      </c>
      <c r="AK577">
        <v>86.361000000000004</v>
      </c>
      <c r="AL577">
        <v>86.486900000000006</v>
      </c>
      <c r="AM577" t="s">
        <v>1</v>
      </c>
      <c r="AN577" t="s">
        <v>1</v>
      </c>
      <c r="AO577" t="s">
        <v>5</v>
      </c>
      <c r="AP577" t="s">
        <v>5</v>
      </c>
      <c r="AQ577" t="s">
        <v>0</v>
      </c>
      <c r="AS577" t="s">
        <v>5</v>
      </c>
    </row>
    <row r="578" spans="1:45" x14ac:dyDescent="0.3">
      <c r="A578" s="1" t="s">
        <v>2254</v>
      </c>
      <c r="B578" s="1">
        <v>8</v>
      </c>
      <c r="C578" s="1" t="s">
        <v>7</v>
      </c>
      <c r="D578" s="1">
        <v>31691</v>
      </c>
      <c r="E578" s="1">
        <v>4</v>
      </c>
      <c r="F578" s="1" t="s">
        <v>120</v>
      </c>
      <c r="G578" s="1" t="s">
        <v>9226</v>
      </c>
      <c r="H578" s="1" t="s">
        <v>5</v>
      </c>
      <c r="I578" s="1" t="s">
        <v>9227</v>
      </c>
      <c r="J578" s="1" t="s">
        <v>4</v>
      </c>
      <c r="K578" s="1" t="s">
        <v>8738</v>
      </c>
      <c r="L578" s="1">
        <v>7</v>
      </c>
      <c r="M578" t="s">
        <v>3</v>
      </c>
      <c r="N578" t="s">
        <v>2</v>
      </c>
      <c r="O578">
        <v>140</v>
      </c>
      <c r="P578">
        <v>0</v>
      </c>
      <c r="Q578">
        <v>0</v>
      </c>
      <c r="R578">
        <v>0</v>
      </c>
      <c r="S578">
        <v>0</v>
      </c>
      <c r="T578">
        <v>140</v>
      </c>
      <c r="U578">
        <v>53</v>
      </c>
      <c r="X578" s="23">
        <f>IFERROR(1 -(#REF!/#REF!), 0)</f>
        <v>0</v>
      </c>
      <c r="AA578">
        <v>54.625799999999998</v>
      </c>
      <c r="AB578">
        <v>61.383800000000001</v>
      </c>
      <c r="AC578">
        <v>62.42</v>
      </c>
      <c r="AD578">
        <v>59.425699999999999</v>
      </c>
      <c r="AE578">
        <v>54.625799999999998</v>
      </c>
      <c r="AF578">
        <v>61.383800000000001</v>
      </c>
      <c r="AG578">
        <v>62.42</v>
      </c>
      <c r="AH578">
        <v>59.425699999999999</v>
      </c>
      <c r="AI578">
        <v>54.625799999999998</v>
      </c>
      <c r="AJ578">
        <v>61.383800000000001</v>
      </c>
      <c r="AK578">
        <v>62.42</v>
      </c>
      <c r="AL578">
        <v>59.425699999999999</v>
      </c>
      <c r="AM578" t="s">
        <v>1</v>
      </c>
      <c r="AN578" t="s">
        <v>1</v>
      </c>
      <c r="AO578" t="s">
        <v>5</v>
      </c>
      <c r="AP578" t="s">
        <v>5</v>
      </c>
      <c r="AQ578" t="s">
        <v>0</v>
      </c>
      <c r="AS578" t="s">
        <v>5</v>
      </c>
    </row>
    <row r="579" spans="1:45" x14ac:dyDescent="0.3">
      <c r="A579" s="1" t="s">
        <v>2256</v>
      </c>
      <c r="B579" s="1">
        <v>8</v>
      </c>
      <c r="C579" s="1" t="s">
        <v>9</v>
      </c>
      <c r="D579" s="1">
        <v>31691</v>
      </c>
      <c r="E579" s="1">
        <v>5</v>
      </c>
      <c r="F579" s="1" t="s">
        <v>984</v>
      </c>
      <c r="G579" s="1" t="s">
        <v>9228</v>
      </c>
      <c r="H579" s="1" t="s">
        <v>5</v>
      </c>
      <c r="I579" s="1" t="s">
        <v>9229</v>
      </c>
      <c r="J579" s="1" t="s">
        <v>4</v>
      </c>
      <c r="K579" s="1" t="s">
        <v>9223</v>
      </c>
      <c r="L579" s="1">
        <v>7</v>
      </c>
      <c r="M579" t="s">
        <v>3</v>
      </c>
      <c r="N579" t="s">
        <v>2</v>
      </c>
      <c r="O579">
        <v>60</v>
      </c>
      <c r="P579">
        <v>60</v>
      </c>
      <c r="Q579">
        <v>0</v>
      </c>
      <c r="R579">
        <v>0</v>
      </c>
      <c r="S579">
        <v>0</v>
      </c>
      <c r="T579">
        <v>0</v>
      </c>
      <c r="U579">
        <v>54</v>
      </c>
      <c r="X579" s="23">
        <f>IFERROR(1 -(#REF!/#REF!), 0)</f>
        <v>0</v>
      </c>
      <c r="AA579">
        <v>90.186099999999996</v>
      </c>
      <c r="AB579">
        <v>91.350700000000003</v>
      </c>
      <c r="AC579">
        <v>96.93</v>
      </c>
      <c r="AD579">
        <v>81.956900000000005</v>
      </c>
      <c r="AE579">
        <v>90.186099999999996</v>
      </c>
      <c r="AF579">
        <v>91.350700000000003</v>
      </c>
      <c r="AG579">
        <v>96.93</v>
      </c>
      <c r="AH579">
        <v>81.956900000000005</v>
      </c>
      <c r="AI579">
        <v>90.186099999999996</v>
      </c>
      <c r="AJ579">
        <v>91.350700000000003</v>
      </c>
      <c r="AK579">
        <v>96.93</v>
      </c>
      <c r="AL579">
        <v>81.956900000000005</v>
      </c>
      <c r="AM579" t="s">
        <v>1</v>
      </c>
      <c r="AN579" t="s">
        <v>1</v>
      </c>
      <c r="AO579" t="s">
        <v>5</v>
      </c>
      <c r="AP579" t="s">
        <v>5</v>
      </c>
      <c r="AQ579" t="s">
        <v>0</v>
      </c>
      <c r="AS579" t="s">
        <v>5</v>
      </c>
    </row>
    <row r="580" spans="1:45" x14ac:dyDescent="0.3">
      <c r="A580" s="1" t="s">
        <v>2276</v>
      </c>
      <c r="B580" s="1">
        <v>8</v>
      </c>
      <c r="C580" s="1" t="s">
        <v>12</v>
      </c>
      <c r="D580" s="1">
        <v>31691</v>
      </c>
      <c r="E580" s="1">
        <v>6</v>
      </c>
      <c r="F580" s="1" t="s">
        <v>1004</v>
      </c>
      <c r="G580" s="1" t="s">
        <v>9230</v>
      </c>
      <c r="H580" s="1" t="s">
        <v>5</v>
      </c>
      <c r="I580" s="1" t="s">
        <v>9167</v>
      </c>
      <c r="J580" s="1" t="s">
        <v>4</v>
      </c>
      <c r="K580" s="1" t="s">
        <v>9168</v>
      </c>
      <c r="L580" s="1">
        <v>7</v>
      </c>
      <c r="M580" t="s">
        <v>3</v>
      </c>
      <c r="N580" t="s">
        <v>2</v>
      </c>
      <c r="O580">
        <v>30</v>
      </c>
      <c r="P580">
        <v>0</v>
      </c>
      <c r="Q580">
        <v>30</v>
      </c>
      <c r="R580">
        <v>0</v>
      </c>
      <c r="S580">
        <v>0</v>
      </c>
      <c r="T580">
        <v>0</v>
      </c>
      <c r="U580">
        <v>53</v>
      </c>
      <c r="X580" s="23">
        <f>IFERROR(1 -(#REF!/#REF!), 0)</f>
        <v>0</v>
      </c>
      <c r="AA580">
        <v>81.401499999999999</v>
      </c>
      <c r="AB580">
        <v>106.25839999999999</v>
      </c>
      <c r="AC580">
        <v>74.212100000000007</v>
      </c>
      <c r="AD580">
        <v>78.176900000000003</v>
      </c>
      <c r="AE580">
        <v>81.401499999999999</v>
      </c>
      <c r="AF580">
        <v>106.25839999999999</v>
      </c>
      <c r="AG580">
        <v>74.212100000000007</v>
      </c>
      <c r="AH580">
        <v>78.176900000000003</v>
      </c>
      <c r="AI580">
        <v>81.401499999999999</v>
      </c>
      <c r="AJ580">
        <v>106.25839999999999</v>
      </c>
      <c r="AK580">
        <v>74.212100000000007</v>
      </c>
      <c r="AL580">
        <v>78.176900000000003</v>
      </c>
      <c r="AM580" t="s">
        <v>1</v>
      </c>
      <c r="AN580" t="s">
        <v>1</v>
      </c>
      <c r="AO580" t="s">
        <v>5</v>
      </c>
      <c r="AP580" t="s">
        <v>5</v>
      </c>
      <c r="AQ580" t="s">
        <v>0</v>
      </c>
      <c r="AS580" t="s">
        <v>5</v>
      </c>
    </row>
    <row r="581" spans="1:45" x14ac:dyDescent="0.3">
      <c r="A581" s="1" t="s">
        <v>2293</v>
      </c>
      <c r="B581" s="1">
        <v>34</v>
      </c>
      <c r="C581" s="1" t="s">
        <v>12</v>
      </c>
      <c r="D581" s="1">
        <v>31691</v>
      </c>
      <c r="E581" s="1">
        <v>7</v>
      </c>
      <c r="F581" s="1" t="s">
        <v>1021</v>
      </c>
      <c r="G581" s="1" t="s">
        <v>1022</v>
      </c>
      <c r="H581" s="1" t="s">
        <v>5</v>
      </c>
      <c r="I581" s="1" t="s">
        <v>9231</v>
      </c>
      <c r="J581" s="1" t="s">
        <v>4</v>
      </c>
      <c r="K581" s="1" t="s">
        <v>8593</v>
      </c>
      <c r="L581" s="1">
        <v>7</v>
      </c>
      <c r="M581" t="s">
        <v>3</v>
      </c>
      <c r="N581" t="s">
        <v>2</v>
      </c>
      <c r="O581">
        <v>140</v>
      </c>
      <c r="P581">
        <v>0</v>
      </c>
      <c r="Q581">
        <v>140</v>
      </c>
      <c r="R581">
        <v>0</v>
      </c>
      <c r="S581">
        <v>0</v>
      </c>
      <c r="T581">
        <v>0</v>
      </c>
      <c r="U581">
        <v>54</v>
      </c>
      <c r="X581" s="23">
        <f>IFERROR(1 -(#REF!/#REF!), 0)</f>
        <v>0</v>
      </c>
      <c r="AA581">
        <v>108.095</v>
      </c>
      <c r="AB581">
        <v>86.043499999999995</v>
      </c>
      <c r="AC581">
        <v>90.096400000000003</v>
      </c>
      <c r="AD581">
        <v>99.532799999999995</v>
      </c>
      <c r="AE581">
        <v>108.095</v>
      </c>
      <c r="AF581">
        <v>86.043499999999995</v>
      </c>
      <c r="AG581">
        <v>90.096400000000003</v>
      </c>
      <c r="AH581">
        <v>99.532799999999995</v>
      </c>
      <c r="AI581">
        <v>108.095</v>
      </c>
      <c r="AJ581">
        <v>86.043499999999995</v>
      </c>
      <c r="AK581">
        <v>90.096400000000003</v>
      </c>
      <c r="AL581">
        <v>99.532799999999995</v>
      </c>
      <c r="AM581" t="s">
        <v>1</v>
      </c>
      <c r="AN581" t="s">
        <v>1</v>
      </c>
      <c r="AO581" t="s">
        <v>5</v>
      </c>
      <c r="AP581" t="s">
        <v>5</v>
      </c>
      <c r="AQ581" t="s">
        <v>0</v>
      </c>
      <c r="AS581" t="s">
        <v>5</v>
      </c>
    </row>
    <row r="582" spans="1:45" x14ac:dyDescent="0.3">
      <c r="A582" s="1" t="s">
        <v>2306</v>
      </c>
      <c r="B582" s="1">
        <v>8</v>
      </c>
      <c r="C582" s="1" t="s">
        <v>6</v>
      </c>
      <c r="D582" s="1">
        <v>31691</v>
      </c>
      <c r="E582" s="1">
        <v>8</v>
      </c>
      <c r="F582" s="1" t="s">
        <v>1032</v>
      </c>
      <c r="G582" s="1" t="s">
        <v>9232</v>
      </c>
      <c r="H582" s="1" t="s">
        <v>5</v>
      </c>
      <c r="I582" s="1" t="s">
        <v>9227</v>
      </c>
      <c r="J582" s="1" t="s">
        <v>4</v>
      </c>
      <c r="K582" s="1" t="s">
        <v>8516</v>
      </c>
      <c r="L582" s="1">
        <v>7</v>
      </c>
      <c r="M582" t="s">
        <v>3</v>
      </c>
      <c r="N582" t="s">
        <v>2</v>
      </c>
      <c r="O582">
        <v>55</v>
      </c>
      <c r="P582">
        <v>0</v>
      </c>
      <c r="Q582">
        <v>0</v>
      </c>
      <c r="R582">
        <v>55</v>
      </c>
      <c r="S582">
        <v>0</v>
      </c>
      <c r="T582">
        <v>0</v>
      </c>
      <c r="U582">
        <v>52</v>
      </c>
      <c r="X582" s="23">
        <f>IFERROR(1 -(#REF!/#REF!), 0)</f>
        <v>0</v>
      </c>
      <c r="AA582">
        <v>47.476100000000002</v>
      </c>
      <c r="AB582">
        <v>51.120699999999999</v>
      </c>
      <c r="AC582">
        <v>52.582999999999998</v>
      </c>
      <c r="AD582">
        <v>56.26</v>
      </c>
      <c r="AE582">
        <v>47.476100000000002</v>
      </c>
      <c r="AF582">
        <v>51.120699999999999</v>
      </c>
      <c r="AG582">
        <v>52.582999999999998</v>
      </c>
      <c r="AH582">
        <v>56.26</v>
      </c>
      <c r="AI582">
        <v>47.476100000000002</v>
      </c>
      <c r="AJ582">
        <v>51.120699999999999</v>
      </c>
      <c r="AK582">
        <v>52.582999999999998</v>
      </c>
      <c r="AL582">
        <v>56.26</v>
      </c>
      <c r="AM582" t="s">
        <v>1</v>
      </c>
      <c r="AN582" t="s">
        <v>1</v>
      </c>
      <c r="AO582" t="s">
        <v>5</v>
      </c>
      <c r="AP582" t="s">
        <v>5</v>
      </c>
      <c r="AQ582" t="s">
        <v>0</v>
      </c>
      <c r="AS582" t="s">
        <v>5</v>
      </c>
    </row>
    <row r="583" spans="1:45" x14ac:dyDescent="0.3">
      <c r="A583" s="1" t="s">
        <v>2312</v>
      </c>
      <c r="B583" s="1">
        <v>78</v>
      </c>
      <c r="C583" s="1" t="s">
        <v>12</v>
      </c>
      <c r="D583" s="1">
        <v>31691</v>
      </c>
      <c r="E583" s="1">
        <v>9</v>
      </c>
      <c r="F583" s="1" t="s">
        <v>1038</v>
      </c>
      <c r="G583" s="1" t="s">
        <v>9233</v>
      </c>
      <c r="H583" s="1" t="s">
        <v>5</v>
      </c>
      <c r="I583" s="1" t="s">
        <v>9234</v>
      </c>
      <c r="J583" s="1" t="s">
        <v>4</v>
      </c>
      <c r="K583" s="1" t="s">
        <v>9235</v>
      </c>
      <c r="L583" s="1">
        <v>7</v>
      </c>
      <c r="M583" t="s">
        <v>3</v>
      </c>
      <c r="N583" t="s">
        <v>2</v>
      </c>
      <c r="O583">
        <v>150</v>
      </c>
      <c r="P583">
        <v>0</v>
      </c>
      <c r="Q583">
        <v>150</v>
      </c>
      <c r="R583">
        <v>0</v>
      </c>
      <c r="S583">
        <v>0</v>
      </c>
      <c r="T583">
        <v>0</v>
      </c>
      <c r="U583">
        <v>52</v>
      </c>
      <c r="X583" s="23">
        <f>IFERROR(1 -(#REF!/#REF!), 0)</f>
        <v>0</v>
      </c>
      <c r="AA583">
        <v>77.2</v>
      </c>
      <c r="AB583">
        <v>80.607600000000005</v>
      </c>
      <c r="AC583">
        <v>85.57</v>
      </c>
      <c r="AD583">
        <v>70.326899999999995</v>
      </c>
      <c r="AE583">
        <v>77.2</v>
      </c>
      <c r="AF583">
        <v>80.607600000000005</v>
      </c>
      <c r="AG583">
        <v>85.57</v>
      </c>
      <c r="AH583">
        <v>70.326899999999995</v>
      </c>
      <c r="AI583">
        <v>77.2</v>
      </c>
      <c r="AJ583">
        <v>80.607600000000005</v>
      </c>
      <c r="AK583">
        <v>85.57</v>
      </c>
      <c r="AL583">
        <v>70.326899999999995</v>
      </c>
      <c r="AM583" t="s">
        <v>1</v>
      </c>
      <c r="AN583" t="s">
        <v>1</v>
      </c>
      <c r="AO583" t="s">
        <v>5</v>
      </c>
      <c r="AP583" t="s">
        <v>5</v>
      </c>
      <c r="AQ583" t="s">
        <v>0</v>
      </c>
      <c r="AS583" t="s">
        <v>5</v>
      </c>
    </row>
    <row r="584" spans="1:45" x14ac:dyDescent="0.3">
      <c r="A584" s="1" t="s">
        <v>2145</v>
      </c>
      <c r="B584" s="1">
        <v>76</v>
      </c>
      <c r="C584" s="1" t="s">
        <v>6</v>
      </c>
      <c r="D584" s="1">
        <v>31704</v>
      </c>
      <c r="E584" s="1">
        <v>0</v>
      </c>
      <c r="F584" s="1" t="s">
        <v>871</v>
      </c>
      <c r="G584" s="1" t="s">
        <v>9236</v>
      </c>
      <c r="H584" s="1" t="s">
        <v>5</v>
      </c>
      <c r="I584" s="1" t="s">
        <v>9152</v>
      </c>
      <c r="J584" s="1" t="s">
        <v>4</v>
      </c>
      <c r="K584" s="1" t="s">
        <v>8552</v>
      </c>
      <c r="L584" s="1">
        <v>7</v>
      </c>
      <c r="M584" t="s">
        <v>3</v>
      </c>
      <c r="N584" t="s">
        <v>2</v>
      </c>
      <c r="O584">
        <v>50</v>
      </c>
      <c r="P584">
        <v>0</v>
      </c>
      <c r="Q584">
        <v>0</v>
      </c>
      <c r="R584">
        <v>50</v>
      </c>
      <c r="S584">
        <v>0</v>
      </c>
      <c r="T584">
        <v>0</v>
      </c>
      <c r="U584">
        <v>53</v>
      </c>
      <c r="V584">
        <v>13</v>
      </c>
      <c r="W584">
        <v>5</v>
      </c>
      <c r="X584" s="23">
        <f>IFERROR(1 -(#REF!/#REF!), 0)</f>
        <v>0</v>
      </c>
      <c r="Y584">
        <v>1</v>
      </c>
      <c r="Z584">
        <v>13</v>
      </c>
      <c r="AA584">
        <v>87.374600000000001</v>
      </c>
      <c r="AB584">
        <v>93.192999999999998</v>
      </c>
      <c r="AC584">
        <v>94.092100000000002</v>
      </c>
      <c r="AD584">
        <v>76.243799999999993</v>
      </c>
      <c r="AE584">
        <v>87.374600000000001</v>
      </c>
      <c r="AF584">
        <v>93.192999999999998</v>
      </c>
      <c r="AG584">
        <v>94.092100000000002</v>
      </c>
      <c r="AH584">
        <v>76.243799999999993</v>
      </c>
      <c r="AI584">
        <v>87.374600000000001</v>
      </c>
      <c r="AJ584">
        <v>93.192999999999998</v>
      </c>
      <c r="AK584">
        <v>94.092100000000002</v>
      </c>
      <c r="AL584">
        <v>76.243799999999993</v>
      </c>
      <c r="AM584" t="s">
        <v>1</v>
      </c>
      <c r="AN584" t="s">
        <v>1</v>
      </c>
      <c r="AO584" t="s">
        <v>5</v>
      </c>
      <c r="AP584" t="s">
        <v>5</v>
      </c>
      <c r="AQ584" t="s">
        <v>0</v>
      </c>
      <c r="AS584" t="s">
        <v>5</v>
      </c>
    </row>
    <row r="585" spans="1:45" x14ac:dyDescent="0.3">
      <c r="A585" s="1" t="s">
        <v>2152</v>
      </c>
      <c r="B585" s="1">
        <v>71</v>
      </c>
      <c r="C585" s="1" t="s">
        <v>6</v>
      </c>
      <c r="D585" s="1">
        <v>31707</v>
      </c>
      <c r="E585" s="1">
        <v>0</v>
      </c>
      <c r="F585" s="1" t="s">
        <v>879</v>
      </c>
      <c r="G585" s="1" t="s">
        <v>9237</v>
      </c>
      <c r="H585" s="1" t="s">
        <v>5</v>
      </c>
      <c r="I585" s="1" t="s">
        <v>8282</v>
      </c>
      <c r="J585" s="1" t="s">
        <v>4</v>
      </c>
      <c r="K585" s="1" t="s">
        <v>8397</v>
      </c>
      <c r="L585" s="1">
        <v>6</v>
      </c>
      <c r="M585" t="s">
        <v>10</v>
      </c>
      <c r="N585" t="s">
        <v>2</v>
      </c>
      <c r="O585">
        <v>170</v>
      </c>
      <c r="P585">
        <v>0</v>
      </c>
      <c r="Q585">
        <v>0</v>
      </c>
      <c r="R585">
        <v>170</v>
      </c>
      <c r="S585">
        <v>0</v>
      </c>
      <c r="T585">
        <v>0</v>
      </c>
      <c r="U585">
        <v>26</v>
      </c>
      <c r="X585" s="23">
        <f>IFERROR(1 -(#REF!/#REF!), 0)</f>
        <v>0</v>
      </c>
      <c r="AA585">
        <v>43.484999999999999</v>
      </c>
      <c r="AB585">
        <v>50.154200000000003</v>
      </c>
      <c r="AC585">
        <v>51.25</v>
      </c>
      <c r="AD585">
        <v>43.11</v>
      </c>
      <c r="AE585">
        <v>43.484999999999999</v>
      </c>
      <c r="AF585">
        <v>50.154200000000003</v>
      </c>
      <c r="AG585">
        <v>51.25</v>
      </c>
      <c r="AH585">
        <v>43.11</v>
      </c>
      <c r="AI585">
        <v>43.484999999999999</v>
      </c>
      <c r="AJ585">
        <v>50.154200000000003</v>
      </c>
      <c r="AK585">
        <v>51.25</v>
      </c>
      <c r="AL585">
        <v>43.11</v>
      </c>
      <c r="AM585" t="s">
        <v>1</v>
      </c>
      <c r="AN585" t="s">
        <v>1</v>
      </c>
      <c r="AO585" t="s">
        <v>5</v>
      </c>
      <c r="AP585" t="s">
        <v>5</v>
      </c>
      <c r="AQ585" t="s">
        <v>0</v>
      </c>
      <c r="AS585" t="s">
        <v>5</v>
      </c>
    </row>
    <row r="586" spans="1:45" x14ac:dyDescent="0.3">
      <c r="A586" s="1" t="s">
        <v>2157</v>
      </c>
      <c r="B586" s="1">
        <v>34</v>
      </c>
      <c r="C586" s="1" t="s">
        <v>7</v>
      </c>
      <c r="D586" s="1">
        <v>31713</v>
      </c>
      <c r="E586" s="1">
        <v>0</v>
      </c>
      <c r="F586" s="1" t="s">
        <v>884</v>
      </c>
      <c r="G586" s="1" t="s">
        <v>9238</v>
      </c>
      <c r="H586" s="1" t="s">
        <v>5</v>
      </c>
      <c r="I586" s="1" t="s">
        <v>363</v>
      </c>
      <c r="J586" s="1" t="s">
        <v>4</v>
      </c>
      <c r="K586" s="1" t="s">
        <v>9170</v>
      </c>
      <c r="L586" s="1">
        <v>7</v>
      </c>
      <c r="M586" t="s">
        <v>3</v>
      </c>
      <c r="N586" t="s">
        <v>2</v>
      </c>
      <c r="O586">
        <v>120</v>
      </c>
      <c r="P586">
        <v>0</v>
      </c>
      <c r="Q586">
        <v>0</v>
      </c>
      <c r="R586">
        <v>0</v>
      </c>
      <c r="S586">
        <v>0</v>
      </c>
      <c r="T586">
        <v>120</v>
      </c>
      <c r="U586">
        <v>53</v>
      </c>
      <c r="V586">
        <v>66</v>
      </c>
      <c r="W586">
        <v>7</v>
      </c>
      <c r="X586" s="23">
        <f>IFERROR(1 -(#REF!/#REF!), 0)</f>
        <v>0</v>
      </c>
      <c r="Y586">
        <v>2</v>
      </c>
      <c r="Z586">
        <v>64</v>
      </c>
      <c r="AA586">
        <v>116.16500000000001</v>
      </c>
      <c r="AB586">
        <v>108.5613</v>
      </c>
      <c r="AC586">
        <v>175.27459999999999</v>
      </c>
      <c r="AD586">
        <v>107.376</v>
      </c>
      <c r="AE586">
        <v>116.16500000000001</v>
      </c>
      <c r="AF586">
        <v>108.5613</v>
      </c>
      <c r="AG586">
        <v>175.27459999999999</v>
      </c>
      <c r="AH586">
        <v>107.376</v>
      </c>
      <c r="AI586">
        <v>116.16500000000001</v>
      </c>
      <c r="AJ586">
        <v>108.5613</v>
      </c>
      <c r="AK586">
        <v>175.27459999999999</v>
      </c>
      <c r="AL586">
        <v>107.376</v>
      </c>
      <c r="AM586" t="s">
        <v>1</v>
      </c>
      <c r="AN586" t="s">
        <v>1</v>
      </c>
      <c r="AO586" t="s">
        <v>5</v>
      </c>
      <c r="AP586" t="s">
        <v>5</v>
      </c>
      <c r="AQ586" t="s">
        <v>0</v>
      </c>
      <c r="AS586" t="s">
        <v>5</v>
      </c>
    </row>
    <row r="587" spans="1:45" x14ac:dyDescent="0.3">
      <c r="A587" s="1" t="s">
        <v>2162</v>
      </c>
      <c r="B587" s="1">
        <v>71</v>
      </c>
      <c r="C587" s="1" t="s">
        <v>14</v>
      </c>
      <c r="D587" s="1">
        <v>31726</v>
      </c>
      <c r="E587" s="1">
        <v>0</v>
      </c>
      <c r="F587" s="1" t="s">
        <v>889</v>
      </c>
      <c r="G587" s="1" t="s">
        <v>9239</v>
      </c>
      <c r="H587" s="1" t="s">
        <v>5</v>
      </c>
      <c r="I587" s="1" t="s">
        <v>9021</v>
      </c>
      <c r="J587" s="1" t="s">
        <v>4</v>
      </c>
      <c r="K587" s="1" t="s">
        <v>8307</v>
      </c>
      <c r="L587" s="1">
        <v>6</v>
      </c>
      <c r="M587" t="s">
        <v>10</v>
      </c>
      <c r="N587" t="s">
        <v>2</v>
      </c>
      <c r="O587">
        <v>200</v>
      </c>
      <c r="P587">
        <v>0</v>
      </c>
      <c r="Q587">
        <v>0</v>
      </c>
      <c r="R587">
        <v>0</v>
      </c>
      <c r="S587">
        <v>200</v>
      </c>
      <c r="T587">
        <v>0</v>
      </c>
      <c r="U587">
        <v>25</v>
      </c>
      <c r="X587" s="23">
        <f>IFERROR(1 -(#REF!/#REF!), 0)</f>
        <v>0</v>
      </c>
      <c r="AA587">
        <v>41.664999999999999</v>
      </c>
      <c r="AB587">
        <v>47.2014</v>
      </c>
      <c r="AC587">
        <v>49.253999999999998</v>
      </c>
      <c r="AD587">
        <v>41.29</v>
      </c>
      <c r="AE587">
        <v>41.664999999999999</v>
      </c>
      <c r="AF587">
        <v>47.2014</v>
      </c>
      <c r="AG587">
        <v>49.253999999999998</v>
      </c>
      <c r="AH587">
        <v>41.29</v>
      </c>
      <c r="AI587">
        <v>41.664999999999999</v>
      </c>
      <c r="AJ587">
        <v>47.2014</v>
      </c>
      <c r="AK587">
        <v>49.253999999999998</v>
      </c>
      <c r="AL587">
        <v>41.29</v>
      </c>
      <c r="AM587" t="s">
        <v>1</v>
      </c>
      <c r="AN587" t="s">
        <v>1</v>
      </c>
      <c r="AO587" t="s">
        <v>5</v>
      </c>
      <c r="AP587" t="s">
        <v>5</v>
      </c>
      <c r="AQ587" t="s">
        <v>0</v>
      </c>
      <c r="AS587" t="s">
        <v>5</v>
      </c>
    </row>
    <row r="588" spans="1:45" x14ac:dyDescent="0.3">
      <c r="A588" s="1" t="s">
        <v>2175</v>
      </c>
      <c r="B588" s="1">
        <v>78</v>
      </c>
      <c r="C588" s="1" t="s">
        <v>9</v>
      </c>
      <c r="D588" s="1">
        <v>31742</v>
      </c>
      <c r="E588" s="1">
        <v>0</v>
      </c>
      <c r="F588" s="1" t="s">
        <v>901</v>
      </c>
      <c r="G588" s="1" t="s">
        <v>9240</v>
      </c>
      <c r="H588" s="1" t="s">
        <v>5</v>
      </c>
      <c r="I588" s="1" t="s">
        <v>363</v>
      </c>
      <c r="J588" s="1" t="s">
        <v>4</v>
      </c>
      <c r="K588" s="1" t="s">
        <v>9211</v>
      </c>
      <c r="L588" s="1">
        <v>7</v>
      </c>
      <c r="M588" t="s">
        <v>3</v>
      </c>
      <c r="N588" t="s">
        <v>2</v>
      </c>
      <c r="O588">
        <v>30</v>
      </c>
      <c r="P588">
        <v>30</v>
      </c>
      <c r="Q588">
        <v>0</v>
      </c>
      <c r="R588">
        <v>0</v>
      </c>
      <c r="S588">
        <v>0</v>
      </c>
      <c r="T588">
        <v>0</v>
      </c>
      <c r="U588">
        <v>52</v>
      </c>
      <c r="X588" s="23">
        <f>IFERROR(1 -(#REF!/#REF!), 0)</f>
        <v>0</v>
      </c>
      <c r="AA588">
        <v>74.588399999999993</v>
      </c>
      <c r="AB588">
        <v>70.427599999999998</v>
      </c>
      <c r="AC588">
        <v>67.799199999999999</v>
      </c>
      <c r="AD588">
        <v>75.180000000000007</v>
      </c>
      <c r="AE588">
        <v>74.588399999999993</v>
      </c>
      <c r="AF588">
        <v>70.427599999999998</v>
      </c>
      <c r="AG588">
        <v>67.799199999999999</v>
      </c>
      <c r="AH588">
        <v>75.180000000000007</v>
      </c>
      <c r="AI588">
        <v>74.588399999999993</v>
      </c>
      <c r="AJ588">
        <v>70.427599999999998</v>
      </c>
      <c r="AK588">
        <v>67.799199999999999</v>
      </c>
      <c r="AL588">
        <v>75.180000000000007</v>
      </c>
      <c r="AM588" t="s">
        <v>1</v>
      </c>
      <c r="AN588" t="s">
        <v>1</v>
      </c>
      <c r="AO588" t="s">
        <v>5</v>
      </c>
      <c r="AP588" t="s">
        <v>5</v>
      </c>
      <c r="AQ588" t="s">
        <v>0</v>
      </c>
      <c r="AS588" t="s">
        <v>5</v>
      </c>
    </row>
    <row r="589" spans="1:45" x14ac:dyDescent="0.3">
      <c r="A589" s="1" t="s">
        <v>2177</v>
      </c>
      <c r="B589" s="1">
        <v>34</v>
      </c>
      <c r="C589" s="1" t="s">
        <v>6</v>
      </c>
      <c r="D589" s="1">
        <v>31747</v>
      </c>
      <c r="E589" s="1">
        <v>0</v>
      </c>
      <c r="F589" s="1" t="s">
        <v>903</v>
      </c>
      <c r="G589" s="1" t="s">
        <v>9241</v>
      </c>
      <c r="H589" s="1" t="s">
        <v>5</v>
      </c>
      <c r="I589" s="1" t="s">
        <v>363</v>
      </c>
      <c r="J589" s="1" t="s">
        <v>4</v>
      </c>
      <c r="K589" s="1" t="s">
        <v>9242</v>
      </c>
      <c r="L589" s="1">
        <v>7</v>
      </c>
      <c r="M589" t="s">
        <v>3</v>
      </c>
      <c r="N589" t="s">
        <v>2</v>
      </c>
      <c r="O589">
        <v>5</v>
      </c>
      <c r="P589">
        <v>0</v>
      </c>
      <c r="Q589">
        <v>0</v>
      </c>
      <c r="R589">
        <v>5</v>
      </c>
      <c r="S589">
        <v>0</v>
      </c>
      <c r="T589">
        <v>0</v>
      </c>
      <c r="U589">
        <v>52</v>
      </c>
      <c r="X589" s="23">
        <f>IFERROR(1 -(#REF!/#REF!), 0)</f>
        <v>0</v>
      </c>
      <c r="AA589">
        <v>37.8292</v>
      </c>
      <c r="AB589">
        <v>42.056100000000001</v>
      </c>
      <c r="AC589">
        <v>44.68</v>
      </c>
      <c r="AD589">
        <v>37.31</v>
      </c>
      <c r="AE589">
        <v>37.8292</v>
      </c>
      <c r="AF589">
        <v>42.056100000000001</v>
      </c>
      <c r="AG589">
        <v>44.68</v>
      </c>
      <c r="AH589">
        <v>37.31</v>
      </c>
      <c r="AI589">
        <v>37.8292</v>
      </c>
      <c r="AJ589">
        <v>42.056100000000001</v>
      </c>
      <c r="AK589">
        <v>44.68</v>
      </c>
      <c r="AL589">
        <v>37.31</v>
      </c>
      <c r="AM589" t="s">
        <v>1</v>
      </c>
      <c r="AN589" t="s">
        <v>1</v>
      </c>
      <c r="AO589" t="s">
        <v>5</v>
      </c>
      <c r="AP589" t="s">
        <v>5</v>
      </c>
      <c r="AQ589" t="s">
        <v>0</v>
      </c>
      <c r="AS589" t="s">
        <v>5</v>
      </c>
    </row>
    <row r="590" spans="1:45" x14ac:dyDescent="0.3">
      <c r="A590" s="1" t="s">
        <v>2187</v>
      </c>
      <c r="B590" s="1">
        <v>34</v>
      </c>
      <c r="C590" s="1" t="s">
        <v>9</v>
      </c>
      <c r="D590" s="1">
        <v>31776</v>
      </c>
      <c r="E590" s="1">
        <v>0</v>
      </c>
      <c r="F590" s="1" t="s">
        <v>913</v>
      </c>
      <c r="G590" s="1" t="s">
        <v>9243</v>
      </c>
      <c r="H590" s="1" t="s">
        <v>5</v>
      </c>
      <c r="I590" s="1" t="s">
        <v>363</v>
      </c>
      <c r="J590" s="1" t="s">
        <v>4</v>
      </c>
      <c r="K590" s="1" t="s">
        <v>8486</v>
      </c>
      <c r="L590" s="1">
        <v>7</v>
      </c>
      <c r="M590" t="s">
        <v>3</v>
      </c>
      <c r="N590" t="s">
        <v>2</v>
      </c>
      <c r="O590">
        <v>70</v>
      </c>
      <c r="P590">
        <v>70</v>
      </c>
      <c r="Q590">
        <v>0</v>
      </c>
      <c r="R590">
        <v>0</v>
      </c>
      <c r="S590">
        <v>0</v>
      </c>
      <c r="T590">
        <v>0</v>
      </c>
      <c r="U590">
        <v>53</v>
      </c>
      <c r="X590" s="23">
        <f>IFERROR(1 -(#REF!/#REF!), 0)</f>
        <v>0</v>
      </c>
      <c r="AA590">
        <v>63.619199999999999</v>
      </c>
      <c r="AB590">
        <v>72.430000000000007</v>
      </c>
      <c r="AC590">
        <v>79.612300000000005</v>
      </c>
      <c r="AD590">
        <v>66.47</v>
      </c>
      <c r="AE590">
        <v>63.619199999999999</v>
      </c>
      <c r="AF590">
        <v>72.430000000000007</v>
      </c>
      <c r="AG590">
        <v>79.612300000000005</v>
      </c>
      <c r="AH590">
        <v>66.47</v>
      </c>
      <c r="AI590">
        <v>63.619199999999999</v>
      </c>
      <c r="AJ590">
        <v>72.430000000000007</v>
      </c>
      <c r="AK590">
        <v>79.612300000000005</v>
      </c>
      <c r="AL590">
        <v>66.47</v>
      </c>
      <c r="AM590" t="s">
        <v>1</v>
      </c>
      <c r="AN590" t="s">
        <v>1</v>
      </c>
      <c r="AO590" t="s">
        <v>5</v>
      </c>
      <c r="AP590" t="s">
        <v>5</v>
      </c>
      <c r="AQ590" t="s">
        <v>0</v>
      </c>
      <c r="AS590" t="s">
        <v>5</v>
      </c>
    </row>
    <row r="591" spans="1:45" x14ac:dyDescent="0.3">
      <c r="A591" s="1" t="s">
        <v>2189</v>
      </c>
      <c r="B591" s="1">
        <v>34</v>
      </c>
      <c r="C591" s="1" t="s">
        <v>9</v>
      </c>
      <c r="D591" s="1">
        <v>31779</v>
      </c>
      <c r="E591" s="1">
        <v>0</v>
      </c>
      <c r="F591" s="1" t="s">
        <v>914</v>
      </c>
      <c r="G591" s="1" t="s">
        <v>9244</v>
      </c>
      <c r="H591" s="1" t="s">
        <v>5</v>
      </c>
      <c r="I591" s="1" t="s">
        <v>363</v>
      </c>
      <c r="J591" s="1" t="s">
        <v>4</v>
      </c>
      <c r="K591" s="1" t="s">
        <v>8673</v>
      </c>
      <c r="L591" s="1">
        <v>7</v>
      </c>
      <c r="M591" t="s">
        <v>3</v>
      </c>
      <c r="N591" t="s">
        <v>2</v>
      </c>
      <c r="O591">
        <v>150</v>
      </c>
      <c r="P591">
        <v>150</v>
      </c>
      <c r="Q591">
        <v>0</v>
      </c>
      <c r="R591">
        <v>0</v>
      </c>
      <c r="S591">
        <v>0</v>
      </c>
      <c r="T591">
        <v>0</v>
      </c>
      <c r="U591">
        <v>52</v>
      </c>
      <c r="X591" s="23">
        <f>IFERROR(1 -(#REF!/#REF!), 0)</f>
        <v>0</v>
      </c>
      <c r="AA591">
        <v>58.029200000000003</v>
      </c>
      <c r="AB591">
        <v>59.614600000000003</v>
      </c>
      <c r="AC591">
        <v>68.343800000000002</v>
      </c>
      <c r="AD591">
        <v>56.5</v>
      </c>
      <c r="AE591">
        <v>58.029200000000003</v>
      </c>
      <c r="AF591">
        <v>59.614600000000003</v>
      </c>
      <c r="AG591">
        <v>68.343800000000002</v>
      </c>
      <c r="AH591">
        <v>56.5</v>
      </c>
      <c r="AI591">
        <v>58.029200000000003</v>
      </c>
      <c r="AJ591">
        <v>59.614600000000003</v>
      </c>
      <c r="AK591">
        <v>68.343800000000002</v>
      </c>
      <c r="AL591">
        <v>56.5</v>
      </c>
      <c r="AM591" t="s">
        <v>1</v>
      </c>
      <c r="AN591" t="s">
        <v>1</v>
      </c>
      <c r="AO591" t="s">
        <v>5</v>
      </c>
      <c r="AP591" t="s">
        <v>5</v>
      </c>
      <c r="AQ591" t="s">
        <v>0</v>
      </c>
      <c r="AS591" t="s">
        <v>5</v>
      </c>
    </row>
    <row r="592" spans="1:45" x14ac:dyDescent="0.3">
      <c r="A592" s="1" t="s">
        <v>2190</v>
      </c>
      <c r="B592" s="1">
        <v>71</v>
      </c>
      <c r="C592" s="1" t="s">
        <v>7</v>
      </c>
      <c r="D592" s="1">
        <v>31780</v>
      </c>
      <c r="E592" s="1">
        <v>0</v>
      </c>
      <c r="F592" s="1" t="s">
        <v>915</v>
      </c>
      <c r="G592" s="1" t="s">
        <v>9245</v>
      </c>
      <c r="H592" s="1" t="s">
        <v>5</v>
      </c>
      <c r="I592" s="1" t="s">
        <v>9107</v>
      </c>
      <c r="J592" s="1" t="s">
        <v>4</v>
      </c>
      <c r="K592" s="1" t="s">
        <v>9246</v>
      </c>
      <c r="L592" s="1">
        <v>7</v>
      </c>
      <c r="M592" t="s">
        <v>3</v>
      </c>
      <c r="N592" t="s">
        <v>2</v>
      </c>
      <c r="O592">
        <v>5</v>
      </c>
      <c r="P592">
        <v>0</v>
      </c>
      <c r="Q592">
        <v>0</v>
      </c>
      <c r="R592">
        <v>0</v>
      </c>
      <c r="S592">
        <v>0</v>
      </c>
      <c r="T592">
        <v>5</v>
      </c>
      <c r="U592">
        <v>53</v>
      </c>
      <c r="X592" s="23">
        <f>IFERROR(1 -(#REF!/#REF!), 0)</f>
        <v>0</v>
      </c>
      <c r="AA592">
        <v>121.155</v>
      </c>
      <c r="AB592">
        <v>125.1469</v>
      </c>
      <c r="AC592">
        <v>137.99</v>
      </c>
      <c r="AD592">
        <v>128.05070000000001</v>
      </c>
      <c r="AE592">
        <v>121.155</v>
      </c>
      <c r="AF592">
        <v>125.1469</v>
      </c>
      <c r="AG592">
        <v>137.99</v>
      </c>
      <c r="AH592">
        <v>128.05070000000001</v>
      </c>
      <c r="AI592">
        <v>121.155</v>
      </c>
      <c r="AJ592">
        <v>125.1469</v>
      </c>
      <c r="AK592">
        <v>137.99</v>
      </c>
      <c r="AL592">
        <v>128.05070000000001</v>
      </c>
      <c r="AM592" t="s">
        <v>1</v>
      </c>
      <c r="AN592" t="s">
        <v>1</v>
      </c>
      <c r="AO592" t="s">
        <v>5</v>
      </c>
      <c r="AP592" t="s">
        <v>5</v>
      </c>
      <c r="AQ592" t="s">
        <v>0</v>
      </c>
      <c r="AS592" t="s">
        <v>5</v>
      </c>
    </row>
    <row r="593" spans="1:45" x14ac:dyDescent="0.3">
      <c r="A593" s="1" t="s">
        <v>2191</v>
      </c>
      <c r="B593" s="1">
        <v>78</v>
      </c>
      <c r="C593" s="1" t="s">
        <v>9</v>
      </c>
      <c r="D593" s="1">
        <v>31782</v>
      </c>
      <c r="E593" s="1">
        <v>0</v>
      </c>
      <c r="F593" s="1" t="s">
        <v>828</v>
      </c>
      <c r="G593" s="1" t="s">
        <v>9247</v>
      </c>
      <c r="H593" s="1" t="s">
        <v>5</v>
      </c>
      <c r="I593" s="1" t="s">
        <v>8857</v>
      </c>
      <c r="J593" s="1" t="s">
        <v>4</v>
      </c>
      <c r="K593" s="1" t="s">
        <v>8985</v>
      </c>
      <c r="L593" s="1">
        <v>7</v>
      </c>
      <c r="M593" t="s">
        <v>3</v>
      </c>
      <c r="N593" t="s">
        <v>2</v>
      </c>
      <c r="O593">
        <v>130</v>
      </c>
      <c r="P593">
        <v>130</v>
      </c>
      <c r="Q593">
        <v>0</v>
      </c>
      <c r="R593">
        <v>0</v>
      </c>
      <c r="S593">
        <v>0</v>
      </c>
      <c r="T593">
        <v>0</v>
      </c>
      <c r="U593">
        <v>52</v>
      </c>
      <c r="X593" s="23">
        <f>IFERROR(1 -(#REF!/#REF!), 0)</f>
        <v>0</v>
      </c>
      <c r="AA593">
        <v>47.4315</v>
      </c>
      <c r="AB593">
        <v>50.99</v>
      </c>
      <c r="AC593">
        <v>53.646099999999997</v>
      </c>
      <c r="AD593">
        <v>46.517600000000002</v>
      </c>
      <c r="AE593">
        <v>47.4315</v>
      </c>
      <c r="AF593">
        <v>50.99</v>
      </c>
      <c r="AG593">
        <v>53.646099999999997</v>
      </c>
      <c r="AH593">
        <v>46.517600000000002</v>
      </c>
      <c r="AI593">
        <v>47.4315</v>
      </c>
      <c r="AJ593">
        <v>50.99</v>
      </c>
      <c r="AK593">
        <v>53.646099999999997</v>
      </c>
      <c r="AL593">
        <v>46.517600000000002</v>
      </c>
      <c r="AM593" t="s">
        <v>1</v>
      </c>
      <c r="AN593" t="s">
        <v>1</v>
      </c>
      <c r="AO593" t="s">
        <v>5</v>
      </c>
      <c r="AP593" t="s">
        <v>5</v>
      </c>
      <c r="AQ593" t="s">
        <v>0</v>
      </c>
      <c r="AS593" t="s">
        <v>5</v>
      </c>
    </row>
    <row r="594" spans="1:45" x14ac:dyDescent="0.3">
      <c r="A594" s="1" t="s">
        <v>2192</v>
      </c>
      <c r="B594" s="1">
        <v>78</v>
      </c>
      <c r="C594" s="1" t="s">
        <v>9</v>
      </c>
      <c r="D594" s="1">
        <v>31785</v>
      </c>
      <c r="E594" s="1">
        <v>0</v>
      </c>
      <c r="F594" s="1" t="s">
        <v>916</v>
      </c>
      <c r="G594" s="1" t="s">
        <v>9248</v>
      </c>
      <c r="H594" s="1" t="s">
        <v>5</v>
      </c>
      <c r="I594" s="1" t="s">
        <v>363</v>
      </c>
      <c r="J594" s="1" t="s">
        <v>4</v>
      </c>
      <c r="K594" s="1" t="s">
        <v>8673</v>
      </c>
      <c r="L594" s="1">
        <v>7</v>
      </c>
      <c r="M594" t="s">
        <v>3</v>
      </c>
      <c r="N594" t="s">
        <v>2</v>
      </c>
      <c r="O594">
        <v>260</v>
      </c>
      <c r="P594">
        <v>260</v>
      </c>
      <c r="Q594">
        <v>0</v>
      </c>
      <c r="R594">
        <v>0</v>
      </c>
      <c r="S594">
        <v>0</v>
      </c>
      <c r="T594">
        <v>0</v>
      </c>
      <c r="U594">
        <v>45</v>
      </c>
      <c r="X594" s="23">
        <f>IFERROR(1 -(#REF!/#REF!), 0)</f>
        <v>0</v>
      </c>
      <c r="AA594">
        <v>45.139200000000002</v>
      </c>
      <c r="AB594">
        <v>47.65</v>
      </c>
      <c r="AC594">
        <v>53.027999999999999</v>
      </c>
      <c r="AD594">
        <v>45.990900000000003</v>
      </c>
      <c r="AE594">
        <v>45.139200000000002</v>
      </c>
      <c r="AF594">
        <v>47.65</v>
      </c>
      <c r="AG594">
        <v>53.027999999999999</v>
      </c>
      <c r="AH594">
        <v>45.990900000000003</v>
      </c>
      <c r="AI594">
        <v>45.139200000000002</v>
      </c>
      <c r="AJ594">
        <v>47.65</v>
      </c>
      <c r="AK594">
        <v>53.027999999999999</v>
      </c>
      <c r="AL594">
        <v>45.990900000000003</v>
      </c>
      <c r="AM594" t="s">
        <v>1</v>
      </c>
      <c r="AN594" t="s">
        <v>1</v>
      </c>
      <c r="AO594" t="s">
        <v>5</v>
      </c>
      <c r="AP594" t="s">
        <v>5</v>
      </c>
      <c r="AQ594" t="s">
        <v>0</v>
      </c>
      <c r="AS594" t="s">
        <v>5</v>
      </c>
    </row>
    <row r="595" spans="1:45" x14ac:dyDescent="0.3">
      <c r="A595" s="1" t="s">
        <v>2472</v>
      </c>
      <c r="B595" s="1">
        <v>72</v>
      </c>
      <c r="C595" s="1" t="s">
        <v>7</v>
      </c>
      <c r="D595" s="1">
        <v>31811</v>
      </c>
      <c r="E595" s="1">
        <v>0</v>
      </c>
      <c r="F595" s="1" t="s">
        <v>1196</v>
      </c>
      <c r="G595" s="1" t="s">
        <v>9249</v>
      </c>
      <c r="H595" s="1" t="s">
        <v>5</v>
      </c>
      <c r="I595" s="1" t="s">
        <v>8954</v>
      </c>
      <c r="J595" s="1" t="s">
        <v>4</v>
      </c>
      <c r="K595" s="1" t="s">
        <v>8329</v>
      </c>
      <c r="L595" s="1">
        <v>7</v>
      </c>
      <c r="M595" t="s">
        <v>3</v>
      </c>
      <c r="N595" t="s">
        <v>2</v>
      </c>
      <c r="O595">
        <v>300</v>
      </c>
      <c r="P595">
        <v>0</v>
      </c>
      <c r="Q595">
        <v>0</v>
      </c>
      <c r="R595">
        <v>0</v>
      </c>
      <c r="S595">
        <v>0</v>
      </c>
      <c r="T595">
        <v>300</v>
      </c>
      <c r="U595">
        <v>52</v>
      </c>
      <c r="X595" s="23">
        <f>IFERROR(1 -(#REF!/#REF!), 0)</f>
        <v>0</v>
      </c>
      <c r="AA595">
        <v>171.66229999999999</v>
      </c>
      <c r="AB595">
        <v>169.3766</v>
      </c>
      <c r="AC595">
        <v>195.05279999999999</v>
      </c>
      <c r="AD595">
        <v>181.95230000000001</v>
      </c>
      <c r="AE595">
        <v>171.66229999999999</v>
      </c>
      <c r="AF595">
        <v>169.3766</v>
      </c>
      <c r="AG595">
        <v>195.05279999999999</v>
      </c>
      <c r="AH595">
        <v>181.95230000000001</v>
      </c>
      <c r="AI595">
        <v>171.66229999999999</v>
      </c>
      <c r="AJ595">
        <v>169.3766</v>
      </c>
      <c r="AK595">
        <v>195.05279999999999</v>
      </c>
      <c r="AL595">
        <v>181.95230000000001</v>
      </c>
      <c r="AM595" t="s">
        <v>1</v>
      </c>
      <c r="AN595" t="s">
        <v>1</v>
      </c>
      <c r="AO595" t="s">
        <v>5</v>
      </c>
      <c r="AP595" t="s">
        <v>5</v>
      </c>
      <c r="AQ595" t="s">
        <v>0</v>
      </c>
      <c r="AS595" t="s">
        <v>5</v>
      </c>
    </row>
    <row r="596" spans="1:45" x14ac:dyDescent="0.3">
      <c r="A596" s="1" t="s">
        <v>2475</v>
      </c>
      <c r="B596" s="1">
        <v>72</v>
      </c>
      <c r="C596" s="1" t="s">
        <v>7</v>
      </c>
      <c r="D596" s="1">
        <v>31827</v>
      </c>
      <c r="E596" s="1">
        <v>0</v>
      </c>
      <c r="F596" s="1" t="s">
        <v>1199</v>
      </c>
      <c r="G596" s="1" t="s">
        <v>9250</v>
      </c>
      <c r="H596" s="1" t="s">
        <v>5</v>
      </c>
      <c r="I596" s="1" t="s">
        <v>8954</v>
      </c>
      <c r="J596" s="1" t="s">
        <v>4</v>
      </c>
      <c r="K596" s="1" t="s">
        <v>8977</v>
      </c>
      <c r="L596" s="1">
        <v>6</v>
      </c>
      <c r="M596" t="s">
        <v>10</v>
      </c>
      <c r="N596" t="s">
        <v>2</v>
      </c>
      <c r="O596">
        <v>50</v>
      </c>
      <c r="P596">
        <v>0</v>
      </c>
      <c r="Q596">
        <v>0</v>
      </c>
      <c r="R596">
        <v>0</v>
      </c>
      <c r="S596">
        <v>0</v>
      </c>
      <c r="T596">
        <v>50</v>
      </c>
      <c r="U596">
        <v>26</v>
      </c>
      <c r="X596" s="23">
        <f>IFERROR(1 -(#REF!/#REF!), 0)</f>
        <v>0</v>
      </c>
      <c r="AA596">
        <v>118.645</v>
      </c>
      <c r="AB596">
        <v>93.668300000000002</v>
      </c>
      <c r="AC596">
        <v>86.052800000000005</v>
      </c>
      <c r="AD596">
        <v>118.27</v>
      </c>
      <c r="AE596">
        <v>118.645</v>
      </c>
      <c r="AF596">
        <v>93.668300000000002</v>
      </c>
      <c r="AG596">
        <v>86.052800000000005</v>
      </c>
      <c r="AH596">
        <v>118.27</v>
      </c>
      <c r="AI596">
        <v>118.645</v>
      </c>
      <c r="AJ596">
        <v>93.668300000000002</v>
      </c>
      <c r="AK596">
        <v>86.052800000000005</v>
      </c>
      <c r="AL596">
        <v>118.27</v>
      </c>
      <c r="AM596" t="s">
        <v>1</v>
      </c>
      <c r="AN596" t="s">
        <v>1</v>
      </c>
      <c r="AO596" t="s">
        <v>5</v>
      </c>
      <c r="AP596" t="s">
        <v>5</v>
      </c>
      <c r="AQ596" t="s">
        <v>0</v>
      </c>
      <c r="AS596" t="s">
        <v>5</v>
      </c>
    </row>
    <row r="597" spans="1:45" x14ac:dyDescent="0.3">
      <c r="A597" s="1" t="s">
        <v>2198</v>
      </c>
      <c r="B597" s="1">
        <v>70</v>
      </c>
      <c r="C597" s="1" t="s">
        <v>12</v>
      </c>
      <c r="D597" s="1">
        <v>31839</v>
      </c>
      <c r="E597" s="1">
        <v>0</v>
      </c>
      <c r="F597" s="1" t="s">
        <v>922</v>
      </c>
      <c r="G597" s="1" t="s">
        <v>9251</v>
      </c>
      <c r="H597" s="1" t="s">
        <v>5</v>
      </c>
      <c r="I597" s="1" t="s">
        <v>9079</v>
      </c>
      <c r="J597" s="1" t="s">
        <v>4</v>
      </c>
      <c r="K597" s="1" t="s">
        <v>8889</v>
      </c>
      <c r="L597" s="1">
        <v>5</v>
      </c>
      <c r="M597" t="s">
        <v>18</v>
      </c>
      <c r="N597" t="s">
        <v>2</v>
      </c>
      <c r="O597">
        <v>205</v>
      </c>
      <c r="P597">
        <v>0</v>
      </c>
      <c r="Q597">
        <v>205</v>
      </c>
      <c r="R597">
        <v>0</v>
      </c>
      <c r="S597">
        <v>0</v>
      </c>
      <c r="T597">
        <v>0</v>
      </c>
      <c r="U597">
        <v>26</v>
      </c>
      <c r="X597" s="23">
        <f>IFERROR(1 -(#REF!/#REF!), 0)</f>
        <v>0</v>
      </c>
      <c r="AA597">
        <v>40.111400000000003</v>
      </c>
      <c r="AB597">
        <v>43.4833</v>
      </c>
      <c r="AC597">
        <v>45.981400000000001</v>
      </c>
      <c r="AD597">
        <v>40.31</v>
      </c>
      <c r="AE597">
        <v>40.111400000000003</v>
      </c>
      <c r="AF597">
        <v>43.4833</v>
      </c>
      <c r="AG597">
        <v>45.981400000000001</v>
      </c>
      <c r="AH597">
        <v>40.31</v>
      </c>
      <c r="AI597">
        <v>40.111400000000003</v>
      </c>
      <c r="AJ597">
        <v>43.4833</v>
      </c>
      <c r="AK597">
        <v>45.981400000000001</v>
      </c>
      <c r="AL597">
        <v>40.31</v>
      </c>
      <c r="AM597" t="s">
        <v>1</v>
      </c>
      <c r="AN597" t="s">
        <v>1</v>
      </c>
      <c r="AO597" t="s">
        <v>5</v>
      </c>
      <c r="AP597" t="s">
        <v>5</v>
      </c>
      <c r="AQ597" t="s">
        <v>0</v>
      </c>
      <c r="AS597" t="s">
        <v>5</v>
      </c>
    </row>
    <row r="598" spans="1:45" x14ac:dyDescent="0.3">
      <c r="A598" s="1" t="s">
        <v>2574</v>
      </c>
      <c r="B598" s="1">
        <v>76</v>
      </c>
      <c r="C598" s="1" t="s">
        <v>7</v>
      </c>
      <c r="D598" s="1">
        <v>31862</v>
      </c>
      <c r="E598" s="1">
        <v>0</v>
      </c>
      <c r="F598" s="1" t="s">
        <v>1298</v>
      </c>
      <c r="G598" s="1" t="s">
        <v>9252</v>
      </c>
      <c r="H598" s="1" t="s">
        <v>5</v>
      </c>
      <c r="I598" s="1" t="s">
        <v>8941</v>
      </c>
      <c r="J598" s="1" t="s">
        <v>4</v>
      </c>
      <c r="K598" s="1" t="s">
        <v>8411</v>
      </c>
      <c r="L598" s="1">
        <v>7</v>
      </c>
      <c r="M598" t="s">
        <v>3</v>
      </c>
      <c r="N598" t="s">
        <v>2</v>
      </c>
      <c r="O598">
        <v>145</v>
      </c>
      <c r="P598">
        <v>0</v>
      </c>
      <c r="Q598">
        <v>0</v>
      </c>
      <c r="R598">
        <v>0</v>
      </c>
      <c r="S598">
        <v>0</v>
      </c>
      <c r="T598">
        <v>145</v>
      </c>
      <c r="U598">
        <v>53</v>
      </c>
      <c r="X598" s="23">
        <f>IFERROR(1 -(#REF!/#REF!), 0)</f>
        <v>0</v>
      </c>
      <c r="AA598">
        <v>51.827500000000001</v>
      </c>
      <c r="AB598">
        <v>58.552999999999997</v>
      </c>
      <c r="AC598">
        <v>75.03</v>
      </c>
      <c r="AD598">
        <v>45.73</v>
      </c>
      <c r="AE598">
        <v>51.827500000000001</v>
      </c>
      <c r="AF598">
        <v>58.552999999999997</v>
      </c>
      <c r="AG598">
        <v>75.03</v>
      </c>
      <c r="AH598">
        <v>45.73</v>
      </c>
      <c r="AI598">
        <v>51.827500000000001</v>
      </c>
      <c r="AJ598">
        <v>58.552999999999997</v>
      </c>
      <c r="AK598">
        <v>75.03</v>
      </c>
      <c r="AL598">
        <v>45.73</v>
      </c>
      <c r="AM598" t="s">
        <v>1</v>
      </c>
      <c r="AN598" t="s">
        <v>1</v>
      </c>
      <c r="AO598" t="s">
        <v>5</v>
      </c>
      <c r="AP598" t="s">
        <v>5</v>
      </c>
      <c r="AQ598" t="s">
        <v>0</v>
      </c>
      <c r="AS598" t="s">
        <v>5</v>
      </c>
    </row>
    <row r="599" spans="1:45" x14ac:dyDescent="0.3">
      <c r="A599" s="1" t="s">
        <v>2201</v>
      </c>
      <c r="B599" s="1">
        <v>9</v>
      </c>
      <c r="C599" s="1" t="s">
        <v>7</v>
      </c>
      <c r="D599" s="1">
        <v>31862</v>
      </c>
      <c r="E599" s="1">
        <v>1</v>
      </c>
      <c r="F599" s="1" t="s">
        <v>924</v>
      </c>
      <c r="G599" s="1" t="s">
        <v>9253</v>
      </c>
      <c r="H599" s="1" t="s">
        <v>5</v>
      </c>
      <c r="I599" s="1" t="s">
        <v>8940</v>
      </c>
      <c r="J599" s="1" t="s">
        <v>4</v>
      </c>
      <c r="K599" s="1" t="s">
        <v>8587</v>
      </c>
      <c r="L599" s="1">
        <v>7</v>
      </c>
      <c r="M599" t="s">
        <v>3</v>
      </c>
      <c r="N599" t="s">
        <v>2</v>
      </c>
      <c r="O599">
        <v>271</v>
      </c>
      <c r="P599">
        <v>0</v>
      </c>
      <c r="Q599">
        <v>0</v>
      </c>
      <c r="R599">
        <v>0</v>
      </c>
      <c r="S599">
        <v>0</v>
      </c>
      <c r="T599">
        <v>271</v>
      </c>
      <c r="U599">
        <v>54</v>
      </c>
      <c r="X599" s="23">
        <f>IFERROR(1 -(#REF!/#REF!), 0)</f>
        <v>0</v>
      </c>
      <c r="AA599">
        <v>77.405000000000001</v>
      </c>
      <c r="AB599">
        <v>80.043000000000006</v>
      </c>
      <c r="AC599">
        <v>83.376000000000005</v>
      </c>
      <c r="AD599">
        <v>77.03</v>
      </c>
      <c r="AE599">
        <v>77.405000000000001</v>
      </c>
      <c r="AF599">
        <v>80.043000000000006</v>
      </c>
      <c r="AG599">
        <v>83.376000000000005</v>
      </c>
      <c r="AH599">
        <v>77.03</v>
      </c>
      <c r="AI599">
        <v>77.405000000000001</v>
      </c>
      <c r="AJ599">
        <v>80.043000000000006</v>
      </c>
      <c r="AK599">
        <v>83.376000000000005</v>
      </c>
      <c r="AL599">
        <v>77.03</v>
      </c>
      <c r="AM599" t="s">
        <v>1</v>
      </c>
      <c r="AN599" t="s">
        <v>1</v>
      </c>
      <c r="AO599" t="s">
        <v>5</v>
      </c>
      <c r="AP599" t="s">
        <v>5</v>
      </c>
      <c r="AQ599" t="s">
        <v>0</v>
      </c>
      <c r="AS599" t="s">
        <v>5</v>
      </c>
    </row>
    <row r="600" spans="1:45" x14ac:dyDescent="0.3">
      <c r="A600" s="1" t="s">
        <v>925</v>
      </c>
      <c r="B600" s="1">
        <v>34</v>
      </c>
      <c r="C600" s="1" t="s">
        <v>6</v>
      </c>
      <c r="D600" s="1">
        <v>31862</v>
      </c>
      <c r="E600" s="1">
        <v>2</v>
      </c>
      <c r="F600" s="1" t="s">
        <v>926</v>
      </c>
      <c r="G600" s="1" t="s">
        <v>927</v>
      </c>
      <c r="H600" s="1" t="s">
        <v>5</v>
      </c>
      <c r="I600" s="1" t="s">
        <v>363</v>
      </c>
      <c r="J600" s="1" t="s">
        <v>4</v>
      </c>
      <c r="K600" s="1" t="s">
        <v>9254</v>
      </c>
      <c r="L600" s="1">
        <v>7</v>
      </c>
      <c r="M600" t="s">
        <v>3</v>
      </c>
      <c r="N600" t="s">
        <v>2</v>
      </c>
      <c r="O600">
        <v>130</v>
      </c>
      <c r="P600">
        <v>0</v>
      </c>
      <c r="Q600">
        <v>0</v>
      </c>
      <c r="R600">
        <v>130</v>
      </c>
      <c r="S600">
        <v>0</v>
      </c>
      <c r="T600">
        <v>0</v>
      </c>
      <c r="U600">
        <v>7</v>
      </c>
      <c r="X600" s="23">
        <f>IFERROR(1 -(#REF!/#REF!), 0)</f>
        <v>0</v>
      </c>
      <c r="AC600">
        <v>82.088499999999996</v>
      </c>
      <c r="AG600">
        <v>82.088499999999996</v>
      </c>
      <c r="AK600">
        <v>82.088499999999996</v>
      </c>
      <c r="AM600" t="s">
        <v>1</v>
      </c>
      <c r="AN600" t="s">
        <v>1</v>
      </c>
      <c r="AO600" t="s">
        <v>5</v>
      </c>
      <c r="AP600" t="s">
        <v>5</v>
      </c>
      <c r="AQ600" t="s">
        <v>0</v>
      </c>
      <c r="AS600" t="s">
        <v>5</v>
      </c>
    </row>
    <row r="601" spans="1:45" x14ac:dyDescent="0.3">
      <c r="A601" s="1" t="s">
        <v>2688</v>
      </c>
      <c r="B601" s="1">
        <v>78</v>
      </c>
      <c r="C601" s="1" t="s">
        <v>7</v>
      </c>
      <c r="D601" s="1">
        <v>31871</v>
      </c>
      <c r="E601" s="1">
        <v>0</v>
      </c>
      <c r="F601" s="1" t="s">
        <v>1396</v>
      </c>
      <c r="G601" s="1" t="s">
        <v>9255</v>
      </c>
      <c r="H601" s="1" t="s">
        <v>5</v>
      </c>
      <c r="I601" s="1" t="s">
        <v>363</v>
      </c>
      <c r="J601" s="1" t="s">
        <v>4</v>
      </c>
      <c r="K601" s="1" t="s">
        <v>8573</v>
      </c>
      <c r="L601" s="1">
        <v>7</v>
      </c>
      <c r="M601" t="s">
        <v>3</v>
      </c>
      <c r="N601" t="s">
        <v>2</v>
      </c>
      <c r="O601">
        <v>240</v>
      </c>
      <c r="P601">
        <v>0</v>
      </c>
      <c r="Q601">
        <v>0</v>
      </c>
      <c r="R601">
        <v>0</v>
      </c>
      <c r="S601">
        <v>0</v>
      </c>
      <c r="T601">
        <v>240</v>
      </c>
      <c r="U601">
        <v>48</v>
      </c>
      <c r="X601" s="23">
        <f>IFERROR(1 -(#REF!/#REF!), 0)</f>
        <v>0</v>
      </c>
      <c r="AA601">
        <v>61.11</v>
      </c>
      <c r="AB601">
        <v>63.767600000000002</v>
      </c>
      <c r="AC601">
        <v>65.426599999999993</v>
      </c>
      <c r="AD601">
        <v>60.61</v>
      </c>
      <c r="AE601">
        <v>61.11</v>
      </c>
      <c r="AF601">
        <v>63.767600000000002</v>
      </c>
      <c r="AG601">
        <v>65.426599999999993</v>
      </c>
      <c r="AH601">
        <v>60.61</v>
      </c>
      <c r="AI601">
        <v>61.11</v>
      </c>
      <c r="AJ601">
        <v>63.767600000000002</v>
      </c>
      <c r="AK601">
        <v>65.426599999999993</v>
      </c>
      <c r="AL601">
        <v>60.61</v>
      </c>
      <c r="AM601" t="s">
        <v>1</v>
      </c>
      <c r="AN601" t="s">
        <v>1</v>
      </c>
      <c r="AO601" t="s">
        <v>5</v>
      </c>
      <c r="AP601" t="s">
        <v>5</v>
      </c>
      <c r="AQ601" t="s">
        <v>0</v>
      </c>
      <c r="AS601" t="s">
        <v>5</v>
      </c>
    </row>
    <row r="602" spans="1:45" x14ac:dyDescent="0.3">
      <c r="A602" s="1" t="s">
        <v>2203</v>
      </c>
      <c r="B602" s="1">
        <v>71</v>
      </c>
      <c r="C602" s="1" t="s">
        <v>6</v>
      </c>
      <c r="D602" s="1">
        <v>31906</v>
      </c>
      <c r="E602" s="1">
        <v>0</v>
      </c>
      <c r="F602" s="1" t="s">
        <v>929</v>
      </c>
      <c r="G602" s="1" t="s">
        <v>9256</v>
      </c>
      <c r="H602" s="1" t="s">
        <v>5</v>
      </c>
      <c r="I602" s="1" t="s">
        <v>8282</v>
      </c>
      <c r="J602" s="1" t="s">
        <v>4</v>
      </c>
      <c r="K602" s="1" t="s">
        <v>8283</v>
      </c>
      <c r="L602" s="1">
        <v>7</v>
      </c>
      <c r="M602" t="s">
        <v>3</v>
      </c>
      <c r="N602" t="s">
        <v>2</v>
      </c>
      <c r="O602">
        <v>140</v>
      </c>
      <c r="P602">
        <v>0</v>
      </c>
      <c r="Q602">
        <v>0</v>
      </c>
      <c r="R602">
        <v>140</v>
      </c>
      <c r="S602">
        <v>0</v>
      </c>
      <c r="T602">
        <v>0</v>
      </c>
      <c r="U602">
        <v>52</v>
      </c>
      <c r="X602" s="23">
        <f>IFERROR(1 -(#REF!/#REF!), 0)</f>
        <v>0</v>
      </c>
      <c r="AA602">
        <v>59.718400000000003</v>
      </c>
      <c r="AB602">
        <v>55.8215</v>
      </c>
      <c r="AC602">
        <v>59.613</v>
      </c>
      <c r="AD602">
        <v>46.218400000000003</v>
      </c>
      <c r="AE602">
        <v>59.718400000000003</v>
      </c>
      <c r="AF602">
        <v>55.8215</v>
      </c>
      <c r="AG602">
        <v>59.613</v>
      </c>
      <c r="AH602">
        <v>46.218400000000003</v>
      </c>
      <c r="AI602">
        <v>59.718400000000003</v>
      </c>
      <c r="AJ602">
        <v>55.8215</v>
      </c>
      <c r="AK602">
        <v>59.613</v>
      </c>
      <c r="AL602">
        <v>46.218400000000003</v>
      </c>
      <c r="AM602" t="s">
        <v>1</v>
      </c>
      <c r="AN602" t="s">
        <v>1</v>
      </c>
      <c r="AO602" t="s">
        <v>5</v>
      </c>
      <c r="AP602" t="s">
        <v>5</v>
      </c>
      <c r="AQ602" t="s">
        <v>0</v>
      </c>
      <c r="AS602" t="s">
        <v>5</v>
      </c>
    </row>
    <row r="603" spans="1:45" x14ac:dyDescent="0.3">
      <c r="A603" s="1" t="s">
        <v>2204</v>
      </c>
      <c r="B603" s="1">
        <v>71</v>
      </c>
      <c r="C603" s="1" t="s">
        <v>9</v>
      </c>
      <c r="D603" s="1">
        <v>31912</v>
      </c>
      <c r="E603" s="1">
        <v>0</v>
      </c>
      <c r="F603" s="1" t="s">
        <v>930</v>
      </c>
      <c r="G603" s="1" t="s">
        <v>9257</v>
      </c>
      <c r="H603" s="1" t="s">
        <v>35</v>
      </c>
      <c r="I603" s="1" t="s">
        <v>9112</v>
      </c>
      <c r="J603" s="1" t="s">
        <v>4</v>
      </c>
      <c r="K603" s="1" t="s">
        <v>8454</v>
      </c>
      <c r="L603" s="1">
        <v>7</v>
      </c>
      <c r="M603" t="s">
        <v>3</v>
      </c>
      <c r="N603" t="s">
        <v>2</v>
      </c>
      <c r="O603">
        <v>140</v>
      </c>
      <c r="P603">
        <v>140</v>
      </c>
      <c r="Q603">
        <v>0</v>
      </c>
      <c r="R603">
        <v>0</v>
      </c>
      <c r="S603">
        <v>0</v>
      </c>
      <c r="T603">
        <v>0</v>
      </c>
      <c r="U603">
        <v>52</v>
      </c>
      <c r="X603" s="23">
        <f>IFERROR(1 -(#REF!/#REF!), 0)</f>
        <v>0</v>
      </c>
      <c r="AA603">
        <v>64.395300000000006</v>
      </c>
      <c r="AB603">
        <v>68.972300000000004</v>
      </c>
      <c r="AC603">
        <v>75.277600000000007</v>
      </c>
      <c r="AD603">
        <v>65.7346</v>
      </c>
      <c r="AE603">
        <v>64.395300000000006</v>
      </c>
      <c r="AF603">
        <v>68.972300000000004</v>
      </c>
      <c r="AG603">
        <v>75.277600000000007</v>
      </c>
      <c r="AH603">
        <v>65.7346</v>
      </c>
      <c r="AI603">
        <v>64.395300000000006</v>
      </c>
      <c r="AJ603">
        <v>68.972300000000004</v>
      </c>
      <c r="AK603">
        <v>75.277600000000007</v>
      </c>
      <c r="AL603">
        <v>65.7346</v>
      </c>
      <c r="AM603" t="s">
        <v>1</v>
      </c>
      <c r="AN603" t="s">
        <v>1</v>
      </c>
      <c r="AO603" t="s">
        <v>5</v>
      </c>
      <c r="AP603" t="s">
        <v>5</v>
      </c>
      <c r="AQ603" t="s">
        <v>0</v>
      </c>
      <c r="AS603" t="s">
        <v>5</v>
      </c>
    </row>
    <row r="604" spans="1:45" x14ac:dyDescent="0.3">
      <c r="A604" s="1" t="s">
        <v>931</v>
      </c>
      <c r="B604" s="1">
        <v>72</v>
      </c>
      <c r="C604" s="1" t="s">
        <v>6</v>
      </c>
      <c r="D604" s="1">
        <v>31913</v>
      </c>
      <c r="E604" s="1">
        <v>0</v>
      </c>
      <c r="F604" s="1" t="s">
        <v>932</v>
      </c>
      <c r="G604" s="1" t="s">
        <v>9258</v>
      </c>
      <c r="H604" s="1" t="s">
        <v>5</v>
      </c>
      <c r="I604" s="1" t="s">
        <v>9259</v>
      </c>
      <c r="J604" s="1" t="s">
        <v>4</v>
      </c>
      <c r="K604" s="1" t="s">
        <v>8420</v>
      </c>
      <c r="L604" s="1">
        <v>7</v>
      </c>
      <c r="M604" t="s">
        <v>3</v>
      </c>
      <c r="N604" t="s">
        <v>2</v>
      </c>
      <c r="O604">
        <v>360</v>
      </c>
      <c r="P604">
        <v>0</v>
      </c>
      <c r="Q604">
        <v>0</v>
      </c>
      <c r="R604">
        <v>360</v>
      </c>
      <c r="S604">
        <v>0</v>
      </c>
      <c r="T604">
        <v>0</v>
      </c>
      <c r="U604">
        <v>4</v>
      </c>
      <c r="X604" s="23">
        <f>IFERROR(1 -(#REF!/#REF!), 0)</f>
        <v>0</v>
      </c>
      <c r="AA604">
        <v>87.53</v>
      </c>
      <c r="AC604">
        <v>79.400000000000006</v>
      </c>
      <c r="AD604">
        <v>82.63</v>
      </c>
      <c r="AE604">
        <v>87.53</v>
      </c>
      <c r="AG604">
        <v>79.400000000000006</v>
      </c>
      <c r="AH604">
        <v>82.63</v>
      </c>
      <c r="AI604">
        <v>87.53</v>
      </c>
      <c r="AK604">
        <v>79.400000000000006</v>
      </c>
      <c r="AL604">
        <v>82.63</v>
      </c>
      <c r="AM604" t="s">
        <v>1</v>
      </c>
      <c r="AN604" t="s">
        <v>1</v>
      </c>
      <c r="AO604" t="s">
        <v>5</v>
      </c>
      <c r="AP604" t="s">
        <v>5</v>
      </c>
      <c r="AQ604" t="s">
        <v>0</v>
      </c>
      <c r="AS604" t="s">
        <v>5</v>
      </c>
    </row>
    <row r="605" spans="1:45" x14ac:dyDescent="0.3">
      <c r="A605" s="1" t="s">
        <v>2188</v>
      </c>
      <c r="B605" s="1">
        <v>78</v>
      </c>
      <c r="C605" s="1" t="s">
        <v>12</v>
      </c>
      <c r="D605" s="1">
        <v>31915</v>
      </c>
      <c r="E605" s="1">
        <v>0</v>
      </c>
      <c r="F605" s="1" t="s">
        <v>120</v>
      </c>
      <c r="G605" s="1" t="s">
        <v>9260</v>
      </c>
      <c r="H605" s="1" t="s">
        <v>5</v>
      </c>
      <c r="I605" s="1" t="s">
        <v>9125</v>
      </c>
      <c r="J605" s="1" t="s">
        <v>4</v>
      </c>
      <c r="K605" s="1" t="s">
        <v>8307</v>
      </c>
      <c r="L605" s="1">
        <v>7</v>
      </c>
      <c r="M605" t="s">
        <v>3</v>
      </c>
      <c r="N605" t="s">
        <v>2</v>
      </c>
      <c r="O605">
        <v>40</v>
      </c>
      <c r="P605">
        <v>0</v>
      </c>
      <c r="Q605">
        <v>40</v>
      </c>
      <c r="R605">
        <v>0</v>
      </c>
      <c r="S605">
        <v>0</v>
      </c>
      <c r="T605">
        <v>0</v>
      </c>
      <c r="U605">
        <v>53</v>
      </c>
      <c r="X605" s="23">
        <f>IFERROR(1 -(#REF!/#REF!), 0)</f>
        <v>0</v>
      </c>
      <c r="AA605">
        <v>43.7761</v>
      </c>
      <c r="AB605">
        <v>43.872100000000003</v>
      </c>
      <c r="AC605">
        <v>1429.8884</v>
      </c>
      <c r="AD605">
        <v>39.39</v>
      </c>
      <c r="AE605">
        <v>43.7761</v>
      </c>
      <c r="AF605">
        <v>43.872100000000003</v>
      </c>
      <c r="AG605">
        <v>1429.8884</v>
      </c>
      <c r="AH605">
        <v>39.39</v>
      </c>
      <c r="AI605">
        <v>43.7761</v>
      </c>
      <c r="AJ605">
        <v>43.872100000000003</v>
      </c>
      <c r="AK605">
        <v>1429.8884</v>
      </c>
      <c r="AL605">
        <v>39.39</v>
      </c>
      <c r="AM605" t="s">
        <v>1</v>
      </c>
      <c r="AN605" t="s">
        <v>1</v>
      </c>
      <c r="AO605" t="s">
        <v>5</v>
      </c>
      <c r="AP605" t="s">
        <v>5</v>
      </c>
      <c r="AQ605" t="s">
        <v>0</v>
      </c>
      <c r="AS605" t="s">
        <v>5</v>
      </c>
    </row>
    <row r="606" spans="1:45" x14ac:dyDescent="0.3">
      <c r="A606" s="1" t="s">
        <v>2587</v>
      </c>
      <c r="B606" s="1">
        <v>71</v>
      </c>
      <c r="C606" s="1" t="s">
        <v>14</v>
      </c>
      <c r="D606" s="1">
        <v>31915</v>
      </c>
      <c r="E606" s="1">
        <v>1</v>
      </c>
      <c r="F606" s="1" t="s">
        <v>120</v>
      </c>
      <c r="G606" s="1" t="s">
        <v>9261</v>
      </c>
      <c r="H606" s="1" t="s">
        <v>5</v>
      </c>
      <c r="I606" s="1" t="s">
        <v>9125</v>
      </c>
      <c r="J606" s="1" t="s">
        <v>4</v>
      </c>
      <c r="K606" s="1" t="s">
        <v>8676</v>
      </c>
      <c r="L606" s="1">
        <v>7</v>
      </c>
      <c r="M606" t="s">
        <v>3</v>
      </c>
      <c r="N606" t="s">
        <v>2</v>
      </c>
      <c r="O606">
        <v>240</v>
      </c>
      <c r="P606">
        <v>0</v>
      </c>
      <c r="Q606">
        <v>0</v>
      </c>
      <c r="R606">
        <v>0</v>
      </c>
      <c r="S606">
        <v>240</v>
      </c>
      <c r="T606">
        <v>0</v>
      </c>
      <c r="U606">
        <v>52</v>
      </c>
      <c r="X606" s="23">
        <f>IFERROR(1 -(#REF!/#REF!), 0)</f>
        <v>0</v>
      </c>
      <c r="AA606">
        <v>37.206099999999999</v>
      </c>
      <c r="AB606">
        <v>41.820700000000002</v>
      </c>
      <c r="AC606">
        <v>51.2453</v>
      </c>
      <c r="AD606">
        <v>36.86</v>
      </c>
      <c r="AE606">
        <v>37.206099999999999</v>
      </c>
      <c r="AF606">
        <v>41.820700000000002</v>
      </c>
      <c r="AG606">
        <v>51.2453</v>
      </c>
      <c r="AH606">
        <v>36.86</v>
      </c>
      <c r="AI606">
        <v>37.206099999999999</v>
      </c>
      <c r="AJ606">
        <v>41.820700000000002</v>
      </c>
      <c r="AK606">
        <v>51.2453</v>
      </c>
      <c r="AL606">
        <v>36.86</v>
      </c>
      <c r="AM606" t="s">
        <v>1</v>
      </c>
      <c r="AN606" t="s">
        <v>1</v>
      </c>
      <c r="AO606" t="s">
        <v>5</v>
      </c>
      <c r="AP606" t="s">
        <v>5</v>
      </c>
      <c r="AQ606" t="s">
        <v>0</v>
      </c>
      <c r="AS606" t="s">
        <v>5</v>
      </c>
    </row>
    <row r="607" spans="1:45" x14ac:dyDescent="0.3">
      <c r="A607" s="1" t="s">
        <v>2199</v>
      </c>
      <c r="B607" s="1">
        <v>71</v>
      </c>
      <c r="C607" s="1" t="s">
        <v>6</v>
      </c>
      <c r="D607" s="1">
        <v>31916</v>
      </c>
      <c r="E607" s="1">
        <v>0</v>
      </c>
      <c r="F607" s="1" t="s">
        <v>120</v>
      </c>
      <c r="G607" s="1" t="s">
        <v>9262</v>
      </c>
      <c r="H607" s="1" t="s">
        <v>5</v>
      </c>
      <c r="I607" s="1" t="s">
        <v>8971</v>
      </c>
      <c r="J607" s="1" t="s">
        <v>4</v>
      </c>
      <c r="K607" s="1" t="s">
        <v>8475</v>
      </c>
      <c r="L607" s="1">
        <v>7</v>
      </c>
      <c r="M607" t="s">
        <v>3</v>
      </c>
      <c r="N607" t="s">
        <v>2</v>
      </c>
      <c r="O607">
        <v>200</v>
      </c>
      <c r="P607">
        <v>0</v>
      </c>
      <c r="Q607">
        <v>0</v>
      </c>
      <c r="R607">
        <v>200</v>
      </c>
      <c r="S607">
        <v>0</v>
      </c>
      <c r="T607">
        <v>0</v>
      </c>
      <c r="U607">
        <v>53</v>
      </c>
      <c r="X607" s="23">
        <f>IFERROR(1 -(#REF!/#REF!), 0)</f>
        <v>0</v>
      </c>
      <c r="AA607">
        <v>43.539200000000001</v>
      </c>
      <c r="AB607">
        <v>47.24</v>
      </c>
      <c r="AC607">
        <v>55.184600000000003</v>
      </c>
      <c r="AD607">
        <v>40.798499999999997</v>
      </c>
      <c r="AE607">
        <v>43.539200000000001</v>
      </c>
      <c r="AF607">
        <v>47.24</v>
      </c>
      <c r="AG607">
        <v>55.184600000000003</v>
      </c>
      <c r="AH607">
        <v>40.798499999999997</v>
      </c>
      <c r="AI607">
        <v>43.539200000000001</v>
      </c>
      <c r="AJ607">
        <v>47.24</v>
      </c>
      <c r="AK607">
        <v>55.184600000000003</v>
      </c>
      <c r="AL607">
        <v>40.798499999999997</v>
      </c>
      <c r="AM607" t="s">
        <v>1</v>
      </c>
      <c r="AN607" t="s">
        <v>1</v>
      </c>
      <c r="AO607" t="s">
        <v>5</v>
      </c>
      <c r="AP607" t="s">
        <v>5</v>
      </c>
      <c r="AQ607" t="s">
        <v>0</v>
      </c>
      <c r="AS607" t="s">
        <v>5</v>
      </c>
    </row>
    <row r="608" spans="1:45" x14ac:dyDescent="0.3">
      <c r="A608" s="1" t="s">
        <v>1947</v>
      </c>
      <c r="B608" s="1">
        <v>70</v>
      </c>
      <c r="C608" s="1" t="s">
        <v>12</v>
      </c>
      <c r="D608" s="1">
        <v>31926</v>
      </c>
      <c r="E608" s="1">
        <v>0</v>
      </c>
      <c r="F608" s="1" t="s">
        <v>674</v>
      </c>
      <c r="G608" s="1" t="s">
        <v>675</v>
      </c>
      <c r="H608" s="1" t="s">
        <v>5</v>
      </c>
      <c r="I608" s="1" t="s">
        <v>8925</v>
      </c>
      <c r="J608" s="1" t="s">
        <v>4</v>
      </c>
      <c r="K608" s="1" t="s">
        <v>8534</v>
      </c>
      <c r="L608" s="1">
        <v>7</v>
      </c>
      <c r="M608" t="s">
        <v>3</v>
      </c>
      <c r="N608" t="s">
        <v>2</v>
      </c>
      <c r="O608">
        <v>140</v>
      </c>
      <c r="P608">
        <v>0</v>
      </c>
      <c r="Q608">
        <v>140</v>
      </c>
      <c r="R608">
        <v>0</v>
      </c>
      <c r="S608">
        <v>0</v>
      </c>
      <c r="T608">
        <v>0</v>
      </c>
      <c r="U608">
        <v>30</v>
      </c>
      <c r="X608" s="23">
        <f>IFERROR(1 -(#REF!/#REF!), 0)</f>
        <v>0</v>
      </c>
      <c r="AA608">
        <v>59.531599999999997</v>
      </c>
      <c r="AB608">
        <v>54.321399999999997</v>
      </c>
      <c r="AC608">
        <v>52.195</v>
      </c>
      <c r="AD608">
        <v>50.995699999999999</v>
      </c>
      <c r="AE608">
        <v>59.531599999999997</v>
      </c>
      <c r="AF608">
        <v>54.321399999999997</v>
      </c>
      <c r="AG608">
        <v>52.195</v>
      </c>
      <c r="AH608">
        <v>50.995699999999999</v>
      </c>
      <c r="AI608">
        <v>59.531599999999997</v>
      </c>
      <c r="AJ608">
        <v>54.321399999999997</v>
      </c>
      <c r="AK608">
        <v>52.195</v>
      </c>
      <c r="AL608">
        <v>50.995699999999999</v>
      </c>
      <c r="AM608" t="s">
        <v>1</v>
      </c>
      <c r="AN608" t="s">
        <v>1</v>
      </c>
      <c r="AO608" t="s">
        <v>5</v>
      </c>
      <c r="AP608" t="s">
        <v>5</v>
      </c>
      <c r="AQ608" t="s">
        <v>0</v>
      </c>
      <c r="AS608" t="s">
        <v>5</v>
      </c>
    </row>
    <row r="609" spans="1:45" x14ac:dyDescent="0.3">
      <c r="A609" s="1" t="s">
        <v>2206</v>
      </c>
      <c r="B609" s="1">
        <v>72</v>
      </c>
      <c r="C609" s="1" t="s">
        <v>14</v>
      </c>
      <c r="D609" s="1">
        <v>31929</v>
      </c>
      <c r="E609" s="1">
        <v>0</v>
      </c>
      <c r="F609" s="1" t="s">
        <v>934</v>
      </c>
      <c r="G609" s="1" t="s">
        <v>9263</v>
      </c>
      <c r="H609" s="1" t="s">
        <v>5</v>
      </c>
      <c r="I609" s="1" t="s">
        <v>8954</v>
      </c>
      <c r="J609" s="1" t="s">
        <v>4</v>
      </c>
      <c r="K609" s="1" t="s">
        <v>8354</v>
      </c>
      <c r="L609" s="1">
        <v>7</v>
      </c>
      <c r="M609" t="s">
        <v>3</v>
      </c>
      <c r="N609" t="s">
        <v>2</v>
      </c>
      <c r="O609">
        <v>350</v>
      </c>
      <c r="P609">
        <v>0</v>
      </c>
      <c r="Q609">
        <v>0</v>
      </c>
      <c r="R609">
        <v>0</v>
      </c>
      <c r="S609">
        <v>350</v>
      </c>
      <c r="T609">
        <v>0</v>
      </c>
      <c r="U609">
        <v>53</v>
      </c>
      <c r="X609" s="23">
        <f>IFERROR(1 -(#REF!/#REF!), 0)</f>
        <v>0</v>
      </c>
      <c r="AA609">
        <v>68.709999999999994</v>
      </c>
      <c r="AB609">
        <v>69.3553</v>
      </c>
      <c r="AC609">
        <v>73.028400000000005</v>
      </c>
      <c r="AD609">
        <v>64.200699999999998</v>
      </c>
      <c r="AE609">
        <v>68.709999999999994</v>
      </c>
      <c r="AF609">
        <v>69.3553</v>
      </c>
      <c r="AG609">
        <v>73.028400000000005</v>
      </c>
      <c r="AH609">
        <v>64.200699999999998</v>
      </c>
      <c r="AI609">
        <v>68.709999999999994</v>
      </c>
      <c r="AJ609">
        <v>69.3553</v>
      </c>
      <c r="AK609">
        <v>73.028400000000005</v>
      </c>
      <c r="AL609">
        <v>64.200699999999998</v>
      </c>
      <c r="AM609" t="s">
        <v>1</v>
      </c>
      <c r="AN609" t="s">
        <v>1</v>
      </c>
      <c r="AO609" t="s">
        <v>5</v>
      </c>
      <c r="AP609" t="s">
        <v>5</v>
      </c>
      <c r="AQ609" t="s">
        <v>0</v>
      </c>
      <c r="AS609" t="s">
        <v>5</v>
      </c>
    </row>
    <row r="610" spans="1:45" x14ac:dyDescent="0.3">
      <c r="A610" s="1" t="s">
        <v>2208</v>
      </c>
      <c r="B610" s="1">
        <v>8</v>
      </c>
      <c r="C610" s="1" t="s">
        <v>9</v>
      </c>
      <c r="D610" s="1">
        <v>31951</v>
      </c>
      <c r="E610" s="1">
        <v>0</v>
      </c>
      <c r="F610" s="1" t="s">
        <v>936</v>
      </c>
      <c r="G610" s="1" t="s">
        <v>9264</v>
      </c>
      <c r="H610" s="1" t="s">
        <v>5</v>
      </c>
      <c r="I610" s="1" t="s">
        <v>9265</v>
      </c>
      <c r="J610" s="1" t="s">
        <v>4</v>
      </c>
      <c r="K610" s="1" t="s">
        <v>8559</v>
      </c>
      <c r="L610" s="1">
        <v>7</v>
      </c>
      <c r="M610" t="s">
        <v>3</v>
      </c>
      <c r="N610" t="s">
        <v>2</v>
      </c>
      <c r="O610">
        <v>90</v>
      </c>
      <c r="P610">
        <v>90</v>
      </c>
      <c r="Q610">
        <v>0</v>
      </c>
      <c r="R610">
        <v>0</v>
      </c>
      <c r="S610">
        <v>0</v>
      </c>
      <c r="T610">
        <v>0</v>
      </c>
      <c r="U610">
        <v>53</v>
      </c>
      <c r="X610" s="23">
        <f>IFERROR(1 -(#REF!/#REF!), 0)</f>
        <v>0</v>
      </c>
      <c r="AA610">
        <v>110.33920000000001</v>
      </c>
      <c r="AB610">
        <v>112.8669</v>
      </c>
      <c r="AC610">
        <v>125.9953</v>
      </c>
      <c r="AD610">
        <v>94.4071</v>
      </c>
      <c r="AE610">
        <v>110.33920000000001</v>
      </c>
      <c r="AF610">
        <v>112.8669</v>
      </c>
      <c r="AG610">
        <v>125.9953</v>
      </c>
      <c r="AH610">
        <v>94.4071</v>
      </c>
      <c r="AI610">
        <v>110.33920000000001</v>
      </c>
      <c r="AJ610">
        <v>112.8669</v>
      </c>
      <c r="AK610">
        <v>125.9953</v>
      </c>
      <c r="AL610">
        <v>94.4071</v>
      </c>
      <c r="AM610" t="s">
        <v>1</v>
      </c>
      <c r="AN610" t="s">
        <v>1</v>
      </c>
      <c r="AO610" t="s">
        <v>5</v>
      </c>
      <c r="AP610" t="s">
        <v>5</v>
      </c>
      <c r="AQ610" t="s">
        <v>0</v>
      </c>
      <c r="AS610" t="s">
        <v>5</v>
      </c>
    </row>
    <row r="611" spans="1:45" x14ac:dyDescent="0.3">
      <c r="A611" s="1" t="s">
        <v>2476</v>
      </c>
      <c r="B611" s="1">
        <v>72</v>
      </c>
      <c r="C611" s="1" t="s">
        <v>7</v>
      </c>
      <c r="D611" s="1">
        <v>31957</v>
      </c>
      <c r="E611" s="1">
        <v>0</v>
      </c>
      <c r="F611" s="1" t="s">
        <v>1200</v>
      </c>
      <c r="G611" s="1" t="s">
        <v>9266</v>
      </c>
      <c r="H611" s="1" t="s">
        <v>5</v>
      </c>
      <c r="I611" s="1" t="s">
        <v>8954</v>
      </c>
      <c r="J611" s="1" t="s">
        <v>4</v>
      </c>
      <c r="K611" s="1" t="s">
        <v>8977</v>
      </c>
      <c r="L611" s="1">
        <v>3</v>
      </c>
      <c r="M611" t="s">
        <v>28</v>
      </c>
      <c r="N611" t="s">
        <v>2</v>
      </c>
      <c r="O611">
        <v>105</v>
      </c>
      <c r="P611">
        <v>0</v>
      </c>
      <c r="Q611">
        <v>0</v>
      </c>
      <c r="R611">
        <v>0</v>
      </c>
      <c r="S611">
        <v>0</v>
      </c>
      <c r="T611">
        <v>105</v>
      </c>
      <c r="U611">
        <v>13</v>
      </c>
      <c r="X611" s="23">
        <f>IFERROR(1 -(#REF!/#REF!), 0)</f>
        <v>0</v>
      </c>
      <c r="AA611">
        <v>102.79</v>
      </c>
      <c r="AB611">
        <v>105.6725</v>
      </c>
      <c r="AC611">
        <v>107.0433</v>
      </c>
      <c r="AD611">
        <v>98.82</v>
      </c>
      <c r="AE611">
        <v>102.79</v>
      </c>
      <c r="AF611">
        <v>105.6725</v>
      </c>
      <c r="AG611">
        <v>107.0433</v>
      </c>
      <c r="AH611">
        <v>98.82</v>
      </c>
      <c r="AI611">
        <v>102.79</v>
      </c>
      <c r="AJ611">
        <v>105.6725</v>
      </c>
      <c r="AK611">
        <v>107.0433</v>
      </c>
      <c r="AL611">
        <v>98.82</v>
      </c>
      <c r="AM611" t="s">
        <v>1</v>
      </c>
      <c r="AN611" t="s">
        <v>1</v>
      </c>
      <c r="AO611" t="s">
        <v>5</v>
      </c>
      <c r="AP611" t="s">
        <v>5</v>
      </c>
      <c r="AQ611" t="s">
        <v>0</v>
      </c>
      <c r="AS611" t="s">
        <v>5</v>
      </c>
    </row>
    <row r="612" spans="1:45" x14ac:dyDescent="0.3">
      <c r="A612" s="1" t="s">
        <v>2210</v>
      </c>
      <c r="B612" s="1">
        <v>15</v>
      </c>
      <c r="C612" s="1" t="s">
        <v>6</v>
      </c>
      <c r="D612" s="1">
        <v>31971</v>
      </c>
      <c r="E612" s="1">
        <v>0</v>
      </c>
      <c r="F612" s="1" t="s">
        <v>938</v>
      </c>
      <c r="G612" s="1" t="s">
        <v>939</v>
      </c>
      <c r="H612" s="1" t="s">
        <v>5</v>
      </c>
      <c r="I612" s="1" t="s">
        <v>8709</v>
      </c>
      <c r="J612" s="1" t="s">
        <v>4</v>
      </c>
      <c r="K612" s="1" t="s">
        <v>8318</v>
      </c>
      <c r="L612" s="1">
        <v>6</v>
      </c>
      <c r="M612" t="s">
        <v>10</v>
      </c>
      <c r="N612" t="s">
        <v>2</v>
      </c>
      <c r="O612">
        <v>210</v>
      </c>
      <c r="P612">
        <v>0</v>
      </c>
      <c r="Q612">
        <v>0</v>
      </c>
      <c r="R612">
        <v>210</v>
      </c>
      <c r="S612">
        <v>0</v>
      </c>
      <c r="T612">
        <v>0</v>
      </c>
      <c r="U612">
        <v>12</v>
      </c>
      <c r="X612" s="23">
        <f>IFERROR(1 -(#REF!/#REF!), 0)</f>
        <v>0</v>
      </c>
      <c r="AA612">
        <v>51.99</v>
      </c>
      <c r="AB612">
        <v>55.055</v>
      </c>
      <c r="AC612">
        <v>56.296599999999998</v>
      </c>
      <c r="AD612">
        <v>48.36</v>
      </c>
      <c r="AE612">
        <v>51.99</v>
      </c>
      <c r="AF612">
        <v>55.055</v>
      </c>
      <c r="AG612">
        <v>56.296599999999998</v>
      </c>
      <c r="AH612">
        <v>48.36</v>
      </c>
      <c r="AI612">
        <v>51.99</v>
      </c>
      <c r="AJ612">
        <v>55.055</v>
      </c>
      <c r="AK612">
        <v>56.296599999999998</v>
      </c>
      <c r="AL612">
        <v>48.36</v>
      </c>
      <c r="AM612" t="s">
        <v>1</v>
      </c>
      <c r="AN612" t="s">
        <v>1</v>
      </c>
      <c r="AO612" t="s">
        <v>5</v>
      </c>
      <c r="AP612" t="s">
        <v>5</v>
      </c>
      <c r="AQ612" t="s">
        <v>0</v>
      </c>
      <c r="AS612" t="s">
        <v>5</v>
      </c>
    </row>
    <row r="613" spans="1:45" x14ac:dyDescent="0.3">
      <c r="A613" s="1" t="s">
        <v>2211</v>
      </c>
      <c r="B613" s="1">
        <v>8</v>
      </c>
      <c r="C613" s="1" t="s">
        <v>7</v>
      </c>
      <c r="D613" s="1">
        <v>31972</v>
      </c>
      <c r="E613" s="1">
        <v>0</v>
      </c>
      <c r="F613" s="1" t="s">
        <v>940</v>
      </c>
      <c r="G613" s="1" t="s">
        <v>9267</v>
      </c>
      <c r="H613" s="1" t="s">
        <v>5</v>
      </c>
      <c r="I613" s="1" t="s">
        <v>9227</v>
      </c>
      <c r="J613" s="1" t="s">
        <v>4</v>
      </c>
      <c r="K613" s="1" t="s">
        <v>8738</v>
      </c>
      <c r="L613" s="1">
        <v>7</v>
      </c>
      <c r="M613" t="s">
        <v>3</v>
      </c>
      <c r="N613" t="s">
        <v>2</v>
      </c>
      <c r="O613">
        <v>170</v>
      </c>
      <c r="P613">
        <v>0</v>
      </c>
      <c r="Q613">
        <v>0</v>
      </c>
      <c r="R613">
        <v>0</v>
      </c>
      <c r="S613">
        <v>0</v>
      </c>
      <c r="T613">
        <v>170</v>
      </c>
      <c r="U613">
        <v>52</v>
      </c>
      <c r="X613" s="23">
        <f>IFERROR(1 -(#REF!/#REF!), 0)</f>
        <v>0</v>
      </c>
      <c r="AA613">
        <v>62.988999999999997</v>
      </c>
      <c r="AB613">
        <v>65.5869</v>
      </c>
      <c r="AC613">
        <v>66.91</v>
      </c>
      <c r="AD613">
        <v>60.281399999999998</v>
      </c>
      <c r="AE613">
        <v>62.988999999999997</v>
      </c>
      <c r="AF613">
        <v>65.5869</v>
      </c>
      <c r="AG613">
        <v>66.91</v>
      </c>
      <c r="AH613">
        <v>60.281399999999998</v>
      </c>
      <c r="AI613">
        <v>62.988999999999997</v>
      </c>
      <c r="AJ613">
        <v>65.5869</v>
      </c>
      <c r="AK613">
        <v>66.91</v>
      </c>
      <c r="AL613">
        <v>60.281399999999998</v>
      </c>
      <c r="AM613" t="s">
        <v>1</v>
      </c>
      <c r="AN613" t="s">
        <v>1</v>
      </c>
      <c r="AO613" t="s">
        <v>5</v>
      </c>
      <c r="AP613" t="s">
        <v>5</v>
      </c>
      <c r="AQ613" t="s">
        <v>0</v>
      </c>
      <c r="AS613" t="s">
        <v>5</v>
      </c>
    </row>
    <row r="614" spans="1:45" x14ac:dyDescent="0.3">
      <c r="A614" s="1" t="s">
        <v>2041</v>
      </c>
      <c r="B614" s="1">
        <v>70</v>
      </c>
      <c r="C614" s="1" t="s">
        <v>6</v>
      </c>
      <c r="D614" s="1">
        <v>31980</v>
      </c>
      <c r="E614" s="1">
        <v>0</v>
      </c>
      <c r="F614" s="1" t="s">
        <v>768</v>
      </c>
      <c r="G614" s="1" t="s">
        <v>769</v>
      </c>
      <c r="H614" s="1" t="s">
        <v>5</v>
      </c>
      <c r="I614" s="1" t="s">
        <v>8925</v>
      </c>
      <c r="J614" s="1" t="s">
        <v>4</v>
      </c>
      <c r="K614" s="1" t="s">
        <v>8567</v>
      </c>
      <c r="L614" s="1">
        <v>7</v>
      </c>
      <c r="M614" t="s">
        <v>3</v>
      </c>
      <c r="N614" t="s">
        <v>2</v>
      </c>
      <c r="O614">
        <v>120</v>
      </c>
      <c r="P614">
        <v>0</v>
      </c>
      <c r="Q614">
        <v>0</v>
      </c>
      <c r="R614">
        <v>120</v>
      </c>
      <c r="S614">
        <v>0</v>
      </c>
      <c r="T614">
        <v>0</v>
      </c>
      <c r="U614">
        <v>27</v>
      </c>
      <c r="X614" s="23">
        <f>IFERROR(1 -(#REF!/#REF!), 0)</f>
        <v>0</v>
      </c>
      <c r="AA614">
        <v>350.88420000000002</v>
      </c>
      <c r="AB614">
        <v>317.38139999999999</v>
      </c>
      <c r="AC614">
        <v>363.29570000000001</v>
      </c>
      <c r="AD614">
        <v>331.6266</v>
      </c>
      <c r="AE614">
        <v>350.88420000000002</v>
      </c>
      <c r="AF614">
        <v>317.38139999999999</v>
      </c>
      <c r="AG614">
        <v>363.29570000000001</v>
      </c>
      <c r="AH614">
        <v>331.6266</v>
      </c>
      <c r="AI614">
        <v>350.88420000000002</v>
      </c>
      <c r="AJ614">
        <v>317.38139999999999</v>
      </c>
      <c r="AK614">
        <v>363.29570000000001</v>
      </c>
      <c r="AL614">
        <v>331.6266</v>
      </c>
      <c r="AM614" t="s">
        <v>1</v>
      </c>
      <c r="AN614" t="s">
        <v>1</v>
      </c>
      <c r="AO614" t="s">
        <v>5</v>
      </c>
      <c r="AP614" t="s">
        <v>5</v>
      </c>
      <c r="AQ614" t="s">
        <v>0</v>
      </c>
      <c r="AS614" t="s">
        <v>5</v>
      </c>
    </row>
    <row r="615" spans="1:45" x14ac:dyDescent="0.3">
      <c r="A615" s="1" t="s">
        <v>2213</v>
      </c>
      <c r="B615" s="1">
        <v>34</v>
      </c>
      <c r="C615" s="1" t="s">
        <v>6</v>
      </c>
      <c r="D615" s="1">
        <v>31996</v>
      </c>
      <c r="E615" s="1">
        <v>0</v>
      </c>
      <c r="F615" s="1" t="s">
        <v>942</v>
      </c>
      <c r="G615" s="1" t="s">
        <v>9268</v>
      </c>
      <c r="H615" s="1" t="s">
        <v>5</v>
      </c>
      <c r="I615" s="1" t="s">
        <v>8944</v>
      </c>
      <c r="J615" s="1" t="s">
        <v>4</v>
      </c>
      <c r="K615" s="1" t="s">
        <v>8492</v>
      </c>
      <c r="L615" s="1">
        <v>7</v>
      </c>
      <c r="M615" t="s">
        <v>3</v>
      </c>
      <c r="N615" t="s">
        <v>2</v>
      </c>
      <c r="O615">
        <v>45</v>
      </c>
      <c r="P615">
        <v>0</v>
      </c>
      <c r="Q615">
        <v>0</v>
      </c>
      <c r="R615">
        <v>45</v>
      </c>
      <c r="S615">
        <v>0</v>
      </c>
      <c r="T615">
        <v>0</v>
      </c>
      <c r="U615">
        <v>52</v>
      </c>
      <c r="V615">
        <v>47</v>
      </c>
      <c r="W615">
        <v>3</v>
      </c>
      <c r="X615" s="23">
        <f>IFERROR(1 -(#REF!/#REF!), 0)</f>
        <v>0</v>
      </c>
      <c r="Y615">
        <v>4</v>
      </c>
      <c r="Z615">
        <v>47</v>
      </c>
      <c r="AA615">
        <v>187.91759999999999</v>
      </c>
      <c r="AB615">
        <v>157.9676</v>
      </c>
      <c r="AC615">
        <v>178.23</v>
      </c>
      <c r="AD615">
        <v>140.67760000000001</v>
      </c>
      <c r="AE615">
        <v>187.91759999999999</v>
      </c>
      <c r="AF615">
        <v>157.9676</v>
      </c>
      <c r="AG615">
        <v>178.23</v>
      </c>
      <c r="AH615">
        <v>140.67760000000001</v>
      </c>
      <c r="AI615">
        <v>187.91759999999999</v>
      </c>
      <c r="AJ615">
        <v>157.9676</v>
      </c>
      <c r="AK615">
        <v>178.23</v>
      </c>
      <c r="AL615">
        <v>140.67760000000001</v>
      </c>
      <c r="AM615" t="s">
        <v>1</v>
      </c>
      <c r="AN615" t="s">
        <v>1</v>
      </c>
      <c r="AO615" t="s">
        <v>5</v>
      </c>
      <c r="AP615" t="s">
        <v>5</v>
      </c>
      <c r="AQ615" t="s">
        <v>0</v>
      </c>
      <c r="AS615" t="s">
        <v>5</v>
      </c>
    </row>
    <row r="616" spans="1:45" x14ac:dyDescent="0.3">
      <c r="A616" s="1" t="s">
        <v>2591</v>
      </c>
      <c r="B616" s="1">
        <v>78</v>
      </c>
      <c r="C616" s="1" t="s">
        <v>14</v>
      </c>
      <c r="D616" s="1">
        <v>31996</v>
      </c>
      <c r="E616" s="1">
        <v>1</v>
      </c>
      <c r="F616" s="1" t="s">
        <v>1314</v>
      </c>
      <c r="G616" s="1" t="s">
        <v>9269</v>
      </c>
      <c r="H616" s="1" t="s">
        <v>5</v>
      </c>
      <c r="I616" s="1" t="s">
        <v>9127</v>
      </c>
      <c r="J616" s="1" t="s">
        <v>4</v>
      </c>
      <c r="K616" s="1" t="s">
        <v>8724</v>
      </c>
      <c r="L616" s="1">
        <v>7</v>
      </c>
      <c r="M616" t="s">
        <v>3</v>
      </c>
      <c r="N616" t="s">
        <v>2</v>
      </c>
      <c r="O616">
        <v>120</v>
      </c>
      <c r="P616">
        <v>0</v>
      </c>
      <c r="Q616">
        <v>0</v>
      </c>
      <c r="R616">
        <v>0</v>
      </c>
      <c r="S616">
        <v>120</v>
      </c>
      <c r="T616">
        <v>0</v>
      </c>
      <c r="U616">
        <v>52</v>
      </c>
      <c r="V616">
        <v>27</v>
      </c>
      <c r="W616">
        <v>4</v>
      </c>
      <c r="X616" s="23">
        <f>IFERROR(1 -(#REF!/#REF!), 0)</f>
        <v>0</v>
      </c>
      <c r="Y616">
        <v>3</v>
      </c>
      <c r="Z616">
        <v>27</v>
      </c>
      <c r="AA616">
        <v>45.148400000000002</v>
      </c>
      <c r="AB616">
        <v>56.6569</v>
      </c>
      <c r="AC616">
        <v>62.9176</v>
      </c>
      <c r="AD616">
        <v>39.869999999999997</v>
      </c>
      <c r="AE616">
        <v>45.148400000000002</v>
      </c>
      <c r="AF616">
        <v>56.6569</v>
      </c>
      <c r="AG616">
        <v>62.9176</v>
      </c>
      <c r="AH616">
        <v>39.869999999999997</v>
      </c>
      <c r="AI616">
        <v>45.148400000000002</v>
      </c>
      <c r="AJ616">
        <v>56.6569</v>
      </c>
      <c r="AK616">
        <v>62.9176</v>
      </c>
      <c r="AL616">
        <v>39.869999999999997</v>
      </c>
      <c r="AM616" t="s">
        <v>1</v>
      </c>
      <c r="AN616" t="s">
        <v>1</v>
      </c>
      <c r="AO616" t="s">
        <v>5</v>
      </c>
      <c r="AP616" t="s">
        <v>5</v>
      </c>
      <c r="AQ616" t="s">
        <v>0</v>
      </c>
      <c r="AS616" t="s">
        <v>5</v>
      </c>
    </row>
    <row r="617" spans="1:45" x14ac:dyDescent="0.3">
      <c r="A617" s="1" t="s">
        <v>2481</v>
      </c>
      <c r="B617" s="1">
        <v>72</v>
      </c>
      <c r="C617" s="1" t="s">
        <v>7</v>
      </c>
      <c r="D617" s="1">
        <v>32028</v>
      </c>
      <c r="E617" s="1">
        <v>0</v>
      </c>
      <c r="F617" s="1" t="s">
        <v>1206</v>
      </c>
      <c r="G617" s="1" t="s">
        <v>9270</v>
      </c>
      <c r="H617" s="1" t="s">
        <v>5</v>
      </c>
      <c r="I617" s="1" t="s">
        <v>8954</v>
      </c>
      <c r="J617" s="1" t="s">
        <v>4</v>
      </c>
      <c r="K617" s="1" t="s">
        <v>8329</v>
      </c>
      <c r="L617" s="1">
        <v>7</v>
      </c>
      <c r="M617" t="s">
        <v>3</v>
      </c>
      <c r="N617" t="s">
        <v>2</v>
      </c>
      <c r="O617">
        <v>330</v>
      </c>
      <c r="P617">
        <v>0</v>
      </c>
      <c r="Q617">
        <v>0</v>
      </c>
      <c r="R617">
        <v>0</v>
      </c>
      <c r="S617">
        <v>0</v>
      </c>
      <c r="T617">
        <v>330</v>
      </c>
      <c r="U617">
        <v>53</v>
      </c>
      <c r="X617" s="23">
        <f>IFERROR(1 -(#REF!/#REF!), 0)</f>
        <v>0</v>
      </c>
      <c r="AA617">
        <v>35.200000000000003</v>
      </c>
      <c r="AB617">
        <v>36.929200000000002</v>
      </c>
      <c r="AC617">
        <v>38.204999999999998</v>
      </c>
      <c r="AD617">
        <v>35</v>
      </c>
      <c r="AE617">
        <v>35.200000000000003</v>
      </c>
      <c r="AF617">
        <v>36.929200000000002</v>
      </c>
      <c r="AG617">
        <v>38.204999999999998</v>
      </c>
      <c r="AH617">
        <v>35</v>
      </c>
      <c r="AI617">
        <v>35.200000000000003</v>
      </c>
      <c r="AJ617">
        <v>36.929200000000002</v>
      </c>
      <c r="AK617">
        <v>38.204999999999998</v>
      </c>
      <c r="AL617">
        <v>35</v>
      </c>
      <c r="AM617" t="s">
        <v>1</v>
      </c>
      <c r="AN617" t="s">
        <v>1</v>
      </c>
      <c r="AO617" t="s">
        <v>5</v>
      </c>
      <c r="AP617" t="s">
        <v>5</v>
      </c>
      <c r="AQ617" t="s">
        <v>0</v>
      </c>
      <c r="AS617" t="s">
        <v>5</v>
      </c>
    </row>
    <row r="618" spans="1:45" x14ac:dyDescent="0.3">
      <c r="A618" s="1" t="s">
        <v>2215</v>
      </c>
      <c r="B618" s="1">
        <v>9</v>
      </c>
      <c r="C618" s="1" t="s">
        <v>6</v>
      </c>
      <c r="D618" s="1">
        <v>32043</v>
      </c>
      <c r="E618" s="1">
        <v>0</v>
      </c>
      <c r="F618" s="1" t="s">
        <v>944</v>
      </c>
      <c r="G618" s="1" t="s">
        <v>9271</v>
      </c>
      <c r="H618" s="1" t="s">
        <v>5</v>
      </c>
      <c r="I618" s="1" t="s">
        <v>9000</v>
      </c>
      <c r="J618" s="1" t="s">
        <v>4</v>
      </c>
      <c r="K618" s="1" t="s">
        <v>8721</v>
      </c>
      <c r="L618" s="1">
        <v>7</v>
      </c>
      <c r="M618" t="s">
        <v>3</v>
      </c>
      <c r="N618" t="s">
        <v>2</v>
      </c>
      <c r="O618">
        <v>150</v>
      </c>
      <c r="P618">
        <v>0</v>
      </c>
      <c r="Q618">
        <v>0</v>
      </c>
      <c r="R618">
        <v>150</v>
      </c>
      <c r="S618">
        <v>0</v>
      </c>
      <c r="T618">
        <v>0</v>
      </c>
      <c r="U618">
        <v>52</v>
      </c>
      <c r="V618">
        <v>50</v>
      </c>
      <c r="W618">
        <v>3</v>
      </c>
      <c r="X618" s="23">
        <f>IFERROR(1 -(#REF!/#REF!), 0)</f>
        <v>0</v>
      </c>
      <c r="Y618">
        <v>2</v>
      </c>
      <c r="Z618">
        <v>50</v>
      </c>
      <c r="AA618">
        <v>38.583799999999997</v>
      </c>
      <c r="AB618">
        <v>48.455300000000001</v>
      </c>
      <c r="AC618">
        <v>53.907600000000002</v>
      </c>
      <c r="AD618">
        <v>41.63</v>
      </c>
      <c r="AE618">
        <v>38.583799999999997</v>
      </c>
      <c r="AF618">
        <v>48.455300000000001</v>
      </c>
      <c r="AG618">
        <v>53.907600000000002</v>
      </c>
      <c r="AH618">
        <v>41.63</v>
      </c>
      <c r="AI618">
        <v>38.583799999999997</v>
      </c>
      <c r="AJ618">
        <v>48.455300000000001</v>
      </c>
      <c r="AK618">
        <v>53.907600000000002</v>
      </c>
      <c r="AL618">
        <v>41.63</v>
      </c>
      <c r="AM618" t="s">
        <v>1</v>
      </c>
      <c r="AN618" t="s">
        <v>1</v>
      </c>
      <c r="AO618" t="s">
        <v>5</v>
      </c>
      <c r="AP618" t="s">
        <v>5</v>
      </c>
      <c r="AQ618" t="s">
        <v>0</v>
      </c>
      <c r="AS618" t="s">
        <v>5</v>
      </c>
    </row>
    <row r="619" spans="1:45" x14ac:dyDescent="0.3">
      <c r="A619" s="1" t="s">
        <v>2216</v>
      </c>
      <c r="B619" s="1">
        <v>8</v>
      </c>
      <c r="C619" s="1" t="s">
        <v>6</v>
      </c>
      <c r="D619" s="1">
        <v>32060</v>
      </c>
      <c r="E619" s="1">
        <v>0</v>
      </c>
      <c r="F619" s="1" t="s">
        <v>945</v>
      </c>
      <c r="G619" s="1" t="s">
        <v>9272</v>
      </c>
      <c r="H619" s="1" t="s">
        <v>5</v>
      </c>
      <c r="I619" s="1" t="s">
        <v>9273</v>
      </c>
      <c r="J619" s="1" t="s">
        <v>4</v>
      </c>
      <c r="K619" s="1" t="s">
        <v>8593</v>
      </c>
      <c r="L619" s="1">
        <v>5</v>
      </c>
      <c r="M619" t="s">
        <v>18</v>
      </c>
      <c r="N619" t="s">
        <v>2</v>
      </c>
      <c r="O619">
        <v>120</v>
      </c>
      <c r="P619">
        <v>0</v>
      </c>
      <c r="Q619">
        <v>0</v>
      </c>
      <c r="R619">
        <v>120</v>
      </c>
      <c r="S619">
        <v>0</v>
      </c>
      <c r="T619">
        <v>0</v>
      </c>
      <c r="U619">
        <v>25</v>
      </c>
      <c r="X619" s="23">
        <f>IFERROR(1 -(#REF!/#REF!), 0)</f>
        <v>0</v>
      </c>
      <c r="AA619">
        <v>38.04</v>
      </c>
      <c r="AB619">
        <v>43.846600000000002</v>
      </c>
      <c r="AC619">
        <v>45.592799999999997</v>
      </c>
      <c r="AD619">
        <v>44.22</v>
      </c>
      <c r="AE619">
        <v>38.04</v>
      </c>
      <c r="AF619">
        <v>43.846600000000002</v>
      </c>
      <c r="AG619">
        <v>45.592799999999997</v>
      </c>
      <c r="AH619">
        <v>44.22</v>
      </c>
      <c r="AI619">
        <v>38.04</v>
      </c>
      <c r="AJ619">
        <v>43.846600000000002</v>
      </c>
      <c r="AK619">
        <v>45.592799999999997</v>
      </c>
      <c r="AL619">
        <v>44.22</v>
      </c>
      <c r="AM619" t="s">
        <v>1</v>
      </c>
      <c r="AN619" t="s">
        <v>1</v>
      </c>
      <c r="AO619" t="s">
        <v>5</v>
      </c>
      <c r="AP619" t="s">
        <v>5</v>
      </c>
      <c r="AQ619" t="s">
        <v>0</v>
      </c>
      <c r="AS619" t="s">
        <v>5</v>
      </c>
    </row>
    <row r="620" spans="1:45" x14ac:dyDescent="0.3">
      <c r="A620" s="1" t="s">
        <v>2217</v>
      </c>
      <c r="B620" s="1">
        <v>9</v>
      </c>
      <c r="C620" s="1" t="s">
        <v>12</v>
      </c>
      <c r="D620" s="1">
        <v>32065</v>
      </c>
      <c r="E620" s="1">
        <v>0</v>
      </c>
      <c r="F620" s="1" t="s">
        <v>946</v>
      </c>
      <c r="G620" s="1" t="s">
        <v>9274</v>
      </c>
      <c r="H620" s="1" t="s">
        <v>5</v>
      </c>
      <c r="I620" s="1" t="s">
        <v>9275</v>
      </c>
      <c r="J620" s="1" t="s">
        <v>4</v>
      </c>
      <c r="K620" s="1" t="s">
        <v>8375</v>
      </c>
      <c r="L620" s="1">
        <v>6</v>
      </c>
      <c r="M620" t="s">
        <v>10</v>
      </c>
      <c r="N620" t="s">
        <v>2</v>
      </c>
      <c r="O620">
        <v>180</v>
      </c>
      <c r="P620">
        <v>0</v>
      </c>
      <c r="Q620">
        <v>180</v>
      </c>
      <c r="R620">
        <v>0</v>
      </c>
      <c r="S620">
        <v>0</v>
      </c>
      <c r="T620">
        <v>0</v>
      </c>
      <c r="U620">
        <v>23</v>
      </c>
      <c r="X620" s="23">
        <f>IFERROR(1 -(#REF!/#REF!), 0)</f>
        <v>0</v>
      </c>
      <c r="AA620">
        <v>75.62</v>
      </c>
      <c r="AB620">
        <v>43.838000000000001</v>
      </c>
      <c r="AC620">
        <v>46.996600000000001</v>
      </c>
      <c r="AD620">
        <v>61.022799999999997</v>
      </c>
      <c r="AE620">
        <v>75.62</v>
      </c>
      <c r="AF620">
        <v>43.838000000000001</v>
      </c>
      <c r="AG620">
        <v>46.996600000000001</v>
      </c>
      <c r="AH620">
        <v>61.022799999999997</v>
      </c>
      <c r="AI620">
        <v>75.62</v>
      </c>
      <c r="AJ620">
        <v>43.838000000000001</v>
      </c>
      <c r="AK620">
        <v>46.996600000000001</v>
      </c>
      <c r="AL620">
        <v>61.022799999999997</v>
      </c>
      <c r="AM620" t="s">
        <v>1</v>
      </c>
      <c r="AN620" t="s">
        <v>1</v>
      </c>
      <c r="AO620" t="s">
        <v>5</v>
      </c>
      <c r="AP620" t="s">
        <v>5</v>
      </c>
      <c r="AQ620" t="s">
        <v>0</v>
      </c>
      <c r="AS620" t="s">
        <v>5</v>
      </c>
    </row>
    <row r="621" spans="1:45" x14ac:dyDescent="0.3">
      <c r="A621" s="1" t="s">
        <v>2482</v>
      </c>
      <c r="B621" s="1">
        <v>72</v>
      </c>
      <c r="C621" s="1" t="s">
        <v>7</v>
      </c>
      <c r="D621" s="1">
        <v>32074</v>
      </c>
      <c r="E621" s="1">
        <v>0</v>
      </c>
      <c r="F621" s="1" t="s">
        <v>1207</v>
      </c>
      <c r="G621" s="1" t="s">
        <v>9276</v>
      </c>
      <c r="H621" s="1" t="s">
        <v>5</v>
      </c>
      <c r="I621" s="1" t="s">
        <v>8954</v>
      </c>
      <c r="J621" s="1" t="s">
        <v>4</v>
      </c>
      <c r="K621" s="1" t="s">
        <v>8329</v>
      </c>
      <c r="L621" s="1">
        <v>7</v>
      </c>
      <c r="M621" t="s">
        <v>3</v>
      </c>
      <c r="N621" t="s">
        <v>2</v>
      </c>
      <c r="O621">
        <v>230</v>
      </c>
      <c r="P621">
        <v>0</v>
      </c>
      <c r="Q621">
        <v>0</v>
      </c>
      <c r="R621">
        <v>0</v>
      </c>
      <c r="S621">
        <v>0</v>
      </c>
      <c r="T621">
        <v>230</v>
      </c>
      <c r="U621">
        <v>53</v>
      </c>
      <c r="X621" s="23">
        <f>IFERROR(1 -(#REF!/#REF!), 0)</f>
        <v>0</v>
      </c>
      <c r="AA621">
        <v>107.215</v>
      </c>
      <c r="AB621">
        <v>116.7946</v>
      </c>
      <c r="AC621">
        <v>121.94499999999999</v>
      </c>
      <c r="AD621">
        <v>103.06570000000001</v>
      </c>
      <c r="AE621">
        <v>107.215</v>
      </c>
      <c r="AF621">
        <v>116.7946</v>
      </c>
      <c r="AG621">
        <v>121.94499999999999</v>
      </c>
      <c r="AH621">
        <v>103.06570000000001</v>
      </c>
      <c r="AI621">
        <v>107.215</v>
      </c>
      <c r="AJ621">
        <v>116.7946</v>
      </c>
      <c r="AK621">
        <v>121.94499999999999</v>
      </c>
      <c r="AL621">
        <v>103.06570000000001</v>
      </c>
      <c r="AM621" t="s">
        <v>1</v>
      </c>
      <c r="AN621" t="s">
        <v>1</v>
      </c>
      <c r="AO621" t="s">
        <v>5</v>
      </c>
      <c r="AP621" t="s">
        <v>5</v>
      </c>
      <c r="AQ621" t="s">
        <v>0</v>
      </c>
      <c r="AS621" t="s">
        <v>5</v>
      </c>
    </row>
    <row r="622" spans="1:45" x14ac:dyDescent="0.3">
      <c r="A622" s="1" t="s">
        <v>2222</v>
      </c>
      <c r="B622" s="1">
        <v>15</v>
      </c>
      <c r="C622" s="1" t="s">
        <v>7</v>
      </c>
      <c r="D622" s="1">
        <v>32094</v>
      </c>
      <c r="E622" s="1">
        <v>0</v>
      </c>
      <c r="F622" s="1" t="s">
        <v>950</v>
      </c>
      <c r="G622" s="1" t="s">
        <v>9277</v>
      </c>
      <c r="H622" s="1" t="s">
        <v>5</v>
      </c>
      <c r="I622" s="1" t="s">
        <v>9278</v>
      </c>
      <c r="J622" s="1" t="s">
        <v>4</v>
      </c>
      <c r="K622" s="1" t="s">
        <v>421</v>
      </c>
      <c r="L622" s="1">
        <v>7</v>
      </c>
      <c r="M622" t="s">
        <v>3</v>
      </c>
      <c r="N622" t="s">
        <v>2</v>
      </c>
      <c r="O622">
        <v>80</v>
      </c>
      <c r="P622">
        <v>0</v>
      </c>
      <c r="Q622">
        <v>0</v>
      </c>
      <c r="R622">
        <v>0</v>
      </c>
      <c r="S622">
        <v>0</v>
      </c>
      <c r="T622">
        <v>80</v>
      </c>
      <c r="U622">
        <v>52</v>
      </c>
      <c r="V622">
        <v>15</v>
      </c>
      <c r="W622">
        <v>6</v>
      </c>
      <c r="X622" s="23">
        <f>IFERROR(1 -(#REF!/#REF!), 0)</f>
        <v>0</v>
      </c>
      <c r="Y622">
        <v>1</v>
      </c>
      <c r="Z622">
        <v>15</v>
      </c>
      <c r="AA622">
        <v>44.174999999999997</v>
      </c>
      <c r="AB622">
        <v>45.139200000000002</v>
      </c>
      <c r="AC622">
        <v>48.04</v>
      </c>
      <c r="AD622">
        <v>43.273000000000003</v>
      </c>
      <c r="AE622">
        <v>44.174999999999997</v>
      </c>
      <c r="AF622">
        <v>45.139200000000002</v>
      </c>
      <c r="AG622">
        <v>48.04</v>
      </c>
      <c r="AH622">
        <v>43.273000000000003</v>
      </c>
      <c r="AI622">
        <v>44.174999999999997</v>
      </c>
      <c r="AJ622">
        <v>45.139200000000002</v>
      </c>
      <c r="AK622">
        <v>48.04</v>
      </c>
      <c r="AL622">
        <v>43.273000000000003</v>
      </c>
      <c r="AM622" t="s">
        <v>1</v>
      </c>
      <c r="AN622" t="s">
        <v>1</v>
      </c>
      <c r="AO622" t="s">
        <v>5</v>
      </c>
      <c r="AP622" t="s">
        <v>5</v>
      </c>
      <c r="AQ622" t="s">
        <v>0</v>
      </c>
      <c r="AS622" t="s">
        <v>5</v>
      </c>
    </row>
    <row r="623" spans="1:45" x14ac:dyDescent="0.3">
      <c r="A623" s="1" t="s">
        <v>2049</v>
      </c>
      <c r="B623" s="1">
        <v>70</v>
      </c>
      <c r="C623" s="1" t="s">
        <v>6</v>
      </c>
      <c r="D623" s="1">
        <v>32096</v>
      </c>
      <c r="E623" s="1">
        <v>0</v>
      </c>
      <c r="F623" s="1" t="s">
        <v>775</v>
      </c>
      <c r="G623" s="1" t="s">
        <v>9279</v>
      </c>
      <c r="H623" s="1" t="s">
        <v>5</v>
      </c>
      <c r="I623" s="1" t="s">
        <v>8925</v>
      </c>
      <c r="J623" s="1" t="s">
        <v>4</v>
      </c>
      <c r="K623" s="1" t="s">
        <v>8295</v>
      </c>
      <c r="L623" s="1">
        <v>6</v>
      </c>
      <c r="M623" t="s">
        <v>10</v>
      </c>
      <c r="N623" t="s">
        <v>2</v>
      </c>
      <c r="O623">
        <v>180</v>
      </c>
      <c r="P623">
        <v>0</v>
      </c>
      <c r="Q623">
        <v>0</v>
      </c>
      <c r="R623">
        <v>180</v>
      </c>
      <c r="S623">
        <v>0</v>
      </c>
      <c r="T623">
        <v>0</v>
      </c>
      <c r="U623">
        <v>26</v>
      </c>
      <c r="X623" s="23">
        <f>IFERROR(1 -(#REF!/#REF!), 0)</f>
        <v>0</v>
      </c>
      <c r="AA623">
        <v>43.465000000000003</v>
      </c>
      <c r="AB623">
        <v>57.1128</v>
      </c>
      <c r="AC623">
        <v>60.6</v>
      </c>
      <c r="AD623">
        <v>40.89</v>
      </c>
      <c r="AE623">
        <v>43.465000000000003</v>
      </c>
      <c r="AF623">
        <v>57.1128</v>
      </c>
      <c r="AG623">
        <v>60.6</v>
      </c>
      <c r="AH623">
        <v>40.89</v>
      </c>
      <c r="AI623">
        <v>43.465000000000003</v>
      </c>
      <c r="AJ623">
        <v>57.1128</v>
      </c>
      <c r="AK623">
        <v>60.6</v>
      </c>
      <c r="AL623">
        <v>40.89</v>
      </c>
      <c r="AM623" t="s">
        <v>1</v>
      </c>
      <c r="AN623" t="s">
        <v>1</v>
      </c>
      <c r="AO623" t="s">
        <v>5</v>
      </c>
      <c r="AP623" t="s">
        <v>5</v>
      </c>
      <c r="AQ623" t="s">
        <v>0</v>
      </c>
      <c r="AS623" t="s">
        <v>5</v>
      </c>
    </row>
    <row r="624" spans="1:45" x14ac:dyDescent="0.3">
      <c r="A624" s="1" t="s">
        <v>2224</v>
      </c>
      <c r="B624" s="1">
        <v>34</v>
      </c>
      <c r="C624" s="1" t="s">
        <v>9</v>
      </c>
      <c r="D624" s="1">
        <v>32097</v>
      </c>
      <c r="E624" s="1">
        <v>0</v>
      </c>
      <c r="F624" s="1" t="s">
        <v>952</v>
      </c>
      <c r="G624" s="1" t="s">
        <v>9280</v>
      </c>
      <c r="H624" s="1" t="s">
        <v>5</v>
      </c>
      <c r="I624" s="1" t="s">
        <v>363</v>
      </c>
      <c r="J624" s="1" t="s">
        <v>4</v>
      </c>
      <c r="K624" s="1" t="s">
        <v>8736</v>
      </c>
      <c r="L624" s="1">
        <v>7</v>
      </c>
      <c r="M624" t="s">
        <v>3</v>
      </c>
      <c r="N624" t="s">
        <v>2</v>
      </c>
      <c r="O624">
        <v>20</v>
      </c>
      <c r="P624">
        <v>20</v>
      </c>
      <c r="Q624">
        <v>0</v>
      </c>
      <c r="R624">
        <v>0</v>
      </c>
      <c r="S624">
        <v>0</v>
      </c>
      <c r="T624">
        <v>0</v>
      </c>
      <c r="U624">
        <v>53</v>
      </c>
      <c r="X624" s="23">
        <f>IFERROR(1 -(#REF!/#REF!), 0)</f>
        <v>0</v>
      </c>
      <c r="AA624">
        <v>70.130700000000004</v>
      </c>
      <c r="AB624">
        <v>51.718400000000003</v>
      </c>
      <c r="AC624">
        <v>56.1723</v>
      </c>
      <c r="AD624">
        <v>58.705300000000001</v>
      </c>
      <c r="AE624">
        <v>70.130700000000004</v>
      </c>
      <c r="AF624">
        <v>51.718400000000003</v>
      </c>
      <c r="AG624">
        <v>56.1723</v>
      </c>
      <c r="AH624">
        <v>58.705300000000001</v>
      </c>
      <c r="AI624">
        <v>70.130700000000004</v>
      </c>
      <c r="AJ624">
        <v>51.718400000000003</v>
      </c>
      <c r="AK624">
        <v>56.1723</v>
      </c>
      <c r="AL624">
        <v>58.705300000000001</v>
      </c>
      <c r="AM624" t="s">
        <v>1</v>
      </c>
      <c r="AN624" t="s">
        <v>1</v>
      </c>
      <c r="AO624" t="s">
        <v>5</v>
      </c>
      <c r="AP624" t="s">
        <v>5</v>
      </c>
      <c r="AQ624" t="s">
        <v>0</v>
      </c>
      <c r="AS624" t="s">
        <v>5</v>
      </c>
    </row>
    <row r="625" spans="1:45" x14ac:dyDescent="0.3">
      <c r="A625" s="1" t="s">
        <v>2767</v>
      </c>
      <c r="B625" s="1">
        <v>76</v>
      </c>
      <c r="C625" s="1" t="s">
        <v>183</v>
      </c>
      <c r="D625" s="1">
        <v>32130</v>
      </c>
      <c r="E625" s="1">
        <v>0</v>
      </c>
      <c r="F625" s="1" t="s">
        <v>1467</v>
      </c>
      <c r="G625" s="1" t="s">
        <v>9281</v>
      </c>
      <c r="H625" s="1" t="s">
        <v>5</v>
      </c>
      <c r="I625" s="1" t="s">
        <v>8997</v>
      </c>
      <c r="J625" s="1" t="s">
        <v>4</v>
      </c>
      <c r="K625" s="1" t="s">
        <v>8378</v>
      </c>
      <c r="L625" s="1">
        <v>8</v>
      </c>
      <c r="M625" t="s">
        <v>8417</v>
      </c>
      <c r="N625" t="s">
        <v>2</v>
      </c>
      <c r="O625">
        <v>40</v>
      </c>
      <c r="P625">
        <v>40</v>
      </c>
      <c r="Q625">
        <v>0</v>
      </c>
      <c r="R625">
        <v>0</v>
      </c>
      <c r="S625">
        <v>40</v>
      </c>
      <c r="T625">
        <v>0</v>
      </c>
      <c r="U625">
        <v>111</v>
      </c>
      <c r="X625" s="23">
        <f>IFERROR(1 -(#REF!/#REF!), 0)</f>
        <v>0</v>
      </c>
      <c r="AA625">
        <v>671.94219999999996</v>
      </c>
      <c r="AB625">
        <v>886.51239999999996</v>
      </c>
      <c r="AC625">
        <v>994.99249999999995</v>
      </c>
      <c r="AD625">
        <v>657.04390000000001</v>
      </c>
      <c r="AE625">
        <v>671.94219999999996</v>
      </c>
      <c r="AF625">
        <v>886.51239999999996</v>
      </c>
      <c r="AG625">
        <v>994.99249999999995</v>
      </c>
      <c r="AH625">
        <v>657.04390000000001</v>
      </c>
      <c r="AI625">
        <v>671.94219999999996</v>
      </c>
      <c r="AJ625">
        <v>886.51239999999996</v>
      </c>
      <c r="AK625">
        <v>994.99249999999995</v>
      </c>
      <c r="AL625">
        <v>657.04390000000001</v>
      </c>
      <c r="AM625" t="s">
        <v>1</v>
      </c>
      <c r="AN625" t="s">
        <v>1</v>
      </c>
      <c r="AO625" t="s">
        <v>5</v>
      </c>
      <c r="AP625" t="s">
        <v>5</v>
      </c>
      <c r="AQ625" t="s">
        <v>0</v>
      </c>
      <c r="AS625" t="s">
        <v>5</v>
      </c>
    </row>
    <row r="626" spans="1:45" x14ac:dyDescent="0.3">
      <c r="A626" s="1" t="s">
        <v>2236</v>
      </c>
      <c r="B626" s="1">
        <v>71</v>
      </c>
      <c r="C626" s="1" t="s">
        <v>9</v>
      </c>
      <c r="D626" s="1">
        <v>32152</v>
      </c>
      <c r="E626" s="1">
        <v>0</v>
      </c>
      <c r="F626" s="1" t="s">
        <v>964</v>
      </c>
      <c r="G626" s="1" t="s">
        <v>9282</v>
      </c>
      <c r="H626" s="1" t="s">
        <v>9283</v>
      </c>
      <c r="I626" s="1" t="s">
        <v>9112</v>
      </c>
      <c r="J626" s="1" t="s">
        <v>4</v>
      </c>
      <c r="K626" s="1" t="s">
        <v>8454</v>
      </c>
      <c r="L626" s="1">
        <v>7</v>
      </c>
      <c r="M626" t="s">
        <v>3</v>
      </c>
      <c r="N626" t="s">
        <v>2</v>
      </c>
      <c r="O626">
        <v>146</v>
      </c>
      <c r="P626">
        <v>146</v>
      </c>
      <c r="Q626">
        <v>0</v>
      </c>
      <c r="R626">
        <v>0</v>
      </c>
      <c r="S626">
        <v>0</v>
      </c>
      <c r="T626">
        <v>0</v>
      </c>
      <c r="U626">
        <v>52</v>
      </c>
      <c r="V626">
        <v>231</v>
      </c>
      <c r="W626">
        <v>83</v>
      </c>
      <c r="X626" s="23">
        <f>IFERROR(1 -(#REF!/#REF!), 0)</f>
        <v>0</v>
      </c>
      <c r="Y626">
        <v>1</v>
      </c>
      <c r="Z626">
        <v>227</v>
      </c>
      <c r="AA626">
        <v>491.88920000000002</v>
      </c>
      <c r="AB626">
        <v>492.14</v>
      </c>
      <c r="AC626">
        <v>523.1807</v>
      </c>
      <c r="AD626">
        <v>485.17610000000002</v>
      </c>
      <c r="AE626">
        <v>491.88920000000002</v>
      </c>
      <c r="AF626">
        <v>492.14</v>
      </c>
      <c r="AG626">
        <v>523.1807</v>
      </c>
      <c r="AH626">
        <v>485.17610000000002</v>
      </c>
      <c r="AI626">
        <v>491.88920000000002</v>
      </c>
      <c r="AJ626">
        <v>492.14</v>
      </c>
      <c r="AK626">
        <v>523.1807</v>
      </c>
      <c r="AL626">
        <v>485.17610000000002</v>
      </c>
      <c r="AM626" t="s">
        <v>1</v>
      </c>
      <c r="AN626" t="s">
        <v>1</v>
      </c>
      <c r="AO626" t="s">
        <v>5</v>
      </c>
      <c r="AP626" t="s">
        <v>5</v>
      </c>
      <c r="AQ626" t="s">
        <v>0</v>
      </c>
      <c r="AS626" t="s">
        <v>5</v>
      </c>
    </row>
    <row r="627" spans="1:45" x14ac:dyDescent="0.3">
      <c r="A627" s="1" t="s">
        <v>2239</v>
      </c>
      <c r="B627" s="1">
        <v>72</v>
      </c>
      <c r="C627" s="1" t="s">
        <v>14</v>
      </c>
      <c r="D627" s="1">
        <v>32166</v>
      </c>
      <c r="E627" s="1">
        <v>0</v>
      </c>
      <c r="F627" s="1" t="s">
        <v>966</v>
      </c>
      <c r="G627" s="1" t="s">
        <v>9284</v>
      </c>
      <c r="H627" s="1" t="s">
        <v>5</v>
      </c>
      <c r="I627" s="1" t="s">
        <v>9097</v>
      </c>
      <c r="J627" s="1" t="s">
        <v>4</v>
      </c>
      <c r="K627" s="1" t="s">
        <v>8435</v>
      </c>
      <c r="L627" s="1">
        <v>7</v>
      </c>
      <c r="M627" t="s">
        <v>3</v>
      </c>
      <c r="N627" t="s">
        <v>2</v>
      </c>
      <c r="O627">
        <v>170</v>
      </c>
      <c r="P627">
        <v>0</v>
      </c>
      <c r="Q627">
        <v>0</v>
      </c>
      <c r="R627">
        <v>0</v>
      </c>
      <c r="S627">
        <v>170</v>
      </c>
      <c r="T627">
        <v>0</v>
      </c>
      <c r="U627">
        <v>51</v>
      </c>
      <c r="X627" s="23">
        <f>IFERROR(1 -(#REF!/#REF!), 0)</f>
        <v>0</v>
      </c>
      <c r="AA627">
        <v>110.29300000000001</v>
      </c>
      <c r="AB627">
        <v>97.1233</v>
      </c>
      <c r="AC627">
        <v>119.7615</v>
      </c>
      <c r="AD627">
        <v>128.59</v>
      </c>
      <c r="AE627">
        <v>110.29300000000001</v>
      </c>
      <c r="AF627">
        <v>97.1233</v>
      </c>
      <c r="AG627">
        <v>119.7615</v>
      </c>
      <c r="AH627">
        <v>128.59</v>
      </c>
      <c r="AI627">
        <v>110.29300000000001</v>
      </c>
      <c r="AJ627">
        <v>97.1233</v>
      </c>
      <c r="AK627">
        <v>119.7615</v>
      </c>
      <c r="AL627">
        <v>128.59</v>
      </c>
      <c r="AM627" t="s">
        <v>1</v>
      </c>
      <c r="AN627" t="s">
        <v>1</v>
      </c>
      <c r="AO627" t="s">
        <v>5</v>
      </c>
      <c r="AP627" t="s">
        <v>5</v>
      </c>
      <c r="AQ627" t="s">
        <v>0</v>
      </c>
      <c r="AS627" t="s">
        <v>5</v>
      </c>
    </row>
    <row r="628" spans="1:45" x14ac:dyDescent="0.3">
      <c r="A628" s="1" t="s">
        <v>2240</v>
      </c>
      <c r="B628" s="1">
        <v>8</v>
      </c>
      <c r="C628" s="1" t="s">
        <v>12</v>
      </c>
      <c r="D628" s="1">
        <v>32168</v>
      </c>
      <c r="E628" s="1">
        <v>0</v>
      </c>
      <c r="F628" s="1" t="s">
        <v>967</v>
      </c>
      <c r="G628" s="1" t="s">
        <v>9285</v>
      </c>
      <c r="H628" s="1" t="s">
        <v>5</v>
      </c>
      <c r="I628" s="1" t="s">
        <v>9286</v>
      </c>
      <c r="J628" s="1" t="s">
        <v>4</v>
      </c>
      <c r="K628" s="1" t="s">
        <v>8815</v>
      </c>
      <c r="L628" s="1">
        <v>7</v>
      </c>
      <c r="M628" t="s">
        <v>3</v>
      </c>
      <c r="N628" t="s">
        <v>2</v>
      </c>
      <c r="O628">
        <v>240</v>
      </c>
      <c r="P628">
        <v>0</v>
      </c>
      <c r="Q628">
        <v>240</v>
      </c>
      <c r="R628">
        <v>0</v>
      </c>
      <c r="S628">
        <v>0</v>
      </c>
      <c r="T628">
        <v>0</v>
      </c>
      <c r="U628">
        <v>54</v>
      </c>
      <c r="X628" s="23">
        <f>IFERROR(1 -(#REF!/#REF!), 0)</f>
        <v>0</v>
      </c>
      <c r="AA628">
        <v>69.562299999999993</v>
      </c>
      <c r="AB628">
        <v>71.932000000000002</v>
      </c>
      <c r="AC628">
        <v>85.440700000000007</v>
      </c>
      <c r="AD628">
        <v>72.385300000000001</v>
      </c>
      <c r="AE628">
        <v>69.562299999999993</v>
      </c>
      <c r="AF628">
        <v>71.932000000000002</v>
      </c>
      <c r="AG628">
        <v>85.440700000000007</v>
      </c>
      <c r="AH628">
        <v>72.385300000000001</v>
      </c>
      <c r="AI628">
        <v>69.562299999999993</v>
      </c>
      <c r="AJ628">
        <v>71.932000000000002</v>
      </c>
      <c r="AK628">
        <v>85.440700000000007</v>
      </c>
      <c r="AL628">
        <v>72.385300000000001</v>
      </c>
      <c r="AM628" t="s">
        <v>1</v>
      </c>
      <c r="AN628" t="s">
        <v>1</v>
      </c>
      <c r="AO628" t="s">
        <v>5</v>
      </c>
      <c r="AP628" t="s">
        <v>5</v>
      </c>
      <c r="AQ628" t="s">
        <v>0</v>
      </c>
      <c r="AS628" t="s">
        <v>5</v>
      </c>
    </row>
    <row r="629" spans="1:45" x14ac:dyDescent="0.3">
      <c r="A629" s="1" t="s">
        <v>2241</v>
      </c>
      <c r="B629" s="1">
        <v>72</v>
      </c>
      <c r="C629" s="1" t="s">
        <v>14</v>
      </c>
      <c r="D629" s="1">
        <v>32169</v>
      </c>
      <c r="E629" s="1">
        <v>0</v>
      </c>
      <c r="F629" s="1" t="s">
        <v>968</v>
      </c>
      <c r="G629" s="1" t="s">
        <v>9287</v>
      </c>
      <c r="H629" s="1" t="s">
        <v>5</v>
      </c>
      <c r="I629" s="1" t="s">
        <v>8954</v>
      </c>
      <c r="J629" s="1" t="s">
        <v>4</v>
      </c>
      <c r="K629" s="1" t="s">
        <v>8354</v>
      </c>
      <c r="L629" s="1">
        <v>6</v>
      </c>
      <c r="M629" t="s">
        <v>10</v>
      </c>
      <c r="N629" t="s">
        <v>2</v>
      </c>
      <c r="O629">
        <v>360</v>
      </c>
      <c r="P629">
        <v>0</v>
      </c>
      <c r="Q629">
        <v>0</v>
      </c>
      <c r="R629">
        <v>0</v>
      </c>
      <c r="S629">
        <v>360</v>
      </c>
      <c r="T629">
        <v>0</v>
      </c>
      <c r="U629">
        <v>21</v>
      </c>
      <c r="X629" s="23">
        <f>IFERROR(1 -(#REF!/#REF!), 0)</f>
        <v>0</v>
      </c>
      <c r="AA629">
        <v>41.505000000000003</v>
      </c>
      <c r="AB629">
        <v>44.58</v>
      </c>
      <c r="AC629">
        <v>47.101599999999998</v>
      </c>
      <c r="AD629">
        <v>41.13</v>
      </c>
      <c r="AE629">
        <v>41.505000000000003</v>
      </c>
      <c r="AF629">
        <v>44.58</v>
      </c>
      <c r="AG629">
        <v>47.101599999999998</v>
      </c>
      <c r="AH629">
        <v>41.13</v>
      </c>
      <c r="AI629">
        <v>41.505000000000003</v>
      </c>
      <c r="AJ629">
        <v>44.58</v>
      </c>
      <c r="AK629">
        <v>47.101599999999998</v>
      </c>
      <c r="AL629">
        <v>41.13</v>
      </c>
      <c r="AM629" t="s">
        <v>1</v>
      </c>
      <c r="AN629" t="s">
        <v>1</v>
      </c>
      <c r="AO629" t="s">
        <v>5</v>
      </c>
      <c r="AP629" t="s">
        <v>5</v>
      </c>
      <c r="AQ629" t="s">
        <v>0</v>
      </c>
      <c r="AS629" t="s">
        <v>5</v>
      </c>
    </row>
    <row r="630" spans="1:45" x14ac:dyDescent="0.3">
      <c r="A630" s="1" t="s">
        <v>2768</v>
      </c>
      <c r="B630" s="1">
        <v>76</v>
      </c>
      <c r="C630" s="1" t="s">
        <v>183</v>
      </c>
      <c r="D630" s="1">
        <v>32175</v>
      </c>
      <c r="E630" s="1">
        <v>0</v>
      </c>
      <c r="F630" s="1" t="s">
        <v>1468</v>
      </c>
      <c r="G630" s="1" t="s">
        <v>9288</v>
      </c>
      <c r="H630" s="1" t="s">
        <v>5</v>
      </c>
      <c r="I630" s="1" t="s">
        <v>8969</v>
      </c>
      <c r="J630" s="1" t="s">
        <v>4</v>
      </c>
      <c r="K630" s="1" t="s">
        <v>8517</v>
      </c>
      <c r="L630" s="1">
        <v>8</v>
      </c>
      <c r="M630" t="s">
        <v>8417</v>
      </c>
      <c r="N630" t="s">
        <v>2</v>
      </c>
      <c r="O630">
        <v>85</v>
      </c>
      <c r="P630">
        <v>85</v>
      </c>
      <c r="Q630">
        <v>0</v>
      </c>
      <c r="R630">
        <v>0</v>
      </c>
      <c r="S630">
        <v>90</v>
      </c>
      <c r="T630">
        <v>0</v>
      </c>
      <c r="U630">
        <v>109</v>
      </c>
      <c r="X630" s="23">
        <f>IFERROR(1 -(#REF!/#REF!), 0)</f>
        <v>0</v>
      </c>
      <c r="AA630">
        <v>435.26029999999997</v>
      </c>
      <c r="AB630">
        <v>448.99919999999997</v>
      </c>
      <c r="AC630">
        <v>494.0822</v>
      </c>
      <c r="AD630">
        <v>390.00889999999998</v>
      </c>
      <c r="AE630">
        <v>435.26029999999997</v>
      </c>
      <c r="AF630">
        <v>448.99919999999997</v>
      </c>
      <c r="AG630">
        <v>494.0822</v>
      </c>
      <c r="AH630">
        <v>390.00889999999998</v>
      </c>
      <c r="AI630">
        <v>435.26029999999997</v>
      </c>
      <c r="AJ630">
        <v>448.99919999999997</v>
      </c>
      <c r="AK630">
        <v>494.0822</v>
      </c>
      <c r="AL630">
        <v>390.00889999999998</v>
      </c>
      <c r="AM630" t="s">
        <v>1</v>
      </c>
      <c r="AN630" t="s">
        <v>1</v>
      </c>
      <c r="AO630" t="s">
        <v>5</v>
      </c>
      <c r="AP630" t="s">
        <v>5</v>
      </c>
      <c r="AQ630" t="s">
        <v>0</v>
      </c>
      <c r="AS630" t="s">
        <v>5</v>
      </c>
    </row>
    <row r="631" spans="1:45" x14ac:dyDescent="0.3">
      <c r="A631" s="1" t="s">
        <v>9289</v>
      </c>
      <c r="B631" s="1">
        <v>71</v>
      </c>
      <c r="C631" s="1" t="s">
        <v>9</v>
      </c>
      <c r="D631" s="1">
        <v>32183</v>
      </c>
      <c r="E631" s="1">
        <v>0</v>
      </c>
      <c r="F631" s="1" t="s">
        <v>9290</v>
      </c>
      <c r="G631" s="1" t="s">
        <v>9291</v>
      </c>
      <c r="H631" s="1" t="s">
        <v>5</v>
      </c>
      <c r="I631" s="1" t="s">
        <v>8282</v>
      </c>
      <c r="J631" s="1" t="s">
        <v>4</v>
      </c>
      <c r="K631" s="1" t="s">
        <v>8475</v>
      </c>
      <c r="L631" s="1">
        <v>0</v>
      </c>
      <c r="M631" t="s">
        <v>3</v>
      </c>
      <c r="N631" t="s">
        <v>25</v>
      </c>
      <c r="O631">
        <v>1</v>
      </c>
      <c r="P631">
        <v>1</v>
      </c>
      <c r="Q631">
        <v>0</v>
      </c>
      <c r="R631">
        <v>0</v>
      </c>
      <c r="S631">
        <v>0</v>
      </c>
      <c r="T631">
        <v>0</v>
      </c>
      <c r="U631">
        <v>1</v>
      </c>
      <c r="X631" s="23">
        <f>IFERROR(1 -(#REF!/#REF!), 0)</f>
        <v>0</v>
      </c>
      <c r="AD631">
        <v>87.17</v>
      </c>
      <c r="AH631">
        <v>87.17</v>
      </c>
      <c r="AL631">
        <v>87.17</v>
      </c>
      <c r="AM631" t="s">
        <v>1</v>
      </c>
      <c r="AN631" t="s">
        <v>1</v>
      </c>
      <c r="AO631" t="s">
        <v>5</v>
      </c>
      <c r="AP631" t="s">
        <v>5</v>
      </c>
      <c r="AQ631" t="s">
        <v>0</v>
      </c>
      <c r="AS631" t="s">
        <v>5</v>
      </c>
    </row>
    <row r="632" spans="1:45" x14ac:dyDescent="0.3">
      <c r="A632" s="1" t="s">
        <v>2246</v>
      </c>
      <c r="B632" s="1">
        <v>78</v>
      </c>
      <c r="C632" s="1" t="s">
        <v>12</v>
      </c>
      <c r="D632" s="1">
        <v>32197</v>
      </c>
      <c r="E632" s="1">
        <v>0</v>
      </c>
      <c r="F632" s="1" t="s">
        <v>975</v>
      </c>
      <c r="G632" s="1" t="s">
        <v>9292</v>
      </c>
      <c r="H632" s="1" t="s">
        <v>5</v>
      </c>
      <c r="I632" s="1" t="s">
        <v>9187</v>
      </c>
      <c r="J632" s="1" t="s">
        <v>4</v>
      </c>
      <c r="K632" s="1" t="s">
        <v>8771</v>
      </c>
      <c r="L632" s="1">
        <v>7</v>
      </c>
      <c r="M632" t="s">
        <v>3</v>
      </c>
      <c r="N632" t="s">
        <v>2</v>
      </c>
      <c r="O632">
        <v>140</v>
      </c>
      <c r="P632">
        <v>0</v>
      </c>
      <c r="Q632">
        <v>140</v>
      </c>
      <c r="R632">
        <v>0</v>
      </c>
      <c r="S632">
        <v>0</v>
      </c>
      <c r="T632">
        <v>0</v>
      </c>
      <c r="U632">
        <v>51</v>
      </c>
      <c r="X632" s="23">
        <f>IFERROR(1 -(#REF!/#REF!), 0)</f>
        <v>0</v>
      </c>
      <c r="AA632">
        <v>90.190700000000007</v>
      </c>
      <c r="AB632">
        <v>85.489199999999997</v>
      </c>
      <c r="AC632">
        <v>101.7569</v>
      </c>
      <c r="AD632">
        <v>89.471599999999995</v>
      </c>
      <c r="AE632">
        <v>90.190700000000007</v>
      </c>
      <c r="AF632">
        <v>85.489199999999997</v>
      </c>
      <c r="AG632">
        <v>101.7569</v>
      </c>
      <c r="AH632">
        <v>89.471599999999995</v>
      </c>
      <c r="AI632">
        <v>90.190700000000007</v>
      </c>
      <c r="AJ632">
        <v>85.489199999999997</v>
      </c>
      <c r="AK632">
        <v>101.7569</v>
      </c>
      <c r="AL632">
        <v>89.471599999999995</v>
      </c>
      <c r="AM632" t="s">
        <v>1</v>
      </c>
      <c r="AN632" t="s">
        <v>1</v>
      </c>
      <c r="AO632" t="s">
        <v>5</v>
      </c>
      <c r="AP632" t="s">
        <v>5</v>
      </c>
      <c r="AQ632" t="s">
        <v>0</v>
      </c>
      <c r="AS632" t="s">
        <v>5</v>
      </c>
    </row>
    <row r="633" spans="1:45" x14ac:dyDescent="0.3">
      <c r="A633" s="1" t="s">
        <v>1641</v>
      </c>
      <c r="B633" s="1">
        <v>34</v>
      </c>
      <c r="C633" s="1" t="s">
        <v>9</v>
      </c>
      <c r="D633" s="1">
        <v>32199</v>
      </c>
      <c r="E633" s="1">
        <v>0</v>
      </c>
      <c r="F633" s="1" t="s">
        <v>362</v>
      </c>
      <c r="G633" s="1" t="s">
        <v>9293</v>
      </c>
      <c r="H633" s="1" t="s">
        <v>5</v>
      </c>
      <c r="I633" s="1" t="s">
        <v>363</v>
      </c>
      <c r="J633" s="1" t="s">
        <v>4</v>
      </c>
      <c r="K633" s="1" t="s">
        <v>8673</v>
      </c>
      <c r="L633" s="1">
        <v>4</v>
      </c>
      <c r="M633" t="s">
        <v>30</v>
      </c>
      <c r="N633" t="s">
        <v>2</v>
      </c>
      <c r="O633">
        <v>5</v>
      </c>
      <c r="P633">
        <v>5</v>
      </c>
      <c r="Q633">
        <v>0</v>
      </c>
      <c r="R633">
        <v>0</v>
      </c>
      <c r="S633">
        <v>0</v>
      </c>
      <c r="T633">
        <v>0</v>
      </c>
      <c r="U633">
        <v>2</v>
      </c>
      <c r="X633" s="23">
        <f>IFERROR(1 -(#REF!/#REF!), 0)</f>
        <v>0</v>
      </c>
      <c r="AB633">
        <v>35</v>
      </c>
      <c r="AD633">
        <v>102.72</v>
      </c>
      <c r="AF633">
        <v>35</v>
      </c>
      <c r="AH633">
        <v>102.72</v>
      </c>
      <c r="AJ633">
        <v>35</v>
      </c>
      <c r="AL633">
        <v>102.72</v>
      </c>
      <c r="AM633" t="s">
        <v>1</v>
      </c>
      <c r="AN633" t="s">
        <v>1</v>
      </c>
      <c r="AO633" t="s">
        <v>5</v>
      </c>
      <c r="AP633" t="s">
        <v>5</v>
      </c>
      <c r="AQ633" t="s">
        <v>0</v>
      </c>
      <c r="AS633" t="s">
        <v>5</v>
      </c>
    </row>
    <row r="634" spans="1:45" x14ac:dyDescent="0.3">
      <c r="A634" s="1" t="s">
        <v>2600</v>
      </c>
      <c r="B634" s="1">
        <v>76</v>
      </c>
      <c r="C634" s="1" t="s">
        <v>7</v>
      </c>
      <c r="D634" s="1">
        <v>32212</v>
      </c>
      <c r="E634" s="1">
        <v>0</v>
      </c>
      <c r="F634" s="1" t="s">
        <v>1320</v>
      </c>
      <c r="G634" s="1" t="s">
        <v>9294</v>
      </c>
      <c r="H634" s="1" t="s">
        <v>5</v>
      </c>
      <c r="I634" s="1" t="s">
        <v>8941</v>
      </c>
      <c r="J634" s="1" t="s">
        <v>4</v>
      </c>
      <c r="K634" s="1" t="s">
        <v>8411</v>
      </c>
      <c r="L634" s="1">
        <v>3</v>
      </c>
      <c r="M634" t="s">
        <v>28</v>
      </c>
      <c r="N634" t="s">
        <v>2</v>
      </c>
      <c r="O634">
        <v>124</v>
      </c>
      <c r="P634">
        <v>0</v>
      </c>
      <c r="Q634">
        <v>0</v>
      </c>
      <c r="R634">
        <v>0</v>
      </c>
      <c r="S634">
        <v>0</v>
      </c>
      <c r="T634">
        <v>124</v>
      </c>
      <c r="U634">
        <v>13</v>
      </c>
      <c r="X634" s="23">
        <f>IFERROR(1 -(#REF!/#REF!), 0)</f>
        <v>0</v>
      </c>
      <c r="AA634">
        <v>39.43</v>
      </c>
      <c r="AB634">
        <v>41.134999999999998</v>
      </c>
      <c r="AC634">
        <v>41.27</v>
      </c>
      <c r="AD634">
        <v>39.43</v>
      </c>
      <c r="AE634">
        <v>39.43</v>
      </c>
      <c r="AF634">
        <v>41.134999999999998</v>
      </c>
      <c r="AG634">
        <v>41.27</v>
      </c>
      <c r="AH634">
        <v>39.43</v>
      </c>
      <c r="AI634">
        <v>39.43</v>
      </c>
      <c r="AJ634">
        <v>41.134999999999998</v>
      </c>
      <c r="AK634">
        <v>41.27</v>
      </c>
      <c r="AL634">
        <v>39.43</v>
      </c>
      <c r="AM634" t="s">
        <v>1</v>
      </c>
      <c r="AN634" t="s">
        <v>1</v>
      </c>
      <c r="AO634" t="s">
        <v>5</v>
      </c>
      <c r="AP634" t="s">
        <v>5</v>
      </c>
      <c r="AQ634" t="s">
        <v>0</v>
      </c>
      <c r="AS634" t="s">
        <v>5</v>
      </c>
    </row>
    <row r="635" spans="1:45" x14ac:dyDescent="0.3">
      <c r="A635" s="1" t="s">
        <v>1901</v>
      </c>
      <c r="B635" s="1">
        <v>70</v>
      </c>
      <c r="C635" s="1" t="s">
        <v>9</v>
      </c>
      <c r="D635" s="1">
        <v>32220</v>
      </c>
      <c r="E635" s="1">
        <v>0</v>
      </c>
      <c r="F635" s="1" t="s">
        <v>626</v>
      </c>
      <c r="G635" s="1" t="s">
        <v>9295</v>
      </c>
      <c r="H635" s="1" t="s">
        <v>5</v>
      </c>
      <c r="I635" s="1" t="s">
        <v>363</v>
      </c>
      <c r="J635" s="1" t="s">
        <v>4</v>
      </c>
      <c r="K635" s="1" t="s">
        <v>9211</v>
      </c>
      <c r="L635" s="1">
        <v>7</v>
      </c>
      <c r="M635" t="s">
        <v>3</v>
      </c>
      <c r="N635" t="s">
        <v>2</v>
      </c>
      <c r="O635">
        <v>108</v>
      </c>
      <c r="P635">
        <v>108</v>
      </c>
      <c r="Q635">
        <v>0</v>
      </c>
      <c r="R635">
        <v>0</v>
      </c>
      <c r="S635">
        <v>0</v>
      </c>
      <c r="T635">
        <v>0</v>
      </c>
      <c r="U635">
        <v>52</v>
      </c>
      <c r="X635" s="23">
        <f>IFERROR(1 -(#REF!/#REF!), 0)</f>
        <v>0</v>
      </c>
      <c r="AA635">
        <v>41.325299999999999</v>
      </c>
      <c r="AB635">
        <v>44.438400000000001</v>
      </c>
      <c r="AC635">
        <v>46.04</v>
      </c>
      <c r="AD635">
        <v>40.566899999999997</v>
      </c>
      <c r="AE635">
        <v>41.325299999999999</v>
      </c>
      <c r="AF635">
        <v>44.438400000000001</v>
      </c>
      <c r="AG635">
        <v>46.04</v>
      </c>
      <c r="AH635">
        <v>40.566899999999997</v>
      </c>
      <c r="AI635">
        <v>41.325299999999999</v>
      </c>
      <c r="AJ635">
        <v>44.438400000000001</v>
      </c>
      <c r="AK635">
        <v>46.04</v>
      </c>
      <c r="AL635">
        <v>40.566899999999997</v>
      </c>
      <c r="AM635" t="s">
        <v>1</v>
      </c>
      <c r="AN635" t="s">
        <v>1</v>
      </c>
      <c r="AO635" t="s">
        <v>5</v>
      </c>
      <c r="AP635" t="s">
        <v>5</v>
      </c>
      <c r="AQ635" t="s">
        <v>0</v>
      </c>
      <c r="AS635" t="s">
        <v>5</v>
      </c>
    </row>
    <row r="636" spans="1:45" x14ac:dyDescent="0.3">
      <c r="A636" s="1" t="s">
        <v>1714</v>
      </c>
      <c r="B636" s="1">
        <v>34</v>
      </c>
      <c r="C636" s="1" t="s">
        <v>6</v>
      </c>
      <c r="D636" s="1">
        <v>32221</v>
      </c>
      <c r="E636" s="1">
        <v>0</v>
      </c>
      <c r="F636" s="1" t="s">
        <v>434</v>
      </c>
      <c r="G636" s="1" t="s">
        <v>9296</v>
      </c>
      <c r="H636" s="1" t="s">
        <v>5</v>
      </c>
      <c r="I636" s="1" t="s">
        <v>363</v>
      </c>
      <c r="J636" s="1" t="s">
        <v>4</v>
      </c>
      <c r="K636" s="1" t="s">
        <v>8548</v>
      </c>
      <c r="L636" s="1">
        <v>5</v>
      </c>
      <c r="M636" t="s">
        <v>18</v>
      </c>
      <c r="N636" t="s">
        <v>2</v>
      </c>
      <c r="O636">
        <v>115</v>
      </c>
      <c r="P636">
        <v>0</v>
      </c>
      <c r="Q636">
        <v>0</v>
      </c>
      <c r="R636">
        <v>115</v>
      </c>
      <c r="S636">
        <v>0</v>
      </c>
      <c r="T636">
        <v>0</v>
      </c>
      <c r="U636">
        <v>27</v>
      </c>
      <c r="X636" s="23">
        <f>IFERROR(1 -(#REF!/#REF!), 0)</f>
        <v>0</v>
      </c>
      <c r="AA636">
        <v>106.4328</v>
      </c>
      <c r="AB636">
        <v>109.03660000000001</v>
      </c>
      <c r="AC636">
        <v>95.802499999999995</v>
      </c>
      <c r="AD636">
        <v>103.94</v>
      </c>
      <c r="AE636">
        <v>106.4328</v>
      </c>
      <c r="AF636">
        <v>109.03660000000001</v>
      </c>
      <c r="AG636">
        <v>95.802499999999995</v>
      </c>
      <c r="AH636">
        <v>103.94</v>
      </c>
      <c r="AI636">
        <v>106.4328</v>
      </c>
      <c r="AJ636">
        <v>109.03660000000001</v>
      </c>
      <c r="AK636">
        <v>95.802499999999995</v>
      </c>
      <c r="AL636">
        <v>103.94</v>
      </c>
      <c r="AM636" t="s">
        <v>1</v>
      </c>
      <c r="AN636" t="s">
        <v>1</v>
      </c>
      <c r="AO636" t="s">
        <v>5</v>
      </c>
      <c r="AP636" t="s">
        <v>5</v>
      </c>
      <c r="AQ636" t="s">
        <v>0</v>
      </c>
      <c r="AS636" t="s">
        <v>5</v>
      </c>
    </row>
    <row r="637" spans="1:45" x14ac:dyDescent="0.3">
      <c r="A637" s="1" t="s">
        <v>2197</v>
      </c>
      <c r="B637" s="1">
        <v>70</v>
      </c>
      <c r="C637" s="1" t="s">
        <v>14</v>
      </c>
      <c r="D637" s="1">
        <v>32227</v>
      </c>
      <c r="E637" s="1">
        <v>0</v>
      </c>
      <c r="F637" s="1" t="s">
        <v>921</v>
      </c>
      <c r="G637" s="1" t="s">
        <v>9297</v>
      </c>
      <c r="H637" s="1" t="s">
        <v>5</v>
      </c>
      <c r="I637" s="1" t="s">
        <v>8399</v>
      </c>
      <c r="J637" s="1" t="s">
        <v>4</v>
      </c>
      <c r="K637" s="1" t="s">
        <v>8315</v>
      </c>
      <c r="L637" s="1">
        <v>2</v>
      </c>
      <c r="M637" t="s">
        <v>23</v>
      </c>
      <c r="N637" t="s">
        <v>2</v>
      </c>
      <c r="O637">
        <v>67</v>
      </c>
      <c r="P637">
        <v>0</v>
      </c>
      <c r="Q637">
        <v>0</v>
      </c>
      <c r="R637">
        <v>0</v>
      </c>
      <c r="S637">
        <v>67</v>
      </c>
      <c r="T637">
        <v>80</v>
      </c>
      <c r="U637">
        <v>13</v>
      </c>
      <c r="X637" s="23">
        <f>IFERROR(1 -(#REF!/#REF!), 0)</f>
        <v>0</v>
      </c>
      <c r="AA637">
        <v>42.45</v>
      </c>
      <c r="AB637">
        <v>44.906599999999997</v>
      </c>
      <c r="AC637">
        <v>46.523299999999999</v>
      </c>
      <c r="AD637">
        <v>41.2</v>
      </c>
      <c r="AE637">
        <v>42.45</v>
      </c>
      <c r="AF637">
        <v>44.906599999999997</v>
      </c>
      <c r="AG637">
        <v>46.523299999999999</v>
      </c>
      <c r="AH637">
        <v>41.2</v>
      </c>
      <c r="AI637">
        <v>42.45</v>
      </c>
      <c r="AJ637">
        <v>44.906599999999997</v>
      </c>
      <c r="AK637">
        <v>46.523299999999999</v>
      </c>
      <c r="AL637">
        <v>41.2</v>
      </c>
      <c r="AM637" t="s">
        <v>1</v>
      </c>
      <c r="AN637" t="s">
        <v>1</v>
      </c>
      <c r="AO637" t="s">
        <v>5</v>
      </c>
      <c r="AP637" t="s">
        <v>5</v>
      </c>
      <c r="AQ637" t="s">
        <v>0</v>
      </c>
      <c r="AS637" t="s">
        <v>5</v>
      </c>
    </row>
    <row r="638" spans="1:45" x14ac:dyDescent="0.3">
      <c r="A638" s="1" t="s">
        <v>2253</v>
      </c>
      <c r="B638" s="1">
        <v>8</v>
      </c>
      <c r="C638" s="1" t="s">
        <v>14</v>
      </c>
      <c r="D638" s="1">
        <v>32244</v>
      </c>
      <c r="E638" s="1">
        <v>0</v>
      </c>
      <c r="F638" s="1" t="s">
        <v>981</v>
      </c>
      <c r="G638" s="1" t="s">
        <v>9298</v>
      </c>
      <c r="H638" s="1" t="s">
        <v>5</v>
      </c>
      <c r="I638" s="1" t="s">
        <v>9299</v>
      </c>
      <c r="J638" s="1" t="s">
        <v>4</v>
      </c>
      <c r="K638" s="1" t="s">
        <v>8388</v>
      </c>
      <c r="L638" s="1">
        <v>7</v>
      </c>
      <c r="M638" t="s">
        <v>3</v>
      </c>
      <c r="N638" t="s">
        <v>2</v>
      </c>
      <c r="O638">
        <v>210</v>
      </c>
      <c r="P638">
        <v>0</v>
      </c>
      <c r="Q638">
        <v>0</v>
      </c>
      <c r="R638">
        <v>0</v>
      </c>
      <c r="S638">
        <v>210</v>
      </c>
      <c r="T638">
        <v>0</v>
      </c>
      <c r="U638">
        <v>52</v>
      </c>
      <c r="V638">
        <v>42</v>
      </c>
      <c r="W638">
        <v>0</v>
      </c>
      <c r="X638" s="23">
        <f>IFERROR(1 -(#REF!/#REF!), 0)</f>
        <v>0</v>
      </c>
      <c r="Y638">
        <v>2</v>
      </c>
      <c r="Z638">
        <v>41</v>
      </c>
      <c r="AA638">
        <v>335.55149999999998</v>
      </c>
      <c r="AB638">
        <v>393.91609999999997</v>
      </c>
      <c r="AC638">
        <v>431.27460000000002</v>
      </c>
      <c r="AD638">
        <v>277.82069999999999</v>
      </c>
      <c r="AE638">
        <v>335.55149999999998</v>
      </c>
      <c r="AF638">
        <v>393.91609999999997</v>
      </c>
      <c r="AG638">
        <v>431.27460000000002</v>
      </c>
      <c r="AH638">
        <v>277.82069999999999</v>
      </c>
      <c r="AI638">
        <v>335.55149999999998</v>
      </c>
      <c r="AJ638">
        <v>393.91609999999997</v>
      </c>
      <c r="AK638">
        <v>431.27460000000002</v>
      </c>
      <c r="AL638">
        <v>277.82069999999999</v>
      </c>
      <c r="AM638" t="s">
        <v>1</v>
      </c>
      <c r="AN638" t="s">
        <v>1</v>
      </c>
      <c r="AO638" t="s">
        <v>5</v>
      </c>
      <c r="AP638" t="s">
        <v>5</v>
      </c>
      <c r="AQ638" t="s">
        <v>0</v>
      </c>
      <c r="AS638" t="s">
        <v>5</v>
      </c>
    </row>
    <row r="639" spans="1:45" x14ac:dyDescent="0.3">
      <c r="A639" s="1" t="s">
        <v>2384</v>
      </c>
      <c r="B639" s="1">
        <v>8</v>
      </c>
      <c r="C639" s="1" t="s">
        <v>14</v>
      </c>
      <c r="D639" s="1">
        <v>32244</v>
      </c>
      <c r="E639" s="1">
        <v>1</v>
      </c>
      <c r="F639" s="1" t="s">
        <v>1109</v>
      </c>
      <c r="G639" s="1" t="s">
        <v>9300</v>
      </c>
      <c r="H639" s="1" t="s">
        <v>5</v>
      </c>
      <c r="I639" s="1" t="s">
        <v>9299</v>
      </c>
      <c r="J639" s="1" t="s">
        <v>4</v>
      </c>
      <c r="K639" s="1" t="s">
        <v>8388</v>
      </c>
      <c r="L639" s="1">
        <v>7</v>
      </c>
      <c r="M639" t="s">
        <v>3</v>
      </c>
      <c r="N639" t="s">
        <v>2</v>
      </c>
      <c r="O639">
        <v>200</v>
      </c>
      <c r="P639">
        <v>0</v>
      </c>
      <c r="Q639">
        <v>0</v>
      </c>
      <c r="R639">
        <v>0</v>
      </c>
      <c r="S639">
        <v>200</v>
      </c>
      <c r="T639">
        <v>0</v>
      </c>
      <c r="U639">
        <v>104</v>
      </c>
      <c r="V639">
        <v>82</v>
      </c>
      <c r="W639">
        <v>1</v>
      </c>
      <c r="X639" s="23">
        <f>IFERROR(1 -(#REF!/#REF!), 0)</f>
        <v>0</v>
      </c>
      <c r="Y639">
        <v>8</v>
      </c>
      <c r="Z639">
        <v>82</v>
      </c>
      <c r="AA639">
        <v>249.952</v>
      </c>
      <c r="AB639">
        <v>441.76459999999997</v>
      </c>
      <c r="AC639">
        <v>444.99209999999999</v>
      </c>
      <c r="AD639">
        <v>292.93650000000002</v>
      </c>
      <c r="AE639">
        <v>249.952</v>
      </c>
      <c r="AF639">
        <v>441.76459999999997</v>
      </c>
      <c r="AG639">
        <v>444.99209999999999</v>
      </c>
      <c r="AH639">
        <v>292.93650000000002</v>
      </c>
      <c r="AI639">
        <v>249.952</v>
      </c>
      <c r="AJ639">
        <v>441.76459999999997</v>
      </c>
      <c r="AK639">
        <v>444.99209999999999</v>
      </c>
      <c r="AL639">
        <v>292.93650000000002</v>
      </c>
      <c r="AM639" t="s">
        <v>1</v>
      </c>
      <c r="AN639" t="s">
        <v>1</v>
      </c>
      <c r="AO639" t="s">
        <v>5</v>
      </c>
      <c r="AP639" t="s">
        <v>5</v>
      </c>
      <c r="AQ639" t="s">
        <v>0</v>
      </c>
      <c r="AS639" t="s">
        <v>5</v>
      </c>
    </row>
    <row r="640" spans="1:45" x14ac:dyDescent="0.3">
      <c r="A640" s="1" t="s">
        <v>2255</v>
      </c>
      <c r="B640" s="1">
        <v>15</v>
      </c>
      <c r="C640" s="1" t="s">
        <v>6</v>
      </c>
      <c r="D640" s="1">
        <v>32263</v>
      </c>
      <c r="E640" s="1">
        <v>0</v>
      </c>
      <c r="F640" s="1" t="s">
        <v>982</v>
      </c>
      <c r="G640" s="1" t="s">
        <v>983</v>
      </c>
      <c r="H640" s="1" t="s">
        <v>5</v>
      </c>
      <c r="I640" s="1" t="s">
        <v>8709</v>
      </c>
      <c r="J640" s="1" t="s">
        <v>4</v>
      </c>
      <c r="K640" s="1" t="s">
        <v>8318</v>
      </c>
      <c r="L640" s="1">
        <v>1</v>
      </c>
      <c r="M640" t="s">
        <v>20</v>
      </c>
      <c r="N640" t="s">
        <v>2</v>
      </c>
      <c r="O640">
        <v>240</v>
      </c>
      <c r="P640">
        <v>0</v>
      </c>
      <c r="Q640">
        <v>0</v>
      </c>
      <c r="R640">
        <v>240</v>
      </c>
      <c r="S640">
        <v>0</v>
      </c>
      <c r="T640">
        <v>0</v>
      </c>
      <c r="U640">
        <v>3</v>
      </c>
      <c r="X640" s="23">
        <f>IFERROR(1 -(#REF!/#REF!), 0)</f>
        <v>0</v>
      </c>
      <c r="AA640">
        <v>38.97</v>
      </c>
      <c r="AB640">
        <v>38.97</v>
      </c>
      <c r="AC640">
        <v>40.549999999999997</v>
      </c>
      <c r="AE640">
        <v>38.97</v>
      </c>
      <c r="AF640">
        <v>38.97</v>
      </c>
      <c r="AG640">
        <v>40.549999999999997</v>
      </c>
      <c r="AI640">
        <v>38.97</v>
      </c>
      <c r="AJ640">
        <v>38.97</v>
      </c>
      <c r="AK640">
        <v>40.549999999999997</v>
      </c>
      <c r="AM640" t="s">
        <v>1</v>
      </c>
      <c r="AN640" t="s">
        <v>1</v>
      </c>
      <c r="AO640" t="s">
        <v>5</v>
      </c>
      <c r="AP640" t="s">
        <v>5</v>
      </c>
      <c r="AQ640" t="s">
        <v>0</v>
      </c>
      <c r="AS640" t="s">
        <v>5</v>
      </c>
    </row>
    <row r="641" spans="1:45" x14ac:dyDescent="0.3">
      <c r="A641" s="1" t="s">
        <v>1904</v>
      </c>
      <c r="B641" s="1">
        <v>70</v>
      </c>
      <c r="C641" s="1" t="s">
        <v>9</v>
      </c>
      <c r="D641" s="1">
        <v>32269</v>
      </c>
      <c r="E641" s="1">
        <v>0</v>
      </c>
      <c r="F641" s="1" t="s">
        <v>629</v>
      </c>
      <c r="G641" s="1" t="s">
        <v>9301</v>
      </c>
      <c r="H641" s="1" t="s">
        <v>5</v>
      </c>
      <c r="I641" s="1" t="s">
        <v>363</v>
      </c>
      <c r="J641" s="1" t="s">
        <v>4</v>
      </c>
      <c r="K641" s="1" t="s">
        <v>9302</v>
      </c>
      <c r="L641" s="1">
        <v>6</v>
      </c>
      <c r="M641" t="s">
        <v>10</v>
      </c>
      <c r="N641" t="s">
        <v>2</v>
      </c>
      <c r="O641">
        <v>106</v>
      </c>
      <c r="P641">
        <v>106</v>
      </c>
      <c r="Q641">
        <v>0</v>
      </c>
      <c r="R641">
        <v>0</v>
      </c>
      <c r="S641">
        <v>0</v>
      </c>
      <c r="T641">
        <v>0</v>
      </c>
      <c r="U641">
        <v>15</v>
      </c>
      <c r="X641" s="23">
        <f>IFERROR(1 -(#REF!/#REF!), 0)</f>
        <v>0</v>
      </c>
      <c r="AA641">
        <v>42.174999999999997</v>
      </c>
      <c r="AB641">
        <v>44.05</v>
      </c>
      <c r="AD641">
        <v>39.4</v>
      </c>
      <c r="AE641">
        <v>42.174999999999997</v>
      </c>
      <c r="AF641">
        <v>44.05</v>
      </c>
      <c r="AH641">
        <v>39.4</v>
      </c>
      <c r="AI641">
        <v>42.174999999999997</v>
      </c>
      <c r="AJ641">
        <v>44.05</v>
      </c>
      <c r="AL641">
        <v>39.4</v>
      </c>
      <c r="AM641" t="s">
        <v>1</v>
      </c>
      <c r="AN641" t="s">
        <v>1</v>
      </c>
      <c r="AO641" t="s">
        <v>5</v>
      </c>
      <c r="AP641" t="s">
        <v>5</v>
      </c>
      <c r="AQ641" t="s">
        <v>0</v>
      </c>
      <c r="AS641" t="s">
        <v>5</v>
      </c>
    </row>
    <row r="642" spans="1:45" x14ac:dyDescent="0.3">
      <c r="A642" s="1" t="s">
        <v>2259</v>
      </c>
      <c r="B642" s="1">
        <v>8</v>
      </c>
      <c r="C642" s="1" t="s">
        <v>9</v>
      </c>
      <c r="D642" s="1">
        <v>32279</v>
      </c>
      <c r="E642" s="1">
        <v>0</v>
      </c>
      <c r="F642" s="1" t="s">
        <v>986</v>
      </c>
      <c r="G642" s="1" t="s">
        <v>9303</v>
      </c>
      <c r="H642" s="1" t="s">
        <v>5</v>
      </c>
      <c r="I642" s="1" t="s">
        <v>8857</v>
      </c>
      <c r="J642" s="1" t="s">
        <v>4</v>
      </c>
      <c r="K642" s="1" t="s">
        <v>8607</v>
      </c>
      <c r="L642" s="1">
        <v>7</v>
      </c>
      <c r="M642" t="s">
        <v>3</v>
      </c>
      <c r="N642" t="s">
        <v>2</v>
      </c>
      <c r="O642">
        <v>150</v>
      </c>
      <c r="P642">
        <v>150</v>
      </c>
      <c r="Q642">
        <v>0</v>
      </c>
      <c r="R642">
        <v>0</v>
      </c>
      <c r="S642">
        <v>0</v>
      </c>
      <c r="T642">
        <v>0</v>
      </c>
      <c r="U642">
        <v>46</v>
      </c>
      <c r="X642" s="23">
        <f>IFERROR(1 -(#REF!/#REF!), 0)</f>
        <v>0</v>
      </c>
      <c r="AA642">
        <v>64.109200000000001</v>
      </c>
      <c r="AB642">
        <v>69.146900000000002</v>
      </c>
      <c r="AC642">
        <v>72.545000000000002</v>
      </c>
      <c r="AD642">
        <v>61.96</v>
      </c>
      <c r="AE642">
        <v>64.109200000000001</v>
      </c>
      <c r="AF642">
        <v>69.146900000000002</v>
      </c>
      <c r="AG642">
        <v>72.545000000000002</v>
      </c>
      <c r="AH642">
        <v>61.96</v>
      </c>
      <c r="AI642">
        <v>64.109200000000001</v>
      </c>
      <c r="AJ642">
        <v>69.146900000000002</v>
      </c>
      <c r="AK642">
        <v>72.545000000000002</v>
      </c>
      <c r="AL642">
        <v>61.96</v>
      </c>
      <c r="AM642" t="s">
        <v>1</v>
      </c>
      <c r="AN642" t="s">
        <v>1</v>
      </c>
      <c r="AO642" t="s">
        <v>5</v>
      </c>
      <c r="AP642" t="s">
        <v>5</v>
      </c>
      <c r="AQ642" t="s">
        <v>0</v>
      </c>
      <c r="AS642" t="s">
        <v>5</v>
      </c>
    </row>
    <row r="643" spans="1:45" x14ac:dyDescent="0.3">
      <c r="A643" s="1" t="s">
        <v>2264</v>
      </c>
      <c r="B643" s="1">
        <v>72</v>
      </c>
      <c r="C643" s="1" t="s">
        <v>12</v>
      </c>
      <c r="D643" s="1">
        <v>32298</v>
      </c>
      <c r="E643" s="1">
        <v>0</v>
      </c>
      <c r="F643" s="1" t="s">
        <v>991</v>
      </c>
      <c r="G643" s="1" t="s">
        <v>9304</v>
      </c>
      <c r="H643" s="1" t="s">
        <v>5</v>
      </c>
      <c r="I643" s="1" t="s">
        <v>8983</v>
      </c>
      <c r="J643" s="1" t="s">
        <v>4</v>
      </c>
      <c r="K643" s="1" t="s">
        <v>8540</v>
      </c>
      <c r="L643" s="1">
        <v>7</v>
      </c>
      <c r="M643" t="s">
        <v>3</v>
      </c>
      <c r="N643" t="s">
        <v>2</v>
      </c>
      <c r="O643">
        <v>23</v>
      </c>
      <c r="P643">
        <v>0</v>
      </c>
      <c r="Q643">
        <v>23</v>
      </c>
      <c r="R643">
        <v>0</v>
      </c>
      <c r="S643">
        <v>0</v>
      </c>
      <c r="T643">
        <v>0</v>
      </c>
      <c r="U643">
        <v>52</v>
      </c>
      <c r="X643" s="23">
        <f>IFERROR(1 -(#REF!/#REF!), 0)</f>
        <v>0</v>
      </c>
      <c r="AA643">
        <v>83.732299999999995</v>
      </c>
      <c r="AB643">
        <v>88.507599999999996</v>
      </c>
      <c r="AC643">
        <v>90.196899999999999</v>
      </c>
      <c r="AD643">
        <v>81.77</v>
      </c>
      <c r="AE643">
        <v>83.732299999999995</v>
      </c>
      <c r="AF643">
        <v>88.507599999999996</v>
      </c>
      <c r="AG643">
        <v>90.196899999999999</v>
      </c>
      <c r="AH643">
        <v>81.77</v>
      </c>
      <c r="AI643">
        <v>83.732299999999995</v>
      </c>
      <c r="AJ643">
        <v>88.507599999999996</v>
      </c>
      <c r="AK643">
        <v>90.196899999999999</v>
      </c>
      <c r="AL643">
        <v>81.77</v>
      </c>
      <c r="AM643" t="s">
        <v>1</v>
      </c>
      <c r="AN643" t="s">
        <v>1</v>
      </c>
      <c r="AO643" t="s">
        <v>5</v>
      </c>
      <c r="AP643" t="s">
        <v>5</v>
      </c>
      <c r="AQ643" t="s">
        <v>0</v>
      </c>
      <c r="AS643" t="s">
        <v>5</v>
      </c>
    </row>
    <row r="644" spans="1:45" x14ac:dyDescent="0.3">
      <c r="A644" s="1" t="s">
        <v>2266</v>
      </c>
      <c r="B644" s="1">
        <v>72</v>
      </c>
      <c r="C644" s="1" t="s">
        <v>14</v>
      </c>
      <c r="D644" s="1">
        <v>32302</v>
      </c>
      <c r="E644" s="1">
        <v>0</v>
      </c>
      <c r="F644" s="1" t="s">
        <v>993</v>
      </c>
      <c r="G644" s="1" t="s">
        <v>9305</v>
      </c>
      <c r="H644" s="1" t="s">
        <v>9306</v>
      </c>
      <c r="I644" s="1" t="s">
        <v>9097</v>
      </c>
      <c r="J644" s="1" t="s">
        <v>4</v>
      </c>
      <c r="K644" s="1" t="s">
        <v>8435</v>
      </c>
      <c r="L644" s="1">
        <v>5</v>
      </c>
      <c r="M644" t="s">
        <v>18</v>
      </c>
      <c r="N644" t="s">
        <v>2</v>
      </c>
      <c r="O644">
        <v>200</v>
      </c>
      <c r="P644">
        <v>0</v>
      </c>
      <c r="Q644">
        <v>0</v>
      </c>
      <c r="R644">
        <v>0</v>
      </c>
      <c r="S644">
        <v>200</v>
      </c>
      <c r="T644">
        <v>0</v>
      </c>
      <c r="U644">
        <v>26</v>
      </c>
      <c r="X644" s="23">
        <f>IFERROR(1 -(#REF!/#REF!), 0)</f>
        <v>0</v>
      </c>
      <c r="AA644">
        <v>58.64</v>
      </c>
      <c r="AB644">
        <v>60.264200000000002</v>
      </c>
      <c r="AC644">
        <v>64.208500000000001</v>
      </c>
      <c r="AD644">
        <v>57.09</v>
      </c>
      <c r="AE644">
        <v>58.64</v>
      </c>
      <c r="AF644">
        <v>60.264200000000002</v>
      </c>
      <c r="AG644">
        <v>64.208500000000001</v>
      </c>
      <c r="AH644">
        <v>57.09</v>
      </c>
      <c r="AI644">
        <v>58.64</v>
      </c>
      <c r="AJ644">
        <v>60.264200000000002</v>
      </c>
      <c r="AK644">
        <v>64.208500000000001</v>
      </c>
      <c r="AL644">
        <v>57.09</v>
      </c>
      <c r="AM644" t="s">
        <v>1</v>
      </c>
      <c r="AN644" t="s">
        <v>1</v>
      </c>
      <c r="AO644" t="s">
        <v>5</v>
      </c>
      <c r="AP644" t="s">
        <v>5</v>
      </c>
      <c r="AQ644" t="s">
        <v>0</v>
      </c>
      <c r="AS644" t="s">
        <v>5</v>
      </c>
    </row>
    <row r="645" spans="1:45" x14ac:dyDescent="0.3">
      <c r="A645" s="1" t="s">
        <v>2268</v>
      </c>
      <c r="B645" s="1">
        <v>70</v>
      </c>
      <c r="C645" s="1" t="s">
        <v>12</v>
      </c>
      <c r="D645" s="1">
        <v>32317</v>
      </c>
      <c r="E645" s="1">
        <v>0</v>
      </c>
      <c r="F645" s="1" t="s">
        <v>995</v>
      </c>
      <c r="G645" s="1" t="s">
        <v>9307</v>
      </c>
      <c r="H645" s="1" t="s">
        <v>5</v>
      </c>
      <c r="I645" s="1" t="s">
        <v>8925</v>
      </c>
      <c r="J645" s="1" t="s">
        <v>4</v>
      </c>
      <c r="K645" s="1" t="s">
        <v>8295</v>
      </c>
      <c r="L645" s="1">
        <v>5</v>
      </c>
      <c r="M645" t="s">
        <v>18</v>
      </c>
      <c r="N645" t="s">
        <v>2</v>
      </c>
      <c r="O645">
        <v>55</v>
      </c>
      <c r="P645">
        <v>0</v>
      </c>
      <c r="Q645">
        <v>55</v>
      </c>
      <c r="R645">
        <v>0</v>
      </c>
      <c r="S645">
        <v>0</v>
      </c>
      <c r="T645">
        <v>0</v>
      </c>
      <c r="U645">
        <v>26</v>
      </c>
      <c r="X645" s="23">
        <f>IFERROR(1 -(#REF!/#REF!), 0)</f>
        <v>0</v>
      </c>
      <c r="AA645">
        <v>41.801400000000001</v>
      </c>
      <c r="AB645">
        <v>45.16</v>
      </c>
      <c r="AC645">
        <v>46.631399999999999</v>
      </c>
      <c r="AD645">
        <v>40.42</v>
      </c>
      <c r="AE645">
        <v>41.801400000000001</v>
      </c>
      <c r="AF645">
        <v>45.16</v>
      </c>
      <c r="AG645">
        <v>46.631399999999999</v>
      </c>
      <c r="AH645">
        <v>40.42</v>
      </c>
      <c r="AI645">
        <v>41.801400000000001</v>
      </c>
      <c r="AJ645">
        <v>45.16</v>
      </c>
      <c r="AK645">
        <v>46.631399999999999</v>
      </c>
      <c r="AL645">
        <v>40.42</v>
      </c>
      <c r="AM645" t="s">
        <v>1</v>
      </c>
      <c r="AN645" t="s">
        <v>1</v>
      </c>
      <c r="AO645" t="s">
        <v>5</v>
      </c>
      <c r="AP645" t="s">
        <v>5</v>
      </c>
      <c r="AQ645" t="s">
        <v>0</v>
      </c>
      <c r="AS645" t="s">
        <v>5</v>
      </c>
    </row>
    <row r="646" spans="1:45" x14ac:dyDescent="0.3">
      <c r="A646" s="1" t="s">
        <v>2269</v>
      </c>
      <c r="B646" s="1">
        <v>9</v>
      </c>
      <c r="C646" s="1" t="s">
        <v>9</v>
      </c>
      <c r="D646" s="1">
        <v>32322</v>
      </c>
      <c r="E646" s="1">
        <v>0</v>
      </c>
      <c r="F646" s="1" t="s">
        <v>996</v>
      </c>
      <c r="G646" s="1" t="s">
        <v>9308</v>
      </c>
      <c r="H646" s="1" t="s">
        <v>5</v>
      </c>
      <c r="I646" s="1" t="s">
        <v>8778</v>
      </c>
      <c r="J646" s="1" t="s">
        <v>4</v>
      </c>
      <c r="K646" s="1" t="s">
        <v>8679</v>
      </c>
      <c r="L646" s="1">
        <v>5</v>
      </c>
      <c r="M646" t="s">
        <v>18</v>
      </c>
      <c r="N646" t="s">
        <v>2</v>
      </c>
      <c r="O646">
        <v>80</v>
      </c>
      <c r="P646">
        <v>80</v>
      </c>
      <c r="Q646">
        <v>0</v>
      </c>
      <c r="R646">
        <v>0</v>
      </c>
      <c r="S646">
        <v>0</v>
      </c>
      <c r="T646">
        <v>0</v>
      </c>
      <c r="U646">
        <v>31</v>
      </c>
      <c r="X646" s="23">
        <f>IFERROR(1 -(#REF!/#REF!), 0)</f>
        <v>0</v>
      </c>
      <c r="AA646">
        <v>168.64</v>
      </c>
      <c r="AB646">
        <v>239.57329999999999</v>
      </c>
      <c r="AC646">
        <v>248.1277</v>
      </c>
      <c r="AD646">
        <v>194.33709999999999</v>
      </c>
      <c r="AE646">
        <v>168.64</v>
      </c>
      <c r="AF646">
        <v>239.57329999999999</v>
      </c>
      <c r="AG646">
        <v>248.1277</v>
      </c>
      <c r="AH646">
        <v>194.33709999999999</v>
      </c>
      <c r="AI646">
        <v>168.64</v>
      </c>
      <c r="AJ646">
        <v>239.57329999999999</v>
      </c>
      <c r="AK646">
        <v>248.1277</v>
      </c>
      <c r="AL646">
        <v>194.33709999999999</v>
      </c>
      <c r="AM646" t="s">
        <v>1</v>
      </c>
      <c r="AN646" t="s">
        <v>1</v>
      </c>
      <c r="AO646" t="s">
        <v>5</v>
      </c>
      <c r="AP646" t="s">
        <v>5</v>
      </c>
      <c r="AQ646" t="s">
        <v>0</v>
      </c>
      <c r="AS646" t="s">
        <v>5</v>
      </c>
    </row>
    <row r="647" spans="1:45" x14ac:dyDescent="0.3">
      <c r="A647" s="1" t="s">
        <v>2536</v>
      </c>
      <c r="B647" s="1">
        <v>15</v>
      </c>
      <c r="C647" s="1" t="s">
        <v>14</v>
      </c>
      <c r="D647" s="1">
        <v>32322</v>
      </c>
      <c r="E647" s="1">
        <v>1</v>
      </c>
      <c r="F647" s="1" t="s">
        <v>1261</v>
      </c>
      <c r="G647" s="1" t="s">
        <v>9309</v>
      </c>
      <c r="H647" s="1" t="s">
        <v>5</v>
      </c>
      <c r="I647" s="1" t="s">
        <v>9310</v>
      </c>
      <c r="J647" s="1" t="s">
        <v>4</v>
      </c>
      <c r="K647" s="1" t="s">
        <v>9311</v>
      </c>
      <c r="L647" s="1">
        <v>2</v>
      </c>
      <c r="M647" t="s">
        <v>23</v>
      </c>
      <c r="N647" t="s">
        <v>2</v>
      </c>
      <c r="O647">
        <v>220</v>
      </c>
      <c r="P647">
        <v>0</v>
      </c>
      <c r="Q647">
        <v>0</v>
      </c>
      <c r="R647">
        <v>0</v>
      </c>
      <c r="S647">
        <v>220</v>
      </c>
      <c r="T647">
        <v>0</v>
      </c>
      <c r="U647">
        <v>12</v>
      </c>
      <c r="X647" s="23">
        <f>IFERROR(1 -(#REF!/#REF!), 0)</f>
        <v>0</v>
      </c>
      <c r="AA647">
        <v>282.86</v>
      </c>
      <c r="AB647">
        <v>302.36660000000001</v>
      </c>
      <c r="AC647">
        <v>524.58000000000004</v>
      </c>
      <c r="AD647">
        <v>259.37</v>
      </c>
      <c r="AE647">
        <v>282.86</v>
      </c>
      <c r="AF647">
        <v>302.36660000000001</v>
      </c>
      <c r="AG647">
        <v>524.58000000000004</v>
      </c>
      <c r="AH647">
        <v>259.37</v>
      </c>
      <c r="AI647">
        <v>282.86</v>
      </c>
      <c r="AJ647">
        <v>302.36660000000001</v>
      </c>
      <c r="AK647">
        <v>524.58000000000004</v>
      </c>
      <c r="AL647">
        <v>259.37</v>
      </c>
      <c r="AM647" t="s">
        <v>1</v>
      </c>
      <c r="AN647" t="s">
        <v>1</v>
      </c>
      <c r="AO647" t="s">
        <v>5</v>
      </c>
      <c r="AP647" t="s">
        <v>5</v>
      </c>
      <c r="AQ647" t="s">
        <v>0</v>
      </c>
      <c r="AS647" t="s">
        <v>5</v>
      </c>
    </row>
    <row r="648" spans="1:45" x14ac:dyDescent="0.3">
      <c r="A648" s="1" t="s">
        <v>1913</v>
      </c>
      <c r="B648" s="1">
        <v>70</v>
      </c>
      <c r="C648" s="1" t="s">
        <v>9</v>
      </c>
      <c r="D648" s="1">
        <v>32335</v>
      </c>
      <c r="E648" s="1">
        <v>0</v>
      </c>
      <c r="F648" s="1" t="s">
        <v>638</v>
      </c>
      <c r="G648" s="1" t="s">
        <v>9312</v>
      </c>
      <c r="H648" s="1" t="s">
        <v>5</v>
      </c>
      <c r="I648" s="1" t="s">
        <v>8794</v>
      </c>
      <c r="J648" s="1" t="s">
        <v>4</v>
      </c>
      <c r="K648" s="1" t="s">
        <v>8819</v>
      </c>
      <c r="L648" s="1">
        <v>1</v>
      </c>
      <c r="M648" t="s">
        <v>20</v>
      </c>
      <c r="N648" t="s">
        <v>2</v>
      </c>
      <c r="O648">
        <v>155</v>
      </c>
      <c r="P648">
        <v>155</v>
      </c>
      <c r="Q648">
        <v>0</v>
      </c>
      <c r="R648">
        <v>0</v>
      </c>
      <c r="S648">
        <v>0</v>
      </c>
      <c r="T648">
        <v>0</v>
      </c>
      <c r="U648">
        <v>5</v>
      </c>
      <c r="X648" s="23">
        <f>IFERROR(1 -(#REF!/#REF!), 0)</f>
        <v>0</v>
      </c>
      <c r="AA648">
        <v>50.67</v>
      </c>
      <c r="AD648">
        <v>50.67</v>
      </c>
      <c r="AE648">
        <v>50.67</v>
      </c>
      <c r="AH648">
        <v>50.67</v>
      </c>
      <c r="AI648">
        <v>50.67</v>
      </c>
      <c r="AL648">
        <v>50.67</v>
      </c>
      <c r="AM648" t="s">
        <v>1</v>
      </c>
      <c r="AN648" t="s">
        <v>1</v>
      </c>
      <c r="AO648" t="s">
        <v>5</v>
      </c>
      <c r="AP648" t="s">
        <v>5</v>
      </c>
      <c r="AQ648" t="s">
        <v>0</v>
      </c>
      <c r="AS648" t="s">
        <v>5</v>
      </c>
    </row>
    <row r="649" spans="1:45" x14ac:dyDescent="0.3">
      <c r="A649" s="1" t="s">
        <v>2275</v>
      </c>
      <c r="B649" s="1">
        <v>72</v>
      </c>
      <c r="C649" s="1" t="s">
        <v>14</v>
      </c>
      <c r="D649" s="1">
        <v>32337</v>
      </c>
      <c r="E649" s="1">
        <v>0</v>
      </c>
      <c r="F649" s="1" t="s">
        <v>1003</v>
      </c>
      <c r="G649" s="1" t="s">
        <v>9313</v>
      </c>
      <c r="H649" s="1" t="s">
        <v>5</v>
      </c>
      <c r="I649" s="1" t="s">
        <v>9097</v>
      </c>
      <c r="J649" s="1" t="s">
        <v>4</v>
      </c>
      <c r="K649" s="1" t="s">
        <v>8435</v>
      </c>
      <c r="L649" s="1">
        <v>7</v>
      </c>
      <c r="M649" t="s">
        <v>3</v>
      </c>
      <c r="N649" t="s">
        <v>2</v>
      </c>
      <c r="O649">
        <v>190</v>
      </c>
      <c r="P649">
        <v>0</v>
      </c>
      <c r="Q649">
        <v>0</v>
      </c>
      <c r="R649">
        <v>0</v>
      </c>
      <c r="S649">
        <v>190</v>
      </c>
      <c r="T649">
        <v>0</v>
      </c>
      <c r="U649">
        <v>52</v>
      </c>
      <c r="X649" s="23">
        <f>IFERROR(1 -(#REF!/#REF!), 0)</f>
        <v>0</v>
      </c>
      <c r="AA649">
        <v>96.0976</v>
      </c>
      <c r="AB649">
        <v>105.5215</v>
      </c>
      <c r="AC649">
        <v>109.40689999999999</v>
      </c>
      <c r="AD649">
        <v>109.2461</v>
      </c>
      <c r="AE649">
        <v>96.0976</v>
      </c>
      <c r="AF649">
        <v>105.5215</v>
      </c>
      <c r="AG649">
        <v>109.40689999999999</v>
      </c>
      <c r="AH649">
        <v>109.2461</v>
      </c>
      <c r="AI649">
        <v>96.0976</v>
      </c>
      <c r="AJ649">
        <v>105.5215</v>
      </c>
      <c r="AK649">
        <v>109.40689999999999</v>
      </c>
      <c r="AL649">
        <v>109.2461</v>
      </c>
      <c r="AM649" t="s">
        <v>1</v>
      </c>
      <c r="AN649" t="s">
        <v>1</v>
      </c>
      <c r="AO649" t="s">
        <v>5</v>
      </c>
      <c r="AP649" t="s">
        <v>5</v>
      </c>
      <c r="AQ649" t="s">
        <v>0</v>
      </c>
      <c r="AS649" t="s">
        <v>5</v>
      </c>
    </row>
    <row r="650" spans="1:45" x14ac:dyDescent="0.3">
      <c r="A650" s="1" t="s">
        <v>2277</v>
      </c>
      <c r="B650" s="1">
        <v>9</v>
      </c>
      <c r="C650" s="1" t="s">
        <v>7</v>
      </c>
      <c r="D650" s="1">
        <v>32339</v>
      </c>
      <c r="E650" s="1">
        <v>0</v>
      </c>
      <c r="F650" s="1" t="s">
        <v>1005</v>
      </c>
      <c r="G650" s="1" t="s">
        <v>9314</v>
      </c>
      <c r="H650" s="1" t="s">
        <v>5</v>
      </c>
      <c r="I650" s="1" t="s">
        <v>8941</v>
      </c>
      <c r="J650" s="1" t="s">
        <v>4</v>
      </c>
      <c r="K650" s="1" t="s">
        <v>8622</v>
      </c>
      <c r="L650" s="1">
        <v>7</v>
      </c>
      <c r="M650" t="s">
        <v>3</v>
      </c>
      <c r="N650" t="s">
        <v>2</v>
      </c>
      <c r="O650">
        <v>171</v>
      </c>
      <c r="P650">
        <v>0</v>
      </c>
      <c r="Q650">
        <v>0</v>
      </c>
      <c r="R650">
        <v>0</v>
      </c>
      <c r="S650">
        <v>0</v>
      </c>
      <c r="T650">
        <v>171</v>
      </c>
      <c r="U650">
        <v>52</v>
      </c>
      <c r="X650" s="23">
        <f>IFERROR(1 -(#REF!/#REF!), 0)</f>
        <v>0</v>
      </c>
      <c r="AA650">
        <v>93.934200000000004</v>
      </c>
      <c r="AB650">
        <v>102.7754</v>
      </c>
      <c r="AC650">
        <v>96.060699999999997</v>
      </c>
      <c r="AD650">
        <v>101.4969</v>
      </c>
      <c r="AE650">
        <v>93.934200000000004</v>
      </c>
      <c r="AF650">
        <v>102.7754</v>
      </c>
      <c r="AG650">
        <v>96.060699999999997</v>
      </c>
      <c r="AH650">
        <v>101.4969</v>
      </c>
      <c r="AI650">
        <v>93.934200000000004</v>
      </c>
      <c r="AJ650">
        <v>102.7754</v>
      </c>
      <c r="AK650">
        <v>96.060699999999997</v>
      </c>
      <c r="AL650">
        <v>101.4969</v>
      </c>
      <c r="AM650" t="s">
        <v>1</v>
      </c>
      <c r="AN650" t="s">
        <v>1</v>
      </c>
      <c r="AO650" t="s">
        <v>5</v>
      </c>
      <c r="AP650" t="s">
        <v>5</v>
      </c>
      <c r="AQ650" t="s">
        <v>0</v>
      </c>
      <c r="AS650" t="s">
        <v>5</v>
      </c>
    </row>
    <row r="651" spans="1:45" x14ac:dyDescent="0.3">
      <c r="A651" s="1" t="s">
        <v>2279</v>
      </c>
      <c r="B651" s="1">
        <v>8</v>
      </c>
      <c r="C651" s="1" t="s">
        <v>12</v>
      </c>
      <c r="D651" s="1">
        <v>32347</v>
      </c>
      <c r="E651" s="1">
        <v>0</v>
      </c>
      <c r="F651" s="1" t="s">
        <v>1007</v>
      </c>
      <c r="G651" s="1" t="s">
        <v>9315</v>
      </c>
      <c r="H651" s="1" t="s">
        <v>5</v>
      </c>
      <c r="I651" s="1" t="s">
        <v>8657</v>
      </c>
      <c r="J651" s="1" t="s">
        <v>4</v>
      </c>
      <c r="K651" s="1" t="s">
        <v>8658</v>
      </c>
      <c r="L651" s="1">
        <v>7</v>
      </c>
      <c r="M651" t="s">
        <v>3</v>
      </c>
      <c r="N651" t="s">
        <v>2</v>
      </c>
      <c r="O651">
        <v>210</v>
      </c>
      <c r="P651">
        <v>0</v>
      </c>
      <c r="Q651">
        <v>210</v>
      </c>
      <c r="R651">
        <v>0</v>
      </c>
      <c r="S651">
        <v>0</v>
      </c>
      <c r="T651">
        <v>0</v>
      </c>
      <c r="U651">
        <v>50</v>
      </c>
      <c r="X651" s="23">
        <f>IFERROR(1 -(#REF!/#REF!), 0)</f>
        <v>0</v>
      </c>
      <c r="AA651">
        <v>62.924999999999997</v>
      </c>
      <c r="AB651">
        <v>61.604599999999998</v>
      </c>
      <c r="AC651">
        <v>58.159100000000002</v>
      </c>
      <c r="AD651">
        <v>63.207599999999999</v>
      </c>
      <c r="AE651">
        <v>62.924999999999997</v>
      </c>
      <c r="AF651">
        <v>61.604599999999998</v>
      </c>
      <c r="AG651">
        <v>58.159100000000002</v>
      </c>
      <c r="AH651">
        <v>63.207599999999999</v>
      </c>
      <c r="AI651">
        <v>62.924999999999997</v>
      </c>
      <c r="AJ651">
        <v>61.604599999999998</v>
      </c>
      <c r="AK651">
        <v>58.159100000000002</v>
      </c>
      <c r="AL651">
        <v>63.207599999999999</v>
      </c>
      <c r="AM651" t="s">
        <v>1</v>
      </c>
      <c r="AN651" t="s">
        <v>1</v>
      </c>
      <c r="AO651" t="s">
        <v>5</v>
      </c>
      <c r="AP651" t="s">
        <v>5</v>
      </c>
      <c r="AQ651" t="s">
        <v>0</v>
      </c>
      <c r="AS651" t="s">
        <v>5</v>
      </c>
    </row>
    <row r="652" spans="1:45" x14ac:dyDescent="0.3">
      <c r="A652" s="1" t="s">
        <v>2280</v>
      </c>
      <c r="B652" s="1">
        <v>78</v>
      </c>
      <c r="C652" s="1" t="s">
        <v>14</v>
      </c>
      <c r="D652" s="1">
        <v>32353</v>
      </c>
      <c r="E652" s="1">
        <v>0</v>
      </c>
      <c r="F652" s="1" t="s">
        <v>1008</v>
      </c>
      <c r="G652" s="1" t="s">
        <v>9316</v>
      </c>
      <c r="H652" s="1" t="s">
        <v>5</v>
      </c>
      <c r="I652" s="1" t="s">
        <v>9127</v>
      </c>
      <c r="J652" s="1" t="s">
        <v>4</v>
      </c>
      <c r="K652" s="1" t="s">
        <v>8622</v>
      </c>
      <c r="L652" s="1">
        <v>5</v>
      </c>
      <c r="M652" t="s">
        <v>18</v>
      </c>
      <c r="N652" t="s">
        <v>2</v>
      </c>
      <c r="O652">
        <v>130</v>
      </c>
      <c r="P652">
        <v>0</v>
      </c>
      <c r="Q652">
        <v>0</v>
      </c>
      <c r="R652">
        <v>0</v>
      </c>
      <c r="S652">
        <v>130</v>
      </c>
      <c r="T652">
        <v>0</v>
      </c>
      <c r="U652">
        <v>25</v>
      </c>
      <c r="X652" s="23">
        <f>IFERROR(1 -(#REF!/#REF!), 0)</f>
        <v>0</v>
      </c>
      <c r="AA652">
        <v>37.130000000000003</v>
      </c>
      <c r="AB652">
        <v>41.456600000000002</v>
      </c>
      <c r="AC652">
        <v>43.842799999999997</v>
      </c>
      <c r="AD652">
        <v>36.380000000000003</v>
      </c>
      <c r="AE652">
        <v>37.130000000000003</v>
      </c>
      <c r="AF652">
        <v>41.456600000000002</v>
      </c>
      <c r="AG652">
        <v>43.842799999999997</v>
      </c>
      <c r="AH652">
        <v>36.380000000000003</v>
      </c>
      <c r="AI652">
        <v>37.130000000000003</v>
      </c>
      <c r="AJ652">
        <v>41.456600000000002</v>
      </c>
      <c r="AK652">
        <v>43.842799999999997</v>
      </c>
      <c r="AL652">
        <v>36.380000000000003</v>
      </c>
      <c r="AM652" t="s">
        <v>1</v>
      </c>
      <c r="AN652" t="s">
        <v>1</v>
      </c>
      <c r="AO652" t="s">
        <v>5</v>
      </c>
      <c r="AP652" t="s">
        <v>5</v>
      </c>
      <c r="AQ652" t="s">
        <v>0</v>
      </c>
      <c r="AS652" t="s">
        <v>5</v>
      </c>
    </row>
    <row r="653" spans="1:45" x14ac:dyDescent="0.3">
      <c r="A653" s="1" t="s">
        <v>2281</v>
      </c>
      <c r="B653" s="1">
        <v>72</v>
      </c>
      <c r="C653" s="1" t="s">
        <v>14</v>
      </c>
      <c r="D653" s="1">
        <v>32366</v>
      </c>
      <c r="E653" s="1">
        <v>0</v>
      </c>
      <c r="F653" s="1" t="s">
        <v>1009</v>
      </c>
      <c r="G653" s="1" t="s">
        <v>9317</v>
      </c>
      <c r="H653" s="1" t="s">
        <v>5</v>
      </c>
      <c r="I653" s="1" t="s">
        <v>8381</v>
      </c>
      <c r="J653" s="1" t="s">
        <v>4</v>
      </c>
      <c r="K653" s="1" t="s">
        <v>8628</v>
      </c>
      <c r="L653" s="1">
        <v>7</v>
      </c>
      <c r="M653" t="s">
        <v>3</v>
      </c>
      <c r="N653" t="s">
        <v>2</v>
      </c>
      <c r="O653">
        <v>120</v>
      </c>
      <c r="P653">
        <v>0</v>
      </c>
      <c r="Q653">
        <v>0</v>
      </c>
      <c r="R653">
        <v>0</v>
      </c>
      <c r="S653">
        <v>120</v>
      </c>
      <c r="T653">
        <v>0</v>
      </c>
      <c r="U653">
        <v>37</v>
      </c>
      <c r="X653" s="23">
        <f>IFERROR(1 -(#REF!/#REF!), 0)</f>
        <v>0</v>
      </c>
      <c r="AA653">
        <v>45.84</v>
      </c>
      <c r="AB653">
        <v>50.892499999999998</v>
      </c>
      <c r="AC653">
        <v>55.360700000000001</v>
      </c>
      <c r="AD653">
        <v>46.063299999999998</v>
      </c>
      <c r="AE653">
        <v>45.84</v>
      </c>
      <c r="AF653">
        <v>50.892499999999998</v>
      </c>
      <c r="AG653">
        <v>55.360700000000001</v>
      </c>
      <c r="AH653">
        <v>46.063299999999998</v>
      </c>
      <c r="AI653">
        <v>45.84</v>
      </c>
      <c r="AJ653">
        <v>50.892499999999998</v>
      </c>
      <c r="AK653">
        <v>55.360700000000001</v>
      </c>
      <c r="AL653">
        <v>46.063299999999998</v>
      </c>
      <c r="AM653" t="s">
        <v>1</v>
      </c>
      <c r="AN653" t="s">
        <v>1</v>
      </c>
      <c r="AO653" t="s">
        <v>5</v>
      </c>
      <c r="AP653" t="s">
        <v>5</v>
      </c>
      <c r="AQ653" t="s">
        <v>0</v>
      </c>
      <c r="AS653" t="s">
        <v>5</v>
      </c>
    </row>
    <row r="654" spans="1:45" x14ac:dyDescent="0.3">
      <c r="A654" s="1" t="s">
        <v>2052</v>
      </c>
      <c r="B654" s="1">
        <v>70</v>
      </c>
      <c r="C654" s="1" t="s">
        <v>6</v>
      </c>
      <c r="D654" s="1">
        <v>32368</v>
      </c>
      <c r="E654" s="1">
        <v>0</v>
      </c>
      <c r="F654" s="1" t="s">
        <v>778</v>
      </c>
      <c r="G654" s="1" t="s">
        <v>9318</v>
      </c>
      <c r="H654" s="1" t="s">
        <v>5</v>
      </c>
      <c r="I654" s="1" t="s">
        <v>8925</v>
      </c>
      <c r="J654" s="1" t="s">
        <v>4</v>
      </c>
      <c r="K654" s="1" t="s">
        <v>8534</v>
      </c>
      <c r="L654" s="1">
        <v>5</v>
      </c>
      <c r="M654" t="s">
        <v>18</v>
      </c>
      <c r="N654" t="s">
        <v>2</v>
      </c>
      <c r="O654">
        <v>117</v>
      </c>
      <c r="P654">
        <v>0</v>
      </c>
      <c r="Q654">
        <v>0</v>
      </c>
      <c r="R654">
        <v>117</v>
      </c>
      <c r="S654">
        <v>0</v>
      </c>
      <c r="T654">
        <v>0</v>
      </c>
      <c r="U654">
        <v>31</v>
      </c>
      <c r="X654" s="23">
        <f>IFERROR(1 -(#REF!/#REF!), 0)</f>
        <v>0</v>
      </c>
      <c r="AA654">
        <v>66.935000000000002</v>
      </c>
      <c r="AB654">
        <v>83.877700000000004</v>
      </c>
      <c r="AC654">
        <v>110.50709999999999</v>
      </c>
      <c r="AD654">
        <v>71.904200000000003</v>
      </c>
      <c r="AE654">
        <v>66.935000000000002</v>
      </c>
      <c r="AF654">
        <v>83.877700000000004</v>
      </c>
      <c r="AG654">
        <v>110.50709999999999</v>
      </c>
      <c r="AH654">
        <v>71.904200000000003</v>
      </c>
      <c r="AI654">
        <v>66.935000000000002</v>
      </c>
      <c r="AJ654">
        <v>83.877700000000004</v>
      </c>
      <c r="AK654">
        <v>110.50709999999999</v>
      </c>
      <c r="AL654">
        <v>71.904200000000003</v>
      </c>
      <c r="AM654" t="s">
        <v>1</v>
      </c>
      <c r="AN654" t="s">
        <v>1</v>
      </c>
      <c r="AO654" t="s">
        <v>5</v>
      </c>
      <c r="AP654" t="s">
        <v>5</v>
      </c>
      <c r="AQ654" t="s">
        <v>0</v>
      </c>
      <c r="AS654" t="s">
        <v>5</v>
      </c>
    </row>
    <row r="655" spans="1:45" x14ac:dyDescent="0.3">
      <c r="A655" s="1" t="s">
        <v>2283</v>
      </c>
      <c r="B655" s="1">
        <v>9</v>
      </c>
      <c r="C655" s="1" t="s">
        <v>7</v>
      </c>
      <c r="D655" s="1">
        <v>32370</v>
      </c>
      <c r="E655" s="1">
        <v>0</v>
      </c>
      <c r="F655" s="1" t="s">
        <v>1011</v>
      </c>
      <c r="G655" s="1" t="s">
        <v>9319</v>
      </c>
      <c r="H655" s="1" t="s">
        <v>5</v>
      </c>
      <c r="I655" s="1" t="s">
        <v>8941</v>
      </c>
      <c r="J655" s="1" t="s">
        <v>4</v>
      </c>
      <c r="K655" s="1" t="s">
        <v>8497</v>
      </c>
      <c r="L655" s="1">
        <v>7</v>
      </c>
      <c r="M655" t="s">
        <v>3</v>
      </c>
      <c r="N655" t="s">
        <v>2</v>
      </c>
      <c r="O655">
        <v>61</v>
      </c>
      <c r="P655">
        <v>0</v>
      </c>
      <c r="Q655">
        <v>0</v>
      </c>
      <c r="R655">
        <v>0</v>
      </c>
      <c r="S655">
        <v>0</v>
      </c>
      <c r="T655">
        <v>61</v>
      </c>
      <c r="U655">
        <v>51</v>
      </c>
      <c r="X655" s="23">
        <f>IFERROR(1 -(#REF!/#REF!), 0)</f>
        <v>0</v>
      </c>
      <c r="AA655">
        <v>63.261600000000001</v>
      </c>
      <c r="AB655">
        <v>65.061499999999995</v>
      </c>
      <c r="AC655">
        <v>72.869200000000006</v>
      </c>
      <c r="AD655">
        <v>61.323300000000003</v>
      </c>
      <c r="AE655">
        <v>63.261600000000001</v>
      </c>
      <c r="AF655">
        <v>65.061499999999995</v>
      </c>
      <c r="AG655">
        <v>72.869200000000006</v>
      </c>
      <c r="AH655">
        <v>61.323300000000003</v>
      </c>
      <c r="AI655">
        <v>63.261600000000001</v>
      </c>
      <c r="AJ655">
        <v>65.061499999999995</v>
      </c>
      <c r="AK655">
        <v>72.869200000000006</v>
      </c>
      <c r="AL655">
        <v>61.323300000000003</v>
      </c>
      <c r="AM655" t="s">
        <v>1</v>
      </c>
      <c r="AN655" t="s">
        <v>1</v>
      </c>
      <c r="AO655" t="s">
        <v>5</v>
      </c>
      <c r="AP655" t="s">
        <v>5</v>
      </c>
      <c r="AQ655" t="s">
        <v>0</v>
      </c>
      <c r="AS655" t="s">
        <v>5</v>
      </c>
    </row>
    <row r="656" spans="1:45" x14ac:dyDescent="0.3">
      <c r="A656" s="1" t="s">
        <v>2284</v>
      </c>
      <c r="B656" s="1">
        <v>70</v>
      </c>
      <c r="C656" s="1" t="s">
        <v>6</v>
      </c>
      <c r="D656" s="1">
        <v>32372</v>
      </c>
      <c r="E656" s="1">
        <v>0</v>
      </c>
      <c r="F656" s="1" t="s">
        <v>1012</v>
      </c>
      <c r="G656" s="1" t="s">
        <v>9320</v>
      </c>
      <c r="H656" s="1" t="s">
        <v>5</v>
      </c>
      <c r="I656" s="1" t="s">
        <v>9097</v>
      </c>
      <c r="J656" s="1" t="s">
        <v>4</v>
      </c>
      <c r="K656" s="1" t="s">
        <v>8435</v>
      </c>
      <c r="L656" s="1">
        <v>7</v>
      </c>
      <c r="M656" t="s">
        <v>3</v>
      </c>
      <c r="N656" t="s">
        <v>2</v>
      </c>
      <c r="O656">
        <v>40</v>
      </c>
      <c r="P656">
        <v>0</v>
      </c>
      <c r="Q656">
        <v>0</v>
      </c>
      <c r="R656">
        <v>40</v>
      </c>
      <c r="S656">
        <v>0</v>
      </c>
      <c r="T656">
        <v>0</v>
      </c>
      <c r="U656">
        <v>52</v>
      </c>
      <c r="V656">
        <v>150</v>
      </c>
      <c r="W656">
        <v>32</v>
      </c>
      <c r="X656" s="23">
        <f>IFERROR(1 -(#REF!/#REF!), 0)</f>
        <v>0</v>
      </c>
      <c r="Y656">
        <v>6</v>
      </c>
      <c r="Z656">
        <v>130</v>
      </c>
      <c r="AA656">
        <v>139.31</v>
      </c>
      <c r="AB656">
        <v>138.55070000000001</v>
      </c>
      <c r="AC656">
        <v>146.76609999999999</v>
      </c>
      <c r="AD656">
        <v>124.4661</v>
      </c>
      <c r="AE656">
        <v>139.31</v>
      </c>
      <c r="AF656">
        <v>138.55070000000001</v>
      </c>
      <c r="AG656">
        <v>146.76609999999999</v>
      </c>
      <c r="AH656">
        <v>124.4661</v>
      </c>
      <c r="AI656">
        <v>139.31</v>
      </c>
      <c r="AJ656">
        <v>138.55070000000001</v>
      </c>
      <c r="AK656">
        <v>146.76609999999999</v>
      </c>
      <c r="AL656">
        <v>124.4661</v>
      </c>
      <c r="AM656" t="s">
        <v>1</v>
      </c>
      <c r="AN656" t="s">
        <v>1</v>
      </c>
      <c r="AO656" t="s">
        <v>5</v>
      </c>
      <c r="AP656" t="s">
        <v>5</v>
      </c>
      <c r="AQ656" t="s">
        <v>0</v>
      </c>
      <c r="AS656" t="s">
        <v>5</v>
      </c>
    </row>
    <row r="657" spans="1:45" x14ac:dyDescent="0.3">
      <c r="A657" s="1" t="s">
        <v>1914</v>
      </c>
      <c r="B657" s="1">
        <v>70</v>
      </c>
      <c r="C657" s="1" t="s">
        <v>9</v>
      </c>
      <c r="D657" s="1">
        <v>32378</v>
      </c>
      <c r="E657" s="1">
        <v>0</v>
      </c>
      <c r="F657" s="1" t="s">
        <v>639</v>
      </c>
      <c r="G657" s="1" t="s">
        <v>9321</v>
      </c>
      <c r="H657" s="1" t="s">
        <v>5</v>
      </c>
      <c r="I657" s="1" t="s">
        <v>8925</v>
      </c>
      <c r="J657" s="1" t="s">
        <v>4</v>
      </c>
      <c r="K657" s="1" t="s">
        <v>8567</v>
      </c>
      <c r="L657" s="1">
        <v>7</v>
      </c>
      <c r="M657" t="s">
        <v>3</v>
      </c>
      <c r="N657" t="s">
        <v>2</v>
      </c>
      <c r="O657">
        <v>190</v>
      </c>
      <c r="P657">
        <v>190</v>
      </c>
      <c r="Q657">
        <v>0</v>
      </c>
      <c r="R657">
        <v>0</v>
      </c>
      <c r="S657">
        <v>0</v>
      </c>
      <c r="T657">
        <v>0</v>
      </c>
      <c r="U657">
        <v>52</v>
      </c>
      <c r="X657" s="23">
        <f>IFERROR(1 -(#REF!/#REF!), 0)</f>
        <v>0</v>
      </c>
      <c r="AA657">
        <v>47.034599999999998</v>
      </c>
      <c r="AB657">
        <v>50.678400000000003</v>
      </c>
      <c r="AC657">
        <v>54.065300000000001</v>
      </c>
      <c r="AD657">
        <v>46.515300000000003</v>
      </c>
      <c r="AE657">
        <v>47.034599999999998</v>
      </c>
      <c r="AF657">
        <v>50.678400000000003</v>
      </c>
      <c r="AG657">
        <v>54.065300000000001</v>
      </c>
      <c r="AH657">
        <v>46.515300000000003</v>
      </c>
      <c r="AI657">
        <v>47.034599999999998</v>
      </c>
      <c r="AJ657">
        <v>50.678400000000003</v>
      </c>
      <c r="AK657">
        <v>54.065300000000001</v>
      </c>
      <c r="AL657">
        <v>46.515300000000003</v>
      </c>
      <c r="AM657" t="s">
        <v>1</v>
      </c>
      <c r="AN657" t="s">
        <v>1</v>
      </c>
      <c r="AO657" t="s">
        <v>5</v>
      </c>
      <c r="AP657" t="s">
        <v>5</v>
      </c>
      <c r="AQ657" t="s">
        <v>0</v>
      </c>
      <c r="AS657" t="s">
        <v>5</v>
      </c>
    </row>
    <row r="658" spans="1:45" x14ac:dyDescent="0.3">
      <c r="A658" s="1" t="s">
        <v>2287</v>
      </c>
      <c r="B658" s="1">
        <v>78</v>
      </c>
      <c r="C658" s="1" t="s">
        <v>14</v>
      </c>
      <c r="D658" s="1">
        <v>32394</v>
      </c>
      <c r="E658" s="1">
        <v>0</v>
      </c>
      <c r="F658" s="1" t="s">
        <v>1014</v>
      </c>
      <c r="G658" s="1" t="s">
        <v>9322</v>
      </c>
      <c r="H658" s="1" t="s">
        <v>5</v>
      </c>
      <c r="I658" s="1" t="s">
        <v>9127</v>
      </c>
      <c r="J658" s="1" t="s">
        <v>4</v>
      </c>
      <c r="K658" s="1" t="s">
        <v>8724</v>
      </c>
      <c r="L658" s="1">
        <v>6</v>
      </c>
      <c r="M658" t="s">
        <v>10</v>
      </c>
      <c r="N658" t="s">
        <v>2</v>
      </c>
      <c r="O658">
        <v>130</v>
      </c>
      <c r="P658">
        <v>0</v>
      </c>
      <c r="Q658">
        <v>0</v>
      </c>
      <c r="R658">
        <v>0</v>
      </c>
      <c r="S658">
        <v>130</v>
      </c>
      <c r="T658">
        <v>0</v>
      </c>
      <c r="U658">
        <v>25</v>
      </c>
      <c r="X658" s="23">
        <f>IFERROR(1 -(#REF!/#REF!), 0)</f>
        <v>0</v>
      </c>
      <c r="AA658">
        <v>89.465000000000003</v>
      </c>
      <c r="AB658">
        <v>92.4285</v>
      </c>
      <c r="AC658">
        <v>93.484999999999999</v>
      </c>
      <c r="AD658">
        <v>89.09</v>
      </c>
      <c r="AE658">
        <v>89.465000000000003</v>
      </c>
      <c r="AF658">
        <v>92.4285</v>
      </c>
      <c r="AG658">
        <v>93.484999999999999</v>
      </c>
      <c r="AH658">
        <v>89.09</v>
      </c>
      <c r="AI658">
        <v>89.465000000000003</v>
      </c>
      <c r="AJ658">
        <v>92.4285</v>
      </c>
      <c r="AK658">
        <v>93.484999999999999</v>
      </c>
      <c r="AL658">
        <v>89.09</v>
      </c>
      <c r="AM658" t="s">
        <v>1</v>
      </c>
      <c r="AN658" t="s">
        <v>1</v>
      </c>
      <c r="AO658" t="s">
        <v>5</v>
      </c>
      <c r="AP658" t="s">
        <v>5</v>
      </c>
      <c r="AQ658" t="s">
        <v>0</v>
      </c>
      <c r="AS658" t="s">
        <v>5</v>
      </c>
    </row>
    <row r="659" spans="1:45" x14ac:dyDescent="0.3">
      <c r="A659" s="1" t="s">
        <v>2288</v>
      </c>
      <c r="B659" s="1">
        <v>70</v>
      </c>
      <c r="C659" s="1" t="s">
        <v>9</v>
      </c>
      <c r="D659" s="1">
        <v>32406</v>
      </c>
      <c r="E659" s="1">
        <v>0</v>
      </c>
      <c r="F659" s="1" t="s">
        <v>1015</v>
      </c>
      <c r="G659" s="1" t="s">
        <v>1016</v>
      </c>
      <c r="H659" s="1" t="s">
        <v>5</v>
      </c>
      <c r="I659" s="1" t="s">
        <v>363</v>
      </c>
      <c r="J659" s="1" t="s">
        <v>4</v>
      </c>
      <c r="K659" s="1" t="s">
        <v>8461</v>
      </c>
      <c r="L659" s="1">
        <v>5</v>
      </c>
      <c r="M659" t="s">
        <v>18</v>
      </c>
      <c r="N659" t="s">
        <v>2</v>
      </c>
      <c r="O659">
        <v>110</v>
      </c>
      <c r="P659">
        <v>110</v>
      </c>
      <c r="Q659">
        <v>0</v>
      </c>
      <c r="R659">
        <v>0</v>
      </c>
      <c r="S659">
        <v>0</v>
      </c>
      <c r="T659">
        <v>0</v>
      </c>
      <c r="U659">
        <v>31</v>
      </c>
      <c r="X659" s="23">
        <f>IFERROR(1 -(#REF!/#REF!), 0)</f>
        <v>0</v>
      </c>
      <c r="AA659">
        <v>48.497700000000002</v>
      </c>
      <c r="AB659">
        <v>61.401600000000002</v>
      </c>
      <c r="AC659">
        <v>73.08</v>
      </c>
      <c r="AD659">
        <v>45.802999999999997</v>
      </c>
      <c r="AE659">
        <v>48.497700000000002</v>
      </c>
      <c r="AF659">
        <v>61.401600000000002</v>
      </c>
      <c r="AG659">
        <v>73.08</v>
      </c>
      <c r="AH659">
        <v>45.802999999999997</v>
      </c>
      <c r="AI659">
        <v>48.497700000000002</v>
      </c>
      <c r="AJ659">
        <v>61.401600000000002</v>
      </c>
      <c r="AK659">
        <v>73.08</v>
      </c>
      <c r="AL659">
        <v>45.802999999999997</v>
      </c>
      <c r="AM659" t="s">
        <v>1</v>
      </c>
      <c r="AN659" t="s">
        <v>1</v>
      </c>
      <c r="AO659" t="s">
        <v>5</v>
      </c>
      <c r="AP659" t="s">
        <v>5</v>
      </c>
      <c r="AQ659" t="s">
        <v>0</v>
      </c>
      <c r="AS659" t="s">
        <v>5</v>
      </c>
    </row>
    <row r="660" spans="1:45" x14ac:dyDescent="0.3">
      <c r="A660" s="1" t="s">
        <v>1566</v>
      </c>
      <c r="B660" s="1">
        <v>8</v>
      </c>
      <c r="C660" s="1" t="s">
        <v>7</v>
      </c>
      <c r="D660" s="1">
        <v>32409</v>
      </c>
      <c r="E660" s="1">
        <v>0</v>
      </c>
      <c r="F660" s="1" t="s">
        <v>283</v>
      </c>
      <c r="G660" s="1" t="s">
        <v>9323</v>
      </c>
      <c r="H660" s="1" t="s">
        <v>5</v>
      </c>
      <c r="I660" s="1" t="s">
        <v>9043</v>
      </c>
      <c r="J660" s="1" t="s">
        <v>4</v>
      </c>
      <c r="K660" s="1" t="s">
        <v>8606</v>
      </c>
      <c r="L660" s="1">
        <v>1</v>
      </c>
      <c r="M660" t="s">
        <v>20</v>
      </c>
      <c r="N660" t="s">
        <v>2</v>
      </c>
      <c r="O660">
        <v>110</v>
      </c>
      <c r="P660">
        <v>0</v>
      </c>
      <c r="Q660">
        <v>0</v>
      </c>
      <c r="R660">
        <v>0</v>
      </c>
      <c r="S660">
        <v>0</v>
      </c>
      <c r="T660">
        <v>110</v>
      </c>
      <c r="U660">
        <v>14</v>
      </c>
      <c r="X660" s="23">
        <f>IFERROR(1 -(#REF!/#REF!), 0)</f>
        <v>0</v>
      </c>
      <c r="AA660">
        <v>72.3</v>
      </c>
      <c r="AB660">
        <v>79.319999999999993</v>
      </c>
      <c r="AC660">
        <v>80.127499999999998</v>
      </c>
      <c r="AD660">
        <v>71.55</v>
      </c>
      <c r="AE660">
        <v>72.3</v>
      </c>
      <c r="AF660">
        <v>79.319999999999993</v>
      </c>
      <c r="AG660">
        <v>80.127499999999998</v>
      </c>
      <c r="AH660">
        <v>71.55</v>
      </c>
      <c r="AI660">
        <v>72.3</v>
      </c>
      <c r="AJ660">
        <v>79.319999999999993</v>
      </c>
      <c r="AK660">
        <v>80.127499999999998</v>
      </c>
      <c r="AL660">
        <v>71.55</v>
      </c>
      <c r="AM660" t="s">
        <v>1</v>
      </c>
      <c r="AN660" t="s">
        <v>1</v>
      </c>
      <c r="AO660" t="s">
        <v>5</v>
      </c>
      <c r="AP660" t="s">
        <v>5</v>
      </c>
      <c r="AQ660" t="s">
        <v>0</v>
      </c>
      <c r="AS660" t="s">
        <v>5</v>
      </c>
    </row>
    <row r="661" spans="1:45" x14ac:dyDescent="0.3">
      <c r="A661" s="1" t="s">
        <v>2291</v>
      </c>
      <c r="B661" s="1">
        <v>8</v>
      </c>
      <c r="C661" s="1" t="s">
        <v>7</v>
      </c>
      <c r="D661" s="1">
        <v>32414</v>
      </c>
      <c r="E661" s="1">
        <v>0</v>
      </c>
      <c r="F661" s="1" t="s">
        <v>1019</v>
      </c>
      <c r="G661" s="1" t="s">
        <v>9324</v>
      </c>
      <c r="H661" s="1" t="s">
        <v>5</v>
      </c>
      <c r="I661" s="1" t="s">
        <v>9227</v>
      </c>
      <c r="J661" s="1" t="s">
        <v>4</v>
      </c>
      <c r="K661" s="1" t="s">
        <v>8738</v>
      </c>
      <c r="L661" s="1">
        <v>7</v>
      </c>
      <c r="M661" t="s">
        <v>3</v>
      </c>
      <c r="N661" t="s">
        <v>2</v>
      </c>
      <c r="O661">
        <v>160</v>
      </c>
      <c r="P661">
        <v>0</v>
      </c>
      <c r="Q661">
        <v>0</v>
      </c>
      <c r="R661">
        <v>0</v>
      </c>
      <c r="S661">
        <v>0</v>
      </c>
      <c r="T661">
        <v>160</v>
      </c>
      <c r="U661">
        <v>53</v>
      </c>
      <c r="X661" s="23">
        <f>IFERROR(1 -(#REF!/#REF!), 0)</f>
        <v>0</v>
      </c>
      <c r="AA661">
        <v>43.895000000000003</v>
      </c>
      <c r="AB661">
        <v>47.692999999999998</v>
      </c>
      <c r="AC661">
        <v>51.934199999999997</v>
      </c>
      <c r="AD661">
        <v>43.52</v>
      </c>
      <c r="AE661">
        <v>43.895000000000003</v>
      </c>
      <c r="AF661">
        <v>47.692999999999998</v>
      </c>
      <c r="AG661">
        <v>51.934199999999997</v>
      </c>
      <c r="AH661">
        <v>43.52</v>
      </c>
      <c r="AI661">
        <v>43.895000000000003</v>
      </c>
      <c r="AJ661">
        <v>47.692999999999998</v>
      </c>
      <c r="AK661">
        <v>51.934199999999997</v>
      </c>
      <c r="AL661">
        <v>43.52</v>
      </c>
      <c r="AM661" t="s">
        <v>1</v>
      </c>
      <c r="AN661" t="s">
        <v>1</v>
      </c>
      <c r="AO661" t="s">
        <v>5</v>
      </c>
      <c r="AP661" t="s">
        <v>5</v>
      </c>
      <c r="AQ661" t="s">
        <v>0</v>
      </c>
      <c r="AS661" t="s">
        <v>5</v>
      </c>
    </row>
    <row r="662" spans="1:45" x14ac:dyDescent="0.3">
      <c r="A662" s="1" t="s">
        <v>2292</v>
      </c>
      <c r="B662" s="1">
        <v>76</v>
      </c>
      <c r="C662" s="1" t="s">
        <v>7</v>
      </c>
      <c r="D662" s="1">
        <v>32418</v>
      </c>
      <c r="E662" s="1">
        <v>0</v>
      </c>
      <c r="F662" s="1" t="s">
        <v>1020</v>
      </c>
      <c r="G662" s="1" t="s">
        <v>9325</v>
      </c>
      <c r="H662" s="1" t="s">
        <v>5</v>
      </c>
      <c r="I662" s="1" t="s">
        <v>8941</v>
      </c>
      <c r="J662" s="1" t="s">
        <v>4</v>
      </c>
      <c r="K662" s="1" t="s">
        <v>8411</v>
      </c>
      <c r="L662" s="1">
        <v>7</v>
      </c>
      <c r="M662" t="s">
        <v>3</v>
      </c>
      <c r="N662" t="s">
        <v>2</v>
      </c>
      <c r="O662">
        <v>140</v>
      </c>
      <c r="P662">
        <v>0</v>
      </c>
      <c r="Q662">
        <v>0</v>
      </c>
      <c r="R662">
        <v>0</v>
      </c>
      <c r="S662">
        <v>0</v>
      </c>
      <c r="T662">
        <v>140</v>
      </c>
      <c r="U662">
        <v>53</v>
      </c>
      <c r="X662" s="23">
        <f>IFERROR(1 -(#REF!/#REF!), 0)</f>
        <v>0</v>
      </c>
      <c r="AA662">
        <v>105.47</v>
      </c>
      <c r="AB662">
        <v>111.5515</v>
      </c>
      <c r="AC662">
        <v>119.1942</v>
      </c>
      <c r="AD662">
        <v>104.12</v>
      </c>
      <c r="AE662">
        <v>105.47</v>
      </c>
      <c r="AF662">
        <v>111.5515</v>
      </c>
      <c r="AG662">
        <v>119.1942</v>
      </c>
      <c r="AH662">
        <v>104.12</v>
      </c>
      <c r="AI662">
        <v>105.47</v>
      </c>
      <c r="AJ662">
        <v>111.5515</v>
      </c>
      <c r="AK662">
        <v>119.1942</v>
      </c>
      <c r="AL662">
        <v>104.12</v>
      </c>
      <c r="AM662" t="s">
        <v>1</v>
      </c>
      <c r="AN662" t="s">
        <v>1</v>
      </c>
      <c r="AO662" t="s">
        <v>5</v>
      </c>
      <c r="AP662" t="s">
        <v>5</v>
      </c>
      <c r="AQ662" t="s">
        <v>0</v>
      </c>
      <c r="AS662" t="s">
        <v>5</v>
      </c>
    </row>
    <row r="663" spans="1:45" x14ac:dyDescent="0.3">
      <c r="A663" s="1" t="s">
        <v>2294</v>
      </c>
      <c r="B663" s="1">
        <v>9</v>
      </c>
      <c r="C663" s="1" t="s">
        <v>9</v>
      </c>
      <c r="D663" s="1">
        <v>32436</v>
      </c>
      <c r="E663" s="1">
        <v>0</v>
      </c>
      <c r="F663" s="1" t="s">
        <v>798</v>
      </c>
      <c r="G663" s="1" t="s">
        <v>9326</v>
      </c>
      <c r="H663" s="1" t="s">
        <v>5</v>
      </c>
      <c r="I663" s="1" t="s">
        <v>9327</v>
      </c>
      <c r="J663" s="1" t="s">
        <v>4</v>
      </c>
      <c r="K663" s="1" t="s">
        <v>9328</v>
      </c>
      <c r="L663" s="1">
        <v>7</v>
      </c>
      <c r="M663" t="s">
        <v>3</v>
      </c>
      <c r="N663" t="s">
        <v>2</v>
      </c>
      <c r="O663">
        <v>180</v>
      </c>
      <c r="P663">
        <v>180</v>
      </c>
      <c r="Q663">
        <v>0</v>
      </c>
      <c r="R663">
        <v>0</v>
      </c>
      <c r="S663">
        <v>0</v>
      </c>
      <c r="T663">
        <v>0</v>
      </c>
      <c r="U663">
        <v>53</v>
      </c>
      <c r="X663" s="23">
        <f>IFERROR(1 -(#REF!/#REF!), 0)</f>
        <v>0</v>
      </c>
      <c r="AA663">
        <v>120.5292</v>
      </c>
      <c r="AB663">
        <v>122.8621</v>
      </c>
      <c r="AC663">
        <v>144.13229999999999</v>
      </c>
      <c r="AD663">
        <v>138.95529999999999</v>
      </c>
      <c r="AE663">
        <v>120.5292</v>
      </c>
      <c r="AF663">
        <v>122.8621</v>
      </c>
      <c r="AG663">
        <v>144.13229999999999</v>
      </c>
      <c r="AH663">
        <v>138.95529999999999</v>
      </c>
      <c r="AI663">
        <v>120.5292</v>
      </c>
      <c r="AJ663">
        <v>122.8621</v>
      </c>
      <c r="AK663">
        <v>144.13229999999999</v>
      </c>
      <c r="AL663">
        <v>138.95529999999999</v>
      </c>
      <c r="AM663" t="s">
        <v>1</v>
      </c>
      <c r="AN663" t="s">
        <v>1</v>
      </c>
      <c r="AO663" t="s">
        <v>5</v>
      </c>
      <c r="AP663" t="s">
        <v>5</v>
      </c>
      <c r="AQ663" t="s">
        <v>0</v>
      </c>
      <c r="AS663" t="s">
        <v>5</v>
      </c>
    </row>
    <row r="664" spans="1:45" x14ac:dyDescent="0.3">
      <c r="A664" s="1" t="s">
        <v>2059</v>
      </c>
      <c r="B664" s="1">
        <v>70</v>
      </c>
      <c r="C664" s="1" t="s">
        <v>6</v>
      </c>
      <c r="D664" s="1">
        <v>32437</v>
      </c>
      <c r="E664" s="1">
        <v>0</v>
      </c>
      <c r="F664" s="1" t="s">
        <v>784</v>
      </c>
      <c r="G664" s="1" t="s">
        <v>9329</v>
      </c>
      <c r="H664" s="1" t="s">
        <v>5</v>
      </c>
      <c r="I664" s="1" t="s">
        <v>8925</v>
      </c>
      <c r="J664" s="1" t="s">
        <v>4</v>
      </c>
      <c r="K664" s="1" t="s">
        <v>8567</v>
      </c>
      <c r="L664" s="1">
        <v>7</v>
      </c>
      <c r="M664" t="s">
        <v>3</v>
      </c>
      <c r="N664" t="s">
        <v>2</v>
      </c>
      <c r="O664">
        <v>500</v>
      </c>
      <c r="P664">
        <v>0</v>
      </c>
      <c r="Q664">
        <v>0</v>
      </c>
      <c r="R664">
        <v>500</v>
      </c>
      <c r="S664">
        <v>0</v>
      </c>
      <c r="T664">
        <v>0</v>
      </c>
      <c r="U664">
        <v>52</v>
      </c>
      <c r="X664" s="23">
        <f>IFERROR(1 -(#REF!/#REF!), 0)</f>
        <v>0</v>
      </c>
      <c r="AA664">
        <v>66.118399999999994</v>
      </c>
      <c r="AB664">
        <v>76.047600000000003</v>
      </c>
      <c r="AC664">
        <v>87.517600000000002</v>
      </c>
      <c r="AD664">
        <v>63.7684</v>
      </c>
      <c r="AE664">
        <v>66.118399999999994</v>
      </c>
      <c r="AF664">
        <v>76.047600000000003</v>
      </c>
      <c r="AG664">
        <v>87.517600000000002</v>
      </c>
      <c r="AH664">
        <v>63.7684</v>
      </c>
      <c r="AI664">
        <v>66.118399999999994</v>
      </c>
      <c r="AJ664">
        <v>76.047600000000003</v>
      </c>
      <c r="AK664">
        <v>87.517600000000002</v>
      </c>
      <c r="AL664">
        <v>63.7684</v>
      </c>
      <c r="AM664" t="s">
        <v>1</v>
      </c>
      <c r="AN664" t="s">
        <v>1</v>
      </c>
      <c r="AO664" t="s">
        <v>5</v>
      </c>
      <c r="AP664" t="s">
        <v>5</v>
      </c>
      <c r="AQ664" t="s">
        <v>0</v>
      </c>
      <c r="AS664" t="s">
        <v>5</v>
      </c>
    </row>
    <row r="665" spans="1:45" x14ac:dyDescent="0.3">
      <c r="A665" s="1" t="s">
        <v>2296</v>
      </c>
      <c r="B665" s="1">
        <v>8</v>
      </c>
      <c r="C665" s="1" t="s">
        <v>12</v>
      </c>
      <c r="D665" s="1">
        <v>32440</v>
      </c>
      <c r="E665" s="1">
        <v>0</v>
      </c>
      <c r="F665" s="1" t="s">
        <v>1023</v>
      </c>
      <c r="G665" s="1" t="s">
        <v>9330</v>
      </c>
      <c r="H665" s="1" t="s">
        <v>5</v>
      </c>
      <c r="I665" s="1" t="s">
        <v>9331</v>
      </c>
      <c r="J665" s="1" t="s">
        <v>4</v>
      </c>
      <c r="K665" s="1" t="s">
        <v>9168</v>
      </c>
      <c r="L665" s="1">
        <v>7</v>
      </c>
      <c r="M665" t="s">
        <v>3</v>
      </c>
      <c r="N665" t="s">
        <v>2</v>
      </c>
      <c r="O665">
        <v>40</v>
      </c>
      <c r="P665">
        <v>0</v>
      </c>
      <c r="Q665">
        <v>40</v>
      </c>
      <c r="R665">
        <v>0</v>
      </c>
      <c r="S665">
        <v>0</v>
      </c>
      <c r="T665">
        <v>0</v>
      </c>
      <c r="U665">
        <v>50</v>
      </c>
      <c r="X665" s="23">
        <f>IFERROR(1 -(#REF!/#REF!), 0)</f>
        <v>0</v>
      </c>
      <c r="AA665">
        <v>71.328400000000002</v>
      </c>
      <c r="AB665">
        <v>73.796599999999998</v>
      </c>
      <c r="AC665">
        <v>79.287499999999994</v>
      </c>
      <c r="AD665">
        <v>74.410700000000006</v>
      </c>
      <c r="AE665">
        <v>71.328400000000002</v>
      </c>
      <c r="AF665">
        <v>73.796599999999998</v>
      </c>
      <c r="AG665">
        <v>79.287499999999994</v>
      </c>
      <c r="AH665">
        <v>74.410700000000006</v>
      </c>
      <c r="AI665">
        <v>71.328400000000002</v>
      </c>
      <c r="AJ665">
        <v>73.796599999999998</v>
      </c>
      <c r="AK665">
        <v>79.287499999999994</v>
      </c>
      <c r="AL665">
        <v>74.410700000000006</v>
      </c>
      <c r="AM665" t="s">
        <v>1</v>
      </c>
      <c r="AN665" t="s">
        <v>1</v>
      </c>
      <c r="AO665" t="s">
        <v>5</v>
      </c>
      <c r="AP665" t="s">
        <v>5</v>
      </c>
      <c r="AQ665" t="s">
        <v>0</v>
      </c>
      <c r="AS665" t="s">
        <v>5</v>
      </c>
    </row>
    <row r="666" spans="1:45" x14ac:dyDescent="0.3">
      <c r="A666" s="1" t="s">
        <v>2065</v>
      </c>
      <c r="B666" s="1">
        <v>70</v>
      </c>
      <c r="C666" s="1" t="s">
        <v>6</v>
      </c>
      <c r="D666" s="1">
        <v>32443</v>
      </c>
      <c r="E666" s="1">
        <v>0</v>
      </c>
      <c r="F666" s="1" t="s">
        <v>790</v>
      </c>
      <c r="G666" s="1" t="s">
        <v>791</v>
      </c>
      <c r="H666" s="1" t="s">
        <v>5</v>
      </c>
      <c r="I666" s="1" t="s">
        <v>8794</v>
      </c>
      <c r="J666" s="1" t="s">
        <v>4</v>
      </c>
      <c r="K666" s="1" t="s">
        <v>8819</v>
      </c>
      <c r="L666" s="1">
        <v>5</v>
      </c>
      <c r="M666" t="s">
        <v>18</v>
      </c>
      <c r="N666" t="s">
        <v>2</v>
      </c>
      <c r="O666">
        <v>206</v>
      </c>
      <c r="P666">
        <v>0</v>
      </c>
      <c r="Q666">
        <v>0</v>
      </c>
      <c r="R666">
        <v>206</v>
      </c>
      <c r="S666">
        <v>0</v>
      </c>
      <c r="T666">
        <v>0</v>
      </c>
      <c r="U666">
        <v>24</v>
      </c>
      <c r="X666" s="23">
        <f>IFERROR(1 -(#REF!/#REF!), 0)</f>
        <v>0</v>
      </c>
      <c r="AA666">
        <v>127.19159999999999</v>
      </c>
      <c r="AB666">
        <v>131.56200000000001</v>
      </c>
      <c r="AC666">
        <v>134.01329999999999</v>
      </c>
      <c r="AD666">
        <v>125.1628</v>
      </c>
      <c r="AE666">
        <v>127.19159999999999</v>
      </c>
      <c r="AF666">
        <v>131.56200000000001</v>
      </c>
      <c r="AG666">
        <v>134.01329999999999</v>
      </c>
      <c r="AH666">
        <v>125.1628</v>
      </c>
      <c r="AI666">
        <v>127.19159999999999</v>
      </c>
      <c r="AJ666">
        <v>131.56200000000001</v>
      </c>
      <c r="AK666">
        <v>134.01329999999999</v>
      </c>
      <c r="AL666">
        <v>125.1628</v>
      </c>
      <c r="AM666" t="s">
        <v>1</v>
      </c>
      <c r="AN666" t="s">
        <v>1</v>
      </c>
      <c r="AO666" t="s">
        <v>5</v>
      </c>
      <c r="AP666" t="s">
        <v>5</v>
      </c>
      <c r="AQ666" t="s">
        <v>0</v>
      </c>
      <c r="AS666" t="s">
        <v>5</v>
      </c>
    </row>
    <row r="667" spans="1:45" x14ac:dyDescent="0.3">
      <c r="A667" s="1" t="s">
        <v>2298</v>
      </c>
      <c r="B667" s="1">
        <v>15</v>
      </c>
      <c r="C667" s="1" t="s">
        <v>9</v>
      </c>
      <c r="D667" s="1">
        <v>32444</v>
      </c>
      <c r="E667" s="1">
        <v>0</v>
      </c>
      <c r="F667" s="1" t="s">
        <v>1025</v>
      </c>
      <c r="G667" s="1" t="s">
        <v>9332</v>
      </c>
      <c r="H667" s="1" t="s">
        <v>5</v>
      </c>
      <c r="I667" s="1" t="s">
        <v>8709</v>
      </c>
      <c r="J667" s="1" t="s">
        <v>4</v>
      </c>
      <c r="K667" s="1" t="s">
        <v>8318</v>
      </c>
      <c r="L667" s="1">
        <v>5</v>
      </c>
      <c r="M667" t="s">
        <v>18</v>
      </c>
      <c r="N667" t="s">
        <v>2</v>
      </c>
      <c r="O667">
        <v>130</v>
      </c>
      <c r="P667">
        <v>130</v>
      </c>
      <c r="Q667">
        <v>0</v>
      </c>
      <c r="R667">
        <v>0</v>
      </c>
      <c r="S667">
        <v>0</v>
      </c>
      <c r="T667">
        <v>0</v>
      </c>
      <c r="U667">
        <v>25</v>
      </c>
      <c r="X667" s="23">
        <f>IFERROR(1 -(#REF!/#REF!), 0)</f>
        <v>0</v>
      </c>
      <c r="AA667">
        <v>39.462800000000001</v>
      </c>
      <c r="AB667">
        <v>35.9833</v>
      </c>
      <c r="AC667">
        <v>38.130000000000003</v>
      </c>
      <c r="AD667">
        <v>45.3</v>
      </c>
      <c r="AE667">
        <v>39.462800000000001</v>
      </c>
      <c r="AF667">
        <v>35.9833</v>
      </c>
      <c r="AG667">
        <v>38.130000000000003</v>
      </c>
      <c r="AH667">
        <v>45.3</v>
      </c>
      <c r="AI667">
        <v>39.462800000000001</v>
      </c>
      <c r="AJ667">
        <v>35.9833</v>
      </c>
      <c r="AK667">
        <v>38.130000000000003</v>
      </c>
      <c r="AL667">
        <v>45.3</v>
      </c>
      <c r="AM667" t="s">
        <v>1</v>
      </c>
      <c r="AN667" t="s">
        <v>1</v>
      </c>
      <c r="AO667" t="s">
        <v>5</v>
      </c>
      <c r="AP667" t="s">
        <v>5</v>
      </c>
      <c r="AQ667" t="s">
        <v>0</v>
      </c>
      <c r="AS667" t="s">
        <v>5</v>
      </c>
    </row>
    <row r="668" spans="1:45" x14ac:dyDescent="0.3">
      <c r="A668" s="1" t="s">
        <v>2299</v>
      </c>
      <c r="B668" s="1">
        <v>15</v>
      </c>
      <c r="C668" s="1" t="s">
        <v>12</v>
      </c>
      <c r="D668" s="1">
        <v>32451</v>
      </c>
      <c r="E668" s="1">
        <v>0</v>
      </c>
      <c r="F668" s="1" t="s">
        <v>1026</v>
      </c>
      <c r="G668" s="1" t="s">
        <v>9333</v>
      </c>
      <c r="H668" s="1" t="s">
        <v>5</v>
      </c>
      <c r="I668" s="1" t="s">
        <v>9334</v>
      </c>
      <c r="J668" s="1" t="s">
        <v>4</v>
      </c>
      <c r="K668" s="1" t="s">
        <v>8333</v>
      </c>
      <c r="L668" s="1">
        <v>5</v>
      </c>
      <c r="M668" t="s">
        <v>18</v>
      </c>
      <c r="N668" t="s">
        <v>2</v>
      </c>
      <c r="O668">
        <v>200</v>
      </c>
      <c r="P668">
        <v>0</v>
      </c>
      <c r="Q668">
        <v>200</v>
      </c>
      <c r="R668">
        <v>0</v>
      </c>
      <c r="S668">
        <v>0</v>
      </c>
      <c r="T668">
        <v>0</v>
      </c>
      <c r="U668">
        <v>24</v>
      </c>
      <c r="X668" s="23">
        <f>IFERROR(1 -(#REF!/#REF!), 0)</f>
        <v>0</v>
      </c>
      <c r="AA668">
        <v>19.87</v>
      </c>
      <c r="AB668">
        <v>21.706600000000002</v>
      </c>
      <c r="AC668">
        <v>22.585699999999999</v>
      </c>
      <c r="AD668">
        <v>19.170000000000002</v>
      </c>
      <c r="AE668">
        <v>19.87</v>
      </c>
      <c r="AF668">
        <v>21.706600000000002</v>
      </c>
      <c r="AG668">
        <v>22.585699999999999</v>
      </c>
      <c r="AH668">
        <v>19.170000000000002</v>
      </c>
      <c r="AI668">
        <v>19.87</v>
      </c>
      <c r="AJ668">
        <v>21.706600000000002</v>
      </c>
      <c r="AK668">
        <v>22.585699999999999</v>
      </c>
      <c r="AL668">
        <v>19.170000000000002</v>
      </c>
      <c r="AM668" t="s">
        <v>1</v>
      </c>
      <c r="AN668" t="s">
        <v>1</v>
      </c>
      <c r="AO668" t="s">
        <v>5</v>
      </c>
      <c r="AP668" t="s">
        <v>5</v>
      </c>
      <c r="AQ668" t="s">
        <v>0</v>
      </c>
      <c r="AS668" t="s">
        <v>5</v>
      </c>
    </row>
    <row r="669" spans="1:45" x14ac:dyDescent="0.3">
      <c r="A669" s="1" t="s">
        <v>2300</v>
      </c>
      <c r="B669" s="1">
        <v>15</v>
      </c>
      <c r="C669" s="1" t="s">
        <v>12</v>
      </c>
      <c r="D669" s="1">
        <v>32451</v>
      </c>
      <c r="E669" s="1">
        <v>1</v>
      </c>
      <c r="F669" s="1" t="s">
        <v>1027</v>
      </c>
      <c r="G669" s="1" t="s">
        <v>9333</v>
      </c>
      <c r="H669" s="1" t="s">
        <v>5</v>
      </c>
      <c r="I669" s="1" t="s">
        <v>9334</v>
      </c>
      <c r="J669" s="1" t="s">
        <v>4</v>
      </c>
      <c r="K669" s="1" t="s">
        <v>8333</v>
      </c>
      <c r="L669" s="1">
        <v>5</v>
      </c>
      <c r="M669" t="s">
        <v>18</v>
      </c>
      <c r="N669" t="s">
        <v>2</v>
      </c>
      <c r="O669">
        <v>200</v>
      </c>
      <c r="P669">
        <v>0</v>
      </c>
      <c r="Q669">
        <v>200</v>
      </c>
      <c r="R669">
        <v>0</v>
      </c>
      <c r="S669">
        <v>0</v>
      </c>
      <c r="T669">
        <v>0</v>
      </c>
      <c r="U669">
        <v>24</v>
      </c>
      <c r="X669" s="23">
        <f>IFERROR(1 -(#REF!/#REF!), 0)</f>
        <v>0</v>
      </c>
      <c r="AA669">
        <v>16.579999999999998</v>
      </c>
      <c r="AB669">
        <v>18.0366</v>
      </c>
      <c r="AC669">
        <v>21.077100000000002</v>
      </c>
      <c r="AD669">
        <v>15.93</v>
      </c>
      <c r="AE669">
        <v>16.579999999999998</v>
      </c>
      <c r="AF669">
        <v>18.0366</v>
      </c>
      <c r="AG669">
        <v>21.077100000000002</v>
      </c>
      <c r="AH669">
        <v>15.93</v>
      </c>
      <c r="AI669">
        <v>16.579999999999998</v>
      </c>
      <c r="AJ669">
        <v>18.0366</v>
      </c>
      <c r="AK669">
        <v>21.077100000000002</v>
      </c>
      <c r="AL669">
        <v>15.93</v>
      </c>
      <c r="AM669" t="s">
        <v>1</v>
      </c>
      <c r="AN669" t="s">
        <v>1</v>
      </c>
      <c r="AO669" t="s">
        <v>5</v>
      </c>
      <c r="AP669" t="s">
        <v>5</v>
      </c>
      <c r="AQ669" t="s">
        <v>0</v>
      </c>
      <c r="AS669" t="s">
        <v>5</v>
      </c>
    </row>
    <row r="670" spans="1:45" x14ac:dyDescent="0.3">
      <c r="A670" s="1" t="s">
        <v>2301</v>
      </c>
      <c r="B670" s="1">
        <v>15</v>
      </c>
      <c r="C670" s="1" t="s">
        <v>12</v>
      </c>
      <c r="D670" s="1">
        <v>32451</v>
      </c>
      <c r="E670" s="1">
        <v>2</v>
      </c>
      <c r="F670" s="1" t="s">
        <v>1028</v>
      </c>
      <c r="G670" s="1" t="s">
        <v>9335</v>
      </c>
      <c r="H670" s="1" t="s">
        <v>5</v>
      </c>
      <c r="I670" s="1" t="s">
        <v>9334</v>
      </c>
      <c r="J670" s="1" t="s">
        <v>4</v>
      </c>
      <c r="K670" s="1" t="s">
        <v>8333</v>
      </c>
      <c r="L670" s="1">
        <v>5</v>
      </c>
      <c r="M670" t="s">
        <v>18</v>
      </c>
      <c r="N670" t="s">
        <v>2</v>
      </c>
      <c r="O670">
        <v>200</v>
      </c>
      <c r="P670">
        <v>0</v>
      </c>
      <c r="Q670">
        <v>200</v>
      </c>
      <c r="R670">
        <v>0</v>
      </c>
      <c r="S670">
        <v>0</v>
      </c>
      <c r="T670">
        <v>0</v>
      </c>
      <c r="U670">
        <v>24</v>
      </c>
      <c r="X670" s="23">
        <f>IFERROR(1 -(#REF!/#REF!), 0)</f>
        <v>0</v>
      </c>
      <c r="AA670">
        <v>23.87</v>
      </c>
      <c r="AB670">
        <v>25.706600000000002</v>
      </c>
      <c r="AC670">
        <v>26.925699999999999</v>
      </c>
      <c r="AD670">
        <v>23.17</v>
      </c>
      <c r="AE670">
        <v>23.87</v>
      </c>
      <c r="AF670">
        <v>25.706600000000002</v>
      </c>
      <c r="AG670">
        <v>26.925699999999999</v>
      </c>
      <c r="AH670">
        <v>23.17</v>
      </c>
      <c r="AI670">
        <v>23.87</v>
      </c>
      <c r="AJ670">
        <v>25.706600000000002</v>
      </c>
      <c r="AK670">
        <v>26.925699999999999</v>
      </c>
      <c r="AL670">
        <v>23.17</v>
      </c>
      <c r="AM670" t="s">
        <v>1</v>
      </c>
      <c r="AN670" t="s">
        <v>1</v>
      </c>
      <c r="AO670" t="s">
        <v>5</v>
      </c>
      <c r="AP670" t="s">
        <v>5</v>
      </c>
      <c r="AQ670" t="s">
        <v>0</v>
      </c>
      <c r="AS670" t="s">
        <v>5</v>
      </c>
    </row>
    <row r="671" spans="1:45" x14ac:dyDescent="0.3">
      <c r="A671" s="1" t="s">
        <v>2302</v>
      </c>
      <c r="B671" s="1">
        <v>15</v>
      </c>
      <c r="C671" s="1" t="s">
        <v>12</v>
      </c>
      <c r="D671" s="1">
        <v>32451</v>
      </c>
      <c r="E671" s="1">
        <v>3</v>
      </c>
      <c r="F671" s="1" t="s">
        <v>1029</v>
      </c>
      <c r="G671" s="1" t="s">
        <v>9335</v>
      </c>
      <c r="H671" s="1" t="s">
        <v>5</v>
      </c>
      <c r="I671" s="1" t="s">
        <v>9334</v>
      </c>
      <c r="J671" s="1" t="s">
        <v>4</v>
      </c>
      <c r="K671" s="1" t="s">
        <v>8333</v>
      </c>
      <c r="L671" s="1">
        <v>5</v>
      </c>
      <c r="M671" t="s">
        <v>18</v>
      </c>
      <c r="N671" t="s">
        <v>2</v>
      </c>
      <c r="O671">
        <v>200</v>
      </c>
      <c r="P671">
        <v>0</v>
      </c>
      <c r="Q671">
        <v>200</v>
      </c>
      <c r="R671">
        <v>0</v>
      </c>
      <c r="S671">
        <v>0</v>
      </c>
      <c r="T671">
        <v>0</v>
      </c>
      <c r="U671">
        <v>24</v>
      </c>
      <c r="X671" s="23">
        <f>IFERROR(1 -(#REF!/#REF!), 0)</f>
        <v>0</v>
      </c>
      <c r="AA671">
        <v>23.99</v>
      </c>
      <c r="AB671">
        <v>25.4466</v>
      </c>
      <c r="AC671">
        <v>29.05</v>
      </c>
      <c r="AD671">
        <v>23.34</v>
      </c>
      <c r="AE671">
        <v>23.99</v>
      </c>
      <c r="AF671">
        <v>25.4466</v>
      </c>
      <c r="AG671">
        <v>29.05</v>
      </c>
      <c r="AH671">
        <v>23.34</v>
      </c>
      <c r="AI671">
        <v>23.99</v>
      </c>
      <c r="AJ671">
        <v>25.4466</v>
      </c>
      <c r="AK671">
        <v>29.05</v>
      </c>
      <c r="AL671">
        <v>23.34</v>
      </c>
      <c r="AM671" t="s">
        <v>1</v>
      </c>
      <c r="AN671" t="s">
        <v>1</v>
      </c>
      <c r="AO671" t="s">
        <v>5</v>
      </c>
      <c r="AP671" t="s">
        <v>5</v>
      </c>
      <c r="AQ671" t="s">
        <v>0</v>
      </c>
      <c r="AS671" t="s">
        <v>5</v>
      </c>
    </row>
    <row r="672" spans="1:45" x14ac:dyDescent="0.3">
      <c r="A672" s="1" t="s">
        <v>2303</v>
      </c>
      <c r="B672" s="1">
        <v>15</v>
      </c>
      <c r="C672" s="1" t="s">
        <v>12</v>
      </c>
      <c r="D672" s="1">
        <v>32451</v>
      </c>
      <c r="E672" s="1">
        <v>4</v>
      </c>
      <c r="F672" s="1" t="s">
        <v>1030</v>
      </c>
      <c r="G672" s="1" t="s">
        <v>9336</v>
      </c>
      <c r="H672" s="1" t="s">
        <v>5</v>
      </c>
      <c r="I672" s="1" t="s">
        <v>9334</v>
      </c>
      <c r="J672" s="1" t="s">
        <v>4</v>
      </c>
      <c r="K672" s="1" t="s">
        <v>8333</v>
      </c>
      <c r="L672" s="1">
        <v>5</v>
      </c>
      <c r="M672" t="s">
        <v>18</v>
      </c>
      <c r="N672" t="s">
        <v>2</v>
      </c>
      <c r="O672">
        <v>200</v>
      </c>
      <c r="P672">
        <v>0</v>
      </c>
      <c r="Q672">
        <v>200</v>
      </c>
      <c r="R672">
        <v>0</v>
      </c>
      <c r="S672">
        <v>0</v>
      </c>
      <c r="T672">
        <v>0</v>
      </c>
      <c r="U672">
        <v>24</v>
      </c>
      <c r="X672" s="23">
        <f>IFERROR(1 -(#REF!/#REF!), 0)</f>
        <v>0</v>
      </c>
      <c r="AA672">
        <v>22.28</v>
      </c>
      <c r="AB672">
        <v>24.116599999999998</v>
      </c>
      <c r="AC672">
        <v>25.035699999999999</v>
      </c>
      <c r="AD672">
        <v>21.58</v>
      </c>
      <c r="AE672">
        <v>22.28</v>
      </c>
      <c r="AF672">
        <v>24.116599999999998</v>
      </c>
      <c r="AG672">
        <v>25.035699999999999</v>
      </c>
      <c r="AH672">
        <v>21.58</v>
      </c>
      <c r="AI672">
        <v>22.28</v>
      </c>
      <c r="AJ672">
        <v>24.116599999999998</v>
      </c>
      <c r="AK672">
        <v>25.035699999999999</v>
      </c>
      <c r="AL672">
        <v>21.58</v>
      </c>
      <c r="AM672" t="s">
        <v>1</v>
      </c>
      <c r="AN672" t="s">
        <v>1</v>
      </c>
      <c r="AO672" t="s">
        <v>5</v>
      </c>
      <c r="AP672" t="s">
        <v>5</v>
      </c>
      <c r="AQ672" t="s">
        <v>0</v>
      </c>
      <c r="AS672" t="s">
        <v>5</v>
      </c>
    </row>
    <row r="673" spans="1:45" x14ac:dyDescent="0.3">
      <c r="A673" s="1" t="s">
        <v>2304</v>
      </c>
      <c r="B673" s="1">
        <v>15</v>
      </c>
      <c r="C673" s="1" t="s">
        <v>12</v>
      </c>
      <c r="D673" s="1">
        <v>32451</v>
      </c>
      <c r="E673" s="1">
        <v>5</v>
      </c>
      <c r="F673" s="1" t="s">
        <v>1031</v>
      </c>
      <c r="G673" s="1" t="s">
        <v>9337</v>
      </c>
      <c r="H673" s="1" t="s">
        <v>5</v>
      </c>
      <c r="I673" s="1" t="s">
        <v>9334</v>
      </c>
      <c r="J673" s="1" t="s">
        <v>4</v>
      </c>
      <c r="K673" s="1" t="s">
        <v>8333</v>
      </c>
      <c r="L673" s="1">
        <v>5</v>
      </c>
      <c r="M673" t="s">
        <v>18</v>
      </c>
      <c r="N673" t="s">
        <v>2</v>
      </c>
      <c r="O673">
        <v>200</v>
      </c>
      <c r="P673">
        <v>0</v>
      </c>
      <c r="Q673">
        <v>200</v>
      </c>
      <c r="R673">
        <v>0</v>
      </c>
      <c r="S673">
        <v>0</v>
      </c>
      <c r="T673">
        <v>0</v>
      </c>
      <c r="U673">
        <v>25</v>
      </c>
      <c r="X673" s="23">
        <f>IFERROR(1 -(#REF!/#REF!), 0)</f>
        <v>0</v>
      </c>
      <c r="AA673">
        <v>27.35</v>
      </c>
      <c r="AB673">
        <v>30.425000000000001</v>
      </c>
      <c r="AC673">
        <v>34.97</v>
      </c>
      <c r="AD673">
        <v>31.082000000000001</v>
      </c>
      <c r="AE673">
        <v>27.35</v>
      </c>
      <c r="AF673">
        <v>30.425000000000001</v>
      </c>
      <c r="AG673">
        <v>34.97</v>
      </c>
      <c r="AH673">
        <v>31.082000000000001</v>
      </c>
      <c r="AI673">
        <v>27.35</v>
      </c>
      <c r="AJ673">
        <v>30.425000000000001</v>
      </c>
      <c r="AK673">
        <v>34.97</v>
      </c>
      <c r="AL673">
        <v>31.082000000000001</v>
      </c>
      <c r="AM673" t="s">
        <v>1</v>
      </c>
      <c r="AN673" t="s">
        <v>1</v>
      </c>
      <c r="AO673" t="s">
        <v>5</v>
      </c>
      <c r="AP673" t="s">
        <v>5</v>
      </c>
      <c r="AQ673" t="s">
        <v>0</v>
      </c>
      <c r="AS673" t="s">
        <v>5</v>
      </c>
    </row>
    <row r="674" spans="1:45" x14ac:dyDescent="0.3">
      <c r="A674" s="1" t="s">
        <v>2314</v>
      </c>
      <c r="B674" s="1">
        <v>8</v>
      </c>
      <c r="C674" s="1" t="s">
        <v>12</v>
      </c>
      <c r="D674" s="1">
        <v>32459</v>
      </c>
      <c r="E674" s="1">
        <v>0</v>
      </c>
      <c r="F674" s="1" t="s">
        <v>1040</v>
      </c>
      <c r="G674" s="1" t="s">
        <v>9338</v>
      </c>
      <c r="H674" s="1" t="s">
        <v>5</v>
      </c>
      <c r="I674" s="1" t="s">
        <v>9339</v>
      </c>
      <c r="J674" s="1" t="s">
        <v>4</v>
      </c>
      <c r="K674" s="1" t="s">
        <v>8781</v>
      </c>
      <c r="L674" s="1">
        <v>7</v>
      </c>
      <c r="M674" t="s">
        <v>3</v>
      </c>
      <c r="N674" t="s">
        <v>2</v>
      </c>
      <c r="O674">
        <v>70</v>
      </c>
      <c r="P674">
        <v>0</v>
      </c>
      <c r="Q674">
        <v>70</v>
      </c>
      <c r="R674">
        <v>0</v>
      </c>
      <c r="S674">
        <v>0</v>
      </c>
      <c r="T674">
        <v>0</v>
      </c>
      <c r="U674">
        <v>52</v>
      </c>
      <c r="X674" s="23">
        <f>IFERROR(1 -(#REF!/#REF!), 0)</f>
        <v>0</v>
      </c>
      <c r="AA674">
        <v>59.548400000000001</v>
      </c>
      <c r="AB674">
        <v>58.721499999999999</v>
      </c>
      <c r="AC674">
        <v>57.716900000000003</v>
      </c>
      <c r="AD674">
        <v>59.029200000000003</v>
      </c>
      <c r="AE674">
        <v>59.548400000000001</v>
      </c>
      <c r="AF674">
        <v>58.721499999999999</v>
      </c>
      <c r="AG674">
        <v>57.716900000000003</v>
      </c>
      <c r="AH674">
        <v>59.029200000000003</v>
      </c>
      <c r="AI674">
        <v>59.548400000000001</v>
      </c>
      <c r="AJ674">
        <v>58.721499999999999</v>
      </c>
      <c r="AK674">
        <v>57.716900000000003</v>
      </c>
      <c r="AL674">
        <v>59.029200000000003</v>
      </c>
      <c r="AM674" t="s">
        <v>1</v>
      </c>
      <c r="AN674" t="s">
        <v>1</v>
      </c>
      <c r="AO674" t="s">
        <v>5</v>
      </c>
      <c r="AP674" t="s">
        <v>5</v>
      </c>
      <c r="AQ674" t="s">
        <v>0</v>
      </c>
      <c r="AS674" t="s">
        <v>5</v>
      </c>
    </row>
    <row r="675" spans="1:45" x14ac:dyDescent="0.3">
      <c r="A675" s="1" t="s">
        <v>2309</v>
      </c>
      <c r="B675" s="1">
        <v>9</v>
      </c>
      <c r="C675" s="1" t="s">
        <v>12</v>
      </c>
      <c r="D675" s="1">
        <v>32465</v>
      </c>
      <c r="E675" s="1">
        <v>0</v>
      </c>
      <c r="F675" s="1" t="s">
        <v>1035</v>
      </c>
      <c r="G675" s="1" t="s">
        <v>9340</v>
      </c>
      <c r="H675" s="1" t="s">
        <v>5</v>
      </c>
      <c r="I675" s="1" t="s">
        <v>8983</v>
      </c>
      <c r="J675" s="1" t="s">
        <v>4</v>
      </c>
      <c r="K675" s="1" t="s">
        <v>8628</v>
      </c>
      <c r="L675" s="1">
        <v>6</v>
      </c>
      <c r="M675" t="s">
        <v>10</v>
      </c>
      <c r="N675" t="s">
        <v>2</v>
      </c>
      <c r="O675">
        <v>176</v>
      </c>
      <c r="P675">
        <v>0</v>
      </c>
      <c r="Q675">
        <v>176</v>
      </c>
      <c r="R675">
        <v>0</v>
      </c>
      <c r="S675">
        <v>0</v>
      </c>
      <c r="T675">
        <v>0</v>
      </c>
      <c r="U675">
        <v>19</v>
      </c>
      <c r="X675" s="23">
        <f>IFERROR(1 -(#REF!/#REF!), 0)</f>
        <v>0</v>
      </c>
      <c r="AA675">
        <v>50.225000000000001</v>
      </c>
      <c r="AB675">
        <v>49.646000000000001</v>
      </c>
      <c r="AC675">
        <v>69.209999999999994</v>
      </c>
      <c r="AD675">
        <v>47.751399999999997</v>
      </c>
      <c r="AE675">
        <v>50.225000000000001</v>
      </c>
      <c r="AF675">
        <v>49.646000000000001</v>
      </c>
      <c r="AG675">
        <v>69.209999999999994</v>
      </c>
      <c r="AH675">
        <v>47.751399999999997</v>
      </c>
      <c r="AI675">
        <v>50.225000000000001</v>
      </c>
      <c r="AJ675">
        <v>49.646000000000001</v>
      </c>
      <c r="AK675">
        <v>69.209999999999994</v>
      </c>
      <c r="AL675">
        <v>47.751399999999997</v>
      </c>
      <c r="AM675" t="s">
        <v>1</v>
      </c>
      <c r="AN675" t="s">
        <v>1</v>
      </c>
      <c r="AO675" t="s">
        <v>5</v>
      </c>
      <c r="AP675" t="s">
        <v>5</v>
      </c>
      <c r="AQ675" t="s">
        <v>0</v>
      </c>
      <c r="AS675" t="s">
        <v>5</v>
      </c>
    </row>
    <row r="676" spans="1:45" x14ac:dyDescent="0.3">
      <c r="A676" s="1" t="s">
        <v>2310</v>
      </c>
      <c r="B676" s="1">
        <v>9</v>
      </c>
      <c r="C676" s="1" t="s">
        <v>12</v>
      </c>
      <c r="D676" s="1">
        <v>32469</v>
      </c>
      <c r="E676" s="1">
        <v>0</v>
      </c>
      <c r="F676" s="1" t="s">
        <v>1036</v>
      </c>
      <c r="G676" s="1" t="s">
        <v>9341</v>
      </c>
      <c r="H676" s="1" t="s">
        <v>5</v>
      </c>
      <c r="I676" s="1" t="s">
        <v>8983</v>
      </c>
      <c r="J676" s="1" t="s">
        <v>4</v>
      </c>
      <c r="K676" s="1" t="s">
        <v>9342</v>
      </c>
      <c r="L676" s="1">
        <v>7</v>
      </c>
      <c r="M676" t="s">
        <v>3</v>
      </c>
      <c r="N676" t="s">
        <v>2</v>
      </c>
      <c r="O676">
        <v>220</v>
      </c>
      <c r="P676">
        <v>0</v>
      </c>
      <c r="Q676">
        <v>220</v>
      </c>
      <c r="R676">
        <v>0</v>
      </c>
      <c r="S676">
        <v>0</v>
      </c>
      <c r="T676">
        <v>0</v>
      </c>
      <c r="U676">
        <v>47</v>
      </c>
      <c r="W676">
        <v>0</v>
      </c>
      <c r="X676" s="23">
        <f>IFERROR(1 -(#REF!/#REF!), 0)</f>
        <v>0</v>
      </c>
      <c r="AA676">
        <v>52.749200000000002</v>
      </c>
      <c r="AB676">
        <v>55.335299999999997</v>
      </c>
      <c r="AC676">
        <v>48.82</v>
      </c>
      <c r="AD676">
        <v>54.576900000000002</v>
      </c>
      <c r="AE676">
        <v>52.749200000000002</v>
      </c>
      <c r="AF676">
        <v>55.335299999999997</v>
      </c>
      <c r="AG676">
        <v>48.82</v>
      </c>
      <c r="AH676">
        <v>54.576900000000002</v>
      </c>
      <c r="AI676">
        <v>52.749200000000002</v>
      </c>
      <c r="AJ676">
        <v>55.335299999999997</v>
      </c>
      <c r="AK676">
        <v>48.82</v>
      </c>
      <c r="AL676">
        <v>54.576900000000002</v>
      </c>
      <c r="AM676" t="s">
        <v>1</v>
      </c>
      <c r="AN676" t="s">
        <v>1</v>
      </c>
      <c r="AO676" t="s">
        <v>5</v>
      </c>
      <c r="AP676" t="s">
        <v>5</v>
      </c>
      <c r="AQ676" t="s">
        <v>0</v>
      </c>
      <c r="AS676" t="s">
        <v>5</v>
      </c>
    </row>
    <row r="677" spans="1:45" x14ac:dyDescent="0.3">
      <c r="A677" s="1" t="s">
        <v>2311</v>
      </c>
      <c r="B677" s="1">
        <v>15</v>
      </c>
      <c r="C677" s="1" t="s">
        <v>6</v>
      </c>
      <c r="D677" s="1">
        <v>32470</v>
      </c>
      <c r="E677" s="1">
        <v>0</v>
      </c>
      <c r="F677" s="1" t="s">
        <v>1037</v>
      </c>
      <c r="G677" s="1" t="s">
        <v>9343</v>
      </c>
      <c r="H677" s="1" t="s">
        <v>5</v>
      </c>
      <c r="I677" s="1" t="s">
        <v>8709</v>
      </c>
      <c r="J677" s="1" t="s">
        <v>4</v>
      </c>
      <c r="K677" s="1" t="s">
        <v>8318</v>
      </c>
      <c r="L677" s="1">
        <v>7</v>
      </c>
      <c r="M677" t="s">
        <v>3</v>
      </c>
      <c r="N677" t="s">
        <v>2</v>
      </c>
      <c r="O677">
        <v>230</v>
      </c>
      <c r="P677">
        <v>0</v>
      </c>
      <c r="Q677">
        <v>0</v>
      </c>
      <c r="R677">
        <v>230</v>
      </c>
      <c r="S677">
        <v>0</v>
      </c>
      <c r="T677">
        <v>0</v>
      </c>
      <c r="U677">
        <v>52</v>
      </c>
      <c r="X677" s="23">
        <f>IFERROR(1 -(#REF!/#REF!), 0)</f>
        <v>0</v>
      </c>
      <c r="AA677">
        <v>71.208399999999997</v>
      </c>
      <c r="AB677">
        <v>71.248400000000004</v>
      </c>
      <c r="AC677">
        <v>76.758399999999995</v>
      </c>
      <c r="AD677">
        <v>69.599999999999994</v>
      </c>
      <c r="AE677">
        <v>71.208399999999997</v>
      </c>
      <c r="AF677">
        <v>71.248400000000004</v>
      </c>
      <c r="AG677">
        <v>76.758399999999995</v>
      </c>
      <c r="AH677">
        <v>69.599999999999994</v>
      </c>
      <c r="AI677">
        <v>71.208399999999997</v>
      </c>
      <c r="AJ677">
        <v>71.248400000000004</v>
      </c>
      <c r="AK677">
        <v>76.758399999999995</v>
      </c>
      <c r="AL677">
        <v>69.599999999999994</v>
      </c>
      <c r="AM677" t="s">
        <v>1</v>
      </c>
      <c r="AN677" t="s">
        <v>1</v>
      </c>
      <c r="AO677" t="s">
        <v>5</v>
      </c>
      <c r="AP677" t="s">
        <v>5</v>
      </c>
      <c r="AQ677" t="s">
        <v>0</v>
      </c>
      <c r="AS677" t="s">
        <v>5</v>
      </c>
    </row>
    <row r="678" spans="1:45" x14ac:dyDescent="0.3">
      <c r="A678" s="1" t="s">
        <v>2313</v>
      </c>
      <c r="B678" s="1">
        <v>70</v>
      </c>
      <c r="C678" s="1" t="s">
        <v>12</v>
      </c>
      <c r="D678" s="1">
        <v>32472</v>
      </c>
      <c r="E678" s="1">
        <v>0</v>
      </c>
      <c r="F678" s="1" t="s">
        <v>1039</v>
      </c>
      <c r="G678" s="1" t="s">
        <v>9344</v>
      </c>
      <c r="H678" s="1" t="s">
        <v>5</v>
      </c>
      <c r="I678" s="1" t="s">
        <v>8925</v>
      </c>
      <c r="J678" s="1" t="s">
        <v>4</v>
      </c>
      <c r="K678" s="1" t="s">
        <v>8534</v>
      </c>
      <c r="L678" s="1">
        <v>7</v>
      </c>
      <c r="M678" t="s">
        <v>3</v>
      </c>
      <c r="N678" t="s">
        <v>2</v>
      </c>
      <c r="O678">
        <v>50</v>
      </c>
      <c r="P678">
        <v>0</v>
      </c>
      <c r="Q678">
        <v>50</v>
      </c>
      <c r="R678">
        <v>0</v>
      </c>
      <c r="S678">
        <v>0</v>
      </c>
      <c r="T678">
        <v>0</v>
      </c>
      <c r="U678">
        <v>51</v>
      </c>
      <c r="X678" s="23">
        <f>IFERROR(1 -(#REF!/#REF!), 0)</f>
        <v>0</v>
      </c>
      <c r="AA678">
        <v>59.823</v>
      </c>
      <c r="AB678">
        <v>69.489199999999997</v>
      </c>
      <c r="AC678">
        <v>66.498400000000004</v>
      </c>
      <c r="AD678">
        <v>58.86</v>
      </c>
      <c r="AE678">
        <v>59.823</v>
      </c>
      <c r="AF678">
        <v>69.489199999999997</v>
      </c>
      <c r="AG678">
        <v>66.498400000000004</v>
      </c>
      <c r="AH678">
        <v>58.86</v>
      </c>
      <c r="AI678">
        <v>59.823</v>
      </c>
      <c r="AJ678">
        <v>69.489199999999997</v>
      </c>
      <c r="AK678">
        <v>66.498400000000004</v>
      </c>
      <c r="AL678">
        <v>58.86</v>
      </c>
      <c r="AM678" t="s">
        <v>1</v>
      </c>
      <c r="AN678" t="s">
        <v>1</v>
      </c>
      <c r="AO678" t="s">
        <v>5</v>
      </c>
      <c r="AP678" t="s">
        <v>5</v>
      </c>
      <c r="AQ678" t="s">
        <v>0</v>
      </c>
      <c r="AS678" t="s">
        <v>5</v>
      </c>
    </row>
    <row r="679" spans="1:45" x14ac:dyDescent="0.3">
      <c r="A679" s="1" t="s">
        <v>2315</v>
      </c>
      <c r="B679" s="1">
        <v>15</v>
      </c>
      <c r="C679" s="1" t="s">
        <v>9</v>
      </c>
      <c r="D679" s="1">
        <v>32476</v>
      </c>
      <c r="E679" s="1">
        <v>0</v>
      </c>
      <c r="F679" s="1" t="s">
        <v>1041</v>
      </c>
      <c r="G679" s="1" t="s">
        <v>9345</v>
      </c>
      <c r="H679" s="1" t="s">
        <v>5</v>
      </c>
      <c r="I679" s="1" t="s">
        <v>8709</v>
      </c>
      <c r="J679" s="1" t="s">
        <v>4</v>
      </c>
      <c r="K679" s="1" t="s">
        <v>8318</v>
      </c>
      <c r="L679" s="1">
        <v>7</v>
      </c>
      <c r="M679" t="s">
        <v>3</v>
      </c>
      <c r="N679" t="s">
        <v>2</v>
      </c>
      <c r="O679">
        <v>120</v>
      </c>
      <c r="P679">
        <v>120</v>
      </c>
      <c r="Q679">
        <v>0</v>
      </c>
      <c r="R679">
        <v>0</v>
      </c>
      <c r="S679">
        <v>0</v>
      </c>
      <c r="T679">
        <v>0</v>
      </c>
      <c r="U679">
        <v>50</v>
      </c>
      <c r="X679" s="23">
        <f>IFERROR(1 -(#REF!/#REF!), 0)</f>
        <v>0</v>
      </c>
      <c r="AA679">
        <v>56.419199999999996</v>
      </c>
      <c r="AB679">
        <v>62.7881</v>
      </c>
      <c r="AC679">
        <v>61.582299999999996</v>
      </c>
      <c r="AD679">
        <v>59.4</v>
      </c>
      <c r="AE679">
        <v>56.419199999999996</v>
      </c>
      <c r="AF679">
        <v>62.7881</v>
      </c>
      <c r="AG679">
        <v>61.582299999999996</v>
      </c>
      <c r="AH679">
        <v>59.4</v>
      </c>
      <c r="AI679">
        <v>56.419199999999996</v>
      </c>
      <c r="AJ679">
        <v>62.7881</v>
      </c>
      <c r="AK679">
        <v>61.582299999999996</v>
      </c>
      <c r="AL679">
        <v>59.4</v>
      </c>
      <c r="AM679" t="s">
        <v>1</v>
      </c>
      <c r="AN679" t="s">
        <v>1</v>
      </c>
      <c r="AO679" t="s">
        <v>5</v>
      </c>
      <c r="AP679" t="s">
        <v>5</v>
      </c>
      <c r="AQ679" t="s">
        <v>0</v>
      </c>
      <c r="AS679" t="s">
        <v>5</v>
      </c>
    </row>
    <row r="680" spans="1:45" x14ac:dyDescent="0.3">
      <c r="A680" s="1" t="s">
        <v>1657</v>
      </c>
      <c r="B680" s="1">
        <v>34</v>
      </c>
      <c r="C680" s="1" t="s">
        <v>12</v>
      </c>
      <c r="D680" s="1">
        <v>32478</v>
      </c>
      <c r="E680" s="1">
        <v>0</v>
      </c>
      <c r="F680" s="1" t="s">
        <v>380</v>
      </c>
      <c r="G680" s="1" t="s">
        <v>9346</v>
      </c>
      <c r="H680" s="1" t="s">
        <v>5</v>
      </c>
      <c r="I680" s="1" t="s">
        <v>9347</v>
      </c>
      <c r="J680" s="1" t="s">
        <v>4</v>
      </c>
      <c r="K680" s="1" t="s">
        <v>8500</v>
      </c>
      <c r="L680" s="1">
        <v>7</v>
      </c>
      <c r="M680" t="s">
        <v>3</v>
      </c>
      <c r="N680" t="s">
        <v>2</v>
      </c>
      <c r="O680">
        <v>180</v>
      </c>
      <c r="P680">
        <v>0</v>
      </c>
      <c r="Q680">
        <v>180</v>
      </c>
      <c r="R680">
        <v>0</v>
      </c>
      <c r="S680">
        <v>0</v>
      </c>
      <c r="T680">
        <v>0</v>
      </c>
      <c r="U680">
        <v>53</v>
      </c>
      <c r="X680" s="23">
        <f>IFERROR(1 -(#REF!/#REF!), 0)</f>
        <v>0</v>
      </c>
      <c r="AA680">
        <v>71.609200000000001</v>
      </c>
      <c r="AB680">
        <v>78.358400000000003</v>
      </c>
      <c r="AC680">
        <v>113.5578</v>
      </c>
      <c r="AD680">
        <v>119.3069</v>
      </c>
      <c r="AE680">
        <v>71.609200000000001</v>
      </c>
      <c r="AF680">
        <v>78.358400000000003</v>
      </c>
      <c r="AG680">
        <v>113.5578</v>
      </c>
      <c r="AH680">
        <v>119.3069</v>
      </c>
      <c r="AI680">
        <v>71.609200000000001</v>
      </c>
      <c r="AJ680">
        <v>78.358400000000003</v>
      </c>
      <c r="AK680">
        <v>113.5578</v>
      </c>
      <c r="AL680">
        <v>119.3069</v>
      </c>
      <c r="AM680" t="s">
        <v>1</v>
      </c>
      <c r="AN680" t="s">
        <v>1</v>
      </c>
      <c r="AO680" t="s">
        <v>5</v>
      </c>
      <c r="AP680" t="s">
        <v>5</v>
      </c>
      <c r="AQ680" t="s">
        <v>0</v>
      </c>
      <c r="AS680" t="s">
        <v>5</v>
      </c>
    </row>
    <row r="681" spans="1:45" x14ac:dyDescent="0.3">
      <c r="A681" s="1" t="s">
        <v>2317</v>
      </c>
      <c r="B681" s="1">
        <v>9</v>
      </c>
      <c r="C681" s="1" t="s">
        <v>14</v>
      </c>
      <c r="D681" s="1">
        <v>32482</v>
      </c>
      <c r="E681" s="1">
        <v>0</v>
      </c>
      <c r="F681" s="1" t="s">
        <v>1043</v>
      </c>
      <c r="G681" s="1" t="s">
        <v>9348</v>
      </c>
      <c r="H681" s="1" t="s">
        <v>5</v>
      </c>
      <c r="I681" s="1" t="s">
        <v>9275</v>
      </c>
      <c r="J681" s="1" t="s">
        <v>4</v>
      </c>
      <c r="K681" s="1" t="s">
        <v>8375</v>
      </c>
      <c r="L681" s="1">
        <v>4</v>
      </c>
      <c r="M681" t="s">
        <v>30</v>
      </c>
      <c r="N681" t="s">
        <v>2</v>
      </c>
      <c r="O681">
        <v>441</v>
      </c>
      <c r="P681">
        <v>0</v>
      </c>
      <c r="Q681">
        <v>0</v>
      </c>
      <c r="R681">
        <v>0</v>
      </c>
      <c r="S681">
        <v>441</v>
      </c>
      <c r="T681">
        <v>0</v>
      </c>
      <c r="U681">
        <v>12</v>
      </c>
      <c r="X681" s="23">
        <f>IFERROR(1 -(#REF!/#REF!), 0)</f>
        <v>0</v>
      </c>
      <c r="AA681">
        <v>176.87</v>
      </c>
      <c r="AB681">
        <v>181.08</v>
      </c>
      <c r="AC681">
        <v>181.45330000000001</v>
      </c>
      <c r="AD681">
        <v>173.29329999999999</v>
      </c>
      <c r="AE681">
        <v>176.87</v>
      </c>
      <c r="AF681">
        <v>181.08</v>
      </c>
      <c r="AG681">
        <v>181.45330000000001</v>
      </c>
      <c r="AH681">
        <v>173.29329999999999</v>
      </c>
      <c r="AI681">
        <v>176.87</v>
      </c>
      <c r="AJ681">
        <v>181.08</v>
      </c>
      <c r="AK681">
        <v>181.45330000000001</v>
      </c>
      <c r="AL681">
        <v>173.29329999999999</v>
      </c>
      <c r="AM681" t="s">
        <v>1</v>
      </c>
      <c r="AN681" t="s">
        <v>1</v>
      </c>
      <c r="AO681" t="s">
        <v>5</v>
      </c>
      <c r="AP681" t="s">
        <v>5</v>
      </c>
      <c r="AQ681" t="s">
        <v>0</v>
      </c>
      <c r="AS681" t="s">
        <v>5</v>
      </c>
    </row>
    <row r="682" spans="1:45" x14ac:dyDescent="0.3">
      <c r="A682" s="1" t="s">
        <v>2530</v>
      </c>
      <c r="B682" s="1">
        <v>76</v>
      </c>
      <c r="C682" s="1" t="s">
        <v>7</v>
      </c>
      <c r="D682" s="1">
        <v>32482</v>
      </c>
      <c r="E682" s="1">
        <v>1</v>
      </c>
      <c r="F682" s="1" t="s">
        <v>1256</v>
      </c>
      <c r="G682" s="1" t="s">
        <v>9349</v>
      </c>
      <c r="H682" s="1" t="s">
        <v>5</v>
      </c>
      <c r="I682" s="1" t="s">
        <v>8941</v>
      </c>
      <c r="J682" s="1" t="s">
        <v>4</v>
      </c>
      <c r="K682" s="1" t="s">
        <v>8411</v>
      </c>
      <c r="L682" s="1">
        <v>5</v>
      </c>
      <c r="M682" t="s">
        <v>18</v>
      </c>
      <c r="N682" t="s">
        <v>2</v>
      </c>
      <c r="O682">
        <v>35</v>
      </c>
      <c r="P682">
        <v>0</v>
      </c>
      <c r="Q682">
        <v>0</v>
      </c>
      <c r="R682">
        <v>0</v>
      </c>
      <c r="S682">
        <v>0</v>
      </c>
      <c r="T682">
        <v>35</v>
      </c>
      <c r="U682">
        <v>25</v>
      </c>
      <c r="X682" s="23">
        <f>IFERROR(1 -(#REF!/#REF!), 0)</f>
        <v>0</v>
      </c>
      <c r="AA682">
        <v>102.505</v>
      </c>
      <c r="AB682">
        <v>109.104</v>
      </c>
      <c r="AC682">
        <v>99.075699999999998</v>
      </c>
      <c r="AD682">
        <v>99.991399999999999</v>
      </c>
      <c r="AE682">
        <v>102.505</v>
      </c>
      <c r="AF682">
        <v>109.104</v>
      </c>
      <c r="AG682">
        <v>99.075699999999998</v>
      </c>
      <c r="AH682">
        <v>99.991399999999999</v>
      </c>
      <c r="AI682">
        <v>102.505</v>
      </c>
      <c r="AJ682">
        <v>109.104</v>
      </c>
      <c r="AK682">
        <v>99.075699999999998</v>
      </c>
      <c r="AL682">
        <v>99.991399999999999</v>
      </c>
      <c r="AM682" t="s">
        <v>1</v>
      </c>
      <c r="AN682" t="s">
        <v>1</v>
      </c>
      <c r="AO682" t="s">
        <v>5</v>
      </c>
      <c r="AP682" t="s">
        <v>5</v>
      </c>
      <c r="AQ682" t="s">
        <v>0</v>
      </c>
      <c r="AS682" t="s">
        <v>5</v>
      </c>
    </row>
    <row r="683" spans="1:45" x14ac:dyDescent="0.3">
      <c r="A683" s="1" t="s">
        <v>2320</v>
      </c>
      <c r="B683" s="1">
        <v>9</v>
      </c>
      <c r="C683" s="1" t="s">
        <v>7</v>
      </c>
      <c r="D683" s="1">
        <v>32483</v>
      </c>
      <c r="E683" s="1">
        <v>0</v>
      </c>
      <c r="F683" s="1" t="s">
        <v>1045</v>
      </c>
      <c r="G683" s="1" t="s">
        <v>9350</v>
      </c>
      <c r="H683" s="1" t="s">
        <v>5</v>
      </c>
      <c r="I683" s="1" t="s">
        <v>8941</v>
      </c>
      <c r="J683" s="1" t="s">
        <v>4</v>
      </c>
      <c r="K683" s="1" t="s">
        <v>9351</v>
      </c>
      <c r="L683" s="1">
        <v>7</v>
      </c>
      <c r="M683" t="s">
        <v>3</v>
      </c>
      <c r="N683" t="s">
        <v>2</v>
      </c>
      <c r="O683">
        <v>241</v>
      </c>
      <c r="P683">
        <v>0</v>
      </c>
      <c r="Q683">
        <v>0</v>
      </c>
      <c r="R683">
        <v>0</v>
      </c>
      <c r="S683">
        <v>0</v>
      </c>
      <c r="T683">
        <v>241</v>
      </c>
      <c r="U683">
        <v>53</v>
      </c>
      <c r="X683" s="23">
        <f>IFERROR(1 -(#REF!/#REF!), 0)</f>
        <v>0</v>
      </c>
      <c r="AA683">
        <v>47.685000000000002</v>
      </c>
      <c r="AB683">
        <v>50.350700000000003</v>
      </c>
      <c r="AC683">
        <v>51.73</v>
      </c>
      <c r="AD683">
        <v>46.495699999999999</v>
      </c>
      <c r="AE683">
        <v>47.685000000000002</v>
      </c>
      <c r="AF683">
        <v>50.350700000000003</v>
      </c>
      <c r="AG683">
        <v>51.73</v>
      </c>
      <c r="AH683">
        <v>46.495699999999999</v>
      </c>
      <c r="AI683">
        <v>47.685000000000002</v>
      </c>
      <c r="AJ683">
        <v>50.350700000000003</v>
      </c>
      <c r="AK683">
        <v>51.73</v>
      </c>
      <c r="AL683">
        <v>46.495699999999999</v>
      </c>
      <c r="AM683" t="s">
        <v>1</v>
      </c>
      <c r="AN683" t="s">
        <v>1</v>
      </c>
      <c r="AO683" t="s">
        <v>5</v>
      </c>
      <c r="AP683" t="s">
        <v>5</v>
      </c>
      <c r="AQ683" t="s">
        <v>0</v>
      </c>
      <c r="AS683" t="s">
        <v>5</v>
      </c>
    </row>
    <row r="684" spans="1:45" x14ac:dyDescent="0.3">
      <c r="A684" s="1" t="s">
        <v>2485</v>
      </c>
      <c r="B684" s="1">
        <v>72</v>
      </c>
      <c r="C684" s="1" t="s">
        <v>7</v>
      </c>
      <c r="D684" s="1">
        <v>32487</v>
      </c>
      <c r="E684" s="1">
        <v>0</v>
      </c>
      <c r="F684" s="1" t="s">
        <v>1210</v>
      </c>
      <c r="G684" s="1" t="s">
        <v>9352</v>
      </c>
      <c r="H684" s="1" t="s">
        <v>5</v>
      </c>
      <c r="I684" s="1" t="s">
        <v>8954</v>
      </c>
      <c r="J684" s="1" t="s">
        <v>4</v>
      </c>
      <c r="K684" s="1" t="s">
        <v>8977</v>
      </c>
      <c r="L684" s="1">
        <v>7</v>
      </c>
      <c r="M684" t="s">
        <v>3</v>
      </c>
      <c r="N684" t="s">
        <v>2</v>
      </c>
      <c r="O684">
        <v>320</v>
      </c>
      <c r="P684">
        <v>0</v>
      </c>
      <c r="Q684">
        <v>0</v>
      </c>
      <c r="R684">
        <v>0</v>
      </c>
      <c r="S684">
        <v>0</v>
      </c>
      <c r="T684">
        <v>320</v>
      </c>
      <c r="U684">
        <v>52</v>
      </c>
      <c r="X684" s="23">
        <f>IFERROR(1 -(#REF!/#REF!), 0)</f>
        <v>0</v>
      </c>
      <c r="AA684">
        <v>72.0291</v>
      </c>
      <c r="AB684">
        <v>75.556100000000001</v>
      </c>
      <c r="AC684">
        <v>70.185000000000002</v>
      </c>
      <c r="AD684">
        <v>66.318399999999997</v>
      </c>
      <c r="AE684">
        <v>72.0291</v>
      </c>
      <c r="AF684">
        <v>75.556100000000001</v>
      </c>
      <c r="AG684">
        <v>70.185000000000002</v>
      </c>
      <c r="AH684">
        <v>66.318399999999997</v>
      </c>
      <c r="AI684">
        <v>72.0291</v>
      </c>
      <c r="AJ684">
        <v>75.556100000000001</v>
      </c>
      <c r="AK684">
        <v>70.185000000000002</v>
      </c>
      <c r="AL684">
        <v>66.318399999999997</v>
      </c>
      <c r="AM684" t="s">
        <v>1</v>
      </c>
      <c r="AN684" t="s">
        <v>1</v>
      </c>
      <c r="AO684" t="s">
        <v>5</v>
      </c>
      <c r="AP684" t="s">
        <v>5</v>
      </c>
      <c r="AQ684" t="s">
        <v>0</v>
      </c>
      <c r="AS684" t="s">
        <v>5</v>
      </c>
    </row>
    <row r="685" spans="1:45" x14ac:dyDescent="0.3">
      <c r="A685" s="1" t="s">
        <v>2321</v>
      </c>
      <c r="B685" s="1">
        <v>78</v>
      </c>
      <c r="C685" s="1" t="s">
        <v>6</v>
      </c>
      <c r="D685" s="1">
        <v>32495</v>
      </c>
      <c r="E685" s="1">
        <v>0</v>
      </c>
      <c r="F685" s="1" t="s">
        <v>1046</v>
      </c>
      <c r="G685" s="1" t="s">
        <v>9353</v>
      </c>
      <c r="H685" s="1" t="s">
        <v>5</v>
      </c>
      <c r="I685" s="1" t="s">
        <v>9187</v>
      </c>
      <c r="J685" s="1" t="s">
        <v>4</v>
      </c>
      <c r="K685" s="1" t="s">
        <v>8559</v>
      </c>
      <c r="L685" s="1">
        <v>7</v>
      </c>
      <c r="M685" t="s">
        <v>3</v>
      </c>
      <c r="N685" t="s">
        <v>2</v>
      </c>
      <c r="O685">
        <v>130</v>
      </c>
      <c r="P685">
        <v>0</v>
      </c>
      <c r="Q685">
        <v>0</v>
      </c>
      <c r="R685">
        <v>130</v>
      </c>
      <c r="S685">
        <v>0</v>
      </c>
      <c r="T685">
        <v>0</v>
      </c>
      <c r="U685">
        <v>56</v>
      </c>
      <c r="X685" s="23">
        <f>IFERROR(1 -(#REF!/#REF!), 0)</f>
        <v>0</v>
      </c>
      <c r="AA685">
        <v>294.88209999999998</v>
      </c>
      <c r="AB685">
        <v>321.08859999999999</v>
      </c>
      <c r="AC685">
        <v>323.81689999999998</v>
      </c>
      <c r="AD685">
        <v>304.20350000000002</v>
      </c>
      <c r="AE685">
        <v>294.88209999999998</v>
      </c>
      <c r="AF685">
        <v>321.08859999999999</v>
      </c>
      <c r="AG685">
        <v>323.81689999999998</v>
      </c>
      <c r="AH685">
        <v>304.20350000000002</v>
      </c>
      <c r="AI685">
        <v>294.88209999999998</v>
      </c>
      <c r="AJ685">
        <v>321.08859999999999</v>
      </c>
      <c r="AK685">
        <v>323.81689999999998</v>
      </c>
      <c r="AL685">
        <v>304.20350000000002</v>
      </c>
      <c r="AM685" t="s">
        <v>1</v>
      </c>
      <c r="AN685" t="s">
        <v>1</v>
      </c>
      <c r="AO685" t="s">
        <v>5</v>
      </c>
      <c r="AP685" t="s">
        <v>5</v>
      </c>
      <c r="AQ685" t="s">
        <v>0</v>
      </c>
      <c r="AS685" t="s">
        <v>5</v>
      </c>
    </row>
    <row r="686" spans="1:45" x14ac:dyDescent="0.3">
      <c r="A686" s="1" t="s">
        <v>2650</v>
      </c>
      <c r="B686" s="1">
        <v>78</v>
      </c>
      <c r="C686" s="1" t="s">
        <v>6</v>
      </c>
      <c r="D686" s="1">
        <v>32495</v>
      </c>
      <c r="E686" s="1">
        <v>1</v>
      </c>
      <c r="F686" s="1" t="s">
        <v>1359</v>
      </c>
      <c r="G686" s="1" t="s">
        <v>9353</v>
      </c>
      <c r="H686" s="1" t="s">
        <v>5</v>
      </c>
      <c r="I686" s="1" t="s">
        <v>9187</v>
      </c>
      <c r="J686" s="1" t="s">
        <v>4</v>
      </c>
      <c r="K686" s="1" t="s">
        <v>8559</v>
      </c>
      <c r="L686" s="1">
        <v>7</v>
      </c>
      <c r="M686" t="s">
        <v>3</v>
      </c>
      <c r="N686" t="s">
        <v>2</v>
      </c>
      <c r="O686">
        <v>140</v>
      </c>
      <c r="P686">
        <v>0</v>
      </c>
      <c r="Q686">
        <v>0</v>
      </c>
      <c r="R686">
        <v>140</v>
      </c>
      <c r="S686">
        <v>0</v>
      </c>
      <c r="T686">
        <v>0</v>
      </c>
      <c r="U686">
        <v>22</v>
      </c>
      <c r="X686" s="23">
        <f>IFERROR(1 -(#REF!/#REF!), 0)</f>
        <v>0</v>
      </c>
      <c r="AA686">
        <v>76.17</v>
      </c>
      <c r="AB686">
        <v>76.17</v>
      </c>
      <c r="AC686">
        <v>76.17</v>
      </c>
      <c r="AD686">
        <v>72.186000000000007</v>
      </c>
      <c r="AE686">
        <v>76.17</v>
      </c>
      <c r="AF686">
        <v>76.17</v>
      </c>
      <c r="AG686">
        <v>76.17</v>
      </c>
      <c r="AH686">
        <v>72.186000000000007</v>
      </c>
      <c r="AI686">
        <v>76.17</v>
      </c>
      <c r="AJ686">
        <v>76.17</v>
      </c>
      <c r="AK686">
        <v>76.17</v>
      </c>
      <c r="AL686">
        <v>72.186000000000007</v>
      </c>
      <c r="AM686" t="s">
        <v>1</v>
      </c>
      <c r="AN686" t="s">
        <v>1</v>
      </c>
      <c r="AO686" t="s">
        <v>5</v>
      </c>
      <c r="AP686" t="s">
        <v>5</v>
      </c>
      <c r="AQ686" t="s">
        <v>0</v>
      </c>
      <c r="AS686" t="s">
        <v>5</v>
      </c>
    </row>
    <row r="687" spans="1:45" x14ac:dyDescent="0.3">
      <c r="A687" s="1" t="s">
        <v>1715</v>
      </c>
      <c r="B687" s="1">
        <v>34</v>
      </c>
      <c r="C687" s="1" t="s">
        <v>6</v>
      </c>
      <c r="D687" s="1">
        <v>32500</v>
      </c>
      <c r="E687" s="1">
        <v>0</v>
      </c>
      <c r="F687" s="1" t="s">
        <v>435</v>
      </c>
      <c r="G687" s="1" t="s">
        <v>9354</v>
      </c>
      <c r="H687" s="1" t="s">
        <v>5</v>
      </c>
      <c r="I687" s="1" t="s">
        <v>8944</v>
      </c>
      <c r="J687" s="1" t="s">
        <v>4</v>
      </c>
      <c r="K687" s="1" t="s">
        <v>8492</v>
      </c>
      <c r="L687" s="1">
        <v>7</v>
      </c>
      <c r="M687" t="s">
        <v>3</v>
      </c>
      <c r="N687" t="s">
        <v>2</v>
      </c>
      <c r="O687">
        <v>65</v>
      </c>
      <c r="P687">
        <v>0</v>
      </c>
      <c r="Q687">
        <v>0</v>
      </c>
      <c r="R687">
        <v>65</v>
      </c>
      <c r="S687">
        <v>0</v>
      </c>
      <c r="T687">
        <v>0</v>
      </c>
      <c r="U687">
        <v>45</v>
      </c>
      <c r="X687" s="23">
        <f>IFERROR(1 -(#REF!/#REF!), 0)</f>
        <v>0</v>
      </c>
      <c r="AA687">
        <v>93.612499999999997</v>
      </c>
      <c r="AB687">
        <v>96.765000000000001</v>
      </c>
      <c r="AC687">
        <v>129.00800000000001</v>
      </c>
      <c r="AD687">
        <v>91.434600000000003</v>
      </c>
      <c r="AE687">
        <v>93.612499999999997</v>
      </c>
      <c r="AF687">
        <v>96.765000000000001</v>
      </c>
      <c r="AG687">
        <v>129.00800000000001</v>
      </c>
      <c r="AH687">
        <v>91.434600000000003</v>
      </c>
      <c r="AI687">
        <v>93.612499999999997</v>
      </c>
      <c r="AJ687">
        <v>96.765000000000001</v>
      </c>
      <c r="AK687">
        <v>129.00800000000001</v>
      </c>
      <c r="AL687">
        <v>91.434600000000003</v>
      </c>
      <c r="AM687" t="s">
        <v>1</v>
      </c>
      <c r="AN687" t="s">
        <v>1</v>
      </c>
      <c r="AO687" t="s">
        <v>5</v>
      </c>
      <c r="AP687" t="s">
        <v>5</v>
      </c>
      <c r="AQ687" t="s">
        <v>0</v>
      </c>
      <c r="AS687" t="s">
        <v>5</v>
      </c>
    </row>
    <row r="688" spans="1:45" x14ac:dyDescent="0.3">
      <c r="A688" s="1" t="s">
        <v>2325</v>
      </c>
      <c r="B688" s="1">
        <v>9</v>
      </c>
      <c r="C688" s="1" t="s">
        <v>12</v>
      </c>
      <c r="D688" s="1">
        <v>32501</v>
      </c>
      <c r="E688" s="1">
        <v>0</v>
      </c>
      <c r="F688" s="1" t="s">
        <v>1049</v>
      </c>
      <c r="G688" s="1" t="s">
        <v>9355</v>
      </c>
      <c r="H688" s="1" t="s">
        <v>5</v>
      </c>
      <c r="I688" s="1" t="s">
        <v>9275</v>
      </c>
      <c r="J688" s="1" t="s">
        <v>4</v>
      </c>
      <c r="K688" s="1" t="s">
        <v>8375</v>
      </c>
      <c r="L688" s="1">
        <v>7</v>
      </c>
      <c r="M688" t="s">
        <v>3</v>
      </c>
      <c r="N688" t="s">
        <v>2</v>
      </c>
      <c r="O688">
        <v>170</v>
      </c>
      <c r="P688">
        <v>0</v>
      </c>
      <c r="Q688">
        <v>170</v>
      </c>
      <c r="R688">
        <v>0</v>
      </c>
      <c r="S688">
        <v>0</v>
      </c>
      <c r="T688">
        <v>0</v>
      </c>
      <c r="U688">
        <v>79</v>
      </c>
      <c r="X688" s="23">
        <f>IFERROR(1 -(#REF!/#REF!), 0)</f>
        <v>0</v>
      </c>
      <c r="AA688">
        <v>63.785499999999999</v>
      </c>
      <c r="AB688">
        <v>147.17169999999999</v>
      </c>
      <c r="AC688">
        <v>107.792</v>
      </c>
      <c r="AD688">
        <v>116.87050000000001</v>
      </c>
      <c r="AE688">
        <v>63.785499999999999</v>
      </c>
      <c r="AF688">
        <v>147.17169999999999</v>
      </c>
      <c r="AG688">
        <v>107.792</v>
      </c>
      <c r="AH688">
        <v>116.87050000000001</v>
      </c>
      <c r="AI688">
        <v>63.785499999999999</v>
      </c>
      <c r="AJ688">
        <v>147.17169999999999</v>
      </c>
      <c r="AK688">
        <v>107.792</v>
      </c>
      <c r="AL688">
        <v>116.87050000000001</v>
      </c>
      <c r="AM688" t="s">
        <v>1</v>
      </c>
      <c r="AN688" t="s">
        <v>1</v>
      </c>
      <c r="AO688" t="s">
        <v>5</v>
      </c>
      <c r="AP688" t="s">
        <v>5</v>
      </c>
      <c r="AQ688" t="s">
        <v>0</v>
      </c>
      <c r="AS688" t="s">
        <v>5</v>
      </c>
    </row>
    <row r="689" spans="1:45" x14ac:dyDescent="0.3">
      <c r="A689" s="1" t="s">
        <v>1762</v>
      </c>
      <c r="B689" s="1">
        <v>34</v>
      </c>
      <c r="C689" s="1" t="s">
        <v>14</v>
      </c>
      <c r="D689" s="1">
        <v>32512</v>
      </c>
      <c r="E689" s="1">
        <v>0</v>
      </c>
      <c r="F689" s="1" t="s">
        <v>485</v>
      </c>
      <c r="G689" s="1" t="s">
        <v>9356</v>
      </c>
      <c r="H689" s="1" t="s">
        <v>5</v>
      </c>
      <c r="I689" s="1" t="s">
        <v>363</v>
      </c>
      <c r="J689" s="1" t="s">
        <v>4</v>
      </c>
      <c r="K689" s="1" t="s">
        <v>8590</v>
      </c>
      <c r="L689" s="1">
        <v>7</v>
      </c>
      <c r="M689" t="s">
        <v>3</v>
      </c>
      <c r="N689" t="s">
        <v>2</v>
      </c>
      <c r="O689">
        <v>50</v>
      </c>
      <c r="P689">
        <v>0</v>
      </c>
      <c r="Q689">
        <v>0</v>
      </c>
      <c r="R689">
        <v>0</v>
      </c>
      <c r="S689">
        <v>50</v>
      </c>
      <c r="T689">
        <v>0</v>
      </c>
      <c r="U689">
        <v>56</v>
      </c>
      <c r="X689" s="23">
        <f>IFERROR(1 -(#REF!/#REF!), 0)</f>
        <v>0</v>
      </c>
      <c r="AA689">
        <v>57.728499999999997</v>
      </c>
      <c r="AB689">
        <v>84.286799999999999</v>
      </c>
      <c r="AC689">
        <v>58.8553</v>
      </c>
      <c r="AD689">
        <v>52.069200000000002</v>
      </c>
      <c r="AE689">
        <v>57.728499999999997</v>
      </c>
      <c r="AF689">
        <v>84.286799999999999</v>
      </c>
      <c r="AG689">
        <v>58.8553</v>
      </c>
      <c r="AH689">
        <v>52.069200000000002</v>
      </c>
      <c r="AI689">
        <v>57.728499999999997</v>
      </c>
      <c r="AJ689">
        <v>84.286799999999999</v>
      </c>
      <c r="AK689">
        <v>58.8553</v>
      </c>
      <c r="AL689">
        <v>52.069200000000002</v>
      </c>
      <c r="AM689" t="s">
        <v>1</v>
      </c>
      <c r="AN689" t="s">
        <v>1</v>
      </c>
      <c r="AO689" t="s">
        <v>5</v>
      </c>
      <c r="AP689" t="s">
        <v>5</v>
      </c>
      <c r="AQ689" t="s">
        <v>0</v>
      </c>
      <c r="AS689" t="s">
        <v>5</v>
      </c>
    </row>
    <row r="690" spans="1:45" x14ac:dyDescent="0.3">
      <c r="A690" s="1" t="s">
        <v>2327</v>
      </c>
      <c r="B690" s="1">
        <v>8</v>
      </c>
      <c r="C690" s="1" t="s">
        <v>6</v>
      </c>
      <c r="D690" s="1">
        <v>32538</v>
      </c>
      <c r="E690" s="1">
        <v>0</v>
      </c>
      <c r="F690" s="1" t="s">
        <v>1051</v>
      </c>
      <c r="G690" s="1" t="s">
        <v>9357</v>
      </c>
      <c r="H690" s="1" t="s">
        <v>5</v>
      </c>
      <c r="I690" s="1" t="s">
        <v>8857</v>
      </c>
      <c r="J690" s="1" t="s">
        <v>4</v>
      </c>
      <c r="K690" s="1" t="s">
        <v>9358</v>
      </c>
      <c r="L690" s="1">
        <v>7</v>
      </c>
      <c r="M690" t="s">
        <v>3</v>
      </c>
      <c r="N690" t="s">
        <v>2</v>
      </c>
      <c r="O690">
        <v>160</v>
      </c>
      <c r="P690">
        <v>0</v>
      </c>
      <c r="Q690">
        <v>0</v>
      </c>
      <c r="R690">
        <v>160</v>
      </c>
      <c r="S690">
        <v>0</v>
      </c>
      <c r="T690">
        <v>0</v>
      </c>
      <c r="U690">
        <v>50</v>
      </c>
      <c r="X690" s="23">
        <f>IFERROR(1 -(#REF!/#REF!), 0)</f>
        <v>0</v>
      </c>
      <c r="AA690">
        <v>79.504599999999996</v>
      </c>
      <c r="AB690">
        <v>92.240700000000004</v>
      </c>
      <c r="AC690">
        <v>96.949100000000001</v>
      </c>
      <c r="AD690">
        <v>86.036600000000007</v>
      </c>
      <c r="AE690">
        <v>79.504599999999996</v>
      </c>
      <c r="AF690">
        <v>92.240700000000004</v>
      </c>
      <c r="AG690">
        <v>96.949100000000001</v>
      </c>
      <c r="AH690">
        <v>86.036600000000007</v>
      </c>
      <c r="AI690">
        <v>79.504599999999996</v>
      </c>
      <c r="AJ690">
        <v>92.240700000000004</v>
      </c>
      <c r="AK690">
        <v>96.949100000000001</v>
      </c>
      <c r="AL690">
        <v>86.036600000000007</v>
      </c>
      <c r="AM690" t="s">
        <v>1</v>
      </c>
      <c r="AN690" t="s">
        <v>1</v>
      </c>
      <c r="AO690" t="s">
        <v>5</v>
      </c>
      <c r="AP690" t="s">
        <v>5</v>
      </c>
      <c r="AQ690" t="s">
        <v>0</v>
      </c>
      <c r="AS690" t="s">
        <v>5</v>
      </c>
    </row>
    <row r="691" spans="1:45" x14ac:dyDescent="0.3">
      <c r="A691" s="1" t="s">
        <v>2328</v>
      </c>
      <c r="B691" s="1">
        <v>9</v>
      </c>
      <c r="C691" s="1" t="s">
        <v>7</v>
      </c>
      <c r="D691" s="1">
        <v>32540</v>
      </c>
      <c r="E691" s="1">
        <v>0</v>
      </c>
      <c r="F691" s="1" t="s">
        <v>1052</v>
      </c>
      <c r="G691" s="1" t="s">
        <v>9359</v>
      </c>
      <c r="H691" s="1" t="s">
        <v>5</v>
      </c>
      <c r="I691" s="1" t="s">
        <v>8941</v>
      </c>
      <c r="J691" s="1" t="s">
        <v>4</v>
      </c>
      <c r="K691" s="1" t="s">
        <v>9360</v>
      </c>
      <c r="L691" s="1">
        <v>7</v>
      </c>
      <c r="M691" t="s">
        <v>3</v>
      </c>
      <c r="N691" t="s">
        <v>2</v>
      </c>
      <c r="O691">
        <v>191</v>
      </c>
      <c r="P691">
        <v>0</v>
      </c>
      <c r="Q691">
        <v>0</v>
      </c>
      <c r="R691">
        <v>0</v>
      </c>
      <c r="S691">
        <v>0</v>
      </c>
      <c r="T691">
        <v>191</v>
      </c>
      <c r="U691">
        <v>54</v>
      </c>
      <c r="X691" s="23">
        <f>IFERROR(1 -(#REF!/#REF!), 0)</f>
        <v>0</v>
      </c>
      <c r="AA691">
        <v>48.658299999999997</v>
      </c>
      <c r="AB691">
        <v>45.68</v>
      </c>
      <c r="AC691">
        <v>65.626000000000005</v>
      </c>
      <c r="AD691">
        <v>57.534999999999997</v>
      </c>
      <c r="AE691">
        <v>48.658299999999997</v>
      </c>
      <c r="AF691">
        <v>45.68</v>
      </c>
      <c r="AG691">
        <v>65.626000000000005</v>
      </c>
      <c r="AH691">
        <v>57.534999999999997</v>
      </c>
      <c r="AI691">
        <v>48.658299999999997</v>
      </c>
      <c r="AJ691">
        <v>45.68</v>
      </c>
      <c r="AK691">
        <v>65.626000000000005</v>
      </c>
      <c r="AL691">
        <v>57.534999999999997</v>
      </c>
      <c r="AM691" t="s">
        <v>1</v>
      </c>
      <c r="AN691" t="s">
        <v>1</v>
      </c>
      <c r="AO691" t="s">
        <v>5</v>
      </c>
      <c r="AP691" t="s">
        <v>5</v>
      </c>
      <c r="AQ691" t="s">
        <v>0</v>
      </c>
      <c r="AS691" t="s">
        <v>5</v>
      </c>
    </row>
    <row r="692" spans="1:45" x14ac:dyDescent="0.3">
      <c r="A692" s="1" t="s">
        <v>2329</v>
      </c>
      <c r="B692" s="1">
        <v>78</v>
      </c>
      <c r="C692" s="1" t="s">
        <v>6</v>
      </c>
      <c r="D692" s="1">
        <v>32541</v>
      </c>
      <c r="E692" s="1">
        <v>0</v>
      </c>
      <c r="F692" s="1" t="s">
        <v>1053</v>
      </c>
      <c r="G692" s="1" t="s">
        <v>9361</v>
      </c>
      <c r="H692" s="1" t="s">
        <v>5</v>
      </c>
      <c r="I692" s="1" t="s">
        <v>9062</v>
      </c>
      <c r="J692" s="1" t="s">
        <v>4</v>
      </c>
      <c r="K692" s="1" t="s">
        <v>8823</v>
      </c>
      <c r="L692" s="1">
        <v>6</v>
      </c>
      <c r="M692" t="s">
        <v>10</v>
      </c>
      <c r="N692" t="s">
        <v>2</v>
      </c>
      <c r="O692">
        <v>166</v>
      </c>
      <c r="P692">
        <v>0</v>
      </c>
      <c r="Q692">
        <v>0</v>
      </c>
      <c r="R692">
        <v>166</v>
      </c>
      <c r="S692">
        <v>0</v>
      </c>
      <c r="T692">
        <v>0</v>
      </c>
      <c r="U692">
        <v>26</v>
      </c>
      <c r="X692" s="23">
        <f>IFERROR(1 -(#REF!/#REF!), 0)</f>
        <v>0</v>
      </c>
      <c r="AA692">
        <v>141.45500000000001</v>
      </c>
      <c r="AB692">
        <v>144.4228</v>
      </c>
      <c r="AC692">
        <v>145.48500000000001</v>
      </c>
      <c r="AD692">
        <v>134.38999999999999</v>
      </c>
      <c r="AE692">
        <v>141.45500000000001</v>
      </c>
      <c r="AF692">
        <v>144.4228</v>
      </c>
      <c r="AG692">
        <v>145.48500000000001</v>
      </c>
      <c r="AH692">
        <v>134.38999999999999</v>
      </c>
      <c r="AI692">
        <v>141.45500000000001</v>
      </c>
      <c r="AJ692">
        <v>144.4228</v>
      </c>
      <c r="AK692">
        <v>145.48500000000001</v>
      </c>
      <c r="AL692">
        <v>134.38999999999999</v>
      </c>
      <c r="AM692" t="s">
        <v>1</v>
      </c>
      <c r="AN692" t="s">
        <v>1</v>
      </c>
      <c r="AO692" t="s">
        <v>5</v>
      </c>
      <c r="AP692" t="s">
        <v>5</v>
      </c>
      <c r="AQ692" t="s">
        <v>0</v>
      </c>
      <c r="AS692" t="s">
        <v>5</v>
      </c>
    </row>
    <row r="693" spans="1:45" x14ac:dyDescent="0.3">
      <c r="A693" s="1" t="s">
        <v>9362</v>
      </c>
      <c r="B693" s="1">
        <v>78</v>
      </c>
      <c r="C693" s="1" t="s">
        <v>14</v>
      </c>
      <c r="D693" s="1">
        <v>32550</v>
      </c>
      <c r="E693" s="1">
        <v>0</v>
      </c>
      <c r="F693" s="1" t="s">
        <v>9363</v>
      </c>
      <c r="G693" s="1" t="s">
        <v>9364</v>
      </c>
      <c r="H693" s="1" t="s">
        <v>5</v>
      </c>
      <c r="I693" s="1" t="s">
        <v>8969</v>
      </c>
      <c r="J693" s="1" t="s">
        <v>4</v>
      </c>
      <c r="K693" s="1" t="s">
        <v>8517</v>
      </c>
      <c r="L693" s="1">
        <v>7</v>
      </c>
      <c r="M693" t="s">
        <v>3</v>
      </c>
      <c r="N693" t="s">
        <v>2</v>
      </c>
      <c r="O693">
        <v>100</v>
      </c>
      <c r="P693">
        <v>0</v>
      </c>
      <c r="Q693">
        <v>0</v>
      </c>
      <c r="R693">
        <v>0</v>
      </c>
      <c r="S693">
        <v>100</v>
      </c>
      <c r="T693">
        <v>0</v>
      </c>
      <c r="V693">
        <v>96</v>
      </c>
      <c r="W693">
        <v>0</v>
      </c>
      <c r="X693" s="23">
        <f>IFERROR(1 -(#REF!/#REF!), 0)</f>
        <v>0</v>
      </c>
      <c r="Y693">
        <v>5</v>
      </c>
      <c r="Z693">
        <v>95</v>
      </c>
      <c r="AM693" t="s">
        <v>1</v>
      </c>
      <c r="AN693" t="s">
        <v>1</v>
      </c>
      <c r="AO693" t="s">
        <v>5</v>
      </c>
      <c r="AP693" t="s">
        <v>5</v>
      </c>
      <c r="AQ693" t="s">
        <v>0</v>
      </c>
      <c r="AS693" t="s">
        <v>5</v>
      </c>
    </row>
    <row r="694" spans="1:45" x14ac:dyDescent="0.3">
      <c r="A694" s="1" t="s">
        <v>2330</v>
      </c>
      <c r="B694" s="1">
        <v>72</v>
      </c>
      <c r="C694" s="1" t="s">
        <v>14</v>
      </c>
      <c r="D694" s="1">
        <v>32554</v>
      </c>
      <c r="E694" s="1">
        <v>0</v>
      </c>
      <c r="F694" s="1" t="s">
        <v>1054</v>
      </c>
      <c r="G694" s="1" t="s">
        <v>9365</v>
      </c>
      <c r="H694" s="1" t="s">
        <v>5</v>
      </c>
      <c r="I694" s="1" t="s">
        <v>9097</v>
      </c>
      <c r="J694" s="1" t="s">
        <v>4</v>
      </c>
      <c r="K694" s="1" t="s">
        <v>8435</v>
      </c>
      <c r="L694" s="1">
        <v>3</v>
      </c>
      <c r="M694" t="s">
        <v>28</v>
      </c>
      <c r="N694" t="s">
        <v>2</v>
      </c>
      <c r="O694">
        <v>210</v>
      </c>
      <c r="P694">
        <v>0</v>
      </c>
      <c r="Q694">
        <v>0</v>
      </c>
      <c r="R694">
        <v>0</v>
      </c>
      <c r="S694">
        <v>210</v>
      </c>
      <c r="T694">
        <v>0</v>
      </c>
      <c r="U694">
        <v>13</v>
      </c>
      <c r="X694" s="23">
        <f>IFERROR(1 -(#REF!/#REF!), 0)</f>
        <v>0</v>
      </c>
      <c r="AA694">
        <v>44.472499999999997</v>
      </c>
      <c r="AB694">
        <v>46.976599999999998</v>
      </c>
      <c r="AC694">
        <v>48.103299999999997</v>
      </c>
      <c r="AD694">
        <v>41.83</v>
      </c>
      <c r="AE694">
        <v>44.472499999999997</v>
      </c>
      <c r="AF694">
        <v>46.976599999999998</v>
      </c>
      <c r="AG694">
        <v>48.103299999999997</v>
      </c>
      <c r="AH694">
        <v>41.83</v>
      </c>
      <c r="AI694">
        <v>44.472499999999997</v>
      </c>
      <c r="AJ694">
        <v>46.976599999999998</v>
      </c>
      <c r="AK694">
        <v>48.103299999999997</v>
      </c>
      <c r="AL694">
        <v>41.83</v>
      </c>
      <c r="AM694" t="s">
        <v>1</v>
      </c>
      <c r="AN694" t="s">
        <v>1</v>
      </c>
      <c r="AO694" t="s">
        <v>5</v>
      </c>
      <c r="AP694" t="s">
        <v>5</v>
      </c>
      <c r="AQ694" t="s">
        <v>0</v>
      </c>
      <c r="AS694" t="s">
        <v>5</v>
      </c>
    </row>
    <row r="695" spans="1:45" x14ac:dyDescent="0.3">
      <c r="A695" s="1" t="s">
        <v>2333</v>
      </c>
      <c r="B695" s="1">
        <v>76</v>
      </c>
      <c r="C695" s="1" t="s">
        <v>7</v>
      </c>
      <c r="D695" s="1">
        <v>32563</v>
      </c>
      <c r="E695" s="1">
        <v>0</v>
      </c>
      <c r="F695" s="1" t="s">
        <v>1057</v>
      </c>
      <c r="G695" s="1" t="s">
        <v>9366</v>
      </c>
      <c r="H695" s="1" t="s">
        <v>5</v>
      </c>
      <c r="I695" s="1" t="s">
        <v>8941</v>
      </c>
      <c r="J695" s="1" t="s">
        <v>4</v>
      </c>
      <c r="K695" s="1" t="s">
        <v>8411</v>
      </c>
      <c r="L695" s="1">
        <v>6</v>
      </c>
      <c r="M695" t="s">
        <v>10</v>
      </c>
      <c r="N695" t="s">
        <v>2</v>
      </c>
      <c r="O695">
        <v>170</v>
      </c>
      <c r="P695">
        <v>0</v>
      </c>
      <c r="Q695">
        <v>0</v>
      </c>
      <c r="R695">
        <v>0</v>
      </c>
      <c r="S695">
        <v>0</v>
      </c>
      <c r="T695">
        <v>170</v>
      </c>
      <c r="U695">
        <v>26</v>
      </c>
      <c r="X695" s="23">
        <f>IFERROR(1 -(#REF!/#REF!), 0)</f>
        <v>0</v>
      </c>
      <c r="AA695">
        <v>39.625</v>
      </c>
      <c r="AB695">
        <v>41.97</v>
      </c>
      <c r="AC695">
        <v>43.367100000000001</v>
      </c>
      <c r="AD695">
        <v>39.31</v>
      </c>
      <c r="AE695">
        <v>39.625</v>
      </c>
      <c r="AF695">
        <v>41.97</v>
      </c>
      <c r="AG695">
        <v>43.367100000000001</v>
      </c>
      <c r="AH695">
        <v>39.31</v>
      </c>
      <c r="AI695">
        <v>39.625</v>
      </c>
      <c r="AJ695">
        <v>41.97</v>
      </c>
      <c r="AK695">
        <v>43.367100000000001</v>
      </c>
      <c r="AL695">
        <v>39.31</v>
      </c>
      <c r="AM695" t="s">
        <v>1</v>
      </c>
      <c r="AN695" t="s">
        <v>1</v>
      </c>
      <c r="AO695" t="s">
        <v>5</v>
      </c>
      <c r="AP695" t="s">
        <v>5</v>
      </c>
      <c r="AQ695" t="s">
        <v>0</v>
      </c>
      <c r="AS695" t="s">
        <v>5</v>
      </c>
    </row>
    <row r="696" spans="1:45" x14ac:dyDescent="0.3">
      <c r="A696" s="1" t="s">
        <v>2334</v>
      </c>
      <c r="B696" s="1">
        <v>72</v>
      </c>
      <c r="C696" s="1" t="s">
        <v>12</v>
      </c>
      <c r="D696" s="1">
        <v>32569</v>
      </c>
      <c r="E696" s="1">
        <v>0</v>
      </c>
      <c r="F696" s="1" t="s">
        <v>1058</v>
      </c>
      <c r="G696" s="1" t="s">
        <v>9367</v>
      </c>
      <c r="H696" s="1" t="s">
        <v>5</v>
      </c>
      <c r="I696" s="1" t="s">
        <v>8949</v>
      </c>
      <c r="J696" s="1" t="s">
        <v>4</v>
      </c>
      <c r="K696" s="1" t="s">
        <v>8950</v>
      </c>
      <c r="L696" s="1">
        <v>6</v>
      </c>
      <c r="M696" t="s">
        <v>10</v>
      </c>
      <c r="N696" t="s">
        <v>2</v>
      </c>
      <c r="O696">
        <v>160</v>
      </c>
      <c r="P696">
        <v>0</v>
      </c>
      <c r="Q696">
        <v>160</v>
      </c>
      <c r="R696">
        <v>0</v>
      </c>
      <c r="S696">
        <v>0</v>
      </c>
      <c r="T696">
        <v>0</v>
      </c>
      <c r="U696">
        <v>23</v>
      </c>
      <c r="X696" s="23">
        <f>IFERROR(1 -(#REF!/#REF!), 0)</f>
        <v>0</v>
      </c>
      <c r="AA696">
        <v>59.4116</v>
      </c>
      <c r="AB696">
        <v>62.878300000000003</v>
      </c>
      <c r="AC696">
        <v>64.622</v>
      </c>
      <c r="AD696">
        <v>56.75</v>
      </c>
      <c r="AE696">
        <v>59.4116</v>
      </c>
      <c r="AF696">
        <v>62.878300000000003</v>
      </c>
      <c r="AG696">
        <v>64.622</v>
      </c>
      <c r="AH696">
        <v>56.75</v>
      </c>
      <c r="AI696">
        <v>59.4116</v>
      </c>
      <c r="AJ696">
        <v>62.878300000000003</v>
      </c>
      <c r="AK696">
        <v>64.622</v>
      </c>
      <c r="AL696">
        <v>56.75</v>
      </c>
      <c r="AM696" t="s">
        <v>1</v>
      </c>
      <c r="AN696" t="s">
        <v>1</v>
      </c>
      <c r="AO696" t="s">
        <v>5</v>
      </c>
      <c r="AP696" t="s">
        <v>5</v>
      </c>
      <c r="AQ696" t="s">
        <v>0</v>
      </c>
      <c r="AS696" t="s">
        <v>5</v>
      </c>
    </row>
    <row r="697" spans="1:45" x14ac:dyDescent="0.3">
      <c r="A697" s="1" t="s">
        <v>1716</v>
      </c>
      <c r="B697" s="1">
        <v>34</v>
      </c>
      <c r="C697" s="1" t="s">
        <v>6</v>
      </c>
      <c r="D697" s="1">
        <v>32575</v>
      </c>
      <c r="E697" s="1">
        <v>0</v>
      </c>
      <c r="F697" s="1" t="s">
        <v>436</v>
      </c>
      <c r="G697" s="1" t="s">
        <v>9368</v>
      </c>
      <c r="H697" s="1" t="s">
        <v>5</v>
      </c>
      <c r="I697" s="1" t="s">
        <v>8944</v>
      </c>
      <c r="J697" s="1" t="s">
        <v>4</v>
      </c>
      <c r="K697" s="1" t="s">
        <v>8492</v>
      </c>
      <c r="L697" s="1">
        <v>6</v>
      </c>
      <c r="M697" t="s">
        <v>10</v>
      </c>
      <c r="N697" t="s">
        <v>2</v>
      </c>
      <c r="O697">
        <v>75</v>
      </c>
      <c r="P697">
        <v>0</v>
      </c>
      <c r="Q697">
        <v>0</v>
      </c>
      <c r="R697">
        <v>75</v>
      </c>
      <c r="S697">
        <v>0</v>
      </c>
      <c r="T697">
        <v>0</v>
      </c>
      <c r="U697">
        <v>20</v>
      </c>
      <c r="X697" s="23">
        <f>IFERROR(1 -(#REF!/#REF!), 0)</f>
        <v>0</v>
      </c>
      <c r="AA697">
        <v>46.704999999999998</v>
      </c>
      <c r="AB697">
        <v>51.058</v>
      </c>
      <c r="AC697">
        <v>51.7</v>
      </c>
      <c r="AD697">
        <v>44.53</v>
      </c>
      <c r="AE697">
        <v>46.704999999999998</v>
      </c>
      <c r="AF697">
        <v>51.058</v>
      </c>
      <c r="AG697">
        <v>51.7</v>
      </c>
      <c r="AH697">
        <v>44.53</v>
      </c>
      <c r="AI697">
        <v>46.704999999999998</v>
      </c>
      <c r="AJ697">
        <v>51.058</v>
      </c>
      <c r="AK697">
        <v>51.7</v>
      </c>
      <c r="AL697">
        <v>44.53</v>
      </c>
      <c r="AM697" t="s">
        <v>1</v>
      </c>
      <c r="AN697" t="s">
        <v>1</v>
      </c>
      <c r="AO697" t="s">
        <v>5</v>
      </c>
      <c r="AP697" t="s">
        <v>5</v>
      </c>
      <c r="AQ697" t="s">
        <v>0</v>
      </c>
      <c r="AS697" t="s">
        <v>5</v>
      </c>
    </row>
    <row r="698" spans="1:45" x14ac:dyDescent="0.3">
      <c r="A698" s="1" t="s">
        <v>2258</v>
      </c>
      <c r="B698" s="1">
        <v>70</v>
      </c>
      <c r="C698" s="1" t="s">
        <v>7</v>
      </c>
      <c r="D698" s="1">
        <v>32596</v>
      </c>
      <c r="E698" s="1">
        <v>0</v>
      </c>
      <c r="F698" s="1" t="s">
        <v>985</v>
      </c>
      <c r="G698" s="1" t="s">
        <v>9369</v>
      </c>
      <c r="H698" s="1" t="s">
        <v>5</v>
      </c>
      <c r="I698" s="1" t="s">
        <v>9031</v>
      </c>
      <c r="J698" s="1" t="s">
        <v>4</v>
      </c>
      <c r="K698" s="1" t="s">
        <v>8512</v>
      </c>
      <c r="L698" s="1">
        <v>5</v>
      </c>
      <c r="M698" t="s">
        <v>18</v>
      </c>
      <c r="N698" t="s">
        <v>2</v>
      </c>
      <c r="O698">
        <v>210</v>
      </c>
      <c r="P698">
        <v>0</v>
      </c>
      <c r="Q698">
        <v>0</v>
      </c>
      <c r="R698">
        <v>0</v>
      </c>
      <c r="S698">
        <v>0</v>
      </c>
      <c r="T698">
        <v>210</v>
      </c>
      <c r="U698">
        <v>26</v>
      </c>
      <c r="X698" s="23">
        <f>IFERROR(1 -(#REF!/#REF!), 0)</f>
        <v>0</v>
      </c>
      <c r="AA698">
        <v>40.923999999999999</v>
      </c>
      <c r="AB698">
        <v>44.391399999999997</v>
      </c>
      <c r="AC698">
        <v>45.652799999999999</v>
      </c>
      <c r="AD698">
        <v>39.659999999999997</v>
      </c>
      <c r="AE698">
        <v>40.923999999999999</v>
      </c>
      <c r="AF698">
        <v>44.391399999999997</v>
      </c>
      <c r="AG698">
        <v>45.652799999999999</v>
      </c>
      <c r="AH698">
        <v>39.659999999999997</v>
      </c>
      <c r="AI698">
        <v>40.923999999999999</v>
      </c>
      <c r="AJ698">
        <v>44.391399999999997</v>
      </c>
      <c r="AK698">
        <v>45.652799999999999</v>
      </c>
      <c r="AL698">
        <v>39.659999999999997</v>
      </c>
      <c r="AM698" t="s">
        <v>1</v>
      </c>
      <c r="AN698" t="s">
        <v>1</v>
      </c>
      <c r="AO698" t="s">
        <v>5</v>
      </c>
      <c r="AP698" t="s">
        <v>5</v>
      </c>
      <c r="AQ698" t="s">
        <v>0</v>
      </c>
      <c r="AS698" t="s">
        <v>5</v>
      </c>
    </row>
    <row r="699" spans="1:45" x14ac:dyDescent="0.3">
      <c r="A699" s="1" t="s">
        <v>2345</v>
      </c>
      <c r="B699" s="1">
        <v>9</v>
      </c>
      <c r="C699" s="1" t="s">
        <v>6</v>
      </c>
      <c r="D699" s="1">
        <v>32597</v>
      </c>
      <c r="E699" s="1">
        <v>0</v>
      </c>
      <c r="F699" s="1" t="s">
        <v>1069</v>
      </c>
      <c r="G699" s="1" t="s">
        <v>9370</v>
      </c>
      <c r="H699" s="1" t="s">
        <v>5</v>
      </c>
      <c r="I699" s="1" t="s">
        <v>8775</v>
      </c>
      <c r="J699" s="1" t="s">
        <v>4</v>
      </c>
      <c r="K699" s="1" t="s">
        <v>8776</v>
      </c>
      <c r="L699" s="1">
        <v>7</v>
      </c>
      <c r="M699" t="s">
        <v>3</v>
      </c>
      <c r="N699" t="s">
        <v>2</v>
      </c>
      <c r="O699">
        <v>270</v>
      </c>
      <c r="P699">
        <v>0</v>
      </c>
      <c r="Q699">
        <v>0</v>
      </c>
      <c r="R699">
        <v>270</v>
      </c>
      <c r="S699">
        <v>0</v>
      </c>
      <c r="T699">
        <v>0</v>
      </c>
      <c r="U699">
        <v>52</v>
      </c>
      <c r="V699">
        <v>5</v>
      </c>
      <c r="W699">
        <v>0</v>
      </c>
      <c r="X699" s="23">
        <f>IFERROR(1 -(#REF!/#REF!), 0)</f>
        <v>0</v>
      </c>
      <c r="Y699">
        <v>1</v>
      </c>
      <c r="Z699">
        <v>5</v>
      </c>
      <c r="AA699">
        <v>107.9046</v>
      </c>
      <c r="AB699">
        <v>114.6515</v>
      </c>
      <c r="AC699">
        <v>116.9823</v>
      </c>
      <c r="AD699">
        <v>79.997600000000006</v>
      </c>
      <c r="AE699">
        <v>107.9046</v>
      </c>
      <c r="AF699">
        <v>114.6515</v>
      </c>
      <c r="AG699">
        <v>116.9823</v>
      </c>
      <c r="AH699">
        <v>79.997600000000006</v>
      </c>
      <c r="AI699">
        <v>107.9046</v>
      </c>
      <c r="AJ699">
        <v>114.6515</v>
      </c>
      <c r="AK699">
        <v>116.9823</v>
      </c>
      <c r="AL699">
        <v>79.997600000000006</v>
      </c>
      <c r="AM699" t="s">
        <v>1</v>
      </c>
      <c r="AN699" t="s">
        <v>1</v>
      </c>
      <c r="AO699" t="s">
        <v>5</v>
      </c>
      <c r="AP699" t="s">
        <v>5</v>
      </c>
      <c r="AQ699" t="s">
        <v>0</v>
      </c>
      <c r="AS699" t="s">
        <v>5</v>
      </c>
    </row>
    <row r="700" spans="1:45" x14ac:dyDescent="0.3">
      <c r="A700" s="1" t="s">
        <v>2346</v>
      </c>
      <c r="B700" s="1">
        <v>15</v>
      </c>
      <c r="C700" s="1" t="s">
        <v>9</v>
      </c>
      <c r="D700" s="1">
        <v>32602</v>
      </c>
      <c r="E700" s="1">
        <v>0</v>
      </c>
      <c r="F700" s="1" t="s">
        <v>1070</v>
      </c>
      <c r="G700" s="1" t="s">
        <v>9371</v>
      </c>
      <c r="H700" s="1" t="s">
        <v>5</v>
      </c>
      <c r="I700" s="1" t="s">
        <v>8967</v>
      </c>
      <c r="J700" s="1" t="s">
        <v>4</v>
      </c>
      <c r="K700" s="1" t="s">
        <v>8785</v>
      </c>
      <c r="L700" s="1">
        <v>7</v>
      </c>
      <c r="M700" t="s">
        <v>3</v>
      </c>
      <c r="N700" t="s">
        <v>2</v>
      </c>
      <c r="O700">
        <v>80</v>
      </c>
      <c r="P700">
        <v>80</v>
      </c>
      <c r="Q700">
        <v>0</v>
      </c>
      <c r="R700">
        <v>0</v>
      </c>
      <c r="S700">
        <v>0</v>
      </c>
      <c r="T700">
        <v>0</v>
      </c>
      <c r="U700">
        <v>52</v>
      </c>
      <c r="V700">
        <v>71</v>
      </c>
      <c r="W700">
        <v>18</v>
      </c>
      <c r="X700" s="23">
        <f>IFERROR(1 -(#REF!/#REF!), 0)</f>
        <v>0</v>
      </c>
      <c r="Y700">
        <v>6</v>
      </c>
      <c r="Z700">
        <v>73</v>
      </c>
      <c r="AA700">
        <v>81.111500000000007</v>
      </c>
      <c r="AB700">
        <v>86.936899999999994</v>
      </c>
      <c r="AC700">
        <v>88.356099999999998</v>
      </c>
      <c r="AD700">
        <v>84.198400000000007</v>
      </c>
      <c r="AE700">
        <v>81.111500000000007</v>
      </c>
      <c r="AF700">
        <v>86.936899999999994</v>
      </c>
      <c r="AG700">
        <v>88.356099999999998</v>
      </c>
      <c r="AH700">
        <v>84.198400000000007</v>
      </c>
      <c r="AI700">
        <v>81.111500000000007</v>
      </c>
      <c r="AJ700">
        <v>86.936899999999994</v>
      </c>
      <c r="AK700">
        <v>88.356099999999998</v>
      </c>
      <c r="AL700">
        <v>84.198400000000007</v>
      </c>
      <c r="AM700" t="s">
        <v>1</v>
      </c>
      <c r="AN700" t="s">
        <v>1</v>
      </c>
      <c r="AO700" t="s">
        <v>5</v>
      </c>
      <c r="AP700" t="s">
        <v>5</v>
      </c>
      <c r="AQ700" t="s">
        <v>0</v>
      </c>
      <c r="AS700" t="s">
        <v>5</v>
      </c>
    </row>
    <row r="701" spans="1:45" x14ac:dyDescent="0.3">
      <c r="A701" s="1" t="s">
        <v>2769</v>
      </c>
      <c r="B701" s="1">
        <v>70</v>
      </c>
      <c r="C701" s="1" t="s">
        <v>8413</v>
      </c>
      <c r="D701" s="1">
        <v>32607</v>
      </c>
      <c r="E701" s="1">
        <v>0</v>
      </c>
      <c r="F701" s="1" t="s">
        <v>1471</v>
      </c>
      <c r="G701" s="1" t="s">
        <v>9372</v>
      </c>
      <c r="H701" s="1" t="s">
        <v>5</v>
      </c>
      <c r="I701" s="1" t="s">
        <v>8925</v>
      </c>
      <c r="J701" s="1" t="s">
        <v>4</v>
      </c>
      <c r="K701" s="1" t="s">
        <v>8567</v>
      </c>
      <c r="L701" s="1">
        <v>8</v>
      </c>
      <c r="M701" t="s">
        <v>8417</v>
      </c>
      <c r="N701" t="s">
        <v>2</v>
      </c>
      <c r="O701">
        <v>10</v>
      </c>
      <c r="P701">
        <v>0</v>
      </c>
      <c r="Q701">
        <v>10</v>
      </c>
      <c r="R701">
        <v>0</v>
      </c>
      <c r="S701">
        <v>0</v>
      </c>
      <c r="T701">
        <v>1</v>
      </c>
      <c r="U701">
        <v>105</v>
      </c>
      <c r="V701">
        <v>528</v>
      </c>
      <c r="W701">
        <v>98</v>
      </c>
      <c r="X701" s="23">
        <f>IFERROR(1 -(#REF!/#REF!), 0)</f>
        <v>0</v>
      </c>
      <c r="Y701">
        <v>17</v>
      </c>
      <c r="Z701">
        <v>731</v>
      </c>
      <c r="AA701">
        <v>306.63279999999997</v>
      </c>
      <c r="AB701">
        <v>171.84729999999999</v>
      </c>
      <c r="AC701">
        <v>268.16109999999998</v>
      </c>
      <c r="AD701">
        <v>310.42110000000002</v>
      </c>
      <c r="AE701">
        <v>306.63279999999997</v>
      </c>
      <c r="AF701">
        <v>171.84729999999999</v>
      </c>
      <c r="AG701">
        <v>268.16109999999998</v>
      </c>
      <c r="AH701">
        <v>310.42110000000002</v>
      </c>
      <c r="AI701">
        <v>306.63279999999997</v>
      </c>
      <c r="AJ701">
        <v>171.84729999999999</v>
      </c>
      <c r="AK701">
        <v>268.16109999999998</v>
      </c>
      <c r="AL701">
        <v>310.42110000000002</v>
      </c>
      <c r="AM701" t="s">
        <v>1</v>
      </c>
      <c r="AN701" t="s">
        <v>1</v>
      </c>
      <c r="AO701" t="s">
        <v>5</v>
      </c>
      <c r="AP701" t="s">
        <v>5</v>
      </c>
      <c r="AQ701" t="s">
        <v>0</v>
      </c>
      <c r="AS701" t="s">
        <v>5</v>
      </c>
    </row>
    <row r="702" spans="1:45" x14ac:dyDescent="0.3">
      <c r="A702" s="1" t="s">
        <v>2489</v>
      </c>
      <c r="B702" s="1">
        <v>72</v>
      </c>
      <c r="C702" s="1" t="s">
        <v>7</v>
      </c>
      <c r="D702" s="1">
        <v>32609</v>
      </c>
      <c r="E702" s="1">
        <v>0</v>
      </c>
      <c r="F702" s="1" t="s">
        <v>1214</v>
      </c>
      <c r="G702" s="1" t="s">
        <v>9373</v>
      </c>
      <c r="H702" s="1" t="s">
        <v>70</v>
      </c>
      <c r="I702" s="1" t="s">
        <v>8954</v>
      </c>
      <c r="J702" s="1" t="s">
        <v>4</v>
      </c>
      <c r="K702" s="1" t="s">
        <v>8329</v>
      </c>
      <c r="L702" s="1">
        <v>5</v>
      </c>
      <c r="M702" t="s">
        <v>18</v>
      </c>
      <c r="N702" t="s">
        <v>2</v>
      </c>
      <c r="O702">
        <v>210</v>
      </c>
      <c r="P702">
        <v>0</v>
      </c>
      <c r="Q702">
        <v>0</v>
      </c>
      <c r="R702">
        <v>0</v>
      </c>
      <c r="S702">
        <v>0</v>
      </c>
      <c r="T702">
        <v>210</v>
      </c>
      <c r="U702">
        <v>27</v>
      </c>
      <c r="X702" s="23">
        <f>IFERROR(1 -(#REF!/#REF!), 0)</f>
        <v>0</v>
      </c>
      <c r="AA702">
        <v>46.478299999999997</v>
      </c>
      <c r="AB702">
        <v>52.744199999999999</v>
      </c>
      <c r="AC702">
        <v>53.63</v>
      </c>
      <c r="AD702">
        <v>43.962800000000001</v>
      </c>
      <c r="AE702">
        <v>46.478299999999997</v>
      </c>
      <c r="AF702">
        <v>52.744199999999999</v>
      </c>
      <c r="AG702">
        <v>53.63</v>
      </c>
      <c r="AH702">
        <v>43.962800000000001</v>
      </c>
      <c r="AI702">
        <v>46.478299999999997</v>
      </c>
      <c r="AJ702">
        <v>52.744199999999999</v>
      </c>
      <c r="AK702">
        <v>53.63</v>
      </c>
      <c r="AL702">
        <v>43.962800000000001</v>
      </c>
      <c r="AM702" t="s">
        <v>1</v>
      </c>
      <c r="AN702" t="s">
        <v>1</v>
      </c>
      <c r="AO702" t="s">
        <v>5</v>
      </c>
      <c r="AP702" t="s">
        <v>5</v>
      </c>
      <c r="AQ702" t="s">
        <v>0</v>
      </c>
      <c r="AS702" t="s">
        <v>5</v>
      </c>
    </row>
    <row r="703" spans="1:45" x14ac:dyDescent="0.3">
      <c r="A703" s="1" t="s">
        <v>2349</v>
      </c>
      <c r="B703" s="1">
        <v>34</v>
      </c>
      <c r="C703" s="1" t="s">
        <v>14</v>
      </c>
      <c r="D703" s="1">
        <v>32613</v>
      </c>
      <c r="E703" s="1">
        <v>0</v>
      </c>
      <c r="F703" s="1" t="s">
        <v>1073</v>
      </c>
      <c r="G703" s="1" t="s">
        <v>9374</v>
      </c>
      <c r="H703" s="1" t="s">
        <v>5</v>
      </c>
      <c r="I703" s="1" t="s">
        <v>363</v>
      </c>
      <c r="J703" s="1" t="s">
        <v>4</v>
      </c>
      <c r="K703" s="1" t="s">
        <v>9104</v>
      </c>
      <c r="L703" s="1">
        <v>7</v>
      </c>
      <c r="M703" t="s">
        <v>3</v>
      </c>
      <c r="N703" t="s">
        <v>2</v>
      </c>
      <c r="O703">
        <v>38</v>
      </c>
      <c r="P703">
        <v>0</v>
      </c>
      <c r="Q703">
        <v>0</v>
      </c>
      <c r="R703">
        <v>0</v>
      </c>
      <c r="S703">
        <v>38</v>
      </c>
      <c r="T703">
        <v>0</v>
      </c>
      <c r="U703">
        <v>52</v>
      </c>
      <c r="V703">
        <v>55</v>
      </c>
      <c r="W703">
        <v>13</v>
      </c>
      <c r="X703" s="23">
        <f>IFERROR(1 -(#REF!/#REF!), 0)</f>
        <v>0</v>
      </c>
      <c r="Y703">
        <v>2</v>
      </c>
      <c r="Z703">
        <v>56</v>
      </c>
      <c r="AA703">
        <v>116.9323</v>
      </c>
      <c r="AB703">
        <v>129.5753</v>
      </c>
      <c r="AC703">
        <v>130.62139999999999</v>
      </c>
      <c r="AD703">
        <v>104.1683</v>
      </c>
      <c r="AE703">
        <v>116.9323</v>
      </c>
      <c r="AF703">
        <v>129.5753</v>
      </c>
      <c r="AG703">
        <v>130.62139999999999</v>
      </c>
      <c r="AH703">
        <v>104.1683</v>
      </c>
      <c r="AI703">
        <v>116.9323</v>
      </c>
      <c r="AJ703">
        <v>129.5753</v>
      </c>
      <c r="AK703">
        <v>130.62139999999999</v>
      </c>
      <c r="AL703">
        <v>104.1683</v>
      </c>
      <c r="AM703" t="s">
        <v>1</v>
      </c>
      <c r="AN703" t="s">
        <v>1</v>
      </c>
      <c r="AO703" t="s">
        <v>5</v>
      </c>
      <c r="AP703" t="s">
        <v>5</v>
      </c>
      <c r="AQ703" t="s">
        <v>0</v>
      </c>
      <c r="AS703" t="s">
        <v>5</v>
      </c>
    </row>
    <row r="704" spans="1:45" x14ac:dyDescent="0.3">
      <c r="A704" s="1" t="s">
        <v>2390</v>
      </c>
      <c r="B704" s="1">
        <v>34</v>
      </c>
      <c r="C704" s="1" t="s">
        <v>14</v>
      </c>
      <c r="D704" s="1">
        <v>32613</v>
      </c>
      <c r="E704" s="1">
        <v>1</v>
      </c>
      <c r="F704" s="1" t="s">
        <v>1113</v>
      </c>
      <c r="G704" s="1" t="s">
        <v>9375</v>
      </c>
      <c r="H704" s="1" t="s">
        <v>5</v>
      </c>
      <c r="I704" s="1" t="s">
        <v>363</v>
      </c>
      <c r="J704" s="1" t="s">
        <v>4</v>
      </c>
      <c r="K704" s="1" t="s">
        <v>9104</v>
      </c>
      <c r="L704" s="1">
        <v>7</v>
      </c>
      <c r="M704" t="s">
        <v>3</v>
      </c>
      <c r="N704" t="s">
        <v>2</v>
      </c>
      <c r="O704">
        <v>36</v>
      </c>
      <c r="P704">
        <v>0</v>
      </c>
      <c r="Q704">
        <v>0</v>
      </c>
      <c r="R704">
        <v>0</v>
      </c>
      <c r="S704">
        <v>36</v>
      </c>
      <c r="T704">
        <v>0</v>
      </c>
      <c r="U704">
        <v>52</v>
      </c>
      <c r="V704">
        <v>83</v>
      </c>
      <c r="W704">
        <v>24</v>
      </c>
      <c r="X704" s="23">
        <f>IFERROR(1 -(#REF!/#REF!), 0)</f>
        <v>0</v>
      </c>
      <c r="Y704">
        <v>4</v>
      </c>
      <c r="Z704">
        <v>84</v>
      </c>
      <c r="AA704">
        <v>201.7953</v>
      </c>
      <c r="AB704">
        <v>216.453</v>
      </c>
      <c r="AC704">
        <v>210.41419999999999</v>
      </c>
      <c r="AD704">
        <v>192.4691</v>
      </c>
      <c r="AE704">
        <v>201.7953</v>
      </c>
      <c r="AF704">
        <v>216.453</v>
      </c>
      <c r="AG704">
        <v>210.41419999999999</v>
      </c>
      <c r="AH704">
        <v>192.4691</v>
      </c>
      <c r="AI704">
        <v>201.7953</v>
      </c>
      <c r="AJ704">
        <v>216.453</v>
      </c>
      <c r="AK704">
        <v>210.41419999999999</v>
      </c>
      <c r="AL704">
        <v>192.4691</v>
      </c>
      <c r="AM704" t="s">
        <v>1</v>
      </c>
      <c r="AN704" t="s">
        <v>1</v>
      </c>
      <c r="AO704" t="s">
        <v>5</v>
      </c>
      <c r="AP704" t="s">
        <v>5</v>
      </c>
      <c r="AQ704" t="s">
        <v>0</v>
      </c>
      <c r="AS704" t="s">
        <v>5</v>
      </c>
    </row>
    <row r="705" spans="1:45" x14ac:dyDescent="0.3">
      <c r="A705" s="1" t="s">
        <v>1921</v>
      </c>
      <c r="B705" s="1">
        <v>70</v>
      </c>
      <c r="C705" s="1" t="s">
        <v>9</v>
      </c>
      <c r="D705" s="1">
        <v>32615</v>
      </c>
      <c r="E705" s="1">
        <v>0</v>
      </c>
      <c r="F705" s="1" t="s">
        <v>646</v>
      </c>
      <c r="G705" s="1" t="s">
        <v>9376</v>
      </c>
      <c r="H705" s="1" t="s">
        <v>5</v>
      </c>
      <c r="I705" s="1" t="s">
        <v>363</v>
      </c>
      <c r="J705" s="1" t="s">
        <v>4</v>
      </c>
      <c r="K705" s="1" t="s">
        <v>8736</v>
      </c>
      <c r="L705" s="1">
        <v>2</v>
      </c>
      <c r="M705" t="s">
        <v>23</v>
      </c>
      <c r="N705" t="s">
        <v>2</v>
      </c>
      <c r="O705">
        <v>109</v>
      </c>
      <c r="P705">
        <v>109</v>
      </c>
      <c r="Q705">
        <v>0</v>
      </c>
      <c r="R705">
        <v>0</v>
      </c>
      <c r="S705">
        <v>0</v>
      </c>
      <c r="T705">
        <v>0</v>
      </c>
      <c r="U705">
        <v>13</v>
      </c>
      <c r="X705" s="23">
        <f>IFERROR(1 -(#REF!/#REF!), 0)</f>
        <v>0</v>
      </c>
      <c r="AA705">
        <v>56.78</v>
      </c>
      <c r="AB705">
        <v>62.206600000000002</v>
      </c>
      <c r="AC705">
        <v>62.206600000000002</v>
      </c>
      <c r="AD705">
        <v>53.85</v>
      </c>
      <c r="AE705">
        <v>56.78</v>
      </c>
      <c r="AF705">
        <v>62.206600000000002</v>
      </c>
      <c r="AG705">
        <v>62.206600000000002</v>
      </c>
      <c r="AH705">
        <v>53.85</v>
      </c>
      <c r="AI705">
        <v>56.78</v>
      </c>
      <c r="AJ705">
        <v>62.206600000000002</v>
      </c>
      <c r="AK705">
        <v>62.206600000000002</v>
      </c>
      <c r="AL705">
        <v>53.85</v>
      </c>
      <c r="AM705" t="s">
        <v>1</v>
      </c>
      <c r="AN705" t="s">
        <v>1</v>
      </c>
      <c r="AO705" t="s">
        <v>5</v>
      </c>
      <c r="AP705" t="s">
        <v>5</v>
      </c>
      <c r="AQ705" t="s">
        <v>0</v>
      </c>
      <c r="AS705" t="s">
        <v>5</v>
      </c>
    </row>
    <row r="706" spans="1:45" x14ac:dyDescent="0.3">
      <c r="A706" s="1" t="s">
        <v>2351</v>
      </c>
      <c r="B706" s="1">
        <v>78</v>
      </c>
      <c r="C706" s="1" t="s">
        <v>7</v>
      </c>
      <c r="D706" s="1">
        <v>32630</v>
      </c>
      <c r="E706" s="1">
        <v>0</v>
      </c>
      <c r="F706" s="1" t="s">
        <v>1075</v>
      </c>
      <c r="G706" s="1" t="s">
        <v>9377</v>
      </c>
      <c r="H706" s="1" t="s">
        <v>5</v>
      </c>
      <c r="I706" s="1" t="s">
        <v>9087</v>
      </c>
      <c r="J706" s="1" t="s">
        <v>4</v>
      </c>
      <c r="K706" s="1" t="s">
        <v>8503</v>
      </c>
      <c r="L706" s="1">
        <v>5</v>
      </c>
      <c r="M706" t="s">
        <v>18</v>
      </c>
      <c r="N706" t="s">
        <v>2</v>
      </c>
      <c r="O706">
        <v>145</v>
      </c>
      <c r="P706">
        <v>0</v>
      </c>
      <c r="Q706">
        <v>0</v>
      </c>
      <c r="R706">
        <v>0</v>
      </c>
      <c r="S706">
        <v>0</v>
      </c>
      <c r="T706">
        <v>145</v>
      </c>
      <c r="U706">
        <v>20</v>
      </c>
      <c r="X706" s="23">
        <f>IFERROR(1 -(#REF!/#REF!), 0)</f>
        <v>0</v>
      </c>
      <c r="AA706">
        <v>357.15</v>
      </c>
      <c r="AB706">
        <v>387.16829999999999</v>
      </c>
      <c r="AC706">
        <v>388.14</v>
      </c>
      <c r="AD706">
        <v>368.01330000000002</v>
      </c>
      <c r="AE706">
        <v>357.15</v>
      </c>
      <c r="AF706">
        <v>387.16829999999999</v>
      </c>
      <c r="AG706">
        <v>388.14</v>
      </c>
      <c r="AH706">
        <v>368.01330000000002</v>
      </c>
      <c r="AI706">
        <v>357.15</v>
      </c>
      <c r="AJ706">
        <v>387.16829999999999</v>
      </c>
      <c r="AK706">
        <v>388.14</v>
      </c>
      <c r="AL706">
        <v>368.01330000000002</v>
      </c>
      <c r="AM706" t="s">
        <v>1</v>
      </c>
      <c r="AN706" t="s">
        <v>1</v>
      </c>
      <c r="AO706" t="s">
        <v>5</v>
      </c>
      <c r="AP706" t="s">
        <v>5</v>
      </c>
      <c r="AQ706" t="s">
        <v>0</v>
      </c>
      <c r="AS706" t="s">
        <v>5</v>
      </c>
    </row>
    <row r="707" spans="1:45" x14ac:dyDescent="0.3">
      <c r="A707" s="1" t="s">
        <v>2352</v>
      </c>
      <c r="B707" s="1">
        <v>76</v>
      </c>
      <c r="C707" s="1" t="s">
        <v>7</v>
      </c>
      <c r="D707" s="1">
        <v>32637</v>
      </c>
      <c r="E707" s="1">
        <v>0</v>
      </c>
      <c r="F707" s="1" t="s">
        <v>1076</v>
      </c>
      <c r="G707" s="1" t="s">
        <v>9378</v>
      </c>
      <c r="H707" s="1" t="s">
        <v>5</v>
      </c>
      <c r="I707" s="1" t="s">
        <v>8941</v>
      </c>
      <c r="J707" s="1" t="s">
        <v>4</v>
      </c>
      <c r="K707" s="1" t="s">
        <v>8411</v>
      </c>
      <c r="L707" s="1">
        <v>7</v>
      </c>
      <c r="M707" t="s">
        <v>3</v>
      </c>
      <c r="N707" t="s">
        <v>2</v>
      </c>
      <c r="O707">
        <v>180</v>
      </c>
      <c r="P707">
        <v>0</v>
      </c>
      <c r="Q707">
        <v>0</v>
      </c>
      <c r="R707">
        <v>0</v>
      </c>
      <c r="S707">
        <v>0</v>
      </c>
      <c r="T707">
        <v>180</v>
      </c>
      <c r="U707">
        <v>52</v>
      </c>
      <c r="V707">
        <v>17</v>
      </c>
      <c r="W707">
        <v>1</v>
      </c>
      <c r="X707" s="23">
        <f>IFERROR(1 -(#REF!/#REF!), 0)</f>
        <v>0</v>
      </c>
      <c r="Y707">
        <v>1</v>
      </c>
      <c r="Z707">
        <v>17</v>
      </c>
      <c r="AA707">
        <v>74.935000000000002</v>
      </c>
      <c r="AB707">
        <v>81.991600000000005</v>
      </c>
      <c r="AC707">
        <v>76.478499999999997</v>
      </c>
      <c r="AD707">
        <v>74.56</v>
      </c>
      <c r="AE707">
        <v>74.935000000000002</v>
      </c>
      <c r="AF707">
        <v>81.991600000000005</v>
      </c>
      <c r="AG707">
        <v>76.478499999999997</v>
      </c>
      <c r="AH707">
        <v>74.56</v>
      </c>
      <c r="AI707">
        <v>74.935000000000002</v>
      </c>
      <c r="AJ707">
        <v>81.991600000000005</v>
      </c>
      <c r="AK707">
        <v>76.478499999999997</v>
      </c>
      <c r="AL707">
        <v>74.56</v>
      </c>
      <c r="AM707" t="s">
        <v>1</v>
      </c>
      <c r="AN707" t="s">
        <v>1</v>
      </c>
      <c r="AO707" t="s">
        <v>5</v>
      </c>
      <c r="AP707" t="s">
        <v>5</v>
      </c>
      <c r="AQ707" t="s">
        <v>0</v>
      </c>
      <c r="AS707" t="s">
        <v>5</v>
      </c>
    </row>
    <row r="708" spans="1:45" x14ac:dyDescent="0.3">
      <c r="A708" s="1" t="s">
        <v>2353</v>
      </c>
      <c r="B708" s="1">
        <v>15</v>
      </c>
      <c r="C708" s="1" t="s">
        <v>9</v>
      </c>
      <c r="D708" s="1">
        <v>32648</v>
      </c>
      <c r="E708" s="1">
        <v>0</v>
      </c>
      <c r="F708" s="1" t="s">
        <v>1077</v>
      </c>
      <c r="G708" s="1" t="s">
        <v>9379</v>
      </c>
      <c r="H708" s="1" t="s">
        <v>5</v>
      </c>
      <c r="I708" s="1" t="s">
        <v>8709</v>
      </c>
      <c r="J708" s="1" t="s">
        <v>4</v>
      </c>
      <c r="K708" s="1" t="s">
        <v>9380</v>
      </c>
      <c r="L708" s="1">
        <v>2</v>
      </c>
      <c r="M708" t="s">
        <v>23</v>
      </c>
      <c r="N708" t="s">
        <v>2</v>
      </c>
      <c r="O708">
        <v>180</v>
      </c>
      <c r="P708">
        <v>180</v>
      </c>
      <c r="Q708">
        <v>0</v>
      </c>
      <c r="R708">
        <v>0</v>
      </c>
      <c r="S708">
        <v>0</v>
      </c>
      <c r="T708">
        <v>0</v>
      </c>
      <c r="U708">
        <v>12</v>
      </c>
      <c r="X708" s="23">
        <f>IFERROR(1 -(#REF!/#REF!), 0)</f>
        <v>0</v>
      </c>
      <c r="AA708">
        <v>60.67</v>
      </c>
      <c r="AB708">
        <v>67.396600000000007</v>
      </c>
      <c r="AC708">
        <v>68.826599999999999</v>
      </c>
      <c r="AD708">
        <v>59.92</v>
      </c>
      <c r="AE708">
        <v>60.67</v>
      </c>
      <c r="AF708">
        <v>67.396600000000007</v>
      </c>
      <c r="AG708">
        <v>68.826599999999999</v>
      </c>
      <c r="AH708">
        <v>59.92</v>
      </c>
      <c r="AI708">
        <v>60.67</v>
      </c>
      <c r="AJ708">
        <v>67.396600000000007</v>
      </c>
      <c r="AK708">
        <v>68.826599999999999</v>
      </c>
      <c r="AL708">
        <v>59.92</v>
      </c>
      <c r="AM708" t="s">
        <v>1</v>
      </c>
      <c r="AN708" t="s">
        <v>1</v>
      </c>
      <c r="AO708" t="s">
        <v>5</v>
      </c>
      <c r="AP708" t="s">
        <v>5</v>
      </c>
      <c r="AQ708" t="s">
        <v>0</v>
      </c>
      <c r="AS708" t="s">
        <v>5</v>
      </c>
    </row>
    <row r="709" spans="1:45" x14ac:dyDescent="0.3">
      <c r="A709" s="1" t="s">
        <v>2354</v>
      </c>
      <c r="B709" s="1">
        <v>34</v>
      </c>
      <c r="C709" s="1" t="s">
        <v>9</v>
      </c>
      <c r="D709" s="1">
        <v>32654</v>
      </c>
      <c r="E709" s="1">
        <v>0</v>
      </c>
      <c r="F709" s="1" t="s">
        <v>1078</v>
      </c>
      <c r="G709" s="1" t="s">
        <v>9381</v>
      </c>
      <c r="H709" s="1" t="s">
        <v>5</v>
      </c>
      <c r="I709" s="1" t="s">
        <v>363</v>
      </c>
      <c r="J709" s="1" t="s">
        <v>4</v>
      </c>
      <c r="K709" s="1" t="s">
        <v>8486</v>
      </c>
      <c r="L709" s="1">
        <v>7</v>
      </c>
      <c r="M709" t="s">
        <v>3</v>
      </c>
      <c r="N709" t="s">
        <v>2</v>
      </c>
      <c r="O709">
        <v>40</v>
      </c>
      <c r="P709">
        <v>40</v>
      </c>
      <c r="Q709">
        <v>0</v>
      </c>
      <c r="R709">
        <v>0</v>
      </c>
      <c r="S709">
        <v>0</v>
      </c>
      <c r="T709">
        <v>0</v>
      </c>
      <c r="U709">
        <v>52</v>
      </c>
      <c r="V709">
        <v>699</v>
      </c>
      <c r="W709">
        <v>151</v>
      </c>
      <c r="X709" s="23">
        <f>IFERROR(1 -(#REF!/#REF!), 0)</f>
        <v>0</v>
      </c>
      <c r="Y709">
        <v>10</v>
      </c>
      <c r="Z709">
        <v>658</v>
      </c>
      <c r="AA709">
        <v>353.0992</v>
      </c>
      <c r="AB709">
        <v>390.62610000000001</v>
      </c>
      <c r="AC709">
        <v>398.34300000000002</v>
      </c>
      <c r="AD709">
        <v>352.80689999999998</v>
      </c>
      <c r="AE709">
        <v>353.0992</v>
      </c>
      <c r="AF709">
        <v>390.62610000000001</v>
      </c>
      <c r="AG709">
        <v>398.34300000000002</v>
      </c>
      <c r="AH709">
        <v>352.80689999999998</v>
      </c>
      <c r="AI709">
        <v>353.0992</v>
      </c>
      <c r="AJ709">
        <v>390.62610000000001</v>
      </c>
      <c r="AK709">
        <v>398.34300000000002</v>
      </c>
      <c r="AL709">
        <v>352.80689999999998</v>
      </c>
      <c r="AM709" t="s">
        <v>1</v>
      </c>
      <c r="AN709" t="s">
        <v>1</v>
      </c>
      <c r="AO709" t="s">
        <v>5</v>
      </c>
      <c r="AP709" t="s">
        <v>5</v>
      </c>
      <c r="AQ709" t="s">
        <v>0</v>
      </c>
      <c r="AS709" t="s">
        <v>5</v>
      </c>
    </row>
    <row r="710" spans="1:45" x14ac:dyDescent="0.3">
      <c r="A710" s="1" t="s">
        <v>2355</v>
      </c>
      <c r="B710" s="1">
        <v>71</v>
      </c>
      <c r="C710" s="1" t="s">
        <v>9</v>
      </c>
      <c r="D710" s="1">
        <v>32656</v>
      </c>
      <c r="E710" s="1">
        <v>0</v>
      </c>
      <c r="F710" s="1" t="s">
        <v>1079</v>
      </c>
      <c r="G710" s="1" t="s">
        <v>9382</v>
      </c>
      <c r="H710" s="1" t="s">
        <v>5</v>
      </c>
      <c r="I710" s="1" t="s">
        <v>8282</v>
      </c>
      <c r="J710" s="1" t="s">
        <v>4</v>
      </c>
      <c r="K710" s="1" t="s">
        <v>8283</v>
      </c>
      <c r="L710" s="1">
        <v>7</v>
      </c>
      <c r="M710" t="s">
        <v>3</v>
      </c>
      <c r="N710" t="s">
        <v>2</v>
      </c>
      <c r="O710">
        <v>100</v>
      </c>
      <c r="P710">
        <v>100</v>
      </c>
      <c r="Q710">
        <v>0</v>
      </c>
      <c r="R710">
        <v>0</v>
      </c>
      <c r="S710">
        <v>0</v>
      </c>
      <c r="T710">
        <v>0</v>
      </c>
      <c r="U710">
        <v>52</v>
      </c>
      <c r="X710" s="23">
        <f>IFERROR(1 -(#REF!/#REF!), 0)</f>
        <v>0</v>
      </c>
      <c r="AA710">
        <v>59.973799999999997</v>
      </c>
      <c r="AB710">
        <v>70.345299999999995</v>
      </c>
      <c r="AC710">
        <v>77.220699999999994</v>
      </c>
      <c r="AD710">
        <v>59.036099999999998</v>
      </c>
      <c r="AE710">
        <v>59.973799999999997</v>
      </c>
      <c r="AF710">
        <v>70.345299999999995</v>
      </c>
      <c r="AG710">
        <v>77.220699999999994</v>
      </c>
      <c r="AH710">
        <v>59.036099999999998</v>
      </c>
      <c r="AI710">
        <v>59.973799999999997</v>
      </c>
      <c r="AJ710">
        <v>70.345299999999995</v>
      </c>
      <c r="AK710">
        <v>77.220699999999994</v>
      </c>
      <c r="AL710">
        <v>59.036099999999998</v>
      </c>
      <c r="AM710" t="s">
        <v>1</v>
      </c>
      <c r="AN710" t="s">
        <v>1</v>
      </c>
      <c r="AO710" t="s">
        <v>5</v>
      </c>
      <c r="AP710" t="s">
        <v>5</v>
      </c>
      <c r="AQ710" t="s">
        <v>0</v>
      </c>
      <c r="AS710" t="s">
        <v>5</v>
      </c>
    </row>
    <row r="711" spans="1:45" x14ac:dyDescent="0.3">
      <c r="A711" s="1" t="s">
        <v>2356</v>
      </c>
      <c r="B711" s="1">
        <v>9</v>
      </c>
      <c r="C711" s="1" t="s">
        <v>6</v>
      </c>
      <c r="D711" s="1">
        <v>32660</v>
      </c>
      <c r="E711" s="1">
        <v>0</v>
      </c>
      <c r="F711" s="1" t="s">
        <v>1080</v>
      </c>
      <c r="G711" s="1" t="s">
        <v>2861</v>
      </c>
      <c r="H711" s="1" t="s">
        <v>5</v>
      </c>
      <c r="I711" s="1" t="s">
        <v>9383</v>
      </c>
      <c r="J711" s="1" t="s">
        <v>4</v>
      </c>
      <c r="K711" s="1" t="s">
        <v>8776</v>
      </c>
      <c r="L711" s="1">
        <v>6</v>
      </c>
      <c r="M711" t="s">
        <v>10</v>
      </c>
      <c r="N711" t="s">
        <v>2</v>
      </c>
      <c r="O711">
        <v>290</v>
      </c>
      <c r="P711">
        <v>0</v>
      </c>
      <c r="Q711">
        <v>0</v>
      </c>
      <c r="R711">
        <v>290</v>
      </c>
      <c r="S711">
        <v>0</v>
      </c>
      <c r="T711">
        <v>0</v>
      </c>
      <c r="U711">
        <v>10</v>
      </c>
      <c r="X711" s="23">
        <f>IFERROR(1 -(#REF!/#REF!), 0)</f>
        <v>0</v>
      </c>
      <c r="AB711">
        <v>63.682000000000002</v>
      </c>
      <c r="AC711">
        <v>61.267499999999998</v>
      </c>
      <c r="AD711">
        <v>52.52</v>
      </c>
      <c r="AF711">
        <v>63.682000000000002</v>
      </c>
      <c r="AG711">
        <v>61.267499999999998</v>
      </c>
      <c r="AH711">
        <v>52.52</v>
      </c>
      <c r="AJ711">
        <v>63.682000000000002</v>
      </c>
      <c r="AK711">
        <v>61.267499999999998</v>
      </c>
      <c r="AL711">
        <v>52.52</v>
      </c>
      <c r="AM711" t="s">
        <v>1</v>
      </c>
      <c r="AN711" t="s">
        <v>1</v>
      </c>
      <c r="AO711" t="s">
        <v>5</v>
      </c>
      <c r="AP711" t="s">
        <v>5</v>
      </c>
      <c r="AQ711" t="s">
        <v>0</v>
      </c>
      <c r="AS711" t="s">
        <v>5</v>
      </c>
    </row>
    <row r="712" spans="1:45" x14ac:dyDescent="0.3">
      <c r="A712" s="1" t="s">
        <v>2358</v>
      </c>
      <c r="B712" s="1">
        <v>34</v>
      </c>
      <c r="C712" s="1" t="s">
        <v>6</v>
      </c>
      <c r="D712" s="1">
        <v>32682</v>
      </c>
      <c r="E712" s="1">
        <v>0</v>
      </c>
      <c r="F712" s="1" t="s">
        <v>1082</v>
      </c>
      <c r="G712" s="1" t="s">
        <v>9384</v>
      </c>
      <c r="H712" s="1" t="s">
        <v>5</v>
      </c>
      <c r="I712" s="1" t="s">
        <v>363</v>
      </c>
      <c r="J712" s="1" t="s">
        <v>4</v>
      </c>
      <c r="K712" s="1" t="s">
        <v>9163</v>
      </c>
      <c r="L712" s="1">
        <v>7</v>
      </c>
      <c r="M712" t="s">
        <v>3</v>
      </c>
      <c r="N712" t="s">
        <v>2</v>
      </c>
      <c r="O712">
        <v>40</v>
      </c>
      <c r="P712">
        <v>0</v>
      </c>
      <c r="Q712">
        <v>0</v>
      </c>
      <c r="R712">
        <v>40</v>
      </c>
      <c r="S712">
        <v>0</v>
      </c>
      <c r="T712">
        <v>0</v>
      </c>
      <c r="U712">
        <v>52</v>
      </c>
      <c r="V712">
        <v>48</v>
      </c>
      <c r="W712">
        <v>17</v>
      </c>
      <c r="X712" s="23">
        <f>IFERROR(1 -(#REF!/#REF!), 0)</f>
        <v>0</v>
      </c>
      <c r="Y712">
        <v>2</v>
      </c>
      <c r="Z712">
        <v>48</v>
      </c>
      <c r="AA712">
        <v>53.361499999999999</v>
      </c>
      <c r="AB712">
        <v>57.654600000000002</v>
      </c>
      <c r="AC712">
        <v>59.366900000000001</v>
      </c>
      <c r="AD712">
        <v>51.726900000000001</v>
      </c>
      <c r="AE712">
        <v>53.361499999999999</v>
      </c>
      <c r="AF712">
        <v>57.654600000000002</v>
      </c>
      <c r="AG712">
        <v>59.366900000000001</v>
      </c>
      <c r="AH712">
        <v>51.726900000000001</v>
      </c>
      <c r="AI712">
        <v>53.361499999999999</v>
      </c>
      <c r="AJ712">
        <v>57.654600000000002</v>
      </c>
      <c r="AK712">
        <v>59.366900000000001</v>
      </c>
      <c r="AL712">
        <v>51.726900000000001</v>
      </c>
      <c r="AM712" t="s">
        <v>1</v>
      </c>
      <c r="AN712" t="s">
        <v>1</v>
      </c>
      <c r="AO712" t="s">
        <v>5</v>
      </c>
      <c r="AP712" t="s">
        <v>5</v>
      </c>
      <c r="AQ712" t="s">
        <v>0</v>
      </c>
      <c r="AS712" t="s">
        <v>5</v>
      </c>
    </row>
    <row r="713" spans="1:45" x14ac:dyDescent="0.3">
      <c r="A713" s="1" t="s">
        <v>2449</v>
      </c>
      <c r="B713" s="1">
        <v>9</v>
      </c>
      <c r="C713" s="1" t="s">
        <v>9</v>
      </c>
      <c r="D713" s="1">
        <v>32685</v>
      </c>
      <c r="E713" s="1">
        <v>1</v>
      </c>
      <c r="F713" s="1" t="s">
        <v>1172</v>
      </c>
      <c r="G713" s="1" t="s">
        <v>9385</v>
      </c>
      <c r="H713" s="1" t="s">
        <v>5</v>
      </c>
      <c r="I713" s="1" t="s">
        <v>9386</v>
      </c>
      <c r="J713" s="1" t="s">
        <v>4</v>
      </c>
      <c r="K713" s="1" t="s">
        <v>9387</v>
      </c>
      <c r="L713" s="1">
        <v>7</v>
      </c>
      <c r="M713" t="s">
        <v>3</v>
      </c>
      <c r="N713" t="s">
        <v>2</v>
      </c>
      <c r="O713">
        <v>140</v>
      </c>
      <c r="P713">
        <v>140</v>
      </c>
      <c r="Q713">
        <v>0</v>
      </c>
      <c r="R713">
        <v>0</v>
      </c>
      <c r="S713">
        <v>0</v>
      </c>
      <c r="T713">
        <v>0</v>
      </c>
      <c r="U713">
        <v>51</v>
      </c>
      <c r="V713">
        <v>110</v>
      </c>
      <c r="W713">
        <v>14</v>
      </c>
      <c r="X713" s="23">
        <f>IFERROR(1 -(#REF!/#REF!), 0)</f>
        <v>0</v>
      </c>
      <c r="Y713">
        <v>10</v>
      </c>
      <c r="Z713">
        <v>121</v>
      </c>
      <c r="AA713">
        <v>151.19909999999999</v>
      </c>
      <c r="AB713">
        <v>153.6885</v>
      </c>
      <c r="AC713">
        <v>170.21459999999999</v>
      </c>
      <c r="AD713">
        <v>148.36250000000001</v>
      </c>
      <c r="AE713">
        <v>151.19909999999999</v>
      </c>
      <c r="AF713">
        <v>153.6885</v>
      </c>
      <c r="AG713">
        <v>170.21459999999999</v>
      </c>
      <c r="AH713">
        <v>148.36250000000001</v>
      </c>
      <c r="AI713">
        <v>151.19909999999999</v>
      </c>
      <c r="AJ713">
        <v>153.6885</v>
      </c>
      <c r="AK713">
        <v>170.21459999999999</v>
      </c>
      <c r="AL713">
        <v>148.36250000000001</v>
      </c>
      <c r="AM713" t="s">
        <v>1</v>
      </c>
      <c r="AN713" t="s">
        <v>1</v>
      </c>
      <c r="AO713" t="s">
        <v>5</v>
      </c>
      <c r="AP713" t="s">
        <v>5</v>
      </c>
      <c r="AQ713" t="s">
        <v>0</v>
      </c>
      <c r="AS713" t="s">
        <v>5</v>
      </c>
    </row>
    <row r="714" spans="1:45" x14ac:dyDescent="0.3">
      <c r="A714" s="1" t="s">
        <v>2359</v>
      </c>
      <c r="B714" s="1">
        <v>15</v>
      </c>
      <c r="C714" s="1" t="s">
        <v>14</v>
      </c>
      <c r="D714" s="1">
        <v>32689</v>
      </c>
      <c r="E714" s="1">
        <v>0</v>
      </c>
      <c r="F714" s="1" t="s">
        <v>839</v>
      </c>
      <c r="G714" s="1" t="s">
        <v>9388</v>
      </c>
      <c r="H714" s="1" t="s">
        <v>9389</v>
      </c>
      <c r="I714" s="1" t="s">
        <v>340</v>
      </c>
      <c r="J714" s="1" t="s">
        <v>4</v>
      </c>
      <c r="K714" s="1" t="s">
        <v>8576</v>
      </c>
      <c r="L714" s="1">
        <v>7</v>
      </c>
      <c r="M714" t="s">
        <v>3</v>
      </c>
      <c r="N714" t="s">
        <v>2</v>
      </c>
      <c r="O714">
        <v>100</v>
      </c>
      <c r="P714">
        <v>0</v>
      </c>
      <c r="Q714">
        <v>0</v>
      </c>
      <c r="R714">
        <v>0</v>
      </c>
      <c r="S714">
        <v>100</v>
      </c>
      <c r="T714">
        <v>0</v>
      </c>
      <c r="U714">
        <v>52</v>
      </c>
      <c r="X714" s="23">
        <f>IFERROR(1 -(#REF!/#REF!), 0)</f>
        <v>0</v>
      </c>
      <c r="AA714">
        <v>41.969200000000001</v>
      </c>
      <c r="AB714">
        <v>46.176099999999998</v>
      </c>
      <c r="AC714">
        <v>49.318399999999997</v>
      </c>
      <c r="AD714">
        <v>41.45</v>
      </c>
      <c r="AE714">
        <v>41.969200000000001</v>
      </c>
      <c r="AF714">
        <v>46.176099999999998</v>
      </c>
      <c r="AG714">
        <v>49.318399999999997</v>
      </c>
      <c r="AH714">
        <v>41.45</v>
      </c>
      <c r="AI714">
        <v>41.969200000000001</v>
      </c>
      <c r="AJ714">
        <v>46.176099999999998</v>
      </c>
      <c r="AK714">
        <v>49.318399999999997</v>
      </c>
      <c r="AL714">
        <v>41.45</v>
      </c>
      <c r="AM714" t="s">
        <v>1</v>
      </c>
      <c r="AN714" t="s">
        <v>1</v>
      </c>
      <c r="AO714" t="s">
        <v>5</v>
      </c>
      <c r="AP714" t="s">
        <v>5</v>
      </c>
      <c r="AQ714" t="s">
        <v>0</v>
      </c>
      <c r="AS714" t="s">
        <v>5</v>
      </c>
    </row>
    <row r="715" spans="1:45" x14ac:dyDescent="0.3">
      <c r="A715" s="1" t="s">
        <v>1718</v>
      </c>
      <c r="B715" s="1">
        <v>34</v>
      </c>
      <c r="C715" s="1" t="s">
        <v>6</v>
      </c>
      <c r="D715" s="1">
        <v>32697</v>
      </c>
      <c r="E715" s="1">
        <v>0</v>
      </c>
      <c r="F715" s="1" t="s">
        <v>438</v>
      </c>
      <c r="G715" s="1" t="s">
        <v>9390</v>
      </c>
      <c r="H715" s="1" t="s">
        <v>5</v>
      </c>
      <c r="I715" s="1" t="s">
        <v>363</v>
      </c>
      <c r="J715" s="1" t="s">
        <v>4</v>
      </c>
      <c r="K715" s="1" t="s">
        <v>8696</v>
      </c>
      <c r="L715" s="1">
        <v>7</v>
      </c>
      <c r="M715" t="s">
        <v>3</v>
      </c>
      <c r="N715" t="s">
        <v>2</v>
      </c>
      <c r="O715">
        <v>90</v>
      </c>
      <c r="P715">
        <v>0</v>
      </c>
      <c r="Q715">
        <v>0</v>
      </c>
      <c r="R715">
        <v>90</v>
      </c>
      <c r="S715">
        <v>0</v>
      </c>
      <c r="T715">
        <v>0</v>
      </c>
      <c r="U715">
        <v>52</v>
      </c>
      <c r="V715">
        <v>33</v>
      </c>
      <c r="W715">
        <v>4</v>
      </c>
      <c r="X715" s="23">
        <f>IFERROR(1 -(#REF!/#REF!), 0)</f>
        <v>0</v>
      </c>
      <c r="Y715">
        <v>2</v>
      </c>
      <c r="Z715">
        <v>34</v>
      </c>
      <c r="AA715">
        <v>37.359200000000001</v>
      </c>
      <c r="AB715">
        <v>41.182299999999998</v>
      </c>
      <c r="AC715">
        <v>44.082999999999998</v>
      </c>
      <c r="AD715">
        <v>36.840000000000003</v>
      </c>
      <c r="AE715">
        <v>37.359200000000001</v>
      </c>
      <c r="AF715">
        <v>41.182299999999998</v>
      </c>
      <c r="AG715">
        <v>44.082999999999998</v>
      </c>
      <c r="AH715">
        <v>36.840000000000003</v>
      </c>
      <c r="AI715">
        <v>37.359200000000001</v>
      </c>
      <c r="AJ715">
        <v>41.182299999999998</v>
      </c>
      <c r="AK715">
        <v>44.082999999999998</v>
      </c>
      <c r="AL715">
        <v>36.840000000000003</v>
      </c>
      <c r="AM715" t="s">
        <v>1</v>
      </c>
      <c r="AN715" t="s">
        <v>1</v>
      </c>
      <c r="AO715" t="s">
        <v>5</v>
      </c>
      <c r="AP715" t="s">
        <v>5</v>
      </c>
      <c r="AQ715" t="s">
        <v>0</v>
      </c>
      <c r="AS715" t="s">
        <v>5</v>
      </c>
    </row>
    <row r="716" spans="1:45" x14ac:dyDescent="0.3">
      <c r="A716" s="1" t="s">
        <v>1775</v>
      </c>
      <c r="B716" s="1">
        <v>34</v>
      </c>
      <c r="C716" s="1" t="s">
        <v>14</v>
      </c>
      <c r="D716" s="1">
        <v>32700</v>
      </c>
      <c r="E716" s="1">
        <v>0</v>
      </c>
      <c r="F716" s="1" t="s">
        <v>498</v>
      </c>
      <c r="G716" s="1" t="s">
        <v>9391</v>
      </c>
      <c r="H716" s="1" t="s">
        <v>5</v>
      </c>
      <c r="I716" s="1" t="s">
        <v>363</v>
      </c>
      <c r="J716" s="1" t="s">
        <v>4</v>
      </c>
      <c r="K716" s="1" t="s">
        <v>8590</v>
      </c>
      <c r="L716" s="1">
        <v>7</v>
      </c>
      <c r="M716" t="s">
        <v>3</v>
      </c>
      <c r="N716" t="s">
        <v>2</v>
      </c>
      <c r="O716">
        <v>95</v>
      </c>
      <c r="P716">
        <v>0</v>
      </c>
      <c r="Q716">
        <v>0</v>
      </c>
      <c r="R716">
        <v>0</v>
      </c>
      <c r="S716">
        <v>95</v>
      </c>
      <c r="T716">
        <v>0</v>
      </c>
      <c r="U716">
        <v>52</v>
      </c>
      <c r="X716" s="23">
        <f>IFERROR(1 -(#REF!/#REF!), 0)</f>
        <v>0</v>
      </c>
      <c r="AA716">
        <v>60.136099999999999</v>
      </c>
      <c r="AB716">
        <v>57.6892</v>
      </c>
      <c r="AC716">
        <v>55.1492</v>
      </c>
      <c r="AD716">
        <v>45.53</v>
      </c>
      <c r="AE716">
        <v>60.136099999999999</v>
      </c>
      <c r="AF716">
        <v>57.6892</v>
      </c>
      <c r="AG716">
        <v>55.1492</v>
      </c>
      <c r="AH716">
        <v>45.53</v>
      </c>
      <c r="AI716">
        <v>60.136099999999999</v>
      </c>
      <c r="AJ716">
        <v>57.6892</v>
      </c>
      <c r="AK716">
        <v>55.1492</v>
      </c>
      <c r="AL716">
        <v>45.53</v>
      </c>
      <c r="AM716" t="s">
        <v>1</v>
      </c>
      <c r="AN716" t="s">
        <v>1</v>
      </c>
      <c r="AO716" t="s">
        <v>5</v>
      </c>
      <c r="AP716" t="s">
        <v>5</v>
      </c>
      <c r="AQ716" t="s">
        <v>0</v>
      </c>
      <c r="AS716" t="s">
        <v>5</v>
      </c>
    </row>
    <row r="717" spans="1:45" x14ac:dyDescent="0.3">
      <c r="A717" s="1" t="s">
        <v>2362</v>
      </c>
      <c r="B717" s="1">
        <v>9</v>
      </c>
      <c r="C717" s="1" t="s">
        <v>14</v>
      </c>
      <c r="D717" s="1">
        <v>32701</v>
      </c>
      <c r="E717" s="1">
        <v>0</v>
      </c>
      <c r="F717" s="1" t="s">
        <v>1085</v>
      </c>
      <c r="G717" s="1" t="s">
        <v>9392</v>
      </c>
      <c r="H717" s="1" t="s">
        <v>9393</v>
      </c>
      <c r="I717" s="1" t="s">
        <v>8941</v>
      </c>
      <c r="J717" s="1" t="s">
        <v>4</v>
      </c>
      <c r="K717" s="1" t="s">
        <v>9360</v>
      </c>
      <c r="L717" s="1">
        <v>7</v>
      </c>
      <c r="M717" t="s">
        <v>3</v>
      </c>
      <c r="N717" t="s">
        <v>2</v>
      </c>
      <c r="O717">
        <v>241</v>
      </c>
      <c r="P717">
        <v>0</v>
      </c>
      <c r="Q717">
        <v>0</v>
      </c>
      <c r="R717">
        <v>0</v>
      </c>
      <c r="S717">
        <v>241</v>
      </c>
      <c r="T717">
        <v>0</v>
      </c>
      <c r="U717">
        <v>52</v>
      </c>
      <c r="V717">
        <v>55</v>
      </c>
      <c r="W717">
        <v>9</v>
      </c>
      <c r="X717" s="23">
        <f>IFERROR(1 -(#REF!/#REF!), 0)</f>
        <v>0</v>
      </c>
      <c r="Y717">
        <v>3</v>
      </c>
      <c r="Z717">
        <v>56</v>
      </c>
      <c r="AA717">
        <v>13.45</v>
      </c>
      <c r="AB717">
        <v>13.55</v>
      </c>
      <c r="AC717">
        <v>19.25</v>
      </c>
      <c r="AD717">
        <v>13</v>
      </c>
      <c r="AE717">
        <v>13.45</v>
      </c>
      <c r="AF717">
        <v>13.55</v>
      </c>
      <c r="AG717">
        <v>19.25</v>
      </c>
      <c r="AH717">
        <v>13</v>
      </c>
      <c r="AI717">
        <v>13.45</v>
      </c>
      <c r="AJ717">
        <v>13.55</v>
      </c>
      <c r="AK717">
        <v>19.25</v>
      </c>
      <c r="AL717">
        <v>13</v>
      </c>
      <c r="AM717" t="s">
        <v>1</v>
      </c>
      <c r="AN717" t="s">
        <v>1</v>
      </c>
      <c r="AO717" t="s">
        <v>5</v>
      </c>
      <c r="AP717" t="s">
        <v>5</v>
      </c>
      <c r="AQ717" t="s">
        <v>0</v>
      </c>
      <c r="AS717" t="s">
        <v>5</v>
      </c>
    </row>
    <row r="718" spans="1:45" x14ac:dyDescent="0.3">
      <c r="A718" s="1" t="s">
        <v>2363</v>
      </c>
      <c r="B718" s="1">
        <v>9</v>
      </c>
      <c r="C718" s="1" t="s">
        <v>14</v>
      </c>
      <c r="D718" s="1">
        <v>32701</v>
      </c>
      <c r="E718" s="1">
        <v>1</v>
      </c>
      <c r="F718" s="1" t="s">
        <v>1086</v>
      </c>
      <c r="G718" s="1" t="s">
        <v>1087</v>
      </c>
      <c r="H718" s="1" t="s">
        <v>5</v>
      </c>
      <c r="I718" s="1" t="s">
        <v>8941</v>
      </c>
      <c r="J718" s="1" t="s">
        <v>4</v>
      </c>
      <c r="K718" s="1" t="s">
        <v>9360</v>
      </c>
      <c r="L718" s="1">
        <v>7</v>
      </c>
      <c r="M718" t="s">
        <v>3</v>
      </c>
      <c r="N718" t="s">
        <v>2</v>
      </c>
      <c r="O718">
        <v>281</v>
      </c>
      <c r="P718">
        <v>0</v>
      </c>
      <c r="Q718">
        <v>0</v>
      </c>
      <c r="R718">
        <v>0</v>
      </c>
      <c r="S718">
        <v>281</v>
      </c>
      <c r="T718">
        <v>0</v>
      </c>
      <c r="U718">
        <v>52</v>
      </c>
      <c r="V718">
        <v>44</v>
      </c>
      <c r="W718">
        <v>17</v>
      </c>
      <c r="X718" s="23">
        <f>IFERROR(1 -(#REF!/#REF!), 0)</f>
        <v>0</v>
      </c>
      <c r="Y718">
        <v>2</v>
      </c>
      <c r="Z718">
        <v>44</v>
      </c>
      <c r="AA718">
        <v>39.698500000000003</v>
      </c>
      <c r="AB718">
        <v>35.434600000000003</v>
      </c>
      <c r="AC718">
        <v>21.717600000000001</v>
      </c>
      <c r="AD718">
        <v>41.041600000000003</v>
      </c>
      <c r="AE718">
        <v>39.698500000000003</v>
      </c>
      <c r="AF718">
        <v>35.434600000000003</v>
      </c>
      <c r="AG718">
        <v>21.717600000000001</v>
      </c>
      <c r="AH718">
        <v>41.041600000000003</v>
      </c>
      <c r="AI718">
        <v>39.698500000000003</v>
      </c>
      <c r="AJ718">
        <v>35.434600000000003</v>
      </c>
      <c r="AK718">
        <v>21.717600000000001</v>
      </c>
      <c r="AL718">
        <v>41.041600000000003</v>
      </c>
      <c r="AM718" t="s">
        <v>1</v>
      </c>
      <c r="AN718" t="s">
        <v>1</v>
      </c>
      <c r="AO718" t="s">
        <v>5</v>
      </c>
      <c r="AP718" t="s">
        <v>5</v>
      </c>
      <c r="AQ718" t="s">
        <v>0</v>
      </c>
      <c r="AS718" t="s">
        <v>5</v>
      </c>
    </row>
    <row r="719" spans="1:45" x14ac:dyDescent="0.3">
      <c r="A719" s="1" t="s">
        <v>2364</v>
      </c>
      <c r="B719" s="1">
        <v>9</v>
      </c>
      <c r="C719" s="1" t="s">
        <v>14</v>
      </c>
      <c r="D719" s="1">
        <v>32701</v>
      </c>
      <c r="E719" s="1">
        <v>2</v>
      </c>
      <c r="F719" s="1" t="s">
        <v>1088</v>
      </c>
      <c r="G719" s="1" t="s">
        <v>9394</v>
      </c>
      <c r="H719" s="1" t="s">
        <v>5</v>
      </c>
      <c r="I719" s="1" t="s">
        <v>8941</v>
      </c>
      <c r="J719" s="1" t="s">
        <v>4</v>
      </c>
      <c r="K719" s="1" t="s">
        <v>9360</v>
      </c>
      <c r="L719" s="1">
        <v>7</v>
      </c>
      <c r="M719" t="s">
        <v>3</v>
      </c>
      <c r="N719" t="s">
        <v>2</v>
      </c>
      <c r="O719">
        <v>361</v>
      </c>
      <c r="P719">
        <v>0</v>
      </c>
      <c r="Q719">
        <v>0</v>
      </c>
      <c r="R719">
        <v>0</v>
      </c>
      <c r="S719">
        <v>361</v>
      </c>
      <c r="T719">
        <v>0</v>
      </c>
      <c r="U719">
        <v>52</v>
      </c>
      <c r="V719">
        <v>55</v>
      </c>
      <c r="W719">
        <v>2</v>
      </c>
      <c r="X719" s="23">
        <f>IFERROR(1 -(#REF!/#REF!), 0)</f>
        <v>0</v>
      </c>
      <c r="Y719">
        <v>3</v>
      </c>
      <c r="Z719">
        <v>54</v>
      </c>
      <c r="AA719">
        <v>15.1678</v>
      </c>
      <c r="AB719">
        <v>15.55</v>
      </c>
      <c r="AC719">
        <v>21.25</v>
      </c>
      <c r="AD719">
        <v>15.666600000000001</v>
      </c>
      <c r="AE719">
        <v>15.1678</v>
      </c>
      <c r="AF719">
        <v>15.55</v>
      </c>
      <c r="AG719">
        <v>21.25</v>
      </c>
      <c r="AH719">
        <v>15.666600000000001</v>
      </c>
      <c r="AI719">
        <v>15.1678</v>
      </c>
      <c r="AJ719">
        <v>15.55</v>
      </c>
      <c r="AK719">
        <v>21.25</v>
      </c>
      <c r="AL719">
        <v>15.666600000000001</v>
      </c>
      <c r="AM719" t="s">
        <v>1</v>
      </c>
      <c r="AN719" t="s">
        <v>1</v>
      </c>
      <c r="AO719" t="s">
        <v>5</v>
      </c>
      <c r="AP719" t="s">
        <v>5</v>
      </c>
      <c r="AQ719" t="s">
        <v>0</v>
      </c>
      <c r="AS719" t="s">
        <v>5</v>
      </c>
    </row>
    <row r="720" spans="1:45" x14ac:dyDescent="0.3">
      <c r="A720" s="1" t="s">
        <v>2365</v>
      </c>
      <c r="B720" s="1">
        <v>9</v>
      </c>
      <c r="C720" s="1" t="s">
        <v>14</v>
      </c>
      <c r="D720" s="1">
        <v>32701</v>
      </c>
      <c r="E720" s="1">
        <v>3</v>
      </c>
      <c r="F720" s="1" t="s">
        <v>1089</v>
      </c>
      <c r="G720" s="1" t="s">
        <v>9395</v>
      </c>
      <c r="H720" s="1" t="s">
        <v>5</v>
      </c>
      <c r="I720" s="1" t="s">
        <v>8941</v>
      </c>
      <c r="J720" s="1" t="s">
        <v>4</v>
      </c>
      <c r="K720" s="1" t="s">
        <v>9360</v>
      </c>
      <c r="L720" s="1">
        <v>7</v>
      </c>
      <c r="M720" t="s">
        <v>3</v>
      </c>
      <c r="N720" t="s">
        <v>2</v>
      </c>
      <c r="O720">
        <v>371</v>
      </c>
      <c r="P720">
        <v>0</v>
      </c>
      <c r="Q720">
        <v>0</v>
      </c>
      <c r="R720">
        <v>0</v>
      </c>
      <c r="S720">
        <v>371</v>
      </c>
      <c r="T720">
        <v>0</v>
      </c>
      <c r="U720">
        <v>52</v>
      </c>
      <c r="V720">
        <v>39</v>
      </c>
      <c r="X720" s="23">
        <f>IFERROR(1 -(#REF!/#REF!), 0)</f>
        <v>0</v>
      </c>
      <c r="Y720">
        <v>2</v>
      </c>
      <c r="Z720">
        <v>38</v>
      </c>
      <c r="AA720">
        <v>9.3678000000000008</v>
      </c>
      <c r="AB720">
        <v>11.0223</v>
      </c>
      <c r="AC720">
        <v>15.45</v>
      </c>
      <c r="AD720">
        <v>8.9499999999999993</v>
      </c>
      <c r="AE720">
        <v>9.3678000000000008</v>
      </c>
      <c r="AF720">
        <v>11.0223</v>
      </c>
      <c r="AG720">
        <v>15.45</v>
      </c>
      <c r="AH720">
        <v>8.9499999999999993</v>
      </c>
      <c r="AI720">
        <v>9.3678000000000008</v>
      </c>
      <c r="AJ720">
        <v>11.0223</v>
      </c>
      <c r="AK720">
        <v>15.45</v>
      </c>
      <c r="AL720">
        <v>8.9499999999999993</v>
      </c>
      <c r="AM720" t="s">
        <v>1</v>
      </c>
      <c r="AN720" t="s">
        <v>1</v>
      </c>
      <c r="AO720" t="s">
        <v>5</v>
      </c>
      <c r="AP720" t="s">
        <v>5</v>
      </c>
      <c r="AQ720" t="s">
        <v>0</v>
      </c>
      <c r="AS720" t="s">
        <v>5</v>
      </c>
    </row>
    <row r="721" spans="1:45" x14ac:dyDescent="0.3">
      <c r="A721" s="1" t="s">
        <v>2366</v>
      </c>
      <c r="B721" s="1">
        <v>9</v>
      </c>
      <c r="C721" s="1" t="s">
        <v>14</v>
      </c>
      <c r="D721" s="1">
        <v>32701</v>
      </c>
      <c r="E721" s="1">
        <v>4</v>
      </c>
      <c r="F721" s="1" t="s">
        <v>1090</v>
      </c>
      <c r="G721" s="1" t="s">
        <v>9396</v>
      </c>
      <c r="H721" s="1" t="s">
        <v>5</v>
      </c>
      <c r="I721" s="1" t="s">
        <v>8941</v>
      </c>
      <c r="J721" s="1" t="s">
        <v>4</v>
      </c>
      <c r="K721" s="1" t="s">
        <v>9360</v>
      </c>
      <c r="L721" s="1">
        <v>7</v>
      </c>
      <c r="M721" t="s">
        <v>3</v>
      </c>
      <c r="N721" t="s">
        <v>2</v>
      </c>
      <c r="O721">
        <v>381</v>
      </c>
      <c r="P721">
        <v>0</v>
      </c>
      <c r="Q721">
        <v>0</v>
      </c>
      <c r="R721">
        <v>0</v>
      </c>
      <c r="S721">
        <v>381</v>
      </c>
      <c r="T721">
        <v>0</v>
      </c>
      <c r="U721">
        <v>52</v>
      </c>
      <c r="V721">
        <v>22</v>
      </c>
      <c r="X721" s="23">
        <f>IFERROR(1 -(#REF!/#REF!), 0)</f>
        <v>0</v>
      </c>
      <c r="Y721">
        <v>1</v>
      </c>
      <c r="Z721">
        <v>22</v>
      </c>
      <c r="AA721">
        <v>6.2</v>
      </c>
      <c r="AB721">
        <v>6.55</v>
      </c>
      <c r="AC721">
        <v>12.25</v>
      </c>
      <c r="AD721">
        <v>7.2884000000000002</v>
      </c>
      <c r="AE721">
        <v>6.2</v>
      </c>
      <c r="AF721">
        <v>6.55</v>
      </c>
      <c r="AG721">
        <v>12.25</v>
      </c>
      <c r="AH721">
        <v>7.2884000000000002</v>
      </c>
      <c r="AI721">
        <v>6.2</v>
      </c>
      <c r="AJ721">
        <v>6.55</v>
      </c>
      <c r="AK721">
        <v>12.25</v>
      </c>
      <c r="AL721">
        <v>7.2884000000000002</v>
      </c>
      <c r="AM721" t="s">
        <v>1</v>
      </c>
      <c r="AN721" t="s">
        <v>1</v>
      </c>
      <c r="AO721" t="s">
        <v>5</v>
      </c>
      <c r="AP721" t="s">
        <v>5</v>
      </c>
      <c r="AQ721" t="s">
        <v>0</v>
      </c>
      <c r="AS721" t="s">
        <v>5</v>
      </c>
    </row>
    <row r="722" spans="1:45" x14ac:dyDescent="0.3">
      <c r="A722" s="1" t="s">
        <v>2369</v>
      </c>
      <c r="B722" s="1">
        <v>9</v>
      </c>
      <c r="C722" s="1" t="s">
        <v>14</v>
      </c>
      <c r="D722" s="1">
        <v>32701</v>
      </c>
      <c r="E722" s="1">
        <v>5</v>
      </c>
      <c r="F722" s="1" t="s">
        <v>1094</v>
      </c>
      <c r="G722" s="1" t="s">
        <v>9397</v>
      </c>
      <c r="H722" s="1" t="s">
        <v>5</v>
      </c>
      <c r="I722" s="1" t="s">
        <v>8941</v>
      </c>
      <c r="J722" s="1" t="s">
        <v>4</v>
      </c>
      <c r="K722" s="1" t="s">
        <v>8423</v>
      </c>
      <c r="L722" s="1">
        <v>7</v>
      </c>
      <c r="M722" t="s">
        <v>3</v>
      </c>
      <c r="N722" t="s">
        <v>2</v>
      </c>
      <c r="O722">
        <v>141</v>
      </c>
      <c r="P722">
        <v>0</v>
      </c>
      <c r="Q722">
        <v>0</v>
      </c>
      <c r="R722">
        <v>0</v>
      </c>
      <c r="S722">
        <v>141</v>
      </c>
      <c r="T722">
        <v>0</v>
      </c>
      <c r="U722">
        <v>53</v>
      </c>
      <c r="V722">
        <v>22</v>
      </c>
      <c r="W722">
        <v>1</v>
      </c>
      <c r="X722" s="23">
        <f>IFERROR(1 -(#REF!/#REF!), 0)</f>
        <v>0</v>
      </c>
      <c r="Y722">
        <v>1</v>
      </c>
      <c r="Z722">
        <v>22</v>
      </c>
      <c r="AA722">
        <v>16.9285</v>
      </c>
      <c r="AB722">
        <v>10.0884</v>
      </c>
      <c r="AC722">
        <v>12.25</v>
      </c>
      <c r="AD722">
        <v>11.5</v>
      </c>
      <c r="AE722">
        <v>16.9285</v>
      </c>
      <c r="AF722">
        <v>10.0884</v>
      </c>
      <c r="AG722">
        <v>12.25</v>
      </c>
      <c r="AH722">
        <v>11.5</v>
      </c>
      <c r="AI722">
        <v>16.9285</v>
      </c>
      <c r="AJ722">
        <v>10.0884</v>
      </c>
      <c r="AK722">
        <v>12.25</v>
      </c>
      <c r="AL722">
        <v>11.5</v>
      </c>
      <c r="AM722" t="s">
        <v>1</v>
      </c>
      <c r="AN722" t="s">
        <v>1</v>
      </c>
      <c r="AO722" t="s">
        <v>5</v>
      </c>
      <c r="AP722" t="s">
        <v>5</v>
      </c>
      <c r="AQ722" t="s">
        <v>0</v>
      </c>
      <c r="AS722" t="s">
        <v>5</v>
      </c>
    </row>
    <row r="723" spans="1:45" x14ac:dyDescent="0.3">
      <c r="A723" s="1" t="s">
        <v>2370</v>
      </c>
      <c r="B723" s="1">
        <v>9</v>
      </c>
      <c r="C723" s="1" t="s">
        <v>14</v>
      </c>
      <c r="D723" s="1">
        <v>32701</v>
      </c>
      <c r="E723" s="1">
        <v>6</v>
      </c>
      <c r="F723" s="1" t="s">
        <v>1095</v>
      </c>
      <c r="G723" s="1" t="s">
        <v>9398</v>
      </c>
      <c r="H723" s="1" t="s">
        <v>5</v>
      </c>
      <c r="I723" s="1" t="s">
        <v>8941</v>
      </c>
      <c r="J723" s="1" t="s">
        <v>4</v>
      </c>
      <c r="K723" s="1" t="s">
        <v>9360</v>
      </c>
      <c r="L723" s="1">
        <v>7</v>
      </c>
      <c r="M723" t="s">
        <v>3</v>
      </c>
      <c r="N723" t="s">
        <v>2</v>
      </c>
      <c r="O723">
        <v>151</v>
      </c>
      <c r="P723">
        <v>0</v>
      </c>
      <c r="Q723">
        <v>0</v>
      </c>
      <c r="R723">
        <v>0</v>
      </c>
      <c r="S723">
        <v>151</v>
      </c>
      <c r="T723">
        <v>0</v>
      </c>
      <c r="U723">
        <v>53</v>
      </c>
      <c r="V723">
        <v>88</v>
      </c>
      <c r="W723">
        <v>4</v>
      </c>
      <c r="X723" s="23">
        <f>IFERROR(1 -(#REF!/#REF!), 0)</f>
        <v>0</v>
      </c>
      <c r="Y723">
        <v>3</v>
      </c>
      <c r="Z723">
        <v>66</v>
      </c>
      <c r="AA723">
        <v>23.4178</v>
      </c>
      <c r="AB723">
        <v>19.376899999999999</v>
      </c>
      <c r="AC723">
        <v>21.696400000000001</v>
      </c>
      <c r="AD723">
        <v>23</v>
      </c>
      <c r="AE723">
        <v>23.4178</v>
      </c>
      <c r="AF723">
        <v>19.376899999999999</v>
      </c>
      <c r="AG723">
        <v>21.696400000000001</v>
      </c>
      <c r="AH723">
        <v>23</v>
      </c>
      <c r="AI723">
        <v>23.4178</v>
      </c>
      <c r="AJ723">
        <v>19.376899999999999</v>
      </c>
      <c r="AK723">
        <v>21.696400000000001</v>
      </c>
      <c r="AL723">
        <v>23</v>
      </c>
      <c r="AM723" t="s">
        <v>1</v>
      </c>
      <c r="AN723" t="s">
        <v>1</v>
      </c>
      <c r="AO723" t="s">
        <v>5</v>
      </c>
      <c r="AP723" t="s">
        <v>5</v>
      </c>
      <c r="AQ723" t="s">
        <v>0</v>
      </c>
      <c r="AS723" t="s">
        <v>5</v>
      </c>
    </row>
    <row r="724" spans="1:45" x14ac:dyDescent="0.3">
      <c r="A724" s="1" t="s">
        <v>1597</v>
      </c>
      <c r="B724" s="1">
        <v>9</v>
      </c>
      <c r="C724" s="1" t="s">
        <v>14</v>
      </c>
      <c r="D724" s="1">
        <v>32701</v>
      </c>
      <c r="E724" s="1">
        <v>7</v>
      </c>
      <c r="F724" s="1" t="s">
        <v>314</v>
      </c>
      <c r="G724" s="1" t="s">
        <v>9392</v>
      </c>
      <c r="H724" s="1" t="s">
        <v>9399</v>
      </c>
      <c r="I724" s="1" t="s">
        <v>8941</v>
      </c>
      <c r="J724" s="1" t="s">
        <v>4</v>
      </c>
      <c r="K724" s="1" t="s">
        <v>9360</v>
      </c>
      <c r="L724" s="1">
        <v>7</v>
      </c>
      <c r="M724" t="s">
        <v>3</v>
      </c>
      <c r="N724" t="s">
        <v>2</v>
      </c>
      <c r="O724">
        <v>191</v>
      </c>
      <c r="P724">
        <v>0</v>
      </c>
      <c r="Q724">
        <v>0</v>
      </c>
      <c r="R724">
        <v>0</v>
      </c>
      <c r="S724">
        <v>191</v>
      </c>
      <c r="T724">
        <v>0</v>
      </c>
      <c r="U724">
        <v>52</v>
      </c>
      <c r="V724">
        <v>517</v>
      </c>
      <c r="W724">
        <v>15</v>
      </c>
      <c r="X724" s="23">
        <f>IFERROR(1 -(#REF!/#REF!), 0)</f>
        <v>0</v>
      </c>
      <c r="Y724">
        <v>27</v>
      </c>
      <c r="Z724">
        <v>516</v>
      </c>
      <c r="AA724">
        <v>112.02500000000001</v>
      </c>
      <c r="AB724">
        <v>101.48609999999999</v>
      </c>
      <c r="AC724">
        <v>120.24379999999999</v>
      </c>
      <c r="AD724">
        <v>124.22329999999999</v>
      </c>
      <c r="AE724">
        <v>112.02500000000001</v>
      </c>
      <c r="AF724">
        <v>101.48609999999999</v>
      </c>
      <c r="AG724">
        <v>120.24379999999999</v>
      </c>
      <c r="AH724">
        <v>124.22329999999999</v>
      </c>
      <c r="AI724">
        <v>112.02500000000001</v>
      </c>
      <c r="AJ724">
        <v>101.48609999999999</v>
      </c>
      <c r="AK724">
        <v>120.24379999999999</v>
      </c>
      <c r="AL724">
        <v>124.22329999999999</v>
      </c>
      <c r="AM724" t="s">
        <v>1</v>
      </c>
      <c r="AN724" t="s">
        <v>1</v>
      </c>
      <c r="AO724" t="s">
        <v>5</v>
      </c>
      <c r="AP724" t="s">
        <v>5</v>
      </c>
      <c r="AQ724" t="s">
        <v>0</v>
      </c>
      <c r="AS724" t="s">
        <v>5</v>
      </c>
    </row>
    <row r="725" spans="1:45" x14ac:dyDescent="0.3">
      <c r="A725" s="1" t="s">
        <v>2368</v>
      </c>
      <c r="B725" s="1">
        <v>9</v>
      </c>
      <c r="C725" s="1" t="s">
        <v>14</v>
      </c>
      <c r="D725" s="1">
        <v>32701</v>
      </c>
      <c r="E725" s="1">
        <v>8</v>
      </c>
      <c r="F725" s="1" t="s">
        <v>1093</v>
      </c>
      <c r="G725" s="1" t="s">
        <v>9392</v>
      </c>
      <c r="H725" s="1" t="s">
        <v>9399</v>
      </c>
      <c r="I725" s="1" t="s">
        <v>8941</v>
      </c>
      <c r="J725" s="1" t="s">
        <v>4</v>
      </c>
      <c r="K725" s="1" t="s">
        <v>9360</v>
      </c>
      <c r="L725" s="1">
        <v>7</v>
      </c>
      <c r="M725" t="s">
        <v>3</v>
      </c>
      <c r="N725" t="s">
        <v>2</v>
      </c>
      <c r="O725">
        <v>201</v>
      </c>
      <c r="P725">
        <v>0</v>
      </c>
      <c r="Q725">
        <v>0</v>
      </c>
      <c r="R725">
        <v>0</v>
      </c>
      <c r="S725">
        <v>201</v>
      </c>
      <c r="T725">
        <v>0</v>
      </c>
      <c r="U725">
        <v>52</v>
      </c>
      <c r="V725">
        <v>88</v>
      </c>
      <c r="W725">
        <v>2</v>
      </c>
      <c r="X725" s="23">
        <f>IFERROR(1 -(#REF!/#REF!), 0)</f>
        <v>0</v>
      </c>
      <c r="Y725">
        <v>4</v>
      </c>
      <c r="Z725">
        <v>89</v>
      </c>
      <c r="AA725">
        <v>24.6678</v>
      </c>
      <c r="AB725">
        <v>21.1784</v>
      </c>
      <c r="AC725">
        <v>26.282299999999999</v>
      </c>
      <c r="AD725">
        <v>24.25</v>
      </c>
      <c r="AE725">
        <v>24.6678</v>
      </c>
      <c r="AF725">
        <v>21.1784</v>
      </c>
      <c r="AG725">
        <v>26.282299999999999</v>
      </c>
      <c r="AH725">
        <v>24.25</v>
      </c>
      <c r="AI725">
        <v>24.6678</v>
      </c>
      <c r="AJ725">
        <v>21.1784</v>
      </c>
      <c r="AK725">
        <v>26.282299999999999</v>
      </c>
      <c r="AL725">
        <v>24.25</v>
      </c>
      <c r="AM725" t="s">
        <v>1</v>
      </c>
      <c r="AN725" t="s">
        <v>1</v>
      </c>
      <c r="AO725" t="s">
        <v>5</v>
      </c>
      <c r="AP725" t="s">
        <v>5</v>
      </c>
      <c r="AQ725" t="s">
        <v>0</v>
      </c>
      <c r="AS725" t="s">
        <v>5</v>
      </c>
    </row>
    <row r="726" spans="1:45" x14ac:dyDescent="0.3">
      <c r="A726" s="1" t="s">
        <v>2371</v>
      </c>
      <c r="B726" s="1">
        <v>9</v>
      </c>
      <c r="C726" s="1" t="s">
        <v>14</v>
      </c>
      <c r="D726" s="1">
        <v>32701</v>
      </c>
      <c r="E726" s="1">
        <v>9</v>
      </c>
      <c r="F726" s="1" t="s">
        <v>1096</v>
      </c>
      <c r="G726" s="1" t="s">
        <v>9392</v>
      </c>
      <c r="H726" s="1" t="s">
        <v>5</v>
      </c>
      <c r="I726" s="1" t="s">
        <v>8941</v>
      </c>
      <c r="J726" s="1" t="s">
        <v>4</v>
      </c>
      <c r="K726" s="1" t="s">
        <v>9360</v>
      </c>
      <c r="L726" s="1">
        <v>7</v>
      </c>
      <c r="M726" t="s">
        <v>3</v>
      </c>
      <c r="N726" t="s">
        <v>2</v>
      </c>
      <c r="O726">
        <v>221</v>
      </c>
      <c r="P726">
        <v>0</v>
      </c>
      <c r="Q726">
        <v>0</v>
      </c>
      <c r="R726">
        <v>0</v>
      </c>
      <c r="S726">
        <v>221</v>
      </c>
      <c r="T726">
        <v>0</v>
      </c>
      <c r="U726">
        <v>52</v>
      </c>
      <c r="V726">
        <v>33</v>
      </c>
      <c r="W726">
        <v>1</v>
      </c>
      <c r="X726" s="23">
        <f>IFERROR(1 -(#REF!/#REF!), 0)</f>
        <v>0</v>
      </c>
      <c r="Y726">
        <v>2</v>
      </c>
      <c r="Z726">
        <v>33</v>
      </c>
      <c r="AA726">
        <v>7.4177999999999997</v>
      </c>
      <c r="AB726">
        <v>7.4668999999999999</v>
      </c>
      <c r="AC726">
        <v>13.1669</v>
      </c>
      <c r="AD726">
        <v>7</v>
      </c>
      <c r="AE726">
        <v>7.4177999999999997</v>
      </c>
      <c r="AF726">
        <v>7.4668999999999999</v>
      </c>
      <c r="AG726">
        <v>13.1669</v>
      </c>
      <c r="AH726">
        <v>7</v>
      </c>
      <c r="AI726">
        <v>7.4177999999999997</v>
      </c>
      <c r="AJ726">
        <v>7.4668999999999999</v>
      </c>
      <c r="AK726">
        <v>13.1669</v>
      </c>
      <c r="AL726">
        <v>7</v>
      </c>
      <c r="AM726" t="s">
        <v>1</v>
      </c>
      <c r="AN726" t="s">
        <v>1</v>
      </c>
      <c r="AO726" t="s">
        <v>5</v>
      </c>
      <c r="AP726" t="s">
        <v>5</v>
      </c>
      <c r="AQ726" t="s">
        <v>0</v>
      </c>
      <c r="AS726" t="s">
        <v>5</v>
      </c>
    </row>
    <row r="727" spans="1:45" x14ac:dyDescent="0.3">
      <c r="A727" s="1" t="s">
        <v>2372</v>
      </c>
      <c r="B727" s="1">
        <v>9</v>
      </c>
      <c r="C727" s="1" t="s">
        <v>14</v>
      </c>
      <c r="D727" s="1">
        <v>32701</v>
      </c>
      <c r="E727" s="1">
        <v>10</v>
      </c>
      <c r="F727" s="1" t="s">
        <v>1097</v>
      </c>
      <c r="G727" s="1" t="s">
        <v>9400</v>
      </c>
      <c r="H727" s="1" t="s">
        <v>5</v>
      </c>
      <c r="I727" s="1" t="s">
        <v>8941</v>
      </c>
      <c r="J727" s="1" t="s">
        <v>4</v>
      </c>
      <c r="K727" s="1" t="s">
        <v>9360</v>
      </c>
      <c r="L727" s="1">
        <v>7</v>
      </c>
      <c r="M727" t="s">
        <v>3</v>
      </c>
      <c r="N727" t="s">
        <v>2</v>
      </c>
      <c r="O727">
        <v>161</v>
      </c>
      <c r="P727">
        <v>0</v>
      </c>
      <c r="Q727">
        <v>0</v>
      </c>
      <c r="R727">
        <v>0</v>
      </c>
      <c r="S727">
        <v>161</v>
      </c>
      <c r="T727">
        <v>0</v>
      </c>
      <c r="U727">
        <v>52</v>
      </c>
      <c r="V727">
        <v>33</v>
      </c>
      <c r="W727">
        <v>3</v>
      </c>
      <c r="X727" s="23">
        <f>IFERROR(1 -(#REF!/#REF!), 0)</f>
        <v>0</v>
      </c>
      <c r="Y727">
        <v>3</v>
      </c>
      <c r="Z727">
        <v>48</v>
      </c>
      <c r="AA727">
        <v>8.6677999999999997</v>
      </c>
      <c r="AB727">
        <v>9.0500000000000007</v>
      </c>
      <c r="AC727">
        <v>14.75</v>
      </c>
      <c r="AD727">
        <v>8.25</v>
      </c>
      <c r="AE727">
        <v>8.6677999999999997</v>
      </c>
      <c r="AF727">
        <v>9.0500000000000007</v>
      </c>
      <c r="AG727">
        <v>14.75</v>
      </c>
      <c r="AH727">
        <v>8.25</v>
      </c>
      <c r="AI727">
        <v>8.6677999999999997</v>
      </c>
      <c r="AJ727">
        <v>9.0500000000000007</v>
      </c>
      <c r="AK727">
        <v>14.75</v>
      </c>
      <c r="AL727">
        <v>8.25</v>
      </c>
      <c r="AM727" t="s">
        <v>1</v>
      </c>
      <c r="AN727" t="s">
        <v>1</v>
      </c>
      <c r="AO727" t="s">
        <v>5</v>
      </c>
      <c r="AP727" t="s">
        <v>5</v>
      </c>
      <c r="AQ727" t="s">
        <v>0</v>
      </c>
      <c r="AS727" t="s">
        <v>5</v>
      </c>
    </row>
    <row r="728" spans="1:45" x14ac:dyDescent="0.3">
      <c r="A728" s="1" t="s">
        <v>2374</v>
      </c>
      <c r="B728" s="1">
        <v>9</v>
      </c>
      <c r="C728" s="1" t="s">
        <v>14</v>
      </c>
      <c r="D728" s="1">
        <v>32701</v>
      </c>
      <c r="E728" s="1">
        <v>11</v>
      </c>
      <c r="F728" s="1" t="s">
        <v>1099</v>
      </c>
      <c r="G728" s="1" t="s">
        <v>9401</v>
      </c>
      <c r="H728" s="1" t="s">
        <v>5</v>
      </c>
      <c r="I728" s="1" t="s">
        <v>8941</v>
      </c>
      <c r="J728" s="1" t="s">
        <v>4</v>
      </c>
      <c r="K728" s="1" t="s">
        <v>9360</v>
      </c>
      <c r="L728" s="1">
        <v>7</v>
      </c>
      <c r="M728" t="s">
        <v>3</v>
      </c>
      <c r="N728" t="s">
        <v>2</v>
      </c>
      <c r="O728">
        <v>271</v>
      </c>
      <c r="P728">
        <v>0</v>
      </c>
      <c r="Q728">
        <v>0</v>
      </c>
      <c r="R728">
        <v>0</v>
      </c>
      <c r="S728">
        <v>271</v>
      </c>
      <c r="T728">
        <v>0</v>
      </c>
      <c r="U728">
        <v>53</v>
      </c>
      <c r="V728">
        <v>391</v>
      </c>
      <c r="W728">
        <v>8</v>
      </c>
      <c r="X728" s="23">
        <f>IFERROR(1 -(#REF!/#REF!), 0)</f>
        <v>0</v>
      </c>
      <c r="Y728">
        <v>18</v>
      </c>
      <c r="Z728">
        <v>400</v>
      </c>
      <c r="AA728">
        <v>99.092799999999997</v>
      </c>
      <c r="AB728">
        <v>99.019199999999998</v>
      </c>
      <c r="AC728">
        <v>106.0928</v>
      </c>
      <c r="AD728">
        <v>96.583299999999994</v>
      </c>
      <c r="AE728">
        <v>99.092799999999997</v>
      </c>
      <c r="AF728">
        <v>99.019199999999998</v>
      </c>
      <c r="AG728">
        <v>106.0928</v>
      </c>
      <c r="AH728">
        <v>96.583299999999994</v>
      </c>
      <c r="AI728">
        <v>99.092799999999997</v>
      </c>
      <c r="AJ728">
        <v>99.019199999999998</v>
      </c>
      <c r="AK728">
        <v>106.0928</v>
      </c>
      <c r="AL728">
        <v>96.583299999999994</v>
      </c>
      <c r="AM728" t="s">
        <v>1</v>
      </c>
      <c r="AN728" t="s">
        <v>1</v>
      </c>
      <c r="AO728" t="s">
        <v>5</v>
      </c>
      <c r="AP728" t="s">
        <v>5</v>
      </c>
      <c r="AQ728" t="s">
        <v>0</v>
      </c>
      <c r="AS728" t="s">
        <v>5</v>
      </c>
    </row>
    <row r="729" spans="1:45" x14ac:dyDescent="0.3">
      <c r="A729" s="1" t="s">
        <v>2375</v>
      </c>
      <c r="B729" s="1">
        <v>9</v>
      </c>
      <c r="C729" s="1" t="s">
        <v>14</v>
      </c>
      <c r="D729" s="1">
        <v>32701</v>
      </c>
      <c r="E729" s="1">
        <v>12</v>
      </c>
      <c r="F729" s="1" t="s">
        <v>1100</v>
      </c>
      <c r="G729" s="1" t="s">
        <v>9392</v>
      </c>
      <c r="H729" s="1" t="s">
        <v>9393</v>
      </c>
      <c r="I729" s="1" t="s">
        <v>8941</v>
      </c>
      <c r="J729" s="1" t="s">
        <v>4</v>
      </c>
      <c r="K729" s="1" t="s">
        <v>9360</v>
      </c>
      <c r="L729" s="1">
        <v>7</v>
      </c>
      <c r="M729" t="s">
        <v>3</v>
      </c>
      <c r="N729" t="s">
        <v>2</v>
      </c>
      <c r="O729">
        <v>181</v>
      </c>
      <c r="P729">
        <v>0</v>
      </c>
      <c r="Q729">
        <v>0</v>
      </c>
      <c r="R729">
        <v>0</v>
      </c>
      <c r="S729">
        <v>181</v>
      </c>
      <c r="T729">
        <v>0</v>
      </c>
      <c r="U729">
        <v>53</v>
      </c>
      <c r="V729">
        <v>242</v>
      </c>
      <c r="W729">
        <v>10</v>
      </c>
      <c r="X729" s="23">
        <f>IFERROR(1 -(#REF!/#REF!), 0)</f>
        <v>0</v>
      </c>
      <c r="Y729">
        <v>12</v>
      </c>
      <c r="Z729">
        <v>244</v>
      </c>
      <c r="AA729">
        <v>63.953499999999998</v>
      </c>
      <c r="AB729">
        <v>57.8</v>
      </c>
      <c r="AC729">
        <v>58.946399999999997</v>
      </c>
      <c r="AD729">
        <v>64.875</v>
      </c>
      <c r="AE729">
        <v>63.953499999999998</v>
      </c>
      <c r="AF729">
        <v>57.8</v>
      </c>
      <c r="AG729">
        <v>58.946399999999997</v>
      </c>
      <c r="AH729">
        <v>64.875</v>
      </c>
      <c r="AI729">
        <v>63.953499999999998</v>
      </c>
      <c r="AJ729">
        <v>57.8</v>
      </c>
      <c r="AK729">
        <v>58.946399999999997</v>
      </c>
      <c r="AL729">
        <v>64.875</v>
      </c>
      <c r="AM729" t="s">
        <v>1</v>
      </c>
      <c r="AN729" t="s">
        <v>1</v>
      </c>
      <c r="AO729" t="s">
        <v>5</v>
      </c>
      <c r="AP729" t="s">
        <v>5</v>
      </c>
      <c r="AQ729" t="s">
        <v>0</v>
      </c>
      <c r="AS729" t="s">
        <v>5</v>
      </c>
    </row>
    <row r="730" spans="1:45" x14ac:dyDescent="0.3">
      <c r="A730" s="1" t="s">
        <v>2386</v>
      </c>
      <c r="B730" s="1">
        <v>9</v>
      </c>
      <c r="C730" s="1" t="s">
        <v>14</v>
      </c>
      <c r="D730" s="1">
        <v>32701</v>
      </c>
      <c r="E730" s="1">
        <v>13</v>
      </c>
      <c r="F730" s="1" t="s">
        <v>1111</v>
      </c>
      <c r="G730" s="1" t="s">
        <v>1087</v>
      </c>
      <c r="H730" s="1" t="s">
        <v>5</v>
      </c>
      <c r="I730" s="1" t="s">
        <v>8941</v>
      </c>
      <c r="J730" s="1" t="s">
        <v>4</v>
      </c>
      <c r="K730" s="1" t="s">
        <v>9360</v>
      </c>
      <c r="L730" s="1">
        <v>7</v>
      </c>
      <c r="M730" t="s">
        <v>3</v>
      </c>
      <c r="N730" t="s">
        <v>2</v>
      </c>
      <c r="O730">
        <v>281</v>
      </c>
      <c r="P730">
        <v>0</v>
      </c>
      <c r="Q730">
        <v>0</v>
      </c>
      <c r="R730">
        <v>0</v>
      </c>
      <c r="S730">
        <v>281</v>
      </c>
      <c r="T730">
        <v>0</v>
      </c>
      <c r="U730">
        <v>52</v>
      </c>
      <c r="X730" s="23">
        <f>IFERROR(1 -(#REF!/#REF!), 0)</f>
        <v>0</v>
      </c>
      <c r="AA730">
        <v>10.4178</v>
      </c>
      <c r="AB730">
        <v>10.8</v>
      </c>
      <c r="AC730">
        <v>16.5</v>
      </c>
      <c r="AD730">
        <v>10</v>
      </c>
      <c r="AE730">
        <v>10.4178</v>
      </c>
      <c r="AF730">
        <v>10.8</v>
      </c>
      <c r="AG730">
        <v>16.5</v>
      </c>
      <c r="AH730">
        <v>10</v>
      </c>
      <c r="AI730">
        <v>10.4178</v>
      </c>
      <c r="AJ730">
        <v>10.8</v>
      </c>
      <c r="AK730">
        <v>16.5</v>
      </c>
      <c r="AL730">
        <v>10</v>
      </c>
      <c r="AM730" t="s">
        <v>1</v>
      </c>
      <c r="AN730" t="s">
        <v>1</v>
      </c>
      <c r="AO730" t="s">
        <v>5</v>
      </c>
      <c r="AP730" t="s">
        <v>5</v>
      </c>
      <c r="AQ730" t="s">
        <v>0</v>
      </c>
      <c r="AS730" t="s">
        <v>5</v>
      </c>
    </row>
    <row r="731" spans="1:45" x14ac:dyDescent="0.3">
      <c r="A731" s="1" t="s">
        <v>2537</v>
      </c>
      <c r="B731" s="1">
        <v>9</v>
      </c>
      <c r="C731" s="1" t="s">
        <v>14</v>
      </c>
      <c r="D731" s="1">
        <v>32701</v>
      </c>
      <c r="E731" s="1">
        <v>14</v>
      </c>
      <c r="F731" s="1" t="s">
        <v>1262</v>
      </c>
      <c r="G731" s="1" t="s">
        <v>9402</v>
      </c>
      <c r="H731" s="1" t="s">
        <v>5</v>
      </c>
      <c r="I731" s="1" t="s">
        <v>8941</v>
      </c>
      <c r="J731" s="1" t="s">
        <v>4</v>
      </c>
      <c r="K731" s="1" t="s">
        <v>8622</v>
      </c>
      <c r="L731" s="1">
        <v>6</v>
      </c>
      <c r="M731" t="s">
        <v>10</v>
      </c>
      <c r="N731" t="s">
        <v>2</v>
      </c>
      <c r="O731">
        <v>261</v>
      </c>
      <c r="P731">
        <v>0</v>
      </c>
      <c r="Q731">
        <v>0</v>
      </c>
      <c r="R731">
        <v>0</v>
      </c>
      <c r="S731">
        <v>261</v>
      </c>
      <c r="T731">
        <v>0</v>
      </c>
      <c r="U731">
        <v>26</v>
      </c>
      <c r="X731" s="23">
        <f>IFERROR(1 -(#REF!/#REF!), 0)</f>
        <v>0</v>
      </c>
      <c r="AA731">
        <v>14</v>
      </c>
      <c r="AB731">
        <v>14.9285</v>
      </c>
      <c r="AC731">
        <v>20.5</v>
      </c>
      <c r="AD731">
        <v>14</v>
      </c>
      <c r="AE731">
        <v>14</v>
      </c>
      <c r="AF731">
        <v>14.9285</v>
      </c>
      <c r="AG731">
        <v>20.5</v>
      </c>
      <c r="AH731">
        <v>14</v>
      </c>
      <c r="AI731">
        <v>14</v>
      </c>
      <c r="AJ731">
        <v>14.9285</v>
      </c>
      <c r="AK731">
        <v>20.5</v>
      </c>
      <c r="AL731">
        <v>14</v>
      </c>
      <c r="AM731" t="s">
        <v>1</v>
      </c>
      <c r="AN731" t="s">
        <v>1</v>
      </c>
      <c r="AO731" t="s">
        <v>5</v>
      </c>
      <c r="AP731" t="s">
        <v>5</v>
      </c>
      <c r="AQ731" t="s">
        <v>0</v>
      </c>
      <c r="AS731" t="s">
        <v>5</v>
      </c>
    </row>
    <row r="732" spans="1:45" x14ac:dyDescent="0.3">
      <c r="A732" s="1" t="s">
        <v>2546</v>
      </c>
      <c r="B732" s="1">
        <v>9</v>
      </c>
      <c r="C732" s="1" t="s">
        <v>14</v>
      </c>
      <c r="D732" s="1">
        <v>32701</v>
      </c>
      <c r="E732" s="1">
        <v>15</v>
      </c>
      <c r="F732" s="1" t="s">
        <v>1270</v>
      </c>
      <c r="G732" s="1" t="s">
        <v>1087</v>
      </c>
      <c r="H732" s="1" t="s">
        <v>5</v>
      </c>
      <c r="I732" s="1" t="s">
        <v>8941</v>
      </c>
      <c r="J732" s="1" t="s">
        <v>4</v>
      </c>
      <c r="K732" s="1" t="s">
        <v>9360</v>
      </c>
      <c r="L732" s="1">
        <v>0</v>
      </c>
      <c r="M732" t="s">
        <v>3</v>
      </c>
      <c r="N732" t="s">
        <v>25</v>
      </c>
      <c r="O732">
        <v>271</v>
      </c>
      <c r="P732">
        <v>0</v>
      </c>
      <c r="Q732">
        <v>0</v>
      </c>
      <c r="R732">
        <v>0</v>
      </c>
      <c r="S732">
        <v>271</v>
      </c>
      <c r="T732">
        <v>0</v>
      </c>
      <c r="U732">
        <v>12</v>
      </c>
      <c r="X732" s="23">
        <f>IFERROR(1 -(#REF!/#REF!), 0)</f>
        <v>0</v>
      </c>
      <c r="AB732">
        <v>351.63</v>
      </c>
      <c r="AC732">
        <v>6.5</v>
      </c>
      <c r="AD732">
        <v>157.11660000000001</v>
      </c>
      <c r="AF732">
        <v>351.63</v>
      </c>
      <c r="AG732">
        <v>6.5</v>
      </c>
      <c r="AH732">
        <v>157.11660000000001</v>
      </c>
      <c r="AJ732">
        <v>351.63</v>
      </c>
      <c r="AK732">
        <v>6.5</v>
      </c>
      <c r="AL732">
        <v>157.11660000000001</v>
      </c>
      <c r="AM732" t="s">
        <v>1</v>
      </c>
      <c r="AN732" t="s">
        <v>1</v>
      </c>
      <c r="AO732" t="s">
        <v>5</v>
      </c>
      <c r="AP732" t="s">
        <v>5</v>
      </c>
      <c r="AQ732" t="s">
        <v>0</v>
      </c>
      <c r="AS732" t="s">
        <v>5</v>
      </c>
    </row>
    <row r="733" spans="1:45" x14ac:dyDescent="0.3">
      <c r="A733" s="1" t="s">
        <v>2552</v>
      </c>
      <c r="B733" s="1">
        <v>9</v>
      </c>
      <c r="C733" s="1" t="s">
        <v>14</v>
      </c>
      <c r="D733" s="1">
        <v>32701</v>
      </c>
      <c r="E733" s="1">
        <v>16</v>
      </c>
      <c r="F733" s="1" t="s">
        <v>1276</v>
      </c>
      <c r="G733" s="1" t="s">
        <v>9397</v>
      </c>
      <c r="H733" s="1" t="s">
        <v>5</v>
      </c>
      <c r="I733" s="1" t="s">
        <v>8941</v>
      </c>
      <c r="J733" s="1" t="s">
        <v>4</v>
      </c>
      <c r="K733" s="1" t="s">
        <v>9360</v>
      </c>
      <c r="L733" s="1">
        <v>1</v>
      </c>
      <c r="M733" t="s">
        <v>20</v>
      </c>
      <c r="N733" t="s">
        <v>2</v>
      </c>
      <c r="O733">
        <v>141</v>
      </c>
      <c r="P733">
        <v>0</v>
      </c>
      <c r="Q733">
        <v>0</v>
      </c>
      <c r="R733">
        <v>0</v>
      </c>
      <c r="S733">
        <v>141</v>
      </c>
      <c r="T733">
        <v>0</v>
      </c>
      <c r="U733">
        <v>13</v>
      </c>
      <c r="X733" s="23">
        <f>IFERROR(1 -(#REF!/#REF!), 0)</f>
        <v>0</v>
      </c>
      <c r="AA733">
        <v>120.4875</v>
      </c>
      <c r="AB733">
        <v>120.65</v>
      </c>
      <c r="AC733">
        <v>126.5</v>
      </c>
      <c r="AD733">
        <v>120</v>
      </c>
      <c r="AE733">
        <v>120.4875</v>
      </c>
      <c r="AF733">
        <v>120.65</v>
      </c>
      <c r="AG733">
        <v>126.5</v>
      </c>
      <c r="AH733">
        <v>120</v>
      </c>
      <c r="AI733">
        <v>120.4875</v>
      </c>
      <c r="AJ733">
        <v>120.65</v>
      </c>
      <c r="AK733">
        <v>126.5</v>
      </c>
      <c r="AL733">
        <v>120</v>
      </c>
      <c r="AM733" t="s">
        <v>1</v>
      </c>
      <c r="AN733" t="s">
        <v>1</v>
      </c>
      <c r="AO733" t="s">
        <v>5</v>
      </c>
      <c r="AP733" t="s">
        <v>5</v>
      </c>
      <c r="AQ733" t="s">
        <v>0</v>
      </c>
      <c r="AS733" t="s">
        <v>5</v>
      </c>
    </row>
    <row r="734" spans="1:45" x14ac:dyDescent="0.3">
      <c r="A734" s="1" t="s">
        <v>2373</v>
      </c>
      <c r="B734" s="1">
        <v>72</v>
      </c>
      <c r="C734" s="1" t="s">
        <v>14</v>
      </c>
      <c r="D734" s="1">
        <v>32703</v>
      </c>
      <c r="E734" s="1">
        <v>0</v>
      </c>
      <c r="F734" s="1" t="s">
        <v>1098</v>
      </c>
      <c r="G734" s="1" t="s">
        <v>9403</v>
      </c>
      <c r="H734" s="1" t="s">
        <v>5</v>
      </c>
      <c r="I734" s="1" t="s">
        <v>9097</v>
      </c>
      <c r="J734" s="1" t="s">
        <v>4</v>
      </c>
      <c r="K734" s="1" t="s">
        <v>8435</v>
      </c>
      <c r="L734" s="1">
        <v>7</v>
      </c>
      <c r="M734" t="s">
        <v>3</v>
      </c>
      <c r="N734" t="s">
        <v>2</v>
      </c>
      <c r="O734">
        <v>270</v>
      </c>
      <c r="P734">
        <v>0</v>
      </c>
      <c r="Q734">
        <v>0</v>
      </c>
      <c r="R734">
        <v>0</v>
      </c>
      <c r="S734">
        <v>270</v>
      </c>
      <c r="T734">
        <v>0</v>
      </c>
      <c r="U734">
        <v>51</v>
      </c>
      <c r="X734" s="23">
        <f>IFERROR(1 -(#REF!/#REF!), 0)</f>
        <v>0</v>
      </c>
      <c r="AA734">
        <v>64.499200000000002</v>
      </c>
      <c r="AB734">
        <v>68.733800000000002</v>
      </c>
      <c r="AC734">
        <v>72.309200000000004</v>
      </c>
      <c r="AD734">
        <v>66.260000000000005</v>
      </c>
      <c r="AE734">
        <v>64.499200000000002</v>
      </c>
      <c r="AF734">
        <v>68.733800000000002</v>
      </c>
      <c r="AG734">
        <v>72.309200000000004</v>
      </c>
      <c r="AH734">
        <v>66.260000000000005</v>
      </c>
      <c r="AI734">
        <v>64.499200000000002</v>
      </c>
      <c r="AJ734">
        <v>68.733800000000002</v>
      </c>
      <c r="AK734">
        <v>72.309200000000004</v>
      </c>
      <c r="AL734">
        <v>66.260000000000005</v>
      </c>
      <c r="AM734" t="s">
        <v>1</v>
      </c>
      <c r="AN734" t="s">
        <v>1</v>
      </c>
      <c r="AO734" t="s">
        <v>5</v>
      </c>
      <c r="AP734" t="s">
        <v>5</v>
      </c>
      <c r="AQ734" t="s">
        <v>0</v>
      </c>
      <c r="AS734" t="s">
        <v>5</v>
      </c>
    </row>
    <row r="735" spans="1:45" x14ac:dyDescent="0.3">
      <c r="A735" s="1" t="s">
        <v>2376</v>
      </c>
      <c r="B735" s="1">
        <v>9</v>
      </c>
      <c r="C735" s="1" t="s">
        <v>14</v>
      </c>
      <c r="D735" s="1">
        <v>32709</v>
      </c>
      <c r="E735" s="1">
        <v>0</v>
      </c>
      <c r="F735" s="1" t="s">
        <v>1101</v>
      </c>
      <c r="G735" s="1" t="s">
        <v>9404</v>
      </c>
      <c r="H735" s="1" t="s">
        <v>5</v>
      </c>
      <c r="I735" s="1" t="s">
        <v>8941</v>
      </c>
      <c r="J735" s="1" t="s">
        <v>4</v>
      </c>
      <c r="K735" s="1" t="s">
        <v>8411</v>
      </c>
      <c r="L735" s="1">
        <v>6</v>
      </c>
      <c r="M735" t="s">
        <v>10</v>
      </c>
      <c r="N735" t="s">
        <v>2</v>
      </c>
      <c r="O735">
        <v>331</v>
      </c>
      <c r="P735">
        <v>0</v>
      </c>
      <c r="Q735">
        <v>0</v>
      </c>
      <c r="R735">
        <v>0</v>
      </c>
      <c r="S735">
        <v>331</v>
      </c>
      <c r="T735">
        <v>0</v>
      </c>
      <c r="U735">
        <v>26</v>
      </c>
      <c r="X735" s="23">
        <f>IFERROR(1 -(#REF!/#REF!), 0)</f>
        <v>0</v>
      </c>
      <c r="AA735">
        <v>58.278500000000001</v>
      </c>
      <c r="AB735">
        <v>58.557099999999998</v>
      </c>
      <c r="AC735">
        <v>58</v>
      </c>
      <c r="AD735">
        <v>58</v>
      </c>
      <c r="AE735">
        <v>58.278500000000001</v>
      </c>
      <c r="AF735">
        <v>58.557099999999998</v>
      </c>
      <c r="AG735">
        <v>58</v>
      </c>
      <c r="AH735">
        <v>58</v>
      </c>
      <c r="AI735">
        <v>58.278500000000001</v>
      </c>
      <c r="AJ735">
        <v>58.557099999999998</v>
      </c>
      <c r="AK735">
        <v>58</v>
      </c>
      <c r="AL735">
        <v>58</v>
      </c>
      <c r="AM735" t="s">
        <v>1</v>
      </c>
      <c r="AN735" t="s">
        <v>1</v>
      </c>
      <c r="AO735" t="s">
        <v>5</v>
      </c>
      <c r="AP735" t="s">
        <v>5</v>
      </c>
      <c r="AQ735" t="s">
        <v>0</v>
      </c>
      <c r="AS735" t="s">
        <v>5</v>
      </c>
    </row>
    <row r="736" spans="1:45" x14ac:dyDescent="0.3">
      <c r="A736" s="1" t="s">
        <v>2377</v>
      </c>
      <c r="B736" s="1">
        <v>9</v>
      </c>
      <c r="C736" s="1" t="s">
        <v>14</v>
      </c>
      <c r="D736" s="1">
        <v>32709</v>
      </c>
      <c r="E736" s="1">
        <v>2</v>
      </c>
      <c r="F736" s="1" t="s">
        <v>1102</v>
      </c>
      <c r="G736" s="1" t="s">
        <v>9405</v>
      </c>
      <c r="H736" s="1" t="s">
        <v>5</v>
      </c>
      <c r="I736" s="1" t="s">
        <v>8941</v>
      </c>
      <c r="J736" s="1" t="s">
        <v>4</v>
      </c>
      <c r="K736" s="1" t="s">
        <v>8411</v>
      </c>
      <c r="L736" s="1">
        <v>6</v>
      </c>
      <c r="M736" t="s">
        <v>10</v>
      </c>
      <c r="N736" t="s">
        <v>2</v>
      </c>
      <c r="O736">
        <v>321</v>
      </c>
      <c r="P736">
        <v>0</v>
      </c>
      <c r="Q736">
        <v>0</v>
      </c>
      <c r="R736">
        <v>0</v>
      </c>
      <c r="S736">
        <v>321</v>
      </c>
      <c r="T736">
        <v>0</v>
      </c>
      <c r="U736">
        <v>26</v>
      </c>
      <c r="X736" s="23">
        <f>IFERROR(1 -(#REF!/#REF!), 0)</f>
        <v>0</v>
      </c>
      <c r="AA736">
        <v>74.278499999999994</v>
      </c>
      <c r="AB736">
        <v>74.557100000000005</v>
      </c>
      <c r="AC736">
        <v>74</v>
      </c>
      <c r="AD736">
        <v>74</v>
      </c>
      <c r="AE736">
        <v>74.278499999999994</v>
      </c>
      <c r="AF736">
        <v>74.557100000000005</v>
      </c>
      <c r="AG736">
        <v>74</v>
      </c>
      <c r="AH736">
        <v>74</v>
      </c>
      <c r="AI736">
        <v>74.278499999999994</v>
      </c>
      <c r="AJ736">
        <v>74.557100000000005</v>
      </c>
      <c r="AK736">
        <v>74</v>
      </c>
      <c r="AL736">
        <v>74</v>
      </c>
      <c r="AM736" t="s">
        <v>1</v>
      </c>
      <c r="AN736" t="s">
        <v>1</v>
      </c>
      <c r="AO736" t="s">
        <v>5</v>
      </c>
      <c r="AP736" t="s">
        <v>5</v>
      </c>
      <c r="AQ736" t="s">
        <v>0</v>
      </c>
      <c r="AS736" t="s">
        <v>5</v>
      </c>
    </row>
    <row r="737" spans="1:45" x14ac:dyDescent="0.3">
      <c r="A737" s="1" t="s">
        <v>2378</v>
      </c>
      <c r="B737" s="1">
        <v>9</v>
      </c>
      <c r="C737" s="1" t="s">
        <v>14</v>
      </c>
      <c r="D737" s="1">
        <v>32709</v>
      </c>
      <c r="E737" s="1">
        <v>4</v>
      </c>
      <c r="F737" s="1" t="s">
        <v>1103</v>
      </c>
      <c r="G737" s="1" t="s">
        <v>9392</v>
      </c>
      <c r="H737" s="1" t="s">
        <v>9406</v>
      </c>
      <c r="I737" s="1" t="s">
        <v>8941</v>
      </c>
      <c r="J737" s="1" t="s">
        <v>4</v>
      </c>
      <c r="K737" s="1" t="s">
        <v>8622</v>
      </c>
      <c r="L737" s="1">
        <v>6</v>
      </c>
      <c r="M737" t="s">
        <v>10</v>
      </c>
      <c r="N737" t="s">
        <v>2</v>
      </c>
      <c r="O737">
        <v>211</v>
      </c>
      <c r="P737">
        <v>0</v>
      </c>
      <c r="Q737">
        <v>0</v>
      </c>
      <c r="R737">
        <v>0</v>
      </c>
      <c r="S737">
        <v>211</v>
      </c>
      <c r="T737">
        <v>0</v>
      </c>
      <c r="U737">
        <v>26</v>
      </c>
      <c r="X737" s="23">
        <f>IFERROR(1 -(#REF!/#REF!), 0)</f>
        <v>0</v>
      </c>
      <c r="AA737">
        <v>18.324999999999999</v>
      </c>
      <c r="AB737">
        <v>18.557099999999998</v>
      </c>
      <c r="AC737">
        <v>18</v>
      </c>
      <c r="AD737">
        <v>18</v>
      </c>
      <c r="AE737">
        <v>18.324999999999999</v>
      </c>
      <c r="AF737">
        <v>18.557099999999998</v>
      </c>
      <c r="AG737">
        <v>18</v>
      </c>
      <c r="AH737">
        <v>18</v>
      </c>
      <c r="AI737">
        <v>18.324999999999999</v>
      </c>
      <c r="AJ737">
        <v>18.557099999999998</v>
      </c>
      <c r="AK737">
        <v>18</v>
      </c>
      <c r="AL737">
        <v>18</v>
      </c>
      <c r="AM737" t="s">
        <v>1</v>
      </c>
      <c r="AN737" t="s">
        <v>1</v>
      </c>
      <c r="AO737" t="s">
        <v>5</v>
      </c>
      <c r="AP737" t="s">
        <v>5</v>
      </c>
      <c r="AQ737" t="s">
        <v>0</v>
      </c>
      <c r="AS737" t="s">
        <v>5</v>
      </c>
    </row>
    <row r="738" spans="1:45" x14ac:dyDescent="0.3">
      <c r="A738" s="1" t="s">
        <v>2379</v>
      </c>
      <c r="B738" s="1">
        <v>9</v>
      </c>
      <c r="C738" s="1" t="s">
        <v>14</v>
      </c>
      <c r="D738" s="1">
        <v>32709</v>
      </c>
      <c r="E738" s="1">
        <v>5</v>
      </c>
      <c r="F738" s="1" t="s">
        <v>1104</v>
      </c>
      <c r="G738" s="1" t="s">
        <v>9392</v>
      </c>
      <c r="H738" s="1" t="s">
        <v>9407</v>
      </c>
      <c r="I738" s="1" t="s">
        <v>8941</v>
      </c>
      <c r="J738" s="1" t="s">
        <v>4</v>
      </c>
      <c r="K738" s="1" t="s">
        <v>8622</v>
      </c>
      <c r="L738" s="1">
        <v>6</v>
      </c>
      <c r="M738" t="s">
        <v>10</v>
      </c>
      <c r="N738" t="s">
        <v>2</v>
      </c>
      <c r="O738">
        <v>231</v>
      </c>
      <c r="P738">
        <v>0</v>
      </c>
      <c r="Q738">
        <v>0</v>
      </c>
      <c r="R738">
        <v>0</v>
      </c>
      <c r="S738">
        <v>231</v>
      </c>
      <c r="T738">
        <v>0</v>
      </c>
      <c r="U738">
        <v>26</v>
      </c>
      <c r="X738" s="23">
        <f>IFERROR(1 -(#REF!/#REF!), 0)</f>
        <v>0</v>
      </c>
      <c r="AA738">
        <v>38.278500000000001</v>
      </c>
      <c r="AB738">
        <v>38.557099999999998</v>
      </c>
      <c r="AC738">
        <v>38</v>
      </c>
      <c r="AD738">
        <v>38</v>
      </c>
      <c r="AE738">
        <v>38.278500000000001</v>
      </c>
      <c r="AF738">
        <v>38.557099999999998</v>
      </c>
      <c r="AG738">
        <v>38</v>
      </c>
      <c r="AH738">
        <v>38</v>
      </c>
      <c r="AI738">
        <v>38.278500000000001</v>
      </c>
      <c r="AJ738">
        <v>38.557099999999998</v>
      </c>
      <c r="AK738">
        <v>38</v>
      </c>
      <c r="AL738">
        <v>38</v>
      </c>
      <c r="AM738" t="s">
        <v>1</v>
      </c>
      <c r="AN738" t="s">
        <v>1</v>
      </c>
      <c r="AO738" t="s">
        <v>5</v>
      </c>
      <c r="AP738" t="s">
        <v>5</v>
      </c>
      <c r="AQ738" t="s">
        <v>0</v>
      </c>
      <c r="AS738" t="s">
        <v>5</v>
      </c>
    </row>
    <row r="739" spans="1:45" x14ac:dyDescent="0.3">
      <c r="A739" s="1" t="s">
        <v>2380</v>
      </c>
      <c r="B739" s="1">
        <v>9</v>
      </c>
      <c r="C739" s="1" t="s">
        <v>14</v>
      </c>
      <c r="D739" s="1">
        <v>32709</v>
      </c>
      <c r="E739" s="1">
        <v>6</v>
      </c>
      <c r="F739" s="1" t="s">
        <v>1105</v>
      </c>
      <c r="G739" s="1" t="s">
        <v>9392</v>
      </c>
      <c r="H739" s="1" t="s">
        <v>9408</v>
      </c>
      <c r="I739" s="1" t="s">
        <v>8941</v>
      </c>
      <c r="J739" s="1" t="s">
        <v>4</v>
      </c>
      <c r="K739" s="1" t="s">
        <v>8622</v>
      </c>
      <c r="L739" s="1">
        <v>6</v>
      </c>
      <c r="M739" t="s">
        <v>10</v>
      </c>
      <c r="N739" t="s">
        <v>2</v>
      </c>
      <c r="O739">
        <v>251</v>
      </c>
      <c r="P739">
        <v>0</v>
      </c>
      <c r="Q739">
        <v>0</v>
      </c>
      <c r="R739">
        <v>0</v>
      </c>
      <c r="S739">
        <v>251</v>
      </c>
      <c r="T739">
        <v>0</v>
      </c>
      <c r="U739">
        <v>26</v>
      </c>
      <c r="X739" s="23">
        <f>IFERROR(1 -(#REF!/#REF!), 0)</f>
        <v>0</v>
      </c>
      <c r="AA739">
        <v>51.325000000000003</v>
      </c>
      <c r="AB739">
        <v>51.557099999999998</v>
      </c>
      <c r="AC739">
        <v>51</v>
      </c>
      <c r="AD739">
        <v>51</v>
      </c>
      <c r="AE739">
        <v>51.325000000000003</v>
      </c>
      <c r="AF739">
        <v>51.557099999999998</v>
      </c>
      <c r="AG739">
        <v>51</v>
      </c>
      <c r="AH739">
        <v>51</v>
      </c>
      <c r="AI739">
        <v>51.325000000000003</v>
      </c>
      <c r="AJ739">
        <v>51.557099999999998</v>
      </c>
      <c r="AK739">
        <v>51</v>
      </c>
      <c r="AL739">
        <v>51</v>
      </c>
      <c r="AM739" t="s">
        <v>1</v>
      </c>
      <c r="AN739" t="s">
        <v>1</v>
      </c>
      <c r="AO739" t="s">
        <v>5</v>
      </c>
      <c r="AP739" t="s">
        <v>5</v>
      </c>
      <c r="AQ739" t="s">
        <v>0</v>
      </c>
      <c r="AS739" t="s">
        <v>5</v>
      </c>
    </row>
    <row r="740" spans="1:45" x14ac:dyDescent="0.3">
      <c r="A740" s="1" t="s">
        <v>2381</v>
      </c>
      <c r="B740" s="1">
        <v>8</v>
      </c>
      <c r="C740" s="1" t="s">
        <v>7</v>
      </c>
      <c r="D740" s="1">
        <v>32712</v>
      </c>
      <c r="E740" s="1">
        <v>0</v>
      </c>
      <c r="F740" s="1" t="s">
        <v>1106</v>
      </c>
      <c r="G740" s="1" t="s">
        <v>9409</v>
      </c>
      <c r="H740" s="1" t="s">
        <v>5</v>
      </c>
      <c r="I740" s="1" t="s">
        <v>9172</v>
      </c>
      <c r="J740" s="1" t="s">
        <v>4</v>
      </c>
      <c r="K740" s="1" t="s">
        <v>8301</v>
      </c>
      <c r="L740" s="1">
        <v>7</v>
      </c>
      <c r="M740" t="s">
        <v>3</v>
      </c>
      <c r="N740" t="s">
        <v>2</v>
      </c>
      <c r="O740">
        <v>80</v>
      </c>
      <c r="P740">
        <v>0</v>
      </c>
      <c r="Q740">
        <v>0</v>
      </c>
      <c r="R740">
        <v>0</v>
      </c>
      <c r="S740">
        <v>0</v>
      </c>
      <c r="T740">
        <v>80</v>
      </c>
      <c r="U740">
        <v>52</v>
      </c>
      <c r="V740">
        <v>18</v>
      </c>
      <c r="W740">
        <v>1</v>
      </c>
      <c r="X740" s="23">
        <f>IFERROR(1 -(#REF!/#REF!), 0)</f>
        <v>0</v>
      </c>
      <c r="Y740">
        <v>2</v>
      </c>
      <c r="Z740">
        <v>18</v>
      </c>
      <c r="AA740">
        <v>154.74080000000001</v>
      </c>
      <c r="AB740">
        <v>172.76070000000001</v>
      </c>
      <c r="AC740">
        <v>189.98070000000001</v>
      </c>
      <c r="AD740">
        <v>147.72999999999999</v>
      </c>
      <c r="AE740">
        <v>154.74080000000001</v>
      </c>
      <c r="AF740">
        <v>172.76070000000001</v>
      </c>
      <c r="AG740">
        <v>189.98070000000001</v>
      </c>
      <c r="AH740">
        <v>147.72999999999999</v>
      </c>
      <c r="AI740">
        <v>154.74080000000001</v>
      </c>
      <c r="AJ740">
        <v>172.76070000000001</v>
      </c>
      <c r="AK740">
        <v>189.98070000000001</v>
      </c>
      <c r="AL740">
        <v>147.72999999999999</v>
      </c>
      <c r="AM740" t="s">
        <v>1</v>
      </c>
      <c r="AN740" t="s">
        <v>1</v>
      </c>
      <c r="AO740" t="s">
        <v>5</v>
      </c>
      <c r="AP740" t="s">
        <v>5</v>
      </c>
      <c r="AQ740" t="s">
        <v>0</v>
      </c>
      <c r="AS740" t="s">
        <v>5</v>
      </c>
    </row>
    <row r="741" spans="1:45" x14ac:dyDescent="0.3">
      <c r="A741" s="1" t="s">
        <v>2382</v>
      </c>
      <c r="B741" s="1">
        <v>70</v>
      </c>
      <c r="C741" s="1" t="s">
        <v>12</v>
      </c>
      <c r="D741" s="1">
        <v>32721</v>
      </c>
      <c r="E741" s="1">
        <v>0</v>
      </c>
      <c r="F741" s="1" t="s">
        <v>1107</v>
      </c>
      <c r="G741" s="1" t="s">
        <v>9410</v>
      </c>
      <c r="H741" s="1" t="s">
        <v>5</v>
      </c>
      <c r="I741" s="1" t="s">
        <v>9079</v>
      </c>
      <c r="J741" s="1" t="s">
        <v>4</v>
      </c>
      <c r="K741" s="1" t="s">
        <v>8889</v>
      </c>
      <c r="L741" s="1">
        <v>7</v>
      </c>
      <c r="M741" t="s">
        <v>3</v>
      </c>
      <c r="N741" t="s">
        <v>2</v>
      </c>
      <c r="O741">
        <v>210</v>
      </c>
      <c r="P741">
        <v>0</v>
      </c>
      <c r="Q741">
        <v>210</v>
      </c>
      <c r="R741">
        <v>0</v>
      </c>
      <c r="S741">
        <v>0</v>
      </c>
      <c r="T741">
        <v>0</v>
      </c>
      <c r="U741">
        <v>54</v>
      </c>
      <c r="V741">
        <v>58</v>
      </c>
      <c r="W741">
        <v>6</v>
      </c>
      <c r="X741" s="23">
        <f>IFERROR(1 -(#REF!/#REF!), 0)</f>
        <v>0</v>
      </c>
      <c r="Y741">
        <v>3</v>
      </c>
      <c r="Z741">
        <v>69</v>
      </c>
      <c r="AA741">
        <v>146.87</v>
      </c>
      <c r="AB741">
        <v>156.19</v>
      </c>
      <c r="AC741">
        <v>166.2276</v>
      </c>
      <c r="AD741">
        <v>128.82060000000001</v>
      </c>
      <c r="AE741">
        <v>146.87</v>
      </c>
      <c r="AF741">
        <v>156.19</v>
      </c>
      <c r="AG741">
        <v>166.2276</v>
      </c>
      <c r="AH741">
        <v>128.82060000000001</v>
      </c>
      <c r="AI741">
        <v>146.87</v>
      </c>
      <c r="AJ741">
        <v>156.19</v>
      </c>
      <c r="AK741">
        <v>166.2276</v>
      </c>
      <c r="AL741">
        <v>128.82060000000001</v>
      </c>
      <c r="AM741" t="s">
        <v>1</v>
      </c>
      <c r="AN741" t="s">
        <v>1</v>
      </c>
      <c r="AO741" t="s">
        <v>5</v>
      </c>
      <c r="AP741" t="s">
        <v>5</v>
      </c>
      <c r="AQ741" t="s">
        <v>0</v>
      </c>
      <c r="AS741" t="s">
        <v>5</v>
      </c>
    </row>
    <row r="742" spans="1:45" x14ac:dyDescent="0.3">
      <c r="A742" s="1" t="s">
        <v>2385</v>
      </c>
      <c r="B742" s="1">
        <v>70</v>
      </c>
      <c r="C742" s="1" t="s">
        <v>7</v>
      </c>
      <c r="D742" s="1">
        <v>32751</v>
      </c>
      <c r="E742" s="1">
        <v>0</v>
      </c>
      <c r="F742" s="1" t="s">
        <v>1110</v>
      </c>
      <c r="G742" s="1" t="s">
        <v>9411</v>
      </c>
      <c r="H742" s="1" t="s">
        <v>5</v>
      </c>
      <c r="I742" s="1" t="s">
        <v>8993</v>
      </c>
      <c r="J742" s="1" t="s">
        <v>4</v>
      </c>
      <c r="K742" s="1" t="s">
        <v>8512</v>
      </c>
      <c r="L742" s="1">
        <v>7</v>
      </c>
      <c r="M742" t="s">
        <v>3</v>
      </c>
      <c r="N742" t="s">
        <v>2</v>
      </c>
      <c r="O742">
        <v>160</v>
      </c>
      <c r="P742">
        <v>0</v>
      </c>
      <c r="Q742">
        <v>0</v>
      </c>
      <c r="R742">
        <v>0</v>
      </c>
      <c r="S742">
        <v>0</v>
      </c>
      <c r="T742">
        <v>160</v>
      </c>
      <c r="U742">
        <v>53</v>
      </c>
      <c r="X742" s="23">
        <f>IFERROR(1 -(#REF!/#REF!), 0)</f>
        <v>0</v>
      </c>
      <c r="AA742">
        <v>142.19579999999999</v>
      </c>
      <c r="AB742">
        <v>146.2184</v>
      </c>
      <c r="AC742">
        <v>169.64709999999999</v>
      </c>
      <c r="AD742">
        <v>145.5128</v>
      </c>
      <c r="AE742">
        <v>142.19579999999999</v>
      </c>
      <c r="AF742">
        <v>146.2184</v>
      </c>
      <c r="AG742">
        <v>169.64709999999999</v>
      </c>
      <c r="AH742">
        <v>145.5128</v>
      </c>
      <c r="AI742">
        <v>142.19579999999999</v>
      </c>
      <c r="AJ742">
        <v>146.2184</v>
      </c>
      <c r="AK742">
        <v>169.64709999999999</v>
      </c>
      <c r="AL742">
        <v>145.5128</v>
      </c>
      <c r="AM742" t="s">
        <v>1</v>
      </c>
      <c r="AN742" t="s">
        <v>1</v>
      </c>
      <c r="AO742" t="s">
        <v>5</v>
      </c>
      <c r="AP742" t="s">
        <v>5</v>
      </c>
      <c r="AQ742" t="s">
        <v>0</v>
      </c>
      <c r="AS742" t="s">
        <v>5</v>
      </c>
    </row>
    <row r="743" spans="1:45" x14ac:dyDescent="0.3">
      <c r="A743" s="1" t="s">
        <v>2387</v>
      </c>
      <c r="B743" s="1">
        <v>8</v>
      </c>
      <c r="C743" s="1" t="s">
        <v>6</v>
      </c>
      <c r="D743" s="1">
        <v>32761</v>
      </c>
      <c r="E743" s="1">
        <v>0</v>
      </c>
      <c r="F743" s="1" t="s">
        <v>382</v>
      </c>
      <c r="G743" s="1" t="s">
        <v>9412</v>
      </c>
      <c r="H743" s="1" t="s">
        <v>5</v>
      </c>
      <c r="I743" s="1" t="s">
        <v>9006</v>
      </c>
      <c r="J743" s="1" t="s">
        <v>4</v>
      </c>
      <c r="K743" s="1" t="s">
        <v>8516</v>
      </c>
      <c r="L743" s="1">
        <v>7</v>
      </c>
      <c r="M743" t="s">
        <v>3</v>
      </c>
      <c r="N743" t="s">
        <v>2</v>
      </c>
      <c r="O743">
        <v>40</v>
      </c>
      <c r="P743">
        <v>0</v>
      </c>
      <c r="Q743">
        <v>0</v>
      </c>
      <c r="R743">
        <v>40</v>
      </c>
      <c r="S743">
        <v>0</v>
      </c>
      <c r="T743">
        <v>0</v>
      </c>
      <c r="U743">
        <v>53</v>
      </c>
      <c r="V743">
        <v>0</v>
      </c>
      <c r="W743">
        <v>0</v>
      </c>
      <c r="X743" s="23">
        <f>IFERROR(1 -(#REF!/#REF!), 0)</f>
        <v>0</v>
      </c>
      <c r="Y743">
        <v>1</v>
      </c>
      <c r="Z743">
        <v>32</v>
      </c>
      <c r="AA743">
        <v>157.62610000000001</v>
      </c>
      <c r="AB743">
        <v>142.60499999999999</v>
      </c>
      <c r="AC743">
        <v>144.30000000000001</v>
      </c>
      <c r="AD743">
        <v>122.4076</v>
      </c>
      <c r="AE743">
        <v>157.62610000000001</v>
      </c>
      <c r="AF743">
        <v>142.60499999999999</v>
      </c>
      <c r="AG743">
        <v>144.30000000000001</v>
      </c>
      <c r="AH743">
        <v>122.4076</v>
      </c>
      <c r="AI743">
        <v>157.62610000000001</v>
      </c>
      <c r="AJ743">
        <v>142.60499999999999</v>
      </c>
      <c r="AK743">
        <v>144.30000000000001</v>
      </c>
      <c r="AL743">
        <v>122.4076</v>
      </c>
      <c r="AM743" t="s">
        <v>1</v>
      </c>
      <c r="AN743" t="s">
        <v>1</v>
      </c>
      <c r="AO743" t="s">
        <v>5</v>
      </c>
      <c r="AP743" t="s">
        <v>5</v>
      </c>
      <c r="AQ743" t="s">
        <v>0</v>
      </c>
      <c r="AS743" t="s">
        <v>5</v>
      </c>
    </row>
    <row r="744" spans="1:45" x14ac:dyDescent="0.3">
      <c r="A744" s="1" t="s">
        <v>2388</v>
      </c>
      <c r="B744" s="1">
        <v>71</v>
      </c>
      <c r="C744" s="1" t="s">
        <v>14</v>
      </c>
      <c r="D744" s="1">
        <v>32761</v>
      </c>
      <c r="E744" s="1">
        <v>1</v>
      </c>
      <c r="F744" s="1" t="s">
        <v>382</v>
      </c>
      <c r="G744" s="1" t="s">
        <v>9413</v>
      </c>
      <c r="H744" s="1" t="s">
        <v>9414</v>
      </c>
      <c r="I744" s="1" t="s">
        <v>8969</v>
      </c>
      <c r="J744" s="1" t="s">
        <v>4</v>
      </c>
      <c r="K744" s="1" t="s">
        <v>9415</v>
      </c>
      <c r="L744" s="1">
        <v>2</v>
      </c>
      <c r="M744" t="s">
        <v>23</v>
      </c>
      <c r="N744" t="s">
        <v>2</v>
      </c>
      <c r="O744">
        <v>102</v>
      </c>
      <c r="P744">
        <v>0</v>
      </c>
      <c r="Q744">
        <v>0</v>
      </c>
      <c r="R744">
        <v>0</v>
      </c>
      <c r="S744">
        <v>102</v>
      </c>
      <c r="T744">
        <v>0</v>
      </c>
      <c r="U744">
        <v>13</v>
      </c>
      <c r="X744" s="23">
        <f>IFERROR(1 -(#REF!/#REF!), 0)</f>
        <v>0</v>
      </c>
      <c r="AA744">
        <v>97.04</v>
      </c>
      <c r="AB744">
        <v>99.383300000000006</v>
      </c>
      <c r="AC744">
        <v>103.4866</v>
      </c>
      <c r="AD744">
        <v>91.915000000000006</v>
      </c>
      <c r="AE744">
        <v>97.04</v>
      </c>
      <c r="AF744">
        <v>99.383300000000006</v>
      </c>
      <c r="AG744">
        <v>103.4866</v>
      </c>
      <c r="AH744">
        <v>91.915000000000006</v>
      </c>
      <c r="AI744">
        <v>97.04</v>
      </c>
      <c r="AJ744">
        <v>99.383300000000006</v>
      </c>
      <c r="AK744">
        <v>103.4866</v>
      </c>
      <c r="AL744">
        <v>91.915000000000006</v>
      </c>
      <c r="AM744" t="s">
        <v>1</v>
      </c>
      <c r="AN744" t="s">
        <v>1</v>
      </c>
      <c r="AO744" t="s">
        <v>5</v>
      </c>
      <c r="AP744" t="s">
        <v>5</v>
      </c>
      <c r="AQ744" t="s">
        <v>0</v>
      </c>
      <c r="AS744" t="s">
        <v>5</v>
      </c>
    </row>
    <row r="745" spans="1:45" x14ac:dyDescent="0.3">
      <c r="A745" s="1" t="s">
        <v>2651</v>
      </c>
      <c r="B745" s="1">
        <v>78</v>
      </c>
      <c r="C745" s="1" t="s">
        <v>6</v>
      </c>
      <c r="D745" s="1">
        <v>32761</v>
      </c>
      <c r="E745" s="1">
        <v>2</v>
      </c>
      <c r="F745" s="1" t="s">
        <v>382</v>
      </c>
      <c r="G745" s="1" t="s">
        <v>9416</v>
      </c>
      <c r="H745" s="1" t="s">
        <v>9417</v>
      </c>
      <c r="I745" s="1" t="s">
        <v>9196</v>
      </c>
      <c r="J745" s="1" t="s">
        <v>4</v>
      </c>
      <c r="K745" s="1" t="s">
        <v>8527</v>
      </c>
      <c r="L745" s="1">
        <v>1</v>
      </c>
      <c r="M745" t="s">
        <v>20</v>
      </c>
      <c r="N745" t="s">
        <v>2</v>
      </c>
      <c r="O745">
        <v>1</v>
      </c>
      <c r="P745">
        <v>0</v>
      </c>
      <c r="Q745">
        <v>0</v>
      </c>
      <c r="R745">
        <v>1</v>
      </c>
      <c r="S745">
        <v>0</v>
      </c>
      <c r="T745">
        <v>0</v>
      </c>
      <c r="U745">
        <v>14</v>
      </c>
      <c r="X745" s="23">
        <f>IFERROR(1 -(#REF!/#REF!), 0)</f>
        <v>0</v>
      </c>
      <c r="AA745">
        <v>84.05</v>
      </c>
      <c r="AB745">
        <v>86.393299999999996</v>
      </c>
      <c r="AC745">
        <v>89.44</v>
      </c>
      <c r="AD745">
        <v>82.947500000000005</v>
      </c>
      <c r="AE745">
        <v>84.05</v>
      </c>
      <c r="AF745">
        <v>86.393299999999996</v>
      </c>
      <c r="AG745">
        <v>89.44</v>
      </c>
      <c r="AH745">
        <v>82.947500000000005</v>
      </c>
      <c r="AI745">
        <v>84.05</v>
      </c>
      <c r="AJ745">
        <v>86.393299999999996</v>
      </c>
      <c r="AK745">
        <v>89.44</v>
      </c>
      <c r="AL745">
        <v>82.947500000000005</v>
      </c>
      <c r="AM745" t="s">
        <v>1</v>
      </c>
      <c r="AN745" t="s">
        <v>1</v>
      </c>
      <c r="AO745" t="s">
        <v>5</v>
      </c>
      <c r="AP745" t="s">
        <v>5</v>
      </c>
      <c r="AQ745" t="s">
        <v>0</v>
      </c>
      <c r="AS745" t="s">
        <v>5</v>
      </c>
    </row>
    <row r="746" spans="1:45" x14ac:dyDescent="0.3">
      <c r="A746" s="1" t="s">
        <v>2557</v>
      </c>
      <c r="B746" s="1">
        <v>78</v>
      </c>
      <c r="C746" s="1" t="s">
        <v>12</v>
      </c>
      <c r="D746" s="1">
        <v>32761</v>
      </c>
      <c r="E746" s="1">
        <v>3</v>
      </c>
      <c r="F746" s="1" t="s">
        <v>382</v>
      </c>
      <c r="G746" s="1" t="s">
        <v>9418</v>
      </c>
      <c r="H746" s="1" t="s">
        <v>82</v>
      </c>
      <c r="I746" s="1" t="s">
        <v>9125</v>
      </c>
      <c r="J746" s="1" t="s">
        <v>4</v>
      </c>
      <c r="K746" s="1" t="s">
        <v>8307</v>
      </c>
      <c r="L746" s="1">
        <v>1</v>
      </c>
      <c r="M746" t="s">
        <v>20</v>
      </c>
      <c r="N746" t="s">
        <v>2</v>
      </c>
      <c r="O746">
        <v>65</v>
      </c>
      <c r="P746">
        <v>0</v>
      </c>
      <c r="Q746">
        <v>65</v>
      </c>
      <c r="R746">
        <v>0</v>
      </c>
      <c r="S746">
        <v>0</v>
      </c>
      <c r="T746">
        <v>0</v>
      </c>
      <c r="U746">
        <v>13</v>
      </c>
      <c r="X746" s="23">
        <f>IFERROR(1 -(#REF!/#REF!), 0)</f>
        <v>0</v>
      </c>
      <c r="AA746">
        <v>60.35</v>
      </c>
      <c r="AB746">
        <v>55.273299999999999</v>
      </c>
      <c r="AC746">
        <v>60.4375</v>
      </c>
      <c r="AD746">
        <v>51.653300000000002</v>
      </c>
      <c r="AE746">
        <v>60.35</v>
      </c>
      <c r="AF746">
        <v>55.273299999999999</v>
      </c>
      <c r="AG746">
        <v>60.4375</v>
      </c>
      <c r="AH746">
        <v>51.653300000000002</v>
      </c>
      <c r="AI746">
        <v>60.35</v>
      </c>
      <c r="AJ746">
        <v>55.273299999999999</v>
      </c>
      <c r="AK746">
        <v>60.4375</v>
      </c>
      <c r="AL746">
        <v>51.653300000000002</v>
      </c>
      <c r="AM746" t="s">
        <v>1</v>
      </c>
      <c r="AN746" t="s">
        <v>1</v>
      </c>
      <c r="AO746" t="s">
        <v>5</v>
      </c>
      <c r="AP746" t="s">
        <v>5</v>
      </c>
      <c r="AQ746" t="s">
        <v>0</v>
      </c>
      <c r="AS746" t="s">
        <v>5</v>
      </c>
    </row>
    <row r="747" spans="1:45" x14ac:dyDescent="0.3">
      <c r="A747" s="1" t="s">
        <v>1659</v>
      </c>
      <c r="B747" s="1">
        <v>34</v>
      </c>
      <c r="C747" s="1" t="s">
        <v>12</v>
      </c>
      <c r="D747" s="1">
        <v>32761</v>
      </c>
      <c r="E747" s="1">
        <v>4</v>
      </c>
      <c r="F747" s="1" t="s">
        <v>382</v>
      </c>
      <c r="G747" s="1" t="s">
        <v>9419</v>
      </c>
      <c r="H747" s="1" t="s">
        <v>5</v>
      </c>
      <c r="I747" s="1" t="s">
        <v>9420</v>
      </c>
      <c r="J747" s="1" t="s">
        <v>4</v>
      </c>
      <c r="K747" s="1" t="s">
        <v>8500</v>
      </c>
      <c r="L747" s="1">
        <v>4</v>
      </c>
      <c r="M747" t="s">
        <v>30</v>
      </c>
      <c r="N747" t="s">
        <v>2</v>
      </c>
      <c r="O747">
        <v>110</v>
      </c>
      <c r="P747">
        <v>0</v>
      </c>
      <c r="Q747">
        <v>110</v>
      </c>
      <c r="R747">
        <v>0</v>
      </c>
      <c r="S747">
        <v>0</v>
      </c>
      <c r="T747">
        <v>0</v>
      </c>
      <c r="U747">
        <v>13</v>
      </c>
      <c r="X747" s="23">
        <f>IFERROR(1 -(#REF!/#REF!), 0)</f>
        <v>0</v>
      </c>
      <c r="AA747">
        <v>87.97</v>
      </c>
      <c r="AB747">
        <v>90.852500000000006</v>
      </c>
      <c r="AC747">
        <v>97.98</v>
      </c>
      <c r="AD747">
        <v>83.59</v>
      </c>
      <c r="AE747">
        <v>87.97</v>
      </c>
      <c r="AF747">
        <v>90.852500000000006</v>
      </c>
      <c r="AG747">
        <v>97.98</v>
      </c>
      <c r="AH747">
        <v>83.59</v>
      </c>
      <c r="AI747">
        <v>87.97</v>
      </c>
      <c r="AJ747">
        <v>90.852500000000006</v>
      </c>
      <c r="AK747">
        <v>97.98</v>
      </c>
      <c r="AL747">
        <v>83.59</v>
      </c>
      <c r="AM747" t="s">
        <v>1</v>
      </c>
      <c r="AN747" t="s">
        <v>1</v>
      </c>
      <c r="AO747" t="s">
        <v>5</v>
      </c>
      <c r="AP747" t="s">
        <v>5</v>
      </c>
      <c r="AQ747" t="s">
        <v>0</v>
      </c>
      <c r="AS747" t="s">
        <v>5</v>
      </c>
    </row>
    <row r="748" spans="1:45" x14ac:dyDescent="0.3">
      <c r="A748" s="1" t="s">
        <v>2391</v>
      </c>
      <c r="B748" s="1">
        <v>9</v>
      </c>
      <c r="C748" s="1" t="s">
        <v>6</v>
      </c>
      <c r="D748" s="1">
        <v>32764</v>
      </c>
      <c r="E748" s="1">
        <v>0</v>
      </c>
      <c r="F748" s="1" t="s">
        <v>1114</v>
      </c>
      <c r="G748" s="1" t="s">
        <v>9421</v>
      </c>
      <c r="H748" s="1" t="s">
        <v>5</v>
      </c>
      <c r="I748" s="1" t="s">
        <v>9422</v>
      </c>
      <c r="J748" s="1" t="s">
        <v>4</v>
      </c>
      <c r="K748" s="1" t="s">
        <v>9423</v>
      </c>
      <c r="L748" s="1">
        <v>5</v>
      </c>
      <c r="M748" t="s">
        <v>18</v>
      </c>
      <c r="N748" t="s">
        <v>2</v>
      </c>
      <c r="O748">
        <v>260</v>
      </c>
      <c r="P748">
        <v>0</v>
      </c>
      <c r="Q748">
        <v>0</v>
      </c>
      <c r="R748">
        <v>260</v>
      </c>
      <c r="S748">
        <v>0</v>
      </c>
      <c r="T748">
        <v>0</v>
      </c>
      <c r="U748">
        <v>24</v>
      </c>
      <c r="X748" s="23">
        <f>IFERROR(1 -(#REF!/#REF!), 0)</f>
        <v>0</v>
      </c>
      <c r="AA748">
        <v>63.925699999999999</v>
      </c>
      <c r="AB748">
        <v>65.906599999999997</v>
      </c>
      <c r="AC748">
        <v>68.138300000000001</v>
      </c>
      <c r="AD748">
        <v>62.78</v>
      </c>
      <c r="AE748">
        <v>63.925699999999999</v>
      </c>
      <c r="AF748">
        <v>65.906599999999997</v>
      </c>
      <c r="AG748">
        <v>68.138300000000001</v>
      </c>
      <c r="AH748">
        <v>62.78</v>
      </c>
      <c r="AI748">
        <v>63.925699999999999</v>
      </c>
      <c r="AJ748">
        <v>65.906599999999997</v>
      </c>
      <c r="AK748">
        <v>68.138300000000001</v>
      </c>
      <c r="AL748">
        <v>62.78</v>
      </c>
      <c r="AM748" t="s">
        <v>1</v>
      </c>
      <c r="AN748" t="s">
        <v>1</v>
      </c>
      <c r="AO748" t="s">
        <v>5</v>
      </c>
      <c r="AP748" t="s">
        <v>5</v>
      </c>
      <c r="AQ748" t="s">
        <v>0</v>
      </c>
      <c r="AS748" t="s">
        <v>5</v>
      </c>
    </row>
    <row r="749" spans="1:45" x14ac:dyDescent="0.3">
      <c r="A749" s="1" t="s">
        <v>2392</v>
      </c>
      <c r="B749" s="1">
        <v>76</v>
      </c>
      <c r="C749" s="1" t="s">
        <v>6</v>
      </c>
      <c r="D749" s="1">
        <v>32768</v>
      </c>
      <c r="E749" s="1">
        <v>0</v>
      </c>
      <c r="F749" s="1" t="s">
        <v>1115</v>
      </c>
      <c r="G749" s="1" t="s">
        <v>9424</v>
      </c>
      <c r="H749" s="1" t="s">
        <v>5</v>
      </c>
      <c r="I749" s="1" t="s">
        <v>363</v>
      </c>
      <c r="J749" s="1" t="s">
        <v>4</v>
      </c>
      <c r="K749" s="1" t="s">
        <v>9104</v>
      </c>
      <c r="L749" s="1">
        <v>5</v>
      </c>
      <c r="M749" t="s">
        <v>18</v>
      </c>
      <c r="N749" t="s">
        <v>2</v>
      </c>
      <c r="O749">
        <v>130</v>
      </c>
      <c r="P749">
        <v>0</v>
      </c>
      <c r="Q749">
        <v>0</v>
      </c>
      <c r="R749">
        <v>130</v>
      </c>
      <c r="S749">
        <v>0</v>
      </c>
      <c r="T749">
        <v>0</v>
      </c>
      <c r="U749">
        <v>28</v>
      </c>
      <c r="X749" s="23">
        <f>IFERROR(1 -(#REF!/#REF!), 0)</f>
        <v>0</v>
      </c>
      <c r="AA749">
        <v>73.102800000000002</v>
      </c>
      <c r="AB749">
        <v>75.553299999999993</v>
      </c>
      <c r="AC749">
        <v>69.667100000000005</v>
      </c>
      <c r="AD749">
        <v>68.405000000000001</v>
      </c>
      <c r="AE749">
        <v>73.102800000000002</v>
      </c>
      <c r="AF749">
        <v>75.553299999999993</v>
      </c>
      <c r="AG749">
        <v>69.667100000000005</v>
      </c>
      <c r="AH749">
        <v>68.405000000000001</v>
      </c>
      <c r="AI749">
        <v>73.102800000000002</v>
      </c>
      <c r="AJ749">
        <v>75.553299999999993</v>
      </c>
      <c r="AK749">
        <v>69.667100000000005</v>
      </c>
      <c r="AL749">
        <v>68.405000000000001</v>
      </c>
      <c r="AM749" t="s">
        <v>1</v>
      </c>
      <c r="AN749" t="s">
        <v>1</v>
      </c>
      <c r="AO749" t="s">
        <v>5</v>
      </c>
      <c r="AP749" t="s">
        <v>5</v>
      </c>
      <c r="AQ749" t="s">
        <v>0</v>
      </c>
      <c r="AS749" t="s">
        <v>5</v>
      </c>
    </row>
    <row r="750" spans="1:45" x14ac:dyDescent="0.3">
      <c r="A750" s="1" t="s">
        <v>2770</v>
      </c>
      <c r="B750" s="1">
        <v>15</v>
      </c>
      <c r="C750" s="1" t="s">
        <v>183</v>
      </c>
      <c r="D750" s="1">
        <v>32771</v>
      </c>
      <c r="E750" s="1">
        <v>0</v>
      </c>
      <c r="F750" s="1" t="s">
        <v>1468</v>
      </c>
      <c r="G750" s="1" t="s">
        <v>9425</v>
      </c>
      <c r="H750" s="1" t="s">
        <v>9426</v>
      </c>
      <c r="I750" s="1" t="s">
        <v>340</v>
      </c>
      <c r="J750" s="1" t="s">
        <v>4</v>
      </c>
      <c r="K750" s="1" t="s">
        <v>254</v>
      </c>
      <c r="L750" s="1">
        <v>8</v>
      </c>
      <c r="M750" t="s">
        <v>8417</v>
      </c>
      <c r="N750" t="s">
        <v>2</v>
      </c>
      <c r="O750">
        <v>210</v>
      </c>
      <c r="P750">
        <v>210</v>
      </c>
      <c r="Q750">
        <v>0</v>
      </c>
      <c r="R750">
        <v>0</v>
      </c>
      <c r="S750">
        <v>40</v>
      </c>
      <c r="T750">
        <v>0</v>
      </c>
      <c r="U750">
        <v>105</v>
      </c>
      <c r="X750" s="23">
        <f>IFERROR(1 -(#REF!/#REF!), 0)</f>
        <v>0</v>
      </c>
      <c r="AA750">
        <v>370.7996</v>
      </c>
      <c r="AB750">
        <v>380.39069999999998</v>
      </c>
      <c r="AC750">
        <v>424.4588</v>
      </c>
      <c r="AD750">
        <v>360.68959999999998</v>
      </c>
      <c r="AE750">
        <v>370.7996</v>
      </c>
      <c r="AF750">
        <v>380.39069999999998</v>
      </c>
      <c r="AG750">
        <v>424.4588</v>
      </c>
      <c r="AH750">
        <v>360.68959999999998</v>
      </c>
      <c r="AI750">
        <v>370.7996</v>
      </c>
      <c r="AJ750">
        <v>380.39069999999998</v>
      </c>
      <c r="AK750">
        <v>424.4588</v>
      </c>
      <c r="AL750">
        <v>360.68959999999998</v>
      </c>
      <c r="AM750" t="s">
        <v>1</v>
      </c>
      <c r="AN750" t="s">
        <v>1</v>
      </c>
      <c r="AO750" t="s">
        <v>5</v>
      </c>
      <c r="AP750" t="s">
        <v>5</v>
      </c>
      <c r="AQ750" t="s">
        <v>0</v>
      </c>
      <c r="AS750" t="s">
        <v>5</v>
      </c>
    </row>
    <row r="751" spans="1:45" x14ac:dyDescent="0.3">
      <c r="A751" s="1" t="s">
        <v>2393</v>
      </c>
      <c r="B751" s="1">
        <v>72</v>
      </c>
      <c r="C751" s="1" t="s">
        <v>14</v>
      </c>
      <c r="D751" s="1">
        <v>32776</v>
      </c>
      <c r="E751" s="1">
        <v>0</v>
      </c>
      <c r="F751" s="1" t="s">
        <v>1116</v>
      </c>
      <c r="G751" s="1" t="s">
        <v>9427</v>
      </c>
      <c r="H751" s="1" t="s">
        <v>5</v>
      </c>
      <c r="I751" s="1" t="s">
        <v>8954</v>
      </c>
      <c r="J751" s="1" t="s">
        <v>4</v>
      </c>
      <c r="K751" s="1" t="s">
        <v>8354</v>
      </c>
      <c r="L751" s="1">
        <v>7</v>
      </c>
      <c r="M751" t="s">
        <v>3</v>
      </c>
      <c r="N751" t="s">
        <v>2</v>
      </c>
      <c r="O751">
        <v>400</v>
      </c>
      <c r="P751">
        <v>0</v>
      </c>
      <c r="Q751">
        <v>0</v>
      </c>
      <c r="R751">
        <v>0</v>
      </c>
      <c r="S751">
        <v>400</v>
      </c>
      <c r="T751">
        <v>0</v>
      </c>
      <c r="U751">
        <v>53</v>
      </c>
      <c r="X751" s="23">
        <f>IFERROR(1 -(#REF!/#REF!), 0)</f>
        <v>0</v>
      </c>
      <c r="AA751">
        <v>149.82919999999999</v>
      </c>
      <c r="AB751">
        <v>152.52529999999999</v>
      </c>
      <c r="AC751">
        <v>153.65</v>
      </c>
      <c r="AD751">
        <v>149.31</v>
      </c>
      <c r="AE751">
        <v>149.82919999999999</v>
      </c>
      <c r="AF751">
        <v>152.52529999999999</v>
      </c>
      <c r="AG751">
        <v>153.65</v>
      </c>
      <c r="AH751">
        <v>149.31</v>
      </c>
      <c r="AI751">
        <v>149.82919999999999</v>
      </c>
      <c r="AJ751">
        <v>152.52529999999999</v>
      </c>
      <c r="AK751">
        <v>153.65</v>
      </c>
      <c r="AL751">
        <v>149.31</v>
      </c>
      <c r="AM751" t="s">
        <v>1</v>
      </c>
      <c r="AN751" t="s">
        <v>1</v>
      </c>
      <c r="AO751" t="s">
        <v>5</v>
      </c>
      <c r="AP751" t="s">
        <v>5</v>
      </c>
      <c r="AQ751" t="s">
        <v>0</v>
      </c>
      <c r="AS751" t="s">
        <v>5</v>
      </c>
    </row>
    <row r="752" spans="1:45" x14ac:dyDescent="0.3">
      <c r="A752" s="1" t="s">
        <v>2394</v>
      </c>
      <c r="B752" s="1">
        <v>34</v>
      </c>
      <c r="C752" s="1" t="s">
        <v>6</v>
      </c>
      <c r="D752" s="1">
        <v>32778</v>
      </c>
      <c r="E752" s="1">
        <v>0</v>
      </c>
      <c r="F752" s="1" t="s">
        <v>1117</v>
      </c>
      <c r="G752" s="1" t="s">
        <v>9428</v>
      </c>
      <c r="H752" s="1" t="s">
        <v>5</v>
      </c>
      <c r="I752" s="1" t="s">
        <v>363</v>
      </c>
      <c r="J752" s="1" t="s">
        <v>4</v>
      </c>
      <c r="K752" s="1" t="s">
        <v>8590</v>
      </c>
      <c r="L752" s="1">
        <v>7</v>
      </c>
      <c r="M752" t="s">
        <v>3</v>
      </c>
      <c r="N752" t="s">
        <v>2</v>
      </c>
      <c r="O752">
        <v>170</v>
      </c>
      <c r="P752">
        <v>0</v>
      </c>
      <c r="Q752">
        <v>0</v>
      </c>
      <c r="R752">
        <v>170</v>
      </c>
      <c r="S752">
        <v>0</v>
      </c>
      <c r="T752">
        <v>0</v>
      </c>
      <c r="U752">
        <v>52</v>
      </c>
      <c r="X752" s="23">
        <f>IFERROR(1 -(#REF!/#REF!), 0)</f>
        <v>0</v>
      </c>
      <c r="AA752">
        <v>116.883</v>
      </c>
      <c r="AB752">
        <v>128.01759999999999</v>
      </c>
      <c r="AC752">
        <v>143.83000000000001</v>
      </c>
      <c r="AD752">
        <v>119.7184</v>
      </c>
      <c r="AE752">
        <v>116.883</v>
      </c>
      <c r="AF752">
        <v>128.01759999999999</v>
      </c>
      <c r="AG752">
        <v>143.83000000000001</v>
      </c>
      <c r="AH752">
        <v>119.7184</v>
      </c>
      <c r="AI752">
        <v>116.883</v>
      </c>
      <c r="AJ752">
        <v>128.01759999999999</v>
      </c>
      <c r="AK752">
        <v>143.83000000000001</v>
      </c>
      <c r="AL752">
        <v>119.7184</v>
      </c>
      <c r="AM752" t="s">
        <v>1</v>
      </c>
      <c r="AN752" t="s">
        <v>1</v>
      </c>
      <c r="AO752" t="s">
        <v>5</v>
      </c>
      <c r="AP752" t="s">
        <v>5</v>
      </c>
      <c r="AQ752" t="s">
        <v>0</v>
      </c>
      <c r="AS752" t="s">
        <v>5</v>
      </c>
    </row>
    <row r="753" spans="1:45" x14ac:dyDescent="0.3">
      <c r="A753" s="1" t="s">
        <v>2395</v>
      </c>
      <c r="B753" s="1">
        <v>71</v>
      </c>
      <c r="C753" s="1" t="s">
        <v>12</v>
      </c>
      <c r="D753" s="1">
        <v>32781</v>
      </c>
      <c r="E753" s="1">
        <v>0</v>
      </c>
      <c r="F753" s="1" t="s">
        <v>1118</v>
      </c>
      <c r="G753" s="1" t="s">
        <v>9429</v>
      </c>
      <c r="H753" s="1" t="s">
        <v>5</v>
      </c>
      <c r="I753" s="1" t="s">
        <v>9101</v>
      </c>
      <c r="J753" s="1" t="s">
        <v>4</v>
      </c>
      <c r="K753" s="1" t="s">
        <v>8448</v>
      </c>
      <c r="L753" s="1">
        <v>7</v>
      </c>
      <c r="M753" t="s">
        <v>3</v>
      </c>
      <c r="N753" t="s">
        <v>2</v>
      </c>
      <c r="O753">
        <v>115</v>
      </c>
      <c r="P753">
        <v>0</v>
      </c>
      <c r="Q753">
        <v>115</v>
      </c>
      <c r="R753">
        <v>0</v>
      </c>
      <c r="S753">
        <v>0</v>
      </c>
      <c r="T753">
        <v>0</v>
      </c>
      <c r="U753">
        <v>52</v>
      </c>
      <c r="X753" s="23">
        <f>IFERROR(1 -(#REF!/#REF!), 0)</f>
        <v>0</v>
      </c>
      <c r="AA753">
        <v>122.5492</v>
      </c>
      <c r="AB753">
        <v>125.0338</v>
      </c>
      <c r="AC753">
        <v>126.3792</v>
      </c>
      <c r="AD753">
        <v>122.03</v>
      </c>
      <c r="AE753">
        <v>122.5492</v>
      </c>
      <c r="AF753">
        <v>125.0338</v>
      </c>
      <c r="AG753">
        <v>126.3792</v>
      </c>
      <c r="AH753">
        <v>122.03</v>
      </c>
      <c r="AI753">
        <v>122.5492</v>
      </c>
      <c r="AJ753">
        <v>125.0338</v>
      </c>
      <c r="AK753">
        <v>126.3792</v>
      </c>
      <c r="AL753">
        <v>122.03</v>
      </c>
      <c r="AM753" t="s">
        <v>1</v>
      </c>
      <c r="AN753" t="s">
        <v>1</v>
      </c>
      <c r="AO753" t="s">
        <v>5</v>
      </c>
      <c r="AP753" t="s">
        <v>5</v>
      </c>
      <c r="AQ753" t="s">
        <v>0</v>
      </c>
      <c r="AS753" t="s">
        <v>5</v>
      </c>
    </row>
    <row r="754" spans="1:45" x14ac:dyDescent="0.3">
      <c r="A754" s="1" t="s">
        <v>2397</v>
      </c>
      <c r="B754" s="1">
        <v>78</v>
      </c>
      <c r="C754" s="1" t="s">
        <v>7</v>
      </c>
      <c r="D754" s="1">
        <v>32785</v>
      </c>
      <c r="E754" s="1">
        <v>0</v>
      </c>
      <c r="F754" s="1" t="s">
        <v>1120</v>
      </c>
      <c r="G754" s="1" t="s">
        <v>9430</v>
      </c>
      <c r="H754" s="1" t="s">
        <v>5</v>
      </c>
      <c r="I754" s="1" t="s">
        <v>9087</v>
      </c>
      <c r="J754" s="1" t="s">
        <v>4</v>
      </c>
      <c r="K754" s="1" t="s">
        <v>8503</v>
      </c>
      <c r="L754" s="1">
        <v>7</v>
      </c>
      <c r="M754" t="s">
        <v>3</v>
      </c>
      <c r="N754" t="s">
        <v>2</v>
      </c>
      <c r="O754">
        <v>120</v>
      </c>
      <c r="P754">
        <v>0</v>
      </c>
      <c r="Q754">
        <v>0</v>
      </c>
      <c r="R754">
        <v>0</v>
      </c>
      <c r="S754">
        <v>0</v>
      </c>
      <c r="T754">
        <v>120</v>
      </c>
      <c r="U754">
        <v>49</v>
      </c>
      <c r="X754" s="23">
        <f>IFERROR(1 -(#REF!/#REF!), 0)</f>
        <v>0</v>
      </c>
      <c r="AA754">
        <v>125.83159999999999</v>
      </c>
      <c r="AB754">
        <v>112.0553</v>
      </c>
      <c r="AC754">
        <v>113.48</v>
      </c>
      <c r="AD754">
        <v>133.69</v>
      </c>
      <c r="AE754">
        <v>125.83159999999999</v>
      </c>
      <c r="AF754">
        <v>112.0553</v>
      </c>
      <c r="AG754">
        <v>113.48</v>
      </c>
      <c r="AH754">
        <v>133.69</v>
      </c>
      <c r="AI754">
        <v>125.83159999999999</v>
      </c>
      <c r="AJ754">
        <v>112.0553</v>
      </c>
      <c r="AK754">
        <v>113.48</v>
      </c>
      <c r="AL754">
        <v>133.69</v>
      </c>
      <c r="AM754" t="s">
        <v>1</v>
      </c>
      <c r="AN754" t="s">
        <v>1</v>
      </c>
      <c r="AO754" t="s">
        <v>5</v>
      </c>
      <c r="AP754" t="s">
        <v>5</v>
      </c>
      <c r="AQ754" t="s">
        <v>0</v>
      </c>
      <c r="AS754" t="s">
        <v>5</v>
      </c>
    </row>
    <row r="755" spans="1:45" x14ac:dyDescent="0.3">
      <c r="A755" s="1" t="s">
        <v>2398</v>
      </c>
      <c r="B755" s="1">
        <v>9</v>
      </c>
      <c r="C755" s="1" t="s">
        <v>6</v>
      </c>
      <c r="D755" s="1">
        <v>32786</v>
      </c>
      <c r="E755" s="1">
        <v>0</v>
      </c>
      <c r="F755" s="1" t="s">
        <v>1121</v>
      </c>
      <c r="G755" s="1" t="s">
        <v>9431</v>
      </c>
      <c r="H755" s="1" t="s">
        <v>5</v>
      </c>
      <c r="I755" s="1" t="s">
        <v>8775</v>
      </c>
      <c r="J755" s="1" t="s">
        <v>4</v>
      </c>
      <c r="K755" s="1" t="s">
        <v>8776</v>
      </c>
      <c r="L755" s="1">
        <v>7</v>
      </c>
      <c r="M755" t="s">
        <v>3</v>
      </c>
      <c r="N755" t="s">
        <v>2</v>
      </c>
      <c r="O755">
        <v>290</v>
      </c>
      <c r="P755">
        <v>0</v>
      </c>
      <c r="Q755">
        <v>0</v>
      </c>
      <c r="R755">
        <v>290</v>
      </c>
      <c r="S755">
        <v>0</v>
      </c>
      <c r="T755">
        <v>0</v>
      </c>
      <c r="U755">
        <v>53</v>
      </c>
      <c r="X755" s="23">
        <f>IFERROR(1 -(#REF!/#REF!), 0)</f>
        <v>0</v>
      </c>
      <c r="AA755">
        <v>63.620699999999999</v>
      </c>
      <c r="AB755">
        <v>72.215299999999999</v>
      </c>
      <c r="AC755">
        <v>59.740699999999997</v>
      </c>
      <c r="AD755">
        <v>60.163800000000002</v>
      </c>
      <c r="AE755">
        <v>63.620699999999999</v>
      </c>
      <c r="AF755">
        <v>72.215299999999999</v>
      </c>
      <c r="AG755">
        <v>59.740699999999997</v>
      </c>
      <c r="AH755">
        <v>60.163800000000002</v>
      </c>
      <c r="AI755">
        <v>63.620699999999999</v>
      </c>
      <c r="AJ755">
        <v>72.215299999999999</v>
      </c>
      <c r="AK755">
        <v>59.740699999999997</v>
      </c>
      <c r="AL755">
        <v>60.163800000000002</v>
      </c>
      <c r="AM755" t="s">
        <v>1</v>
      </c>
      <c r="AN755" t="s">
        <v>1</v>
      </c>
      <c r="AO755" t="s">
        <v>5</v>
      </c>
      <c r="AP755" t="s">
        <v>5</v>
      </c>
      <c r="AQ755" t="s">
        <v>0</v>
      </c>
      <c r="AS755" t="s">
        <v>5</v>
      </c>
    </row>
    <row r="756" spans="1:45" x14ac:dyDescent="0.3">
      <c r="A756" s="1" t="s">
        <v>2403</v>
      </c>
      <c r="B756" s="1">
        <v>76</v>
      </c>
      <c r="C756" s="1" t="s">
        <v>12</v>
      </c>
      <c r="D756" s="1">
        <v>32807</v>
      </c>
      <c r="E756" s="1">
        <v>0</v>
      </c>
      <c r="F756" s="1" t="s">
        <v>1126</v>
      </c>
      <c r="G756" s="1" t="s">
        <v>9432</v>
      </c>
      <c r="H756" s="1" t="s">
        <v>5</v>
      </c>
      <c r="I756" s="1" t="s">
        <v>8794</v>
      </c>
      <c r="J756" s="1" t="s">
        <v>4</v>
      </c>
      <c r="K756" s="1" t="s">
        <v>8412</v>
      </c>
      <c r="L756" s="1">
        <v>5</v>
      </c>
      <c r="M756" t="s">
        <v>18</v>
      </c>
      <c r="N756" t="s">
        <v>2</v>
      </c>
      <c r="O756">
        <v>80</v>
      </c>
      <c r="P756">
        <v>0</v>
      </c>
      <c r="Q756">
        <v>80</v>
      </c>
      <c r="R756">
        <v>0</v>
      </c>
      <c r="S756">
        <v>0</v>
      </c>
      <c r="T756">
        <v>0</v>
      </c>
      <c r="U756">
        <v>26</v>
      </c>
      <c r="X756" s="23">
        <f>IFERROR(1 -(#REF!/#REF!), 0)</f>
        <v>0</v>
      </c>
      <c r="AA756">
        <v>37.3628</v>
      </c>
      <c r="AB756">
        <v>39.840000000000003</v>
      </c>
      <c r="AC756">
        <v>41.232799999999997</v>
      </c>
      <c r="AD756">
        <v>36.146599999999999</v>
      </c>
      <c r="AE756">
        <v>37.3628</v>
      </c>
      <c r="AF756">
        <v>39.840000000000003</v>
      </c>
      <c r="AG756">
        <v>41.232799999999997</v>
      </c>
      <c r="AH756">
        <v>36.146599999999999</v>
      </c>
      <c r="AI756">
        <v>37.3628</v>
      </c>
      <c r="AJ756">
        <v>39.840000000000003</v>
      </c>
      <c r="AK756">
        <v>41.232799999999997</v>
      </c>
      <c r="AL756">
        <v>36.146599999999999</v>
      </c>
      <c r="AM756" t="s">
        <v>1</v>
      </c>
      <c r="AN756" t="s">
        <v>1</v>
      </c>
      <c r="AO756" t="s">
        <v>5</v>
      </c>
      <c r="AP756" t="s">
        <v>5</v>
      </c>
      <c r="AQ756" t="s">
        <v>0</v>
      </c>
      <c r="AS756" t="s">
        <v>5</v>
      </c>
    </row>
    <row r="757" spans="1:45" x14ac:dyDescent="0.3">
      <c r="A757" s="1" t="s">
        <v>2404</v>
      </c>
      <c r="B757" s="1">
        <v>9</v>
      </c>
      <c r="C757" s="1" t="s">
        <v>6</v>
      </c>
      <c r="D757" s="1">
        <v>32814</v>
      </c>
      <c r="E757" s="1">
        <v>0</v>
      </c>
      <c r="F757" s="1" t="s">
        <v>1127</v>
      </c>
      <c r="G757" s="1" t="s">
        <v>9433</v>
      </c>
      <c r="H757" s="1" t="s">
        <v>5</v>
      </c>
      <c r="I757" s="1" t="s">
        <v>8775</v>
      </c>
      <c r="J757" s="1" t="s">
        <v>4</v>
      </c>
      <c r="K757" s="1" t="s">
        <v>8776</v>
      </c>
      <c r="L757" s="1">
        <v>7</v>
      </c>
      <c r="M757" t="s">
        <v>3</v>
      </c>
      <c r="N757" t="s">
        <v>2</v>
      </c>
      <c r="O757">
        <v>50</v>
      </c>
      <c r="P757">
        <v>0</v>
      </c>
      <c r="Q757">
        <v>0</v>
      </c>
      <c r="R757">
        <v>50</v>
      </c>
      <c r="S757">
        <v>0</v>
      </c>
      <c r="T757">
        <v>0</v>
      </c>
      <c r="U757">
        <v>44</v>
      </c>
      <c r="X757" s="23">
        <f>IFERROR(1 -(#REF!/#REF!), 0)</f>
        <v>0</v>
      </c>
      <c r="AA757">
        <v>52.785299999999999</v>
      </c>
      <c r="AB757">
        <v>56.8553</v>
      </c>
      <c r="AC757">
        <v>68.331999999999994</v>
      </c>
      <c r="AD757">
        <v>51.206099999999999</v>
      </c>
      <c r="AE757">
        <v>52.785299999999999</v>
      </c>
      <c r="AF757">
        <v>56.8553</v>
      </c>
      <c r="AG757">
        <v>68.331999999999994</v>
      </c>
      <c r="AH757">
        <v>51.206099999999999</v>
      </c>
      <c r="AI757">
        <v>52.785299999999999</v>
      </c>
      <c r="AJ757">
        <v>56.8553</v>
      </c>
      <c r="AK757">
        <v>68.331999999999994</v>
      </c>
      <c r="AL757">
        <v>51.206099999999999</v>
      </c>
      <c r="AM757" t="s">
        <v>1</v>
      </c>
      <c r="AN757" t="s">
        <v>1</v>
      </c>
      <c r="AO757" t="s">
        <v>5</v>
      </c>
      <c r="AP757" t="s">
        <v>5</v>
      </c>
      <c r="AQ757" t="s">
        <v>0</v>
      </c>
      <c r="AS757" t="s">
        <v>5</v>
      </c>
    </row>
    <row r="758" spans="1:45" x14ac:dyDescent="0.3">
      <c r="A758" s="1" t="s">
        <v>2405</v>
      </c>
      <c r="B758" s="1">
        <v>34</v>
      </c>
      <c r="C758" s="1" t="s">
        <v>6</v>
      </c>
      <c r="D758" s="1">
        <v>32825</v>
      </c>
      <c r="E758" s="1">
        <v>0</v>
      </c>
      <c r="F758" s="1" t="s">
        <v>1128</v>
      </c>
      <c r="G758" s="1" t="s">
        <v>9434</v>
      </c>
      <c r="H758" s="1" t="s">
        <v>5</v>
      </c>
      <c r="I758" s="1" t="s">
        <v>363</v>
      </c>
      <c r="J758" s="1" t="s">
        <v>4</v>
      </c>
      <c r="K758" s="1" t="s">
        <v>8548</v>
      </c>
      <c r="L758" s="1">
        <v>5</v>
      </c>
      <c r="M758" t="s">
        <v>18</v>
      </c>
      <c r="N758" t="s">
        <v>2</v>
      </c>
      <c r="O758">
        <v>100</v>
      </c>
      <c r="P758">
        <v>0</v>
      </c>
      <c r="Q758">
        <v>0</v>
      </c>
      <c r="R758">
        <v>100</v>
      </c>
      <c r="S758">
        <v>0</v>
      </c>
      <c r="T758">
        <v>0</v>
      </c>
      <c r="U758">
        <v>26</v>
      </c>
      <c r="V758">
        <v>72</v>
      </c>
      <c r="W758">
        <v>11</v>
      </c>
      <c r="X758" s="23">
        <f>IFERROR(1 -(#REF!/#REF!), 0)</f>
        <v>0</v>
      </c>
      <c r="Y758">
        <v>2</v>
      </c>
      <c r="Z758">
        <v>72</v>
      </c>
      <c r="AA758">
        <v>81.722800000000007</v>
      </c>
      <c r="AB758">
        <v>84.213300000000004</v>
      </c>
      <c r="AC758">
        <v>85.511399999999995</v>
      </c>
      <c r="AD758">
        <v>77.8733</v>
      </c>
      <c r="AE758">
        <v>81.722800000000007</v>
      </c>
      <c r="AF758">
        <v>84.213300000000004</v>
      </c>
      <c r="AG758">
        <v>85.511399999999995</v>
      </c>
      <c r="AH758">
        <v>77.8733</v>
      </c>
      <c r="AI758">
        <v>81.722800000000007</v>
      </c>
      <c r="AJ758">
        <v>84.213300000000004</v>
      </c>
      <c r="AK758">
        <v>85.511399999999995</v>
      </c>
      <c r="AL758">
        <v>77.8733</v>
      </c>
      <c r="AM758" t="s">
        <v>1</v>
      </c>
      <c r="AN758" t="s">
        <v>1</v>
      </c>
      <c r="AO758" t="s">
        <v>5</v>
      </c>
      <c r="AP758" t="s">
        <v>5</v>
      </c>
      <c r="AQ758" t="s">
        <v>0</v>
      </c>
      <c r="AS758" t="s">
        <v>5</v>
      </c>
    </row>
    <row r="759" spans="1:45" x14ac:dyDescent="0.3">
      <c r="A759" s="1" t="s">
        <v>2406</v>
      </c>
      <c r="B759" s="1">
        <v>70</v>
      </c>
      <c r="C759" s="1" t="s">
        <v>12</v>
      </c>
      <c r="D759" s="1">
        <v>32828</v>
      </c>
      <c r="E759" s="1">
        <v>0</v>
      </c>
      <c r="F759" s="1" t="s">
        <v>1129</v>
      </c>
      <c r="G759" s="1" t="s">
        <v>9435</v>
      </c>
      <c r="H759" s="1" t="s">
        <v>5</v>
      </c>
      <c r="I759" s="1" t="s">
        <v>8925</v>
      </c>
      <c r="J759" s="1" t="s">
        <v>4</v>
      </c>
      <c r="K759" s="1" t="s">
        <v>8534</v>
      </c>
      <c r="L759" s="1">
        <v>1</v>
      </c>
      <c r="M759" t="s">
        <v>20</v>
      </c>
      <c r="N759" t="s">
        <v>2</v>
      </c>
      <c r="O759">
        <v>151</v>
      </c>
      <c r="P759">
        <v>0</v>
      </c>
      <c r="Q759">
        <v>151</v>
      </c>
      <c r="R759">
        <v>0</v>
      </c>
      <c r="S759">
        <v>0</v>
      </c>
      <c r="T759">
        <v>0</v>
      </c>
      <c r="U759">
        <v>10</v>
      </c>
      <c r="X759" s="23">
        <f>IFERROR(1 -(#REF!/#REF!), 0)</f>
        <v>0</v>
      </c>
      <c r="AA759">
        <v>42.744999999999997</v>
      </c>
      <c r="AB759">
        <v>35</v>
      </c>
      <c r="AC759">
        <v>35</v>
      </c>
      <c r="AD759">
        <v>40.306600000000003</v>
      </c>
      <c r="AE759">
        <v>42.744999999999997</v>
      </c>
      <c r="AF759">
        <v>35</v>
      </c>
      <c r="AG759">
        <v>35</v>
      </c>
      <c r="AH759">
        <v>40.306600000000003</v>
      </c>
      <c r="AI759">
        <v>42.744999999999997</v>
      </c>
      <c r="AJ759">
        <v>35</v>
      </c>
      <c r="AK759">
        <v>35</v>
      </c>
      <c r="AL759">
        <v>40.306600000000003</v>
      </c>
      <c r="AM759" t="s">
        <v>1</v>
      </c>
      <c r="AN759" t="s">
        <v>1</v>
      </c>
      <c r="AO759" t="s">
        <v>5</v>
      </c>
      <c r="AP759" t="s">
        <v>5</v>
      </c>
      <c r="AQ759" t="s">
        <v>0</v>
      </c>
      <c r="AS759" t="s">
        <v>5</v>
      </c>
    </row>
    <row r="760" spans="1:45" x14ac:dyDescent="0.3">
      <c r="A760" s="1" t="s">
        <v>2407</v>
      </c>
      <c r="B760" s="1">
        <v>9</v>
      </c>
      <c r="C760" s="1" t="s">
        <v>7</v>
      </c>
      <c r="D760" s="1">
        <v>32833</v>
      </c>
      <c r="E760" s="1">
        <v>0</v>
      </c>
      <c r="F760" s="1" t="s">
        <v>1130</v>
      </c>
      <c r="G760" s="1" t="s">
        <v>9436</v>
      </c>
      <c r="H760" s="1" t="s">
        <v>5</v>
      </c>
      <c r="I760" s="1" t="s">
        <v>8941</v>
      </c>
      <c r="J760" s="1" t="s">
        <v>4</v>
      </c>
      <c r="K760" s="1" t="s">
        <v>8497</v>
      </c>
      <c r="L760" s="1">
        <v>7</v>
      </c>
      <c r="M760" t="s">
        <v>3</v>
      </c>
      <c r="N760" t="s">
        <v>2</v>
      </c>
      <c r="O760">
        <v>81</v>
      </c>
      <c r="P760">
        <v>0</v>
      </c>
      <c r="Q760">
        <v>0</v>
      </c>
      <c r="R760">
        <v>0</v>
      </c>
      <c r="S760">
        <v>0</v>
      </c>
      <c r="T760">
        <v>81</v>
      </c>
      <c r="U760">
        <v>53</v>
      </c>
      <c r="V760">
        <v>43</v>
      </c>
      <c r="W760">
        <v>0</v>
      </c>
      <c r="X760" s="23">
        <f>IFERROR(1 -(#REF!/#REF!), 0)</f>
        <v>0</v>
      </c>
      <c r="Y760">
        <v>3</v>
      </c>
      <c r="Z760">
        <v>44</v>
      </c>
      <c r="AA760">
        <v>224.2141</v>
      </c>
      <c r="AB760">
        <v>232.8707</v>
      </c>
      <c r="AC760">
        <v>228.91569999999999</v>
      </c>
      <c r="AD760">
        <v>206.9614</v>
      </c>
      <c r="AE760">
        <v>224.2141</v>
      </c>
      <c r="AF760">
        <v>232.8707</v>
      </c>
      <c r="AG760">
        <v>228.91569999999999</v>
      </c>
      <c r="AH760">
        <v>206.9614</v>
      </c>
      <c r="AI760">
        <v>224.2141</v>
      </c>
      <c r="AJ760">
        <v>232.8707</v>
      </c>
      <c r="AK760">
        <v>228.91569999999999</v>
      </c>
      <c r="AL760">
        <v>206.9614</v>
      </c>
      <c r="AM760" t="s">
        <v>1</v>
      </c>
      <c r="AN760" t="s">
        <v>1</v>
      </c>
      <c r="AO760" t="s">
        <v>5</v>
      </c>
      <c r="AP760" t="s">
        <v>5</v>
      </c>
      <c r="AQ760" t="s">
        <v>0</v>
      </c>
      <c r="AS760" t="s">
        <v>5</v>
      </c>
    </row>
    <row r="761" spans="1:45" x14ac:dyDescent="0.3">
      <c r="A761" s="1" t="s">
        <v>1722</v>
      </c>
      <c r="B761" s="1">
        <v>34</v>
      </c>
      <c r="C761" s="1" t="s">
        <v>6</v>
      </c>
      <c r="D761" s="1">
        <v>32837</v>
      </c>
      <c r="E761" s="1">
        <v>0</v>
      </c>
      <c r="F761" s="1" t="s">
        <v>442</v>
      </c>
      <c r="G761" s="1" t="s">
        <v>9437</v>
      </c>
      <c r="H761" s="1" t="s">
        <v>9438</v>
      </c>
      <c r="I761" s="1" t="s">
        <v>363</v>
      </c>
      <c r="J761" s="1" t="s">
        <v>4</v>
      </c>
      <c r="K761" s="1" t="s">
        <v>8548</v>
      </c>
      <c r="L761" s="1">
        <v>6</v>
      </c>
      <c r="M761" t="s">
        <v>10</v>
      </c>
      <c r="N761" t="s">
        <v>2</v>
      </c>
      <c r="O761">
        <v>97</v>
      </c>
      <c r="P761">
        <v>0</v>
      </c>
      <c r="Q761">
        <v>0</v>
      </c>
      <c r="R761">
        <v>97</v>
      </c>
      <c r="S761">
        <v>0</v>
      </c>
      <c r="T761">
        <v>0</v>
      </c>
      <c r="U761">
        <v>26</v>
      </c>
      <c r="X761" s="23">
        <f>IFERROR(1 -(#REF!/#REF!), 0)</f>
        <v>0</v>
      </c>
      <c r="AA761">
        <v>93.978300000000004</v>
      </c>
      <c r="AB761">
        <v>125.94</v>
      </c>
      <c r="AC761">
        <v>127.0116</v>
      </c>
      <c r="AD761">
        <v>101.9328</v>
      </c>
      <c r="AE761">
        <v>93.978300000000004</v>
      </c>
      <c r="AF761">
        <v>125.94</v>
      </c>
      <c r="AG761">
        <v>127.0116</v>
      </c>
      <c r="AH761">
        <v>101.9328</v>
      </c>
      <c r="AI761">
        <v>93.978300000000004</v>
      </c>
      <c r="AJ761">
        <v>125.94</v>
      </c>
      <c r="AK761">
        <v>127.0116</v>
      </c>
      <c r="AL761">
        <v>101.9328</v>
      </c>
      <c r="AM761" t="s">
        <v>1</v>
      </c>
      <c r="AN761" t="s">
        <v>1</v>
      </c>
      <c r="AO761" t="s">
        <v>5</v>
      </c>
      <c r="AP761" t="s">
        <v>5</v>
      </c>
      <c r="AQ761" t="s">
        <v>0</v>
      </c>
      <c r="AS761" t="s">
        <v>5</v>
      </c>
    </row>
    <row r="762" spans="1:45" x14ac:dyDescent="0.3">
      <c r="A762" s="1" t="s">
        <v>2682</v>
      </c>
      <c r="B762" s="1">
        <v>76</v>
      </c>
      <c r="C762" s="1" t="s">
        <v>6</v>
      </c>
      <c r="D762" s="1">
        <v>32837</v>
      </c>
      <c r="E762" s="1">
        <v>1</v>
      </c>
      <c r="F762" s="1" t="s">
        <v>442</v>
      </c>
      <c r="G762" s="1" t="s">
        <v>1390</v>
      </c>
      <c r="H762" s="1" t="s">
        <v>5</v>
      </c>
      <c r="I762" s="1" t="s">
        <v>9152</v>
      </c>
      <c r="J762" s="1" t="s">
        <v>4</v>
      </c>
      <c r="K762" s="1" t="s">
        <v>8552</v>
      </c>
      <c r="L762" s="1">
        <v>7</v>
      </c>
      <c r="M762" t="s">
        <v>3</v>
      </c>
      <c r="N762" t="s">
        <v>2</v>
      </c>
      <c r="O762">
        <v>98</v>
      </c>
      <c r="P762">
        <v>0</v>
      </c>
      <c r="Q762">
        <v>0</v>
      </c>
      <c r="R762">
        <v>98</v>
      </c>
      <c r="S762">
        <v>0</v>
      </c>
      <c r="T762">
        <v>0</v>
      </c>
      <c r="U762">
        <v>28</v>
      </c>
      <c r="V762">
        <v>9</v>
      </c>
      <c r="W762">
        <v>0</v>
      </c>
      <c r="X762" s="23">
        <f>IFERROR(1 -(#REF!/#REF!), 0)</f>
        <v>0</v>
      </c>
      <c r="Y762">
        <v>1</v>
      </c>
      <c r="Z762">
        <v>9</v>
      </c>
      <c r="AA762">
        <v>125.898</v>
      </c>
      <c r="AB762">
        <v>150.14500000000001</v>
      </c>
      <c r="AC762">
        <v>112.6476</v>
      </c>
      <c r="AD762">
        <v>91.394999999999996</v>
      </c>
      <c r="AE762">
        <v>125.898</v>
      </c>
      <c r="AF762">
        <v>150.14500000000001</v>
      </c>
      <c r="AG762">
        <v>112.6476</v>
      </c>
      <c r="AH762">
        <v>91.394999999999996</v>
      </c>
      <c r="AI762">
        <v>125.898</v>
      </c>
      <c r="AJ762">
        <v>150.14500000000001</v>
      </c>
      <c r="AK762">
        <v>112.6476</v>
      </c>
      <c r="AL762">
        <v>91.394999999999996</v>
      </c>
      <c r="AM762" t="s">
        <v>1</v>
      </c>
      <c r="AN762" t="s">
        <v>1</v>
      </c>
      <c r="AO762" t="s">
        <v>5</v>
      </c>
      <c r="AP762" t="s">
        <v>5</v>
      </c>
      <c r="AQ762" t="s">
        <v>0</v>
      </c>
      <c r="AS762" t="s">
        <v>5</v>
      </c>
    </row>
    <row r="763" spans="1:45" x14ac:dyDescent="0.3">
      <c r="A763" s="1" t="s">
        <v>2409</v>
      </c>
      <c r="B763" s="1">
        <v>9</v>
      </c>
      <c r="C763" s="1" t="s">
        <v>12</v>
      </c>
      <c r="D763" s="1">
        <v>32843</v>
      </c>
      <c r="E763" s="1">
        <v>0</v>
      </c>
      <c r="F763" s="1" t="s">
        <v>798</v>
      </c>
      <c r="G763" s="1" t="s">
        <v>9439</v>
      </c>
      <c r="H763" s="1" t="s">
        <v>5</v>
      </c>
      <c r="I763" s="1" t="s">
        <v>9275</v>
      </c>
      <c r="J763" s="1" t="s">
        <v>4</v>
      </c>
      <c r="K763" s="1" t="s">
        <v>8375</v>
      </c>
      <c r="L763" s="1">
        <v>5</v>
      </c>
      <c r="M763" t="s">
        <v>18</v>
      </c>
      <c r="N763" t="s">
        <v>2</v>
      </c>
      <c r="O763">
        <v>180</v>
      </c>
      <c r="P763">
        <v>0</v>
      </c>
      <c r="Q763">
        <v>180</v>
      </c>
      <c r="R763">
        <v>0</v>
      </c>
      <c r="S763">
        <v>0</v>
      </c>
      <c r="T763">
        <v>0</v>
      </c>
      <c r="U763">
        <v>28</v>
      </c>
      <c r="X763" s="23">
        <f>IFERROR(1 -(#REF!/#REF!), 0)</f>
        <v>0</v>
      </c>
      <c r="AA763">
        <v>131.32419999999999</v>
      </c>
      <c r="AB763">
        <v>141.03829999999999</v>
      </c>
      <c r="AC763">
        <v>148.37139999999999</v>
      </c>
      <c r="AD763">
        <v>99.525000000000006</v>
      </c>
      <c r="AE763">
        <v>131.32419999999999</v>
      </c>
      <c r="AF763">
        <v>141.03829999999999</v>
      </c>
      <c r="AG763">
        <v>148.37139999999999</v>
      </c>
      <c r="AH763">
        <v>99.525000000000006</v>
      </c>
      <c r="AI763">
        <v>131.32419999999999</v>
      </c>
      <c r="AJ763">
        <v>141.03829999999999</v>
      </c>
      <c r="AK763">
        <v>148.37139999999999</v>
      </c>
      <c r="AL763">
        <v>99.525000000000006</v>
      </c>
      <c r="AM763" t="s">
        <v>1</v>
      </c>
      <c r="AN763" t="s">
        <v>1</v>
      </c>
      <c r="AO763" t="s">
        <v>5</v>
      </c>
      <c r="AP763" t="s">
        <v>5</v>
      </c>
      <c r="AQ763" t="s">
        <v>0</v>
      </c>
      <c r="AS763" t="s">
        <v>5</v>
      </c>
    </row>
    <row r="764" spans="1:45" x14ac:dyDescent="0.3">
      <c r="A764" s="1" t="s">
        <v>2410</v>
      </c>
      <c r="B764" s="1">
        <v>9</v>
      </c>
      <c r="C764" s="1" t="s">
        <v>7</v>
      </c>
      <c r="D764" s="1">
        <v>32846</v>
      </c>
      <c r="E764" s="1">
        <v>0</v>
      </c>
      <c r="F764" s="1" t="s">
        <v>1132</v>
      </c>
      <c r="G764" s="1" t="s">
        <v>9440</v>
      </c>
      <c r="H764" s="1" t="s">
        <v>5</v>
      </c>
      <c r="I764" s="1" t="s">
        <v>8941</v>
      </c>
      <c r="J764" s="1" t="s">
        <v>4</v>
      </c>
      <c r="K764" s="1" t="s">
        <v>8411</v>
      </c>
      <c r="L764" s="1">
        <v>7</v>
      </c>
      <c r="M764" t="s">
        <v>3</v>
      </c>
      <c r="N764" t="s">
        <v>2</v>
      </c>
      <c r="O764">
        <v>121</v>
      </c>
      <c r="P764">
        <v>0</v>
      </c>
      <c r="Q764">
        <v>0</v>
      </c>
      <c r="R764">
        <v>0</v>
      </c>
      <c r="S764">
        <v>0</v>
      </c>
      <c r="T764">
        <v>121</v>
      </c>
      <c r="U764">
        <v>53</v>
      </c>
      <c r="X764" s="23">
        <f>IFERROR(1 -(#REF!/#REF!), 0)</f>
        <v>0</v>
      </c>
      <c r="AA764">
        <v>118.325</v>
      </c>
      <c r="AB764">
        <v>123.0338</v>
      </c>
      <c r="AC764">
        <v>124.65</v>
      </c>
      <c r="AD764">
        <v>110.32</v>
      </c>
      <c r="AE764">
        <v>118.325</v>
      </c>
      <c r="AF764">
        <v>123.0338</v>
      </c>
      <c r="AG764">
        <v>124.65</v>
      </c>
      <c r="AH764">
        <v>110.32</v>
      </c>
      <c r="AI764">
        <v>118.325</v>
      </c>
      <c r="AJ764">
        <v>123.0338</v>
      </c>
      <c r="AK764">
        <v>124.65</v>
      </c>
      <c r="AL764">
        <v>110.32</v>
      </c>
      <c r="AM764" t="s">
        <v>1</v>
      </c>
      <c r="AN764" t="s">
        <v>1</v>
      </c>
      <c r="AO764" t="s">
        <v>5</v>
      </c>
      <c r="AP764" t="s">
        <v>5</v>
      </c>
      <c r="AQ764" t="s">
        <v>0</v>
      </c>
      <c r="AS764" t="s">
        <v>5</v>
      </c>
    </row>
    <row r="765" spans="1:45" x14ac:dyDescent="0.3">
      <c r="A765" s="1" t="s">
        <v>2412</v>
      </c>
      <c r="B765" s="1">
        <v>78</v>
      </c>
      <c r="C765" s="1" t="s">
        <v>7</v>
      </c>
      <c r="D765" s="1">
        <v>32855</v>
      </c>
      <c r="E765" s="1">
        <v>0</v>
      </c>
      <c r="F765" s="1" t="s">
        <v>1134</v>
      </c>
      <c r="G765" s="1" t="s">
        <v>9441</v>
      </c>
      <c r="H765" s="1" t="s">
        <v>5</v>
      </c>
      <c r="I765" s="1" t="s">
        <v>8337</v>
      </c>
      <c r="J765" s="1" t="s">
        <v>4</v>
      </c>
      <c r="K765" s="1" t="s">
        <v>8338</v>
      </c>
      <c r="L765" s="1">
        <v>7</v>
      </c>
      <c r="M765" t="s">
        <v>3</v>
      </c>
      <c r="N765" t="s">
        <v>2</v>
      </c>
      <c r="O765">
        <v>70</v>
      </c>
      <c r="P765">
        <v>0</v>
      </c>
      <c r="Q765">
        <v>0</v>
      </c>
      <c r="R765">
        <v>0</v>
      </c>
      <c r="S765">
        <v>0</v>
      </c>
      <c r="T765">
        <v>70</v>
      </c>
      <c r="U765">
        <v>53</v>
      </c>
      <c r="X765" s="23">
        <f>IFERROR(1 -(#REF!/#REF!), 0)</f>
        <v>0</v>
      </c>
      <c r="AA765">
        <v>46.626600000000003</v>
      </c>
      <c r="AB765">
        <v>50.3</v>
      </c>
      <c r="AC765">
        <v>50.914999999999999</v>
      </c>
      <c r="AD765">
        <v>43.236400000000003</v>
      </c>
      <c r="AE765">
        <v>46.626600000000003</v>
      </c>
      <c r="AF765">
        <v>50.3</v>
      </c>
      <c r="AG765">
        <v>50.914999999999999</v>
      </c>
      <c r="AH765">
        <v>43.236400000000003</v>
      </c>
      <c r="AI765">
        <v>46.626600000000003</v>
      </c>
      <c r="AJ765">
        <v>50.3</v>
      </c>
      <c r="AK765">
        <v>50.914999999999999</v>
      </c>
      <c r="AL765">
        <v>43.236400000000003</v>
      </c>
      <c r="AM765" t="s">
        <v>1</v>
      </c>
      <c r="AN765" t="s">
        <v>1</v>
      </c>
      <c r="AO765" t="s">
        <v>5</v>
      </c>
      <c r="AP765" t="s">
        <v>5</v>
      </c>
      <c r="AQ765" t="s">
        <v>0</v>
      </c>
      <c r="AS765" t="s">
        <v>5</v>
      </c>
    </row>
    <row r="766" spans="1:45" x14ac:dyDescent="0.3">
      <c r="A766" s="1" t="s">
        <v>2413</v>
      </c>
      <c r="B766" s="1">
        <v>34</v>
      </c>
      <c r="C766" s="1" t="s">
        <v>12</v>
      </c>
      <c r="D766" s="1">
        <v>32856</v>
      </c>
      <c r="E766" s="1">
        <v>0</v>
      </c>
      <c r="F766" s="1" t="s">
        <v>1135</v>
      </c>
      <c r="G766" s="1" t="s">
        <v>1136</v>
      </c>
      <c r="H766" s="1" t="s">
        <v>5</v>
      </c>
      <c r="I766" s="1" t="s">
        <v>9012</v>
      </c>
      <c r="J766" s="1" t="s">
        <v>4</v>
      </c>
      <c r="K766" s="1" t="s">
        <v>8500</v>
      </c>
      <c r="L766" s="1">
        <v>5</v>
      </c>
      <c r="M766" t="s">
        <v>18</v>
      </c>
      <c r="N766" t="s">
        <v>2</v>
      </c>
      <c r="O766">
        <v>170</v>
      </c>
      <c r="P766">
        <v>0</v>
      </c>
      <c r="Q766">
        <v>170</v>
      </c>
      <c r="R766">
        <v>0</v>
      </c>
      <c r="S766">
        <v>0</v>
      </c>
      <c r="T766">
        <v>0</v>
      </c>
      <c r="U766">
        <v>44</v>
      </c>
      <c r="X766" s="23">
        <f>IFERROR(1 -(#REF!/#REF!), 0)</f>
        <v>0</v>
      </c>
      <c r="AA766">
        <v>51.956600000000002</v>
      </c>
      <c r="AB766">
        <v>39.135800000000003</v>
      </c>
      <c r="AC766">
        <v>52.853700000000003</v>
      </c>
      <c r="AD766">
        <v>72.499099999999999</v>
      </c>
      <c r="AE766">
        <v>51.956600000000002</v>
      </c>
      <c r="AF766">
        <v>39.135800000000003</v>
      </c>
      <c r="AG766">
        <v>52.853700000000003</v>
      </c>
      <c r="AH766">
        <v>72.499099999999999</v>
      </c>
      <c r="AI766">
        <v>51.956600000000002</v>
      </c>
      <c r="AJ766">
        <v>39.135800000000003</v>
      </c>
      <c r="AK766">
        <v>52.853700000000003</v>
      </c>
      <c r="AL766">
        <v>72.499099999999999</v>
      </c>
      <c r="AM766" t="s">
        <v>1</v>
      </c>
      <c r="AN766" t="s">
        <v>1</v>
      </c>
      <c r="AO766" t="s">
        <v>5</v>
      </c>
      <c r="AP766" t="s">
        <v>5</v>
      </c>
      <c r="AQ766" t="s">
        <v>0</v>
      </c>
      <c r="AS766" t="s">
        <v>5</v>
      </c>
    </row>
    <row r="767" spans="1:45" x14ac:dyDescent="0.3">
      <c r="A767" s="1" t="s">
        <v>2416</v>
      </c>
      <c r="B767" s="1">
        <v>15</v>
      </c>
      <c r="C767" s="1" t="s">
        <v>12</v>
      </c>
      <c r="D767" s="1">
        <v>32872</v>
      </c>
      <c r="E767" s="1">
        <v>0</v>
      </c>
      <c r="F767" s="1" t="s">
        <v>1140</v>
      </c>
      <c r="G767" s="1" t="s">
        <v>9442</v>
      </c>
      <c r="H767" s="1" t="s">
        <v>5</v>
      </c>
      <c r="I767" s="1" t="s">
        <v>9334</v>
      </c>
      <c r="J767" s="1" t="s">
        <v>4</v>
      </c>
      <c r="K767" s="1" t="s">
        <v>8333</v>
      </c>
      <c r="L767" s="1">
        <v>7</v>
      </c>
      <c r="M767" t="s">
        <v>3</v>
      </c>
      <c r="N767" t="s">
        <v>2</v>
      </c>
      <c r="O767">
        <v>197</v>
      </c>
      <c r="P767">
        <v>0</v>
      </c>
      <c r="Q767">
        <v>197</v>
      </c>
      <c r="R767">
        <v>0</v>
      </c>
      <c r="S767">
        <v>0</v>
      </c>
      <c r="T767">
        <v>0</v>
      </c>
      <c r="U767">
        <v>52</v>
      </c>
      <c r="X767" s="23">
        <f>IFERROR(1 -(#REF!/#REF!), 0)</f>
        <v>0</v>
      </c>
      <c r="AA767">
        <v>42.885300000000001</v>
      </c>
      <c r="AB767">
        <v>49.555300000000003</v>
      </c>
      <c r="AC767">
        <v>49.483800000000002</v>
      </c>
      <c r="AD767">
        <v>41.489199999999997</v>
      </c>
      <c r="AE767">
        <v>42.885300000000001</v>
      </c>
      <c r="AF767">
        <v>49.555300000000003</v>
      </c>
      <c r="AG767">
        <v>49.483800000000002</v>
      </c>
      <c r="AH767">
        <v>41.489199999999997</v>
      </c>
      <c r="AI767">
        <v>42.885300000000001</v>
      </c>
      <c r="AJ767">
        <v>49.555300000000003</v>
      </c>
      <c r="AK767">
        <v>49.483800000000002</v>
      </c>
      <c r="AL767">
        <v>41.489199999999997</v>
      </c>
      <c r="AM767" t="s">
        <v>1</v>
      </c>
      <c r="AN767" t="s">
        <v>1</v>
      </c>
      <c r="AO767" t="s">
        <v>5</v>
      </c>
      <c r="AP767" t="s">
        <v>5</v>
      </c>
      <c r="AQ767" t="s">
        <v>0</v>
      </c>
      <c r="AS767" t="s">
        <v>5</v>
      </c>
    </row>
    <row r="768" spans="1:45" x14ac:dyDescent="0.3">
      <c r="A768" s="1" t="s">
        <v>2417</v>
      </c>
      <c r="B768" s="1">
        <v>15</v>
      </c>
      <c r="C768" s="1" t="s">
        <v>14</v>
      </c>
      <c r="D768" s="1">
        <v>32877</v>
      </c>
      <c r="E768" s="1">
        <v>0</v>
      </c>
      <c r="F768" s="1" t="s">
        <v>1141</v>
      </c>
      <c r="G768" s="1" t="s">
        <v>9443</v>
      </c>
      <c r="H768" s="1" t="s">
        <v>5</v>
      </c>
      <c r="I768" s="1" t="s">
        <v>340</v>
      </c>
      <c r="J768" s="1" t="s">
        <v>4</v>
      </c>
      <c r="K768" s="1" t="s">
        <v>8289</v>
      </c>
      <c r="L768" s="1">
        <v>6</v>
      </c>
      <c r="M768" t="s">
        <v>10</v>
      </c>
      <c r="N768" t="s">
        <v>2</v>
      </c>
      <c r="O768">
        <v>122</v>
      </c>
      <c r="P768">
        <v>0</v>
      </c>
      <c r="Q768">
        <v>0</v>
      </c>
      <c r="R768">
        <v>0</v>
      </c>
      <c r="S768">
        <v>122</v>
      </c>
      <c r="T768">
        <v>0</v>
      </c>
      <c r="U768">
        <v>45</v>
      </c>
      <c r="X768" s="23">
        <f>IFERROR(1 -(#REF!/#REF!), 0)</f>
        <v>0</v>
      </c>
      <c r="AA768">
        <v>150.06139999999999</v>
      </c>
      <c r="AB768">
        <v>305.16719999999998</v>
      </c>
      <c r="AC768">
        <v>371.37</v>
      </c>
      <c r="AD768">
        <v>395.11709999999999</v>
      </c>
      <c r="AE768">
        <v>150.06139999999999</v>
      </c>
      <c r="AF768">
        <v>305.16719999999998</v>
      </c>
      <c r="AG768">
        <v>371.37</v>
      </c>
      <c r="AH768">
        <v>395.11709999999999</v>
      </c>
      <c r="AI768">
        <v>150.06139999999999</v>
      </c>
      <c r="AJ768">
        <v>305.16719999999998</v>
      </c>
      <c r="AK768">
        <v>371.37</v>
      </c>
      <c r="AL768">
        <v>395.11709999999999</v>
      </c>
      <c r="AM768" t="s">
        <v>1</v>
      </c>
      <c r="AN768" t="s">
        <v>1</v>
      </c>
      <c r="AO768" t="s">
        <v>5</v>
      </c>
      <c r="AP768" t="s">
        <v>5</v>
      </c>
      <c r="AQ768" t="s">
        <v>0</v>
      </c>
      <c r="AS768" t="s">
        <v>5</v>
      </c>
    </row>
    <row r="769" spans="1:45" x14ac:dyDescent="0.3">
      <c r="A769" s="1" t="s">
        <v>2418</v>
      </c>
      <c r="B769" s="1">
        <v>76</v>
      </c>
      <c r="C769" s="1" t="s">
        <v>12</v>
      </c>
      <c r="D769" s="1">
        <v>32879</v>
      </c>
      <c r="E769" s="1">
        <v>0</v>
      </c>
      <c r="F769" s="1" t="s">
        <v>1142</v>
      </c>
      <c r="G769" s="1" t="s">
        <v>9444</v>
      </c>
      <c r="H769" s="1" t="s">
        <v>5</v>
      </c>
      <c r="I769" s="1" t="s">
        <v>8969</v>
      </c>
      <c r="J769" s="1" t="s">
        <v>4</v>
      </c>
      <c r="K769" s="1" t="s">
        <v>8469</v>
      </c>
      <c r="L769" s="1">
        <v>7</v>
      </c>
      <c r="M769" t="s">
        <v>3</v>
      </c>
      <c r="N769" t="s">
        <v>2</v>
      </c>
      <c r="O769">
        <v>155</v>
      </c>
      <c r="P769">
        <v>0</v>
      </c>
      <c r="Q769">
        <v>155</v>
      </c>
      <c r="R769">
        <v>0</v>
      </c>
      <c r="S769">
        <v>0</v>
      </c>
      <c r="T769">
        <v>0</v>
      </c>
      <c r="U769">
        <v>52</v>
      </c>
      <c r="X769" s="23">
        <f>IFERROR(1 -(#REF!/#REF!), 0)</f>
        <v>0</v>
      </c>
      <c r="AA769">
        <v>57.453000000000003</v>
      </c>
      <c r="AB769">
        <v>63.5246</v>
      </c>
      <c r="AC769">
        <v>64.782300000000006</v>
      </c>
      <c r="AD769">
        <v>61.050699999999999</v>
      </c>
      <c r="AE769">
        <v>57.453000000000003</v>
      </c>
      <c r="AF769">
        <v>63.5246</v>
      </c>
      <c r="AG769">
        <v>64.782300000000006</v>
      </c>
      <c r="AH769">
        <v>61.050699999999999</v>
      </c>
      <c r="AI769">
        <v>57.453000000000003</v>
      </c>
      <c r="AJ769">
        <v>63.5246</v>
      </c>
      <c r="AK769">
        <v>64.782300000000006</v>
      </c>
      <c r="AL769">
        <v>61.050699999999999</v>
      </c>
      <c r="AM769" t="s">
        <v>1</v>
      </c>
      <c r="AN769" t="s">
        <v>1</v>
      </c>
      <c r="AO769" t="s">
        <v>5</v>
      </c>
      <c r="AP769" t="s">
        <v>5</v>
      </c>
      <c r="AQ769" t="s">
        <v>0</v>
      </c>
      <c r="AS769" t="s">
        <v>5</v>
      </c>
    </row>
    <row r="770" spans="1:45" x14ac:dyDescent="0.3">
      <c r="A770" s="1" t="s">
        <v>2579</v>
      </c>
      <c r="B770" s="1">
        <v>76</v>
      </c>
      <c r="C770" s="1" t="s">
        <v>6</v>
      </c>
      <c r="D770" s="1">
        <v>32879</v>
      </c>
      <c r="E770" s="1">
        <v>1</v>
      </c>
      <c r="F770" s="1" t="s">
        <v>1303</v>
      </c>
      <c r="G770" s="1" t="s">
        <v>9445</v>
      </c>
      <c r="H770" s="1" t="s">
        <v>5</v>
      </c>
      <c r="I770" s="1" t="s">
        <v>8794</v>
      </c>
      <c r="J770" s="1" t="s">
        <v>4</v>
      </c>
      <c r="K770" s="1" t="s">
        <v>8391</v>
      </c>
      <c r="L770" s="1">
        <v>7</v>
      </c>
      <c r="M770" t="s">
        <v>3</v>
      </c>
      <c r="N770" t="s">
        <v>2</v>
      </c>
      <c r="O770">
        <v>80</v>
      </c>
      <c r="P770">
        <v>0</v>
      </c>
      <c r="Q770">
        <v>0</v>
      </c>
      <c r="R770">
        <v>80</v>
      </c>
      <c r="S770">
        <v>0</v>
      </c>
      <c r="T770">
        <v>0</v>
      </c>
      <c r="U770">
        <v>52</v>
      </c>
      <c r="X770" s="23">
        <f>IFERROR(1 -(#REF!/#REF!), 0)</f>
        <v>0</v>
      </c>
      <c r="AA770">
        <v>73.289199999999994</v>
      </c>
      <c r="AB770">
        <v>75.900700000000001</v>
      </c>
      <c r="AC770">
        <v>76.927599999999998</v>
      </c>
      <c r="AD770">
        <v>72.059200000000004</v>
      </c>
      <c r="AE770">
        <v>73.289199999999994</v>
      </c>
      <c r="AF770">
        <v>75.900700000000001</v>
      </c>
      <c r="AG770">
        <v>76.927599999999998</v>
      </c>
      <c r="AH770">
        <v>72.059200000000004</v>
      </c>
      <c r="AI770">
        <v>73.289199999999994</v>
      </c>
      <c r="AJ770">
        <v>75.900700000000001</v>
      </c>
      <c r="AK770">
        <v>76.927599999999998</v>
      </c>
      <c r="AL770">
        <v>72.059200000000004</v>
      </c>
      <c r="AM770" t="s">
        <v>1</v>
      </c>
      <c r="AN770" t="s">
        <v>1</v>
      </c>
      <c r="AO770" t="s">
        <v>5</v>
      </c>
      <c r="AP770" t="s">
        <v>5</v>
      </c>
      <c r="AQ770" t="s">
        <v>0</v>
      </c>
      <c r="AS770" t="s">
        <v>5</v>
      </c>
    </row>
    <row r="771" spans="1:45" x14ac:dyDescent="0.3">
      <c r="A771" s="1" t="s">
        <v>2666</v>
      </c>
      <c r="B771" s="1">
        <v>34</v>
      </c>
      <c r="C771" s="1" t="s">
        <v>7</v>
      </c>
      <c r="D771" s="1">
        <v>32879</v>
      </c>
      <c r="E771" s="1">
        <v>2</v>
      </c>
      <c r="F771" s="1" t="s">
        <v>1375</v>
      </c>
      <c r="G771" s="1" t="s">
        <v>9446</v>
      </c>
      <c r="H771" s="1" t="s">
        <v>5</v>
      </c>
      <c r="I771" s="1" t="s">
        <v>363</v>
      </c>
      <c r="J771" s="1" t="s">
        <v>4</v>
      </c>
      <c r="K771" s="1" t="s">
        <v>8590</v>
      </c>
      <c r="L771" s="1">
        <v>7</v>
      </c>
      <c r="M771" t="s">
        <v>3</v>
      </c>
      <c r="N771" t="s">
        <v>2</v>
      </c>
      <c r="O771">
        <v>55</v>
      </c>
      <c r="P771">
        <v>0</v>
      </c>
      <c r="Q771">
        <v>0</v>
      </c>
      <c r="R771">
        <v>0</v>
      </c>
      <c r="S771">
        <v>0</v>
      </c>
      <c r="T771">
        <v>55</v>
      </c>
      <c r="U771">
        <v>50</v>
      </c>
      <c r="X771" s="23">
        <f>IFERROR(1 -(#REF!/#REF!), 0)</f>
        <v>0</v>
      </c>
      <c r="AA771">
        <v>59.389000000000003</v>
      </c>
      <c r="AB771">
        <v>61.934600000000003</v>
      </c>
      <c r="AC771">
        <v>63.837800000000001</v>
      </c>
      <c r="AD771">
        <v>56.296599999999998</v>
      </c>
      <c r="AE771">
        <v>59.389000000000003</v>
      </c>
      <c r="AF771">
        <v>61.934600000000003</v>
      </c>
      <c r="AG771">
        <v>63.837800000000001</v>
      </c>
      <c r="AH771">
        <v>56.296599999999998</v>
      </c>
      <c r="AI771">
        <v>59.389000000000003</v>
      </c>
      <c r="AJ771">
        <v>61.934600000000003</v>
      </c>
      <c r="AK771">
        <v>63.837800000000001</v>
      </c>
      <c r="AL771">
        <v>56.296599999999998</v>
      </c>
      <c r="AM771" t="s">
        <v>1</v>
      </c>
      <c r="AN771" t="s">
        <v>1</v>
      </c>
      <c r="AO771" t="s">
        <v>5</v>
      </c>
      <c r="AP771" t="s">
        <v>5</v>
      </c>
      <c r="AQ771" t="s">
        <v>0</v>
      </c>
      <c r="AS771" t="s">
        <v>5</v>
      </c>
    </row>
    <row r="772" spans="1:45" x14ac:dyDescent="0.3">
      <c r="A772" s="1" t="s">
        <v>2542</v>
      </c>
      <c r="B772" s="1">
        <v>76</v>
      </c>
      <c r="C772" s="1" t="s">
        <v>12</v>
      </c>
      <c r="D772" s="1">
        <v>32880</v>
      </c>
      <c r="E772" s="1">
        <v>0</v>
      </c>
      <c r="F772" s="1" t="s">
        <v>1266</v>
      </c>
      <c r="G772" s="1" t="s">
        <v>9447</v>
      </c>
      <c r="H772" s="1" t="s">
        <v>5</v>
      </c>
      <c r="I772" s="1" t="s">
        <v>8969</v>
      </c>
      <c r="J772" s="1" t="s">
        <v>4</v>
      </c>
      <c r="K772" s="1" t="s">
        <v>8469</v>
      </c>
      <c r="L772" s="1">
        <v>5</v>
      </c>
      <c r="M772" t="s">
        <v>18</v>
      </c>
      <c r="N772" t="s">
        <v>2</v>
      </c>
      <c r="O772">
        <v>40</v>
      </c>
      <c r="P772">
        <v>0</v>
      </c>
      <c r="Q772">
        <v>40</v>
      </c>
      <c r="R772">
        <v>0</v>
      </c>
      <c r="S772">
        <v>0</v>
      </c>
      <c r="T772">
        <v>0</v>
      </c>
      <c r="U772">
        <v>26</v>
      </c>
      <c r="X772" s="23">
        <f>IFERROR(1 -(#REF!/#REF!), 0)</f>
        <v>0</v>
      </c>
      <c r="AA772">
        <v>46.675699999999999</v>
      </c>
      <c r="AB772">
        <v>49.743299999999998</v>
      </c>
      <c r="AC772">
        <v>51.0642</v>
      </c>
      <c r="AD772">
        <v>44.44</v>
      </c>
      <c r="AE772">
        <v>46.675699999999999</v>
      </c>
      <c r="AF772">
        <v>49.743299999999998</v>
      </c>
      <c r="AG772">
        <v>51.0642</v>
      </c>
      <c r="AH772">
        <v>44.44</v>
      </c>
      <c r="AI772">
        <v>46.675699999999999</v>
      </c>
      <c r="AJ772">
        <v>49.743299999999998</v>
      </c>
      <c r="AK772">
        <v>51.0642</v>
      </c>
      <c r="AL772">
        <v>44.44</v>
      </c>
      <c r="AM772" t="s">
        <v>1</v>
      </c>
      <c r="AN772" t="s">
        <v>1</v>
      </c>
      <c r="AO772" t="s">
        <v>5</v>
      </c>
      <c r="AP772" t="s">
        <v>5</v>
      </c>
      <c r="AQ772" t="s">
        <v>0</v>
      </c>
      <c r="AS772" t="s">
        <v>5</v>
      </c>
    </row>
    <row r="773" spans="1:45" x14ac:dyDescent="0.3">
      <c r="A773" s="1" t="s">
        <v>2420</v>
      </c>
      <c r="B773" s="1">
        <v>9</v>
      </c>
      <c r="C773" s="1" t="s">
        <v>14</v>
      </c>
      <c r="D773" s="1">
        <v>32881</v>
      </c>
      <c r="E773" s="1">
        <v>0</v>
      </c>
      <c r="F773" s="1" t="s">
        <v>1144</v>
      </c>
      <c r="G773" s="1" t="s">
        <v>9448</v>
      </c>
      <c r="H773" s="1" t="s">
        <v>5</v>
      </c>
      <c r="I773" s="1" t="s">
        <v>8940</v>
      </c>
      <c r="J773" s="1" t="s">
        <v>4</v>
      </c>
      <c r="K773" s="1" t="s">
        <v>9449</v>
      </c>
      <c r="L773" s="1">
        <v>7</v>
      </c>
      <c r="M773" t="s">
        <v>3</v>
      </c>
      <c r="N773" t="s">
        <v>2</v>
      </c>
      <c r="O773">
        <v>421</v>
      </c>
      <c r="P773">
        <v>0</v>
      </c>
      <c r="Q773">
        <v>0</v>
      </c>
      <c r="R773">
        <v>0</v>
      </c>
      <c r="S773">
        <v>421</v>
      </c>
      <c r="T773">
        <v>0</v>
      </c>
      <c r="U773">
        <v>49</v>
      </c>
      <c r="X773" s="23">
        <f>IFERROR(1 -(#REF!/#REF!), 0)</f>
        <v>0</v>
      </c>
      <c r="AA773">
        <v>42.3307</v>
      </c>
      <c r="AB773">
        <v>44.715800000000002</v>
      </c>
      <c r="AC773">
        <v>44.770899999999997</v>
      </c>
      <c r="AD773">
        <v>39.54</v>
      </c>
      <c r="AE773">
        <v>42.3307</v>
      </c>
      <c r="AF773">
        <v>44.715800000000002</v>
      </c>
      <c r="AG773">
        <v>44.770899999999997</v>
      </c>
      <c r="AH773">
        <v>39.54</v>
      </c>
      <c r="AI773">
        <v>42.3307</v>
      </c>
      <c r="AJ773">
        <v>44.715800000000002</v>
      </c>
      <c r="AK773">
        <v>44.770899999999997</v>
      </c>
      <c r="AL773">
        <v>39.54</v>
      </c>
      <c r="AM773" t="s">
        <v>1</v>
      </c>
      <c r="AN773" t="s">
        <v>1</v>
      </c>
      <c r="AO773" t="s">
        <v>5</v>
      </c>
      <c r="AP773" t="s">
        <v>5</v>
      </c>
      <c r="AQ773" t="s">
        <v>0</v>
      </c>
      <c r="AS773" t="s">
        <v>5</v>
      </c>
    </row>
    <row r="774" spans="1:45" x14ac:dyDescent="0.3">
      <c r="A774" s="1" t="s">
        <v>2421</v>
      </c>
      <c r="B774" s="1">
        <v>78</v>
      </c>
      <c r="C774" s="1" t="s">
        <v>7</v>
      </c>
      <c r="D774" s="1">
        <v>32884</v>
      </c>
      <c r="E774" s="1">
        <v>0</v>
      </c>
      <c r="F774" s="1" t="s">
        <v>1145</v>
      </c>
      <c r="G774" s="1" t="s">
        <v>9450</v>
      </c>
      <c r="H774" s="1" t="s">
        <v>5</v>
      </c>
      <c r="I774" s="1" t="s">
        <v>8991</v>
      </c>
      <c r="J774" s="1" t="s">
        <v>4</v>
      </c>
      <c r="K774" s="1" t="s">
        <v>8730</v>
      </c>
      <c r="L774" s="1">
        <v>7</v>
      </c>
      <c r="M774" t="s">
        <v>3</v>
      </c>
      <c r="N774" t="s">
        <v>2</v>
      </c>
      <c r="O774">
        <v>210</v>
      </c>
      <c r="P774">
        <v>0</v>
      </c>
      <c r="Q774">
        <v>0</v>
      </c>
      <c r="R774">
        <v>0</v>
      </c>
      <c r="S774">
        <v>0</v>
      </c>
      <c r="T774">
        <v>210</v>
      </c>
      <c r="U774">
        <v>50</v>
      </c>
      <c r="X774" s="23">
        <f>IFERROR(1 -(#REF!/#REF!), 0)</f>
        <v>0</v>
      </c>
      <c r="AA774">
        <v>65.570800000000006</v>
      </c>
      <c r="AB774">
        <v>67.973299999999995</v>
      </c>
      <c r="AC774">
        <v>69.263800000000003</v>
      </c>
      <c r="AD774">
        <v>67.31</v>
      </c>
      <c r="AE774">
        <v>65.570800000000006</v>
      </c>
      <c r="AF774">
        <v>67.973299999999995</v>
      </c>
      <c r="AG774">
        <v>69.263800000000003</v>
      </c>
      <c r="AH774">
        <v>67.31</v>
      </c>
      <c r="AI774">
        <v>65.570800000000006</v>
      </c>
      <c r="AJ774">
        <v>67.973299999999995</v>
      </c>
      <c r="AK774">
        <v>69.263800000000003</v>
      </c>
      <c r="AL774">
        <v>67.31</v>
      </c>
      <c r="AM774" t="s">
        <v>1</v>
      </c>
      <c r="AN774" t="s">
        <v>1</v>
      </c>
      <c r="AO774" t="s">
        <v>5</v>
      </c>
      <c r="AP774" t="s">
        <v>5</v>
      </c>
      <c r="AQ774" t="s">
        <v>0</v>
      </c>
      <c r="AS774" t="s">
        <v>5</v>
      </c>
    </row>
    <row r="775" spans="1:45" x14ac:dyDescent="0.3">
      <c r="A775" s="1" t="s">
        <v>1953</v>
      </c>
      <c r="B775" s="1">
        <v>70</v>
      </c>
      <c r="C775" s="1" t="s">
        <v>12</v>
      </c>
      <c r="D775" s="1">
        <v>32886</v>
      </c>
      <c r="E775" s="1">
        <v>0</v>
      </c>
      <c r="F775" s="1" t="s">
        <v>681</v>
      </c>
      <c r="G775" s="1" t="s">
        <v>9451</v>
      </c>
      <c r="H775" s="1" t="s">
        <v>5</v>
      </c>
      <c r="I775" s="1" t="s">
        <v>8925</v>
      </c>
      <c r="J775" s="1" t="s">
        <v>4</v>
      </c>
      <c r="K775" s="1" t="s">
        <v>8567</v>
      </c>
      <c r="L775" s="1">
        <v>7</v>
      </c>
      <c r="M775" t="s">
        <v>3</v>
      </c>
      <c r="N775" t="s">
        <v>2</v>
      </c>
      <c r="O775">
        <v>20</v>
      </c>
      <c r="P775">
        <v>0</v>
      </c>
      <c r="Q775">
        <v>20</v>
      </c>
      <c r="R775">
        <v>0</v>
      </c>
      <c r="S775">
        <v>0</v>
      </c>
      <c r="T775">
        <v>0</v>
      </c>
      <c r="U775">
        <v>40</v>
      </c>
      <c r="V775">
        <v>111</v>
      </c>
      <c r="W775">
        <v>25</v>
      </c>
      <c r="X775" s="23">
        <f>IFERROR(1 -(#REF!/#REF!), 0)</f>
        <v>0</v>
      </c>
      <c r="Y775">
        <v>5</v>
      </c>
      <c r="Z775">
        <v>107</v>
      </c>
      <c r="AA775">
        <v>127.2353</v>
      </c>
      <c r="AB775">
        <v>130.8038</v>
      </c>
      <c r="AC775">
        <v>120.67</v>
      </c>
      <c r="AD775">
        <v>132.40690000000001</v>
      </c>
      <c r="AE775">
        <v>127.2353</v>
      </c>
      <c r="AF775">
        <v>130.8038</v>
      </c>
      <c r="AG775">
        <v>120.67</v>
      </c>
      <c r="AH775">
        <v>132.40690000000001</v>
      </c>
      <c r="AI775">
        <v>127.2353</v>
      </c>
      <c r="AJ775">
        <v>130.8038</v>
      </c>
      <c r="AK775">
        <v>120.67</v>
      </c>
      <c r="AL775">
        <v>132.40690000000001</v>
      </c>
      <c r="AM775" t="s">
        <v>1</v>
      </c>
      <c r="AN775" t="s">
        <v>1</v>
      </c>
      <c r="AO775" t="s">
        <v>5</v>
      </c>
      <c r="AP775" t="s">
        <v>5</v>
      </c>
      <c r="AQ775" t="s">
        <v>0</v>
      </c>
      <c r="AS775" t="s">
        <v>5</v>
      </c>
    </row>
    <row r="776" spans="1:45" x14ac:dyDescent="0.3">
      <c r="A776" s="1" t="s">
        <v>2423</v>
      </c>
      <c r="B776" s="1">
        <v>34</v>
      </c>
      <c r="C776" s="1" t="s">
        <v>12</v>
      </c>
      <c r="D776" s="1">
        <v>32894</v>
      </c>
      <c r="E776" s="1">
        <v>0</v>
      </c>
      <c r="F776" s="1" t="s">
        <v>1147</v>
      </c>
      <c r="G776" s="1" t="s">
        <v>9452</v>
      </c>
      <c r="H776" s="1" t="s">
        <v>5</v>
      </c>
      <c r="I776" s="1" t="s">
        <v>363</v>
      </c>
      <c r="J776" s="1" t="s">
        <v>4</v>
      </c>
      <c r="K776" s="1" t="s">
        <v>8423</v>
      </c>
      <c r="L776" s="1">
        <v>7</v>
      </c>
      <c r="M776" t="s">
        <v>3</v>
      </c>
      <c r="N776" t="s">
        <v>2</v>
      </c>
      <c r="O776">
        <v>10</v>
      </c>
      <c r="P776">
        <v>0</v>
      </c>
      <c r="Q776">
        <v>10</v>
      </c>
      <c r="R776">
        <v>0</v>
      </c>
      <c r="S776">
        <v>0</v>
      </c>
      <c r="T776">
        <v>0</v>
      </c>
      <c r="U776">
        <v>52</v>
      </c>
      <c r="X776" s="23">
        <f>IFERROR(1 -(#REF!/#REF!), 0)</f>
        <v>0</v>
      </c>
      <c r="AA776">
        <v>70.653000000000006</v>
      </c>
      <c r="AB776">
        <v>71.351500000000001</v>
      </c>
      <c r="AC776">
        <v>75.898399999999995</v>
      </c>
      <c r="AD776">
        <v>67.976100000000002</v>
      </c>
      <c r="AE776">
        <v>70.653000000000006</v>
      </c>
      <c r="AF776">
        <v>71.351500000000001</v>
      </c>
      <c r="AG776">
        <v>75.898399999999995</v>
      </c>
      <c r="AH776">
        <v>67.976100000000002</v>
      </c>
      <c r="AI776">
        <v>70.653000000000006</v>
      </c>
      <c r="AJ776">
        <v>71.351500000000001</v>
      </c>
      <c r="AK776">
        <v>75.898399999999995</v>
      </c>
      <c r="AL776">
        <v>67.976100000000002</v>
      </c>
      <c r="AM776" t="s">
        <v>1</v>
      </c>
      <c r="AN776" t="s">
        <v>1</v>
      </c>
      <c r="AO776" t="s">
        <v>5</v>
      </c>
      <c r="AP776" t="s">
        <v>5</v>
      </c>
      <c r="AQ776" t="s">
        <v>0</v>
      </c>
      <c r="AS776" t="s">
        <v>5</v>
      </c>
    </row>
    <row r="777" spans="1:45" x14ac:dyDescent="0.3">
      <c r="A777" s="1" t="s">
        <v>2424</v>
      </c>
      <c r="B777" s="1">
        <v>72</v>
      </c>
      <c r="C777" s="1" t="s">
        <v>6</v>
      </c>
      <c r="D777" s="1">
        <v>32898</v>
      </c>
      <c r="E777" s="1">
        <v>0</v>
      </c>
      <c r="F777" s="1" t="s">
        <v>1148</v>
      </c>
      <c r="G777" s="1" t="s">
        <v>9453</v>
      </c>
      <c r="H777" s="1" t="s">
        <v>5</v>
      </c>
      <c r="I777" s="1" t="s">
        <v>8967</v>
      </c>
      <c r="J777" s="1" t="s">
        <v>4</v>
      </c>
      <c r="K777" s="1" t="s">
        <v>76</v>
      </c>
      <c r="L777" s="1">
        <v>6</v>
      </c>
      <c r="M777" t="s">
        <v>10</v>
      </c>
      <c r="N777" t="s">
        <v>2</v>
      </c>
      <c r="O777">
        <v>90</v>
      </c>
      <c r="P777">
        <v>0</v>
      </c>
      <c r="Q777">
        <v>0</v>
      </c>
      <c r="R777">
        <v>90</v>
      </c>
      <c r="S777">
        <v>0</v>
      </c>
      <c r="T777">
        <v>0</v>
      </c>
      <c r="U777">
        <v>26</v>
      </c>
      <c r="X777" s="23">
        <f>IFERROR(1 -(#REF!/#REF!), 0)</f>
        <v>0</v>
      </c>
      <c r="AA777">
        <v>127.285</v>
      </c>
      <c r="AB777">
        <v>70.731399999999994</v>
      </c>
      <c r="AC777">
        <v>71.86</v>
      </c>
      <c r="AD777">
        <v>89.147099999999995</v>
      </c>
      <c r="AE777">
        <v>127.285</v>
      </c>
      <c r="AF777">
        <v>70.731399999999994</v>
      </c>
      <c r="AG777">
        <v>71.86</v>
      </c>
      <c r="AH777">
        <v>89.147099999999995</v>
      </c>
      <c r="AI777">
        <v>127.285</v>
      </c>
      <c r="AJ777">
        <v>70.731399999999994</v>
      </c>
      <c r="AK777">
        <v>71.86</v>
      </c>
      <c r="AL777">
        <v>89.147099999999995</v>
      </c>
      <c r="AM777" t="s">
        <v>1</v>
      </c>
      <c r="AN777" t="s">
        <v>1</v>
      </c>
      <c r="AO777" t="s">
        <v>5</v>
      </c>
      <c r="AP777" t="s">
        <v>5</v>
      </c>
      <c r="AQ777" t="s">
        <v>0</v>
      </c>
      <c r="AS777" t="s">
        <v>5</v>
      </c>
    </row>
    <row r="778" spans="1:45" x14ac:dyDescent="0.3">
      <c r="A778" s="1" t="s">
        <v>2261</v>
      </c>
      <c r="B778" s="1">
        <v>70</v>
      </c>
      <c r="C778" s="1" t="s">
        <v>7</v>
      </c>
      <c r="D778" s="1">
        <v>32902</v>
      </c>
      <c r="E778" s="1">
        <v>0</v>
      </c>
      <c r="F778" s="1" t="s">
        <v>988</v>
      </c>
      <c r="G778" s="1" t="s">
        <v>9454</v>
      </c>
      <c r="H778" s="1" t="s">
        <v>5</v>
      </c>
      <c r="I778" s="1" t="s">
        <v>8993</v>
      </c>
      <c r="J778" s="1" t="s">
        <v>4</v>
      </c>
      <c r="K778" s="1" t="s">
        <v>9455</v>
      </c>
      <c r="L778" s="1">
        <v>5</v>
      </c>
      <c r="M778" t="s">
        <v>18</v>
      </c>
      <c r="N778" t="s">
        <v>2</v>
      </c>
      <c r="O778">
        <v>140</v>
      </c>
      <c r="P778">
        <v>0</v>
      </c>
      <c r="Q778">
        <v>0</v>
      </c>
      <c r="R778">
        <v>0</v>
      </c>
      <c r="S778">
        <v>0</v>
      </c>
      <c r="T778">
        <v>140</v>
      </c>
      <c r="U778">
        <v>27</v>
      </c>
      <c r="X778" s="23">
        <f>IFERROR(1 -(#REF!/#REF!), 0)</f>
        <v>0</v>
      </c>
      <c r="AA778">
        <v>78.4833</v>
      </c>
      <c r="AB778">
        <v>85.998500000000007</v>
      </c>
      <c r="AC778">
        <v>89.538499999999999</v>
      </c>
      <c r="AD778">
        <v>100.8128</v>
      </c>
      <c r="AE778">
        <v>78.4833</v>
      </c>
      <c r="AF778">
        <v>85.998500000000007</v>
      </c>
      <c r="AG778">
        <v>89.538499999999999</v>
      </c>
      <c r="AH778">
        <v>100.8128</v>
      </c>
      <c r="AI778">
        <v>78.4833</v>
      </c>
      <c r="AJ778">
        <v>85.998500000000007</v>
      </c>
      <c r="AK778">
        <v>89.538499999999999</v>
      </c>
      <c r="AL778">
        <v>100.8128</v>
      </c>
      <c r="AM778" t="s">
        <v>1</v>
      </c>
      <c r="AN778" t="s">
        <v>1</v>
      </c>
      <c r="AO778" t="s">
        <v>5</v>
      </c>
      <c r="AP778" t="s">
        <v>5</v>
      </c>
      <c r="AQ778" t="s">
        <v>0</v>
      </c>
      <c r="AS778" t="s">
        <v>5</v>
      </c>
    </row>
    <row r="779" spans="1:45" x14ac:dyDescent="0.3">
      <c r="A779" s="1" t="s">
        <v>2428</v>
      </c>
      <c r="B779" s="1">
        <v>78</v>
      </c>
      <c r="C779" s="1" t="s">
        <v>14</v>
      </c>
      <c r="D779" s="1">
        <v>32907</v>
      </c>
      <c r="E779" s="1">
        <v>0</v>
      </c>
      <c r="F779" s="1" t="s">
        <v>1152</v>
      </c>
      <c r="G779" s="1" t="s">
        <v>9456</v>
      </c>
      <c r="H779" s="1" t="s">
        <v>5</v>
      </c>
      <c r="I779" s="1" t="s">
        <v>9127</v>
      </c>
      <c r="J779" s="1" t="s">
        <v>4</v>
      </c>
      <c r="K779" s="1" t="s">
        <v>8724</v>
      </c>
      <c r="L779" s="1">
        <v>6</v>
      </c>
      <c r="M779" t="s">
        <v>10</v>
      </c>
      <c r="N779" t="s">
        <v>2</v>
      </c>
      <c r="O779">
        <v>60</v>
      </c>
      <c r="P779">
        <v>0</v>
      </c>
      <c r="Q779">
        <v>0</v>
      </c>
      <c r="R779">
        <v>0</v>
      </c>
      <c r="S779">
        <v>60</v>
      </c>
      <c r="T779">
        <v>0</v>
      </c>
      <c r="U779">
        <v>26</v>
      </c>
      <c r="X779" s="23">
        <f>IFERROR(1 -(#REF!/#REF!), 0)</f>
        <v>0</v>
      </c>
      <c r="AA779">
        <v>65.906599999999997</v>
      </c>
      <c r="AB779">
        <v>71.040000000000006</v>
      </c>
      <c r="AC779">
        <v>72.09</v>
      </c>
      <c r="AD779">
        <v>64.319999999999993</v>
      </c>
      <c r="AE779">
        <v>65.906599999999997</v>
      </c>
      <c r="AF779">
        <v>71.040000000000006</v>
      </c>
      <c r="AG779">
        <v>72.09</v>
      </c>
      <c r="AH779">
        <v>64.319999999999993</v>
      </c>
      <c r="AI779">
        <v>65.906599999999997</v>
      </c>
      <c r="AJ779">
        <v>71.040000000000006</v>
      </c>
      <c r="AK779">
        <v>72.09</v>
      </c>
      <c r="AL779">
        <v>64.319999999999993</v>
      </c>
      <c r="AM779" t="s">
        <v>1</v>
      </c>
      <c r="AN779" t="s">
        <v>1</v>
      </c>
      <c r="AO779" t="s">
        <v>5</v>
      </c>
      <c r="AP779" t="s">
        <v>5</v>
      </c>
      <c r="AQ779" t="s">
        <v>0</v>
      </c>
      <c r="AS779" t="s">
        <v>5</v>
      </c>
    </row>
    <row r="780" spans="1:45" x14ac:dyDescent="0.3">
      <c r="A780" s="1" t="s">
        <v>2429</v>
      </c>
      <c r="B780" s="1">
        <v>34</v>
      </c>
      <c r="C780" s="1" t="s">
        <v>9</v>
      </c>
      <c r="D780" s="1">
        <v>32910</v>
      </c>
      <c r="E780" s="1">
        <v>0</v>
      </c>
      <c r="F780" s="1" t="s">
        <v>1153</v>
      </c>
      <c r="G780" s="1" t="s">
        <v>9457</v>
      </c>
      <c r="H780" s="1" t="s">
        <v>5</v>
      </c>
      <c r="I780" s="1" t="s">
        <v>363</v>
      </c>
      <c r="J780" s="1" t="s">
        <v>4</v>
      </c>
      <c r="K780" s="1" t="s">
        <v>9211</v>
      </c>
      <c r="L780" s="1">
        <v>7</v>
      </c>
      <c r="M780" t="s">
        <v>3</v>
      </c>
      <c r="N780" t="s">
        <v>2</v>
      </c>
      <c r="O780">
        <v>160</v>
      </c>
      <c r="P780">
        <v>160</v>
      </c>
      <c r="Q780">
        <v>0</v>
      </c>
      <c r="R780">
        <v>0</v>
      </c>
      <c r="S780">
        <v>0</v>
      </c>
      <c r="T780">
        <v>0</v>
      </c>
      <c r="U780">
        <v>52</v>
      </c>
      <c r="X780" s="23">
        <f>IFERROR(1 -(#REF!/#REF!), 0)</f>
        <v>0</v>
      </c>
      <c r="AA780">
        <v>146.34</v>
      </c>
      <c r="AB780">
        <v>161.53460000000001</v>
      </c>
      <c r="AC780">
        <v>162.93530000000001</v>
      </c>
      <c r="AD780">
        <v>148.54069999999999</v>
      </c>
      <c r="AE780">
        <v>146.34</v>
      </c>
      <c r="AF780">
        <v>161.53460000000001</v>
      </c>
      <c r="AG780">
        <v>162.93530000000001</v>
      </c>
      <c r="AH780">
        <v>148.54069999999999</v>
      </c>
      <c r="AI780">
        <v>146.34</v>
      </c>
      <c r="AJ780">
        <v>161.53460000000001</v>
      </c>
      <c r="AK780">
        <v>162.93530000000001</v>
      </c>
      <c r="AL780">
        <v>148.54069999999999</v>
      </c>
      <c r="AM780" t="s">
        <v>1</v>
      </c>
      <c r="AN780" t="s">
        <v>1</v>
      </c>
      <c r="AO780" t="s">
        <v>5</v>
      </c>
      <c r="AP780" t="s">
        <v>5</v>
      </c>
      <c r="AQ780" t="s">
        <v>0</v>
      </c>
      <c r="AS780" t="s">
        <v>5</v>
      </c>
    </row>
    <row r="781" spans="1:45" x14ac:dyDescent="0.3">
      <c r="A781" s="1" t="s">
        <v>2431</v>
      </c>
      <c r="B781" s="1">
        <v>70</v>
      </c>
      <c r="C781" s="1" t="s">
        <v>12</v>
      </c>
      <c r="D781" s="1">
        <v>32914</v>
      </c>
      <c r="E781" s="1">
        <v>0</v>
      </c>
      <c r="F781" s="1" t="s">
        <v>1155</v>
      </c>
      <c r="G781" s="1" t="s">
        <v>9458</v>
      </c>
      <c r="H781" s="1" t="s">
        <v>9459</v>
      </c>
      <c r="I781" s="1" t="s">
        <v>8925</v>
      </c>
      <c r="J781" s="1" t="s">
        <v>4</v>
      </c>
      <c r="K781" s="1" t="s">
        <v>8295</v>
      </c>
      <c r="L781" s="1">
        <v>7</v>
      </c>
      <c r="M781" t="s">
        <v>3</v>
      </c>
      <c r="N781" t="s">
        <v>2</v>
      </c>
      <c r="O781">
        <v>60</v>
      </c>
      <c r="P781">
        <v>0</v>
      </c>
      <c r="Q781">
        <v>60</v>
      </c>
      <c r="R781">
        <v>0</v>
      </c>
      <c r="S781">
        <v>0</v>
      </c>
      <c r="T781">
        <v>0</v>
      </c>
      <c r="U781">
        <v>47</v>
      </c>
      <c r="X781" s="23">
        <f>IFERROR(1 -(#REF!/#REF!), 0)</f>
        <v>0</v>
      </c>
      <c r="AA781">
        <v>156.28</v>
      </c>
      <c r="AB781">
        <v>158.82380000000001</v>
      </c>
      <c r="AC781">
        <v>166.2176</v>
      </c>
      <c r="AD781">
        <v>161.047</v>
      </c>
      <c r="AE781">
        <v>156.28</v>
      </c>
      <c r="AF781">
        <v>158.82380000000001</v>
      </c>
      <c r="AG781">
        <v>166.2176</v>
      </c>
      <c r="AH781">
        <v>161.047</v>
      </c>
      <c r="AI781">
        <v>156.28</v>
      </c>
      <c r="AJ781">
        <v>158.82380000000001</v>
      </c>
      <c r="AK781">
        <v>166.2176</v>
      </c>
      <c r="AL781">
        <v>161.047</v>
      </c>
      <c r="AM781" t="s">
        <v>1</v>
      </c>
      <c r="AN781" t="s">
        <v>1</v>
      </c>
      <c r="AO781" t="s">
        <v>5</v>
      </c>
      <c r="AP781" t="s">
        <v>5</v>
      </c>
      <c r="AQ781" t="s">
        <v>0</v>
      </c>
      <c r="AS781" t="s">
        <v>5</v>
      </c>
    </row>
    <row r="782" spans="1:45" x14ac:dyDescent="0.3">
      <c r="A782" s="1" t="s">
        <v>2432</v>
      </c>
      <c r="B782" s="1">
        <v>15</v>
      </c>
      <c r="C782" s="1" t="s">
        <v>6</v>
      </c>
      <c r="D782" s="1">
        <v>32915</v>
      </c>
      <c r="E782" s="1">
        <v>0</v>
      </c>
      <c r="F782" s="1" t="s">
        <v>1156</v>
      </c>
      <c r="G782" s="1" t="s">
        <v>9460</v>
      </c>
      <c r="H782" s="1" t="s">
        <v>5</v>
      </c>
      <c r="I782" s="1" t="s">
        <v>9461</v>
      </c>
      <c r="J782" s="1" t="s">
        <v>4</v>
      </c>
      <c r="K782" s="1" t="s">
        <v>9462</v>
      </c>
      <c r="L782" s="1">
        <v>7</v>
      </c>
      <c r="M782" t="s">
        <v>3</v>
      </c>
      <c r="N782" t="s">
        <v>2</v>
      </c>
      <c r="O782">
        <v>190</v>
      </c>
      <c r="P782">
        <v>0</v>
      </c>
      <c r="Q782">
        <v>0</v>
      </c>
      <c r="R782">
        <v>190</v>
      </c>
      <c r="S782">
        <v>0</v>
      </c>
      <c r="T782">
        <v>0</v>
      </c>
      <c r="U782">
        <v>50</v>
      </c>
      <c r="X782" s="23">
        <f>IFERROR(1 -(#REF!/#REF!), 0)</f>
        <v>0</v>
      </c>
      <c r="AA782">
        <v>111.3976</v>
      </c>
      <c r="AB782">
        <v>118.6266</v>
      </c>
      <c r="AC782">
        <v>120.8214</v>
      </c>
      <c r="AD782">
        <v>109.3545</v>
      </c>
      <c r="AE782">
        <v>111.3976</v>
      </c>
      <c r="AF782">
        <v>118.6266</v>
      </c>
      <c r="AG782">
        <v>120.8214</v>
      </c>
      <c r="AH782">
        <v>109.3545</v>
      </c>
      <c r="AI782">
        <v>111.3976</v>
      </c>
      <c r="AJ782">
        <v>118.6266</v>
      </c>
      <c r="AK782">
        <v>120.8214</v>
      </c>
      <c r="AL782">
        <v>109.3545</v>
      </c>
      <c r="AM782" t="s">
        <v>1</v>
      </c>
      <c r="AN782" t="s">
        <v>1</v>
      </c>
      <c r="AO782" t="s">
        <v>5</v>
      </c>
      <c r="AP782" t="s">
        <v>5</v>
      </c>
      <c r="AQ782" t="s">
        <v>0</v>
      </c>
      <c r="AS782" t="s">
        <v>5</v>
      </c>
    </row>
    <row r="783" spans="1:45" x14ac:dyDescent="0.3">
      <c r="A783" s="1" t="s">
        <v>2490</v>
      </c>
      <c r="B783" s="1">
        <v>72</v>
      </c>
      <c r="C783" s="1" t="s">
        <v>7</v>
      </c>
      <c r="D783" s="1">
        <v>32919</v>
      </c>
      <c r="E783" s="1">
        <v>0</v>
      </c>
      <c r="F783" s="1" t="s">
        <v>1215</v>
      </c>
      <c r="G783" s="1" t="s">
        <v>9463</v>
      </c>
      <c r="H783" s="1" t="s">
        <v>5</v>
      </c>
      <c r="I783" s="1" t="s">
        <v>8954</v>
      </c>
      <c r="J783" s="1" t="s">
        <v>4</v>
      </c>
      <c r="K783" s="1" t="s">
        <v>8406</v>
      </c>
      <c r="L783" s="1">
        <v>7</v>
      </c>
      <c r="M783" t="s">
        <v>3</v>
      </c>
      <c r="N783" t="s">
        <v>2</v>
      </c>
      <c r="O783">
        <v>190</v>
      </c>
      <c r="P783">
        <v>0</v>
      </c>
      <c r="Q783">
        <v>0</v>
      </c>
      <c r="R783">
        <v>0</v>
      </c>
      <c r="S783">
        <v>0</v>
      </c>
      <c r="T783">
        <v>190</v>
      </c>
      <c r="U783">
        <v>54</v>
      </c>
      <c r="X783" s="23">
        <f>IFERROR(1 -(#REF!/#REF!), 0)</f>
        <v>0</v>
      </c>
      <c r="AA783">
        <v>59.586100000000002</v>
      </c>
      <c r="AB783">
        <v>55.626899999999999</v>
      </c>
      <c r="AC783">
        <v>58.414999999999999</v>
      </c>
      <c r="AD783">
        <v>107.95350000000001</v>
      </c>
      <c r="AE783">
        <v>59.586100000000002</v>
      </c>
      <c r="AF783">
        <v>55.626899999999999</v>
      </c>
      <c r="AG783">
        <v>58.414999999999999</v>
      </c>
      <c r="AH783">
        <v>107.95350000000001</v>
      </c>
      <c r="AI783">
        <v>59.586100000000002</v>
      </c>
      <c r="AJ783">
        <v>55.626899999999999</v>
      </c>
      <c r="AK783">
        <v>58.414999999999999</v>
      </c>
      <c r="AL783">
        <v>107.95350000000001</v>
      </c>
      <c r="AM783" t="s">
        <v>1</v>
      </c>
      <c r="AN783" t="s">
        <v>1</v>
      </c>
      <c r="AO783" t="s">
        <v>5</v>
      </c>
      <c r="AP783" t="s">
        <v>5</v>
      </c>
      <c r="AQ783" t="s">
        <v>0</v>
      </c>
      <c r="AS783" t="s">
        <v>5</v>
      </c>
    </row>
    <row r="784" spans="1:45" x14ac:dyDescent="0.3">
      <c r="A784" s="1" t="s">
        <v>2627</v>
      </c>
      <c r="B784" s="1">
        <v>78</v>
      </c>
      <c r="C784" s="1" t="s">
        <v>12</v>
      </c>
      <c r="D784" s="1">
        <v>32921</v>
      </c>
      <c r="E784" s="1">
        <v>1</v>
      </c>
      <c r="F784" s="1" t="s">
        <v>1343</v>
      </c>
      <c r="G784" s="1" t="s">
        <v>9464</v>
      </c>
      <c r="H784" s="1" t="s">
        <v>5</v>
      </c>
      <c r="I784" s="1" t="s">
        <v>9127</v>
      </c>
      <c r="J784" s="1" t="s">
        <v>4</v>
      </c>
      <c r="K784" s="1" t="s">
        <v>8803</v>
      </c>
      <c r="L784" s="1">
        <v>5</v>
      </c>
      <c r="M784" t="s">
        <v>18</v>
      </c>
      <c r="N784" t="s">
        <v>2</v>
      </c>
      <c r="O784">
        <v>190</v>
      </c>
      <c r="P784">
        <v>0</v>
      </c>
      <c r="Q784">
        <v>190</v>
      </c>
      <c r="R784">
        <v>0</v>
      </c>
      <c r="S784">
        <v>0</v>
      </c>
      <c r="T784">
        <v>0</v>
      </c>
      <c r="U784">
        <v>11</v>
      </c>
      <c r="X784" s="23">
        <f>IFERROR(1 -(#REF!/#REF!), 0)</f>
        <v>0</v>
      </c>
      <c r="AA784">
        <v>56.81</v>
      </c>
      <c r="AD784">
        <v>50.962800000000001</v>
      </c>
      <c r="AE784">
        <v>56.81</v>
      </c>
      <c r="AH784">
        <v>50.962800000000001</v>
      </c>
      <c r="AI784">
        <v>56.81</v>
      </c>
      <c r="AL784">
        <v>50.962800000000001</v>
      </c>
      <c r="AM784" t="s">
        <v>1</v>
      </c>
      <c r="AN784" t="s">
        <v>1</v>
      </c>
      <c r="AO784" t="s">
        <v>5</v>
      </c>
      <c r="AP784" t="s">
        <v>5</v>
      </c>
      <c r="AQ784" t="s">
        <v>0</v>
      </c>
      <c r="AS784" t="s">
        <v>5</v>
      </c>
    </row>
    <row r="785" spans="1:45" x14ac:dyDescent="0.3">
      <c r="A785" s="1" t="s">
        <v>2436</v>
      </c>
      <c r="B785" s="1">
        <v>34</v>
      </c>
      <c r="C785" s="1" t="s">
        <v>6</v>
      </c>
      <c r="D785" s="1">
        <v>32923</v>
      </c>
      <c r="E785" s="1">
        <v>0</v>
      </c>
      <c r="F785" s="1" t="s">
        <v>1160</v>
      </c>
      <c r="G785" s="1" t="s">
        <v>9465</v>
      </c>
      <c r="H785" s="1" t="s">
        <v>5</v>
      </c>
      <c r="I785" s="1" t="s">
        <v>363</v>
      </c>
      <c r="J785" s="1" t="s">
        <v>4</v>
      </c>
      <c r="K785" s="1" t="s">
        <v>9104</v>
      </c>
      <c r="L785" s="1">
        <v>5</v>
      </c>
      <c r="M785" t="s">
        <v>18</v>
      </c>
      <c r="N785" t="s">
        <v>2</v>
      </c>
      <c r="O785">
        <v>165</v>
      </c>
      <c r="P785">
        <v>0</v>
      </c>
      <c r="Q785">
        <v>0</v>
      </c>
      <c r="R785">
        <v>165</v>
      </c>
      <c r="S785">
        <v>0</v>
      </c>
      <c r="T785">
        <v>0</v>
      </c>
      <c r="U785">
        <v>26</v>
      </c>
      <c r="X785" s="23">
        <f>IFERROR(1 -(#REF!/#REF!), 0)</f>
        <v>0</v>
      </c>
      <c r="AA785">
        <v>344.38249999999999</v>
      </c>
      <c r="AB785">
        <v>412.88</v>
      </c>
      <c r="AC785">
        <v>280.66140000000001</v>
      </c>
      <c r="AD785">
        <v>396.13499999999999</v>
      </c>
      <c r="AE785">
        <v>344.38249999999999</v>
      </c>
      <c r="AF785">
        <v>412.88</v>
      </c>
      <c r="AG785">
        <v>280.66140000000001</v>
      </c>
      <c r="AH785">
        <v>396.13499999999999</v>
      </c>
      <c r="AI785">
        <v>344.38249999999999</v>
      </c>
      <c r="AJ785">
        <v>412.88</v>
      </c>
      <c r="AK785">
        <v>280.66140000000001</v>
      </c>
      <c r="AL785">
        <v>396.13499999999999</v>
      </c>
      <c r="AM785" t="s">
        <v>1</v>
      </c>
      <c r="AN785" t="s">
        <v>1</v>
      </c>
      <c r="AO785" t="s">
        <v>5</v>
      </c>
      <c r="AP785" t="s">
        <v>5</v>
      </c>
      <c r="AQ785" t="s">
        <v>0</v>
      </c>
      <c r="AS785" t="s">
        <v>5</v>
      </c>
    </row>
    <row r="786" spans="1:45" x14ac:dyDescent="0.3">
      <c r="A786" s="1" t="s">
        <v>2437</v>
      </c>
      <c r="B786" s="1">
        <v>78</v>
      </c>
      <c r="C786" s="1" t="s">
        <v>9</v>
      </c>
      <c r="D786" s="1">
        <v>32924</v>
      </c>
      <c r="E786" s="1">
        <v>0</v>
      </c>
      <c r="F786" s="1" t="s">
        <v>1161</v>
      </c>
      <c r="G786" s="1" t="s">
        <v>9466</v>
      </c>
      <c r="H786" s="1" t="s">
        <v>5</v>
      </c>
      <c r="I786" s="1" t="s">
        <v>9467</v>
      </c>
      <c r="J786" s="1" t="s">
        <v>4</v>
      </c>
      <c r="K786" s="1" t="s">
        <v>9163</v>
      </c>
      <c r="L786" s="1">
        <v>5</v>
      </c>
      <c r="M786" t="s">
        <v>18</v>
      </c>
      <c r="N786" t="s">
        <v>2</v>
      </c>
      <c r="O786">
        <v>55</v>
      </c>
      <c r="P786">
        <v>55</v>
      </c>
      <c r="Q786">
        <v>0</v>
      </c>
      <c r="R786">
        <v>0</v>
      </c>
      <c r="S786">
        <v>0</v>
      </c>
      <c r="T786">
        <v>0</v>
      </c>
      <c r="U786">
        <v>26</v>
      </c>
      <c r="X786" s="23">
        <f>IFERROR(1 -(#REF!/#REF!), 0)</f>
        <v>0</v>
      </c>
      <c r="AA786">
        <v>53.782800000000002</v>
      </c>
      <c r="AB786">
        <v>56.153300000000002</v>
      </c>
      <c r="AC786">
        <v>57.375700000000002</v>
      </c>
      <c r="AD786">
        <v>53.14</v>
      </c>
      <c r="AE786">
        <v>53.782800000000002</v>
      </c>
      <c r="AF786">
        <v>56.153300000000002</v>
      </c>
      <c r="AG786">
        <v>57.375700000000002</v>
      </c>
      <c r="AH786">
        <v>53.14</v>
      </c>
      <c r="AI786">
        <v>53.782800000000002</v>
      </c>
      <c r="AJ786">
        <v>56.153300000000002</v>
      </c>
      <c r="AK786">
        <v>57.375700000000002</v>
      </c>
      <c r="AL786">
        <v>53.14</v>
      </c>
      <c r="AM786" t="s">
        <v>1</v>
      </c>
      <c r="AN786" t="s">
        <v>1</v>
      </c>
      <c r="AO786" t="s">
        <v>5</v>
      </c>
      <c r="AP786" t="s">
        <v>5</v>
      </c>
      <c r="AQ786" t="s">
        <v>0</v>
      </c>
      <c r="AS786" t="s">
        <v>5</v>
      </c>
    </row>
    <row r="787" spans="1:45" x14ac:dyDescent="0.3">
      <c r="A787" s="1" t="s">
        <v>9468</v>
      </c>
      <c r="B787" s="1">
        <v>70</v>
      </c>
      <c r="C787" s="1" t="s">
        <v>12</v>
      </c>
      <c r="D787" s="1">
        <v>32927</v>
      </c>
      <c r="E787" s="1">
        <v>0</v>
      </c>
      <c r="F787" s="1" t="s">
        <v>9469</v>
      </c>
      <c r="G787" s="1" t="s">
        <v>9470</v>
      </c>
      <c r="H787" s="1" t="s">
        <v>5</v>
      </c>
      <c r="I787" s="1" t="s">
        <v>8940</v>
      </c>
      <c r="J787" s="1" t="s">
        <v>4</v>
      </c>
      <c r="K787" s="1" t="s">
        <v>8587</v>
      </c>
      <c r="L787" s="1">
        <v>7</v>
      </c>
      <c r="M787" t="s">
        <v>3</v>
      </c>
      <c r="N787" t="s">
        <v>2</v>
      </c>
      <c r="O787">
        <v>999</v>
      </c>
      <c r="P787">
        <v>0</v>
      </c>
      <c r="Q787">
        <v>999</v>
      </c>
      <c r="R787">
        <v>0</v>
      </c>
      <c r="S787">
        <v>0</v>
      </c>
      <c r="T787">
        <v>0</v>
      </c>
      <c r="W787">
        <v>0</v>
      </c>
      <c r="X787" s="23">
        <f>IFERROR(1 -(#REF!/#REF!), 0)</f>
        <v>0</v>
      </c>
      <c r="AM787" t="s">
        <v>1</v>
      </c>
      <c r="AN787" t="s">
        <v>1</v>
      </c>
      <c r="AO787" t="s">
        <v>5</v>
      </c>
      <c r="AP787" t="s">
        <v>5</v>
      </c>
      <c r="AQ787" t="s">
        <v>0</v>
      </c>
      <c r="AS787" t="s">
        <v>5</v>
      </c>
    </row>
    <row r="788" spans="1:45" x14ac:dyDescent="0.3">
      <c r="A788" s="1" t="s">
        <v>2438</v>
      </c>
      <c r="B788" s="1">
        <v>78</v>
      </c>
      <c r="C788" s="1" t="s">
        <v>14</v>
      </c>
      <c r="D788" s="1">
        <v>32929</v>
      </c>
      <c r="E788" s="1">
        <v>0</v>
      </c>
      <c r="F788" s="1" t="s">
        <v>1162</v>
      </c>
      <c r="G788" s="1" t="s">
        <v>9471</v>
      </c>
      <c r="H788" s="1" t="s">
        <v>5</v>
      </c>
      <c r="I788" s="1" t="s">
        <v>9127</v>
      </c>
      <c r="J788" s="1" t="s">
        <v>4</v>
      </c>
      <c r="K788" s="1" t="s">
        <v>8506</v>
      </c>
      <c r="L788" s="1">
        <v>6</v>
      </c>
      <c r="M788" t="s">
        <v>10</v>
      </c>
      <c r="N788" t="s">
        <v>2</v>
      </c>
      <c r="O788">
        <v>110</v>
      </c>
      <c r="P788">
        <v>0</v>
      </c>
      <c r="Q788">
        <v>0</v>
      </c>
      <c r="R788">
        <v>0</v>
      </c>
      <c r="S788">
        <v>110</v>
      </c>
      <c r="T788">
        <v>0</v>
      </c>
      <c r="U788">
        <v>16</v>
      </c>
      <c r="X788" s="23">
        <f>IFERROR(1 -(#REF!/#REF!), 0)</f>
        <v>0</v>
      </c>
      <c r="AA788">
        <v>97.694999999999993</v>
      </c>
      <c r="AB788">
        <v>107.65</v>
      </c>
      <c r="AD788">
        <v>98.431399999999996</v>
      </c>
      <c r="AE788">
        <v>97.694999999999993</v>
      </c>
      <c r="AF788">
        <v>107.65</v>
      </c>
      <c r="AH788">
        <v>98.431399999999996</v>
      </c>
      <c r="AI788">
        <v>97.694999999999993</v>
      </c>
      <c r="AJ788">
        <v>107.65</v>
      </c>
      <c r="AL788">
        <v>98.431399999999996</v>
      </c>
      <c r="AM788" t="s">
        <v>1</v>
      </c>
      <c r="AN788" t="s">
        <v>1</v>
      </c>
      <c r="AO788" t="s">
        <v>5</v>
      </c>
      <c r="AP788" t="s">
        <v>5</v>
      </c>
      <c r="AQ788" t="s">
        <v>0</v>
      </c>
      <c r="AS788" t="s">
        <v>5</v>
      </c>
    </row>
    <row r="789" spans="1:45" x14ac:dyDescent="0.3">
      <c r="A789" s="1" t="s">
        <v>2439</v>
      </c>
      <c r="B789" s="1">
        <v>78</v>
      </c>
      <c r="C789" s="1" t="s">
        <v>14</v>
      </c>
      <c r="D789" s="1">
        <v>32936</v>
      </c>
      <c r="E789" s="1">
        <v>0</v>
      </c>
      <c r="F789" s="1" t="s">
        <v>1163</v>
      </c>
      <c r="G789" s="1" t="s">
        <v>9472</v>
      </c>
      <c r="H789" s="1" t="s">
        <v>5</v>
      </c>
      <c r="I789" s="1" t="s">
        <v>9127</v>
      </c>
      <c r="J789" s="1" t="s">
        <v>4</v>
      </c>
      <c r="K789" s="1" t="s">
        <v>8724</v>
      </c>
      <c r="L789" s="1">
        <v>5</v>
      </c>
      <c r="M789" t="s">
        <v>18</v>
      </c>
      <c r="N789" t="s">
        <v>2</v>
      </c>
      <c r="O789">
        <v>120</v>
      </c>
      <c r="P789">
        <v>0</v>
      </c>
      <c r="Q789">
        <v>0</v>
      </c>
      <c r="R789">
        <v>0</v>
      </c>
      <c r="S789">
        <v>120</v>
      </c>
      <c r="T789">
        <v>0</v>
      </c>
      <c r="U789">
        <v>26</v>
      </c>
      <c r="X789" s="23">
        <f>IFERROR(1 -(#REF!/#REF!), 0)</f>
        <v>0</v>
      </c>
      <c r="AA789">
        <v>96.092799999999997</v>
      </c>
      <c r="AB789">
        <v>106.4533</v>
      </c>
      <c r="AC789">
        <v>105.0514</v>
      </c>
      <c r="AD789">
        <v>95.45</v>
      </c>
      <c r="AE789">
        <v>96.092799999999997</v>
      </c>
      <c r="AF789">
        <v>106.4533</v>
      </c>
      <c r="AG789">
        <v>105.0514</v>
      </c>
      <c r="AH789">
        <v>95.45</v>
      </c>
      <c r="AI789">
        <v>96.092799999999997</v>
      </c>
      <c r="AJ789">
        <v>106.4533</v>
      </c>
      <c r="AK789">
        <v>105.0514</v>
      </c>
      <c r="AL789">
        <v>95.45</v>
      </c>
      <c r="AM789" t="s">
        <v>1</v>
      </c>
      <c r="AN789" t="s">
        <v>1</v>
      </c>
      <c r="AO789" t="s">
        <v>5</v>
      </c>
      <c r="AP789" t="s">
        <v>5</v>
      </c>
      <c r="AQ789" t="s">
        <v>0</v>
      </c>
      <c r="AS789" t="s">
        <v>5</v>
      </c>
    </row>
    <row r="790" spans="1:45" x14ac:dyDescent="0.3">
      <c r="A790" s="1" t="s">
        <v>2495</v>
      </c>
      <c r="B790" s="1">
        <v>72</v>
      </c>
      <c r="C790" s="1" t="s">
        <v>7</v>
      </c>
      <c r="D790" s="1">
        <v>32948</v>
      </c>
      <c r="E790" s="1">
        <v>0</v>
      </c>
      <c r="F790" s="1" t="s">
        <v>1220</v>
      </c>
      <c r="G790" s="1" t="s">
        <v>9473</v>
      </c>
      <c r="H790" s="1" t="s">
        <v>5</v>
      </c>
      <c r="I790" s="1" t="s">
        <v>8954</v>
      </c>
      <c r="J790" s="1" t="s">
        <v>4</v>
      </c>
      <c r="K790" s="1" t="s">
        <v>8977</v>
      </c>
      <c r="L790" s="1">
        <v>6</v>
      </c>
      <c r="M790" t="s">
        <v>10</v>
      </c>
      <c r="N790" t="s">
        <v>2</v>
      </c>
      <c r="O790">
        <v>380</v>
      </c>
      <c r="P790">
        <v>0</v>
      </c>
      <c r="Q790">
        <v>0</v>
      </c>
      <c r="R790">
        <v>0</v>
      </c>
      <c r="S790">
        <v>0</v>
      </c>
      <c r="T790">
        <v>380</v>
      </c>
      <c r="U790">
        <v>26</v>
      </c>
      <c r="X790" s="23">
        <f>IFERROR(1 -(#REF!/#REF!), 0)</f>
        <v>0</v>
      </c>
      <c r="AA790">
        <v>38.484999999999999</v>
      </c>
      <c r="AB790">
        <v>44.556600000000003</v>
      </c>
      <c r="AC790">
        <v>46.025700000000001</v>
      </c>
      <c r="AD790">
        <v>52.578499999999998</v>
      </c>
      <c r="AE790">
        <v>38.484999999999999</v>
      </c>
      <c r="AF790">
        <v>44.556600000000003</v>
      </c>
      <c r="AG790">
        <v>46.025700000000001</v>
      </c>
      <c r="AH790">
        <v>52.578499999999998</v>
      </c>
      <c r="AI790">
        <v>38.484999999999999</v>
      </c>
      <c r="AJ790">
        <v>44.556600000000003</v>
      </c>
      <c r="AK790">
        <v>46.025700000000001</v>
      </c>
      <c r="AL790">
        <v>52.578499999999998</v>
      </c>
      <c r="AM790" t="s">
        <v>1</v>
      </c>
      <c r="AN790" t="s">
        <v>1</v>
      </c>
      <c r="AO790" t="s">
        <v>5</v>
      </c>
      <c r="AP790" t="s">
        <v>5</v>
      </c>
      <c r="AQ790" t="s">
        <v>0</v>
      </c>
      <c r="AS790" t="s">
        <v>5</v>
      </c>
    </row>
    <row r="791" spans="1:45" x14ac:dyDescent="0.3">
      <c r="A791" s="1" t="s">
        <v>2445</v>
      </c>
      <c r="B791" s="1">
        <v>8</v>
      </c>
      <c r="C791" s="1" t="s">
        <v>12</v>
      </c>
      <c r="D791" s="1">
        <v>32950</v>
      </c>
      <c r="E791" s="1">
        <v>0</v>
      </c>
      <c r="F791" s="1" t="s">
        <v>1169</v>
      </c>
      <c r="G791" s="1" t="s">
        <v>9474</v>
      </c>
      <c r="H791" s="1" t="s">
        <v>5</v>
      </c>
      <c r="I791" s="1" t="s">
        <v>9146</v>
      </c>
      <c r="J791" s="1" t="s">
        <v>4</v>
      </c>
      <c r="K791" s="1" t="s">
        <v>8815</v>
      </c>
      <c r="L791" s="1">
        <v>5</v>
      </c>
      <c r="M791" t="s">
        <v>18</v>
      </c>
      <c r="N791" t="s">
        <v>2</v>
      </c>
      <c r="O791">
        <v>245</v>
      </c>
      <c r="P791">
        <v>0</v>
      </c>
      <c r="Q791">
        <v>245</v>
      </c>
      <c r="R791">
        <v>0</v>
      </c>
      <c r="S791">
        <v>0</v>
      </c>
      <c r="T791">
        <v>0</v>
      </c>
      <c r="U791">
        <v>26</v>
      </c>
      <c r="X791" s="23">
        <f>IFERROR(1 -(#REF!/#REF!), 0)</f>
        <v>0</v>
      </c>
      <c r="AA791">
        <v>132.39850000000001</v>
      </c>
      <c r="AB791">
        <v>114.065</v>
      </c>
      <c r="AC791">
        <v>130.61850000000001</v>
      </c>
      <c r="AD791">
        <v>103.7016</v>
      </c>
      <c r="AE791">
        <v>132.39850000000001</v>
      </c>
      <c r="AF791">
        <v>114.065</v>
      </c>
      <c r="AG791">
        <v>130.61850000000001</v>
      </c>
      <c r="AH791">
        <v>103.7016</v>
      </c>
      <c r="AI791">
        <v>132.39850000000001</v>
      </c>
      <c r="AJ791">
        <v>114.065</v>
      </c>
      <c r="AK791">
        <v>130.61850000000001</v>
      </c>
      <c r="AL791">
        <v>103.7016</v>
      </c>
      <c r="AM791" t="s">
        <v>1</v>
      </c>
      <c r="AN791" t="s">
        <v>1</v>
      </c>
      <c r="AO791" t="s">
        <v>5</v>
      </c>
      <c r="AP791" t="s">
        <v>5</v>
      </c>
      <c r="AQ791" t="s">
        <v>0</v>
      </c>
      <c r="AS791" t="s">
        <v>5</v>
      </c>
    </row>
    <row r="792" spans="1:45" x14ac:dyDescent="0.3">
      <c r="A792" s="1" t="s">
        <v>2446</v>
      </c>
      <c r="B792" s="1">
        <v>9</v>
      </c>
      <c r="C792" s="1" t="s">
        <v>6</v>
      </c>
      <c r="D792" s="1">
        <v>32956</v>
      </c>
      <c r="E792" s="1">
        <v>0</v>
      </c>
      <c r="F792" s="1" t="s">
        <v>798</v>
      </c>
      <c r="G792" s="1" t="s">
        <v>9475</v>
      </c>
      <c r="H792" s="1" t="s">
        <v>5</v>
      </c>
      <c r="I792" s="1" t="s">
        <v>9476</v>
      </c>
      <c r="J792" s="1" t="s">
        <v>4</v>
      </c>
      <c r="K792" s="1" t="s">
        <v>8653</v>
      </c>
      <c r="L792" s="1">
        <v>7</v>
      </c>
      <c r="M792" t="s">
        <v>3</v>
      </c>
      <c r="N792" t="s">
        <v>2</v>
      </c>
      <c r="O792">
        <v>210</v>
      </c>
      <c r="P792">
        <v>0</v>
      </c>
      <c r="Q792">
        <v>0</v>
      </c>
      <c r="R792">
        <v>210</v>
      </c>
      <c r="S792">
        <v>0</v>
      </c>
      <c r="T792">
        <v>0</v>
      </c>
      <c r="U792">
        <v>54</v>
      </c>
      <c r="X792" s="23">
        <f>IFERROR(1 -(#REF!/#REF!), 0)</f>
        <v>0</v>
      </c>
      <c r="AA792">
        <v>65.178399999999996</v>
      </c>
      <c r="AB792">
        <v>71.080699999999993</v>
      </c>
      <c r="AC792">
        <v>77.476600000000005</v>
      </c>
      <c r="AD792">
        <v>63.82</v>
      </c>
      <c r="AE792">
        <v>65.178399999999996</v>
      </c>
      <c r="AF792">
        <v>71.080699999999993</v>
      </c>
      <c r="AG792">
        <v>77.476600000000005</v>
      </c>
      <c r="AH792">
        <v>63.82</v>
      </c>
      <c r="AI792">
        <v>65.178399999999996</v>
      </c>
      <c r="AJ792">
        <v>71.080699999999993</v>
      </c>
      <c r="AK792">
        <v>77.476600000000005</v>
      </c>
      <c r="AL792">
        <v>63.82</v>
      </c>
      <c r="AM792" t="s">
        <v>1</v>
      </c>
      <c r="AN792" t="s">
        <v>1</v>
      </c>
      <c r="AO792" t="s">
        <v>5</v>
      </c>
      <c r="AP792" t="s">
        <v>5</v>
      </c>
      <c r="AQ792" t="s">
        <v>0</v>
      </c>
      <c r="AS792" t="s">
        <v>5</v>
      </c>
    </row>
    <row r="793" spans="1:45" x14ac:dyDescent="0.3">
      <c r="A793" s="1" t="s">
        <v>2200</v>
      </c>
      <c r="B793" s="1">
        <v>70</v>
      </c>
      <c r="C793" s="1" t="s">
        <v>14</v>
      </c>
      <c r="D793" s="1">
        <v>32957</v>
      </c>
      <c r="E793" s="1">
        <v>0</v>
      </c>
      <c r="F793" s="1" t="s">
        <v>923</v>
      </c>
      <c r="G793" s="1" t="s">
        <v>9477</v>
      </c>
      <c r="H793" s="1" t="s">
        <v>5</v>
      </c>
      <c r="I793" s="1" t="s">
        <v>8993</v>
      </c>
      <c r="J793" s="1" t="s">
        <v>4</v>
      </c>
      <c r="K793" s="1" t="s">
        <v>8512</v>
      </c>
      <c r="L793" s="1">
        <v>7</v>
      </c>
      <c r="M793" t="s">
        <v>3</v>
      </c>
      <c r="N793" t="s">
        <v>2</v>
      </c>
      <c r="O793">
        <v>172</v>
      </c>
      <c r="P793">
        <v>0</v>
      </c>
      <c r="Q793">
        <v>0</v>
      </c>
      <c r="R793">
        <v>0</v>
      </c>
      <c r="S793">
        <v>172</v>
      </c>
      <c r="T793">
        <v>0</v>
      </c>
      <c r="U793">
        <v>53</v>
      </c>
      <c r="X793" s="23">
        <f>IFERROR(1 -(#REF!/#REF!), 0)</f>
        <v>0</v>
      </c>
      <c r="AA793">
        <v>35</v>
      </c>
      <c r="AB793">
        <v>37.744599999999998</v>
      </c>
      <c r="AC793">
        <v>39.593499999999999</v>
      </c>
      <c r="AD793">
        <v>36.187600000000003</v>
      </c>
      <c r="AE793">
        <v>35</v>
      </c>
      <c r="AF793">
        <v>37.744599999999998</v>
      </c>
      <c r="AG793">
        <v>39.593499999999999</v>
      </c>
      <c r="AH793">
        <v>36.187600000000003</v>
      </c>
      <c r="AI793">
        <v>35</v>
      </c>
      <c r="AJ793">
        <v>37.744599999999998</v>
      </c>
      <c r="AK793">
        <v>39.593499999999999</v>
      </c>
      <c r="AL793">
        <v>36.187600000000003</v>
      </c>
      <c r="AM793" t="s">
        <v>1</v>
      </c>
      <c r="AN793" t="s">
        <v>1</v>
      </c>
      <c r="AO793" t="s">
        <v>5</v>
      </c>
      <c r="AP793" t="s">
        <v>5</v>
      </c>
      <c r="AQ793" t="s">
        <v>0</v>
      </c>
      <c r="AS793" t="s">
        <v>5</v>
      </c>
    </row>
    <row r="794" spans="1:45" x14ac:dyDescent="0.3">
      <c r="A794" s="1" t="s">
        <v>1723</v>
      </c>
      <c r="B794" s="1">
        <v>34</v>
      </c>
      <c r="C794" s="1" t="s">
        <v>6</v>
      </c>
      <c r="D794" s="1">
        <v>32959</v>
      </c>
      <c r="E794" s="1">
        <v>0</v>
      </c>
      <c r="F794" s="1" t="s">
        <v>443</v>
      </c>
      <c r="G794" s="1" t="s">
        <v>9478</v>
      </c>
      <c r="H794" s="1" t="s">
        <v>5</v>
      </c>
      <c r="I794" s="1" t="s">
        <v>363</v>
      </c>
      <c r="J794" s="1" t="s">
        <v>4</v>
      </c>
      <c r="K794" s="1" t="s">
        <v>8492</v>
      </c>
      <c r="L794" s="1">
        <v>5</v>
      </c>
      <c r="M794" t="s">
        <v>18</v>
      </c>
      <c r="N794" t="s">
        <v>2</v>
      </c>
      <c r="O794">
        <v>70</v>
      </c>
      <c r="P794">
        <v>0</v>
      </c>
      <c r="Q794">
        <v>0</v>
      </c>
      <c r="R794">
        <v>70</v>
      </c>
      <c r="S794">
        <v>0</v>
      </c>
      <c r="T794">
        <v>0</v>
      </c>
      <c r="U794">
        <v>10</v>
      </c>
      <c r="X794" s="23">
        <f>IFERROR(1 -(#REF!/#REF!), 0)</f>
        <v>0</v>
      </c>
      <c r="AA794">
        <v>36.590000000000003</v>
      </c>
      <c r="AB794">
        <v>38.876600000000003</v>
      </c>
      <c r="AC794">
        <v>40.53</v>
      </c>
      <c r="AE794">
        <v>36.590000000000003</v>
      </c>
      <c r="AF794">
        <v>38.876600000000003</v>
      </c>
      <c r="AG794">
        <v>40.53</v>
      </c>
      <c r="AI794">
        <v>36.590000000000003</v>
      </c>
      <c r="AJ794">
        <v>38.876600000000003</v>
      </c>
      <c r="AK794">
        <v>40.53</v>
      </c>
      <c r="AM794" t="s">
        <v>1</v>
      </c>
      <c r="AN794" t="s">
        <v>1</v>
      </c>
      <c r="AO794" t="s">
        <v>5</v>
      </c>
      <c r="AP794" t="s">
        <v>5</v>
      </c>
      <c r="AQ794" t="s">
        <v>0</v>
      </c>
      <c r="AS794" t="s">
        <v>5</v>
      </c>
    </row>
    <row r="795" spans="1:45" x14ac:dyDescent="0.3">
      <c r="A795" s="1" t="s">
        <v>2454</v>
      </c>
      <c r="B795" s="1">
        <v>15</v>
      </c>
      <c r="C795" s="1" t="s">
        <v>9</v>
      </c>
      <c r="D795" s="1">
        <v>32964</v>
      </c>
      <c r="E795" s="1">
        <v>0</v>
      </c>
      <c r="F795" s="1" t="s">
        <v>1177</v>
      </c>
      <c r="G795" s="1" t="s">
        <v>1178</v>
      </c>
      <c r="H795" s="1" t="s">
        <v>5</v>
      </c>
      <c r="I795" s="1" t="s">
        <v>8709</v>
      </c>
      <c r="J795" s="1" t="s">
        <v>4</v>
      </c>
      <c r="K795" s="1" t="s">
        <v>8318</v>
      </c>
      <c r="L795" s="1">
        <v>6</v>
      </c>
      <c r="M795" t="s">
        <v>10</v>
      </c>
      <c r="N795" t="s">
        <v>2</v>
      </c>
      <c r="O795">
        <v>87</v>
      </c>
      <c r="P795">
        <v>87</v>
      </c>
      <c r="Q795">
        <v>0</v>
      </c>
      <c r="R795">
        <v>0</v>
      </c>
      <c r="S795">
        <v>0</v>
      </c>
      <c r="T795">
        <v>0</v>
      </c>
      <c r="U795">
        <v>14</v>
      </c>
      <c r="V795">
        <v>28</v>
      </c>
      <c r="W795">
        <v>0</v>
      </c>
      <c r="X795" s="23">
        <f>IFERROR(1 -(#REF!/#REF!), 0)</f>
        <v>0</v>
      </c>
      <c r="Y795">
        <v>2</v>
      </c>
      <c r="Z795">
        <v>28</v>
      </c>
      <c r="AA795">
        <v>79.33</v>
      </c>
      <c r="AB795">
        <v>89.247500000000002</v>
      </c>
      <c r="AC795">
        <v>84.465000000000003</v>
      </c>
      <c r="AD795">
        <v>79.33</v>
      </c>
      <c r="AE795">
        <v>79.33</v>
      </c>
      <c r="AF795">
        <v>89.247500000000002</v>
      </c>
      <c r="AG795">
        <v>84.465000000000003</v>
      </c>
      <c r="AH795">
        <v>79.33</v>
      </c>
      <c r="AI795">
        <v>79.33</v>
      </c>
      <c r="AJ795">
        <v>89.247500000000002</v>
      </c>
      <c r="AK795">
        <v>84.465000000000003</v>
      </c>
      <c r="AL795">
        <v>79.33</v>
      </c>
      <c r="AM795" t="s">
        <v>1</v>
      </c>
      <c r="AN795" t="s">
        <v>1</v>
      </c>
      <c r="AO795" t="s">
        <v>5</v>
      </c>
      <c r="AP795" t="s">
        <v>5</v>
      </c>
      <c r="AQ795" t="s">
        <v>0</v>
      </c>
      <c r="AS795" t="s">
        <v>5</v>
      </c>
    </row>
    <row r="796" spans="1:45" x14ac:dyDescent="0.3">
      <c r="A796" s="1" t="s">
        <v>2455</v>
      </c>
      <c r="B796" s="1">
        <v>71</v>
      </c>
      <c r="C796" s="1" t="s">
        <v>6</v>
      </c>
      <c r="D796" s="1">
        <v>32965</v>
      </c>
      <c r="E796" s="1">
        <v>0</v>
      </c>
      <c r="F796" s="1" t="s">
        <v>1179</v>
      </c>
      <c r="G796" s="1" t="s">
        <v>9479</v>
      </c>
      <c r="H796" s="1" t="s">
        <v>5</v>
      </c>
      <c r="I796" s="1" t="s">
        <v>9480</v>
      </c>
      <c r="J796" s="1" t="s">
        <v>4</v>
      </c>
      <c r="K796" s="1" t="s">
        <v>8352</v>
      </c>
      <c r="L796" s="1">
        <v>7</v>
      </c>
      <c r="M796" t="s">
        <v>3</v>
      </c>
      <c r="N796" t="s">
        <v>2</v>
      </c>
      <c r="O796">
        <v>176</v>
      </c>
      <c r="P796">
        <v>0</v>
      </c>
      <c r="Q796">
        <v>0</v>
      </c>
      <c r="R796">
        <v>176</v>
      </c>
      <c r="S796">
        <v>0</v>
      </c>
      <c r="T796">
        <v>0</v>
      </c>
      <c r="U796">
        <v>52</v>
      </c>
      <c r="V796">
        <v>22</v>
      </c>
      <c r="W796">
        <v>7</v>
      </c>
      <c r="X796" s="23">
        <f>IFERROR(1 -(#REF!/#REF!), 0)</f>
        <v>0</v>
      </c>
      <c r="Y796">
        <v>1</v>
      </c>
      <c r="Z796">
        <v>22</v>
      </c>
      <c r="AA796">
        <v>118.9661</v>
      </c>
      <c r="AB796">
        <v>133.77000000000001</v>
      </c>
      <c r="AC796">
        <v>134.07149999999999</v>
      </c>
      <c r="AD796">
        <v>114.9392</v>
      </c>
      <c r="AE796">
        <v>118.9661</v>
      </c>
      <c r="AF796">
        <v>133.77000000000001</v>
      </c>
      <c r="AG796">
        <v>134.07149999999999</v>
      </c>
      <c r="AH796">
        <v>114.9392</v>
      </c>
      <c r="AI796">
        <v>118.9661</v>
      </c>
      <c r="AJ796">
        <v>133.77000000000001</v>
      </c>
      <c r="AK796">
        <v>134.07149999999999</v>
      </c>
      <c r="AL796">
        <v>114.9392</v>
      </c>
      <c r="AM796" t="s">
        <v>1</v>
      </c>
      <c r="AN796" t="s">
        <v>1</v>
      </c>
      <c r="AO796" t="s">
        <v>5</v>
      </c>
      <c r="AP796" t="s">
        <v>5</v>
      </c>
      <c r="AQ796" t="s">
        <v>0</v>
      </c>
      <c r="AS796" t="s">
        <v>5</v>
      </c>
    </row>
    <row r="797" spans="1:45" x14ac:dyDescent="0.3">
      <c r="A797" s="1" t="s">
        <v>2457</v>
      </c>
      <c r="B797" s="1">
        <v>34</v>
      </c>
      <c r="C797" s="1" t="s">
        <v>14</v>
      </c>
      <c r="D797" s="1">
        <v>32966</v>
      </c>
      <c r="E797" s="1">
        <v>0</v>
      </c>
      <c r="F797" s="1" t="s">
        <v>1181</v>
      </c>
      <c r="G797" s="1" t="s">
        <v>9481</v>
      </c>
      <c r="H797" s="1" t="s">
        <v>5</v>
      </c>
      <c r="I797" s="1" t="s">
        <v>363</v>
      </c>
      <c r="J797" s="1" t="s">
        <v>4</v>
      </c>
      <c r="K797" s="1" t="s">
        <v>8860</v>
      </c>
      <c r="L797" s="1">
        <v>7</v>
      </c>
      <c r="M797" t="s">
        <v>3</v>
      </c>
      <c r="N797" t="s">
        <v>2</v>
      </c>
      <c r="O797">
        <v>30</v>
      </c>
      <c r="P797">
        <v>0</v>
      </c>
      <c r="Q797">
        <v>0</v>
      </c>
      <c r="R797">
        <v>0</v>
      </c>
      <c r="S797">
        <v>30</v>
      </c>
      <c r="T797">
        <v>0</v>
      </c>
      <c r="U797">
        <v>52</v>
      </c>
      <c r="X797" s="23">
        <f>IFERROR(1 -(#REF!/#REF!), 0)</f>
        <v>0</v>
      </c>
      <c r="AA797">
        <v>41.779200000000003</v>
      </c>
      <c r="AB797">
        <v>46.644599999999997</v>
      </c>
      <c r="AC797">
        <v>48.778399999999998</v>
      </c>
      <c r="AD797">
        <v>41.26</v>
      </c>
      <c r="AE797">
        <v>41.779200000000003</v>
      </c>
      <c r="AF797">
        <v>46.644599999999997</v>
      </c>
      <c r="AG797">
        <v>48.778399999999998</v>
      </c>
      <c r="AH797">
        <v>41.26</v>
      </c>
      <c r="AI797">
        <v>41.779200000000003</v>
      </c>
      <c r="AJ797">
        <v>46.644599999999997</v>
      </c>
      <c r="AK797">
        <v>48.778399999999998</v>
      </c>
      <c r="AL797">
        <v>41.26</v>
      </c>
      <c r="AM797" t="s">
        <v>1</v>
      </c>
      <c r="AN797" t="s">
        <v>1</v>
      </c>
      <c r="AO797" t="s">
        <v>5</v>
      </c>
      <c r="AP797" t="s">
        <v>5</v>
      </c>
      <c r="AQ797" t="s">
        <v>0</v>
      </c>
      <c r="AS797" t="s">
        <v>5</v>
      </c>
    </row>
    <row r="798" spans="1:45" x14ac:dyDescent="0.3">
      <c r="A798" s="1" t="s">
        <v>2458</v>
      </c>
      <c r="B798" s="1">
        <v>72</v>
      </c>
      <c r="C798" s="1" t="s">
        <v>7</v>
      </c>
      <c r="D798" s="1">
        <v>32975</v>
      </c>
      <c r="E798" s="1">
        <v>0</v>
      </c>
      <c r="F798" s="1" t="s">
        <v>1182</v>
      </c>
      <c r="G798" s="1" t="s">
        <v>9482</v>
      </c>
      <c r="H798" s="1" t="s">
        <v>5</v>
      </c>
      <c r="I798" s="1" t="s">
        <v>8954</v>
      </c>
      <c r="J798" s="1" t="s">
        <v>4</v>
      </c>
      <c r="K798" s="1" t="s">
        <v>8329</v>
      </c>
      <c r="L798" s="1">
        <v>5</v>
      </c>
      <c r="M798" t="s">
        <v>18</v>
      </c>
      <c r="N798" t="s">
        <v>2</v>
      </c>
      <c r="O798">
        <v>350</v>
      </c>
      <c r="P798">
        <v>0</v>
      </c>
      <c r="Q798">
        <v>0</v>
      </c>
      <c r="R798">
        <v>0</v>
      </c>
      <c r="S798">
        <v>0</v>
      </c>
      <c r="T798">
        <v>350</v>
      </c>
      <c r="U798">
        <v>28</v>
      </c>
      <c r="X798" s="23">
        <f>IFERROR(1 -(#REF!/#REF!), 0)</f>
        <v>0</v>
      </c>
      <c r="AA798">
        <v>63.285699999999999</v>
      </c>
      <c r="AB798">
        <v>78.658699999999996</v>
      </c>
      <c r="AC798">
        <v>90.395700000000005</v>
      </c>
      <c r="AD798">
        <v>64.905000000000001</v>
      </c>
      <c r="AE798">
        <v>63.285699999999999</v>
      </c>
      <c r="AF798">
        <v>78.658699999999996</v>
      </c>
      <c r="AG798">
        <v>90.395700000000005</v>
      </c>
      <c r="AH798">
        <v>64.905000000000001</v>
      </c>
      <c r="AI798">
        <v>63.285699999999999</v>
      </c>
      <c r="AJ798">
        <v>78.658699999999996</v>
      </c>
      <c r="AK798">
        <v>90.395700000000005</v>
      </c>
      <c r="AL798">
        <v>64.905000000000001</v>
      </c>
      <c r="AM798" t="s">
        <v>1</v>
      </c>
      <c r="AN798" t="s">
        <v>1</v>
      </c>
      <c r="AO798" t="s">
        <v>5</v>
      </c>
      <c r="AP798" t="s">
        <v>5</v>
      </c>
      <c r="AQ798" t="s">
        <v>0</v>
      </c>
      <c r="AS798" t="s">
        <v>5</v>
      </c>
    </row>
    <row r="799" spans="1:45" x14ac:dyDescent="0.3">
      <c r="A799" s="1" t="s">
        <v>2459</v>
      </c>
      <c r="B799" s="1">
        <v>8</v>
      </c>
      <c r="C799" s="1" t="s">
        <v>14</v>
      </c>
      <c r="D799" s="1">
        <v>32978</v>
      </c>
      <c r="E799" s="1">
        <v>0</v>
      </c>
      <c r="F799" s="1" t="s">
        <v>1183</v>
      </c>
      <c r="G799" s="1" t="s">
        <v>9483</v>
      </c>
      <c r="H799" s="1" t="s">
        <v>5</v>
      </c>
      <c r="I799" s="1" t="s">
        <v>9484</v>
      </c>
      <c r="J799" s="1" t="s">
        <v>4</v>
      </c>
      <c r="K799" s="1" t="s">
        <v>9485</v>
      </c>
      <c r="L799" s="1">
        <v>7</v>
      </c>
      <c r="M799" t="s">
        <v>3</v>
      </c>
      <c r="N799" t="s">
        <v>2</v>
      </c>
      <c r="O799">
        <v>240</v>
      </c>
      <c r="P799">
        <v>0</v>
      </c>
      <c r="Q799">
        <v>0</v>
      </c>
      <c r="R799">
        <v>0</v>
      </c>
      <c r="S799">
        <v>240</v>
      </c>
      <c r="T799">
        <v>0</v>
      </c>
      <c r="U799">
        <v>52</v>
      </c>
      <c r="V799">
        <v>101</v>
      </c>
      <c r="W799">
        <v>13</v>
      </c>
      <c r="X799" s="23">
        <f>IFERROR(1 -(#REF!/#REF!), 0)</f>
        <v>0</v>
      </c>
      <c r="Y799">
        <v>5</v>
      </c>
      <c r="Z799">
        <v>102</v>
      </c>
      <c r="AA799">
        <v>84.624600000000001</v>
      </c>
      <c r="AB799">
        <v>100.9907</v>
      </c>
      <c r="AC799">
        <v>103.21299999999999</v>
      </c>
      <c r="AD799">
        <v>103.5907</v>
      </c>
      <c r="AE799">
        <v>84.624600000000001</v>
      </c>
      <c r="AF799">
        <v>100.9907</v>
      </c>
      <c r="AG799">
        <v>103.21299999999999</v>
      </c>
      <c r="AH799">
        <v>103.5907</v>
      </c>
      <c r="AI799">
        <v>84.624600000000001</v>
      </c>
      <c r="AJ799">
        <v>100.9907</v>
      </c>
      <c r="AK799">
        <v>103.21299999999999</v>
      </c>
      <c r="AL799">
        <v>103.5907</v>
      </c>
      <c r="AM799" t="s">
        <v>1</v>
      </c>
      <c r="AN799" t="s">
        <v>1</v>
      </c>
      <c r="AO799" t="s">
        <v>5</v>
      </c>
      <c r="AP799" t="s">
        <v>5</v>
      </c>
      <c r="AQ799" t="s">
        <v>0</v>
      </c>
      <c r="AS799" t="s">
        <v>5</v>
      </c>
    </row>
    <row r="800" spans="1:45" x14ac:dyDescent="0.3">
      <c r="A800" s="1" t="s">
        <v>9486</v>
      </c>
      <c r="B800" s="1">
        <v>8</v>
      </c>
      <c r="C800" s="1" t="s">
        <v>9</v>
      </c>
      <c r="D800" s="1">
        <v>32980</v>
      </c>
      <c r="E800" s="1">
        <v>0</v>
      </c>
      <c r="F800" s="1" t="s">
        <v>9487</v>
      </c>
      <c r="G800" s="1" t="s">
        <v>9488</v>
      </c>
      <c r="H800" s="1" t="s">
        <v>5</v>
      </c>
      <c r="I800" s="1" t="s">
        <v>9273</v>
      </c>
      <c r="J800" s="1" t="s">
        <v>4</v>
      </c>
      <c r="K800" s="1" t="s">
        <v>8593</v>
      </c>
      <c r="L800" s="1">
        <v>6</v>
      </c>
      <c r="M800" t="s">
        <v>10</v>
      </c>
      <c r="N800" t="s">
        <v>2</v>
      </c>
      <c r="O800">
        <v>135</v>
      </c>
      <c r="P800">
        <v>135</v>
      </c>
      <c r="Q800">
        <v>0</v>
      </c>
      <c r="R800">
        <v>0</v>
      </c>
      <c r="S800">
        <v>0</v>
      </c>
      <c r="T800">
        <v>0</v>
      </c>
      <c r="U800">
        <v>6</v>
      </c>
      <c r="X800" s="23">
        <f>IFERROR(1 -(#REF!/#REF!), 0)</f>
        <v>0</v>
      </c>
      <c r="AA800">
        <v>59.43</v>
      </c>
      <c r="AD800">
        <v>59.43</v>
      </c>
      <c r="AE800">
        <v>59.43</v>
      </c>
      <c r="AH800">
        <v>59.43</v>
      </c>
      <c r="AI800">
        <v>59.43</v>
      </c>
      <c r="AL800">
        <v>59.43</v>
      </c>
      <c r="AM800" t="s">
        <v>1</v>
      </c>
      <c r="AN800" t="s">
        <v>1</v>
      </c>
      <c r="AO800" t="s">
        <v>5</v>
      </c>
      <c r="AP800" t="s">
        <v>5</v>
      </c>
      <c r="AQ800" t="s">
        <v>0</v>
      </c>
      <c r="AS800" t="s">
        <v>5</v>
      </c>
    </row>
    <row r="801" spans="1:45" x14ac:dyDescent="0.3">
      <c r="A801" s="1" t="s">
        <v>2464</v>
      </c>
      <c r="B801" s="1">
        <v>15</v>
      </c>
      <c r="C801" s="1" t="s">
        <v>6</v>
      </c>
      <c r="D801" s="1">
        <v>32982</v>
      </c>
      <c r="E801" s="1">
        <v>0</v>
      </c>
      <c r="F801" s="1" t="s">
        <v>1188</v>
      </c>
      <c r="G801" s="1" t="s">
        <v>1189</v>
      </c>
      <c r="H801" s="1" t="s">
        <v>9489</v>
      </c>
      <c r="I801" s="1" t="s">
        <v>8489</v>
      </c>
      <c r="J801" s="1" t="s">
        <v>4</v>
      </c>
      <c r="K801" s="1" t="s">
        <v>8490</v>
      </c>
      <c r="L801" s="1">
        <v>6</v>
      </c>
      <c r="M801" t="s">
        <v>10</v>
      </c>
      <c r="N801" t="s">
        <v>2</v>
      </c>
      <c r="O801">
        <v>25</v>
      </c>
      <c r="P801">
        <v>0</v>
      </c>
      <c r="Q801">
        <v>0</v>
      </c>
      <c r="R801">
        <v>25</v>
      </c>
      <c r="S801">
        <v>0</v>
      </c>
      <c r="T801">
        <v>0</v>
      </c>
      <c r="U801">
        <v>45</v>
      </c>
      <c r="X801" s="23">
        <f>IFERROR(1 -(#REF!/#REF!), 0)</f>
        <v>0</v>
      </c>
      <c r="AA801">
        <v>54.545000000000002</v>
      </c>
      <c r="AB801">
        <v>59.122799999999998</v>
      </c>
      <c r="AC801">
        <v>70.03</v>
      </c>
      <c r="AD801">
        <v>54.17</v>
      </c>
      <c r="AE801">
        <v>54.545000000000002</v>
      </c>
      <c r="AF801">
        <v>59.122799999999998</v>
      </c>
      <c r="AG801">
        <v>70.03</v>
      </c>
      <c r="AH801">
        <v>54.17</v>
      </c>
      <c r="AI801">
        <v>54.545000000000002</v>
      </c>
      <c r="AJ801">
        <v>59.122799999999998</v>
      </c>
      <c r="AK801">
        <v>70.03</v>
      </c>
      <c r="AL801">
        <v>54.17</v>
      </c>
      <c r="AM801" t="s">
        <v>1</v>
      </c>
      <c r="AN801" t="s">
        <v>1</v>
      </c>
      <c r="AO801" t="s">
        <v>5</v>
      </c>
      <c r="AP801" t="s">
        <v>5</v>
      </c>
      <c r="AQ801" t="s">
        <v>0</v>
      </c>
      <c r="AS801" t="s">
        <v>5</v>
      </c>
    </row>
    <row r="802" spans="1:45" x14ac:dyDescent="0.3">
      <c r="A802" s="1" t="s">
        <v>2465</v>
      </c>
      <c r="B802" s="1">
        <v>9</v>
      </c>
      <c r="C802" s="1" t="s">
        <v>6</v>
      </c>
      <c r="D802" s="1">
        <v>32984</v>
      </c>
      <c r="E802" s="1">
        <v>0</v>
      </c>
      <c r="F802" s="1" t="s">
        <v>1190</v>
      </c>
      <c r="G802" s="1" t="s">
        <v>9490</v>
      </c>
      <c r="H802" s="1" t="s">
        <v>5</v>
      </c>
      <c r="I802" s="1" t="s">
        <v>8775</v>
      </c>
      <c r="J802" s="1" t="s">
        <v>4</v>
      </c>
      <c r="K802" s="1" t="s">
        <v>8776</v>
      </c>
      <c r="L802" s="1">
        <v>6</v>
      </c>
      <c r="M802" t="s">
        <v>10</v>
      </c>
      <c r="N802" t="s">
        <v>2</v>
      </c>
      <c r="O802">
        <v>290</v>
      </c>
      <c r="P802">
        <v>0</v>
      </c>
      <c r="Q802">
        <v>0</v>
      </c>
      <c r="R802">
        <v>290</v>
      </c>
      <c r="S802">
        <v>0</v>
      </c>
      <c r="T802">
        <v>0</v>
      </c>
      <c r="U802">
        <v>25</v>
      </c>
      <c r="X802" s="23">
        <f>IFERROR(1 -(#REF!/#REF!), 0)</f>
        <v>0</v>
      </c>
      <c r="AA802">
        <v>78.558300000000003</v>
      </c>
      <c r="AB802">
        <v>81.431600000000003</v>
      </c>
      <c r="AC802">
        <v>97.674999999999997</v>
      </c>
      <c r="AD802">
        <v>89.392799999999994</v>
      </c>
      <c r="AE802">
        <v>78.558300000000003</v>
      </c>
      <c r="AF802">
        <v>81.431600000000003</v>
      </c>
      <c r="AG802">
        <v>97.674999999999997</v>
      </c>
      <c r="AH802">
        <v>89.392799999999994</v>
      </c>
      <c r="AI802">
        <v>78.558300000000003</v>
      </c>
      <c r="AJ802">
        <v>81.431600000000003</v>
      </c>
      <c r="AK802">
        <v>97.674999999999997</v>
      </c>
      <c r="AL802">
        <v>89.392799999999994</v>
      </c>
      <c r="AM802" t="s">
        <v>1</v>
      </c>
      <c r="AN802" t="s">
        <v>1</v>
      </c>
      <c r="AO802" t="s">
        <v>5</v>
      </c>
      <c r="AP802" t="s">
        <v>5</v>
      </c>
      <c r="AQ802" t="s">
        <v>0</v>
      </c>
      <c r="AS802" t="s">
        <v>5</v>
      </c>
    </row>
    <row r="803" spans="1:45" x14ac:dyDescent="0.3">
      <c r="A803" s="1" t="s">
        <v>2466</v>
      </c>
      <c r="B803" s="1">
        <v>34</v>
      </c>
      <c r="C803" s="1" t="s">
        <v>9</v>
      </c>
      <c r="D803" s="1">
        <v>32988</v>
      </c>
      <c r="E803" s="1">
        <v>0</v>
      </c>
      <c r="F803" s="1" t="s">
        <v>1191</v>
      </c>
      <c r="G803" s="1" t="s">
        <v>9491</v>
      </c>
      <c r="H803" s="1" t="s">
        <v>5</v>
      </c>
      <c r="I803" s="1" t="s">
        <v>363</v>
      </c>
      <c r="J803" s="1" t="s">
        <v>4</v>
      </c>
      <c r="K803" s="1" t="s">
        <v>9170</v>
      </c>
      <c r="L803" s="1">
        <v>5</v>
      </c>
      <c r="M803" t="s">
        <v>18</v>
      </c>
      <c r="N803" t="s">
        <v>2</v>
      </c>
      <c r="O803">
        <v>100</v>
      </c>
      <c r="P803">
        <v>100</v>
      </c>
      <c r="Q803">
        <v>0</v>
      </c>
      <c r="R803">
        <v>0</v>
      </c>
      <c r="S803">
        <v>0</v>
      </c>
      <c r="T803">
        <v>0</v>
      </c>
      <c r="U803">
        <v>22</v>
      </c>
      <c r="X803" s="23">
        <f>IFERROR(1 -(#REF!/#REF!), 0)</f>
        <v>0</v>
      </c>
      <c r="AA803">
        <v>46.1128</v>
      </c>
      <c r="AB803">
        <v>49.7166</v>
      </c>
      <c r="AC803">
        <v>53.71</v>
      </c>
      <c r="AD803">
        <v>45.47</v>
      </c>
      <c r="AE803">
        <v>46.1128</v>
      </c>
      <c r="AF803">
        <v>49.7166</v>
      </c>
      <c r="AG803">
        <v>53.71</v>
      </c>
      <c r="AH803">
        <v>45.47</v>
      </c>
      <c r="AI803">
        <v>46.1128</v>
      </c>
      <c r="AJ803">
        <v>49.7166</v>
      </c>
      <c r="AK803">
        <v>53.71</v>
      </c>
      <c r="AL803">
        <v>45.47</v>
      </c>
      <c r="AM803" t="s">
        <v>1</v>
      </c>
      <c r="AN803" t="s">
        <v>1</v>
      </c>
      <c r="AO803" t="s">
        <v>5</v>
      </c>
      <c r="AP803" t="s">
        <v>5</v>
      </c>
      <c r="AQ803" t="s">
        <v>0</v>
      </c>
      <c r="AS803" t="s">
        <v>5</v>
      </c>
    </row>
    <row r="804" spans="1:45" x14ac:dyDescent="0.3">
      <c r="A804" s="1" t="s">
        <v>2468</v>
      </c>
      <c r="B804" s="1">
        <v>71</v>
      </c>
      <c r="C804" s="1" t="s">
        <v>14</v>
      </c>
      <c r="D804" s="1">
        <v>32992</v>
      </c>
      <c r="E804" s="1">
        <v>0</v>
      </c>
      <c r="F804" s="1" t="s">
        <v>1193</v>
      </c>
      <c r="G804" s="1" t="s">
        <v>9492</v>
      </c>
      <c r="H804" s="1" t="s">
        <v>5</v>
      </c>
      <c r="I804" s="1" t="s">
        <v>9107</v>
      </c>
      <c r="J804" s="1" t="s">
        <v>4</v>
      </c>
      <c r="K804" s="1" t="s">
        <v>116</v>
      </c>
      <c r="L804" s="1">
        <v>7</v>
      </c>
      <c r="M804" t="s">
        <v>3</v>
      </c>
      <c r="N804" t="s">
        <v>2</v>
      </c>
      <c r="O804">
        <v>22</v>
      </c>
      <c r="P804">
        <v>0</v>
      </c>
      <c r="Q804">
        <v>0</v>
      </c>
      <c r="R804">
        <v>0</v>
      </c>
      <c r="S804">
        <v>22</v>
      </c>
      <c r="T804">
        <v>0</v>
      </c>
      <c r="U804">
        <v>51</v>
      </c>
      <c r="X804" s="23">
        <f>IFERROR(1 -(#REF!/#REF!), 0)</f>
        <v>0</v>
      </c>
      <c r="AA804">
        <v>72.219200000000001</v>
      </c>
      <c r="AB804">
        <v>74.3292</v>
      </c>
      <c r="AC804">
        <v>78.2346</v>
      </c>
      <c r="AD804">
        <v>71.7</v>
      </c>
      <c r="AE804">
        <v>72.219200000000001</v>
      </c>
      <c r="AF804">
        <v>74.3292</v>
      </c>
      <c r="AG804">
        <v>78.2346</v>
      </c>
      <c r="AH804">
        <v>71.7</v>
      </c>
      <c r="AI804">
        <v>72.219200000000001</v>
      </c>
      <c r="AJ804">
        <v>74.3292</v>
      </c>
      <c r="AK804">
        <v>78.2346</v>
      </c>
      <c r="AL804">
        <v>71.7</v>
      </c>
      <c r="AM804" t="s">
        <v>1</v>
      </c>
      <c r="AN804" t="s">
        <v>1</v>
      </c>
      <c r="AO804" t="s">
        <v>5</v>
      </c>
      <c r="AP804" t="s">
        <v>5</v>
      </c>
      <c r="AQ804" t="s">
        <v>0</v>
      </c>
      <c r="AS804" t="s">
        <v>5</v>
      </c>
    </row>
    <row r="805" spans="1:45" x14ac:dyDescent="0.3">
      <c r="A805" s="1" t="s">
        <v>2202</v>
      </c>
      <c r="B805" s="1">
        <v>70</v>
      </c>
      <c r="C805" s="1" t="s">
        <v>14</v>
      </c>
      <c r="D805" s="1">
        <v>32997</v>
      </c>
      <c r="E805" s="1">
        <v>0</v>
      </c>
      <c r="F805" s="1" t="s">
        <v>928</v>
      </c>
      <c r="G805" s="1" t="s">
        <v>9493</v>
      </c>
      <c r="H805" s="1" t="s">
        <v>5</v>
      </c>
      <c r="I805" s="1" t="s">
        <v>8993</v>
      </c>
      <c r="J805" s="1" t="s">
        <v>4</v>
      </c>
      <c r="K805" s="1" t="s">
        <v>8427</v>
      </c>
      <c r="L805" s="1">
        <v>7</v>
      </c>
      <c r="M805" t="s">
        <v>3</v>
      </c>
      <c r="N805" t="s">
        <v>2</v>
      </c>
      <c r="O805">
        <v>40</v>
      </c>
      <c r="P805">
        <v>0</v>
      </c>
      <c r="Q805">
        <v>0</v>
      </c>
      <c r="R805">
        <v>0</v>
      </c>
      <c r="S805">
        <v>40</v>
      </c>
      <c r="T805">
        <v>0</v>
      </c>
      <c r="U805">
        <v>54</v>
      </c>
      <c r="X805" s="23">
        <f>IFERROR(1 -(#REF!/#REF!), 0)</f>
        <v>0</v>
      </c>
      <c r="AA805">
        <v>64.659199999999998</v>
      </c>
      <c r="AB805">
        <v>108.80370000000001</v>
      </c>
      <c r="AC805">
        <v>94.397800000000004</v>
      </c>
      <c r="AD805">
        <v>68.687200000000004</v>
      </c>
      <c r="AE805">
        <v>64.659199999999998</v>
      </c>
      <c r="AF805">
        <v>108.80370000000001</v>
      </c>
      <c r="AG805">
        <v>94.397800000000004</v>
      </c>
      <c r="AH805">
        <v>68.687200000000004</v>
      </c>
      <c r="AI805">
        <v>64.659199999999998</v>
      </c>
      <c r="AJ805">
        <v>108.80370000000001</v>
      </c>
      <c r="AK805">
        <v>94.397800000000004</v>
      </c>
      <c r="AL805">
        <v>68.687200000000004</v>
      </c>
      <c r="AM805" t="s">
        <v>1</v>
      </c>
      <c r="AN805" t="s">
        <v>1</v>
      </c>
      <c r="AO805" t="s">
        <v>5</v>
      </c>
      <c r="AP805" t="s">
        <v>5</v>
      </c>
      <c r="AQ805" t="s">
        <v>0</v>
      </c>
      <c r="AS805" t="s">
        <v>5</v>
      </c>
    </row>
    <row r="806" spans="1:45" x14ac:dyDescent="0.3">
      <c r="A806" s="1" t="s">
        <v>2660</v>
      </c>
      <c r="B806" s="1">
        <v>78</v>
      </c>
      <c r="C806" s="1" t="s">
        <v>14</v>
      </c>
      <c r="D806" s="1">
        <v>33003</v>
      </c>
      <c r="E806" s="1">
        <v>0</v>
      </c>
      <c r="F806" s="1" t="s">
        <v>1368</v>
      </c>
      <c r="G806" s="1" t="s">
        <v>9494</v>
      </c>
      <c r="H806" s="1" t="s">
        <v>5</v>
      </c>
      <c r="I806" s="1" t="s">
        <v>8393</v>
      </c>
      <c r="J806" s="1" t="s">
        <v>4</v>
      </c>
      <c r="K806" s="1" t="s">
        <v>8394</v>
      </c>
      <c r="L806" s="1">
        <v>7</v>
      </c>
      <c r="M806" t="s">
        <v>3</v>
      </c>
      <c r="N806" t="s">
        <v>2</v>
      </c>
      <c r="O806">
        <v>200</v>
      </c>
      <c r="P806">
        <v>0</v>
      </c>
      <c r="Q806">
        <v>0</v>
      </c>
      <c r="R806">
        <v>0</v>
      </c>
      <c r="S806">
        <v>200</v>
      </c>
      <c r="T806">
        <v>0</v>
      </c>
      <c r="U806">
        <v>50</v>
      </c>
      <c r="X806" s="23">
        <f>IFERROR(1 -(#REF!/#REF!), 0)</f>
        <v>0</v>
      </c>
      <c r="AA806">
        <v>93.989199999999997</v>
      </c>
      <c r="AB806">
        <v>96.67</v>
      </c>
      <c r="AC806">
        <v>101.9</v>
      </c>
      <c r="AD806">
        <v>93.47</v>
      </c>
      <c r="AE806">
        <v>93.989199999999997</v>
      </c>
      <c r="AF806">
        <v>96.67</v>
      </c>
      <c r="AG806">
        <v>101.9</v>
      </c>
      <c r="AH806">
        <v>93.47</v>
      </c>
      <c r="AI806">
        <v>93.989199999999997</v>
      </c>
      <c r="AJ806">
        <v>96.67</v>
      </c>
      <c r="AK806">
        <v>101.9</v>
      </c>
      <c r="AL806">
        <v>93.47</v>
      </c>
      <c r="AM806" t="s">
        <v>1</v>
      </c>
      <c r="AN806" t="s">
        <v>1</v>
      </c>
      <c r="AO806" t="s">
        <v>5</v>
      </c>
      <c r="AP806" t="s">
        <v>5</v>
      </c>
      <c r="AQ806" t="s">
        <v>0</v>
      </c>
      <c r="AS806" t="s">
        <v>5</v>
      </c>
    </row>
    <row r="807" spans="1:45" x14ac:dyDescent="0.3">
      <c r="A807" s="1" t="s">
        <v>2473</v>
      </c>
      <c r="B807" s="1">
        <v>34</v>
      </c>
      <c r="C807" s="1" t="s">
        <v>14</v>
      </c>
      <c r="D807" s="1">
        <v>33004</v>
      </c>
      <c r="E807" s="1">
        <v>0</v>
      </c>
      <c r="F807" s="1" t="s">
        <v>1197</v>
      </c>
      <c r="G807" s="1" t="s">
        <v>9495</v>
      </c>
      <c r="H807" s="1" t="s">
        <v>5</v>
      </c>
      <c r="I807" s="1" t="s">
        <v>363</v>
      </c>
      <c r="J807" s="1" t="s">
        <v>4</v>
      </c>
      <c r="K807" s="1" t="s">
        <v>9360</v>
      </c>
      <c r="L807" s="1">
        <v>7</v>
      </c>
      <c r="M807" t="s">
        <v>3</v>
      </c>
      <c r="N807" t="s">
        <v>2</v>
      </c>
      <c r="O807">
        <v>10</v>
      </c>
      <c r="P807">
        <v>0</v>
      </c>
      <c r="Q807">
        <v>0</v>
      </c>
      <c r="R807">
        <v>0</v>
      </c>
      <c r="S807">
        <v>10</v>
      </c>
      <c r="T807">
        <v>0</v>
      </c>
      <c r="U807">
        <v>54</v>
      </c>
      <c r="V807">
        <v>1044</v>
      </c>
      <c r="W807">
        <v>217</v>
      </c>
      <c r="X807" s="23">
        <f>IFERROR(1 -(#REF!/#REF!), 0)</f>
        <v>0</v>
      </c>
      <c r="Y807">
        <v>30</v>
      </c>
      <c r="Z807">
        <v>1059</v>
      </c>
      <c r="AA807">
        <v>658.41300000000001</v>
      </c>
      <c r="AB807">
        <v>597.38919999999996</v>
      </c>
      <c r="AC807">
        <v>742.20420000000001</v>
      </c>
      <c r="AD807">
        <v>624.20069999999998</v>
      </c>
      <c r="AE807">
        <v>658.41300000000001</v>
      </c>
      <c r="AF807">
        <v>597.38919999999996</v>
      </c>
      <c r="AG807">
        <v>742.20420000000001</v>
      </c>
      <c r="AH807">
        <v>624.20069999999998</v>
      </c>
      <c r="AI807">
        <v>658.41300000000001</v>
      </c>
      <c r="AJ807">
        <v>597.38919999999996</v>
      </c>
      <c r="AK807">
        <v>742.20420000000001</v>
      </c>
      <c r="AL807">
        <v>624.20069999999998</v>
      </c>
      <c r="AM807" t="s">
        <v>1</v>
      </c>
      <c r="AN807" t="s">
        <v>1</v>
      </c>
      <c r="AO807" t="s">
        <v>5</v>
      </c>
      <c r="AP807" t="s">
        <v>5</v>
      </c>
      <c r="AQ807" t="s">
        <v>0</v>
      </c>
      <c r="AS807" t="s">
        <v>5</v>
      </c>
    </row>
    <row r="808" spans="1:45" x14ac:dyDescent="0.3">
      <c r="A808" s="1" t="s">
        <v>2474</v>
      </c>
      <c r="B808" s="1">
        <v>15</v>
      </c>
      <c r="C808" s="1" t="s">
        <v>6</v>
      </c>
      <c r="D808" s="1">
        <v>33005</v>
      </c>
      <c r="E808" s="1">
        <v>0</v>
      </c>
      <c r="F808" s="1" t="s">
        <v>1198</v>
      </c>
      <c r="G808" s="1" t="s">
        <v>9496</v>
      </c>
      <c r="H808" s="1" t="s">
        <v>5</v>
      </c>
      <c r="I808" s="1" t="s">
        <v>9497</v>
      </c>
      <c r="J808" s="1" t="s">
        <v>4</v>
      </c>
      <c r="K808" s="1" t="s">
        <v>8484</v>
      </c>
      <c r="L808" s="1">
        <v>7</v>
      </c>
      <c r="M808" t="s">
        <v>3</v>
      </c>
      <c r="N808" t="s">
        <v>2</v>
      </c>
      <c r="O808">
        <v>40</v>
      </c>
      <c r="P808">
        <v>0</v>
      </c>
      <c r="Q808">
        <v>0</v>
      </c>
      <c r="R808">
        <v>40</v>
      </c>
      <c r="S808">
        <v>0</v>
      </c>
      <c r="T808">
        <v>0</v>
      </c>
      <c r="U808">
        <v>53</v>
      </c>
      <c r="V808">
        <v>589</v>
      </c>
      <c r="W808">
        <v>68</v>
      </c>
      <c r="X808" s="23">
        <f>IFERROR(1 -(#REF!/#REF!), 0)</f>
        <v>0</v>
      </c>
      <c r="Y808">
        <v>30</v>
      </c>
      <c r="Z808">
        <v>580</v>
      </c>
      <c r="AA808">
        <v>251.63229999999999</v>
      </c>
      <c r="AB808">
        <v>261.0761</v>
      </c>
      <c r="AC808">
        <v>284.10210000000001</v>
      </c>
      <c r="AD808">
        <v>255.86920000000001</v>
      </c>
      <c r="AE808">
        <v>251.63229999999999</v>
      </c>
      <c r="AF808">
        <v>261.0761</v>
      </c>
      <c r="AG808">
        <v>284.10210000000001</v>
      </c>
      <c r="AH808">
        <v>255.86920000000001</v>
      </c>
      <c r="AI808">
        <v>251.63229999999999</v>
      </c>
      <c r="AJ808">
        <v>261.0761</v>
      </c>
      <c r="AK808">
        <v>284.10210000000001</v>
      </c>
      <c r="AL808">
        <v>255.86920000000001</v>
      </c>
      <c r="AM808" t="s">
        <v>1</v>
      </c>
      <c r="AN808" t="s">
        <v>1</v>
      </c>
      <c r="AO808" t="s">
        <v>5</v>
      </c>
      <c r="AP808" t="s">
        <v>5</v>
      </c>
      <c r="AQ808" t="s">
        <v>0</v>
      </c>
      <c r="AS808" t="s">
        <v>5</v>
      </c>
    </row>
    <row r="809" spans="1:45" x14ac:dyDescent="0.3">
      <c r="A809" s="1" t="s">
        <v>1663</v>
      </c>
      <c r="B809" s="1">
        <v>34</v>
      </c>
      <c r="C809" s="1" t="s">
        <v>12</v>
      </c>
      <c r="D809" s="1">
        <v>33014</v>
      </c>
      <c r="E809" s="1">
        <v>0</v>
      </c>
      <c r="F809" s="1" t="s">
        <v>386</v>
      </c>
      <c r="G809" s="1" t="s">
        <v>9498</v>
      </c>
      <c r="H809" s="1" t="s">
        <v>5</v>
      </c>
      <c r="I809" s="1" t="s">
        <v>9120</v>
      </c>
      <c r="J809" s="1" t="s">
        <v>4</v>
      </c>
      <c r="K809" s="1" t="s">
        <v>8599</v>
      </c>
      <c r="L809" s="1">
        <v>6</v>
      </c>
      <c r="M809" t="s">
        <v>10</v>
      </c>
      <c r="N809" t="s">
        <v>2</v>
      </c>
      <c r="O809">
        <v>78</v>
      </c>
      <c r="P809">
        <v>0</v>
      </c>
      <c r="Q809">
        <v>78</v>
      </c>
      <c r="R809">
        <v>0</v>
      </c>
      <c r="S809">
        <v>0</v>
      </c>
      <c r="T809">
        <v>0</v>
      </c>
      <c r="U809">
        <v>24</v>
      </c>
      <c r="X809" s="23">
        <f>IFERROR(1 -(#REF!/#REF!), 0)</f>
        <v>0</v>
      </c>
      <c r="AA809">
        <v>38.78</v>
      </c>
      <c r="AB809">
        <v>41.28</v>
      </c>
      <c r="AC809">
        <v>46.05</v>
      </c>
      <c r="AD809">
        <v>38.33</v>
      </c>
      <c r="AE809">
        <v>38.78</v>
      </c>
      <c r="AF809">
        <v>41.28</v>
      </c>
      <c r="AG809">
        <v>46.05</v>
      </c>
      <c r="AH809">
        <v>38.33</v>
      </c>
      <c r="AI809">
        <v>38.78</v>
      </c>
      <c r="AJ809">
        <v>41.28</v>
      </c>
      <c r="AK809">
        <v>46.05</v>
      </c>
      <c r="AL809">
        <v>38.33</v>
      </c>
      <c r="AM809" t="s">
        <v>1</v>
      </c>
      <c r="AN809" t="s">
        <v>1</v>
      </c>
      <c r="AO809" t="s">
        <v>5</v>
      </c>
      <c r="AP809" t="s">
        <v>5</v>
      </c>
      <c r="AQ809" t="s">
        <v>0</v>
      </c>
      <c r="AS809" t="s">
        <v>5</v>
      </c>
    </row>
    <row r="810" spans="1:45" x14ac:dyDescent="0.3">
      <c r="A810" s="1" t="s">
        <v>1664</v>
      </c>
      <c r="B810" s="1">
        <v>34</v>
      </c>
      <c r="C810" s="1" t="s">
        <v>12</v>
      </c>
      <c r="D810" s="1">
        <v>33015</v>
      </c>
      <c r="E810" s="1">
        <v>0</v>
      </c>
      <c r="F810" s="1" t="s">
        <v>386</v>
      </c>
      <c r="G810" s="1" t="s">
        <v>9499</v>
      </c>
      <c r="H810" s="1" t="s">
        <v>5</v>
      </c>
      <c r="I810" s="1" t="s">
        <v>9136</v>
      </c>
      <c r="J810" s="1" t="s">
        <v>4</v>
      </c>
      <c r="K810" s="1" t="s">
        <v>8500</v>
      </c>
      <c r="L810" s="1">
        <v>6</v>
      </c>
      <c r="M810" t="s">
        <v>10</v>
      </c>
      <c r="N810" t="s">
        <v>2</v>
      </c>
      <c r="O810">
        <v>105</v>
      </c>
      <c r="P810">
        <v>0</v>
      </c>
      <c r="Q810">
        <v>105</v>
      </c>
      <c r="R810">
        <v>0</v>
      </c>
      <c r="S810">
        <v>0</v>
      </c>
      <c r="T810">
        <v>0</v>
      </c>
      <c r="U810">
        <v>26</v>
      </c>
      <c r="X810" s="23">
        <f>IFERROR(1 -(#REF!/#REF!), 0)</f>
        <v>0</v>
      </c>
      <c r="AA810">
        <v>41.255000000000003</v>
      </c>
      <c r="AB810">
        <v>43.83</v>
      </c>
      <c r="AC810">
        <v>48.8</v>
      </c>
      <c r="AD810">
        <v>40.880000000000003</v>
      </c>
      <c r="AE810">
        <v>41.255000000000003</v>
      </c>
      <c r="AF810">
        <v>43.83</v>
      </c>
      <c r="AG810">
        <v>48.8</v>
      </c>
      <c r="AH810">
        <v>40.880000000000003</v>
      </c>
      <c r="AI810">
        <v>41.255000000000003</v>
      </c>
      <c r="AJ810">
        <v>43.83</v>
      </c>
      <c r="AK810">
        <v>48.8</v>
      </c>
      <c r="AL810">
        <v>40.880000000000003</v>
      </c>
      <c r="AM810" t="s">
        <v>1</v>
      </c>
      <c r="AN810" t="s">
        <v>1</v>
      </c>
      <c r="AO810" t="s">
        <v>5</v>
      </c>
      <c r="AP810" t="s">
        <v>5</v>
      </c>
      <c r="AQ810" t="s">
        <v>0</v>
      </c>
      <c r="AS810" t="s">
        <v>5</v>
      </c>
    </row>
    <row r="811" spans="1:45" x14ac:dyDescent="0.3">
      <c r="A811" s="1" t="s">
        <v>2477</v>
      </c>
      <c r="B811" s="1">
        <v>70</v>
      </c>
      <c r="C811" s="1" t="s">
        <v>12</v>
      </c>
      <c r="D811" s="1">
        <v>33016</v>
      </c>
      <c r="E811" s="1">
        <v>0</v>
      </c>
      <c r="F811" s="1" t="s">
        <v>1201</v>
      </c>
      <c r="G811" s="1" t="s">
        <v>9500</v>
      </c>
      <c r="H811" s="1" t="s">
        <v>5</v>
      </c>
      <c r="I811" s="1" t="s">
        <v>8940</v>
      </c>
      <c r="J811" s="1" t="s">
        <v>4</v>
      </c>
      <c r="K811" s="1" t="s">
        <v>8587</v>
      </c>
      <c r="L811" s="1">
        <v>7</v>
      </c>
      <c r="M811" t="s">
        <v>3</v>
      </c>
      <c r="N811" t="s">
        <v>2</v>
      </c>
      <c r="O811">
        <v>180</v>
      </c>
      <c r="P811">
        <v>0</v>
      </c>
      <c r="Q811">
        <v>180</v>
      </c>
      <c r="R811">
        <v>0</v>
      </c>
      <c r="S811">
        <v>0</v>
      </c>
      <c r="T811">
        <v>0</v>
      </c>
      <c r="U811">
        <v>49</v>
      </c>
      <c r="X811" s="23">
        <f>IFERROR(1 -(#REF!/#REF!), 0)</f>
        <v>0</v>
      </c>
      <c r="AA811">
        <v>96.351600000000005</v>
      </c>
      <c r="AB811">
        <v>109.35</v>
      </c>
      <c r="AC811">
        <v>129.46250000000001</v>
      </c>
      <c r="AD811">
        <v>94.143299999999996</v>
      </c>
      <c r="AE811">
        <v>96.351600000000005</v>
      </c>
      <c r="AF811">
        <v>109.35</v>
      </c>
      <c r="AG811">
        <v>129.46250000000001</v>
      </c>
      <c r="AH811">
        <v>94.143299999999996</v>
      </c>
      <c r="AI811">
        <v>96.351600000000005</v>
      </c>
      <c r="AJ811">
        <v>109.35</v>
      </c>
      <c r="AK811">
        <v>129.46250000000001</v>
      </c>
      <c r="AL811">
        <v>94.143299999999996</v>
      </c>
      <c r="AM811" t="s">
        <v>1</v>
      </c>
      <c r="AN811" t="s">
        <v>1</v>
      </c>
      <c r="AO811" t="s">
        <v>5</v>
      </c>
      <c r="AP811" t="s">
        <v>5</v>
      </c>
      <c r="AQ811" t="s">
        <v>0</v>
      </c>
      <c r="AS811" t="s">
        <v>5</v>
      </c>
    </row>
    <row r="812" spans="1:45" x14ac:dyDescent="0.3">
      <c r="A812" s="1" t="s">
        <v>2478</v>
      </c>
      <c r="B812" s="1">
        <v>34</v>
      </c>
      <c r="C812" s="1" t="s">
        <v>9</v>
      </c>
      <c r="D812" s="1">
        <v>33021</v>
      </c>
      <c r="E812" s="1">
        <v>0</v>
      </c>
      <c r="F812" s="1" t="s">
        <v>1202</v>
      </c>
      <c r="G812" s="1" t="s">
        <v>9501</v>
      </c>
      <c r="H812" s="1" t="s">
        <v>5</v>
      </c>
      <c r="I812" s="1" t="s">
        <v>363</v>
      </c>
      <c r="J812" s="1" t="s">
        <v>4</v>
      </c>
      <c r="K812" s="1" t="s">
        <v>8423</v>
      </c>
      <c r="L812" s="1">
        <v>7</v>
      </c>
      <c r="M812" t="s">
        <v>3</v>
      </c>
      <c r="N812" t="s">
        <v>2</v>
      </c>
      <c r="O812">
        <v>120</v>
      </c>
      <c r="P812">
        <v>120</v>
      </c>
      <c r="Q812">
        <v>0</v>
      </c>
      <c r="R812">
        <v>0</v>
      </c>
      <c r="S812">
        <v>0</v>
      </c>
      <c r="T812">
        <v>0</v>
      </c>
      <c r="U812">
        <v>54</v>
      </c>
      <c r="X812" s="23">
        <f>IFERROR(1 -(#REF!/#REF!), 0)</f>
        <v>0</v>
      </c>
      <c r="AA812">
        <v>79.171400000000006</v>
      </c>
      <c r="AB812">
        <v>85</v>
      </c>
      <c r="AC812">
        <v>76.532799999999995</v>
      </c>
      <c r="AD812">
        <v>85.127600000000001</v>
      </c>
      <c r="AE812">
        <v>79.171400000000006</v>
      </c>
      <c r="AF812">
        <v>85</v>
      </c>
      <c r="AG812">
        <v>76.532799999999995</v>
      </c>
      <c r="AH812">
        <v>85.127600000000001</v>
      </c>
      <c r="AI812">
        <v>79.171400000000006</v>
      </c>
      <c r="AJ812">
        <v>85</v>
      </c>
      <c r="AK812">
        <v>76.532799999999995</v>
      </c>
      <c r="AL812">
        <v>85.127600000000001</v>
      </c>
      <c r="AM812" t="s">
        <v>1</v>
      </c>
      <c r="AN812" t="s">
        <v>1</v>
      </c>
      <c r="AO812" t="s">
        <v>5</v>
      </c>
      <c r="AP812" t="s">
        <v>5</v>
      </c>
      <c r="AQ812" t="s">
        <v>0</v>
      </c>
      <c r="AS812" t="s">
        <v>5</v>
      </c>
    </row>
    <row r="813" spans="1:45" x14ac:dyDescent="0.3">
      <c r="A813" s="1" t="s">
        <v>2479</v>
      </c>
      <c r="B813" s="1">
        <v>72</v>
      </c>
      <c r="C813" s="1" t="s">
        <v>12</v>
      </c>
      <c r="D813" s="1">
        <v>33032</v>
      </c>
      <c r="E813" s="1">
        <v>0</v>
      </c>
      <c r="F813" s="1" t="s">
        <v>1203</v>
      </c>
      <c r="G813" s="1" t="s">
        <v>1204</v>
      </c>
      <c r="H813" s="1" t="s">
        <v>5</v>
      </c>
      <c r="I813" s="1" t="s">
        <v>9259</v>
      </c>
      <c r="J813" s="1" t="s">
        <v>4</v>
      </c>
      <c r="K813" s="1" t="s">
        <v>8420</v>
      </c>
      <c r="L813" s="1">
        <v>7</v>
      </c>
      <c r="M813" t="s">
        <v>3</v>
      </c>
      <c r="N813" t="s">
        <v>2</v>
      </c>
      <c r="O813">
        <v>420</v>
      </c>
      <c r="P813">
        <v>0</v>
      </c>
      <c r="Q813">
        <v>420</v>
      </c>
      <c r="R813">
        <v>0</v>
      </c>
      <c r="S813">
        <v>0</v>
      </c>
      <c r="T813">
        <v>0</v>
      </c>
      <c r="U813">
        <v>49</v>
      </c>
      <c r="X813" s="23">
        <f>IFERROR(1 -(#REF!/#REF!), 0)</f>
        <v>0</v>
      </c>
      <c r="AA813">
        <v>63.839199999999998</v>
      </c>
      <c r="AB813">
        <v>73.900700000000001</v>
      </c>
      <c r="AC813">
        <v>87.2</v>
      </c>
      <c r="AD813">
        <v>59.935299999999998</v>
      </c>
      <c r="AE813">
        <v>63.839199999999998</v>
      </c>
      <c r="AF813">
        <v>73.900700000000001</v>
      </c>
      <c r="AG813">
        <v>87.2</v>
      </c>
      <c r="AH813">
        <v>59.935299999999998</v>
      </c>
      <c r="AI813">
        <v>63.839199999999998</v>
      </c>
      <c r="AJ813">
        <v>73.900700000000001</v>
      </c>
      <c r="AK813">
        <v>87.2</v>
      </c>
      <c r="AL813">
        <v>59.935299999999998</v>
      </c>
      <c r="AM813" t="s">
        <v>1</v>
      </c>
      <c r="AN813" t="s">
        <v>1</v>
      </c>
      <c r="AO813" t="s">
        <v>5</v>
      </c>
      <c r="AP813" t="s">
        <v>5</v>
      </c>
      <c r="AQ813" t="s">
        <v>0</v>
      </c>
      <c r="AS813" t="s">
        <v>5</v>
      </c>
    </row>
    <row r="814" spans="1:45" x14ac:dyDescent="0.3">
      <c r="A814" s="1" t="s">
        <v>2704</v>
      </c>
      <c r="B814" s="1">
        <v>72</v>
      </c>
      <c r="C814" s="1" t="s">
        <v>12</v>
      </c>
      <c r="D814" s="1">
        <v>33032</v>
      </c>
      <c r="E814" s="1">
        <v>1</v>
      </c>
      <c r="F814" s="1" t="s">
        <v>1412</v>
      </c>
      <c r="G814" s="1" t="s">
        <v>1413</v>
      </c>
      <c r="H814" s="1" t="s">
        <v>5</v>
      </c>
      <c r="I814" s="1" t="s">
        <v>9502</v>
      </c>
      <c r="J814" s="1" t="s">
        <v>4</v>
      </c>
      <c r="K814" s="1" t="s">
        <v>8420</v>
      </c>
      <c r="L814" s="1">
        <v>7</v>
      </c>
      <c r="M814" t="s">
        <v>3</v>
      </c>
      <c r="N814" t="s">
        <v>2</v>
      </c>
      <c r="O814">
        <v>1</v>
      </c>
      <c r="P814">
        <v>0</v>
      </c>
      <c r="Q814">
        <v>1</v>
      </c>
      <c r="R814">
        <v>0</v>
      </c>
      <c r="S814">
        <v>0</v>
      </c>
      <c r="T814">
        <v>0</v>
      </c>
      <c r="U814">
        <v>38</v>
      </c>
      <c r="X814" s="23">
        <f>IFERROR(1 -(#REF!/#REF!), 0)</f>
        <v>0</v>
      </c>
      <c r="AA814">
        <v>106.2281</v>
      </c>
      <c r="AB814">
        <v>141.35849999999999</v>
      </c>
      <c r="AC814">
        <v>148.14070000000001</v>
      </c>
      <c r="AE814">
        <v>106.2281</v>
      </c>
      <c r="AF814">
        <v>141.35849999999999</v>
      </c>
      <c r="AG814">
        <v>148.14070000000001</v>
      </c>
      <c r="AI814">
        <v>106.2281</v>
      </c>
      <c r="AJ814">
        <v>141.35849999999999</v>
      </c>
      <c r="AK814">
        <v>148.14070000000001</v>
      </c>
      <c r="AM814" t="s">
        <v>1</v>
      </c>
      <c r="AN814" t="s">
        <v>1</v>
      </c>
      <c r="AO814" t="s">
        <v>5</v>
      </c>
      <c r="AP814" t="s">
        <v>5</v>
      </c>
      <c r="AQ814" t="s">
        <v>0</v>
      </c>
      <c r="AS814" t="s">
        <v>5</v>
      </c>
    </row>
    <row r="815" spans="1:45" x14ac:dyDescent="0.3">
      <c r="A815" s="1" t="s">
        <v>2656</v>
      </c>
      <c r="B815" s="1">
        <v>78</v>
      </c>
      <c r="C815" s="1" t="s">
        <v>6</v>
      </c>
      <c r="D815" s="1">
        <v>33038</v>
      </c>
      <c r="E815" s="1">
        <v>0</v>
      </c>
      <c r="F815" s="1" t="s">
        <v>1364</v>
      </c>
      <c r="G815" s="1" t="s">
        <v>9503</v>
      </c>
      <c r="H815" s="1" t="s">
        <v>5</v>
      </c>
      <c r="I815" s="1" t="s">
        <v>9504</v>
      </c>
      <c r="J815" s="1" t="s">
        <v>4</v>
      </c>
      <c r="K815" s="1" t="s">
        <v>8559</v>
      </c>
      <c r="L815" s="1">
        <v>3</v>
      </c>
      <c r="M815" t="s">
        <v>28</v>
      </c>
      <c r="N815" t="s">
        <v>2</v>
      </c>
      <c r="O815">
        <v>73</v>
      </c>
      <c r="P815">
        <v>0</v>
      </c>
      <c r="Q815">
        <v>0</v>
      </c>
      <c r="R815">
        <v>73</v>
      </c>
      <c r="S815">
        <v>0</v>
      </c>
      <c r="T815">
        <v>0</v>
      </c>
      <c r="U815">
        <v>12</v>
      </c>
      <c r="X815" s="23">
        <f>IFERROR(1 -(#REF!/#REF!), 0)</f>
        <v>0</v>
      </c>
      <c r="AA815">
        <v>49.33</v>
      </c>
      <c r="AB815">
        <v>56.152000000000001</v>
      </c>
      <c r="AC815">
        <v>71.573300000000003</v>
      </c>
      <c r="AD815">
        <v>61.2166</v>
      </c>
      <c r="AE815">
        <v>49.33</v>
      </c>
      <c r="AF815">
        <v>56.152000000000001</v>
      </c>
      <c r="AG815">
        <v>71.573300000000003</v>
      </c>
      <c r="AH815">
        <v>61.2166</v>
      </c>
      <c r="AI815">
        <v>49.33</v>
      </c>
      <c r="AJ815">
        <v>56.152000000000001</v>
      </c>
      <c r="AK815">
        <v>71.573300000000003</v>
      </c>
      <c r="AL815">
        <v>61.2166</v>
      </c>
      <c r="AM815" t="s">
        <v>1</v>
      </c>
      <c r="AN815" t="s">
        <v>1</v>
      </c>
      <c r="AO815" t="s">
        <v>5</v>
      </c>
      <c r="AP815" t="s">
        <v>5</v>
      </c>
      <c r="AQ815" t="s">
        <v>0</v>
      </c>
      <c r="AS815" t="s">
        <v>5</v>
      </c>
    </row>
    <row r="816" spans="1:45" x14ac:dyDescent="0.3">
      <c r="A816" s="1" t="s">
        <v>2605</v>
      </c>
      <c r="B816" s="1">
        <v>78</v>
      </c>
      <c r="C816" s="1" t="s">
        <v>9</v>
      </c>
      <c r="D816" s="1">
        <v>33063</v>
      </c>
      <c r="E816" s="1">
        <v>0</v>
      </c>
      <c r="F816" s="1" t="s">
        <v>1325</v>
      </c>
      <c r="G816" s="1" t="s">
        <v>9505</v>
      </c>
      <c r="H816" s="1" t="s">
        <v>5</v>
      </c>
      <c r="I816" s="1" t="s">
        <v>8754</v>
      </c>
      <c r="J816" s="1" t="s">
        <v>4</v>
      </c>
      <c r="K816" s="1" t="s">
        <v>8755</v>
      </c>
      <c r="L816" s="1">
        <v>7</v>
      </c>
      <c r="M816" t="s">
        <v>3</v>
      </c>
      <c r="N816" t="s">
        <v>2</v>
      </c>
      <c r="O816">
        <v>270</v>
      </c>
      <c r="P816">
        <v>270</v>
      </c>
      <c r="Q816">
        <v>0</v>
      </c>
      <c r="R816">
        <v>0</v>
      </c>
      <c r="S816">
        <v>0</v>
      </c>
      <c r="T816">
        <v>0</v>
      </c>
      <c r="U816">
        <v>3</v>
      </c>
      <c r="X816" s="23">
        <f>IFERROR(1 -(#REF!/#REF!), 0)</f>
        <v>0</v>
      </c>
      <c r="AB816">
        <v>57.9</v>
      </c>
      <c r="AC816">
        <v>64.05</v>
      </c>
      <c r="AF816">
        <v>57.9</v>
      </c>
      <c r="AG816">
        <v>64.05</v>
      </c>
      <c r="AJ816">
        <v>57.9</v>
      </c>
      <c r="AK816">
        <v>64.05</v>
      </c>
      <c r="AM816" t="s">
        <v>1</v>
      </c>
      <c r="AN816" t="s">
        <v>1</v>
      </c>
      <c r="AO816" t="s">
        <v>5</v>
      </c>
      <c r="AP816" t="s">
        <v>5</v>
      </c>
      <c r="AQ816" t="s">
        <v>0</v>
      </c>
      <c r="AS816" t="s">
        <v>5</v>
      </c>
    </row>
    <row r="817" spans="1:45" x14ac:dyDescent="0.3">
      <c r="A817" s="1" t="s">
        <v>2491</v>
      </c>
      <c r="B817" s="1">
        <v>9</v>
      </c>
      <c r="C817" s="1" t="s">
        <v>7</v>
      </c>
      <c r="D817" s="1">
        <v>33066</v>
      </c>
      <c r="E817" s="1">
        <v>0</v>
      </c>
      <c r="F817" s="1" t="s">
        <v>1216</v>
      </c>
      <c r="G817" s="1" t="s">
        <v>9506</v>
      </c>
      <c r="H817" s="1" t="s">
        <v>5</v>
      </c>
      <c r="I817" s="1" t="s">
        <v>8941</v>
      </c>
      <c r="J817" s="1" t="s">
        <v>4</v>
      </c>
      <c r="K817" s="1" t="s">
        <v>8411</v>
      </c>
      <c r="L817" s="1">
        <v>7</v>
      </c>
      <c r="M817" t="s">
        <v>3</v>
      </c>
      <c r="N817" t="s">
        <v>2</v>
      </c>
      <c r="O817">
        <v>211</v>
      </c>
      <c r="P817">
        <v>0</v>
      </c>
      <c r="Q817">
        <v>0</v>
      </c>
      <c r="R817">
        <v>0</v>
      </c>
      <c r="S817">
        <v>0</v>
      </c>
      <c r="T817">
        <v>211</v>
      </c>
      <c r="U817">
        <v>46</v>
      </c>
      <c r="X817" s="23">
        <f>IFERROR(1 -(#REF!/#REF!), 0)</f>
        <v>0</v>
      </c>
      <c r="AA817">
        <v>41.103299999999997</v>
      </c>
      <c r="AB817">
        <v>45.95</v>
      </c>
      <c r="AC817">
        <v>48.0321</v>
      </c>
      <c r="AD817">
        <v>40.197800000000001</v>
      </c>
      <c r="AE817">
        <v>41.103299999999997</v>
      </c>
      <c r="AF817">
        <v>45.95</v>
      </c>
      <c r="AG817">
        <v>48.0321</v>
      </c>
      <c r="AH817">
        <v>40.197800000000001</v>
      </c>
      <c r="AI817">
        <v>41.103299999999997</v>
      </c>
      <c r="AJ817">
        <v>45.95</v>
      </c>
      <c r="AK817">
        <v>48.0321</v>
      </c>
      <c r="AL817">
        <v>40.197800000000001</v>
      </c>
      <c r="AM817" t="s">
        <v>1</v>
      </c>
      <c r="AN817" t="s">
        <v>1</v>
      </c>
      <c r="AO817" t="s">
        <v>5</v>
      </c>
      <c r="AP817" t="s">
        <v>5</v>
      </c>
      <c r="AQ817" t="s">
        <v>0</v>
      </c>
      <c r="AS817" t="s">
        <v>5</v>
      </c>
    </row>
    <row r="818" spans="1:45" x14ac:dyDescent="0.3">
      <c r="A818" s="1" t="s">
        <v>2494</v>
      </c>
      <c r="B818" s="1">
        <v>70</v>
      </c>
      <c r="C818" s="1" t="s">
        <v>9</v>
      </c>
      <c r="D818" s="1">
        <v>33069</v>
      </c>
      <c r="E818" s="1">
        <v>0</v>
      </c>
      <c r="F818" s="1" t="s">
        <v>1219</v>
      </c>
      <c r="G818" s="1" t="s">
        <v>9507</v>
      </c>
      <c r="H818" s="1" t="s">
        <v>5</v>
      </c>
      <c r="I818" s="1" t="s">
        <v>363</v>
      </c>
      <c r="J818" s="1" t="s">
        <v>4</v>
      </c>
      <c r="K818" s="1" t="s">
        <v>8578</v>
      </c>
      <c r="L818" s="1">
        <v>7</v>
      </c>
      <c r="M818" t="s">
        <v>3</v>
      </c>
      <c r="N818" t="s">
        <v>2</v>
      </c>
      <c r="O818">
        <v>40</v>
      </c>
      <c r="P818">
        <v>40</v>
      </c>
      <c r="Q818">
        <v>0</v>
      </c>
      <c r="R818">
        <v>0</v>
      </c>
      <c r="S818">
        <v>0</v>
      </c>
      <c r="T818">
        <v>0</v>
      </c>
      <c r="U818">
        <v>53</v>
      </c>
      <c r="X818" s="23">
        <f>IFERROR(1 -(#REF!/#REF!), 0)</f>
        <v>0</v>
      </c>
      <c r="AA818">
        <v>54.479199999999999</v>
      </c>
      <c r="AB818">
        <v>62.16</v>
      </c>
      <c r="AC818">
        <v>65.265299999999996</v>
      </c>
      <c r="AD818">
        <v>74.500699999999995</v>
      </c>
      <c r="AE818">
        <v>54.479199999999999</v>
      </c>
      <c r="AF818">
        <v>62.16</v>
      </c>
      <c r="AG818">
        <v>65.265299999999996</v>
      </c>
      <c r="AH818">
        <v>74.500699999999995</v>
      </c>
      <c r="AI818">
        <v>54.479199999999999</v>
      </c>
      <c r="AJ818">
        <v>62.16</v>
      </c>
      <c r="AK818">
        <v>65.265299999999996</v>
      </c>
      <c r="AL818">
        <v>74.500699999999995</v>
      </c>
      <c r="AM818" t="s">
        <v>1</v>
      </c>
      <c r="AN818" t="s">
        <v>1</v>
      </c>
      <c r="AO818" t="s">
        <v>5</v>
      </c>
      <c r="AP818" t="s">
        <v>5</v>
      </c>
      <c r="AQ818" t="s">
        <v>0</v>
      </c>
      <c r="AS818" t="s">
        <v>5</v>
      </c>
    </row>
    <row r="819" spans="1:45" x14ac:dyDescent="0.3">
      <c r="A819" s="1" t="s">
        <v>1922</v>
      </c>
      <c r="B819" s="1">
        <v>70</v>
      </c>
      <c r="C819" s="1" t="s">
        <v>9</v>
      </c>
      <c r="D819" s="1">
        <v>33070</v>
      </c>
      <c r="E819" s="1">
        <v>0</v>
      </c>
      <c r="F819" s="1" t="s">
        <v>647</v>
      </c>
      <c r="G819" s="1" t="s">
        <v>9508</v>
      </c>
      <c r="H819" s="1" t="s">
        <v>5</v>
      </c>
      <c r="I819" s="1" t="s">
        <v>363</v>
      </c>
      <c r="J819" s="1" t="s">
        <v>4</v>
      </c>
      <c r="K819" s="1" t="s">
        <v>8573</v>
      </c>
      <c r="L819" s="1">
        <v>7</v>
      </c>
      <c r="M819" t="s">
        <v>3</v>
      </c>
      <c r="N819" t="s">
        <v>2</v>
      </c>
      <c r="O819">
        <v>140</v>
      </c>
      <c r="P819">
        <v>140</v>
      </c>
      <c r="Q819">
        <v>0</v>
      </c>
      <c r="R819">
        <v>0</v>
      </c>
      <c r="S819">
        <v>0</v>
      </c>
      <c r="T819">
        <v>0</v>
      </c>
      <c r="U819">
        <v>27</v>
      </c>
      <c r="X819" s="23">
        <f>IFERROR(1 -(#REF!/#REF!), 0)</f>
        <v>0</v>
      </c>
      <c r="AA819">
        <v>83.238799999999998</v>
      </c>
      <c r="AB819">
        <v>89.927999999999997</v>
      </c>
      <c r="AD819">
        <v>87.55</v>
      </c>
      <c r="AE819">
        <v>83.238799999999998</v>
      </c>
      <c r="AF819">
        <v>89.927999999999997</v>
      </c>
      <c r="AH819">
        <v>87.55</v>
      </c>
      <c r="AI819">
        <v>83.238799999999998</v>
      </c>
      <c r="AJ819">
        <v>89.927999999999997</v>
      </c>
      <c r="AL819">
        <v>87.55</v>
      </c>
      <c r="AM819" t="s">
        <v>1</v>
      </c>
      <c r="AN819" t="s">
        <v>1</v>
      </c>
      <c r="AO819" t="s">
        <v>5</v>
      </c>
      <c r="AP819" t="s">
        <v>5</v>
      </c>
      <c r="AQ819" t="s">
        <v>0</v>
      </c>
      <c r="AS819" t="s">
        <v>5</v>
      </c>
    </row>
    <row r="820" spans="1:45" x14ac:dyDescent="0.3">
      <c r="A820" s="1" t="s">
        <v>2496</v>
      </c>
      <c r="B820" s="1">
        <v>76</v>
      </c>
      <c r="C820" s="1" t="s">
        <v>14</v>
      </c>
      <c r="D820" s="1">
        <v>33076</v>
      </c>
      <c r="E820" s="1">
        <v>0</v>
      </c>
      <c r="F820" s="1" t="s">
        <v>1221</v>
      </c>
      <c r="G820" s="1" t="s">
        <v>9509</v>
      </c>
      <c r="H820" s="1" t="s">
        <v>5</v>
      </c>
      <c r="I820" s="1" t="s">
        <v>9087</v>
      </c>
      <c r="J820" s="1" t="s">
        <v>4</v>
      </c>
      <c r="K820" s="1" t="s">
        <v>8510</v>
      </c>
      <c r="L820" s="1">
        <v>7</v>
      </c>
      <c r="M820" t="s">
        <v>3</v>
      </c>
      <c r="N820" t="s">
        <v>2</v>
      </c>
      <c r="O820">
        <v>70</v>
      </c>
      <c r="P820">
        <v>0</v>
      </c>
      <c r="Q820">
        <v>0</v>
      </c>
      <c r="R820">
        <v>0</v>
      </c>
      <c r="S820">
        <v>70</v>
      </c>
      <c r="T820">
        <v>0</v>
      </c>
      <c r="U820">
        <v>52</v>
      </c>
      <c r="X820" s="23">
        <f>IFERROR(1 -(#REF!/#REF!), 0)</f>
        <v>0</v>
      </c>
      <c r="AA820">
        <v>63.479199999999999</v>
      </c>
      <c r="AB820">
        <v>69.893000000000001</v>
      </c>
      <c r="AC820">
        <v>72.746899999999997</v>
      </c>
      <c r="AD820">
        <v>62.96</v>
      </c>
      <c r="AE820">
        <v>63.479199999999999</v>
      </c>
      <c r="AF820">
        <v>69.893000000000001</v>
      </c>
      <c r="AG820">
        <v>72.746899999999997</v>
      </c>
      <c r="AH820">
        <v>62.96</v>
      </c>
      <c r="AI820">
        <v>63.479199999999999</v>
      </c>
      <c r="AJ820">
        <v>69.893000000000001</v>
      </c>
      <c r="AK820">
        <v>72.746899999999997</v>
      </c>
      <c r="AL820">
        <v>62.96</v>
      </c>
      <c r="AM820" t="s">
        <v>1</v>
      </c>
      <c r="AN820" t="s">
        <v>1</v>
      </c>
      <c r="AO820" t="s">
        <v>5</v>
      </c>
      <c r="AP820" t="s">
        <v>5</v>
      </c>
      <c r="AQ820" t="s">
        <v>0</v>
      </c>
      <c r="AS820" t="s">
        <v>5</v>
      </c>
    </row>
    <row r="821" spans="1:45" x14ac:dyDescent="0.3">
      <c r="A821" s="1" t="s">
        <v>2205</v>
      </c>
      <c r="B821" s="1">
        <v>70</v>
      </c>
      <c r="C821" s="1" t="s">
        <v>14</v>
      </c>
      <c r="D821" s="1">
        <v>33084</v>
      </c>
      <c r="E821" s="1">
        <v>0</v>
      </c>
      <c r="F821" s="1" t="s">
        <v>933</v>
      </c>
      <c r="G821" s="1" t="s">
        <v>9510</v>
      </c>
      <c r="H821" s="1" t="s">
        <v>5</v>
      </c>
      <c r="I821" s="1" t="s">
        <v>8993</v>
      </c>
      <c r="J821" s="1" t="s">
        <v>4</v>
      </c>
      <c r="K821" s="1" t="s">
        <v>8427</v>
      </c>
      <c r="L821" s="1">
        <v>7</v>
      </c>
      <c r="M821" t="s">
        <v>3</v>
      </c>
      <c r="N821" t="s">
        <v>2</v>
      </c>
      <c r="O821">
        <v>80</v>
      </c>
      <c r="P821">
        <v>0</v>
      </c>
      <c r="Q821">
        <v>0</v>
      </c>
      <c r="R821">
        <v>0</v>
      </c>
      <c r="S821">
        <v>80</v>
      </c>
      <c r="T821">
        <v>0</v>
      </c>
      <c r="U821">
        <v>24</v>
      </c>
      <c r="X821" s="23">
        <f>IFERROR(1 -(#REF!/#REF!), 0)</f>
        <v>0</v>
      </c>
      <c r="AA821">
        <v>51.902500000000003</v>
      </c>
      <c r="AB821">
        <v>49.49</v>
      </c>
      <c r="AD821">
        <v>42.302</v>
      </c>
      <c r="AE821">
        <v>51.902500000000003</v>
      </c>
      <c r="AF821">
        <v>49.49</v>
      </c>
      <c r="AH821">
        <v>42.302</v>
      </c>
      <c r="AI821">
        <v>51.902500000000003</v>
      </c>
      <c r="AJ821">
        <v>49.49</v>
      </c>
      <c r="AL821">
        <v>42.302</v>
      </c>
      <c r="AM821" t="s">
        <v>1</v>
      </c>
      <c r="AN821" t="s">
        <v>1</v>
      </c>
      <c r="AO821" t="s">
        <v>5</v>
      </c>
      <c r="AP821" t="s">
        <v>5</v>
      </c>
      <c r="AQ821" t="s">
        <v>0</v>
      </c>
      <c r="AS821" t="s">
        <v>5</v>
      </c>
    </row>
    <row r="822" spans="1:45" x14ac:dyDescent="0.3">
      <c r="A822" s="1" t="s">
        <v>2500</v>
      </c>
      <c r="B822" s="1">
        <v>70</v>
      </c>
      <c r="C822" s="1" t="s">
        <v>12</v>
      </c>
      <c r="D822" s="1">
        <v>33085</v>
      </c>
      <c r="E822" s="1">
        <v>0</v>
      </c>
      <c r="F822" s="1" t="s">
        <v>1226</v>
      </c>
      <c r="G822" s="1" t="s">
        <v>9511</v>
      </c>
      <c r="H822" s="1" t="s">
        <v>5</v>
      </c>
      <c r="I822" s="1" t="s">
        <v>8925</v>
      </c>
      <c r="J822" s="1" t="s">
        <v>4</v>
      </c>
      <c r="K822" s="1" t="s">
        <v>8567</v>
      </c>
      <c r="L822" s="1">
        <v>5</v>
      </c>
      <c r="M822" t="s">
        <v>18</v>
      </c>
      <c r="N822" t="s">
        <v>2</v>
      </c>
      <c r="O822">
        <v>145</v>
      </c>
      <c r="P822">
        <v>0</v>
      </c>
      <c r="Q822">
        <v>145</v>
      </c>
      <c r="R822">
        <v>0</v>
      </c>
      <c r="S822">
        <v>0</v>
      </c>
      <c r="T822">
        <v>0</v>
      </c>
      <c r="U822">
        <v>27</v>
      </c>
      <c r="X822" s="23">
        <f>IFERROR(1 -(#REF!/#REF!), 0)</f>
        <v>0</v>
      </c>
      <c r="AA822">
        <v>80.842500000000001</v>
      </c>
      <c r="AB822">
        <v>126.8133</v>
      </c>
      <c r="AC822">
        <v>128.4342</v>
      </c>
      <c r="AD822">
        <v>65.540000000000006</v>
      </c>
      <c r="AE822">
        <v>80.842500000000001</v>
      </c>
      <c r="AF822">
        <v>126.8133</v>
      </c>
      <c r="AG822">
        <v>128.4342</v>
      </c>
      <c r="AH822">
        <v>65.540000000000006</v>
      </c>
      <c r="AI822">
        <v>80.842500000000001</v>
      </c>
      <c r="AJ822">
        <v>126.8133</v>
      </c>
      <c r="AK822">
        <v>128.4342</v>
      </c>
      <c r="AL822">
        <v>65.540000000000006</v>
      </c>
      <c r="AM822" t="s">
        <v>1</v>
      </c>
      <c r="AN822" t="s">
        <v>1</v>
      </c>
      <c r="AO822" t="s">
        <v>5</v>
      </c>
      <c r="AP822" t="s">
        <v>5</v>
      </c>
      <c r="AQ822" t="s">
        <v>0</v>
      </c>
      <c r="AS822" t="s">
        <v>5</v>
      </c>
    </row>
    <row r="823" spans="1:45" x14ac:dyDescent="0.3">
      <c r="A823" s="1" t="s">
        <v>2501</v>
      </c>
      <c r="B823" s="1">
        <v>34</v>
      </c>
      <c r="C823" s="1" t="s">
        <v>6</v>
      </c>
      <c r="D823" s="1">
        <v>33086</v>
      </c>
      <c r="E823" s="1">
        <v>0</v>
      </c>
      <c r="F823" s="1" t="s">
        <v>1227</v>
      </c>
      <c r="G823" s="1" t="s">
        <v>9512</v>
      </c>
      <c r="H823" s="1" t="s">
        <v>5</v>
      </c>
      <c r="I823" s="1" t="s">
        <v>363</v>
      </c>
      <c r="J823" s="1" t="s">
        <v>4</v>
      </c>
      <c r="K823" s="1" t="s">
        <v>8696</v>
      </c>
      <c r="L823" s="1">
        <v>7</v>
      </c>
      <c r="M823" t="s">
        <v>3</v>
      </c>
      <c r="N823" t="s">
        <v>2</v>
      </c>
      <c r="O823">
        <v>98</v>
      </c>
      <c r="P823">
        <v>0</v>
      </c>
      <c r="Q823">
        <v>0</v>
      </c>
      <c r="R823">
        <v>98</v>
      </c>
      <c r="S823">
        <v>0</v>
      </c>
      <c r="T823">
        <v>0</v>
      </c>
      <c r="U823">
        <v>52</v>
      </c>
      <c r="X823" s="23">
        <f>IFERROR(1 -(#REF!/#REF!), 0)</f>
        <v>0</v>
      </c>
      <c r="AA823">
        <v>823.60149999999999</v>
      </c>
      <c r="AB823">
        <v>699.00710000000004</v>
      </c>
      <c r="AC823">
        <v>1071.3941</v>
      </c>
      <c r="AD823">
        <v>699.22069999999997</v>
      </c>
      <c r="AE823">
        <v>823.60149999999999</v>
      </c>
      <c r="AF823">
        <v>699.00710000000004</v>
      </c>
      <c r="AG823">
        <v>1071.3941</v>
      </c>
      <c r="AH823">
        <v>699.22069999999997</v>
      </c>
      <c r="AI823">
        <v>823.60149999999999</v>
      </c>
      <c r="AJ823">
        <v>699.00710000000004</v>
      </c>
      <c r="AK823">
        <v>1071.3941</v>
      </c>
      <c r="AL823">
        <v>699.22069999999997</v>
      </c>
      <c r="AM823" t="s">
        <v>1</v>
      </c>
      <c r="AN823" t="s">
        <v>1</v>
      </c>
      <c r="AO823" t="s">
        <v>5</v>
      </c>
      <c r="AP823" t="s">
        <v>5</v>
      </c>
      <c r="AQ823" t="s">
        <v>0</v>
      </c>
      <c r="AS823" t="s">
        <v>5</v>
      </c>
    </row>
    <row r="824" spans="1:45" x14ac:dyDescent="0.3">
      <c r="A824" s="1" t="s">
        <v>2502</v>
      </c>
      <c r="B824" s="1">
        <v>72</v>
      </c>
      <c r="C824" s="1" t="s">
        <v>14</v>
      </c>
      <c r="D824" s="1">
        <v>33090</v>
      </c>
      <c r="E824" s="1">
        <v>0</v>
      </c>
      <c r="F824" s="1" t="s">
        <v>1228</v>
      </c>
      <c r="G824" s="1" t="s">
        <v>9513</v>
      </c>
      <c r="H824" s="1" t="s">
        <v>5</v>
      </c>
      <c r="I824" s="1" t="s">
        <v>9097</v>
      </c>
      <c r="J824" s="1" t="s">
        <v>4</v>
      </c>
      <c r="K824" s="1" t="s">
        <v>8435</v>
      </c>
      <c r="L824" s="1">
        <v>6</v>
      </c>
      <c r="M824" t="s">
        <v>10</v>
      </c>
      <c r="N824" t="s">
        <v>2</v>
      </c>
      <c r="O824">
        <v>180</v>
      </c>
      <c r="P824">
        <v>0</v>
      </c>
      <c r="Q824">
        <v>0</v>
      </c>
      <c r="R824">
        <v>0</v>
      </c>
      <c r="S824">
        <v>180</v>
      </c>
      <c r="T824">
        <v>0</v>
      </c>
      <c r="U824">
        <v>24</v>
      </c>
      <c r="X824" s="23">
        <f>IFERROR(1 -(#REF!/#REF!), 0)</f>
        <v>0</v>
      </c>
      <c r="AA824">
        <v>36.104999999999997</v>
      </c>
      <c r="AB824">
        <v>39.03</v>
      </c>
      <c r="AC824">
        <v>37.448</v>
      </c>
      <c r="AD824">
        <v>38.941600000000001</v>
      </c>
      <c r="AE824">
        <v>36.104999999999997</v>
      </c>
      <c r="AF824">
        <v>39.03</v>
      </c>
      <c r="AG824">
        <v>37.448</v>
      </c>
      <c r="AH824">
        <v>38.941600000000001</v>
      </c>
      <c r="AI824">
        <v>36.104999999999997</v>
      </c>
      <c r="AJ824">
        <v>39.03</v>
      </c>
      <c r="AK824">
        <v>37.448</v>
      </c>
      <c r="AL824">
        <v>38.941600000000001</v>
      </c>
      <c r="AM824" t="s">
        <v>1</v>
      </c>
      <c r="AN824" t="s">
        <v>1</v>
      </c>
      <c r="AO824" t="s">
        <v>5</v>
      </c>
      <c r="AP824" t="s">
        <v>5</v>
      </c>
      <c r="AQ824" t="s">
        <v>0</v>
      </c>
      <c r="AS824" t="s">
        <v>5</v>
      </c>
    </row>
    <row r="825" spans="1:45" x14ac:dyDescent="0.3">
      <c r="A825" s="1" t="s">
        <v>2503</v>
      </c>
      <c r="B825" s="1">
        <v>72</v>
      </c>
      <c r="C825" s="1" t="s">
        <v>6</v>
      </c>
      <c r="D825" s="1">
        <v>33097</v>
      </c>
      <c r="E825" s="1">
        <v>0</v>
      </c>
      <c r="F825" s="1" t="s">
        <v>1229</v>
      </c>
      <c r="G825" s="1" t="s">
        <v>9514</v>
      </c>
      <c r="H825" s="1" t="s">
        <v>5</v>
      </c>
      <c r="I825" s="1" t="s">
        <v>8709</v>
      </c>
      <c r="J825" s="1" t="s">
        <v>4</v>
      </c>
      <c r="K825" s="1" t="s">
        <v>8318</v>
      </c>
      <c r="L825" s="1">
        <v>5</v>
      </c>
      <c r="M825" t="s">
        <v>18</v>
      </c>
      <c r="N825" t="s">
        <v>2</v>
      </c>
      <c r="O825">
        <v>340</v>
      </c>
      <c r="P825">
        <v>0</v>
      </c>
      <c r="Q825">
        <v>0</v>
      </c>
      <c r="R825">
        <v>340</v>
      </c>
      <c r="S825">
        <v>0</v>
      </c>
      <c r="T825">
        <v>0</v>
      </c>
      <c r="U825">
        <v>20</v>
      </c>
      <c r="X825" s="23">
        <f>IFERROR(1 -(#REF!/#REF!), 0)</f>
        <v>0</v>
      </c>
      <c r="AA825">
        <v>180.64279999999999</v>
      </c>
      <c r="AB825">
        <v>183.08330000000001</v>
      </c>
      <c r="AC825">
        <v>184.31</v>
      </c>
      <c r="AE825">
        <v>180.64279999999999</v>
      </c>
      <c r="AF825">
        <v>183.08330000000001</v>
      </c>
      <c r="AG825">
        <v>184.31</v>
      </c>
      <c r="AI825">
        <v>180.64279999999999</v>
      </c>
      <c r="AJ825">
        <v>183.08330000000001</v>
      </c>
      <c r="AK825">
        <v>184.31</v>
      </c>
      <c r="AM825" t="s">
        <v>1</v>
      </c>
      <c r="AN825" t="s">
        <v>1</v>
      </c>
      <c r="AO825" t="s">
        <v>5</v>
      </c>
      <c r="AP825" t="s">
        <v>5</v>
      </c>
      <c r="AQ825" t="s">
        <v>0</v>
      </c>
      <c r="AS825" t="s">
        <v>5</v>
      </c>
    </row>
    <row r="826" spans="1:45" x14ac:dyDescent="0.3">
      <c r="A826" s="1" t="s">
        <v>2504</v>
      </c>
      <c r="B826" s="1">
        <v>71</v>
      </c>
      <c r="C826" s="1" t="s">
        <v>14</v>
      </c>
      <c r="D826" s="1">
        <v>33098</v>
      </c>
      <c r="E826" s="1">
        <v>0</v>
      </c>
      <c r="F826" s="1" t="s">
        <v>1230</v>
      </c>
      <c r="G826" s="1" t="s">
        <v>9515</v>
      </c>
      <c r="H826" s="1" t="s">
        <v>5</v>
      </c>
      <c r="I826" s="1" t="s">
        <v>8969</v>
      </c>
      <c r="J826" s="1" t="s">
        <v>4</v>
      </c>
      <c r="K826" s="1" t="s">
        <v>8517</v>
      </c>
      <c r="L826" s="1">
        <v>7</v>
      </c>
      <c r="M826" t="s">
        <v>3</v>
      </c>
      <c r="N826" t="s">
        <v>2</v>
      </c>
      <c r="O826">
        <v>170</v>
      </c>
      <c r="P826">
        <v>0</v>
      </c>
      <c r="Q826">
        <v>0</v>
      </c>
      <c r="R826">
        <v>0</v>
      </c>
      <c r="S826">
        <v>170</v>
      </c>
      <c r="T826">
        <v>0</v>
      </c>
      <c r="U826">
        <v>55</v>
      </c>
      <c r="X826" s="23">
        <f>IFERROR(1 -(#REF!/#REF!), 0)</f>
        <v>0</v>
      </c>
      <c r="AA826">
        <v>55.328600000000002</v>
      </c>
      <c r="AB826">
        <v>73.576099999999997</v>
      </c>
      <c r="AC826">
        <v>107.7664</v>
      </c>
      <c r="AD826">
        <v>57.676900000000003</v>
      </c>
      <c r="AE826">
        <v>55.328600000000002</v>
      </c>
      <c r="AF826">
        <v>73.576099999999997</v>
      </c>
      <c r="AG826">
        <v>107.7664</v>
      </c>
      <c r="AH826">
        <v>57.676900000000003</v>
      </c>
      <c r="AI826">
        <v>55.328600000000002</v>
      </c>
      <c r="AJ826">
        <v>73.576099999999997</v>
      </c>
      <c r="AK826">
        <v>107.7664</v>
      </c>
      <c r="AL826">
        <v>57.676900000000003</v>
      </c>
      <c r="AM826" t="s">
        <v>1</v>
      </c>
      <c r="AN826" t="s">
        <v>1</v>
      </c>
      <c r="AO826" t="s">
        <v>5</v>
      </c>
      <c r="AP826" t="s">
        <v>5</v>
      </c>
      <c r="AQ826" t="s">
        <v>0</v>
      </c>
      <c r="AS826" t="s">
        <v>5</v>
      </c>
    </row>
    <row r="827" spans="1:45" x14ac:dyDescent="0.3">
      <c r="A827" s="1" t="s">
        <v>2505</v>
      </c>
      <c r="B827" s="1">
        <v>76</v>
      </c>
      <c r="C827" s="1" t="s">
        <v>12</v>
      </c>
      <c r="D827" s="1">
        <v>33102</v>
      </c>
      <c r="E827" s="1">
        <v>0</v>
      </c>
      <c r="F827" s="1" t="s">
        <v>1142</v>
      </c>
      <c r="G827" s="1" t="s">
        <v>9516</v>
      </c>
      <c r="H827" s="1" t="s">
        <v>5</v>
      </c>
      <c r="I827" s="1" t="s">
        <v>8794</v>
      </c>
      <c r="J827" s="1" t="s">
        <v>4</v>
      </c>
      <c r="K827" s="1" t="s">
        <v>8412</v>
      </c>
      <c r="L827" s="1">
        <v>7</v>
      </c>
      <c r="M827" t="s">
        <v>3</v>
      </c>
      <c r="N827" t="s">
        <v>2</v>
      </c>
      <c r="O827">
        <v>110</v>
      </c>
      <c r="P827">
        <v>0</v>
      </c>
      <c r="Q827">
        <v>110</v>
      </c>
      <c r="R827">
        <v>0</v>
      </c>
      <c r="S827">
        <v>0</v>
      </c>
      <c r="T827">
        <v>0</v>
      </c>
      <c r="U827">
        <v>52</v>
      </c>
      <c r="X827" s="23">
        <f>IFERROR(1 -(#REF!/#REF!), 0)</f>
        <v>0</v>
      </c>
      <c r="AA827">
        <v>44.581499999999998</v>
      </c>
      <c r="AB827">
        <v>48.8446</v>
      </c>
      <c r="AC827">
        <v>50.1023</v>
      </c>
      <c r="AD827">
        <v>43.91</v>
      </c>
      <c r="AE827">
        <v>44.581499999999998</v>
      </c>
      <c r="AF827">
        <v>48.8446</v>
      </c>
      <c r="AG827">
        <v>50.1023</v>
      </c>
      <c r="AH827">
        <v>43.91</v>
      </c>
      <c r="AI827">
        <v>44.581499999999998</v>
      </c>
      <c r="AJ827">
        <v>48.8446</v>
      </c>
      <c r="AK827">
        <v>50.1023</v>
      </c>
      <c r="AL827">
        <v>43.91</v>
      </c>
      <c r="AM827" t="s">
        <v>1</v>
      </c>
      <c r="AN827" t="s">
        <v>1</v>
      </c>
      <c r="AO827" t="s">
        <v>5</v>
      </c>
      <c r="AP827" t="s">
        <v>5</v>
      </c>
      <c r="AQ827" t="s">
        <v>0</v>
      </c>
      <c r="AS827" t="s">
        <v>5</v>
      </c>
    </row>
    <row r="828" spans="1:45" x14ac:dyDescent="0.3">
      <c r="A828" s="1" t="s">
        <v>2507</v>
      </c>
      <c r="B828" s="1">
        <v>71</v>
      </c>
      <c r="C828" s="1" t="s">
        <v>12</v>
      </c>
      <c r="D828" s="1">
        <v>33104</v>
      </c>
      <c r="E828" s="1">
        <v>0</v>
      </c>
      <c r="F828" s="1" t="s">
        <v>1232</v>
      </c>
      <c r="G828" s="1" t="s">
        <v>9517</v>
      </c>
      <c r="H828" s="1" t="s">
        <v>5</v>
      </c>
      <c r="I828" s="1" t="s">
        <v>9101</v>
      </c>
      <c r="J828" s="1" t="s">
        <v>4</v>
      </c>
      <c r="K828" s="1" t="s">
        <v>8448</v>
      </c>
      <c r="L828" s="1">
        <v>7</v>
      </c>
      <c r="M828" t="s">
        <v>3</v>
      </c>
      <c r="N828" t="s">
        <v>2</v>
      </c>
      <c r="O828">
        <v>40</v>
      </c>
      <c r="P828">
        <v>0</v>
      </c>
      <c r="Q828">
        <v>40</v>
      </c>
      <c r="R828">
        <v>0</v>
      </c>
      <c r="S828">
        <v>0</v>
      </c>
      <c r="T828">
        <v>0</v>
      </c>
      <c r="U828">
        <v>53</v>
      </c>
      <c r="W828">
        <v>1</v>
      </c>
      <c r="X828" s="23">
        <f>IFERROR(1 -(#REF!/#REF!), 0)</f>
        <v>0</v>
      </c>
      <c r="AA828">
        <v>134.69229999999999</v>
      </c>
      <c r="AB828">
        <v>169.1446</v>
      </c>
      <c r="AC828">
        <v>216.0061</v>
      </c>
      <c r="AD828">
        <v>120.12569999999999</v>
      </c>
      <c r="AE828">
        <v>134.69229999999999</v>
      </c>
      <c r="AF828">
        <v>169.1446</v>
      </c>
      <c r="AG828">
        <v>216.0061</v>
      </c>
      <c r="AH828">
        <v>120.12569999999999</v>
      </c>
      <c r="AI828">
        <v>134.69229999999999</v>
      </c>
      <c r="AJ828">
        <v>169.1446</v>
      </c>
      <c r="AK828">
        <v>216.0061</v>
      </c>
      <c r="AL828">
        <v>120.12569999999999</v>
      </c>
      <c r="AM828" t="s">
        <v>1</v>
      </c>
      <c r="AN828" t="s">
        <v>1</v>
      </c>
      <c r="AO828" t="s">
        <v>5</v>
      </c>
      <c r="AP828" t="s">
        <v>5</v>
      </c>
      <c r="AQ828" t="s">
        <v>0</v>
      </c>
      <c r="AS828" t="s">
        <v>5</v>
      </c>
    </row>
    <row r="829" spans="1:45" x14ac:dyDescent="0.3">
      <c r="A829" s="1" t="s">
        <v>2771</v>
      </c>
      <c r="B829" s="1">
        <v>34</v>
      </c>
      <c r="C829" s="1" t="s">
        <v>14</v>
      </c>
      <c r="D829" s="1">
        <v>33104</v>
      </c>
      <c r="E829" s="1">
        <v>1</v>
      </c>
      <c r="F829" s="1" t="s">
        <v>2772</v>
      </c>
      <c r="G829" s="1" t="s">
        <v>9518</v>
      </c>
      <c r="H829" s="1" t="s">
        <v>5</v>
      </c>
      <c r="I829" s="1" t="s">
        <v>363</v>
      </c>
      <c r="J829" s="1" t="s">
        <v>4</v>
      </c>
      <c r="K829" s="1" t="s">
        <v>8590</v>
      </c>
      <c r="L829" s="1">
        <v>7</v>
      </c>
      <c r="M829" t="s">
        <v>3</v>
      </c>
      <c r="N829" t="s">
        <v>2</v>
      </c>
      <c r="O829">
        <v>1</v>
      </c>
      <c r="P829">
        <v>0</v>
      </c>
      <c r="Q829">
        <v>0</v>
      </c>
      <c r="R829">
        <v>0</v>
      </c>
      <c r="S829">
        <v>1</v>
      </c>
      <c r="T829">
        <v>0</v>
      </c>
      <c r="U829">
        <v>4</v>
      </c>
      <c r="X829" s="23">
        <f>IFERROR(1 -(#REF!/#REF!), 0)</f>
        <v>0</v>
      </c>
      <c r="AB829">
        <v>79.155000000000001</v>
      </c>
      <c r="AF829">
        <v>79.155000000000001</v>
      </c>
      <c r="AJ829">
        <v>79.155000000000001</v>
      </c>
      <c r="AM829" t="s">
        <v>1</v>
      </c>
      <c r="AN829" t="s">
        <v>1</v>
      </c>
      <c r="AO829" t="s">
        <v>5</v>
      </c>
      <c r="AP829" t="s">
        <v>5</v>
      </c>
      <c r="AQ829" t="s">
        <v>0</v>
      </c>
      <c r="AS829" t="s">
        <v>5</v>
      </c>
    </row>
    <row r="830" spans="1:45" x14ac:dyDescent="0.3">
      <c r="A830" s="1" t="s">
        <v>9519</v>
      </c>
      <c r="B830" s="1">
        <v>78</v>
      </c>
      <c r="C830" s="1" t="s">
        <v>7</v>
      </c>
      <c r="D830" s="1">
        <v>33104</v>
      </c>
      <c r="E830" s="1">
        <v>2</v>
      </c>
      <c r="F830" s="1" t="s">
        <v>9520</v>
      </c>
      <c r="G830" s="1" t="s">
        <v>9521</v>
      </c>
      <c r="H830" s="1" t="s">
        <v>5</v>
      </c>
      <c r="I830" s="1" t="s">
        <v>8991</v>
      </c>
      <c r="J830" s="1" t="s">
        <v>4</v>
      </c>
      <c r="K830" s="1" t="s">
        <v>8730</v>
      </c>
      <c r="L830" s="1">
        <v>7</v>
      </c>
      <c r="M830" t="s">
        <v>3</v>
      </c>
      <c r="N830" t="s">
        <v>2</v>
      </c>
      <c r="O830">
        <v>1</v>
      </c>
      <c r="P830">
        <v>0</v>
      </c>
      <c r="Q830">
        <v>0</v>
      </c>
      <c r="R830">
        <v>0</v>
      </c>
      <c r="S830">
        <v>0</v>
      </c>
      <c r="T830">
        <v>1</v>
      </c>
      <c r="U830">
        <v>1</v>
      </c>
      <c r="X830" s="23">
        <f>IFERROR(1 -(#REF!/#REF!), 0)</f>
        <v>0</v>
      </c>
      <c r="AB830">
        <v>277.73</v>
      </c>
      <c r="AF830">
        <v>277.73</v>
      </c>
      <c r="AJ830">
        <v>277.73</v>
      </c>
      <c r="AM830" t="s">
        <v>1</v>
      </c>
      <c r="AN830" t="s">
        <v>1</v>
      </c>
      <c r="AO830" t="s">
        <v>5</v>
      </c>
      <c r="AP830" t="s">
        <v>5</v>
      </c>
      <c r="AQ830" t="s">
        <v>0</v>
      </c>
      <c r="AS830" t="s">
        <v>5</v>
      </c>
    </row>
    <row r="831" spans="1:45" x14ac:dyDescent="0.3">
      <c r="A831" s="1" t="s">
        <v>2508</v>
      </c>
      <c r="B831" s="1">
        <v>76</v>
      </c>
      <c r="C831" s="1" t="s">
        <v>14</v>
      </c>
      <c r="D831" s="1">
        <v>33109</v>
      </c>
      <c r="E831" s="1">
        <v>0</v>
      </c>
      <c r="F831" s="1" t="s">
        <v>1233</v>
      </c>
      <c r="G831" s="1" t="s">
        <v>9522</v>
      </c>
      <c r="H831" s="1" t="s">
        <v>5</v>
      </c>
      <c r="I831" s="1" t="s">
        <v>8794</v>
      </c>
      <c r="J831" s="1" t="s">
        <v>4</v>
      </c>
      <c r="K831" s="1" t="s">
        <v>8391</v>
      </c>
      <c r="L831" s="1">
        <v>7</v>
      </c>
      <c r="M831" t="s">
        <v>3</v>
      </c>
      <c r="N831" t="s">
        <v>2</v>
      </c>
      <c r="O831">
        <v>30</v>
      </c>
      <c r="P831">
        <v>0</v>
      </c>
      <c r="Q831">
        <v>0</v>
      </c>
      <c r="R831">
        <v>0</v>
      </c>
      <c r="S831">
        <v>30</v>
      </c>
      <c r="T831">
        <v>0</v>
      </c>
      <c r="U831">
        <v>52</v>
      </c>
      <c r="X831" s="23">
        <f>IFERROR(1 -(#REF!/#REF!), 0)</f>
        <v>0</v>
      </c>
      <c r="AA831">
        <v>82.599199999999996</v>
      </c>
      <c r="AB831">
        <v>82.883799999999994</v>
      </c>
      <c r="AC831">
        <v>83.82</v>
      </c>
      <c r="AD831">
        <v>80.433800000000005</v>
      </c>
      <c r="AE831">
        <v>82.599199999999996</v>
      </c>
      <c r="AF831">
        <v>82.883799999999994</v>
      </c>
      <c r="AG831">
        <v>83.82</v>
      </c>
      <c r="AH831">
        <v>80.433800000000005</v>
      </c>
      <c r="AI831">
        <v>82.599199999999996</v>
      </c>
      <c r="AJ831">
        <v>82.883799999999994</v>
      </c>
      <c r="AK831">
        <v>83.82</v>
      </c>
      <c r="AL831">
        <v>80.433800000000005</v>
      </c>
      <c r="AM831" t="s">
        <v>1</v>
      </c>
      <c r="AN831" t="s">
        <v>1</v>
      </c>
      <c r="AO831" t="s">
        <v>5</v>
      </c>
      <c r="AP831" t="s">
        <v>5</v>
      </c>
      <c r="AQ831" t="s">
        <v>0</v>
      </c>
      <c r="AS831" t="s">
        <v>5</v>
      </c>
    </row>
    <row r="832" spans="1:45" x14ac:dyDescent="0.3">
      <c r="A832" s="1" t="s">
        <v>2509</v>
      </c>
      <c r="B832" s="1">
        <v>8</v>
      </c>
      <c r="C832" s="1" t="s">
        <v>14</v>
      </c>
      <c r="D832" s="1">
        <v>33111</v>
      </c>
      <c r="E832" s="1">
        <v>0</v>
      </c>
      <c r="F832" s="1" t="s">
        <v>1234</v>
      </c>
      <c r="G832" s="1" t="s">
        <v>9523</v>
      </c>
      <c r="H832" s="1" t="s">
        <v>5</v>
      </c>
      <c r="I832" s="1" t="s">
        <v>9299</v>
      </c>
      <c r="J832" s="1" t="s">
        <v>4</v>
      </c>
      <c r="K832" s="1" t="s">
        <v>8388</v>
      </c>
      <c r="L832" s="1">
        <v>7</v>
      </c>
      <c r="M832" t="s">
        <v>3</v>
      </c>
      <c r="N832" t="s">
        <v>2</v>
      </c>
      <c r="O832">
        <v>190</v>
      </c>
      <c r="P832">
        <v>0</v>
      </c>
      <c r="Q832">
        <v>0</v>
      </c>
      <c r="R832">
        <v>0</v>
      </c>
      <c r="S832">
        <v>190</v>
      </c>
      <c r="T832">
        <v>0</v>
      </c>
      <c r="U832">
        <v>51</v>
      </c>
      <c r="V832">
        <v>66</v>
      </c>
      <c r="W832">
        <v>6</v>
      </c>
      <c r="X832" s="23">
        <f>IFERROR(1 -(#REF!/#REF!), 0)</f>
        <v>0</v>
      </c>
      <c r="Y832">
        <v>3</v>
      </c>
      <c r="Z832">
        <v>67</v>
      </c>
      <c r="AA832">
        <v>57.199199999999998</v>
      </c>
      <c r="AB832">
        <v>58.802300000000002</v>
      </c>
      <c r="AC832">
        <v>73.944999999999993</v>
      </c>
      <c r="AD832">
        <v>63.022300000000001</v>
      </c>
      <c r="AE832">
        <v>57.199199999999998</v>
      </c>
      <c r="AF832">
        <v>58.802300000000002</v>
      </c>
      <c r="AG832">
        <v>73.944999999999993</v>
      </c>
      <c r="AH832">
        <v>63.022300000000001</v>
      </c>
      <c r="AI832">
        <v>57.199199999999998</v>
      </c>
      <c r="AJ832">
        <v>58.802300000000002</v>
      </c>
      <c r="AK832">
        <v>73.944999999999993</v>
      </c>
      <c r="AL832">
        <v>63.022300000000001</v>
      </c>
      <c r="AM832" t="s">
        <v>1</v>
      </c>
      <c r="AN832" t="s">
        <v>1</v>
      </c>
      <c r="AO832" t="s">
        <v>5</v>
      </c>
      <c r="AP832" t="s">
        <v>5</v>
      </c>
      <c r="AQ832" t="s">
        <v>0</v>
      </c>
      <c r="AS832" t="s">
        <v>5</v>
      </c>
    </row>
    <row r="833" spans="1:45" x14ac:dyDescent="0.3">
      <c r="A833" s="1" t="s">
        <v>2510</v>
      </c>
      <c r="B833" s="1">
        <v>72</v>
      </c>
      <c r="C833" s="1" t="s">
        <v>12</v>
      </c>
      <c r="D833" s="1">
        <v>33113</v>
      </c>
      <c r="E833" s="1">
        <v>0</v>
      </c>
      <c r="F833" s="1" t="s">
        <v>1235</v>
      </c>
      <c r="G833" s="1" t="s">
        <v>9524</v>
      </c>
      <c r="H833" s="1" t="s">
        <v>5</v>
      </c>
      <c r="I833" s="1" t="s">
        <v>8381</v>
      </c>
      <c r="J833" s="1" t="s">
        <v>4</v>
      </c>
      <c r="K833" s="1" t="s">
        <v>8628</v>
      </c>
      <c r="L833" s="1">
        <v>7</v>
      </c>
      <c r="M833" t="s">
        <v>3</v>
      </c>
      <c r="N833" t="s">
        <v>2</v>
      </c>
      <c r="O833">
        <v>340</v>
      </c>
      <c r="P833">
        <v>0</v>
      </c>
      <c r="Q833">
        <v>340</v>
      </c>
      <c r="R833">
        <v>0</v>
      </c>
      <c r="S833">
        <v>0</v>
      </c>
      <c r="T833">
        <v>0</v>
      </c>
      <c r="U833">
        <v>57</v>
      </c>
      <c r="X833" s="23">
        <f>IFERROR(1 -(#REF!/#REF!), 0)</f>
        <v>0</v>
      </c>
      <c r="AA833">
        <v>98.471800000000002</v>
      </c>
      <c r="AB833">
        <v>88.406400000000005</v>
      </c>
      <c r="AC833">
        <v>98.791499999999999</v>
      </c>
      <c r="AD833">
        <v>77.594999999999999</v>
      </c>
      <c r="AE833">
        <v>98.471800000000002</v>
      </c>
      <c r="AF833">
        <v>88.406400000000005</v>
      </c>
      <c r="AG833">
        <v>98.791499999999999</v>
      </c>
      <c r="AH833">
        <v>77.594999999999999</v>
      </c>
      <c r="AI833">
        <v>98.471800000000002</v>
      </c>
      <c r="AJ833">
        <v>88.406400000000005</v>
      </c>
      <c r="AK833">
        <v>98.791499999999999</v>
      </c>
      <c r="AL833">
        <v>77.594999999999999</v>
      </c>
      <c r="AM833" t="s">
        <v>1</v>
      </c>
      <c r="AN833" t="s">
        <v>1</v>
      </c>
      <c r="AO833" t="s">
        <v>5</v>
      </c>
      <c r="AP833" t="s">
        <v>5</v>
      </c>
      <c r="AQ833" t="s">
        <v>0</v>
      </c>
      <c r="AS833" t="s">
        <v>5</v>
      </c>
    </row>
    <row r="834" spans="1:45" x14ac:dyDescent="0.3">
      <c r="A834" s="1" t="s">
        <v>2511</v>
      </c>
      <c r="B834" s="1">
        <v>34</v>
      </c>
      <c r="C834" s="1" t="s">
        <v>7</v>
      </c>
      <c r="D834" s="1">
        <v>33118</v>
      </c>
      <c r="E834" s="1">
        <v>0</v>
      </c>
      <c r="F834" s="1" t="s">
        <v>1236</v>
      </c>
      <c r="G834" s="1" t="s">
        <v>9525</v>
      </c>
      <c r="H834" s="1" t="s">
        <v>5</v>
      </c>
      <c r="I834" s="1" t="s">
        <v>363</v>
      </c>
      <c r="J834" s="1" t="s">
        <v>4</v>
      </c>
      <c r="K834" s="1" t="s">
        <v>9360</v>
      </c>
      <c r="L834" s="1">
        <v>7</v>
      </c>
      <c r="M834" t="s">
        <v>3</v>
      </c>
      <c r="N834" t="s">
        <v>2</v>
      </c>
      <c r="O834">
        <v>10</v>
      </c>
      <c r="P834">
        <v>0</v>
      </c>
      <c r="Q834">
        <v>0</v>
      </c>
      <c r="R834">
        <v>0</v>
      </c>
      <c r="S834">
        <v>0</v>
      </c>
      <c r="T834">
        <v>10</v>
      </c>
      <c r="U834">
        <v>53</v>
      </c>
      <c r="V834">
        <v>172</v>
      </c>
      <c r="W834">
        <v>51</v>
      </c>
      <c r="X834" s="23">
        <f>IFERROR(1 -(#REF!/#REF!), 0)</f>
        <v>0</v>
      </c>
      <c r="Y834">
        <v>7</v>
      </c>
      <c r="Z834">
        <v>186</v>
      </c>
      <c r="AA834">
        <v>256.52749999999997</v>
      </c>
      <c r="AB834">
        <v>243.0676</v>
      </c>
      <c r="AC834">
        <v>260.11500000000001</v>
      </c>
      <c r="AD834">
        <v>245.64779999999999</v>
      </c>
      <c r="AE834">
        <v>256.52749999999997</v>
      </c>
      <c r="AF834">
        <v>243.0676</v>
      </c>
      <c r="AG834">
        <v>260.11500000000001</v>
      </c>
      <c r="AH834">
        <v>245.64779999999999</v>
      </c>
      <c r="AI834">
        <v>256.52749999999997</v>
      </c>
      <c r="AJ834">
        <v>243.0676</v>
      </c>
      <c r="AK834">
        <v>260.11500000000001</v>
      </c>
      <c r="AL834">
        <v>245.64779999999999</v>
      </c>
      <c r="AM834" t="s">
        <v>1</v>
      </c>
      <c r="AN834" t="s">
        <v>1</v>
      </c>
      <c r="AO834" t="s">
        <v>5</v>
      </c>
      <c r="AP834" t="s">
        <v>5</v>
      </c>
      <c r="AQ834" t="s">
        <v>0</v>
      </c>
      <c r="AS834" t="s">
        <v>5</v>
      </c>
    </row>
    <row r="835" spans="1:45" x14ac:dyDescent="0.3">
      <c r="A835" s="1" t="s">
        <v>2513</v>
      </c>
      <c r="B835" s="1">
        <v>9</v>
      </c>
      <c r="C835" s="1" t="s">
        <v>6</v>
      </c>
      <c r="D835" s="1">
        <v>33127</v>
      </c>
      <c r="E835" s="1">
        <v>0</v>
      </c>
      <c r="F835" s="1" t="s">
        <v>1238</v>
      </c>
      <c r="G835" s="1" t="s">
        <v>9526</v>
      </c>
      <c r="H835" s="1" t="s">
        <v>5</v>
      </c>
      <c r="I835" s="1" t="s">
        <v>9476</v>
      </c>
      <c r="J835" s="1" t="s">
        <v>4</v>
      </c>
      <c r="K835" s="1" t="s">
        <v>8653</v>
      </c>
      <c r="L835" s="1">
        <v>7</v>
      </c>
      <c r="M835" t="s">
        <v>3</v>
      </c>
      <c r="N835" t="s">
        <v>2</v>
      </c>
      <c r="O835">
        <v>220</v>
      </c>
      <c r="P835">
        <v>0</v>
      </c>
      <c r="Q835">
        <v>0</v>
      </c>
      <c r="R835">
        <v>220</v>
      </c>
      <c r="S835">
        <v>0</v>
      </c>
      <c r="T835">
        <v>0</v>
      </c>
      <c r="U835">
        <v>52</v>
      </c>
      <c r="X835" s="23">
        <f>IFERROR(1 -(#REF!/#REF!), 0)</f>
        <v>0</v>
      </c>
      <c r="AA835">
        <v>64.540000000000006</v>
      </c>
      <c r="AB835">
        <v>64.677599999999998</v>
      </c>
      <c r="AC835">
        <v>68.41</v>
      </c>
      <c r="AD835">
        <v>59.282299999999999</v>
      </c>
      <c r="AE835">
        <v>64.540000000000006</v>
      </c>
      <c r="AF835">
        <v>64.677599999999998</v>
      </c>
      <c r="AG835">
        <v>68.41</v>
      </c>
      <c r="AH835">
        <v>59.282299999999999</v>
      </c>
      <c r="AI835">
        <v>64.540000000000006</v>
      </c>
      <c r="AJ835">
        <v>64.677599999999998</v>
      </c>
      <c r="AK835">
        <v>68.41</v>
      </c>
      <c r="AL835">
        <v>59.282299999999999</v>
      </c>
      <c r="AM835" t="s">
        <v>1</v>
      </c>
      <c r="AN835" t="s">
        <v>1</v>
      </c>
      <c r="AO835" t="s">
        <v>5</v>
      </c>
      <c r="AP835" t="s">
        <v>5</v>
      </c>
      <c r="AQ835" t="s">
        <v>0</v>
      </c>
      <c r="AS835" t="s">
        <v>5</v>
      </c>
    </row>
    <row r="836" spans="1:45" x14ac:dyDescent="0.3">
      <c r="A836" s="1" t="s">
        <v>2514</v>
      </c>
      <c r="B836" s="1">
        <v>8</v>
      </c>
      <c r="C836" s="1" t="s">
        <v>7</v>
      </c>
      <c r="D836" s="1">
        <v>33128</v>
      </c>
      <c r="E836" s="1">
        <v>0</v>
      </c>
      <c r="F836" s="1" t="s">
        <v>1239</v>
      </c>
      <c r="G836" s="1" t="s">
        <v>9527</v>
      </c>
      <c r="H836" s="1" t="s">
        <v>5</v>
      </c>
      <c r="I836" s="1" t="s">
        <v>9043</v>
      </c>
      <c r="J836" s="1" t="s">
        <v>4</v>
      </c>
      <c r="K836" s="1" t="s">
        <v>8606</v>
      </c>
      <c r="L836" s="1">
        <v>7</v>
      </c>
      <c r="M836" t="s">
        <v>3</v>
      </c>
      <c r="N836" t="s">
        <v>2</v>
      </c>
      <c r="O836">
        <v>30</v>
      </c>
      <c r="P836">
        <v>0</v>
      </c>
      <c r="Q836">
        <v>0</v>
      </c>
      <c r="R836">
        <v>0</v>
      </c>
      <c r="S836">
        <v>0</v>
      </c>
      <c r="T836">
        <v>30</v>
      </c>
      <c r="U836">
        <v>53</v>
      </c>
      <c r="V836">
        <v>170</v>
      </c>
      <c r="W836">
        <v>10</v>
      </c>
      <c r="X836" s="23">
        <f>IFERROR(1 -(#REF!/#REF!), 0)</f>
        <v>0</v>
      </c>
      <c r="Y836">
        <v>6</v>
      </c>
      <c r="Z836">
        <v>120</v>
      </c>
      <c r="AA836">
        <v>65.982500000000002</v>
      </c>
      <c r="AB836">
        <v>65</v>
      </c>
      <c r="AC836">
        <v>65</v>
      </c>
      <c r="AD836">
        <v>67.599999999999994</v>
      </c>
      <c r="AE836">
        <v>65.982500000000002</v>
      </c>
      <c r="AF836">
        <v>65</v>
      </c>
      <c r="AG836">
        <v>65</v>
      </c>
      <c r="AH836">
        <v>67.599999999999994</v>
      </c>
      <c r="AI836">
        <v>65.982500000000002</v>
      </c>
      <c r="AJ836">
        <v>65</v>
      </c>
      <c r="AK836">
        <v>65</v>
      </c>
      <c r="AL836">
        <v>67.599999999999994</v>
      </c>
      <c r="AM836" t="s">
        <v>1</v>
      </c>
      <c r="AN836" t="s">
        <v>1</v>
      </c>
      <c r="AO836" t="s">
        <v>5</v>
      </c>
      <c r="AP836" t="s">
        <v>5</v>
      </c>
      <c r="AQ836" t="s">
        <v>0</v>
      </c>
      <c r="AS836" t="s">
        <v>5</v>
      </c>
    </row>
    <row r="837" spans="1:45" x14ac:dyDescent="0.3">
      <c r="A837" s="1" t="s">
        <v>2516</v>
      </c>
      <c r="B837" s="1">
        <v>72</v>
      </c>
      <c r="C837" s="1" t="s">
        <v>6</v>
      </c>
      <c r="D837" s="1">
        <v>33143</v>
      </c>
      <c r="E837" s="1">
        <v>0</v>
      </c>
      <c r="F837" s="1" t="s">
        <v>1241</v>
      </c>
      <c r="G837" s="1" t="s">
        <v>9528</v>
      </c>
      <c r="H837" s="1" t="s">
        <v>5</v>
      </c>
      <c r="I837" s="1" t="s">
        <v>8709</v>
      </c>
      <c r="J837" s="1" t="s">
        <v>4</v>
      </c>
      <c r="K837" s="1" t="s">
        <v>8318</v>
      </c>
      <c r="L837" s="1">
        <v>5</v>
      </c>
      <c r="M837" t="s">
        <v>18</v>
      </c>
      <c r="N837" t="s">
        <v>2</v>
      </c>
      <c r="O837">
        <v>320</v>
      </c>
      <c r="P837">
        <v>0</v>
      </c>
      <c r="Q837">
        <v>0</v>
      </c>
      <c r="R837">
        <v>320</v>
      </c>
      <c r="S837">
        <v>0</v>
      </c>
      <c r="T837">
        <v>0</v>
      </c>
      <c r="U837">
        <v>22</v>
      </c>
      <c r="X837" s="23">
        <f>IFERROR(1 -(#REF!/#REF!), 0)</f>
        <v>0</v>
      </c>
      <c r="AA837">
        <v>87.09</v>
      </c>
      <c r="AB837">
        <v>90.163300000000007</v>
      </c>
      <c r="AC837">
        <v>91.501999999999995</v>
      </c>
      <c r="AD837">
        <v>63.926600000000001</v>
      </c>
      <c r="AE837">
        <v>87.09</v>
      </c>
      <c r="AF837">
        <v>90.163300000000007</v>
      </c>
      <c r="AG837">
        <v>91.501999999999995</v>
      </c>
      <c r="AH837">
        <v>63.926600000000001</v>
      </c>
      <c r="AI837">
        <v>87.09</v>
      </c>
      <c r="AJ837">
        <v>90.163300000000007</v>
      </c>
      <c r="AK837">
        <v>91.501999999999995</v>
      </c>
      <c r="AL837">
        <v>63.926600000000001</v>
      </c>
      <c r="AM837" t="s">
        <v>1</v>
      </c>
      <c r="AN837" t="s">
        <v>1</v>
      </c>
      <c r="AO837" t="s">
        <v>5</v>
      </c>
      <c r="AP837" t="s">
        <v>5</v>
      </c>
      <c r="AQ837" t="s">
        <v>0</v>
      </c>
      <c r="AS837" t="s">
        <v>5</v>
      </c>
    </row>
    <row r="838" spans="1:45" x14ac:dyDescent="0.3">
      <c r="A838" s="1" t="s">
        <v>2517</v>
      </c>
      <c r="B838" s="1">
        <v>9</v>
      </c>
      <c r="C838" s="1" t="s">
        <v>7</v>
      </c>
      <c r="D838" s="1">
        <v>33148</v>
      </c>
      <c r="E838" s="1">
        <v>0</v>
      </c>
      <c r="F838" s="1" t="s">
        <v>1242</v>
      </c>
      <c r="G838" s="1" t="s">
        <v>9529</v>
      </c>
      <c r="H838" s="1" t="s">
        <v>5</v>
      </c>
      <c r="I838" s="1" t="s">
        <v>8941</v>
      </c>
      <c r="J838" s="1" t="s">
        <v>4</v>
      </c>
      <c r="K838" s="1" t="s">
        <v>9351</v>
      </c>
      <c r="L838" s="1">
        <v>5</v>
      </c>
      <c r="M838" t="s">
        <v>18</v>
      </c>
      <c r="N838" t="s">
        <v>2</v>
      </c>
      <c r="O838">
        <v>251</v>
      </c>
      <c r="P838">
        <v>0</v>
      </c>
      <c r="Q838">
        <v>0</v>
      </c>
      <c r="R838">
        <v>0</v>
      </c>
      <c r="S838">
        <v>0</v>
      </c>
      <c r="T838">
        <v>251</v>
      </c>
      <c r="U838">
        <v>26</v>
      </c>
      <c r="X838" s="23">
        <f>IFERROR(1 -(#REF!/#REF!), 0)</f>
        <v>0</v>
      </c>
      <c r="AA838">
        <v>53.924999999999997</v>
      </c>
      <c r="AB838">
        <v>56.505699999999997</v>
      </c>
      <c r="AC838">
        <v>57.83</v>
      </c>
      <c r="AD838">
        <v>52.808300000000003</v>
      </c>
      <c r="AE838">
        <v>53.924999999999997</v>
      </c>
      <c r="AF838">
        <v>56.505699999999997</v>
      </c>
      <c r="AG838">
        <v>57.83</v>
      </c>
      <c r="AH838">
        <v>52.808300000000003</v>
      </c>
      <c r="AI838">
        <v>53.924999999999997</v>
      </c>
      <c r="AJ838">
        <v>56.505699999999997</v>
      </c>
      <c r="AK838">
        <v>57.83</v>
      </c>
      <c r="AL838">
        <v>52.808300000000003</v>
      </c>
      <c r="AM838" t="s">
        <v>1</v>
      </c>
      <c r="AN838" t="s">
        <v>1</v>
      </c>
      <c r="AO838" t="s">
        <v>5</v>
      </c>
      <c r="AP838" t="s">
        <v>5</v>
      </c>
      <c r="AQ838" t="s">
        <v>0</v>
      </c>
      <c r="AS838" t="s">
        <v>5</v>
      </c>
    </row>
    <row r="839" spans="1:45" x14ac:dyDescent="0.3">
      <c r="A839" s="1" t="s">
        <v>2518</v>
      </c>
      <c r="B839" s="1">
        <v>71</v>
      </c>
      <c r="C839" s="1" t="s">
        <v>12</v>
      </c>
      <c r="D839" s="1">
        <v>33151</v>
      </c>
      <c r="E839" s="1">
        <v>0</v>
      </c>
      <c r="F839" s="1" t="s">
        <v>1243</v>
      </c>
      <c r="G839" s="1" t="s">
        <v>1244</v>
      </c>
      <c r="H839" s="1" t="s">
        <v>5</v>
      </c>
      <c r="I839" s="1" t="s">
        <v>9101</v>
      </c>
      <c r="J839" s="1" t="s">
        <v>4</v>
      </c>
      <c r="K839" s="1" t="s">
        <v>9102</v>
      </c>
      <c r="L839" s="1">
        <v>7</v>
      </c>
      <c r="M839" t="s">
        <v>3</v>
      </c>
      <c r="N839" t="s">
        <v>2</v>
      </c>
      <c r="O839">
        <v>20</v>
      </c>
      <c r="P839">
        <v>0</v>
      </c>
      <c r="Q839">
        <v>20</v>
      </c>
      <c r="R839">
        <v>0</v>
      </c>
      <c r="S839">
        <v>0</v>
      </c>
      <c r="T839">
        <v>0</v>
      </c>
      <c r="U839">
        <v>37</v>
      </c>
      <c r="V839">
        <v>418</v>
      </c>
      <c r="W839">
        <v>79</v>
      </c>
      <c r="X839" s="23">
        <f>IFERROR(1 -(#REF!/#REF!), 0)</f>
        <v>0</v>
      </c>
      <c r="Y839">
        <v>19</v>
      </c>
      <c r="Z839">
        <v>416</v>
      </c>
      <c r="AA839">
        <v>150.47499999999999</v>
      </c>
      <c r="AB839">
        <v>228.81720000000001</v>
      </c>
      <c r="AC839">
        <v>252.72</v>
      </c>
      <c r="AD839">
        <v>141.66</v>
      </c>
      <c r="AE839">
        <v>150.47499999999999</v>
      </c>
      <c r="AF839">
        <v>228.81720000000001</v>
      </c>
      <c r="AG839">
        <v>252.72</v>
      </c>
      <c r="AH839">
        <v>141.66</v>
      </c>
      <c r="AI839">
        <v>150.47499999999999</v>
      </c>
      <c r="AJ839">
        <v>228.81720000000001</v>
      </c>
      <c r="AK839">
        <v>252.72</v>
      </c>
      <c r="AL839">
        <v>141.66</v>
      </c>
      <c r="AM839" t="s">
        <v>1</v>
      </c>
      <c r="AN839" t="s">
        <v>1</v>
      </c>
      <c r="AO839" t="s">
        <v>5</v>
      </c>
      <c r="AP839" t="s">
        <v>5</v>
      </c>
      <c r="AQ839" t="s">
        <v>0</v>
      </c>
      <c r="AS839" t="s">
        <v>5</v>
      </c>
    </row>
    <row r="840" spans="1:45" x14ac:dyDescent="0.3">
      <c r="A840" s="1" t="s">
        <v>2519</v>
      </c>
      <c r="B840" s="1">
        <v>76</v>
      </c>
      <c r="C840" s="1" t="s">
        <v>7</v>
      </c>
      <c r="D840" s="1">
        <v>33154</v>
      </c>
      <c r="E840" s="1">
        <v>0</v>
      </c>
      <c r="F840" s="1" t="s">
        <v>1245</v>
      </c>
      <c r="G840" s="1" t="s">
        <v>9530</v>
      </c>
      <c r="H840" s="1" t="s">
        <v>5</v>
      </c>
      <c r="I840" s="1" t="s">
        <v>8941</v>
      </c>
      <c r="J840" s="1" t="s">
        <v>4</v>
      </c>
      <c r="K840" s="1" t="s">
        <v>8497</v>
      </c>
      <c r="L840" s="1">
        <v>7</v>
      </c>
      <c r="M840" t="s">
        <v>3</v>
      </c>
      <c r="N840" t="s">
        <v>2</v>
      </c>
      <c r="O840">
        <v>260</v>
      </c>
      <c r="P840">
        <v>0</v>
      </c>
      <c r="Q840">
        <v>0</v>
      </c>
      <c r="R840">
        <v>0</v>
      </c>
      <c r="S840">
        <v>0</v>
      </c>
      <c r="T840">
        <v>260</v>
      </c>
      <c r="U840">
        <v>55</v>
      </c>
      <c r="X840" s="23">
        <f>IFERROR(1 -(#REF!/#REF!), 0)</f>
        <v>0</v>
      </c>
      <c r="AA840">
        <v>411.53460000000001</v>
      </c>
      <c r="AB840">
        <v>515.40279999999996</v>
      </c>
      <c r="AC840">
        <v>637.14279999999997</v>
      </c>
      <c r="AD840">
        <v>499.00639999999999</v>
      </c>
      <c r="AE840">
        <v>411.53460000000001</v>
      </c>
      <c r="AF840">
        <v>515.40279999999996</v>
      </c>
      <c r="AG840">
        <v>637.14279999999997</v>
      </c>
      <c r="AH840">
        <v>499.00639999999999</v>
      </c>
      <c r="AI840">
        <v>411.53460000000001</v>
      </c>
      <c r="AJ840">
        <v>515.40279999999996</v>
      </c>
      <c r="AK840">
        <v>637.14279999999997</v>
      </c>
      <c r="AL840">
        <v>499.00639999999999</v>
      </c>
      <c r="AM840" t="s">
        <v>1</v>
      </c>
      <c r="AN840" t="s">
        <v>1</v>
      </c>
      <c r="AO840" t="s">
        <v>5</v>
      </c>
      <c r="AP840" t="s">
        <v>5</v>
      </c>
      <c r="AQ840" t="s">
        <v>0</v>
      </c>
      <c r="AS840" t="s">
        <v>5</v>
      </c>
    </row>
    <row r="841" spans="1:45" x14ac:dyDescent="0.3">
      <c r="A841" s="1" t="s">
        <v>2520</v>
      </c>
      <c r="B841" s="1">
        <v>15</v>
      </c>
      <c r="C841" s="1" t="s">
        <v>6</v>
      </c>
      <c r="D841" s="1">
        <v>33156</v>
      </c>
      <c r="E841" s="1">
        <v>0</v>
      </c>
      <c r="F841" s="1" t="s">
        <v>1246</v>
      </c>
      <c r="G841" s="1" t="s">
        <v>9531</v>
      </c>
      <c r="H841" s="1" t="s">
        <v>5</v>
      </c>
      <c r="I841" s="1" t="s">
        <v>8967</v>
      </c>
      <c r="J841" s="1" t="s">
        <v>4</v>
      </c>
      <c r="K841" s="1" t="s">
        <v>8785</v>
      </c>
      <c r="L841" s="1">
        <v>7</v>
      </c>
      <c r="M841" t="s">
        <v>3</v>
      </c>
      <c r="N841" t="s">
        <v>2</v>
      </c>
      <c r="O841">
        <v>160</v>
      </c>
      <c r="P841">
        <v>0</v>
      </c>
      <c r="Q841">
        <v>0</v>
      </c>
      <c r="R841">
        <v>160</v>
      </c>
      <c r="S841">
        <v>0</v>
      </c>
      <c r="T841">
        <v>0</v>
      </c>
      <c r="U841">
        <v>52</v>
      </c>
      <c r="X841" s="23">
        <f>IFERROR(1 -(#REF!/#REF!), 0)</f>
        <v>0</v>
      </c>
      <c r="AA841">
        <v>106.97839999999999</v>
      </c>
      <c r="AB841">
        <v>108.3215</v>
      </c>
      <c r="AC841">
        <v>109.95529999999999</v>
      </c>
      <c r="AD841">
        <v>99.364599999999996</v>
      </c>
      <c r="AE841">
        <v>106.97839999999999</v>
      </c>
      <c r="AF841">
        <v>108.3215</v>
      </c>
      <c r="AG841">
        <v>109.95529999999999</v>
      </c>
      <c r="AH841">
        <v>99.364599999999996</v>
      </c>
      <c r="AI841">
        <v>106.97839999999999</v>
      </c>
      <c r="AJ841">
        <v>108.3215</v>
      </c>
      <c r="AK841">
        <v>109.95529999999999</v>
      </c>
      <c r="AL841">
        <v>99.364599999999996</v>
      </c>
      <c r="AM841" t="s">
        <v>1</v>
      </c>
      <c r="AN841" t="s">
        <v>1</v>
      </c>
      <c r="AO841" t="s">
        <v>5</v>
      </c>
      <c r="AP841" t="s">
        <v>5</v>
      </c>
      <c r="AQ841" t="s">
        <v>0</v>
      </c>
      <c r="AS841" t="s">
        <v>5</v>
      </c>
    </row>
    <row r="842" spans="1:45" x14ac:dyDescent="0.3">
      <c r="A842" s="1" t="s">
        <v>2324</v>
      </c>
      <c r="B842" s="1">
        <v>71</v>
      </c>
      <c r="C842" s="1" t="s">
        <v>14</v>
      </c>
      <c r="D842" s="1">
        <v>33166</v>
      </c>
      <c r="E842" s="1">
        <v>0</v>
      </c>
      <c r="F842" s="1" t="s">
        <v>1048</v>
      </c>
      <c r="G842" s="1" t="s">
        <v>9532</v>
      </c>
      <c r="H842" s="1" t="s">
        <v>5</v>
      </c>
      <c r="I842" s="1" t="s">
        <v>8969</v>
      </c>
      <c r="J842" s="1" t="s">
        <v>4</v>
      </c>
      <c r="K842" s="1" t="s">
        <v>8517</v>
      </c>
      <c r="L842" s="1">
        <v>6</v>
      </c>
      <c r="M842" t="s">
        <v>10</v>
      </c>
      <c r="N842" t="s">
        <v>2</v>
      </c>
      <c r="O842">
        <v>131</v>
      </c>
      <c r="P842">
        <v>0</v>
      </c>
      <c r="Q842">
        <v>0</v>
      </c>
      <c r="R842">
        <v>0</v>
      </c>
      <c r="S842">
        <v>131</v>
      </c>
      <c r="T842">
        <v>0</v>
      </c>
      <c r="U842">
        <v>26</v>
      </c>
      <c r="X842" s="23">
        <f>IFERROR(1 -(#REF!/#REF!), 0)</f>
        <v>0</v>
      </c>
      <c r="AA842">
        <v>35.755000000000003</v>
      </c>
      <c r="AB842">
        <v>38.321399999999997</v>
      </c>
      <c r="AC842">
        <v>39.335000000000001</v>
      </c>
      <c r="AD842">
        <v>35.264200000000002</v>
      </c>
      <c r="AE842">
        <v>35.755000000000003</v>
      </c>
      <c r="AF842">
        <v>38.321399999999997</v>
      </c>
      <c r="AG842">
        <v>39.335000000000001</v>
      </c>
      <c r="AH842">
        <v>35.264200000000002</v>
      </c>
      <c r="AI842">
        <v>35.755000000000003</v>
      </c>
      <c r="AJ842">
        <v>38.321399999999997</v>
      </c>
      <c r="AK842">
        <v>39.335000000000001</v>
      </c>
      <c r="AL842">
        <v>35.264200000000002</v>
      </c>
      <c r="AM842" t="s">
        <v>1</v>
      </c>
      <c r="AN842" t="s">
        <v>1</v>
      </c>
      <c r="AO842" t="s">
        <v>5</v>
      </c>
      <c r="AP842" t="s">
        <v>5</v>
      </c>
      <c r="AQ842" t="s">
        <v>0</v>
      </c>
      <c r="AS842" t="s">
        <v>5</v>
      </c>
    </row>
    <row r="843" spans="1:45" x14ac:dyDescent="0.3">
      <c r="A843" s="1" t="s">
        <v>2522</v>
      </c>
      <c r="B843" s="1">
        <v>78</v>
      </c>
      <c r="C843" s="1" t="s">
        <v>14</v>
      </c>
      <c r="D843" s="1">
        <v>33170</v>
      </c>
      <c r="E843" s="1">
        <v>0</v>
      </c>
      <c r="F843" s="1" t="s">
        <v>1248</v>
      </c>
      <c r="G843" s="1" t="s">
        <v>9533</v>
      </c>
      <c r="H843" s="1" t="s">
        <v>33</v>
      </c>
      <c r="I843" s="1" t="s">
        <v>8969</v>
      </c>
      <c r="J843" s="1" t="s">
        <v>4</v>
      </c>
      <c r="K843" s="1" t="s">
        <v>8517</v>
      </c>
      <c r="L843" s="1">
        <v>7</v>
      </c>
      <c r="M843" t="s">
        <v>3</v>
      </c>
      <c r="N843" t="s">
        <v>2</v>
      </c>
      <c r="O843">
        <v>190</v>
      </c>
      <c r="P843">
        <v>0</v>
      </c>
      <c r="Q843">
        <v>0</v>
      </c>
      <c r="R843">
        <v>0</v>
      </c>
      <c r="S843">
        <v>190</v>
      </c>
      <c r="T843">
        <v>0</v>
      </c>
      <c r="U843">
        <v>52</v>
      </c>
      <c r="V843">
        <v>133</v>
      </c>
      <c r="W843">
        <v>39</v>
      </c>
      <c r="X843" s="23">
        <f>IFERROR(1 -(#REF!/#REF!), 0)</f>
        <v>0</v>
      </c>
      <c r="Y843">
        <v>6</v>
      </c>
      <c r="Z843">
        <v>133</v>
      </c>
      <c r="AA843">
        <v>232.5592</v>
      </c>
      <c r="AB843">
        <v>238.18610000000001</v>
      </c>
      <c r="AC843">
        <v>245.8946</v>
      </c>
      <c r="AD843">
        <v>198.94</v>
      </c>
      <c r="AE843">
        <v>232.5592</v>
      </c>
      <c r="AF843">
        <v>238.18610000000001</v>
      </c>
      <c r="AG843">
        <v>245.8946</v>
      </c>
      <c r="AH843">
        <v>198.94</v>
      </c>
      <c r="AI843">
        <v>232.5592</v>
      </c>
      <c r="AJ843">
        <v>238.18610000000001</v>
      </c>
      <c r="AK843">
        <v>245.8946</v>
      </c>
      <c r="AL843">
        <v>198.94</v>
      </c>
      <c r="AM843" t="s">
        <v>1</v>
      </c>
      <c r="AN843" t="s">
        <v>1</v>
      </c>
      <c r="AO843" t="s">
        <v>5</v>
      </c>
      <c r="AP843" t="s">
        <v>5</v>
      </c>
      <c r="AQ843" t="s">
        <v>0</v>
      </c>
      <c r="AS843" t="s">
        <v>5</v>
      </c>
    </row>
    <row r="844" spans="1:45" x14ac:dyDescent="0.3">
      <c r="A844" s="1" t="s">
        <v>2141</v>
      </c>
      <c r="B844" s="1">
        <v>8</v>
      </c>
      <c r="C844" s="1" t="s">
        <v>12</v>
      </c>
      <c r="D844" s="1">
        <v>33172</v>
      </c>
      <c r="E844" s="1">
        <v>0</v>
      </c>
      <c r="F844" s="1" t="s">
        <v>867</v>
      </c>
      <c r="G844" s="1" t="s">
        <v>9534</v>
      </c>
      <c r="H844" s="1" t="s">
        <v>11</v>
      </c>
      <c r="I844" s="1" t="s">
        <v>9339</v>
      </c>
      <c r="J844" s="1" t="s">
        <v>4</v>
      </c>
      <c r="K844" s="1" t="s">
        <v>8781</v>
      </c>
      <c r="L844" s="1">
        <v>7</v>
      </c>
      <c r="M844" t="s">
        <v>3</v>
      </c>
      <c r="N844" t="s">
        <v>2</v>
      </c>
      <c r="O844">
        <v>90</v>
      </c>
      <c r="P844">
        <v>0</v>
      </c>
      <c r="Q844">
        <v>90</v>
      </c>
      <c r="R844">
        <v>0</v>
      </c>
      <c r="S844">
        <v>0</v>
      </c>
      <c r="T844">
        <v>0</v>
      </c>
      <c r="U844">
        <v>53</v>
      </c>
      <c r="X844" s="23">
        <f>IFERROR(1 -(#REF!/#REF!), 0)</f>
        <v>0</v>
      </c>
      <c r="AA844">
        <v>92.660700000000006</v>
      </c>
      <c r="AB844">
        <v>98.976100000000002</v>
      </c>
      <c r="AC844">
        <v>100.6028</v>
      </c>
      <c r="AD844">
        <v>89.4953</v>
      </c>
      <c r="AE844">
        <v>92.660700000000006</v>
      </c>
      <c r="AF844">
        <v>98.976100000000002</v>
      </c>
      <c r="AG844">
        <v>100.6028</v>
      </c>
      <c r="AH844">
        <v>89.4953</v>
      </c>
      <c r="AI844">
        <v>92.660700000000006</v>
      </c>
      <c r="AJ844">
        <v>98.976100000000002</v>
      </c>
      <c r="AK844">
        <v>100.6028</v>
      </c>
      <c r="AL844">
        <v>89.4953</v>
      </c>
      <c r="AM844" t="s">
        <v>1</v>
      </c>
      <c r="AN844" t="s">
        <v>1</v>
      </c>
      <c r="AO844" t="s">
        <v>5</v>
      </c>
      <c r="AP844" t="s">
        <v>5</v>
      </c>
      <c r="AQ844" t="s">
        <v>0</v>
      </c>
      <c r="AS844" t="s">
        <v>5</v>
      </c>
    </row>
    <row r="845" spans="1:45" x14ac:dyDescent="0.3">
      <c r="A845" s="1" t="s">
        <v>2357</v>
      </c>
      <c r="B845" s="1">
        <v>9</v>
      </c>
      <c r="C845" s="1" t="s">
        <v>12</v>
      </c>
      <c r="D845" s="1">
        <v>33173</v>
      </c>
      <c r="E845" s="1">
        <v>0</v>
      </c>
      <c r="F845" s="1" t="s">
        <v>1081</v>
      </c>
      <c r="G845" s="1" t="s">
        <v>9535</v>
      </c>
      <c r="H845" s="1" t="s">
        <v>11</v>
      </c>
      <c r="I845" s="1" t="s">
        <v>8983</v>
      </c>
      <c r="J845" s="1" t="s">
        <v>4</v>
      </c>
      <c r="K845" s="1" t="s">
        <v>9342</v>
      </c>
      <c r="L845" s="1">
        <v>7</v>
      </c>
      <c r="M845" t="s">
        <v>3</v>
      </c>
      <c r="N845" t="s">
        <v>2</v>
      </c>
      <c r="O845">
        <v>200</v>
      </c>
      <c r="P845">
        <v>0</v>
      </c>
      <c r="Q845">
        <v>200</v>
      </c>
      <c r="R845">
        <v>0</v>
      </c>
      <c r="S845">
        <v>0</v>
      </c>
      <c r="T845">
        <v>0</v>
      </c>
      <c r="U845">
        <v>56</v>
      </c>
      <c r="X845" s="23">
        <f>IFERROR(1 -(#REF!/#REF!), 0)</f>
        <v>0</v>
      </c>
      <c r="AA845">
        <v>79.815299999999993</v>
      </c>
      <c r="AB845">
        <v>83.517499999999998</v>
      </c>
      <c r="AC845">
        <v>80.209299999999999</v>
      </c>
      <c r="AD845">
        <v>81.088499999999996</v>
      </c>
      <c r="AE845">
        <v>79.815299999999993</v>
      </c>
      <c r="AF845">
        <v>83.517499999999998</v>
      </c>
      <c r="AG845">
        <v>80.209299999999999</v>
      </c>
      <c r="AH845">
        <v>81.088499999999996</v>
      </c>
      <c r="AI845">
        <v>79.815299999999993</v>
      </c>
      <c r="AJ845">
        <v>83.517499999999998</v>
      </c>
      <c r="AK845">
        <v>80.209299999999999</v>
      </c>
      <c r="AL845">
        <v>81.088499999999996</v>
      </c>
      <c r="AM845" t="s">
        <v>1</v>
      </c>
      <c r="AN845" t="s">
        <v>1</v>
      </c>
      <c r="AO845" t="s">
        <v>5</v>
      </c>
      <c r="AP845" t="s">
        <v>5</v>
      </c>
      <c r="AQ845" t="s">
        <v>0</v>
      </c>
      <c r="AS845" t="s">
        <v>5</v>
      </c>
    </row>
    <row r="846" spans="1:45" x14ac:dyDescent="0.3">
      <c r="A846" s="1" t="s">
        <v>2525</v>
      </c>
      <c r="B846" s="1">
        <v>15</v>
      </c>
      <c r="C846" s="1" t="s">
        <v>14</v>
      </c>
      <c r="D846" s="1">
        <v>33185</v>
      </c>
      <c r="E846" s="1">
        <v>0</v>
      </c>
      <c r="F846" s="1" t="s">
        <v>1251</v>
      </c>
      <c r="G846" s="1" t="s">
        <v>9536</v>
      </c>
      <c r="H846" s="1" t="s">
        <v>5</v>
      </c>
      <c r="I846" s="1" t="s">
        <v>340</v>
      </c>
      <c r="J846" s="1" t="s">
        <v>4</v>
      </c>
      <c r="K846" s="1" t="s">
        <v>8289</v>
      </c>
      <c r="L846" s="1">
        <v>7</v>
      </c>
      <c r="M846" t="s">
        <v>3</v>
      </c>
      <c r="N846" t="s">
        <v>2</v>
      </c>
      <c r="O846">
        <v>170</v>
      </c>
      <c r="P846">
        <v>0</v>
      </c>
      <c r="Q846">
        <v>0</v>
      </c>
      <c r="R846">
        <v>0</v>
      </c>
      <c r="S846">
        <v>170</v>
      </c>
      <c r="T846">
        <v>0</v>
      </c>
      <c r="U846">
        <v>52</v>
      </c>
      <c r="X846" s="23">
        <f>IFERROR(1 -(#REF!/#REF!), 0)</f>
        <v>0</v>
      </c>
      <c r="AA846">
        <v>66.516900000000007</v>
      </c>
      <c r="AB846">
        <v>72.003799999999998</v>
      </c>
      <c r="AC846">
        <v>73.1738</v>
      </c>
      <c r="AD846">
        <v>62.91</v>
      </c>
      <c r="AE846">
        <v>66.516900000000007</v>
      </c>
      <c r="AF846">
        <v>72.003799999999998</v>
      </c>
      <c r="AG846">
        <v>73.1738</v>
      </c>
      <c r="AH846">
        <v>62.91</v>
      </c>
      <c r="AI846">
        <v>66.516900000000007</v>
      </c>
      <c r="AJ846">
        <v>72.003799999999998</v>
      </c>
      <c r="AK846">
        <v>73.1738</v>
      </c>
      <c r="AL846">
        <v>62.91</v>
      </c>
      <c r="AM846" t="s">
        <v>1</v>
      </c>
      <c r="AN846" t="s">
        <v>1</v>
      </c>
      <c r="AO846" t="s">
        <v>5</v>
      </c>
      <c r="AP846" t="s">
        <v>5</v>
      </c>
      <c r="AQ846" t="s">
        <v>0</v>
      </c>
      <c r="AS846" t="s">
        <v>5</v>
      </c>
    </row>
    <row r="847" spans="1:45" x14ac:dyDescent="0.3">
      <c r="A847" s="1" t="s">
        <v>2526</v>
      </c>
      <c r="B847" s="1">
        <v>70</v>
      </c>
      <c r="C847" s="1" t="s">
        <v>12</v>
      </c>
      <c r="D847" s="1">
        <v>33187</v>
      </c>
      <c r="E847" s="1">
        <v>0</v>
      </c>
      <c r="F847" s="1" t="s">
        <v>1252</v>
      </c>
      <c r="G847" s="1" t="s">
        <v>9537</v>
      </c>
      <c r="H847" s="1" t="s">
        <v>5</v>
      </c>
      <c r="I847" s="1" t="s">
        <v>8925</v>
      </c>
      <c r="J847" s="1" t="s">
        <v>4</v>
      </c>
      <c r="K847" s="1" t="s">
        <v>8295</v>
      </c>
      <c r="L847" s="1">
        <v>7</v>
      </c>
      <c r="M847" t="s">
        <v>3</v>
      </c>
      <c r="N847" t="s">
        <v>2</v>
      </c>
      <c r="O847">
        <v>100</v>
      </c>
      <c r="P847">
        <v>0</v>
      </c>
      <c r="Q847">
        <v>100</v>
      </c>
      <c r="R847">
        <v>0</v>
      </c>
      <c r="S847">
        <v>0</v>
      </c>
      <c r="T847">
        <v>0</v>
      </c>
      <c r="U847">
        <v>52</v>
      </c>
      <c r="X847" s="23">
        <f>IFERROR(1 -(#REF!/#REF!), 0)</f>
        <v>0</v>
      </c>
      <c r="AA847">
        <v>70.250699999999995</v>
      </c>
      <c r="AB847">
        <v>73.978399999999993</v>
      </c>
      <c r="AC847">
        <v>75.293800000000005</v>
      </c>
      <c r="AD847">
        <v>66.900000000000006</v>
      </c>
      <c r="AE847">
        <v>70.250699999999995</v>
      </c>
      <c r="AF847">
        <v>73.978399999999993</v>
      </c>
      <c r="AG847">
        <v>75.293800000000005</v>
      </c>
      <c r="AH847">
        <v>66.900000000000006</v>
      </c>
      <c r="AI847">
        <v>70.250699999999995</v>
      </c>
      <c r="AJ847">
        <v>73.978399999999993</v>
      </c>
      <c r="AK847">
        <v>75.293800000000005</v>
      </c>
      <c r="AL847">
        <v>66.900000000000006</v>
      </c>
      <c r="AM847" t="s">
        <v>1</v>
      </c>
      <c r="AN847" t="s">
        <v>1</v>
      </c>
      <c r="AO847" t="s">
        <v>5</v>
      </c>
      <c r="AP847" t="s">
        <v>5</v>
      </c>
      <c r="AQ847" t="s">
        <v>0</v>
      </c>
      <c r="AS847" t="s">
        <v>5</v>
      </c>
    </row>
    <row r="848" spans="1:45" x14ac:dyDescent="0.3">
      <c r="A848" s="1" t="s">
        <v>2527</v>
      </c>
      <c r="B848" s="1">
        <v>34</v>
      </c>
      <c r="C848" s="1" t="s">
        <v>12</v>
      </c>
      <c r="D848" s="1">
        <v>33188</v>
      </c>
      <c r="E848" s="1">
        <v>0</v>
      </c>
      <c r="F848" s="1" t="s">
        <v>1253</v>
      </c>
      <c r="G848" s="1" t="s">
        <v>9538</v>
      </c>
      <c r="H848" s="1" t="s">
        <v>5</v>
      </c>
      <c r="I848" s="1" t="s">
        <v>363</v>
      </c>
      <c r="J848" s="1" t="s">
        <v>4</v>
      </c>
      <c r="K848" s="1" t="s">
        <v>8585</v>
      </c>
      <c r="L848" s="1">
        <v>6</v>
      </c>
      <c r="M848" t="s">
        <v>10</v>
      </c>
      <c r="N848" t="s">
        <v>2</v>
      </c>
      <c r="O848">
        <v>150</v>
      </c>
      <c r="P848">
        <v>0</v>
      </c>
      <c r="Q848">
        <v>150</v>
      </c>
      <c r="R848">
        <v>0</v>
      </c>
      <c r="S848">
        <v>0</v>
      </c>
      <c r="T848">
        <v>0</v>
      </c>
      <c r="U848">
        <v>24</v>
      </c>
      <c r="X848" s="23">
        <f>IFERROR(1 -(#REF!/#REF!), 0)</f>
        <v>0</v>
      </c>
      <c r="AA848">
        <v>73.5</v>
      </c>
      <c r="AB848">
        <v>81.518500000000003</v>
      </c>
      <c r="AC848">
        <v>84.416600000000003</v>
      </c>
      <c r="AD848">
        <v>75.75</v>
      </c>
      <c r="AE848">
        <v>73.5</v>
      </c>
      <c r="AF848">
        <v>81.518500000000003</v>
      </c>
      <c r="AG848">
        <v>84.416600000000003</v>
      </c>
      <c r="AH848">
        <v>75.75</v>
      </c>
      <c r="AI848">
        <v>73.5</v>
      </c>
      <c r="AJ848">
        <v>81.518500000000003</v>
      </c>
      <c r="AK848">
        <v>84.416600000000003</v>
      </c>
      <c r="AL848">
        <v>75.75</v>
      </c>
      <c r="AM848" t="s">
        <v>1</v>
      </c>
      <c r="AN848" t="s">
        <v>1</v>
      </c>
      <c r="AO848" t="s">
        <v>5</v>
      </c>
      <c r="AP848" t="s">
        <v>5</v>
      </c>
      <c r="AQ848" t="s">
        <v>0</v>
      </c>
      <c r="AS848" t="s">
        <v>5</v>
      </c>
    </row>
    <row r="849" spans="1:45" x14ac:dyDescent="0.3">
      <c r="A849" s="1" t="s">
        <v>2297</v>
      </c>
      <c r="B849" s="1">
        <v>71</v>
      </c>
      <c r="C849" s="1" t="s">
        <v>9</v>
      </c>
      <c r="D849" s="1">
        <v>33199</v>
      </c>
      <c r="E849" s="1">
        <v>0</v>
      </c>
      <c r="F849" s="1" t="s">
        <v>1024</v>
      </c>
      <c r="G849" s="1" t="s">
        <v>9539</v>
      </c>
      <c r="H849" s="1" t="s">
        <v>5</v>
      </c>
      <c r="I849" s="1" t="s">
        <v>9112</v>
      </c>
      <c r="J849" s="1" t="s">
        <v>4</v>
      </c>
      <c r="K849" s="1" t="s">
        <v>8454</v>
      </c>
      <c r="L849" s="1">
        <v>4</v>
      </c>
      <c r="M849" t="s">
        <v>30</v>
      </c>
      <c r="N849" t="s">
        <v>2</v>
      </c>
      <c r="O849">
        <v>123</v>
      </c>
      <c r="P849">
        <v>123</v>
      </c>
      <c r="Q849">
        <v>0</v>
      </c>
      <c r="R849">
        <v>0</v>
      </c>
      <c r="S849">
        <v>0</v>
      </c>
      <c r="T849">
        <v>0</v>
      </c>
      <c r="U849">
        <v>13</v>
      </c>
      <c r="X849" s="23">
        <f>IFERROR(1 -(#REF!/#REF!), 0)</f>
        <v>0</v>
      </c>
      <c r="AA849">
        <v>35.4666</v>
      </c>
      <c r="AB849">
        <v>38.567500000000003</v>
      </c>
      <c r="AC849">
        <v>39.906599999999997</v>
      </c>
      <c r="AD849">
        <v>35</v>
      </c>
      <c r="AE849">
        <v>35.4666</v>
      </c>
      <c r="AF849">
        <v>38.567500000000003</v>
      </c>
      <c r="AG849">
        <v>39.906599999999997</v>
      </c>
      <c r="AH849">
        <v>35</v>
      </c>
      <c r="AI849">
        <v>35.4666</v>
      </c>
      <c r="AJ849">
        <v>38.567500000000003</v>
      </c>
      <c r="AK849">
        <v>39.906599999999997</v>
      </c>
      <c r="AL849">
        <v>35</v>
      </c>
      <c r="AM849" t="s">
        <v>1</v>
      </c>
      <c r="AN849" t="s">
        <v>1</v>
      </c>
      <c r="AO849" t="s">
        <v>5</v>
      </c>
      <c r="AP849" t="s">
        <v>5</v>
      </c>
      <c r="AQ849" t="s">
        <v>0</v>
      </c>
      <c r="AS849" t="s">
        <v>5</v>
      </c>
    </row>
    <row r="850" spans="1:45" x14ac:dyDescent="0.3">
      <c r="A850" s="1" t="s">
        <v>2532</v>
      </c>
      <c r="B850" s="1">
        <v>71</v>
      </c>
      <c r="C850" s="1" t="s">
        <v>9</v>
      </c>
      <c r="D850" s="1">
        <v>33202</v>
      </c>
      <c r="E850" s="1">
        <v>0</v>
      </c>
      <c r="F850" s="1" t="s">
        <v>1258</v>
      </c>
      <c r="G850" s="1" t="s">
        <v>9540</v>
      </c>
      <c r="H850" s="1" t="s">
        <v>5</v>
      </c>
      <c r="I850" s="1" t="s">
        <v>8282</v>
      </c>
      <c r="J850" s="1" t="s">
        <v>4</v>
      </c>
      <c r="K850" s="1" t="s">
        <v>8283</v>
      </c>
      <c r="L850" s="1">
        <v>7</v>
      </c>
      <c r="M850" t="s">
        <v>3</v>
      </c>
      <c r="N850" t="s">
        <v>2</v>
      </c>
      <c r="O850">
        <v>70</v>
      </c>
      <c r="P850">
        <v>70</v>
      </c>
      <c r="Q850">
        <v>0</v>
      </c>
      <c r="R850">
        <v>0</v>
      </c>
      <c r="S850">
        <v>0</v>
      </c>
      <c r="T850">
        <v>0</v>
      </c>
      <c r="U850">
        <v>52</v>
      </c>
      <c r="X850" s="23">
        <f>IFERROR(1 -(#REF!/#REF!), 0)</f>
        <v>0</v>
      </c>
      <c r="AA850">
        <v>53.752299999999998</v>
      </c>
      <c r="AB850">
        <v>61.764600000000002</v>
      </c>
      <c r="AC850">
        <v>62.2423</v>
      </c>
      <c r="AD850">
        <v>52.513800000000003</v>
      </c>
      <c r="AE850">
        <v>53.752299999999998</v>
      </c>
      <c r="AF850">
        <v>61.764600000000002</v>
      </c>
      <c r="AG850">
        <v>62.2423</v>
      </c>
      <c r="AH850">
        <v>52.513800000000003</v>
      </c>
      <c r="AI850">
        <v>53.752299999999998</v>
      </c>
      <c r="AJ850">
        <v>61.764600000000002</v>
      </c>
      <c r="AK850">
        <v>62.2423</v>
      </c>
      <c r="AL850">
        <v>52.513800000000003</v>
      </c>
      <c r="AM850" t="s">
        <v>1</v>
      </c>
      <c r="AN850" t="s">
        <v>1</v>
      </c>
      <c r="AO850" t="s">
        <v>5</v>
      </c>
      <c r="AP850" t="s">
        <v>5</v>
      </c>
      <c r="AQ850" t="s">
        <v>0</v>
      </c>
      <c r="AS850" t="s">
        <v>5</v>
      </c>
    </row>
    <row r="851" spans="1:45" x14ac:dyDescent="0.3">
      <c r="A851" s="1" t="s">
        <v>2263</v>
      </c>
      <c r="B851" s="1">
        <v>70</v>
      </c>
      <c r="C851" s="1" t="s">
        <v>7</v>
      </c>
      <c r="D851" s="1">
        <v>33207</v>
      </c>
      <c r="E851" s="1">
        <v>0</v>
      </c>
      <c r="F851" s="1" t="s">
        <v>990</v>
      </c>
      <c r="G851" s="1" t="s">
        <v>9541</v>
      </c>
      <c r="H851" s="1" t="s">
        <v>5</v>
      </c>
      <c r="I851" s="1" t="s">
        <v>8993</v>
      </c>
      <c r="J851" s="1" t="s">
        <v>4</v>
      </c>
      <c r="K851" s="1" t="s">
        <v>8512</v>
      </c>
      <c r="L851" s="1">
        <v>2</v>
      </c>
      <c r="M851" t="s">
        <v>23</v>
      </c>
      <c r="N851" t="s">
        <v>2</v>
      </c>
      <c r="O851">
        <v>180</v>
      </c>
      <c r="P851">
        <v>0</v>
      </c>
      <c r="Q851">
        <v>0</v>
      </c>
      <c r="R851">
        <v>0</v>
      </c>
      <c r="S851">
        <v>0</v>
      </c>
      <c r="T851">
        <v>180</v>
      </c>
      <c r="U851">
        <v>13</v>
      </c>
      <c r="X851" s="23">
        <f>IFERROR(1 -(#REF!/#REF!), 0)</f>
        <v>0</v>
      </c>
      <c r="AA851">
        <v>50.443300000000001</v>
      </c>
      <c r="AB851">
        <v>58.85</v>
      </c>
      <c r="AC851">
        <v>60.22</v>
      </c>
      <c r="AD851">
        <v>53.52</v>
      </c>
      <c r="AE851">
        <v>50.443300000000001</v>
      </c>
      <c r="AF851">
        <v>58.85</v>
      </c>
      <c r="AG851">
        <v>60.22</v>
      </c>
      <c r="AH851">
        <v>53.52</v>
      </c>
      <c r="AI851">
        <v>50.443300000000001</v>
      </c>
      <c r="AJ851">
        <v>58.85</v>
      </c>
      <c r="AK851">
        <v>60.22</v>
      </c>
      <c r="AL851">
        <v>53.52</v>
      </c>
      <c r="AM851" t="s">
        <v>1</v>
      </c>
      <c r="AN851" t="s">
        <v>1</v>
      </c>
      <c r="AO851" t="s">
        <v>5</v>
      </c>
      <c r="AP851" t="s">
        <v>5</v>
      </c>
      <c r="AQ851" t="s">
        <v>0</v>
      </c>
      <c r="AS851" t="s">
        <v>5</v>
      </c>
    </row>
    <row r="852" spans="1:45" x14ac:dyDescent="0.3">
      <c r="A852" s="1" t="s">
        <v>9542</v>
      </c>
      <c r="B852" s="1">
        <v>70</v>
      </c>
      <c r="C852" s="1" t="s">
        <v>12</v>
      </c>
      <c r="D852" s="1">
        <v>33217</v>
      </c>
      <c r="E852" s="1">
        <v>0</v>
      </c>
      <c r="F852" s="1" t="s">
        <v>9543</v>
      </c>
      <c r="G852" s="1" t="s">
        <v>9544</v>
      </c>
      <c r="H852" s="1" t="s">
        <v>5</v>
      </c>
      <c r="I852" s="1" t="s">
        <v>9545</v>
      </c>
      <c r="J852" s="1" t="s">
        <v>4</v>
      </c>
      <c r="K852" s="1" t="s">
        <v>8889</v>
      </c>
      <c r="L852" s="1">
        <v>7</v>
      </c>
      <c r="M852" t="s">
        <v>3</v>
      </c>
      <c r="N852" t="s">
        <v>2</v>
      </c>
      <c r="O852">
        <v>170</v>
      </c>
      <c r="P852">
        <v>0</v>
      </c>
      <c r="Q852">
        <v>170</v>
      </c>
      <c r="R852">
        <v>0</v>
      </c>
      <c r="S852">
        <v>0</v>
      </c>
      <c r="T852">
        <v>0</v>
      </c>
      <c r="U852">
        <v>12</v>
      </c>
      <c r="X852" s="23">
        <f>IFERROR(1 -(#REF!/#REF!), 0)</f>
        <v>0</v>
      </c>
      <c r="AA852">
        <v>41.984999999999999</v>
      </c>
      <c r="AD852">
        <v>46.61</v>
      </c>
      <c r="AE852">
        <v>41.984999999999999</v>
      </c>
      <c r="AH852">
        <v>46.61</v>
      </c>
      <c r="AI852">
        <v>41.984999999999999</v>
      </c>
      <c r="AL852">
        <v>46.61</v>
      </c>
      <c r="AM852" t="s">
        <v>1</v>
      </c>
      <c r="AN852" t="s">
        <v>1</v>
      </c>
      <c r="AO852" t="s">
        <v>5</v>
      </c>
      <c r="AP852" t="s">
        <v>5</v>
      </c>
      <c r="AQ852" t="s">
        <v>0</v>
      </c>
      <c r="AS852" t="s">
        <v>5</v>
      </c>
    </row>
    <row r="853" spans="1:45" x14ac:dyDescent="0.3">
      <c r="A853" s="1" t="s">
        <v>2538</v>
      </c>
      <c r="B853" s="1">
        <v>9</v>
      </c>
      <c r="C853" s="1" t="s">
        <v>9</v>
      </c>
      <c r="D853" s="1">
        <v>33220</v>
      </c>
      <c r="E853" s="1">
        <v>0</v>
      </c>
      <c r="F853" s="1" t="s">
        <v>1263</v>
      </c>
      <c r="G853" s="1" t="s">
        <v>9546</v>
      </c>
      <c r="H853" s="1" t="s">
        <v>5</v>
      </c>
      <c r="I853" s="1" t="s">
        <v>9000</v>
      </c>
      <c r="J853" s="1" t="s">
        <v>4</v>
      </c>
      <c r="K853" s="1" t="s">
        <v>8721</v>
      </c>
      <c r="L853" s="1">
        <v>4</v>
      </c>
      <c r="M853" t="s">
        <v>30</v>
      </c>
      <c r="N853" t="s">
        <v>2</v>
      </c>
      <c r="O853">
        <v>230</v>
      </c>
      <c r="P853">
        <v>230</v>
      </c>
      <c r="Q853">
        <v>0</v>
      </c>
      <c r="R853">
        <v>0</v>
      </c>
      <c r="S853">
        <v>0</v>
      </c>
      <c r="T853">
        <v>0</v>
      </c>
      <c r="U853">
        <v>13</v>
      </c>
      <c r="X853" s="23">
        <f>IFERROR(1 -(#REF!/#REF!), 0)</f>
        <v>0</v>
      </c>
      <c r="AA853">
        <v>121.76</v>
      </c>
      <c r="AB853">
        <v>69.599999999999994</v>
      </c>
      <c r="AC853">
        <v>74.253299999999996</v>
      </c>
      <c r="AD853">
        <v>76.97</v>
      </c>
      <c r="AE853">
        <v>121.76</v>
      </c>
      <c r="AF853">
        <v>69.599999999999994</v>
      </c>
      <c r="AG853">
        <v>74.253299999999996</v>
      </c>
      <c r="AH853">
        <v>76.97</v>
      </c>
      <c r="AI853">
        <v>121.76</v>
      </c>
      <c r="AJ853">
        <v>69.599999999999994</v>
      </c>
      <c r="AK853">
        <v>74.253299999999996</v>
      </c>
      <c r="AL853">
        <v>76.97</v>
      </c>
      <c r="AM853" t="s">
        <v>1</v>
      </c>
      <c r="AN853" t="s">
        <v>1</v>
      </c>
      <c r="AO853" t="s">
        <v>5</v>
      </c>
      <c r="AP853" t="s">
        <v>5</v>
      </c>
      <c r="AQ853" t="s">
        <v>0</v>
      </c>
      <c r="AS853" t="s">
        <v>5</v>
      </c>
    </row>
    <row r="854" spans="1:45" x14ac:dyDescent="0.3">
      <c r="A854" s="1" t="s">
        <v>1516</v>
      </c>
      <c r="B854" s="1">
        <v>8</v>
      </c>
      <c r="C854" s="1" t="s">
        <v>12</v>
      </c>
      <c r="D854" s="1">
        <v>33224</v>
      </c>
      <c r="E854" s="1">
        <v>0</v>
      </c>
      <c r="F854" s="1" t="s">
        <v>232</v>
      </c>
      <c r="G854" s="1" t="s">
        <v>9547</v>
      </c>
      <c r="H854" s="1" t="s">
        <v>5</v>
      </c>
      <c r="I854" s="1" t="s">
        <v>9548</v>
      </c>
      <c r="J854" s="1" t="s">
        <v>4</v>
      </c>
      <c r="K854" s="1" t="s">
        <v>8781</v>
      </c>
      <c r="L854" s="1">
        <v>6</v>
      </c>
      <c r="M854" t="s">
        <v>10</v>
      </c>
      <c r="N854" t="s">
        <v>2</v>
      </c>
      <c r="O854">
        <v>110</v>
      </c>
      <c r="P854">
        <v>0</v>
      </c>
      <c r="Q854">
        <v>110</v>
      </c>
      <c r="R854">
        <v>0</v>
      </c>
      <c r="S854">
        <v>0</v>
      </c>
      <c r="T854">
        <v>0</v>
      </c>
      <c r="U854">
        <v>26</v>
      </c>
      <c r="X854" s="23">
        <f>IFERROR(1 -(#REF!/#REF!), 0)</f>
        <v>0</v>
      </c>
      <c r="AA854">
        <v>51.945</v>
      </c>
      <c r="AB854">
        <v>57.971400000000003</v>
      </c>
      <c r="AC854">
        <v>58.744999999999997</v>
      </c>
      <c r="AD854">
        <v>51.57</v>
      </c>
      <c r="AE854">
        <v>51.945</v>
      </c>
      <c r="AF854">
        <v>57.971400000000003</v>
      </c>
      <c r="AG854">
        <v>58.744999999999997</v>
      </c>
      <c r="AH854">
        <v>51.57</v>
      </c>
      <c r="AI854">
        <v>51.945</v>
      </c>
      <c r="AJ854">
        <v>57.971400000000003</v>
      </c>
      <c r="AK854">
        <v>58.744999999999997</v>
      </c>
      <c r="AL854">
        <v>51.57</v>
      </c>
      <c r="AM854" t="s">
        <v>1</v>
      </c>
      <c r="AN854" t="s">
        <v>1</v>
      </c>
      <c r="AO854" t="s">
        <v>5</v>
      </c>
      <c r="AP854" t="s">
        <v>5</v>
      </c>
      <c r="AQ854" t="s">
        <v>0</v>
      </c>
      <c r="AS854" t="s">
        <v>5</v>
      </c>
    </row>
    <row r="855" spans="1:45" x14ac:dyDescent="0.3">
      <c r="A855" s="1" t="s">
        <v>2547</v>
      </c>
      <c r="B855" s="1">
        <v>78</v>
      </c>
      <c r="C855" s="1" t="s">
        <v>6</v>
      </c>
      <c r="D855" s="1">
        <v>33230</v>
      </c>
      <c r="E855" s="1">
        <v>0</v>
      </c>
      <c r="F855" s="1" t="s">
        <v>1271</v>
      </c>
      <c r="G855" s="1" t="s">
        <v>9549</v>
      </c>
      <c r="H855" s="1" t="s">
        <v>5</v>
      </c>
      <c r="I855" s="1" t="s">
        <v>9172</v>
      </c>
      <c r="J855" s="1" t="s">
        <v>4</v>
      </c>
      <c r="K855" s="1" t="s">
        <v>8565</v>
      </c>
      <c r="L855" s="1">
        <v>7</v>
      </c>
      <c r="M855" t="s">
        <v>3</v>
      </c>
      <c r="N855" t="s">
        <v>2</v>
      </c>
      <c r="O855">
        <v>20</v>
      </c>
      <c r="P855">
        <v>0</v>
      </c>
      <c r="Q855">
        <v>0</v>
      </c>
      <c r="R855">
        <v>20</v>
      </c>
      <c r="S855">
        <v>0</v>
      </c>
      <c r="T855">
        <v>0</v>
      </c>
      <c r="U855">
        <v>56</v>
      </c>
      <c r="X855" s="23">
        <f>IFERROR(1 -(#REF!/#REF!), 0)</f>
        <v>0</v>
      </c>
      <c r="AA855">
        <v>174.89859999999999</v>
      </c>
      <c r="AB855">
        <v>183.21</v>
      </c>
      <c r="AC855">
        <v>184.3185</v>
      </c>
      <c r="AD855">
        <v>216.88149999999999</v>
      </c>
      <c r="AE855">
        <v>174.89859999999999</v>
      </c>
      <c r="AF855">
        <v>183.21</v>
      </c>
      <c r="AG855">
        <v>184.3185</v>
      </c>
      <c r="AH855">
        <v>216.88149999999999</v>
      </c>
      <c r="AI855">
        <v>174.89859999999999</v>
      </c>
      <c r="AJ855">
        <v>183.21</v>
      </c>
      <c r="AK855">
        <v>184.3185</v>
      </c>
      <c r="AL855">
        <v>216.88149999999999</v>
      </c>
      <c r="AM855" t="s">
        <v>1</v>
      </c>
      <c r="AN855" t="s">
        <v>1</v>
      </c>
      <c r="AO855" t="s">
        <v>5</v>
      </c>
      <c r="AP855" t="s">
        <v>5</v>
      </c>
      <c r="AQ855" t="s">
        <v>0</v>
      </c>
      <c r="AS855" t="s">
        <v>5</v>
      </c>
    </row>
    <row r="856" spans="1:45" x14ac:dyDescent="0.3">
      <c r="A856" s="1" t="s">
        <v>2549</v>
      </c>
      <c r="B856" s="1">
        <v>71</v>
      </c>
      <c r="C856" s="1" t="s">
        <v>6</v>
      </c>
      <c r="D856" s="1">
        <v>33238</v>
      </c>
      <c r="E856" s="1">
        <v>0</v>
      </c>
      <c r="F856" s="1" t="s">
        <v>1273</v>
      </c>
      <c r="G856" s="1" t="s">
        <v>9550</v>
      </c>
      <c r="H856" s="1" t="s">
        <v>5</v>
      </c>
      <c r="I856" s="1" t="s">
        <v>8282</v>
      </c>
      <c r="J856" s="1" t="s">
        <v>4</v>
      </c>
      <c r="K856" s="1" t="s">
        <v>8283</v>
      </c>
      <c r="L856" s="1">
        <v>7</v>
      </c>
      <c r="M856" t="s">
        <v>3</v>
      </c>
      <c r="N856" t="s">
        <v>2</v>
      </c>
      <c r="O856">
        <v>173</v>
      </c>
      <c r="P856">
        <v>0</v>
      </c>
      <c r="Q856">
        <v>0</v>
      </c>
      <c r="R856">
        <v>173</v>
      </c>
      <c r="S856">
        <v>0</v>
      </c>
      <c r="T856">
        <v>0</v>
      </c>
      <c r="U856">
        <v>52</v>
      </c>
      <c r="X856" s="23">
        <f>IFERROR(1 -(#REF!/#REF!), 0)</f>
        <v>0</v>
      </c>
      <c r="AA856">
        <v>62.069200000000002</v>
      </c>
      <c r="AB856">
        <v>40.032299999999999</v>
      </c>
      <c r="AC856">
        <v>42.863799999999998</v>
      </c>
      <c r="AD856">
        <v>61.55</v>
      </c>
      <c r="AE856">
        <v>62.069200000000002</v>
      </c>
      <c r="AF856">
        <v>40.032299999999999</v>
      </c>
      <c r="AG856">
        <v>42.863799999999998</v>
      </c>
      <c r="AH856">
        <v>61.55</v>
      </c>
      <c r="AI856">
        <v>62.069200000000002</v>
      </c>
      <c r="AJ856">
        <v>40.032299999999999</v>
      </c>
      <c r="AK856">
        <v>42.863799999999998</v>
      </c>
      <c r="AL856">
        <v>61.55</v>
      </c>
      <c r="AM856" t="s">
        <v>1</v>
      </c>
      <c r="AN856" t="s">
        <v>1</v>
      </c>
      <c r="AO856" t="s">
        <v>5</v>
      </c>
      <c r="AP856" t="s">
        <v>5</v>
      </c>
      <c r="AQ856" t="s">
        <v>0</v>
      </c>
      <c r="AS856" t="s">
        <v>5</v>
      </c>
    </row>
    <row r="857" spans="1:45" x14ac:dyDescent="0.3">
      <c r="A857" s="1" t="s">
        <v>2550</v>
      </c>
      <c r="B857" s="1">
        <v>71</v>
      </c>
      <c r="C857" s="1" t="s">
        <v>12</v>
      </c>
      <c r="D857" s="1">
        <v>33241</v>
      </c>
      <c r="E857" s="1">
        <v>0</v>
      </c>
      <c r="F857" s="1" t="s">
        <v>1274</v>
      </c>
      <c r="G857" s="1" t="s">
        <v>9551</v>
      </c>
      <c r="H857" s="1" t="s">
        <v>5</v>
      </c>
      <c r="I857" s="1" t="s">
        <v>9101</v>
      </c>
      <c r="J857" s="1" t="s">
        <v>4</v>
      </c>
      <c r="K857" s="1" t="s">
        <v>9102</v>
      </c>
      <c r="L857" s="1">
        <v>5</v>
      </c>
      <c r="M857" t="s">
        <v>18</v>
      </c>
      <c r="N857" t="s">
        <v>2</v>
      </c>
      <c r="O857">
        <v>42</v>
      </c>
      <c r="P857">
        <v>0</v>
      </c>
      <c r="Q857">
        <v>42</v>
      </c>
      <c r="R857">
        <v>0</v>
      </c>
      <c r="S857">
        <v>0</v>
      </c>
      <c r="T857">
        <v>0</v>
      </c>
      <c r="U857">
        <v>27</v>
      </c>
      <c r="X857" s="23">
        <f>IFERROR(1 -(#REF!/#REF!), 0)</f>
        <v>0</v>
      </c>
      <c r="AA857">
        <v>60.248699999999999</v>
      </c>
      <c r="AB857">
        <v>78.53</v>
      </c>
      <c r="AC857">
        <v>63.921399999999998</v>
      </c>
      <c r="AD857">
        <v>58.6083</v>
      </c>
      <c r="AE857">
        <v>60.248699999999999</v>
      </c>
      <c r="AF857">
        <v>78.53</v>
      </c>
      <c r="AG857">
        <v>63.921399999999998</v>
      </c>
      <c r="AH857">
        <v>58.6083</v>
      </c>
      <c r="AI857">
        <v>60.248699999999999</v>
      </c>
      <c r="AJ857">
        <v>78.53</v>
      </c>
      <c r="AK857">
        <v>63.921399999999998</v>
      </c>
      <c r="AL857">
        <v>58.6083</v>
      </c>
      <c r="AM857" t="s">
        <v>1</v>
      </c>
      <c r="AN857" t="s">
        <v>1</v>
      </c>
      <c r="AO857" t="s">
        <v>5</v>
      </c>
      <c r="AP857" t="s">
        <v>5</v>
      </c>
      <c r="AQ857" t="s">
        <v>0</v>
      </c>
      <c r="AS857" t="s">
        <v>5</v>
      </c>
    </row>
    <row r="858" spans="1:45" x14ac:dyDescent="0.3">
      <c r="A858" s="1" t="s">
        <v>2551</v>
      </c>
      <c r="B858" s="1">
        <v>78</v>
      </c>
      <c r="C858" s="1" t="s">
        <v>14</v>
      </c>
      <c r="D858" s="1">
        <v>33242</v>
      </c>
      <c r="E858" s="1">
        <v>0</v>
      </c>
      <c r="F858" s="1" t="s">
        <v>1275</v>
      </c>
      <c r="G858" s="1" t="s">
        <v>9552</v>
      </c>
      <c r="H858" s="1" t="s">
        <v>5</v>
      </c>
      <c r="I858" s="1" t="s">
        <v>363</v>
      </c>
      <c r="J858" s="1" t="s">
        <v>4</v>
      </c>
      <c r="K858" s="1" t="s">
        <v>8696</v>
      </c>
      <c r="L858" s="1">
        <v>7</v>
      </c>
      <c r="M858" t="s">
        <v>3</v>
      </c>
      <c r="N858" t="s">
        <v>2</v>
      </c>
      <c r="O858">
        <v>210</v>
      </c>
      <c r="P858">
        <v>0</v>
      </c>
      <c r="Q858">
        <v>0</v>
      </c>
      <c r="R858">
        <v>0</v>
      </c>
      <c r="S858">
        <v>210</v>
      </c>
      <c r="T858">
        <v>0</v>
      </c>
      <c r="U858">
        <v>40</v>
      </c>
      <c r="X858" s="23">
        <f>IFERROR(1 -(#REF!/#REF!), 0)</f>
        <v>0</v>
      </c>
      <c r="AA858">
        <v>89.337699999999998</v>
      </c>
      <c r="AB858">
        <v>69.237499999999997</v>
      </c>
      <c r="AC858">
        <v>69.262</v>
      </c>
      <c r="AD858">
        <v>91.926100000000005</v>
      </c>
      <c r="AE858">
        <v>89.337699999999998</v>
      </c>
      <c r="AF858">
        <v>69.237499999999997</v>
      </c>
      <c r="AG858">
        <v>69.262</v>
      </c>
      <c r="AH858">
        <v>91.926100000000005</v>
      </c>
      <c r="AI858">
        <v>89.337699999999998</v>
      </c>
      <c r="AJ858">
        <v>69.237499999999997</v>
      </c>
      <c r="AK858">
        <v>69.262</v>
      </c>
      <c r="AL858">
        <v>91.926100000000005</v>
      </c>
      <c r="AM858" t="s">
        <v>1</v>
      </c>
      <c r="AN858" t="s">
        <v>1</v>
      </c>
      <c r="AO858" t="s">
        <v>5</v>
      </c>
      <c r="AP858" t="s">
        <v>5</v>
      </c>
      <c r="AQ858" t="s">
        <v>0</v>
      </c>
      <c r="AS858" t="s">
        <v>5</v>
      </c>
    </row>
    <row r="859" spans="1:45" x14ac:dyDescent="0.3">
      <c r="A859" s="1" t="s">
        <v>2553</v>
      </c>
      <c r="B859" s="1">
        <v>72</v>
      </c>
      <c r="C859" s="1" t="s">
        <v>12</v>
      </c>
      <c r="D859" s="1">
        <v>33252</v>
      </c>
      <c r="E859" s="1">
        <v>0</v>
      </c>
      <c r="F859" s="1" t="s">
        <v>1277</v>
      </c>
      <c r="G859" s="1" t="s">
        <v>1278</v>
      </c>
      <c r="H859" s="1" t="s">
        <v>5</v>
      </c>
      <c r="I859" s="1" t="s">
        <v>9553</v>
      </c>
      <c r="J859" s="1" t="s">
        <v>4</v>
      </c>
      <c r="K859" s="1" t="s">
        <v>9554</v>
      </c>
      <c r="L859" s="1">
        <v>7</v>
      </c>
      <c r="M859" t="s">
        <v>3</v>
      </c>
      <c r="N859" t="s">
        <v>2</v>
      </c>
      <c r="O859">
        <v>440</v>
      </c>
      <c r="P859">
        <v>0</v>
      </c>
      <c r="Q859">
        <v>440</v>
      </c>
      <c r="R859">
        <v>0</v>
      </c>
      <c r="S859">
        <v>0</v>
      </c>
      <c r="T859">
        <v>0</v>
      </c>
      <c r="U859">
        <v>53</v>
      </c>
      <c r="X859" s="23">
        <f>IFERROR(1 -(#REF!/#REF!), 0)</f>
        <v>0</v>
      </c>
      <c r="AA859">
        <v>469.39920000000001</v>
      </c>
      <c r="AB859">
        <v>479.65609999999998</v>
      </c>
      <c r="AC859">
        <v>531.00609999999995</v>
      </c>
      <c r="AD859">
        <v>468.88</v>
      </c>
      <c r="AE859">
        <v>469.39920000000001</v>
      </c>
      <c r="AF859">
        <v>479.65609999999998</v>
      </c>
      <c r="AG859">
        <v>531.00609999999995</v>
      </c>
      <c r="AH859">
        <v>468.88</v>
      </c>
      <c r="AI859">
        <v>469.39920000000001</v>
      </c>
      <c r="AJ859">
        <v>479.65609999999998</v>
      </c>
      <c r="AK859">
        <v>531.00609999999995</v>
      </c>
      <c r="AL859">
        <v>468.88</v>
      </c>
      <c r="AM859" t="s">
        <v>1</v>
      </c>
      <c r="AN859" t="s">
        <v>1</v>
      </c>
      <c r="AO859" t="s">
        <v>5</v>
      </c>
      <c r="AP859" t="s">
        <v>5</v>
      </c>
      <c r="AQ859" t="s">
        <v>0</v>
      </c>
      <c r="AS859" t="s">
        <v>5</v>
      </c>
    </row>
    <row r="860" spans="1:45" x14ac:dyDescent="0.3">
      <c r="A860" s="1" t="s">
        <v>1724</v>
      </c>
      <c r="B860" s="1">
        <v>34</v>
      </c>
      <c r="C860" s="1" t="s">
        <v>6</v>
      </c>
      <c r="D860" s="1">
        <v>33253</v>
      </c>
      <c r="E860" s="1">
        <v>0</v>
      </c>
      <c r="F860" s="1" t="s">
        <v>444</v>
      </c>
      <c r="G860" s="1" t="s">
        <v>9555</v>
      </c>
      <c r="H860" s="1" t="s">
        <v>5</v>
      </c>
      <c r="I860" s="1" t="s">
        <v>363</v>
      </c>
      <c r="J860" s="1" t="s">
        <v>4</v>
      </c>
      <c r="K860" s="1" t="s">
        <v>8548</v>
      </c>
      <c r="L860" s="1">
        <v>6</v>
      </c>
      <c r="M860" t="s">
        <v>10</v>
      </c>
      <c r="N860" t="s">
        <v>2</v>
      </c>
      <c r="O860">
        <v>135</v>
      </c>
      <c r="P860">
        <v>0</v>
      </c>
      <c r="Q860">
        <v>0</v>
      </c>
      <c r="R860">
        <v>135</v>
      </c>
      <c r="S860">
        <v>0</v>
      </c>
      <c r="T860">
        <v>0</v>
      </c>
      <c r="U860">
        <v>26</v>
      </c>
      <c r="X860" s="23">
        <f>IFERROR(1 -(#REF!/#REF!), 0)</f>
        <v>0</v>
      </c>
      <c r="AA860">
        <v>51.555</v>
      </c>
      <c r="AB860">
        <v>54.4542</v>
      </c>
      <c r="AC860">
        <v>60.515000000000001</v>
      </c>
      <c r="AD860">
        <v>51.18</v>
      </c>
      <c r="AE860">
        <v>51.555</v>
      </c>
      <c r="AF860">
        <v>54.4542</v>
      </c>
      <c r="AG860">
        <v>60.515000000000001</v>
      </c>
      <c r="AH860">
        <v>51.18</v>
      </c>
      <c r="AI860">
        <v>51.555</v>
      </c>
      <c r="AJ860">
        <v>54.4542</v>
      </c>
      <c r="AK860">
        <v>60.515000000000001</v>
      </c>
      <c r="AL860">
        <v>51.18</v>
      </c>
      <c r="AM860" t="s">
        <v>1</v>
      </c>
      <c r="AN860" t="s">
        <v>1</v>
      </c>
      <c r="AO860" t="s">
        <v>5</v>
      </c>
      <c r="AP860" t="s">
        <v>5</v>
      </c>
      <c r="AQ860" t="s">
        <v>0</v>
      </c>
      <c r="AS860" t="s">
        <v>5</v>
      </c>
    </row>
    <row r="861" spans="1:45" x14ac:dyDescent="0.3">
      <c r="A861" s="1" t="s">
        <v>2066</v>
      </c>
      <c r="B861" s="1">
        <v>70</v>
      </c>
      <c r="C861" s="1" t="s">
        <v>6</v>
      </c>
      <c r="D861" s="1">
        <v>33258</v>
      </c>
      <c r="E861" s="1">
        <v>0</v>
      </c>
      <c r="F861" s="1" t="s">
        <v>792</v>
      </c>
      <c r="G861" s="1" t="s">
        <v>9556</v>
      </c>
      <c r="H861" s="1" t="s">
        <v>5</v>
      </c>
      <c r="I861" s="1" t="s">
        <v>8925</v>
      </c>
      <c r="J861" s="1" t="s">
        <v>4</v>
      </c>
      <c r="K861" s="1" t="s">
        <v>8534</v>
      </c>
      <c r="L861" s="1">
        <v>7</v>
      </c>
      <c r="M861" t="s">
        <v>3</v>
      </c>
      <c r="N861" t="s">
        <v>2</v>
      </c>
      <c r="O861">
        <v>146</v>
      </c>
      <c r="P861">
        <v>0</v>
      </c>
      <c r="Q861">
        <v>0</v>
      </c>
      <c r="R861">
        <v>146</v>
      </c>
      <c r="S861">
        <v>0</v>
      </c>
      <c r="T861">
        <v>0</v>
      </c>
      <c r="U861">
        <v>49</v>
      </c>
      <c r="X861" s="23">
        <f>IFERROR(1 -(#REF!/#REF!), 0)</f>
        <v>0</v>
      </c>
      <c r="AA861">
        <v>44.36</v>
      </c>
      <c r="AB861">
        <v>42.227600000000002</v>
      </c>
      <c r="AC861">
        <v>41.1616</v>
      </c>
      <c r="AD861">
        <v>36.97</v>
      </c>
      <c r="AE861">
        <v>44.36</v>
      </c>
      <c r="AF861">
        <v>42.227600000000002</v>
      </c>
      <c r="AG861">
        <v>41.1616</v>
      </c>
      <c r="AH861">
        <v>36.97</v>
      </c>
      <c r="AI861">
        <v>44.36</v>
      </c>
      <c r="AJ861">
        <v>42.227600000000002</v>
      </c>
      <c r="AK861">
        <v>41.1616</v>
      </c>
      <c r="AL861">
        <v>36.97</v>
      </c>
      <c r="AM861" t="s">
        <v>1</v>
      </c>
      <c r="AN861" t="s">
        <v>1</v>
      </c>
      <c r="AO861" t="s">
        <v>5</v>
      </c>
      <c r="AP861" t="s">
        <v>5</v>
      </c>
      <c r="AQ861" t="s">
        <v>0</v>
      </c>
      <c r="AS861" t="s">
        <v>5</v>
      </c>
    </row>
    <row r="862" spans="1:45" x14ac:dyDescent="0.3">
      <c r="A862" s="1" t="s">
        <v>2558</v>
      </c>
      <c r="B862" s="1">
        <v>34</v>
      </c>
      <c r="C862" s="1" t="s">
        <v>9</v>
      </c>
      <c r="D862" s="1">
        <v>33265</v>
      </c>
      <c r="E862" s="1">
        <v>0</v>
      </c>
      <c r="F862" s="1" t="s">
        <v>1282</v>
      </c>
      <c r="G862" s="1" t="s">
        <v>9557</v>
      </c>
      <c r="H862" s="1" t="s">
        <v>5</v>
      </c>
      <c r="I862" s="1" t="s">
        <v>363</v>
      </c>
      <c r="J862" s="1" t="s">
        <v>4</v>
      </c>
      <c r="K862" s="1" t="s">
        <v>8486</v>
      </c>
      <c r="L862" s="1">
        <v>7</v>
      </c>
      <c r="M862" t="s">
        <v>3</v>
      </c>
      <c r="N862" t="s">
        <v>2</v>
      </c>
      <c r="O862">
        <v>60</v>
      </c>
      <c r="P862">
        <v>60</v>
      </c>
      <c r="Q862">
        <v>0</v>
      </c>
      <c r="R862">
        <v>0</v>
      </c>
      <c r="S862">
        <v>0</v>
      </c>
      <c r="T862">
        <v>0</v>
      </c>
      <c r="U862">
        <v>53</v>
      </c>
      <c r="V862">
        <v>87</v>
      </c>
      <c r="W862">
        <v>15</v>
      </c>
      <c r="X862" s="23">
        <f>IFERROR(1 -(#REF!/#REF!), 0)</f>
        <v>0</v>
      </c>
      <c r="Y862">
        <v>4</v>
      </c>
      <c r="Z862">
        <v>91</v>
      </c>
      <c r="AA862">
        <v>79.455299999999994</v>
      </c>
      <c r="AB862">
        <v>104.15689999999999</v>
      </c>
      <c r="AC862">
        <v>122.5064</v>
      </c>
      <c r="AD862">
        <v>76.788399999999996</v>
      </c>
      <c r="AE862">
        <v>79.455299999999994</v>
      </c>
      <c r="AF862">
        <v>104.15689999999999</v>
      </c>
      <c r="AG862">
        <v>122.5064</v>
      </c>
      <c r="AH862">
        <v>76.788399999999996</v>
      </c>
      <c r="AI862">
        <v>79.455299999999994</v>
      </c>
      <c r="AJ862">
        <v>104.15689999999999</v>
      </c>
      <c r="AK862">
        <v>122.5064</v>
      </c>
      <c r="AL862">
        <v>76.788399999999996</v>
      </c>
      <c r="AM862" t="s">
        <v>1</v>
      </c>
      <c r="AN862" t="s">
        <v>1</v>
      </c>
      <c r="AO862" t="s">
        <v>5</v>
      </c>
      <c r="AP862" t="s">
        <v>5</v>
      </c>
      <c r="AQ862" t="s">
        <v>0</v>
      </c>
      <c r="AS862" t="s">
        <v>5</v>
      </c>
    </row>
    <row r="863" spans="1:45" x14ac:dyDescent="0.3">
      <c r="A863" s="1" t="s">
        <v>2559</v>
      </c>
      <c r="B863" s="1">
        <v>78</v>
      </c>
      <c r="C863" s="1" t="s">
        <v>7</v>
      </c>
      <c r="D863" s="1">
        <v>33267</v>
      </c>
      <c r="E863" s="1">
        <v>0</v>
      </c>
      <c r="F863" s="1" t="s">
        <v>1283</v>
      </c>
      <c r="G863" s="1" t="s">
        <v>9558</v>
      </c>
      <c r="H863" s="1" t="s">
        <v>5</v>
      </c>
      <c r="I863" s="1" t="s">
        <v>9087</v>
      </c>
      <c r="J863" s="1" t="s">
        <v>4</v>
      </c>
      <c r="K863" s="1" t="s">
        <v>8503</v>
      </c>
      <c r="L863" s="1">
        <v>7</v>
      </c>
      <c r="M863" t="s">
        <v>3</v>
      </c>
      <c r="N863" t="s">
        <v>2</v>
      </c>
      <c r="O863">
        <v>190</v>
      </c>
      <c r="P863">
        <v>0</v>
      </c>
      <c r="Q863">
        <v>0</v>
      </c>
      <c r="R863">
        <v>0</v>
      </c>
      <c r="S863">
        <v>0</v>
      </c>
      <c r="T863">
        <v>190</v>
      </c>
      <c r="U863">
        <v>52</v>
      </c>
      <c r="X863" s="23">
        <f>IFERROR(1 -(#REF!/#REF!), 0)</f>
        <v>0</v>
      </c>
      <c r="AA863">
        <v>47.1858</v>
      </c>
      <c r="AB863">
        <v>44.900700000000001</v>
      </c>
      <c r="AC863">
        <v>51.082099999999997</v>
      </c>
      <c r="AD863">
        <v>54.4069</v>
      </c>
      <c r="AE863">
        <v>47.1858</v>
      </c>
      <c r="AF863">
        <v>44.900700000000001</v>
      </c>
      <c r="AG863">
        <v>51.082099999999997</v>
      </c>
      <c r="AH863">
        <v>54.4069</v>
      </c>
      <c r="AI863">
        <v>47.1858</v>
      </c>
      <c r="AJ863">
        <v>44.900700000000001</v>
      </c>
      <c r="AK863">
        <v>51.082099999999997</v>
      </c>
      <c r="AL863">
        <v>54.4069</v>
      </c>
      <c r="AM863" t="s">
        <v>1</v>
      </c>
      <c r="AN863" t="s">
        <v>1</v>
      </c>
      <c r="AO863" t="s">
        <v>5</v>
      </c>
      <c r="AP863" t="s">
        <v>5</v>
      </c>
      <c r="AQ863" t="s">
        <v>0</v>
      </c>
      <c r="AS863" t="s">
        <v>5</v>
      </c>
    </row>
    <row r="864" spans="1:45" x14ac:dyDescent="0.3">
      <c r="A864" s="1" t="s">
        <v>2560</v>
      </c>
      <c r="B864" s="1">
        <v>9</v>
      </c>
      <c r="C864" s="1" t="s">
        <v>12</v>
      </c>
      <c r="D864" s="1">
        <v>33269</v>
      </c>
      <c r="E864" s="1">
        <v>0</v>
      </c>
      <c r="F864" s="1" t="s">
        <v>1284</v>
      </c>
      <c r="G864" s="1" t="s">
        <v>9559</v>
      </c>
      <c r="H864" s="1" t="s">
        <v>5</v>
      </c>
      <c r="I864" s="1" t="s">
        <v>8940</v>
      </c>
      <c r="J864" s="1" t="s">
        <v>4</v>
      </c>
      <c r="K864" s="1" t="s">
        <v>8587</v>
      </c>
      <c r="L864" s="1">
        <v>7</v>
      </c>
      <c r="M864" t="s">
        <v>3</v>
      </c>
      <c r="N864" t="s">
        <v>2</v>
      </c>
      <c r="O864">
        <v>150</v>
      </c>
      <c r="P864">
        <v>0</v>
      </c>
      <c r="Q864">
        <v>150</v>
      </c>
      <c r="R864">
        <v>0</v>
      </c>
      <c r="S864">
        <v>0</v>
      </c>
      <c r="T864">
        <v>0</v>
      </c>
      <c r="U864">
        <v>52</v>
      </c>
      <c r="X864" s="23">
        <f>IFERROR(1 -(#REF!/#REF!), 0)</f>
        <v>0</v>
      </c>
      <c r="AA864">
        <v>59.049199999999999</v>
      </c>
      <c r="AB864">
        <v>61.5246</v>
      </c>
      <c r="AC864">
        <v>73.453000000000003</v>
      </c>
      <c r="AD864">
        <v>58.53</v>
      </c>
      <c r="AE864">
        <v>59.049199999999999</v>
      </c>
      <c r="AF864">
        <v>61.5246</v>
      </c>
      <c r="AG864">
        <v>73.453000000000003</v>
      </c>
      <c r="AH864">
        <v>58.53</v>
      </c>
      <c r="AI864">
        <v>59.049199999999999</v>
      </c>
      <c r="AJ864">
        <v>61.5246</v>
      </c>
      <c r="AK864">
        <v>73.453000000000003</v>
      </c>
      <c r="AL864">
        <v>58.53</v>
      </c>
      <c r="AM864" t="s">
        <v>1</v>
      </c>
      <c r="AN864" t="s">
        <v>1</v>
      </c>
      <c r="AO864" t="s">
        <v>5</v>
      </c>
      <c r="AP864" t="s">
        <v>5</v>
      </c>
      <c r="AQ864" t="s">
        <v>0</v>
      </c>
      <c r="AS864" t="s">
        <v>5</v>
      </c>
    </row>
    <row r="865" spans="1:45" x14ac:dyDescent="0.3">
      <c r="A865" s="1" t="s">
        <v>1678</v>
      </c>
      <c r="B865" s="1">
        <v>34</v>
      </c>
      <c r="C865" s="1" t="s">
        <v>12</v>
      </c>
      <c r="D865" s="1">
        <v>33270</v>
      </c>
      <c r="E865" s="1">
        <v>0</v>
      </c>
      <c r="F865" s="1" t="s">
        <v>400</v>
      </c>
      <c r="G865" s="1" t="s">
        <v>9560</v>
      </c>
      <c r="H865" s="1" t="s">
        <v>5</v>
      </c>
      <c r="I865" s="1" t="s">
        <v>9120</v>
      </c>
      <c r="J865" s="1" t="s">
        <v>4</v>
      </c>
      <c r="K865" s="1" t="s">
        <v>8599</v>
      </c>
      <c r="L865" s="1">
        <v>7</v>
      </c>
      <c r="M865" t="s">
        <v>3</v>
      </c>
      <c r="N865" t="s">
        <v>2</v>
      </c>
      <c r="O865">
        <v>30</v>
      </c>
      <c r="P865">
        <v>0</v>
      </c>
      <c r="Q865">
        <v>30</v>
      </c>
      <c r="R865">
        <v>0</v>
      </c>
      <c r="S865">
        <v>0</v>
      </c>
      <c r="T865">
        <v>0</v>
      </c>
      <c r="U865">
        <v>53</v>
      </c>
      <c r="X865" s="23">
        <f>IFERROR(1 -(#REF!/#REF!), 0)</f>
        <v>0</v>
      </c>
      <c r="AA865">
        <v>71.549199999999999</v>
      </c>
      <c r="AB865">
        <v>66.424599999999998</v>
      </c>
      <c r="AC865">
        <v>69.498400000000004</v>
      </c>
      <c r="AD865">
        <v>70.805000000000007</v>
      </c>
      <c r="AE865">
        <v>71.549199999999999</v>
      </c>
      <c r="AF865">
        <v>66.424599999999998</v>
      </c>
      <c r="AG865">
        <v>69.498400000000004</v>
      </c>
      <c r="AH865">
        <v>70.805000000000007</v>
      </c>
      <c r="AI865">
        <v>71.549199999999999</v>
      </c>
      <c r="AJ865">
        <v>66.424599999999998</v>
      </c>
      <c r="AK865">
        <v>69.498400000000004</v>
      </c>
      <c r="AL865">
        <v>70.805000000000007</v>
      </c>
      <c r="AM865" t="s">
        <v>1</v>
      </c>
      <c r="AN865" t="s">
        <v>1</v>
      </c>
      <c r="AO865" t="s">
        <v>5</v>
      </c>
      <c r="AP865" t="s">
        <v>5</v>
      </c>
      <c r="AQ865" t="s">
        <v>0</v>
      </c>
      <c r="AS865" t="s">
        <v>5</v>
      </c>
    </row>
    <row r="866" spans="1:45" x14ac:dyDescent="0.3">
      <c r="A866" s="1" t="s">
        <v>1679</v>
      </c>
      <c r="B866" s="1">
        <v>34</v>
      </c>
      <c r="C866" s="1" t="s">
        <v>12</v>
      </c>
      <c r="D866" s="1">
        <v>33270</v>
      </c>
      <c r="E866" s="1">
        <v>1</v>
      </c>
      <c r="F866" s="1" t="s">
        <v>400</v>
      </c>
      <c r="G866" s="1" t="s">
        <v>9561</v>
      </c>
      <c r="H866" s="1" t="s">
        <v>5</v>
      </c>
      <c r="I866" s="1" t="s">
        <v>9136</v>
      </c>
      <c r="J866" s="1" t="s">
        <v>4</v>
      </c>
      <c r="K866" s="1" t="s">
        <v>8500</v>
      </c>
      <c r="L866" s="1">
        <v>6</v>
      </c>
      <c r="M866" t="s">
        <v>10</v>
      </c>
      <c r="N866" t="s">
        <v>2</v>
      </c>
      <c r="O866">
        <v>135</v>
      </c>
      <c r="P866">
        <v>0</v>
      </c>
      <c r="Q866">
        <v>135</v>
      </c>
      <c r="R866">
        <v>0</v>
      </c>
      <c r="S866">
        <v>0</v>
      </c>
      <c r="T866">
        <v>0</v>
      </c>
      <c r="U866">
        <v>26</v>
      </c>
      <c r="X866" s="23">
        <f>IFERROR(1 -(#REF!/#REF!), 0)</f>
        <v>0</v>
      </c>
      <c r="AA866">
        <v>101.505</v>
      </c>
      <c r="AB866">
        <v>115.1857</v>
      </c>
      <c r="AC866">
        <v>139.3716</v>
      </c>
      <c r="AD866">
        <v>101.13</v>
      </c>
      <c r="AE866">
        <v>101.505</v>
      </c>
      <c r="AF866">
        <v>115.1857</v>
      </c>
      <c r="AG866">
        <v>139.3716</v>
      </c>
      <c r="AH866">
        <v>101.13</v>
      </c>
      <c r="AI866">
        <v>101.505</v>
      </c>
      <c r="AJ866">
        <v>115.1857</v>
      </c>
      <c r="AK866">
        <v>139.3716</v>
      </c>
      <c r="AL866">
        <v>101.13</v>
      </c>
      <c r="AM866" t="s">
        <v>1</v>
      </c>
      <c r="AN866" t="s">
        <v>1</v>
      </c>
      <c r="AO866" t="s">
        <v>5</v>
      </c>
      <c r="AP866" t="s">
        <v>5</v>
      </c>
      <c r="AQ866" t="s">
        <v>0</v>
      </c>
      <c r="AS866" t="s">
        <v>5</v>
      </c>
    </row>
    <row r="867" spans="1:45" x14ac:dyDescent="0.3">
      <c r="A867" s="1" t="s">
        <v>2621</v>
      </c>
      <c r="B867" s="1">
        <v>15</v>
      </c>
      <c r="C867" s="1" t="s">
        <v>9</v>
      </c>
      <c r="D867" s="1">
        <v>33270</v>
      </c>
      <c r="E867" s="1">
        <v>2</v>
      </c>
      <c r="F867" s="1" t="s">
        <v>400</v>
      </c>
      <c r="G867" s="1" t="s">
        <v>9562</v>
      </c>
      <c r="H867" s="1" t="s">
        <v>5</v>
      </c>
      <c r="I867" s="1" t="s">
        <v>9310</v>
      </c>
      <c r="J867" s="1" t="s">
        <v>4</v>
      </c>
      <c r="K867" s="1" t="s">
        <v>9311</v>
      </c>
      <c r="L867" s="1">
        <v>7</v>
      </c>
      <c r="M867" t="s">
        <v>3</v>
      </c>
      <c r="N867" t="s">
        <v>2</v>
      </c>
      <c r="O867">
        <v>220</v>
      </c>
      <c r="P867">
        <v>220</v>
      </c>
      <c r="Q867">
        <v>0</v>
      </c>
      <c r="R867">
        <v>0</v>
      </c>
      <c r="S867">
        <v>0</v>
      </c>
      <c r="T867">
        <v>0</v>
      </c>
      <c r="U867">
        <v>51</v>
      </c>
      <c r="X867" s="23">
        <f>IFERROR(1 -(#REF!/#REF!), 0)</f>
        <v>0</v>
      </c>
      <c r="AA867">
        <v>187.66409999999999</v>
      </c>
      <c r="AB867">
        <v>142.9607</v>
      </c>
      <c r="AC867">
        <v>88.134600000000006</v>
      </c>
      <c r="AD867">
        <v>219.18530000000001</v>
      </c>
      <c r="AE867">
        <v>187.66409999999999</v>
      </c>
      <c r="AF867">
        <v>142.9607</v>
      </c>
      <c r="AG867">
        <v>88.134600000000006</v>
      </c>
      <c r="AH867">
        <v>219.18530000000001</v>
      </c>
      <c r="AI867">
        <v>187.66409999999999</v>
      </c>
      <c r="AJ867">
        <v>142.9607</v>
      </c>
      <c r="AK867">
        <v>88.134600000000006</v>
      </c>
      <c r="AL867">
        <v>219.18530000000001</v>
      </c>
      <c r="AM867" t="s">
        <v>1</v>
      </c>
      <c r="AN867" t="s">
        <v>1</v>
      </c>
      <c r="AO867" t="s">
        <v>5</v>
      </c>
      <c r="AP867" t="s">
        <v>5</v>
      </c>
      <c r="AQ867" t="s">
        <v>0</v>
      </c>
      <c r="AS867" t="s">
        <v>5</v>
      </c>
    </row>
    <row r="868" spans="1:45" x14ac:dyDescent="0.3">
      <c r="A868" s="1" t="s">
        <v>2680</v>
      </c>
      <c r="B868" s="1">
        <v>71</v>
      </c>
      <c r="C868" s="1" t="s">
        <v>6</v>
      </c>
      <c r="D868" s="1">
        <v>33270</v>
      </c>
      <c r="E868" s="1">
        <v>3</v>
      </c>
      <c r="F868" s="1" t="s">
        <v>400</v>
      </c>
      <c r="G868" s="1" t="s">
        <v>9563</v>
      </c>
      <c r="H868" s="1" t="s">
        <v>5</v>
      </c>
      <c r="I868" s="1" t="s">
        <v>9564</v>
      </c>
      <c r="J868" s="1" t="s">
        <v>4</v>
      </c>
      <c r="K868" s="1" t="s">
        <v>8416</v>
      </c>
      <c r="L868" s="1">
        <v>7</v>
      </c>
      <c r="M868" t="s">
        <v>3</v>
      </c>
      <c r="N868" t="s">
        <v>2</v>
      </c>
      <c r="O868">
        <v>71</v>
      </c>
      <c r="P868">
        <v>0</v>
      </c>
      <c r="Q868">
        <v>0</v>
      </c>
      <c r="R868">
        <v>71</v>
      </c>
      <c r="S868">
        <v>0</v>
      </c>
      <c r="T868">
        <v>0</v>
      </c>
      <c r="U868">
        <v>48</v>
      </c>
      <c r="X868" s="23">
        <f>IFERROR(1 -(#REF!/#REF!), 0)</f>
        <v>0</v>
      </c>
      <c r="AA868">
        <v>42.789200000000001</v>
      </c>
      <c r="AB868">
        <v>44.676099999999998</v>
      </c>
      <c r="AC868">
        <v>37.007599999999996</v>
      </c>
      <c r="AD868">
        <v>41.681100000000001</v>
      </c>
      <c r="AE868">
        <v>42.789200000000001</v>
      </c>
      <c r="AF868">
        <v>44.676099999999998</v>
      </c>
      <c r="AG868">
        <v>37.007599999999996</v>
      </c>
      <c r="AH868">
        <v>41.681100000000001</v>
      </c>
      <c r="AI868">
        <v>42.789200000000001</v>
      </c>
      <c r="AJ868">
        <v>44.676099999999998</v>
      </c>
      <c r="AK868">
        <v>37.007599999999996</v>
      </c>
      <c r="AL868">
        <v>41.681100000000001</v>
      </c>
      <c r="AM868" t="s">
        <v>1</v>
      </c>
      <c r="AN868" t="s">
        <v>1</v>
      </c>
      <c r="AO868" t="s">
        <v>5</v>
      </c>
      <c r="AP868" t="s">
        <v>5</v>
      </c>
      <c r="AQ868" t="s">
        <v>0</v>
      </c>
      <c r="AS868" t="s">
        <v>5</v>
      </c>
    </row>
    <row r="869" spans="1:45" x14ac:dyDescent="0.3">
      <c r="A869" s="1" t="s">
        <v>2728</v>
      </c>
      <c r="B869" s="1">
        <v>76</v>
      </c>
      <c r="C869" s="1" t="s">
        <v>6</v>
      </c>
      <c r="D869" s="1">
        <v>33270</v>
      </c>
      <c r="E869" s="1">
        <v>4</v>
      </c>
      <c r="F869" s="1" t="s">
        <v>1437</v>
      </c>
      <c r="G869" s="1" t="s">
        <v>9565</v>
      </c>
      <c r="H869" s="1" t="s">
        <v>5</v>
      </c>
      <c r="I869" s="1" t="s">
        <v>9152</v>
      </c>
      <c r="J869" s="1" t="s">
        <v>4</v>
      </c>
      <c r="K869" s="1" t="s">
        <v>8552</v>
      </c>
      <c r="L869" s="1">
        <v>6</v>
      </c>
      <c r="M869" t="s">
        <v>10</v>
      </c>
      <c r="N869" t="s">
        <v>2</v>
      </c>
      <c r="O869">
        <v>105</v>
      </c>
      <c r="P869">
        <v>0</v>
      </c>
      <c r="Q869">
        <v>0</v>
      </c>
      <c r="R869">
        <v>105</v>
      </c>
      <c r="S869">
        <v>0</v>
      </c>
      <c r="T869">
        <v>0</v>
      </c>
      <c r="U869">
        <v>12</v>
      </c>
      <c r="X869" s="23">
        <f>IFERROR(1 -(#REF!/#REF!), 0)</f>
        <v>0</v>
      </c>
      <c r="AB869">
        <v>78.433300000000003</v>
      </c>
      <c r="AC869">
        <v>92.08</v>
      </c>
      <c r="AF869">
        <v>78.433300000000003</v>
      </c>
      <c r="AG869">
        <v>92.08</v>
      </c>
      <c r="AJ869">
        <v>78.433300000000003</v>
      </c>
      <c r="AK869">
        <v>92.08</v>
      </c>
      <c r="AM869" t="s">
        <v>1</v>
      </c>
      <c r="AN869" t="s">
        <v>1</v>
      </c>
      <c r="AO869" t="s">
        <v>5</v>
      </c>
      <c r="AP869" t="s">
        <v>5</v>
      </c>
      <c r="AQ869" t="s">
        <v>0</v>
      </c>
      <c r="AS869" t="s">
        <v>5</v>
      </c>
    </row>
    <row r="870" spans="1:45" x14ac:dyDescent="0.3">
      <c r="A870" s="1" t="s">
        <v>9566</v>
      </c>
      <c r="B870" s="1">
        <v>8</v>
      </c>
      <c r="C870" s="1" t="s">
        <v>12</v>
      </c>
      <c r="D870" s="1">
        <v>33270</v>
      </c>
      <c r="E870" s="1">
        <v>5</v>
      </c>
      <c r="F870" s="1" t="s">
        <v>400</v>
      </c>
      <c r="G870" s="1" t="s">
        <v>9567</v>
      </c>
      <c r="H870" s="1" t="s">
        <v>5</v>
      </c>
      <c r="I870" s="1" t="s">
        <v>8657</v>
      </c>
      <c r="J870" s="1" t="s">
        <v>4</v>
      </c>
      <c r="K870" s="1" t="s">
        <v>8781</v>
      </c>
      <c r="L870" s="1">
        <v>7</v>
      </c>
      <c r="M870" t="s">
        <v>3</v>
      </c>
      <c r="N870" t="s">
        <v>2</v>
      </c>
      <c r="O870">
        <v>1</v>
      </c>
      <c r="P870">
        <v>0</v>
      </c>
      <c r="Q870">
        <v>1</v>
      </c>
      <c r="R870">
        <v>0</v>
      </c>
      <c r="S870">
        <v>0</v>
      </c>
      <c r="T870">
        <v>0</v>
      </c>
      <c r="W870">
        <v>0</v>
      </c>
      <c r="X870" s="23">
        <f>IFERROR(1 -(#REF!/#REF!), 0)</f>
        <v>0</v>
      </c>
      <c r="AM870" t="s">
        <v>1</v>
      </c>
      <c r="AN870" t="s">
        <v>1</v>
      </c>
      <c r="AO870" t="s">
        <v>5</v>
      </c>
      <c r="AP870" t="s">
        <v>5</v>
      </c>
      <c r="AQ870" t="s">
        <v>0</v>
      </c>
      <c r="AS870" t="s">
        <v>5</v>
      </c>
    </row>
    <row r="871" spans="1:45" x14ac:dyDescent="0.3">
      <c r="A871" s="1" t="s">
        <v>2562</v>
      </c>
      <c r="B871" s="1">
        <v>70</v>
      </c>
      <c r="C871" s="1" t="s">
        <v>12</v>
      </c>
      <c r="D871" s="1">
        <v>33273</v>
      </c>
      <c r="E871" s="1">
        <v>0</v>
      </c>
      <c r="F871" s="1" t="s">
        <v>1286</v>
      </c>
      <c r="G871" s="1" t="s">
        <v>9568</v>
      </c>
      <c r="H871" s="1" t="s">
        <v>5</v>
      </c>
      <c r="I871" s="1" t="s">
        <v>8925</v>
      </c>
      <c r="J871" s="1" t="s">
        <v>4</v>
      </c>
      <c r="K871" s="1" t="s">
        <v>8295</v>
      </c>
      <c r="L871" s="1">
        <v>7</v>
      </c>
      <c r="M871" t="s">
        <v>3</v>
      </c>
      <c r="N871" t="s">
        <v>2</v>
      </c>
      <c r="O871">
        <v>90</v>
      </c>
      <c r="P871">
        <v>0</v>
      </c>
      <c r="Q871">
        <v>90</v>
      </c>
      <c r="R871">
        <v>0</v>
      </c>
      <c r="S871">
        <v>0</v>
      </c>
      <c r="T871">
        <v>0</v>
      </c>
      <c r="U871">
        <v>52</v>
      </c>
      <c r="X871" s="23">
        <f>IFERROR(1 -(#REF!/#REF!), 0)</f>
        <v>0</v>
      </c>
      <c r="AA871">
        <v>59.919199999999996</v>
      </c>
      <c r="AB871">
        <v>62.376100000000001</v>
      </c>
      <c r="AC871">
        <v>67.210700000000003</v>
      </c>
      <c r="AD871">
        <v>58.489199999999997</v>
      </c>
      <c r="AE871">
        <v>59.919199999999996</v>
      </c>
      <c r="AF871">
        <v>62.376100000000001</v>
      </c>
      <c r="AG871">
        <v>67.210700000000003</v>
      </c>
      <c r="AH871">
        <v>58.489199999999997</v>
      </c>
      <c r="AI871">
        <v>59.919199999999996</v>
      </c>
      <c r="AJ871">
        <v>62.376100000000001</v>
      </c>
      <c r="AK871">
        <v>67.210700000000003</v>
      </c>
      <c r="AL871">
        <v>58.489199999999997</v>
      </c>
      <c r="AM871" t="s">
        <v>1</v>
      </c>
      <c r="AN871" t="s">
        <v>1</v>
      </c>
      <c r="AO871" t="s">
        <v>5</v>
      </c>
      <c r="AP871" t="s">
        <v>5</v>
      </c>
      <c r="AQ871" t="s">
        <v>0</v>
      </c>
      <c r="AS871" t="s">
        <v>5</v>
      </c>
    </row>
    <row r="872" spans="1:45" x14ac:dyDescent="0.3">
      <c r="A872" s="1" t="s">
        <v>2563</v>
      </c>
      <c r="B872" s="1">
        <v>15</v>
      </c>
      <c r="C872" s="1" t="s">
        <v>9</v>
      </c>
      <c r="D872" s="1">
        <v>33285</v>
      </c>
      <c r="E872" s="1">
        <v>0</v>
      </c>
      <c r="F872" s="1" t="s">
        <v>1287</v>
      </c>
      <c r="G872" s="1" t="s">
        <v>9569</v>
      </c>
      <c r="H872" s="1" t="s">
        <v>5</v>
      </c>
      <c r="I872" s="1" t="s">
        <v>8709</v>
      </c>
      <c r="J872" s="1" t="s">
        <v>4</v>
      </c>
      <c r="K872" s="1" t="s">
        <v>8318</v>
      </c>
      <c r="L872" s="1">
        <v>7</v>
      </c>
      <c r="M872" t="s">
        <v>3</v>
      </c>
      <c r="N872" t="s">
        <v>2</v>
      </c>
      <c r="O872">
        <v>90</v>
      </c>
      <c r="P872">
        <v>90</v>
      </c>
      <c r="Q872">
        <v>0</v>
      </c>
      <c r="R872">
        <v>0</v>
      </c>
      <c r="S872">
        <v>0</v>
      </c>
      <c r="T872">
        <v>0</v>
      </c>
      <c r="U872">
        <v>52</v>
      </c>
      <c r="X872" s="23">
        <f>IFERROR(1 -(#REF!/#REF!), 0)</f>
        <v>0</v>
      </c>
      <c r="AA872">
        <v>51.749200000000002</v>
      </c>
      <c r="AB872">
        <v>54.221499999999999</v>
      </c>
      <c r="AC872">
        <v>56.894599999999997</v>
      </c>
      <c r="AD872">
        <v>51.23</v>
      </c>
      <c r="AE872">
        <v>51.749200000000002</v>
      </c>
      <c r="AF872">
        <v>54.221499999999999</v>
      </c>
      <c r="AG872">
        <v>56.894599999999997</v>
      </c>
      <c r="AH872">
        <v>51.23</v>
      </c>
      <c r="AI872">
        <v>51.749200000000002</v>
      </c>
      <c r="AJ872">
        <v>54.221499999999999</v>
      </c>
      <c r="AK872">
        <v>56.894599999999997</v>
      </c>
      <c r="AL872">
        <v>51.23</v>
      </c>
      <c r="AM872" t="s">
        <v>1</v>
      </c>
      <c r="AN872" t="s">
        <v>1</v>
      </c>
      <c r="AO872" t="s">
        <v>5</v>
      </c>
      <c r="AP872" t="s">
        <v>5</v>
      </c>
      <c r="AQ872" t="s">
        <v>0</v>
      </c>
      <c r="AS872" t="s">
        <v>5</v>
      </c>
    </row>
    <row r="873" spans="1:45" x14ac:dyDescent="0.3">
      <c r="A873" s="1" t="s">
        <v>2564</v>
      </c>
      <c r="B873" s="1">
        <v>78</v>
      </c>
      <c r="C873" s="1" t="s">
        <v>14</v>
      </c>
      <c r="D873" s="1">
        <v>33292</v>
      </c>
      <c r="E873" s="1">
        <v>0</v>
      </c>
      <c r="F873" s="1" t="s">
        <v>1288</v>
      </c>
      <c r="G873" s="1" t="s">
        <v>9570</v>
      </c>
      <c r="H873" s="1" t="s">
        <v>5</v>
      </c>
      <c r="I873" s="1" t="s">
        <v>8857</v>
      </c>
      <c r="J873" s="1" t="s">
        <v>4</v>
      </c>
      <c r="K873" s="1" t="s">
        <v>8985</v>
      </c>
      <c r="L873" s="1">
        <v>7</v>
      </c>
      <c r="M873" t="s">
        <v>3</v>
      </c>
      <c r="N873" t="s">
        <v>2</v>
      </c>
      <c r="O873">
        <v>220</v>
      </c>
      <c r="P873">
        <v>0</v>
      </c>
      <c r="Q873">
        <v>0</v>
      </c>
      <c r="R873">
        <v>0</v>
      </c>
      <c r="S873">
        <v>220</v>
      </c>
      <c r="T873">
        <v>0</v>
      </c>
      <c r="U873">
        <v>52</v>
      </c>
      <c r="V873">
        <v>24</v>
      </c>
      <c r="W873">
        <v>6</v>
      </c>
      <c r="X873" s="23">
        <f>IFERROR(1 -(#REF!/#REF!), 0)</f>
        <v>0</v>
      </c>
      <c r="Y873">
        <v>1</v>
      </c>
      <c r="Z873">
        <v>24</v>
      </c>
      <c r="AA873">
        <v>41.867100000000001</v>
      </c>
      <c r="AB873">
        <v>45.173000000000002</v>
      </c>
      <c r="AC873">
        <v>47.754100000000001</v>
      </c>
      <c r="AD873">
        <v>42</v>
      </c>
      <c r="AE873">
        <v>41.867100000000001</v>
      </c>
      <c r="AF873">
        <v>45.173000000000002</v>
      </c>
      <c r="AG873">
        <v>47.754100000000001</v>
      </c>
      <c r="AH873">
        <v>42</v>
      </c>
      <c r="AI873">
        <v>41.867100000000001</v>
      </c>
      <c r="AJ873">
        <v>45.173000000000002</v>
      </c>
      <c r="AK873">
        <v>47.754100000000001</v>
      </c>
      <c r="AL873">
        <v>42</v>
      </c>
      <c r="AM873" t="s">
        <v>1</v>
      </c>
      <c r="AN873" t="s">
        <v>1</v>
      </c>
      <c r="AO873" t="s">
        <v>5</v>
      </c>
      <c r="AP873" t="s">
        <v>5</v>
      </c>
      <c r="AQ873" t="s">
        <v>0</v>
      </c>
      <c r="AS873" t="s">
        <v>5</v>
      </c>
    </row>
    <row r="874" spans="1:45" x14ac:dyDescent="0.3">
      <c r="A874" s="1" t="s">
        <v>1923</v>
      </c>
      <c r="B874" s="1">
        <v>70</v>
      </c>
      <c r="C874" s="1" t="s">
        <v>9</v>
      </c>
      <c r="D874" s="1">
        <v>33300</v>
      </c>
      <c r="E874" s="1">
        <v>0</v>
      </c>
      <c r="F874" s="1" t="s">
        <v>648</v>
      </c>
      <c r="G874" s="1" t="s">
        <v>9571</v>
      </c>
      <c r="H874" s="1" t="s">
        <v>5</v>
      </c>
      <c r="I874" s="1" t="s">
        <v>9079</v>
      </c>
      <c r="J874" s="1" t="s">
        <v>4</v>
      </c>
      <c r="K874" s="1" t="s">
        <v>9572</v>
      </c>
      <c r="L874" s="1">
        <v>5</v>
      </c>
      <c r="M874" t="s">
        <v>18</v>
      </c>
      <c r="N874" t="s">
        <v>2</v>
      </c>
      <c r="O874">
        <v>70</v>
      </c>
      <c r="P874">
        <v>70</v>
      </c>
      <c r="Q874">
        <v>0</v>
      </c>
      <c r="R874">
        <v>0</v>
      </c>
      <c r="S874">
        <v>0</v>
      </c>
      <c r="T874">
        <v>0</v>
      </c>
      <c r="U874">
        <v>26</v>
      </c>
      <c r="X874" s="23">
        <f>IFERROR(1 -(#REF!/#REF!), 0)</f>
        <v>0</v>
      </c>
      <c r="AA874">
        <v>46.012799999999999</v>
      </c>
      <c r="AB874">
        <v>50.914999999999999</v>
      </c>
      <c r="AC874">
        <v>53.8857</v>
      </c>
      <c r="AD874">
        <v>45.37</v>
      </c>
      <c r="AE874">
        <v>46.012799999999999</v>
      </c>
      <c r="AF874">
        <v>50.914999999999999</v>
      </c>
      <c r="AG874">
        <v>53.8857</v>
      </c>
      <c r="AH874">
        <v>45.37</v>
      </c>
      <c r="AI874">
        <v>46.012799999999999</v>
      </c>
      <c r="AJ874">
        <v>50.914999999999999</v>
      </c>
      <c r="AK874">
        <v>53.8857</v>
      </c>
      <c r="AL874">
        <v>45.37</v>
      </c>
      <c r="AM874" t="s">
        <v>1</v>
      </c>
      <c r="AN874" t="s">
        <v>1</v>
      </c>
      <c r="AO874" t="s">
        <v>5</v>
      </c>
      <c r="AP874" t="s">
        <v>5</v>
      </c>
      <c r="AQ874" t="s">
        <v>0</v>
      </c>
      <c r="AS874" t="s">
        <v>5</v>
      </c>
    </row>
    <row r="875" spans="1:45" x14ac:dyDescent="0.3">
      <c r="A875" s="1" t="s">
        <v>2572</v>
      </c>
      <c r="B875" s="1">
        <v>15</v>
      </c>
      <c r="C875" s="1" t="s">
        <v>6</v>
      </c>
      <c r="D875" s="1">
        <v>33301</v>
      </c>
      <c r="E875" s="1">
        <v>0</v>
      </c>
      <c r="F875" s="1" t="s">
        <v>1296</v>
      </c>
      <c r="G875" s="1" t="s">
        <v>9573</v>
      </c>
      <c r="H875" s="1" t="s">
        <v>5</v>
      </c>
      <c r="I875" s="1" t="s">
        <v>8709</v>
      </c>
      <c r="J875" s="1" t="s">
        <v>4</v>
      </c>
      <c r="K875" s="1" t="s">
        <v>8318</v>
      </c>
      <c r="L875" s="1">
        <v>7</v>
      </c>
      <c r="M875" t="s">
        <v>3</v>
      </c>
      <c r="N875" t="s">
        <v>2</v>
      </c>
      <c r="O875">
        <v>180</v>
      </c>
      <c r="P875">
        <v>0</v>
      </c>
      <c r="Q875">
        <v>0</v>
      </c>
      <c r="R875">
        <v>180</v>
      </c>
      <c r="S875">
        <v>0</v>
      </c>
      <c r="T875">
        <v>0</v>
      </c>
      <c r="U875">
        <v>51</v>
      </c>
      <c r="V875">
        <v>107</v>
      </c>
      <c r="W875">
        <v>17</v>
      </c>
      <c r="X875" s="23">
        <f>IFERROR(1 -(#REF!/#REF!), 0)</f>
        <v>0</v>
      </c>
      <c r="Y875">
        <v>4</v>
      </c>
      <c r="Z875">
        <v>96</v>
      </c>
      <c r="AA875">
        <v>50.192999999999998</v>
      </c>
      <c r="AB875">
        <v>43.315300000000001</v>
      </c>
      <c r="AC875">
        <v>58.073300000000003</v>
      </c>
      <c r="AD875">
        <v>48.438400000000001</v>
      </c>
      <c r="AE875">
        <v>50.192999999999998</v>
      </c>
      <c r="AF875">
        <v>43.315300000000001</v>
      </c>
      <c r="AG875">
        <v>58.073300000000003</v>
      </c>
      <c r="AH875">
        <v>48.438400000000001</v>
      </c>
      <c r="AI875">
        <v>50.192999999999998</v>
      </c>
      <c r="AJ875">
        <v>43.315300000000001</v>
      </c>
      <c r="AK875">
        <v>58.073300000000003</v>
      </c>
      <c r="AL875">
        <v>48.438400000000001</v>
      </c>
      <c r="AM875" t="s">
        <v>1</v>
      </c>
      <c r="AN875" t="s">
        <v>1</v>
      </c>
      <c r="AO875" t="s">
        <v>5</v>
      </c>
      <c r="AP875" t="s">
        <v>5</v>
      </c>
      <c r="AQ875" t="s">
        <v>0</v>
      </c>
      <c r="AS875" t="s">
        <v>5</v>
      </c>
    </row>
    <row r="876" spans="1:45" x14ac:dyDescent="0.3">
      <c r="A876" s="1" t="s">
        <v>2573</v>
      </c>
      <c r="B876" s="1">
        <v>15</v>
      </c>
      <c r="C876" s="1" t="s">
        <v>12</v>
      </c>
      <c r="D876" s="1">
        <v>33305</v>
      </c>
      <c r="E876" s="1">
        <v>0</v>
      </c>
      <c r="F876" s="1" t="s">
        <v>1297</v>
      </c>
      <c r="G876" s="1" t="s">
        <v>9574</v>
      </c>
      <c r="H876" s="1" t="s">
        <v>5</v>
      </c>
      <c r="I876" s="1" t="s">
        <v>9117</v>
      </c>
      <c r="J876" s="1" t="s">
        <v>4</v>
      </c>
      <c r="K876" s="1" t="s">
        <v>9575</v>
      </c>
      <c r="L876" s="1">
        <v>7</v>
      </c>
      <c r="M876" t="s">
        <v>3</v>
      </c>
      <c r="N876" t="s">
        <v>2</v>
      </c>
      <c r="O876">
        <v>100</v>
      </c>
      <c r="P876">
        <v>0</v>
      </c>
      <c r="Q876">
        <v>100</v>
      </c>
      <c r="R876">
        <v>0</v>
      </c>
      <c r="S876">
        <v>0</v>
      </c>
      <c r="T876">
        <v>0</v>
      </c>
      <c r="U876">
        <v>52</v>
      </c>
      <c r="X876" s="23">
        <f>IFERROR(1 -(#REF!/#REF!), 0)</f>
        <v>0</v>
      </c>
      <c r="AA876">
        <v>55.959200000000003</v>
      </c>
      <c r="AB876">
        <v>48.346899999999998</v>
      </c>
      <c r="AC876">
        <v>47.3553</v>
      </c>
      <c r="AD876">
        <v>55.44</v>
      </c>
      <c r="AE876">
        <v>55.959200000000003</v>
      </c>
      <c r="AF876">
        <v>48.346899999999998</v>
      </c>
      <c r="AG876">
        <v>47.3553</v>
      </c>
      <c r="AH876">
        <v>55.44</v>
      </c>
      <c r="AI876">
        <v>55.959200000000003</v>
      </c>
      <c r="AJ876">
        <v>48.346899999999998</v>
      </c>
      <c r="AK876">
        <v>47.3553</v>
      </c>
      <c r="AL876">
        <v>55.44</v>
      </c>
      <c r="AM876" t="s">
        <v>1</v>
      </c>
      <c r="AN876" t="s">
        <v>1</v>
      </c>
      <c r="AO876" t="s">
        <v>5</v>
      </c>
      <c r="AP876" t="s">
        <v>5</v>
      </c>
      <c r="AQ876" t="s">
        <v>0</v>
      </c>
      <c r="AS876" t="s">
        <v>5</v>
      </c>
    </row>
    <row r="877" spans="1:45" x14ac:dyDescent="0.3">
      <c r="A877" s="1" t="s">
        <v>2575</v>
      </c>
      <c r="B877" s="1">
        <v>78</v>
      </c>
      <c r="C877" s="1" t="s">
        <v>9</v>
      </c>
      <c r="D877" s="1">
        <v>33306</v>
      </c>
      <c r="E877" s="1">
        <v>0</v>
      </c>
      <c r="F877" s="1" t="s">
        <v>1299</v>
      </c>
      <c r="G877" s="1" t="s">
        <v>9576</v>
      </c>
      <c r="H877" s="1" t="s">
        <v>5</v>
      </c>
      <c r="I877" s="1" t="s">
        <v>363</v>
      </c>
      <c r="J877" s="1" t="s">
        <v>4</v>
      </c>
      <c r="K877" s="1" t="s">
        <v>8573</v>
      </c>
      <c r="L877" s="1">
        <v>7</v>
      </c>
      <c r="M877" t="s">
        <v>3</v>
      </c>
      <c r="N877" t="s">
        <v>2</v>
      </c>
      <c r="O877">
        <v>50</v>
      </c>
      <c r="P877">
        <v>50</v>
      </c>
      <c r="Q877">
        <v>0</v>
      </c>
      <c r="R877">
        <v>0</v>
      </c>
      <c r="S877">
        <v>0</v>
      </c>
      <c r="T877">
        <v>0</v>
      </c>
      <c r="U877">
        <v>52</v>
      </c>
      <c r="V877">
        <v>44</v>
      </c>
      <c r="W877">
        <v>16</v>
      </c>
      <c r="X877" s="23">
        <f>IFERROR(1 -(#REF!/#REF!), 0)</f>
        <v>0</v>
      </c>
      <c r="Y877">
        <v>2</v>
      </c>
      <c r="Z877">
        <v>44</v>
      </c>
      <c r="AA877">
        <v>39.319200000000002</v>
      </c>
      <c r="AB877">
        <v>41.794600000000003</v>
      </c>
      <c r="AC877">
        <v>44.326900000000002</v>
      </c>
      <c r="AD877">
        <v>38.799999999999997</v>
      </c>
      <c r="AE877">
        <v>39.319200000000002</v>
      </c>
      <c r="AF877">
        <v>41.794600000000003</v>
      </c>
      <c r="AG877">
        <v>44.326900000000002</v>
      </c>
      <c r="AH877">
        <v>38.799999999999997</v>
      </c>
      <c r="AI877">
        <v>39.319200000000002</v>
      </c>
      <c r="AJ877">
        <v>41.794600000000003</v>
      </c>
      <c r="AK877">
        <v>44.326900000000002</v>
      </c>
      <c r="AL877">
        <v>38.799999999999997</v>
      </c>
      <c r="AM877" t="s">
        <v>1</v>
      </c>
      <c r="AN877" t="s">
        <v>1</v>
      </c>
      <c r="AO877" t="s">
        <v>5</v>
      </c>
      <c r="AP877" t="s">
        <v>5</v>
      </c>
      <c r="AQ877" t="s">
        <v>0</v>
      </c>
      <c r="AS877" t="s">
        <v>5</v>
      </c>
    </row>
    <row r="878" spans="1:45" x14ac:dyDescent="0.3">
      <c r="A878" s="1" t="s">
        <v>2576</v>
      </c>
      <c r="B878" s="1">
        <v>76</v>
      </c>
      <c r="C878" s="1" t="s">
        <v>12</v>
      </c>
      <c r="D878" s="1">
        <v>33308</v>
      </c>
      <c r="E878" s="1">
        <v>0</v>
      </c>
      <c r="F878" s="1" t="s">
        <v>1300</v>
      </c>
      <c r="G878" s="1" t="s">
        <v>9577</v>
      </c>
      <c r="H878" s="1" t="s">
        <v>5</v>
      </c>
      <c r="I878" s="1" t="s">
        <v>8794</v>
      </c>
      <c r="J878" s="1" t="s">
        <v>4</v>
      </c>
      <c r="K878" s="1" t="s">
        <v>8412</v>
      </c>
      <c r="L878" s="1">
        <v>7</v>
      </c>
      <c r="M878" t="s">
        <v>3</v>
      </c>
      <c r="N878" t="s">
        <v>2</v>
      </c>
      <c r="O878">
        <v>115</v>
      </c>
      <c r="P878">
        <v>0</v>
      </c>
      <c r="Q878">
        <v>115</v>
      </c>
      <c r="R878">
        <v>0</v>
      </c>
      <c r="S878">
        <v>0</v>
      </c>
      <c r="T878">
        <v>0</v>
      </c>
      <c r="U878">
        <v>52</v>
      </c>
      <c r="V878">
        <v>100</v>
      </c>
      <c r="W878">
        <v>3</v>
      </c>
      <c r="X878" s="23">
        <f>IFERROR(1 -(#REF!/#REF!), 0)</f>
        <v>0</v>
      </c>
      <c r="Y878">
        <v>5</v>
      </c>
      <c r="Z878">
        <v>100</v>
      </c>
      <c r="AA878">
        <v>191.61920000000001</v>
      </c>
      <c r="AB878">
        <v>208.54689999999999</v>
      </c>
      <c r="AC878">
        <v>214.1523</v>
      </c>
      <c r="AD878">
        <v>191.1</v>
      </c>
      <c r="AE878">
        <v>191.61920000000001</v>
      </c>
      <c r="AF878">
        <v>208.54689999999999</v>
      </c>
      <c r="AG878">
        <v>214.1523</v>
      </c>
      <c r="AH878">
        <v>191.1</v>
      </c>
      <c r="AI878">
        <v>191.61920000000001</v>
      </c>
      <c r="AJ878">
        <v>208.54689999999999</v>
      </c>
      <c r="AK878">
        <v>214.1523</v>
      </c>
      <c r="AL878">
        <v>191.1</v>
      </c>
      <c r="AM878" t="s">
        <v>1</v>
      </c>
      <c r="AN878" t="s">
        <v>1</v>
      </c>
      <c r="AO878" t="s">
        <v>5</v>
      </c>
      <c r="AP878" t="s">
        <v>5</v>
      </c>
      <c r="AQ878" t="s">
        <v>0</v>
      </c>
      <c r="AS878" t="s">
        <v>5</v>
      </c>
    </row>
    <row r="879" spans="1:45" x14ac:dyDescent="0.3">
      <c r="A879" s="1" t="s">
        <v>2577</v>
      </c>
      <c r="B879" s="1">
        <v>71</v>
      </c>
      <c r="C879" s="1" t="s">
        <v>9</v>
      </c>
      <c r="D879" s="1">
        <v>33314</v>
      </c>
      <c r="E879" s="1">
        <v>0</v>
      </c>
      <c r="F879" s="1" t="s">
        <v>1301</v>
      </c>
      <c r="G879" s="1" t="s">
        <v>9578</v>
      </c>
      <c r="H879" s="1" t="s">
        <v>5</v>
      </c>
      <c r="I879" s="1" t="s">
        <v>8282</v>
      </c>
      <c r="J879" s="1" t="s">
        <v>4</v>
      </c>
      <c r="K879" s="1" t="s">
        <v>8397</v>
      </c>
      <c r="L879" s="1">
        <v>7</v>
      </c>
      <c r="M879" t="s">
        <v>3</v>
      </c>
      <c r="N879" t="s">
        <v>2</v>
      </c>
      <c r="O879">
        <v>35</v>
      </c>
      <c r="P879">
        <v>35</v>
      </c>
      <c r="Q879">
        <v>0</v>
      </c>
      <c r="R879">
        <v>0</v>
      </c>
      <c r="S879">
        <v>0</v>
      </c>
      <c r="T879">
        <v>0</v>
      </c>
      <c r="U879">
        <v>50</v>
      </c>
      <c r="V879">
        <v>40</v>
      </c>
      <c r="W879">
        <v>0</v>
      </c>
      <c r="X879" s="23">
        <f>IFERROR(1 -(#REF!/#REF!), 0)</f>
        <v>0</v>
      </c>
      <c r="Y879">
        <v>6</v>
      </c>
      <c r="Z879">
        <v>42</v>
      </c>
      <c r="AA879">
        <v>72.020700000000005</v>
      </c>
      <c r="AB879">
        <v>87.021799999999999</v>
      </c>
      <c r="AC879">
        <v>77.816900000000004</v>
      </c>
      <c r="AD879">
        <v>75.959999999999994</v>
      </c>
      <c r="AE879">
        <v>72.020700000000005</v>
      </c>
      <c r="AF879">
        <v>87.021799999999999</v>
      </c>
      <c r="AG879">
        <v>77.816900000000004</v>
      </c>
      <c r="AH879">
        <v>75.959999999999994</v>
      </c>
      <c r="AI879">
        <v>72.020700000000005</v>
      </c>
      <c r="AJ879">
        <v>87.021799999999999</v>
      </c>
      <c r="AK879">
        <v>77.816900000000004</v>
      </c>
      <c r="AL879">
        <v>75.959999999999994</v>
      </c>
      <c r="AM879" t="s">
        <v>1</v>
      </c>
      <c r="AN879" t="s">
        <v>1</v>
      </c>
      <c r="AO879" t="s">
        <v>5</v>
      </c>
      <c r="AP879" t="s">
        <v>5</v>
      </c>
      <c r="AQ879" t="s">
        <v>0</v>
      </c>
      <c r="AS879" t="s">
        <v>5</v>
      </c>
    </row>
    <row r="880" spans="1:45" x14ac:dyDescent="0.3">
      <c r="A880" s="1" t="s">
        <v>2580</v>
      </c>
      <c r="B880" s="1">
        <v>15</v>
      </c>
      <c r="C880" s="1" t="s">
        <v>14</v>
      </c>
      <c r="D880" s="1">
        <v>33317</v>
      </c>
      <c r="E880" s="1">
        <v>0</v>
      </c>
      <c r="F880" s="1" t="s">
        <v>1304</v>
      </c>
      <c r="G880" s="1" t="s">
        <v>9579</v>
      </c>
      <c r="H880" s="1" t="s">
        <v>5</v>
      </c>
      <c r="I880" s="1" t="s">
        <v>340</v>
      </c>
      <c r="J880" s="1" t="s">
        <v>4</v>
      </c>
      <c r="K880" s="1" t="s">
        <v>254</v>
      </c>
      <c r="L880" s="1">
        <v>7</v>
      </c>
      <c r="M880" t="s">
        <v>3</v>
      </c>
      <c r="N880" t="s">
        <v>2</v>
      </c>
      <c r="O880">
        <v>50</v>
      </c>
      <c r="P880">
        <v>0</v>
      </c>
      <c r="Q880">
        <v>0</v>
      </c>
      <c r="R880">
        <v>0</v>
      </c>
      <c r="S880">
        <v>50</v>
      </c>
      <c r="T880">
        <v>0</v>
      </c>
      <c r="U880">
        <v>57</v>
      </c>
      <c r="X880" s="23">
        <f>IFERROR(1 -(#REF!/#REF!), 0)</f>
        <v>0</v>
      </c>
      <c r="AA880">
        <v>318.7706</v>
      </c>
      <c r="AB880">
        <v>340.94</v>
      </c>
      <c r="AC880">
        <v>373.84379999999999</v>
      </c>
      <c r="AD880">
        <v>280.75130000000001</v>
      </c>
      <c r="AE880">
        <v>318.7706</v>
      </c>
      <c r="AF880">
        <v>340.94</v>
      </c>
      <c r="AG880">
        <v>373.84379999999999</v>
      </c>
      <c r="AH880">
        <v>280.75130000000001</v>
      </c>
      <c r="AI880">
        <v>318.7706</v>
      </c>
      <c r="AJ880">
        <v>340.94</v>
      </c>
      <c r="AK880">
        <v>373.84379999999999</v>
      </c>
      <c r="AL880">
        <v>280.75130000000001</v>
      </c>
      <c r="AM880" t="s">
        <v>1</v>
      </c>
      <c r="AN880" t="s">
        <v>1</v>
      </c>
      <c r="AO880" t="s">
        <v>5</v>
      </c>
      <c r="AP880" t="s">
        <v>5</v>
      </c>
      <c r="AQ880" t="s">
        <v>0</v>
      </c>
      <c r="AS880" t="s">
        <v>5</v>
      </c>
    </row>
    <row r="881" spans="1:45" x14ac:dyDescent="0.3">
      <c r="A881" s="1" t="s">
        <v>2697</v>
      </c>
      <c r="B881" s="1">
        <v>70</v>
      </c>
      <c r="C881" s="1" t="s">
        <v>14</v>
      </c>
      <c r="D881" s="1">
        <v>33317</v>
      </c>
      <c r="E881" s="1">
        <v>1</v>
      </c>
      <c r="F881" s="1" t="s">
        <v>1405</v>
      </c>
      <c r="G881" s="1" t="s">
        <v>9580</v>
      </c>
      <c r="H881" s="1" t="s">
        <v>5</v>
      </c>
      <c r="I881" s="1" t="s">
        <v>8993</v>
      </c>
      <c r="J881" s="1" t="s">
        <v>4</v>
      </c>
      <c r="K881" s="1" t="s">
        <v>8427</v>
      </c>
      <c r="L881" s="1">
        <v>7</v>
      </c>
      <c r="M881" t="s">
        <v>3</v>
      </c>
      <c r="N881" t="s">
        <v>2</v>
      </c>
      <c r="O881">
        <v>1</v>
      </c>
      <c r="P881">
        <v>0</v>
      </c>
      <c r="Q881">
        <v>0</v>
      </c>
      <c r="R881">
        <v>0</v>
      </c>
      <c r="S881">
        <v>1</v>
      </c>
      <c r="T881">
        <v>0</v>
      </c>
      <c r="U881">
        <v>42</v>
      </c>
      <c r="X881" s="23">
        <f>IFERROR(1 -(#REF!/#REF!), 0)</f>
        <v>0</v>
      </c>
      <c r="AA881">
        <v>114.4153</v>
      </c>
      <c r="AB881">
        <v>135.2921</v>
      </c>
      <c r="AC881">
        <v>171.63800000000001</v>
      </c>
      <c r="AE881">
        <v>114.4153</v>
      </c>
      <c r="AF881">
        <v>135.2921</v>
      </c>
      <c r="AG881">
        <v>171.63800000000001</v>
      </c>
      <c r="AI881">
        <v>114.4153</v>
      </c>
      <c r="AJ881">
        <v>135.2921</v>
      </c>
      <c r="AK881">
        <v>171.63800000000001</v>
      </c>
      <c r="AM881" t="s">
        <v>1</v>
      </c>
      <c r="AN881" t="s">
        <v>1</v>
      </c>
      <c r="AO881" t="s">
        <v>5</v>
      </c>
      <c r="AP881" t="s">
        <v>5</v>
      </c>
      <c r="AQ881" t="s">
        <v>0</v>
      </c>
      <c r="AS881" t="s">
        <v>5</v>
      </c>
    </row>
    <row r="882" spans="1:45" x14ac:dyDescent="0.3">
      <c r="A882" s="1" t="s">
        <v>2581</v>
      </c>
      <c r="B882" s="1">
        <v>9</v>
      </c>
      <c r="C882" s="1" t="s">
        <v>14</v>
      </c>
      <c r="D882" s="1">
        <v>33318</v>
      </c>
      <c r="E882" s="1">
        <v>0</v>
      </c>
      <c r="F882" s="1" t="s">
        <v>1305</v>
      </c>
      <c r="G882" s="1" t="s">
        <v>9581</v>
      </c>
      <c r="H882" s="1" t="s">
        <v>5</v>
      </c>
      <c r="I882" s="1" t="s">
        <v>9582</v>
      </c>
      <c r="J882" s="1" t="s">
        <v>4</v>
      </c>
      <c r="K882" s="1" t="s">
        <v>9583</v>
      </c>
      <c r="L882" s="1">
        <v>5</v>
      </c>
      <c r="M882" t="s">
        <v>18</v>
      </c>
      <c r="N882" t="s">
        <v>2</v>
      </c>
      <c r="O882">
        <v>301</v>
      </c>
      <c r="P882">
        <v>0</v>
      </c>
      <c r="Q882">
        <v>0</v>
      </c>
      <c r="R882">
        <v>0</v>
      </c>
      <c r="S882">
        <v>301</v>
      </c>
      <c r="T882">
        <v>0</v>
      </c>
      <c r="U882">
        <v>26</v>
      </c>
      <c r="X882" s="23">
        <f>IFERROR(1 -(#REF!/#REF!), 0)</f>
        <v>0</v>
      </c>
      <c r="AA882">
        <v>52.732799999999997</v>
      </c>
      <c r="AB882">
        <v>59.38</v>
      </c>
      <c r="AC882">
        <v>61.474200000000003</v>
      </c>
      <c r="AD882">
        <v>52.09</v>
      </c>
      <c r="AE882">
        <v>52.732799999999997</v>
      </c>
      <c r="AF882">
        <v>59.38</v>
      </c>
      <c r="AG882">
        <v>61.474200000000003</v>
      </c>
      <c r="AH882">
        <v>52.09</v>
      </c>
      <c r="AI882">
        <v>52.732799999999997</v>
      </c>
      <c r="AJ882">
        <v>59.38</v>
      </c>
      <c r="AK882">
        <v>61.474200000000003</v>
      </c>
      <c r="AL882">
        <v>52.09</v>
      </c>
      <c r="AM882" t="s">
        <v>1</v>
      </c>
      <c r="AN882" t="s">
        <v>1</v>
      </c>
      <c r="AO882" t="s">
        <v>5</v>
      </c>
      <c r="AP882" t="s">
        <v>5</v>
      </c>
      <c r="AQ882" t="s">
        <v>0</v>
      </c>
      <c r="AS882" t="s">
        <v>5</v>
      </c>
    </row>
    <row r="883" spans="1:45" x14ac:dyDescent="0.3">
      <c r="A883" s="1" t="s">
        <v>2582</v>
      </c>
      <c r="B883" s="1">
        <v>76</v>
      </c>
      <c r="C883" s="1" t="s">
        <v>12</v>
      </c>
      <c r="D883" s="1">
        <v>33319</v>
      </c>
      <c r="E883" s="1">
        <v>0</v>
      </c>
      <c r="F883" s="1" t="s">
        <v>1306</v>
      </c>
      <c r="G883" s="1" t="s">
        <v>9584</v>
      </c>
      <c r="H883" s="1" t="s">
        <v>5</v>
      </c>
      <c r="I883" s="1" t="s">
        <v>8969</v>
      </c>
      <c r="J883" s="1" t="s">
        <v>4</v>
      </c>
      <c r="K883" s="1" t="s">
        <v>8469</v>
      </c>
      <c r="L883" s="1">
        <v>7</v>
      </c>
      <c r="M883" t="s">
        <v>3</v>
      </c>
      <c r="N883" t="s">
        <v>2</v>
      </c>
      <c r="O883">
        <v>143</v>
      </c>
      <c r="P883">
        <v>0</v>
      </c>
      <c r="Q883">
        <v>143</v>
      </c>
      <c r="R883">
        <v>0</v>
      </c>
      <c r="S883">
        <v>0</v>
      </c>
      <c r="T883">
        <v>0</v>
      </c>
      <c r="U883">
        <v>52</v>
      </c>
      <c r="X883" s="23">
        <f>IFERROR(1 -(#REF!/#REF!), 0)</f>
        <v>0</v>
      </c>
      <c r="AA883">
        <v>39.779200000000003</v>
      </c>
      <c r="AB883">
        <v>48.442999999999998</v>
      </c>
      <c r="AC883">
        <v>52.213000000000001</v>
      </c>
      <c r="AD883">
        <v>39.26</v>
      </c>
      <c r="AE883">
        <v>39.779200000000003</v>
      </c>
      <c r="AF883">
        <v>48.442999999999998</v>
      </c>
      <c r="AG883">
        <v>52.213000000000001</v>
      </c>
      <c r="AH883">
        <v>39.26</v>
      </c>
      <c r="AI883">
        <v>39.779200000000003</v>
      </c>
      <c r="AJ883">
        <v>48.442999999999998</v>
      </c>
      <c r="AK883">
        <v>52.213000000000001</v>
      </c>
      <c r="AL883">
        <v>39.26</v>
      </c>
      <c r="AM883" t="s">
        <v>1</v>
      </c>
      <c r="AN883" t="s">
        <v>1</v>
      </c>
      <c r="AO883" t="s">
        <v>5</v>
      </c>
      <c r="AP883" t="s">
        <v>5</v>
      </c>
      <c r="AQ883" t="s">
        <v>0</v>
      </c>
      <c r="AS883" t="s">
        <v>5</v>
      </c>
    </row>
    <row r="884" spans="1:45" x14ac:dyDescent="0.3">
      <c r="A884" s="1" t="s">
        <v>2583</v>
      </c>
      <c r="B884" s="1">
        <v>9</v>
      </c>
      <c r="C884" s="1" t="s">
        <v>9</v>
      </c>
      <c r="D884" s="1">
        <v>33321</v>
      </c>
      <c r="E884" s="1">
        <v>0</v>
      </c>
      <c r="F884" s="1" t="s">
        <v>1307</v>
      </c>
      <c r="G884" s="1" t="s">
        <v>9585</v>
      </c>
      <c r="H884" s="1" t="s">
        <v>5</v>
      </c>
      <c r="I884" s="1" t="s">
        <v>9177</v>
      </c>
      <c r="J884" s="1" t="s">
        <v>4</v>
      </c>
      <c r="K884" s="1" t="s">
        <v>520</v>
      </c>
      <c r="L884" s="1">
        <v>3</v>
      </c>
      <c r="M884" t="s">
        <v>28</v>
      </c>
      <c r="N884" t="s">
        <v>2</v>
      </c>
      <c r="O884">
        <v>340</v>
      </c>
      <c r="P884">
        <v>340</v>
      </c>
      <c r="Q884">
        <v>0</v>
      </c>
      <c r="R884">
        <v>0</v>
      </c>
      <c r="S884">
        <v>0</v>
      </c>
      <c r="T884">
        <v>0</v>
      </c>
      <c r="U884">
        <v>13</v>
      </c>
      <c r="X884" s="23">
        <f>IFERROR(1 -(#REF!/#REF!), 0)</f>
        <v>0</v>
      </c>
      <c r="AA884">
        <v>41.442500000000003</v>
      </c>
      <c r="AB884">
        <v>43.946599999999997</v>
      </c>
      <c r="AC884">
        <v>45.326599999999999</v>
      </c>
      <c r="AD884">
        <v>40.2333</v>
      </c>
      <c r="AE884">
        <v>41.442500000000003</v>
      </c>
      <c r="AF884">
        <v>43.946599999999997</v>
      </c>
      <c r="AG884">
        <v>45.326599999999999</v>
      </c>
      <c r="AH884">
        <v>40.2333</v>
      </c>
      <c r="AI884">
        <v>41.442500000000003</v>
      </c>
      <c r="AJ884">
        <v>43.946599999999997</v>
      </c>
      <c r="AK884">
        <v>45.326599999999999</v>
      </c>
      <c r="AL884">
        <v>40.2333</v>
      </c>
      <c r="AM884" t="s">
        <v>1</v>
      </c>
      <c r="AN884" t="s">
        <v>1</v>
      </c>
      <c r="AO884" t="s">
        <v>5</v>
      </c>
      <c r="AP884" t="s">
        <v>5</v>
      </c>
      <c r="AQ884" t="s">
        <v>0</v>
      </c>
      <c r="AS884" t="s">
        <v>5</v>
      </c>
    </row>
    <row r="885" spans="1:45" x14ac:dyDescent="0.3">
      <c r="A885" s="1" t="s">
        <v>2588</v>
      </c>
      <c r="B885" s="1">
        <v>9</v>
      </c>
      <c r="C885" s="1" t="s">
        <v>9</v>
      </c>
      <c r="D885" s="1">
        <v>33325</v>
      </c>
      <c r="E885" s="1">
        <v>0</v>
      </c>
      <c r="F885" s="1" t="s">
        <v>1311</v>
      </c>
      <c r="G885" s="1" t="s">
        <v>9586</v>
      </c>
      <c r="H885" s="1" t="s">
        <v>5</v>
      </c>
      <c r="I885" s="1" t="s">
        <v>9587</v>
      </c>
      <c r="J885" s="1" t="s">
        <v>4</v>
      </c>
      <c r="K885" s="1" t="s">
        <v>9328</v>
      </c>
      <c r="L885" s="1">
        <v>7</v>
      </c>
      <c r="M885" t="s">
        <v>3</v>
      </c>
      <c r="N885" t="s">
        <v>2</v>
      </c>
      <c r="O885">
        <v>190</v>
      </c>
      <c r="P885">
        <v>190</v>
      </c>
      <c r="Q885">
        <v>0</v>
      </c>
      <c r="R885">
        <v>0</v>
      </c>
      <c r="S885">
        <v>0</v>
      </c>
      <c r="T885">
        <v>0</v>
      </c>
      <c r="U885">
        <v>53</v>
      </c>
      <c r="X885" s="23">
        <f>IFERROR(1 -(#REF!/#REF!), 0)</f>
        <v>0</v>
      </c>
      <c r="AA885">
        <v>118.8215</v>
      </c>
      <c r="AB885">
        <v>111.28919999999999</v>
      </c>
      <c r="AC885">
        <v>130.5607</v>
      </c>
      <c r="AD885">
        <v>134.61920000000001</v>
      </c>
      <c r="AE885">
        <v>118.8215</v>
      </c>
      <c r="AF885">
        <v>111.28919999999999</v>
      </c>
      <c r="AG885">
        <v>130.5607</v>
      </c>
      <c r="AH885">
        <v>134.61920000000001</v>
      </c>
      <c r="AI885">
        <v>118.8215</v>
      </c>
      <c r="AJ885">
        <v>111.28919999999999</v>
      </c>
      <c r="AK885">
        <v>130.5607</v>
      </c>
      <c r="AL885">
        <v>134.61920000000001</v>
      </c>
      <c r="AM885" t="s">
        <v>1</v>
      </c>
      <c r="AN885" t="s">
        <v>1</v>
      </c>
      <c r="AO885" t="s">
        <v>5</v>
      </c>
      <c r="AP885" t="s">
        <v>5</v>
      </c>
      <c r="AQ885" t="s">
        <v>0</v>
      </c>
      <c r="AS885" t="s">
        <v>5</v>
      </c>
    </row>
    <row r="886" spans="1:45" x14ac:dyDescent="0.3">
      <c r="A886" s="1" t="s">
        <v>2589</v>
      </c>
      <c r="B886" s="1">
        <v>72</v>
      </c>
      <c r="C886" s="1" t="s">
        <v>6</v>
      </c>
      <c r="D886" s="1">
        <v>33329</v>
      </c>
      <c r="E886" s="1">
        <v>0</v>
      </c>
      <c r="F886" s="1" t="s">
        <v>1312</v>
      </c>
      <c r="G886" s="1" t="s">
        <v>9588</v>
      </c>
      <c r="H886" s="1" t="s">
        <v>5</v>
      </c>
      <c r="I886" s="1" t="s">
        <v>8967</v>
      </c>
      <c r="J886" s="1" t="s">
        <v>4</v>
      </c>
      <c r="K886" s="1" t="s">
        <v>76</v>
      </c>
      <c r="L886" s="1">
        <v>6</v>
      </c>
      <c r="M886" t="s">
        <v>10</v>
      </c>
      <c r="N886" t="s">
        <v>2</v>
      </c>
      <c r="O886">
        <v>160</v>
      </c>
      <c r="P886">
        <v>0</v>
      </c>
      <c r="Q886">
        <v>0</v>
      </c>
      <c r="R886">
        <v>160</v>
      </c>
      <c r="S886">
        <v>0</v>
      </c>
      <c r="T886">
        <v>0</v>
      </c>
      <c r="U886">
        <v>26</v>
      </c>
      <c r="X886" s="23">
        <f>IFERROR(1 -(#REF!/#REF!), 0)</f>
        <v>0</v>
      </c>
      <c r="AA886">
        <v>38.594999999999999</v>
      </c>
      <c r="AB886">
        <v>44.294199999999996</v>
      </c>
      <c r="AC886">
        <v>45.32</v>
      </c>
      <c r="AD886">
        <v>37.5</v>
      </c>
      <c r="AE886">
        <v>38.594999999999999</v>
      </c>
      <c r="AF886">
        <v>44.294199999999996</v>
      </c>
      <c r="AG886">
        <v>45.32</v>
      </c>
      <c r="AH886">
        <v>37.5</v>
      </c>
      <c r="AI886">
        <v>38.594999999999999</v>
      </c>
      <c r="AJ886">
        <v>44.294199999999996</v>
      </c>
      <c r="AK886">
        <v>45.32</v>
      </c>
      <c r="AL886">
        <v>37.5</v>
      </c>
      <c r="AM886" t="s">
        <v>1</v>
      </c>
      <c r="AN886" t="s">
        <v>1</v>
      </c>
      <c r="AO886" t="s">
        <v>5</v>
      </c>
      <c r="AP886" t="s">
        <v>5</v>
      </c>
      <c r="AQ886" t="s">
        <v>0</v>
      </c>
      <c r="AS886" t="s">
        <v>5</v>
      </c>
    </row>
    <row r="887" spans="1:45" x14ac:dyDescent="0.3">
      <c r="A887" s="1" t="s">
        <v>2590</v>
      </c>
      <c r="B887" s="1">
        <v>34</v>
      </c>
      <c r="C887" s="1" t="s">
        <v>12</v>
      </c>
      <c r="D887" s="1">
        <v>33330</v>
      </c>
      <c r="E887" s="1">
        <v>0</v>
      </c>
      <c r="F887" s="1" t="s">
        <v>1313</v>
      </c>
      <c r="G887" s="1" t="s">
        <v>9589</v>
      </c>
      <c r="H887" s="1" t="s">
        <v>5</v>
      </c>
      <c r="I887" s="1" t="s">
        <v>9590</v>
      </c>
      <c r="J887" s="1" t="s">
        <v>4</v>
      </c>
      <c r="K887" s="1" t="s">
        <v>8599</v>
      </c>
      <c r="L887" s="1">
        <v>7</v>
      </c>
      <c r="M887" t="s">
        <v>3</v>
      </c>
      <c r="N887" t="s">
        <v>2</v>
      </c>
      <c r="O887">
        <v>55</v>
      </c>
      <c r="P887">
        <v>0</v>
      </c>
      <c r="Q887">
        <v>55</v>
      </c>
      <c r="R887">
        <v>0</v>
      </c>
      <c r="S887">
        <v>0</v>
      </c>
      <c r="T887">
        <v>0</v>
      </c>
      <c r="U887">
        <v>52</v>
      </c>
      <c r="X887" s="23">
        <f>IFERROR(1 -(#REF!/#REF!), 0)</f>
        <v>0</v>
      </c>
      <c r="AA887">
        <v>40.886899999999997</v>
      </c>
      <c r="AB887">
        <v>41.714599999999997</v>
      </c>
      <c r="AC887">
        <v>43.990699999999997</v>
      </c>
      <c r="AD887">
        <v>41.496099999999998</v>
      </c>
      <c r="AE887">
        <v>40.886899999999997</v>
      </c>
      <c r="AF887">
        <v>41.714599999999997</v>
      </c>
      <c r="AG887">
        <v>43.990699999999997</v>
      </c>
      <c r="AH887">
        <v>41.496099999999998</v>
      </c>
      <c r="AI887">
        <v>40.886899999999997</v>
      </c>
      <c r="AJ887">
        <v>41.714599999999997</v>
      </c>
      <c r="AK887">
        <v>43.990699999999997</v>
      </c>
      <c r="AL887">
        <v>41.496099999999998</v>
      </c>
      <c r="AM887" t="s">
        <v>1</v>
      </c>
      <c r="AN887" t="s">
        <v>1</v>
      </c>
      <c r="AO887" t="s">
        <v>5</v>
      </c>
      <c r="AP887" t="s">
        <v>5</v>
      </c>
      <c r="AQ887" t="s">
        <v>0</v>
      </c>
      <c r="AS887" t="s">
        <v>5</v>
      </c>
    </row>
    <row r="888" spans="1:45" x14ac:dyDescent="0.3">
      <c r="A888" s="1" t="s">
        <v>2592</v>
      </c>
      <c r="B888" s="1">
        <v>72</v>
      </c>
      <c r="C888" s="1" t="s">
        <v>6</v>
      </c>
      <c r="D888" s="1">
        <v>33335</v>
      </c>
      <c r="E888" s="1">
        <v>0</v>
      </c>
      <c r="F888" s="1" t="s">
        <v>1315</v>
      </c>
      <c r="G888" s="1" t="s">
        <v>9591</v>
      </c>
      <c r="H888" s="1" t="s">
        <v>5</v>
      </c>
      <c r="I888" s="1" t="s">
        <v>8967</v>
      </c>
      <c r="J888" s="1" t="s">
        <v>4</v>
      </c>
      <c r="K888" s="1" t="s">
        <v>76</v>
      </c>
      <c r="L888" s="1">
        <v>7</v>
      </c>
      <c r="M888" t="s">
        <v>3</v>
      </c>
      <c r="N888" t="s">
        <v>2</v>
      </c>
      <c r="O888">
        <v>170</v>
      </c>
      <c r="P888">
        <v>0</v>
      </c>
      <c r="Q888">
        <v>0</v>
      </c>
      <c r="R888">
        <v>170</v>
      </c>
      <c r="S888">
        <v>0</v>
      </c>
      <c r="T888">
        <v>0</v>
      </c>
      <c r="U888">
        <v>54</v>
      </c>
      <c r="X888" s="23">
        <f>IFERROR(1 -(#REF!/#REF!), 0)</f>
        <v>0</v>
      </c>
      <c r="AA888">
        <v>68.965000000000003</v>
      </c>
      <c r="AB888">
        <v>86.103499999999997</v>
      </c>
      <c r="AC888">
        <v>95.540700000000001</v>
      </c>
      <c r="AD888">
        <v>67.3523</v>
      </c>
      <c r="AE888">
        <v>68.965000000000003</v>
      </c>
      <c r="AF888">
        <v>86.103499999999997</v>
      </c>
      <c r="AG888">
        <v>95.540700000000001</v>
      </c>
      <c r="AH888">
        <v>67.3523</v>
      </c>
      <c r="AI888">
        <v>68.965000000000003</v>
      </c>
      <c r="AJ888">
        <v>86.103499999999997</v>
      </c>
      <c r="AK888">
        <v>95.540700000000001</v>
      </c>
      <c r="AL888">
        <v>67.3523</v>
      </c>
      <c r="AM888" t="s">
        <v>1</v>
      </c>
      <c r="AN888" t="s">
        <v>1</v>
      </c>
      <c r="AO888" t="s">
        <v>5</v>
      </c>
      <c r="AP888" t="s">
        <v>5</v>
      </c>
      <c r="AQ888" t="s">
        <v>0</v>
      </c>
      <c r="AS888" t="s">
        <v>5</v>
      </c>
    </row>
    <row r="889" spans="1:45" x14ac:dyDescent="0.3">
      <c r="A889" s="1" t="s">
        <v>2594</v>
      </c>
      <c r="B889" s="1">
        <v>76</v>
      </c>
      <c r="C889" s="1" t="s">
        <v>7</v>
      </c>
      <c r="D889" s="1">
        <v>33344</v>
      </c>
      <c r="E889" s="1">
        <v>0</v>
      </c>
      <c r="F889" s="1" t="s">
        <v>1317</v>
      </c>
      <c r="G889" s="1" t="s">
        <v>9592</v>
      </c>
      <c r="H889" s="1" t="s">
        <v>5</v>
      </c>
      <c r="I889" s="1" t="s">
        <v>8941</v>
      </c>
      <c r="J889" s="1" t="s">
        <v>4</v>
      </c>
      <c r="K889" s="1" t="s">
        <v>8497</v>
      </c>
      <c r="L889" s="1">
        <v>5</v>
      </c>
      <c r="M889" t="s">
        <v>18</v>
      </c>
      <c r="N889" t="s">
        <v>2</v>
      </c>
      <c r="O889">
        <v>230</v>
      </c>
      <c r="P889">
        <v>0</v>
      </c>
      <c r="Q889">
        <v>0</v>
      </c>
      <c r="R889">
        <v>0</v>
      </c>
      <c r="S889">
        <v>0</v>
      </c>
      <c r="T889">
        <v>230</v>
      </c>
      <c r="U889">
        <v>27</v>
      </c>
      <c r="X889" s="23">
        <f>IFERROR(1 -(#REF!/#REF!), 0)</f>
        <v>0</v>
      </c>
      <c r="AA889">
        <v>40.884999999999998</v>
      </c>
      <c r="AB889">
        <v>43.06</v>
      </c>
      <c r="AC889">
        <v>44.775700000000001</v>
      </c>
      <c r="AD889">
        <v>36.152799999999999</v>
      </c>
      <c r="AE889">
        <v>40.884999999999998</v>
      </c>
      <c r="AF889">
        <v>43.06</v>
      </c>
      <c r="AG889">
        <v>44.775700000000001</v>
      </c>
      <c r="AH889">
        <v>36.152799999999999</v>
      </c>
      <c r="AI889">
        <v>40.884999999999998</v>
      </c>
      <c r="AJ889">
        <v>43.06</v>
      </c>
      <c r="AK889">
        <v>44.775700000000001</v>
      </c>
      <c r="AL889">
        <v>36.152799999999999</v>
      </c>
      <c r="AM889" t="s">
        <v>1</v>
      </c>
      <c r="AN889" t="s">
        <v>1</v>
      </c>
      <c r="AO889" t="s">
        <v>5</v>
      </c>
      <c r="AP889" t="s">
        <v>5</v>
      </c>
      <c r="AQ889" t="s">
        <v>0</v>
      </c>
      <c r="AS889" t="s">
        <v>5</v>
      </c>
    </row>
    <row r="890" spans="1:45" x14ac:dyDescent="0.3">
      <c r="A890" s="1" t="s">
        <v>1725</v>
      </c>
      <c r="B890" s="1">
        <v>34</v>
      </c>
      <c r="C890" s="1" t="s">
        <v>6</v>
      </c>
      <c r="D890" s="1">
        <v>33355</v>
      </c>
      <c r="E890" s="1">
        <v>0</v>
      </c>
      <c r="F890" s="1" t="s">
        <v>445</v>
      </c>
      <c r="G890" s="1" t="s">
        <v>9437</v>
      </c>
      <c r="H890" s="1" t="s">
        <v>8810</v>
      </c>
      <c r="I890" s="1" t="s">
        <v>363</v>
      </c>
      <c r="J890" s="1" t="s">
        <v>4</v>
      </c>
      <c r="K890" s="1" t="s">
        <v>8548</v>
      </c>
      <c r="L890" s="1">
        <v>6</v>
      </c>
      <c r="M890" t="s">
        <v>10</v>
      </c>
      <c r="N890" t="s">
        <v>2</v>
      </c>
      <c r="O890">
        <v>145</v>
      </c>
      <c r="P890">
        <v>0</v>
      </c>
      <c r="Q890">
        <v>0</v>
      </c>
      <c r="R890">
        <v>145</v>
      </c>
      <c r="S890">
        <v>0</v>
      </c>
      <c r="T890">
        <v>0</v>
      </c>
      <c r="U890">
        <v>23</v>
      </c>
      <c r="X890" s="23">
        <f>IFERROR(1 -(#REF!/#REF!), 0)</f>
        <v>0</v>
      </c>
      <c r="AA890">
        <v>42.622500000000002</v>
      </c>
      <c r="AB890">
        <v>45.325699999999998</v>
      </c>
      <c r="AC890">
        <v>70.905000000000001</v>
      </c>
      <c r="AD890">
        <v>40.03</v>
      </c>
      <c r="AE890">
        <v>42.622500000000002</v>
      </c>
      <c r="AF890">
        <v>45.325699999999998</v>
      </c>
      <c r="AG890">
        <v>70.905000000000001</v>
      </c>
      <c r="AH890">
        <v>40.03</v>
      </c>
      <c r="AI890">
        <v>42.622500000000002</v>
      </c>
      <c r="AJ890">
        <v>45.325699999999998</v>
      </c>
      <c r="AK890">
        <v>70.905000000000001</v>
      </c>
      <c r="AL890">
        <v>40.03</v>
      </c>
      <c r="AM890" t="s">
        <v>1</v>
      </c>
      <c r="AN890" t="s">
        <v>1</v>
      </c>
      <c r="AO890" t="s">
        <v>5</v>
      </c>
      <c r="AP890" t="s">
        <v>5</v>
      </c>
      <c r="AQ890" t="s">
        <v>0</v>
      </c>
      <c r="AS890" t="s">
        <v>5</v>
      </c>
    </row>
    <row r="891" spans="1:45" x14ac:dyDescent="0.3">
      <c r="A891" s="1" t="s">
        <v>2602</v>
      </c>
      <c r="B891" s="1">
        <v>8</v>
      </c>
      <c r="C891" s="1" t="s">
        <v>7</v>
      </c>
      <c r="D891" s="1">
        <v>33356</v>
      </c>
      <c r="E891" s="1">
        <v>0</v>
      </c>
      <c r="F891" s="1" t="s">
        <v>1322</v>
      </c>
      <c r="G891" s="1" t="s">
        <v>9593</v>
      </c>
      <c r="H891" s="1" t="s">
        <v>5</v>
      </c>
      <c r="I891" s="1" t="s">
        <v>9172</v>
      </c>
      <c r="J891" s="1" t="s">
        <v>4</v>
      </c>
      <c r="K891" s="1" t="s">
        <v>8301</v>
      </c>
      <c r="L891" s="1">
        <v>7</v>
      </c>
      <c r="M891" t="s">
        <v>3</v>
      </c>
      <c r="N891" t="s">
        <v>2</v>
      </c>
      <c r="O891">
        <v>70</v>
      </c>
      <c r="P891">
        <v>0</v>
      </c>
      <c r="Q891">
        <v>0</v>
      </c>
      <c r="R891">
        <v>0</v>
      </c>
      <c r="S891">
        <v>0</v>
      </c>
      <c r="T891">
        <v>70</v>
      </c>
      <c r="U891">
        <v>53</v>
      </c>
      <c r="V891">
        <v>23</v>
      </c>
      <c r="W891">
        <v>6</v>
      </c>
      <c r="X891" s="23">
        <f>IFERROR(1 -(#REF!/#REF!), 0)</f>
        <v>0</v>
      </c>
      <c r="Y891">
        <v>1</v>
      </c>
      <c r="Z891">
        <v>24</v>
      </c>
      <c r="AA891">
        <v>77.405000000000001</v>
      </c>
      <c r="AB891">
        <v>86.295299999999997</v>
      </c>
      <c r="AC891">
        <v>91.984999999999999</v>
      </c>
      <c r="AD891">
        <v>67.405000000000001</v>
      </c>
      <c r="AE891">
        <v>77.405000000000001</v>
      </c>
      <c r="AF891">
        <v>86.295299999999997</v>
      </c>
      <c r="AG891">
        <v>91.984999999999999</v>
      </c>
      <c r="AH891">
        <v>67.405000000000001</v>
      </c>
      <c r="AI891">
        <v>77.405000000000001</v>
      </c>
      <c r="AJ891">
        <v>86.295299999999997</v>
      </c>
      <c r="AK891">
        <v>91.984999999999999</v>
      </c>
      <c r="AL891">
        <v>67.405000000000001</v>
      </c>
      <c r="AM891" t="s">
        <v>1</v>
      </c>
      <c r="AN891" t="s">
        <v>1</v>
      </c>
      <c r="AO891" t="s">
        <v>5</v>
      </c>
      <c r="AP891" t="s">
        <v>5</v>
      </c>
      <c r="AQ891" t="s">
        <v>0</v>
      </c>
      <c r="AS891" t="s">
        <v>5</v>
      </c>
    </row>
    <row r="892" spans="1:45" x14ac:dyDescent="0.3">
      <c r="A892" s="1" t="s">
        <v>2604</v>
      </c>
      <c r="B892" s="1">
        <v>9</v>
      </c>
      <c r="C892" s="1" t="s">
        <v>6</v>
      </c>
      <c r="D892" s="1">
        <v>33360</v>
      </c>
      <c r="E892" s="1">
        <v>0</v>
      </c>
      <c r="F892" s="1" t="s">
        <v>1324</v>
      </c>
      <c r="G892" s="1" t="s">
        <v>9594</v>
      </c>
      <c r="H892" s="1" t="s">
        <v>5</v>
      </c>
      <c r="I892" s="1" t="s">
        <v>9476</v>
      </c>
      <c r="J892" s="1" t="s">
        <v>4</v>
      </c>
      <c r="K892" s="1" t="s">
        <v>8653</v>
      </c>
      <c r="L892" s="1">
        <v>7</v>
      </c>
      <c r="M892" t="s">
        <v>3</v>
      </c>
      <c r="N892" t="s">
        <v>2</v>
      </c>
      <c r="O892">
        <v>230</v>
      </c>
      <c r="P892">
        <v>0</v>
      </c>
      <c r="Q892">
        <v>0</v>
      </c>
      <c r="R892">
        <v>230</v>
      </c>
      <c r="S892">
        <v>0</v>
      </c>
      <c r="T892">
        <v>0</v>
      </c>
      <c r="U892">
        <v>69</v>
      </c>
      <c r="W892">
        <v>4</v>
      </c>
      <c r="X892" s="23">
        <f>IFERROR(1 -(#REF!/#REF!), 0)</f>
        <v>0</v>
      </c>
      <c r="AA892">
        <v>493.11930000000001</v>
      </c>
      <c r="AB892">
        <v>470.4633</v>
      </c>
      <c r="AC892">
        <v>411.54829999999998</v>
      </c>
      <c r="AD892">
        <v>450.11939999999998</v>
      </c>
      <c r="AE892">
        <v>493.11930000000001</v>
      </c>
      <c r="AF892">
        <v>470.4633</v>
      </c>
      <c r="AG892">
        <v>411.54829999999998</v>
      </c>
      <c r="AH892">
        <v>450.11939999999998</v>
      </c>
      <c r="AI892">
        <v>493.11930000000001</v>
      </c>
      <c r="AJ892">
        <v>470.4633</v>
      </c>
      <c r="AK892">
        <v>411.54829999999998</v>
      </c>
      <c r="AL892">
        <v>450.11939999999998</v>
      </c>
      <c r="AM892" t="s">
        <v>1</v>
      </c>
      <c r="AN892" t="s">
        <v>1</v>
      </c>
      <c r="AO892" t="s">
        <v>5</v>
      </c>
      <c r="AP892" t="s">
        <v>5</v>
      </c>
      <c r="AQ892" t="s">
        <v>0</v>
      </c>
      <c r="AS892" t="s">
        <v>5</v>
      </c>
    </row>
    <row r="893" spans="1:45" x14ac:dyDescent="0.3">
      <c r="A893" s="1" t="s">
        <v>2606</v>
      </c>
      <c r="B893" s="1">
        <v>71</v>
      </c>
      <c r="C893" s="1" t="s">
        <v>6</v>
      </c>
      <c r="D893" s="1">
        <v>33365</v>
      </c>
      <c r="E893" s="1">
        <v>0</v>
      </c>
      <c r="F893" s="1" t="s">
        <v>1326</v>
      </c>
      <c r="G893" s="1" t="s">
        <v>9595</v>
      </c>
      <c r="H893" s="1" t="s">
        <v>5</v>
      </c>
      <c r="I893" s="1" t="s">
        <v>8282</v>
      </c>
      <c r="J893" s="1" t="s">
        <v>4</v>
      </c>
      <c r="K893" s="1" t="s">
        <v>8283</v>
      </c>
      <c r="L893" s="1">
        <v>7</v>
      </c>
      <c r="M893" t="s">
        <v>3</v>
      </c>
      <c r="N893" t="s">
        <v>2</v>
      </c>
      <c r="O893">
        <v>162</v>
      </c>
      <c r="P893">
        <v>0</v>
      </c>
      <c r="Q893">
        <v>0</v>
      </c>
      <c r="R893">
        <v>162</v>
      </c>
      <c r="S893">
        <v>0</v>
      </c>
      <c r="T893">
        <v>0</v>
      </c>
      <c r="U893">
        <v>52</v>
      </c>
      <c r="X893" s="23">
        <f>IFERROR(1 -(#REF!/#REF!), 0)</f>
        <v>0</v>
      </c>
      <c r="AA893">
        <v>48.098399999999998</v>
      </c>
      <c r="AB893">
        <v>53.130699999999997</v>
      </c>
      <c r="AC893">
        <v>54.216099999999997</v>
      </c>
      <c r="AD893">
        <v>45.35</v>
      </c>
      <c r="AE893">
        <v>48.098399999999998</v>
      </c>
      <c r="AF893">
        <v>53.130699999999997</v>
      </c>
      <c r="AG893">
        <v>54.216099999999997</v>
      </c>
      <c r="AH893">
        <v>45.35</v>
      </c>
      <c r="AI893">
        <v>48.098399999999998</v>
      </c>
      <c r="AJ893">
        <v>53.130699999999997</v>
      </c>
      <c r="AK893">
        <v>54.216099999999997</v>
      </c>
      <c r="AL893">
        <v>45.35</v>
      </c>
      <c r="AM893" t="s">
        <v>1</v>
      </c>
      <c r="AN893" t="s">
        <v>1</v>
      </c>
      <c r="AO893" t="s">
        <v>5</v>
      </c>
      <c r="AP893" t="s">
        <v>5</v>
      </c>
      <c r="AQ893" t="s">
        <v>0</v>
      </c>
      <c r="AS893" t="s">
        <v>5</v>
      </c>
    </row>
    <row r="894" spans="1:45" x14ac:dyDescent="0.3">
      <c r="A894" s="1" t="s">
        <v>2661</v>
      </c>
      <c r="B894" s="1">
        <v>71</v>
      </c>
      <c r="C894" s="1" t="s">
        <v>9</v>
      </c>
      <c r="D894" s="1">
        <v>33365</v>
      </c>
      <c r="E894" s="1">
        <v>1</v>
      </c>
      <c r="F894" s="1" t="s">
        <v>1369</v>
      </c>
      <c r="G894" s="1" t="s">
        <v>9596</v>
      </c>
      <c r="H894" s="1" t="s">
        <v>5</v>
      </c>
      <c r="I894" s="1" t="s">
        <v>8282</v>
      </c>
      <c r="J894" s="1" t="s">
        <v>4</v>
      </c>
      <c r="K894" s="1" t="s">
        <v>8283</v>
      </c>
      <c r="L894" s="1">
        <v>7</v>
      </c>
      <c r="M894" t="s">
        <v>3</v>
      </c>
      <c r="N894" t="s">
        <v>2</v>
      </c>
      <c r="O894">
        <v>115</v>
      </c>
      <c r="P894">
        <v>115</v>
      </c>
      <c r="Q894">
        <v>0</v>
      </c>
      <c r="R894">
        <v>0</v>
      </c>
      <c r="S894">
        <v>0</v>
      </c>
      <c r="T894">
        <v>0</v>
      </c>
      <c r="U894">
        <v>52</v>
      </c>
      <c r="X894" s="23">
        <f>IFERROR(1 -(#REF!/#REF!), 0)</f>
        <v>0</v>
      </c>
      <c r="AA894">
        <v>67.979200000000006</v>
      </c>
      <c r="AB894">
        <v>74.5869</v>
      </c>
      <c r="AC894">
        <v>86.57</v>
      </c>
      <c r="AD894">
        <v>60.9861</v>
      </c>
      <c r="AE894">
        <v>67.979200000000006</v>
      </c>
      <c r="AF894">
        <v>74.5869</v>
      </c>
      <c r="AG894">
        <v>86.57</v>
      </c>
      <c r="AH894">
        <v>60.9861</v>
      </c>
      <c r="AI894">
        <v>67.979200000000006</v>
      </c>
      <c r="AJ894">
        <v>74.5869</v>
      </c>
      <c r="AK894">
        <v>86.57</v>
      </c>
      <c r="AL894">
        <v>60.9861</v>
      </c>
      <c r="AM894" t="s">
        <v>1</v>
      </c>
      <c r="AN894" t="s">
        <v>1</v>
      </c>
      <c r="AO894" t="s">
        <v>5</v>
      </c>
      <c r="AP894" t="s">
        <v>5</v>
      </c>
      <c r="AQ894" t="s">
        <v>0</v>
      </c>
      <c r="AS894" t="s">
        <v>5</v>
      </c>
    </row>
    <row r="895" spans="1:45" x14ac:dyDescent="0.3">
      <c r="A895" s="1" t="s">
        <v>2609</v>
      </c>
      <c r="B895" s="1">
        <v>72</v>
      </c>
      <c r="C895" s="1" t="s">
        <v>14</v>
      </c>
      <c r="D895" s="1">
        <v>33375</v>
      </c>
      <c r="E895" s="1">
        <v>0</v>
      </c>
      <c r="F895" s="1" t="s">
        <v>1329</v>
      </c>
      <c r="G895" s="1" t="s">
        <v>9597</v>
      </c>
      <c r="H895" s="1" t="s">
        <v>5</v>
      </c>
      <c r="I895" s="1" t="s">
        <v>9040</v>
      </c>
      <c r="J895" s="1" t="s">
        <v>4</v>
      </c>
      <c r="K895" s="1" t="s">
        <v>8628</v>
      </c>
      <c r="L895" s="1">
        <v>7</v>
      </c>
      <c r="M895" t="s">
        <v>3</v>
      </c>
      <c r="N895" t="s">
        <v>2</v>
      </c>
      <c r="O895">
        <v>330</v>
      </c>
      <c r="P895">
        <v>0</v>
      </c>
      <c r="Q895">
        <v>0</v>
      </c>
      <c r="R895">
        <v>0</v>
      </c>
      <c r="S895">
        <v>330</v>
      </c>
      <c r="T895">
        <v>0</v>
      </c>
      <c r="U895">
        <v>56</v>
      </c>
      <c r="X895" s="23">
        <f>IFERROR(1 -(#REF!/#REF!), 0)</f>
        <v>0</v>
      </c>
      <c r="AA895">
        <v>99.019199999999998</v>
      </c>
      <c r="AB895">
        <v>111.8694</v>
      </c>
      <c r="AC895">
        <v>164.39230000000001</v>
      </c>
      <c r="AD895">
        <v>94.583799999999997</v>
      </c>
      <c r="AE895">
        <v>99.019199999999998</v>
      </c>
      <c r="AF895">
        <v>111.8694</v>
      </c>
      <c r="AG895">
        <v>164.39230000000001</v>
      </c>
      <c r="AH895">
        <v>94.583799999999997</v>
      </c>
      <c r="AI895">
        <v>99.019199999999998</v>
      </c>
      <c r="AJ895">
        <v>111.8694</v>
      </c>
      <c r="AK895">
        <v>164.39230000000001</v>
      </c>
      <c r="AL895">
        <v>94.583799999999997</v>
      </c>
      <c r="AM895" t="s">
        <v>1</v>
      </c>
      <c r="AN895" t="s">
        <v>1</v>
      </c>
      <c r="AO895" t="s">
        <v>5</v>
      </c>
      <c r="AP895" t="s">
        <v>5</v>
      </c>
      <c r="AQ895" t="s">
        <v>0</v>
      </c>
      <c r="AS895" t="s">
        <v>5</v>
      </c>
    </row>
    <row r="896" spans="1:45" x14ac:dyDescent="0.3">
      <c r="A896" s="1" t="s">
        <v>1729</v>
      </c>
      <c r="B896" s="1">
        <v>34</v>
      </c>
      <c r="C896" s="1" t="s">
        <v>6</v>
      </c>
      <c r="D896" s="1">
        <v>33385</v>
      </c>
      <c r="E896" s="1">
        <v>0</v>
      </c>
      <c r="F896" s="1" t="s">
        <v>449</v>
      </c>
      <c r="G896" s="1" t="s">
        <v>9598</v>
      </c>
      <c r="H896" s="1" t="s">
        <v>5</v>
      </c>
      <c r="I896" s="1" t="s">
        <v>363</v>
      </c>
      <c r="J896" s="1" t="s">
        <v>4</v>
      </c>
      <c r="K896" s="1" t="s">
        <v>9254</v>
      </c>
      <c r="L896" s="1">
        <v>5</v>
      </c>
      <c r="M896" t="s">
        <v>18</v>
      </c>
      <c r="N896" t="s">
        <v>2</v>
      </c>
      <c r="O896">
        <v>99</v>
      </c>
      <c r="P896">
        <v>0</v>
      </c>
      <c r="Q896">
        <v>0</v>
      </c>
      <c r="R896">
        <v>99</v>
      </c>
      <c r="S896">
        <v>0</v>
      </c>
      <c r="T896">
        <v>0</v>
      </c>
      <c r="U896">
        <v>26</v>
      </c>
      <c r="X896" s="23">
        <f>IFERROR(1 -(#REF!/#REF!), 0)</f>
        <v>0</v>
      </c>
      <c r="AA896">
        <v>141.80850000000001</v>
      </c>
      <c r="AB896">
        <v>162.7533</v>
      </c>
      <c r="AC896">
        <v>108.5842</v>
      </c>
      <c r="AD896">
        <v>128.61160000000001</v>
      </c>
      <c r="AE896">
        <v>141.80850000000001</v>
      </c>
      <c r="AF896">
        <v>162.7533</v>
      </c>
      <c r="AG896">
        <v>108.5842</v>
      </c>
      <c r="AH896">
        <v>128.61160000000001</v>
      </c>
      <c r="AI896">
        <v>141.80850000000001</v>
      </c>
      <c r="AJ896">
        <v>162.7533</v>
      </c>
      <c r="AK896">
        <v>108.5842</v>
      </c>
      <c r="AL896">
        <v>128.61160000000001</v>
      </c>
      <c r="AM896" t="s">
        <v>1</v>
      </c>
      <c r="AN896" t="s">
        <v>1</v>
      </c>
      <c r="AO896" t="s">
        <v>5</v>
      </c>
      <c r="AP896" t="s">
        <v>5</v>
      </c>
      <c r="AQ896" t="s">
        <v>0</v>
      </c>
      <c r="AS896" t="s">
        <v>5</v>
      </c>
    </row>
    <row r="897" spans="1:45" x14ac:dyDescent="0.3">
      <c r="A897" s="1" t="s">
        <v>2623</v>
      </c>
      <c r="B897" s="1">
        <v>9</v>
      </c>
      <c r="C897" s="1" t="s">
        <v>14</v>
      </c>
      <c r="D897" s="1">
        <v>33390</v>
      </c>
      <c r="E897" s="1">
        <v>0</v>
      </c>
      <c r="F897" s="1" t="s">
        <v>2896</v>
      </c>
      <c r="G897" s="1" t="s">
        <v>1339</v>
      </c>
      <c r="H897" s="1" t="s">
        <v>5</v>
      </c>
      <c r="I897" s="1" t="s">
        <v>9582</v>
      </c>
      <c r="J897" s="1" t="s">
        <v>4</v>
      </c>
      <c r="K897" s="1" t="s">
        <v>9583</v>
      </c>
      <c r="L897" s="1">
        <v>7</v>
      </c>
      <c r="M897" t="s">
        <v>3</v>
      </c>
      <c r="N897" t="s">
        <v>2</v>
      </c>
      <c r="O897">
        <v>291</v>
      </c>
      <c r="P897">
        <v>0</v>
      </c>
      <c r="Q897">
        <v>0</v>
      </c>
      <c r="R897">
        <v>0</v>
      </c>
      <c r="S897">
        <v>291</v>
      </c>
      <c r="T897">
        <v>0</v>
      </c>
      <c r="U897">
        <v>52</v>
      </c>
      <c r="X897" s="23">
        <f>IFERROR(1 -(#REF!/#REF!), 0)</f>
        <v>0</v>
      </c>
      <c r="AA897">
        <v>42</v>
      </c>
      <c r="AB897">
        <v>46.130699999999997</v>
      </c>
      <c r="AC897">
        <v>50.196100000000001</v>
      </c>
      <c r="AD897">
        <v>42.303800000000003</v>
      </c>
      <c r="AE897">
        <v>42</v>
      </c>
      <c r="AF897">
        <v>46.130699999999997</v>
      </c>
      <c r="AG897">
        <v>50.196100000000001</v>
      </c>
      <c r="AH897">
        <v>42.303800000000003</v>
      </c>
      <c r="AI897">
        <v>42</v>
      </c>
      <c r="AJ897">
        <v>46.130699999999997</v>
      </c>
      <c r="AK897">
        <v>50.196100000000001</v>
      </c>
      <c r="AL897">
        <v>42.303800000000003</v>
      </c>
      <c r="AM897" t="s">
        <v>1</v>
      </c>
      <c r="AN897" t="s">
        <v>1</v>
      </c>
      <c r="AO897" t="s">
        <v>5</v>
      </c>
      <c r="AP897" t="s">
        <v>5</v>
      </c>
      <c r="AQ897" t="s">
        <v>0</v>
      </c>
      <c r="AS897" t="s">
        <v>5</v>
      </c>
    </row>
    <row r="898" spans="1:45" x14ac:dyDescent="0.3">
      <c r="A898" s="1" t="s">
        <v>2624</v>
      </c>
      <c r="B898" s="1">
        <v>9</v>
      </c>
      <c r="C898" s="1" t="s">
        <v>9</v>
      </c>
      <c r="D898" s="1">
        <v>33391</v>
      </c>
      <c r="E898" s="1">
        <v>0</v>
      </c>
      <c r="F898" s="1" t="s">
        <v>1340</v>
      </c>
      <c r="G898" s="1" t="s">
        <v>9599</v>
      </c>
      <c r="H898" s="1" t="s">
        <v>5</v>
      </c>
      <c r="I898" s="1" t="s">
        <v>8974</v>
      </c>
      <c r="J898" s="1" t="s">
        <v>4</v>
      </c>
      <c r="K898" s="1" t="s">
        <v>8975</v>
      </c>
      <c r="L898" s="1">
        <v>5</v>
      </c>
      <c r="M898" t="s">
        <v>18</v>
      </c>
      <c r="N898" t="s">
        <v>2</v>
      </c>
      <c r="O898">
        <v>130</v>
      </c>
      <c r="P898">
        <v>130</v>
      </c>
      <c r="Q898">
        <v>0</v>
      </c>
      <c r="R898">
        <v>0</v>
      </c>
      <c r="S898">
        <v>0</v>
      </c>
      <c r="T898">
        <v>0</v>
      </c>
      <c r="U898">
        <v>12</v>
      </c>
      <c r="X898" s="23">
        <f>IFERROR(1 -(#REF!/#REF!), 0)</f>
        <v>0</v>
      </c>
      <c r="AB898">
        <v>50.47</v>
      </c>
      <c r="AC898">
        <v>50.217100000000002</v>
      </c>
      <c r="AD898">
        <v>44.98</v>
      </c>
      <c r="AF898">
        <v>50.47</v>
      </c>
      <c r="AG898">
        <v>50.217100000000002</v>
      </c>
      <c r="AH898">
        <v>44.98</v>
      </c>
      <c r="AJ898">
        <v>50.47</v>
      </c>
      <c r="AK898">
        <v>50.217100000000002</v>
      </c>
      <c r="AL898">
        <v>44.98</v>
      </c>
      <c r="AM898" t="s">
        <v>1</v>
      </c>
      <c r="AN898" t="s">
        <v>1</v>
      </c>
      <c r="AO898" t="s">
        <v>5</v>
      </c>
      <c r="AP898" t="s">
        <v>5</v>
      </c>
      <c r="AQ898" t="s">
        <v>0</v>
      </c>
      <c r="AS898" t="s">
        <v>5</v>
      </c>
    </row>
    <row r="899" spans="1:45" x14ac:dyDescent="0.3">
      <c r="A899" s="1" t="s">
        <v>2625</v>
      </c>
      <c r="B899" s="1">
        <v>9</v>
      </c>
      <c r="C899" s="1" t="s">
        <v>12</v>
      </c>
      <c r="D899" s="1">
        <v>33398</v>
      </c>
      <c r="E899" s="1">
        <v>0</v>
      </c>
      <c r="F899" s="1" t="s">
        <v>1341</v>
      </c>
      <c r="G899" s="1" t="s">
        <v>9600</v>
      </c>
      <c r="H899" s="1" t="s">
        <v>5</v>
      </c>
      <c r="I899" s="1" t="s">
        <v>8988</v>
      </c>
      <c r="J899" s="1" t="s">
        <v>4</v>
      </c>
      <c r="K899" s="1" t="s">
        <v>8631</v>
      </c>
      <c r="L899" s="1">
        <v>7</v>
      </c>
      <c r="M899" t="s">
        <v>3</v>
      </c>
      <c r="N899" t="s">
        <v>2</v>
      </c>
      <c r="O899">
        <v>220</v>
      </c>
      <c r="P899">
        <v>0</v>
      </c>
      <c r="Q899">
        <v>220</v>
      </c>
      <c r="R899">
        <v>0</v>
      </c>
      <c r="S899">
        <v>0</v>
      </c>
      <c r="T899">
        <v>0</v>
      </c>
      <c r="U899">
        <v>47</v>
      </c>
      <c r="X899" s="23">
        <f>IFERROR(1 -(#REF!/#REF!), 0)</f>
        <v>0</v>
      </c>
      <c r="AA899">
        <v>51.235399999999998</v>
      </c>
      <c r="AB899">
        <v>66.325299999999999</v>
      </c>
      <c r="AC899">
        <v>100.2392</v>
      </c>
      <c r="AD899">
        <v>50.45</v>
      </c>
      <c r="AE899">
        <v>51.235399999999998</v>
      </c>
      <c r="AF899">
        <v>66.325299999999999</v>
      </c>
      <c r="AG899">
        <v>100.2392</v>
      </c>
      <c r="AH899">
        <v>50.45</v>
      </c>
      <c r="AI899">
        <v>51.235399999999998</v>
      </c>
      <c r="AJ899">
        <v>66.325299999999999</v>
      </c>
      <c r="AK899">
        <v>100.2392</v>
      </c>
      <c r="AL899">
        <v>50.45</v>
      </c>
      <c r="AM899" t="s">
        <v>1</v>
      </c>
      <c r="AN899" t="s">
        <v>1</v>
      </c>
      <c r="AO899" t="s">
        <v>5</v>
      </c>
      <c r="AP899" t="s">
        <v>5</v>
      </c>
      <c r="AQ899" t="s">
        <v>0</v>
      </c>
      <c r="AS899" t="s">
        <v>5</v>
      </c>
    </row>
    <row r="900" spans="1:45" x14ac:dyDescent="0.3">
      <c r="A900" s="1" t="s">
        <v>2497</v>
      </c>
      <c r="B900" s="1">
        <v>72</v>
      </c>
      <c r="C900" s="1" t="s">
        <v>7</v>
      </c>
      <c r="D900" s="1">
        <v>33403</v>
      </c>
      <c r="E900" s="1">
        <v>0</v>
      </c>
      <c r="F900" s="1" t="s">
        <v>1222</v>
      </c>
      <c r="G900" s="1" t="s">
        <v>9601</v>
      </c>
      <c r="H900" s="1" t="s">
        <v>5</v>
      </c>
      <c r="I900" s="1" t="s">
        <v>8954</v>
      </c>
      <c r="J900" s="1" t="s">
        <v>4</v>
      </c>
      <c r="K900" s="1" t="s">
        <v>8329</v>
      </c>
      <c r="L900" s="1">
        <v>7</v>
      </c>
      <c r="M900" t="s">
        <v>3</v>
      </c>
      <c r="N900" t="s">
        <v>2</v>
      </c>
      <c r="O900">
        <v>340</v>
      </c>
      <c r="P900">
        <v>0</v>
      </c>
      <c r="Q900">
        <v>0</v>
      </c>
      <c r="R900">
        <v>0</v>
      </c>
      <c r="S900">
        <v>0</v>
      </c>
      <c r="T900">
        <v>340</v>
      </c>
      <c r="U900">
        <v>51</v>
      </c>
      <c r="X900" s="23">
        <f>IFERROR(1 -(#REF!/#REF!), 0)</f>
        <v>0</v>
      </c>
      <c r="AA900">
        <v>60.424999999999997</v>
      </c>
      <c r="AB900">
        <v>67.962999999999994</v>
      </c>
      <c r="AC900">
        <v>69.295000000000002</v>
      </c>
      <c r="AD900">
        <v>60.05</v>
      </c>
      <c r="AE900">
        <v>60.424999999999997</v>
      </c>
      <c r="AF900">
        <v>67.962999999999994</v>
      </c>
      <c r="AG900">
        <v>69.295000000000002</v>
      </c>
      <c r="AH900">
        <v>60.05</v>
      </c>
      <c r="AI900">
        <v>60.424999999999997</v>
      </c>
      <c r="AJ900">
        <v>67.962999999999994</v>
      </c>
      <c r="AK900">
        <v>69.295000000000002</v>
      </c>
      <c r="AL900">
        <v>60.05</v>
      </c>
      <c r="AM900" t="s">
        <v>1</v>
      </c>
      <c r="AN900" t="s">
        <v>1</v>
      </c>
      <c r="AO900" t="s">
        <v>5</v>
      </c>
      <c r="AP900" t="s">
        <v>5</v>
      </c>
      <c r="AQ900" t="s">
        <v>0</v>
      </c>
      <c r="AS900" t="s">
        <v>5</v>
      </c>
    </row>
    <row r="901" spans="1:45" x14ac:dyDescent="0.3">
      <c r="A901" s="1" t="s">
        <v>2628</v>
      </c>
      <c r="B901" s="1">
        <v>9</v>
      </c>
      <c r="C901" s="1" t="s">
        <v>9</v>
      </c>
      <c r="D901" s="1">
        <v>33405</v>
      </c>
      <c r="E901" s="1">
        <v>0</v>
      </c>
      <c r="F901" s="1" t="s">
        <v>1344</v>
      </c>
      <c r="G901" s="1" t="s">
        <v>9602</v>
      </c>
      <c r="H901" s="1" t="s">
        <v>5</v>
      </c>
      <c r="I901" s="1" t="s">
        <v>9603</v>
      </c>
      <c r="J901" s="1" t="s">
        <v>4</v>
      </c>
      <c r="K901" s="1" t="s">
        <v>9604</v>
      </c>
      <c r="L901" s="1">
        <v>7</v>
      </c>
      <c r="M901" t="s">
        <v>3</v>
      </c>
      <c r="N901" t="s">
        <v>2</v>
      </c>
      <c r="O901">
        <v>130</v>
      </c>
      <c r="P901">
        <v>130</v>
      </c>
      <c r="Q901">
        <v>0</v>
      </c>
      <c r="R901">
        <v>0</v>
      </c>
      <c r="S901">
        <v>0</v>
      </c>
      <c r="T901">
        <v>0</v>
      </c>
      <c r="U901">
        <v>52</v>
      </c>
      <c r="X901" s="23">
        <f>IFERROR(1 -(#REF!/#REF!), 0)</f>
        <v>0</v>
      </c>
      <c r="AA901">
        <v>66.1053</v>
      </c>
      <c r="AB901">
        <v>77.552999999999997</v>
      </c>
      <c r="AC901">
        <v>83.276899999999998</v>
      </c>
      <c r="AD901">
        <v>56.8446</v>
      </c>
      <c r="AE901">
        <v>66.1053</v>
      </c>
      <c r="AF901">
        <v>77.552999999999997</v>
      </c>
      <c r="AG901">
        <v>83.276899999999998</v>
      </c>
      <c r="AH901">
        <v>56.8446</v>
      </c>
      <c r="AI901">
        <v>66.1053</v>
      </c>
      <c r="AJ901">
        <v>77.552999999999997</v>
      </c>
      <c r="AK901">
        <v>83.276899999999998</v>
      </c>
      <c r="AL901">
        <v>56.8446</v>
      </c>
      <c r="AM901" t="s">
        <v>1</v>
      </c>
      <c r="AN901" t="s">
        <v>1</v>
      </c>
      <c r="AO901" t="s">
        <v>5</v>
      </c>
      <c r="AP901" t="s">
        <v>5</v>
      </c>
      <c r="AQ901" t="s">
        <v>0</v>
      </c>
      <c r="AS901" t="s">
        <v>5</v>
      </c>
    </row>
    <row r="902" spans="1:45" x14ac:dyDescent="0.3">
      <c r="A902" s="1" t="s">
        <v>2630</v>
      </c>
      <c r="B902" s="1">
        <v>8</v>
      </c>
      <c r="C902" s="1" t="s">
        <v>9</v>
      </c>
      <c r="D902" s="1">
        <v>33408</v>
      </c>
      <c r="E902" s="1">
        <v>0</v>
      </c>
      <c r="F902" s="1" t="s">
        <v>1346</v>
      </c>
      <c r="G902" s="1" t="s">
        <v>9605</v>
      </c>
      <c r="H902" s="1" t="s">
        <v>5</v>
      </c>
      <c r="I902" s="1" t="s">
        <v>9229</v>
      </c>
      <c r="J902" s="1" t="s">
        <v>4</v>
      </c>
      <c r="K902" s="1" t="s">
        <v>9223</v>
      </c>
      <c r="L902" s="1">
        <v>7</v>
      </c>
      <c r="M902" t="s">
        <v>3</v>
      </c>
      <c r="N902" t="s">
        <v>2</v>
      </c>
      <c r="O902">
        <v>30</v>
      </c>
      <c r="P902">
        <v>30</v>
      </c>
      <c r="Q902">
        <v>0</v>
      </c>
      <c r="R902">
        <v>0</v>
      </c>
      <c r="S902">
        <v>0</v>
      </c>
      <c r="T902">
        <v>0</v>
      </c>
      <c r="U902">
        <v>57</v>
      </c>
      <c r="V902">
        <v>657</v>
      </c>
      <c r="W902">
        <v>116</v>
      </c>
      <c r="X902" s="23">
        <f>IFERROR(1 -(#REF!/#REF!), 0)</f>
        <v>0</v>
      </c>
      <c r="Y902">
        <v>29</v>
      </c>
      <c r="Z902">
        <v>653</v>
      </c>
      <c r="AA902">
        <v>348.48110000000003</v>
      </c>
      <c r="AB902">
        <v>543.30690000000004</v>
      </c>
      <c r="AC902">
        <v>499.42849999999999</v>
      </c>
      <c r="AD902">
        <v>472.1146</v>
      </c>
      <c r="AE902">
        <v>348.48110000000003</v>
      </c>
      <c r="AF902">
        <v>543.30690000000004</v>
      </c>
      <c r="AG902">
        <v>499.42849999999999</v>
      </c>
      <c r="AH902">
        <v>472.1146</v>
      </c>
      <c r="AI902">
        <v>348.48110000000003</v>
      </c>
      <c r="AJ902">
        <v>543.30690000000004</v>
      </c>
      <c r="AK902">
        <v>499.42849999999999</v>
      </c>
      <c r="AL902">
        <v>472.1146</v>
      </c>
      <c r="AM902" t="s">
        <v>1</v>
      </c>
      <c r="AN902" t="s">
        <v>1</v>
      </c>
      <c r="AO902" t="s">
        <v>5</v>
      </c>
      <c r="AP902" t="s">
        <v>5</v>
      </c>
      <c r="AQ902" t="s">
        <v>0</v>
      </c>
      <c r="AS902" t="s">
        <v>5</v>
      </c>
    </row>
    <row r="903" spans="1:45" x14ac:dyDescent="0.3">
      <c r="A903" s="1" t="s">
        <v>2631</v>
      </c>
      <c r="B903" s="1">
        <v>70</v>
      </c>
      <c r="C903" s="1" t="s">
        <v>9</v>
      </c>
      <c r="D903" s="1">
        <v>33412</v>
      </c>
      <c r="E903" s="1">
        <v>0</v>
      </c>
      <c r="F903" s="1" t="s">
        <v>1347</v>
      </c>
      <c r="G903" s="1" t="s">
        <v>9606</v>
      </c>
      <c r="H903" s="1" t="s">
        <v>5</v>
      </c>
      <c r="I903" s="1" t="s">
        <v>8925</v>
      </c>
      <c r="J903" s="1" t="s">
        <v>4</v>
      </c>
      <c r="K903" s="1" t="s">
        <v>8567</v>
      </c>
      <c r="L903" s="1">
        <v>5</v>
      </c>
      <c r="M903" t="s">
        <v>18</v>
      </c>
      <c r="N903" t="s">
        <v>2</v>
      </c>
      <c r="O903">
        <v>185</v>
      </c>
      <c r="P903">
        <v>185</v>
      </c>
      <c r="Q903">
        <v>0</v>
      </c>
      <c r="R903">
        <v>0</v>
      </c>
      <c r="S903">
        <v>0</v>
      </c>
      <c r="T903">
        <v>0</v>
      </c>
      <c r="U903">
        <v>26</v>
      </c>
      <c r="X903" s="23">
        <f>IFERROR(1 -(#REF!/#REF!), 0)</f>
        <v>0</v>
      </c>
      <c r="AA903">
        <v>64.632800000000003</v>
      </c>
      <c r="AB903">
        <v>64.916600000000003</v>
      </c>
      <c r="AC903">
        <v>80.167100000000005</v>
      </c>
      <c r="AD903">
        <v>58.99</v>
      </c>
      <c r="AE903">
        <v>64.632800000000003</v>
      </c>
      <c r="AF903">
        <v>64.916600000000003</v>
      </c>
      <c r="AG903">
        <v>80.167100000000005</v>
      </c>
      <c r="AH903">
        <v>58.99</v>
      </c>
      <c r="AI903">
        <v>64.632800000000003</v>
      </c>
      <c r="AJ903">
        <v>64.916600000000003</v>
      </c>
      <c r="AK903">
        <v>80.167100000000005</v>
      </c>
      <c r="AL903">
        <v>58.99</v>
      </c>
      <c r="AM903" t="s">
        <v>1</v>
      </c>
      <c r="AN903" t="s">
        <v>1</v>
      </c>
      <c r="AO903" t="s">
        <v>5</v>
      </c>
      <c r="AP903" t="s">
        <v>5</v>
      </c>
      <c r="AQ903" t="s">
        <v>0</v>
      </c>
      <c r="AS903" t="s">
        <v>5</v>
      </c>
    </row>
    <row r="904" spans="1:45" x14ac:dyDescent="0.3">
      <c r="A904" s="1" t="s">
        <v>2634</v>
      </c>
      <c r="B904" s="1">
        <v>78</v>
      </c>
      <c r="C904" s="1" t="s">
        <v>12</v>
      </c>
      <c r="D904" s="1">
        <v>33416</v>
      </c>
      <c r="E904" s="1">
        <v>0</v>
      </c>
      <c r="F904" s="1" t="s">
        <v>1350</v>
      </c>
      <c r="G904" s="1" t="s">
        <v>9607</v>
      </c>
      <c r="H904" s="1" t="s">
        <v>5</v>
      </c>
      <c r="I904" s="1" t="s">
        <v>8393</v>
      </c>
      <c r="J904" s="1" t="s">
        <v>4</v>
      </c>
      <c r="K904" s="1" t="s">
        <v>8394</v>
      </c>
      <c r="L904" s="1">
        <v>7</v>
      </c>
      <c r="M904" t="s">
        <v>3</v>
      </c>
      <c r="N904" t="s">
        <v>2</v>
      </c>
      <c r="O904">
        <v>210</v>
      </c>
      <c r="P904">
        <v>0</v>
      </c>
      <c r="Q904">
        <v>210</v>
      </c>
      <c r="R904">
        <v>0</v>
      </c>
      <c r="S904">
        <v>0</v>
      </c>
      <c r="T904">
        <v>0</v>
      </c>
      <c r="U904">
        <v>50</v>
      </c>
      <c r="X904" s="23">
        <f>IFERROR(1 -(#REF!/#REF!), 0)</f>
        <v>0</v>
      </c>
      <c r="AA904">
        <v>54.968400000000003</v>
      </c>
      <c r="AB904">
        <v>56.399099999999997</v>
      </c>
      <c r="AC904">
        <v>59.039200000000001</v>
      </c>
      <c r="AD904">
        <v>55.545000000000002</v>
      </c>
      <c r="AE904">
        <v>54.968400000000003</v>
      </c>
      <c r="AF904">
        <v>56.399099999999997</v>
      </c>
      <c r="AG904">
        <v>59.039200000000001</v>
      </c>
      <c r="AH904">
        <v>55.545000000000002</v>
      </c>
      <c r="AI904">
        <v>54.968400000000003</v>
      </c>
      <c r="AJ904">
        <v>56.399099999999997</v>
      </c>
      <c r="AK904">
        <v>59.039200000000001</v>
      </c>
      <c r="AL904">
        <v>55.545000000000002</v>
      </c>
      <c r="AM904" t="s">
        <v>1</v>
      </c>
      <c r="AN904" t="s">
        <v>1</v>
      </c>
      <c r="AO904" t="s">
        <v>5</v>
      </c>
      <c r="AP904" t="s">
        <v>5</v>
      </c>
      <c r="AQ904" t="s">
        <v>0</v>
      </c>
      <c r="AS904" t="s">
        <v>5</v>
      </c>
    </row>
    <row r="905" spans="1:45" x14ac:dyDescent="0.3">
      <c r="A905" s="1" t="s">
        <v>2635</v>
      </c>
      <c r="B905" s="1">
        <v>34</v>
      </c>
      <c r="C905" s="1" t="s">
        <v>6</v>
      </c>
      <c r="D905" s="1">
        <v>33422</v>
      </c>
      <c r="E905" s="1">
        <v>0</v>
      </c>
      <c r="F905" s="1" t="s">
        <v>1351</v>
      </c>
      <c r="G905" s="1" t="s">
        <v>9608</v>
      </c>
      <c r="H905" s="1" t="s">
        <v>5</v>
      </c>
      <c r="I905" s="1" t="s">
        <v>363</v>
      </c>
      <c r="J905" s="1" t="s">
        <v>4</v>
      </c>
      <c r="K905" s="1" t="s">
        <v>8590</v>
      </c>
      <c r="L905" s="1">
        <v>7</v>
      </c>
      <c r="M905" t="s">
        <v>3</v>
      </c>
      <c r="N905" t="s">
        <v>2</v>
      </c>
      <c r="O905">
        <v>175</v>
      </c>
      <c r="P905">
        <v>0</v>
      </c>
      <c r="Q905">
        <v>0</v>
      </c>
      <c r="R905">
        <v>175</v>
      </c>
      <c r="S905">
        <v>0</v>
      </c>
      <c r="T905">
        <v>0</v>
      </c>
      <c r="U905">
        <v>55</v>
      </c>
      <c r="V905">
        <v>8</v>
      </c>
      <c r="W905">
        <v>0</v>
      </c>
      <c r="X905" s="23">
        <f>IFERROR(1 -(#REF!/#REF!), 0)</f>
        <v>0</v>
      </c>
      <c r="Y905">
        <v>1</v>
      </c>
      <c r="Z905">
        <v>8</v>
      </c>
      <c r="AA905">
        <v>246.673</v>
      </c>
      <c r="AB905">
        <v>422.34210000000002</v>
      </c>
      <c r="AC905">
        <v>387.91</v>
      </c>
      <c r="AD905">
        <v>233.11070000000001</v>
      </c>
      <c r="AE905">
        <v>246.673</v>
      </c>
      <c r="AF905">
        <v>422.34210000000002</v>
      </c>
      <c r="AG905">
        <v>387.91</v>
      </c>
      <c r="AH905">
        <v>233.11070000000001</v>
      </c>
      <c r="AI905">
        <v>246.673</v>
      </c>
      <c r="AJ905">
        <v>422.34210000000002</v>
      </c>
      <c r="AK905">
        <v>387.91</v>
      </c>
      <c r="AL905">
        <v>233.11070000000001</v>
      </c>
      <c r="AM905" t="s">
        <v>1</v>
      </c>
      <c r="AN905" t="s">
        <v>1</v>
      </c>
      <c r="AO905" t="s">
        <v>5</v>
      </c>
      <c r="AP905" t="s">
        <v>5</v>
      </c>
      <c r="AQ905" t="s">
        <v>0</v>
      </c>
      <c r="AS905" t="s">
        <v>5</v>
      </c>
    </row>
    <row r="906" spans="1:45" x14ac:dyDescent="0.3">
      <c r="A906" s="1" t="s">
        <v>2639</v>
      </c>
      <c r="B906" s="1">
        <v>76</v>
      </c>
      <c r="C906" s="1" t="s">
        <v>7</v>
      </c>
      <c r="D906" s="1">
        <v>33426</v>
      </c>
      <c r="E906" s="1">
        <v>0</v>
      </c>
      <c r="F906" s="1" t="s">
        <v>1353</v>
      </c>
      <c r="G906" s="1" t="s">
        <v>9609</v>
      </c>
      <c r="H906" s="1" t="s">
        <v>5</v>
      </c>
      <c r="I906" s="1" t="s">
        <v>8941</v>
      </c>
      <c r="J906" s="1" t="s">
        <v>4</v>
      </c>
      <c r="K906" s="1" t="s">
        <v>8497</v>
      </c>
      <c r="L906" s="1">
        <v>7</v>
      </c>
      <c r="M906" t="s">
        <v>3</v>
      </c>
      <c r="N906" t="s">
        <v>2</v>
      </c>
      <c r="O906">
        <v>220</v>
      </c>
      <c r="P906">
        <v>0</v>
      </c>
      <c r="Q906">
        <v>0</v>
      </c>
      <c r="R906">
        <v>0</v>
      </c>
      <c r="S906">
        <v>0</v>
      </c>
      <c r="T906">
        <v>220</v>
      </c>
      <c r="U906">
        <v>53</v>
      </c>
      <c r="X906" s="23">
        <f>IFERROR(1 -(#REF!/#REF!), 0)</f>
        <v>0</v>
      </c>
      <c r="AA906">
        <v>52.662500000000001</v>
      </c>
      <c r="AB906">
        <v>64.113799999999998</v>
      </c>
      <c r="AC906">
        <v>68.459999999999994</v>
      </c>
      <c r="AD906">
        <v>48.75</v>
      </c>
      <c r="AE906">
        <v>52.662500000000001</v>
      </c>
      <c r="AF906">
        <v>64.113799999999998</v>
      </c>
      <c r="AG906">
        <v>68.459999999999994</v>
      </c>
      <c r="AH906">
        <v>48.75</v>
      </c>
      <c r="AI906">
        <v>52.662500000000001</v>
      </c>
      <c r="AJ906">
        <v>64.113799999999998</v>
      </c>
      <c r="AK906">
        <v>68.459999999999994</v>
      </c>
      <c r="AL906">
        <v>48.75</v>
      </c>
      <c r="AM906" t="s">
        <v>1</v>
      </c>
      <c r="AN906" t="s">
        <v>1</v>
      </c>
      <c r="AO906" t="s">
        <v>5</v>
      </c>
      <c r="AP906" t="s">
        <v>5</v>
      </c>
      <c r="AQ906" t="s">
        <v>0</v>
      </c>
      <c r="AS906" t="s">
        <v>5</v>
      </c>
    </row>
    <row r="907" spans="1:45" x14ac:dyDescent="0.3">
      <c r="A907" s="1" t="s">
        <v>2649</v>
      </c>
      <c r="B907" s="1">
        <v>8</v>
      </c>
      <c r="C907" s="1" t="s">
        <v>12</v>
      </c>
      <c r="D907" s="1">
        <v>33431</v>
      </c>
      <c r="E907" s="1">
        <v>0</v>
      </c>
      <c r="F907" s="1" t="s">
        <v>1358</v>
      </c>
      <c r="G907" s="1" t="s">
        <v>9610</v>
      </c>
      <c r="H907" s="1" t="s">
        <v>5</v>
      </c>
      <c r="I907" s="1" t="s">
        <v>9611</v>
      </c>
      <c r="J907" s="1" t="s">
        <v>4</v>
      </c>
      <c r="K907" s="1" t="s">
        <v>8706</v>
      </c>
      <c r="L907" s="1">
        <v>5</v>
      </c>
      <c r="M907" t="s">
        <v>18</v>
      </c>
      <c r="N907" t="s">
        <v>2</v>
      </c>
      <c r="O907">
        <v>180</v>
      </c>
      <c r="P907">
        <v>0</v>
      </c>
      <c r="Q907">
        <v>180</v>
      </c>
      <c r="R907">
        <v>0</v>
      </c>
      <c r="S907">
        <v>0</v>
      </c>
      <c r="T907">
        <v>0</v>
      </c>
      <c r="U907">
        <v>26</v>
      </c>
      <c r="X907" s="23">
        <f>IFERROR(1 -(#REF!/#REF!), 0)</f>
        <v>0</v>
      </c>
      <c r="AA907">
        <v>49.392800000000001</v>
      </c>
      <c r="AB907">
        <v>58.3</v>
      </c>
      <c r="AC907">
        <v>66.975700000000003</v>
      </c>
      <c r="AD907">
        <v>48.75</v>
      </c>
      <c r="AE907">
        <v>49.392800000000001</v>
      </c>
      <c r="AF907">
        <v>58.3</v>
      </c>
      <c r="AG907">
        <v>66.975700000000003</v>
      </c>
      <c r="AH907">
        <v>48.75</v>
      </c>
      <c r="AI907">
        <v>49.392800000000001</v>
      </c>
      <c r="AJ907">
        <v>58.3</v>
      </c>
      <c r="AK907">
        <v>66.975700000000003</v>
      </c>
      <c r="AL907">
        <v>48.75</v>
      </c>
      <c r="AM907" t="s">
        <v>1</v>
      </c>
      <c r="AN907" t="s">
        <v>1</v>
      </c>
      <c r="AO907" t="s">
        <v>5</v>
      </c>
      <c r="AP907" t="s">
        <v>5</v>
      </c>
      <c r="AQ907" t="s">
        <v>0</v>
      </c>
      <c r="AS907" t="s">
        <v>5</v>
      </c>
    </row>
    <row r="908" spans="1:45" x14ac:dyDescent="0.3">
      <c r="A908" s="1" t="s">
        <v>2657</v>
      </c>
      <c r="B908" s="1">
        <v>78</v>
      </c>
      <c r="C908" s="1" t="s">
        <v>6</v>
      </c>
      <c r="D908" s="1">
        <v>33433</v>
      </c>
      <c r="E908" s="1">
        <v>0</v>
      </c>
      <c r="F908" s="1" t="s">
        <v>1365</v>
      </c>
      <c r="G908" s="1" t="s">
        <v>9612</v>
      </c>
      <c r="H908" s="1" t="s">
        <v>5</v>
      </c>
      <c r="I908" s="1" t="s">
        <v>8337</v>
      </c>
      <c r="J908" s="1" t="s">
        <v>4</v>
      </c>
      <c r="K908" s="1" t="s">
        <v>8338</v>
      </c>
      <c r="L908" s="1">
        <v>7</v>
      </c>
      <c r="M908" t="s">
        <v>3</v>
      </c>
      <c r="N908" t="s">
        <v>2</v>
      </c>
      <c r="O908">
        <v>250</v>
      </c>
      <c r="P908">
        <v>0</v>
      </c>
      <c r="Q908">
        <v>0</v>
      </c>
      <c r="R908">
        <v>250</v>
      </c>
      <c r="S908">
        <v>0</v>
      </c>
      <c r="T908">
        <v>0</v>
      </c>
      <c r="U908">
        <v>51</v>
      </c>
      <c r="V908">
        <v>78</v>
      </c>
      <c r="W908">
        <v>19</v>
      </c>
      <c r="X908" s="23">
        <f>IFERROR(1 -(#REF!/#REF!), 0)</f>
        <v>0</v>
      </c>
      <c r="Y908">
        <v>3</v>
      </c>
      <c r="Z908">
        <v>90</v>
      </c>
      <c r="AA908">
        <v>35.041499999999999</v>
      </c>
      <c r="AB908">
        <v>36.060699999999997</v>
      </c>
      <c r="AC908">
        <v>68.344999999999999</v>
      </c>
      <c r="AD908">
        <v>35</v>
      </c>
      <c r="AE908">
        <v>35.041499999999999</v>
      </c>
      <c r="AF908">
        <v>36.060699999999997</v>
      </c>
      <c r="AG908">
        <v>68.344999999999999</v>
      </c>
      <c r="AH908">
        <v>35</v>
      </c>
      <c r="AI908">
        <v>35.041499999999999</v>
      </c>
      <c r="AJ908">
        <v>36.060699999999997</v>
      </c>
      <c r="AK908">
        <v>68.344999999999999</v>
      </c>
      <c r="AL908">
        <v>35</v>
      </c>
      <c r="AM908" t="s">
        <v>1</v>
      </c>
      <c r="AN908" t="s">
        <v>1</v>
      </c>
      <c r="AO908" t="s">
        <v>5</v>
      </c>
      <c r="AP908" t="s">
        <v>5</v>
      </c>
      <c r="AQ908" t="s">
        <v>0</v>
      </c>
      <c r="AS908" t="s">
        <v>5</v>
      </c>
    </row>
    <row r="909" spans="1:45" x14ac:dyDescent="0.3">
      <c r="A909" s="1" t="s">
        <v>2665</v>
      </c>
      <c r="B909" s="1">
        <v>78</v>
      </c>
      <c r="C909" s="1" t="s">
        <v>7</v>
      </c>
      <c r="D909" s="1">
        <v>33435</v>
      </c>
      <c r="E909" s="1">
        <v>0</v>
      </c>
      <c r="F909" s="1" t="s">
        <v>1373</v>
      </c>
      <c r="G909" s="1" t="s">
        <v>1374</v>
      </c>
      <c r="H909" s="1" t="s">
        <v>5</v>
      </c>
      <c r="I909" s="1" t="s">
        <v>9087</v>
      </c>
      <c r="J909" s="1" t="s">
        <v>4</v>
      </c>
      <c r="K909" s="1" t="s">
        <v>8510</v>
      </c>
      <c r="L909" s="1">
        <v>5</v>
      </c>
      <c r="M909" t="s">
        <v>18</v>
      </c>
      <c r="N909" t="s">
        <v>2</v>
      </c>
      <c r="O909">
        <v>1</v>
      </c>
      <c r="P909">
        <v>0</v>
      </c>
      <c r="Q909">
        <v>0</v>
      </c>
      <c r="R909">
        <v>0</v>
      </c>
      <c r="S909">
        <v>0</v>
      </c>
      <c r="T909">
        <v>1</v>
      </c>
      <c r="U909">
        <v>26</v>
      </c>
      <c r="X909" s="23">
        <f>IFERROR(1 -(#REF!/#REF!), 0)</f>
        <v>0</v>
      </c>
      <c r="AA909">
        <v>71.125</v>
      </c>
      <c r="AB909">
        <v>73.654200000000003</v>
      </c>
      <c r="AC909">
        <v>80.94</v>
      </c>
      <c r="AD909">
        <v>70.75</v>
      </c>
      <c r="AE909">
        <v>71.125</v>
      </c>
      <c r="AF909">
        <v>73.654200000000003</v>
      </c>
      <c r="AG909">
        <v>80.94</v>
      </c>
      <c r="AH909">
        <v>70.75</v>
      </c>
      <c r="AI909">
        <v>71.125</v>
      </c>
      <c r="AJ909">
        <v>73.654200000000003</v>
      </c>
      <c r="AK909">
        <v>80.94</v>
      </c>
      <c r="AL909">
        <v>70.75</v>
      </c>
      <c r="AM909" t="s">
        <v>1</v>
      </c>
      <c r="AN909" t="s">
        <v>1</v>
      </c>
      <c r="AO909" t="s">
        <v>5</v>
      </c>
      <c r="AP909" t="s">
        <v>5</v>
      </c>
      <c r="AQ909" t="s">
        <v>0</v>
      </c>
      <c r="AS909" t="s">
        <v>5</v>
      </c>
    </row>
    <row r="910" spans="1:45" x14ac:dyDescent="0.3">
      <c r="A910" s="1" t="s">
        <v>2652</v>
      </c>
      <c r="B910" s="1">
        <v>9</v>
      </c>
      <c r="C910" s="1" t="s">
        <v>9</v>
      </c>
      <c r="D910" s="1">
        <v>33438</v>
      </c>
      <c r="E910" s="1">
        <v>0</v>
      </c>
      <c r="F910" s="1" t="s">
        <v>1360</v>
      </c>
      <c r="G910" s="1" t="s">
        <v>9613</v>
      </c>
      <c r="H910" s="1" t="s">
        <v>5</v>
      </c>
      <c r="I910" s="1" t="s">
        <v>9587</v>
      </c>
      <c r="J910" s="1" t="s">
        <v>4</v>
      </c>
      <c r="K910" s="1" t="s">
        <v>9614</v>
      </c>
      <c r="L910" s="1">
        <v>6</v>
      </c>
      <c r="M910" t="s">
        <v>10</v>
      </c>
      <c r="N910" t="s">
        <v>2</v>
      </c>
      <c r="O910">
        <v>160</v>
      </c>
      <c r="P910">
        <v>160</v>
      </c>
      <c r="Q910">
        <v>0</v>
      </c>
      <c r="R910">
        <v>0</v>
      </c>
      <c r="S910">
        <v>0</v>
      </c>
      <c r="T910">
        <v>0</v>
      </c>
      <c r="U910">
        <v>26</v>
      </c>
      <c r="X910" s="23">
        <f>IFERROR(1 -(#REF!/#REF!), 0)</f>
        <v>0</v>
      </c>
      <c r="AA910">
        <v>197.27500000000001</v>
      </c>
      <c r="AB910">
        <v>212.7842</v>
      </c>
      <c r="AC910">
        <v>220.82499999999999</v>
      </c>
      <c r="AD910">
        <v>196.71850000000001</v>
      </c>
      <c r="AE910">
        <v>197.27500000000001</v>
      </c>
      <c r="AF910">
        <v>212.7842</v>
      </c>
      <c r="AG910">
        <v>220.82499999999999</v>
      </c>
      <c r="AH910">
        <v>196.71850000000001</v>
      </c>
      <c r="AI910">
        <v>197.27500000000001</v>
      </c>
      <c r="AJ910">
        <v>212.7842</v>
      </c>
      <c r="AK910">
        <v>220.82499999999999</v>
      </c>
      <c r="AL910">
        <v>196.71850000000001</v>
      </c>
      <c r="AM910" t="s">
        <v>1</v>
      </c>
      <c r="AN910" t="s">
        <v>1</v>
      </c>
      <c r="AO910" t="s">
        <v>5</v>
      </c>
      <c r="AP910" t="s">
        <v>5</v>
      </c>
      <c r="AQ910" t="s">
        <v>0</v>
      </c>
      <c r="AS910" t="s">
        <v>5</v>
      </c>
    </row>
    <row r="911" spans="1:45" x14ac:dyDescent="0.3">
      <c r="A911" s="1" t="s">
        <v>2654</v>
      </c>
      <c r="B911" s="1">
        <v>72</v>
      </c>
      <c r="C911" s="1" t="s">
        <v>12</v>
      </c>
      <c r="D911" s="1">
        <v>33443</v>
      </c>
      <c r="E911" s="1">
        <v>0</v>
      </c>
      <c r="F911" s="1" t="s">
        <v>1362</v>
      </c>
      <c r="G911" s="1" t="s">
        <v>9615</v>
      </c>
      <c r="H911" s="1" t="s">
        <v>5</v>
      </c>
      <c r="I911" s="1" t="s">
        <v>9056</v>
      </c>
      <c r="J911" s="1" t="s">
        <v>4</v>
      </c>
      <c r="K911" s="1" t="s">
        <v>9057</v>
      </c>
      <c r="L911" s="1">
        <v>6</v>
      </c>
      <c r="M911" t="s">
        <v>10</v>
      </c>
      <c r="N911" t="s">
        <v>2</v>
      </c>
      <c r="O911">
        <v>216</v>
      </c>
      <c r="P911">
        <v>0</v>
      </c>
      <c r="Q911">
        <v>216</v>
      </c>
      <c r="R911">
        <v>0</v>
      </c>
      <c r="S911">
        <v>0</v>
      </c>
      <c r="T911">
        <v>0</v>
      </c>
      <c r="U911">
        <v>26</v>
      </c>
      <c r="X911" s="23">
        <f>IFERROR(1 -(#REF!/#REF!), 0)</f>
        <v>0</v>
      </c>
      <c r="AA911">
        <v>54.23</v>
      </c>
      <c r="AB911">
        <v>52.017099999999999</v>
      </c>
      <c r="AC911">
        <v>58.064999999999998</v>
      </c>
      <c r="AD911">
        <v>47.58</v>
      </c>
      <c r="AE911">
        <v>54.23</v>
      </c>
      <c r="AF911">
        <v>52.017099999999999</v>
      </c>
      <c r="AG911">
        <v>58.064999999999998</v>
      </c>
      <c r="AH911">
        <v>47.58</v>
      </c>
      <c r="AI911">
        <v>54.23</v>
      </c>
      <c r="AJ911">
        <v>52.017099999999999</v>
      </c>
      <c r="AK911">
        <v>58.064999999999998</v>
      </c>
      <c r="AL911">
        <v>47.58</v>
      </c>
      <c r="AM911" t="s">
        <v>1</v>
      </c>
      <c r="AN911" t="s">
        <v>1</v>
      </c>
      <c r="AO911" t="s">
        <v>5</v>
      </c>
      <c r="AP911" t="s">
        <v>5</v>
      </c>
      <c r="AQ911" t="s">
        <v>0</v>
      </c>
      <c r="AS911" t="s">
        <v>5</v>
      </c>
    </row>
    <row r="912" spans="1:45" x14ac:dyDescent="0.3">
      <c r="A912" s="1" t="s">
        <v>2664</v>
      </c>
      <c r="B912" s="1">
        <v>76</v>
      </c>
      <c r="C912" s="1" t="s">
        <v>14</v>
      </c>
      <c r="D912" s="1">
        <v>33445</v>
      </c>
      <c r="E912" s="1">
        <v>0</v>
      </c>
      <c r="F912" s="1" t="s">
        <v>625</v>
      </c>
      <c r="G912" s="1" t="s">
        <v>1372</v>
      </c>
      <c r="H912" s="1" t="s">
        <v>5</v>
      </c>
      <c r="I912" s="1" t="s">
        <v>8794</v>
      </c>
      <c r="J912" s="1" t="s">
        <v>4</v>
      </c>
      <c r="K912" s="1" t="s">
        <v>8757</v>
      </c>
      <c r="L912" s="1">
        <v>6</v>
      </c>
      <c r="M912" t="s">
        <v>10</v>
      </c>
      <c r="N912" t="s">
        <v>2</v>
      </c>
      <c r="O912">
        <v>160</v>
      </c>
      <c r="P912">
        <v>0</v>
      </c>
      <c r="Q912">
        <v>0</v>
      </c>
      <c r="R912">
        <v>0</v>
      </c>
      <c r="S912">
        <v>160</v>
      </c>
      <c r="T912">
        <v>0</v>
      </c>
      <c r="U912">
        <v>52</v>
      </c>
      <c r="X912" s="23">
        <f>IFERROR(1 -(#REF!/#REF!), 0)</f>
        <v>0</v>
      </c>
      <c r="AA912">
        <v>85.290700000000001</v>
      </c>
      <c r="AB912">
        <v>89.665300000000002</v>
      </c>
      <c r="AC912">
        <v>90.21</v>
      </c>
      <c r="AD912">
        <v>84.34</v>
      </c>
      <c r="AE912">
        <v>85.290700000000001</v>
      </c>
      <c r="AF912">
        <v>89.665300000000002</v>
      </c>
      <c r="AG912">
        <v>90.21</v>
      </c>
      <c r="AH912">
        <v>84.34</v>
      </c>
      <c r="AI912">
        <v>85.290700000000001</v>
      </c>
      <c r="AJ912">
        <v>89.665300000000002</v>
      </c>
      <c r="AK912">
        <v>90.21</v>
      </c>
      <c r="AL912">
        <v>84.34</v>
      </c>
      <c r="AM912" t="s">
        <v>1</v>
      </c>
      <c r="AN912" t="s">
        <v>1</v>
      </c>
      <c r="AO912" t="s">
        <v>5</v>
      </c>
      <c r="AP912" t="s">
        <v>5</v>
      </c>
      <c r="AQ912" t="s">
        <v>0</v>
      </c>
      <c r="AS912" t="s">
        <v>5</v>
      </c>
    </row>
    <row r="913" spans="1:45" x14ac:dyDescent="0.3">
      <c r="A913" s="1" t="s">
        <v>2669</v>
      </c>
      <c r="B913" s="1">
        <v>9</v>
      </c>
      <c r="C913" s="1" t="s">
        <v>12</v>
      </c>
      <c r="D913" s="1">
        <v>33455</v>
      </c>
      <c r="E913" s="1">
        <v>0</v>
      </c>
      <c r="F913" s="1" t="s">
        <v>1378</v>
      </c>
      <c r="G913" s="1" t="s">
        <v>9616</v>
      </c>
      <c r="H913" s="1" t="s">
        <v>5</v>
      </c>
      <c r="I913" s="1" t="s">
        <v>8983</v>
      </c>
      <c r="J913" s="1" t="s">
        <v>4</v>
      </c>
      <c r="K913" s="1" t="s">
        <v>9342</v>
      </c>
      <c r="L913" s="1">
        <v>6</v>
      </c>
      <c r="M913" t="s">
        <v>10</v>
      </c>
      <c r="N913" t="s">
        <v>2</v>
      </c>
      <c r="O913">
        <v>291</v>
      </c>
      <c r="P913">
        <v>0</v>
      </c>
      <c r="Q913">
        <v>291</v>
      </c>
      <c r="R913">
        <v>0</v>
      </c>
      <c r="S913">
        <v>0</v>
      </c>
      <c r="T913">
        <v>0</v>
      </c>
      <c r="U913">
        <v>23</v>
      </c>
      <c r="X913" s="23">
        <f>IFERROR(1 -(#REF!/#REF!), 0)</f>
        <v>0</v>
      </c>
      <c r="AA913">
        <v>42.844999999999999</v>
      </c>
      <c r="AB913">
        <v>45.374200000000002</v>
      </c>
      <c r="AC913">
        <v>48.823300000000003</v>
      </c>
      <c r="AD913">
        <v>42.47</v>
      </c>
      <c r="AE913">
        <v>42.844999999999999</v>
      </c>
      <c r="AF913">
        <v>45.374200000000002</v>
      </c>
      <c r="AG913">
        <v>48.823300000000003</v>
      </c>
      <c r="AH913">
        <v>42.47</v>
      </c>
      <c r="AI913">
        <v>42.844999999999999</v>
      </c>
      <c r="AJ913">
        <v>45.374200000000002</v>
      </c>
      <c r="AK913">
        <v>48.823300000000003</v>
      </c>
      <c r="AL913">
        <v>42.47</v>
      </c>
      <c r="AM913" t="s">
        <v>1</v>
      </c>
      <c r="AN913" t="s">
        <v>1</v>
      </c>
      <c r="AO913" t="s">
        <v>5</v>
      </c>
      <c r="AP913" t="s">
        <v>5</v>
      </c>
      <c r="AQ913" t="s">
        <v>0</v>
      </c>
      <c r="AS913" t="s">
        <v>5</v>
      </c>
    </row>
    <row r="914" spans="1:45" x14ac:dyDescent="0.3">
      <c r="A914" s="1" t="s">
        <v>2672</v>
      </c>
      <c r="B914" s="1">
        <v>8</v>
      </c>
      <c r="C914" s="1" t="s">
        <v>7</v>
      </c>
      <c r="D914" s="1">
        <v>33461</v>
      </c>
      <c r="E914" s="1">
        <v>0</v>
      </c>
      <c r="F914" s="1" t="s">
        <v>1381</v>
      </c>
      <c r="G914" s="1" t="s">
        <v>9617</v>
      </c>
      <c r="H914" s="1" t="s">
        <v>5</v>
      </c>
      <c r="I914" s="1" t="s">
        <v>9006</v>
      </c>
      <c r="J914" s="1" t="s">
        <v>4</v>
      </c>
      <c r="K914" s="1" t="s">
        <v>8738</v>
      </c>
      <c r="L914" s="1">
        <v>7</v>
      </c>
      <c r="M914" t="s">
        <v>3</v>
      </c>
      <c r="N914" t="s">
        <v>2</v>
      </c>
      <c r="O914">
        <v>130</v>
      </c>
      <c r="P914">
        <v>0</v>
      </c>
      <c r="Q914">
        <v>0</v>
      </c>
      <c r="R914">
        <v>0</v>
      </c>
      <c r="S914">
        <v>0</v>
      </c>
      <c r="T914">
        <v>130</v>
      </c>
      <c r="U914">
        <v>53</v>
      </c>
      <c r="X914" s="23">
        <f>IFERROR(1 -(#REF!/#REF!), 0)</f>
        <v>0</v>
      </c>
      <c r="AA914">
        <v>58.219000000000001</v>
      </c>
      <c r="AB914">
        <v>57.530700000000003</v>
      </c>
      <c r="AC914">
        <v>65.212800000000001</v>
      </c>
      <c r="AD914">
        <v>59.797800000000002</v>
      </c>
      <c r="AE914">
        <v>58.219000000000001</v>
      </c>
      <c r="AF914">
        <v>57.530700000000003</v>
      </c>
      <c r="AG914">
        <v>65.212800000000001</v>
      </c>
      <c r="AH914">
        <v>59.797800000000002</v>
      </c>
      <c r="AI914">
        <v>58.219000000000001</v>
      </c>
      <c r="AJ914">
        <v>57.530700000000003</v>
      </c>
      <c r="AK914">
        <v>65.212800000000001</v>
      </c>
      <c r="AL914">
        <v>59.797800000000002</v>
      </c>
      <c r="AM914" t="s">
        <v>1</v>
      </c>
      <c r="AN914" t="s">
        <v>1</v>
      </c>
      <c r="AO914" t="s">
        <v>5</v>
      </c>
      <c r="AP914" t="s">
        <v>5</v>
      </c>
      <c r="AQ914" t="s">
        <v>0</v>
      </c>
      <c r="AS914" t="s">
        <v>5</v>
      </c>
    </row>
    <row r="915" spans="1:45" x14ac:dyDescent="0.3">
      <c r="A915" s="1" t="s">
        <v>2673</v>
      </c>
      <c r="B915" s="1">
        <v>34</v>
      </c>
      <c r="C915" s="1" t="s">
        <v>14</v>
      </c>
      <c r="D915" s="1">
        <v>33463</v>
      </c>
      <c r="E915" s="1">
        <v>0</v>
      </c>
      <c r="F915" s="1" t="s">
        <v>1382</v>
      </c>
      <c r="G915" s="1" t="s">
        <v>9618</v>
      </c>
      <c r="H915" s="1" t="s">
        <v>5</v>
      </c>
      <c r="I915" s="1" t="s">
        <v>363</v>
      </c>
      <c r="J915" s="1" t="s">
        <v>4</v>
      </c>
      <c r="K915" s="1" t="s">
        <v>8548</v>
      </c>
      <c r="L915" s="1">
        <v>7</v>
      </c>
      <c r="M915" t="s">
        <v>3</v>
      </c>
      <c r="N915" t="s">
        <v>2</v>
      </c>
      <c r="O915">
        <v>39</v>
      </c>
      <c r="P915">
        <v>0</v>
      </c>
      <c r="Q915">
        <v>0</v>
      </c>
      <c r="R915">
        <v>0</v>
      </c>
      <c r="S915">
        <v>39</v>
      </c>
      <c r="T915">
        <v>0</v>
      </c>
      <c r="U915">
        <v>52</v>
      </c>
      <c r="X915" s="23">
        <f>IFERROR(1 -(#REF!/#REF!), 0)</f>
        <v>0</v>
      </c>
      <c r="AA915">
        <v>38.589199999999998</v>
      </c>
      <c r="AB915">
        <v>41.200699999999998</v>
      </c>
      <c r="AC915">
        <v>45.272100000000002</v>
      </c>
      <c r="AD915">
        <v>37.945799999999998</v>
      </c>
      <c r="AE915">
        <v>38.589199999999998</v>
      </c>
      <c r="AF915">
        <v>41.200699999999998</v>
      </c>
      <c r="AG915">
        <v>45.272100000000002</v>
      </c>
      <c r="AH915">
        <v>37.945799999999998</v>
      </c>
      <c r="AI915">
        <v>38.589199999999998</v>
      </c>
      <c r="AJ915">
        <v>41.200699999999998</v>
      </c>
      <c r="AK915">
        <v>45.272100000000002</v>
      </c>
      <c r="AL915">
        <v>37.945799999999998</v>
      </c>
      <c r="AM915" t="s">
        <v>1</v>
      </c>
      <c r="AN915" t="s">
        <v>1</v>
      </c>
      <c r="AO915" t="s">
        <v>5</v>
      </c>
      <c r="AP915" t="s">
        <v>5</v>
      </c>
      <c r="AQ915" t="s">
        <v>0</v>
      </c>
      <c r="AS915" t="s">
        <v>5</v>
      </c>
    </row>
    <row r="916" spans="1:45" x14ac:dyDescent="0.3">
      <c r="A916" s="1" t="s">
        <v>2674</v>
      </c>
      <c r="B916" s="1">
        <v>78</v>
      </c>
      <c r="C916" s="1" t="s">
        <v>14</v>
      </c>
      <c r="D916" s="1">
        <v>33466</v>
      </c>
      <c r="E916" s="1">
        <v>0</v>
      </c>
      <c r="F916" s="1" t="s">
        <v>1383</v>
      </c>
      <c r="G916" s="1" t="s">
        <v>9619</v>
      </c>
      <c r="H916" s="1" t="s">
        <v>5</v>
      </c>
      <c r="I916" s="1" t="s">
        <v>363</v>
      </c>
      <c r="J916" s="1" t="s">
        <v>4</v>
      </c>
      <c r="K916" s="1" t="s">
        <v>8696</v>
      </c>
      <c r="L916" s="1">
        <v>6</v>
      </c>
      <c r="M916" t="s">
        <v>10</v>
      </c>
      <c r="N916" t="s">
        <v>2</v>
      </c>
      <c r="O916">
        <v>250</v>
      </c>
      <c r="P916">
        <v>0</v>
      </c>
      <c r="Q916">
        <v>0</v>
      </c>
      <c r="R916">
        <v>0</v>
      </c>
      <c r="S916">
        <v>250</v>
      </c>
      <c r="T916">
        <v>0</v>
      </c>
      <c r="U916">
        <v>32</v>
      </c>
      <c r="X916" s="23">
        <f>IFERROR(1 -(#REF!/#REF!), 0)</f>
        <v>0</v>
      </c>
      <c r="AA916">
        <v>49.125</v>
      </c>
      <c r="AB916">
        <v>56.284199999999998</v>
      </c>
      <c r="AC916">
        <v>63.384399999999999</v>
      </c>
      <c r="AD916">
        <v>42.567999999999998</v>
      </c>
      <c r="AE916">
        <v>49.125</v>
      </c>
      <c r="AF916">
        <v>56.284199999999998</v>
      </c>
      <c r="AG916">
        <v>63.384399999999999</v>
      </c>
      <c r="AH916">
        <v>42.567999999999998</v>
      </c>
      <c r="AI916">
        <v>49.125</v>
      </c>
      <c r="AJ916">
        <v>56.284199999999998</v>
      </c>
      <c r="AK916">
        <v>63.384399999999999</v>
      </c>
      <c r="AL916">
        <v>42.567999999999998</v>
      </c>
      <c r="AM916" t="s">
        <v>1</v>
      </c>
      <c r="AN916" t="s">
        <v>1</v>
      </c>
      <c r="AO916" t="s">
        <v>5</v>
      </c>
      <c r="AP916" t="s">
        <v>5</v>
      </c>
      <c r="AQ916" t="s">
        <v>0</v>
      </c>
      <c r="AS916" t="s">
        <v>5</v>
      </c>
    </row>
    <row r="917" spans="1:45" x14ac:dyDescent="0.3">
      <c r="A917" s="1" t="s">
        <v>2676</v>
      </c>
      <c r="B917" s="1">
        <v>34</v>
      </c>
      <c r="C917" s="1" t="s">
        <v>6</v>
      </c>
      <c r="D917" s="1">
        <v>33473</v>
      </c>
      <c r="E917" s="1">
        <v>0</v>
      </c>
      <c r="F917" s="1" t="s">
        <v>1385</v>
      </c>
      <c r="G917" s="1" t="s">
        <v>9620</v>
      </c>
      <c r="H917" s="1" t="s">
        <v>9621</v>
      </c>
      <c r="I917" s="1" t="s">
        <v>363</v>
      </c>
      <c r="J917" s="1" t="s">
        <v>4</v>
      </c>
      <c r="K917" s="1" t="s">
        <v>8590</v>
      </c>
      <c r="L917" s="1">
        <v>7</v>
      </c>
      <c r="M917" t="s">
        <v>3</v>
      </c>
      <c r="N917" t="s">
        <v>2</v>
      </c>
      <c r="O917">
        <v>173</v>
      </c>
      <c r="P917">
        <v>0</v>
      </c>
      <c r="Q917">
        <v>0</v>
      </c>
      <c r="R917">
        <v>173</v>
      </c>
      <c r="S917">
        <v>0</v>
      </c>
      <c r="T917">
        <v>0</v>
      </c>
      <c r="U917">
        <v>53</v>
      </c>
      <c r="X917" s="23">
        <f>IFERROR(1 -(#REF!/#REF!), 0)</f>
        <v>0</v>
      </c>
      <c r="AA917">
        <v>369.64330000000001</v>
      </c>
      <c r="AB917">
        <v>407.1028</v>
      </c>
      <c r="AC917">
        <v>453.11529999999999</v>
      </c>
      <c r="AD917">
        <v>259.3621</v>
      </c>
      <c r="AE917">
        <v>369.64330000000001</v>
      </c>
      <c r="AF917">
        <v>407.1028</v>
      </c>
      <c r="AG917">
        <v>453.11529999999999</v>
      </c>
      <c r="AH917">
        <v>259.3621</v>
      </c>
      <c r="AI917">
        <v>369.64330000000001</v>
      </c>
      <c r="AJ917">
        <v>407.1028</v>
      </c>
      <c r="AK917">
        <v>453.11529999999999</v>
      </c>
      <c r="AL917">
        <v>259.3621</v>
      </c>
      <c r="AM917" t="s">
        <v>1</v>
      </c>
      <c r="AN917" t="s">
        <v>1</v>
      </c>
      <c r="AO917" t="s">
        <v>5</v>
      </c>
      <c r="AP917" t="s">
        <v>5</v>
      </c>
      <c r="AQ917" t="s">
        <v>0</v>
      </c>
      <c r="AS917" t="s">
        <v>5</v>
      </c>
    </row>
    <row r="918" spans="1:45" x14ac:dyDescent="0.3">
      <c r="A918" s="1" t="s">
        <v>2677</v>
      </c>
      <c r="B918" s="1">
        <v>9</v>
      </c>
      <c r="C918" s="1" t="s">
        <v>12</v>
      </c>
      <c r="D918" s="1">
        <v>33477</v>
      </c>
      <c r="E918" s="1">
        <v>0</v>
      </c>
      <c r="F918" s="1" t="s">
        <v>1386</v>
      </c>
      <c r="G918" s="1" t="s">
        <v>9622</v>
      </c>
      <c r="H918" s="1" t="s">
        <v>5</v>
      </c>
      <c r="I918" s="1" t="s">
        <v>9275</v>
      </c>
      <c r="J918" s="1" t="s">
        <v>4</v>
      </c>
      <c r="K918" s="1" t="s">
        <v>8375</v>
      </c>
      <c r="L918" s="1">
        <v>5</v>
      </c>
      <c r="M918" t="s">
        <v>18</v>
      </c>
      <c r="N918" t="s">
        <v>2</v>
      </c>
      <c r="O918">
        <v>210</v>
      </c>
      <c r="P918">
        <v>0</v>
      </c>
      <c r="Q918">
        <v>210</v>
      </c>
      <c r="R918">
        <v>0</v>
      </c>
      <c r="S918">
        <v>0</v>
      </c>
      <c r="T918">
        <v>0</v>
      </c>
      <c r="U918">
        <v>25</v>
      </c>
      <c r="X918" s="23">
        <f>IFERROR(1 -(#REF!/#REF!), 0)</f>
        <v>0</v>
      </c>
      <c r="AA918">
        <v>36.832799999999999</v>
      </c>
      <c r="AB918">
        <v>39.203299999999999</v>
      </c>
      <c r="AC918">
        <v>40.425699999999999</v>
      </c>
      <c r="AD918">
        <v>38.198</v>
      </c>
      <c r="AE918">
        <v>36.832799999999999</v>
      </c>
      <c r="AF918">
        <v>39.203299999999999</v>
      </c>
      <c r="AG918">
        <v>40.425699999999999</v>
      </c>
      <c r="AH918">
        <v>38.198</v>
      </c>
      <c r="AI918">
        <v>36.832799999999999</v>
      </c>
      <c r="AJ918">
        <v>39.203299999999999</v>
      </c>
      <c r="AK918">
        <v>40.425699999999999</v>
      </c>
      <c r="AL918">
        <v>38.198</v>
      </c>
      <c r="AM918" t="s">
        <v>1</v>
      </c>
      <c r="AN918" t="s">
        <v>1</v>
      </c>
      <c r="AO918" t="s">
        <v>5</v>
      </c>
      <c r="AP918" t="s">
        <v>5</v>
      </c>
      <c r="AQ918" t="s">
        <v>0</v>
      </c>
      <c r="AS918" t="s">
        <v>5</v>
      </c>
    </row>
    <row r="919" spans="1:45" x14ac:dyDescent="0.3">
      <c r="A919" s="1" t="s">
        <v>2678</v>
      </c>
      <c r="B919" s="1">
        <v>9</v>
      </c>
      <c r="C919" s="1" t="s">
        <v>7</v>
      </c>
      <c r="D919" s="1">
        <v>33478</v>
      </c>
      <c r="E919" s="1">
        <v>0</v>
      </c>
      <c r="F919" s="1" t="s">
        <v>1387</v>
      </c>
      <c r="G919" s="1" t="s">
        <v>9623</v>
      </c>
      <c r="H919" s="1" t="s">
        <v>5</v>
      </c>
      <c r="I919" s="1" t="s">
        <v>363</v>
      </c>
      <c r="J919" s="1" t="s">
        <v>4</v>
      </c>
      <c r="K919" s="1" t="s">
        <v>8304</v>
      </c>
      <c r="L919" s="1">
        <v>7</v>
      </c>
      <c r="M919" t="s">
        <v>3</v>
      </c>
      <c r="N919" t="s">
        <v>2</v>
      </c>
      <c r="O919">
        <v>231</v>
      </c>
      <c r="P919">
        <v>0</v>
      </c>
      <c r="Q919">
        <v>0</v>
      </c>
      <c r="R919">
        <v>0</v>
      </c>
      <c r="S919">
        <v>0</v>
      </c>
      <c r="T919">
        <v>231</v>
      </c>
      <c r="U919">
        <v>50</v>
      </c>
      <c r="X919" s="23">
        <f>IFERROR(1 -(#REF!/#REF!), 0)</f>
        <v>0</v>
      </c>
      <c r="AA919">
        <v>90.158299999999997</v>
      </c>
      <c r="AB919">
        <v>98.263000000000005</v>
      </c>
      <c r="AC919">
        <v>129.75399999999999</v>
      </c>
      <c r="AD919">
        <v>80.215999999999994</v>
      </c>
      <c r="AE919">
        <v>90.158299999999997</v>
      </c>
      <c r="AF919">
        <v>98.263000000000005</v>
      </c>
      <c r="AG919">
        <v>129.75399999999999</v>
      </c>
      <c r="AH919">
        <v>80.215999999999994</v>
      </c>
      <c r="AI919">
        <v>90.158299999999997</v>
      </c>
      <c r="AJ919">
        <v>98.263000000000005</v>
      </c>
      <c r="AK919">
        <v>129.75399999999999</v>
      </c>
      <c r="AL919">
        <v>80.215999999999994</v>
      </c>
      <c r="AM919" t="s">
        <v>1</v>
      </c>
      <c r="AN919" t="s">
        <v>1</v>
      </c>
      <c r="AO919" t="s">
        <v>5</v>
      </c>
      <c r="AP919" t="s">
        <v>5</v>
      </c>
      <c r="AQ919" t="s">
        <v>0</v>
      </c>
      <c r="AS919" t="s">
        <v>5</v>
      </c>
    </row>
    <row r="920" spans="1:45" x14ac:dyDescent="0.3">
      <c r="A920" s="1" t="s">
        <v>2068</v>
      </c>
      <c r="B920" s="1">
        <v>70</v>
      </c>
      <c r="C920" s="1" t="s">
        <v>6</v>
      </c>
      <c r="D920" s="1">
        <v>33479</v>
      </c>
      <c r="E920" s="1">
        <v>0</v>
      </c>
      <c r="F920" s="1" t="s">
        <v>794</v>
      </c>
      <c r="G920" s="1" t="s">
        <v>9624</v>
      </c>
      <c r="H920" s="1" t="s">
        <v>5</v>
      </c>
      <c r="I920" s="1" t="s">
        <v>8925</v>
      </c>
      <c r="J920" s="1" t="s">
        <v>4</v>
      </c>
      <c r="K920" s="1" t="s">
        <v>8567</v>
      </c>
      <c r="L920" s="1">
        <v>5</v>
      </c>
      <c r="M920" t="s">
        <v>18</v>
      </c>
      <c r="N920" t="s">
        <v>2</v>
      </c>
      <c r="O920">
        <v>1</v>
      </c>
      <c r="P920">
        <v>0</v>
      </c>
      <c r="Q920">
        <v>0</v>
      </c>
      <c r="R920">
        <v>1</v>
      </c>
      <c r="S920">
        <v>0</v>
      </c>
      <c r="T920">
        <v>0</v>
      </c>
      <c r="U920">
        <v>24</v>
      </c>
      <c r="X920" s="23">
        <f>IFERROR(1 -(#REF!/#REF!), 0)</f>
        <v>0</v>
      </c>
      <c r="AA920">
        <v>49.392800000000001</v>
      </c>
      <c r="AB920">
        <v>51.763300000000001</v>
      </c>
      <c r="AC920">
        <v>52.8842</v>
      </c>
      <c r="AD920">
        <v>51.575000000000003</v>
      </c>
      <c r="AE920">
        <v>49.392800000000001</v>
      </c>
      <c r="AF920">
        <v>51.763300000000001</v>
      </c>
      <c r="AG920">
        <v>52.8842</v>
      </c>
      <c r="AH920">
        <v>51.575000000000003</v>
      </c>
      <c r="AI920">
        <v>49.392800000000001</v>
      </c>
      <c r="AJ920">
        <v>51.763300000000001</v>
      </c>
      <c r="AK920">
        <v>52.8842</v>
      </c>
      <c r="AL920">
        <v>51.575000000000003</v>
      </c>
      <c r="AM920" t="s">
        <v>1</v>
      </c>
      <c r="AN920" t="s">
        <v>1</v>
      </c>
      <c r="AO920" t="s">
        <v>5</v>
      </c>
      <c r="AP920" t="s">
        <v>5</v>
      </c>
      <c r="AQ920" t="s">
        <v>0</v>
      </c>
      <c r="AS920" t="s">
        <v>5</v>
      </c>
    </row>
    <row r="921" spans="1:45" x14ac:dyDescent="0.3">
      <c r="A921" s="1" t="s">
        <v>2681</v>
      </c>
      <c r="B921" s="1">
        <v>72</v>
      </c>
      <c r="C921" s="1" t="s">
        <v>6</v>
      </c>
      <c r="D921" s="1">
        <v>33480</v>
      </c>
      <c r="E921" s="1">
        <v>0</v>
      </c>
      <c r="F921" s="1" t="s">
        <v>1389</v>
      </c>
      <c r="G921" s="1" t="s">
        <v>9625</v>
      </c>
      <c r="H921" s="1" t="s">
        <v>5</v>
      </c>
      <c r="I921" s="1" t="s">
        <v>8967</v>
      </c>
      <c r="J921" s="1" t="s">
        <v>4</v>
      </c>
      <c r="K921" s="1" t="s">
        <v>76</v>
      </c>
      <c r="L921" s="1">
        <v>7</v>
      </c>
      <c r="M921" t="s">
        <v>3</v>
      </c>
      <c r="N921" t="s">
        <v>2</v>
      </c>
      <c r="O921">
        <v>1</v>
      </c>
      <c r="P921">
        <v>0</v>
      </c>
      <c r="Q921">
        <v>0</v>
      </c>
      <c r="R921">
        <v>1</v>
      </c>
      <c r="S921">
        <v>0</v>
      </c>
      <c r="T921">
        <v>0</v>
      </c>
      <c r="U921">
        <v>48</v>
      </c>
      <c r="X921" s="23">
        <f>IFERROR(1 -(#REF!/#REF!), 0)</f>
        <v>0</v>
      </c>
      <c r="AA921">
        <v>81.9392</v>
      </c>
      <c r="AB921">
        <v>86.450699999999998</v>
      </c>
      <c r="AC921">
        <v>115.41379999999999</v>
      </c>
      <c r="AD921">
        <v>85.886600000000001</v>
      </c>
      <c r="AE921">
        <v>81.9392</v>
      </c>
      <c r="AF921">
        <v>86.450699999999998</v>
      </c>
      <c r="AG921">
        <v>115.41379999999999</v>
      </c>
      <c r="AH921">
        <v>85.886600000000001</v>
      </c>
      <c r="AI921">
        <v>81.9392</v>
      </c>
      <c r="AJ921">
        <v>86.450699999999998</v>
      </c>
      <c r="AK921">
        <v>115.41379999999999</v>
      </c>
      <c r="AL921">
        <v>85.886600000000001</v>
      </c>
      <c r="AM921" t="s">
        <v>1</v>
      </c>
      <c r="AN921" t="s">
        <v>1</v>
      </c>
      <c r="AO921" t="s">
        <v>5</v>
      </c>
      <c r="AP921" t="s">
        <v>5</v>
      </c>
      <c r="AQ921" t="s">
        <v>0</v>
      </c>
      <c r="AS921" t="s">
        <v>5</v>
      </c>
    </row>
    <row r="922" spans="1:45" x14ac:dyDescent="0.3">
      <c r="A922" s="1" t="s">
        <v>2683</v>
      </c>
      <c r="B922" s="1">
        <v>70</v>
      </c>
      <c r="C922" s="1" t="s">
        <v>14</v>
      </c>
      <c r="D922" s="1">
        <v>33490</v>
      </c>
      <c r="E922" s="1">
        <v>0</v>
      </c>
      <c r="F922" s="1" t="s">
        <v>1391</v>
      </c>
      <c r="G922" s="1" t="s">
        <v>9626</v>
      </c>
      <c r="H922" s="1" t="s">
        <v>5</v>
      </c>
      <c r="I922" s="1" t="s">
        <v>8993</v>
      </c>
      <c r="J922" s="1" t="s">
        <v>4</v>
      </c>
      <c r="K922" s="1" t="s">
        <v>8315</v>
      </c>
      <c r="L922" s="1">
        <v>5</v>
      </c>
      <c r="M922" t="s">
        <v>18</v>
      </c>
      <c r="N922" t="s">
        <v>2</v>
      </c>
      <c r="O922">
        <v>1</v>
      </c>
      <c r="P922">
        <v>0</v>
      </c>
      <c r="Q922">
        <v>0</v>
      </c>
      <c r="R922">
        <v>0</v>
      </c>
      <c r="S922">
        <v>1</v>
      </c>
      <c r="T922">
        <v>0</v>
      </c>
      <c r="U922">
        <v>23</v>
      </c>
      <c r="X922" s="23">
        <f>IFERROR(1 -(#REF!/#REF!), 0)</f>
        <v>0</v>
      </c>
      <c r="AA922">
        <v>55.672800000000002</v>
      </c>
      <c r="AB922">
        <v>70.018299999999996</v>
      </c>
      <c r="AC922">
        <v>61.4</v>
      </c>
      <c r="AD922">
        <v>55.03</v>
      </c>
      <c r="AE922">
        <v>55.672800000000002</v>
      </c>
      <c r="AF922">
        <v>70.018299999999996</v>
      </c>
      <c r="AG922">
        <v>61.4</v>
      </c>
      <c r="AH922">
        <v>55.03</v>
      </c>
      <c r="AI922">
        <v>55.672800000000002</v>
      </c>
      <c r="AJ922">
        <v>70.018299999999996</v>
      </c>
      <c r="AK922">
        <v>61.4</v>
      </c>
      <c r="AL922">
        <v>55.03</v>
      </c>
      <c r="AM922" t="s">
        <v>1</v>
      </c>
      <c r="AN922" t="s">
        <v>1</v>
      </c>
      <c r="AO922" t="s">
        <v>5</v>
      </c>
      <c r="AP922" t="s">
        <v>5</v>
      </c>
      <c r="AQ922" t="s">
        <v>0</v>
      </c>
      <c r="AS922" t="s">
        <v>5</v>
      </c>
    </row>
    <row r="923" spans="1:45" x14ac:dyDescent="0.3">
      <c r="A923" s="1" t="s">
        <v>1638</v>
      </c>
      <c r="B923" s="1">
        <v>15</v>
      </c>
      <c r="C923" s="1" t="s">
        <v>14</v>
      </c>
      <c r="D923" s="1">
        <v>33492</v>
      </c>
      <c r="E923" s="1">
        <v>0</v>
      </c>
      <c r="F923" s="1" t="s">
        <v>359</v>
      </c>
      <c r="G923" s="1" t="s">
        <v>9627</v>
      </c>
      <c r="H923" s="1" t="s">
        <v>5</v>
      </c>
      <c r="I923" s="1" t="s">
        <v>340</v>
      </c>
      <c r="J923" s="1" t="s">
        <v>4</v>
      </c>
      <c r="K923" s="1" t="s">
        <v>8289</v>
      </c>
      <c r="L923" s="1">
        <v>7</v>
      </c>
      <c r="M923" t="s">
        <v>3</v>
      </c>
      <c r="N923" t="s">
        <v>2</v>
      </c>
      <c r="O923">
        <v>130</v>
      </c>
      <c r="P923">
        <v>0</v>
      </c>
      <c r="Q923">
        <v>0</v>
      </c>
      <c r="R923">
        <v>0</v>
      </c>
      <c r="S923">
        <v>130</v>
      </c>
      <c r="T923">
        <v>0</v>
      </c>
      <c r="U923">
        <v>44</v>
      </c>
      <c r="X923" s="23">
        <f>IFERROR(1 -(#REF!/#REF!), 0)</f>
        <v>0</v>
      </c>
      <c r="AA923">
        <v>35.519199999999998</v>
      </c>
      <c r="AB923">
        <v>38.138399999999997</v>
      </c>
      <c r="AC923">
        <v>39.1723</v>
      </c>
      <c r="AD923">
        <v>35</v>
      </c>
      <c r="AE923">
        <v>35.519199999999998</v>
      </c>
      <c r="AF923">
        <v>38.138399999999997</v>
      </c>
      <c r="AG923">
        <v>39.1723</v>
      </c>
      <c r="AH923">
        <v>35</v>
      </c>
      <c r="AI923">
        <v>35.519199999999998</v>
      </c>
      <c r="AJ923">
        <v>38.138399999999997</v>
      </c>
      <c r="AK923">
        <v>39.1723</v>
      </c>
      <c r="AL923">
        <v>35</v>
      </c>
      <c r="AM923" t="s">
        <v>1</v>
      </c>
      <c r="AN923" t="s">
        <v>1</v>
      </c>
      <c r="AO923" t="s">
        <v>5</v>
      </c>
      <c r="AP923" t="s">
        <v>5</v>
      </c>
      <c r="AQ923" t="s">
        <v>0</v>
      </c>
      <c r="AS923" t="s">
        <v>5</v>
      </c>
    </row>
    <row r="924" spans="1:45" x14ac:dyDescent="0.3">
      <c r="A924" s="1" t="s">
        <v>2685</v>
      </c>
      <c r="B924" s="1">
        <v>8</v>
      </c>
      <c r="C924" s="1" t="s">
        <v>6</v>
      </c>
      <c r="D924" s="1">
        <v>33494</v>
      </c>
      <c r="E924" s="1">
        <v>0</v>
      </c>
      <c r="F924" s="1" t="s">
        <v>1393</v>
      </c>
      <c r="G924" s="1" t="s">
        <v>9628</v>
      </c>
      <c r="H924" s="1" t="s">
        <v>5</v>
      </c>
      <c r="I924" s="1" t="s">
        <v>9006</v>
      </c>
      <c r="J924" s="1" t="s">
        <v>4</v>
      </c>
      <c r="K924" s="1" t="s">
        <v>8516</v>
      </c>
      <c r="L924" s="1">
        <v>7</v>
      </c>
      <c r="M924" t="s">
        <v>3</v>
      </c>
      <c r="N924" t="s">
        <v>2</v>
      </c>
      <c r="O924">
        <v>80</v>
      </c>
      <c r="P924">
        <v>0</v>
      </c>
      <c r="Q924">
        <v>0</v>
      </c>
      <c r="R924">
        <v>80</v>
      </c>
      <c r="S924">
        <v>0</v>
      </c>
      <c r="T924">
        <v>0</v>
      </c>
      <c r="U924">
        <v>46</v>
      </c>
      <c r="X924" s="23">
        <f>IFERROR(1 -(#REF!/#REF!), 0)</f>
        <v>0</v>
      </c>
      <c r="AA924">
        <v>43.206899999999997</v>
      </c>
      <c r="AB924">
        <v>47.93</v>
      </c>
      <c r="AC924">
        <v>64.44</v>
      </c>
      <c r="AD924">
        <v>54.722000000000001</v>
      </c>
      <c r="AE924">
        <v>43.206899999999997</v>
      </c>
      <c r="AF924">
        <v>47.93</v>
      </c>
      <c r="AG924">
        <v>64.44</v>
      </c>
      <c r="AH924">
        <v>54.722000000000001</v>
      </c>
      <c r="AI924">
        <v>43.206899999999997</v>
      </c>
      <c r="AJ924">
        <v>47.93</v>
      </c>
      <c r="AK924">
        <v>64.44</v>
      </c>
      <c r="AL924">
        <v>54.722000000000001</v>
      </c>
      <c r="AM924" t="s">
        <v>1</v>
      </c>
      <c r="AN924" t="s">
        <v>1</v>
      </c>
      <c r="AO924" t="s">
        <v>5</v>
      </c>
      <c r="AP924" t="s">
        <v>5</v>
      </c>
      <c r="AQ924" t="s">
        <v>0</v>
      </c>
      <c r="AS924" t="s">
        <v>5</v>
      </c>
    </row>
    <row r="925" spans="1:45" x14ac:dyDescent="0.3">
      <c r="A925" s="1" t="s">
        <v>1884</v>
      </c>
      <c r="B925" s="1">
        <v>34</v>
      </c>
      <c r="C925" s="1" t="s">
        <v>7</v>
      </c>
      <c r="D925" s="1">
        <v>33495</v>
      </c>
      <c r="E925" s="1">
        <v>0</v>
      </c>
      <c r="F925" s="1" t="s">
        <v>608</v>
      </c>
      <c r="G925" s="1" t="s">
        <v>9629</v>
      </c>
      <c r="H925" s="1" t="s">
        <v>5</v>
      </c>
      <c r="I925" s="1" t="s">
        <v>363</v>
      </c>
      <c r="J925" s="1" t="s">
        <v>4</v>
      </c>
      <c r="K925" s="1" t="s">
        <v>9170</v>
      </c>
      <c r="L925" s="1">
        <v>7</v>
      </c>
      <c r="M925" t="s">
        <v>3</v>
      </c>
      <c r="N925" t="s">
        <v>2</v>
      </c>
      <c r="O925">
        <v>125</v>
      </c>
      <c r="P925">
        <v>0</v>
      </c>
      <c r="Q925">
        <v>0</v>
      </c>
      <c r="R925">
        <v>0</v>
      </c>
      <c r="S925">
        <v>0</v>
      </c>
      <c r="T925">
        <v>125</v>
      </c>
      <c r="U925">
        <v>48</v>
      </c>
      <c r="X925" s="23">
        <f>IFERROR(1 -(#REF!/#REF!), 0)</f>
        <v>0</v>
      </c>
      <c r="AA925">
        <v>69.873000000000005</v>
      </c>
      <c r="AB925">
        <v>66.774600000000007</v>
      </c>
      <c r="AC925">
        <v>71.404600000000002</v>
      </c>
      <c r="AD925">
        <v>63.82</v>
      </c>
      <c r="AE925">
        <v>69.873000000000005</v>
      </c>
      <c r="AF925">
        <v>66.774600000000007</v>
      </c>
      <c r="AG925">
        <v>71.404600000000002</v>
      </c>
      <c r="AH925">
        <v>63.82</v>
      </c>
      <c r="AI925">
        <v>69.873000000000005</v>
      </c>
      <c r="AJ925">
        <v>66.774600000000007</v>
      </c>
      <c r="AK925">
        <v>71.404600000000002</v>
      </c>
      <c r="AL925">
        <v>63.82</v>
      </c>
      <c r="AM925" t="s">
        <v>1</v>
      </c>
      <c r="AN925" t="s">
        <v>1</v>
      </c>
      <c r="AO925" t="s">
        <v>5</v>
      </c>
      <c r="AP925" t="s">
        <v>5</v>
      </c>
      <c r="AQ925" t="s">
        <v>0</v>
      </c>
      <c r="AS925" t="s">
        <v>5</v>
      </c>
    </row>
    <row r="926" spans="1:45" x14ac:dyDescent="0.3">
      <c r="A926" s="1" t="s">
        <v>1797</v>
      </c>
      <c r="B926" s="1">
        <v>34</v>
      </c>
      <c r="C926" s="1" t="s">
        <v>14</v>
      </c>
      <c r="D926" s="1">
        <v>33499</v>
      </c>
      <c r="E926" s="1">
        <v>0</v>
      </c>
      <c r="F926" s="1" t="s">
        <v>522</v>
      </c>
      <c r="G926" s="1" t="s">
        <v>9630</v>
      </c>
      <c r="H926" s="1" t="s">
        <v>5</v>
      </c>
      <c r="I926" s="1" t="s">
        <v>363</v>
      </c>
      <c r="J926" s="1" t="s">
        <v>4</v>
      </c>
      <c r="K926" s="1" t="s">
        <v>9104</v>
      </c>
      <c r="L926" s="1">
        <v>7</v>
      </c>
      <c r="M926" t="s">
        <v>3</v>
      </c>
      <c r="N926" t="s">
        <v>2</v>
      </c>
      <c r="O926">
        <v>17</v>
      </c>
      <c r="P926">
        <v>0</v>
      </c>
      <c r="Q926">
        <v>0</v>
      </c>
      <c r="R926">
        <v>0</v>
      </c>
      <c r="S926">
        <v>17</v>
      </c>
      <c r="T926">
        <v>0</v>
      </c>
      <c r="U926">
        <v>47</v>
      </c>
      <c r="X926" s="23">
        <f>IFERROR(1 -(#REF!/#REF!), 0)</f>
        <v>0</v>
      </c>
      <c r="AA926">
        <v>112.29349999999999</v>
      </c>
      <c r="AB926">
        <v>135.3569</v>
      </c>
      <c r="AC926">
        <v>131.08000000000001</v>
      </c>
      <c r="AD926">
        <v>121.2316</v>
      </c>
      <c r="AE926">
        <v>112.29349999999999</v>
      </c>
      <c r="AF926">
        <v>135.3569</v>
      </c>
      <c r="AG926">
        <v>131.08000000000001</v>
      </c>
      <c r="AH926">
        <v>121.2316</v>
      </c>
      <c r="AI926">
        <v>112.29349999999999</v>
      </c>
      <c r="AJ926">
        <v>135.3569</v>
      </c>
      <c r="AK926">
        <v>131.08000000000001</v>
      </c>
      <c r="AL926">
        <v>121.2316</v>
      </c>
      <c r="AM926" t="s">
        <v>1</v>
      </c>
      <c r="AN926" t="s">
        <v>1</v>
      </c>
      <c r="AO926" t="s">
        <v>5</v>
      </c>
      <c r="AP926" t="s">
        <v>5</v>
      </c>
      <c r="AQ926" t="s">
        <v>0</v>
      </c>
      <c r="AS926" t="s">
        <v>5</v>
      </c>
    </row>
    <row r="927" spans="1:45" x14ac:dyDescent="0.3">
      <c r="A927" s="1" t="s">
        <v>2699</v>
      </c>
      <c r="B927" s="1">
        <v>34</v>
      </c>
      <c r="C927" s="1" t="s">
        <v>7</v>
      </c>
      <c r="D927" s="1">
        <v>33499</v>
      </c>
      <c r="E927" s="1">
        <v>1</v>
      </c>
      <c r="F927" s="1" t="s">
        <v>1407</v>
      </c>
      <c r="G927" s="1" t="s">
        <v>9631</v>
      </c>
      <c r="H927" s="1" t="s">
        <v>5</v>
      </c>
      <c r="I927" s="1" t="s">
        <v>363</v>
      </c>
      <c r="J927" s="1" t="s">
        <v>4</v>
      </c>
      <c r="K927" s="1" t="s">
        <v>8486</v>
      </c>
      <c r="L927" s="1">
        <v>7</v>
      </c>
      <c r="M927" t="s">
        <v>3</v>
      </c>
      <c r="N927" t="s">
        <v>2</v>
      </c>
      <c r="O927">
        <v>57</v>
      </c>
      <c r="P927">
        <v>0</v>
      </c>
      <c r="Q927">
        <v>0</v>
      </c>
      <c r="R927">
        <v>0</v>
      </c>
      <c r="S927">
        <v>0</v>
      </c>
      <c r="T927">
        <v>57</v>
      </c>
      <c r="U927">
        <v>35</v>
      </c>
      <c r="X927" s="23">
        <f>IFERROR(1 -(#REF!/#REF!), 0)</f>
        <v>0</v>
      </c>
      <c r="AA927">
        <v>93.612799999999993</v>
      </c>
      <c r="AB927">
        <v>88.92</v>
      </c>
      <c r="AC927">
        <v>96.268500000000003</v>
      </c>
      <c r="AE927">
        <v>93.612799999999993</v>
      </c>
      <c r="AF927">
        <v>88.92</v>
      </c>
      <c r="AG927">
        <v>96.268500000000003</v>
      </c>
      <c r="AI927">
        <v>93.612799999999993</v>
      </c>
      <c r="AJ927">
        <v>88.92</v>
      </c>
      <c r="AK927">
        <v>96.268500000000003</v>
      </c>
      <c r="AM927" t="s">
        <v>1</v>
      </c>
      <c r="AN927" t="s">
        <v>1</v>
      </c>
      <c r="AO927" t="s">
        <v>5</v>
      </c>
      <c r="AP927" t="s">
        <v>5</v>
      </c>
      <c r="AQ927" t="s">
        <v>0</v>
      </c>
      <c r="AS927" t="s">
        <v>5</v>
      </c>
    </row>
    <row r="928" spans="1:45" x14ac:dyDescent="0.3">
      <c r="A928" s="1" t="s">
        <v>2710</v>
      </c>
      <c r="B928" s="1">
        <v>34</v>
      </c>
      <c r="C928" s="1" t="s">
        <v>7</v>
      </c>
      <c r="D928" s="1">
        <v>33499</v>
      </c>
      <c r="E928" s="1">
        <v>2</v>
      </c>
      <c r="F928" s="1" t="s">
        <v>1419</v>
      </c>
      <c r="G928" s="1" t="s">
        <v>9632</v>
      </c>
      <c r="H928" s="1" t="s">
        <v>5</v>
      </c>
      <c r="I928" s="1" t="s">
        <v>363</v>
      </c>
      <c r="J928" s="1" t="s">
        <v>4</v>
      </c>
      <c r="K928" s="1" t="s">
        <v>9170</v>
      </c>
      <c r="L928" s="1">
        <v>7</v>
      </c>
      <c r="M928" t="s">
        <v>3</v>
      </c>
      <c r="N928" t="s">
        <v>2</v>
      </c>
      <c r="O928">
        <v>127</v>
      </c>
      <c r="P928">
        <v>0</v>
      </c>
      <c r="Q928">
        <v>0</v>
      </c>
      <c r="R928">
        <v>0</v>
      </c>
      <c r="S928">
        <v>0</v>
      </c>
      <c r="T928">
        <v>127</v>
      </c>
      <c r="U928">
        <v>32</v>
      </c>
      <c r="X928" s="23">
        <f>IFERROR(1 -(#REF!/#REF!), 0)</f>
        <v>0</v>
      </c>
      <c r="AA928">
        <v>97.06</v>
      </c>
      <c r="AB928">
        <v>88.627600000000001</v>
      </c>
      <c r="AC928">
        <v>98.735699999999994</v>
      </c>
      <c r="AE928">
        <v>97.06</v>
      </c>
      <c r="AF928">
        <v>88.627600000000001</v>
      </c>
      <c r="AG928">
        <v>98.735699999999994</v>
      </c>
      <c r="AI928">
        <v>97.06</v>
      </c>
      <c r="AJ928">
        <v>88.627600000000001</v>
      </c>
      <c r="AK928">
        <v>98.735699999999994</v>
      </c>
      <c r="AM928" t="s">
        <v>1</v>
      </c>
      <c r="AN928" t="s">
        <v>1</v>
      </c>
      <c r="AO928" t="s">
        <v>5</v>
      </c>
      <c r="AP928" t="s">
        <v>5</v>
      </c>
      <c r="AQ928" t="s">
        <v>0</v>
      </c>
      <c r="AS928" t="s">
        <v>5</v>
      </c>
    </row>
    <row r="929" spans="1:45" x14ac:dyDescent="0.3">
      <c r="A929" s="1" t="s">
        <v>2729</v>
      </c>
      <c r="B929" s="1">
        <v>34</v>
      </c>
      <c r="C929" s="1" t="s">
        <v>7</v>
      </c>
      <c r="D929" s="1">
        <v>33499</v>
      </c>
      <c r="E929" s="1">
        <v>3</v>
      </c>
      <c r="F929" s="1" t="s">
        <v>1438</v>
      </c>
      <c r="G929" s="1" t="s">
        <v>9633</v>
      </c>
      <c r="H929" s="1" t="s">
        <v>5</v>
      </c>
      <c r="I929" s="1" t="s">
        <v>363</v>
      </c>
      <c r="J929" s="1" t="s">
        <v>4</v>
      </c>
      <c r="K929" s="1" t="s">
        <v>8486</v>
      </c>
      <c r="L929" s="1">
        <v>7</v>
      </c>
      <c r="M929" t="s">
        <v>3</v>
      </c>
      <c r="N929" t="s">
        <v>2</v>
      </c>
      <c r="O929">
        <v>1</v>
      </c>
      <c r="P929">
        <v>0</v>
      </c>
      <c r="Q929">
        <v>0</v>
      </c>
      <c r="R929">
        <v>0</v>
      </c>
      <c r="S929">
        <v>0</v>
      </c>
      <c r="T929">
        <v>1</v>
      </c>
      <c r="U929">
        <v>24</v>
      </c>
      <c r="X929" s="23">
        <f>IFERROR(1 -(#REF!/#REF!), 0)</f>
        <v>0</v>
      </c>
      <c r="AB929">
        <v>103.248</v>
      </c>
      <c r="AC929">
        <v>101.1528</v>
      </c>
      <c r="AF929">
        <v>103.248</v>
      </c>
      <c r="AG929">
        <v>101.1528</v>
      </c>
      <c r="AJ929">
        <v>103.248</v>
      </c>
      <c r="AK929">
        <v>101.1528</v>
      </c>
      <c r="AM929" t="s">
        <v>1</v>
      </c>
      <c r="AN929" t="s">
        <v>1</v>
      </c>
      <c r="AO929" t="s">
        <v>5</v>
      </c>
      <c r="AP929" t="s">
        <v>5</v>
      </c>
      <c r="AQ929" t="s">
        <v>0</v>
      </c>
      <c r="AS929" t="s">
        <v>5</v>
      </c>
    </row>
    <row r="930" spans="1:45" x14ac:dyDescent="0.3">
      <c r="A930" s="1" t="s">
        <v>9634</v>
      </c>
      <c r="B930" s="1">
        <v>78</v>
      </c>
      <c r="C930" s="1" t="s">
        <v>7</v>
      </c>
      <c r="D930" s="1">
        <v>33499</v>
      </c>
      <c r="E930" s="1">
        <v>4</v>
      </c>
      <c r="F930" s="1" t="s">
        <v>9635</v>
      </c>
      <c r="G930" s="1" t="s">
        <v>9636</v>
      </c>
      <c r="H930" s="1" t="s">
        <v>5</v>
      </c>
      <c r="I930" s="1" t="s">
        <v>8991</v>
      </c>
      <c r="J930" s="1" t="s">
        <v>4</v>
      </c>
      <c r="K930" s="1" t="s">
        <v>8730</v>
      </c>
      <c r="L930" s="1">
        <v>7</v>
      </c>
      <c r="M930" t="s">
        <v>3</v>
      </c>
      <c r="N930" t="s">
        <v>2</v>
      </c>
      <c r="O930">
        <v>1</v>
      </c>
      <c r="P930">
        <v>0</v>
      </c>
      <c r="Q930">
        <v>0</v>
      </c>
      <c r="R930">
        <v>0</v>
      </c>
      <c r="S930">
        <v>0</v>
      </c>
      <c r="T930">
        <v>1</v>
      </c>
      <c r="U930">
        <v>12</v>
      </c>
      <c r="X930" s="23">
        <f>IFERROR(1 -(#REF!/#REF!), 0)</f>
        <v>0</v>
      </c>
      <c r="AC930">
        <v>91.244100000000003</v>
      </c>
      <c r="AG930">
        <v>91.244100000000003</v>
      </c>
      <c r="AK930">
        <v>91.244100000000003</v>
      </c>
      <c r="AM930" t="s">
        <v>1</v>
      </c>
      <c r="AN930" t="s">
        <v>1</v>
      </c>
      <c r="AO930" t="s">
        <v>5</v>
      </c>
      <c r="AP930" t="s">
        <v>5</v>
      </c>
      <c r="AQ930" t="s">
        <v>0</v>
      </c>
      <c r="AS930" t="s">
        <v>5</v>
      </c>
    </row>
    <row r="931" spans="1:45" x14ac:dyDescent="0.3">
      <c r="A931" s="1" t="s">
        <v>1463</v>
      </c>
      <c r="B931" s="1">
        <v>9</v>
      </c>
      <c r="C931" s="1" t="s">
        <v>14</v>
      </c>
      <c r="D931" s="1">
        <v>33499</v>
      </c>
      <c r="E931" s="1">
        <v>5</v>
      </c>
      <c r="F931" s="1" t="s">
        <v>1464</v>
      </c>
      <c r="G931" s="1" t="s">
        <v>1465</v>
      </c>
      <c r="H931" s="1" t="s">
        <v>5</v>
      </c>
      <c r="I931" s="1" t="s">
        <v>8941</v>
      </c>
      <c r="J931" s="1" t="s">
        <v>4</v>
      </c>
      <c r="K931" s="1" t="s">
        <v>8497</v>
      </c>
      <c r="L931" s="1">
        <v>7</v>
      </c>
      <c r="M931" t="s">
        <v>3</v>
      </c>
      <c r="N931" t="s">
        <v>2</v>
      </c>
      <c r="O931">
        <v>385</v>
      </c>
      <c r="P931">
        <v>0</v>
      </c>
      <c r="Q931">
        <v>0</v>
      </c>
      <c r="R931">
        <v>0</v>
      </c>
      <c r="S931">
        <v>385</v>
      </c>
      <c r="T931">
        <v>0</v>
      </c>
      <c r="U931">
        <v>7</v>
      </c>
      <c r="X931" s="23">
        <f>IFERROR(1 -(#REF!/#REF!), 0)</f>
        <v>0</v>
      </c>
      <c r="AC931">
        <v>117.4314</v>
      </c>
      <c r="AG931">
        <v>117.4314</v>
      </c>
      <c r="AK931">
        <v>117.4314</v>
      </c>
      <c r="AM931" t="s">
        <v>1</v>
      </c>
      <c r="AN931" t="s">
        <v>1</v>
      </c>
      <c r="AO931" t="s">
        <v>5</v>
      </c>
      <c r="AP931" t="s">
        <v>5</v>
      </c>
      <c r="AQ931" t="s">
        <v>0</v>
      </c>
      <c r="AS931" t="s">
        <v>5</v>
      </c>
    </row>
    <row r="932" spans="1:45" x14ac:dyDescent="0.3">
      <c r="A932" s="1" t="s">
        <v>9637</v>
      </c>
      <c r="B932" s="1">
        <v>9</v>
      </c>
      <c r="C932" s="1" t="s">
        <v>12</v>
      </c>
      <c r="D932" s="1">
        <v>33499</v>
      </c>
      <c r="E932" s="1">
        <v>6</v>
      </c>
      <c r="F932" s="1" t="s">
        <v>9638</v>
      </c>
      <c r="G932" s="1" t="s">
        <v>9639</v>
      </c>
      <c r="H932" s="1" t="s">
        <v>5</v>
      </c>
      <c r="I932" s="1" t="s">
        <v>8983</v>
      </c>
      <c r="J932" s="1" t="s">
        <v>4</v>
      </c>
      <c r="K932" s="1" t="s">
        <v>8540</v>
      </c>
      <c r="L932" s="1">
        <v>7</v>
      </c>
      <c r="M932" t="s">
        <v>3</v>
      </c>
      <c r="N932" t="s">
        <v>2</v>
      </c>
      <c r="O932">
        <v>1</v>
      </c>
      <c r="P932">
        <v>0</v>
      </c>
      <c r="Q932">
        <v>1</v>
      </c>
      <c r="R932">
        <v>0</v>
      </c>
      <c r="S932">
        <v>0</v>
      </c>
      <c r="T932">
        <v>0</v>
      </c>
      <c r="U932">
        <v>3</v>
      </c>
      <c r="X932" s="23">
        <f>IFERROR(1 -(#REF!/#REF!), 0)</f>
        <v>0</v>
      </c>
      <c r="AC932">
        <v>152.91999999999999</v>
      </c>
      <c r="AG932">
        <v>152.91999999999999</v>
      </c>
      <c r="AK932">
        <v>152.91999999999999</v>
      </c>
      <c r="AM932" t="s">
        <v>1</v>
      </c>
      <c r="AN932" t="s">
        <v>1</v>
      </c>
      <c r="AO932" t="s">
        <v>5</v>
      </c>
      <c r="AP932" t="s">
        <v>5</v>
      </c>
      <c r="AQ932" t="s">
        <v>0</v>
      </c>
      <c r="AS932" t="s">
        <v>5</v>
      </c>
    </row>
    <row r="933" spans="1:45" x14ac:dyDescent="0.3">
      <c r="A933" s="1" t="s">
        <v>2679</v>
      </c>
      <c r="B933" s="1">
        <v>78</v>
      </c>
      <c r="C933" s="1" t="s">
        <v>14</v>
      </c>
      <c r="D933" s="1">
        <v>33500</v>
      </c>
      <c r="E933" s="1">
        <v>0</v>
      </c>
      <c r="F933" s="1" t="s">
        <v>1388</v>
      </c>
      <c r="G933" s="1" t="s">
        <v>9640</v>
      </c>
      <c r="H933" s="1" t="s">
        <v>5</v>
      </c>
      <c r="I933" s="1" t="s">
        <v>9127</v>
      </c>
      <c r="J933" s="1" t="s">
        <v>4</v>
      </c>
      <c r="K933" s="1" t="s">
        <v>8724</v>
      </c>
      <c r="L933" s="1">
        <v>7</v>
      </c>
      <c r="M933" t="s">
        <v>3</v>
      </c>
      <c r="N933" t="s">
        <v>2</v>
      </c>
      <c r="O933">
        <v>150</v>
      </c>
      <c r="P933">
        <v>0</v>
      </c>
      <c r="Q933">
        <v>0</v>
      </c>
      <c r="R933">
        <v>0</v>
      </c>
      <c r="S933">
        <v>150</v>
      </c>
      <c r="T933">
        <v>0</v>
      </c>
      <c r="U933">
        <v>26</v>
      </c>
      <c r="X933" s="23">
        <f>IFERROR(1 -(#REF!/#REF!), 0)</f>
        <v>0</v>
      </c>
      <c r="AA933">
        <v>67.169200000000004</v>
      </c>
      <c r="AB933">
        <v>68.900000000000006</v>
      </c>
      <c r="AD933">
        <v>55.35</v>
      </c>
      <c r="AE933">
        <v>67.169200000000004</v>
      </c>
      <c r="AF933">
        <v>68.900000000000006</v>
      </c>
      <c r="AH933">
        <v>55.35</v>
      </c>
      <c r="AI933">
        <v>67.169200000000004</v>
      </c>
      <c r="AJ933">
        <v>68.900000000000006</v>
      </c>
      <c r="AL933">
        <v>55.35</v>
      </c>
      <c r="AM933" t="s">
        <v>1</v>
      </c>
      <c r="AN933" t="s">
        <v>1</v>
      </c>
      <c r="AO933" t="s">
        <v>5</v>
      </c>
      <c r="AP933" t="s">
        <v>5</v>
      </c>
      <c r="AQ933" t="s">
        <v>0</v>
      </c>
      <c r="AS933" t="s">
        <v>5</v>
      </c>
    </row>
    <row r="934" spans="1:45" x14ac:dyDescent="0.3">
      <c r="A934" s="1" t="s">
        <v>2690</v>
      </c>
      <c r="B934" s="1">
        <v>9</v>
      </c>
      <c r="C934" s="1" t="s">
        <v>9</v>
      </c>
      <c r="D934" s="1">
        <v>33502</v>
      </c>
      <c r="E934" s="1">
        <v>0</v>
      </c>
      <c r="F934" s="1" t="s">
        <v>1398</v>
      </c>
      <c r="G934" s="1" t="s">
        <v>9641</v>
      </c>
      <c r="H934" s="1" t="s">
        <v>5</v>
      </c>
      <c r="I934" s="1" t="s">
        <v>9642</v>
      </c>
      <c r="J934" s="1" t="s">
        <v>4</v>
      </c>
      <c r="K934" s="1" t="s">
        <v>520</v>
      </c>
      <c r="L934" s="1">
        <v>5</v>
      </c>
      <c r="M934" t="s">
        <v>18</v>
      </c>
      <c r="N934" t="s">
        <v>2</v>
      </c>
      <c r="O934">
        <v>290</v>
      </c>
      <c r="P934">
        <v>290</v>
      </c>
      <c r="Q934">
        <v>0</v>
      </c>
      <c r="R934">
        <v>0</v>
      </c>
      <c r="S934">
        <v>0</v>
      </c>
      <c r="T934">
        <v>0</v>
      </c>
      <c r="U934">
        <v>22</v>
      </c>
      <c r="X934" s="23">
        <f>IFERROR(1 -(#REF!/#REF!), 0)</f>
        <v>0</v>
      </c>
      <c r="AA934">
        <v>62.8628</v>
      </c>
      <c r="AB934">
        <v>64.584999999999994</v>
      </c>
      <c r="AC934">
        <v>55.388500000000001</v>
      </c>
      <c r="AD934">
        <v>62.22</v>
      </c>
      <c r="AE934">
        <v>62.8628</v>
      </c>
      <c r="AF934">
        <v>64.584999999999994</v>
      </c>
      <c r="AG934">
        <v>55.388500000000001</v>
      </c>
      <c r="AH934">
        <v>62.22</v>
      </c>
      <c r="AI934">
        <v>62.8628</v>
      </c>
      <c r="AJ934">
        <v>64.584999999999994</v>
      </c>
      <c r="AK934">
        <v>55.388500000000001</v>
      </c>
      <c r="AL934">
        <v>62.22</v>
      </c>
      <c r="AM934" t="s">
        <v>1</v>
      </c>
      <c r="AN934" t="s">
        <v>1</v>
      </c>
      <c r="AO934" t="s">
        <v>5</v>
      </c>
      <c r="AP934" t="s">
        <v>5</v>
      </c>
      <c r="AQ934" t="s">
        <v>0</v>
      </c>
      <c r="AS934" t="s">
        <v>5</v>
      </c>
    </row>
    <row r="935" spans="1:45" x14ac:dyDescent="0.3">
      <c r="A935" s="1" t="s">
        <v>2689</v>
      </c>
      <c r="B935" s="1">
        <v>71</v>
      </c>
      <c r="C935" s="1" t="s">
        <v>9</v>
      </c>
      <c r="D935" s="1">
        <v>33503</v>
      </c>
      <c r="E935" s="1">
        <v>0</v>
      </c>
      <c r="F935" s="1" t="s">
        <v>1397</v>
      </c>
      <c r="G935" s="1" t="s">
        <v>9643</v>
      </c>
      <c r="H935" s="1" t="s">
        <v>5</v>
      </c>
      <c r="I935" s="1" t="s">
        <v>8282</v>
      </c>
      <c r="J935" s="1" t="s">
        <v>4</v>
      </c>
      <c r="K935" s="1" t="s">
        <v>8372</v>
      </c>
      <c r="L935" s="1">
        <v>5</v>
      </c>
      <c r="M935" t="s">
        <v>18</v>
      </c>
      <c r="N935" t="s">
        <v>2</v>
      </c>
      <c r="O935">
        <v>59</v>
      </c>
      <c r="P935">
        <v>59</v>
      </c>
      <c r="Q935">
        <v>0</v>
      </c>
      <c r="R935">
        <v>0</v>
      </c>
      <c r="S935">
        <v>0</v>
      </c>
      <c r="T935">
        <v>0</v>
      </c>
      <c r="U935">
        <v>22</v>
      </c>
      <c r="X935" s="23">
        <f>IFERROR(1 -(#REF!/#REF!), 0)</f>
        <v>0</v>
      </c>
      <c r="AA935">
        <v>86.082800000000006</v>
      </c>
      <c r="AB935">
        <v>88.396600000000007</v>
      </c>
      <c r="AC935">
        <v>91.295699999999997</v>
      </c>
      <c r="AD935">
        <v>95.85</v>
      </c>
      <c r="AE935">
        <v>86.082800000000006</v>
      </c>
      <c r="AF935">
        <v>88.396600000000007</v>
      </c>
      <c r="AG935">
        <v>91.295699999999997</v>
      </c>
      <c r="AH935">
        <v>95.85</v>
      </c>
      <c r="AI935">
        <v>86.082800000000006</v>
      </c>
      <c r="AJ935">
        <v>88.396600000000007</v>
      </c>
      <c r="AK935">
        <v>91.295699999999997</v>
      </c>
      <c r="AL935">
        <v>95.85</v>
      </c>
      <c r="AM935" t="s">
        <v>1</v>
      </c>
      <c r="AN935" t="s">
        <v>1</v>
      </c>
      <c r="AO935" t="s">
        <v>5</v>
      </c>
      <c r="AP935" t="s">
        <v>5</v>
      </c>
      <c r="AQ935" t="s">
        <v>0</v>
      </c>
      <c r="AS935" t="s">
        <v>5</v>
      </c>
    </row>
    <row r="936" spans="1:45" x14ac:dyDescent="0.3">
      <c r="A936" s="1" t="s">
        <v>2695</v>
      </c>
      <c r="B936" s="1">
        <v>15</v>
      </c>
      <c r="C936" s="1" t="s">
        <v>6</v>
      </c>
      <c r="D936" s="1">
        <v>33506</v>
      </c>
      <c r="E936" s="1">
        <v>0</v>
      </c>
      <c r="F936" s="1" t="s">
        <v>1403</v>
      </c>
      <c r="G936" s="1" t="s">
        <v>9644</v>
      </c>
      <c r="H936" s="1" t="s">
        <v>5</v>
      </c>
      <c r="I936" s="1" t="s">
        <v>9497</v>
      </c>
      <c r="J936" s="1" t="s">
        <v>4</v>
      </c>
      <c r="K936" s="1" t="s">
        <v>8484</v>
      </c>
      <c r="L936" s="1">
        <v>7</v>
      </c>
      <c r="M936" t="s">
        <v>3</v>
      </c>
      <c r="N936" t="s">
        <v>2</v>
      </c>
      <c r="O936">
        <v>30</v>
      </c>
      <c r="P936">
        <v>0</v>
      </c>
      <c r="Q936">
        <v>0</v>
      </c>
      <c r="R936">
        <v>30</v>
      </c>
      <c r="S936">
        <v>0</v>
      </c>
      <c r="T936">
        <v>0</v>
      </c>
      <c r="U936">
        <v>43</v>
      </c>
      <c r="X936" s="23">
        <f>IFERROR(1 -(#REF!/#REF!), 0)</f>
        <v>0</v>
      </c>
      <c r="AA936">
        <v>160.16</v>
      </c>
      <c r="AB936">
        <v>131.84</v>
      </c>
      <c r="AC936">
        <v>103.41</v>
      </c>
      <c r="AD936">
        <v>204.92</v>
      </c>
      <c r="AE936">
        <v>160.16</v>
      </c>
      <c r="AF936">
        <v>131.84</v>
      </c>
      <c r="AG936">
        <v>103.41</v>
      </c>
      <c r="AH936">
        <v>204.92</v>
      </c>
      <c r="AI936">
        <v>160.16</v>
      </c>
      <c r="AJ936">
        <v>131.84</v>
      </c>
      <c r="AK936">
        <v>103.41</v>
      </c>
      <c r="AL936">
        <v>204.92</v>
      </c>
      <c r="AM936" t="s">
        <v>1</v>
      </c>
      <c r="AN936" t="s">
        <v>1</v>
      </c>
      <c r="AO936" t="s">
        <v>5</v>
      </c>
      <c r="AP936" t="s">
        <v>5</v>
      </c>
      <c r="AQ936" t="s">
        <v>0</v>
      </c>
      <c r="AS936" t="s">
        <v>5</v>
      </c>
    </row>
    <row r="937" spans="1:45" x14ac:dyDescent="0.3">
      <c r="A937" s="1" t="s">
        <v>2700</v>
      </c>
      <c r="B937" s="1">
        <v>8</v>
      </c>
      <c r="C937" s="1" t="s">
        <v>14</v>
      </c>
      <c r="D937" s="1">
        <v>33525</v>
      </c>
      <c r="E937" s="1">
        <v>0</v>
      </c>
      <c r="F937" s="1" t="s">
        <v>1408</v>
      </c>
      <c r="G937" s="1" t="s">
        <v>9645</v>
      </c>
      <c r="H937" s="1" t="s">
        <v>5</v>
      </c>
      <c r="I937" s="1" t="s">
        <v>9299</v>
      </c>
      <c r="J937" s="1" t="s">
        <v>4</v>
      </c>
      <c r="K937" s="1" t="s">
        <v>8388</v>
      </c>
      <c r="L937" s="1">
        <v>7</v>
      </c>
      <c r="M937" t="s">
        <v>3</v>
      </c>
      <c r="N937" t="s">
        <v>2</v>
      </c>
      <c r="O937">
        <v>180</v>
      </c>
      <c r="P937">
        <v>0</v>
      </c>
      <c r="Q937">
        <v>0</v>
      </c>
      <c r="R937">
        <v>0</v>
      </c>
      <c r="S937">
        <v>180</v>
      </c>
      <c r="T937">
        <v>0</v>
      </c>
      <c r="U937">
        <v>34</v>
      </c>
      <c r="X937" s="23">
        <f>IFERROR(1 -(#REF!/#REF!), 0)</f>
        <v>0</v>
      </c>
      <c r="AA937">
        <v>84.7637</v>
      </c>
      <c r="AB937">
        <v>87.050700000000006</v>
      </c>
      <c r="AC937">
        <v>88.077600000000004</v>
      </c>
      <c r="AE937">
        <v>84.7637</v>
      </c>
      <c r="AF937">
        <v>87.050700000000006</v>
      </c>
      <c r="AG937">
        <v>88.077600000000004</v>
      </c>
      <c r="AI937">
        <v>84.7637</v>
      </c>
      <c r="AJ937">
        <v>87.050700000000006</v>
      </c>
      <c r="AK937">
        <v>88.077600000000004</v>
      </c>
      <c r="AM937" t="s">
        <v>1</v>
      </c>
      <c r="AN937" t="s">
        <v>1</v>
      </c>
      <c r="AO937" t="s">
        <v>5</v>
      </c>
      <c r="AP937" t="s">
        <v>5</v>
      </c>
      <c r="AQ937" t="s">
        <v>0</v>
      </c>
      <c r="AS937" t="s">
        <v>5</v>
      </c>
    </row>
    <row r="938" spans="1:45" x14ac:dyDescent="0.3">
      <c r="A938" s="1" t="s">
        <v>2701</v>
      </c>
      <c r="B938" s="1">
        <v>70</v>
      </c>
      <c r="C938" s="1" t="s">
        <v>6</v>
      </c>
      <c r="D938" s="1">
        <v>33526</v>
      </c>
      <c r="E938" s="1">
        <v>0</v>
      </c>
      <c r="F938" s="1" t="s">
        <v>1409</v>
      </c>
      <c r="G938" s="1" t="s">
        <v>9646</v>
      </c>
      <c r="H938" s="1" t="s">
        <v>5</v>
      </c>
      <c r="I938" s="1" t="s">
        <v>8925</v>
      </c>
      <c r="J938" s="1" t="s">
        <v>4</v>
      </c>
      <c r="K938" s="1" t="s">
        <v>8567</v>
      </c>
      <c r="L938" s="1">
        <v>7</v>
      </c>
      <c r="M938" t="s">
        <v>3</v>
      </c>
      <c r="N938" t="s">
        <v>2</v>
      </c>
      <c r="O938">
        <v>1</v>
      </c>
      <c r="P938">
        <v>0</v>
      </c>
      <c r="Q938">
        <v>0</v>
      </c>
      <c r="R938">
        <v>1</v>
      </c>
      <c r="S938">
        <v>0</v>
      </c>
      <c r="T938">
        <v>0</v>
      </c>
      <c r="U938">
        <v>35</v>
      </c>
      <c r="V938">
        <v>88</v>
      </c>
      <c r="W938">
        <v>50</v>
      </c>
      <c r="X938" s="23">
        <f>IFERROR(1 -(#REF!/#REF!), 0)</f>
        <v>0</v>
      </c>
      <c r="Y938">
        <v>4</v>
      </c>
      <c r="Z938">
        <v>88</v>
      </c>
      <c r="AA938">
        <v>58.603299999999997</v>
      </c>
      <c r="AB938">
        <v>58.773000000000003</v>
      </c>
      <c r="AC938">
        <v>59.559199999999997</v>
      </c>
      <c r="AE938">
        <v>58.603299999999997</v>
      </c>
      <c r="AF938">
        <v>58.773000000000003</v>
      </c>
      <c r="AG938">
        <v>59.559199999999997</v>
      </c>
      <c r="AI938">
        <v>58.603299999999997</v>
      </c>
      <c r="AJ938">
        <v>58.773000000000003</v>
      </c>
      <c r="AK938">
        <v>59.559199999999997</v>
      </c>
      <c r="AM938" t="s">
        <v>1</v>
      </c>
      <c r="AN938" t="s">
        <v>1</v>
      </c>
      <c r="AO938" t="s">
        <v>5</v>
      </c>
      <c r="AP938" t="s">
        <v>5</v>
      </c>
      <c r="AQ938" t="s">
        <v>0</v>
      </c>
      <c r="AS938" t="s">
        <v>5</v>
      </c>
    </row>
    <row r="939" spans="1:45" x14ac:dyDescent="0.3">
      <c r="A939" s="1" t="s">
        <v>2702</v>
      </c>
      <c r="B939" s="1">
        <v>9</v>
      </c>
      <c r="C939" s="1" t="s">
        <v>7</v>
      </c>
      <c r="D939" s="1">
        <v>33528</v>
      </c>
      <c r="E939" s="1">
        <v>0</v>
      </c>
      <c r="F939" s="1" t="s">
        <v>1410</v>
      </c>
      <c r="G939" s="1" t="s">
        <v>9647</v>
      </c>
      <c r="H939" s="1" t="s">
        <v>5</v>
      </c>
      <c r="I939" s="1" t="s">
        <v>8941</v>
      </c>
      <c r="J939" s="1" t="s">
        <v>4</v>
      </c>
      <c r="K939" s="1" t="s">
        <v>8411</v>
      </c>
      <c r="L939" s="1">
        <v>7</v>
      </c>
      <c r="M939" t="s">
        <v>3</v>
      </c>
      <c r="N939" t="s">
        <v>2</v>
      </c>
      <c r="O939">
        <v>151</v>
      </c>
      <c r="P939">
        <v>0</v>
      </c>
      <c r="Q939">
        <v>0</v>
      </c>
      <c r="R939">
        <v>0</v>
      </c>
      <c r="S939">
        <v>0</v>
      </c>
      <c r="T939">
        <v>151</v>
      </c>
      <c r="U939">
        <v>43</v>
      </c>
      <c r="X939" s="23">
        <f>IFERROR(1 -(#REF!/#REF!), 0)</f>
        <v>0</v>
      </c>
      <c r="AA939">
        <v>490.58530000000002</v>
      </c>
      <c r="AB939">
        <v>404.95600000000002</v>
      </c>
      <c r="AC939">
        <v>341.71199999999999</v>
      </c>
      <c r="AE939">
        <v>490.58530000000002</v>
      </c>
      <c r="AF939">
        <v>404.95600000000002</v>
      </c>
      <c r="AG939">
        <v>341.71199999999999</v>
      </c>
      <c r="AI939">
        <v>490.58530000000002</v>
      </c>
      <c r="AJ939">
        <v>404.95600000000002</v>
      </c>
      <c r="AK939">
        <v>341.71199999999999</v>
      </c>
      <c r="AM939" t="s">
        <v>1</v>
      </c>
      <c r="AN939" t="s">
        <v>1</v>
      </c>
      <c r="AO939" t="s">
        <v>5</v>
      </c>
      <c r="AP939" t="s">
        <v>5</v>
      </c>
      <c r="AQ939" t="s">
        <v>0</v>
      </c>
      <c r="AS939" t="s">
        <v>5</v>
      </c>
    </row>
    <row r="940" spans="1:45" x14ac:dyDescent="0.3">
      <c r="A940" s="1" t="s">
        <v>2703</v>
      </c>
      <c r="B940" s="1">
        <v>70</v>
      </c>
      <c r="C940" s="1" t="s">
        <v>9</v>
      </c>
      <c r="D940" s="1">
        <v>33529</v>
      </c>
      <c r="E940" s="1">
        <v>0</v>
      </c>
      <c r="F940" s="1" t="s">
        <v>1411</v>
      </c>
      <c r="G940" s="1" t="s">
        <v>2904</v>
      </c>
      <c r="H940" s="1" t="s">
        <v>5</v>
      </c>
      <c r="I940" s="1" t="s">
        <v>363</v>
      </c>
      <c r="J940" s="1" t="s">
        <v>4</v>
      </c>
      <c r="K940" s="1" t="s">
        <v>8578</v>
      </c>
      <c r="L940" s="1">
        <v>7</v>
      </c>
      <c r="M940" t="s">
        <v>3</v>
      </c>
      <c r="N940" t="s">
        <v>2</v>
      </c>
      <c r="O940">
        <v>1</v>
      </c>
      <c r="P940">
        <v>1</v>
      </c>
      <c r="Q940">
        <v>0</v>
      </c>
      <c r="R940">
        <v>0</v>
      </c>
      <c r="S940">
        <v>0</v>
      </c>
      <c r="T940">
        <v>0</v>
      </c>
      <c r="U940">
        <v>34</v>
      </c>
      <c r="V940">
        <v>220</v>
      </c>
      <c r="W940">
        <v>54</v>
      </c>
      <c r="X940" s="23">
        <f>IFERROR(1 -(#REF!/#REF!), 0)</f>
        <v>0</v>
      </c>
      <c r="Y940">
        <v>5</v>
      </c>
      <c r="Z940">
        <v>220</v>
      </c>
      <c r="AA940">
        <v>174.62</v>
      </c>
      <c r="AB940">
        <v>155.5778</v>
      </c>
      <c r="AC940">
        <v>170.82069999999999</v>
      </c>
      <c r="AE940">
        <v>174.62</v>
      </c>
      <c r="AF940">
        <v>155.5778</v>
      </c>
      <c r="AG940">
        <v>170.82069999999999</v>
      </c>
      <c r="AI940">
        <v>174.62</v>
      </c>
      <c r="AJ940">
        <v>155.5778</v>
      </c>
      <c r="AK940">
        <v>170.82069999999999</v>
      </c>
      <c r="AM940" t="s">
        <v>1</v>
      </c>
      <c r="AN940" t="s">
        <v>1</v>
      </c>
      <c r="AO940" t="s">
        <v>5</v>
      </c>
      <c r="AP940" t="s">
        <v>5</v>
      </c>
      <c r="AQ940" t="s">
        <v>0</v>
      </c>
      <c r="AS940" t="s">
        <v>5</v>
      </c>
    </row>
    <row r="941" spans="1:45" x14ac:dyDescent="0.3">
      <c r="A941" s="1" t="s">
        <v>2706</v>
      </c>
      <c r="B941" s="1">
        <v>9</v>
      </c>
      <c r="C941" s="1" t="s">
        <v>14</v>
      </c>
      <c r="D941" s="1">
        <v>33531</v>
      </c>
      <c r="E941" s="1">
        <v>0</v>
      </c>
      <c r="F941" s="1" t="s">
        <v>1415</v>
      </c>
      <c r="G941" s="1" t="s">
        <v>9648</v>
      </c>
      <c r="H941" s="1" t="s">
        <v>5</v>
      </c>
      <c r="I941" s="1" t="s">
        <v>8940</v>
      </c>
      <c r="J941" s="1" t="s">
        <v>4</v>
      </c>
      <c r="K941" s="1" t="s">
        <v>8587</v>
      </c>
      <c r="L941" s="1">
        <v>7</v>
      </c>
      <c r="M941" t="s">
        <v>3</v>
      </c>
      <c r="N941" t="s">
        <v>2</v>
      </c>
      <c r="O941">
        <v>431</v>
      </c>
      <c r="P941">
        <v>0</v>
      </c>
      <c r="Q941">
        <v>0</v>
      </c>
      <c r="R941">
        <v>0</v>
      </c>
      <c r="S941">
        <v>431</v>
      </c>
      <c r="T941">
        <v>0</v>
      </c>
      <c r="U941">
        <v>36</v>
      </c>
      <c r="X941" s="23">
        <f>IFERROR(1 -(#REF!/#REF!), 0)</f>
        <v>0</v>
      </c>
      <c r="AA941">
        <v>46.045000000000002</v>
      </c>
      <c r="AB941">
        <v>52.953000000000003</v>
      </c>
      <c r="AC941">
        <v>61.313800000000001</v>
      </c>
      <c r="AE941">
        <v>46.045000000000002</v>
      </c>
      <c r="AF941">
        <v>52.953000000000003</v>
      </c>
      <c r="AG941">
        <v>61.313800000000001</v>
      </c>
      <c r="AI941">
        <v>46.045000000000002</v>
      </c>
      <c r="AJ941">
        <v>52.953000000000003</v>
      </c>
      <c r="AK941">
        <v>61.313800000000001</v>
      </c>
      <c r="AM941" t="s">
        <v>1</v>
      </c>
      <c r="AN941" t="s">
        <v>1</v>
      </c>
      <c r="AO941" t="s">
        <v>5</v>
      </c>
      <c r="AP941" t="s">
        <v>5</v>
      </c>
      <c r="AQ941" t="s">
        <v>0</v>
      </c>
      <c r="AS941" t="s">
        <v>5</v>
      </c>
    </row>
    <row r="942" spans="1:45" x14ac:dyDescent="0.3">
      <c r="A942" s="1" t="s">
        <v>2707</v>
      </c>
      <c r="B942" s="1">
        <v>15</v>
      </c>
      <c r="C942" s="1" t="s">
        <v>12</v>
      </c>
      <c r="D942" s="1">
        <v>33536</v>
      </c>
      <c r="E942" s="1">
        <v>0</v>
      </c>
      <c r="F942" s="1" t="s">
        <v>1416</v>
      </c>
      <c r="G942" s="1" t="s">
        <v>9649</v>
      </c>
      <c r="H942" s="1" t="s">
        <v>5</v>
      </c>
      <c r="I942" s="1" t="s">
        <v>9650</v>
      </c>
      <c r="J942" s="1" t="s">
        <v>4</v>
      </c>
      <c r="K942" s="1" t="s">
        <v>9651</v>
      </c>
      <c r="L942" s="1">
        <v>7</v>
      </c>
      <c r="M942" t="s">
        <v>3</v>
      </c>
      <c r="N942" t="s">
        <v>2</v>
      </c>
      <c r="O942">
        <v>165</v>
      </c>
      <c r="P942">
        <v>0</v>
      </c>
      <c r="Q942">
        <v>165</v>
      </c>
      <c r="R942">
        <v>0</v>
      </c>
      <c r="S942">
        <v>0</v>
      </c>
      <c r="T942">
        <v>0</v>
      </c>
      <c r="U942">
        <v>30</v>
      </c>
      <c r="X942" s="23">
        <f>IFERROR(1 -(#REF!/#REF!), 0)</f>
        <v>0</v>
      </c>
      <c r="AA942">
        <v>114.38</v>
      </c>
      <c r="AB942">
        <v>123.0338</v>
      </c>
      <c r="AC942">
        <v>123.56529999999999</v>
      </c>
      <c r="AE942">
        <v>114.38</v>
      </c>
      <c r="AF942">
        <v>123.0338</v>
      </c>
      <c r="AG942">
        <v>123.56529999999999</v>
      </c>
      <c r="AI942">
        <v>114.38</v>
      </c>
      <c r="AJ942">
        <v>123.0338</v>
      </c>
      <c r="AK942">
        <v>123.56529999999999</v>
      </c>
      <c r="AM942" t="s">
        <v>1</v>
      </c>
      <c r="AN942" t="s">
        <v>1</v>
      </c>
      <c r="AO942" t="s">
        <v>5</v>
      </c>
      <c r="AP942" t="s">
        <v>5</v>
      </c>
      <c r="AQ942" t="s">
        <v>0</v>
      </c>
      <c r="AS942" t="s">
        <v>5</v>
      </c>
    </row>
    <row r="943" spans="1:45" x14ac:dyDescent="0.3">
      <c r="A943" s="1" t="s">
        <v>2708</v>
      </c>
      <c r="B943" s="1">
        <v>9</v>
      </c>
      <c r="C943" s="1" t="s">
        <v>9</v>
      </c>
      <c r="D943" s="1">
        <v>33569</v>
      </c>
      <c r="E943" s="1">
        <v>0</v>
      </c>
      <c r="F943" s="1" t="s">
        <v>1417</v>
      </c>
      <c r="G943" s="1" t="s">
        <v>9652</v>
      </c>
      <c r="H943" s="1" t="s">
        <v>5</v>
      </c>
      <c r="I943" s="1" t="s">
        <v>9177</v>
      </c>
      <c r="J943" s="1" t="s">
        <v>4</v>
      </c>
      <c r="K943" s="1" t="s">
        <v>520</v>
      </c>
      <c r="L943" s="1">
        <v>7</v>
      </c>
      <c r="M943" t="s">
        <v>3</v>
      </c>
      <c r="N943" t="s">
        <v>2</v>
      </c>
      <c r="O943">
        <v>260</v>
      </c>
      <c r="P943">
        <v>260</v>
      </c>
      <c r="Q943">
        <v>0</v>
      </c>
      <c r="R943">
        <v>0</v>
      </c>
      <c r="S943">
        <v>0</v>
      </c>
      <c r="T943">
        <v>0</v>
      </c>
      <c r="U943">
        <v>24</v>
      </c>
      <c r="V943">
        <v>380</v>
      </c>
      <c r="W943">
        <v>131</v>
      </c>
      <c r="X943" s="23">
        <f>IFERROR(1 -(#REF!/#REF!), 0)</f>
        <v>0</v>
      </c>
      <c r="Y943">
        <v>17</v>
      </c>
      <c r="Z943">
        <v>380</v>
      </c>
      <c r="AB943">
        <v>239.69</v>
      </c>
      <c r="AC943">
        <v>236.47149999999999</v>
      </c>
      <c r="AF943">
        <v>239.69</v>
      </c>
      <c r="AG943">
        <v>236.47149999999999</v>
      </c>
      <c r="AJ943">
        <v>239.69</v>
      </c>
      <c r="AK943">
        <v>236.47149999999999</v>
      </c>
      <c r="AM943" t="s">
        <v>1</v>
      </c>
      <c r="AN943" t="s">
        <v>1</v>
      </c>
      <c r="AO943" t="s">
        <v>5</v>
      </c>
      <c r="AP943" t="s">
        <v>5</v>
      </c>
      <c r="AQ943" t="s">
        <v>0</v>
      </c>
      <c r="AS943" t="s">
        <v>5</v>
      </c>
    </row>
    <row r="944" spans="1:45" x14ac:dyDescent="0.3">
      <c r="A944" s="1" t="s">
        <v>1886</v>
      </c>
      <c r="B944" s="1">
        <v>34</v>
      </c>
      <c r="C944" s="1" t="s">
        <v>7</v>
      </c>
      <c r="D944" s="1">
        <v>33572</v>
      </c>
      <c r="E944" s="1">
        <v>0</v>
      </c>
      <c r="F944" s="1" t="s">
        <v>610</v>
      </c>
      <c r="G944" s="1" t="s">
        <v>9653</v>
      </c>
      <c r="H944" s="1" t="s">
        <v>5</v>
      </c>
      <c r="I944" s="1" t="s">
        <v>363</v>
      </c>
      <c r="J944" s="1" t="s">
        <v>4</v>
      </c>
      <c r="K944" s="1" t="s">
        <v>8590</v>
      </c>
      <c r="L944" s="1">
        <v>5</v>
      </c>
      <c r="M944" t="s">
        <v>18</v>
      </c>
      <c r="N944" t="s">
        <v>2</v>
      </c>
      <c r="O944">
        <v>57</v>
      </c>
      <c r="P944">
        <v>0</v>
      </c>
      <c r="Q944">
        <v>0</v>
      </c>
      <c r="R944">
        <v>0</v>
      </c>
      <c r="S944">
        <v>0</v>
      </c>
      <c r="T944">
        <v>57</v>
      </c>
      <c r="U944">
        <v>16</v>
      </c>
      <c r="X944" s="23">
        <f>IFERROR(1 -(#REF!/#REF!), 0)</f>
        <v>0</v>
      </c>
      <c r="AA944">
        <v>222.154</v>
      </c>
      <c r="AB944">
        <v>383.07659999999998</v>
      </c>
      <c r="AC944">
        <v>392.67</v>
      </c>
      <c r="AE944">
        <v>222.154</v>
      </c>
      <c r="AF944">
        <v>383.07659999999998</v>
      </c>
      <c r="AG944">
        <v>392.67</v>
      </c>
      <c r="AI944">
        <v>222.154</v>
      </c>
      <c r="AJ944">
        <v>383.07659999999998</v>
      </c>
      <c r="AK944">
        <v>392.67</v>
      </c>
      <c r="AM944" t="s">
        <v>1</v>
      </c>
      <c r="AN944" t="s">
        <v>1</v>
      </c>
      <c r="AO944" t="s">
        <v>5</v>
      </c>
      <c r="AP944" t="s">
        <v>5</v>
      </c>
      <c r="AQ944" t="s">
        <v>0</v>
      </c>
      <c r="AS944" t="s">
        <v>5</v>
      </c>
    </row>
    <row r="945" spans="1:45" x14ac:dyDescent="0.3">
      <c r="A945" s="1" t="s">
        <v>2711</v>
      </c>
      <c r="B945" s="1">
        <v>70</v>
      </c>
      <c r="C945" s="1" t="s">
        <v>12</v>
      </c>
      <c r="D945" s="1">
        <v>33573</v>
      </c>
      <c r="E945" s="1">
        <v>0</v>
      </c>
      <c r="F945" s="1" t="s">
        <v>1121</v>
      </c>
      <c r="G945" s="1" t="s">
        <v>1420</v>
      </c>
      <c r="H945" s="1" t="s">
        <v>5</v>
      </c>
      <c r="I945" s="1" t="s">
        <v>8381</v>
      </c>
      <c r="J945" s="1" t="s">
        <v>4</v>
      </c>
      <c r="K945" s="1" t="s">
        <v>8326</v>
      </c>
      <c r="L945" s="1">
        <v>4</v>
      </c>
      <c r="M945" t="s">
        <v>30</v>
      </c>
      <c r="N945" t="s">
        <v>2</v>
      </c>
      <c r="O945">
        <v>46</v>
      </c>
      <c r="P945">
        <v>0</v>
      </c>
      <c r="Q945">
        <v>46</v>
      </c>
      <c r="R945">
        <v>0</v>
      </c>
      <c r="S945">
        <v>0</v>
      </c>
      <c r="T945">
        <v>0</v>
      </c>
      <c r="U945">
        <v>12</v>
      </c>
      <c r="X945" s="23">
        <f>IFERROR(1 -(#REF!/#REF!), 0)</f>
        <v>0</v>
      </c>
      <c r="AA945">
        <v>35.56</v>
      </c>
      <c r="AB945">
        <v>35.909999999999997</v>
      </c>
      <c r="AC945">
        <v>40.232500000000002</v>
      </c>
      <c r="AE945">
        <v>35.56</v>
      </c>
      <c r="AF945">
        <v>35.909999999999997</v>
      </c>
      <c r="AG945">
        <v>40.232500000000002</v>
      </c>
      <c r="AI945">
        <v>35.56</v>
      </c>
      <c r="AJ945">
        <v>35.909999999999997</v>
      </c>
      <c r="AK945">
        <v>40.232500000000002</v>
      </c>
      <c r="AM945" t="s">
        <v>1</v>
      </c>
      <c r="AN945" t="s">
        <v>1</v>
      </c>
      <c r="AO945" t="s">
        <v>5</v>
      </c>
      <c r="AP945" t="s">
        <v>5</v>
      </c>
      <c r="AQ945" t="s">
        <v>0</v>
      </c>
      <c r="AS945" t="s">
        <v>5</v>
      </c>
    </row>
    <row r="946" spans="1:45" x14ac:dyDescent="0.3">
      <c r="A946" s="1" t="s">
        <v>2712</v>
      </c>
      <c r="B946" s="1">
        <v>8</v>
      </c>
      <c r="C946" s="1" t="s">
        <v>12</v>
      </c>
      <c r="D946" s="1">
        <v>33575</v>
      </c>
      <c r="E946" s="1">
        <v>0</v>
      </c>
      <c r="F946" s="1" t="s">
        <v>1421</v>
      </c>
      <c r="G946" s="1" t="s">
        <v>9654</v>
      </c>
      <c r="H946" s="1" t="s">
        <v>5</v>
      </c>
      <c r="I946" s="1" t="s">
        <v>9655</v>
      </c>
      <c r="J946" s="1" t="s">
        <v>4</v>
      </c>
      <c r="K946" s="1" t="s">
        <v>8706</v>
      </c>
      <c r="L946" s="1">
        <v>6</v>
      </c>
      <c r="M946" t="s">
        <v>10</v>
      </c>
      <c r="N946" t="s">
        <v>2</v>
      </c>
      <c r="O946">
        <v>1</v>
      </c>
      <c r="P946">
        <v>0</v>
      </c>
      <c r="Q946">
        <v>1</v>
      </c>
      <c r="R946">
        <v>0</v>
      </c>
      <c r="S946">
        <v>0</v>
      </c>
      <c r="T946">
        <v>0</v>
      </c>
      <c r="U946">
        <v>10</v>
      </c>
      <c r="X946" s="23">
        <f>IFERROR(1 -(#REF!/#REF!), 0)</f>
        <v>0</v>
      </c>
      <c r="AA946">
        <v>105.08</v>
      </c>
      <c r="AB946">
        <v>65.58</v>
      </c>
      <c r="AC946">
        <v>66.83</v>
      </c>
      <c r="AE946">
        <v>105.08</v>
      </c>
      <c r="AF946">
        <v>65.58</v>
      </c>
      <c r="AG946">
        <v>66.83</v>
      </c>
      <c r="AI946">
        <v>105.08</v>
      </c>
      <c r="AJ946">
        <v>65.58</v>
      </c>
      <c r="AK946">
        <v>66.83</v>
      </c>
      <c r="AM946" t="s">
        <v>1</v>
      </c>
      <c r="AN946" t="s">
        <v>1</v>
      </c>
      <c r="AO946" t="s">
        <v>5</v>
      </c>
      <c r="AP946" t="s">
        <v>5</v>
      </c>
      <c r="AQ946" t="s">
        <v>0</v>
      </c>
      <c r="AS946" t="s">
        <v>5</v>
      </c>
    </row>
    <row r="947" spans="1:45" x14ac:dyDescent="0.3">
      <c r="A947" s="1" t="s">
        <v>2713</v>
      </c>
      <c r="B947" s="1">
        <v>70</v>
      </c>
      <c r="C947" s="1" t="s">
        <v>6</v>
      </c>
      <c r="D947" s="1">
        <v>33578</v>
      </c>
      <c r="E947" s="1">
        <v>0</v>
      </c>
      <c r="F947" s="1" t="s">
        <v>1311</v>
      </c>
      <c r="G947" s="1" t="s">
        <v>9656</v>
      </c>
      <c r="H947" s="1" t="s">
        <v>5</v>
      </c>
      <c r="I947" s="1" t="s">
        <v>8925</v>
      </c>
      <c r="J947" s="1" t="s">
        <v>4</v>
      </c>
      <c r="K947" s="1" t="s">
        <v>8567</v>
      </c>
      <c r="L947" s="1">
        <v>7</v>
      </c>
      <c r="M947" t="s">
        <v>3</v>
      </c>
      <c r="N947" t="s">
        <v>2</v>
      </c>
      <c r="O947">
        <v>1</v>
      </c>
      <c r="P947">
        <v>0</v>
      </c>
      <c r="Q947">
        <v>0</v>
      </c>
      <c r="R947">
        <v>1</v>
      </c>
      <c r="S947">
        <v>0</v>
      </c>
      <c r="T947">
        <v>0</v>
      </c>
      <c r="U947">
        <v>31</v>
      </c>
      <c r="X947" s="23">
        <f>IFERROR(1 -(#REF!/#REF!), 0)</f>
        <v>0</v>
      </c>
      <c r="AA947">
        <v>103.3466</v>
      </c>
      <c r="AB947">
        <v>138.3828</v>
      </c>
      <c r="AC947">
        <v>128.07640000000001</v>
      </c>
      <c r="AE947">
        <v>103.3466</v>
      </c>
      <c r="AF947">
        <v>138.3828</v>
      </c>
      <c r="AG947">
        <v>128.07640000000001</v>
      </c>
      <c r="AI947">
        <v>103.3466</v>
      </c>
      <c r="AJ947">
        <v>138.3828</v>
      </c>
      <c r="AK947">
        <v>128.07640000000001</v>
      </c>
      <c r="AM947" t="s">
        <v>1</v>
      </c>
      <c r="AN947" t="s">
        <v>1</v>
      </c>
      <c r="AO947" t="s">
        <v>5</v>
      </c>
      <c r="AP947" t="s">
        <v>5</v>
      </c>
      <c r="AQ947" t="s">
        <v>0</v>
      </c>
      <c r="AS947" t="s">
        <v>5</v>
      </c>
    </row>
    <row r="948" spans="1:45" x14ac:dyDescent="0.3">
      <c r="A948" s="1" t="s">
        <v>2714</v>
      </c>
      <c r="B948" s="1">
        <v>15</v>
      </c>
      <c r="C948" s="1" t="s">
        <v>12</v>
      </c>
      <c r="D948" s="1">
        <v>33579</v>
      </c>
      <c r="E948" s="1">
        <v>0</v>
      </c>
      <c r="F948" s="1" t="s">
        <v>1422</v>
      </c>
      <c r="G948" s="1" t="s">
        <v>9657</v>
      </c>
      <c r="H948" s="1" t="s">
        <v>5</v>
      </c>
      <c r="I948" s="1" t="s">
        <v>340</v>
      </c>
      <c r="J948" s="1" t="s">
        <v>4</v>
      </c>
      <c r="K948" s="1" t="s">
        <v>8289</v>
      </c>
      <c r="L948" s="1">
        <v>7</v>
      </c>
      <c r="M948" t="s">
        <v>3</v>
      </c>
      <c r="N948" t="s">
        <v>2</v>
      </c>
      <c r="O948">
        <v>300</v>
      </c>
      <c r="P948">
        <v>0</v>
      </c>
      <c r="Q948">
        <v>300</v>
      </c>
      <c r="R948">
        <v>0</v>
      </c>
      <c r="S948">
        <v>0</v>
      </c>
      <c r="T948">
        <v>0</v>
      </c>
      <c r="U948">
        <v>31</v>
      </c>
      <c r="X948" s="23">
        <f>IFERROR(1 -(#REF!/#REF!), 0)</f>
        <v>0</v>
      </c>
      <c r="AA948">
        <v>196.488</v>
      </c>
      <c r="AB948">
        <v>204.1046</v>
      </c>
      <c r="AC948">
        <v>213.97229999999999</v>
      </c>
      <c r="AE948">
        <v>196.488</v>
      </c>
      <c r="AF948">
        <v>204.1046</v>
      </c>
      <c r="AG948">
        <v>213.97229999999999</v>
      </c>
      <c r="AI948">
        <v>196.488</v>
      </c>
      <c r="AJ948">
        <v>204.1046</v>
      </c>
      <c r="AK948">
        <v>213.97229999999999</v>
      </c>
      <c r="AM948" t="s">
        <v>1</v>
      </c>
      <c r="AN948" t="s">
        <v>1</v>
      </c>
      <c r="AO948" t="s">
        <v>5</v>
      </c>
      <c r="AP948" t="s">
        <v>5</v>
      </c>
      <c r="AQ948" t="s">
        <v>0</v>
      </c>
      <c r="AS948" t="s">
        <v>5</v>
      </c>
    </row>
    <row r="949" spans="1:45" x14ac:dyDescent="0.3">
      <c r="A949" s="1" t="s">
        <v>2718</v>
      </c>
      <c r="B949" s="1">
        <v>15</v>
      </c>
      <c r="C949" s="1" t="s">
        <v>6</v>
      </c>
      <c r="D949" s="1">
        <v>33581</v>
      </c>
      <c r="E949" s="1">
        <v>0</v>
      </c>
      <c r="F949" s="1" t="s">
        <v>1426</v>
      </c>
      <c r="G949" s="1" t="s">
        <v>9658</v>
      </c>
      <c r="H949" s="1" t="s">
        <v>5</v>
      </c>
      <c r="I949" s="1" t="s">
        <v>9497</v>
      </c>
      <c r="J949" s="1" t="s">
        <v>4</v>
      </c>
      <c r="K949" s="1" t="s">
        <v>8484</v>
      </c>
      <c r="L949" s="1">
        <v>7</v>
      </c>
      <c r="M949" t="s">
        <v>3</v>
      </c>
      <c r="N949" t="s">
        <v>2</v>
      </c>
      <c r="O949">
        <v>70</v>
      </c>
      <c r="P949">
        <v>0</v>
      </c>
      <c r="Q949">
        <v>0</v>
      </c>
      <c r="R949">
        <v>70</v>
      </c>
      <c r="S949">
        <v>0</v>
      </c>
      <c r="T949">
        <v>0</v>
      </c>
      <c r="U949">
        <v>28</v>
      </c>
      <c r="X949" s="23">
        <f>IFERROR(1 -(#REF!/#REF!), 0)</f>
        <v>0</v>
      </c>
      <c r="AA949">
        <v>65.44</v>
      </c>
      <c r="AB949">
        <v>63.130699999999997</v>
      </c>
      <c r="AC949">
        <v>58.165300000000002</v>
      </c>
      <c r="AE949">
        <v>65.44</v>
      </c>
      <c r="AF949">
        <v>63.130699999999997</v>
      </c>
      <c r="AG949">
        <v>58.165300000000002</v>
      </c>
      <c r="AI949">
        <v>65.44</v>
      </c>
      <c r="AJ949">
        <v>63.130699999999997</v>
      </c>
      <c r="AK949">
        <v>58.165300000000002</v>
      </c>
      <c r="AM949" t="s">
        <v>1</v>
      </c>
      <c r="AN949" t="s">
        <v>1</v>
      </c>
      <c r="AO949" t="s">
        <v>5</v>
      </c>
      <c r="AP949" t="s">
        <v>5</v>
      </c>
      <c r="AQ949" t="s">
        <v>0</v>
      </c>
      <c r="AS949" t="s">
        <v>5</v>
      </c>
    </row>
    <row r="950" spans="1:45" x14ac:dyDescent="0.3">
      <c r="A950" s="1" t="s">
        <v>2719</v>
      </c>
      <c r="B950" s="1">
        <v>78</v>
      </c>
      <c r="C950" s="1" t="s">
        <v>14</v>
      </c>
      <c r="D950" s="1">
        <v>33583</v>
      </c>
      <c r="E950" s="1">
        <v>0</v>
      </c>
      <c r="F950" s="1" t="s">
        <v>1427</v>
      </c>
      <c r="G950" s="1" t="s">
        <v>9659</v>
      </c>
      <c r="H950" s="1" t="s">
        <v>5</v>
      </c>
      <c r="I950" s="1" t="s">
        <v>9127</v>
      </c>
      <c r="J950" s="1" t="s">
        <v>4</v>
      </c>
      <c r="K950" s="1" t="s">
        <v>8724</v>
      </c>
      <c r="L950" s="1">
        <v>7</v>
      </c>
      <c r="M950" t="s">
        <v>3</v>
      </c>
      <c r="N950" t="s">
        <v>2</v>
      </c>
      <c r="O950">
        <v>165</v>
      </c>
      <c r="P950">
        <v>0</v>
      </c>
      <c r="Q950">
        <v>0</v>
      </c>
      <c r="R950">
        <v>0</v>
      </c>
      <c r="S950">
        <v>165</v>
      </c>
      <c r="T950">
        <v>0</v>
      </c>
      <c r="U950">
        <v>23</v>
      </c>
      <c r="X950" s="23">
        <f>IFERROR(1 -(#REF!/#REF!), 0)</f>
        <v>0</v>
      </c>
      <c r="AB950">
        <v>187.19</v>
      </c>
      <c r="AC950">
        <v>109.2907</v>
      </c>
      <c r="AF950">
        <v>187.19</v>
      </c>
      <c r="AG950">
        <v>109.2907</v>
      </c>
      <c r="AJ950">
        <v>187.19</v>
      </c>
      <c r="AK950">
        <v>109.2907</v>
      </c>
      <c r="AM950" t="s">
        <v>1</v>
      </c>
      <c r="AN950" t="s">
        <v>1</v>
      </c>
      <c r="AO950" t="s">
        <v>5</v>
      </c>
      <c r="AP950" t="s">
        <v>5</v>
      </c>
      <c r="AQ950" t="s">
        <v>0</v>
      </c>
      <c r="AS950" t="s">
        <v>5</v>
      </c>
    </row>
    <row r="951" spans="1:45" x14ac:dyDescent="0.3">
      <c r="A951" s="1" t="s">
        <v>2722</v>
      </c>
      <c r="B951" s="1">
        <v>71</v>
      </c>
      <c r="C951" s="1" t="s">
        <v>7</v>
      </c>
      <c r="D951" s="1">
        <v>33584</v>
      </c>
      <c r="E951" s="1">
        <v>0</v>
      </c>
      <c r="F951" s="1" t="s">
        <v>1430</v>
      </c>
      <c r="G951" s="1" t="s">
        <v>1431</v>
      </c>
      <c r="H951" s="1" t="s">
        <v>5</v>
      </c>
      <c r="I951" s="1" t="s">
        <v>9107</v>
      </c>
      <c r="J951" s="1" t="s">
        <v>4</v>
      </c>
      <c r="K951" s="1" t="s">
        <v>9246</v>
      </c>
      <c r="L951" s="1">
        <v>5</v>
      </c>
      <c r="M951" t="s">
        <v>18</v>
      </c>
      <c r="N951" t="s">
        <v>2</v>
      </c>
      <c r="O951">
        <v>1</v>
      </c>
      <c r="P951">
        <v>0</v>
      </c>
      <c r="Q951">
        <v>0</v>
      </c>
      <c r="R951">
        <v>0</v>
      </c>
      <c r="S951">
        <v>0</v>
      </c>
      <c r="T951">
        <v>1</v>
      </c>
      <c r="U951">
        <v>28</v>
      </c>
      <c r="X951" s="23">
        <f>IFERROR(1 -(#REF!/#REF!), 0)</f>
        <v>0</v>
      </c>
      <c r="AA951">
        <v>60.42</v>
      </c>
      <c r="AB951">
        <v>61.124600000000001</v>
      </c>
      <c r="AC951">
        <v>60.617800000000003</v>
      </c>
      <c r="AE951">
        <v>60.42</v>
      </c>
      <c r="AF951">
        <v>61.124600000000001</v>
      </c>
      <c r="AG951">
        <v>60.617800000000003</v>
      </c>
      <c r="AI951">
        <v>60.42</v>
      </c>
      <c r="AJ951">
        <v>61.124600000000001</v>
      </c>
      <c r="AK951">
        <v>60.617800000000003</v>
      </c>
      <c r="AM951" t="s">
        <v>1</v>
      </c>
      <c r="AN951" t="s">
        <v>1</v>
      </c>
      <c r="AO951" t="s">
        <v>5</v>
      </c>
      <c r="AP951" t="s">
        <v>5</v>
      </c>
      <c r="AQ951" t="s">
        <v>0</v>
      </c>
      <c r="AS951" t="s">
        <v>5</v>
      </c>
    </row>
    <row r="952" spans="1:45" x14ac:dyDescent="0.3">
      <c r="A952" s="1" t="s">
        <v>2723</v>
      </c>
      <c r="B952" s="1">
        <v>15</v>
      </c>
      <c r="C952" s="1" t="s">
        <v>14</v>
      </c>
      <c r="D952" s="1">
        <v>33586</v>
      </c>
      <c r="E952" s="1">
        <v>0</v>
      </c>
      <c r="F952" s="1" t="s">
        <v>1432</v>
      </c>
      <c r="G952" s="1" t="s">
        <v>9660</v>
      </c>
      <c r="H952" s="1" t="s">
        <v>5</v>
      </c>
      <c r="I952" s="1" t="s">
        <v>340</v>
      </c>
      <c r="J952" s="1" t="s">
        <v>4</v>
      </c>
      <c r="K952" s="1" t="s">
        <v>8576</v>
      </c>
      <c r="L952" s="1">
        <v>7</v>
      </c>
      <c r="M952" t="s">
        <v>3</v>
      </c>
      <c r="N952" t="s">
        <v>2</v>
      </c>
      <c r="O952">
        <v>60</v>
      </c>
      <c r="P952">
        <v>0</v>
      </c>
      <c r="Q952">
        <v>0</v>
      </c>
      <c r="R952">
        <v>0</v>
      </c>
      <c r="S952">
        <v>60</v>
      </c>
      <c r="T952">
        <v>0</v>
      </c>
      <c r="U952">
        <v>28</v>
      </c>
      <c r="X952" s="23">
        <f>IFERROR(1 -(#REF!/#REF!), 0)</f>
        <v>0</v>
      </c>
      <c r="AB952">
        <v>587.64210000000003</v>
      </c>
      <c r="AC952">
        <v>575.71780000000001</v>
      </c>
      <c r="AF952">
        <v>587.64210000000003</v>
      </c>
      <c r="AG952">
        <v>575.71780000000001</v>
      </c>
      <c r="AJ952">
        <v>587.64210000000003</v>
      </c>
      <c r="AK952">
        <v>575.71780000000001</v>
      </c>
      <c r="AM952" t="s">
        <v>1</v>
      </c>
      <c r="AN952" t="s">
        <v>1</v>
      </c>
      <c r="AO952" t="s">
        <v>5</v>
      </c>
      <c r="AP952" t="s">
        <v>5</v>
      </c>
      <c r="AQ952" t="s">
        <v>0</v>
      </c>
      <c r="AS952" t="s">
        <v>5</v>
      </c>
    </row>
    <row r="953" spans="1:45" x14ac:dyDescent="0.3">
      <c r="A953" s="1" t="s">
        <v>1621</v>
      </c>
      <c r="B953" s="1">
        <v>15</v>
      </c>
      <c r="C953" s="1" t="s">
        <v>12</v>
      </c>
      <c r="D953" s="1">
        <v>33587</v>
      </c>
      <c r="E953" s="1">
        <v>0</v>
      </c>
      <c r="F953" s="1" t="s">
        <v>339</v>
      </c>
      <c r="G953" s="1" t="s">
        <v>9661</v>
      </c>
      <c r="H953" s="1" t="s">
        <v>9662</v>
      </c>
      <c r="I953" s="1" t="s">
        <v>340</v>
      </c>
      <c r="J953" s="1" t="s">
        <v>4</v>
      </c>
      <c r="K953" s="1" t="s">
        <v>8289</v>
      </c>
      <c r="L953" s="1">
        <v>7</v>
      </c>
      <c r="M953" t="s">
        <v>3</v>
      </c>
      <c r="N953" t="s">
        <v>2</v>
      </c>
      <c r="O953">
        <v>295</v>
      </c>
      <c r="P953">
        <v>0</v>
      </c>
      <c r="Q953">
        <v>295</v>
      </c>
      <c r="R953">
        <v>0</v>
      </c>
      <c r="S953">
        <v>0</v>
      </c>
      <c r="T953">
        <v>0</v>
      </c>
      <c r="U953">
        <v>24</v>
      </c>
      <c r="V953">
        <v>124</v>
      </c>
      <c r="W953">
        <v>30</v>
      </c>
      <c r="X953" s="23">
        <f>IFERROR(1 -(#REF!/#REF!), 0)</f>
        <v>0</v>
      </c>
      <c r="Y953">
        <v>7</v>
      </c>
      <c r="Z953">
        <v>129</v>
      </c>
      <c r="AB953">
        <v>84.739000000000004</v>
      </c>
      <c r="AC953">
        <v>56.6053</v>
      </c>
      <c r="AF953">
        <v>84.739000000000004</v>
      </c>
      <c r="AG953">
        <v>56.6053</v>
      </c>
      <c r="AJ953">
        <v>84.739000000000004</v>
      </c>
      <c r="AK953">
        <v>56.6053</v>
      </c>
      <c r="AM953" t="s">
        <v>1</v>
      </c>
      <c r="AN953" t="s">
        <v>1</v>
      </c>
      <c r="AO953" t="s">
        <v>5</v>
      </c>
      <c r="AP953" t="s">
        <v>5</v>
      </c>
      <c r="AQ953" t="s">
        <v>0</v>
      </c>
      <c r="AS953" t="s">
        <v>5</v>
      </c>
    </row>
    <row r="954" spans="1:45" x14ac:dyDescent="0.3">
      <c r="A954" s="1" t="s">
        <v>1439</v>
      </c>
      <c r="B954" s="1">
        <v>76</v>
      </c>
      <c r="C954" s="1" t="s">
        <v>6</v>
      </c>
      <c r="D954" s="1">
        <v>33596</v>
      </c>
      <c r="E954" s="1">
        <v>0</v>
      </c>
      <c r="F954" s="1" t="s">
        <v>1440</v>
      </c>
      <c r="G954" s="1" t="s">
        <v>9663</v>
      </c>
      <c r="H954" s="1" t="s">
        <v>5</v>
      </c>
      <c r="I954" s="1" t="s">
        <v>9152</v>
      </c>
      <c r="J954" s="1" t="s">
        <v>4</v>
      </c>
      <c r="K954" s="1" t="s">
        <v>8552</v>
      </c>
      <c r="L954" s="1">
        <v>7</v>
      </c>
      <c r="M954" t="s">
        <v>3</v>
      </c>
      <c r="N954" t="s">
        <v>2</v>
      </c>
      <c r="O954">
        <v>100</v>
      </c>
      <c r="P954">
        <v>0</v>
      </c>
      <c r="Q954">
        <v>0</v>
      </c>
      <c r="R954">
        <v>100</v>
      </c>
      <c r="S954">
        <v>0</v>
      </c>
      <c r="T954">
        <v>0</v>
      </c>
      <c r="U954">
        <v>24</v>
      </c>
      <c r="X954" s="23">
        <f>IFERROR(1 -(#REF!/#REF!), 0)</f>
        <v>0</v>
      </c>
      <c r="AB954">
        <v>57.694499999999998</v>
      </c>
      <c r="AC954">
        <v>59.556100000000001</v>
      </c>
      <c r="AF954">
        <v>57.694499999999998</v>
      </c>
      <c r="AG954">
        <v>59.556100000000001</v>
      </c>
      <c r="AJ954">
        <v>57.694499999999998</v>
      </c>
      <c r="AK954">
        <v>59.556100000000001</v>
      </c>
      <c r="AM954" t="s">
        <v>1</v>
      </c>
      <c r="AN954" t="s">
        <v>1</v>
      </c>
      <c r="AO954" t="s">
        <v>5</v>
      </c>
      <c r="AP954" t="s">
        <v>5</v>
      </c>
      <c r="AQ954" t="s">
        <v>0</v>
      </c>
      <c r="AS954" t="s">
        <v>5</v>
      </c>
    </row>
    <row r="955" spans="1:45" x14ac:dyDescent="0.3">
      <c r="A955" s="1" t="s">
        <v>1441</v>
      </c>
      <c r="B955" s="1">
        <v>76</v>
      </c>
      <c r="C955" s="1" t="s">
        <v>7</v>
      </c>
      <c r="D955" s="1">
        <v>33599</v>
      </c>
      <c r="E955" s="1">
        <v>0</v>
      </c>
      <c r="F955" s="1" t="s">
        <v>1442</v>
      </c>
      <c r="G955" s="1" t="s">
        <v>9664</v>
      </c>
      <c r="H955" s="1" t="s">
        <v>5</v>
      </c>
      <c r="I955" s="1" t="s">
        <v>8941</v>
      </c>
      <c r="J955" s="1" t="s">
        <v>4</v>
      </c>
      <c r="K955" s="1" t="s">
        <v>8497</v>
      </c>
      <c r="L955" s="1">
        <v>7</v>
      </c>
      <c r="M955" t="s">
        <v>3</v>
      </c>
      <c r="N955" t="s">
        <v>2</v>
      </c>
      <c r="O955">
        <v>240</v>
      </c>
      <c r="P955">
        <v>0</v>
      </c>
      <c r="Q955">
        <v>0</v>
      </c>
      <c r="R955">
        <v>0</v>
      </c>
      <c r="S955">
        <v>0</v>
      </c>
      <c r="T955">
        <v>240</v>
      </c>
      <c r="U955">
        <v>23</v>
      </c>
      <c r="X955" s="23">
        <f>IFERROR(1 -(#REF!/#REF!), 0)</f>
        <v>0</v>
      </c>
      <c r="AB955">
        <v>141.1977</v>
      </c>
      <c r="AC955">
        <v>149.9914</v>
      </c>
      <c r="AF955">
        <v>141.1977</v>
      </c>
      <c r="AG955">
        <v>149.9914</v>
      </c>
      <c r="AJ955">
        <v>141.1977</v>
      </c>
      <c r="AK955">
        <v>149.9914</v>
      </c>
      <c r="AM955" t="s">
        <v>1</v>
      </c>
      <c r="AN955" t="s">
        <v>1</v>
      </c>
      <c r="AO955" t="s">
        <v>5</v>
      </c>
      <c r="AP955" t="s">
        <v>5</v>
      </c>
      <c r="AQ955" t="s">
        <v>0</v>
      </c>
      <c r="AS955" t="s">
        <v>5</v>
      </c>
    </row>
    <row r="956" spans="1:45" x14ac:dyDescent="0.3">
      <c r="A956" s="1" t="s">
        <v>2732</v>
      </c>
      <c r="B956" s="1">
        <v>70</v>
      </c>
      <c r="C956" s="1" t="s">
        <v>14</v>
      </c>
      <c r="D956" s="1">
        <v>33603</v>
      </c>
      <c r="E956" s="1">
        <v>0</v>
      </c>
      <c r="F956" s="1" t="s">
        <v>1445</v>
      </c>
      <c r="G956" s="1" t="s">
        <v>9665</v>
      </c>
      <c r="H956" s="1" t="s">
        <v>5</v>
      </c>
      <c r="I956" s="1" t="s">
        <v>8794</v>
      </c>
      <c r="J956" s="1" t="s">
        <v>4</v>
      </c>
      <c r="K956" s="1" t="s">
        <v>8412</v>
      </c>
      <c r="L956" s="1">
        <v>7</v>
      </c>
      <c r="M956" t="s">
        <v>3</v>
      </c>
      <c r="N956" t="s">
        <v>2</v>
      </c>
      <c r="O956">
        <v>1</v>
      </c>
      <c r="P956">
        <v>0</v>
      </c>
      <c r="Q956">
        <v>0</v>
      </c>
      <c r="R956">
        <v>0</v>
      </c>
      <c r="S956">
        <v>1</v>
      </c>
      <c r="T956">
        <v>0</v>
      </c>
      <c r="U956">
        <v>22</v>
      </c>
      <c r="X956" s="23">
        <f>IFERROR(1 -(#REF!/#REF!), 0)</f>
        <v>0</v>
      </c>
      <c r="AB956">
        <v>57.341099999999997</v>
      </c>
      <c r="AC956">
        <v>54.8</v>
      </c>
      <c r="AF956">
        <v>57.341099999999997</v>
      </c>
      <c r="AG956">
        <v>54.8</v>
      </c>
      <c r="AJ956">
        <v>57.341099999999997</v>
      </c>
      <c r="AK956">
        <v>54.8</v>
      </c>
      <c r="AM956" t="s">
        <v>1</v>
      </c>
      <c r="AN956" t="s">
        <v>1</v>
      </c>
      <c r="AO956" t="s">
        <v>5</v>
      </c>
      <c r="AP956" t="s">
        <v>5</v>
      </c>
      <c r="AQ956" t="s">
        <v>0</v>
      </c>
      <c r="AS956" t="s">
        <v>5</v>
      </c>
    </row>
    <row r="957" spans="1:45" x14ac:dyDescent="0.3">
      <c r="A957" s="1" t="s">
        <v>1446</v>
      </c>
      <c r="B957" s="1">
        <v>34</v>
      </c>
      <c r="C957" s="1" t="s">
        <v>6</v>
      </c>
      <c r="D957" s="1">
        <v>33608</v>
      </c>
      <c r="E957" s="1">
        <v>0</v>
      </c>
      <c r="F957" s="1" t="s">
        <v>1447</v>
      </c>
      <c r="G957" s="1" t="s">
        <v>9666</v>
      </c>
      <c r="H957" s="1" t="s">
        <v>5</v>
      </c>
      <c r="I957" s="1" t="s">
        <v>363</v>
      </c>
      <c r="J957" s="1" t="s">
        <v>4</v>
      </c>
      <c r="K957" s="1" t="s">
        <v>8548</v>
      </c>
      <c r="L957" s="1">
        <v>7</v>
      </c>
      <c r="M957" t="s">
        <v>3</v>
      </c>
      <c r="N957" t="s">
        <v>2</v>
      </c>
      <c r="O957">
        <v>119</v>
      </c>
      <c r="P957">
        <v>0</v>
      </c>
      <c r="Q957">
        <v>0</v>
      </c>
      <c r="R957">
        <v>119</v>
      </c>
      <c r="S957">
        <v>0</v>
      </c>
      <c r="T957">
        <v>0</v>
      </c>
      <c r="U957">
        <v>21</v>
      </c>
      <c r="X957" s="23">
        <f>IFERROR(1 -(#REF!/#REF!), 0)</f>
        <v>0</v>
      </c>
      <c r="AB957">
        <v>65.252499999999998</v>
      </c>
      <c r="AC957">
        <v>65.816900000000004</v>
      </c>
      <c r="AF957">
        <v>65.252499999999998</v>
      </c>
      <c r="AG957">
        <v>65.816900000000004</v>
      </c>
      <c r="AJ957">
        <v>65.252499999999998</v>
      </c>
      <c r="AK957">
        <v>65.816900000000004</v>
      </c>
      <c r="AM957" t="s">
        <v>1</v>
      </c>
      <c r="AN957" t="s">
        <v>1</v>
      </c>
      <c r="AO957" t="s">
        <v>5</v>
      </c>
      <c r="AP957" t="s">
        <v>5</v>
      </c>
      <c r="AQ957" t="s">
        <v>0</v>
      </c>
      <c r="AS957" t="s">
        <v>5</v>
      </c>
    </row>
    <row r="958" spans="1:45" x14ac:dyDescent="0.3">
      <c r="A958" s="1" t="s">
        <v>1454</v>
      </c>
      <c r="B958" s="1">
        <v>15</v>
      </c>
      <c r="C958" s="1" t="s">
        <v>6</v>
      </c>
      <c r="D958" s="1">
        <v>33614</v>
      </c>
      <c r="E958" s="1">
        <v>0</v>
      </c>
      <c r="F958" s="1" t="s">
        <v>1455</v>
      </c>
      <c r="G958" s="1" t="s">
        <v>9667</v>
      </c>
      <c r="H958" s="1" t="s">
        <v>5</v>
      </c>
      <c r="I958" s="1" t="s">
        <v>8709</v>
      </c>
      <c r="J958" s="1" t="s">
        <v>4</v>
      </c>
      <c r="K958" s="1" t="s">
        <v>8318</v>
      </c>
      <c r="L958" s="1">
        <v>7</v>
      </c>
      <c r="M958" t="s">
        <v>3</v>
      </c>
      <c r="N958" t="s">
        <v>2</v>
      </c>
      <c r="O958">
        <v>200</v>
      </c>
      <c r="P958">
        <v>0</v>
      </c>
      <c r="Q958">
        <v>0</v>
      </c>
      <c r="R958">
        <v>200</v>
      </c>
      <c r="S958">
        <v>0</v>
      </c>
      <c r="T958">
        <v>0</v>
      </c>
      <c r="U958">
        <v>20</v>
      </c>
      <c r="X958" s="23">
        <f>IFERROR(1 -(#REF!/#REF!), 0)</f>
        <v>0</v>
      </c>
      <c r="AB958">
        <v>68.435699999999997</v>
      </c>
      <c r="AC958">
        <v>75.25</v>
      </c>
      <c r="AF958">
        <v>68.435699999999997</v>
      </c>
      <c r="AG958">
        <v>75.25</v>
      </c>
      <c r="AJ958">
        <v>68.435699999999997</v>
      </c>
      <c r="AK958">
        <v>75.25</v>
      </c>
      <c r="AM958" t="s">
        <v>1</v>
      </c>
      <c r="AN958" t="s">
        <v>1</v>
      </c>
      <c r="AO958" t="s">
        <v>5</v>
      </c>
      <c r="AP958" t="s">
        <v>5</v>
      </c>
      <c r="AQ958" t="s">
        <v>0</v>
      </c>
      <c r="AS958" t="s">
        <v>5</v>
      </c>
    </row>
    <row r="959" spans="1:45" x14ac:dyDescent="0.3">
      <c r="A959" s="1" t="s">
        <v>1456</v>
      </c>
      <c r="B959" s="1">
        <v>34</v>
      </c>
      <c r="C959" s="1" t="s">
        <v>14</v>
      </c>
      <c r="D959" s="1">
        <v>33615</v>
      </c>
      <c r="E959" s="1">
        <v>0</v>
      </c>
      <c r="F959" s="1" t="s">
        <v>1457</v>
      </c>
      <c r="G959" s="1" t="s">
        <v>9668</v>
      </c>
      <c r="H959" s="1" t="s">
        <v>5</v>
      </c>
      <c r="I959" s="1" t="s">
        <v>363</v>
      </c>
      <c r="J959" s="1" t="s">
        <v>4</v>
      </c>
      <c r="K959" s="1" t="s">
        <v>8590</v>
      </c>
      <c r="L959" s="1">
        <v>7</v>
      </c>
      <c r="M959" t="s">
        <v>3</v>
      </c>
      <c r="N959" t="s">
        <v>2</v>
      </c>
      <c r="O959">
        <v>1</v>
      </c>
      <c r="P959">
        <v>0</v>
      </c>
      <c r="Q959">
        <v>0</v>
      </c>
      <c r="R959">
        <v>0</v>
      </c>
      <c r="S959">
        <v>1</v>
      </c>
      <c r="T959">
        <v>0</v>
      </c>
      <c r="U959">
        <v>19</v>
      </c>
      <c r="X959" s="23">
        <f>IFERROR(1 -(#REF!/#REF!), 0)</f>
        <v>0</v>
      </c>
      <c r="AB959">
        <v>51.12</v>
      </c>
      <c r="AC959">
        <v>43.46</v>
      </c>
      <c r="AF959">
        <v>51.12</v>
      </c>
      <c r="AG959">
        <v>43.46</v>
      </c>
      <c r="AJ959">
        <v>51.12</v>
      </c>
      <c r="AK959">
        <v>43.46</v>
      </c>
      <c r="AM959" t="s">
        <v>1</v>
      </c>
      <c r="AN959" t="s">
        <v>1</v>
      </c>
      <c r="AO959" t="s">
        <v>5</v>
      </c>
      <c r="AP959" t="s">
        <v>5</v>
      </c>
      <c r="AQ959" t="s">
        <v>0</v>
      </c>
      <c r="AS959" t="s">
        <v>5</v>
      </c>
    </row>
    <row r="960" spans="1:45" x14ac:dyDescent="0.3">
      <c r="A960" s="1" t="s">
        <v>9669</v>
      </c>
      <c r="B960" s="1">
        <v>9</v>
      </c>
      <c r="C960" s="1" t="s">
        <v>9</v>
      </c>
      <c r="D960" s="1">
        <v>33619</v>
      </c>
      <c r="E960" s="1">
        <v>0</v>
      </c>
      <c r="F960" s="1" t="s">
        <v>9670</v>
      </c>
      <c r="G960" s="1" t="s">
        <v>9671</v>
      </c>
      <c r="H960" s="1" t="s">
        <v>5</v>
      </c>
      <c r="I960" s="1" t="s">
        <v>9177</v>
      </c>
      <c r="J960" s="1" t="s">
        <v>4</v>
      </c>
      <c r="K960" s="1" t="s">
        <v>520</v>
      </c>
      <c r="L960" s="1">
        <v>7</v>
      </c>
      <c r="M960" t="s">
        <v>3</v>
      </c>
      <c r="N960" t="s">
        <v>2</v>
      </c>
      <c r="O960">
        <v>200</v>
      </c>
      <c r="P960">
        <v>200</v>
      </c>
      <c r="Q960">
        <v>0</v>
      </c>
      <c r="R960">
        <v>0</v>
      </c>
      <c r="S960">
        <v>0</v>
      </c>
      <c r="T960">
        <v>0</v>
      </c>
      <c r="U960">
        <v>15</v>
      </c>
      <c r="V960">
        <v>44</v>
      </c>
      <c r="W960">
        <v>7</v>
      </c>
      <c r="X960" s="23">
        <f>IFERROR(1 -(#REF!/#REF!), 0)</f>
        <v>0</v>
      </c>
      <c r="Y960">
        <v>2</v>
      </c>
      <c r="Z960">
        <v>44</v>
      </c>
      <c r="AB960">
        <v>204.67</v>
      </c>
      <c r="AC960">
        <v>91.5976</v>
      </c>
      <c r="AF960">
        <v>204.67</v>
      </c>
      <c r="AG960">
        <v>91.5976</v>
      </c>
      <c r="AJ960">
        <v>204.67</v>
      </c>
      <c r="AK960">
        <v>91.5976</v>
      </c>
      <c r="AM960" t="s">
        <v>1</v>
      </c>
      <c r="AN960" t="s">
        <v>1</v>
      </c>
      <c r="AO960" t="s">
        <v>5</v>
      </c>
      <c r="AP960" t="s">
        <v>5</v>
      </c>
      <c r="AQ960" t="s">
        <v>0</v>
      </c>
      <c r="AS960" t="s">
        <v>5</v>
      </c>
    </row>
    <row r="961" spans="1:45" x14ac:dyDescent="0.3">
      <c r="A961" s="1" t="s">
        <v>9672</v>
      </c>
      <c r="B961" s="1">
        <v>71</v>
      </c>
      <c r="C961" s="1" t="s">
        <v>6</v>
      </c>
      <c r="D961" s="1">
        <v>33620</v>
      </c>
      <c r="E961" s="1">
        <v>0</v>
      </c>
      <c r="F961" s="1" t="s">
        <v>9673</v>
      </c>
      <c r="G961" s="1" t="s">
        <v>9674</v>
      </c>
      <c r="H961" s="1" t="s">
        <v>5</v>
      </c>
      <c r="I961" s="1" t="s">
        <v>8282</v>
      </c>
      <c r="J961" s="1" t="s">
        <v>4</v>
      </c>
      <c r="K961" s="1" t="s">
        <v>8397</v>
      </c>
      <c r="L961" s="1">
        <v>7</v>
      </c>
      <c r="M961" t="s">
        <v>3</v>
      </c>
      <c r="N961" t="s">
        <v>2</v>
      </c>
      <c r="O961">
        <v>22</v>
      </c>
      <c r="P961">
        <v>0</v>
      </c>
      <c r="Q961">
        <v>0</v>
      </c>
      <c r="R961">
        <v>22</v>
      </c>
      <c r="S961">
        <v>0</v>
      </c>
      <c r="T961">
        <v>0</v>
      </c>
      <c r="U961">
        <v>14</v>
      </c>
      <c r="V961">
        <v>44</v>
      </c>
      <c r="W961">
        <v>10</v>
      </c>
      <c r="X961" s="23">
        <f>IFERROR(1 -(#REF!/#REF!), 0)</f>
        <v>0</v>
      </c>
      <c r="Y961">
        <v>2</v>
      </c>
      <c r="Z961">
        <v>44</v>
      </c>
      <c r="AB961">
        <v>104.11</v>
      </c>
      <c r="AC961">
        <v>102.8738</v>
      </c>
      <c r="AF961">
        <v>104.11</v>
      </c>
      <c r="AG961">
        <v>102.8738</v>
      </c>
      <c r="AJ961">
        <v>104.11</v>
      </c>
      <c r="AK961">
        <v>102.8738</v>
      </c>
      <c r="AM961" t="s">
        <v>1</v>
      </c>
      <c r="AN961" t="s">
        <v>1</v>
      </c>
      <c r="AO961" t="s">
        <v>5</v>
      </c>
      <c r="AP961" t="s">
        <v>5</v>
      </c>
      <c r="AQ961" t="s">
        <v>0</v>
      </c>
      <c r="AS961" t="s">
        <v>5</v>
      </c>
    </row>
    <row r="962" spans="1:45" x14ac:dyDescent="0.3">
      <c r="A962" s="1" t="s">
        <v>9675</v>
      </c>
      <c r="B962" s="1">
        <v>70</v>
      </c>
      <c r="C962" s="1" t="s">
        <v>6</v>
      </c>
      <c r="D962" s="1">
        <v>33622</v>
      </c>
      <c r="E962" s="1">
        <v>0</v>
      </c>
      <c r="F962" s="1" t="s">
        <v>9676</v>
      </c>
      <c r="G962" s="1" t="s">
        <v>9677</v>
      </c>
      <c r="H962" s="1" t="s">
        <v>5</v>
      </c>
      <c r="I962" s="1" t="s">
        <v>8925</v>
      </c>
      <c r="J962" s="1" t="s">
        <v>4</v>
      </c>
      <c r="K962" s="1" t="s">
        <v>8295</v>
      </c>
      <c r="L962" s="1">
        <v>7</v>
      </c>
      <c r="M962" t="s">
        <v>3</v>
      </c>
      <c r="N962" t="s">
        <v>2</v>
      </c>
      <c r="O962">
        <v>1</v>
      </c>
      <c r="P962">
        <v>0</v>
      </c>
      <c r="Q962">
        <v>0</v>
      </c>
      <c r="R962">
        <v>1</v>
      </c>
      <c r="S962">
        <v>0</v>
      </c>
      <c r="T962">
        <v>0</v>
      </c>
      <c r="U962">
        <v>15</v>
      </c>
      <c r="V962">
        <v>48</v>
      </c>
      <c r="W962">
        <v>10</v>
      </c>
      <c r="X962" s="23">
        <f>IFERROR(1 -(#REF!/#REF!), 0)</f>
        <v>0</v>
      </c>
      <c r="Y962">
        <v>8</v>
      </c>
      <c r="Z962">
        <v>48</v>
      </c>
      <c r="AB962">
        <v>61.11</v>
      </c>
      <c r="AC962">
        <v>59.977800000000002</v>
      </c>
      <c r="AF962">
        <v>61.11</v>
      </c>
      <c r="AG962">
        <v>59.977800000000002</v>
      </c>
      <c r="AJ962">
        <v>61.11</v>
      </c>
      <c r="AK962">
        <v>59.977800000000002</v>
      </c>
      <c r="AM962" t="s">
        <v>1</v>
      </c>
      <c r="AN962" t="s">
        <v>1</v>
      </c>
      <c r="AO962" t="s">
        <v>5</v>
      </c>
      <c r="AP962" t="s">
        <v>5</v>
      </c>
      <c r="AQ962" t="s">
        <v>0</v>
      </c>
      <c r="AS962" t="s">
        <v>5</v>
      </c>
    </row>
    <row r="963" spans="1:45" x14ac:dyDescent="0.3">
      <c r="A963" s="1" t="s">
        <v>9678</v>
      </c>
      <c r="B963" s="1">
        <v>70</v>
      </c>
      <c r="C963" s="1" t="s">
        <v>9</v>
      </c>
      <c r="D963" s="1">
        <v>33625</v>
      </c>
      <c r="E963" s="1">
        <v>0</v>
      </c>
      <c r="F963" s="1" t="s">
        <v>9679</v>
      </c>
      <c r="G963" s="1" t="s">
        <v>9680</v>
      </c>
      <c r="H963" s="1" t="s">
        <v>5</v>
      </c>
      <c r="I963" s="1" t="s">
        <v>9079</v>
      </c>
      <c r="J963" s="1" t="s">
        <v>4</v>
      </c>
      <c r="K963" s="1" t="s">
        <v>8889</v>
      </c>
      <c r="L963" s="1">
        <v>7</v>
      </c>
      <c r="M963" t="s">
        <v>3</v>
      </c>
      <c r="N963" t="s">
        <v>2</v>
      </c>
      <c r="O963">
        <v>1</v>
      </c>
      <c r="P963">
        <v>1</v>
      </c>
      <c r="Q963">
        <v>0</v>
      </c>
      <c r="R963">
        <v>0</v>
      </c>
      <c r="S963">
        <v>0</v>
      </c>
      <c r="T963">
        <v>0</v>
      </c>
      <c r="U963">
        <v>14</v>
      </c>
      <c r="V963">
        <v>128</v>
      </c>
      <c r="W963">
        <v>42</v>
      </c>
      <c r="X963" s="23">
        <f>IFERROR(1 -(#REF!/#REF!), 0)</f>
        <v>0</v>
      </c>
      <c r="Y963">
        <v>4</v>
      </c>
      <c r="Z963">
        <v>128</v>
      </c>
      <c r="AB963">
        <v>112.08</v>
      </c>
      <c r="AC963">
        <v>118.7223</v>
      </c>
      <c r="AF963">
        <v>112.08</v>
      </c>
      <c r="AG963">
        <v>118.7223</v>
      </c>
      <c r="AJ963">
        <v>112.08</v>
      </c>
      <c r="AK963">
        <v>118.7223</v>
      </c>
      <c r="AM963" t="s">
        <v>1</v>
      </c>
      <c r="AN963" t="s">
        <v>1</v>
      </c>
      <c r="AO963" t="s">
        <v>5</v>
      </c>
      <c r="AP963" t="s">
        <v>5</v>
      </c>
      <c r="AQ963" t="s">
        <v>0</v>
      </c>
      <c r="AS963" t="s">
        <v>5</v>
      </c>
    </row>
    <row r="964" spans="1:45" x14ac:dyDescent="0.3">
      <c r="A964" s="1" t="s">
        <v>9681</v>
      </c>
      <c r="B964" s="1">
        <v>70</v>
      </c>
      <c r="C964" s="1" t="s">
        <v>9</v>
      </c>
      <c r="D964" s="1">
        <v>33626</v>
      </c>
      <c r="E964" s="1">
        <v>0</v>
      </c>
      <c r="F964" s="1" t="s">
        <v>9682</v>
      </c>
      <c r="G964" s="1" t="s">
        <v>9683</v>
      </c>
      <c r="H964" s="1" t="s">
        <v>5</v>
      </c>
      <c r="I964" s="1" t="s">
        <v>363</v>
      </c>
      <c r="J964" s="1" t="s">
        <v>4</v>
      </c>
      <c r="K964" s="1" t="s">
        <v>8578</v>
      </c>
      <c r="L964" s="1">
        <v>7</v>
      </c>
      <c r="M964" t="s">
        <v>3</v>
      </c>
      <c r="N964" t="s">
        <v>2</v>
      </c>
      <c r="O964">
        <v>1</v>
      </c>
      <c r="P964">
        <v>1</v>
      </c>
      <c r="Q964">
        <v>0</v>
      </c>
      <c r="R964">
        <v>0</v>
      </c>
      <c r="S964">
        <v>0</v>
      </c>
      <c r="T964">
        <v>0</v>
      </c>
      <c r="U964">
        <v>16</v>
      </c>
      <c r="X964" s="23">
        <f>IFERROR(1 -(#REF!/#REF!), 0)</f>
        <v>0</v>
      </c>
      <c r="AB964">
        <v>45.97</v>
      </c>
      <c r="AC964">
        <v>55.558399999999999</v>
      </c>
      <c r="AF964">
        <v>45.97</v>
      </c>
      <c r="AG964">
        <v>55.558399999999999</v>
      </c>
      <c r="AJ964">
        <v>45.97</v>
      </c>
      <c r="AK964">
        <v>55.558399999999999</v>
      </c>
      <c r="AM964" t="s">
        <v>1</v>
      </c>
      <c r="AN964" t="s">
        <v>1</v>
      </c>
      <c r="AO964" t="s">
        <v>5</v>
      </c>
      <c r="AP964" t="s">
        <v>5</v>
      </c>
      <c r="AQ964" t="s">
        <v>0</v>
      </c>
      <c r="AS964" t="s">
        <v>5</v>
      </c>
    </row>
    <row r="965" spans="1:45" x14ac:dyDescent="0.3">
      <c r="A965" s="1" t="s">
        <v>9684</v>
      </c>
      <c r="B965" s="1">
        <v>78</v>
      </c>
      <c r="C965" s="1" t="s">
        <v>7</v>
      </c>
      <c r="D965" s="1">
        <v>33634</v>
      </c>
      <c r="E965" s="1">
        <v>0</v>
      </c>
      <c r="F965" s="1" t="s">
        <v>9685</v>
      </c>
      <c r="G965" s="1" t="s">
        <v>9686</v>
      </c>
      <c r="H965" s="1" t="s">
        <v>5</v>
      </c>
      <c r="I965" s="1" t="s">
        <v>9087</v>
      </c>
      <c r="J965" s="1" t="s">
        <v>4</v>
      </c>
      <c r="K965" s="1" t="s">
        <v>8503</v>
      </c>
      <c r="L965" s="1">
        <v>7</v>
      </c>
      <c r="M965" t="s">
        <v>3</v>
      </c>
      <c r="N965" t="s">
        <v>2</v>
      </c>
      <c r="O965">
        <v>1</v>
      </c>
      <c r="P965">
        <v>0</v>
      </c>
      <c r="Q965">
        <v>0</v>
      </c>
      <c r="R965">
        <v>0</v>
      </c>
      <c r="S965">
        <v>0</v>
      </c>
      <c r="T965">
        <v>1</v>
      </c>
      <c r="U965">
        <v>11</v>
      </c>
      <c r="V965">
        <v>17</v>
      </c>
      <c r="X965" s="23">
        <f>IFERROR(1 -(#REF!/#REF!), 0)</f>
        <v>0</v>
      </c>
      <c r="Y965">
        <v>2</v>
      </c>
      <c r="Z965">
        <v>17</v>
      </c>
      <c r="AB965">
        <v>177.22</v>
      </c>
      <c r="AC965">
        <v>155.23400000000001</v>
      </c>
      <c r="AF965">
        <v>177.22</v>
      </c>
      <c r="AG965">
        <v>155.23400000000001</v>
      </c>
      <c r="AJ965">
        <v>177.22</v>
      </c>
      <c r="AK965">
        <v>155.23400000000001</v>
      </c>
      <c r="AM965" t="s">
        <v>1</v>
      </c>
      <c r="AN965" t="s">
        <v>1</v>
      </c>
      <c r="AO965" t="s">
        <v>5</v>
      </c>
      <c r="AP965" t="s">
        <v>5</v>
      </c>
      <c r="AQ965" t="s">
        <v>0</v>
      </c>
      <c r="AS965" t="s">
        <v>5</v>
      </c>
    </row>
    <row r="966" spans="1:45" x14ac:dyDescent="0.3">
      <c r="A966" s="1" t="s">
        <v>9687</v>
      </c>
      <c r="B966" s="1">
        <v>70</v>
      </c>
      <c r="C966" s="1" t="s">
        <v>7</v>
      </c>
      <c r="D966" s="1">
        <v>33635</v>
      </c>
      <c r="E966" s="1">
        <v>0</v>
      </c>
      <c r="F966" s="1" t="s">
        <v>9688</v>
      </c>
      <c r="G966" s="1" t="s">
        <v>9689</v>
      </c>
      <c r="H966" s="1" t="s">
        <v>5</v>
      </c>
      <c r="I966" s="1" t="s">
        <v>9031</v>
      </c>
      <c r="J966" s="1" t="s">
        <v>4</v>
      </c>
      <c r="K966" s="1" t="s">
        <v>8512</v>
      </c>
      <c r="L966" s="1">
        <v>7</v>
      </c>
      <c r="M966" t="s">
        <v>3</v>
      </c>
      <c r="N966" t="s">
        <v>2</v>
      </c>
      <c r="O966">
        <v>1</v>
      </c>
      <c r="P966">
        <v>0</v>
      </c>
      <c r="Q966">
        <v>0</v>
      </c>
      <c r="R966">
        <v>0</v>
      </c>
      <c r="S966">
        <v>0</v>
      </c>
      <c r="T966">
        <v>1</v>
      </c>
      <c r="U966">
        <v>10</v>
      </c>
      <c r="X966" s="23">
        <f>IFERROR(1 -(#REF!/#REF!), 0)</f>
        <v>0</v>
      </c>
      <c r="AB966">
        <v>174.98</v>
      </c>
      <c r="AC966">
        <v>114.8533</v>
      </c>
      <c r="AF966">
        <v>174.98</v>
      </c>
      <c r="AG966">
        <v>114.8533</v>
      </c>
      <c r="AJ966">
        <v>174.98</v>
      </c>
      <c r="AK966">
        <v>114.8533</v>
      </c>
      <c r="AM966" t="s">
        <v>1</v>
      </c>
      <c r="AN966" t="s">
        <v>1</v>
      </c>
      <c r="AO966" t="s">
        <v>5</v>
      </c>
      <c r="AP966" t="s">
        <v>5</v>
      </c>
      <c r="AQ966" t="s">
        <v>0</v>
      </c>
      <c r="AS966" t="s">
        <v>5</v>
      </c>
    </row>
    <row r="967" spans="1:45" x14ac:dyDescent="0.3">
      <c r="A967" s="1" t="s">
        <v>9690</v>
      </c>
      <c r="B967" s="1">
        <v>34</v>
      </c>
      <c r="C967" s="1" t="s">
        <v>6</v>
      </c>
      <c r="D967" s="1">
        <v>33641</v>
      </c>
      <c r="E967" s="1">
        <v>0</v>
      </c>
      <c r="F967" s="1" t="s">
        <v>9691</v>
      </c>
      <c r="G967" s="1" t="s">
        <v>9692</v>
      </c>
      <c r="H967" s="1" t="s">
        <v>5</v>
      </c>
      <c r="I967" s="1" t="s">
        <v>8944</v>
      </c>
      <c r="J967" s="1" t="s">
        <v>4</v>
      </c>
      <c r="K967" s="1" t="s">
        <v>8492</v>
      </c>
      <c r="L967" s="1">
        <v>5</v>
      </c>
      <c r="M967" t="s">
        <v>18</v>
      </c>
      <c r="N967" t="s">
        <v>2</v>
      </c>
      <c r="O967">
        <v>1</v>
      </c>
      <c r="P967">
        <v>0</v>
      </c>
      <c r="Q967">
        <v>0</v>
      </c>
      <c r="R967">
        <v>1</v>
      </c>
      <c r="S967">
        <v>0</v>
      </c>
      <c r="T967">
        <v>0</v>
      </c>
      <c r="U967">
        <v>7</v>
      </c>
      <c r="X967" s="23">
        <f>IFERROR(1 -(#REF!/#REF!), 0)</f>
        <v>0</v>
      </c>
      <c r="AC967">
        <v>66.278499999999994</v>
      </c>
      <c r="AG967">
        <v>66.278499999999994</v>
      </c>
      <c r="AK967">
        <v>66.278499999999994</v>
      </c>
      <c r="AM967" t="s">
        <v>1</v>
      </c>
      <c r="AN967" t="s">
        <v>1</v>
      </c>
      <c r="AO967" t="s">
        <v>5</v>
      </c>
      <c r="AP967" t="s">
        <v>5</v>
      </c>
      <c r="AQ967" t="s">
        <v>0</v>
      </c>
      <c r="AS967" t="s">
        <v>5</v>
      </c>
    </row>
    <row r="968" spans="1:45" x14ac:dyDescent="0.3">
      <c r="A968" s="1" t="s">
        <v>9693</v>
      </c>
      <c r="B968" s="1">
        <v>9</v>
      </c>
      <c r="C968" s="1" t="s">
        <v>7</v>
      </c>
      <c r="D968" s="1">
        <v>33652</v>
      </c>
      <c r="E968" s="1">
        <v>0</v>
      </c>
      <c r="F968" s="1" t="s">
        <v>9694</v>
      </c>
      <c r="G968" s="1" t="s">
        <v>9695</v>
      </c>
      <c r="H968" s="1" t="s">
        <v>5</v>
      </c>
      <c r="I968" s="1" t="s">
        <v>8941</v>
      </c>
      <c r="J968" s="1" t="s">
        <v>4</v>
      </c>
      <c r="K968" s="1" t="s">
        <v>8411</v>
      </c>
      <c r="L968" s="1">
        <v>7</v>
      </c>
      <c r="M968" t="s">
        <v>3</v>
      </c>
      <c r="N968" t="s">
        <v>2</v>
      </c>
      <c r="O968">
        <v>14</v>
      </c>
      <c r="P968">
        <v>0</v>
      </c>
      <c r="Q968">
        <v>0</v>
      </c>
      <c r="R968">
        <v>0</v>
      </c>
      <c r="S968">
        <v>0</v>
      </c>
      <c r="T968">
        <v>14</v>
      </c>
      <c r="U968">
        <v>10</v>
      </c>
      <c r="X968" s="23">
        <f>IFERROR(1 -(#REF!/#REF!), 0)</f>
        <v>0</v>
      </c>
      <c r="AC968">
        <v>54.133000000000003</v>
      </c>
      <c r="AG968">
        <v>54.133000000000003</v>
      </c>
      <c r="AK968">
        <v>54.133000000000003</v>
      </c>
      <c r="AM968" t="s">
        <v>1</v>
      </c>
      <c r="AN968" t="s">
        <v>1</v>
      </c>
      <c r="AO968" t="s">
        <v>5</v>
      </c>
      <c r="AP968" t="s">
        <v>5</v>
      </c>
      <c r="AQ968" t="s">
        <v>0</v>
      </c>
      <c r="AS968" t="s">
        <v>5</v>
      </c>
    </row>
    <row r="969" spans="1:45" x14ac:dyDescent="0.3">
      <c r="A969" s="1" t="s">
        <v>9696</v>
      </c>
      <c r="B969" s="1">
        <v>8</v>
      </c>
      <c r="C969" s="1" t="s">
        <v>6</v>
      </c>
      <c r="D969" s="1">
        <v>33657</v>
      </c>
      <c r="E969" s="1">
        <v>0</v>
      </c>
      <c r="F969" s="1" t="s">
        <v>9697</v>
      </c>
      <c r="G969" s="1" t="s">
        <v>9698</v>
      </c>
      <c r="H969" s="1" t="s">
        <v>5</v>
      </c>
      <c r="I969" s="1" t="s">
        <v>9227</v>
      </c>
      <c r="J969" s="1" t="s">
        <v>4</v>
      </c>
      <c r="K969" s="1" t="s">
        <v>8516</v>
      </c>
      <c r="L969" s="1">
        <v>7</v>
      </c>
      <c r="M969" t="s">
        <v>3</v>
      </c>
      <c r="N969" t="s">
        <v>2</v>
      </c>
      <c r="O969">
        <v>200</v>
      </c>
      <c r="P969">
        <v>0</v>
      </c>
      <c r="Q969">
        <v>0</v>
      </c>
      <c r="R969">
        <v>200</v>
      </c>
      <c r="S969">
        <v>0</v>
      </c>
      <c r="T969">
        <v>0</v>
      </c>
      <c r="U969">
        <v>1</v>
      </c>
      <c r="X969" s="23">
        <f>IFERROR(1 -(#REF!/#REF!), 0)</f>
        <v>0</v>
      </c>
      <c r="AC969">
        <v>40.01</v>
      </c>
      <c r="AG969">
        <v>40.01</v>
      </c>
      <c r="AK969">
        <v>40.01</v>
      </c>
      <c r="AM969" t="s">
        <v>1</v>
      </c>
      <c r="AN969" t="s">
        <v>1</v>
      </c>
      <c r="AO969" t="s">
        <v>5</v>
      </c>
      <c r="AP969" t="s">
        <v>5</v>
      </c>
      <c r="AQ969" t="s">
        <v>0</v>
      </c>
      <c r="AS969" t="s">
        <v>5</v>
      </c>
    </row>
    <row r="970" spans="1:45" x14ac:dyDescent="0.3">
      <c r="A970" s="1" t="s">
        <v>9699</v>
      </c>
      <c r="B970" s="1">
        <v>72</v>
      </c>
      <c r="C970" s="1" t="s">
        <v>7</v>
      </c>
      <c r="D970" s="1">
        <v>33665</v>
      </c>
      <c r="E970" s="1">
        <v>0</v>
      </c>
      <c r="F970" s="1" t="s">
        <v>9700</v>
      </c>
      <c r="G970" s="1" t="s">
        <v>9701</v>
      </c>
      <c r="H970" s="1" t="s">
        <v>5</v>
      </c>
      <c r="I970" s="1" t="s">
        <v>8954</v>
      </c>
      <c r="J970" s="1" t="s">
        <v>4</v>
      </c>
      <c r="K970" s="1" t="s">
        <v>8406</v>
      </c>
      <c r="L970" s="1">
        <v>6</v>
      </c>
      <c r="M970" t="s">
        <v>10</v>
      </c>
      <c r="N970" t="s">
        <v>2</v>
      </c>
      <c r="O970">
        <v>1</v>
      </c>
      <c r="P970">
        <v>0</v>
      </c>
      <c r="Q970">
        <v>0</v>
      </c>
      <c r="R970">
        <v>0</v>
      </c>
      <c r="S970">
        <v>0</v>
      </c>
      <c r="T970">
        <v>1</v>
      </c>
      <c r="U970">
        <v>1</v>
      </c>
      <c r="X970" s="23">
        <f>IFERROR(1 -(#REF!/#REF!), 0)</f>
        <v>0</v>
      </c>
      <c r="AC970">
        <v>104.14</v>
      </c>
      <c r="AG970">
        <v>104.14</v>
      </c>
      <c r="AK970">
        <v>104.14</v>
      </c>
      <c r="AM970" t="s">
        <v>1</v>
      </c>
      <c r="AN970" t="s">
        <v>1</v>
      </c>
      <c r="AO970" t="s">
        <v>5</v>
      </c>
      <c r="AP970" t="s">
        <v>5</v>
      </c>
      <c r="AQ970" t="s">
        <v>0</v>
      </c>
      <c r="AS970" t="s">
        <v>5</v>
      </c>
    </row>
    <row r="971" spans="1:45" x14ac:dyDescent="0.3">
      <c r="A971" s="1" t="s">
        <v>9702</v>
      </c>
      <c r="B971" s="1">
        <v>78</v>
      </c>
      <c r="C971" s="1" t="s">
        <v>12</v>
      </c>
      <c r="D971" s="1">
        <v>33667</v>
      </c>
      <c r="E971" s="1">
        <v>0</v>
      </c>
      <c r="F971" s="1" t="s">
        <v>9703</v>
      </c>
      <c r="G971" s="1" t="s">
        <v>9704</v>
      </c>
      <c r="H971" s="1" t="s">
        <v>5</v>
      </c>
      <c r="I971" s="1" t="s">
        <v>9504</v>
      </c>
      <c r="J971" s="1" t="s">
        <v>4</v>
      </c>
      <c r="K971" s="1" t="s">
        <v>9235</v>
      </c>
      <c r="L971" s="1">
        <v>7</v>
      </c>
      <c r="M971" t="s">
        <v>3</v>
      </c>
      <c r="N971" t="s">
        <v>2</v>
      </c>
      <c r="O971">
        <v>1</v>
      </c>
      <c r="P971">
        <v>0</v>
      </c>
      <c r="Q971">
        <v>1</v>
      </c>
      <c r="R971">
        <v>0</v>
      </c>
      <c r="S971">
        <v>0</v>
      </c>
      <c r="T971">
        <v>0</v>
      </c>
      <c r="U971">
        <v>2</v>
      </c>
      <c r="X971" s="23">
        <f>IFERROR(1 -(#REF!/#REF!), 0)</f>
        <v>0</v>
      </c>
      <c r="AC971">
        <v>171.29</v>
      </c>
      <c r="AG971">
        <v>171.29</v>
      </c>
      <c r="AK971">
        <v>171.29</v>
      </c>
      <c r="AM971" t="s">
        <v>1</v>
      </c>
      <c r="AN971" t="s">
        <v>1</v>
      </c>
      <c r="AO971" t="s">
        <v>5</v>
      </c>
      <c r="AP971" t="s">
        <v>5</v>
      </c>
      <c r="AQ971" t="s">
        <v>0</v>
      </c>
      <c r="AS971" t="s">
        <v>5</v>
      </c>
    </row>
    <row r="972" spans="1:45" x14ac:dyDescent="0.3">
      <c r="A972" s="1" t="s">
        <v>9705</v>
      </c>
      <c r="B972" s="1">
        <v>78</v>
      </c>
      <c r="C972" s="1" t="s">
        <v>9</v>
      </c>
      <c r="D972" s="1">
        <v>33672</v>
      </c>
      <c r="E972" s="1">
        <v>0</v>
      </c>
      <c r="F972" s="1" t="s">
        <v>9706</v>
      </c>
      <c r="G972" s="1" t="s">
        <v>9707</v>
      </c>
      <c r="H972" s="1" t="s">
        <v>5</v>
      </c>
      <c r="I972" s="1" t="s">
        <v>8857</v>
      </c>
      <c r="J972" s="1" t="s">
        <v>4</v>
      </c>
      <c r="K972" s="1" t="s">
        <v>9708</v>
      </c>
      <c r="L972" s="1">
        <v>7</v>
      </c>
      <c r="M972" t="s">
        <v>3</v>
      </c>
      <c r="N972" t="s">
        <v>2</v>
      </c>
      <c r="O972">
        <v>1</v>
      </c>
      <c r="P972">
        <v>1</v>
      </c>
      <c r="Q972">
        <v>0</v>
      </c>
      <c r="R972">
        <v>0</v>
      </c>
      <c r="S972">
        <v>0</v>
      </c>
      <c r="T972">
        <v>0</v>
      </c>
      <c r="W972">
        <v>0</v>
      </c>
      <c r="X972" s="23">
        <f>IFERROR(1 -(#REF!/#REF!), 0)</f>
        <v>0</v>
      </c>
      <c r="AM972" t="s">
        <v>1</v>
      </c>
      <c r="AN972" t="s">
        <v>1</v>
      </c>
      <c r="AO972" t="s">
        <v>5</v>
      </c>
      <c r="AP972" t="s">
        <v>5</v>
      </c>
      <c r="AQ972" t="s">
        <v>0</v>
      </c>
      <c r="AS972" t="s">
        <v>5</v>
      </c>
    </row>
    <row r="973" spans="1:45" x14ac:dyDescent="0.3">
      <c r="A973" s="1" t="s">
        <v>9709</v>
      </c>
      <c r="B973" s="1">
        <v>70</v>
      </c>
      <c r="C973" s="1" t="s">
        <v>14</v>
      </c>
      <c r="D973" s="1">
        <v>33673</v>
      </c>
      <c r="E973" s="1">
        <v>0</v>
      </c>
      <c r="F973" s="1" t="s">
        <v>9710</v>
      </c>
      <c r="G973" s="1" t="s">
        <v>9711</v>
      </c>
      <c r="H973" s="1" t="s">
        <v>5</v>
      </c>
      <c r="I973" s="1" t="s">
        <v>8794</v>
      </c>
      <c r="J973" s="1" t="s">
        <v>4</v>
      </c>
      <c r="K973" s="1" t="s">
        <v>8412</v>
      </c>
      <c r="L973" s="1">
        <v>7</v>
      </c>
      <c r="M973" t="s">
        <v>3</v>
      </c>
      <c r="N973" t="s">
        <v>2</v>
      </c>
      <c r="O973">
        <v>1</v>
      </c>
      <c r="P973">
        <v>0</v>
      </c>
      <c r="Q973">
        <v>0</v>
      </c>
      <c r="R973">
        <v>0</v>
      </c>
      <c r="S973">
        <v>1</v>
      </c>
      <c r="T973">
        <v>0</v>
      </c>
      <c r="U973">
        <v>1</v>
      </c>
      <c r="X973" s="23">
        <f>IFERROR(1 -(#REF!/#REF!), 0)</f>
        <v>0</v>
      </c>
      <c r="AC973">
        <v>86.43</v>
      </c>
      <c r="AG973">
        <v>86.43</v>
      </c>
      <c r="AK973">
        <v>86.43</v>
      </c>
      <c r="AM973" t="s">
        <v>1</v>
      </c>
      <c r="AN973" t="s">
        <v>1</v>
      </c>
      <c r="AO973" t="s">
        <v>5</v>
      </c>
      <c r="AP973" t="s">
        <v>5</v>
      </c>
      <c r="AQ973" t="s">
        <v>0</v>
      </c>
      <c r="AS973" t="s">
        <v>5</v>
      </c>
    </row>
    <row r="974" spans="1:45" x14ac:dyDescent="0.3">
      <c r="A974" s="1" t="s">
        <v>9712</v>
      </c>
      <c r="B974" s="1">
        <v>71</v>
      </c>
      <c r="C974" s="1" t="s">
        <v>7</v>
      </c>
      <c r="D974" s="1">
        <v>33676</v>
      </c>
      <c r="E974" s="1">
        <v>0</v>
      </c>
      <c r="F974" s="1" t="s">
        <v>9713</v>
      </c>
      <c r="G974" s="1" t="s">
        <v>9714</v>
      </c>
      <c r="H974" s="1" t="s">
        <v>5</v>
      </c>
      <c r="I974" s="1" t="s">
        <v>8938</v>
      </c>
      <c r="J974" s="1" t="s">
        <v>4</v>
      </c>
      <c r="K974" s="1" t="s">
        <v>8868</v>
      </c>
      <c r="L974" s="1">
        <v>7</v>
      </c>
      <c r="M974" t="s">
        <v>3</v>
      </c>
      <c r="N974" t="s">
        <v>2</v>
      </c>
      <c r="O974">
        <v>1</v>
      </c>
      <c r="P974">
        <v>0</v>
      </c>
      <c r="Q974">
        <v>0</v>
      </c>
      <c r="R974">
        <v>0</v>
      </c>
      <c r="S974">
        <v>0</v>
      </c>
      <c r="T974">
        <v>1</v>
      </c>
      <c r="W974">
        <v>0</v>
      </c>
      <c r="X974" s="23">
        <f>IFERROR(1 -(#REF!/#REF!), 0)</f>
        <v>0</v>
      </c>
      <c r="AM974" t="s">
        <v>1</v>
      </c>
      <c r="AN974" t="s">
        <v>1</v>
      </c>
      <c r="AO974" t="s">
        <v>5</v>
      </c>
      <c r="AP974" t="s">
        <v>5</v>
      </c>
      <c r="AQ974" t="s">
        <v>0</v>
      </c>
      <c r="AS974" t="s">
        <v>5</v>
      </c>
    </row>
    <row r="975" spans="1:45" x14ac:dyDescent="0.3">
      <c r="A975" s="1" t="s">
        <v>9715</v>
      </c>
      <c r="B975" s="1">
        <v>15</v>
      </c>
      <c r="C975" s="1" t="s">
        <v>7</v>
      </c>
      <c r="D975" s="1">
        <v>33677</v>
      </c>
      <c r="E975" s="1">
        <v>0</v>
      </c>
      <c r="F975" s="1" t="s">
        <v>9716</v>
      </c>
      <c r="G975" s="1" t="s">
        <v>9717</v>
      </c>
      <c r="H975" s="1" t="s">
        <v>5</v>
      </c>
      <c r="I975" s="1" t="s">
        <v>9334</v>
      </c>
      <c r="J975" s="1" t="s">
        <v>4</v>
      </c>
      <c r="K975" s="1" t="s">
        <v>8333</v>
      </c>
      <c r="L975" s="1">
        <v>5</v>
      </c>
      <c r="M975" t="s">
        <v>18</v>
      </c>
      <c r="N975" t="s">
        <v>2</v>
      </c>
      <c r="O975">
        <v>1</v>
      </c>
      <c r="P975">
        <v>0</v>
      </c>
      <c r="Q975">
        <v>0</v>
      </c>
      <c r="R975">
        <v>0</v>
      </c>
      <c r="S975">
        <v>0</v>
      </c>
      <c r="T975">
        <v>1</v>
      </c>
      <c r="W975">
        <v>0</v>
      </c>
      <c r="X975" s="23">
        <f>IFERROR(1 -(#REF!/#REF!), 0)</f>
        <v>0</v>
      </c>
      <c r="AM975" t="s">
        <v>1</v>
      </c>
      <c r="AN975" t="s">
        <v>1</v>
      </c>
      <c r="AO975" t="s">
        <v>5</v>
      </c>
      <c r="AP975" t="s">
        <v>5</v>
      </c>
      <c r="AQ975" t="s">
        <v>0</v>
      </c>
      <c r="AS975" t="s">
        <v>5</v>
      </c>
    </row>
    <row r="976" spans="1:45" x14ac:dyDescent="0.3">
      <c r="A976" s="1" t="s">
        <v>9718</v>
      </c>
      <c r="B976" s="1">
        <v>34</v>
      </c>
      <c r="C976" s="1" t="s">
        <v>12</v>
      </c>
      <c r="D976" s="1">
        <v>33679</v>
      </c>
      <c r="E976" s="1">
        <v>0</v>
      </c>
      <c r="F976" s="1" t="s">
        <v>9719</v>
      </c>
      <c r="G976" s="1" t="s">
        <v>9720</v>
      </c>
      <c r="H976" s="1" t="s">
        <v>5</v>
      </c>
      <c r="I976" s="1" t="s">
        <v>363</v>
      </c>
      <c r="J976" s="1" t="s">
        <v>4</v>
      </c>
      <c r="K976" s="1" t="s">
        <v>8585</v>
      </c>
      <c r="L976" s="1">
        <v>7</v>
      </c>
      <c r="M976" t="s">
        <v>3</v>
      </c>
      <c r="N976" t="s">
        <v>2</v>
      </c>
      <c r="O976">
        <v>1</v>
      </c>
      <c r="P976">
        <v>0</v>
      </c>
      <c r="Q976">
        <v>1</v>
      </c>
      <c r="R976">
        <v>0</v>
      </c>
      <c r="S976">
        <v>0</v>
      </c>
      <c r="T976">
        <v>0</v>
      </c>
      <c r="W976">
        <v>0</v>
      </c>
      <c r="X976" s="23">
        <f>IFERROR(1 -(#REF!/#REF!), 0)</f>
        <v>0</v>
      </c>
      <c r="AM976" t="s">
        <v>1</v>
      </c>
      <c r="AN976" t="s">
        <v>1</v>
      </c>
      <c r="AO976" t="s">
        <v>5</v>
      </c>
      <c r="AP976" t="s">
        <v>5</v>
      </c>
      <c r="AQ976" t="s">
        <v>0</v>
      </c>
      <c r="AS976" t="s">
        <v>5</v>
      </c>
    </row>
    <row r="977" spans="1:45" x14ac:dyDescent="0.3">
      <c r="A977" s="1" t="s">
        <v>9721</v>
      </c>
      <c r="B977" s="1">
        <v>34</v>
      </c>
      <c r="C977" s="1" t="s">
        <v>7</v>
      </c>
      <c r="D977" s="1">
        <v>33681</v>
      </c>
      <c r="E977" s="1">
        <v>0</v>
      </c>
      <c r="F977" s="1" t="s">
        <v>9722</v>
      </c>
      <c r="G977" s="1" t="s">
        <v>9723</v>
      </c>
      <c r="H977" s="1" t="s">
        <v>5</v>
      </c>
      <c r="I977" s="1" t="s">
        <v>363</v>
      </c>
      <c r="J977" s="1" t="s">
        <v>4</v>
      </c>
      <c r="K977" s="1" t="s">
        <v>9170</v>
      </c>
      <c r="L977" s="1">
        <v>7</v>
      </c>
      <c r="M977" t="s">
        <v>3</v>
      </c>
      <c r="N977" t="s">
        <v>2</v>
      </c>
      <c r="O977">
        <v>1</v>
      </c>
      <c r="P977">
        <v>0</v>
      </c>
      <c r="Q977">
        <v>0</v>
      </c>
      <c r="R977">
        <v>0</v>
      </c>
      <c r="S977">
        <v>0</v>
      </c>
      <c r="T977">
        <v>1</v>
      </c>
      <c r="W977">
        <v>0</v>
      </c>
      <c r="X977" s="23">
        <f>IFERROR(1 -(#REF!/#REF!), 0)</f>
        <v>0</v>
      </c>
      <c r="AM977" t="s">
        <v>1</v>
      </c>
      <c r="AN977" t="s">
        <v>1</v>
      </c>
      <c r="AO977" t="s">
        <v>5</v>
      </c>
      <c r="AP977" t="s">
        <v>5</v>
      </c>
      <c r="AQ977" t="s">
        <v>0</v>
      </c>
      <c r="AS977" t="s">
        <v>5</v>
      </c>
    </row>
    <row r="978" spans="1:45" x14ac:dyDescent="0.3">
      <c r="A978" s="1" t="s">
        <v>9724</v>
      </c>
      <c r="B978" s="1">
        <v>34</v>
      </c>
      <c r="C978" s="1" t="s">
        <v>6</v>
      </c>
      <c r="D978" s="1">
        <v>33682</v>
      </c>
      <c r="E978" s="1">
        <v>0</v>
      </c>
      <c r="F978" s="1" t="s">
        <v>9725</v>
      </c>
      <c r="G978" s="1" t="s">
        <v>9726</v>
      </c>
      <c r="H978" s="1" t="s">
        <v>5</v>
      </c>
      <c r="I978" s="1" t="s">
        <v>363</v>
      </c>
      <c r="J978" s="1" t="s">
        <v>4</v>
      </c>
      <c r="K978" s="1" t="s">
        <v>9254</v>
      </c>
      <c r="L978" s="1">
        <v>7</v>
      </c>
      <c r="M978" t="s">
        <v>3</v>
      </c>
      <c r="N978" t="s">
        <v>2</v>
      </c>
      <c r="O978">
        <v>1</v>
      </c>
      <c r="P978">
        <v>0</v>
      </c>
      <c r="Q978">
        <v>0</v>
      </c>
      <c r="R978">
        <v>1</v>
      </c>
      <c r="S978">
        <v>0</v>
      </c>
      <c r="T978">
        <v>0</v>
      </c>
      <c r="V978">
        <v>88</v>
      </c>
      <c r="W978">
        <v>0</v>
      </c>
      <c r="X978" s="23">
        <f>IFERROR(1 -(#REF!/#REF!), 0)</f>
        <v>0</v>
      </c>
      <c r="Y978">
        <v>4</v>
      </c>
      <c r="Z978">
        <v>88</v>
      </c>
      <c r="AM978" t="s">
        <v>1</v>
      </c>
      <c r="AN978" t="s">
        <v>1</v>
      </c>
      <c r="AO978" t="s">
        <v>5</v>
      </c>
      <c r="AP978" t="s">
        <v>5</v>
      </c>
      <c r="AQ978" t="s">
        <v>0</v>
      </c>
      <c r="AS978" t="s">
        <v>5</v>
      </c>
    </row>
    <row r="979" spans="1:45" x14ac:dyDescent="0.3">
      <c r="A979" s="1" t="s">
        <v>2584</v>
      </c>
      <c r="B979" s="1">
        <v>9</v>
      </c>
      <c r="C979" s="1" t="s">
        <v>14</v>
      </c>
      <c r="D979" s="1">
        <v>33685</v>
      </c>
      <c r="E979" s="1">
        <v>0</v>
      </c>
      <c r="F979" s="1" t="s">
        <v>1308</v>
      </c>
      <c r="G979" s="1" t="s">
        <v>9727</v>
      </c>
      <c r="H979" s="1" t="s">
        <v>5</v>
      </c>
      <c r="I979" s="1" t="s">
        <v>8941</v>
      </c>
      <c r="J979" s="1" t="s">
        <v>4</v>
      </c>
      <c r="K979" s="1" t="s">
        <v>8497</v>
      </c>
      <c r="L979" s="1">
        <v>5</v>
      </c>
      <c r="M979" t="s">
        <v>18</v>
      </c>
      <c r="N979" t="s">
        <v>2</v>
      </c>
      <c r="O979">
        <v>341</v>
      </c>
      <c r="P979">
        <v>0</v>
      </c>
      <c r="Q979">
        <v>0</v>
      </c>
      <c r="R979">
        <v>0</v>
      </c>
      <c r="S979">
        <v>341</v>
      </c>
      <c r="T979">
        <v>0</v>
      </c>
      <c r="U979">
        <v>26</v>
      </c>
      <c r="X979" s="23">
        <f>IFERROR(1 -(#REF!/#REF!), 0)</f>
        <v>0</v>
      </c>
      <c r="AA979">
        <v>14.7971</v>
      </c>
      <c r="AB979">
        <v>14.565</v>
      </c>
      <c r="AC979">
        <v>20.74</v>
      </c>
      <c r="AD979">
        <v>14.24</v>
      </c>
      <c r="AE979">
        <v>14.7971</v>
      </c>
      <c r="AF979">
        <v>14.565</v>
      </c>
      <c r="AG979">
        <v>20.74</v>
      </c>
      <c r="AH979">
        <v>14.24</v>
      </c>
      <c r="AI979">
        <v>14.7971</v>
      </c>
      <c r="AJ979">
        <v>14.565</v>
      </c>
      <c r="AK979">
        <v>20.74</v>
      </c>
      <c r="AL979">
        <v>14.24</v>
      </c>
      <c r="AM979" t="s">
        <v>1</v>
      </c>
      <c r="AN979" t="s">
        <v>1</v>
      </c>
      <c r="AO979" t="s">
        <v>5</v>
      </c>
      <c r="AP979" t="s">
        <v>5</v>
      </c>
      <c r="AQ979" t="s">
        <v>0</v>
      </c>
      <c r="AS979" t="s">
        <v>5</v>
      </c>
    </row>
    <row r="980" spans="1:45" x14ac:dyDescent="0.3">
      <c r="A980" s="1" t="s">
        <v>2585</v>
      </c>
      <c r="B980" s="1">
        <v>9</v>
      </c>
      <c r="C980" s="1" t="s">
        <v>14</v>
      </c>
      <c r="D980" s="1">
        <v>33685</v>
      </c>
      <c r="E980" s="1">
        <v>1</v>
      </c>
      <c r="F980" s="1" t="s">
        <v>1309</v>
      </c>
      <c r="G980" s="1" t="s">
        <v>9728</v>
      </c>
      <c r="H980" s="1" t="s">
        <v>5</v>
      </c>
      <c r="I980" s="1" t="s">
        <v>8941</v>
      </c>
      <c r="J980" s="1" t="s">
        <v>4</v>
      </c>
      <c r="K980" s="1" t="s">
        <v>8497</v>
      </c>
      <c r="L980" s="1">
        <v>5</v>
      </c>
      <c r="M980" t="s">
        <v>18</v>
      </c>
      <c r="N980" t="s">
        <v>2</v>
      </c>
      <c r="O980">
        <v>331</v>
      </c>
      <c r="P980">
        <v>0</v>
      </c>
      <c r="Q980">
        <v>0</v>
      </c>
      <c r="R980">
        <v>0</v>
      </c>
      <c r="S980">
        <v>331</v>
      </c>
      <c r="T980">
        <v>0</v>
      </c>
      <c r="U980">
        <v>17</v>
      </c>
      <c r="X980" s="23">
        <f>IFERROR(1 -(#REF!/#REF!), 0)</f>
        <v>0</v>
      </c>
      <c r="AA980">
        <v>14.7971</v>
      </c>
      <c r="AB980">
        <v>14.727499999999999</v>
      </c>
      <c r="AD980">
        <v>14.24</v>
      </c>
      <c r="AE980">
        <v>14.7971</v>
      </c>
      <c r="AF980">
        <v>14.727499999999999</v>
      </c>
      <c r="AH980">
        <v>14.24</v>
      </c>
      <c r="AI980">
        <v>14.7971</v>
      </c>
      <c r="AJ980">
        <v>14.727499999999999</v>
      </c>
      <c r="AL980">
        <v>14.24</v>
      </c>
      <c r="AM980" t="s">
        <v>1</v>
      </c>
      <c r="AN980" t="s">
        <v>1</v>
      </c>
      <c r="AO980" t="s">
        <v>5</v>
      </c>
      <c r="AP980" t="s">
        <v>5</v>
      </c>
      <c r="AQ980" t="s">
        <v>0</v>
      </c>
      <c r="AS980" t="s">
        <v>5</v>
      </c>
    </row>
    <row r="981" spans="1:45" x14ac:dyDescent="0.3">
      <c r="A981" s="1" t="s">
        <v>2586</v>
      </c>
      <c r="B981" s="1">
        <v>9</v>
      </c>
      <c r="C981" s="1" t="s">
        <v>14</v>
      </c>
      <c r="D981" s="1">
        <v>33685</v>
      </c>
      <c r="E981" s="1">
        <v>2</v>
      </c>
      <c r="F981" s="1" t="s">
        <v>1310</v>
      </c>
      <c r="G981" s="1" t="s">
        <v>9729</v>
      </c>
      <c r="H981" s="1" t="s">
        <v>5</v>
      </c>
      <c r="I981" s="1" t="s">
        <v>8941</v>
      </c>
      <c r="J981" s="1" t="s">
        <v>4</v>
      </c>
      <c r="K981" s="1" t="s">
        <v>8497</v>
      </c>
      <c r="L981" s="1">
        <v>5</v>
      </c>
      <c r="M981" t="s">
        <v>18</v>
      </c>
      <c r="N981" t="s">
        <v>2</v>
      </c>
      <c r="O981">
        <v>341</v>
      </c>
      <c r="P981">
        <v>0</v>
      </c>
      <c r="Q981">
        <v>0</v>
      </c>
      <c r="R981">
        <v>0</v>
      </c>
      <c r="S981">
        <v>341</v>
      </c>
      <c r="T981">
        <v>0</v>
      </c>
      <c r="U981">
        <v>24</v>
      </c>
      <c r="X981" s="23">
        <f>IFERROR(1 -(#REF!/#REF!), 0)</f>
        <v>0</v>
      </c>
      <c r="AA981">
        <v>29.037099999999999</v>
      </c>
      <c r="AB981">
        <v>28.805</v>
      </c>
      <c r="AC981">
        <v>34.979999999999997</v>
      </c>
      <c r="AD981">
        <v>28.48</v>
      </c>
      <c r="AE981">
        <v>29.037099999999999</v>
      </c>
      <c r="AF981">
        <v>28.805</v>
      </c>
      <c r="AG981">
        <v>34.979999999999997</v>
      </c>
      <c r="AH981">
        <v>28.48</v>
      </c>
      <c r="AI981">
        <v>29.037099999999999</v>
      </c>
      <c r="AJ981">
        <v>28.805</v>
      </c>
      <c r="AK981">
        <v>34.979999999999997</v>
      </c>
      <c r="AL981">
        <v>28.48</v>
      </c>
      <c r="AM981" t="s">
        <v>1</v>
      </c>
      <c r="AN981" t="s">
        <v>1</v>
      </c>
      <c r="AO981" t="s">
        <v>5</v>
      </c>
      <c r="AP981" t="s">
        <v>5</v>
      </c>
      <c r="AQ981" t="s">
        <v>0</v>
      </c>
      <c r="AS981" t="s">
        <v>5</v>
      </c>
    </row>
    <row r="982" spans="1:45" x14ac:dyDescent="0.3">
      <c r="A982" s="1" t="s">
        <v>9730</v>
      </c>
      <c r="B982" s="1">
        <v>78</v>
      </c>
      <c r="C982" s="1" t="s">
        <v>12</v>
      </c>
      <c r="D982" s="1">
        <v>33688</v>
      </c>
      <c r="E982" s="1">
        <v>0</v>
      </c>
      <c r="F982" s="1" t="s">
        <v>9731</v>
      </c>
      <c r="G982" s="1" t="s">
        <v>9732</v>
      </c>
      <c r="H982" s="1" t="s">
        <v>5</v>
      </c>
      <c r="I982" s="1" t="s">
        <v>9187</v>
      </c>
      <c r="J982" s="1" t="s">
        <v>4</v>
      </c>
      <c r="K982" s="1" t="s">
        <v>8559</v>
      </c>
      <c r="L982" s="1">
        <v>7</v>
      </c>
      <c r="M982" t="s">
        <v>3</v>
      </c>
      <c r="N982" t="s">
        <v>2</v>
      </c>
      <c r="O982">
        <v>1</v>
      </c>
      <c r="P982">
        <v>0</v>
      </c>
      <c r="Q982">
        <v>1</v>
      </c>
      <c r="R982">
        <v>0</v>
      </c>
      <c r="S982">
        <v>0</v>
      </c>
      <c r="T982">
        <v>0</v>
      </c>
      <c r="W982">
        <v>0</v>
      </c>
      <c r="X982" s="23">
        <f>IFERROR(1 -(#REF!/#REF!), 0)</f>
        <v>0</v>
      </c>
      <c r="AM982" t="s">
        <v>1</v>
      </c>
      <c r="AN982" t="s">
        <v>1</v>
      </c>
      <c r="AO982" t="s">
        <v>5</v>
      </c>
      <c r="AP982" t="s">
        <v>5</v>
      </c>
      <c r="AQ982" t="s">
        <v>0</v>
      </c>
      <c r="AS982" t="s">
        <v>5</v>
      </c>
    </row>
    <row r="983" spans="1:45" x14ac:dyDescent="0.3">
      <c r="A983" s="1" t="s">
        <v>9733</v>
      </c>
      <c r="B983" s="1">
        <v>78</v>
      </c>
      <c r="C983" s="1" t="s">
        <v>9</v>
      </c>
      <c r="D983" s="1">
        <v>33695</v>
      </c>
      <c r="E983" s="1">
        <v>0</v>
      </c>
      <c r="F983" s="1" t="s">
        <v>9734</v>
      </c>
      <c r="G983" s="1" t="s">
        <v>9735</v>
      </c>
      <c r="H983" s="1" t="s">
        <v>5</v>
      </c>
      <c r="I983" s="1" t="s">
        <v>8857</v>
      </c>
      <c r="J983" s="1" t="s">
        <v>4</v>
      </c>
      <c r="K983" s="1" t="s">
        <v>8613</v>
      </c>
      <c r="L983" s="1">
        <v>7</v>
      </c>
      <c r="M983" t="s">
        <v>3</v>
      </c>
      <c r="N983" t="s">
        <v>2</v>
      </c>
      <c r="O983">
        <v>1</v>
      </c>
      <c r="P983">
        <v>1</v>
      </c>
      <c r="Q983">
        <v>0</v>
      </c>
      <c r="R983">
        <v>0</v>
      </c>
      <c r="S983">
        <v>0</v>
      </c>
      <c r="T983">
        <v>0</v>
      </c>
      <c r="V983">
        <v>88</v>
      </c>
      <c r="W983">
        <v>0</v>
      </c>
      <c r="X983" s="23">
        <f>IFERROR(1 -(#REF!/#REF!), 0)</f>
        <v>0</v>
      </c>
      <c r="AM983" t="s">
        <v>1</v>
      </c>
      <c r="AN983" t="s">
        <v>1</v>
      </c>
      <c r="AO983" t="s">
        <v>5</v>
      </c>
      <c r="AP983" t="s">
        <v>5</v>
      </c>
      <c r="AQ983" t="s">
        <v>0</v>
      </c>
      <c r="AS983" t="s">
        <v>5</v>
      </c>
    </row>
    <row r="984" spans="1:45" x14ac:dyDescent="0.3">
      <c r="A984" s="1" t="s">
        <v>2615</v>
      </c>
      <c r="B984" s="1">
        <v>15</v>
      </c>
      <c r="C984" s="1" t="s">
        <v>12</v>
      </c>
      <c r="D984" s="1">
        <v>33777</v>
      </c>
      <c r="E984" s="1">
        <v>0</v>
      </c>
      <c r="F984" s="1" t="s">
        <v>1333</v>
      </c>
      <c r="G984" s="1" t="s">
        <v>2906</v>
      </c>
      <c r="H984" s="1" t="s">
        <v>5</v>
      </c>
      <c r="I984" s="1" t="s">
        <v>9736</v>
      </c>
      <c r="J984" s="1" t="s">
        <v>4</v>
      </c>
      <c r="K984" s="1" t="s">
        <v>8403</v>
      </c>
      <c r="L984" s="1">
        <v>7</v>
      </c>
      <c r="M984" t="s">
        <v>3</v>
      </c>
      <c r="N984" t="s">
        <v>2</v>
      </c>
      <c r="O984">
        <v>191</v>
      </c>
      <c r="P984">
        <v>0</v>
      </c>
      <c r="Q984">
        <v>191</v>
      </c>
      <c r="R984">
        <v>0</v>
      </c>
      <c r="S984">
        <v>0</v>
      </c>
      <c r="T984">
        <v>0</v>
      </c>
      <c r="U984">
        <v>52</v>
      </c>
      <c r="V984">
        <v>12</v>
      </c>
      <c r="X984" s="23">
        <f>IFERROR(1 -(#REF!/#REF!), 0)</f>
        <v>0</v>
      </c>
      <c r="Y984">
        <v>2</v>
      </c>
      <c r="Z984">
        <v>12</v>
      </c>
      <c r="AA984">
        <v>122.9658</v>
      </c>
      <c r="AB984">
        <v>125.6435</v>
      </c>
      <c r="AC984">
        <v>150.06229999999999</v>
      </c>
      <c r="AD984">
        <v>123.0438</v>
      </c>
      <c r="AE984">
        <v>122.9658</v>
      </c>
      <c r="AF984">
        <v>125.6435</v>
      </c>
      <c r="AG984">
        <v>150.06229999999999</v>
      </c>
      <c r="AH984">
        <v>123.0438</v>
      </c>
      <c r="AI984">
        <v>122.9658</v>
      </c>
      <c r="AJ984">
        <v>125.6435</v>
      </c>
      <c r="AK984">
        <v>150.06229999999999</v>
      </c>
      <c r="AL984">
        <v>123.0438</v>
      </c>
      <c r="AM984" t="s">
        <v>1</v>
      </c>
      <c r="AN984" t="s">
        <v>1</v>
      </c>
      <c r="AO984" t="s">
        <v>5</v>
      </c>
      <c r="AP984" t="s">
        <v>5</v>
      </c>
      <c r="AQ984" t="s">
        <v>0</v>
      </c>
      <c r="AS984" t="s">
        <v>5</v>
      </c>
    </row>
    <row r="985" spans="1:45" x14ac:dyDescent="0.3">
      <c r="A985" s="1" t="s">
        <v>2498</v>
      </c>
      <c r="B985" s="1">
        <v>72</v>
      </c>
      <c r="C985" s="1" t="s">
        <v>7</v>
      </c>
      <c r="D985" s="1">
        <v>50154</v>
      </c>
      <c r="E985" s="1">
        <v>0</v>
      </c>
      <c r="F985" s="1" t="s">
        <v>1223</v>
      </c>
      <c r="G985" s="1" t="s">
        <v>9737</v>
      </c>
      <c r="H985" s="1" t="s">
        <v>11</v>
      </c>
      <c r="I985" s="1" t="s">
        <v>8328</v>
      </c>
      <c r="J985" s="1" t="s">
        <v>4</v>
      </c>
      <c r="K985" s="1" t="s">
        <v>8406</v>
      </c>
      <c r="L985" s="1">
        <v>6</v>
      </c>
      <c r="M985" t="s">
        <v>10</v>
      </c>
      <c r="N985" t="s">
        <v>2</v>
      </c>
      <c r="O985">
        <v>170</v>
      </c>
      <c r="P985">
        <v>0</v>
      </c>
      <c r="Q985">
        <v>0</v>
      </c>
      <c r="R985">
        <v>0</v>
      </c>
      <c r="S985">
        <v>0</v>
      </c>
      <c r="T985">
        <v>170</v>
      </c>
      <c r="U985">
        <v>26</v>
      </c>
      <c r="X985" s="23">
        <f>IFERROR(1 -(#REF!/#REF!), 0)</f>
        <v>0</v>
      </c>
      <c r="AA985">
        <v>39.284999999999997</v>
      </c>
      <c r="AB985">
        <v>44.826599999999999</v>
      </c>
      <c r="AC985">
        <v>46.067100000000003</v>
      </c>
      <c r="AD985">
        <v>38.909999999999997</v>
      </c>
      <c r="AE985">
        <v>39.284999999999997</v>
      </c>
      <c r="AF985">
        <v>44.826599999999999</v>
      </c>
      <c r="AG985">
        <v>46.067100000000003</v>
      </c>
      <c r="AH985">
        <v>38.909999999999997</v>
      </c>
      <c r="AI985">
        <v>39.284999999999997</v>
      </c>
      <c r="AJ985">
        <v>44.826599999999999</v>
      </c>
      <c r="AK985">
        <v>46.067100000000003</v>
      </c>
      <c r="AL985">
        <v>38.909999999999997</v>
      </c>
      <c r="AM985" t="s">
        <v>1</v>
      </c>
      <c r="AN985" t="s">
        <v>1</v>
      </c>
      <c r="AO985" t="s">
        <v>5</v>
      </c>
      <c r="AP985" t="s">
        <v>5</v>
      </c>
      <c r="AQ985" t="s">
        <v>0</v>
      </c>
      <c r="AS985" t="s">
        <v>5</v>
      </c>
    </row>
    <row r="986" spans="1:45" x14ac:dyDescent="0.3">
      <c r="A986" s="1" t="s">
        <v>1956</v>
      </c>
      <c r="B986" s="1">
        <v>70</v>
      </c>
      <c r="C986" s="1" t="s">
        <v>12</v>
      </c>
      <c r="D986" s="1">
        <v>50166</v>
      </c>
      <c r="E986" s="1">
        <v>0</v>
      </c>
      <c r="F986" s="1" t="s">
        <v>684</v>
      </c>
      <c r="G986" s="1" t="s">
        <v>2853</v>
      </c>
      <c r="H986" s="1" t="s">
        <v>5</v>
      </c>
      <c r="I986" s="1" t="s">
        <v>8381</v>
      </c>
      <c r="J986" s="1" t="s">
        <v>4</v>
      </c>
      <c r="K986" s="1" t="s">
        <v>8628</v>
      </c>
      <c r="L986" s="1">
        <v>4</v>
      </c>
      <c r="M986" t="s">
        <v>30</v>
      </c>
      <c r="N986" t="s">
        <v>2</v>
      </c>
      <c r="O986">
        <v>230</v>
      </c>
      <c r="P986">
        <v>0</v>
      </c>
      <c r="Q986">
        <v>230</v>
      </c>
      <c r="R986">
        <v>0</v>
      </c>
      <c r="S986">
        <v>0</v>
      </c>
      <c r="T986">
        <v>0</v>
      </c>
      <c r="U986">
        <v>13</v>
      </c>
      <c r="X986" s="23">
        <f>IFERROR(1 -(#REF!/#REF!), 0)</f>
        <v>0</v>
      </c>
      <c r="AA986">
        <v>55.37</v>
      </c>
      <c r="AB986">
        <v>57.62</v>
      </c>
      <c r="AC986">
        <v>41.4</v>
      </c>
      <c r="AD986">
        <v>55.37</v>
      </c>
      <c r="AE986">
        <v>55.37</v>
      </c>
      <c r="AF986">
        <v>57.62</v>
      </c>
      <c r="AG986">
        <v>41.4</v>
      </c>
      <c r="AH986">
        <v>55.37</v>
      </c>
      <c r="AI986">
        <v>55.37</v>
      </c>
      <c r="AJ986">
        <v>57.62</v>
      </c>
      <c r="AK986">
        <v>41.4</v>
      </c>
      <c r="AL986">
        <v>55.37</v>
      </c>
      <c r="AM986" t="s">
        <v>1</v>
      </c>
      <c r="AN986" t="s">
        <v>1</v>
      </c>
      <c r="AO986" t="s">
        <v>5</v>
      </c>
      <c r="AP986" t="s">
        <v>5</v>
      </c>
      <c r="AQ986" t="s">
        <v>0</v>
      </c>
      <c r="AS986" t="s">
        <v>5</v>
      </c>
    </row>
    <row r="987" spans="1:45" x14ac:dyDescent="0.3">
      <c r="A987" s="1" t="s">
        <v>1958</v>
      </c>
      <c r="B987" s="1">
        <v>70</v>
      </c>
      <c r="C987" s="1" t="s">
        <v>12</v>
      </c>
      <c r="D987" s="1">
        <v>50170</v>
      </c>
      <c r="E987" s="1">
        <v>0</v>
      </c>
      <c r="F987" s="1" t="s">
        <v>686</v>
      </c>
      <c r="G987" s="1" t="s">
        <v>9738</v>
      </c>
      <c r="H987" s="1" t="s">
        <v>11</v>
      </c>
      <c r="I987" s="1" t="s">
        <v>8895</v>
      </c>
      <c r="J987" s="1" t="s">
        <v>4</v>
      </c>
      <c r="K987" s="1" t="s">
        <v>8889</v>
      </c>
      <c r="L987" s="1">
        <v>3</v>
      </c>
      <c r="M987" t="s">
        <v>28</v>
      </c>
      <c r="N987" t="s">
        <v>2</v>
      </c>
      <c r="O987">
        <v>183</v>
      </c>
      <c r="P987">
        <v>0</v>
      </c>
      <c r="Q987">
        <v>183</v>
      </c>
      <c r="R987">
        <v>0</v>
      </c>
      <c r="S987">
        <v>0</v>
      </c>
      <c r="T987">
        <v>0</v>
      </c>
      <c r="U987">
        <v>13</v>
      </c>
      <c r="X987" s="23">
        <f>IFERROR(1 -(#REF!/#REF!), 0)</f>
        <v>0</v>
      </c>
      <c r="AA987">
        <v>58.012500000000003</v>
      </c>
      <c r="AB987">
        <v>65.846599999999995</v>
      </c>
      <c r="AC987">
        <v>68.156599999999997</v>
      </c>
      <c r="AD987">
        <v>57.45</v>
      </c>
      <c r="AE987">
        <v>58.012500000000003</v>
      </c>
      <c r="AF987">
        <v>65.846599999999995</v>
      </c>
      <c r="AG987">
        <v>68.156599999999997</v>
      </c>
      <c r="AH987">
        <v>57.45</v>
      </c>
      <c r="AI987">
        <v>58.012500000000003</v>
      </c>
      <c r="AJ987">
        <v>65.846599999999995</v>
      </c>
      <c r="AK987">
        <v>68.156599999999997</v>
      </c>
      <c r="AL987">
        <v>57.45</v>
      </c>
      <c r="AM987" t="s">
        <v>1</v>
      </c>
      <c r="AN987" t="s">
        <v>1</v>
      </c>
      <c r="AO987" t="s">
        <v>5</v>
      </c>
      <c r="AP987" t="s">
        <v>5</v>
      </c>
      <c r="AQ987" t="s">
        <v>0</v>
      </c>
      <c r="AS987" t="s">
        <v>5</v>
      </c>
    </row>
    <row r="988" spans="1:45" x14ac:dyDescent="0.3">
      <c r="A988" s="1" t="s">
        <v>1924</v>
      </c>
      <c r="B988" s="1">
        <v>72</v>
      </c>
      <c r="C988" s="1" t="s">
        <v>9</v>
      </c>
      <c r="D988" s="1">
        <v>50179</v>
      </c>
      <c r="E988" s="1">
        <v>0</v>
      </c>
      <c r="F988" s="1" t="s">
        <v>649</v>
      </c>
      <c r="G988" s="1" t="s">
        <v>9739</v>
      </c>
      <c r="H988" s="1" t="s">
        <v>11</v>
      </c>
      <c r="I988" s="1" t="s">
        <v>8328</v>
      </c>
      <c r="J988" s="1" t="s">
        <v>4</v>
      </c>
      <c r="K988" s="1" t="s">
        <v>8329</v>
      </c>
      <c r="L988" s="1">
        <v>2</v>
      </c>
      <c r="M988" t="s">
        <v>23</v>
      </c>
      <c r="N988" t="s">
        <v>2</v>
      </c>
      <c r="O988">
        <v>210</v>
      </c>
      <c r="P988">
        <v>210</v>
      </c>
      <c r="Q988">
        <v>0</v>
      </c>
      <c r="R988">
        <v>0</v>
      </c>
      <c r="S988">
        <v>0</v>
      </c>
      <c r="T988">
        <v>0</v>
      </c>
      <c r="U988">
        <v>13</v>
      </c>
      <c r="X988" s="23">
        <f>IFERROR(1 -(#REF!/#REF!), 0)</f>
        <v>0</v>
      </c>
      <c r="AA988">
        <v>93.502499999999998</v>
      </c>
      <c r="AB988">
        <v>98.286600000000007</v>
      </c>
      <c r="AC988">
        <v>104.11</v>
      </c>
      <c r="AD988">
        <v>92.94</v>
      </c>
      <c r="AE988">
        <v>93.502499999999998</v>
      </c>
      <c r="AF988">
        <v>98.286600000000007</v>
      </c>
      <c r="AG988">
        <v>104.11</v>
      </c>
      <c r="AH988">
        <v>92.94</v>
      </c>
      <c r="AI988">
        <v>93.502499999999998</v>
      </c>
      <c r="AJ988">
        <v>98.286600000000007</v>
      </c>
      <c r="AK988">
        <v>104.11</v>
      </c>
      <c r="AL988">
        <v>92.94</v>
      </c>
      <c r="AM988" t="s">
        <v>1</v>
      </c>
      <c r="AN988" t="s">
        <v>1</v>
      </c>
      <c r="AO988" t="s">
        <v>5</v>
      </c>
      <c r="AP988" t="s">
        <v>5</v>
      </c>
      <c r="AQ988" t="s">
        <v>0</v>
      </c>
      <c r="AS988" t="s">
        <v>5</v>
      </c>
    </row>
    <row r="989" spans="1:45" x14ac:dyDescent="0.3">
      <c r="A989" s="1" t="s">
        <v>1925</v>
      </c>
      <c r="B989" s="1">
        <v>72</v>
      </c>
      <c r="C989" s="1" t="s">
        <v>12</v>
      </c>
      <c r="D989" s="1">
        <v>50202</v>
      </c>
      <c r="E989" s="1">
        <v>0</v>
      </c>
      <c r="F989" s="1" t="s">
        <v>650</v>
      </c>
      <c r="G989" s="1" t="s">
        <v>9740</v>
      </c>
      <c r="H989" s="1" t="s">
        <v>11</v>
      </c>
      <c r="I989" s="1" t="s">
        <v>8434</v>
      </c>
      <c r="J989" s="1" t="s">
        <v>4</v>
      </c>
      <c r="K989" s="1" t="s">
        <v>8435</v>
      </c>
      <c r="L989" s="1">
        <v>3</v>
      </c>
      <c r="M989" t="s">
        <v>28</v>
      </c>
      <c r="N989" t="s">
        <v>2</v>
      </c>
      <c r="O989">
        <v>320</v>
      </c>
      <c r="P989">
        <v>0</v>
      </c>
      <c r="Q989">
        <v>320</v>
      </c>
      <c r="R989">
        <v>0</v>
      </c>
      <c r="S989">
        <v>0</v>
      </c>
      <c r="T989">
        <v>0</v>
      </c>
      <c r="U989">
        <v>13</v>
      </c>
      <c r="X989" s="23">
        <f>IFERROR(1 -(#REF!/#REF!), 0)</f>
        <v>0</v>
      </c>
      <c r="AA989">
        <v>312.28250000000003</v>
      </c>
      <c r="AB989">
        <v>314.9633</v>
      </c>
      <c r="AC989">
        <v>316.64999999999998</v>
      </c>
      <c r="AD989">
        <v>311.72000000000003</v>
      </c>
      <c r="AE989">
        <v>312.28250000000003</v>
      </c>
      <c r="AF989">
        <v>314.9633</v>
      </c>
      <c r="AG989">
        <v>316.64999999999998</v>
      </c>
      <c r="AH989">
        <v>311.72000000000003</v>
      </c>
      <c r="AI989">
        <v>312.28250000000003</v>
      </c>
      <c r="AJ989">
        <v>314.9633</v>
      </c>
      <c r="AK989">
        <v>316.64999999999998</v>
      </c>
      <c r="AL989">
        <v>311.72000000000003</v>
      </c>
      <c r="AM989" t="s">
        <v>1</v>
      </c>
      <c r="AN989" t="s">
        <v>1</v>
      </c>
      <c r="AO989" t="s">
        <v>5</v>
      </c>
      <c r="AP989" t="s">
        <v>5</v>
      </c>
      <c r="AQ989" t="s">
        <v>0</v>
      </c>
      <c r="AS989" t="s">
        <v>5</v>
      </c>
    </row>
    <row r="990" spans="1:45" x14ac:dyDescent="0.3">
      <c r="A990" s="1" t="s">
        <v>1926</v>
      </c>
      <c r="B990" s="1">
        <v>9</v>
      </c>
      <c r="C990" s="1" t="s">
        <v>9</v>
      </c>
      <c r="D990" s="1">
        <v>50383</v>
      </c>
      <c r="E990" s="1">
        <v>0</v>
      </c>
      <c r="F990" s="1" t="s">
        <v>651</v>
      </c>
      <c r="G990" s="1" t="s">
        <v>9741</v>
      </c>
      <c r="H990" s="1" t="s">
        <v>11</v>
      </c>
      <c r="I990" s="1" t="s">
        <v>8343</v>
      </c>
      <c r="J990" s="1" t="s">
        <v>4</v>
      </c>
      <c r="K990" s="1" t="s">
        <v>8721</v>
      </c>
      <c r="L990" s="1">
        <v>4</v>
      </c>
      <c r="M990" t="s">
        <v>30</v>
      </c>
      <c r="N990" t="s">
        <v>2</v>
      </c>
      <c r="O990">
        <v>240</v>
      </c>
      <c r="P990">
        <v>240</v>
      </c>
      <c r="Q990">
        <v>0</v>
      </c>
      <c r="R990">
        <v>0</v>
      </c>
      <c r="S990">
        <v>0</v>
      </c>
      <c r="T990">
        <v>0</v>
      </c>
      <c r="U990">
        <v>13</v>
      </c>
      <c r="X990" s="23">
        <f>IFERROR(1 -(#REF!/#REF!), 0)</f>
        <v>0</v>
      </c>
      <c r="AA990">
        <v>36.65</v>
      </c>
      <c r="AB990">
        <v>39.585000000000001</v>
      </c>
      <c r="AC990">
        <v>42.156599999999997</v>
      </c>
      <c r="AD990">
        <v>36.65</v>
      </c>
      <c r="AE990">
        <v>36.65</v>
      </c>
      <c r="AF990">
        <v>39.585000000000001</v>
      </c>
      <c r="AG990">
        <v>42.156599999999997</v>
      </c>
      <c r="AH990">
        <v>36.65</v>
      </c>
      <c r="AI990">
        <v>36.65</v>
      </c>
      <c r="AJ990">
        <v>39.585000000000001</v>
      </c>
      <c r="AK990">
        <v>42.156599999999997</v>
      </c>
      <c r="AL990">
        <v>36.65</v>
      </c>
      <c r="AM990" t="s">
        <v>1</v>
      </c>
      <c r="AN990" t="s">
        <v>1</v>
      </c>
      <c r="AO990" t="s">
        <v>5</v>
      </c>
      <c r="AP990" t="s">
        <v>5</v>
      </c>
      <c r="AQ990" t="s">
        <v>0</v>
      </c>
      <c r="AS990" t="s">
        <v>5</v>
      </c>
    </row>
    <row r="991" spans="1:45" x14ac:dyDescent="0.3">
      <c r="A991" s="1" t="s">
        <v>1927</v>
      </c>
      <c r="B991" s="1">
        <v>78</v>
      </c>
      <c r="C991" s="1" t="s">
        <v>6</v>
      </c>
      <c r="D991" s="1">
        <v>50407</v>
      </c>
      <c r="E991" s="1">
        <v>0</v>
      </c>
      <c r="F991" s="1" t="s">
        <v>652</v>
      </c>
      <c r="G991" s="1" t="s">
        <v>9742</v>
      </c>
      <c r="H991" s="1" t="s">
        <v>11</v>
      </c>
      <c r="I991" s="1" t="s">
        <v>9743</v>
      </c>
      <c r="J991" s="1" t="s">
        <v>4</v>
      </c>
      <c r="K991" s="1" t="s">
        <v>8527</v>
      </c>
      <c r="L991" s="1">
        <v>7</v>
      </c>
      <c r="M991" t="s">
        <v>3</v>
      </c>
      <c r="N991" t="s">
        <v>2</v>
      </c>
      <c r="O991">
        <v>80</v>
      </c>
      <c r="P991">
        <v>0</v>
      </c>
      <c r="Q991">
        <v>0</v>
      </c>
      <c r="R991">
        <v>80</v>
      </c>
      <c r="S991">
        <v>0</v>
      </c>
      <c r="T991">
        <v>0</v>
      </c>
      <c r="U991">
        <v>55</v>
      </c>
      <c r="X991" s="23">
        <f>IFERROR(1 -(#REF!/#REF!), 0)</f>
        <v>0</v>
      </c>
      <c r="AA991">
        <v>140.2276</v>
      </c>
      <c r="AB991">
        <v>167.77930000000001</v>
      </c>
      <c r="AC991">
        <v>157.73759999999999</v>
      </c>
      <c r="AD991">
        <v>129.74</v>
      </c>
      <c r="AE991">
        <v>140.2276</v>
      </c>
      <c r="AF991">
        <v>167.77930000000001</v>
      </c>
      <c r="AG991">
        <v>157.73759999999999</v>
      </c>
      <c r="AH991">
        <v>129.74</v>
      </c>
      <c r="AI991">
        <v>140.2276</v>
      </c>
      <c r="AJ991">
        <v>167.77930000000001</v>
      </c>
      <c r="AK991">
        <v>157.73759999999999</v>
      </c>
      <c r="AL991">
        <v>129.74</v>
      </c>
      <c r="AM991" t="s">
        <v>1</v>
      </c>
      <c r="AN991" t="s">
        <v>1</v>
      </c>
      <c r="AO991" t="s">
        <v>5</v>
      </c>
      <c r="AP991" t="s">
        <v>5</v>
      </c>
      <c r="AQ991" t="s">
        <v>0</v>
      </c>
      <c r="AS991" t="s">
        <v>5</v>
      </c>
    </row>
    <row r="992" spans="1:45" x14ac:dyDescent="0.3">
      <c r="A992" s="1" t="s">
        <v>1928</v>
      </c>
      <c r="B992" s="1">
        <v>8</v>
      </c>
      <c r="C992" s="1" t="s">
        <v>6</v>
      </c>
      <c r="D992" s="1">
        <v>50441</v>
      </c>
      <c r="E992" s="1">
        <v>0</v>
      </c>
      <c r="F992" s="1" t="s">
        <v>653</v>
      </c>
      <c r="G992" s="1" t="s">
        <v>9744</v>
      </c>
      <c r="H992" s="1" t="s">
        <v>11</v>
      </c>
      <c r="I992" s="1" t="s">
        <v>8515</v>
      </c>
      <c r="J992" s="1" t="s">
        <v>4</v>
      </c>
      <c r="K992" s="1" t="s">
        <v>8516</v>
      </c>
      <c r="L992" s="1">
        <v>6</v>
      </c>
      <c r="M992" t="s">
        <v>10</v>
      </c>
      <c r="N992" t="s">
        <v>2</v>
      </c>
      <c r="O992">
        <v>90</v>
      </c>
      <c r="P992">
        <v>0</v>
      </c>
      <c r="Q992">
        <v>0</v>
      </c>
      <c r="R992">
        <v>90</v>
      </c>
      <c r="S992">
        <v>0</v>
      </c>
      <c r="T992">
        <v>0</v>
      </c>
      <c r="U992">
        <v>23</v>
      </c>
      <c r="X992" s="23">
        <f>IFERROR(1 -(#REF!/#REF!), 0)</f>
        <v>0</v>
      </c>
      <c r="AA992">
        <v>50.954999999999998</v>
      </c>
      <c r="AB992">
        <v>53.811399999999999</v>
      </c>
      <c r="AC992">
        <v>54.765000000000001</v>
      </c>
      <c r="AD992">
        <v>53.27</v>
      </c>
      <c r="AE992">
        <v>50.954999999999998</v>
      </c>
      <c r="AF992">
        <v>53.811399999999999</v>
      </c>
      <c r="AG992">
        <v>54.765000000000001</v>
      </c>
      <c r="AH992">
        <v>53.27</v>
      </c>
      <c r="AI992">
        <v>50.954999999999998</v>
      </c>
      <c r="AJ992">
        <v>53.811399999999999</v>
      </c>
      <c r="AK992">
        <v>54.765000000000001</v>
      </c>
      <c r="AL992">
        <v>53.27</v>
      </c>
      <c r="AM992" t="s">
        <v>1</v>
      </c>
      <c r="AN992" t="s">
        <v>1</v>
      </c>
      <c r="AO992" t="s">
        <v>5</v>
      </c>
      <c r="AP992" t="s">
        <v>5</v>
      </c>
      <c r="AQ992" t="s">
        <v>0</v>
      </c>
      <c r="AS992" t="s">
        <v>5</v>
      </c>
    </row>
    <row r="993" spans="1:45" x14ac:dyDescent="0.3">
      <c r="A993" s="1" t="s">
        <v>1929</v>
      </c>
      <c r="B993" s="1">
        <v>76</v>
      </c>
      <c r="C993" s="1" t="s">
        <v>12</v>
      </c>
      <c r="D993" s="1">
        <v>50512</v>
      </c>
      <c r="E993" s="1">
        <v>0</v>
      </c>
      <c r="F993" s="1" t="s">
        <v>654</v>
      </c>
      <c r="G993" s="1" t="s">
        <v>9745</v>
      </c>
      <c r="H993" s="1" t="s">
        <v>9746</v>
      </c>
      <c r="I993" s="1" t="s">
        <v>8794</v>
      </c>
      <c r="J993" s="1" t="s">
        <v>4</v>
      </c>
      <c r="K993" s="1" t="s">
        <v>8819</v>
      </c>
      <c r="L993" s="1">
        <v>5</v>
      </c>
      <c r="M993" t="s">
        <v>18</v>
      </c>
      <c r="N993" t="s">
        <v>2</v>
      </c>
      <c r="O993">
        <v>90</v>
      </c>
      <c r="P993">
        <v>0</v>
      </c>
      <c r="Q993">
        <v>90</v>
      </c>
      <c r="R993">
        <v>0</v>
      </c>
      <c r="S993">
        <v>0</v>
      </c>
      <c r="T993">
        <v>0</v>
      </c>
      <c r="U993">
        <v>26</v>
      </c>
      <c r="X993" s="23">
        <f>IFERROR(1 -(#REF!/#REF!), 0)</f>
        <v>0</v>
      </c>
      <c r="AA993">
        <v>53.19</v>
      </c>
      <c r="AB993">
        <v>56.4666</v>
      </c>
      <c r="AC993">
        <v>57.982799999999997</v>
      </c>
      <c r="AD993">
        <v>50.74</v>
      </c>
      <c r="AE993">
        <v>53.19</v>
      </c>
      <c r="AF993">
        <v>56.4666</v>
      </c>
      <c r="AG993">
        <v>57.982799999999997</v>
      </c>
      <c r="AH993">
        <v>50.74</v>
      </c>
      <c r="AI993">
        <v>53.19</v>
      </c>
      <c r="AJ993">
        <v>56.4666</v>
      </c>
      <c r="AK993">
        <v>57.982799999999997</v>
      </c>
      <c r="AL993">
        <v>50.74</v>
      </c>
      <c r="AM993" t="s">
        <v>1</v>
      </c>
      <c r="AN993" t="s">
        <v>1</v>
      </c>
      <c r="AO993" t="s">
        <v>5</v>
      </c>
      <c r="AP993" t="s">
        <v>5</v>
      </c>
      <c r="AQ993" t="s">
        <v>0</v>
      </c>
      <c r="AS993" t="s">
        <v>5</v>
      </c>
    </row>
    <row r="994" spans="1:45" x14ac:dyDescent="0.3">
      <c r="A994" s="1" t="s">
        <v>1930</v>
      </c>
      <c r="B994" s="1">
        <v>34</v>
      </c>
      <c r="C994" s="1" t="s">
        <v>12</v>
      </c>
      <c r="D994" s="1">
        <v>50513</v>
      </c>
      <c r="E994" s="1">
        <v>0</v>
      </c>
      <c r="F994" s="1" t="s">
        <v>655</v>
      </c>
      <c r="G994" s="1" t="s">
        <v>9747</v>
      </c>
      <c r="H994" s="1" t="s">
        <v>11</v>
      </c>
      <c r="I994" s="1" t="s">
        <v>8303</v>
      </c>
      <c r="J994" s="1" t="s">
        <v>4</v>
      </c>
      <c r="K994" s="1" t="s">
        <v>9211</v>
      </c>
      <c r="L994" s="1">
        <v>2</v>
      </c>
      <c r="M994" t="s">
        <v>23</v>
      </c>
      <c r="N994" t="s">
        <v>2</v>
      </c>
      <c r="O994">
        <v>200</v>
      </c>
      <c r="P994">
        <v>0</v>
      </c>
      <c r="Q994">
        <v>200</v>
      </c>
      <c r="R994">
        <v>0</v>
      </c>
      <c r="S994">
        <v>0</v>
      </c>
      <c r="T994">
        <v>0</v>
      </c>
      <c r="U994">
        <v>13</v>
      </c>
      <c r="X994" s="23">
        <f>IFERROR(1 -(#REF!/#REF!), 0)</f>
        <v>0</v>
      </c>
      <c r="AA994">
        <v>166.7</v>
      </c>
      <c r="AB994">
        <v>169.72329999999999</v>
      </c>
      <c r="AC994">
        <v>172.29660000000001</v>
      </c>
      <c r="AD994">
        <v>231.32</v>
      </c>
      <c r="AE994">
        <v>166.7</v>
      </c>
      <c r="AF994">
        <v>169.72329999999999</v>
      </c>
      <c r="AG994">
        <v>172.29660000000001</v>
      </c>
      <c r="AH994">
        <v>231.32</v>
      </c>
      <c r="AI994">
        <v>166.7</v>
      </c>
      <c r="AJ994">
        <v>169.72329999999999</v>
      </c>
      <c r="AK994">
        <v>172.29660000000001</v>
      </c>
      <c r="AL994">
        <v>231.32</v>
      </c>
      <c r="AM994" t="s">
        <v>1</v>
      </c>
      <c r="AN994" t="s">
        <v>1</v>
      </c>
      <c r="AO994" t="s">
        <v>5</v>
      </c>
      <c r="AP994" t="s">
        <v>5</v>
      </c>
      <c r="AQ994" t="s">
        <v>0</v>
      </c>
      <c r="AS994" t="s">
        <v>5</v>
      </c>
    </row>
    <row r="995" spans="1:45" x14ac:dyDescent="0.3">
      <c r="A995" s="1" t="s">
        <v>1931</v>
      </c>
      <c r="B995" s="1">
        <v>8</v>
      </c>
      <c r="C995" s="1" t="s">
        <v>9</v>
      </c>
      <c r="D995" s="1">
        <v>50592</v>
      </c>
      <c r="E995" s="1">
        <v>0</v>
      </c>
      <c r="F995" s="1" t="s">
        <v>656</v>
      </c>
      <c r="G995" s="1" t="s">
        <v>9748</v>
      </c>
      <c r="H995" s="1" t="s">
        <v>11</v>
      </c>
      <c r="I995" s="1" t="s">
        <v>8561</v>
      </c>
      <c r="J995" s="1" t="s">
        <v>4</v>
      </c>
      <c r="K995" s="1" t="s">
        <v>8607</v>
      </c>
      <c r="L995" s="1">
        <v>4</v>
      </c>
      <c r="M995" t="s">
        <v>30</v>
      </c>
      <c r="N995" t="s">
        <v>2</v>
      </c>
      <c r="O995">
        <v>170</v>
      </c>
      <c r="P995">
        <v>170</v>
      </c>
      <c r="Q995">
        <v>0</v>
      </c>
      <c r="R995">
        <v>0</v>
      </c>
      <c r="S995">
        <v>0</v>
      </c>
      <c r="T995">
        <v>0</v>
      </c>
      <c r="U995">
        <v>13</v>
      </c>
      <c r="X995" s="23">
        <f>IFERROR(1 -(#REF!/#REF!), 0)</f>
        <v>0</v>
      </c>
      <c r="AA995">
        <v>55.866599999999998</v>
      </c>
      <c r="AB995">
        <v>59.782499999999999</v>
      </c>
      <c r="AC995">
        <v>61.806600000000003</v>
      </c>
      <c r="AD995">
        <v>54.4</v>
      </c>
      <c r="AE995">
        <v>55.866599999999998</v>
      </c>
      <c r="AF995">
        <v>59.782499999999999</v>
      </c>
      <c r="AG995">
        <v>61.806600000000003</v>
      </c>
      <c r="AH995">
        <v>54.4</v>
      </c>
      <c r="AI995">
        <v>55.866599999999998</v>
      </c>
      <c r="AJ995">
        <v>59.782499999999999</v>
      </c>
      <c r="AK995">
        <v>61.806600000000003</v>
      </c>
      <c r="AL995">
        <v>54.4</v>
      </c>
      <c r="AM995" t="s">
        <v>1</v>
      </c>
      <c r="AN995" t="s">
        <v>1</v>
      </c>
      <c r="AO995" t="s">
        <v>5</v>
      </c>
      <c r="AP995" t="s">
        <v>5</v>
      </c>
      <c r="AQ995" t="s">
        <v>0</v>
      </c>
      <c r="AS995" t="s">
        <v>5</v>
      </c>
    </row>
    <row r="996" spans="1:45" x14ac:dyDescent="0.3">
      <c r="A996" s="1" t="s">
        <v>1932</v>
      </c>
      <c r="B996" s="1">
        <v>76</v>
      </c>
      <c r="C996" s="1" t="s">
        <v>9</v>
      </c>
      <c r="D996" s="1">
        <v>50609</v>
      </c>
      <c r="E996" s="1">
        <v>0</v>
      </c>
      <c r="F996" s="1" t="s">
        <v>657</v>
      </c>
      <c r="G996" s="1" t="s">
        <v>9749</v>
      </c>
      <c r="H996" s="1" t="s">
        <v>11</v>
      </c>
      <c r="I996" s="1" t="s">
        <v>8415</v>
      </c>
      <c r="J996" s="1" t="s">
        <v>4</v>
      </c>
      <c r="K996" s="1" t="s">
        <v>8958</v>
      </c>
      <c r="L996" s="1">
        <v>7</v>
      </c>
      <c r="M996" t="s">
        <v>3</v>
      </c>
      <c r="N996" t="s">
        <v>2</v>
      </c>
      <c r="O996">
        <v>90</v>
      </c>
      <c r="P996">
        <v>90</v>
      </c>
      <c r="Q996">
        <v>0</v>
      </c>
      <c r="R996">
        <v>0</v>
      </c>
      <c r="S996">
        <v>0</v>
      </c>
      <c r="T996">
        <v>0</v>
      </c>
      <c r="U996">
        <v>52</v>
      </c>
      <c r="X996" s="23">
        <f>IFERROR(1 -(#REF!/#REF!), 0)</f>
        <v>0</v>
      </c>
      <c r="AA996">
        <v>96.989199999999997</v>
      </c>
      <c r="AB996">
        <v>99.756900000000002</v>
      </c>
      <c r="AC996">
        <v>101.6053</v>
      </c>
      <c r="AD996">
        <v>95.051500000000004</v>
      </c>
      <c r="AE996">
        <v>96.989199999999997</v>
      </c>
      <c r="AF996">
        <v>99.756900000000002</v>
      </c>
      <c r="AG996">
        <v>101.6053</v>
      </c>
      <c r="AH996">
        <v>95.051500000000004</v>
      </c>
      <c r="AI996">
        <v>96.989199999999997</v>
      </c>
      <c r="AJ996">
        <v>99.756900000000002</v>
      </c>
      <c r="AK996">
        <v>101.6053</v>
      </c>
      <c r="AL996">
        <v>95.051500000000004</v>
      </c>
      <c r="AM996" t="s">
        <v>1</v>
      </c>
      <c r="AN996" t="s">
        <v>1</v>
      </c>
      <c r="AO996" t="s">
        <v>5</v>
      </c>
      <c r="AP996" t="s">
        <v>5</v>
      </c>
      <c r="AQ996" t="s">
        <v>0</v>
      </c>
      <c r="AS996" t="s">
        <v>5</v>
      </c>
    </row>
    <row r="997" spans="1:45" x14ac:dyDescent="0.3">
      <c r="A997" s="1" t="s">
        <v>2209</v>
      </c>
      <c r="B997" s="1">
        <v>70</v>
      </c>
      <c r="C997" s="1" t="s">
        <v>14</v>
      </c>
      <c r="D997" s="1">
        <v>50633</v>
      </c>
      <c r="E997" s="1">
        <v>0</v>
      </c>
      <c r="F997" s="1" t="s">
        <v>937</v>
      </c>
      <c r="G997" s="1" t="s">
        <v>9750</v>
      </c>
      <c r="H997" s="1" t="s">
        <v>11</v>
      </c>
      <c r="I997" s="1" t="s">
        <v>8390</v>
      </c>
      <c r="J997" s="1" t="s">
        <v>4</v>
      </c>
      <c r="K997" s="1" t="s">
        <v>8412</v>
      </c>
      <c r="L997" s="1">
        <v>2</v>
      </c>
      <c r="M997" t="s">
        <v>23</v>
      </c>
      <c r="N997" t="s">
        <v>2</v>
      </c>
      <c r="O997">
        <v>63</v>
      </c>
      <c r="P997">
        <v>0</v>
      </c>
      <c r="Q997">
        <v>0</v>
      </c>
      <c r="R997">
        <v>0</v>
      </c>
      <c r="S997">
        <v>63</v>
      </c>
      <c r="T997">
        <v>0</v>
      </c>
      <c r="U997">
        <v>12</v>
      </c>
      <c r="X997" s="23">
        <f>IFERROR(1 -(#REF!/#REF!), 0)</f>
        <v>0</v>
      </c>
      <c r="AA997">
        <v>74.540000000000006</v>
      </c>
      <c r="AB997">
        <v>77.5</v>
      </c>
      <c r="AC997">
        <v>79.739999999999995</v>
      </c>
      <c r="AD997">
        <v>73.790000000000006</v>
      </c>
      <c r="AE997">
        <v>74.540000000000006</v>
      </c>
      <c r="AF997">
        <v>77.5</v>
      </c>
      <c r="AG997">
        <v>79.739999999999995</v>
      </c>
      <c r="AH997">
        <v>73.790000000000006</v>
      </c>
      <c r="AI997">
        <v>74.540000000000006</v>
      </c>
      <c r="AJ997">
        <v>77.5</v>
      </c>
      <c r="AK997">
        <v>79.739999999999995</v>
      </c>
      <c r="AL997">
        <v>73.790000000000006</v>
      </c>
      <c r="AM997" t="s">
        <v>1</v>
      </c>
      <c r="AN997" t="s">
        <v>1</v>
      </c>
      <c r="AO997" t="s">
        <v>5</v>
      </c>
      <c r="AP997" t="s">
        <v>5</v>
      </c>
      <c r="AQ997" t="s">
        <v>0</v>
      </c>
      <c r="AS997" t="s">
        <v>5</v>
      </c>
    </row>
    <row r="998" spans="1:45" x14ac:dyDescent="0.3">
      <c r="A998" s="1" t="s">
        <v>1934</v>
      </c>
      <c r="B998" s="1">
        <v>70</v>
      </c>
      <c r="C998" s="1" t="s">
        <v>7</v>
      </c>
      <c r="D998" s="1">
        <v>50643</v>
      </c>
      <c r="E998" s="1">
        <v>0</v>
      </c>
      <c r="F998" s="1" t="s">
        <v>660</v>
      </c>
      <c r="G998" s="1" t="s">
        <v>9751</v>
      </c>
      <c r="H998" s="1" t="s">
        <v>11</v>
      </c>
      <c r="I998" s="1" t="s">
        <v>8426</v>
      </c>
      <c r="J998" s="1" t="s">
        <v>4</v>
      </c>
      <c r="K998" s="1" t="s">
        <v>8893</v>
      </c>
      <c r="L998" s="1">
        <v>6</v>
      </c>
      <c r="M998" t="s">
        <v>10</v>
      </c>
      <c r="N998" t="s">
        <v>2</v>
      </c>
      <c r="O998">
        <v>40</v>
      </c>
      <c r="P998">
        <v>0</v>
      </c>
      <c r="Q998">
        <v>0</v>
      </c>
      <c r="R998">
        <v>0</v>
      </c>
      <c r="S998">
        <v>0</v>
      </c>
      <c r="T998">
        <v>40</v>
      </c>
      <c r="U998">
        <v>26</v>
      </c>
      <c r="X998" s="23">
        <f>IFERROR(1 -(#REF!/#REF!), 0)</f>
        <v>0</v>
      </c>
      <c r="AA998">
        <v>71.405000000000001</v>
      </c>
      <c r="AB998">
        <v>74.543300000000002</v>
      </c>
      <c r="AC998">
        <v>78.078500000000005</v>
      </c>
      <c r="AD998">
        <v>71.03</v>
      </c>
      <c r="AE998">
        <v>71.405000000000001</v>
      </c>
      <c r="AF998">
        <v>74.543300000000002</v>
      </c>
      <c r="AG998">
        <v>78.078500000000005</v>
      </c>
      <c r="AH998">
        <v>71.03</v>
      </c>
      <c r="AI998">
        <v>71.405000000000001</v>
      </c>
      <c r="AJ998">
        <v>74.543300000000002</v>
      </c>
      <c r="AK998">
        <v>78.078500000000005</v>
      </c>
      <c r="AL998">
        <v>71.03</v>
      </c>
      <c r="AM998" t="s">
        <v>1</v>
      </c>
      <c r="AN998" t="s">
        <v>1</v>
      </c>
      <c r="AO998" t="s">
        <v>5</v>
      </c>
      <c r="AP998" t="s">
        <v>5</v>
      </c>
      <c r="AQ998" t="s">
        <v>0</v>
      </c>
      <c r="AS998" t="s">
        <v>5</v>
      </c>
    </row>
    <row r="999" spans="1:45" x14ac:dyDescent="0.3">
      <c r="A999" s="1" t="s">
        <v>1933</v>
      </c>
      <c r="B999" s="1">
        <v>70</v>
      </c>
      <c r="C999" s="1" t="s">
        <v>12</v>
      </c>
      <c r="D999" s="1">
        <v>50664</v>
      </c>
      <c r="E999" s="1">
        <v>0</v>
      </c>
      <c r="F999" s="1" t="s">
        <v>658</v>
      </c>
      <c r="G999" s="1" t="s">
        <v>659</v>
      </c>
      <c r="H999" s="1" t="s">
        <v>11</v>
      </c>
      <c r="I999" s="1" t="s">
        <v>8426</v>
      </c>
      <c r="J999" s="1" t="s">
        <v>4</v>
      </c>
      <c r="K999" s="1" t="s">
        <v>9752</v>
      </c>
      <c r="L999" s="1">
        <v>6</v>
      </c>
      <c r="M999" t="s">
        <v>10</v>
      </c>
      <c r="N999" t="s">
        <v>2</v>
      </c>
      <c r="O999">
        <v>16</v>
      </c>
      <c r="P999">
        <v>0</v>
      </c>
      <c r="Q999">
        <v>16</v>
      </c>
      <c r="R999">
        <v>0</v>
      </c>
      <c r="S999">
        <v>0</v>
      </c>
      <c r="T999">
        <v>0</v>
      </c>
      <c r="U999">
        <v>24</v>
      </c>
      <c r="X999" s="23">
        <f>IFERROR(1 -(#REF!/#REF!), 0)</f>
        <v>0</v>
      </c>
      <c r="AA999">
        <v>39.020000000000003</v>
      </c>
      <c r="AB999">
        <v>42.694200000000002</v>
      </c>
      <c r="AC999">
        <v>44.29</v>
      </c>
      <c r="AD999">
        <v>38.770000000000003</v>
      </c>
      <c r="AE999">
        <v>39.020000000000003</v>
      </c>
      <c r="AF999">
        <v>42.694200000000002</v>
      </c>
      <c r="AG999">
        <v>44.29</v>
      </c>
      <c r="AH999">
        <v>38.770000000000003</v>
      </c>
      <c r="AI999">
        <v>39.020000000000003</v>
      </c>
      <c r="AJ999">
        <v>42.694200000000002</v>
      </c>
      <c r="AK999">
        <v>44.29</v>
      </c>
      <c r="AL999">
        <v>38.770000000000003</v>
      </c>
      <c r="AM999" t="s">
        <v>1</v>
      </c>
      <c r="AN999" t="s">
        <v>1</v>
      </c>
      <c r="AO999" t="s">
        <v>5</v>
      </c>
      <c r="AP999" t="s">
        <v>5</v>
      </c>
      <c r="AQ999" t="s">
        <v>0</v>
      </c>
      <c r="AS999" t="s">
        <v>5</v>
      </c>
    </row>
    <row r="1000" spans="1:45" x14ac:dyDescent="0.3">
      <c r="A1000" s="1" t="s">
        <v>2077</v>
      </c>
      <c r="B1000" s="1">
        <v>70</v>
      </c>
      <c r="C1000" s="1" t="s">
        <v>6</v>
      </c>
      <c r="D1000" s="1">
        <v>50701</v>
      </c>
      <c r="E1000" s="1">
        <v>0</v>
      </c>
      <c r="F1000" s="1" t="s">
        <v>803</v>
      </c>
      <c r="G1000" s="1" t="s">
        <v>9753</v>
      </c>
      <c r="H1000" s="1" t="s">
        <v>11</v>
      </c>
      <c r="I1000" s="1" t="s">
        <v>8294</v>
      </c>
      <c r="J1000" s="1" t="s">
        <v>4</v>
      </c>
      <c r="K1000" s="1" t="s">
        <v>8295</v>
      </c>
      <c r="L1000" s="1">
        <v>6</v>
      </c>
      <c r="M1000" t="s">
        <v>10</v>
      </c>
      <c r="N1000" t="s">
        <v>2</v>
      </c>
      <c r="O1000">
        <v>167</v>
      </c>
      <c r="P1000">
        <v>0</v>
      </c>
      <c r="Q1000">
        <v>0</v>
      </c>
      <c r="R1000">
        <v>167</v>
      </c>
      <c r="S1000">
        <v>0</v>
      </c>
      <c r="T1000">
        <v>0</v>
      </c>
      <c r="U1000">
        <v>26</v>
      </c>
      <c r="X1000" s="23">
        <f>IFERROR(1 -(#REF!/#REF!), 0)</f>
        <v>0</v>
      </c>
      <c r="AA1000">
        <v>54.211599999999997</v>
      </c>
      <c r="AB1000">
        <v>59.2928</v>
      </c>
      <c r="AC1000">
        <v>61.405000000000001</v>
      </c>
      <c r="AD1000">
        <v>51.77</v>
      </c>
      <c r="AE1000">
        <v>54.211599999999997</v>
      </c>
      <c r="AF1000">
        <v>59.2928</v>
      </c>
      <c r="AG1000">
        <v>61.405000000000001</v>
      </c>
      <c r="AH1000">
        <v>51.77</v>
      </c>
      <c r="AI1000">
        <v>54.211599999999997</v>
      </c>
      <c r="AJ1000">
        <v>59.2928</v>
      </c>
      <c r="AK1000">
        <v>61.405000000000001</v>
      </c>
      <c r="AL1000">
        <v>51.77</v>
      </c>
      <c r="AM1000" t="s">
        <v>1</v>
      </c>
      <c r="AN1000" t="s">
        <v>1</v>
      </c>
      <c r="AO1000" t="s">
        <v>5</v>
      </c>
      <c r="AP1000" t="s">
        <v>5</v>
      </c>
      <c r="AQ1000" t="s">
        <v>0</v>
      </c>
      <c r="AS1000" t="s">
        <v>5</v>
      </c>
    </row>
    <row r="1001" spans="1:45" x14ac:dyDescent="0.3">
      <c r="A1001" s="1" t="s">
        <v>1937</v>
      </c>
      <c r="B1001" s="1">
        <v>72</v>
      </c>
      <c r="C1001" s="1" t="s">
        <v>14</v>
      </c>
      <c r="D1001" s="1">
        <v>50723</v>
      </c>
      <c r="E1001" s="1">
        <v>0</v>
      </c>
      <c r="F1001" s="1" t="s">
        <v>663</v>
      </c>
      <c r="G1001" s="1" t="s">
        <v>9754</v>
      </c>
      <c r="H1001" s="1" t="s">
        <v>11</v>
      </c>
      <c r="I1001" s="1" t="s">
        <v>8434</v>
      </c>
      <c r="J1001" s="1" t="s">
        <v>4</v>
      </c>
      <c r="K1001" s="1" t="s">
        <v>8435</v>
      </c>
      <c r="L1001" s="1">
        <v>7</v>
      </c>
      <c r="M1001" t="s">
        <v>3</v>
      </c>
      <c r="N1001" t="s">
        <v>2</v>
      </c>
      <c r="O1001">
        <v>290</v>
      </c>
      <c r="P1001">
        <v>0</v>
      </c>
      <c r="Q1001">
        <v>0</v>
      </c>
      <c r="R1001">
        <v>0</v>
      </c>
      <c r="S1001">
        <v>290</v>
      </c>
      <c r="T1001">
        <v>0</v>
      </c>
      <c r="U1001">
        <v>53</v>
      </c>
      <c r="V1001">
        <v>51</v>
      </c>
      <c r="W1001">
        <v>5</v>
      </c>
      <c r="X1001" s="23">
        <f>IFERROR(1 -(#REF!/#REF!), 0)</f>
        <v>0</v>
      </c>
      <c r="Y1001">
        <v>6</v>
      </c>
      <c r="Z1001">
        <v>50</v>
      </c>
      <c r="AA1001">
        <v>127.2161</v>
      </c>
      <c r="AB1001">
        <v>138.88999999999999</v>
      </c>
      <c r="AC1001">
        <v>140.0376</v>
      </c>
      <c r="AD1001">
        <v>123.1357</v>
      </c>
      <c r="AE1001">
        <v>127.2161</v>
      </c>
      <c r="AF1001">
        <v>138.88999999999999</v>
      </c>
      <c r="AG1001">
        <v>140.0376</v>
      </c>
      <c r="AH1001">
        <v>123.1357</v>
      </c>
      <c r="AI1001">
        <v>127.2161</v>
      </c>
      <c r="AJ1001">
        <v>138.88999999999999</v>
      </c>
      <c r="AK1001">
        <v>140.0376</v>
      </c>
      <c r="AL1001">
        <v>123.1357</v>
      </c>
      <c r="AM1001" t="s">
        <v>1</v>
      </c>
      <c r="AN1001" t="s">
        <v>1</v>
      </c>
      <c r="AO1001" t="s">
        <v>5</v>
      </c>
      <c r="AP1001" t="s">
        <v>5</v>
      </c>
      <c r="AQ1001" t="s">
        <v>0</v>
      </c>
      <c r="AS1001" t="s">
        <v>5</v>
      </c>
    </row>
    <row r="1002" spans="1:45" x14ac:dyDescent="0.3">
      <c r="A1002" s="1" t="s">
        <v>1938</v>
      </c>
      <c r="B1002" s="1">
        <v>76</v>
      </c>
      <c r="C1002" s="1" t="s">
        <v>6</v>
      </c>
      <c r="D1002" s="1">
        <v>50787</v>
      </c>
      <c r="E1002" s="1">
        <v>0</v>
      </c>
      <c r="F1002" s="1" t="s">
        <v>664</v>
      </c>
      <c r="G1002" s="1" t="s">
        <v>9755</v>
      </c>
      <c r="H1002" s="1" t="s">
        <v>11</v>
      </c>
      <c r="I1002" s="1" t="s">
        <v>8551</v>
      </c>
      <c r="J1002" s="1" t="s">
        <v>4</v>
      </c>
      <c r="K1002" s="1" t="s">
        <v>8606</v>
      </c>
      <c r="L1002" s="1">
        <v>5</v>
      </c>
      <c r="M1002" t="s">
        <v>18</v>
      </c>
      <c r="N1002" t="s">
        <v>2</v>
      </c>
      <c r="O1002">
        <v>103</v>
      </c>
      <c r="P1002">
        <v>0</v>
      </c>
      <c r="Q1002">
        <v>0</v>
      </c>
      <c r="R1002">
        <v>103</v>
      </c>
      <c r="S1002">
        <v>0</v>
      </c>
      <c r="T1002">
        <v>0</v>
      </c>
      <c r="U1002">
        <v>26</v>
      </c>
      <c r="X1002" s="23">
        <f>IFERROR(1 -(#REF!/#REF!), 0)</f>
        <v>0</v>
      </c>
      <c r="AA1002">
        <v>55.461399999999998</v>
      </c>
      <c r="AB1002">
        <v>44.383299999999998</v>
      </c>
      <c r="AC1002">
        <v>56.821399999999997</v>
      </c>
      <c r="AD1002">
        <v>56.056600000000003</v>
      </c>
      <c r="AE1002">
        <v>55.461399999999998</v>
      </c>
      <c r="AF1002">
        <v>44.383299999999998</v>
      </c>
      <c r="AG1002">
        <v>56.821399999999997</v>
      </c>
      <c r="AH1002">
        <v>56.056600000000003</v>
      </c>
      <c r="AI1002">
        <v>55.461399999999998</v>
      </c>
      <c r="AJ1002">
        <v>44.383299999999998</v>
      </c>
      <c r="AK1002">
        <v>56.821399999999997</v>
      </c>
      <c r="AL1002">
        <v>56.056600000000003</v>
      </c>
      <c r="AM1002" t="s">
        <v>1</v>
      </c>
      <c r="AN1002" t="s">
        <v>1</v>
      </c>
      <c r="AO1002" t="s">
        <v>5</v>
      </c>
      <c r="AP1002" t="s">
        <v>5</v>
      </c>
      <c r="AQ1002" t="s">
        <v>0</v>
      </c>
      <c r="AS1002" t="s">
        <v>5</v>
      </c>
    </row>
    <row r="1003" spans="1:45" x14ac:dyDescent="0.3">
      <c r="A1003" s="1" t="s">
        <v>2658</v>
      </c>
      <c r="B1003" s="1">
        <v>78</v>
      </c>
      <c r="C1003" s="1" t="s">
        <v>6</v>
      </c>
      <c r="D1003" s="1">
        <v>50796</v>
      </c>
      <c r="E1003" s="1">
        <v>0</v>
      </c>
      <c r="F1003" s="1" t="s">
        <v>1366</v>
      </c>
      <c r="G1003" s="1" t="s">
        <v>9756</v>
      </c>
      <c r="H1003" s="1" t="s">
        <v>11</v>
      </c>
      <c r="I1003" s="1" t="s">
        <v>8505</v>
      </c>
      <c r="J1003" s="1" t="s">
        <v>4</v>
      </c>
      <c r="K1003" s="1" t="s">
        <v>8506</v>
      </c>
      <c r="L1003" s="1">
        <v>3</v>
      </c>
      <c r="M1003" t="s">
        <v>28</v>
      </c>
      <c r="N1003" t="s">
        <v>2</v>
      </c>
      <c r="O1003">
        <v>240</v>
      </c>
      <c r="P1003">
        <v>0</v>
      </c>
      <c r="Q1003">
        <v>0</v>
      </c>
      <c r="R1003">
        <v>240</v>
      </c>
      <c r="S1003">
        <v>0</v>
      </c>
      <c r="T1003">
        <v>0</v>
      </c>
      <c r="U1003">
        <v>13</v>
      </c>
      <c r="X1003" s="23">
        <f>IFERROR(1 -(#REF!/#REF!), 0)</f>
        <v>0</v>
      </c>
      <c r="AA1003">
        <v>57.887500000000003</v>
      </c>
      <c r="AB1003">
        <v>61.563299999999998</v>
      </c>
      <c r="AC1003">
        <v>63.35</v>
      </c>
      <c r="AD1003">
        <v>55.24</v>
      </c>
      <c r="AE1003">
        <v>57.887500000000003</v>
      </c>
      <c r="AF1003">
        <v>61.563299999999998</v>
      </c>
      <c r="AG1003">
        <v>63.35</v>
      </c>
      <c r="AH1003">
        <v>55.24</v>
      </c>
      <c r="AI1003">
        <v>57.887500000000003</v>
      </c>
      <c r="AJ1003">
        <v>61.563299999999998</v>
      </c>
      <c r="AK1003">
        <v>63.35</v>
      </c>
      <c r="AL1003">
        <v>55.24</v>
      </c>
      <c r="AM1003" t="s">
        <v>1</v>
      </c>
      <c r="AN1003" t="s">
        <v>1</v>
      </c>
      <c r="AO1003" t="s">
        <v>5</v>
      </c>
      <c r="AP1003" t="s">
        <v>5</v>
      </c>
      <c r="AQ1003" t="s">
        <v>0</v>
      </c>
      <c r="AS1003" t="s">
        <v>5</v>
      </c>
    </row>
    <row r="1004" spans="1:45" x14ac:dyDescent="0.3">
      <c r="A1004" s="1" t="s">
        <v>1940</v>
      </c>
      <c r="B1004" s="1">
        <v>71</v>
      </c>
      <c r="C1004" s="1" t="s">
        <v>14</v>
      </c>
      <c r="D1004" s="1">
        <v>50806</v>
      </c>
      <c r="E1004" s="1">
        <v>0</v>
      </c>
      <c r="F1004" s="1" t="s">
        <v>666</v>
      </c>
      <c r="G1004" s="1" t="s">
        <v>9757</v>
      </c>
      <c r="H1004" s="1" t="s">
        <v>11</v>
      </c>
      <c r="I1004" s="1" t="s">
        <v>8675</v>
      </c>
      <c r="J1004" s="1" t="s">
        <v>4</v>
      </c>
      <c r="K1004" s="1" t="s">
        <v>8307</v>
      </c>
      <c r="L1004" s="1">
        <v>6</v>
      </c>
      <c r="M1004" t="s">
        <v>10</v>
      </c>
      <c r="N1004" t="s">
        <v>2</v>
      </c>
      <c r="O1004">
        <v>190</v>
      </c>
      <c r="P1004">
        <v>0</v>
      </c>
      <c r="Q1004">
        <v>0</v>
      </c>
      <c r="R1004">
        <v>0</v>
      </c>
      <c r="S1004">
        <v>190</v>
      </c>
      <c r="T1004">
        <v>0</v>
      </c>
      <c r="U1004">
        <v>26</v>
      </c>
      <c r="X1004" s="23">
        <f>IFERROR(1 -(#REF!/#REF!), 0)</f>
        <v>0</v>
      </c>
      <c r="AA1004">
        <v>36.611600000000003</v>
      </c>
      <c r="AB1004">
        <v>40.458500000000001</v>
      </c>
      <c r="AC1004">
        <v>41.81</v>
      </c>
      <c r="AD1004">
        <v>35.07</v>
      </c>
      <c r="AE1004">
        <v>36.611600000000003</v>
      </c>
      <c r="AF1004">
        <v>40.458500000000001</v>
      </c>
      <c r="AG1004">
        <v>41.81</v>
      </c>
      <c r="AH1004">
        <v>35.07</v>
      </c>
      <c r="AI1004">
        <v>36.611600000000003</v>
      </c>
      <c r="AJ1004">
        <v>40.458500000000001</v>
      </c>
      <c r="AK1004">
        <v>41.81</v>
      </c>
      <c r="AL1004">
        <v>35.07</v>
      </c>
      <c r="AM1004" t="s">
        <v>1</v>
      </c>
      <c r="AN1004" t="s">
        <v>1</v>
      </c>
      <c r="AO1004" t="s">
        <v>5</v>
      </c>
      <c r="AP1004" t="s">
        <v>5</v>
      </c>
      <c r="AQ1004" t="s">
        <v>0</v>
      </c>
      <c r="AS1004" t="s">
        <v>5</v>
      </c>
    </row>
    <row r="1005" spans="1:45" x14ac:dyDescent="0.3">
      <c r="A1005" s="1" t="s">
        <v>2335</v>
      </c>
      <c r="B1005" s="1">
        <v>72</v>
      </c>
      <c r="C1005" s="1" t="s">
        <v>14</v>
      </c>
      <c r="D1005" s="1">
        <v>73335</v>
      </c>
      <c r="E1005" s="1">
        <v>5</v>
      </c>
      <c r="F1005" s="1" t="s">
        <v>1059</v>
      </c>
      <c r="G1005" s="1" t="s">
        <v>9758</v>
      </c>
      <c r="H1005" s="1" t="s">
        <v>5</v>
      </c>
      <c r="I1005" s="1" t="s">
        <v>8983</v>
      </c>
      <c r="J1005" s="1" t="s">
        <v>4</v>
      </c>
      <c r="K1005" s="1" t="s">
        <v>8540</v>
      </c>
      <c r="L1005" s="1">
        <v>1</v>
      </c>
      <c r="M1005" t="s">
        <v>20</v>
      </c>
      <c r="N1005" t="s">
        <v>2</v>
      </c>
      <c r="O1005">
        <v>430</v>
      </c>
      <c r="P1005">
        <v>0</v>
      </c>
      <c r="Q1005">
        <v>0</v>
      </c>
      <c r="R1005">
        <v>0</v>
      </c>
      <c r="S1005">
        <v>430</v>
      </c>
      <c r="T1005">
        <v>0</v>
      </c>
      <c r="U1005">
        <v>14</v>
      </c>
      <c r="X1005" s="23">
        <f>IFERROR(1 -(#REF!/#REF!), 0)</f>
        <v>0</v>
      </c>
      <c r="AA1005">
        <v>61.39</v>
      </c>
      <c r="AB1005">
        <v>66.463300000000004</v>
      </c>
      <c r="AC1005">
        <v>68.91</v>
      </c>
      <c r="AD1005">
        <v>60.64</v>
      </c>
      <c r="AE1005">
        <v>61.39</v>
      </c>
      <c r="AF1005">
        <v>66.463300000000004</v>
      </c>
      <c r="AG1005">
        <v>68.91</v>
      </c>
      <c r="AH1005">
        <v>60.64</v>
      </c>
      <c r="AI1005">
        <v>61.39</v>
      </c>
      <c r="AJ1005">
        <v>66.463300000000004</v>
      </c>
      <c r="AK1005">
        <v>68.91</v>
      </c>
      <c r="AL1005">
        <v>60.64</v>
      </c>
      <c r="AM1005" t="s">
        <v>1</v>
      </c>
      <c r="AN1005" t="s">
        <v>1</v>
      </c>
      <c r="AO1005" t="s">
        <v>5</v>
      </c>
      <c r="AP1005" t="s">
        <v>5</v>
      </c>
      <c r="AQ1005" t="s">
        <v>0</v>
      </c>
      <c r="AS1005" t="s">
        <v>5</v>
      </c>
    </row>
    <row r="1006" spans="1:45" x14ac:dyDescent="0.3">
      <c r="A1006" s="1" t="s">
        <v>2339</v>
      </c>
      <c r="B1006" s="1">
        <v>15</v>
      </c>
      <c r="C1006" s="1" t="s">
        <v>14</v>
      </c>
      <c r="D1006" s="1">
        <v>73335</v>
      </c>
      <c r="E1006" s="1">
        <v>6</v>
      </c>
      <c r="F1006" s="1" t="s">
        <v>1063</v>
      </c>
      <c r="G1006" s="1" t="s">
        <v>9759</v>
      </c>
      <c r="H1006" s="1" t="s">
        <v>5</v>
      </c>
      <c r="I1006" s="1" t="s">
        <v>9310</v>
      </c>
      <c r="J1006" s="1" t="s">
        <v>4</v>
      </c>
      <c r="K1006" s="1" t="s">
        <v>8321</v>
      </c>
      <c r="L1006" s="1">
        <v>2</v>
      </c>
      <c r="M1006" t="s">
        <v>23</v>
      </c>
      <c r="N1006" t="s">
        <v>2</v>
      </c>
      <c r="O1006">
        <v>193</v>
      </c>
      <c r="P1006">
        <v>0</v>
      </c>
      <c r="Q1006">
        <v>0</v>
      </c>
      <c r="R1006">
        <v>0</v>
      </c>
      <c r="S1006">
        <v>193</v>
      </c>
      <c r="T1006">
        <v>0</v>
      </c>
      <c r="U1006">
        <v>13</v>
      </c>
      <c r="X1006" s="23">
        <f>IFERROR(1 -(#REF!/#REF!), 0)</f>
        <v>0</v>
      </c>
      <c r="AA1006">
        <v>49.25</v>
      </c>
      <c r="AB1006">
        <v>53.763300000000001</v>
      </c>
      <c r="AC1006">
        <v>56.03</v>
      </c>
      <c r="AD1006">
        <v>48.5</v>
      </c>
      <c r="AE1006">
        <v>49.25</v>
      </c>
      <c r="AF1006">
        <v>53.763300000000001</v>
      </c>
      <c r="AG1006">
        <v>56.03</v>
      </c>
      <c r="AH1006">
        <v>48.5</v>
      </c>
      <c r="AI1006">
        <v>49.25</v>
      </c>
      <c r="AJ1006">
        <v>53.763300000000001</v>
      </c>
      <c r="AK1006">
        <v>56.03</v>
      </c>
      <c r="AL1006">
        <v>48.5</v>
      </c>
      <c r="AM1006" t="s">
        <v>1</v>
      </c>
      <c r="AN1006" t="s">
        <v>1</v>
      </c>
      <c r="AO1006" t="s">
        <v>5</v>
      </c>
      <c r="AP1006" t="s">
        <v>5</v>
      </c>
      <c r="AQ1006" t="s">
        <v>0</v>
      </c>
      <c r="AS1006" t="s">
        <v>5</v>
      </c>
    </row>
    <row r="1007" spans="1:45" x14ac:dyDescent="0.3">
      <c r="A1007" s="1" t="s">
        <v>2087</v>
      </c>
      <c r="B1007" s="1">
        <v>70</v>
      </c>
      <c r="C1007" s="1" t="s">
        <v>6</v>
      </c>
      <c r="D1007" s="1">
        <v>73335</v>
      </c>
      <c r="E1007" s="1">
        <v>7</v>
      </c>
      <c r="F1007" s="1" t="s">
        <v>813</v>
      </c>
      <c r="G1007" s="1" t="s">
        <v>9760</v>
      </c>
      <c r="H1007" s="1" t="s">
        <v>5</v>
      </c>
      <c r="I1007" s="1" t="s">
        <v>8925</v>
      </c>
      <c r="J1007" s="1" t="s">
        <v>4</v>
      </c>
      <c r="K1007" s="1" t="s">
        <v>8295</v>
      </c>
      <c r="L1007" s="1">
        <v>4</v>
      </c>
      <c r="M1007" t="s">
        <v>30</v>
      </c>
      <c r="N1007" t="s">
        <v>2</v>
      </c>
      <c r="O1007">
        <v>162</v>
      </c>
      <c r="P1007">
        <v>0</v>
      </c>
      <c r="Q1007">
        <v>0</v>
      </c>
      <c r="R1007">
        <v>162</v>
      </c>
      <c r="S1007">
        <v>0</v>
      </c>
      <c r="T1007">
        <v>0</v>
      </c>
      <c r="U1007">
        <v>13</v>
      </c>
      <c r="X1007" s="23">
        <f>IFERROR(1 -(#REF!/#REF!), 0)</f>
        <v>0</v>
      </c>
      <c r="AA1007">
        <v>86.24</v>
      </c>
      <c r="AB1007">
        <v>94.16</v>
      </c>
      <c r="AC1007">
        <v>96.31</v>
      </c>
      <c r="AD1007">
        <v>86.24</v>
      </c>
      <c r="AE1007">
        <v>86.24</v>
      </c>
      <c r="AF1007">
        <v>94.16</v>
      </c>
      <c r="AG1007">
        <v>96.31</v>
      </c>
      <c r="AH1007">
        <v>86.24</v>
      </c>
      <c r="AI1007">
        <v>86.24</v>
      </c>
      <c r="AJ1007">
        <v>94.16</v>
      </c>
      <c r="AK1007">
        <v>96.31</v>
      </c>
      <c r="AL1007">
        <v>86.24</v>
      </c>
      <c r="AM1007" t="s">
        <v>1</v>
      </c>
      <c r="AN1007" t="s">
        <v>1</v>
      </c>
      <c r="AO1007" t="s">
        <v>5</v>
      </c>
      <c r="AP1007" t="s">
        <v>5</v>
      </c>
      <c r="AQ1007" t="s">
        <v>0</v>
      </c>
      <c r="AS1007" t="s">
        <v>5</v>
      </c>
    </row>
    <row r="1008" spans="1:45" x14ac:dyDescent="0.3">
      <c r="A1008" s="1" t="s">
        <v>2341</v>
      </c>
      <c r="B1008" s="1">
        <v>72</v>
      </c>
      <c r="C1008" s="1" t="s">
        <v>12</v>
      </c>
      <c r="D1008" s="1">
        <v>73335</v>
      </c>
      <c r="E1008" s="1">
        <v>8</v>
      </c>
      <c r="F1008" s="1" t="s">
        <v>1065</v>
      </c>
      <c r="G1008" s="1" t="s">
        <v>9761</v>
      </c>
      <c r="H1008" s="1" t="s">
        <v>5</v>
      </c>
      <c r="I1008" s="1" t="s">
        <v>8381</v>
      </c>
      <c r="J1008" s="1" t="s">
        <v>4</v>
      </c>
      <c r="K1008" s="1" t="s">
        <v>8326</v>
      </c>
      <c r="L1008" s="1">
        <v>2</v>
      </c>
      <c r="M1008" t="s">
        <v>23</v>
      </c>
      <c r="N1008" t="s">
        <v>2</v>
      </c>
      <c r="O1008">
        <v>240</v>
      </c>
      <c r="P1008">
        <v>0</v>
      </c>
      <c r="Q1008">
        <v>240</v>
      </c>
      <c r="R1008">
        <v>0</v>
      </c>
      <c r="S1008">
        <v>0</v>
      </c>
      <c r="T1008">
        <v>0</v>
      </c>
      <c r="U1008">
        <v>13</v>
      </c>
      <c r="X1008" s="23">
        <f>IFERROR(1 -(#REF!/#REF!), 0)</f>
        <v>0</v>
      </c>
      <c r="AA1008">
        <v>64.400000000000006</v>
      </c>
      <c r="AB1008">
        <v>69.646600000000007</v>
      </c>
      <c r="AC1008">
        <v>72.313299999999998</v>
      </c>
      <c r="AD1008">
        <v>63.65</v>
      </c>
      <c r="AE1008">
        <v>64.400000000000006</v>
      </c>
      <c r="AF1008">
        <v>69.646600000000007</v>
      </c>
      <c r="AG1008">
        <v>72.313299999999998</v>
      </c>
      <c r="AH1008">
        <v>63.65</v>
      </c>
      <c r="AI1008">
        <v>64.400000000000006</v>
      </c>
      <c r="AJ1008">
        <v>69.646600000000007</v>
      </c>
      <c r="AK1008">
        <v>72.313299999999998</v>
      </c>
      <c r="AL1008">
        <v>63.65</v>
      </c>
      <c r="AM1008" t="s">
        <v>1</v>
      </c>
      <c r="AN1008" t="s">
        <v>1</v>
      </c>
      <c r="AO1008" t="s">
        <v>5</v>
      </c>
      <c r="AP1008" t="s">
        <v>5</v>
      </c>
      <c r="AQ1008" t="s">
        <v>0</v>
      </c>
      <c r="AS1008" t="s">
        <v>5</v>
      </c>
    </row>
    <row r="1009" spans="1:45" x14ac:dyDescent="0.3">
      <c r="A1009" s="1" t="s">
        <v>2342</v>
      </c>
      <c r="B1009" s="1">
        <v>72</v>
      </c>
      <c r="C1009" s="1" t="s">
        <v>14</v>
      </c>
      <c r="D1009" s="1">
        <v>73335</v>
      </c>
      <c r="E1009" s="1">
        <v>9</v>
      </c>
      <c r="F1009" s="1" t="s">
        <v>1066</v>
      </c>
      <c r="G1009" s="1" t="s">
        <v>9762</v>
      </c>
      <c r="H1009" s="1" t="s">
        <v>5</v>
      </c>
      <c r="I1009" s="1" t="s">
        <v>9097</v>
      </c>
      <c r="J1009" s="1" t="s">
        <v>4</v>
      </c>
      <c r="K1009" s="1" t="s">
        <v>8435</v>
      </c>
      <c r="L1009" s="1">
        <v>2</v>
      </c>
      <c r="M1009" t="s">
        <v>23</v>
      </c>
      <c r="N1009" t="s">
        <v>2</v>
      </c>
      <c r="O1009">
        <v>220</v>
      </c>
      <c r="P1009">
        <v>0</v>
      </c>
      <c r="Q1009">
        <v>0</v>
      </c>
      <c r="R1009">
        <v>0</v>
      </c>
      <c r="S1009">
        <v>220</v>
      </c>
      <c r="T1009">
        <v>0</v>
      </c>
      <c r="U1009">
        <v>13</v>
      </c>
      <c r="X1009" s="23">
        <f>IFERROR(1 -(#REF!/#REF!), 0)</f>
        <v>0</v>
      </c>
      <c r="AA1009">
        <v>153.81</v>
      </c>
      <c r="AB1009">
        <v>168.86660000000001</v>
      </c>
      <c r="AC1009">
        <v>173.7</v>
      </c>
      <c r="AD1009">
        <v>142.24</v>
      </c>
      <c r="AE1009">
        <v>153.81</v>
      </c>
      <c r="AF1009">
        <v>168.86660000000001</v>
      </c>
      <c r="AG1009">
        <v>173.7</v>
      </c>
      <c r="AH1009">
        <v>142.24</v>
      </c>
      <c r="AI1009">
        <v>153.81</v>
      </c>
      <c r="AJ1009">
        <v>168.86660000000001</v>
      </c>
      <c r="AK1009">
        <v>173.7</v>
      </c>
      <c r="AL1009">
        <v>142.24</v>
      </c>
      <c r="AM1009" t="s">
        <v>1</v>
      </c>
      <c r="AN1009" t="s">
        <v>1</v>
      </c>
      <c r="AO1009" t="s">
        <v>5</v>
      </c>
      <c r="AP1009" t="s">
        <v>5</v>
      </c>
      <c r="AQ1009" t="s">
        <v>0</v>
      </c>
      <c r="AS1009" t="s">
        <v>5</v>
      </c>
    </row>
    <row r="1010" spans="1:45" x14ac:dyDescent="0.3">
      <c r="A1010" s="1" t="s">
        <v>2343</v>
      </c>
      <c r="B1010" s="1">
        <v>15</v>
      </c>
      <c r="C1010" s="1" t="s">
        <v>14</v>
      </c>
      <c r="D1010" s="1">
        <v>73335</v>
      </c>
      <c r="E1010" s="1">
        <v>11</v>
      </c>
      <c r="F1010" s="1" t="s">
        <v>1067</v>
      </c>
      <c r="G1010" s="1" t="s">
        <v>9763</v>
      </c>
      <c r="H1010" s="1" t="s">
        <v>5</v>
      </c>
      <c r="I1010" s="1" t="s">
        <v>340</v>
      </c>
      <c r="J1010" s="1" t="s">
        <v>4</v>
      </c>
      <c r="K1010" s="1" t="s">
        <v>8289</v>
      </c>
      <c r="L1010" s="1">
        <v>2</v>
      </c>
      <c r="M1010" t="s">
        <v>23</v>
      </c>
      <c r="N1010" t="s">
        <v>2</v>
      </c>
      <c r="O1010">
        <v>148</v>
      </c>
      <c r="P1010">
        <v>0</v>
      </c>
      <c r="Q1010">
        <v>0</v>
      </c>
      <c r="R1010">
        <v>0</v>
      </c>
      <c r="S1010">
        <v>148</v>
      </c>
      <c r="T1010">
        <v>0</v>
      </c>
      <c r="U1010">
        <v>13</v>
      </c>
      <c r="X1010" s="23">
        <f>IFERROR(1 -(#REF!/#REF!), 0)</f>
        <v>0</v>
      </c>
      <c r="AA1010">
        <v>67.260000000000005</v>
      </c>
      <c r="AB1010">
        <v>72.6066</v>
      </c>
      <c r="AC1010">
        <v>75.290000000000006</v>
      </c>
      <c r="AD1010">
        <v>66.510000000000005</v>
      </c>
      <c r="AE1010">
        <v>67.260000000000005</v>
      </c>
      <c r="AF1010">
        <v>72.6066</v>
      </c>
      <c r="AG1010">
        <v>75.290000000000006</v>
      </c>
      <c r="AH1010">
        <v>66.510000000000005</v>
      </c>
      <c r="AI1010">
        <v>67.260000000000005</v>
      </c>
      <c r="AJ1010">
        <v>72.6066</v>
      </c>
      <c r="AK1010">
        <v>75.290000000000006</v>
      </c>
      <c r="AL1010">
        <v>66.510000000000005</v>
      </c>
      <c r="AM1010" t="s">
        <v>1</v>
      </c>
      <c r="AN1010" t="s">
        <v>1</v>
      </c>
      <c r="AO1010" t="s">
        <v>5</v>
      </c>
      <c r="AP1010" t="s">
        <v>5</v>
      </c>
      <c r="AQ1010" t="s">
        <v>0</v>
      </c>
      <c r="AS1010" t="s">
        <v>5</v>
      </c>
    </row>
    <row r="1011" spans="1:45" x14ac:dyDescent="0.3">
      <c r="A1011" s="1" t="s">
        <v>2347</v>
      </c>
      <c r="B1011" s="1">
        <v>72</v>
      </c>
      <c r="C1011" s="1" t="s">
        <v>12</v>
      </c>
      <c r="D1011" s="1">
        <v>73335</v>
      </c>
      <c r="E1011" s="1">
        <v>12</v>
      </c>
      <c r="F1011" s="1" t="s">
        <v>1071</v>
      </c>
      <c r="G1011" s="1" t="s">
        <v>9764</v>
      </c>
      <c r="H1011" s="1" t="s">
        <v>5</v>
      </c>
      <c r="I1011" s="1" t="s">
        <v>8381</v>
      </c>
      <c r="J1011" s="1" t="s">
        <v>4</v>
      </c>
      <c r="K1011" s="1" t="s">
        <v>8628</v>
      </c>
      <c r="L1011" s="1">
        <v>2</v>
      </c>
      <c r="M1011" t="s">
        <v>23</v>
      </c>
      <c r="N1011" t="s">
        <v>2</v>
      </c>
      <c r="O1011">
        <v>230</v>
      </c>
      <c r="P1011">
        <v>0</v>
      </c>
      <c r="Q1011">
        <v>230</v>
      </c>
      <c r="R1011">
        <v>0</v>
      </c>
      <c r="S1011">
        <v>0</v>
      </c>
      <c r="T1011">
        <v>0</v>
      </c>
      <c r="U1011">
        <v>13</v>
      </c>
      <c r="X1011" s="23">
        <f>IFERROR(1 -(#REF!/#REF!), 0)</f>
        <v>0</v>
      </c>
      <c r="AA1011">
        <v>69.863299999999995</v>
      </c>
      <c r="AB1011">
        <v>86.176599999999993</v>
      </c>
      <c r="AC1011">
        <v>92.64</v>
      </c>
      <c r="AD1011">
        <v>62.3</v>
      </c>
      <c r="AE1011">
        <v>69.863299999999995</v>
      </c>
      <c r="AF1011">
        <v>86.176599999999993</v>
      </c>
      <c r="AG1011">
        <v>92.64</v>
      </c>
      <c r="AH1011">
        <v>62.3</v>
      </c>
      <c r="AI1011">
        <v>69.863299999999995</v>
      </c>
      <c r="AJ1011">
        <v>86.176599999999993</v>
      </c>
      <c r="AK1011">
        <v>92.64</v>
      </c>
      <c r="AL1011">
        <v>62.3</v>
      </c>
      <c r="AM1011" t="s">
        <v>1</v>
      </c>
      <c r="AN1011" t="s">
        <v>1</v>
      </c>
      <c r="AO1011" t="s">
        <v>5</v>
      </c>
      <c r="AP1011" t="s">
        <v>5</v>
      </c>
      <c r="AQ1011" t="s">
        <v>0</v>
      </c>
      <c r="AS1011" t="s">
        <v>5</v>
      </c>
    </row>
    <row r="1012" spans="1:45" x14ac:dyDescent="0.3">
      <c r="A1012" s="1" t="s">
        <v>2415</v>
      </c>
      <c r="B1012" s="1">
        <v>15</v>
      </c>
      <c r="C1012" s="1" t="s">
        <v>7</v>
      </c>
      <c r="D1012" s="1">
        <v>73335</v>
      </c>
      <c r="E1012" s="1">
        <v>13</v>
      </c>
      <c r="F1012" s="1" t="s">
        <v>1139</v>
      </c>
      <c r="G1012" s="1" t="s">
        <v>9765</v>
      </c>
      <c r="H1012" s="1" t="s">
        <v>5</v>
      </c>
      <c r="I1012" s="1" t="s">
        <v>9334</v>
      </c>
      <c r="J1012" s="1" t="s">
        <v>4</v>
      </c>
      <c r="K1012" s="1" t="s">
        <v>8333</v>
      </c>
      <c r="L1012" s="1">
        <v>2</v>
      </c>
      <c r="M1012" t="s">
        <v>23</v>
      </c>
      <c r="N1012" t="s">
        <v>2</v>
      </c>
      <c r="O1012">
        <v>152</v>
      </c>
      <c r="P1012">
        <v>0</v>
      </c>
      <c r="Q1012">
        <v>0</v>
      </c>
      <c r="R1012">
        <v>0</v>
      </c>
      <c r="S1012">
        <v>0</v>
      </c>
      <c r="T1012">
        <v>152</v>
      </c>
      <c r="U1012">
        <v>13</v>
      </c>
      <c r="X1012" s="23">
        <f>IFERROR(1 -(#REF!/#REF!), 0)</f>
        <v>0</v>
      </c>
      <c r="AA1012">
        <v>50.21</v>
      </c>
      <c r="AB1012">
        <v>54.763300000000001</v>
      </c>
      <c r="AC1012">
        <v>57.05</v>
      </c>
      <c r="AD1012">
        <v>49.46</v>
      </c>
      <c r="AE1012">
        <v>50.21</v>
      </c>
      <c r="AF1012">
        <v>54.763300000000001</v>
      </c>
      <c r="AG1012">
        <v>57.05</v>
      </c>
      <c r="AH1012">
        <v>49.46</v>
      </c>
      <c r="AI1012">
        <v>50.21</v>
      </c>
      <c r="AJ1012">
        <v>54.763300000000001</v>
      </c>
      <c r="AK1012">
        <v>57.05</v>
      </c>
      <c r="AL1012">
        <v>49.46</v>
      </c>
      <c r="AM1012" t="s">
        <v>1</v>
      </c>
      <c r="AN1012" t="s">
        <v>1</v>
      </c>
      <c r="AO1012" t="s">
        <v>5</v>
      </c>
      <c r="AP1012" t="s">
        <v>5</v>
      </c>
      <c r="AQ1012" t="s">
        <v>0</v>
      </c>
      <c r="AS1012" t="s">
        <v>5</v>
      </c>
    </row>
    <row r="1013" spans="1:45" x14ac:dyDescent="0.3">
      <c r="A1013" s="1" t="s">
        <v>2143</v>
      </c>
      <c r="B1013" s="1">
        <v>78</v>
      </c>
      <c r="C1013" s="1" t="s">
        <v>14</v>
      </c>
      <c r="D1013" s="1">
        <v>99033</v>
      </c>
      <c r="E1013" s="1">
        <v>79</v>
      </c>
      <c r="F1013" s="1" t="s">
        <v>2864</v>
      </c>
      <c r="G1013" s="1" t="s">
        <v>869</v>
      </c>
      <c r="H1013" s="1" t="s">
        <v>11</v>
      </c>
      <c r="I1013" s="1" t="s">
        <v>9127</v>
      </c>
      <c r="J1013" s="1" t="s">
        <v>4</v>
      </c>
      <c r="K1013" s="1" t="s">
        <v>8724</v>
      </c>
      <c r="L1013" s="1">
        <v>5</v>
      </c>
      <c r="M1013" t="s">
        <v>18</v>
      </c>
      <c r="N1013" t="s">
        <v>2</v>
      </c>
      <c r="O1013">
        <v>100</v>
      </c>
      <c r="P1013">
        <v>0</v>
      </c>
      <c r="Q1013">
        <v>0</v>
      </c>
      <c r="R1013">
        <v>0</v>
      </c>
      <c r="S1013">
        <v>100</v>
      </c>
      <c r="T1013">
        <v>0</v>
      </c>
      <c r="U1013">
        <v>15</v>
      </c>
      <c r="X1013" s="23">
        <f>IFERROR(1 -(#REF!/#REF!), 0)</f>
        <v>0</v>
      </c>
      <c r="AA1013">
        <v>27.76</v>
      </c>
      <c r="AB1013">
        <v>27.76</v>
      </c>
      <c r="AC1013">
        <v>58.35</v>
      </c>
      <c r="AD1013">
        <v>27.76</v>
      </c>
      <c r="AE1013">
        <v>27.76</v>
      </c>
      <c r="AF1013">
        <v>27.76</v>
      </c>
      <c r="AG1013">
        <v>58.35</v>
      </c>
      <c r="AH1013">
        <v>27.76</v>
      </c>
      <c r="AI1013">
        <v>27.76</v>
      </c>
      <c r="AJ1013">
        <v>27.76</v>
      </c>
      <c r="AK1013">
        <v>58.35</v>
      </c>
      <c r="AL1013">
        <v>27.76</v>
      </c>
      <c r="AM1013" t="s">
        <v>1</v>
      </c>
      <c r="AN1013" t="s">
        <v>1</v>
      </c>
      <c r="AO1013" t="s">
        <v>5</v>
      </c>
      <c r="AP1013" t="s">
        <v>5</v>
      </c>
      <c r="AQ1013" t="s">
        <v>0</v>
      </c>
      <c r="AS1013" t="s">
        <v>5</v>
      </c>
    </row>
    <row r="1014" spans="1:45" x14ac:dyDescent="0.3">
      <c r="A1014" s="1" t="s">
        <v>2144</v>
      </c>
      <c r="B1014" s="1">
        <v>71</v>
      </c>
      <c r="C1014" s="1" t="s">
        <v>6</v>
      </c>
      <c r="D1014" s="1">
        <v>99033</v>
      </c>
      <c r="E1014" s="1">
        <v>83</v>
      </c>
      <c r="F1014" s="1" t="s">
        <v>2865</v>
      </c>
      <c r="G1014" s="1" t="s">
        <v>870</v>
      </c>
      <c r="H1014" s="1" t="s">
        <v>11</v>
      </c>
      <c r="I1014" s="1" t="s">
        <v>8938</v>
      </c>
      <c r="J1014" s="1" t="s">
        <v>4</v>
      </c>
      <c r="K1014" s="1" t="s">
        <v>8868</v>
      </c>
      <c r="L1014" s="1">
        <v>5</v>
      </c>
      <c r="M1014" t="s">
        <v>18</v>
      </c>
      <c r="N1014" t="s">
        <v>2</v>
      </c>
      <c r="O1014">
        <v>52</v>
      </c>
      <c r="P1014">
        <v>0</v>
      </c>
      <c r="Q1014">
        <v>0</v>
      </c>
      <c r="R1014">
        <v>52</v>
      </c>
      <c r="S1014">
        <v>0</v>
      </c>
      <c r="T1014">
        <v>0</v>
      </c>
      <c r="U1014">
        <v>35</v>
      </c>
      <c r="X1014" s="23">
        <f>IFERROR(1 -(#REF!/#REF!), 0)</f>
        <v>0</v>
      </c>
      <c r="AA1014">
        <v>28.947500000000002</v>
      </c>
      <c r="AB1014">
        <v>49.961799999999997</v>
      </c>
      <c r="AC1014">
        <v>48.863</v>
      </c>
      <c r="AD1014">
        <v>39.844999999999999</v>
      </c>
      <c r="AE1014">
        <v>28.947500000000002</v>
      </c>
      <c r="AF1014">
        <v>49.961799999999997</v>
      </c>
      <c r="AG1014">
        <v>48.863</v>
      </c>
      <c r="AH1014">
        <v>39.844999999999999</v>
      </c>
      <c r="AI1014">
        <v>28.947500000000002</v>
      </c>
      <c r="AJ1014">
        <v>49.961799999999997</v>
      </c>
      <c r="AK1014">
        <v>48.863</v>
      </c>
      <c r="AL1014">
        <v>39.844999999999999</v>
      </c>
      <c r="AM1014" t="s">
        <v>1</v>
      </c>
      <c r="AN1014" t="s">
        <v>1</v>
      </c>
      <c r="AO1014" t="s">
        <v>5</v>
      </c>
      <c r="AP1014" t="s">
        <v>5</v>
      </c>
      <c r="AQ1014" t="s">
        <v>0</v>
      </c>
      <c r="AS1014" t="s">
        <v>5</v>
      </c>
    </row>
    <row r="1015" spans="1:45" x14ac:dyDescent="0.3">
      <c r="A1015" s="1" t="s">
        <v>1889</v>
      </c>
      <c r="B1015" s="1">
        <v>34</v>
      </c>
      <c r="C1015" s="1" t="s">
        <v>7</v>
      </c>
      <c r="D1015" s="1">
        <v>99033</v>
      </c>
      <c r="E1015" s="1">
        <v>84</v>
      </c>
      <c r="F1015" s="1" t="s">
        <v>2851</v>
      </c>
      <c r="G1015" s="1" t="s">
        <v>613</v>
      </c>
      <c r="H1015" s="1" t="s">
        <v>11</v>
      </c>
      <c r="I1015" s="1" t="s">
        <v>363</v>
      </c>
      <c r="J1015" s="1" t="s">
        <v>4</v>
      </c>
      <c r="K1015" s="1" t="s">
        <v>8590</v>
      </c>
      <c r="L1015" s="1">
        <v>6</v>
      </c>
      <c r="M1015" t="s">
        <v>10</v>
      </c>
      <c r="N1015" t="s">
        <v>2</v>
      </c>
      <c r="O1015">
        <v>40</v>
      </c>
      <c r="P1015">
        <v>0</v>
      </c>
      <c r="Q1015">
        <v>0</v>
      </c>
      <c r="R1015">
        <v>0</v>
      </c>
      <c r="S1015">
        <v>0</v>
      </c>
      <c r="T1015">
        <v>40</v>
      </c>
      <c r="U1015">
        <v>14</v>
      </c>
      <c r="X1015" s="23">
        <f>IFERROR(1 -(#REF!/#REF!), 0)</f>
        <v>0</v>
      </c>
      <c r="AA1015">
        <v>36.049999999999997</v>
      </c>
      <c r="AB1015">
        <v>39.916600000000003</v>
      </c>
      <c r="AC1015">
        <v>56.111400000000003</v>
      </c>
      <c r="AD1015">
        <v>85.135000000000005</v>
      </c>
      <c r="AE1015">
        <v>36.049999999999997</v>
      </c>
      <c r="AF1015">
        <v>39.916600000000003</v>
      </c>
      <c r="AG1015">
        <v>56.111400000000003</v>
      </c>
      <c r="AH1015">
        <v>85.135000000000005</v>
      </c>
      <c r="AI1015">
        <v>36.049999999999997</v>
      </c>
      <c r="AJ1015">
        <v>39.916600000000003</v>
      </c>
      <c r="AK1015">
        <v>56.111400000000003</v>
      </c>
      <c r="AL1015">
        <v>85.135000000000005</v>
      </c>
      <c r="AM1015" t="s">
        <v>1</v>
      </c>
      <c r="AN1015" t="s">
        <v>1</v>
      </c>
      <c r="AO1015" t="s">
        <v>5</v>
      </c>
      <c r="AP1015" t="s">
        <v>5</v>
      </c>
      <c r="AQ1015" t="s">
        <v>0</v>
      </c>
      <c r="AS1015" t="s">
        <v>5</v>
      </c>
    </row>
    <row r="1016" spans="1:45" x14ac:dyDescent="0.3">
      <c r="A1016" s="1" t="s">
        <v>2147</v>
      </c>
      <c r="B1016" s="1">
        <v>34</v>
      </c>
      <c r="C1016" s="1" t="s">
        <v>14</v>
      </c>
      <c r="D1016" s="1">
        <v>99033</v>
      </c>
      <c r="E1016" s="1">
        <v>85</v>
      </c>
      <c r="F1016" s="1" t="s">
        <v>2866</v>
      </c>
      <c r="G1016" s="1" t="s">
        <v>874</v>
      </c>
      <c r="H1016" s="1" t="s">
        <v>11</v>
      </c>
      <c r="I1016" s="1" t="s">
        <v>363</v>
      </c>
      <c r="J1016" s="1" t="s">
        <v>4</v>
      </c>
      <c r="K1016" s="1" t="s">
        <v>8590</v>
      </c>
      <c r="L1016" s="1">
        <v>7</v>
      </c>
      <c r="M1016" t="s">
        <v>3</v>
      </c>
      <c r="N1016" t="s">
        <v>2</v>
      </c>
      <c r="O1016">
        <v>55</v>
      </c>
      <c r="P1016">
        <v>0</v>
      </c>
      <c r="Q1016">
        <v>0</v>
      </c>
      <c r="R1016">
        <v>0</v>
      </c>
      <c r="S1016">
        <v>55</v>
      </c>
      <c r="T1016">
        <v>0</v>
      </c>
      <c r="U1016">
        <v>53</v>
      </c>
      <c r="V1016">
        <v>125</v>
      </c>
      <c r="W1016">
        <v>33</v>
      </c>
      <c r="X1016" s="23">
        <f>IFERROR(1 -(#REF!/#REF!), 0)</f>
        <v>0</v>
      </c>
      <c r="Y1016">
        <v>9</v>
      </c>
      <c r="Z1016">
        <v>103</v>
      </c>
      <c r="AA1016">
        <v>97.7</v>
      </c>
      <c r="AB1016">
        <v>93.185699999999997</v>
      </c>
      <c r="AC1016">
        <v>112.07689999999999</v>
      </c>
      <c r="AD1016">
        <v>97.7</v>
      </c>
      <c r="AE1016">
        <v>97.7</v>
      </c>
      <c r="AF1016">
        <v>93.185699999999997</v>
      </c>
      <c r="AG1016">
        <v>112.07689999999999</v>
      </c>
      <c r="AH1016">
        <v>97.7</v>
      </c>
      <c r="AI1016">
        <v>97.7</v>
      </c>
      <c r="AJ1016">
        <v>93.185699999999997</v>
      </c>
      <c r="AK1016">
        <v>112.07689999999999</v>
      </c>
      <c r="AL1016">
        <v>97.7</v>
      </c>
      <c r="AM1016" t="s">
        <v>1</v>
      </c>
      <c r="AN1016" t="s">
        <v>1</v>
      </c>
      <c r="AO1016" t="s">
        <v>5</v>
      </c>
      <c r="AP1016" t="s">
        <v>5</v>
      </c>
      <c r="AQ1016" t="s">
        <v>0</v>
      </c>
      <c r="AS1016" t="s">
        <v>5</v>
      </c>
    </row>
    <row r="1017" spans="1:45" x14ac:dyDescent="0.3">
      <c r="A1017" s="1" t="s">
        <v>2150</v>
      </c>
      <c r="B1017" s="1">
        <v>34</v>
      </c>
      <c r="C1017" s="1" t="s">
        <v>14</v>
      </c>
      <c r="D1017" s="1">
        <v>99033</v>
      </c>
      <c r="E1017" s="1">
        <v>89</v>
      </c>
      <c r="F1017" s="1" t="s">
        <v>2869</v>
      </c>
      <c r="G1017" s="1" t="s">
        <v>877</v>
      </c>
      <c r="H1017" s="1" t="s">
        <v>11</v>
      </c>
      <c r="I1017" s="1" t="s">
        <v>363</v>
      </c>
      <c r="J1017" s="1" t="s">
        <v>4</v>
      </c>
      <c r="K1017" s="1" t="s">
        <v>8590</v>
      </c>
      <c r="L1017" s="1">
        <v>7</v>
      </c>
      <c r="M1017" t="s">
        <v>3</v>
      </c>
      <c r="N1017" t="s">
        <v>2</v>
      </c>
      <c r="O1017">
        <v>70</v>
      </c>
      <c r="P1017">
        <v>0</v>
      </c>
      <c r="Q1017">
        <v>0</v>
      </c>
      <c r="R1017">
        <v>0</v>
      </c>
      <c r="S1017">
        <v>70</v>
      </c>
      <c r="T1017">
        <v>0</v>
      </c>
      <c r="U1017">
        <v>56</v>
      </c>
      <c r="X1017" s="23">
        <f>IFERROR(1 -(#REF!/#REF!), 0)</f>
        <v>0</v>
      </c>
      <c r="AA1017">
        <v>203.04069999999999</v>
      </c>
      <c r="AB1017">
        <v>281.52420000000001</v>
      </c>
      <c r="AC1017">
        <v>247.97329999999999</v>
      </c>
      <c r="AD1017">
        <v>194.79</v>
      </c>
      <c r="AE1017">
        <v>203.04069999999999</v>
      </c>
      <c r="AF1017">
        <v>281.52420000000001</v>
      </c>
      <c r="AG1017">
        <v>247.97329999999999</v>
      </c>
      <c r="AH1017">
        <v>194.79</v>
      </c>
      <c r="AI1017">
        <v>203.04069999999999</v>
      </c>
      <c r="AJ1017">
        <v>281.52420000000001</v>
      </c>
      <c r="AK1017">
        <v>247.97329999999999</v>
      </c>
      <c r="AL1017">
        <v>194.79</v>
      </c>
      <c r="AM1017" t="s">
        <v>1</v>
      </c>
      <c r="AN1017" t="s">
        <v>1</v>
      </c>
      <c r="AO1017" t="s">
        <v>5</v>
      </c>
      <c r="AP1017" t="s">
        <v>5</v>
      </c>
      <c r="AQ1017" t="s">
        <v>0</v>
      </c>
      <c r="AS1017" t="s">
        <v>5</v>
      </c>
    </row>
    <row r="1018" spans="1:45" x14ac:dyDescent="0.3">
      <c r="A1018" s="1" t="s">
        <v>9766</v>
      </c>
      <c r="B1018" s="1">
        <v>34</v>
      </c>
      <c r="C1018" s="1" t="s">
        <v>12</v>
      </c>
      <c r="D1018" s="1">
        <v>99033</v>
      </c>
      <c r="E1018" s="1">
        <v>91</v>
      </c>
      <c r="F1018" s="1" t="s">
        <v>9767</v>
      </c>
      <c r="G1018" s="1" t="s">
        <v>9768</v>
      </c>
      <c r="H1018" s="1" t="s">
        <v>11</v>
      </c>
      <c r="I1018" s="1" t="s">
        <v>363</v>
      </c>
      <c r="J1018" s="1" t="s">
        <v>4</v>
      </c>
      <c r="K1018" s="1" t="s">
        <v>8590</v>
      </c>
      <c r="L1018" s="1">
        <v>0</v>
      </c>
      <c r="M1018" t="s">
        <v>3</v>
      </c>
      <c r="N1018" t="s">
        <v>25</v>
      </c>
      <c r="O1018">
        <v>37</v>
      </c>
      <c r="P1018">
        <v>0</v>
      </c>
      <c r="Q1018">
        <v>37</v>
      </c>
      <c r="R1018">
        <v>0</v>
      </c>
      <c r="S1018">
        <v>0</v>
      </c>
      <c r="T1018">
        <v>0</v>
      </c>
      <c r="W1018">
        <v>0</v>
      </c>
      <c r="X1018" s="23">
        <f>IFERROR(1 -(#REF!/#REF!), 0)</f>
        <v>0</v>
      </c>
      <c r="AM1018" t="s">
        <v>1</v>
      </c>
      <c r="AN1018" t="s">
        <v>1</v>
      </c>
      <c r="AO1018" t="s">
        <v>5</v>
      </c>
      <c r="AP1018" t="s">
        <v>5</v>
      </c>
      <c r="AQ1018" t="s">
        <v>0</v>
      </c>
      <c r="AS1018" t="s">
        <v>5</v>
      </c>
    </row>
    <row r="1019" spans="1:45" x14ac:dyDescent="0.3">
      <c r="A1019" s="1" t="s">
        <v>2151</v>
      </c>
      <c r="B1019" s="1">
        <v>71</v>
      </c>
      <c r="C1019" s="1" t="s">
        <v>14</v>
      </c>
      <c r="D1019" s="1">
        <v>99033</v>
      </c>
      <c r="E1019" s="1">
        <v>96</v>
      </c>
      <c r="F1019" s="1" t="s">
        <v>878</v>
      </c>
      <c r="G1019" s="1" t="s">
        <v>9769</v>
      </c>
      <c r="H1019" s="1" t="s">
        <v>11</v>
      </c>
      <c r="I1019" s="1" t="s">
        <v>8938</v>
      </c>
      <c r="J1019" s="1" t="s">
        <v>4</v>
      </c>
      <c r="K1019" s="1" t="s">
        <v>8599</v>
      </c>
      <c r="L1019" s="1">
        <v>6</v>
      </c>
      <c r="M1019" t="s">
        <v>10</v>
      </c>
      <c r="N1019" t="s">
        <v>2</v>
      </c>
      <c r="O1019">
        <v>50</v>
      </c>
      <c r="P1019">
        <v>0</v>
      </c>
      <c r="Q1019">
        <v>0</v>
      </c>
      <c r="R1019">
        <v>0</v>
      </c>
      <c r="S1019">
        <v>50</v>
      </c>
      <c r="T1019">
        <v>0</v>
      </c>
      <c r="U1019">
        <v>24</v>
      </c>
      <c r="X1019" s="23">
        <f>IFERROR(1 -(#REF!/#REF!), 0)</f>
        <v>0</v>
      </c>
      <c r="AA1019">
        <v>25.251999999999999</v>
      </c>
      <c r="AB1019">
        <v>25.281400000000001</v>
      </c>
      <c r="AC1019">
        <v>25.34</v>
      </c>
      <c r="AD1019">
        <v>25.22</v>
      </c>
      <c r="AE1019">
        <v>25.251999999999999</v>
      </c>
      <c r="AF1019">
        <v>25.281400000000001</v>
      </c>
      <c r="AG1019">
        <v>25.34</v>
      </c>
      <c r="AH1019">
        <v>25.22</v>
      </c>
      <c r="AI1019">
        <v>25.251999999999999</v>
      </c>
      <c r="AJ1019">
        <v>25.281400000000001</v>
      </c>
      <c r="AK1019">
        <v>25.34</v>
      </c>
      <c r="AL1019">
        <v>25.22</v>
      </c>
      <c r="AM1019" t="s">
        <v>1</v>
      </c>
      <c r="AN1019" t="s">
        <v>1</v>
      </c>
      <c r="AO1019" t="s">
        <v>5</v>
      </c>
      <c r="AP1019" t="s">
        <v>5</v>
      </c>
      <c r="AQ1019" t="s">
        <v>0</v>
      </c>
      <c r="AS1019" t="s">
        <v>5</v>
      </c>
    </row>
    <row r="1020" spans="1:45" x14ac:dyDescent="0.3">
      <c r="A1020" s="1" t="s">
        <v>2153</v>
      </c>
      <c r="B1020" s="1">
        <v>76</v>
      </c>
      <c r="C1020" s="1" t="s">
        <v>9</v>
      </c>
      <c r="D1020" s="1">
        <v>99033</v>
      </c>
      <c r="E1020" s="1">
        <v>98</v>
      </c>
      <c r="F1020" s="1" t="s">
        <v>2870</v>
      </c>
      <c r="G1020" s="1" t="s">
        <v>880</v>
      </c>
      <c r="H1020" s="1" t="s">
        <v>11</v>
      </c>
      <c r="I1020" s="1" t="s">
        <v>8971</v>
      </c>
      <c r="J1020" s="1" t="s">
        <v>4</v>
      </c>
      <c r="K1020" s="1" t="s">
        <v>8958</v>
      </c>
      <c r="L1020" s="1">
        <v>7</v>
      </c>
      <c r="M1020" t="s">
        <v>3</v>
      </c>
      <c r="N1020" t="s">
        <v>2</v>
      </c>
      <c r="O1020">
        <v>110</v>
      </c>
      <c r="P1020">
        <v>110</v>
      </c>
      <c r="Q1020">
        <v>0</v>
      </c>
      <c r="R1020">
        <v>0</v>
      </c>
      <c r="S1020">
        <v>0</v>
      </c>
      <c r="T1020">
        <v>0</v>
      </c>
      <c r="U1020">
        <v>55</v>
      </c>
      <c r="X1020" s="23">
        <f>IFERROR(1 -(#REF!/#REF!), 0)</f>
        <v>0</v>
      </c>
      <c r="AA1020">
        <v>237.37610000000001</v>
      </c>
      <c r="AB1020">
        <v>229.4693</v>
      </c>
      <c r="AC1020">
        <v>234.8271</v>
      </c>
      <c r="AD1020">
        <v>205.45920000000001</v>
      </c>
      <c r="AE1020">
        <v>237.37610000000001</v>
      </c>
      <c r="AF1020">
        <v>229.4693</v>
      </c>
      <c r="AG1020">
        <v>234.8271</v>
      </c>
      <c r="AH1020">
        <v>205.45920000000001</v>
      </c>
      <c r="AI1020">
        <v>237.37610000000001</v>
      </c>
      <c r="AJ1020">
        <v>229.4693</v>
      </c>
      <c r="AK1020">
        <v>234.8271</v>
      </c>
      <c r="AL1020">
        <v>205.45920000000001</v>
      </c>
      <c r="AM1020" t="s">
        <v>1</v>
      </c>
      <c r="AN1020" t="s">
        <v>1</v>
      </c>
      <c r="AO1020" t="s">
        <v>5</v>
      </c>
      <c r="AP1020" t="s">
        <v>5</v>
      </c>
      <c r="AQ1020" t="s">
        <v>0</v>
      </c>
      <c r="AS1020" t="s">
        <v>5</v>
      </c>
    </row>
    <row r="1021" spans="1:45" x14ac:dyDescent="0.3">
      <c r="A1021" s="1" t="s">
        <v>2156</v>
      </c>
      <c r="B1021" s="1">
        <v>72</v>
      </c>
      <c r="C1021" s="1" t="s">
        <v>9</v>
      </c>
      <c r="D1021" s="1">
        <v>99033</v>
      </c>
      <c r="E1021" s="1">
        <v>104</v>
      </c>
      <c r="F1021" s="1" t="s">
        <v>2871</v>
      </c>
      <c r="G1021" s="1" t="s">
        <v>883</v>
      </c>
      <c r="H1021" s="1" t="s">
        <v>11</v>
      </c>
      <c r="I1021" s="1" t="s">
        <v>9770</v>
      </c>
      <c r="J1021" s="1" t="s">
        <v>4</v>
      </c>
      <c r="K1021" s="1" t="s">
        <v>8361</v>
      </c>
      <c r="L1021" s="1">
        <v>7</v>
      </c>
      <c r="M1021" t="s">
        <v>3</v>
      </c>
      <c r="N1021" t="s">
        <v>2</v>
      </c>
      <c r="O1021">
        <v>10</v>
      </c>
      <c r="P1021">
        <v>10</v>
      </c>
      <c r="Q1021">
        <v>0</v>
      </c>
      <c r="R1021">
        <v>0</v>
      </c>
      <c r="S1021">
        <v>0</v>
      </c>
      <c r="T1021">
        <v>0</v>
      </c>
      <c r="U1021">
        <v>65</v>
      </c>
      <c r="X1021" s="23">
        <f>IFERROR(1 -(#REF!/#REF!), 0)</f>
        <v>0</v>
      </c>
      <c r="AA1021">
        <v>115.7346</v>
      </c>
      <c r="AB1021">
        <v>72.602699999999999</v>
      </c>
      <c r="AC1021">
        <v>70.175299999999993</v>
      </c>
      <c r="AD1021">
        <v>103.34050000000001</v>
      </c>
      <c r="AE1021">
        <v>115.7346</v>
      </c>
      <c r="AF1021">
        <v>72.602699999999999</v>
      </c>
      <c r="AG1021">
        <v>70.175299999999993</v>
      </c>
      <c r="AH1021">
        <v>103.34050000000001</v>
      </c>
      <c r="AI1021">
        <v>115.7346</v>
      </c>
      <c r="AJ1021">
        <v>72.602699999999999</v>
      </c>
      <c r="AK1021">
        <v>70.175299999999993</v>
      </c>
      <c r="AL1021">
        <v>103.34050000000001</v>
      </c>
      <c r="AM1021" t="s">
        <v>1</v>
      </c>
      <c r="AN1021" t="s">
        <v>1</v>
      </c>
      <c r="AO1021" t="s">
        <v>5</v>
      </c>
      <c r="AP1021" t="s">
        <v>5</v>
      </c>
      <c r="AQ1021" t="s">
        <v>0</v>
      </c>
      <c r="AS1021" t="s">
        <v>5</v>
      </c>
    </row>
    <row r="1022" spans="1:45" x14ac:dyDescent="0.3">
      <c r="A1022" s="1" t="s">
        <v>2159</v>
      </c>
      <c r="B1022" s="1">
        <v>76</v>
      </c>
      <c r="C1022" s="1" t="s">
        <v>14</v>
      </c>
      <c r="D1022" s="1">
        <v>99033</v>
      </c>
      <c r="E1022" s="1">
        <v>106</v>
      </c>
      <c r="F1022" s="1" t="s">
        <v>2872</v>
      </c>
      <c r="G1022" s="1" t="s">
        <v>886</v>
      </c>
      <c r="H1022" s="1" t="s">
        <v>11</v>
      </c>
      <c r="I1022" s="1" t="s">
        <v>8794</v>
      </c>
      <c r="J1022" s="1" t="s">
        <v>4</v>
      </c>
      <c r="K1022" s="1" t="s">
        <v>8757</v>
      </c>
      <c r="L1022" s="1">
        <v>7</v>
      </c>
      <c r="M1022" t="s">
        <v>3</v>
      </c>
      <c r="N1022" t="s">
        <v>2</v>
      </c>
      <c r="O1022">
        <v>150</v>
      </c>
      <c r="P1022">
        <v>0</v>
      </c>
      <c r="Q1022">
        <v>0</v>
      </c>
      <c r="R1022">
        <v>0</v>
      </c>
      <c r="S1022">
        <v>150</v>
      </c>
      <c r="T1022">
        <v>0</v>
      </c>
      <c r="U1022">
        <v>55</v>
      </c>
      <c r="X1022" s="23">
        <f>IFERROR(1 -(#REF!/#REF!), 0)</f>
        <v>0</v>
      </c>
      <c r="AA1022">
        <v>353.4538</v>
      </c>
      <c r="AB1022">
        <v>413.68419999999998</v>
      </c>
      <c r="AC1022">
        <v>435.1807</v>
      </c>
      <c r="AD1022">
        <v>342.45139999999998</v>
      </c>
      <c r="AE1022">
        <v>353.4538</v>
      </c>
      <c r="AF1022">
        <v>413.68419999999998</v>
      </c>
      <c r="AG1022">
        <v>435.1807</v>
      </c>
      <c r="AH1022">
        <v>342.45139999999998</v>
      </c>
      <c r="AI1022">
        <v>353.4538</v>
      </c>
      <c r="AJ1022">
        <v>413.68419999999998</v>
      </c>
      <c r="AK1022">
        <v>435.1807</v>
      </c>
      <c r="AL1022">
        <v>342.45139999999998</v>
      </c>
      <c r="AM1022" t="s">
        <v>1</v>
      </c>
      <c r="AN1022" t="s">
        <v>1</v>
      </c>
      <c r="AO1022" t="s">
        <v>5</v>
      </c>
      <c r="AP1022" t="s">
        <v>5</v>
      </c>
      <c r="AQ1022" t="s">
        <v>0</v>
      </c>
      <c r="AS1022" t="s">
        <v>5</v>
      </c>
    </row>
    <row r="1023" spans="1:45" x14ac:dyDescent="0.3">
      <c r="A1023" s="1" t="s">
        <v>2161</v>
      </c>
      <c r="B1023" s="1">
        <v>9</v>
      </c>
      <c r="C1023" s="1" t="s">
        <v>12</v>
      </c>
      <c r="D1023" s="1">
        <v>99033</v>
      </c>
      <c r="E1023" s="1">
        <v>108</v>
      </c>
      <c r="F1023" s="1" t="s">
        <v>2873</v>
      </c>
      <c r="G1023" s="1" t="s">
        <v>888</v>
      </c>
      <c r="H1023" s="1" t="s">
        <v>11</v>
      </c>
      <c r="I1023" s="1" t="s">
        <v>8983</v>
      </c>
      <c r="J1023" s="1" t="s">
        <v>4</v>
      </c>
      <c r="K1023" s="1" t="s">
        <v>9342</v>
      </c>
      <c r="L1023" s="1">
        <v>7</v>
      </c>
      <c r="M1023" t="s">
        <v>3</v>
      </c>
      <c r="N1023" t="s">
        <v>2</v>
      </c>
      <c r="O1023">
        <v>270</v>
      </c>
      <c r="P1023">
        <v>0</v>
      </c>
      <c r="Q1023">
        <v>270</v>
      </c>
      <c r="R1023">
        <v>0</v>
      </c>
      <c r="S1023">
        <v>0</v>
      </c>
      <c r="T1023">
        <v>0</v>
      </c>
      <c r="U1023">
        <v>53</v>
      </c>
      <c r="X1023" s="23">
        <f>IFERROR(1 -(#REF!/#REF!), 0)</f>
        <v>0</v>
      </c>
      <c r="AA1023">
        <v>114.72</v>
      </c>
      <c r="AB1023">
        <v>109.5835</v>
      </c>
      <c r="AC1023">
        <v>128.84</v>
      </c>
      <c r="AD1023">
        <v>115.0338</v>
      </c>
      <c r="AE1023">
        <v>114.72</v>
      </c>
      <c r="AF1023">
        <v>109.5835</v>
      </c>
      <c r="AG1023">
        <v>128.84</v>
      </c>
      <c r="AH1023">
        <v>115.0338</v>
      </c>
      <c r="AI1023">
        <v>114.72</v>
      </c>
      <c r="AJ1023">
        <v>109.5835</v>
      </c>
      <c r="AK1023">
        <v>128.84</v>
      </c>
      <c r="AL1023">
        <v>115.0338</v>
      </c>
      <c r="AM1023" t="s">
        <v>1</v>
      </c>
      <c r="AN1023" t="s">
        <v>1</v>
      </c>
      <c r="AO1023" t="s">
        <v>5</v>
      </c>
      <c r="AP1023" t="s">
        <v>5</v>
      </c>
      <c r="AQ1023" t="s">
        <v>0</v>
      </c>
      <c r="AS1023" t="s">
        <v>5</v>
      </c>
    </row>
    <row r="1024" spans="1:45" x14ac:dyDescent="0.3">
      <c r="A1024" s="1" t="s">
        <v>2163</v>
      </c>
      <c r="B1024" s="1">
        <v>15</v>
      </c>
      <c r="C1024" s="1" t="s">
        <v>14</v>
      </c>
      <c r="D1024" s="1">
        <v>99033</v>
      </c>
      <c r="E1024" s="1">
        <v>109</v>
      </c>
      <c r="F1024" s="1" t="s">
        <v>2874</v>
      </c>
      <c r="G1024" s="1" t="s">
        <v>890</v>
      </c>
      <c r="H1024" s="1" t="s">
        <v>11</v>
      </c>
      <c r="I1024" s="1" t="s">
        <v>340</v>
      </c>
      <c r="J1024" s="1" t="s">
        <v>4</v>
      </c>
      <c r="K1024" s="1" t="s">
        <v>8576</v>
      </c>
      <c r="L1024" s="1">
        <v>7</v>
      </c>
      <c r="M1024" t="s">
        <v>3</v>
      </c>
      <c r="N1024" t="s">
        <v>2</v>
      </c>
      <c r="O1024">
        <v>70</v>
      </c>
      <c r="P1024">
        <v>0</v>
      </c>
      <c r="Q1024">
        <v>0</v>
      </c>
      <c r="R1024">
        <v>0</v>
      </c>
      <c r="S1024">
        <v>70</v>
      </c>
      <c r="T1024">
        <v>0</v>
      </c>
      <c r="U1024">
        <v>57</v>
      </c>
      <c r="X1024" s="23">
        <f>IFERROR(1 -(#REF!/#REF!), 0)</f>
        <v>0</v>
      </c>
      <c r="AA1024">
        <v>221.61850000000001</v>
      </c>
      <c r="AB1024">
        <v>242.38130000000001</v>
      </c>
      <c r="AC1024">
        <v>233.00059999999999</v>
      </c>
      <c r="AD1024">
        <v>234.7123</v>
      </c>
      <c r="AE1024">
        <v>221.61850000000001</v>
      </c>
      <c r="AF1024">
        <v>242.38130000000001</v>
      </c>
      <c r="AG1024">
        <v>233.00059999999999</v>
      </c>
      <c r="AH1024">
        <v>234.7123</v>
      </c>
      <c r="AI1024">
        <v>221.61850000000001</v>
      </c>
      <c r="AJ1024">
        <v>242.38130000000001</v>
      </c>
      <c r="AK1024">
        <v>233.00059999999999</v>
      </c>
      <c r="AL1024">
        <v>234.7123</v>
      </c>
      <c r="AM1024" t="s">
        <v>1</v>
      </c>
      <c r="AN1024" t="s">
        <v>1</v>
      </c>
      <c r="AO1024" t="s">
        <v>5</v>
      </c>
      <c r="AP1024" t="s">
        <v>5</v>
      </c>
      <c r="AQ1024" t="s">
        <v>0</v>
      </c>
      <c r="AS1024" t="s">
        <v>5</v>
      </c>
    </row>
    <row r="1025" spans="1:45" x14ac:dyDescent="0.3">
      <c r="A1025" s="1" t="s">
        <v>2164</v>
      </c>
      <c r="B1025" s="1">
        <v>9</v>
      </c>
      <c r="C1025" s="1" t="s">
        <v>6</v>
      </c>
      <c r="D1025" s="1">
        <v>99033</v>
      </c>
      <c r="E1025" s="1">
        <v>110</v>
      </c>
      <c r="F1025" s="1" t="s">
        <v>2875</v>
      </c>
      <c r="G1025" s="1" t="s">
        <v>891</v>
      </c>
      <c r="H1025" s="1" t="s">
        <v>11</v>
      </c>
      <c r="I1025" s="1" t="s">
        <v>9422</v>
      </c>
      <c r="J1025" s="1" t="s">
        <v>4</v>
      </c>
      <c r="K1025" s="1" t="s">
        <v>9423</v>
      </c>
      <c r="L1025" s="1">
        <v>0</v>
      </c>
      <c r="M1025" t="s">
        <v>3</v>
      </c>
      <c r="N1025" t="s">
        <v>25</v>
      </c>
      <c r="O1025">
        <v>340</v>
      </c>
      <c r="P1025">
        <v>0</v>
      </c>
      <c r="Q1025">
        <v>0</v>
      </c>
      <c r="R1025">
        <v>340</v>
      </c>
      <c r="S1025">
        <v>0</v>
      </c>
      <c r="T1025">
        <v>0</v>
      </c>
      <c r="U1025">
        <v>11</v>
      </c>
      <c r="X1025" s="23">
        <f>IFERROR(1 -(#REF!/#REF!), 0)</f>
        <v>0</v>
      </c>
      <c r="AA1025">
        <v>72.004999999999995</v>
      </c>
      <c r="AB1025">
        <v>92.543300000000002</v>
      </c>
      <c r="AC1025">
        <v>137.85749999999999</v>
      </c>
      <c r="AD1025">
        <v>146.465</v>
      </c>
      <c r="AE1025">
        <v>72.004999999999995</v>
      </c>
      <c r="AF1025">
        <v>92.543300000000002</v>
      </c>
      <c r="AG1025">
        <v>137.85749999999999</v>
      </c>
      <c r="AH1025">
        <v>146.465</v>
      </c>
      <c r="AI1025">
        <v>72.004999999999995</v>
      </c>
      <c r="AJ1025">
        <v>92.543300000000002</v>
      </c>
      <c r="AK1025">
        <v>137.85749999999999</v>
      </c>
      <c r="AL1025">
        <v>146.465</v>
      </c>
      <c r="AM1025" t="s">
        <v>1</v>
      </c>
      <c r="AN1025" t="s">
        <v>1</v>
      </c>
      <c r="AO1025" t="s">
        <v>5</v>
      </c>
      <c r="AP1025" t="s">
        <v>5</v>
      </c>
      <c r="AQ1025" t="s">
        <v>0</v>
      </c>
      <c r="AS1025" t="s">
        <v>5</v>
      </c>
    </row>
    <row r="1026" spans="1:45" x14ac:dyDescent="0.3">
      <c r="A1026" s="1" t="s">
        <v>2165</v>
      </c>
      <c r="B1026" s="1">
        <v>78</v>
      </c>
      <c r="C1026" s="1" t="s">
        <v>7</v>
      </c>
      <c r="D1026" s="1">
        <v>99033</v>
      </c>
      <c r="E1026" s="1">
        <v>111</v>
      </c>
      <c r="F1026" s="1" t="s">
        <v>2876</v>
      </c>
      <c r="G1026" s="1" t="s">
        <v>892</v>
      </c>
      <c r="H1026" s="1" t="s">
        <v>11</v>
      </c>
      <c r="I1026" s="1" t="s">
        <v>9771</v>
      </c>
      <c r="J1026" s="1" t="s">
        <v>4</v>
      </c>
      <c r="K1026" s="1" t="s">
        <v>8338</v>
      </c>
      <c r="L1026" s="1">
        <v>7</v>
      </c>
      <c r="M1026" t="s">
        <v>3</v>
      </c>
      <c r="N1026" t="s">
        <v>2</v>
      </c>
      <c r="O1026">
        <v>50</v>
      </c>
      <c r="P1026">
        <v>0</v>
      </c>
      <c r="Q1026">
        <v>0</v>
      </c>
      <c r="R1026">
        <v>0</v>
      </c>
      <c r="S1026">
        <v>0</v>
      </c>
      <c r="T1026">
        <v>50</v>
      </c>
      <c r="U1026">
        <v>56</v>
      </c>
      <c r="X1026" s="23">
        <f>IFERROR(1 -(#REF!/#REF!), 0)</f>
        <v>0</v>
      </c>
      <c r="AA1026">
        <v>104.46</v>
      </c>
      <c r="AB1026">
        <v>100.6626</v>
      </c>
      <c r="AC1026">
        <v>115.2478</v>
      </c>
      <c r="AD1026">
        <v>101.372</v>
      </c>
      <c r="AE1026">
        <v>104.46</v>
      </c>
      <c r="AF1026">
        <v>100.6626</v>
      </c>
      <c r="AG1026">
        <v>115.2478</v>
      </c>
      <c r="AH1026">
        <v>101.372</v>
      </c>
      <c r="AI1026">
        <v>104.46</v>
      </c>
      <c r="AJ1026">
        <v>100.6626</v>
      </c>
      <c r="AK1026">
        <v>115.2478</v>
      </c>
      <c r="AL1026">
        <v>101.372</v>
      </c>
      <c r="AM1026" t="s">
        <v>1</v>
      </c>
      <c r="AN1026" t="s">
        <v>1</v>
      </c>
      <c r="AO1026" t="s">
        <v>5</v>
      </c>
      <c r="AP1026" t="s">
        <v>5</v>
      </c>
      <c r="AQ1026" t="s">
        <v>0</v>
      </c>
      <c r="AS1026" t="s">
        <v>5</v>
      </c>
    </row>
    <row r="1027" spans="1:45" x14ac:dyDescent="0.3">
      <c r="A1027" s="1" t="s">
        <v>2166</v>
      </c>
      <c r="B1027" s="1">
        <v>15</v>
      </c>
      <c r="C1027" s="1" t="s">
        <v>6</v>
      </c>
      <c r="D1027" s="1">
        <v>99033</v>
      </c>
      <c r="E1027" s="1">
        <v>112</v>
      </c>
      <c r="F1027" s="1" t="s">
        <v>2877</v>
      </c>
      <c r="G1027" s="1" t="s">
        <v>893</v>
      </c>
      <c r="H1027" s="1" t="s">
        <v>11</v>
      </c>
      <c r="I1027" s="1" t="s">
        <v>8967</v>
      </c>
      <c r="J1027" s="1" t="s">
        <v>4</v>
      </c>
      <c r="K1027" s="1" t="s">
        <v>76</v>
      </c>
      <c r="L1027" s="1">
        <v>7</v>
      </c>
      <c r="M1027" t="s">
        <v>3</v>
      </c>
      <c r="N1027" t="s">
        <v>2</v>
      </c>
      <c r="O1027">
        <v>100</v>
      </c>
      <c r="P1027">
        <v>0</v>
      </c>
      <c r="Q1027">
        <v>0</v>
      </c>
      <c r="R1027">
        <v>100</v>
      </c>
      <c r="S1027">
        <v>0</v>
      </c>
      <c r="T1027">
        <v>0</v>
      </c>
      <c r="U1027">
        <v>54</v>
      </c>
      <c r="X1027" s="23">
        <f>IFERROR(1 -(#REF!/#REF!), 0)</f>
        <v>0</v>
      </c>
      <c r="AA1027">
        <v>27.25</v>
      </c>
      <c r="AB1027">
        <v>25.609200000000001</v>
      </c>
      <c r="AC1027">
        <v>35.4176</v>
      </c>
      <c r="AD1027">
        <v>29.923500000000001</v>
      </c>
      <c r="AE1027">
        <v>27.25</v>
      </c>
      <c r="AF1027">
        <v>25.609200000000001</v>
      </c>
      <c r="AG1027">
        <v>35.4176</v>
      </c>
      <c r="AH1027">
        <v>29.923500000000001</v>
      </c>
      <c r="AI1027">
        <v>27.25</v>
      </c>
      <c r="AJ1027">
        <v>25.609200000000001</v>
      </c>
      <c r="AK1027">
        <v>35.4176</v>
      </c>
      <c r="AL1027">
        <v>29.923500000000001</v>
      </c>
      <c r="AM1027" t="s">
        <v>1</v>
      </c>
      <c r="AN1027" t="s">
        <v>1</v>
      </c>
      <c r="AO1027" t="s">
        <v>5</v>
      </c>
      <c r="AP1027" t="s">
        <v>5</v>
      </c>
      <c r="AQ1027" t="s">
        <v>0</v>
      </c>
      <c r="AS1027" t="s">
        <v>5</v>
      </c>
    </row>
    <row r="1028" spans="1:45" x14ac:dyDescent="0.3">
      <c r="A1028" s="1" t="s">
        <v>2167</v>
      </c>
      <c r="B1028" s="1">
        <v>34</v>
      </c>
      <c r="C1028" s="1" t="s">
        <v>12</v>
      </c>
      <c r="D1028" s="1">
        <v>99033</v>
      </c>
      <c r="E1028" s="1">
        <v>113</v>
      </c>
      <c r="F1028" s="1" t="s">
        <v>2878</v>
      </c>
      <c r="G1028" s="1" t="s">
        <v>894</v>
      </c>
      <c r="H1028" s="1" t="s">
        <v>11</v>
      </c>
      <c r="I1028" s="1" t="s">
        <v>363</v>
      </c>
      <c r="J1028" s="1" t="s">
        <v>4</v>
      </c>
      <c r="K1028" s="1" t="s">
        <v>8599</v>
      </c>
      <c r="L1028" s="1">
        <v>7</v>
      </c>
      <c r="M1028" t="s">
        <v>3</v>
      </c>
      <c r="N1028" t="s">
        <v>2</v>
      </c>
      <c r="O1028">
        <v>85</v>
      </c>
      <c r="P1028">
        <v>0</v>
      </c>
      <c r="Q1028">
        <v>85</v>
      </c>
      <c r="R1028">
        <v>0</v>
      </c>
      <c r="S1028">
        <v>0</v>
      </c>
      <c r="T1028">
        <v>0</v>
      </c>
      <c r="U1028">
        <v>80</v>
      </c>
      <c r="X1028" s="23">
        <f>IFERROR(1 -(#REF!/#REF!), 0)</f>
        <v>0</v>
      </c>
      <c r="AA1028">
        <v>212.43170000000001</v>
      </c>
      <c r="AB1028">
        <v>267.97379999999998</v>
      </c>
      <c r="AC1028">
        <v>441.39150000000001</v>
      </c>
      <c r="AD1028">
        <v>190.80500000000001</v>
      </c>
      <c r="AE1028">
        <v>212.43170000000001</v>
      </c>
      <c r="AF1028">
        <v>267.97379999999998</v>
      </c>
      <c r="AG1028">
        <v>441.39150000000001</v>
      </c>
      <c r="AH1028">
        <v>190.80500000000001</v>
      </c>
      <c r="AI1028">
        <v>212.43170000000001</v>
      </c>
      <c r="AJ1028">
        <v>267.97379999999998</v>
      </c>
      <c r="AK1028">
        <v>441.39150000000001</v>
      </c>
      <c r="AL1028">
        <v>190.80500000000001</v>
      </c>
      <c r="AM1028" t="s">
        <v>1</v>
      </c>
      <c r="AN1028" t="s">
        <v>1</v>
      </c>
      <c r="AO1028" t="s">
        <v>5</v>
      </c>
      <c r="AP1028" t="s">
        <v>5</v>
      </c>
      <c r="AQ1028" t="s">
        <v>0</v>
      </c>
      <c r="AS1028" t="s">
        <v>5</v>
      </c>
    </row>
    <row r="1029" spans="1:45" x14ac:dyDescent="0.3">
      <c r="A1029" s="1" t="s">
        <v>2610</v>
      </c>
      <c r="B1029" s="1">
        <v>78</v>
      </c>
      <c r="C1029" s="1" t="s">
        <v>9</v>
      </c>
      <c r="D1029" s="1">
        <v>99033</v>
      </c>
      <c r="E1029" s="1">
        <v>114</v>
      </c>
      <c r="F1029" s="1" t="s">
        <v>2910</v>
      </c>
      <c r="G1029" s="1" t="s">
        <v>1330</v>
      </c>
      <c r="H1029" s="1" t="s">
        <v>11</v>
      </c>
      <c r="I1029" s="1" t="s">
        <v>8857</v>
      </c>
      <c r="J1029" s="1" t="s">
        <v>4</v>
      </c>
      <c r="K1029" s="1" t="s">
        <v>9708</v>
      </c>
      <c r="L1029" s="1">
        <v>7</v>
      </c>
      <c r="M1029" t="s">
        <v>3</v>
      </c>
      <c r="N1029" t="s">
        <v>2</v>
      </c>
      <c r="O1029">
        <v>240</v>
      </c>
      <c r="P1029">
        <v>240</v>
      </c>
      <c r="Q1029">
        <v>0</v>
      </c>
      <c r="R1029">
        <v>0</v>
      </c>
      <c r="S1029">
        <v>0</v>
      </c>
      <c r="T1029">
        <v>0</v>
      </c>
      <c r="U1029">
        <v>54</v>
      </c>
      <c r="X1029" s="23">
        <f>IFERROR(1 -(#REF!/#REF!), 0)</f>
        <v>0</v>
      </c>
      <c r="AA1029">
        <v>311.02350000000001</v>
      </c>
      <c r="AB1029">
        <v>368.61529999999999</v>
      </c>
      <c r="AC1029">
        <v>352.58350000000002</v>
      </c>
      <c r="AD1029">
        <v>297.83760000000001</v>
      </c>
      <c r="AE1029">
        <v>311.02350000000001</v>
      </c>
      <c r="AF1029">
        <v>368.61529999999999</v>
      </c>
      <c r="AG1029">
        <v>352.58350000000002</v>
      </c>
      <c r="AH1029">
        <v>297.83760000000001</v>
      </c>
      <c r="AI1029">
        <v>311.02350000000001</v>
      </c>
      <c r="AJ1029">
        <v>368.61529999999999</v>
      </c>
      <c r="AK1029">
        <v>352.58350000000002</v>
      </c>
      <c r="AL1029">
        <v>297.83760000000001</v>
      </c>
      <c r="AM1029" t="s">
        <v>1</v>
      </c>
      <c r="AN1029" t="s">
        <v>1</v>
      </c>
      <c r="AO1029" t="s">
        <v>5</v>
      </c>
      <c r="AP1029" t="s">
        <v>5</v>
      </c>
      <c r="AQ1029" t="s">
        <v>0</v>
      </c>
      <c r="AS1029" t="s">
        <v>5</v>
      </c>
    </row>
    <row r="1030" spans="1:45" x14ac:dyDescent="0.3">
      <c r="A1030" s="1" t="s">
        <v>2611</v>
      </c>
      <c r="B1030" s="1">
        <v>78</v>
      </c>
      <c r="C1030" s="1" t="s">
        <v>9</v>
      </c>
      <c r="D1030" s="1">
        <v>99033</v>
      </c>
      <c r="E1030" s="1">
        <v>115</v>
      </c>
      <c r="F1030" s="1" t="s">
        <v>2911</v>
      </c>
      <c r="G1030" s="1" t="s">
        <v>1331</v>
      </c>
      <c r="H1030" s="1" t="s">
        <v>11</v>
      </c>
      <c r="I1030" s="1" t="s">
        <v>8991</v>
      </c>
      <c r="J1030" s="1" t="s">
        <v>4</v>
      </c>
      <c r="K1030" s="1" t="s">
        <v>8730</v>
      </c>
      <c r="L1030" s="1">
        <v>7</v>
      </c>
      <c r="M1030" t="s">
        <v>3</v>
      </c>
      <c r="N1030" t="s">
        <v>2</v>
      </c>
      <c r="O1030">
        <v>85</v>
      </c>
      <c r="P1030">
        <v>85</v>
      </c>
      <c r="Q1030">
        <v>0</v>
      </c>
      <c r="R1030">
        <v>0</v>
      </c>
      <c r="S1030">
        <v>0</v>
      </c>
      <c r="T1030">
        <v>0</v>
      </c>
      <c r="U1030">
        <v>44</v>
      </c>
      <c r="X1030" s="23">
        <f>IFERROR(1 -(#REF!/#REF!), 0)</f>
        <v>0</v>
      </c>
      <c r="AA1030">
        <v>22.320799999999998</v>
      </c>
      <c r="AB1030">
        <v>24.611499999999999</v>
      </c>
      <c r="AC1030">
        <v>38.638500000000001</v>
      </c>
      <c r="AD1030">
        <v>33.459099999999999</v>
      </c>
      <c r="AE1030">
        <v>22.320799999999998</v>
      </c>
      <c r="AF1030">
        <v>24.611499999999999</v>
      </c>
      <c r="AG1030">
        <v>38.638500000000001</v>
      </c>
      <c r="AH1030">
        <v>33.459099999999999</v>
      </c>
      <c r="AI1030">
        <v>22.320799999999998</v>
      </c>
      <c r="AJ1030">
        <v>24.611499999999999</v>
      </c>
      <c r="AK1030">
        <v>38.638500000000001</v>
      </c>
      <c r="AL1030">
        <v>33.459099999999999</v>
      </c>
      <c r="AM1030" t="s">
        <v>1</v>
      </c>
      <c r="AN1030" t="s">
        <v>1</v>
      </c>
      <c r="AO1030" t="s">
        <v>5</v>
      </c>
      <c r="AP1030" t="s">
        <v>5</v>
      </c>
      <c r="AQ1030" t="s">
        <v>0</v>
      </c>
      <c r="AS1030" t="s">
        <v>5</v>
      </c>
    </row>
    <row r="1031" spans="1:45" x14ac:dyDescent="0.3">
      <c r="A1031" s="1" t="s">
        <v>2170</v>
      </c>
      <c r="B1031" s="1">
        <v>71</v>
      </c>
      <c r="C1031" s="1" t="s">
        <v>7</v>
      </c>
      <c r="D1031" s="1">
        <v>99033</v>
      </c>
      <c r="E1031" s="1">
        <v>116</v>
      </c>
      <c r="F1031" s="1" t="s">
        <v>2879</v>
      </c>
      <c r="G1031" s="1" t="s">
        <v>897</v>
      </c>
      <c r="H1031" s="1" t="s">
        <v>11</v>
      </c>
      <c r="I1031" s="1" t="s">
        <v>9021</v>
      </c>
      <c r="J1031" s="1" t="s">
        <v>4</v>
      </c>
      <c r="K1031" s="1" t="s">
        <v>8676</v>
      </c>
      <c r="L1031" s="1">
        <v>7</v>
      </c>
      <c r="M1031" t="s">
        <v>3</v>
      </c>
      <c r="N1031" t="s">
        <v>2</v>
      </c>
      <c r="O1031">
        <v>131</v>
      </c>
      <c r="P1031">
        <v>0</v>
      </c>
      <c r="Q1031">
        <v>0</v>
      </c>
      <c r="R1031">
        <v>0</v>
      </c>
      <c r="S1031">
        <v>0</v>
      </c>
      <c r="T1031">
        <v>131</v>
      </c>
      <c r="U1031">
        <v>101</v>
      </c>
      <c r="X1031" s="23">
        <f>IFERROR(1 -(#REF!/#REF!), 0)</f>
        <v>0</v>
      </c>
      <c r="AA1031">
        <v>228.77780000000001</v>
      </c>
      <c r="AB1031">
        <v>717.69349999999997</v>
      </c>
      <c r="AC1031">
        <v>993.79139999999995</v>
      </c>
      <c r="AD1031">
        <v>352.68029999999999</v>
      </c>
      <c r="AE1031">
        <v>228.77780000000001</v>
      </c>
      <c r="AF1031">
        <v>717.69349999999997</v>
      </c>
      <c r="AG1031">
        <v>993.79139999999995</v>
      </c>
      <c r="AH1031">
        <v>352.68029999999999</v>
      </c>
      <c r="AI1031">
        <v>228.77780000000001</v>
      </c>
      <c r="AJ1031">
        <v>717.69349999999997</v>
      </c>
      <c r="AK1031">
        <v>993.79139999999995</v>
      </c>
      <c r="AL1031">
        <v>352.68029999999999</v>
      </c>
      <c r="AM1031" t="s">
        <v>1</v>
      </c>
      <c r="AN1031" t="s">
        <v>1</v>
      </c>
      <c r="AO1031" t="s">
        <v>5</v>
      </c>
      <c r="AP1031" t="s">
        <v>5</v>
      </c>
      <c r="AQ1031" t="s">
        <v>0</v>
      </c>
      <c r="AS1031" t="s">
        <v>5</v>
      </c>
    </row>
    <row r="1032" spans="1:45" x14ac:dyDescent="0.3">
      <c r="A1032" s="1" t="s">
        <v>2171</v>
      </c>
      <c r="B1032" s="1">
        <v>71</v>
      </c>
      <c r="C1032" s="1" t="s">
        <v>7</v>
      </c>
      <c r="D1032" s="1">
        <v>99033</v>
      </c>
      <c r="E1032" s="1">
        <v>117</v>
      </c>
      <c r="F1032" s="1" t="s">
        <v>2880</v>
      </c>
      <c r="G1032" s="1" t="s">
        <v>898</v>
      </c>
      <c r="H1032" s="1" t="s">
        <v>11</v>
      </c>
      <c r="I1032" s="1" t="s">
        <v>9021</v>
      </c>
      <c r="J1032" s="1" t="s">
        <v>4</v>
      </c>
      <c r="K1032" s="1" t="s">
        <v>8676</v>
      </c>
      <c r="L1032" s="1">
        <v>7</v>
      </c>
      <c r="M1032" t="s">
        <v>3</v>
      </c>
      <c r="N1032" t="s">
        <v>2</v>
      </c>
      <c r="O1032">
        <v>130</v>
      </c>
      <c r="P1032">
        <v>0</v>
      </c>
      <c r="Q1032">
        <v>0</v>
      </c>
      <c r="R1032">
        <v>0</v>
      </c>
      <c r="S1032">
        <v>0</v>
      </c>
      <c r="T1032">
        <v>130</v>
      </c>
      <c r="U1032">
        <v>54</v>
      </c>
      <c r="X1032" s="23">
        <f>IFERROR(1 -(#REF!/#REF!), 0)</f>
        <v>0</v>
      </c>
      <c r="AA1032">
        <v>134.84299999999999</v>
      </c>
      <c r="AB1032">
        <v>146.08000000000001</v>
      </c>
      <c r="AC1032">
        <v>179.8853</v>
      </c>
      <c r="AD1032">
        <v>133.84</v>
      </c>
      <c r="AE1032">
        <v>134.84299999999999</v>
      </c>
      <c r="AF1032">
        <v>146.08000000000001</v>
      </c>
      <c r="AG1032">
        <v>179.8853</v>
      </c>
      <c r="AH1032">
        <v>133.84</v>
      </c>
      <c r="AI1032">
        <v>134.84299999999999</v>
      </c>
      <c r="AJ1032">
        <v>146.08000000000001</v>
      </c>
      <c r="AK1032">
        <v>179.8853</v>
      </c>
      <c r="AL1032">
        <v>133.84</v>
      </c>
      <c r="AM1032" t="s">
        <v>1</v>
      </c>
      <c r="AN1032" t="s">
        <v>1</v>
      </c>
      <c r="AO1032" t="s">
        <v>5</v>
      </c>
      <c r="AP1032" t="s">
        <v>5</v>
      </c>
      <c r="AQ1032" t="s">
        <v>0</v>
      </c>
      <c r="AS1032" t="s">
        <v>5</v>
      </c>
    </row>
    <row r="1033" spans="1:45" x14ac:dyDescent="0.3">
      <c r="A1033" s="1" t="s">
        <v>2172</v>
      </c>
      <c r="B1033" s="1">
        <v>71</v>
      </c>
      <c r="C1033" s="1" t="s">
        <v>7</v>
      </c>
      <c r="D1033" s="1">
        <v>99033</v>
      </c>
      <c r="E1033" s="1">
        <v>118</v>
      </c>
      <c r="F1033" s="1" t="s">
        <v>2881</v>
      </c>
      <c r="G1033" s="1" t="s">
        <v>897</v>
      </c>
      <c r="H1033" s="1" t="s">
        <v>11</v>
      </c>
      <c r="I1033" s="1" t="s">
        <v>9021</v>
      </c>
      <c r="J1033" s="1" t="s">
        <v>4</v>
      </c>
      <c r="K1033" s="1" t="s">
        <v>8676</v>
      </c>
      <c r="L1033" s="1">
        <v>7</v>
      </c>
      <c r="M1033" t="s">
        <v>3</v>
      </c>
      <c r="N1033" t="s">
        <v>2</v>
      </c>
      <c r="O1033">
        <v>132</v>
      </c>
      <c r="P1033">
        <v>0</v>
      </c>
      <c r="Q1033">
        <v>0</v>
      </c>
      <c r="R1033">
        <v>0</v>
      </c>
      <c r="S1033">
        <v>0</v>
      </c>
      <c r="T1033">
        <v>132</v>
      </c>
      <c r="U1033">
        <v>53</v>
      </c>
      <c r="X1033" s="23">
        <f>IFERROR(1 -(#REF!/#REF!), 0)</f>
        <v>0</v>
      </c>
      <c r="AA1033">
        <v>220.79499999999999</v>
      </c>
      <c r="AB1033">
        <v>217.55840000000001</v>
      </c>
      <c r="AC1033">
        <v>190.3493</v>
      </c>
      <c r="AD1033">
        <v>226.66</v>
      </c>
      <c r="AE1033">
        <v>220.79499999999999</v>
      </c>
      <c r="AF1033">
        <v>217.55840000000001</v>
      </c>
      <c r="AG1033">
        <v>190.3493</v>
      </c>
      <c r="AH1033">
        <v>226.66</v>
      </c>
      <c r="AI1033">
        <v>220.79499999999999</v>
      </c>
      <c r="AJ1033">
        <v>217.55840000000001</v>
      </c>
      <c r="AK1033">
        <v>190.3493</v>
      </c>
      <c r="AL1033">
        <v>226.66</v>
      </c>
      <c r="AM1033" t="s">
        <v>1</v>
      </c>
      <c r="AN1033" t="s">
        <v>1</v>
      </c>
      <c r="AO1033" t="s">
        <v>5</v>
      </c>
      <c r="AP1033" t="s">
        <v>5</v>
      </c>
      <c r="AQ1033" t="s">
        <v>0</v>
      </c>
      <c r="AS1033" t="s">
        <v>5</v>
      </c>
    </row>
    <row r="1034" spans="1:45" x14ac:dyDescent="0.3">
      <c r="A1034" s="1" t="s">
        <v>2360</v>
      </c>
      <c r="B1034" s="1">
        <v>71</v>
      </c>
      <c r="C1034" s="1" t="s">
        <v>7</v>
      </c>
      <c r="D1034" s="1">
        <v>99033</v>
      </c>
      <c r="E1034" s="1">
        <v>119</v>
      </c>
      <c r="F1034" s="1" t="s">
        <v>2905</v>
      </c>
      <c r="G1034" s="1" t="s">
        <v>1083</v>
      </c>
      <c r="H1034" s="1" t="s">
        <v>11</v>
      </c>
      <c r="I1034" s="1" t="s">
        <v>8971</v>
      </c>
      <c r="J1034" s="1" t="s">
        <v>4</v>
      </c>
      <c r="K1034" s="1" t="s">
        <v>8416</v>
      </c>
      <c r="L1034" s="1">
        <v>5</v>
      </c>
      <c r="M1034" t="s">
        <v>18</v>
      </c>
      <c r="N1034" t="s">
        <v>2</v>
      </c>
      <c r="O1034">
        <v>41</v>
      </c>
      <c r="P1034">
        <v>0</v>
      </c>
      <c r="Q1034">
        <v>0</v>
      </c>
      <c r="R1034">
        <v>0</v>
      </c>
      <c r="S1034">
        <v>0</v>
      </c>
      <c r="T1034">
        <v>41</v>
      </c>
      <c r="U1034">
        <v>26</v>
      </c>
      <c r="X1034" s="23">
        <f>IFERROR(1 -(#REF!/#REF!), 0)</f>
        <v>0</v>
      </c>
      <c r="AA1034">
        <v>25.24</v>
      </c>
      <c r="AB1034">
        <v>28.856200000000001</v>
      </c>
      <c r="AC1034">
        <v>34.700000000000003</v>
      </c>
      <c r="AD1034">
        <v>25.24</v>
      </c>
      <c r="AE1034">
        <v>25.24</v>
      </c>
      <c r="AF1034">
        <v>28.856200000000001</v>
      </c>
      <c r="AG1034">
        <v>34.700000000000003</v>
      </c>
      <c r="AH1034">
        <v>25.24</v>
      </c>
      <c r="AI1034">
        <v>25.24</v>
      </c>
      <c r="AJ1034">
        <v>28.856200000000001</v>
      </c>
      <c r="AK1034">
        <v>34.700000000000003</v>
      </c>
      <c r="AL1034">
        <v>25.24</v>
      </c>
      <c r="AM1034" t="s">
        <v>1</v>
      </c>
      <c r="AN1034" t="s">
        <v>1</v>
      </c>
      <c r="AO1034" t="s">
        <v>5</v>
      </c>
      <c r="AP1034" t="s">
        <v>5</v>
      </c>
      <c r="AQ1034" t="s">
        <v>0</v>
      </c>
      <c r="AS1034" t="s">
        <v>5</v>
      </c>
    </row>
    <row r="1035" spans="1:45" x14ac:dyDescent="0.3">
      <c r="A1035" s="1" t="s">
        <v>2174</v>
      </c>
      <c r="B1035" s="1">
        <v>71</v>
      </c>
      <c r="C1035" s="1" t="s">
        <v>12</v>
      </c>
      <c r="D1035" s="1">
        <v>99033</v>
      </c>
      <c r="E1035" s="1">
        <v>120</v>
      </c>
      <c r="F1035" s="1" t="s">
        <v>2882</v>
      </c>
      <c r="G1035" s="1" t="s">
        <v>900</v>
      </c>
      <c r="H1035" s="1" t="s">
        <v>11</v>
      </c>
      <c r="I1035" s="1" t="s">
        <v>8971</v>
      </c>
      <c r="J1035" s="1" t="s">
        <v>4</v>
      </c>
      <c r="K1035" s="1" t="s">
        <v>8416</v>
      </c>
      <c r="L1035" s="1">
        <v>7</v>
      </c>
      <c r="M1035" t="s">
        <v>3</v>
      </c>
      <c r="N1035" t="s">
        <v>2</v>
      </c>
      <c r="O1035">
        <v>170</v>
      </c>
      <c r="P1035">
        <v>0</v>
      </c>
      <c r="Q1035">
        <v>170</v>
      </c>
      <c r="R1035">
        <v>0</v>
      </c>
      <c r="S1035">
        <v>0</v>
      </c>
      <c r="T1035">
        <v>0</v>
      </c>
      <c r="U1035">
        <v>53</v>
      </c>
      <c r="X1035" s="23">
        <f>IFERROR(1 -(#REF!/#REF!), 0)</f>
        <v>0</v>
      </c>
      <c r="AA1035">
        <v>113.57</v>
      </c>
      <c r="AB1035">
        <v>159.2353</v>
      </c>
      <c r="AC1035">
        <v>97.34</v>
      </c>
      <c r="AD1035">
        <v>113.57</v>
      </c>
      <c r="AE1035">
        <v>113.57</v>
      </c>
      <c r="AF1035">
        <v>159.2353</v>
      </c>
      <c r="AG1035">
        <v>97.34</v>
      </c>
      <c r="AH1035">
        <v>113.57</v>
      </c>
      <c r="AI1035">
        <v>113.57</v>
      </c>
      <c r="AJ1035">
        <v>159.2353</v>
      </c>
      <c r="AK1035">
        <v>97.34</v>
      </c>
      <c r="AL1035">
        <v>113.57</v>
      </c>
      <c r="AM1035" t="s">
        <v>1</v>
      </c>
      <c r="AN1035" t="s">
        <v>1</v>
      </c>
      <c r="AO1035" t="s">
        <v>5</v>
      </c>
      <c r="AP1035" t="s">
        <v>5</v>
      </c>
      <c r="AQ1035" t="s">
        <v>0</v>
      </c>
      <c r="AS1035" t="s">
        <v>5</v>
      </c>
    </row>
    <row r="1036" spans="1:45" x14ac:dyDescent="0.3">
      <c r="A1036" s="1" t="s">
        <v>2773</v>
      </c>
      <c r="B1036" s="1">
        <v>71</v>
      </c>
      <c r="C1036" s="1" t="s">
        <v>8413</v>
      </c>
      <c r="D1036" s="1">
        <v>99033</v>
      </c>
      <c r="E1036" s="1">
        <v>121</v>
      </c>
      <c r="F1036" s="1" t="s">
        <v>2774</v>
      </c>
      <c r="G1036" s="1" t="s">
        <v>9772</v>
      </c>
      <c r="H1036" s="1" t="s">
        <v>11</v>
      </c>
      <c r="I1036" s="1" t="s">
        <v>8971</v>
      </c>
      <c r="J1036" s="1" t="s">
        <v>4</v>
      </c>
      <c r="K1036" s="1" t="s">
        <v>8416</v>
      </c>
      <c r="L1036" s="1">
        <v>8</v>
      </c>
      <c r="M1036" t="s">
        <v>8417</v>
      </c>
      <c r="N1036" t="s">
        <v>2</v>
      </c>
      <c r="O1036">
        <v>172</v>
      </c>
      <c r="P1036">
        <v>0</v>
      </c>
      <c r="Q1036">
        <v>172</v>
      </c>
      <c r="R1036">
        <v>0</v>
      </c>
      <c r="S1036">
        <v>0</v>
      </c>
      <c r="T1036">
        <v>40</v>
      </c>
      <c r="U1036">
        <v>113</v>
      </c>
      <c r="X1036" s="23">
        <f>IFERROR(1 -(#REF!/#REF!), 0)</f>
        <v>0</v>
      </c>
      <c r="AA1036">
        <v>92.201499999999996</v>
      </c>
      <c r="AB1036">
        <v>91.455100000000002</v>
      </c>
      <c r="AC1036">
        <v>82.560299999999998</v>
      </c>
      <c r="AD1036">
        <v>91.951499999999996</v>
      </c>
      <c r="AE1036">
        <v>92.201499999999996</v>
      </c>
      <c r="AF1036">
        <v>91.455100000000002</v>
      </c>
      <c r="AG1036">
        <v>82.560299999999998</v>
      </c>
      <c r="AH1036">
        <v>91.951499999999996</v>
      </c>
      <c r="AI1036">
        <v>92.201499999999996</v>
      </c>
      <c r="AJ1036">
        <v>91.455100000000002</v>
      </c>
      <c r="AK1036">
        <v>82.560299999999998</v>
      </c>
      <c r="AL1036">
        <v>91.951499999999996</v>
      </c>
      <c r="AM1036" t="s">
        <v>1</v>
      </c>
      <c r="AN1036" t="s">
        <v>1</v>
      </c>
      <c r="AO1036" t="s">
        <v>5</v>
      </c>
      <c r="AP1036" t="s">
        <v>5</v>
      </c>
      <c r="AQ1036" t="s">
        <v>0</v>
      </c>
      <c r="AS1036" t="s">
        <v>5</v>
      </c>
    </row>
    <row r="1037" spans="1:45" x14ac:dyDescent="0.3">
      <c r="A1037" s="1" t="s">
        <v>2775</v>
      </c>
      <c r="B1037" s="1">
        <v>71</v>
      </c>
      <c r="C1037" s="1" t="s">
        <v>8413</v>
      </c>
      <c r="D1037" s="1">
        <v>99033</v>
      </c>
      <c r="E1037" s="1">
        <v>122</v>
      </c>
      <c r="F1037" s="1" t="s">
        <v>2776</v>
      </c>
      <c r="G1037" s="1" t="s">
        <v>900</v>
      </c>
      <c r="H1037" s="1" t="s">
        <v>11</v>
      </c>
      <c r="I1037" s="1" t="s">
        <v>8971</v>
      </c>
      <c r="J1037" s="1" t="s">
        <v>4</v>
      </c>
      <c r="K1037" s="1" t="s">
        <v>8416</v>
      </c>
      <c r="L1037" s="1">
        <v>8</v>
      </c>
      <c r="M1037" t="s">
        <v>8417</v>
      </c>
      <c r="N1037" t="s">
        <v>2</v>
      </c>
      <c r="O1037">
        <v>171</v>
      </c>
      <c r="P1037">
        <v>0</v>
      </c>
      <c r="Q1037">
        <v>171</v>
      </c>
      <c r="R1037">
        <v>0</v>
      </c>
      <c r="S1037">
        <v>0</v>
      </c>
      <c r="T1037">
        <v>50</v>
      </c>
      <c r="U1037">
        <v>145</v>
      </c>
      <c r="X1037" s="23">
        <f>IFERROR(1 -(#REF!/#REF!), 0)</f>
        <v>0</v>
      </c>
      <c r="AA1037">
        <v>111.9157</v>
      </c>
      <c r="AB1037">
        <v>212.5958</v>
      </c>
      <c r="AC1037">
        <v>272.31700000000001</v>
      </c>
      <c r="AD1037">
        <v>163.45480000000001</v>
      </c>
      <c r="AE1037">
        <v>111.9157</v>
      </c>
      <c r="AF1037">
        <v>212.5958</v>
      </c>
      <c r="AG1037">
        <v>272.31700000000001</v>
      </c>
      <c r="AH1037">
        <v>163.45480000000001</v>
      </c>
      <c r="AI1037">
        <v>111.9157</v>
      </c>
      <c r="AJ1037">
        <v>212.5958</v>
      </c>
      <c r="AK1037">
        <v>272.31700000000001</v>
      </c>
      <c r="AL1037">
        <v>163.45480000000001</v>
      </c>
      <c r="AM1037" t="s">
        <v>1</v>
      </c>
      <c r="AN1037" t="s">
        <v>1</v>
      </c>
      <c r="AO1037" t="s">
        <v>5</v>
      </c>
      <c r="AP1037" t="s">
        <v>5</v>
      </c>
      <c r="AQ1037" t="s">
        <v>0</v>
      </c>
      <c r="AS1037" t="s">
        <v>5</v>
      </c>
    </row>
    <row r="1038" spans="1:45" x14ac:dyDescent="0.3">
      <c r="A1038" s="1" t="s">
        <v>2179</v>
      </c>
      <c r="B1038" s="1">
        <v>71</v>
      </c>
      <c r="C1038" s="1" t="s">
        <v>6</v>
      </c>
      <c r="D1038" s="1">
        <v>99033</v>
      </c>
      <c r="E1038" s="1">
        <v>123</v>
      </c>
      <c r="F1038" s="1" t="s">
        <v>905</v>
      </c>
      <c r="G1038" s="1" t="s">
        <v>9773</v>
      </c>
      <c r="H1038" s="1" t="s">
        <v>11</v>
      </c>
      <c r="I1038" s="1" t="s">
        <v>8971</v>
      </c>
      <c r="J1038" s="1" t="s">
        <v>4</v>
      </c>
      <c r="K1038" s="1" t="s">
        <v>9774</v>
      </c>
      <c r="L1038" s="1">
        <v>5</v>
      </c>
      <c r="M1038" t="s">
        <v>18</v>
      </c>
      <c r="N1038" t="s">
        <v>2</v>
      </c>
      <c r="O1038">
        <v>90</v>
      </c>
      <c r="P1038">
        <v>0</v>
      </c>
      <c r="Q1038">
        <v>0</v>
      </c>
      <c r="R1038">
        <v>90</v>
      </c>
      <c r="S1038">
        <v>0</v>
      </c>
      <c r="T1038">
        <v>0</v>
      </c>
      <c r="U1038">
        <v>25</v>
      </c>
      <c r="X1038" s="23">
        <f>IFERROR(1 -(#REF!/#REF!), 0)</f>
        <v>0</v>
      </c>
      <c r="AA1038">
        <v>47.24</v>
      </c>
      <c r="AB1038">
        <v>46.2714</v>
      </c>
      <c r="AC1038">
        <v>47.692799999999998</v>
      </c>
      <c r="AD1038">
        <v>47.24</v>
      </c>
      <c r="AE1038">
        <v>47.24</v>
      </c>
      <c r="AF1038">
        <v>46.2714</v>
      </c>
      <c r="AG1038">
        <v>47.692799999999998</v>
      </c>
      <c r="AH1038">
        <v>47.24</v>
      </c>
      <c r="AI1038">
        <v>47.24</v>
      </c>
      <c r="AJ1038">
        <v>46.2714</v>
      </c>
      <c r="AK1038">
        <v>47.692799999999998</v>
      </c>
      <c r="AL1038">
        <v>47.24</v>
      </c>
      <c r="AM1038" t="s">
        <v>1</v>
      </c>
      <c r="AN1038" t="s">
        <v>1</v>
      </c>
      <c r="AO1038" t="s">
        <v>5</v>
      </c>
      <c r="AP1038" t="s">
        <v>5</v>
      </c>
      <c r="AQ1038" t="s">
        <v>0</v>
      </c>
      <c r="AS1038" t="s">
        <v>5</v>
      </c>
    </row>
    <row r="1039" spans="1:45" x14ac:dyDescent="0.3">
      <c r="A1039" s="1" t="s">
        <v>2178</v>
      </c>
      <c r="B1039" s="1">
        <v>71</v>
      </c>
      <c r="C1039" s="1" t="s">
        <v>6</v>
      </c>
      <c r="D1039" s="1">
        <v>99033</v>
      </c>
      <c r="E1039" s="1">
        <v>124</v>
      </c>
      <c r="F1039" s="1" t="s">
        <v>2883</v>
      </c>
      <c r="G1039" s="1" t="s">
        <v>904</v>
      </c>
      <c r="H1039" s="1" t="s">
        <v>11</v>
      </c>
      <c r="I1039" s="1" t="s">
        <v>8971</v>
      </c>
      <c r="J1039" s="1" t="s">
        <v>4</v>
      </c>
      <c r="K1039" s="1" t="s">
        <v>9774</v>
      </c>
      <c r="L1039" s="1">
        <v>5</v>
      </c>
      <c r="M1039" t="s">
        <v>18</v>
      </c>
      <c r="N1039" t="s">
        <v>2</v>
      </c>
      <c r="O1039">
        <v>92</v>
      </c>
      <c r="P1039">
        <v>0</v>
      </c>
      <c r="Q1039">
        <v>0</v>
      </c>
      <c r="R1039">
        <v>92</v>
      </c>
      <c r="S1039">
        <v>0</v>
      </c>
      <c r="T1039">
        <v>0</v>
      </c>
      <c r="U1039">
        <v>24</v>
      </c>
      <c r="X1039" s="23">
        <f>IFERROR(1 -(#REF!/#REF!), 0)</f>
        <v>0</v>
      </c>
      <c r="AA1039">
        <v>27.86</v>
      </c>
      <c r="AB1039">
        <v>41.465699999999998</v>
      </c>
      <c r="AC1039">
        <v>32.5</v>
      </c>
      <c r="AD1039">
        <v>27.86</v>
      </c>
      <c r="AE1039">
        <v>27.86</v>
      </c>
      <c r="AF1039">
        <v>41.465699999999998</v>
      </c>
      <c r="AG1039">
        <v>32.5</v>
      </c>
      <c r="AH1039">
        <v>27.86</v>
      </c>
      <c r="AI1039">
        <v>27.86</v>
      </c>
      <c r="AJ1039">
        <v>41.465699999999998</v>
      </c>
      <c r="AK1039">
        <v>32.5</v>
      </c>
      <c r="AL1039">
        <v>27.86</v>
      </c>
      <c r="AM1039" t="s">
        <v>1</v>
      </c>
      <c r="AN1039" t="s">
        <v>1</v>
      </c>
      <c r="AO1039" t="s">
        <v>5</v>
      </c>
      <c r="AP1039" t="s">
        <v>5</v>
      </c>
      <c r="AQ1039" t="s">
        <v>0</v>
      </c>
      <c r="AS1039" t="s">
        <v>5</v>
      </c>
    </row>
    <row r="1040" spans="1:45" x14ac:dyDescent="0.3">
      <c r="A1040" s="1" t="s">
        <v>2186</v>
      </c>
      <c r="B1040" s="1">
        <v>70</v>
      </c>
      <c r="C1040" s="1" t="s">
        <v>14</v>
      </c>
      <c r="D1040" s="1">
        <v>99033</v>
      </c>
      <c r="E1040" s="1">
        <v>127</v>
      </c>
      <c r="F1040" s="1" t="s">
        <v>2884</v>
      </c>
      <c r="G1040" s="1" t="s">
        <v>912</v>
      </c>
      <c r="H1040" s="1" t="s">
        <v>11</v>
      </c>
      <c r="I1040" s="1" t="s">
        <v>8993</v>
      </c>
      <c r="J1040" s="1" t="s">
        <v>4</v>
      </c>
      <c r="K1040" s="1" t="s">
        <v>8893</v>
      </c>
      <c r="L1040" s="1">
        <v>7</v>
      </c>
      <c r="M1040" t="s">
        <v>3</v>
      </c>
      <c r="N1040" t="s">
        <v>2</v>
      </c>
      <c r="O1040">
        <v>10</v>
      </c>
      <c r="P1040">
        <v>0</v>
      </c>
      <c r="Q1040">
        <v>0</v>
      </c>
      <c r="R1040">
        <v>0</v>
      </c>
      <c r="S1040">
        <v>10</v>
      </c>
      <c r="T1040">
        <v>0</v>
      </c>
      <c r="U1040">
        <v>40</v>
      </c>
      <c r="X1040" s="23">
        <f>IFERROR(1 -(#REF!/#REF!), 0)</f>
        <v>0</v>
      </c>
      <c r="AA1040">
        <v>74.572500000000005</v>
      </c>
      <c r="AB1040">
        <v>52.9542</v>
      </c>
      <c r="AC1040">
        <v>68.036600000000007</v>
      </c>
      <c r="AD1040">
        <v>72.660799999999995</v>
      </c>
      <c r="AE1040">
        <v>74.572500000000005</v>
      </c>
      <c r="AF1040">
        <v>52.9542</v>
      </c>
      <c r="AG1040">
        <v>68.036600000000007</v>
      </c>
      <c r="AH1040">
        <v>72.660799999999995</v>
      </c>
      <c r="AI1040">
        <v>74.572500000000005</v>
      </c>
      <c r="AJ1040">
        <v>52.9542</v>
      </c>
      <c r="AK1040">
        <v>68.036600000000007</v>
      </c>
      <c r="AL1040">
        <v>72.660799999999995</v>
      </c>
      <c r="AM1040" t="s">
        <v>1</v>
      </c>
      <c r="AN1040" t="s">
        <v>1</v>
      </c>
      <c r="AO1040" t="s">
        <v>5</v>
      </c>
      <c r="AP1040" t="s">
        <v>5</v>
      </c>
      <c r="AQ1040" t="s">
        <v>0</v>
      </c>
      <c r="AS1040" t="s">
        <v>5</v>
      </c>
    </row>
    <row r="1041" spans="1:45" x14ac:dyDescent="0.3">
      <c r="A1041" s="1" t="s">
        <v>2221</v>
      </c>
      <c r="B1041" s="1">
        <v>78</v>
      </c>
      <c r="C1041" s="1" t="s">
        <v>12</v>
      </c>
      <c r="D1041" s="1">
        <v>99033</v>
      </c>
      <c r="E1041" s="1">
        <v>140</v>
      </c>
      <c r="F1041" s="1" t="s">
        <v>2888</v>
      </c>
      <c r="G1041" s="1" t="s">
        <v>949</v>
      </c>
      <c r="H1041" s="1" t="s">
        <v>11</v>
      </c>
      <c r="I1041" s="1" t="s">
        <v>9125</v>
      </c>
      <c r="J1041" s="1" t="s">
        <v>4</v>
      </c>
      <c r="K1041" s="1" t="s">
        <v>8307</v>
      </c>
      <c r="L1041" s="1">
        <v>7</v>
      </c>
      <c r="M1041" t="s">
        <v>3</v>
      </c>
      <c r="N1041" t="s">
        <v>2</v>
      </c>
      <c r="O1041">
        <v>30</v>
      </c>
      <c r="P1041">
        <v>0</v>
      </c>
      <c r="Q1041">
        <v>30</v>
      </c>
      <c r="R1041">
        <v>0</v>
      </c>
      <c r="S1041">
        <v>0</v>
      </c>
      <c r="T1041">
        <v>0</v>
      </c>
      <c r="U1041">
        <v>54</v>
      </c>
      <c r="X1041" s="23">
        <f>IFERROR(1 -(#REF!/#REF!), 0)</f>
        <v>0</v>
      </c>
      <c r="AA1041">
        <v>180.83840000000001</v>
      </c>
      <c r="AB1041">
        <v>183.6585</v>
      </c>
      <c r="AC1041">
        <v>246.75640000000001</v>
      </c>
      <c r="AD1041">
        <v>180.83840000000001</v>
      </c>
      <c r="AE1041">
        <v>180.83840000000001</v>
      </c>
      <c r="AF1041">
        <v>183.6585</v>
      </c>
      <c r="AG1041">
        <v>246.75640000000001</v>
      </c>
      <c r="AH1041">
        <v>180.83840000000001</v>
      </c>
      <c r="AI1041">
        <v>180.83840000000001</v>
      </c>
      <c r="AJ1041">
        <v>183.6585</v>
      </c>
      <c r="AK1041">
        <v>246.75640000000001</v>
      </c>
      <c r="AL1041">
        <v>180.83840000000001</v>
      </c>
      <c r="AM1041" t="s">
        <v>1</v>
      </c>
      <c r="AN1041" t="s">
        <v>1</v>
      </c>
      <c r="AO1041" t="s">
        <v>5</v>
      </c>
      <c r="AP1041" t="s">
        <v>5</v>
      </c>
      <c r="AQ1041" t="s">
        <v>0</v>
      </c>
      <c r="AS1041" t="s">
        <v>5</v>
      </c>
    </row>
    <row r="1042" spans="1:45" x14ac:dyDescent="0.3">
      <c r="A1042" s="1" t="s">
        <v>2228</v>
      </c>
      <c r="B1042" s="1">
        <v>71</v>
      </c>
      <c r="C1042" s="1" t="s">
        <v>6</v>
      </c>
      <c r="D1042" s="1">
        <v>99033</v>
      </c>
      <c r="E1042" s="1">
        <v>144</v>
      </c>
      <c r="F1042" s="1" t="s">
        <v>2890</v>
      </c>
      <c r="G1042" s="1" t="s">
        <v>956</v>
      </c>
      <c r="H1042" s="1" t="s">
        <v>11</v>
      </c>
      <c r="I1042" s="1" t="s">
        <v>9107</v>
      </c>
      <c r="J1042" s="1" t="s">
        <v>4</v>
      </c>
      <c r="K1042" s="1" t="s">
        <v>9246</v>
      </c>
      <c r="L1042" s="1">
        <v>7</v>
      </c>
      <c r="M1042" t="s">
        <v>3</v>
      </c>
      <c r="N1042" t="s">
        <v>2</v>
      </c>
      <c r="O1042">
        <v>51</v>
      </c>
      <c r="P1042">
        <v>0</v>
      </c>
      <c r="Q1042">
        <v>0</v>
      </c>
      <c r="R1042">
        <v>51</v>
      </c>
      <c r="S1042">
        <v>0</v>
      </c>
      <c r="T1042">
        <v>0</v>
      </c>
      <c r="U1042">
        <v>36</v>
      </c>
      <c r="X1042" s="23">
        <f>IFERROR(1 -(#REF!/#REF!), 0)</f>
        <v>0</v>
      </c>
      <c r="AA1042">
        <v>29.543800000000001</v>
      </c>
      <c r="AB1042">
        <v>28.58</v>
      </c>
      <c r="AC1042">
        <v>32.5</v>
      </c>
      <c r="AD1042">
        <v>27.3827</v>
      </c>
      <c r="AE1042">
        <v>29.543800000000001</v>
      </c>
      <c r="AF1042">
        <v>28.58</v>
      </c>
      <c r="AG1042">
        <v>32.5</v>
      </c>
      <c r="AH1042">
        <v>27.3827</v>
      </c>
      <c r="AI1042">
        <v>29.543800000000001</v>
      </c>
      <c r="AJ1042">
        <v>28.58</v>
      </c>
      <c r="AK1042">
        <v>32.5</v>
      </c>
      <c r="AL1042">
        <v>27.3827</v>
      </c>
      <c r="AM1042" t="s">
        <v>1</v>
      </c>
      <c r="AN1042" t="s">
        <v>1</v>
      </c>
      <c r="AO1042" t="s">
        <v>5</v>
      </c>
      <c r="AP1042" t="s">
        <v>5</v>
      </c>
      <c r="AQ1042" t="s">
        <v>0</v>
      </c>
      <c r="AS1042" t="s">
        <v>5</v>
      </c>
    </row>
    <row r="1043" spans="1:45" x14ac:dyDescent="0.3">
      <c r="A1043" s="1" t="s">
        <v>2226</v>
      </c>
      <c r="B1043" s="1">
        <v>72</v>
      </c>
      <c r="C1043" s="1" t="s">
        <v>7</v>
      </c>
      <c r="D1043" s="1">
        <v>99033</v>
      </c>
      <c r="E1043" s="1">
        <v>145</v>
      </c>
      <c r="F1043" s="1" t="s">
        <v>2889</v>
      </c>
      <c r="G1043" s="1" t="s">
        <v>954</v>
      </c>
      <c r="H1043" s="1" t="s">
        <v>11</v>
      </c>
      <c r="I1043" s="1" t="s">
        <v>8954</v>
      </c>
      <c r="J1043" s="1" t="s">
        <v>4</v>
      </c>
      <c r="K1043" s="1" t="s">
        <v>8354</v>
      </c>
      <c r="L1043" s="1">
        <v>7</v>
      </c>
      <c r="M1043" t="s">
        <v>3</v>
      </c>
      <c r="N1043" t="s">
        <v>2</v>
      </c>
      <c r="O1043">
        <v>10</v>
      </c>
      <c r="P1043">
        <v>0</v>
      </c>
      <c r="Q1043">
        <v>0</v>
      </c>
      <c r="R1043">
        <v>0</v>
      </c>
      <c r="S1043">
        <v>0</v>
      </c>
      <c r="T1043">
        <v>10</v>
      </c>
      <c r="U1043">
        <v>52</v>
      </c>
      <c r="V1043">
        <v>228</v>
      </c>
      <c r="W1043">
        <v>30</v>
      </c>
      <c r="X1043" s="23">
        <f>IFERROR(1 -(#REF!/#REF!), 0)</f>
        <v>0</v>
      </c>
      <c r="Y1043">
        <v>11</v>
      </c>
      <c r="Z1043">
        <v>246</v>
      </c>
      <c r="AA1043">
        <v>168.529</v>
      </c>
      <c r="AB1043">
        <v>162.8492</v>
      </c>
      <c r="AC1043">
        <v>195.9442</v>
      </c>
      <c r="AD1043">
        <v>181.5069</v>
      </c>
      <c r="AE1043">
        <v>168.529</v>
      </c>
      <c r="AF1043">
        <v>162.8492</v>
      </c>
      <c r="AG1043">
        <v>195.9442</v>
      </c>
      <c r="AH1043">
        <v>181.5069</v>
      </c>
      <c r="AI1043">
        <v>168.529</v>
      </c>
      <c r="AJ1043">
        <v>162.8492</v>
      </c>
      <c r="AK1043">
        <v>195.9442</v>
      </c>
      <c r="AL1043">
        <v>181.5069</v>
      </c>
      <c r="AM1043" t="s">
        <v>1</v>
      </c>
      <c r="AN1043" t="s">
        <v>1</v>
      </c>
      <c r="AO1043" t="s">
        <v>5</v>
      </c>
      <c r="AP1043" t="s">
        <v>5</v>
      </c>
      <c r="AQ1043" t="s">
        <v>0</v>
      </c>
      <c r="AS1043" t="s">
        <v>5</v>
      </c>
    </row>
    <row r="1044" spans="1:45" x14ac:dyDescent="0.3">
      <c r="A1044" s="1" t="s">
        <v>2229</v>
      </c>
      <c r="B1044" s="1">
        <v>72</v>
      </c>
      <c r="C1044" s="1" t="s">
        <v>12</v>
      </c>
      <c r="D1044" s="1">
        <v>99033</v>
      </c>
      <c r="E1044" s="1">
        <v>146</v>
      </c>
      <c r="F1044" s="1" t="s">
        <v>2891</v>
      </c>
      <c r="G1044" s="1" t="s">
        <v>957</v>
      </c>
      <c r="H1044" s="1" t="s">
        <v>9775</v>
      </c>
      <c r="I1044" s="1" t="s">
        <v>8949</v>
      </c>
      <c r="J1044" s="1" t="s">
        <v>4</v>
      </c>
      <c r="K1044" s="1" t="s">
        <v>8950</v>
      </c>
      <c r="L1044" s="1">
        <v>7</v>
      </c>
      <c r="M1044" t="s">
        <v>3</v>
      </c>
      <c r="N1044" t="s">
        <v>2</v>
      </c>
      <c r="O1044">
        <v>80</v>
      </c>
      <c r="P1044">
        <v>0</v>
      </c>
      <c r="Q1044">
        <v>80</v>
      </c>
      <c r="R1044">
        <v>0</v>
      </c>
      <c r="S1044">
        <v>0</v>
      </c>
      <c r="T1044">
        <v>0</v>
      </c>
      <c r="U1044">
        <v>50</v>
      </c>
      <c r="X1044" s="23">
        <f>IFERROR(1 -(#REF!/#REF!), 0)</f>
        <v>0</v>
      </c>
      <c r="AA1044">
        <v>194.16</v>
      </c>
      <c r="AB1044">
        <v>197.59</v>
      </c>
      <c r="AC1044">
        <v>198.04300000000001</v>
      </c>
      <c r="AD1044">
        <v>191.22</v>
      </c>
      <c r="AE1044">
        <v>194.16</v>
      </c>
      <c r="AF1044">
        <v>197.59</v>
      </c>
      <c r="AG1044">
        <v>198.04300000000001</v>
      </c>
      <c r="AH1044">
        <v>191.22</v>
      </c>
      <c r="AI1044">
        <v>194.16</v>
      </c>
      <c r="AJ1044">
        <v>197.59</v>
      </c>
      <c r="AK1044">
        <v>198.04300000000001</v>
      </c>
      <c r="AL1044">
        <v>191.22</v>
      </c>
      <c r="AM1044" t="s">
        <v>1</v>
      </c>
      <c r="AN1044" t="s">
        <v>1</v>
      </c>
      <c r="AO1044" t="s">
        <v>5</v>
      </c>
      <c r="AP1044" t="s">
        <v>5</v>
      </c>
      <c r="AQ1044" t="s">
        <v>0</v>
      </c>
      <c r="AS1044" t="s">
        <v>5</v>
      </c>
    </row>
    <row r="1045" spans="1:45" x14ac:dyDescent="0.3">
      <c r="A1045" s="1" t="s">
        <v>2230</v>
      </c>
      <c r="B1045" s="1">
        <v>72</v>
      </c>
      <c r="C1045" s="1" t="s">
        <v>12</v>
      </c>
      <c r="D1045" s="1">
        <v>99033</v>
      </c>
      <c r="E1045" s="1">
        <v>147</v>
      </c>
      <c r="F1045" s="1" t="s">
        <v>2892</v>
      </c>
      <c r="G1045" s="1" t="s">
        <v>958</v>
      </c>
      <c r="H1045" s="1" t="s">
        <v>11</v>
      </c>
      <c r="I1045" s="1" t="s">
        <v>8949</v>
      </c>
      <c r="J1045" s="1" t="s">
        <v>4</v>
      </c>
      <c r="K1045" s="1" t="s">
        <v>8950</v>
      </c>
      <c r="L1045" s="1">
        <v>7</v>
      </c>
      <c r="M1045" t="s">
        <v>3</v>
      </c>
      <c r="N1045" t="s">
        <v>2</v>
      </c>
      <c r="O1045">
        <v>75</v>
      </c>
      <c r="P1045">
        <v>0</v>
      </c>
      <c r="Q1045">
        <v>75</v>
      </c>
      <c r="R1045">
        <v>0</v>
      </c>
      <c r="S1045">
        <v>0</v>
      </c>
      <c r="T1045">
        <v>0</v>
      </c>
      <c r="U1045">
        <v>72</v>
      </c>
      <c r="X1045" s="23">
        <f>IFERROR(1 -(#REF!/#REF!), 0)</f>
        <v>0</v>
      </c>
      <c r="AA1045">
        <v>683.33579999999995</v>
      </c>
      <c r="AB1045">
        <v>790.95050000000003</v>
      </c>
      <c r="AC1045">
        <v>866.64110000000005</v>
      </c>
      <c r="AD1045">
        <v>662.35410000000002</v>
      </c>
      <c r="AE1045">
        <v>683.33579999999995</v>
      </c>
      <c r="AF1045">
        <v>790.95050000000003</v>
      </c>
      <c r="AG1045">
        <v>866.64110000000005</v>
      </c>
      <c r="AH1045">
        <v>662.35410000000002</v>
      </c>
      <c r="AI1045">
        <v>683.33579999999995</v>
      </c>
      <c r="AJ1045">
        <v>790.95050000000003</v>
      </c>
      <c r="AK1045">
        <v>866.64110000000005</v>
      </c>
      <c r="AL1045">
        <v>662.35410000000002</v>
      </c>
      <c r="AM1045" t="s">
        <v>1</v>
      </c>
      <c r="AN1045" t="s">
        <v>1</v>
      </c>
      <c r="AO1045" t="s">
        <v>5</v>
      </c>
      <c r="AP1045" t="s">
        <v>5</v>
      </c>
      <c r="AQ1045" t="s">
        <v>0</v>
      </c>
      <c r="AS1045" t="s">
        <v>5</v>
      </c>
    </row>
    <row r="1046" spans="1:45" x14ac:dyDescent="0.3">
      <c r="A1046" s="1" t="s">
        <v>2232</v>
      </c>
      <c r="B1046" s="1">
        <v>72</v>
      </c>
      <c r="C1046" s="1" t="s">
        <v>12</v>
      </c>
      <c r="D1046" s="1">
        <v>99033</v>
      </c>
      <c r="E1046" s="1">
        <v>148</v>
      </c>
      <c r="F1046" s="1" t="s">
        <v>960</v>
      </c>
      <c r="G1046" s="1" t="s">
        <v>9776</v>
      </c>
      <c r="H1046" s="1" t="s">
        <v>11</v>
      </c>
      <c r="I1046" s="1" t="s">
        <v>8949</v>
      </c>
      <c r="J1046" s="1" t="s">
        <v>4</v>
      </c>
      <c r="K1046" s="1" t="s">
        <v>8950</v>
      </c>
      <c r="L1046" s="1">
        <v>7</v>
      </c>
      <c r="M1046" t="s">
        <v>3</v>
      </c>
      <c r="N1046" t="s">
        <v>2</v>
      </c>
      <c r="O1046">
        <v>70</v>
      </c>
      <c r="P1046">
        <v>0</v>
      </c>
      <c r="Q1046">
        <v>70</v>
      </c>
      <c r="R1046">
        <v>0</v>
      </c>
      <c r="S1046">
        <v>0</v>
      </c>
      <c r="T1046">
        <v>0</v>
      </c>
      <c r="U1046">
        <v>34</v>
      </c>
      <c r="X1046" s="23">
        <f>IFERROR(1 -(#REF!/#REF!), 0)</f>
        <v>0</v>
      </c>
      <c r="AA1046">
        <v>224.47579999999999</v>
      </c>
      <c r="AB1046">
        <v>217.43199999999999</v>
      </c>
      <c r="AC1046">
        <v>262.33159999999998</v>
      </c>
      <c r="AD1046">
        <v>218.25</v>
      </c>
      <c r="AE1046">
        <v>224.47579999999999</v>
      </c>
      <c r="AF1046">
        <v>217.43199999999999</v>
      </c>
      <c r="AG1046">
        <v>262.33159999999998</v>
      </c>
      <c r="AH1046">
        <v>218.25</v>
      </c>
      <c r="AI1046">
        <v>224.47579999999999</v>
      </c>
      <c r="AJ1046">
        <v>217.43199999999999</v>
      </c>
      <c r="AK1046">
        <v>262.33159999999998</v>
      </c>
      <c r="AL1046">
        <v>218.25</v>
      </c>
      <c r="AM1046" t="s">
        <v>1</v>
      </c>
      <c r="AN1046" t="s">
        <v>1</v>
      </c>
      <c r="AO1046" t="s">
        <v>5</v>
      </c>
      <c r="AP1046" t="s">
        <v>5</v>
      </c>
      <c r="AQ1046" t="s">
        <v>0</v>
      </c>
      <c r="AS1046" t="s">
        <v>5</v>
      </c>
    </row>
    <row r="1047" spans="1:45" x14ac:dyDescent="0.3">
      <c r="A1047" s="1" t="s">
        <v>2233</v>
      </c>
      <c r="B1047" s="1">
        <v>72</v>
      </c>
      <c r="C1047" s="1" t="s">
        <v>12</v>
      </c>
      <c r="D1047" s="1">
        <v>99033</v>
      </c>
      <c r="E1047" s="1">
        <v>149</v>
      </c>
      <c r="F1047" s="1" t="s">
        <v>961</v>
      </c>
      <c r="G1047" s="1" t="s">
        <v>9777</v>
      </c>
      <c r="H1047" s="1" t="s">
        <v>11</v>
      </c>
      <c r="I1047" s="1" t="s">
        <v>8949</v>
      </c>
      <c r="J1047" s="1" t="s">
        <v>4</v>
      </c>
      <c r="K1047" s="1" t="s">
        <v>8950</v>
      </c>
      <c r="L1047" s="1">
        <v>7</v>
      </c>
      <c r="M1047" t="s">
        <v>3</v>
      </c>
      <c r="N1047" t="s">
        <v>2</v>
      </c>
      <c r="O1047">
        <v>90</v>
      </c>
      <c r="P1047">
        <v>0</v>
      </c>
      <c r="Q1047">
        <v>90</v>
      </c>
      <c r="R1047">
        <v>0</v>
      </c>
      <c r="S1047">
        <v>0</v>
      </c>
      <c r="T1047">
        <v>0</v>
      </c>
      <c r="U1047">
        <v>34</v>
      </c>
      <c r="X1047" s="23">
        <f>IFERROR(1 -(#REF!/#REF!), 0)</f>
        <v>0</v>
      </c>
      <c r="AA1047">
        <v>109.36709999999999</v>
      </c>
      <c r="AB1047">
        <v>123.9</v>
      </c>
      <c r="AC1047">
        <v>135.268</v>
      </c>
      <c r="AD1047">
        <v>96.916300000000007</v>
      </c>
      <c r="AE1047">
        <v>109.36709999999999</v>
      </c>
      <c r="AF1047">
        <v>123.9</v>
      </c>
      <c r="AG1047">
        <v>135.268</v>
      </c>
      <c r="AH1047">
        <v>96.916300000000007</v>
      </c>
      <c r="AI1047">
        <v>109.36709999999999</v>
      </c>
      <c r="AJ1047">
        <v>123.9</v>
      </c>
      <c r="AK1047">
        <v>135.268</v>
      </c>
      <c r="AL1047">
        <v>96.916300000000007</v>
      </c>
      <c r="AM1047" t="s">
        <v>1</v>
      </c>
      <c r="AN1047" t="s">
        <v>1</v>
      </c>
      <c r="AO1047" t="s">
        <v>5</v>
      </c>
      <c r="AP1047" t="s">
        <v>5</v>
      </c>
      <c r="AQ1047" t="s">
        <v>0</v>
      </c>
      <c r="AS1047" t="s">
        <v>5</v>
      </c>
    </row>
    <row r="1048" spans="1:45" x14ac:dyDescent="0.3">
      <c r="A1048" s="1" t="s">
        <v>2234</v>
      </c>
      <c r="B1048" s="1">
        <v>72</v>
      </c>
      <c r="C1048" s="1" t="s">
        <v>12</v>
      </c>
      <c r="D1048" s="1">
        <v>99033</v>
      </c>
      <c r="E1048" s="1">
        <v>150</v>
      </c>
      <c r="F1048" s="1" t="s">
        <v>962</v>
      </c>
      <c r="G1048" s="1" t="s">
        <v>958</v>
      </c>
      <c r="H1048" s="1" t="s">
        <v>11</v>
      </c>
      <c r="I1048" s="1" t="s">
        <v>8949</v>
      </c>
      <c r="J1048" s="1" t="s">
        <v>4</v>
      </c>
      <c r="K1048" s="1" t="s">
        <v>8950</v>
      </c>
      <c r="L1048" s="1">
        <v>7</v>
      </c>
      <c r="M1048" t="s">
        <v>3</v>
      </c>
      <c r="N1048" t="s">
        <v>2</v>
      </c>
      <c r="O1048">
        <v>100</v>
      </c>
      <c r="P1048">
        <v>0</v>
      </c>
      <c r="Q1048">
        <v>100</v>
      </c>
      <c r="R1048">
        <v>0</v>
      </c>
      <c r="S1048">
        <v>0</v>
      </c>
      <c r="T1048">
        <v>0</v>
      </c>
      <c r="U1048">
        <v>50</v>
      </c>
      <c r="X1048" s="23">
        <f>IFERROR(1 -(#REF!/#REF!), 0)</f>
        <v>0</v>
      </c>
      <c r="AA1048">
        <v>14.5</v>
      </c>
      <c r="AB1048">
        <v>14.5</v>
      </c>
      <c r="AC1048">
        <v>15.4415</v>
      </c>
      <c r="AD1048">
        <v>14.5</v>
      </c>
      <c r="AE1048">
        <v>14.5</v>
      </c>
      <c r="AF1048">
        <v>14.5</v>
      </c>
      <c r="AG1048">
        <v>15.4415</v>
      </c>
      <c r="AH1048">
        <v>14.5</v>
      </c>
      <c r="AI1048">
        <v>14.5</v>
      </c>
      <c r="AJ1048">
        <v>14.5</v>
      </c>
      <c r="AK1048">
        <v>15.4415</v>
      </c>
      <c r="AL1048">
        <v>14.5</v>
      </c>
      <c r="AM1048" t="s">
        <v>1</v>
      </c>
      <c r="AN1048" t="s">
        <v>1</v>
      </c>
      <c r="AO1048" t="s">
        <v>5</v>
      </c>
      <c r="AP1048" t="s">
        <v>5</v>
      </c>
      <c r="AQ1048" t="s">
        <v>0</v>
      </c>
      <c r="AS1048" t="s">
        <v>5</v>
      </c>
    </row>
    <row r="1049" spans="1:45" x14ac:dyDescent="0.3">
      <c r="A1049" s="1" t="s">
        <v>2235</v>
      </c>
      <c r="B1049" s="1">
        <v>72</v>
      </c>
      <c r="C1049" s="1" t="s">
        <v>12</v>
      </c>
      <c r="D1049" s="1">
        <v>99033</v>
      </c>
      <c r="E1049" s="1">
        <v>152</v>
      </c>
      <c r="F1049" s="1" t="s">
        <v>963</v>
      </c>
      <c r="G1049" s="1" t="s">
        <v>958</v>
      </c>
      <c r="H1049" s="1" t="s">
        <v>11</v>
      </c>
      <c r="I1049" s="1" t="s">
        <v>8949</v>
      </c>
      <c r="J1049" s="1" t="s">
        <v>4</v>
      </c>
      <c r="K1049" s="1" t="s">
        <v>8950</v>
      </c>
      <c r="L1049" s="1">
        <v>7</v>
      </c>
      <c r="M1049" t="s">
        <v>3</v>
      </c>
      <c r="N1049" t="s">
        <v>2</v>
      </c>
      <c r="O1049">
        <v>120</v>
      </c>
      <c r="P1049">
        <v>0</v>
      </c>
      <c r="Q1049">
        <v>120</v>
      </c>
      <c r="R1049">
        <v>0</v>
      </c>
      <c r="S1049">
        <v>0</v>
      </c>
      <c r="T1049">
        <v>0</v>
      </c>
      <c r="U1049">
        <v>50</v>
      </c>
      <c r="X1049" s="23">
        <f>IFERROR(1 -(#REF!/#REF!), 0)</f>
        <v>0</v>
      </c>
      <c r="AA1049">
        <v>30.21</v>
      </c>
      <c r="AB1049">
        <v>30.562999999999999</v>
      </c>
      <c r="AC1049">
        <v>46.246899999999997</v>
      </c>
      <c r="AD1049">
        <v>33.826300000000003</v>
      </c>
      <c r="AE1049">
        <v>30.21</v>
      </c>
      <c r="AF1049">
        <v>30.562999999999999</v>
      </c>
      <c r="AG1049">
        <v>46.246899999999997</v>
      </c>
      <c r="AH1049">
        <v>33.826300000000003</v>
      </c>
      <c r="AI1049">
        <v>30.21</v>
      </c>
      <c r="AJ1049">
        <v>30.562999999999999</v>
      </c>
      <c r="AK1049">
        <v>46.246899999999997</v>
      </c>
      <c r="AL1049">
        <v>33.826300000000003</v>
      </c>
      <c r="AM1049" t="s">
        <v>1</v>
      </c>
      <c r="AN1049" t="s">
        <v>1</v>
      </c>
      <c r="AO1049" t="s">
        <v>5</v>
      </c>
      <c r="AP1049" t="s">
        <v>5</v>
      </c>
      <c r="AQ1049" t="s">
        <v>0</v>
      </c>
      <c r="AS1049" t="s">
        <v>5</v>
      </c>
    </row>
    <row r="1050" spans="1:45" x14ac:dyDescent="0.3">
      <c r="A1050" s="1" t="s">
        <v>2091</v>
      </c>
      <c r="B1050" s="1">
        <v>70</v>
      </c>
      <c r="C1050" s="1" t="s">
        <v>6</v>
      </c>
      <c r="D1050" s="1">
        <v>99033</v>
      </c>
      <c r="E1050" s="1">
        <v>153</v>
      </c>
      <c r="F1050" s="1" t="s">
        <v>2860</v>
      </c>
      <c r="G1050" s="1" t="s">
        <v>817</v>
      </c>
      <c r="H1050" s="1" t="s">
        <v>11</v>
      </c>
      <c r="I1050" s="1" t="s">
        <v>8993</v>
      </c>
      <c r="J1050" s="1" t="s">
        <v>4</v>
      </c>
      <c r="K1050" s="1" t="s">
        <v>8893</v>
      </c>
      <c r="L1050" s="1">
        <v>7</v>
      </c>
      <c r="M1050" t="s">
        <v>3</v>
      </c>
      <c r="N1050" t="s">
        <v>2</v>
      </c>
      <c r="O1050">
        <v>190</v>
      </c>
      <c r="P1050">
        <v>0</v>
      </c>
      <c r="Q1050">
        <v>0</v>
      </c>
      <c r="R1050">
        <v>190</v>
      </c>
      <c r="S1050">
        <v>0</v>
      </c>
      <c r="T1050">
        <v>0</v>
      </c>
      <c r="U1050">
        <v>52</v>
      </c>
      <c r="X1050" s="23">
        <f>IFERROR(1 -(#REF!/#REF!), 0)</f>
        <v>0</v>
      </c>
      <c r="AA1050">
        <v>100.8515</v>
      </c>
      <c r="AB1050">
        <v>101.93380000000001</v>
      </c>
      <c r="AC1050">
        <v>130.04069999999999</v>
      </c>
      <c r="AD1050">
        <v>103.9546</v>
      </c>
      <c r="AE1050">
        <v>100.8515</v>
      </c>
      <c r="AF1050">
        <v>101.93380000000001</v>
      </c>
      <c r="AG1050">
        <v>130.04069999999999</v>
      </c>
      <c r="AH1050">
        <v>103.9546</v>
      </c>
      <c r="AI1050">
        <v>100.8515</v>
      </c>
      <c r="AJ1050">
        <v>101.93380000000001</v>
      </c>
      <c r="AK1050">
        <v>130.04069999999999</v>
      </c>
      <c r="AL1050">
        <v>103.9546</v>
      </c>
      <c r="AM1050" t="s">
        <v>1</v>
      </c>
      <c r="AN1050" t="s">
        <v>1</v>
      </c>
      <c r="AO1050" t="s">
        <v>5</v>
      </c>
      <c r="AP1050" t="s">
        <v>5</v>
      </c>
      <c r="AQ1050" t="s">
        <v>0</v>
      </c>
      <c r="AS1050" t="s">
        <v>5</v>
      </c>
    </row>
    <row r="1051" spans="1:45" x14ac:dyDescent="0.3">
      <c r="A1051" s="1" t="s">
        <v>1800</v>
      </c>
      <c r="B1051" s="1">
        <v>34</v>
      </c>
      <c r="C1051" s="1" t="s">
        <v>14</v>
      </c>
      <c r="D1051" s="1">
        <v>99033</v>
      </c>
      <c r="E1051" s="1">
        <v>162</v>
      </c>
      <c r="F1051" s="1" t="s">
        <v>2846</v>
      </c>
      <c r="G1051" s="1" t="s">
        <v>525</v>
      </c>
      <c r="H1051" s="1" t="s">
        <v>11</v>
      </c>
      <c r="I1051" s="1" t="s">
        <v>363</v>
      </c>
      <c r="J1051" s="1" t="s">
        <v>4</v>
      </c>
      <c r="K1051" s="1" t="s">
        <v>8548</v>
      </c>
      <c r="L1051" s="1">
        <v>7</v>
      </c>
      <c r="M1051" t="s">
        <v>3</v>
      </c>
      <c r="N1051" t="s">
        <v>2</v>
      </c>
      <c r="O1051">
        <v>75</v>
      </c>
      <c r="P1051">
        <v>0</v>
      </c>
      <c r="Q1051">
        <v>0</v>
      </c>
      <c r="R1051">
        <v>0</v>
      </c>
      <c r="S1051">
        <v>75</v>
      </c>
      <c r="T1051">
        <v>0</v>
      </c>
      <c r="U1051">
        <v>53</v>
      </c>
      <c r="V1051">
        <v>162</v>
      </c>
      <c r="W1051">
        <v>17</v>
      </c>
      <c r="X1051" s="23">
        <f>IFERROR(1 -(#REF!/#REF!), 0)</f>
        <v>0</v>
      </c>
      <c r="Y1051">
        <v>11</v>
      </c>
      <c r="Z1051">
        <v>161</v>
      </c>
      <c r="AA1051">
        <v>104.92230000000001</v>
      </c>
      <c r="AB1051">
        <v>96.259200000000007</v>
      </c>
      <c r="AC1051">
        <v>118.5369</v>
      </c>
      <c r="AD1051">
        <v>111.0453</v>
      </c>
      <c r="AE1051">
        <v>104.92230000000001</v>
      </c>
      <c r="AF1051">
        <v>96.259200000000007</v>
      </c>
      <c r="AG1051">
        <v>118.5369</v>
      </c>
      <c r="AH1051">
        <v>111.0453</v>
      </c>
      <c r="AI1051">
        <v>104.92230000000001</v>
      </c>
      <c r="AJ1051">
        <v>96.259200000000007</v>
      </c>
      <c r="AK1051">
        <v>118.5369</v>
      </c>
      <c r="AL1051">
        <v>111.0453</v>
      </c>
      <c r="AM1051" t="s">
        <v>1</v>
      </c>
      <c r="AN1051" t="s">
        <v>1</v>
      </c>
      <c r="AO1051" t="s">
        <v>5</v>
      </c>
      <c r="AP1051" t="s">
        <v>5</v>
      </c>
      <c r="AQ1051" t="s">
        <v>0</v>
      </c>
      <c r="AS1051" t="s">
        <v>5</v>
      </c>
    </row>
    <row r="1052" spans="1:45" x14ac:dyDescent="0.3">
      <c r="A1052" s="1" t="s">
        <v>2237</v>
      </c>
      <c r="B1052" s="1">
        <v>72</v>
      </c>
      <c r="C1052" s="1" t="s">
        <v>12</v>
      </c>
      <c r="D1052" s="1">
        <v>99033</v>
      </c>
      <c r="E1052" s="1">
        <v>163</v>
      </c>
      <c r="F1052" s="1" t="s">
        <v>2893</v>
      </c>
      <c r="G1052" s="1" t="s">
        <v>958</v>
      </c>
      <c r="H1052" s="1" t="s">
        <v>11</v>
      </c>
      <c r="I1052" s="1" t="s">
        <v>8949</v>
      </c>
      <c r="J1052" s="1" t="s">
        <v>4</v>
      </c>
      <c r="K1052" s="1" t="s">
        <v>8950</v>
      </c>
      <c r="L1052" s="1">
        <v>7</v>
      </c>
      <c r="M1052" t="s">
        <v>3</v>
      </c>
      <c r="N1052" t="s">
        <v>2</v>
      </c>
      <c r="O1052">
        <v>130</v>
      </c>
      <c r="P1052">
        <v>0</v>
      </c>
      <c r="Q1052">
        <v>130</v>
      </c>
      <c r="R1052">
        <v>0</v>
      </c>
      <c r="S1052">
        <v>0</v>
      </c>
      <c r="T1052">
        <v>0</v>
      </c>
      <c r="U1052">
        <v>5</v>
      </c>
      <c r="X1052" s="23">
        <f>IFERROR(1 -(#REF!/#REF!), 0)</f>
        <v>0</v>
      </c>
      <c r="AC1052">
        <v>46.89</v>
      </c>
      <c r="AD1052">
        <v>46.89</v>
      </c>
      <c r="AG1052">
        <v>46.89</v>
      </c>
      <c r="AH1052">
        <v>46.89</v>
      </c>
      <c r="AK1052">
        <v>46.89</v>
      </c>
      <c r="AL1052">
        <v>46.89</v>
      </c>
      <c r="AM1052" t="s">
        <v>1</v>
      </c>
      <c r="AN1052" t="s">
        <v>1</v>
      </c>
      <c r="AO1052" t="s">
        <v>5</v>
      </c>
      <c r="AP1052" t="s">
        <v>5</v>
      </c>
      <c r="AQ1052" t="s">
        <v>0</v>
      </c>
      <c r="AS1052" t="s">
        <v>5</v>
      </c>
    </row>
    <row r="1053" spans="1:45" x14ac:dyDescent="0.3">
      <c r="A1053" s="1" t="s">
        <v>2316</v>
      </c>
      <c r="B1053" s="1">
        <v>71</v>
      </c>
      <c r="C1053" s="1" t="s">
        <v>12</v>
      </c>
      <c r="D1053" s="1">
        <v>99033</v>
      </c>
      <c r="E1053" s="1">
        <v>164</v>
      </c>
      <c r="F1053" s="1" t="s">
        <v>2900</v>
      </c>
      <c r="G1053" s="1" t="s">
        <v>1042</v>
      </c>
      <c r="H1053" s="1" t="s">
        <v>11</v>
      </c>
      <c r="I1053" s="1" t="s">
        <v>8971</v>
      </c>
      <c r="J1053" s="1" t="s">
        <v>4</v>
      </c>
      <c r="K1053" s="1" t="s">
        <v>8416</v>
      </c>
      <c r="L1053" s="1">
        <v>7</v>
      </c>
      <c r="M1053" t="s">
        <v>3</v>
      </c>
      <c r="N1053" t="s">
        <v>2</v>
      </c>
      <c r="O1053">
        <v>170</v>
      </c>
      <c r="P1053">
        <v>0</v>
      </c>
      <c r="Q1053">
        <v>170</v>
      </c>
      <c r="R1053">
        <v>0</v>
      </c>
      <c r="S1053">
        <v>0</v>
      </c>
      <c r="T1053">
        <v>0</v>
      </c>
      <c r="U1053">
        <v>35</v>
      </c>
      <c r="X1053" s="23">
        <f>IFERROR(1 -(#REF!/#REF!), 0)</f>
        <v>0</v>
      </c>
      <c r="AA1053">
        <v>47.14</v>
      </c>
      <c r="AB1053">
        <v>43.451000000000001</v>
      </c>
      <c r="AC1053">
        <v>54.28</v>
      </c>
      <c r="AD1053">
        <v>47.14</v>
      </c>
      <c r="AE1053">
        <v>47.14</v>
      </c>
      <c r="AF1053">
        <v>43.451000000000001</v>
      </c>
      <c r="AG1053">
        <v>54.28</v>
      </c>
      <c r="AH1053">
        <v>47.14</v>
      </c>
      <c r="AI1053">
        <v>47.14</v>
      </c>
      <c r="AJ1053">
        <v>43.451000000000001</v>
      </c>
      <c r="AK1053">
        <v>54.28</v>
      </c>
      <c r="AL1053">
        <v>47.14</v>
      </c>
      <c r="AM1053" t="s">
        <v>1</v>
      </c>
      <c r="AN1053" t="s">
        <v>1</v>
      </c>
      <c r="AO1053" t="s">
        <v>5</v>
      </c>
      <c r="AP1053" t="s">
        <v>5</v>
      </c>
      <c r="AQ1053" t="s">
        <v>0</v>
      </c>
      <c r="AS1053" t="s">
        <v>5</v>
      </c>
    </row>
    <row r="1054" spans="1:45" x14ac:dyDescent="0.3">
      <c r="A1054" s="1" t="s">
        <v>2243</v>
      </c>
      <c r="B1054" s="1">
        <v>72</v>
      </c>
      <c r="C1054" s="1" t="s">
        <v>12</v>
      </c>
      <c r="D1054" s="1">
        <v>99033</v>
      </c>
      <c r="E1054" s="1">
        <v>169</v>
      </c>
      <c r="F1054" s="1" t="s">
        <v>972</v>
      </c>
      <c r="G1054" s="1" t="s">
        <v>9778</v>
      </c>
      <c r="H1054" s="1" t="s">
        <v>11</v>
      </c>
      <c r="I1054" s="1" t="s">
        <v>8949</v>
      </c>
      <c r="J1054" s="1" t="s">
        <v>4</v>
      </c>
      <c r="K1054" s="1" t="s">
        <v>8950</v>
      </c>
      <c r="L1054" s="1">
        <v>5</v>
      </c>
      <c r="M1054" t="s">
        <v>18</v>
      </c>
      <c r="N1054" t="s">
        <v>2</v>
      </c>
      <c r="O1054">
        <v>110</v>
      </c>
      <c r="P1054">
        <v>0</v>
      </c>
      <c r="Q1054">
        <v>110</v>
      </c>
      <c r="R1054">
        <v>0</v>
      </c>
      <c r="S1054">
        <v>0</v>
      </c>
      <c r="T1054">
        <v>0</v>
      </c>
      <c r="U1054">
        <v>24</v>
      </c>
      <c r="X1054" s="23">
        <f>IFERROR(1 -(#REF!/#REF!), 0)</f>
        <v>0</v>
      </c>
      <c r="AA1054">
        <v>25.21</v>
      </c>
      <c r="AB1054">
        <v>24.96</v>
      </c>
      <c r="AC1054">
        <v>29.094200000000001</v>
      </c>
      <c r="AD1054">
        <v>25.21</v>
      </c>
      <c r="AE1054">
        <v>25.21</v>
      </c>
      <c r="AF1054">
        <v>24.96</v>
      </c>
      <c r="AG1054">
        <v>29.094200000000001</v>
      </c>
      <c r="AH1054">
        <v>25.21</v>
      </c>
      <c r="AI1054">
        <v>25.21</v>
      </c>
      <c r="AJ1054">
        <v>24.96</v>
      </c>
      <c r="AK1054">
        <v>29.094200000000001</v>
      </c>
      <c r="AL1054">
        <v>25.21</v>
      </c>
      <c r="AM1054" t="s">
        <v>1</v>
      </c>
      <c r="AN1054" t="s">
        <v>1</v>
      </c>
      <c r="AO1054" t="s">
        <v>5</v>
      </c>
      <c r="AP1054" t="s">
        <v>5</v>
      </c>
      <c r="AQ1054" t="s">
        <v>0</v>
      </c>
      <c r="AS1054" t="s">
        <v>5</v>
      </c>
    </row>
    <row r="1055" spans="1:45" x14ac:dyDescent="0.3">
      <c r="A1055" s="1" t="s">
        <v>1806</v>
      </c>
      <c r="B1055" s="1">
        <v>34</v>
      </c>
      <c r="C1055" s="1" t="s">
        <v>14</v>
      </c>
      <c r="D1055" s="1">
        <v>99033</v>
      </c>
      <c r="E1055" s="1">
        <v>174</v>
      </c>
      <c r="F1055" s="1" t="s">
        <v>2847</v>
      </c>
      <c r="G1055" s="1" t="s">
        <v>532</v>
      </c>
      <c r="H1055" s="1" t="s">
        <v>11</v>
      </c>
      <c r="I1055" s="1" t="s">
        <v>363</v>
      </c>
      <c r="J1055" s="1" t="s">
        <v>4</v>
      </c>
      <c r="K1055" s="1" t="s">
        <v>8590</v>
      </c>
      <c r="L1055" s="1">
        <v>7</v>
      </c>
      <c r="M1055" t="s">
        <v>3</v>
      </c>
      <c r="N1055" t="s">
        <v>2</v>
      </c>
      <c r="O1055">
        <v>90</v>
      </c>
      <c r="P1055">
        <v>0</v>
      </c>
      <c r="Q1055">
        <v>0</v>
      </c>
      <c r="R1055">
        <v>0</v>
      </c>
      <c r="S1055">
        <v>90</v>
      </c>
      <c r="T1055">
        <v>0</v>
      </c>
      <c r="U1055">
        <v>52</v>
      </c>
      <c r="X1055" s="23">
        <f>IFERROR(1 -(#REF!/#REF!), 0)</f>
        <v>0</v>
      </c>
      <c r="AA1055">
        <v>31.08</v>
      </c>
      <c r="AB1055">
        <v>31.978400000000001</v>
      </c>
      <c r="AC1055">
        <v>41.968400000000003</v>
      </c>
      <c r="AD1055">
        <v>31.08</v>
      </c>
      <c r="AE1055">
        <v>31.08</v>
      </c>
      <c r="AF1055">
        <v>31.978400000000001</v>
      </c>
      <c r="AG1055">
        <v>41.968400000000003</v>
      </c>
      <c r="AH1055">
        <v>31.08</v>
      </c>
      <c r="AI1055">
        <v>31.08</v>
      </c>
      <c r="AJ1055">
        <v>31.978400000000001</v>
      </c>
      <c r="AK1055">
        <v>41.968400000000003</v>
      </c>
      <c r="AL1055">
        <v>31.08</v>
      </c>
      <c r="AM1055" t="s">
        <v>1</v>
      </c>
      <c r="AN1055" t="s">
        <v>1</v>
      </c>
      <c r="AO1055" t="s">
        <v>5</v>
      </c>
      <c r="AP1055" t="s">
        <v>5</v>
      </c>
      <c r="AQ1055" t="s">
        <v>0</v>
      </c>
      <c r="AS1055" t="s">
        <v>5</v>
      </c>
    </row>
    <row r="1056" spans="1:45" x14ac:dyDescent="0.3">
      <c r="A1056" s="1" t="s">
        <v>2262</v>
      </c>
      <c r="B1056" s="1">
        <v>8</v>
      </c>
      <c r="C1056" s="1" t="s">
        <v>12</v>
      </c>
      <c r="D1056" s="1">
        <v>99033</v>
      </c>
      <c r="E1056" s="1">
        <v>176</v>
      </c>
      <c r="F1056" s="1" t="s">
        <v>989</v>
      </c>
      <c r="G1056" s="1" t="s">
        <v>9779</v>
      </c>
      <c r="H1056" s="1" t="s">
        <v>9780</v>
      </c>
      <c r="I1056" s="1" t="s">
        <v>9781</v>
      </c>
      <c r="J1056" s="1" t="s">
        <v>4</v>
      </c>
      <c r="K1056" s="1" t="s">
        <v>8706</v>
      </c>
      <c r="L1056" s="1">
        <v>7</v>
      </c>
      <c r="M1056" t="s">
        <v>3</v>
      </c>
      <c r="N1056" t="s">
        <v>2</v>
      </c>
      <c r="O1056">
        <v>160</v>
      </c>
      <c r="P1056">
        <v>0</v>
      </c>
      <c r="Q1056">
        <v>160</v>
      </c>
      <c r="R1056">
        <v>0</v>
      </c>
      <c r="S1056">
        <v>0</v>
      </c>
      <c r="T1056">
        <v>0</v>
      </c>
      <c r="U1056">
        <v>55</v>
      </c>
      <c r="X1056" s="23">
        <f>IFERROR(1 -(#REF!/#REF!), 0)</f>
        <v>0</v>
      </c>
      <c r="AA1056">
        <v>99.866900000000001</v>
      </c>
      <c r="AB1056">
        <v>105.6092</v>
      </c>
      <c r="AC1056">
        <v>128.13</v>
      </c>
      <c r="AD1056">
        <v>77.117999999999995</v>
      </c>
      <c r="AE1056">
        <v>99.866900000000001</v>
      </c>
      <c r="AF1056">
        <v>105.6092</v>
      </c>
      <c r="AG1056">
        <v>128.13</v>
      </c>
      <c r="AH1056">
        <v>77.117999999999995</v>
      </c>
      <c r="AI1056">
        <v>99.866900000000001</v>
      </c>
      <c r="AJ1056">
        <v>105.6092</v>
      </c>
      <c r="AK1056">
        <v>128.13</v>
      </c>
      <c r="AL1056">
        <v>77.117999999999995</v>
      </c>
      <c r="AM1056" t="s">
        <v>1</v>
      </c>
      <c r="AN1056" t="s">
        <v>1</v>
      </c>
      <c r="AO1056" t="s">
        <v>5</v>
      </c>
      <c r="AP1056" t="s">
        <v>5</v>
      </c>
      <c r="AQ1056" t="s">
        <v>0</v>
      </c>
      <c r="AS1056" t="s">
        <v>5</v>
      </c>
    </row>
    <row r="1057" spans="1:45" x14ac:dyDescent="0.3">
      <c r="A1057" s="1" t="s">
        <v>2267</v>
      </c>
      <c r="B1057" s="1">
        <v>8</v>
      </c>
      <c r="C1057" s="1" t="s">
        <v>6</v>
      </c>
      <c r="D1057" s="1">
        <v>99033</v>
      </c>
      <c r="E1057" s="1">
        <v>178</v>
      </c>
      <c r="F1057" s="1" t="s">
        <v>994</v>
      </c>
      <c r="G1057" s="1" t="s">
        <v>9782</v>
      </c>
      <c r="H1057" s="1" t="s">
        <v>11</v>
      </c>
      <c r="I1057" s="1" t="s">
        <v>8693</v>
      </c>
      <c r="J1057" s="1" t="s">
        <v>4</v>
      </c>
      <c r="K1057" s="1" t="s">
        <v>8694</v>
      </c>
      <c r="L1057" s="1">
        <v>7</v>
      </c>
      <c r="M1057" t="s">
        <v>3</v>
      </c>
      <c r="N1057" t="s">
        <v>2</v>
      </c>
      <c r="O1057">
        <v>110</v>
      </c>
      <c r="P1057">
        <v>0</v>
      </c>
      <c r="Q1057">
        <v>0</v>
      </c>
      <c r="R1057">
        <v>110</v>
      </c>
      <c r="S1057">
        <v>0</v>
      </c>
      <c r="T1057">
        <v>0</v>
      </c>
      <c r="U1057">
        <v>44</v>
      </c>
      <c r="X1057" s="23">
        <f>IFERROR(1 -(#REF!/#REF!), 0)</f>
        <v>0</v>
      </c>
      <c r="AA1057">
        <v>59.327800000000003</v>
      </c>
      <c r="AB1057">
        <v>72.623599999999996</v>
      </c>
      <c r="AC1057">
        <v>1015.6866</v>
      </c>
      <c r="AD1057">
        <v>53.77</v>
      </c>
      <c r="AE1057">
        <v>59.327800000000003</v>
      </c>
      <c r="AF1057">
        <v>72.623599999999996</v>
      </c>
      <c r="AG1057">
        <v>1015.6866</v>
      </c>
      <c r="AH1057">
        <v>53.77</v>
      </c>
      <c r="AI1057">
        <v>59.327800000000003</v>
      </c>
      <c r="AJ1057">
        <v>72.623599999999996</v>
      </c>
      <c r="AK1057">
        <v>1015.6866</v>
      </c>
      <c r="AL1057">
        <v>53.77</v>
      </c>
      <c r="AM1057" t="s">
        <v>1</v>
      </c>
      <c r="AN1057" t="s">
        <v>1</v>
      </c>
      <c r="AO1057" t="s">
        <v>5</v>
      </c>
      <c r="AP1057" t="s">
        <v>5</v>
      </c>
      <c r="AQ1057" t="s">
        <v>0</v>
      </c>
      <c r="AS1057" t="s">
        <v>5</v>
      </c>
    </row>
    <row r="1058" spans="1:45" x14ac:dyDescent="0.3">
      <c r="A1058" s="1" t="s">
        <v>2270</v>
      </c>
      <c r="B1058" s="1">
        <v>9</v>
      </c>
      <c r="C1058" s="1" t="s">
        <v>14</v>
      </c>
      <c r="D1058" s="1">
        <v>99033</v>
      </c>
      <c r="E1058" s="1">
        <v>192</v>
      </c>
      <c r="F1058" s="1" t="s">
        <v>997</v>
      </c>
      <c r="G1058" s="1" t="s">
        <v>9783</v>
      </c>
      <c r="H1058" s="1" t="s">
        <v>11</v>
      </c>
      <c r="I1058" s="1" t="s">
        <v>9784</v>
      </c>
      <c r="J1058" s="1" t="s">
        <v>4</v>
      </c>
      <c r="K1058" s="1" t="s">
        <v>8341</v>
      </c>
      <c r="L1058" s="1">
        <v>7</v>
      </c>
      <c r="M1058" t="s">
        <v>3</v>
      </c>
      <c r="N1058" t="s">
        <v>2</v>
      </c>
      <c r="O1058">
        <v>171</v>
      </c>
      <c r="P1058">
        <v>0</v>
      </c>
      <c r="Q1058">
        <v>0</v>
      </c>
      <c r="R1058">
        <v>0</v>
      </c>
      <c r="S1058">
        <v>171</v>
      </c>
      <c r="T1058">
        <v>0</v>
      </c>
      <c r="U1058">
        <v>52</v>
      </c>
      <c r="V1058">
        <v>60</v>
      </c>
      <c r="W1058">
        <v>15</v>
      </c>
      <c r="X1058" s="23">
        <f>IFERROR(1 -(#REF!/#REF!), 0)</f>
        <v>0</v>
      </c>
      <c r="Y1058">
        <v>13</v>
      </c>
      <c r="Z1058">
        <v>180</v>
      </c>
      <c r="AA1058">
        <v>180.5581</v>
      </c>
      <c r="AB1058">
        <v>171.29130000000001</v>
      </c>
      <c r="AC1058">
        <v>190.64070000000001</v>
      </c>
      <c r="AD1058">
        <v>191.50919999999999</v>
      </c>
      <c r="AE1058">
        <v>180.5581</v>
      </c>
      <c r="AF1058">
        <v>171.29130000000001</v>
      </c>
      <c r="AG1058">
        <v>190.64070000000001</v>
      </c>
      <c r="AH1058">
        <v>191.50919999999999</v>
      </c>
      <c r="AI1058">
        <v>180.5581</v>
      </c>
      <c r="AJ1058">
        <v>171.29130000000001</v>
      </c>
      <c r="AK1058">
        <v>190.64070000000001</v>
      </c>
      <c r="AL1058">
        <v>191.50919999999999</v>
      </c>
      <c r="AM1058" t="s">
        <v>1</v>
      </c>
      <c r="AN1058" t="s">
        <v>1</v>
      </c>
      <c r="AO1058" t="s">
        <v>5</v>
      </c>
      <c r="AP1058" t="s">
        <v>5</v>
      </c>
      <c r="AQ1058" t="s">
        <v>0</v>
      </c>
      <c r="AS1058" t="s">
        <v>5</v>
      </c>
    </row>
    <row r="1059" spans="1:45" x14ac:dyDescent="0.3">
      <c r="A1059" s="1" t="s">
        <v>2273</v>
      </c>
      <c r="B1059" s="1">
        <v>34</v>
      </c>
      <c r="C1059" s="1" t="s">
        <v>9</v>
      </c>
      <c r="D1059" s="1">
        <v>99033</v>
      </c>
      <c r="E1059" s="1">
        <v>193</v>
      </c>
      <c r="F1059" s="1" t="s">
        <v>1000</v>
      </c>
      <c r="G1059" s="1" t="s">
        <v>1001</v>
      </c>
      <c r="H1059" s="1" t="s">
        <v>11</v>
      </c>
      <c r="I1059" s="1" t="s">
        <v>363</v>
      </c>
      <c r="J1059" s="1" t="s">
        <v>4</v>
      </c>
      <c r="K1059" s="1" t="s">
        <v>8590</v>
      </c>
      <c r="L1059" s="1">
        <v>7</v>
      </c>
      <c r="M1059" t="s">
        <v>3</v>
      </c>
      <c r="N1059" t="s">
        <v>2</v>
      </c>
      <c r="O1059">
        <v>90</v>
      </c>
      <c r="P1059">
        <v>90</v>
      </c>
      <c r="Q1059">
        <v>0</v>
      </c>
      <c r="R1059">
        <v>0</v>
      </c>
      <c r="S1059">
        <v>0</v>
      </c>
      <c r="T1059">
        <v>0</v>
      </c>
      <c r="U1059">
        <v>48</v>
      </c>
      <c r="V1059">
        <v>66</v>
      </c>
      <c r="W1059">
        <v>6</v>
      </c>
      <c r="X1059" s="23">
        <f>IFERROR(1 -(#REF!/#REF!), 0)</f>
        <v>0</v>
      </c>
      <c r="Y1059">
        <v>5</v>
      </c>
      <c r="Z1059">
        <v>66</v>
      </c>
      <c r="AA1059">
        <v>64.63</v>
      </c>
      <c r="AB1059">
        <v>64.63</v>
      </c>
      <c r="AC1059">
        <v>72.92</v>
      </c>
      <c r="AD1059">
        <v>64.63</v>
      </c>
      <c r="AE1059">
        <v>64.63</v>
      </c>
      <c r="AF1059">
        <v>64.63</v>
      </c>
      <c r="AG1059">
        <v>72.92</v>
      </c>
      <c r="AH1059">
        <v>64.63</v>
      </c>
      <c r="AI1059">
        <v>64.63</v>
      </c>
      <c r="AJ1059">
        <v>64.63</v>
      </c>
      <c r="AK1059">
        <v>72.92</v>
      </c>
      <c r="AL1059">
        <v>64.63</v>
      </c>
      <c r="AM1059" t="s">
        <v>1</v>
      </c>
      <c r="AN1059" t="s">
        <v>1</v>
      </c>
      <c r="AO1059" t="s">
        <v>5</v>
      </c>
      <c r="AP1059" t="s">
        <v>5</v>
      </c>
      <c r="AQ1059" t="s">
        <v>0</v>
      </c>
      <c r="AS1059" t="s">
        <v>5</v>
      </c>
    </row>
    <row r="1060" spans="1:45" x14ac:dyDescent="0.3">
      <c r="A1060" s="1" t="s">
        <v>2274</v>
      </c>
      <c r="B1060" s="1">
        <v>34</v>
      </c>
      <c r="C1060" s="1" t="s">
        <v>183</v>
      </c>
      <c r="D1060" s="1">
        <v>99033</v>
      </c>
      <c r="E1060" s="1">
        <v>194</v>
      </c>
      <c r="F1060" s="1" t="s">
        <v>1002</v>
      </c>
      <c r="G1060" s="1" t="s">
        <v>1001</v>
      </c>
      <c r="H1060" s="1" t="s">
        <v>11</v>
      </c>
      <c r="I1060" s="1" t="s">
        <v>363</v>
      </c>
      <c r="J1060" s="1" t="s">
        <v>4</v>
      </c>
      <c r="K1060" s="1" t="s">
        <v>8590</v>
      </c>
      <c r="L1060" s="1">
        <v>8</v>
      </c>
      <c r="M1060" t="s">
        <v>8417</v>
      </c>
      <c r="N1060" t="s">
        <v>2</v>
      </c>
      <c r="O1060">
        <v>80</v>
      </c>
      <c r="P1060">
        <v>80</v>
      </c>
      <c r="Q1060">
        <v>0</v>
      </c>
      <c r="R1060">
        <v>0</v>
      </c>
      <c r="S1060">
        <v>80</v>
      </c>
      <c r="T1060">
        <v>0</v>
      </c>
      <c r="U1060">
        <v>122</v>
      </c>
      <c r="V1060">
        <v>2327</v>
      </c>
      <c r="W1060">
        <v>85</v>
      </c>
      <c r="X1060" s="23">
        <f>IFERROR(1 -(#REF!/#REF!), 0)</f>
        <v>0</v>
      </c>
      <c r="Y1060">
        <v>101</v>
      </c>
      <c r="Z1060">
        <v>6192</v>
      </c>
      <c r="AA1060">
        <v>480.08</v>
      </c>
      <c r="AB1060">
        <v>652.84799999999996</v>
      </c>
      <c r="AC1060">
        <v>622.41769999999997</v>
      </c>
      <c r="AD1060">
        <v>554.12049999999999</v>
      </c>
      <c r="AE1060">
        <v>480.08</v>
      </c>
      <c r="AF1060">
        <v>652.84799999999996</v>
      </c>
      <c r="AG1060">
        <v>622.41769999999997</v>
      </c>
      <c r="AH1060">
        <v>554.12049999999999</v>
      </c>
      <c r="AI1060">
        <v>480.08</v>
      </c>
      <c r="AJ1060">
        <v>652.84799999999996</v>
      </c>
      <c r="AK1060">
        <v>622.41769999999997</v>
      </c>
      <c r="AL1060">
        <v>554.12049999999999</v>
      </c>
      <c r="AM1060" t="s">
        <v>1</v>
      </c>
      <c r="AN1060" t="s">
        <v>1</v>
      </c>
      <c r="AO1060" t="s">
        <v>5</v>
      </c>
      <c r="AP1060" t="s">
        <v>5</v>
      </c>
      <c r="AQ1060" t="s">
        <v>0</v>
      </c>
      <c r="AS1060" t="s">
        <v>5</v>
      </c>
    </row>
    <row r="1061" spans="1:45" x14ac:dyDescent="0.3">
      <c r="A1061" s="1" t="s">
        <v>2289</v>
      </c>
      <c r="B1061" s="1">
        <v>72</v>
      </c>
      <c r="C1061" s="1" t="s">
        <v>12</v>
      </c>
      <c r="D1061" s="1">
        <v>99033</v>
      </c>
      <c r="E1061" s="1">
        <v>201</v>
      </c>
      <c r="F1061" s="1" t="s">
        <v>2898</v>
      </c>
      <c r="G1061" s="1" t="s">
        <v>1017</v>
      </c>
      <c r="H1061" s="1" t="s">
        <v>9785</v>
      </c>
      <c r="I1061" s="1" t="s">
        <v>8949</v>
      </c>
      <c r="J1061" s="1" t="s">
        <v>4</v>
      </c>
      <c r="K1061" s="1" t="s">
        <v>9786</v>
      </c>
      <c r="L1061" s="1">
        <v>7</v>
      </c>
      <c r="M1061" t="s">
        <v>3</v>
      </c>
      <c r="N1061" t="s">
        <v>2</v>
      </c>
      <c r="O1061">
        <v>150</v>
      </c>
      <c r="P1061">
        <v>0</v>
      </c>
      <c r="Q1061">
        <v>150</v>
      </c>
      <c r="R1061">
        <v>0</v>
      </c>
      <c r="S1061">
        <v>0</v>
      </c>
      <c r="T1061">
        <v>0</v>
      </c>
      <c r="U1061">
        <v>48</v>
      </c>
      <c r="X1061" s="23">
        <f>IFERROR(1 -(#REF!/#REF!), 0)</f>
        <v>0</v>
      </c>
      <c r="AA1061">
        <v>46.89</v>
      </c>
      <c r="AB1061">
        <v>46.89</v>
      </c>
      <c r="AC1061">
        <v>53.8461</v>
      </c>
      <c r="AD1061">
        <v>46.89</v>
      </c>
      <c r="AE1061">
        <v>46.89</v>
      </c>
      <c r="AF1061">
        <v>46.89</v>
      </c>
      <c r="AG1061">
        <v>53.8461</v>
      </c>
      <c r="AH1061">
        <v>46.89</v>
      </c>
      <c r="AI1061">
        <v>46.89</v>
      </c>
      <c r="AJ1061">
        <v>46.89</v>
      </c>
      <c r="AK1061">
        <v>53.8461</v>
      </c>
      <c r="AL1061">
        <v>46.89</v>
      </c>
      <c r="AM1061" t="s">
        <v>1</v>
      </c>
      <c r="AN1061" t="s">
        <v>1</v>
      </c>
      <c r="AO1061" t="s">
        <v>5</v>
      </c>
      <c r="AP1061" t="s">
        <v>5</v>
      </c>
      <c r="AQ1061" t="s">
        <v>0</v>
      </c>
      <c r="AS1061" t="s">
        <v>5</v>
      </c>
    </row>
    <row r="1062" spans="1:45" x14ac:dyDescent="0.3">
      <c r="A1062" s="1" t="s">
        <v>2323</v>
      </c>
      <c r="B1062" s="1">
        <v>34</v>
      </c>
      <c r="C1062" s="1" t="s">
        <v>14</v>
      </c>
      <c r="D1062" s="1">
        <v>99033</v>
      </c>
      <c r="E1062" s="1">
        <v>204</v>
      </c>
      <c r="F1062" s="1" t="s">
        <v>2903</v>
      </c>
      <c r="G1062" s="1" t="s">
        <v>1047</v>
      </c>
      <c r="H1062" s="1" t="s">
        <v>11</v>
      </c>
      <c r="I1062" s="1" t="s">
        <v>363</v>
      </c>
      <c r="J1062" s="1" t="s">
        <v>4</v>
      </c>
      <c r="K1062" s="1" t="s">
        <v>8590</v>
      </c>
      <c r="L1062" s="1">
        <v>7</v>
      </c>
      <c r="M1062" t="s">
        <v>3</v>
      </c>
      <c r="N1062" t="s">
        <v>2</v>
      </c>
      <c r="O1062">
        <v>80</v>
      </c>
      <c r="P1062">
        <v>0</v>
      </c>
      <c r="Q1062">
        <v>0</v>
      </c>
      <c r="R1062">
        <v>0</v>
      </c>
      <c r="S1062">
        <v>80</v>
      </c>
      <c r="T1062">
        <v>0</v>
      </c>
      <c r="U1062">
        <v>20</v>
      </c>
      <c r="X1062" s="23">
        <f>IFERROR(1 -(#REF!/#REF!), 0)</f>
        <v>0</v>
      </c>
      <c r="AA1062">
        <v>50.2</v>
      </c>
      <c r="AB1062">
        <v>70.685000000000002</v>
      </c>
      <c r="AC1062">
        <v>108.19750000000001</v>
      </c>
      <c r="AD1062">
        <v>46.63</v>
      </c>
      <c r="AE1062">
        <v>50.2</v>
      </c>
      <c r="AF1062">
        <v>70.685000000000002</v>
      </c>
      <c r="AG1062">
        <v>108.19750000000001</v>
      </c>
      <c r="AH1062">
        <v>46.63</v>
      </c>
      <c r="AI1062">
        <v>50.2</v>
      </c>
      <c r="AJ1062">
        <v>70.685000000000002</v>
      </c>
      <c r="AK1062">
        <v>108.19750000000001</v>
      </c>
      <c r="AL1062">
        <v>46.63</v>
      </c>
      <c r="AM1062" t="s">
        <v>1</v>
      </c>
      <c r="AN1062" t="s">
        <v>1</v>
      </c>
      <c r="AO1062" t="s">
        <v>5</v>
      </c>
      <c r="AP1062" t="s">
        <v>5</v>
      </c>
      <c r="AQ1062" t="s">
        <v>0</v>
      </c>
      <c r="AS1062" t="s">
        <v>5</v>
      </c>
    </row>
    <row r="1063" spans="1:45" x14ac:dyDescent="0.3">
      <c r="A1063" s="1" t="s">
        <v>2148</v>
      </c>
      <c r="B1063" s="1">
        <v>9</v>
      </c>
      <c r="C1063" s="1" t="s">
        <v>9</v>
      </c>
      <c r="D1063" s="1">
        <v>99033</v>
      </c>
      <c r="E1063" s="1">
        <v>206</v>
      </c>
      <c r="F1063" s="1" t="s">
        <v>2867</v>
      </c>
      <c r="G1063" s="1" t="s">
        <v>875</v>
      </c>
      <c r="H1063" s="1" t="s">
        <v>11</v>
      </c>
      <c r="I1063" s="1" t="s">
        <v>8778</v>
      </c>
      <c r="J1063" s="1" t="s">
        <v>4</v>
      </c>
      <c r="K1063" s="1" t="s">
        <v>8312</v>
      </c>
      <c r="L1063" s="1">
        <v>1</v>
      </c>
      <c r="M1063" t="s">
        <v>20</v>
      </c>
      <c r="N1063" t="s">
        <v>2</v>
      </c>
      <c r="O1063">
        <v>70</v>
      </c>
      <c r="P1063">
        <v>70</v>
      </c>
      <c r="Q1063">
        <v>0</v>
      </c>
      <c r="R1063">
        <v>0</v>
      </c>
      <c r="S1063">
        <v>0</v>
      </c>
      <c r="T1063">
        <v>0</v>
      </c>
      <c r="U1063">
        <v>14</v>
      </c>
      <c r="X1063" s="23">
        <f>IFERROR(1 -(#REF!/#REF!), 0)</f>
        <v>0</v>
      </c>
      <c r="AA1063">
        <v>41.994999999999997</v>
      </c>
      <c r="AB1063">
        <v>58.11</v>
      </c>
      <c r="AC1063">
        <v>56.61</v>
      </c>
      <c r="AD1063">
        <v>34.076599999999999</v>
      </c>
      <c r="AE1063">
        <v>41.994999999999997</v>
      </c>
      <c r="AF1063">
        <v>58.11</v>
      </c>
      <c r="AG1063">
        <v>56.61</v>
      </c>
      <c r="AH1063">
        <v>34.076599999999999</v>
      </c>
      <c r="AI1063">
        <v>41.994999999999997</v>
      </c>
      <c r="AJ1063">
        <v>58.11</v>
      </c>
      <c r="AK1063">
        <v>56.61</v>
      </c>
      <c r="AL1063">
        <v>34.076599999999999</v>
      </c>
      <c r="AM1063" t="s">
        <v>1</v>
      </c>
      <c r="AN1063" t="s">
        <v>1</v>
      </c>
      <c r="AO1063" t="s">
        <v>5</v>
      </c>
      <c r="AP1063" t="s">
        <v>5</v>
      </c>
      <c r="AQ1063" t="s">
        <v>0</v>
      </c>
      <c r="AS1063" t="s">
        <v>5</v>
      </c>
    </row>
    <row r="1064" spans="1:45" x14ac:dyDescent="0.3">
      <c r="A1064" s="1" t="s">
        <v>2149</v>
      </c>
      <c r="B1064" s="1">
        <v>9</v>
      </c>
      <c r="C1064" s="1" t="s">
        <v>9</v>
      </c>
      <c r="D1064" s="1">
        <v>99033</v>
      </c>
      <c r="E1064" s="1">
        <v>208</v>
      </c>
      <c r="F1064" s="1" t="s">
        <v>2868</v>
      </c>
      <c r="G1064" s="1" t="s">
        <v>876</v>
      </c>
      <c r="H1064" s="1" t="s">
        <v>11</v>
      </c>
      <c r="I1064" s="1" t="s">
        <v>9787</v>
      </c>
      <c r="J1064" s="1" t="s">
        <v>4</v>
      </c>
      <c r="K1064" s="1" t="s">
        <v>9788</v>
      </c>
      <c r="L1064" s="1">
        <v>6</v>
      </c>
      <c r="M1064" t="s">
        <v>10</v>
      </c>
      <c r="N1064" t="s">
        <v>2</v>
      </c>
      <c r="O1064">
        <v>60</v>
      </c>
      <c r="P1064">
        <v>60</v>
      </c>
      <c r="Q1064">
        <v>0</v>
      </c>
      <c r="R1064">
        <v>0</v>
      </c>
      <c r="S1064">
        <v>0</v>
      </c>
      <c r="T1064">
        <v>0</v>
      </c>
      <c r="U1064">
        <v>24</v>
      </c>
      <c r="X1064" s="23">
        <f>IFERROR(1 -(#REF!/#REF!), 0)</f>
        <v>0</v>
      </c>
      <c r="AA1064">
        <v>53.49</v>
      </c>
      <c r="AB1064">
        <v>47.411200000000001</v>
      </c>
      <c r="AC1064">
        <v>57.31</v>
      </c>
      <c r="AD1064">
        <v>46.87</v>
      </c>
      <c r="AE1064">
        <v>53.49</v>
      </c>
      <c r="AF1064">
        <v>47.411200000000001</v>
      </c>
      <c r="AG1064">
        <v>57.31</v>
      </c>
      <c r="AH1064">
        <v>46.87</v>
      </c>
      <c r="AI1064">
        <v>53.49</v>
      </c>
      <c r="AJ1064">
        <v>47.411200000000001</v>
      </c>
      <c r="AK1064">
        <v>57.31</v>
      </c>
      <c r="AL1064">
        <v>46.87</v>
      </c>
      <c r="AM1064" t="s">
        <v>1</v>
      </c>
      <c r="AN1064" t="s">
        <v>1</v>
      </c>
      <c r="AO1064" t="s">
        <v>5</v>
      </c>
      <c r="AP1064" t="s">
        <v>5</v>
      </c>
      <c r="AQ1064" t="s">
        <v>0</v>
      </c>
      <c r="AS1064" t="s">
        <v>5</v>
      </c>
    </row>
    <row r="1065" spans="1:45" x14ac:dyDescent="0.3">
      <c r="A1065" s="1" t="s">
        <v>2331</v>
      </c>
      <c r="B1065" s="1">
        <v>71</v>
      </c>
      <c r="C1065" s="1" t="s">
        <v>6</v>
      </c>
      <c r="D1065" s="1">
        <v>99033</v>
      </c>
      <c r="E1065" s="1">
        <v>213</v>
      </c>
      <c r="F1065" s="1" t="s">
        <v>1055</v>
      </c>
      <c r="G1065" s="1" t="s">
        <v>9789</v>
      </c>
      <c r="H1065" s="1" t="s">
        <v>11</v>
      </c>
      <c r="I1065" s="1" t="s">
        <v>8971</v>
      </c>
      <c r="J1065" s="1" t="s">
        <v>4</v>
      </c>
      <c r="K1065" s="1" t="s">
        <v>9774</v>
      </c>
      <c r="L1065" s="1">
        <v>5</v>
      </c>
      <c r="M1065" t="s">
        <v>18</v>
      </c>
      <c r="N1065" t="s">
        <v>2</v>
      </c>
      <c r="O1065">
        <v>91</v>
      </c>
      <c r="P1065">
        <v>0</v>
      </c>
      <c r="Q1065">
        <v>0</v>
      </c>
      <c r="R1065">
        <v>91</v>
      </c>
      <c r="S1065">
        <v>0</v>
      </c>
      <c r="T1065">
        <v>0</v>
      </c>
      <c r="U1065">
        <v>22</v>
      </c>
      <c r="X1065" s="23">
        <f>IFERROR(1 -(#REF!/#REF!), 0)</f>
        <v>0</v>
      </c>
      <c r="AA1065">
        <v>112.83</v>
      </c>
      <c r="AB1065">
        <v>113.85</v>
      </c>
      <c r="AC1065">
        <v>118.395</v>
      </c>
      <c r="AD1065">
        <v>112.83</v>
      </c>
      <c r="AE1065">
        <v>112.83</v>
      </c>
      <c r="AF1065">
        <v>113.85</v>
      </c>
      <c r="AG1065">
        <v>118.395</v>
      </c>
      <c r="AH1065">
        <v>112.83</v>
      </c>
      <c r="AI1065">
        <v>112.83</v>
      </c>
      <c r="AJ1065">
        <v>113.85</v>
      </c>
      <c r="AK1065">
        <v>118.395</v>
      </c>
      <c r="AL1065">
        <v>112.83</v>
      </c>
      <c r="AM1065" t="s">
        <v>1</v>
      </c>
      <c r="AN1065" t="s">
        <v>1</v>
      </c>
      <c r="AO1065" t="s">
        <v>5</v>
      </c>
      <c r="AP1065" t="s">
        <v>5</v>
      </c>
      <c r="AQ1065" t="s">
        <v>0</v>
      </c>
      <c r="AS1065" t="s">
        <v>5</v>
      </c>
    </row>
    <row r="1066" spans="1:45" x14ac:dyDescent="0.3">
      <c r="A1066" s="1" t="s">
        <v>2383</v>
      </c>
      <c r="B1066" s="1">
        <v>71</v>
      </c>
      <c r="C1066" s="1" t="s">
        <v>7</v>
      </c>
      <c r="D1066" s="1">
        <v>99033</v>
      </c>
      <c r="E1066" s="1">
        <v>219</v>
      </c>
      <c r="F1066" s="1" t="s">
        <v>2907</v>
      </c>
      <c r="G1066" s="1" t="s">
        <v>1108</v>
      </c>
      <c r="H1066" s="1" t="s">
        <v>11</v>
      </c>
      <c r="I1066" s="1" t="s">
        <v>9021</v>
      </c>
      <c r="J1066" s="1" t="s">
        <v>4</v>
      </c>
      <c r="K1066" s="1" t="s">
        <v>8676</v>
      </c>
      <c r="L1066" s="1">
        <v>7</v>
      </c>
      <c r="M1066" t="s">
        <v>3</v>
      </c>
      <c r="N1066" t="s">
        <v>2</v>
      </c>
      <c r="O1066">
        <v>133</v>
      </c>
      <c r="P1066">
        <v>0</v>
      </c>
      <c r="Q1066">
        <v>0</v>
      </c>
      <c r="R1066">
        <v>0</v>
      </c>
      <c r="S1066">
        <v>0</v>
      </c>
      <c r="T1066">
        <v>133</v>
      </c>
      <c r="U1066">
        <v>38</v>
      </c>
      <c r="X1066" s="23">
        <f>IFERROR(1 -(#REF!/#REF!), 0)</f>
        <v>0</v>
      </c>
      <c r="AA1066">
        <v>164.44</v>
      </c>
      <c r="AB1066">
        <v>166.25</v>
      </c>
      <c r="AC1066">
        <v>124.4333</v>
      </c>
      <c r="AD1066">
        <v>162.74</v>
      </c>
      <c r="AE1066">
        <v>164.44</v>
      </c>
      <c r="AF1066">
        <v>166.25</v>
      </c>
      <c r="AG1066">
        <v>124.4333</v>
      </c>
      <c r="AH1066">
        <v>162.74</v>
      </c>
      <c r="AI1066">
        <v>164.44</v>
      </c>
      <c r="AJ1066">
        <v>166.25</v>
      </c>
      <c r="AK1066">
        <v>124.4333</v>
      </c>
      <c r="AL1066">
        <v>162.74</v>
      </c>
      <c r="AM1066" t="s">
        <v>1</v>
      </c>
      <c r="AN1066" t="s">
        <v>1</v>
      </c>
      <c r="AO1066" t="s">
        <v>5</v>
      </c>
      <c r="AP1066" t="s">
        <v>5</v>
      </c>
      <c r="AQ1066" t="s">
        <v>0</v>
      </c>
      <c r="AS1066" t="s">
        <v>5</v>
      </c>
    </row>
    <row r="1067" spans="1:45" x14ac:dyDescent="0.3">
      <c r="A1067" s="1" t="s">
        <v>2401</v>
      </c>
      <c r="B1067" s="1">
        <v>9</v>
      </c>
      <c r="C1067" s="1" t="s">
        <v>9</v>
      </c>
      <c r="D1067" s="1">
        <v>99033</v>
      </c>
      <c r="E1067" s="1">
        <v>226</v>
      </c>
      <c r="F1067" s="1" t="s">
        <v>2908</v>
      </c>
      <c r="G1067" s="1" t="s">
        <v>1124</v>
      </c>
      <c r="H1067" s="1" t="s">
        <v>11</v>
      </c>
      <c r="I1067" s="1" t="s">
        <v>9790</v>
      </c>
      <c r="J1067" s="1" t="s">
        <v>4</v>
      </c>
      <c r="K1067" s="1" t="s">
        <v>9614</v>
      </c>
      <c r="L1067" s="1">
        <v>7</v>
      </c>
      <c r="M1067" t="s">
        <v>3</v>
      </c>
      <c r="N1067" t="s">
        <v>2</v>
      </c>
      <c r="O1067">
        <v>20</v>
      </c>
      <c r="P1067">
        <v>20</v>
      </c>
      <c r="Q1067">
        <v>0</v>
      </c>
      <c r="R1067">
        <v>0</v>
      </c>
      <c r="S1067">
        <v>0</v>
      </c>
      <c r="T1067">
        <v>0</v>
      </c>
      <c r="U1067">
        <v>60</v>
      </c>
      <c r="X1067" s="23">
        <f>IFERROR(1 -(#REF!/#REF!), 0)</f>
        <v>0</v>
      </c>
      <c r="AA1067">
        <v>619.51070000000004</v>
      </c>
      <c r="AB1067">
        <v>690.48779999999999</v>
      </c>
      <c r="AC1067">
        <v>746.53920000000005</v>
      </c>
      <c r="AD1067">
        <v>383.28660000000002</v>
      </c>
      <c r="AE1067">
        <v>619.51070000000004</v>
      </c>
      <c r="AF1067">
        <v>690.48779999999999</v>
      </c>
      <c r="AG1067">
        <v>746.53920000000005</v>
      </c>
      <c r="AH1067">
        <v>383.28660000000002</v>
      </c>
      <c r="AI1067">
        <v>619.51070000000004</v>
      </c>
      <c r="AJ1067">
        <v>690.48779999999999</v>
      </c>
      <c r="AK1067">
        <v>746.53920000000005</v>
      </c>
      <c r="AL1067">
        <v>383.28660000000002</v>
      </c>
      <c r="AM1067" t="s">
        <v>1</v>
      </c>
      <c r="AN1067" t="s">
        <v>1</v>
      </c>
      <c r="AO1067" t="s">
        <v>5</v>
      </c>
      <c r="AP1067" t="s">
        <v>5</v>
      </c>
      <c r="AQ1067" t="s">
        <v>0</v>
      </c>
      <c r="AS1067" t="s">
        <v>5</v>
      </c>
    </row>
    <row r="1068" spans="1:45" x14ac:dyDescent="0.3">
      <c r="A1068" s="1" t="s">
        <v>2777</v>
      </c>
      <c r="B1068" s="1">
        <v>71</v>
      </c>
      <c r="C1068" s="1" t="s">
        <v>9791</v>
      </c>
      <c r="D1068" s="1">
        <v>99033</v>
      </c>
      <c r="E1068" s="1">
        <v>229</v>
      </c>
      <c r="F1068" s="1" t="s">
        <v>1472</v>
      </c>
      <c r="G1068" s="1" t="s">
        <v>9792</v>
      </c>
      <c r="H1068" s="1" t="s">
        <v>11</v>
      </c>
      <c r="I1068" s="1" t="s">
        <v>8282</v>
      </c>
      <c r="J1068" s="1" t="s">
        <v>4</v>
      </c>
      <c r="K1068" s="1" t="s">
        <v>8372</v>
      </c>
      <c r="L1068" s="1">
        <v>8</v>
      </c>
      <c r="M1068" t="s">
        <v>8417</v>
      </c>
      <c r="N1068" t="s">
        <v>2</v>
      </c>
      <c r="O1068">
        <v>30</v>
      </c>
      <c r="P1068">
        <v>30</v>
      </c>
      <c r="Q1068">
        <v>0</v>
      </c>
      <c r="R1068">
        <v>15</v>
      </c>
      <c r="S1068">
        <v>0</v>
      </c>
      <c r="T1068">
        <v>0</v>
      </c>
      <c r="U1068">
        <v>106</v>
      </c>
      <c r="W1068">
        <v>0</v>
      </c>
      <c r="X1068" s="23">
        <f>IFERROR(1 -(#REF!/#REF!), 0)</f>
        <v>0</v>
      </c>
      <c r="AA1068">
        <v>426.44880000000001</v>
      </c>
      <c r="AB1068">
        <v>421.04809999999998</v>
      </c>
      <c r="AC1068">
        <v>425.90260000000001</v>
      </c>
      <c r="AD1068">
        <v>452.0025</v>
      </c>
      <c r="AE1068">
        <v>426.44880000000001</v>
      </c>
      <c r="AF1068">
        <v>421.04809999999998</v>
      </c>
      <c r="AG1068">
        <v>425.90260000000001</v>
      </c>
      <c r="AH1068">
        <v>452.0025</v>
      </c>
      <c r="AI1068">
        <v>426.44880000000001</v>
      </c>
      <c r="AJ1068">
        <v>421.04809999999998</v>
      </c>
      <c r="AK1068">
        <v>425.90260000000001</v>
      </c>
      <c r="AL1068">
        <v>452.0025</v>
      </c>
      <c r="AM1068" t="s">
        <v>1</v>
      </c>
      <c r="AN1068" t="s">
        <v>1</v>
      </c>
      <c r="AO1068" t="s">
        <v>5</v>
      </c>
      <c r="AP1068" t="s">
        <v>5</v>
      </c>
      <c r="AQ1068" t="s">
        <v>0</v>
      </c>
      <c r="AS1068" t="s">
        <v>5</v>
      </c>
    </row>
    <row r="1069" spans="1:45" x14ac:dyDescent="0.3">
      <c r="A1069" s="1" t="s">
        <v>2402</v>
      </c>
      <c r="B1069" s="1">
        <v>78</v>
      </c>
      <c r="C1069" s="1" t="s">
        <v>6</v>
      </c>
      <c r="D1069" s="1">
        <v>99033</v>
      </c>
      <c r="E1069" s="1">
        <v>233</v>
      </c>
      <c r="F1069" s="1" t="s">
        <v>2909</v>
      </c>
      <c r="G1069" s="1" t="s">
        <v>1125</v>
      </c>
      <c r="H1069" s="1" t="s">
        <v>11</v>
      </c>
      <c r="I1069" s="1" t="s">
        <v>9127</v>
      </c>
      <c r="J1069" s="1" t="s">
        <v>4</v>
      </c>
      <c r="K1069" s="1" t="s">
        <v>8519</v>
      </c>
      <c r="L1069" s="1">
        <v>7</v>
      </c>
      <c r="M1069" t="s">
        <v>3</v>
      </c>
      <c r="N1069" t="s">
        <v>2</v>
      </c>
      <c r="O1069">
        <v>5</v>
      </c>
      <c r="P1069">
        <v>0</v>
      </c>
      <c r="Q1069">
        <v>0</v>
      </c>
      <c r="R1069">
        <v>5</v>
      </c>
      <c r="S1069">
        <v>0</v>
      </c>
      <c r="T1069">
        <v>0</v>
      </c>
      <c r="U1069">
        <v>59</v>
      </c>
      <c r="X1069" s="23">
        <f>IFERROR(1 -(#REF!/#REF!), 0)</f>
        <v>0</v>
      </c>
      <c r="AA1069">
        <v>292.01260000000002</v>
      </c>
      <c r="AB1069">
        <v>281.03059999999999</v>
      </c>
      <c r="AC1069">
        <v>359.06380000000001</v>
      </c>
      <c r="AD1069">
        <v>315.11059999999998</v>
      </c>
      <c r="AE1069">
        <v>292.01260000000002</v>
      </c>
      <c r="AF1069">
        <v>281.03059999999999</v>
      </c>
      <c r="AG1069">
        <v>359.06380000000001</v>
      </c>
      <c r="AH1069">
        <v>315.11059999999998</v>
      </c>
      <c r="AI1069">
        <v>292.01260000000002</v>
      </c>
      <c r="AJ1069">
        <v>281.03059999999999</v>
      </c>
      <c r="AK1069">
        <v>359.06380000000001</v>
      </c>
      <c r="AL1069">
        <v>315.11059999999998</v>
      </c>
      <c r="AM1069" t="s">
        <v>1</v>
      </c>
      <c r="AN1069" t="s">
        <v>1</v>
      </c>
      <c r="AO1069" t="s">
        <v>5</v>
      </c>
      <c r="AP1069" t="s">
        <v>5</v>
      </c>
      <c r="AQ1069" t="s">
        <v>0</v>
      </c>
      <c r="AS1069" t="s">
        <v>5</v>
      </c>
    </row>
    <row r="1070" spans="1:45" x14ac:dyDescent="0.3">
      <c r="A1070" s="1" t="s">
        <v>2414</v>
      </c>
      <c r="B1070" s="1">
        <v>8</v>
      </c>
      <c r="C1070" s="1" t="s">
        <v>6</v>
      </c>
      <c r="D1070" s="1">
        <v>99033</v>
      </c>
      <c r="E1070" s="1">
        <v>236</v>
      </c>
      <c r="F1070" s="1" t="s">
        <v>1137</v>
      </c>
      <c r="G1070" s="1" t="s">
        <v>1138</v>
      </c>
      <c r="H1070" s="1" t="s">
        <v>11</v>
      </c>
      <c r="I1070" s="1" t="s">
        <v>8693</v>
      </c>
      <c r="J1070" s="1" t="s">
        <v>4</v>
      </c>
      <c r="K1070" s="1" t="s">
        <v>9168</v>
      </c>
      <c r="L1070" s="1">
        <v>7</v>
      </c>
      <c r="M1070" t="s">
        <v>3</v>
      </c>
      <c r="N1070" t="s">
        <v>2</v>
      </c>
      <c r="O1070">
        <v>140</v>
      </c>
      <c r="P1070">
        <v>0</v>
      </c>
      <c r="Q1070">
        <v>0</v>
      </c>
      <c r="R1070">
        <v>140</v>
      </c>
      <c r="S1070">
        <v>0</v>
      </c>
      <c r="T1070">
        <v>0</v>
      </c>
      <c r="U1070">
        <v>21</v>
      </c>
      <c r="X1070" s="23">
        <f>IFERROR(1 -(#REF!/#REF!), 0)</f>
        <v>0</v>
      </c>
      <c r="AA1070">
        <v>34.9</v>
      </c>
      <c r="AB1070">
        <v>33.880000000000003</v>
      </c>
      <c r="AC1070">
        <v>43.825000000000003</v>
      </c>
      <c r="AD1070">
        <v>34.9</v>
      </c>
      <c r="AE1070">
        <v>34.9</v>
      </c>
      <c r="AF1070">
        <v>33.880000000000003</v>
      </c>
      <c r="AG1070">
        <v>43.825000000000003</v>
      </c>
      <c r="AH1070">
        <v>34.9</v>
      </c>
      <c r="AI1070">
        <v>34.9</v>
      </c>
      <c r="AJ1070">
        <v>33.880000000000003</v>
      </c>
      <c r="AK1070">
        <v>43.825000000000003</v>
      </c>
      <c r="AL1070">
        <v>34.9</v>
      </c>
      <c r="AM1070" t="s">
        <v>1</v>
      </c>
      <c r="AN1070" t="s">
        <v>1</v>
      </c>
      <c r="AO1070" t="s">
        <v>5</v>
      </c>
      <c r="AP1070" t="s">
        <v>5</v>
      </c>
      <c r="AQ1070" t="s">
        <v>0</v>
      </c>
      <c r="AS1070" t="s">
        <v>5</v>
      </c>
    </row>
    <row r="1071" spans="1:45" x14ac:dyDescent="0.3">
      <c r="A1071" s="1" t="s">
        <v>2480</v>
      </c>
      <c r="B1071" s="1">
        <v>71</v>
      </c>
      <c r="C1071" s="1" t="s">
        <v>6</v>
      </c>
      <c r="D1071" s="1">
        <v>99033</v>
      </c>
      <c r="E1071" s="1">
        <v>244</v>
      </c>
      <c r="F1071" s="1" t="s">
        <v>2916</v>
      </c>
      <c r="G1071" s="1" t="s">
        <v>1205</v>
      </c>
      <c r="H1071" s="1" t="s">
        <v>11</v>
      </c>
      <c r="I1071" s="1" t="s">
        <v>8938</v>
      </c>
      <c r="J1071" s="1" t="s">
        <v>4</v>
      </c>
      <c r="K1071" s="1" t="s">
        <v>8868</v>
      </c>
      <c r="L1071" s="1">
        <v>5</v>
      </c>
      <c r="M1071" t="s">
        <v>18</v>
      </c>
      <c r="N1071" t="s">
        <v>2</v>
      </c>
      <c r="O1071">
        <v>53</v>
      </c>
      <c r="P1071">
        <v>0</v>
      </c>
      <c r="Q1071">
        <v>0</v>
      </c>
      <c r="R1071">
        <v>53</v>
      </c>
      <c r="S1071">
        <v>0</v>
      </c>
      <c r="T1071">
        <v>0</v>
      </c>
      <c r="U1071">
        <v>38</v>
      </c>
      <c r="X1071" s="23">
        <f>IFERROR(1 -(#REF!/#REF!), 0)</f>
        <v>0</v>
      </c>
      <c r="AA1071">
        <v>298.13799999999998</v>
      </c>
      <c r="AB1071">
        <v>274.7133</v>
      </c>
      <c r="AC1071">
        <v>122.974</v>
      </c>
      <c r="AD1071">
        <v>203.60769999999999</v>
      </c>
      <c r="AE1071">
        <v>298.13799999999998</v>
      </c>
      <c r="AF1071">
        <v>274.7133</v>
      </c>
      <c r="AG1071">
        <v>122.974</v>
      </c>
      <c r="AH1071">
        <v>203.60769999999999</v>
      </c>
      <c r="AI1071">
        <v>298.13799999999998</v>
      </c>
      <c r="AJ1071">
        <v>274.7133</v>
      </c>
      <c r="AK1071">
        <v>122.974</v>
      </c>
      <c r="AL1071">
        <v>203.60769999999999</v>
      </c>
      <c r="AM1071" t="s">
        <v>1</v>
      </c>
      <c r="AN1071" t="s">
        <v>1</v>
      </c>
      <c r="AO1071" t="s">
        <v>5</v>
      </c>
      <c r="AP1071" t="s">
        <v>5</v>
      </c>
      <c r="AQ1071" t="s">
        <v>0</v>
      </c>
      <c r="AS1071" t="s">
        <v>5</v>
      </c>
    </row>
    <row r="1072" spans="1:45" x14ac:dyDescent="0.3">
      <c r="A1072" s="1" t="s">
        <v>1892</v>
      </c>
      <c r="B1072" s="1">
        <v>34</v>
      </c>
      <c r="C1072" s="1" t="s">
        <v>7</v>
      </c>
      <c r="D1072" s="1">
        <v>99033</v>
      </c>
      <c r="E1072" s="1">
        <v>258</v>
      </c>
      <c r="F1072" s="1" t="s">
        <v>616</v>
      </c>
      <c r="G1072" s="1" t="s">
        <v>9793</v>
      </c>
      <c r="H1072" s="1" t="s">
        <v>11</v>
      </c>
      <c r="I1072" s="1" t="s">
        <v>363</v>
      </c>
      <c r="J1072" s="1" t="s">
        <v>4</v>
      </c>
      <c r="K1072" s="1" t="s">
        <v>9794</v>
      </c>
      <c r="L1072" s="1">
        <v>6</v>
      </c>
      <c r="M1072" t="s">
        <v>10</v>
      </c>
      <c r="N1072" t="s">
        <v>2</v>
      </c>
      <c r="O1072">
        <v>80</v>
      </c>
      <c r="P1072">
        <v>0</v>
      </c>
      <c r="Q1072">
        <v>0</v>
      </c>
      <c r="R1072">
        <v>0</v>
      </c>
      <c r="S1072">
        <v>0</v>
      </c>
      <c r="T1072">
        <v>80</v>
      </c>
      <c r="U1072">
        <v>26</v>
      </c>
      <c r="X1072" s="23">
        <f>IFERROR(1 -(#REF!/#REF!), 0)</f>
        <v>0</v>
      </c>
      <c r="AA1072">
        <v>44.08</v>
      </c>
      <c r="AB1072">
        <v>42.706600000000002</v>
      </c>
      <c r="AC1072">
        <v>56.684199999999997</v>
      </c>
      <c r="AD1072">
        <v>44.08</v>
      </c>
      <c r="AE1072">
        <v>44.08</v>
      </c>
      <c r="AF1072">
        <v>42.706600000000002</v>
      </c>
      <c r="AG1072">
        <v>56.684199999999997</v>
      </c>
      <c r="AH1072">
        <v>44.08</v>
      </c>
      <c r="AI1072">
        <v>44.08</v>
      </c>
      <c r="AJ1072">
        <v>42.706600000000002</v>
      </c>
      <c r="AK1072">
        <v>56.684199999999997</v>
      </c>
      <c r="AL1072">
        <v>44.08</v>
      </c>
      <c r="AM1072" t="s">
        <v>1</v>
      </c>
      <c r="AN1072" t="s">
        <v>1</v>
      </c>
      <c r="AO1072" t="s">
        <v>5</v>
      </c>
      <c r="AP1072" t="s">
        <v>5</v>
      </c>
      <c r="AQ1072" t="s">
        <v>0</v>
      </c>
      <c r="AS1072" t="s">
        <v>5</v>
      </c>
    </row>
    <row r="1073" spans="1:45" x14ac:dyDescent="0.3">
      <c r="A1073" s="1" t="s">
        <v>2499</v>
      </c>
      <c r="B1073" s="1">
        <v>72</v>
      </c>
      <c r="C1073" s="1" t="s">
        <v>7</v>
      </c>
      <c r="D1073" s="1">
        <v>99033</v>
      </c>
      <c r="E1073" s="1">
        <v>259</v>
      </c>
      <c r="F1073" s="1" t="s">
        <v>1224</v>
      </c>
      <c r="G1073" s="1" t="s">
        <v>1225</v>
      </c>
      <c r="H1073" s="1" t="s">
        <v>11</v>
      </c>
      <c r="I1073" s="1" t="s">
        <v>8954</v>
      </c>
      <c r="J1073" s="1" t="s">
        <v>4</v>
      </c>
      <c r="K1073" s="1" t="s">
        <v>8977</v>
      </c>
      <c r="L1073" s="1">
        <v>5</v>
      </c>
      <c r="M1073" t="s">
        <v>18</v>
      </c>
      <c r="N1073" t="s">
        <v>2</v>
      </c>
      <c r="O1073">
        <v>110</v>
      </c>
      <c r="P1073">
        <v>0</v>
      </c>
      <c r="Q1073">
        <v>0</v>
      </c>
      <c r="R1073">
        <v>0</v>
      </c>
      <c r="S1073">
        <v>0</v>
      </c>
      <c r="T1073">
        <v>110</v>
      </c>
      <c r="U1073">
        <v>24</v>
      </c>
      <c r="X1073" s="23">
        <f>IFERROR(1 -(#REF!/#REF!), 0)</f>
        <v>0</v>
      </c>
      <c r="AA1073">
        <v>36.33</v>
      </c>
      <c r="AB1073">
        <v>34.738300000000002</v>
      </c>
      <c r="AC1073">
        <v>45.302</v>
      </c>
      <c r="AD1073">
        <v>36.17</v>
      </c>
      <c r="AE1073">
        <v>36.33</v>
      </c>
      <c r="AF1073">
        <v>34.738300000000002</v>
      </c>
      <c r="AG1073">
        <v>45.302</v>
      </c>
      <c r="AH1073">
        <v>36.17</v>
      </c>
      <c r="AI1073">
        <v>36.33</v>
      </c>
      <c r="AJ1073">
        <v>34.738300000000002</v>
      </c>
      <c r="AK1073">
        <v>45.302</v>
      </c>
      <c r="AL1073">
        <v>36.17</v>
      </c>
      <c r="AM1073" t="s">
        <v>1</v>
      </c>
      <c r="AN1073" t="s">
        <v>1</v>
      </c>
      <c r="AO1073" t="s">
        <v>5</v>
      </c>
      <c r="AP1073" t="s">
        <v>5</v>
      </c>
      <c r="AQ1073" t="s">
        <v>0</v>
      </c>
      <c r="AS1073" t="s">
        <v>5</v>
      </c>
    </row>
    <row r="1074" spans="1:45" x14ac:dyDescent="0.3">
      <c r="A1074" s="1" t="s">
        <v>2595</v>
      </c>
      <c r="B1074" s="1">
        <v>71</v>
      </c>
      <c r="C1074" s="1" t="s">
        <v>9</v>
      </c>
      <c r="D1074" s="1">
        <v>99033</v>
      </c>
      <c r="E1074" s="1">
        <v>260</v>
      </c>
      <c r="F1074" s="1" t="s">
        <v>2917</v>
      </c>
      <c r="G1074" s="1" t="s">
        <v>1318</v>
      </c>
      <c r="H1074" s="1" t="s">
        <v>11</v>
      </c>
      <c r="I1074" s="1" t="s">
        <v>8282</v>
      </c>
      <c r="J1074" s="1" t="s">
        <v>4</v>
      </c>
      <c r="K1074" s="1" t="s">
        <v>8283</v>
      </c>
      <c r="L1074" s="1">
        <v>7</v>
      </c>
      <c r="M1074" t="s">
        <v>3</v>
      </c>
      <c r="N1074" t="s">
        <v>2</v>
      </c>
      <c r="O1074">
        <v>120</v>
      </c>
      <c r="P1074">
        <v>120</v>
      </c>
      <c r="Q1074">
        <v>0</v>
      </c>
      <c r="R1074">
        <v>0</v>
      </c>
      <c r="S1074">
        <v>0</v>
      </c>
      <c r="T1074">
        <v>0</v>
      </c>
      <c r="U1074">
        <v>53</v>
      </c>
      <c r="X1074" s="23">
        <f>IFERROR(1 -(#REF!/#REF!), 0)</f>
        <v>0</v>
      </c>
      <c r="AA1074">
        <v>98.924599999999998</v>
      </c>
      <c r="AB1074">
        <v>93.04</v>
      </c>
      <c r="AC1074">
        <v>96.007099999999994</v>
      </c>
      <c r="AD1074">
        <v>92.993799999999993</v>
      </c>
      <c r="AE1074">
        <v>98.924599999999998</v>
      </c>
      <c r="AF1074">
        <v>93.04</v>
      </c>
      <c r="AG1074">
        <v>96.007099999999994</v>
      </c>
      <c r="AH1074">
        <v>92.993799999999993</v>
      </c>
      <c r="AI1074">
        <v>98.924599999999998</v>
      </c>
      <c r="AJ1074">
        <v>93.04</v>
      </c>
      <c r="AK1074">
        <v>96.007099999999994</v>
      </c>
      <c r="AL1074">
        <v>92.993799999999993</v>
      </c>
      <c r="AM1074" t="s">
        <v>1</v>
      </c>
      <c r="AN1074" t="s">
        <v>1</v>
      </c>
      <c r="AO1074" t="s">
        <v>5</v>
      </c>
      <c r="AP1074" t="s">
        <v>5</v>
      </c>
      <c r="AQ1074" t="s">
        <v>0</v>
      </c>
      <c r="AS1074" t="s">
        <v>5</v>
      </c>
    </row>
    <row r="1075" spans="1:45" x14ac:dyDescent="0.3">
      <c r="A1075" s="1" t="s">
        <v>2607</v>
      </c>
      <c r="B1075" s="1">
        <v>70</v>
      </c>
      <c r="C1075" s="1" t="s">
        <v>14</v>
      </c>
      <c r="D1075" s="1">
        <v>99033</v>
      </c>
      <c r="E1075" s="1">
        <v>261</v>
      </c>
      <c r="F1075" s="1" t="s">
        <v>2918</v>
      </c>
      <c r="G1075" s="1" t="s">
        <v>1327</v>
      </c>
      <c r="H1075" s="1" t="s">
        <v>11</v>
      </c>
      <c r="I1075" s="1" t="s">
        <v>8993</v>
      </c>
      <c r="J1075" s="1" t="s">
        <v>4</v>
      </c>
      <c r="K1075" s="1" t="s">
        <v>9455</v>
      </c>
      <c r="L1075" s="1">
        <v>7</v>
      </c>
      <c r="M1075" t="s">
        <v>3</v>
      </c>
      <c r="N1075" t="s">
        <v>2</v>
      </c>
      <c r="O1075">
        <v>20</v>
      </c>
      <c r="P1075">
        <v>0</v>
      </c>
      <c r="Q1075">
        <v>0</v>
      </c>
      <c r="R1075">
        <v>0</v>
      </c>
      <c r="S1075">
        <v>20</v>
      </c>
      <c r="T1075">
        <v>0</v>
      </c>
      <c r="U1075">
        <v>53</v>
      </c>
      <c r="V1075">
        <v>229</v>
      </c>
      <c r="W1075">
        <v>16</v>
      </c>
      <c r="X1075" s="23">
        <f>IFERROR(1 -(#REF!/#REF!), 0)</f>
        <v>0</v>
      </c>
      <c r="Y1075">
        <v>11</v>
      </c>
      <c r="Z1075">
        <v>234</v>
      </c>
      <c r="AA1075">
        <v>138.73689999999999</v>
      </c>
      <c r="AB1075">
        <v>117.96</v>
      </c>
      <c r="AC1075">
        <v>131.47380000000001</v>
      </c>
      <c r="AD1075">
        <v>166.1046</v>
      </c>
      <c r="AE1075">
        <v>138.73689999999999</v>
      </c>
      <c r="AF1075">
        <v>117.96</v>
      </c>
      <c r="AG1075">
        <v>131.47380000000001</v>
      </c>
      <c r="AH1075">
        <v>166.1046</v>
      </c>
      <c r="AI1075">
        <v>138.73689999999999</v>
      </c>
      <c r="AJ1075">
        <v>117.96</v>
      </c>
      <c r="AK1075">
        <v>131.47380000000001</v>
      </c>
      <c r="AL1075">
        <v>166.1046</v>
      </c>
      <c r="AM1075" t="s">
        <v>1</v>
      </c>
      <c r="AN1075" t="s">
        <v>1</v>
      </c>
      <c r="AO1075" t="s">
        <v>5</v>
      </c>
      <c r="AP1075" t="s">
        <v>5</v>
      </c>
      <c r="AQ1075" t="s">
        <v>0</v>
      </c>
      <c r="AS1075" t="s">
        <v>5</v>
      </c>
    </row>
    <row r="1076" spans="1:45" x14ac:dyDescent="0.3">
      <c r="A1076" s="1" t="s">
        <v>2646</v>
      </c>
      <c r="B1076" s="1">
        <v>34</v>
      </c>
      <c r="C1076" s="1" t="s">
        <v>9</v>
      </c>
      <c r="D1076" s="1">
        <v>99033</v>
      </c>
      <c r="E1076" s="1">
        <v>284</v>
      </c>
      <c r="F1076" s="1" t="s">
        <v>2919</v>
      </c>
      <c r="G1076" s="1" t="s">
        <v>1355</v>
      </c>
      <c r="H1076" s="1" t="s">
        <v>11</v>
      </c>
      <c r="I1076" s="1" t="s">
        <v>363</v>
      </c>
      <c r="J1076" s="1" t="s">
        <v>4</v>
      </c>
      <c r="K1076" s="1" t="s">
        <v>9029</v>
      </c>
      <c r="L1076" s="1">
        <v>7</v>
      </c>
      <c r="M1076" t="s">
        <v>3</v>
      </c>
      <c r="N1076" t="s">
        <v>2</v>
      </c>
      <c r="O1076">
        <v>140</v>
      </c>
      <c r="P1076">
        <v>140</v>
      </c>
      <c r="Q1076">
        <v>0</v>
      </c>
      <c r="R1076">
        <v>0</v>
      </c>
      <c r="S1076">
        <v>0</v>
      </c>
      <c r="T1076">
        <v>0</v>
      </c>
      <c r="U1076">
        <v>72</v>
      </c>
      <c r="X1076" s="23">
        <f>IFERROR(1 -(#REF!/#REF!), 0)</f>
        <v>0</v>
      </c>
      <c r="AA1076">
        <v>315.43369999999999</v>
      </c>
      <c r="AB1076">
        <v>365.1961</v>
      </c>
      <c r="AC1076">
        <v>314.30279999999999</v>
      </c>
      <c r="AD1076">
        <v>472.78699999999998</v>
      </c>
      <c r="AE1076">
        <v>315.43369999999999</v>
      </c>
      <c r="AF1076">
        <v>365.1961</v>
      </c>
      <c r="AG1076">
        <v>314.30279999999999</v>
      </c>
      <c r="AH1076">
        <v>472.78699999999998</v>
      </c>
      <c r="AI1076">
        <v>315.43369999999999</v>
      </c>
      <c r="AJ1076">
        <v>365.1961</v>
      </c>
      <c r="AK1076">
        <v>314.30279999999999</v>
      </c>
      <c r="AL1076">
        <v>472.78699999999998</v>
      </c>
      <c r="AM1076" t="s">
        <v>1</v>
      </c>
      <c r="AN1076" t="s">
        <v>1</v>
      </c>
      <c r="AO1076" t="s">
        <v>5</v>
      </c>
      <c r="AP1076" t="s">
        <v>5</v>
      </c>
      <c r="AQ1076" t="s">
        <v>0</v>
      </c>
      <c r="AS1076" t="s">
        <v>5</v>
      </c>
    </row>
    <row r="1077" spans="1:45" x14ac:dyDescent="0.3">
      <c r="A1077" s="1" t="s">
        <v>2653</v>
      </c>
      <c r="B1077" s="1">
        <v>71</v>
      </c>
      <c r="C1077" s="1" t="s">
        <v>12</v>
      </c>
      <c r="D1077" s="1">
        <v>99033</v>
      </c>
      <c r="E1077" s="1">
        <v>289</v>
      </c>
      <c r="F1077" s="1" t="s">
        <v>1361</v>
      </c>
      <c r="G1077" s="1" t="s">
        <v>9795</v>
      </c>
      <c r="H1077" s="1" t="s">
        <v>11</v>
      </c>
      <c r="I1077" s="1" t="s">
        <v>9112</v>
      </c>
      <c r="J1077" s="1" t="s">
        <v>4</v>
      </c>
      <c r="K1077" s="1" t="s">
        <v>8471</v>
      </c>
      <c r="L1077" s="1">
        <v>7</v>
      </c>
      <c r="M1077" t="s">
        <v>3</v>
      </c>
      <c r="N1077" t="s">
        <v>2</v>
      </c>
      <c r="O1077">
        <v>155</v>
      </c>
      <c r="P1077">
        <v>0</v>
      </c>
      <c r="Q1077">
        <v>155</v>
      </c>
      <c r="R1077">
        <v>0</v>
      </c>
      <c r="S1077">
        <v>0</v>
      </c>
      <c r="T1077">
        <v>0</v>
      </c>
      <c r="U1077">
        <v>38</v>
      </c>
      <c r="W1077">
        <v>0</v>
      </c>
      <c r="X1077" s="23">
        <f>IFERROR(1 -(#REF!/#REF!), 0)</f>
        <v>0</v>
      </c>
      <c r="AB1077">
        <v>418.62939999999998</v>
      </c>
      <c r="AC1077">
        <v>461.92829999999998</v>
      </c>
      <c r="AD1077">
        <v>319.57</v>
      </c>
      <c r="AF1077">
        <v>418.62939999999998</v>
      </c>
      <c r="AG1077">
        <v>461.92829999999998</v>
      </c>
      <c r="AH1077">
        <v>319.57</v>
      </c>
      <c r="AJ1077">
        <v>418.62939999999998</v>
      </c>
      <c r="AK1077">
        <v>461.92829999999998</v>
      </c>
      <c r="AL1077">
        <v>319.57</v>
      </c>
      <c r="AM1077" t="s">
        <v>1</v>
      </c>
      <c r="AN1077" t="s">
        <v>1</v>
      </c>
      <c r="AO1077" t="s">
        <v>5</v>
      </c>
      <c r="AP1077" t="s">
        <v>5</v>
      </c>
      <c r="AQ1077" t="s">
        <v>0</v>
      </c>
      <c r="AS1077" t="s">
        <v>5</v>
      </c>
    </row>
    <row r="1078" spans="1:45" x14ac:dyDescent="0.3">
      <c r="A1078" s="1" t="s">
        <v>2670</v>
      </c>
      <c r="B1078" s="1">
        <v>34</v>
      </c>
      <c r="C1078" s="1" t="s">
        <v>9</v>
      </c>
      <c r="D1078" s="1">
        <v>99033</v>
      </c>
      <c r="E1078" s="1">
        <v>300</v>
      </c>
      <c r="F1078" s="1" t="s">
        <v>2920</v>
      </c>
      <c r="G1078" s="1" t="s">
        <v>1379</v>
      </c>
      <c r="H1078" s="1" t="s">
        <v>11</v>
      </c>
      <c r="I1078" s="1" t="s">
        <v>363</v>
      </c>
      <c r="J1078" s="1" t="s">
        <v>4</v>
      </c>
      <c r="K1078" s="1" t="s">
        <v>8548</v>
      </c>
      <c r="L1078" s="1">
        <v>6</v>
      </c>
      <c r="M1078" t="s">
        <v>10</v>
      </c>
      <c r="N1078" t="s">
        <v>2</v>
      </c>
      <c r="O1078">
        <v>95</v>
      </c>
      <c r="P1078">
        <v>95</v>
      </c>
      <c r="Q1078">
        <v>0</v>
      </c>
      <c r="R1078">
        <v>0</v>
      </c>
      <c r="S1078">
        <v>0</v>
      </c>
      <c r="T1078">
        <v>0</v>
      </c>
      <c r="U1078">
        <v>39</v>
      </c>
      <c r="X1078" s="23">
        <f>IFERROR(1 -(#REF!/#REF!), 0)</f>
        <v>0</v>
      </c>
      <c r="AA1078">
        <v>277.72550000000001</v>
      </c>
      <c r="AB1078">
        <v>205.70330000000001</v>
      </c>
      <c r="AC1078">
        <v>294.39400000000001</v>
      </c>
      <c r="AD1078">
        <v>194.05869999999999</v>
      </c>
      <c r="AE1078">
        <v>277.72550000000001</v>
      </c>
      <c r="AF1078">
        <v>205.70330000000001</v>
      </c>
      <c r="AG1078">
        <v>294.39400000000001</v>
      </c>
      <c r="AH1078">
        <v>194.05869999999999</v>
      </c>
      <c r="AI1078">
        <v>277.72550000000001</v>
      </c>
      <c r="AJ1078">
        <v>205.70330000000001</v>
      </c>
      <c r="AK1078">
        <v>294.39400000000001</v>
      </c>
      <c r="AL1078">
        <v>194.05869999999999</v>
      </c>
      <c r="AM1078" t="s">
        <v>1</v>
      </c>
      <c r="AN1078" t="s">
        <v>1</v>
      </c>
      <c r="AO1078" t="s">
        <v>5</v>
      </c>
      <c r="AP1078" t="s">
        <v>5</v>
      </c>
      <c r="AQ1078" t="s">
        <v>0</v>
      </c>
      <c r="AS1078" t="s">
        <v>5</v>
      </c>
    </row>
    <row r="1079" spans="1:45" x14ac:dyDescent="0.3">
      <c r="A1079" s="1" t="s">
        <v>2675</v>
      </c>
      <c r="B1079" s="1">
        <v>78</v>
      </c>
      <c r="C1079" s="1" t="s">
        <v>9</v>
      </c>
      <c r="D1079" s="1">
        <v>99033</v>
      </c>
      <c r="E1079" s="1">
        <v>302</v>
      </c>
      <c r="F1079" s="1" t="s">
        <v>1384</v>
      </c>
      <c r="G1079" s="1" t="s">
        <v>9796</v>
      </c>
      <c r="H1079" s="1" t="s">
        <v>11</v>
      </c>
      <c r="I1079" s="1" t="s">
        <v>8991</v>
      </c>
      <c r="J1079" s="1" t="s">
        <v>4</v>
      </c>
      <c r="K1079" s="1" t="s">
        <v>8730</v>
      </c>
      <c r="L1079" s="1">
        <v>7</v>
      </c>
      <c r="M1079" t="s">
        <v>3</v>
      </c>
      <c r="N1079" t="s">
        <v>2</v>
      </c>
      <c r="O1079">
        <v>125</v>
      </c>
      <c r="P1079">
        <v>125</v>
      </c>
      <c r="Q1079">
        <v>0</v>
      </c>
      <c r="R1079">
        <v>0</v>
      </c>
      <c r="S1079">
        <v>0</v>
      </c>
      <c r="T1079">
        <v>0</v>
      </c>
      <c r="U1079">
        <v>39</v>
      </c>
      <c r="X1079" s="23">
        <f>IFERROR(1 -(#REF!/#REF!), 0)</f>
        <v>0</v>
      </c>
      <c r="AA1079">
        <v>34.14</v>
      </c>
      <c r="AB1079">
        <v>34.14</v>
      </c>
      <c r="AC1079">
        <v>38.11</v>
      </c>
      <c r="AD1079">
        <v>35.716299999999997</v>
      </c>
      <c r="AE1079">
        <v>34.14</v>
      </c>
      <c r="AF1079">
        <v>34.14</v>
      </c>
      <c r="AG1079">
        <v>38.11</v>
      </c>
      <c r="AH1079">
        <v>35.716299999999997</v>
      </c>
      <c r="AI1079">
        <v>34.14</v>
      </c>
      <c r="AJ1079">
        <v>34.14</v>
      </c>
      <c r="AK1079">
        <v>38.11</v>
      </c>
      <c r="AL1079">
        <v>35.716299999999997</v>
      </c>
      <c r="AM1079" t="s">
        <v>1</v>
      </c>
      <c r="AN1079" t="s">
        <v>1</v>
      </c>
      <c r="AO1079" t="s">
        <v>5</v>
      </c>
      <c r="AP1079" t="s">
        <v>5</v>
      </c>
      <c r="AQ1079" t="s">
        <v>0</v>
      </c>
      <c r="AS1079" t="s">
        <v>5</v>
      </c>
    </row>
    <row r="1080" spans="1:45" x14ac:dyDescent="0.3">
      <c r="A1080" s="1" t="s">
        <v>2720</v>
      </c>
      <c r="B1080" s="1">
        <v>9</v>
      </c>
      <c r="C1080" s="1" t="s">
        <v>7</v>
      </c>
      <c r="D1080" s="1">
        <v>99033</v>
      </c>
      <c r="E1080" s="1">
        <v>307</v>
      </c>
      <c r="F1080" s="1" t="s">
        <v>1428</v>
      </c>
      <c r="G1080" s="1" t="s">
        <v>9797</v>
      </c>
      <c r="H1080" s="1" t="s">
        <v>11</v>
      </c>
      <c r="I1080" s="1" t="s">
        <v>363</v>
      </c>
      <c r="J1080" s="1" t="s">
        <v>4</v>
      </c>
      <c r="K1080" s="1" t="s">
        <v>9798</v>
      </c>
      <c r="L1080" s="1">
        <v>6</v>
      </c>
      <c r="M1080" t="s">
        <v>10</v>
      </c>
      <c r="N1080" t="s">
        <v>2</v>
      </c>
      <c r="O1080">
        <v>16</v>
      </c>
      <c r="P1080">
        <v>0</v>
      </c>
      <c r="Q1080">
        <v>0</v>
      </c>
      <c r="R1080">
        <v>0</v>
      </c>
      <c r="S1080">
        <v>0</v>
      </c>
      <c r="T1080">
        <v>16</v>
      </c>
      <c r="U1080">
        <v>12</v>
      </c>
      <c r="X1080" s="23">
        <f>IFERROR(1 -(#REF!/#REF!), 0)</f>
        <v>0</v>
      </c>
      <c r="AA1080">
        <v>54.28</v>
      </c>
      <c r="AB1080">
        <v>61.787999999999997</v>
      </c>
      <c r="AC1080">
        <v>62.08</v>
      </c>
      <c r="AE1080">
        <v>54.28</v>
      </c>
      <c r="AF1080">
        <v>61.787999999999997</v>
      </c>
      <c r="AG1080">
        <v>62.08</v>
      </c>
      <c r="AI1080">
        <v>54.28</v>
      </c>
      <c r="AJ1080">
        <v>61.787999999999997</v>
      </c>
      <c r="AK1080">
        <v>62.08</v>
      </c>
      <c r="AM1080" t="s">
        <v>1</v>
      </c>
      <c r="AN1080" t="s">
        <v>1</v>
      </c>
      <c r="AO1080" t="s">
        <v>5</v>
      </c>
      <c r="AP1080" t="s">
        <v>5</v>
      </c>
      <c r="AQ1080" t="s">
        <v>0</v>
      </c>
      <c r="AS1080" t="s">
        <v>5</v>
      </c>
    </row>
    <row r="1081" spans="1:45" x14ac:dyDescent="0.3">
      <c r="A1081" s="1" t="s">
        <v>2721</v>
      </c>
      <c r="B1081" s="1">
        <v>70</v>
      </c>
      <c r="C1081" s="1" t="s">
        <v>9</v>
      </c>
      <c r="D1081" s="1">
        <v>99033</v>
      </c>
      <c r="E1081" s="1">
        <v>308</v>
      </c>
      <c r="F1081" s="1" t="s">
        <v>1429</v>
      </c>
      <c r="G1081" s="1" t="s">
        <v>9799</v>
      </c>
      <c r="H1081" s="1" t="s">
        <v>11</v>
      </c>
      <c r="I1081" s="1" t="s">
        <v>8794</v>
      </c>
      <c r="J1081" s="1" t="s">
        <v>4</v>
      </c>
      <c r="K1081" s="1" t="s">
        <v>8819</v>
      </c>
      <c r="L1081" s="1">
        <v>5</v>
      </c>
      <c r="M1081" t="s">
        <v>18</v>
      </c>
      <c r="N1081" t="s">
        <v>2</v>
      </c>
      <c r="O1081">
        <v>1</v>
      </c>
      <c r="P1081">
        <v>1</v>
      </c>
      <c r="Q1081">
        <v>0</v>
      </c>
      <c r="R1081">
        <v>0</v>
      </c>
      <c r="S1081">
        <v>0</v>
      </c>
      <c r="T1081">
        <v>0</v>
      </c>
      <c r="U1081">
        <v>14</v>
      </c>
      <c r="X1081" s="23">
        <f>IFERROR(1 -(#REF!/#REF!), 0)</f>
        <v>0</v>
      </c>
      <c r="AA1081">
        <v>79.02</v>
      </c>
      <c r="AB1081">
        <v>96.996600000000001</v>
      </c>
      <c r="AC1081">
        <v>89.98</v>
      </c>
      <c r="AE1081">
        <v>79.02</v>
      </c>
      <c r="AF1081">
        <v>96.996600000000001</v>
      </c>
      <c r="AG1081">
        <v>89.98</v>
      </c>
      <c r="AI1081">
        <v>79.02</v>
      </c>
      <c r="AJ1081">
        <v>96.996600000000001</v>
      </c>
      <c r="AK1081">
        <v>89.98</v>
      </c>
      <c r="AM1081" t="s">
        <v>1</v>
      </c>
      <c r="AN1081" t="s">
        <v>1</v>
      </c>
      <c r="AO1081" t="s">
        <v>5</v>
      </c>
      <c r="AP1081" t="s">
        <v>5</v>
      </c>
      <c r="AQ1081" t="s">
        <v>0</v>
      </c>
      <c r="AS1081" t="s">
        <v>5</v>
      </c>
    </row>
    <row r="1082" spans="1:45" x14ac:dyDescent="0.3">
      <c r="A1082" s="1" t="s">
        <v>2629</v>
      </c>
      <c r="B1082" s="1">
        <v>78</v>
      </c>
      <c r="C1082" s="1" t="s">
        <v>12</v>
      </c>
      <c r="D1082" s="1">
        <v>99033</v>
      </c>
      <c r="E1082" s="1">
        <v>311</v>
      </c>
      <c r="F1082" s="1" t="s">
        <v>1345</v>
      </c>
      <c r="G1082" s="1" t="s">
        <v>9800</v>
      </c>
      <c r="H1082" s="1" t="s">
        <v>11</v>
      </c>
      <c r="I1082" s="1" t="s">
        <v>9125</v>
      </c>
      <c r="J1082" s="1" t="s">
        <v>4</v>
      </c>
      <c r="K1082" s="1" t="s">
        <v>8676</v>
      </c>
      <c r="L1082" s="1">
        <v>7</v>
      </c>
      <c r="M1082" t="s">
        <v>3</v>
      </c>
      <c r="N1082" t="s">
        <v>2</v>
      </c>
      <c r="O1082">
        <v>10</v>
      </c>
      <c r="P1082">
        <v>0</v>
      </c>
      <c r="Q1082">
        <v>10</v>
      </c>
      <c r="R1082">
        <v>0</v>
      </c>
      <c r="S1082">
        <v>0</v>
      </c>
      <c r="T1082">
        <v>0</v>
      </c>
      <c r="U1082">
        <v>21</v>
      </c>
      <c r="X1082" s="23">
        <f>IFERROR(1 -(#REF!/#REF!), 0)</f>
        <v>0</v>
      </c>
      <c r="AB1082">
        <v>121.35</v>
      </c>
      <c r="AC1082">
        <v>142.36000000000001</v>
      </c>
      <c r="AF1082">
        <v>121.35</v>
      </c>
      <c r="AG1082">
        <v>142.36000000000001</v>
      </c>
      <c r="AJ1082">
        <v>121.35</v>
      </c>
      <c r="AK1082">
        <v>142.36000000000001</v>
      </c>
      <c r="AM1082" t="s">
        <v>1</v>
      </c>
      <c r="AN1082" t="s">
        <v>1</v>
      </c>
      <c r="AO1082" t="s">
        <v>5</v>
      </c>
      <c r="AP1082" t="s">
        <v>5</v>
      </c>
      <c r="AQ1082" t="s">
        <v>0</v>
      </c>
      <c r="AS1082" t="s">
        <v>5</v>
      </c>
    </row>
    <row r="1083" spans="1:45" x14ac:dyDescent="0.3">
      <c r="A1083" s="1" t="s">
        <v>2731</v>
      </c>
      <c r="B1083" s="1">
        <v>8</v>
      </c>
      <c r="C1083" s="1" t="s">
        <v>7</v>
      </c>
      <c r="D1083" s="1">
        <v>99033</v>
      </c>
      <c r="E1083" s="1">
        <v>312</v>
      </c>
      <c r="F1083" s="1" t="s">
        <v>1444</v>
      </c>
      <c r="G1083" s="1" t="s">
        <v>9801</v>
      </c>
      <c r="H1083" s="1" t="s">
        <v>11</v>
      </c>
      <c r="I1083" s="1" t="s">
        <v>9127</v>
      </c>
      <c r="J1083" s="1" t="s">
        <v>4</v>
      </c>
      <c r="K1083" s="1" t="s">
        <v>8506</v>
      </c>
      <c r="L1083" s="1">
        <v>7</v>
      </c>
      <c r="M1083" t="s">
        <v>3</v>
      </c>
      <c r="N1083" t="s">
        <v>2</v>
      </c>
      <c r="O1083">
        <v>1</v>
      </c>
      <c r="P1083">
        <v>0</v>
      </c>
      <c r="Q1083">
        <v>0</v>
      </c>
      <c r="R1083">
        <v>0</v>
      </c>
      <c r="S1083">
        <v>0</v>
      </c>
      <c r="T1083">
        <v>1</v>
      </c>
      <c r="U1083">
        <v>24</v>
      </c>
      <c r="X1083" s="23">
        <f>IFERROR(1 -(#REF!/#REF!), 0)</f>
        <v>0</v>
      </c>
      <c r="AB1083">
        <v>353.15870000000001</v>
      </c>
      <c r="AC1083">
        <v>621.94000000000005</v>
      </c>
      <c r="AF1083">
        <v>353.15870000000001</v>
      </c>
      <c r="AG1083">
        <v>621.94000000000005</v>
      </c>
      <c r="AJ1083">
        <v>353.15870000000001</v>
      </c>
      <c r="AK1083">
        <v>621.94000000000005</v>
      </c>
      <c r="AM1083" t="s">
        <v>1</v>
      </c>
      <c r="AN1083" t="s">
        <v>1</v>
      </c>
      <c r="AO1083" t="s">
        <v>5</v>
      </c>
      <c r="AP1083" t="s">
        <v>5</v>
      </c>
      <c r="AQ1083" t="s">
        <v>0</v>
      </c>
      <c r="AS1083" t="s">
        <v>5</v>
      </c>
    </row>
    <row r="1084" spans="1:45" x14ac:dyDescent="0.3">
      <c r="A1084" s="1" t="s">
        <v>9802</v>
      </c>
      <c r="B1084" s="1">
        <v>71</v>
      </c>
      <c r="C1084" s="1" t="s">
        <v>9</v>
      </c>
      <c r="D1084" s="1">
        <v>99033</v>
      </c>
      <c r="E1084" s="1">
        <v>315</v>
      </c>
      <c r="F1084" s="1" t="s">
        <v>9803</v>
      </c>
      <c r="G1084" s="1" t="s">
        <v>9804</v>
      </c>
      <c r="H1084" s="1" t="s">
        <v>11</v>
      </c>
      <c r="I1084" s="1" t="s">
        <v>9112</v>
      </c>
      <c r="J1084" s="1" t="s">
        <v>4</v>
      </c>
      <c r="K1084" s="1" t="s">
        <v>8471</v>
      </c>
      <c r="L1084" s="1">
        <v>7</v>
      </c>
      <c r="M1084" t="s">
        <v>3</v>
      </c>
      <c r="N1084" t="s">
        <v>2</v>
      </c>
      <c r="O1084">
        <v>148</v>
      </c>
      <c r="P1084">
        <v>148</v>
      </c>
      <c r="Q1084">
        <v>0</v>
      </c>
      <c r="R1084">
        <v>0</v>
      </c>
      <c r="S1084">
        <v>0</v>
      </c>
      <c r="T1084">
        <v>0</v>
      </c>
      <c r="U1084">
        <v>6</v>
      </c>
      <c r="X1084" s="23">
        <f>IFERROR(1 -(#REF!/#REF!), 0)</f>
        <v>0</v>
      </c>
      <c r="AC1084">
        <v>180.25</v>
      </c>
      <c r="AG1084">
        <v>180.25</v>
      </c>
      <c r="AK1084">
        <v>180.25</v>
      </c>
      <c r="AM1084" t="s">
        <v>1</v>
      </c>
      <c r="AN1084" t="s">
        <v>1</v>
      </c>
      <c r="AO1084" t="s">
        <v>5</v>
      </c>
      <c r="AP1084" t="s">
        <v>5</v>
      </c>
      <c r="AQ1084" t="s">
        <v>0</v>
      </c>
      <c r="AS1084" t="s">
        <v>5</v>
      </c>
    </row>
    <row r="1085" spans="1:45" x14ac:dyDescent="0.3">
      <c r="A1085" s="1" t="s">
        <v>1460</v>
      </c>
      <c r="B1085" s="1">
        <v>9</v>
      </c>
      <c r="C1085" s="1" t="s">
        <v>9</v>
      </c>
      <c r="D1085" s="1">
        <v>99033</v>
      </c>
      <c r="E1085" s="1">
        <v>317</v>
      </c>
      <c r="F1085" s="1" t="s">
        <v>1461</v>
      </c>
      <c r="G1085" s="1" t="s">
        <v>1462</v>
      </c>
      <c r="H1085" s="1" t="s">
        <v>11</v>
      </c>
      <c r="I1085" s="1" t="s">
        <v>8778</v>
      </c>
      <c r="J1085" s="1" t="s">
        <v>4</v>
      </c>
      <c r="K1085" s="1" t="s">
        <v>8679</v>
      </c>
      <c r="L1085" s="1">
        <v>5</v>
      </c>
      <c r="M1085" t="s">
        <v>18</v>
      </c>
      <c r="N1085" t="s">
        <v>2</v>
      </c>
      <c r="O1085">
        <v>1</v>
      </c>
      <c r="P1085">
        <v>1</v>
      </c>
      <c r="Q1085">
        <v>0</v>
      </c>
      <c r="R1085">
        <v>0</v>
      </c>
      <c r="S1085">
        <v>0</v>
      </c>
      <c r="T1085">
        <v>0</v>
      </c>
      <c r="U1085">
        <v>5</v>
      </c>
      <c r="X1085" s="23">
        <f>IFERROR(1 -(#REF!/#REF!), 0)</f>
        <v>0</v>
      </c>
      <c r="AC1085">
        <v>36.76</v>
      </c>
      <c r="AG1085">
        <v>36.76</v>
      </c>
      <c r="AK1085">
        <v>36.76</v>
      </c>
      <c r="AM1085" t="s">
        <v>1</v>
      </c>
      <c r="AN1085" t="s">
        <v>1</v>
      </c>
      <c r="AO1085" t="s">
        <v>5</v>
      </c>
      <c r="AP1085" t="s">
        <v>5</v>
      </c>
      <c r="AQ1085" t="s">
        <v>0</v>
      </c>
      <c r="AS1085" t="s">
        <v>5</v>
      </c>
    </row>
    <row r="1086" spans="1:45" x14ac:dyDescent="0.3">
      <c r="A1086" s="1" t="s">
        <v>2570</v>
      </c>
      <c r="B1086" s="1">
        <v>76</v>
      </c>
      <c r="C1086" s="1" t="s">
        <v>6</v>
      </c>
      <c r="D1086" s="1">
        <v>99035</v>
      </c>
      <c r="E1086" s="1">
        <v>18</v>
      </c>
      <c r="F1086" s="1" t="s">
        <v>2922</v>
      </c>
      <c r="G1086" s="1" t="s">
        <v>1294</v>
      </c>
      <c r="H1086" s="1" t="s">
        <v>5</v>
      </c>
      <c r="I1086" s="1" t="s">
        <v>9805</v>
      </c>
      <c r="J1086" s="1" t="s">
        <v>4</v>
      </c>
      <c r="K1086" s="1" t="s">
        <v>8530</v>
      </c>
      <c r="L1086" s="1">
        <v>7</v>
      </c>
      <c r="M1086" t="s">
        <v>3</v>
      </c>
      <c r="N1086" t="s">
        <v>2</v>
      </c>
      <c r="O1086">
        <v>82</v>
      </c>
      <c r="P1086">
        <v>0</v>
      </c>
      <c r="Q1086">
        <v>0</v>
      </c>
      <c r="R1086">
        <v>82</v>
      </c>
      <c r="S1086">
        <v>0</v>
      </c>
      <c r="T1086">
        <v>0</v>
      </c>
      <c r="U1086">
        <v>31</v>
      </c>
      <c r="X1086" s="23">
        <f>IFERROR(1 -(#REF!/#REF!), 0)</f>
        <v>0</v>
      </c>
      <c r="AA1086">
        <v>36.299199999999999</v>
      </c>
      <c r="AB1086">
        <v>38.619999999999997</v>
      </c>
      <c r="AC1086">
        <v>46.93</v>
      </c>
      <c r="AD1086">
        <v>35.78</v>
      </c>
      <c r="AE1086">
        <v>36.299199999999999</v>
      </c>
      <c r="AF1086">
        <v>38.619999999999997</v>
      </c>
      <c r="AG1086">
        <v>46.93</v>
      </c>
      <c r="AH1086">
        <v>35.78</v>
      </c>
      <c r="AI1086">
        <v>36.299199999999999</v>
      </c>
      <c r="AJ1086">
        <v>38.619999999999997</v>
      </c>
      <c r="AK1086">
        <v>46.93</v>
      </c>
      <c r="AL1086">
        <v>35.78</v>
      </c>
      <c r="AM1086" t="s">
        <v>1</v>
      </c>
      <c r="AN1086" t="s">
        <v>1</v>
      </c>
      <c r="AO1086" t="s">
        <v>5</v>
      </c>
      <c r="AP1086" t="s">
        <v>5</v>
      </c>
      <c r="AQ1086" t="s">
        <v>0</v>
      </c>
      <c r="AS1086" t="s">
        <v>5</v>
      </c>
    </row>
    <row r="1087" spans="1:45" x14ac:dyDescent="0.3">
      <c r="A1087" s="1" t="s">
        <v>2212</v>
      </c>
      <c r="B1087" s="1">
        <v>70</v>
      </c>
      <c r="C1087" s="1" t="s">
        <v>14</v>
      </c>
      <c r="D1087" s="1">
        <v>99035</v>
      </c>
      <c r="E1087" s="1">
        <v>19</v>
      </c>
      <c r="F1087" s="1" t="s">
        <v>2885</v>
      </c>
      <c r="G1087" s="1" t="s">
        <v>941</v>
      </c>
      <c r="H1087" s="1" t="s">
        <v>5</v>
      </c>
      <c r="I1087" s="1" t="s">
        <v>8993</v>
      </c>
      <c r="J1087" s="1" t="s">
        <v>4</v>
      </c>
      <c r="K1087" s="1" t="s">
        <v>8427</v>
      </c>
      <c r="L1087" s="1">
        <v>7</v>
      </c>
      <c r="M1087" t="s">
        <v>3</v>
      </c>
      <c r="N1087" t="s">
        <v>2</v>
      </c>
      <c r="O1087">
        <v>43</v>
      </c>
      <c r="P1087">
        <v>0</v>
      </c>
      <c r="Q1087">
        <v>0</v>
      </c>
      <c r="R1087">
        <v>0</v>
      </c>
      <c r="S1087">
        <v>43</v>
      </c>
      <c r="T1087">
        <v>0</v>
      </c>
      <c r="U1087">
        <v>29</v>
      </c>
      <c r="X1087" s="23">
        <f>IFERROR(1 -(#REF!/#REF!), 0)</f>
        <v>0</v>
      </c>
      <c r="AA1087">
        <v>42.979199999999999</v>
      </c>
      <c r="AB1087">
        <v>43.036000000000001</v>
      </c>
      <c r="AC1087">
        <v>49.61</v>
      </c>
      <c r="AD1087">
        <v>42.46</v>
      </c>
      <c r="AE1087">
        <v>42.979199999999999</v>
      </c>
      <c r="AF1087">
        <v>43.036000000000001</v>
      </c>
      <c r="AG1087">
        <v>49.61</v>
      </c>
      <c r="AH1087">
        <v>42.46</v>
      </c>
      <c r="AI1087">
        <v>42.979199999999999</v>
      </c>
      <c r="AJ1087">
        <v>43.036000000000001</v>
      </c>
      <c r="AK1087">
        <v>49.61</v>
      </c>
      <c r="AL1087">
        <v>42.46</v>
      </c>
      <c r="AM1087" t="s">
        <v>1</v>
      </c>
      <c r="AN1087" t="s">
        <v>1</v>
      </c>
      <c r="AO1087" t="s">
        <v>5</v>
      </c>
      <c r="AP1087" t="s">
        <v>5</v>
      </c>
      <c r="AQ1087" t="s">
        <v>0</v>
      </c>
      <c r="AS1087" t="s">
        <v>5</v>
      </c>
    </row>
    <row r="1088" spans="1:45" x14ac:dyDescent="0.3">
      <c r="A1088" s="1" t="s">
        <v>2548</v>
      </c>
      <c r="B1088" s="1">
        <v>76</v>
      </c>
      <c r="C1088" s="1" t="s">
        <v>12</v>
      </c>
      <c r="D1088" s="1">
        <v>99035</v>
      </c>
      <c r="E1088" s="1">
        <v>23</v>
      </c>
      <c r="F1088" s="1" t="s">
        <v>2923</v>
      </c>
      <c r="G1088" s="1" t="s">
        <v>1272</v>
      </c>
      <c r="H1088" s="1" t="s">
        <v>9806</v>
      </c>
      <c r="I1088" s="1" t="s">
        <v>8969</v>
      </c>
      <c r="J1088" s="1" t="s">
        <v>4</v>
      </c>
      <c r="K1088" s="1" t="s">
        <v>8545</v>
      </c>
      <c r="L1088" s="1">
        <v>7</v>
      </c>
      <c r="M1088" t="s">
        <v>3</v>
      </c>
      <c r="N1088" t="s">
        <v>2</v>
      </c>
      <c r="O1088">
        <v>145</v>
      </c>
      <c r="P1088">
        <v>0</v>
      </c>
      <c r="Q1088">
        <v>145</v>
      </c>
      <c r="R1088">
        <v>0</v>
      </c>
      <c r="S1088">
        <v>0</v>
      </c>
      <c r="T1088">
        <v>0</v>
      </c>
      <c r="U1088">
        <v>30</v>
      </c>
      <c r="X1088" s="23">
        <f>IFERROR(1 -(#REF!/#REF!), 0)</f>
        <v>0</v>
      </c>
      <c r="AA1088">
        <v>312.2792</v>
      </c>
      <c r="AB1088">
        <v>239.96</v>
      </c>
      <c r="AC1088">
        <v>34.92</v>
      </c>
      <c r="AD1088">
        <v>311.76</v>
      </c>
      <c r="AE1088">
        <v>312.2792</v>
      </c>
      <c r="AF1088">
        <v>239.96</v>
      </c>
      <c r="AG1088">
        <v>34.92</v>
      </c>
      <c r="AH1088">
        <v>311.76</v>
      </c>
      <c r="AI1088">
        <v>312.2792</v>
      </c>
      <c r="AJ1088">
        <v>239.96</v>
      </c>
      <c r="AK1088">
        <v>34.92</v>
      </c>
      <c r="AL1088">
        <v>311.76</v>
      </c>
      <c r="AM1088" t="s">
        <v>1</v>
      </c>
      <c r="AN1088" t="s">
        <v>1</v>
      </c>
      <c r="AO1088" t="s">
        <v>5</v>
      </c>
      <c r="AP1088" t="s">
        <v>5</v>
      </c>
      <c r="AQ1088" t="s">
        <v>0</v>
      </c>
      <c r="AS1088" t="s">
        <v>5</v>
      </c>
    </row>
    <row r="1089" spans="1:45" x14ac:dyDescent="0.3">
      <c r="A1089" s="1" t="s">
        <v>2632</v>
      </c>
      <c r="B1089" s="1">
        <v>78</v>
      </c>
      <c r="C1089" s="1" t="s">
        <v>12</v>
      </c>
      <c r="D1089" s="1">
        <v>99035</v>
      </c>
      <c r="E1089" s="1">
        <v>24</v>
      </c>
      <c r="F1089" s="1" t="s">
        <v>2924</v>
      </c>
      <c r="G1089" s="1" t="s">
        <v>1348</v>
      </c>
      <c r="H1089" s="1" t="s">
        <v>5</v>
      </c>
      <c r="I1089" s="1" t="s">
        <v>9187</v>
      </c>
      <c r="J1089" s="1" t="s">
        <v>4</v>
      </c>
      <c r="K1089" s="1" t="s">
        <v>9235</v>
      </c>
      <c r="L1089" s="1">
        <v>7</v>
      </c>
      <c r="M1089" t="s">
        <v>3</v>
      </c>
      <c r="N1089" t="s">
        <v>2</v>
      </c>
      <c r="O1089">
        <v>125</v>
      </c>
      <c r="P1089">
        <v>0</v>
      </c>
      <c r="Q1089">
        <v>125</v>
      </c>
      <c r="R1089">
        <v>0</v>
      </c>
      <c r="S1089">
        <v>0</v>
      </c>
      <c r="T1089">
        <v>0</v>
      </c>
      <c r="U1089">
        <v>31</v>
      </c>
      <c r="X1089" s="23">
        <f>IFERROR(1 -(#REF!/#REF!), 0)</f>
        <v>0</v>
      </c>
      <c r="AA1089">
        <v>47.6492</v>
      </c>
      <c r="AB1089">
        <v>45.634</v>
      </c>
      <c r="AC1089">
        <v>56.97</v>
      </c>
      <c r="AD1089">
        <v>47.13</v>
      </c>
      <c r="AE1089">
        <v>47.6492</v>
      </c>
      <c r="AF1089">
        <v>45.634</v>
      </c>
      <c r="AG1089">
        <v>56.97</v>
      </c>
      <c r="AH1089">
        <v>47.13</v>
      </c>
      <c r="AI1089">
        <v>47.6492</v>
      </c>
      <c r="AJ1089">
        <v>45.634</v>
      </c>
      <c r="AK1089">
        <v>56.97</v>
      </c>
      <c r="AL1089">
        <v>47.13</v>
      </c>
      <c r="AM1089" t="s">
        <v>1</v>
      </c>
      <c r="AN1089" t="s">
        <v>1</v>
      </c>
      <c r="AO1089" t="s">
        <v>5</v>
      </c>
      <c r="AP1089" t="s">
        <v>5</v>
      </c>
      <c r="AQ1089" t="s">
        <v>0</v>
      </c>
      <c r="AS1089" t="s">
        <v>5</v>
      </c>
    </row>
    <row r="1090" spans="1:45" x14ac:dyDescent="0.3">
      <c r="A1090" s="1" t="s">
        <v>2025</v>
      </c>
      <c r="B1090" s="1">
        <v>78</v>
      </c>
      <c r="C1090" s="1" t="s">
        <v>9</v>
      </c>
      <c r="D1090" s="1">
        <v>99035</v>
      </c>
      <c r="E1090" s="1">
        <v>30</v>
      </c>
      <c r="F1090" s="1" t="s">
        <v>2858</v>
      </c>
      <c r="G1090" s="1" t="s">
        <v>754</v>
      </c>
      <c r="H1090" s="1" t="s">
        <v>5</v>
      </c>
      <c r="I1090" s="1" t="s">
        <v>8925</v>
      </c>
      <c r="J1090" s="1" t="s">
        <v>4</v>
      </c>
      <c r="K1090" s="1" t="s">
        <v>9807</v>
      </c>
      <c r="L1090" s="1">
        <v>7</v>
      </c>
      <c r="M1090" t="s">
        <v>3</v>
      </c>
      <c r="N1090" t="s">
        <v>2</v>
      </c>
      <c r="O1090">
        <v>200</v>
      </c>
      <c r="P1090">
        <v>200</v>
      </c>
      <c r="Q1090">
        <v>0</v>
      </c>
      <c r="R1090">
        <v>0</v>
      </c>
      <c r="S1090">
        <v>0</v>
      </c>
      <c r="T1090">
        <v>0</v>
      </c>
      <c r="U1090">
        <v>30</v>
      </c>
      <c r="X1090" s="23">
        <f>IFERROR(1 -(#REF!/#REF!), 0)</f>
        <v>0</v>
      </c>
      <c r="AA1090">
        <v>37.6892</v>
      </c>
      <c r="AB1090">
        <v>41.118000000000002</v>
      </c>
      <c r="AC1090">
        <v>55.39</v>
      </c>
      <c r="AD1090">
        <v>37.17</v>
      </c>
      <c r="AE1090">
        <v>37.6892</v>
      </c>
      <c r="AF1090">
        <v>41.118000000000002</v>
      </c>
      <c r="AG1090">
        <v>55.39</v>
      </c>
      <c r="AH1090">
        <v>37.17</v>
      </c>
      <c r="AI1090">
        <v>37.6892</v>
      </c>
      <c r="AJ1090">
        <v>41.118000000000002</v>
      </c>
      <c r="AK1090">
        <v>55.39</v>
      </c>
      <c r="AL1090">
        <v>37.17</v>
      </c>
      <c r="AM1090" t="s">
        <v>1</v>
      </c>
      <c r="AN1090" t="s">
        <v>1</v>
      </c>
      <c r="AO1090" t="s">
        <v>5</v>
      </c>
      <c r="AP1090" t="s">
        <v>5</v>
      </c>
      <c r="AQ1090" t="s">
        <v>0</v>
      </c>
      <c r="AS1090" t="s">
        <v>5</v>
      </c>
    </row>
    <row r="1091" spans="1:45" x14ac:dyDescent="0.3">
      <c r="A1091" s="1" t="s">
        <v>2596</v>
      </c>
      <c r="B1091" s="1">
        <v>72</v>
      </c>
      <c r="C1091" s="1" t="s">
        <v>6</v>
      </c>
      <c r="D1091" s="1">
        <v>99035</v>
      </c>
      <c r="E1091" s="1">
        <v>94</v>
      </c>
      <c r="F1091" s="1" t="s">
        <v>2925</v>
      </c>
      <c r="G1091" s="1" t="s">
        <v>1319</v>
      </c>
      <c r="H1091" s="1" t="s">
        <v>5</v>
      </c>
      <c r="I1091" s="1" t="s">
        <v>8967</v>
      </c>
      <c r="J1091" s="1" t="s">
        <v>4</v>
      </c>
      <c r="K1091" s="1" t="s">
        <v>76</v>
      </c>
      <c r="L1091" s="1">
        <v>7</v>
      </c>
      <c r="M1091" t="s">
        <v>3</v>
      </c>
      <c r="N1091" t="s">
        <v>2</v>
      </c>
      <c r="O1091">
        <v>290</v>
      </c>
      <c r="P1091">
        <v>0</v>
      </c>
      <c r="Q1091">
        <v>0</v>
      </c>
      <c r="R1091">
        <v>290</v>
      </c>
      <c r="S1091">
        <v>0</v>
      </c>
      <c r="T1091">
        <v>0</v>
      </c>
      <c r="U1091">
        <v>31</v>
      </c>
      <c r="X1091" s="23">
        <f>IFERROR(1 -(#REF!/#REF!), 0)</f>
        <v>0</v>
      </c>
      <c r="AA1091">
        <v>59.269199999999998</v>
      </c>
      <c r="AB1091">
        <v>68.396000000000001</v>
      </c>
      <c r="AC1091">
        <v>86.68</v>
      </c>
      <c r="AD1091">
        <v>58.75</v>
      </c>
      <c r="AE1091">
        <v>59.269199999999998</v>
      </c>
      <c r="AF1091">
        <v>68.396000000000001</v>
      </c>
      <c r="AG1091">
        <v>86.68</v>
      </c>
      <c r="AH1091">
        <v>58.75</v>
      </c>
      <c r="AI1091">
        <v>59.269199999999998</v>
      </c>
      <c r="AJ1091">
        <v>68.396000000000001</v>
      </c>
      <c r="AK1091">
        <v>86.68</v>
      </c>
      <c r="AL1091">
        <v>58.75</v>
      </c>
      <c r="AM1091" t="s">
        <v>1</v>
      </c>
      <c r="AN1091" t="s">
        <v>1</v>
      </c>
      <c r="AO1091" t="s">
        <v>5</v>
      </c>
      <c r="AP1091" t="s">
        <v>5</v>
      </c>
      <c r="AQ1091" t="s">
        <v>0</v>
      </c>
      <c r="AS1091" t="s">
        <v>5</v>
      </c>
    </row>
    <row r="1092" spans="1:45" x14ac:dyDescent="0.3">
      <c r="A1092" s="1" t="s">
        <v>2554</v>
      </c>
      <c r="B1092" s="1">
        <v>76</v>
      </c>
      <c r="C1092" s="1" t="s">
        <v>12</v>
      </c>
      <c r="D1092" s="1">
        <v>99040</v>
      </c>
      <c r="E1092" s="1">
        <v>11</v>
      </c>
      <c r="F1092" s="1" t="s">
        <v>1279</v>
      </c>
      <c r="G1092" s="1" t="s">
        <v>9808</v>
      </c>
      <c r="H1092" s="1" t="s">
        <v>5</v>
      </c>
      <c r="I1092" s="1" t="s">
        <v>8997</v>
      </c>
      <c r="J1092" s="1" t="s">
        <v>4</v>
      </c>
      <c r="K1092" s="1" t="s">
        <v>117</v>
      </c>
      <c r="L1092" s="1">
        <v>5</v>
      </c>
      <c r="M1092" t="s">
        <v>18</v>
      </c>
      <c r="N1092" t="s">
        <v>2</v>
      </c>
      <c r="O1092">
        <v>140</v>
      </c>
      <c r="P1092">
        <v>0</v>
      </c>
      <c r="Q1092">
        <v>140</v>
      </c>
      <c r="R1092">
        <v>0</v>
      </c>
      <c r="S1092">
        <v>0</v>
      </c>
      <c r="T1092">
        <v>0</v>
      </c>
      <c r="U1092">
        <v>26</v>
      </c>
      <c r="X1092" s="23">
        <f>IFERROR(1 -(#REF!/#REF!), 0)</f>
        <v>0</v>
      </c>
      <c r="AA1092">
        <v>26.5457</v>
      </c>
      <c r="AB1092">
        <v>27.1066</v>
      </c>
      <c r="AC1092">
        <v>27.355699999999999</v>
      </c>
      <c r="AD1092">
        <v>26.91</v>
      </c>
      <c r="AE1092">
        <v>26.5457</v>
      </c>
      <c r="AF1092">
        <v>27.1066</v>
      </c>
      <c r="AG1092">
        <v>27.355699999999999</v>
      </c>
      <c r="AH1092">
        <v>26.91</v>
      </c>
      <c r="AI1092">
        <v>26.5457</v>
      </c>
      <c r="AJ1092">
        <v>27.1066</v>
      </c>
      <c r="AK1092">
        <v>27.355699999999999</v>
      </c>
      <c r="AL1092">
        <v>26.91</v>
      </c>
      <c r="AM1092" t="s">
        <v>1</v>
      </c>
      <c r="AN1092" t="s">
        <v>1</v>
      </c>
      <c r="AO1092" t="s">
        <v>5</v>
      </c>
      <c r="AP1092" t="s">
        <v>5</v>
      </c>
      <c r="AQ1092" t="s">
        <v>0</v>
      </c>
      <c r="AS1092" t="s">
        <v>5</v>
      </c>
    </row>
    <row r="1093" spans="1:45" x14ac:dyDescent="0.3">
      <c r="A1093" s="1" t="s">
        <v>1802</v>
      </c>
      <c r="B1093" s="1">
        <v>72</v>
      </c>
      <c r="C1093" s="1" t="s">
        <v>12</v>
      </c>
      <c r="D1093" s="1">
        <v>99041</v>
      </c>
      <c r="E1093" s="1">
        <v>4</v>
      </c>
      <c r="F1093" s="1" t="s">
        <v>527</v>
      </c>
      <c r="G1093" s="1" t="s">
        <v>528</v>
      </c>
      <c r="H1093" s="1" t="s">
        <v>11</v>
      </c>
      <c r="I1093" s="1" t="s">
        <v>9809</v>
      </c>
      <c r="J1093" s="1" t="s">
        <v>4</v>
      </c>
      <c r="K1093" s="1" t="s">
        <v>9554</v>
      </c>
      <c r="L1093" s="1">
        <v>7</v>
      </c>
      <c r="M1093" t="s">
        <v>3</v>
      </c>
      <c r="N1093" t="s">
        <v>2</v>
      </c>
      <c r="O1093">
        <v>460</v>
      </c>
      <c r="P1093">
        <v>0</v>
      </c>
      <c r="Q1093">
        <v>460</v>
      </c>
      <c r="R1093">
        <v>0</v>
      </c>
      <c r="S1093">
        <v>0</v>
      </c>
      <c r="T1093">
        <v>0</v>
      </c>
      <c r="U1093">
        <v>52</v>
      </c>
      <c r="V1093">
        <v>61</v>
      </c>
      <c r="W1093">
        <v>11</v>
      </c>
      <c r="X1093" s="23">
        <f>IFERROR(1 -(#REF!/#REF!), 0)</f>
        <v>0</v>
      </c>
      <c r="Y1093">
        <v>2</v>
      </c>
      <c r="Z1093">
        <v>85</v>
      </c>
      <c r="AA1093">
        <v>54.876100000000001</v>
      </c>
      <c r="AB1093">
        <v>55.773000000000003</v>
      </c>
      <c r="AC1093">
        <v>50.127600000000001</v>
      </c>
      <c r="AD1093">
        <v>56.741500000000002</v>
      </c>
      <c r="AE1093">
        <v>54.876100000000001</v>
      </c>
      <c r="AF1093">
        <v>55.773000000000003</v>
      </c>
      <c r="AG1093">
        <v>50.127600000000001</v>
      </c>
      <c r="AH1093">
        <v>56.741500000000002</v>
      </c>
      <c r="AI1093">
        <v>54.876100000000001</v>
      </c>
      <c r="AJ1093">
        <v>55.773000000000003</v>
      </c>
      <c r="AK1093">
        <v>50.127600000000001</v>
      </c>
      <c r="AL1093">
        <v>56.741500000000002</v>
      </c>
      <c r="AM1093" t="s">
        <v>1</v>
      </c>
      <c r="AN1093" t="s">
        <v>1</v>
      </c>
      <c r="AO1093" t="s">
        <v>5</v>
      </c>
      <c r="AP1093" t="s">
        <v>5</v>
      </c>
      <c r="AQ1093" t="s">
        <v>0</v>
      </c>
      <c r="AS1093" t="s">
        <v>5</v>
      </c>
    </row>
    <row r="1094" spans="1:45" x14ac:dyDescent="0.3">
      <c r="A1094" s="1" t="s">
        <v>1810</v>
      </c>
      <c r="B1094" s="1">
        <v>72</v>
      </c>
      <c r="C1094" s="1" t="s">
        <v>12</v>
      </c>
      <c r="D1094" s="1">
        <v>99041</v>
      </c>
      <c r="E1094" s="1">
        <v>9</v>
      </c>
      <c r="F1094" s="1" t="s">
        <v>536</v>
      </c>
      <c r="G1094" s="1" t="s">
        <v>537</v>
      </c>
      <c r="H1094" s="1" t="s">
        <v>11</v>
      </c>
      <c r="I1094" s="1" t="s">
        <v>9809</v>
      </c>
      <c r="J1094" s="1" t="s">
        <v>4</v>
      </c>
      <c r="K1094" s="1" t="s">
        <v>9554</v>
      </c>
      <c r="L1094" s="1">
        <v>7</v>
      </c>
      <c r="M1094" t="s">
        <v>3</v>
      </c>
      <c r="N1094" t="s">
        <v>2</v>
      </c>
      <c r="O1094">
        <v>450</v>
      </c>
      <c r="P1094">
        <v>0</v>
      </c>
      <c r="Q1094">
        <v>450</v>
      </c>
      <c r="R1094">
        <v>0</v>
      </c>
      <c r="S1094">
        <v>0</v>
      </c>
      <c r="T1094">
        <v>0</v>
      </c>
      <c r="U1094">
        <v>52</v>
      </c>
      <c r="X1094" s="23">
        <f>IFERROR(1 -(#REF!/#REF!), 0)</f>
        <v>0</v>
      </c>
      <c r="AA1094">
        <v>26.6615</v>
      </c>
      <c r="AB1094">
        <v>28.016400000000001</v>
      </c>
      <c r="AC1094">
        <v>40.9253</v>
      </c>
      <c r="AD1094">
        <v>25.27</v>
      </c>
      <c r="AE1094">
        <v>26.6615</v>
      </c>
      <c r="AF1094">
        <v>28.016400000000001</v>
      </c>
      <c r="AG1094">
        <v>40.9253</v>
      </c>
      <c r="AH1094">
        <v>25.27</v>
      </c>
      <c r="AI1094">
        <v>26.6615</v>
      </c>
      <c r="AJ1094">
        <v>28.016400000000001</v>
      </c>
      <c r="AK1094">
        <v>40.9253</v>
      </c>
      <c r="AL1094">
        <v>25.27</v>
      </c>
      <c r="AM1094" t="s">
        <v>1</v>
      </c>
      <c r="AN1094" t="s">
        <v>1</v>
      </c>
      <c r="AO1094" t="s">
        <v>5</v>
      </c>
      <c r="AP1094" t="s">
        <v>5</v>
      </c>
      <c r="AQ1094" t="s">
        <v>0</v>
      </c>
      <c r="AS1094" t="s">
        <v>5</v>
      </c>
    </row>
    <row r="1095" spans="1:45" x14ac:dyDescent="0.3">
      <c r="A1095" s="1" t="s">
        <v>1630</v>
      </c>
      <c r="B1095" s="1">
        <v>71</v>
      </c>
      <c r="C1095" s="1" t="s">
        <v>14</v>
      </c>
      <c r="D1095" s="1">
        <v>99048</v>
      </c>
      <c r="E1095" s="1">
        <v>9</v>
      </c>
      <c r="F1095" s="1" t="s">
        <v>2829</v>
      </c>
      <c r="G1095" s="1" t="s">
        <v>349</v>
      </c>
      <c r="H1095" s="1" t="s">
        <v>11</v>
      </c>
      <c r="I1095" s="1" t="s">
        <v>8437</v>
      </c>
      <c r="J1095" s="1" t="s">
        <v>4</v>
      </c>
      <c r="K1095" s="1" t="s">
        <v>8517</v>
      </c>
      <c r="L1095" s="1">
        <v>7</v>
      </c>
      <c r="M1095" t="s">
        <v>3</v>
      </c>
      <c r="N1095" t="s">
        <v>2</v>
      </c>
      <c r="O1095">
        <v>181</v>
      </c>
      <c r="P1095">
        <v>0</v>
      </c>
      <c r="Q1095">
        <v>0</v>
      </c>
      <c r="R1095">
        <v>0</v>
      </c>
      <c r="S1095">
        <v>181</v>
      </c>
      <c r="T1095">
        <v>0</v>
      </c>
      <c r="U1095">
        <v>52</v>
      </c>
      <c r="X1095" s="23">
        <f>IFERROR(1 -(#REF!/#REF!), 0)</f>
        <v>0</v>
      </c>
      <c r="AA1095">
        <v>81.346900000000005</v>
      </c>
      <c r="AB1095">
        <v>85.450699999999998</v>
      </c>
      <c r="AC1095">
        <v>88.674599999999998</v>
      </c>
      <c r="AD1095">
        <v>78.069999999999993</v>
      </c>
      <c r="AE1095">
        <v>81.346900000000005</v>
      </c>
      <c r="AF1095">
        <v>85.450699999999998</v>
      </c>
      <c r="AG1095">
        <v>88.674599999999998</v>
      </c>
      <c r="AH1095">
        <v>78.069999999999993</v>
      </c>
      <c r="AI1095">
        <v>81.346900000000005</v>
      </c>
      <c r="AJ1095">
        <v>85.450699999999998</v>
      </c>
      <c r="AK1095">
        <v>88.674599999999998</v>
      </c>
      <c r="AL1095">
        <v>78.069999999999993</v>
      </c>
      <c r="AM1095" t="s">
        <v>1</v>
      </c>
      <c r="AN1095" t="s">
        <v>1</v>
      </c>
      <c r="AO1095" t="s">
        <v>5</v>
      </c>
      <c r="AP1095" t="s">
        <v>5</v>
      </c>
      <c r="AQ1095" t="s">
        <v>0</v>
      </c>
      <c r="AS1095" t="s">
        <v>5</v>
      </c>
    </row>
    <row r="1096" spans="1:45" x14ac:dyDescent="0.3">
      <c r="A1096" s="1" t="s">
        <v>1631</v>
      </c>
      <c r="B1096" s="1">
        <v>76</v>
      </c>
      <c r="C1096" s="1" t="s">
        <v>6</v>
      </c>
      <c r="D1096" s="1">
        <v>99048</v>
      </c>
      <c r="E1096" s="1">
        <v>10</v>
      </c>
      <c r="F1096" s="1" t="s">
        <v>2830</v>
      </c>
      <c r="G1096" s="1" t="s">
        <v>350</v>
      </c>
      <c r="H1096" s="1" t="s">
        <v>11</v>
      </c>
      <c r="I1096" s="1" t="s">
        <v>9810</v>
      </c>
      <c r="J1096" s="1" t="s">
        <v>4</v>
      </c>
      <c r="K1096" s="1" t="s">
        <v>8391</v>
      </c>
      <c r="L1096" s="1">
        <v>7</v>
      </c>
      <c r="M1096" t="s">
        <v>3</v>
      </c>
      <c r="N1096" t="s">
        <v>2</v>
      </c>
      <c r="O1096">
        <v>95</v>
      </c>
      <c r="P1096">
        <v>0</v>
      </c>
      <c r="Q1096">
        <v>0</v>
      </c>
      <c r="R1096">
        <v>95</v>
      </c>
      <c r="S1096">
        <v>0</v>
      </c>
      <c r="T1096">
        <v>0</v>
      </c>
      <c r="U1096">
        <v>52</v>
      </c>
      <c r="X1096" s="23">
        <f>IFERROR(1 -(#REF!/#REF!), 0)</f>
        <v>0</v>
      </c>
      <c r="AA1096">
        <v>84.535300000000007</v>
      </c>
      <c r="AB1096">
        <v>86.216099999999997</v>
      </c>
      <c r="AC1096">
        <v>81.424599999999998</v>
      </c>
      <c r="AD1096">
        <v>74.91</v>
      </c>
      <c r="AE1096">
        <v>84.535300000000007</v>
      </c>
      <c r="AF1096">
        <v>86.216099999999997</v>
      </c>
      <c r="AG1096">
        <v>81.424599999999998</v>
      </c>
      <c r="AH1096">
        <v>74.91</v>
      </c>
      <c r="AI1096">
        <v>84.535300000000007</v>
      </c>
      <c r="AJ1096">
        <v>86.216099999999997</v>
      </c>
      <c r="AK1096">
        <v>81.424599999999998</v>
      </c>
      <c r="AL1096">
        <v>74.91</v>
      </c>
      <c r="AM1096" t="s">
        <v>1</v>
      </c>
      <c r="AN1096" t="s">
        <v>1</v>
      </c>
      <c r="AO1096" t="s">
        <v>5</v>
      </c>
      <c r="AP1096" t="s">
        <v>5</v>
      </c>
      <c r="AQ1096" t="s">
        <v>0</v>
      </c>
      <c r="AS1096" t="s">
        <v>5</v>
      </c>
    </row>
    <row r="1097" spans="1:45" x14ac:dyDescent="0.3">
      <c r="A1097" s="1" t="s">
        <v>1668</v>
      </c>
      <c r="B1097" s="1">
        <v>70</v>
      </c>
      <c r="C1097" s="1" t="s">
        <v>7</v>
      </c>
      <c r="D1097" s="1">
        <v>99048</v>
      </c>
      <c r="E1097" s="1">
        <v>15</v>
      </c>
      <c r="F1097" s="1" t="s">
        <v>2832</v>
      </c>
      <c r="G1097" s="1" t="s">
        <v>390</v>
      </c>
      <c r="H1097" s="1" t="s">
        <v>11</v>
      </c>
      <c r="I1097" s="1" t="s">
        <v>8314</v>
      </c>
      <c r="J1097" s="1" t="s">
        <v>4</v>
      </c>
      <c r="K1097" s="1" t="s">
        <v>8315</v>
      </c>
      <c r="L1097" s="1">
        <v>7</v>
      </c>
      <c r="M1097" t="s">
        <v>3</v>
      </c>
      <c r="N1097" t="s">
        <v>2</v>
      </c>
      <c r="O1097">
        <v>80</v>
      </c>
      <c r="P1097">
        <v>0</v>
      </c>
      <c r="Q1097">
        <v>0</v>
      </c>
      <c r="R1097">
        <v>0</v>
      </c>
      <c r="S1097">
        <v>0</v>
      </c>
      <c r="T1097">
        <v>80</v>
      </c>
      <c r="U1097">
        <v>53</v>
      </c>
      <c r="X1097" s="23">
        <f>IFERROR(1 -(#REF!/#REF!), 0)</f>
        <v>0</v>
      </c>
      <c r="AA1097">
        <v>105.35</v>
      </c>
      <c r="AB1097">
        <v>111.1592</v>
      </c>
      <c r="AC1097">
        <v>118.92</v>
      </c>
      <c r="AD1097">
        <v>105.02500000000001</v>
      </c>
      <c r="AE1097">
        <v>105.35</v>
      </c>
      <c r="AF1097">
        <v>111.1592</v>
      </c>
      <c r="AG1097">
        <v>118.92</v>
      </c>
      <c r="AH1097">
        <v>105.02500000000001</v>
      </c>
      <c r="AI1097">
        <v>105.35</v>
      </c>
      <c r="AJ1097">
        <v>111.1592</v>
      </c>
      <c r="AK1097">
        <v>118.92</v>
      </c>
      <c r="AL1097">
        <v>105.02500000000001</v>
      </c>
      <c r="AM1097" t="s">
        <v>1</v>
      </c>
      <c r="AN1097" t="s">
        <v>1</v>
      </c>
      <c r="AO1097" t="s">
        <v>5</v>
      </c>
      <c r="AP1097" t="s">
        <v>5</v>
      </c>
      <c r="AQ1097" t="s">
        <v>0</v>
      </c>
      <c r="AS1097" t="s">
        <v>5</v>
      </c>
    </row>
    <row r="1098" spans="1:45" x14ac:dyDescent="0.3">
      <c r="A1098" s="1" t="s">
        <v>1712</v>
      </c>
      <c r="B1098" s="1">
        <v>71</v>
      </c>
      <c r="C1098" s="1" t="s">
        <v>7</v>
      </c>
      <c r="D1098" s="1">
        <v>99048</v>
      </c>
      <c r="E1098" s="1">
        <v>17</v>
      </c>
      <c r="F1098" s="1" t="s">
        <v>2835</v>
      </c>
      <c r="G1098" s="1" t="s">
        <v>432</v>
      </c>
      <c r="H1098" s="1" t="s">
        <v>11</v>
      </c>
      <c r="I1098" s="1" t="s">
        <v>8867</v>
      </c>
      <c r="J1098" s="1" t="s">
        <v>4</v>
      </c>
      <c r="K1098" s="1" t="s">
        <v>8868</v>
      </c>
      <c r="L1098" s="1">
        <v>7</v>
      </c>
      <c r="M1098" t="s">
        <v>3</v>
      </c>
      <c r="N1098" t="s">
        <v>2</v>
      </c>
      <c r="O1098">
        <v>110</v>
      </c>
      <c r="P1098">
        <v>0</v>
      </c>
      <c r="Q1098">
        <v>0</v>
      </c>
      <c r="R1098">
        <v>0</v>
      </c>
      <c r="S1098">
        <v>0</v>
      </c>
      <c r="T1098">
        <v>110</v>
      </c>
      <c r="U1098">
        <v>55</v>
      </c>
      <c r="X1098" s="23">
        <f>IFERROR(1 -(#REF!/#REF!), 0)</f>
        <v>0</v>
      </c>
      <c r="AA1098">
        <v>70.109099999999998</v>
      </c>
      <c r="AB1098">
        <v>65.515000000000001</v>
      </c>
      <c r="AC1098">
        <v>73.999300000000005</v>
      </c>
      <c r="AD1098">
        <v>59.43</v>
      </c>
      <c r="AE1098">
        <v>70.109099999999998</v>
      </c>
      <c r="AF1098">
        <v>65.515000000000001</v>
      </c>
      <c r="AG1098">
        <v>73.999300000000005</v>
      </c>
      <c r="AH1098">
        <v>59.43</v>
      </c>
      <c r="AI1098">
        <v>70.109099999999998</v>
      </c>
      <c r="AJ1098">
        <v>65.515000000000001</v>
      </c>
      <c r="AK1098">
        <v>73.999300000000005</v>
      </c>
      <c r="AL1098">
        <v>59.43</v>
      </c>
      <c r="AM1098" t="s">
        <v>1</v>
      </c>
      <c r="AN1098" t="s">
        <v>1</v>
      </c>
      <c r="AO1098" t="s">
        <v>5</v>
      </c>
      <c r="AP1098" t="s">
        <v>5</v>
      </c>
      <c r="AQ1098" t="s">
        <v>0</v>
      </c>
      <c r="AS1098" t="s">
        <v>5</v>
      </c>
    </row>
    <row r="1099" spans="1:45" x14ac:dyDescent="0.3">
      <c r="A1099" s="1" t="s">
        <v>1734</v>
      </c>
      <c r="B1099" s="1">
        <v>15</v>
      </c>
      <c r="C1099" s="1" t="s">
        <v>14</v>
      </c>
      <c r="D1099" s="1">
        <v>99048</v>
      </c>
      <c r="E1099" s="1">
        <v>18</v>
      </c>
      <c r="F1099" s="1" t="s">
        <v>454</v>
      </c>
      <c r="G1099" s="1" t="s">
        <v>9811</v>
      </c>
      <c r="H1099" s="1" t="s">
        <v>11</v>
      </c>
      <c r="I1099" s="1" t="s">
        <v>8288</v>
      </c>
      <c r="J1099" s="1" t="s">
        <v>4</v>
      </c>
      <c r="K1099" s="1" t="s">
        <v>8576</v>
      </c>
      <c r="L1099" s="1">
        <v>7</v>
      </c>
      <c r="M1099" t="s">
        <v>3</v>
      </c>
      <c r="N1099" t="s">
        <v>2</v>
      </c>
      <c r="O1099">
        <v>90</v>
      </c>
      <c r="P1099">
        <v>0</v>
      </c>
      <c r="Q1099">
        <v>0</v>
      </c>
      <c r="R1099">
        <v>0</v>
      </c>
      <c r="S1099">
        <v>90</v>
      </c>
      <c r="T1099">
        <v>0</v>
      </c>
      <c r="U1099">
        <v>52</v>
      </c>
      <c r="X1099" s="23">
        <f>IFERROR(1 -(#REF!/#REF!), 0)</f>
        <v>0</v>
      </c>
      <c r="AA1099">
        <v>71.06</v>
      </c>
      <c r="AB1099">
        <v>72.740700000000004</v>
      </c>
      <c r="AC1099">
        <v>75.5184</v>
      </c>
      <c r="AD1099">
        <v>70.61</v>
      </c>
      <c r="AE1099">
        <v>71.06</v>
      </c>
      <c r="AF1099">
        <v>72.740700000000004</v>
      </c>
      <c r="AG1099">
        <v>75.5184</v>
      </c>
      <c r="AH1099">
        <v>70.61</v>
      </c>
      <c r="AI1099">
        <v>71.06</v>
      </c>
      <c r="AJ1099">
        <v>72.740700000000004</v>
      </c>
      <c r="AK1099">
        <v>75.5184</v>
      </c>
      <c r="AL1099">
        <v>70.61</v>
      </c>
      <c r="AM1099" t="s">
        <v>1</v>
      </c>
      <c r="AN1099" t="s">
        <v>1</v>
      </c>
      <c r="AO1099" t="s">
        <v>5</v>
      </c>
      <c r="AP1099" t="s">
        <v>5</v>
      </c>
      <c r="AQ1099" t="s">
        <v>0</v>
      </c>
      <c r="AS1099" t="s">
        <v>5</v>
      </c>
    </row>
    <row r="1100" spans="1:45" x14ac:dyDescent="0.3">
      <c r="A1100" s="1" t="s">
        <v>1738</v>
      </c>
      <c r="B1100" s="1">
        <v>9</v>
      </c>
      <c r="C1100" s="1" t="s">
        <v>6</v>
      </c>
      <c r="D1100" s="1">
        <v>99048</v>
      </c>
      <c r="E1100" s="1">
        <v>19</v>
      </c>
      <c r="F1100" s="1" t="s">
        <v>2836</v>
      </c>
      <c r="G1100" s="1" t="s">
        <v>458</v>
      </c>
      <c r="H1100" s="1" t="s">
        <v>11</v>
      </c>
      <c r="I1100" s="1" t="s">
        <v>8340</v>
      </c>
      <c r="J1100" s="1" t="s">
        <v>4</v>
      </c>
      <c r="K1100" s="1" t="s">
        <v>8341</v>
      </c>
      <c r="L1100" s="1">
        <v>7</v>
      </c>
      <c r="M1100" t="s">
        <v>3</v>
      </c>
      <c r="N1100" t="s">
        <v>2</v>
      </c>
      <c r="O1100">
        <v>90</v>
      </c>
      <c r="P1100">
        <v>0</v>
      </c>
      <c r="Q1100">
        <v>0</v>
      </c>
      <c r="R1100">
        <v>90</v>
      </c>
      <c r="S1100">
        <v>0</v>
      </c>
      <c r="T1100">
        <v>0</v>
      </c>
      <c r="U1100">
        <v>53</v>
      </c>
      <c r="X1100" s="23">
        <f>IFERROR(1 -(#REF!/#REF!), 0)</f>
        <v>0</v>
      </c>
      <c r="AA1100">
        <v>69.912999999999997</v>
      </c>
      <c r="AB1100">
        <v>72.083799999999997</v>
      </c>
      <c r="AC1100">
        <v>75.5685</v>
      </c>
      <c r="AD1100">
        <v>67.551500000000004</v>
      </c>
      <c r="AE1100">
        <v>69.912999999999997</v>
      </c>
      <c r="AF1100">
        <v>72.083799999999997</v>
      </c>
      <c r="AG1100">
        <v>75.5685</v>
      </c>
      <c r="AH1100">
        <v>67.551500000000004</v>
      </c>
      <c r="AI1100">
        <v>69.912999999999997</v>
      </c>
      <c r="AJ1100">
        <v>72.083799999999997</v>
      </c>
      <c r="AK1100">
        <v>75.5685</v>
      </c>
      <c r="AL1100">
        <v>67.551500000000004</v>
      </c>
      <c r="AM1100" t="s">
        <v>1</v>
      </c>
      <c r="AN1100" t="s">
        <v>1</v>
      </c>
      <c r="AO1100" t="s">
        <v>5</v>
      </c>
      <c r="AP1100" t="s">
        <v>5</v>
      </c>
      <c r="AQ1100" t="s">
        <v>0</v>
      </c>
      <c r="AS1100" t="s">
        <v>5</v>
      </c>
    </row>
    <row r="1101" spans="1:45" x14ac:dyDescent="0.3">
      <c r="A1101" s="1" t="s">
        <v>1740</v>
      </c>
      <c r="B1101" s="1">
        <v>9</v>
      </c>
      <c r="C1101" s="1" t="s">
        <v>9</v>
      </c>
      <c r="D1101" s="1">
        <v>99048</v>
      </c>
      <c r="E1101" s="1">
        <v>20</v>
      </c>
      <c r="F1101" s="1" t="s">
        <v>2837</v>
      </c>
      <c r="G1101" s="1" t="s">
        <v>460</v>
      </c>
      <c r="H1101" s="1" t="s">
        <v>11</v>
      </c>
      <c r="I1101" s="1" t="s">
        <v>9812</v>
      </c>
      <c r="J1101" s="1" t="s">
        <v>4</v>
      </c>
      <c r="K1101" s="1" t="s">
        <v>9328</v>
      </c>
      <c r="L1101" s="1">
        <v>7</v>
      </c>
      <c r="M1101" t="s">
        <v>3</v>
      </c>
      <c r="N1101" t="s">
        <v>2</v>
      </c>
      <c r="O1101">
        <v>170</v>
      </c>
      <c r="P1101">
        <v>170</v>
      </c>
      <c r="Q1101">
        <v>0</v>
      </c>
      <c r="R1101">
        <v>0</v>
      </c>
      <c r="S1101">
        <v>0</v>
      </c>
      <c r="T1101">
        <v>0</v>
      </c>
      <c r="U1101">
        <v>52</v>
      </c>
      <c r="X1101" s="23">
        <f>IFERROR(1 -(#REF!/#REF!), 0)</f>
        <v>0</v>
      </c>
      <c r="AA1101">
        <v>81.651499999999999</v>
      </c>
      <c r="AB1101">
        <v>87.501499999999993</v>
      </c>
      <c r="AC1101">
        <v>83.933000000000007</v>
      </c>
      <c r="AD1101">
        <v>83.877600000000001</v>
      </c>
      <c r="AE1101">
        <v>81.651499999999999</v>
      </c>
      <c r="AF1101">
        <v>87.501499999999993</v>
      </c>
      <c r="AG1101">
        <v>83.933000000000007</v>
      </c>
      <c r="AH1101">
        <v>83.877600000000001</v>
      </c>
      <c r="AI1101">
        <v>81.651499999999999</v>
      </c>
      <c r="AJ1101">
        <v>87.501499999999993</v>
      </c>
      <c r="AK1101">
        <v>83.933000000000007</v>
      </c>
      <c r="AL1101">
        <v>83.877600000000001</v>
      </c>
      <c r="AM1101" t="s">
        <v>1</v>
      </c>
      <c r="AN1101" t="s">
        <v>1</v>
      </c>
      <c r="AO1101" t="s">
        <v>5</v>
      </c>
      <c r="AP1101" t="s">
        <v>5</v>
      </c>
      <c r="AQ1101" t="s">
        <v>0</v>
      </c>
      <c r="AS1101" t="s">
        <v>5</v>
      </c>
    </row>
    <row r="1102" spans="1:45" x14ac:dyDescent="0.3">
      <c r="A1102" s="1" t="s">
        <v>1776</v>
      </c>
      <c r="B1102" s="1">
        <v>71</v>
      </c>
      <c r="C1102" s="1" t="s">
        <v>6</v>
      </c>
      <c r="D1102" s="1">
        <v>99048</v>
      </c>
      <c r="E1102" s="1">
        <v>22</v>
      </c>
      <c r="F1102" s="1" t="s">
        <v>2838</v>
      </c>
      <c r="G1102" s="1" t="s">
        <v>499</v>
      </c>
      <c r="H1102" s="1" t="s">
        <v>11</v>
      </c>
      <c r="I1102" s="1" t="s">
        <v>9813</v>
      </c>
      <c r="J1102" s="1" t="s">
        <v>4</v>
      </c>
      <c r="K1102" s="1" t="s">
        <v>8475</v>
      </c>
      <c r="L1102" s="1">
        <v>7</v>
      </c>
      <c r="M1102" t="s">
        <v>3</v>
      </c>
      <c r="N1102" t="s">
        <v>2</v>
      </c>
      <c r="O1102">
        <v>93</v>
      </c>
      <c r="P1102">
        <v>0</v>
      </c>
      <c r="Q1102">
        <v>0</v>
      </c>
      <c r="R1102">
        <v>93</v>
      </c>
      <c r="S1102">
        <v>0</v>
      </c>
      <c r="T1102">
        <v>0</v>
      </c>
      <c r="U1102">
        <v>54</v>
      </c>
      <c r="X1102" s="23">
        <f>IFERROR(1 -(#REF!/#REF!), 0)</f>
        <v>0</v>
      </c>
      <c r="AA1102">
        <v>71.091499999999996</v>
      </c>
      <c r="AB1102">
        <v>72.281400000000005</v>
      </c>
      <c r="AC1102">
        <v>78.436899999999994</v>
      </c>
      <c r="AD1102">
        <v>69.118499999999997</v>
      </c>
      <c r="AE1102">
        <v>71.091499999999996</v>
      </c>
      <c r="AF1102">
        <v>72.281400000000005</v>
      </c>
      <c r="AG1102">
        <v>78.436899999999994</v>
      </c>
      <c r="AH1102">
        <v>69.118499999999997</v>
      </c>
      <c r="AI1102">
        <v>71.091499999999996</v>
      </c>
      <c r="AJ1102">
        <v>72.281400000000005</v>
      </c>
      <c r="AK1102">
        <v>78.436899999999994</v>
      </c>
      <c r="AL1102">
        <v>69.118499999999997</v>
      </c>
      <c r="AM1102" t="s">
        <v>1</v>
      </c>
      <c r="AN1102" t="s">
        <v>1</v>
      </c>
      <c r="AO1102" t="s">
        <v>5</v>
      </c>
      <c r="AP1102" t="s">
        <v>5</v>
      </c>
      <c r="AQ1102" t="s">
        <v>0</v>
      </c>
      <c r="AS1102" t="s">
        <v>5</v>
      </c>
    </row>
    <row r="1103" spans="1:45" x14ac:dyDescent="0.3">
      <c r="A1103" s="1" t="s">
        <v>1777</v>
      </c>
      <c r="B1103" s="1">
        <v>70</v>
      </c>
      <c r="C1103" s="1" t="s">
        <v>12</v>
      </c>
      <c r="D1103" s="1">
        <v>99048</v>
      </c>
      <c r="E1103" s="1">
        <v>23</v>
      </c>
      <c r="F1103" s="1" t="s">
        <v>2839</v>
      </c>
      <c r="G1103" s="1" t="s">
        <v>500</v>
      </c>
      <c r="H1103" s="1" t="s">
        <v>9814</v>
      </c>
      <c r="I1103" s="1" t="s">
        <v>8294</v>
      </c>
      <c r="J1103" s="1" t="s">
        <v>4</v>
      </c>
      <c r="K1103" s="1" t="s">
        <v>8295</v>
      </c>
      <c r="L1103" s="1">
        <v>7</v>
      </c>
      <c r="M1103" t="s">
        <v>3</v>
      </c>
      <c r="N1103" t="s">
        <v>2</v>
      </c>
      <c r="O1103">
        <v>110</v>
      </c>
      <c r="P1103">
        <v>0</v>
      </c>
      <c r="Q1103">
        <v>110</v>
      </c>
      <c r="R1103">
        <v>0</v>
      </c>
      <c r="S1103">
        <v>0</v>
      </c>
      <c r="T1103">
        <v>0</v>
      </c>
      <c r="U1103">
        <v>53</v>
      </c>
      <c r="X1103" s="23">
        <f>IFERROR(1 -(#REF!/#REF!), 0)</f>
        <v>0</v>
      </c>
      <c r="AA1103">
        <v>70.762100000000004</v>
      </c>
      <c r="AB1103">
        <v>70.383799999999994</v>
      </c>
      <c r="AC1103">
        <v>75.956900000000005</v>
      </c>
      <c r="AD1103">
        <v>71.455299999999994</v>
      </c>
      <c r="AE1103">
        <v>70.762100000000004</v>
      </c>
      <c r="AF1103">
        <v>70.383799999999994</v>
      </c>
      <c r="AG1103">
        <v>75.956900000000005</v>
      </c>
      <c r="AH1103">
        <v>71.455299999999994</v>
      </c>
      <c r="AI1103">
        <v>70.762100000000004</v>
      </c>
      <c r="AJ1103">
        <v>70.383799999999994</v>
      </c>
      <c r="AK1103">
        <v>75.956900000000005</v>
      </c>
      <c r="AL1103">
        <v>71.455299999999994</v>
      </c>
      <c r="AM1103" t="s">
        <v>1</v>
      </c>
      <c r="AN1103" t="s">
        <v>1</v>
      </c>
      <c r="AO1103" t="s">
        <v>5</v>
      </c>
      <c r="AP1103" t="s">
        <v>5</v>
      </c>
      <c r="AQ1103" t="s">
        <v>0</v>
      </c>
      <c r="AS1103" t="s">
        <v>5</v>
      </c>
    </row>
    <row r="1104" spans="1:45" x14ac:dyDescent="0.3">
      <c r="A1104" s="1" t="s">
        <v>1778</v>
      </c>
      <c r="B1104" s="1">
        <v>9</v>
      </c>
      <c r="C1104" s="1" t="s">
        <v>9</v>
      </c>
      <c r="D1104" s="1">
        <v>99048</v>
      </c>
      <c r="E1104" s="1">
        <v>24</v>
      </c>
      <c r="F1104" s="1" t="s">
        <v>2840</v>
      </c>
      <c r="G1104" s="1" t="s">
        <v>501</v>
      </c>
      <c r="H1104" s="1" t="s">
        <v>5</v>
      </c>
      <c r="I1104" s="1" t="s">
        <v>8343</v>
      </c>
      <c r="J1104" s="1" t="s">
        <v>4</v>
      </c>
      <c r="K1104" s="1" t="s">
        <v>8721</v>
      </c>
      <c r="L1104" s="1">
        <v>7</v>
      </c>
      <c r="M1104" t="s">
        <v>3</v>
      </c>
      <c r="N1104" t="s">
        <v>2</v>
      </c>
      <c r="O1104">
        <v>210</v>
      </c>
      <c r="P1104">
        <v>210</v>
      </c>
      <c r="Q1104">
        <v>0</v>
      </c>
      <c r="R1104">
        <v>0</v>
      </c>
      <c r="S1104">
        <v>0</v>
      </c>
      <c r="T1104">
        <v>0</v>
      </c>
      <c r="U1104">
        <v>52</v>
      </c>
      <c r="X1104" s="23">
        <f>IFERROR(1 -(#REF!/#REF!), 0)</f>
        <v>0</v>
      </c>
      <c r="AA1104">
        <v>76.722999999999999</v>
      </c>
      <c r="AB1104">
        <v>76.826899999999995</v>
      </c>
      <c r="AC1104">
        <v>79.121499999999997</v>
      </c>
      <c r="AD1104">
        <v>76.722999999999999</v>
      </c>
      <c r="AE1104">
        <v>76.722999999999999</v>
      </c>
      <c r="AF1104">
        <v>76.826899999999995</v>
      </c>
      <c r="AG1104">
        <v>79.121499999999997</v>
      </c>
      <c r="AH1104">
        <v>76.722999999999999</v>
      </c>
      <c r="AI1104">
        <v>76.722999999999999</v>
      </c>
      <c r="AJ1104">
        <v>76.826899999999995</v>
      </c>
      <c r="AK1104">
        <v>79.121499999999997</v>
      </c>
      <c r="AL1104">
        <v>76.722999999999999</v>
      </c>
      <c r="AM1104" t="s">
        <v>1</v>
      </c>
      <c r="AN1104" t="s">
        <v>1</v>
      </c>
      <c r="AO1104" t="s">
        <v>5</v>
      </c>
      <c r="AP1104" t="s">
        <v>5</v>
      </c>
      <c r="AQ1104" t="s">
        <v>0</v>
      </c>
      <c r="AS1104" t="s">
        <v>5</v>
      </c>
    </row>
    <row r="1105" spans="1:45" x14ac:dyDescent="0.3">
      <c r="A1105" s="1" t="s">
        <v>1779</v>
      </c>
      <c r="B1105" s="1">
        <v>78</v>
      </c>
      <c r="C1105" s="1" t="s">
        <v>6</v>
      </c>
      <c r="D1105" s="1">
        <v>99048</v>
      </c>
      <c r="E1105" s="1">
        <v>25</v>
      </c>
      <c r="F1105" s="1" t="s">
        <v>2841</v>
      </c>
      <c r="G1105" s="1" t="s">
        <v>502</v>
      </c>
      <c r="H1105" s="1" t="s">
        <v>11</v>
      </c>
      <c r="I1105" s="1" t="s">
        <v>8564</v>
      </c>
      <c r="J1105" s="1" t="s">
        <v>4</v>
      </c>
      <c r="K1105" s="1" t="s">
        <v>8565</v>
      </c>
      <c r="L1105" s="1">
        <v>7</v>
      </c>
      <c r="M1105" t="s">
        <v>3</v>
      </c>
      <c r="N1105" t="s">
        <v>2</v>
      </c>
      <c r="O1105">
        <v>50</v>
      </c>
      <c r="P1105">
        <v>0</v>
      </c>
      <c r="Q1105">
        <v>0</v>
      </c>
      <c r="R1105">
        <v>50</v>
      </c>
      <c r="S1105">
        <v>0</v>
      </c>
      <c r="T1105">
        <v>0</v>
      </c>
      <c r="U1105">
        <v>56</v>
      </c>
      <c r="X1105" s="23">
        <f>IFERROR(1 -(#REF!/#REF!), 0)</f>
        <v>0</v>
      </c>
      <c r="AA1105">
        <v>89.37</v>
      </c>
      <c r="AB1105">
        <v>87.156000000000006</v>
      </c>
      <c r="AC1105">
        <v>89.902299999999997</v>
      </c>
      <c r="AD1105">
        <v>85.309299999999993</v>
      </c>
      <c r="AE1105">
        <v>89.37</v>
      </c>
      <c r="AF1105">
        <v>87.156000000000006</v>
      </c>
      <c r="AG1105">
        <v>89.902299999999997</v>
      </c>
      <c r="AH1105">
        <v>85.309299999999993</v>
      </c>
      <c r="AI1105">
        <v>89.37</v>
      </c>
      <c r="AJ1105">
        <v>87.156000000000006</v>
      </c>
      <c r="AK1105">
        <v>89.902299999999997</v>
      </c>
      <c r="AL1105">
        <v>85.309299999999993</v>
      </c>
      <c r="AM1105" t="s">
        <v>1</v>
      </c>
      <c r="AN1105" t="s">
        <v>1</v>
      </c>
      <c r="AO1105" t="s">
        <v>5</v>
      </c>
      <c r="AP1105" t="s">
        <v>5</v>
      </c>
      <c r="AQ1105" t="s">
        <v>0</v>
      </c>
      <c r="AS1105" t="s">
        <v>5</v>
      </c>
    </row>
    <row r="1106" spans="1:45" x14ac:dyDescent="0.3">
      <c r="A1106" s="1" t="s">
        <v>1780</v>
      </c>
      <c r="B1106" s="1">
        <v>9</v>
      </c>
      <c r="C1106" s="1" t="s">
        <v>9</v>
      </c>
      <c r="D1106" s="1">
        <v>99048</v>
      </c>
      <c r="E1106" s="1">
        <v>26</v>
      </c>
      <c r="F1106" s="1" t="s">
        <v>2842</v>
      </c>
      <c r="G1106" s="1" t="s">
        <v>503</v>
      </c>
      <c r="H1106" s="1" t="s">
        <v>11</v>
      </c>
      <c r="I1106" s="1" t="s">
        <v>9815</v>
      </c>
      <c r="J1106" s="1" t="s">
        <v>4</v>
      </c>
      <c r="K1106" s="1" t="s">
        <v>8679</v>
      </c>
      <c r="L1106" s="1">
        <v>7</v>
      </c>
      <c r="M1106" t="s">
        <v>3</v>
      </c>
      <c r="N1106" t="s">
        <v>2</v>
      </c>
      <c r="O1106">
        <v>120</v>
      </c>
      <c r="P1106">
        <v>120</v>
      </c>
      <c r="Q1106">
        <v>0</v>
      </c>
      <c r="R1106">
        <v>0</v>
      </c>
      <c r="S1106">
        <v>0</v>
      </c>
      <c r="T1106">
        <v>0</v>
      </c>
      <c r="U1106">
        <v>52</v>
      </c>
      <c r="X1106" s="23">
        <f>IFERROR(1 -(#REF!/#REF!), 0)</f>
        <v>0</v>
      </c>
      <c r="AA1106">
        <v>103.1238</v>
      </c>
      <c r="AB1106">
        <v>103.3246</v>
      </c>
      <c r="AC1106">
        <v>116.39530000000001</v>
      </c>
      <c r="AD1106">
        <v>96.32</v>
      </c>
      <c r="AE1106">
        <v>103.1238</v>
      </c>
      <c r="AF1106">
        <v>103.3246</v>
      </c>
      <c r="AG1106">
        <v>116.39530000000001</v>
      </c>
      <c r="AH1106">
        <v>96.32</v>
      </c>
      <c r="AI1106">
        <v>103.1238</v>
      </c>
      <c r="AJ1106">
        <v>103.3246</v>
      </c>
      <c r="AK1106">
        <v>116.39530000000001</v>
      </c>
      <c r="AL1106">
        <v>96.32</v>
      </c>
      <c r="AM1106" t="s">
        <v>1</v>
      </c>
      <c r="AN1106" t="s">
        <v>1</v>
      </c>
      <c r="AO1106" t="s">
        <v>5</v>
      </c>
      <c r="AP1106" t="s">
        <v>5</v>
      </c>
      <c r="AQ1106" t="s">
        <v>0</v>
      </c>
      <c r="AS1106" t="s">
        <v>5</v>
      </c>
    </row>
    <row r="1107" spans="1:45" x14ac:dyDescent="0.3">
      <c r="A1107" s="1" t="s">
        <v>1782</v>
      </c>
      <c r="B1107" s="1">
        <v>9</v>
      </c>
      <c r="C1107" s="1" t="s">
        <v>12</v>
      </c>
      <c r="D1107" s="1">
        <v>99048</v>
      </c>
      <c r="E1107" s="1">
        <v>28</v>
      </c>
      <c r="F1107" s="1" t="s">
        <v>2843</v>
      </c>
      <c r="G1107" s="1" t="s">
        <v>505</v>
      </c>
      <c r="H1107" s="1" t="s">
        <v>11</v>
      </c>
      <c r="I1107" s="1" t="s">
        <v>9816</v>
      </c>
      <c r="J1107" s="1" t="s">
        <v>4</v>
      </c>
      <c r="K1107" s="1" t="s">
        <v>8587</v>
      </c>
      <c r="L1107" s="1">
        <v>7</v>
      </c>
      <c r="M1107" t="s">
        <v>3</v>
      </c>
      <c r="N1107" t="s">
        <v>2</v>
      </c>
      <c r="O1107">
        <v>140</v>
      </c>
      <c r="P1107">
        <v>0</v>
      </c>
      <c r="Q1107">
        <v>140</v>
      </c>
      <c r="R1107">
        <v>0</v>
      </c>
      <c r="S1107">
        <v>0</v>
      </c>
      <c r="T1107">
        <v>0</v>
      </c>
      <c r="U1107">
        <v>52</v>
      </c>
      <c r="X1107" s="23">
        <f>IFERROR(1 -(#REF!/#REF!), 0)</f>
        <v>0</v>
      </c>
      <c r="AA1107">
        <v>77.848399999999998</v>
      </c>
      <c r="AB1107">
        <v>82.276899999999998</v>
      </c>
      <c r="AC1107">
        <v>84.2453</v>
      </c>
      <c r="AD1107">
        <v>74.34</v>
      </c>
      <c r="AE1107">
        <v>77.848399999999998</v>
      </c>
      <c r="AF1107">
        <v>82.276899999999998</v>
      </c>
      <c r="AG1107">
        <v>84.2453</v>
      </c>
      <c r="AH1107">
        <v>74.34</v>
      </c>
      <c r="AI1107">
        <v>77.848399999999998</v>
      </c>
      <c r="AJ1107">
        <v>82.276899999999998</v>
      </c>
      <c r="AK1107">
        <v>84.2453</v>
      </c>
      <c r="AL1107">
        <v>74.34</v>
      </c>
      <c r="AM1107" t="s">
        <v>1</v>
      </c>
      <c r="AN1107" t="s">
        <v>1</v>
      </c>
      <c r="AO1107" t="s">
        <v>5</v>
      </c>
      <c r="AP1107" t="s">
        <v>5</v>
      </c>
      <c r="AQ1107" t="s">
        <v>0</v>
      </c>
      <c r="AS1107" t="s">
        <v>5</v>
      </c>
    </row>
    <row r="1108" spans="1:45" x14ac:dyDescent="0.3">
      <c r="A1108" s="1" t="s">
        <v>1783</v>
      </c>
      <c r="B1108" s="1">
        <v>72</v>
      </c>
      <c r="C1108" s="1" t="s">
        <v>14</v>
      </c>
      <c r="D1108" s="1">
        <v>99048</v>
      </c>
      <c r="E1108" s="1">
        <v>29</v>
      </c>
      <c r="F1108" s="1" t="s">
        <v>2844</v>
      </c>
      <c r="G1108" s="1" t="s">
        <v>506</v>
      </c>
      <c r="H1108" s="1" t="s">
        <v>9817</v>
      </c>
      <c r="I1108" s="1" t="s">
        <v>8539</v>
      </c>
      <c r="J1108" s="1" t="s">
        <v>4</v>
      </c>
      <c r="K1108" s="1" t="s">
        <v>8540</v>
      </c>
      <c r="L1108" s="1">
        <v>7</v>
      </c>
      <c r="M1108" t="s">
        <v>3</v>
      </c>
      <c r="N1108" t="s">
        <v>2</v>
      </c>
      <c r="O1108">
        <v>40</v>
      </c>
      <c r="P1108">
        <v>0</v>
      </c>
      <c r="Q1108">
        <v>0</v>
      </c>
      <c r="R1108">
        <v>0</v>
      </c>
      <c r="S1108">
        <v>40</v>
      </c>
      <c r="T1108">
        <v>0</v>
      </c>
      <c r="U1108">
        <v>53</v>
      </c>
      <c r="X1108" s="23">
        <f>IFERROR(1 -(#REF!/#REF!), 0)</f>
        <v>0</v>
      </c>
      <c r="AA1108">
        <v>57.357599999999998</v>
      </c>
      <c r="AB1108">
        <v>59.465699999999998</v>
      </c>
      <c r="AC1108">
        <v>60.476900000000001</v>
      </c>
      <c r="AD1108">
        <v>56.08</v>
      </c>
      <c r="AE1108">
        <v>57.357599999999998</v>
      </c>
      <c r="AF1108">
        <v>59.465699999999998</v>
      </c>
      <c r="AG1108">
        <v>60.476900000000001</v>
      </c>
      <c r="AH1108">
        <v>56.08</v>
      </c>
      <c r="AI1108">
        <v>57.357599999999998</v>
      </c>
      <c r="AJ1108">
        <v>59.465699999999998</v>
      </c>
      <c r="AK1108">
        <v>60.476900000000001</v>
      </c>
      <c r="AL1108">
        <v>56.08</v>
      </c>
      <c r="AM1108" t="s">
        <v>1</v>
      </c>
      <c r="AN1108" t="s">
        <v>1</v>
      </c>
      <c r="AO1108" t="s">
        <v>5</v>
      </c>
      <c r="AP1108" t="s">
        <v>5</v>
      </c>
      <c r="AQ1108" t="s">
        <v>0</v>
      </c>
      <c r="AS1108" t="s">
        <v>5</v>
      </c>
    </row>
    <row r="1109" spans="1:45" x14ac:dyDescent="0.3">
      <c r="A1109" s="1" t="s">
        <v>1787</v>
      </c>
      <c r="B1109" s="1">
        <v>72</v>
      </c>
      <c r="C1109" s="1" t="s">
        <v>6</v>
      </c>
      <c r="D1109" s="1">
        <v>99048</v>
      </c>
      <c r="E1109" s="1">
        <v>31</v>
      </c>
      <c r="F1109" s="1" t="s">
        <v>2845</v>
      </c>
      <c r="G1109" s="1" t="s">
        <v>510</v>
      </c>
      <c r="H1109" s="1" t="s">
        <v>11</v>
      </c>
      <c r="I1109" s="1" t="s">
        <v>8309</v>
      </c>
      <c r="J1109" s="1" t="s">
        <v>4</v>
      </c>
      <c r="K1109" s="1" t="s">
        <v>76</v>
      </c>
      <c r="L1109" s="1">
        <v>7</v>
      </c>
      <c r="M1109" t="s">
        <v>3</v>
      </c>
      <c r="N1109" t="s">
        <v>2</v>
      </c>
      <c r="O1109">
        <v>110</v>
      </c>
      <c r="P1109">
        <v>0</v>
      </c>
      <c r="Q1109">
        <v>0</v>
      </c>
      <c r="R1109">
        <v>110</v>
      </c>
      <c r="S1109">
        <v>0</v>
      </c>
      <c r="T1109">
        <v>0</v>
      </c>
      <c r="U1109">
        <v>51</v>
      </c>
      <c r="X1109" s="23">
        <f>IFERROR(1 -(#REF!/#REF!), 0)</f>
        <v>0</v>
      </c>
      <c r="AA1109">
        <v>82.924999999999997</v>
      </c>
      <c r="AB1109">
        <v>87.296099999999996</v>
      </c>
      <c r="AC1109">
        <v>92.145300000000006</v>
      </c>
      <c r="AD1109">
        <v>81.783000000000001</v>
      </c>
      <c r="AE1109">
        <v>82.924999999999997</v>
      </c>
      <c r="AF1109">
        <v>87.296099999999996</v>
      </c>
      <c r="AG1109">
        <v>92.145300000000006</v>
      </c>
      <c r="AH1109">
        <v>81.783000000000001</v>
      </c>
      <c r="AI1109">
        <v>82.924999999999997</v>
      </c>
      <c r="AJ1109">
        <v>87.296099999999996</v>
      </c>
      <c r="AK1109">
        <v>92.145300000000006</v>
      </c>
      <c r="AL1109">
        <v>81.783000000000001</v>
      </c>
      <c r="AM1109" t="s">
        <v>1</v>
      </c>
      <c r="AN1109" t="s">
        <v>1</v>
      </c>
      <c r="AO1109" t="s">
        <v>5</v>
      </c>
      <c r="AP1109" t="s">
        <v>5</v>
      </c>
      <c r="AQ1109" t="s">
        <v>0</v>
      </c>
      <c r="AS1109" t="s">
        <v>5</v>
      </c>
    </row>
    <row r="1110" spans="1:45" x14ac:dyDescent="0.3">
      <c r="A1110" s="1" t="s">
        <v>1967</v>
      </c>
      <c r="B1110" s="1">
        <v>76</v>
      </c>
      <c r="C1110" s="1" t="s">
        <v>12</v>
      </c>
      <c r="D1110" s="1">
        <v>99048</v>
      </c>
      <c r="E1110" s="1">
        <v>33</v>
      </c>
      <c r="F1110" s="1" t="s">
        <v>2854</v>
      </c>
      <c r="G1110" s="1" t="s">
        <v>695</v>
      </c>
      <c r="H1110" s="1" t="s">
        <v>5</v>
      </c>
      <c r="I1110" s="1" t="s">
        <v>9087</v>
      </c>
      <c r="J1110" s="1" t="s">
        <v>4</v>
      </c>
      <c r="K1110" s="1" t="s">
        <v>8510</v>
      </c>
      <c r="L1110" s="1">
        <v>7</v>
      </c>
      <c r="M1110" t="s">
        <v>3</v>
      </c>
      <c r="N1110" t="s">
        <v>2</v>
      </c>
      <c r="O1110">
        <v>120</v>
      </c>
      <c r="P1110">
        <v>0</v>
      </c>
      <c r="Q1110">
        <v>120</v>
      </c>
      <c r="R1110">
        <v>0</v>
      </c>
      <c r="S1110">
        <v>0</v>
      </c>
      <c r="T1110">
        <v>0</v>
      </c>
      <c r="U1110">
        <v>52</v>
      </c>
      <c r="X1110" s="23">
        <f>IFERROR(1 -(#REF!/#REF!), 0)</f>
        <v>0</v>
      </c>
      <c r="AA1110">
        <v>73.91</v>
      </c>
      <c r="AB1110">
        <v>80.739999999999995</v>
      </c>
      <c r="AC1110">
        <v>86.866100000000003</v>
      </c>
      <c r="AD1110">
        <v>73.459999999999994</v>
      </c>
      <c r="AE1110">
        <v>73.91</v>
      </c>
      <c r="AF1110">
        <v>80.739999999999995</v>
      </c>
      <c r="AG1110">
        <v>86.866100000000003</v>
      </c>
      <c r="AH1110">
        <v>73.459999999999994</v>
      </c>
      <c r="AI1110">
        <v>73.91</v>
      </c>
      <c r="AJ1110">
        <v>80.739999999999995</v>
      </c>
      <c r="AK1110">
        <v>86.866100000000003</v>
      </c>
      <c r="AL1110">
        <v>73.459999999999994</v>
      </c>
      <c r="AM1110" t="s">
        <v>1</v>
      </c>
      <c r="AN1110" t="s">
        <v>1</v>
      </c>
      <c r="AO1110" t="s">
        <v>5</v>
      </c>
      <c r="AP1110" t="s">
        <v>5</v>
      </c>
      <c r="AQ1110" t="s">
        <v>0</v>
      </c>
      <c r="AS1110" t="s">
        <v>5</v>
      </c>
    </row>
    <row r="1111" spans="1:45" x14ac:dyDescent="0.3">
      <c r="A1111" s="1" t="s">
        <v>1975</v>
      </c>
      <c r="B1111" s="1">
        <v>72</v>
      </c>
      <c r="C1111" s="1" t="s">
        <v>14</v>
      </c>
      <c r="D1111" s="1">
        <v>99048</v>
      </c>
      <c r="E1111" s="1">
        <v>34</v>
      </c>
      <c r="F1111" s="1" t="s">
        <v>2855</v>
      </c>
      <c r="G1111" s="1" t="s">
        <v>703</v>
      </c>
      <c r="H1111" s="1" t="s">
        <v>5</v>
      </c>
      <c r="I1111" s="1" t="s">
        <v>8381</v>
      </c>
      <c r="J1111" s="1" t="s">
        <v>4</v>
      </c>
      <c r="K1111" s="1" t="s">
        <v>8628</v>
      </c>
      <c r="L1111" s="1">
        <v>7</v>
      </c>
      <c r="M1111" t="s">
        <v>3</v>
      </c>
      <c r="N1111" t="s">
        <v>2</v>
      </c>
      <c r="O1111">
        <v>50</v>
      </c>
      <c r="P1111">
        <v>0</v>
      </c>
      <c r="Q1111">
        <v>0</v>
      </c>
      <c r="R1111">
        <v>0</v>
      </c>
      <c r="S1111">
        <v>50</v>
      </c>
      <c r="T1111">
        <v>0</v>
      </c>
      <c r="U1111">
        <v>55</v>
      </c>
      <c r="X1111" s="23">
        <f>IFERROR(1 -(#REF!/#REF!), 0)</f>
        <v>0</v>
      </c>
      <c r="AA1111">
        <v>115.5638</v>
      </c>
      <c r="AB1111">
        <v>105.63</v>
      </c>
      <c r="AC1111">
        <v>121.4761</v>
      </c>
      <c r="AD1111">
        <v>119.5976</v>
      </c>
      <c r="AE1111">
        <v>115.5638</v>
      </c>
      <c r="AF1111">
        <v>105.63</v>
      </c>
      <c r="AG1111">
        <v>121.4761</v>
      </c>
      <c r="AH1111">
        <v>119.5976</v>
      </c>
      <c r="AI1111">
        <v>115.5638</v>
      </c>
      <c r="AJ1111">
        <v>105.63</v>
      </c>
      <c r="AK1111">
        <v>121.4761</v>
      </c>
      <c r="AL1111">
        <v>119.5976</v>
      </c>
      <c r="AM1111" t="s">
        <v>1</v>
      </c>
      <c r="AN1111" t="s">
        <v>1</v>
      </c>
      <c r="AO1111" t="s">
        <v>5</v>
      </c>
      <c r="AP1111" t="s">
        <v>5</v>
      </c>
      <c r="AQ1111" t="s">
        <v>0</v>
      </c>
      <c r="AS1111" t="s">
        <v>5</v>
      </c>
    </row>
    <row r="1112" spans="1:45" x14ac:dyDescent="0.3">
      <c r="A1112" s="1" t="s">
        <v>2521</v>
      </c>
      <c r="B1112" s="1">
        <v>72</v>
      </c>
      <c r="C1112" s="1" t="s">
        <v>7</v>
      </c>
      <c r="D1112" s="1">
        <v>99048</v>
      </c>
      <c r="E1112" s="1">
        <v>36</v>
      </c>
      <c r="F1112" s="1" t="s">
        <v>2926</v>
      </c>
      <c r="G1112" s="1" t="s">
        <v>1247</v>
      </c>
      <c r="H1112" s="1" t="s">
        <v>11</v>
      </c>
      <c r="I1112" s="1" t="s">
        <v>8954</v>
      </c>
      <c r="J1112" s="1" t="s">
        <v>4</v>
      </c>
      <c r="K1112" s="1" t="s">
        <v>8329</v>
      </c>
      <c r="L1112" s="1">
        <v>7</v>
      </c>
      <c r="M1112" t="s">
        <v>3</v>
      </c>
      <c r="N1112" t="s">
        <v>2</v>
      </c>
      <c r="O1112">
        <v>80</v>
      </c>
      <c r="P1112">
        <v>0</v>
      </c>
      <c r="Q1112">
        <v>0</v>
      </c>
      <c r="R1112">
        <v>0</v>
      </c>
      <c r="S1112">
        <v>0</v>
      </c>
      <c r="T1112">
        <v>80</v>
      </c>
      <c r="U1112">
        <v>53</v>
      </c>
      <c r="X1112" s="23">
        <f>IFERROR(1 -(#REF!/#REF!), 0)</f>
        <v>0</v>
      </c>
      <c r="AA1112">
        <v>80.564999999999998</v>
      </c>
      <c r="AB1112">
        <v>89.485299999999995</v>
      </c>
      <c r="AC1112">
        <v>93.750699999999995</v>
      </c>
      <c r="AD1112">
        <v>90.89</v>
      </c>
      <c r="AE1112">
        <v>80.564999999999998</v>
      </c>
      <c r="AF1112">
        <v>89.485299999999995</v>
      </c>
      <c r="AG1112">
        <v>93.750699999999995</v>
      </c>
      <c r="AH1112">
        <v>90.89</v>
      </c>
      <c r="AI1112">
        <v>80.564999999999998</v>
      </c>
      <c r="AJ1112">
        <v>89.485299999999995</v>
      </c>
      <c r="AK1112">
        <v>93.750699999999995</v>
      </c>
      <c r="AL1112">
        <v>90.89</v>
      </c>
      <c r="AM1112" t="s">
        <v>1</v>
      </c>
      <c r="AN1112" t="s">
        <v>1</v>
      </c>
      <c r="AO1112" t="s">
        <v>5</v>
      </c>
      <c r="AP1112" t="s">
        <v>5</v>
      </c>
      <c r="AQ1112" t="s">
        <v>0</v>
      </c>
      <c r="AS1112" t="s">
        <v>5</v>
      </c>
    </row>
    <row r="1113" spans="1:45" x14ac:dyDescent="0.3">
      <c r="A1113" s="1" t="s">
        <v>2271</v>
      </c>
      <c r="B1113" s="1">
        <v>78</v>
      </c>
      <c r="C1113" s="1" t="s">
        <v>6</v>
      </c>
      <c r="D1113" s="1">
        <v>99048</v>
      </c>
      <c r="E1113" s="1">
        <v>37</v>
      </c>
      <c r="F1113" s="1" t="s">
        <v>2895</v>
      </c>
      <c r="G1113" s="1" t="s">
        <v>998</v>
      </c>
      <c r="H1113" s="1" t="s">
        <v>11</v>
      </c>
      <c r="I1113" s="1" t="s">
        <v>9187</v>
      </c>
      <c r="J1113" s="1" t="s">
        <v>4</v>
      </c>
      <c r="K1113" s="1" t="s">
        <v>8559</v>
      </c>
      <c r="L1113" s="1">
        <v>7</v>
      </c>
      <c r="M1113" t="s">
        <v>3</v>
      </c>
      <c r="N1113" t="s">
        <v>2</v>
      </c>
      <c r="O1113">
        <v>160</v>
      </c>
      <c r="P1113">
        <v>0</v>
      </c>
      <c r="Q1113">
        <v>0</v>
      </c>
      <c r="R1113">
        <v>160</v>
      </c>
      <c r="S1113">
        <v>0</v>
      </c>
      <c r="T1113">
        <v>0</v>
      </c>
      <c r="U1113">
        <v>55</v>
      </c>
      <c r="X1113" s="23">
        <f>IFERROR(1 -(#REF!/#REF!), 0)</f>
        <v>0</v>
      </c>
      <c r="AA1113">
        <v>84.207099999999997</v>
      </c>
      <c r="AB1113">
        <v>93.756100000000004</v>
      </c>
      <c r="AC1113">
        <v>98.986400000000003</v>
      </c>
      <c r="AD1113">
        <v>83.65</v>
      </c>
      <c r="AE1113">
        <v>84.207099999999997</v>
      </c>
      <c r="AF1113">
        <v>93.756100000000004</v>
      </c>
      <c r="AG1113">
        <v>98.986400000000003</v>
      </c>
      <c r="AH1113">
        <v>83.65</v>
      </c>
      <c r="AI1113">
        <v>84.207099999999997</v>
      </c>
      <c r="AJ1113">
        <v>93.756100000000004</v>
      </c>
      <c r="AK1113">
        <v>98.986400000000003</v>
      </c>
      <c r="AL1113">
        <v>83.65</v>
      </c>
      <c r="AM1113" t="s">
        <v>1</v>
      </c>
      <c r="AN1113" t="s">
        <v>1</v>
      </c>
      <c r="AO1113" t="s">
        <v>5</v>
      </c>
      <c r="AP1113" t="s">
        <v>5</v>
      </c>
      <c r="AQ1113" t="s">
        <v>0</v>
      </c>
      <c r="AS1113" t="s">
        <v>5</v>
      </c>
    </row>
    <row r="1114" spans="1:45" x14ac:dyDescent="0.3">
      <c r="A1114" s="1" t="s">
        <v>2307</v>
      </c>
      <c r="B1114" s="1">
        <v>8</v>
      </c>
      <c r="C1114" s="1" t="s">
        <v>12</v>
      </c>
      <c r="D1114" s="1">
        <v>99048</v>
      </c>
      <c r="E1114" s="1">
        <v>38</v>
      </c>
      <c r="F1114" s="1" t="s">
        <v>2899</v>
      </c>
      <c r="G1114" s="1" t="s">
        <v>1033</v>
      </c>
      <c r="H1114" s="1" t="s">
        <v>11</v>
      </c>
      <c r="I1114" s="1" t="s">
        <v>9818</v>
      </c>
      <c r="J1114" s="1" t="s">
        <v>4</v>
      </c>
      <c r="K1114" s="1" t="s">
        <v>9819</v>
      </c>
      <c r="L1114" s="1">
        <v>7</v>
      </c>
      <c r="M1114" t="s">
        <v>3</v>
      </c>
      <c r="N1114" t="s">
        <v>2</v>
      </c>
      <c r="O1114">
        <v>80</v>
      </c>
      <c r="P1114">
        <v>0</v>
      </c>
      <c r="Q1114">
        <v>80</v>
      </c>
      <c r="R1114">
        <v>0</v>
      </c>
      <c r="S1114">
        <v>0</v>
      </c>
      <c r="T1114">
        <v>0</v>
      </c>
      <c r="U1114">
        <v>54</v>
      </c>
      <c r="X1114" s="23">
        <f>IFERROR(1 -(#REF!/#REF!), 0)</f>
        <v>0</v>
      </c>
      <c r="AA1114">
        <v>101.97</v>
      </c>
      <c r="AB1114">
        <v>101.5171</v>
      </c>
      <c r="AC1114">
        <v>108.3485</v>
      </c>
      <c r="AD1114">
        <v>105.9692</v>
      </c>
      <c r="AE1114">
        <v>101.97</v>
      </c>
      <c r="AF1114">
        <v>101.5171</v>
      </c>
      <c r="AG1114">
        <v>108.3485</v>
      </c>
      <c r="AH1114">
        <v>105.9692</v>
      </c>
      <c r="AI1114">
        <v>101.97</v>
      </c>
      <c r="AJ1114">
        <v>101.5171</v>
      </c>
      <c r="AK1114">
        <v>108.3485</v>
      </c>
      <c r="AL1114">
        <v>105.9692</v>
      </c>
      <c r="AM1114" t="s">
        <v>1</v>
      </c>
      <c r="AN1114" t="s">
        <v>1</v>
      </c>
      <c r="AO1114" t="s">
        <v>5</v>
      </c>
      <c r="AP1114" t="s">
        <v>5</v>
      </c>
      <c r="AQ1114" t="s">
        <v>0</v>
      </c>
      <c r="AS1114" t="s">
        <v>5</v>
      </c>
    </row>
    <row r="1115" spans="1:45" x14ac:dyDescent="0.3">
      <c r="A1115" s="1" t="s">
        <v>1721</v>
      </c>
      <c r="B1115" s="1">
        <v>78</v>
      </c>
      <c r="C1115" s="1" t="s">
        <v>14</v>
      </c>
      <c r="D1115" s="1">
        <v>99051</v>
      </c>
      <c r="E1115" s="1">
        <v>12</v>
      </c>
      <c r="F1115" s="1" t="s">
        <v>441</v>
      </c>
      <c r="G1115" s="1" t="s">
        <v>9820</v>
      </c>
      <c r="H1115" s="1" t="s">
        <v>11</v>
      </c>
      <c r="I1115" s="1" t="s">
        <v>8505</v>
      </c>
      <c r="J1115" s="1" t="s">
        <v>4</v>
      </c>
      <c r="K1115" s="1" t="s">
        <v>8724</v>
      </c>
      <c r="L1115" s="1">
        <v>7</v>
      </c>
      <c r="M1115" t="s">
        <v>3</v>
      </c>
      <c r="N1115" t="s">
        <v>2</v>
      </c>
      <c r="O1115">
        <v>170</v>
      </c>
      <c r="P1115">
        <v>0</v>
      </c>
      <c r="Q1115">
        <v>0</v>
      </c>
      <c r="R1115">
        <v>0</v>
      </c>
      <c r="S1115">
        <v>170</v>
      </c>
      <c r="T1115">
        <v>0</v>
      </c>
      <c r="U1115">
        <v>52</v>
      </c>
      <c r="X1115" s="23">
        <f>IFERROR(1 -(#REF!/#REF!), 0)</f>
        <v>0</v>
      </c>
      <c r="AA1115">
        <v>54.95</v>
      </c>
      <c r="AB1115">
        <v>61.722999999999999</v>
      </c>
      <c r="AC1115">
        <v>62.679200000000002</v>
      </c>
      <c r="AD1115">
        <v>63.64</v>
      </c>
      <c r="AE1115">
        <v>54.95</v>
      </c>
      <c r="AF1115">
        <v>61.722999999999999</v>
      </c>
      <c r="AG1115">
        <v>62.679200000000002</v>
      </c>
      <c r="AH1115">
        <v>63.64</v>
      </c>
      <c r="AI1115">
        <v>54.95</v>
      </c>
      <c r="AJ1115">
        <v>61.722999999999999</v>
      </c>
      <c r="AK1115">
        <v>62.679200000000002</v>
      </c>
      <c r="AL1115">
        <v>63.64</v>
      </c>
      <c r="AM1115" t="s">
        <v>1</v>
      </c>
      <c r="AN1115" t="s">
        <v>1</v>
      </c>
      <c r="AO1115" t="s">
        <v>5</v>
      </c>
      <c r="AP1115" t="s">
        <v>5</v>
      </c>
      <c r="AQ1115" t="s">
        <v>0</v>
      </c>
      <c r="AS1115" t="s">
        <v>5</v>
      </c>
    </row>
    <row r="1116" spans="1:45" x14ac:dyDescent="0.3">
      <c r="A1116" s="1" t="s">
        <v>1719</v>
      </c>
      <c r="B1116" s="1">
        <v>78</v>
      </c>
      <c r="C1116" s="1" t="s">
        <v>12</v>
      </c>
      <c r="D1116" s="1">
        <v>99051</v>
      </c>
      <c r="E1116" s="1">
        <v>13</v>
      </c>
      <c r="F1116" s="1" t="s">
        <v>439</v>
      </c>
      <c r="G1116" s="1" t="s">
        <v>9821</v>
      </c>
      <c r="H1116" s="1" t="s">
        <v>11</v>
      </c>
      <c r="I1116" s="1" t="s">
        <v>8458</v>
      </c>
      <c r="J1116" s="1" t="s">
        <v>4</v>
      </c>
      <c r="K1116" s="1" t="s">
        <v>8459</v>
      </c>
      <c r="L1116" s="1">
        <v>7</v>
      </c>
      <c r="M1116" t="s">
        <v>3</v>
      </c>
      <c r="N1116" t="s">
        <v>2</v>
      </c>
      <c r="O1116">
        <v>100</v>
      </c>
      <c r="P1116">
        <v>0</v>
      </c>
      <c r="Q1116">
        <v>100</v>
      </c>
      <c r="R1116">
        <v>0</v>
      </c>
      <c r="S1116">
        <v>0</v>
      </c>
      <c r="T1116">
        <v>0</v>
      </c>
      <c r="U1116">
        <v>52</v>
      </c>
      <c r="X1116" s="23">
        <f>IFERROR(1 -(#REF!/#REF!), 0)</f>
        <v>0</v>
      </c>
      <c r="AA1116">
        <v>73.896100000000004</v>
      </c>
      <c r="AB1116">
        <v>126.2261</v>
      </c>
      <c r="AC1116">
        <v>80.2607</v>
      </c>
      <c r="AD1116">
        <v>71.930000000000007</v>
      </c>
      <c r="AE1116">
        <v>73.896100000000004</v>
      </c>
      <c r="AF1116">
        <v>126.2261</v>
      </c>
      <c r="AG1116">
        <v>80.2607</v>
      </c>
      <c r="AH1116">
        <v>71.930000000000007</v>
      </c>
      <c r="AI1116">
        <v>73.896100000000004</v>
      </c>
      <c r="AJ1116">
        <v>126.2261</v>
      </c>
      <c r="AK1116">
        <v>80.2607</v>
      </c>
      <c r="AL1116">
        <v>71.930000000000007</v>
      </c>
      <c r="AM1116" t="s">
        <v>1</v>
      </c>
      <c r="AN1116" t="s">
        <v>1</v>
      </c>
      <c r="AO1116" t="s">
        <v>5</v>
      </c>
      <c r="AP1116" t="s">
        <v>5</v>
      </c>
      <c r="AQ1116" t="s">
        <v>0</v>
      </c>
      <c r="AS1116" t="s">
        <v>5</v>
      </c>
    </row>
    <row r="1117" spans="1:45" x14ac:dyDescent="0.3">
      <c r="A1117" s="1" t="s">
        <v>1905</v>
      </c>
      <c r="B1117" s="1">
        <v>70</v>
      </c>
      <c r="C1117" s="1" t="s">
        <v>6</v>
      </c>
      <c r="D1117" s="1">
        <v>99051</v>
      </c>
      <c r="E1117" s="1">
        <v>14</v>
      </c>
      <c r="F1117" s="1" t="s">
        <v>630</v>
      </c>
      <c r="G1117" s="1" t="s">
        <v>9822</v>
      </c>
      <c r="H1117" s="1" t="s">
        <v>11</v>
      </c>
      <c r="I1117" s="1" t="s">
        <v>8294</v>
      </c>
      <c r="J1117" s="1" t="s">
        <v>4</v>
      </c>
      <c r="K1117" s="1" t="s">
        <v>8295</v>
      </c>
      <c r="L1117" s="1">
        <v>7</v>
      </c>
      <c r="M1117" t="s">
        <v>3</v>
      </c>
      <c r="N1117" t="s">
        <v>2</v>
      </c>
      <c r="O1117">
        <v>160</v>
      </c>
      <c r="P1117">
        <v>0</v>
      </c>
      <c r="Q1117">
        <v>0</v>
      </c>
      <c r="R1117">
        <v>160</v>
      </c>
      <c r="S1117">
        <v>0</v>
      </c>
      <c r="T1117">
        <v>0</v>
      </c>
      <c r="U1117">
        <v>51</v>
      </c>
      <c r="X1117" s="23">
        <f>IFERROR(1 -(#REF!/#REF!), 0)</f>
        <v>0</v>
      </c>
      <c r="AA1117">
        <v>70.205299999999994</v>
      </c>
      <c r="AB1117">
        <v>75.241600000000005</v>
      </c>
      <c r="AC1117">
        <v>75.0107</v>
      </c>
      <c r="AD1117">
        <v>69.548400000000001</v>
      </c>
      <c r="AE1117">
        <v>70.205299999999994</v>
      </c>
      <c r="AF1117">
        <v>75.241600000000005</v>
      </c>
      <c r="AG1117">
        <v>75.0107</v>
      </c>
      <c r="AH1117">
        <v>69.548400000000001</v>
      </c>
      <c r="AI1117">
        <v>70.205299999999994</v>
      </c>
      <c r="AJ1117">
        <v>75.241600000000005</v>
      </c>
      <c r="AK1117">
        <v>75.0107</v>
      </c>
      <c r="AL1117">
        <v>69.548400000000001</v>
      </c>
      <c r="AM1117" t="s">
        <v>1</v>
      </c>
      <c r="AN1117" t="s">
        <v>1</v>
      </c>
      <c r="AO1117" t="s">
        <v>5</v>
      </c>
      <c r="AP1117" t="s">
        <v>5</v>
      </c>
      <c r="AQ1117" t="s">
        <v>0</v>
      </c>
      <c r="AS1117" t="s">
        <v>5</v>
      </c>
    </row>
    <row r="1118" spans="1:45" x14ac:dyDescent="0.3">
      <c r="A1118" s="1" t="s">
        <v>1737</v>
      </c>
      <c r="B1118" s="1">
        <v>71</v>
      </c>
      <c r="C1118" s="1" t="s">
        <v>14</v>
      </c>
      <c r="D1118" s="1">
        <v>99051</v>
      </c>
      <c r="E1118" s="1">
        <v>16</v>
      </c>
      <c r="F1118" s="1" t="s">
        <v>457</v>
      </c>
      <c r="G1118" s="1" t="s">
        <v>9823</v>
      </c>
      <c r="H1118" s="1" t="s">
        <v>11</v>
      </c>
      <c r="I1118" s="1" t="s">
        <v>8437</v>
      </c>
      <c r="J1118" s="1" t="s">
        <v>4</v>
      </c>
      <c r="K1118" s="1" t="s">
        <v>8545</v>
      </c>
      <c r="L1118" s="1">
        <v>7</v>
      </c>
      <c r="M1118" t="s">
        <v>3</v>
      </c>
      <c r="N1118" t="s">
        <v>2</v>
      </c>
      <c r="O1118">
        <v>100</v>
      </c>
      <c r="P1118">
        <v>0</v>
      </c>
      <c r="Q1118">
        <v>0</v>
      </c>
      <c r="R1118">
        <v>0</v>
      </c>
      <c r="S1118">
        <v>100</v>
      </c>
      <c r="T1118">
        <v>0</v>
      </c>
      <c r="U1118">
        <v>51</v>
      </c>
      <c r="X1118" s="23">
        <f>IFERROR(1 -(#REF!/#REF!), 0)</f>
        <v>0</v>
      </c>
      <c r="AA1118">
        <v>54.200699999999998</v>
      </c>
      <c r="AB1118">
        <v>59.623800000000003</v>
      </c>
      <c r="AC1118">
        <v>60.912999999999997</v>
      </c>
      <c r="AD1118">
        <v>52.37</v>
      </c>
      <c r="AE1118">
        <v>54.200699999999998</v>
      </c>
      <c r="AF1118">
        <v>59.623800000000003</v>
      </c>
      <c r="AG1118">
        <v>60.912999999999997</v>
      </c>
      <c r="AH1118">
        <v>52.37</v>
      </c>
      <c r="AI1118">
        <v>54.200699999999998</v>
      </c>
      <c r="AJ1118">
        <v>59.623800000000003</v>
      </c>
      <c r="AK1118">
        <v>60.912999999999997</v>
      </c>
      <c r="AL1118">
        <v>52.37</v>
      </c>
      <c r="AM1118" t="s">
        <v>1</v>
      </c>
      <c r="AN1118" t="s">
        <v>1</v>
      </c>
      <c r="AO1118" t="s">
        <v>5</v>
      </c>
      <c r="AP1118" t="s">
        <v>5</v>
      </c>
      <c r="AQ1118" t="s">
        <v>0</v>
      </c>
      <c r="AS1118" t="s">
        <v>5</v>
      </c>
    </row>
    <row r="1119" spans="1:45" x14ac:dyDescent="0.3">
      <c r="A1119" s="1" t="s">
        <v>2028</v>
      </c>
      <c r="B1119" s="1">
        <v>8</v>
      </c>
      <c r="C1119" s="1" t="s">
        <v>12</v>
      </c>
      <c r="D1119" s="1">
        <v>99051</v>
      </c>
      <c r="E1119" s="1">
        <v>17</v>
      </c>
      <c r="F1119" s="1" t="s">
        <v>757</v>
      </c>
      <c r="G1119" s="1" t="s">
        <v>9824</v>
      </c>
      <c r="H1119" s="1" t="s">
        <v>5</v>
      </c>
      <c r="I1119" s="1" t="s">
        <v>9060</v>
      </c>
      <c r="J1119" s="1" t="s">
        <v>4</v>
      </c>
      <c r="K1119" s="1" t="s">
        <v>9825</v>
      </c>
      <c r="L1119" s="1">
        <v>7</v>
      </c>
      <c r="M1119" t="s">
        <v>3</v>
      </c>
      <c r="N1119" t="s">
        <v>2</v>
      </c>
      <c r="O1119">
        <v>20</v>
      </c>
      <c r="P1119">
        <v>0</v>
      </c>
      <c r="Q1119">
        <v>20</v>
      </c>
      <c r="R1119">
        <v>0</v>
      </c>
      <c r="S1119">
        <v>0</v>
      </c>
      <c r="T1119">
        <v>0</v>
      </c>
      <c r="U1119">
        <v>52</v>
      </c>
      <c r="X1119" s="23">
        <f>IFERROR(1 -(#REF!/#REF!), 0)</f>
        <v>0</v>
      </c>
      <c r="AA1119">
        <v>81.889200000000002</v>
      </c>
      <c r="AB1119">
        <v>129.60759999999999</v>
      </c>
      <c r="AC1119">
        <v>84.293000000000006</v>
      </c>
      <c r="AD1119">
        <v>79.709999999999994</v>
      </c>
      <c r="AE1119">
        <v>81.889200000000002</v>
      </c>
      <c r="AF1119">
        <v>129.60759999999999</v>
      </c>
      <c r="AG1119">
        <v>84.293000000000006</v>
      </c>
      <c r="AH1119">
        <v>79.709999999999994</v>
      </c>
      <c r="AI1119">
        <v>81.889200000000002</v>
      </c>
      <c r="AJ1119">
        <v>129.60759999999999</v>
      </c>
      <c r="AK1119">
        <v>84.293000000000006</v>
      </c>
      <c r="AL1119">
        <v>79.709999999999994</v>
      </c>
      <c r="AM1119" t="s">
        <v>1</v>
      </c>
      <c r="AN1119" t="s">
        <v>1</v>
      </c>
      <c r="AO1119" t="s">
        <v>5</v>
      </c>
      <c r="AP1119" t="s">
        <v>5</v>
      </c>
      <c r="AQ1119" t="s">
        <v>0</v>
      </c>
      <c r="AS1119" t="s">
        <v>5</v>
      </c>
    </row>
    <row r="1120" spans="1:45" x14ac:dyDescent="0.3">
      <c r="A1120" s="1" t="s">
        <v>1791</v>
      </c>
      <c r="B1120" s="1">
        <v>34</v>
      </c>
      <c r="C1120" s="1" t="s">
        <v>6</v>
      </c>
      <c r="D1120" s="1">
        <v>99051</v>
      </c>
      <c r="E1120" s="1">
        <v>18</v>
      </c>
      <c r="F1120" s="1" t="s">
        <v>514</v>
      </c>
      <c r="G1120" s="1" t="s">
        <v>9826</v>
      </c>
      <c r="H1120" s="1" t="s">
        <v>11</v>
      </c>
      <c r="I1120" s="1" t="s">
        <v>9827</v>
      </c>
      <c r="J1120" s="1" t="s">
        <v>4</v>
      </c>
      <c r="K1120" s="1" t="s">
        <v>8492</v>
      </c>
      <c r="L1120" s="1">
        <v>7</v>
      </c>
      <c r="M1120" t="s">
        <v>3</v>
      </c>
      <c r="N1120" t="s">
        <v>2</v>
      </c>
      <c r="O1120">
        <v>50</v>
      </c>
      <c r="P1120">
        <v>0</v>
      </c>
      <c r="Q1120">
        <v>0</v>
      </c>
      <c r="R1120">
        <v>50</v>
      </c>
      <c r="S1120">
        <v>0</v>
      </c>
      <c r="T1120">
        <v>0</v>
      </c>
      <c r="U1120">
        <v>52</v>
      </c>
      <c r="X1120" s="23">
        <f>IFERROR(1 -(#REF!/#REF!), 0)</f>
        <v>0</v>
      </c>
      <c r="AA1120">
        <v>109.4115</v>
      </c>
      <c r="AB1120">
        <v>116.7253</v>
      </c>
      <c r="AC1120">
        <v>117.6746</v>
      </c>
      <c r="AD1120">
        <v>113.873</v>
      </c>
      <c r="AE1120">
        <v>109.4115</v>
      </c>
      <c r="AF1120">
        <v>116.7253</v>
      </c>
      <c r="AG1120">
        <v>117.6746</v>
      </c>
      <c r="AH1120">
        <v>113.873</v>
      </c>
      <c r="AI1120">
        <v>109.4115</v>
      </c>
      <c r="AJ1120">
        <v>116.7253</v>
      </c>
      <c r="AK1120">
        <v>117.6746</v>
      </c>
      <c r="AL1120">
        <v>113.873</v>
      </c>
      <c r="AM1120" t="s">
        <v>1</v>
      </c>
      <c r="AN1120" t="s">
        <v>1</v>
      </c>
      <c r="AO1120" t="s">
        <v>5</v>
      </c>
      <c r="AP1120" t="s">
        <v>5</v>
      </c>
      <c r="AQ1120" t="s">
        <v>0</v>
      </c>
      <c r="AS1120" t="s">
        <v>5</v>
      </c>
    </row>
    <row r="1121" spans="1:45" x14ac:dyDescent="0.3">
      <c r="A1121" s="1" t="s">
        <v>1749</v>
      </c>
      <c r="B1121" s="1">
        <v>34</v>
      </c>
      <c r="C1121" s="1" t="s">
        <v>12</v>
      </c>
      <c r="D1121" s="1">
        <v>99051</v>
      </c>
      <c r="E1121" s="1">
        <v>19</v>
      </c>
      <c r="F1121" s="1" t="s">
        <v>470</v>
      </c>
      <c r="G1121" s="1" t="s">
        <v>9828</v>
      </c>
      <c r="H1121" s="1" t="s">
        <v>11</v>
      </c>
      <c r="I1121" s="1" t="s">
        <v>8499</v>
      </c>
      <c r="J1121" s="1" t="s">
        <v>4</v>
      </c>
      <c r="K1121" s="1" t="s">
        <v>8500</v>
      </c>
      <c r="L1121" s="1">
        <v>7</v>
      </c>
      <c r="M1121" t="s">
        <v>3</v>
      </c>
      <c r="N1121" t="s">
        <v>2</v>
      </c>
      <c r="O1121">
        <v>95</v>
      </c>
      <c r="P1121">
        <v>0</v>
      </c>
      <c r="Q1121">
        <v>95</v>
      </c>
      <c r="R1121">
        <v>0</v>
      </c>
      <c r="S1121">
        <v>0</v>
      </c>
      <c r="T1121">
        <v>0</v>
      </c>
      <c r="U1121">
        <v>55</v>
      </c>
      <c r="X1121" s="23">
        <f>IFERROR(1 -(#REF!/#REF!), 0)</f>
        <v>0</v>
      </c>
      <c r="AA1121">
        <v>124.63</v>
      </c>
      <c r="AB1121">
        <v>132.613</v>
      </c>
      <c r="AC1121">
        <v>114.0453</v>
      </c>
      <c r="AD1121">
        <v>123.7146</v>
      </c>
      <c r="AE1121">
        <v>124.63</v>
      </c>
      <c r="AF1121">
        <v>132.613</v>
      </c>
      <c r="AG1121">
        <v>114.0453</v>
      </c>
      <c r="AH1121">
        <v>123.7146</v>
      </c>
      <c r="AI1121">
        <v>124.63</v>
      </c>
      <c r="AJ1121">
        <v>132.613</v>
      </c>
      <c r="AK1121">
        <v>114.0453</v>
      </c>
      <c r="AL1121">
        <v>123.7146</v>
      </c>
      <c r="AM1121" t="s">
        <v>1</v>
      </c>
      <c r="AN1121" t="s">
        <v>1</v>
      </c>
      <c r="AO1121" t="s">
        <v>5</v>
      </c>
      <c r="AP1121" t="s">
        <v>5</v>
      </c>
      <c r="AQ1121" t="s">
        <v>0</v>
      </c>
      <c r="AS1121" t="s">
        <v>5</v>
      </c>
    </row>
    <row r="1122" spans="1:45" x14ac:dyDescent="0.3">
      <c r="A1122" s="1" t="s">
        <v>1748</v>
      </c>
      <c r="B1122" s="1">
        <v>9</v>
      </c>
      <c r="C1122" s="1" t="s">
        <v>12</v>
      </c>
      <c r="D1122" s="1">
        <v>99051</v>
      </c>
      <c r="E1122" s="1">
        <v>21</v>
      </c>
      <c r="F1122" s="1" t="s">
        <v>469</v>
      </c>
      <c r="G1122" s="1" t="s">
        <v>9829</v>
      </c>
      <c r="H1122" s="1" t="s">
        <v>11</v>
      </c>
      <c r="I1122" s="1" t="s">
        <v>9816</v>
      </c>
      <c r="J1122" s="1" t="s">
        <v>4</v>
      </c>
      <c r="K1122" s="1" t="s">
        <v>9830</v>
      </c>
      <c r="L1122" s="1">
        <v>7</v>
      </c>
      <c r="M1122" t="s">
        <v>3</v>
      </c>
      <c r="N1122" t="s">
        <v>2</v>
      </c>
      <c r="O1122">
        <v>130</v>
      </c>
      <c r="P1122">
        <v>0</v>
      </c>
      <c r="Q1122">
        <v>130</v>
      </c>
      <c r="R1122">
        <v>0</v>
      </c>
      <c r="S1122">
        <v>0</v>
      </c>
      <c r="T1122">
        <v>0</v>
      </c>
      <c r="U1122">
        <v>52</v>
      </c>
      <c r="X1122" s="23">
        <f>IFERROR(1 -(#REF!/#REF!), 0)</f>
        <v>0</v>
      </c>
      <c r="AA1122">
        <v>70.644599999999997</v>
      </c>
      <c r="AB1122">
        <v>75.998400000000004</v>
      </c>
      <c r="AC1122">
        <v>80.524600000000007</v>
      </c>
      <c r="AD1122">
        <v>68.14</v>
      </c>
      <c r="AE1122">
        <v>70.644599999999997</v>
      </c>
      <c r="AF1122">
        <v>75.998400000000004</v>
      </c>
      <c r="AG1122">
        <v>80.524600000000007</v>
      </c>
      <c r="AH1122">
        <v>68.14</v>
      </c>
      <c r="AI1122">
        <v>70.644599999999997</v>
      </c>
      <c r="AJ1122">
        <v>75.998400000000004</v>
      </c>
      <c r="AK1122">
        <v>80.524600000000007</v>
      </c>
      <c r="AL1122">
        <v>68.14</v>
      </c>
      <c r="AM1122" t="s">
        <v>1</v>
      </c>
      <c r="AN1122" t="s">
        <v>1</v>
      </c>
      <c r="AO1122" t="s">
        <v>5</v>
      </c>
      <c r="AP1122" t="s">
        <v>5</v>
      </c>
      <c r="AQ1122" t="s">
        <v>0</v>
      </c>
      <c r="AS1122" t="s">
        <v>5</v>
      </c>
    </row>
    <row r="1123" spans="1:45" x14ac:dyDescent="0.3">
      <c r="A1123" s="1" t="s">
        <v>1769</v>
      </c>
      <c r="B1123" s="1">
        <v>70</v>
      </c>
      <c r="C1123" s="1" t="s">
        <v>14</v>
      </c>
      <c r="D1123" s="1">
        <v>99051</v>
      </c>
      <c r="E1123" s="1">
        <v>22</v>
      </c>
      <c r="F1123" s="1" t="s">
        <v>492</v>
      </c>
      <c r="G1123" s="1" t="s">
        <v>9831</v>
      </c>
      <c r="H1123" s="1" t="s">
        <v>11</v>
      </c>
      <c r="I1123" s="1" t="s">
        <v>8426</v>
      </c>
      <c r="J1123" s="1" t="s">
        <v>4</v>
      </c>
      <c r="K1123" s="1" t="s">
        <v>8427</v>
      </c>
      <c r="L1123" s="1">
        <v>7</v>
      </c>
      <c r="M1123" t="s">
        <v>3</v>
      </c>
      <c r="N1123" t="s">
        <v>2</v>
      </c>
      <c r="O1123">
        <v>74</v>
      </c>
      <c r="P1123">
        <v>0</v>
      </c>
      <c r="Q1123">
        <v>0</v>
      </c>
      <c r="R1123">
        <v>0</v>
      </c>
      <c r="S1123">
        <v>74</v>
      </c>
      <c r="T1123">
        <v>0</v>
      </c>
      <c r="U1123">
        <v>52</v>
      </c>
      <c r="X1123" s="23">
        <f>IFERROR(1 -(#REF!/#REF!), 0)</f>
        <v>0</v>
      </c>
      <c r="AA1123">
        <v>33.119999999999997</v>
      </c>
      <c r="AB1123">
        <v>36.863</v>
      </c>
      <c r="AC1123">
        <v>37.819200000000002</v>
      </c>
      <c r="AD1123">
        <v>33.418399999999998</v>
      </c>
      <c r="AE1123">
        <v>33.119999999999997</v>
      </c>
      <c r="AF1123">
        <v>36.863</v>
      </c>
      <c r="AG1123">
        <v>37.819200000000002</v>
      </c>
      <c r="AH1123">
        <v>33.418399999999998</v>
      </c>
      <c r="AI1123">
        <v>33.119999999999997</v>
      </c>
      <c r="AJ1123">
        <v>36.863</v>
      </c>
      <c r="AK1123">
        <v>37.819200000000002</v>
      </c>
      <c r="AL1123">
        <v>33.418399999999998</v>
      </c>
      <c r="AM1123" t="s">
        <v>1</v>
      </c>
      <c r="AN1123" t="s">
        <v>1</v>
      </c>
      <c r="AO1123" t="s">
        <v>5</v>
      </c>
      <c r="AP1123" t="s">
        <v>5</v>
      </c>
      <c r="AQ1123" t="s">
        <v>0</v>
      </c>
      <c r="AS1123" t="s">
        <v>5</v>
      </c>
    </row>
    <row r="1124" spans="1:45" x14ac:dyDescent="0.3">
      <c r="A1124" s="1" t="s">
        <v>1906</v>
      </c>
      <c r="B1124" s="1">
        <v>15</v>
      </c>
      <c r="C1124" s="1" t="s">
        <v>6</v>
      </c>
      <c r="D1124" s="1">
        <v>99051</v>
      </c>
      <c r="E1124" s="1">
        <v>23</v>
      </c>
      <c r="F1124" s="1" t="s">
        <v>631</v>
      </c>
      <c r="G1124" s="1" t="s">
        <v>9832</v>
      </c>
      <c r="H1124" s="1" t="s">
        <v>11</v>
      </c>
      <c r="I1124" s="1" t="s">
        <v>8483</v>
      </c>
      <c r="J1124" s="1" t="s">
        <v>4</v>
      </c>
      <c r="K1124" s="1" t="s">
        <v>8484</v>
      </c>
      <c r="L1124" s="1">
        <v>7</v>
      </c>
      <c r="M1124" t="s">
        <v>3</v>
      </c>
      <c r="N1124" t="s">
        <v>2</v>
      </c>
      <c r="O1124">
        <v>50</v>
      </c>
      <c r="P1124">
        <v>0</v>
      </c>
      <c r="Q1124">
        <v>0</v>
      </c>
      <c r="R1124">
        <v>50</v>
      </c>
      <c r="S1124">
        <v>0</v>
      </c>
      <c r="T1124">
        <v>0</v>
      </c>
      <c r="U1124">
        <v>53</v>
      </c>
      <c r="X1124" s="23">
        <f>IFERROR(1 -(#REF!/#REF!), 0)</f>
        <v>0</v>
      </c>
      <c r="AA1124">
        <v>101.81229999999999</v>
      </c>
      <c r="AB1124">
        <v>153.84530000000001</v>
      </c>
      <c r="AC1124">
        <v>105.19499999999999</v>
      </c>
      <c r="AD1124">
        <v>98.4</v>
      </c>
      <c r="AE1124">
        <v>101.81229999999999</v>
      </c>
      <c r="AF1124">
        <v>153.84530000000001</v>
      </c>
      <c r="AG1124">
        <v>105.19499999999999</v>
      </c>
      <c r="AH1124">
        <v>98.4</v>
      </c>
      <c r="AI1124">
        <v>101.81229999999999</v>
      </c>
      <c r="AJ1124">
        <v>153.84530000000001</v>
      </c>
      <c r="AK1124">
        <v>105.19499999999999</v>
      </c>
      <c r="AL1124">
        <v>98.4</v>
      </c>
      <c r="AM1124" t="s">
        <v>1</v>
      </c>
      <c r="AN1124" t="s">
        <v>1</v>
      </c>
      <c r="AO1124" t="s">
        <v>5</v>
      </c>
      <c r="AP1124" t="s">
        <v>5</v>
      </c>
      <c r="AQ1124" t="s">
        <v>0</v>
      </c>
      <c r="AS1124" t="s">
        <v>5</v>
      </c>
    </row>
    <row r="1125" spans="1:45" x14ac:dyDescent="0.3">
      <c r="A1125" s="1" t="s">
        <v>1759</v>
      </c>
      <c r="B1125" s="1">
        <v>71</v>
      </c>
      <c r="C1125" s="1" t="s">
        <v>12</v>
      </c>
      <c r="D1125" s="1">
        <v>99051</v>
      </c>
      <c r="E1125" s="1">
        <v>24</v>
      </c>
      <c r="F1125" s="1" t="s">
        <v>482</v>
      </c>
      <c r="G1125" s="1" t="s">
        <v>9833</v>
      </c>
      <c r="H1125" s="1" t="s">
        <v>11</v>
      </c>
      <c r="I1125" s="1" t="s">
        <v>8478</v>
      </c>
      <c r="J1125" s="1" t="s">
        <v>4</v>
      </c>
      <c r="K1125" s="1" t="s">
        <v>8479</v>
      </c>
      <c r="L1125" s="1">
        <v>7</v>
      </c>
      <c r="M1125" t="s">
        <v>3</v>
      </c>
      <c r="N1125" t="s">
        <v>2</v>
      </c>
      <c r="O1125">
        <v>50</v>
      </c>
      <c r="P1125">
        <v>0</v>
      </c>
      <c r="Q1125">
        <v>50</v>
      </c>
      <c r="R1125">
        <v>0</v>
      </c>
      <c r="S1125">
        <v>0</v>
      </c>
      <c r="T1125">
        <v>0</v>
      </c>
      <c r="U1125">
        <v>52</v>
      </c>
      <c r="X1125" s="23">
        <f>IFERROR(1 -(#REF!/#REF!), 0)</f>
        <v>0</v>
      </c>
      <c r="AA1125">
        <v>38.611499999999999</v>
      </c>
      <c r="AB1125">
        <v>41.7669</v>
      </c>
      <c r="AC1125">
        <v>42.546900000000001</v>
      </c>
      <c r="AD1125">
        <v>37.200000000000003</v>
      </c>
      <c r="AE1125">
        <v>38.611499999999999</v>
      </c>
      <c r="AF1125">
        <v>41.7669</v>
      </c>
      <c r="AG1125">
        <v>42.546900000000001</v>
      </c>
      <c r="AH1125">
        <v>37.200000000000003</v>
      </c>
      <c r="AI1125">
        <v>38.611499999999999</v>
      </c>
      <c r="AJ1125">
        <v>41.7669</v>
      </c>
      <c r="AK1125">
        <v>42.546900000000001</v>
      </c>
      <c r="AL1125">
        <v>37.200000000000003</v>
      </c>
      <c r="AM1125" t="s">
        <v>1</v>
      </c>
      <c r="AN1125" t="s">
        <v>1</v>
      </c>
      <c r="AO1125" t="s">
        <v>5</v>
      </c>
      <c r="AP1125" t="s">
        <v>5</v>
      </c>
      <c r="AQ1125" t="s">
        <v>0</v>
      </c>
      <c r="AS1125" t="s">
        <v>5</v>
      </c>
    </row>
    <row r="1126" spans="1:45" x14ac:dyDescent="0.3">
      <c r="A1126" s="1" t="s">
        <v>1817</v>
      </c>
      <c r="B1126" s="1">
        <v>9</v>
      </c>
      <c r="C1126" s="1" t="s">
        <v>6</v>
      </c>
      <c r="D1126" s="1">
        <v>99051</v>
      </c>
      <c r="E1126" s="1">
        <v>27</v>
      </c>
      <c r="F1126" s="1" t="s">
        <v>543</v>
      </c>
      <c r="G1126" s="1" t="s">
        <v>9834</v>
      </c>
      <c r="H1126" s="1" t="s">
        <v>11</v>
      </c>
      <c r="I1126" s="1" t="s">
        <v>8343</v>
      </c>
      <c r="J1126" s="1" t="s">
        <v>4</v>
      </c>
      <c r="K1126" s="1" t="s">
        <v>8721</v>
      </c>
      <c r="L1126" s="1">
        <v>7</v>
      </c>
      <c r="M1126" t="s">
        <v>3</v>
      </c>
      <c r="N1126" t="s">
        <v>2</v>
      </c>
      <c r="O1126">
        <v>170</v>
      </c>
      <c r="P1126">
        <v>0</v>
      </c>
      <c r="Q1126">
        <v>0</v>
      </c>
      <c r="R1126">
        <v>170</v>
      </c>
      <c r="S1126">
        <v>0</v>
      </c>
      <c r="T1126">
        <v>0</v>
      </c>
      <c r="U1126">
        <v>53</v>
      </c>
      <c r="X1126" s="23">
        <f>IFERROR(1 -(#REF!/#REF!), 0)</f>
        <v>0</v>
      </c>
      <c r="AA1126">
        <v>101.86920000000001</v>
      </c>
      <c r="AB1126">
        <v>112.75230000000001</v>
      </c>
      <c r="AC1126">
        <v>114.7492</v>
      </c>
      <c r="AD1126">
        <v>100.73</v>
      </c>
      <c r="AE1126">
        <v>101.86920000000001</v>
      </c>
      <c r="AF1126">
        <v>112.75230000000001</v>
      </c>
      <c r="AG1126">
        <v>114.7492</v>
      </c>
      <c r="AH1126">
        <v>100.73</v>
      </c>
      <c r="AI1126">
        <v>101.86920000000001</v>
      </c>
      <c r="AJ1126">
        <v>112.75230000000001</v>
      </c>
      <c r="AK1126">
        <v>114.7492</v>
      </c>
      <c r="AL1126">
        <v>100.73</v>
      </c>
      <c r="AM1126" t="s">
        <v>1</v>
      </c>
      <c r="AN1126" t="s">
        <v>1</v>
      </c>
      <c r="AO1126" t="s">
        <v>5</v>
      </c>
      <c r="AP1126" t="s">
        <v>5</v>
      </c>
      <c r="AQ1126" t="s">
        <v>0</v>
      </c>
      <c r="AS1126" t="s">
        <v>5</v>
      </c>
    </row>
    <row r="1127" spans="1:45" x14ac:dyDescent="0.3">
      <c r="A1127" s="1" t="s">
        <v>2030</v>
      </c>
      <c r="B1127" s="1">
        <v>8</v>
      </c>
      <c r="C1127" s="1" t="s">
        <v>12</v>
      </c>
      <c r="D1127" s="1">
        <v>99051</v>
      </c>
      <c r="E1127" s="1">
        <v>28</v>
      </c>
      <c r="F1127" s="1" t="s">
        <v>758</v>
      </c>
      <c r="G1127" s="1" t="s">
        <v>9835</v>
      </c>
      <c r="H1127" s="1" t="s">
        <v>5</v>
      </c>
      <c r="I1127" s="1" t="s">
        <v>9339</v>
      </c>
      <c r="J1127" s="1" t="s">
        <v>4</v>
      </c>
      <c r="K1127" s="1" t="s">
        <v>8781</v>
      </c>
      <c r="L1127" s="1">
        <v>7</v>
      </c>
      <c r="M1127" t="s">
        <v>3</v>
      </c>
      <c r="N1127" t="s">
        <v>2</v>
      </c>
      <c r="O1127">
        <v>120</v>
      </c>
      <c r="P1127">
        <v>0</v>
      </c>
      <c r="Q1127">
        <v>120</v>
      </c>
      <c r="R1127">
        <v>0</v>
      </c>
      <c r="S1127">
        <v>0</v>
      </c>
      <c r="T1127">
        <v>0</v>
      </c>
      <c r="U1127">
        <v>52</v>
      </c>
      <c r="X1127" s="23">
        <f>IFERROR(1 -(#REF!/#REF!), 0)</f>
        <v>0</v>
      </c>
      <c r="AA1127">
        <v>92.958399999999997</v>
      </c>
      <c r="AB1127">
        <v>98.733800000000002</v>
      </c>
      <c r="AC1127">
        <v>99.225300000000004</v>
      </c>
      <c r="AD1127">
        <v>90.800700000000006</v>
      </c>
      <c r="AE1127">
        <v>92.958399999999997</v>
      </c>
      <c r="AF1127">
        <v>98.733800000000002</v>
      </c>
      <c r="AG1127">
        <v>99.225300000000004</v>
      </c>
      <c r="AH1127">
        <v>90.800700000000006</v>
      </c>
      <c r="AI1127">
        <v>92.958399999999997</v>
      </c>
      <c r="AJ1127">
        <v>98.733800000000002</v>
      </c>
      <c r="AK1127">
        <v>99.225300000000004</v>
      </c>
      <c r="AL1127">
        <v>90.800700000000006</v>
      </c>
      <c r="AM1127" t="s">
        <v>1</v>
      </c>
      <c r="AN1127" t="s">
        <v>1</v>
      </c>
      <c r="AO1127" t="s">
        <v>5</v>
      </c>
      <c r="AP1127" t="s">
        <v>5</v>
      </c>
      <c r="AQ1127" t="s">
        <v>0</v>
      </c>
      <c r="AS1127" t="s">
        <v>5</v>
      </c>
    </row>
    <row r="1128" spans="1:45" x14ac:dyDescent="0.3">
      <c r="A1128" s="1" t="s">
        <v>1639</v>
      </c>
      <c r="B1128" s="1">
        <v>34</v>
      </c>
      <c r="C1128" s="1" t="s">
        <v>7</v>
      </c>
      <c r="D1128" s="1">
        <v>99051</v>
      </c>
      <c r="E1128" s="1">
        <v>29</v>
      </c>
      <c r="F1128" s="1" t="s">
        <v>360</v>
      </c>
      <c r="G1128" s="1" t="s">
        <v>9836</v>
      </c>
      <c r="H1128" s="1" t="s">
        <v>11</v>
      </c>
      <c r="I1128" s="1" t="s">
        <v>8303</v>
      </c>
      <c r="J1128" s="1" t="s">
        <v>4</v>
      </c>
      <c r="K1128" s="1" t="s">
        <v>8486</v>
      </c>
      <c r="L1128" s="1">
        <v>7</v>
      </c>
      <c r="M1128" t="s">
        <v>3</v>
      </c>
      <c r="N1128" t="s">
        <v>2</v>
      </c>
      <c r="O1128">
        <v>90</v>
      </c>
      <c r="P1128">
        <v>0</v>
      </c>
      <c r="Q1128">
        <v>0</v>
      </c>
      <c r="R1128">
        <v>0</v>
      </c>
      <c r="S1128">
        <v>0</v>
      </c>
      <c r="T1128">
        <v>90</v>
      </c>
      <c r="U1128">
        <v>54</v>
      </c>
      <c r="X1128" s="23">
        <f>IFERROR(1 -(#REF!/#REF!), 0)</f>
        <v>0</v>
      </c>
      <c r="AA1128">
        <v>140.42160000000001</v>
      </c>
      <c r="AB1128">
        <v>139.06780000000001</v>
      </c>
      <c r="AC1128">
        <v>153.24639999999999</v>
      </c>
      <c r="AD1128">
        <v>140.5607</v>
      </c>
      <c r="AE1128">
        <v>140.42160000000001</v>
      </c>
      <c r="AF1128">
        <v>139.06780000000001</v>
      </c>
      <c r="AG1128">
        <v>153.24639999999999</v>
      </c>
      <c r="AH1128">
        <v>140.5607</v>
      </c>
      <c r="AI1128">
        <v>140.42160000000001</v>
      </c>
      <c r="AJ1128">
        <v>139.06780000000001</v>
      </c>
      <c r="AK1128">
        <v>153.24639999999999</v>
      </c>
      <c r="AL1128">
        <v>140.5607</v>
      </c>
      <c r="AM1128" t="s">
        <v>1</v>
      </c>
      <c r="AN1128" t="s">
        <v>1</v>
      </c>
      <c r="AO1128" t="s">
        <v>5</v>
      </c>
      <c r="AP1128" t="s">
        <v>5</v>
      </c>
      <c r="AQ1128" t="s">
        <v>0</v>
      </c>
      <c r="AS1128" t="s">
        <v>5</v>
      </c>
    </row>
    <row r="1129" spans="1:45" x14ac:dyDescent="0.3">
      <c r="A1129" s="1" t="s">
        <v>1818</v>
      </c>
      <c r="B1129" s="1">
        <v>9</v>
      </c>
      <c r="C1129" s="1" t="s">
        <v>6</v>
      </c>
      <c r="D1129" s="1">
        <v>99051</v>
      </c>
      <c r="E1129" s="1">
        <v>30</v>
      </c>
      <c r="F1129" s="1" t="s">
        <v>544</v>
      </c>
      <c r="G1129" s="1" t="s">
        <v>9837</v>
      </c>
      <c r="H1129" s="1" t="s">
        <v>11</v>
      </c>
      <c r="I1129" s="1" t="s">
        <v>8340</v>
      </c>
      <c r="J1129" s="1" t="s">
        <v>4</v>
      </c>
      <c r="K1129" s="1" t="s">
        <v>8341</v>
      </c>
      <c r="L1129" s="1">
        <v>7</v>
      </c>
      <c r="M1129" t="s">
        <v>3</v>
      </c>
      <c r="N1129" t="s">
        <v>2</v>
      </c>
      <c r="O1129">
        <v>130</v>
      </c>
      <c r="P1129">
        <v>0</v>
      </c>
      <c r="Q1129">
        <v>0</v>
      </c>
      <c r="R1129">
        <v>130</v>
      </c>
      <c r="S1129">
        <v>0</v>
      </c>
      <c r="T1129">
        <v>0</v>
      </c>
      <c r="U1129">
        <v>53</v>
      </c>
      <c r="X1129" s="23">
        <f>IFERROR(1 -(#REF!/#REF!), 0)</f>
        <v>0</v>
      </c>
      <c r="AA1129">
        <v>103.4546</v>
      </c>
      <c r="AB1129">
        <v>109.7153</v>
      </c>
      <c r="AC1129">
        <v>110.0214</v>
      </c>
      <c r="AD1129">
        <v>92.272300000000001</v>
      </c>
      <c r="AE1129">
        <v>103.4546</v>
      </c>
      <c r="AF1129">
        <v>109.7153</v>
      </c>
      <c r="AG1129">
        <v>110.0214</v>
      </c>
      <c r="AH1129">
        <v>92.272300000000001</v>
      </c>
      <c r="AI1129">
        <v>103.4546</v>
      </c>
      <c r="AJ1129">
        <v>109.7153</v>
      </c>
      <c r="AK1129">
        <v>110.0214</v>
      </c>
      <c r="AL1129">
        <v>92.272300000000001</v>
      </c>
      <c r="AM1129" t="s">
        <v>1</v>
      </c>
      <c r="AN1129" t="s">
        <v>1</v>
      </c>
      <c r="AO1129" t="s">
        <v>5</v>
      </c>
      <c r="AP1129" t="s">
        <v>5</v>
      </c>
      <c r="AQ1129" t="s">
        <v>0</v>
      </c>
      <c r="AS1129" t="s">
        <v>5</v>
      </c>
    </row>
    <row r="1130" spans="1:45" x14ac:dyDescent="0.3">
      <c r="A1130" s="1" t="s">
        <v>1747</v>
      </c>
      <c r="B1130" s="1">
        <v>9</v>
      </c>
      <c r="C1130" s="1" t="s">
        <v>7</v>
      </c>
      <c r="D1130" s="1">
        <v>99051</v>
      </c>
      <c r="E1130" s="1">
        <v>31</v>
      </c>
      <c r="F1130" s="1" t="s">
        <v>468</v>
      </c>
      <c r="G1130" s="1" t="s">
        <v>9838</v>
      </c>
      <c r="H1130" s="1" t="s">
        <v>11</v>
      </c>
      <c r="I1130" s="1" t="s">
        <v>8410</v>
      </c>
      <c r="J1130" s="1" t="s">
        <v>4</v>
      </c>
      <c r="K1130" s="1" t="s">
        <v>9351</v>
      </c>
      <c r="L1130" s="1">
        <v>7</v>
      </c>
      <c r="M1130" t="s">
        <v>3</v>
      </c>
      <c r="N1130" t="s">
        <v>2</v>
      </c>
      <c r="O1130">
        <v>261</v>
      </c>
      <c r="P1130">
        <v>0</v>
      </c>
      <c r="Q1130">
        <v>0</v>
      </c>
      <c r="R1130">
        <v>0</v>
      </c>
      <c r="S1130">
        <v>0</v>
      </c>
      <c r="T1130">
        <v>261</v>
      </c>
      <c r="U1130">
        <v>53</v>
      </c>
      <c r="X1130" s="23">
        <f>IFERROR(1 -(#REF!/#REF!), 0)</f>
        <v>0</v>
      </c>
      <c r="AA1130">
        <v>62.85</v>
      </c>
      <c r="AB1130">
        <v>68.208399999999997</v>
      </c>
      <c r="AC1130">
        <v>69.355000000000004</v>
      </c>
      <c r="AD1130">
        <v>60.93</v>
      </c>
      <c r="AE1130">
        <v>62.85</v>
      </c>
      <c r="AF1130">
        <v>68.208399999999997</v>
      </c>
      <c r="AG1130">
        <v>69.355000000000004</v>
      </c>
      <c r="AH1130">
        <v>60.93</v>
      </c>
      <c r="AI1130">
        <v>62.85</v>
      </c>
      <c r="AJ1130">
        <v>68.208399999999997</v>
      </c>
      <c r="AK1130">
        <v>69.355000000000004</v>
      </c>
      <c r="AL1130">
        <v>60.93</v>
      </c>
      <c r="AM1130" t="s">
        <v>1</v>
      </c>
      <c r="AN1130" t="s">
        <v>1</v>
      </c>
      <c r="AO1130" t="s">
        <v>5</v>
      </c>
      <c r="AP1130" t="s">
        <v>5</v>
      </c>
      <c r="AQ1130" t="s">
        <v>0</v>
      </c>
      <c r="AS1130" t="s">
        <v>5</v>
      </c>
    </row>
    <row r="1131" spans="1:45" x14ac:dyDescent="0.3">
      <c r="A1131" s="1" t="s">
        <v>1735</v>
      </c>
      <c r="B1131" s="1">
        <v>34</v>
      </c>
      <c r="C1131" s="1" t="s">
        <v>6</v>
      </c>
      <c r="D1131" s="1">
        <v>99051</v>
      </c>
      <c r="E1131" s="1">
        <v>32</v>
      </c>
      <c r="F1131" s="1" t="s">
        <v>455</v>
      </c>
      <c r="G1131" s="1" t="s">
        <v>9839</v>
      </c>
      <c r="H1131" s="1" t="s">
        <v>11</v>
      </c>
      <c r="I1131" s="1" t="s">
        <v>8303</v>
      </c>
      <c r="J1131" s="1" t="s">
        <v>4</v>
      </c>
      <c r="K1131" s="1" t="s">
        <v>9254</v>
      </c>
      <c r="L1131" s="1">
        <v>7</v>
      </c>
      <c r="M1131" t="s">
        <v>3</v>
      </c>
      <c r="N1131" t="s">
        <v>2</v>
      </c>
      <c r="O1131">
        <v>120</v>
      </c>
      <c r="P1131">
        <v>0</v>
      </c>
      <c r="Q1131">
        <v>0</v>
      </c>
      <c r="R1131">
        <v>120</v>
      </c>
      <c r="S1131">
        <v>0</v>
      </c>
      <c r="T1131">
        <v>0</v>
      </c>
      <c r="U1131">
        <v>52</v>
      </c>
      <c r="X1131" s="23">
        <f>IFERROR(1 -(#REF!/#REF!), 0)</f>
        <v>0</v>
      </c>
      <c r="AA1131">
        <v>97.475300000000004</v>
      </c>
      <c r="AB1131">
        <v>104.2976</v>
      </c>
      <c r="AC1131">
        <v>134.38149999999999</v>
      </c>
      <c r="AD1131">
        <v>100.1446</v>
      </c>
      <c r="AE1131">
        <v>97.475300000000004</v>
      </c>
      <c r="AF1131">
        <v>104.2976</v>
      </c>
      <c r="AG1131">
        <v>134.38149999999999</v>
      </c>
      <c r="AH1131">
        <v>100.1446</v>
      </c>
      <c r="AI1131">
        <v>97.475300000000004</v>
      </c>
      <c r="AJ1131">
        <v>104.2976</v>
      </c>
      <c r="AK1131">
        <v>134.38149999999999</v>
      </c>
      <c r="AL1131">
        <v>100.1446</v>
      </c>
      <c r="AM1131" t="s">
        <v>1</v>
      </c>
      <c r="AN1131" t="s">
        <v>1</v>
      </c>
      <c r="AO1131" t="s">
        <v>5</v>
      </c>
      <c r="AP1131" t="s">
        <v>5</v>
      </c>
      <c r="AQ1131" t="s">
        <v>0</v>
      </c>
      <c r="AS1131" t="s">
        <v>5</v>
      </c>
    </row>
    <row r="1132" spans="1:45" x14ac:dyDescent="0.3">
      <c r="A1132" s="1" t="s">
        <v>1819</v>
      </c>
      <c r="B1132" s="1">
        <v>9</v>
      </c>
      <c r="C1132" s="1" t="s">
        <v>6</v>
      </c>
      <c r="D1132" s="1">
        <v>99051</v>
      </c>
      <c r="E1132" s="1">
        <v>33</v>
      </c>
      <c r="F1132" s="1" t="s">
        <v>545</v>
      </c>
      <c r="G1132" s="1" t="s">
        <v>9840</v>
      </c>
      <c r="H1132" s="1" t="s">
        <v>11</v>
      </c>
      <c r="I1132" s="1" t="s">
        <v>9841</v>
      </c>
      <c r="J1132" s="1" t="s">
        <v>4</v>
      </c>
      <c r="K1132" s="1" t="s">
        <v>8776</v>
      </c>
      <c r="L1132" s="1">
        <v>7</v>
      </c>
      <c r="M1132" t="s">
        <v>3</v>
      </c>
      <c r="N1132" t="s">
        <v>2</v>
      </c>
      <c r="O1132">
        <v>280</v>
      </c>
      <c r="P1132">
        <v>0</v>
      </c>
      <c r="Q1132">
        <v>0</v>
      </c>
      <c r="R1132">
        <v>280</v>
      </c>
      <c r="S1132">
        <v>0</v>
      </c>
      <c r="T1132">
        <v>0</v>
      </c>
      <c r="U1132">
        <v>55</v>
      </c>
      <c r="X1132" s="23">
        <f>IFERROR(1 -(#REF!/#REF!), 0)</f>
        <v>0</v>
      </c>
      <c r="AA1132">
        <v>144.3946</v>
      </c>
      <c r="AB1132">
        <v>146.89689999999999</v>
      </c>
      <c r="AC1132">
        <v>125.88249999999999</v>
      </c>
      <c r="AD1132">
        <v>145.64529999999999</v>
      </c>
      <c r="AE1132">
        <v>144.3946</v>
      </c>
      <c r="AF1132">
        <v>146.89689999999999</v>
      </c>
      <c r="AG1132">
        <v>125.88249999999999</v>
      </c>
      <c r="AH1132">
        <v>145.64529999999999</v>
      </c>
      <c r="AI1132">
        <v>144.3946</v>
      </c>
      <c r="AJ1132">
        <v>146.89689999999999</v>
      </c>
      <c r="AK1132">
        <v>125.88249999999999</v>
      </c>
      <c r="AL1132">
        <v>145.64529999999999</v>
      </c>
      <c r="AM1132" t="s">
        <v>1</v>
      </c>
      <c r="AN1132" t="s">
        <v>1</v>
      </c>
      <c r="AO1132" t="s">
        <v>5</v>
      </c>
      <c r="AP1132" t="s">
        <v>5</v>
      </c>
      <c r="AQ1132" t="s">
        <v>0</v>
      </c>
      <c r="AS1132" t="s">
        <v>5</v>
      </c>
    </row>
    <row r="1133" spans="1:45" x14ac:dyDescent="0.3">
      <c r="A1133" s="1" t="s">
        <v>2540</v>
      </c>
      <c r="B1133" s="1">
        <v>76</v>
      </c>
      <c r="C1133" s="1" t="s">
        <v>9</v>
      </c>
      <c r="D1133" s="1">
        <v>99051</v>
      </c>
      <c r="E1133" s="1">
        <v>34</v>
      </c>
      <c r="F1133" s="1" t="s">
        <v>1264</v>
      </c>
      <c r="G1133" s="1" t="s">
        <v>9842</v>
      </c>
      <c r="H1133" s="1" t="s">
        <v>5</v>
      </c>
      <c r="I1133" s="1" t="s">
        <v>8957</v>
      </c>
      <c r="J1133" s="1" t="s">
        <v>4</v>
      </c>
      <c r="K1133" s="1" t="s">
        <v>8958</v>
      </c>
      <c r="L1133" s="1">
        <v>6</v>
      </c>
      <c r="M1133" t="s">
        <v>10</v>
      </c>
      <c r="N1133" t="s">
        <v>2</v>
      </c>
      <c r="O1133">
        <v>100</v>
      </c>
      <c r="P1133">
        <v>100</v>
      </c>
      <c r="Q1133">
        <v>0</v>
      </c>
      <c r="R1133">
        <v>0</v>
      </c>
      <c r="S1133">
        <v>0</v>
      </c>
      <c r="T1133">
        <v>0</v>
      </c>
      <c r="U1133">
        <v>28</v>
      </c>
      <c r="X1133" s="23">
        <f>IFERROR(1 -(#REF!/#REF!), 0)</f>
        <v>0</v>
      </c>
      <c r="AA1133">
        <v>99.485699999999994</v>
      </c>
      <c r="AB1133">
        <v>102.86369999999999</v>
      </c>
      <c r="AC1133">
        <v>133.78659999999999</v>
      </c>
      <c r="AD1133">
        <v>110.6242</v>
      </c>
      <c r="AE1133">
        <v>99.485699999999994</v>
      </c>
      <c r="AF1133">
        <v>102.86369999999999</v>
      </c>
      <c r="AG1133">
        <v>133.78659999999999</v>
      </c>
      <c r="AH1133">
        <v>110.6242</v>
      </c>
      <c r="AI1133">
        <v>99.485699999999994</v>
      </c>
      <c r="AJ1133">
        <v>102.86369999999999</v>
      </c>
      <c r="AK1133">
        <v>133.78659999999999</v>
      </c>
      <c r="AL1133">
        <v>110.6242</v>
      </c>
      <c r="AM1133" t="s">
        <v>1</v>
      </c>
      <c r="AN1133" t="s">
        <v>1</v>
      </c>
      <c r="AO1133" t="s">
        <v>5</v>
      </c>
      <c r="AP1133" t="s">
        <v>5</v>
      </c>
      <c r="AQ1133" t="s">
        <v>0</v>
      </c>
      <c r="AS1133" t="s">
        <v>5</v>
      </c>
    </row>
    <row r="1134" spans="1:45" x14ac:dyDescent="0.3">
      <c r="A1134" s="1" t="s">
        <v>1741</v>
      </c>
      <c r="B1134" s="1">
        <v>15</v>
      </c>
      <c r="C1134" s="1" t="s">
        <v>7</v>
      </c>
      <c r="D1134" s="1">
        <v>99051</v>
      </c>
      <c r="E1134" s="1">
        <v>36</v>
      </c>
      <c r="F1134" s="1" t="s">
        <v>461</v>
      </c>
      <c r="G1134" s="1" t="s">
        <v>462</v>
      </c>
      <c r="H1134" s="1" t="s">
        <v>11</v>
      </c>
      <c r="I1134" s="1" t="s">
        <v>8332</v>
      </c>
      <c r="J1134" s="1" t="s">
        <v>4</v>
      </c>
      <c r="K1134" s="1" t="s">
        <v>8333</v>
      </c>
      <c r="L1134" s="1">
        <v>7</v>
      </c>
      <c r="M1134" t="s">
        <v>3</v>
      </c>
      <c r="N1134" t="s">
        <v>2</v>
      </c>
      <c r="O1134">
        <v>130</v>
      </c>
      <c r="P1134">
        <v>0</v>
      </c>
      <c r="Q1134">
        <v>0</v>
      </c>
      <c r="R1134">
        <v>0</v>
      </c>
      <c r="S1134">
        <v>0</v>
      </c>
      <c r="T1134">
        <v>130</v>
      </c>
      <c r="U1134">
        <v>44</v>
      </c>
      <c r="X1134" s="23">
        <f>IFERROR(1 -(#REF!/#REF!), 0)</f>
        <v>0</v>
      </c>
      <c r="AA1134">
        <v>55.262300000000003</v>
      </c>
      <c r="AB1134">
        <v>55.333300000000001</v>
      </c>
      <c r="AC1134">
        <v>56.424999999999997</v>
      </c>
      <c r="AD1134">
        <v>38.340000000000003</v>
      </c>
      <c r="AE1134">
        <v>55.262300000000003</v>
      </c>
      <c r="AF1134">
        <v>55.333300000000001</v>
      </c>
      <c r="AG1134">
        <v>56.424999999999997</v>
      </c>
      <c r="AH1134">
        <v>38.340000000000003</v>
      </c>
      <c r="AI1134">
        <v>55.262300000000003</v>
      </c>
      <c r="AJ1134">
        <v>55.333300000000001</v>
      </c>
      <c r="AK1134">
        <v>56.424999999999997</v>
      </c>
      <c r="AL1134">
        <v>38.340000000000003</v>
      </c>
      <c r="AM1134" t="s">
        <v>1</v>
      </c>
      <c r="AN1134" t="s">
        <v>1</v>
      </c>
      <c r="AO1134" t="s">
        <v>5</v>
      </c>
      <c r="AP1134" t="s">
        <v>5</v>
      </c>
      <c r="AQ1134" t="s">
        <v>0</v>
      </c>
      <c r="AS1134" t="s">
        <v>5</v>
      </c>
    </row>
    <row r="1135" spans="1:45" x14ac:dyDescent="0.3">
      <c r="A1135" s="1" t="s">
        <v>1793</v>
      </c>
      <c r="B1135" s="1">
        <v>70</v>
      </c>
      <c r="C1135" s="1" t="s">
        <v>12</v>
      </c>
      <c r="D1135" s="1">
        <v>99051</v>
      </c>
      <c r="E1135" s="1">
        <v>55</v>
      </c>
      <c r="F1135" s="1" t="s">
        <v>516</v>
      </c>
      <c r="G1135" s="1" t="s">
        <v>9843</v>
      </c>
      <c r="H1135" s="1" t="s">
        <v>11</v>
      </c>
      <c r="I1135" s="1" t="s">
        <v>8895</v>
      </c>
      <c r="J1135" s="1" t="s">
        <v>4</v>
      </c>
      <c r="K1135" s="1" t="s">
        <v>8889</v>
      </c>
      <c r="L1135" s="1">
        <v>7</v>
      </c>
      <c r="M1135" t="s">
        <v>3</v>
      </c>
      <c r="N1135" t="s">
        <v>2</v>
      </c>
      <c r="O1135">
        <v>190</v>
      </c>
      <c r="P1135">
        <v>0</v>
      </c>
      <c r="Q1135">
        <v>190</v>
      </c>
      <c r="R1135">
        <v>0</v>
      </c>
      <c r="S1135">
        <v>0</v>
      </c>
      <c r="T1135">
        <v>0</v>
      </c>
      <c r="U1135">
        <v>51</v>
      </c>
      <c r="X1135" s="23">
        <f>IFERROR(1 -(#REF!/#REF!), 0)</f>
        <v>0</v>
      </c>
      <c r="AA1135">
        <v>84.722099999999998</v>
      </c>
      <c r="AB1135">
        <v>86.125299999999996</v>
      </c>
      <c r="AC1135">
        <v>80.978399999999993</v>
      </c>
      <c r="AD1135">
        <v>81.498099999999994</v>
      </c>
      <c r="AE1135">
        <v>84.722099999999998</v>
      </c>
      <c r="AF1135">
        <v>86.125299999999996</v>
      </c>
      <c r="AG1135">
        <v>80.978399999999993</v>
      </c>
      <c r="AH1135">
        <v>81.498099999999994</v>
      </c>
      <c r="AI1135">
        <v>84.722099999999998</v>
      </c>
      <c r="AJ1135">
        <v>86.125299999999996</v>
      </c>
      <c r="AK1135">
        <v>80.978399999999993</v>
      </c>
      <c r="AL1135">
        <v>81.498099999999994</v>
      </c>
      <c r="AM1135" t="s">
        <v>1</v>
      </c>
      <c r="AN1135" t="s">
        <v>1</v>
      </c>
      <c r="AO1135" t="s">
        <v>5</v>
      </c>
      <c r="AP1135" t="s">
        <v>5</v>
      </c>
      <c r="AQ1135" t="s">
        <v>0</v>
      </c>
      <c r="AS1135" t="s">
        <v>5</v>
      </c>
    </row>
    <row r="1136" spans="1:45" x14ac:dyDescent="0.3">
      <c r="A1136" s="1" t="s">
        <v>2430</v>
      </c>
      <c r="B1136" s="1">
        <v>71</v>
      </c>
      <c r="C1136" s="1" t="s">
        <v>7</v>
      </c>
      <c r="D1136" s="1">
        <v>99051</v>
      </c>
      <c r="E1136" s="1">
        <v>62</v>
      </c>
      <c r="F1136" s="1" t="s">
        <v>2914</v>
      </c>
      <c r="G1136" s="1" t="s">
        <v>1154</v>
      </c>
      <c r="H1136" s="1" t="s">
        <v>11</v>
      </c>
      <c r="I1136" s="1" t="s">
        <v>8938</v>
      </c>
      <c r="J1136" s="1" t="s">
        <v>4</v>
      </c>
      <c r="K1136" s="1" t="s">
        <v>8868</v>
      </c>
      <c r="L1136" s="1">
        <v>7</v>
      </c>
      <c r="M1136" t="s">
        <v>3</v>
      </c>
      <c r="N1136" t="s">
        <v>2</v>
      </c>
      <c r="O1136">
        <v>120</v>
      </c>
      <c r="P1136">
        <v>0</v>
      </c>
      <c r="Q1136">
        <v>0</v>
      </c>
      <c r="R1136">
        <v>0</v>
      </c>
      <c r="S1136">
        <v>0</v>
      </c>
      <c r="T1136">
        <v>120</v>
      </c>
      <c r="U1136">
        <v>53</v>
      </c>
      <c r="X1136" s="23">
        <f>IFERROR(1 -(#REF!/#REF!), 0)</f>
        <v>0</v>
      </c>
      <c r="AA1136">
        <v>108.5</v>
      </c>
      <c r="AB1136">
        <v>114.45610000000001</v>
      </c>
      <c r="AC1136">
        <v>125.34569999999999</v>
      </c>
      <c r="AD1136">
        <v>106.33499999999999</v>
      </c>
      <c r="AE1136">
        <v>108.5</v>
      </c>
      <c r="AF1136">
        <v>114.45610000000001</v>
      </c>
      <c r="AG1136">
        <v>125.34569999999999</v>
      </c>
      <c r="AH1136">
        <v>106.33499999999999</v>
      </c>
      <c r="AI1136">
        <v>108.5</v>
      </c>
      <c r="AJ1136">
        <v>114.45610000000001</v>
      </c>
      <c r="AK1136">
        <v>125.34569999999999</v>
      </c>
      <c r="AL1136">
        <v>106.33499999999999</v>
      </c>
      <c r="AM1136" t="s">
        <v>1</v>
      </c>
      <c r="AN1136" t="s">
        <v>1</v>
      </c>
      <c r="AO1136" t="s">
        <v>5</v>
      </c>
      <c r="AP1136" t="s">
        <v>5</v>
      </c>
      <c r="AQ1136" t="s">
        <v>0</v>
      </c>
      <c r="AS1136" t="s">
        <v>5</v>
      </c>
    </row>
    <row r="1137" spans="1:45" x14ac:dyDescent="0.3">
      <c r="A1137" s="1" t="s">
        <v>2469</v>
      </c>
      <c r="B1137" s="1">
        <v>70</v>
      </c>
      <c r="C1137" s="1" t="s">
        <v>9</v>
      </c>
      <c r="D1137" s="1">
        <v>99051</v>
      </c>
      <c r="E1137" s="1">
        <v>63</v>
      </c>
      <c r="F1137" s="1" t="s">
        <v>2921</v>
      </c>
      <c r="G1137" s="1" t="s">
        <v>1194</v>
      </c>
      <c r="H1137" s="1" t="s">
        <v>11</v>
      </c>
      <c r="I1137" s="1" t="s">
        <v>8794</v>
      </c>
      <c r="J1137" s="1" t="s">
        <v>4</v>
      </c>
      <c r="K1137" s="1" t="s">
        <v>8412</v>
      </c>
      <c r="L1137" s="1">
        <v>7</v>
      </c>
      <c r="M1137" t="s">
        <v>3</v>
      </c>
      <c r="N1137" t="s">
        <v>2</v>
      </c>
      <c r="O1137">
        <v>150</v>
      </c>
      <c r="P1137">
        <v>150</v>
      </c>
      <c r="Q1137">
        <v>0</v>
      </c>
      <c r="R1137">
        <v>0</v>
      </c>
      <c r="S1137">
        <v>0</v>
      </c>
      <c r="T1137">
        <v>0</v>
      </c>
      <c r="U1137">
        <v>51</v>
      </c>
      <c r="X1137" s="23">
        <f>IFERROR(1 -(#REF!/#REF!), 0)</f>
        <v>0</v>
      </c>
      <c r="AA1137">
        <v>79.200699999999998</v>
      </c>
      <c r="AB1137">
        <v>88.042100000000005</v>
      </c>
      <c r="AC1137">
        <v>87.126900000000006</v>
      </c>
      <c r="AD1137">
        <v>79.863600000000005</v>
      </c>
      <c r="AE1137">
        <v>79.200699999999998</v>
      </c>
      <c r="AF1137">
        <v>88.042100000000005</v>
      </c>
      <c r="AG1137">
        <v>87.126900000000006</v>
      </c>
      <c r="AH1137">
        <v>79.863600000000005</v>
      </c>
      <c r="AI1137">
        <v>79.200699999999998</v>
      </c>
      <c r="AJ1137">
        <v>88.042100000000005</v>
      </c>
      <c r="AK1137">
        <v>87.126900000000006</v>
      </c>
      <c r="AL1137">
        <v>79.863600000000005</v>
      </c>
      <c r="AM1137" t="s">
        <v>1</v>
      </c>
      <c r="AN1137" t="s">
        <v>1</v>
      </c>
      <c r="AO1137" t="s">
        <v>5</v>
      </c>
      <c r="AP1137" t="s">
        <v>5</v>
      </c>
      <c r="AQ1137" t="s">
        <v>0</v>
      </c>
      <c r="AS1137" t="s">
        <v>5</v>
      </c>
    </row>
    <row r="1138" spans="1:45" x14ac:dyDescent="0.3">
      <c r="A1138" s="1" t="s">
        <v>1834</v>
      </c>
      <c r="B1138" s="1">
        <v>9</v>
      </c>
      <c r="C1138" s="1" t="s">
        <v>9</v>
      </c>
      <c r="D1138" s="1">
        <v>99054</v>
      </c>
      <c r="E1138" s="1">
        <v>32</v>
      </c>
      <c r="F1138" s="1" t="s">
        <v>69</v>
      </c>
      <c r="G1138" s="1" t="s">
        <v>9844</v>
      </c>
      <c r="H1138" s="1" t="s">
        <v>11</v>
      </c>
      <c r="I1138" s="1" t="s">
        <v>8311</v>
      </c>
      <c r="J1138" s="1" t="s">
        <v>4</v>
      </c>
      <c r="K1138" s="1" t="s">
        <v>8312</v>
      </c>
      <c r="L1138" s="1">
        <v>6</v>
      </c>
      <c r="M1138" t="s">
        <v>10</v>
      </c>
      <c r="N1138" t="s">
        <v>2</v>
      </c>
      <c r="O1138">
        <v>90</v>
      </c>
      <c r="P1138">
        <v>90</v>
      </c>
      <c r="Q1138">
        <v>0</v>
      </c>
      <c r="R1138">
        <v>0</v>
      </c>
      <c r="S1138">
        <v>0</v>
      </c>
      <c r="T1138">
        <v>0</v>
      </c>
      <c r="U1138">
        <v>40</v>
      </c>
      <c r="X1138" s="23">
        <f>IFERROR(1 -(#REF!/#REF!), 0)</f>
        <v>0</v>
      </c>
      <c r="AA1138">
        <v>44.625300000000003</v>
      </c>
      <c r="AB1138">
        <v>45.436199999999999</v>
      </c>
      <c r="AC1138">
        <v>78.043300000000002</v>
      </c>
      <c r="AD1138">
        <v>41.7346</v>
      </c>
      <c r="AE1138">
        <v>44.625300000000003</v>
      </c>
      <c r="AF1138">
        <v>45.436199999999999</v>
      </c>
      <c r="AG1138">
        <v>78.043300000000002</v>
      </c>
      <c r="AH1138">
        <v>41.7346</v>
      </c>
      <c r="AI1138">
        <v>44.625300000000003</v>
      </c>
      <c r="AJ1138">
        <v>45.436199999999999</v>
      </c>
      <c r="AK1138">
        <v>78.043300000000002</v>
      </c>
      <c r="AL1138">
        <v>41.7346</v>
      </c>
      <c r="AM1138" t="s">
        <v>1</v>
      </c>
      <c r="AN1138" t="s">
        <v>1</v>
      </c>
      <c r="AO1138" t="s">
        <v>5</v>
      </c>
      <c r="AP1138" t="s">
        <v>5</v>
      </c>
      <c r="AQ1138" t="s">
        <v>0</v>
      </c>
      <c r="AS1138" t="s">
        <v>5</v>
      </c>
    </row>
    <row r="1139" spans="1:45" x14ac:dyDescent="0.3">
      <c r="A1139" s="1" t="s">
        <v>2598</v>
      </c>
      <c r="B1139" s="1">
        <v>15</v>
      </c>
      <c r="C1139" s="1" t="s">
        <v>7</v>
      </c>
      <c r="D1139" s="1">
        <v>99054</v>
      </c>
      <c r="E1139" s="1">
        <v>47</v>
      </c>
      <c r="F1139" s="1" t="s">
        <v>69</v>
      </c>
      <c r="G1139" s="1" t="s">
        <v>9845</v>
      </c>
      <c r="H1139" s="1" t="s">
        <v>8810</v>
      </c>
      <c r="I1139" s="1" t="s">
        <v>340</v>
      </c>
      <c r="J1139" s="1" t="s">
        <v>4</v>
      </c>
      <c r="K1139" s="1" t="s">
        <v>8289</v>
      </c>
      <c r="L1139" s="1">
        <v>6</v>
      </c>
      <c r="M1139" t="s">
        <v>10</v>
      </c>
      <c r="N1139" t="s">
        <v>2</v>
      </c>
      <c r="O1139">
        <v>176</v>
      </c>
      <c r="P1139">
        <v>0</v>
      </c>
      <c r="Q1139">
        <v>0</v>
      </c>
      <c r="R1139">
        <v>0</v>
      </c>
      <c r="S1139">
        <v>0</v>
      </c>
      <c r="T1139">
        <v>176</v>
      </c>
      <c r="U1139">
        <v>25</v>
      </c>
      <c r="X1139" s="23">
        <f>IFERROR(1 -(#REF!/#REF!), 0)</f>
        <v>0</v>
      </c>
      <c r="AA1139">
        <v>62.756599999999999</v>
      </c>
      <c r="AB1139">
        <v>82.34</v>
      </c>
      <c r="AC1139">
        <v>93.404200000000003</v>
      </c>
      <c r="AD1139">
        <v>44.184199999999997</v>
      </c>
      <c r="AE1139">
        <v>62.756599999999999</v>
      </c>
      <c r="AF1139">
        <v>82.34</v>
      </c>
      <c r="AG1139">
        <v>93.404200000000003</v>
      </c>
      <c r="AH1139">
        <v>44.184199999999997</v>
      </c>
      <c r="AI1139">
        <v>62.756599999999999</v>
      </c>
      <c r="AJ1139">
        <v>82.34</v>
      </c>
      <c r="AK1139">
        <v>93.404200000000003</v>
      </c>
      <c r="AL1139">
        <v>44.184199999999997</v>
      </c>
      <c r="AM1139" t="s">
        <v>1</v>
      </c>
      <c r="AN1139" t="s">
        <v>1</v>
      </c>
      <c r="AO1139" t="s">
        <v>5</v>
      </c>
      <c r="AP1139" t="s">
        <v>5</v>
      </c>
      <c r="AQ1139" t="s">
        <v>0</v>
      </c>
      <c r="AS1139" t="s">
        <v>5</v>
      </c>
    </row>
    <row r="1140" spans="1:45" x14ac:dyDescent="0.3">
      <c r="A1140" s="1" t="s">
        <v>2599</v>
      </c>
      <c r="B1140" s="1">
        <v>9</v>
      </c>
      <c r="C1140" s="1" t="s">
        <v>9</v>
      </c>
      <c r="D1140" s="1">
        <v>99054</v>
      </c>
      <c r="E1140" s="1">
        <v>48</v>
      </c>
      <c r="F1140" s="1" t="s">
        <v>69</v>
      </c>
      <c r="G1140" s="1" t="s">
        <v>9846</v>
      </c>
      <c r="H1140" s="1" t="s">
        <v>11</v>
      </c>
      <c r="I1140" s="1" t="s">
        <v>8778</v>
      </c>
      <c r="J1140" s="1" t="s">
        <v>4</v>
      </c>
      <c r="K1140" s="1" t="s">
        <v>8679</v>
      </c>
      <c r="L1140" s="1">
        <v>6</v>
      </c>
      <c r="M1140" t="s">
        <v>10</v>
      </c>
      <c r="N1140" t="s">
        <v>2</v>
      </c>
      <c r="O1140">
        <v>130</v>
      </c>
      <c r="P1140">
        <v>130</v>
      </c>
      <c r="Q1140">
        <v>0</v>
      </c>
      <c r="R1140">
        <v>0</v>
      </c>
      <c r="S1140">
        <v>0</v>
      </c>
      <c r="T1140">
        <v>0</v>
      </c>
      <c r="U1140">
        <v>26</v>
      </c>
      <c r="X1140" s="23">
        <f>IFERROR(1 -(#REF!/#REF!), 0)</f>
        <v>0</v>
      </c>
      <c r="AA1140">
        <v>34.1</v>
      </c>
      <c r="AB1140">
        <v>43.231400000000001</v>
      </c>
      <c r="AC1140">
        <v>74.613299999999995</v>
      </c>
      <c r="AD1140">
        <v>60.1357</v>
      </c>
      <c r="AE1140">
        <v>34.1</v>
      </c>
      <c r="AF1140">
        <v>43.231400000000001</v>
      </c>
      <c r="AG1140">
        <v>74.613299999999995</v>
      </c>
      <c r="AH1140">
        <v>60.1357</v>
      </c>
      <c r="AI1140">
        <v>34.1</v>
      </c>
      <c r="AJ1140">
        <v>43.231400000000001</v>
      </c>
      <c r="AK1140">
        <v>74.613299999999995</v>
      </c>
      <c r="AL1140">
        <v>60.1357</v>
      </c>
      <c r="AM1140" t="s">
        <v>1</v>
      </c>
      <c r="AN1140" t="s">
        <v>1</v>
      </c>
      <c r="AO1140" t="s">
        <v>5</v>
      </c>
      <c r="AP1140" t="s">
        <v>5</v>
      </c>
      <c r="AQ1140" t="s">
        <v>0</v>
      </c>
      <c r="AS1140" t="s">
        <v>5</v>
      </c>
    </row>
    <row r="1141" spans="1:45" x14ac:dyDescent="0.3">
      <c r="A1141" s="1" t="s">
        <v>1960</v>
      </c>
      <c r="B1141" s="1">
        <v>70</v>
      </c>
      <c r="C1141" s="1" t="s">
        <v>7</v>
      </c>
      <c r="D1141" s="1">
        <v>99054</v>
      </c>
      <c r="E1141" s="1">
        <v>49</v>
      </c>
      <c r="F1141" s="1" t="s">
        <v>69</v>
      </c>
      <c r="G1141" s="1" t="s">
        <v>688</v>
      </c>
      <c r="H1141" s="1" t="s">
        <v>11</v>
      </c>
      <c r="I1141" s="1" t="s">
        <v>8993</v>
      </c>
      <c r="J1141" s="1" t="s">
        <v>4</v>
      </c>
      <c r="K1141" s="1" t="s">
        <v>9455</v>
      </c>
      <c r="L1141" s="1">
        <v>7</v>
      </c>
      <c r="M1141" t="s">
        <v>3</v>
      </c>
      <c r="N1141" t="s">
        <v>2</v>
      </c>
      <c r="O1141">
        <v>130</v>
      </c>
      <c r="P1141">
        <v>0</v>
      </c>
      <c r="Q1141">
        <v>0</v>
      </c>
      <c r="R1141">
        <v>0</v>
      </c>
      <c r="S1141">
        <v>0</v>
      </c>
      <c r="T1141">
        <v>130</v>
      </c>
      <c r="U1141">
        <v>24</v>
      </c>
      <c r="X1141" s="23">
        <f>IFERROR(1 -(#REF!/#REF!), 0)</f>
        <v>0</v>
      </c>
      <c r="AB1141">
        <v>51.475000000000001</v>
      </c>
      <c r="AC1141">
        <v>41.3292</v>
      </c>
      <c r="AF1141">
        <v>51.475000000000001</v>
      </c>
      <c r="AG1141">
        <v>41.3292</v>
      </c>
      <c r="AJ1141">
        <v>51.475000000000001</v>
      </c>
      <c r="AK1141">
        <v>41.3292</v>
      </c>
      <c r="AM1141" t="s">
        <v>1</v>
      </c>
      <c r="AN1141" t="s">
        <v>1</v>
      </c>
      <c r="AO1141" t="s">
        <v>5</v>
      </c>
      <c r="AP1141" t="s">
        <v>5</v>
      </c>
      <c r="AQ1141" t="s">
        <v>0</v>
      </c>
      <c r="AS1141" t="s">
        <v>5</v>
      </c>
    </row>
    <row r="1142" spans="1:45" x14ac:dyDescent="0.3">
      <c r="A1142" s="1" t="s">
        <v>1963</v>
      </c>
      <c r="B1142" s="1">
        <v>70</v>
      </c>
      <c r="C1142" s="1" t="s">
        <v>7</v>
      </c>
      <c r="D1142" s="1">
        <v>99054</v>
      </c>
      <c r="E1142" s="1">
        <v>50</v>
      </c>
      <c r="F1142" s="1" t="s">
        <v>69</v>
      </c>
      <c r="G1142" s="1" t="s">
        <v>691</v>
      </c>
      <c r="H1142" s="1" t="s">
        <v>11</v>
      </c>
      <c r="I1142" s="1" t="s">
        <v>8925</v>
      </c>
      <c r="J1142" s="1" t="s">
        <v>4</v>
      </c>
      <c r="K1142" s="1" t="s">
        <v>8567</v>
      </c>
      <c r="L1142" s="1">
        <v>7</v>
      </c>
      <c r="M1142" t="s">
        <v>3</v>
      </c>
      <c r="N1142" t="s">
        <v>2</v>
      </c>
      <c r="O1142">
        <v>135</v>
      </c>
      <c r="P1142">
        <v>0</v>
      </c>
      <c r="Q1142">
        <v>0</v>
      </c>
      <c r="R1142">
        <v>0</v>
      </c>
      <c r="S1142">
        <v>0</v>
      </c>
      <c r="T1142">
        <v>135</v>
      </c>
      <c r="U1142">
        <v>24</v>
      </c>
      <c r="X1142" s="23">
        <f>IFERROR(1 -(#REF!/#REF!), 0)</f>
        <v>0</v>
      </c>
      <c r="AB1142">
        <v>34.07</v>
      </c>
      <c r="AC1142">
        <v>37.293799999999997</v>
      </c>
      <c r="AF1142">
        <v>34.07</v>
      </c>
      <c r="AG1142">
        <v>37.293799999999997</v>
      </c>
      <c r="AJ1142">
        <v>34.07</v>
      </c>
      <c r="AK1142">
        <v>37.293799999999997</v>
      </c>
      <c r="AM1142" t="s">
        <v>1</v>
      </c>
      <c r="AN1142" t="s">
        <v>1</v>
      </c>
      <c r="AO1142" t="s">
        <v>5</v>
      </c>
      <c r="AP1142" t="s">
        <v>5</v>
      </c>
      <c r="AQ1142" t="s">
        <v>0</v>
      </c>
      <c r="AS1142" t="s">
        <v>5</v>
      </c>
    </row>
    <row r="1143" spans="1:45" x14ac:dyDescent="0.3">
      <c r="A1143" s="1" t="s">
        <v>1727</v>
      </c>
      <c r="B1143" s="1">
        <v>8</v>
      </c>
      <c r="C1143" s="1" t="s">
        <v>9</v>
      </c>
      <c r="D1143" s="1">
        <v>99055</v>
      </c>
      <c r="E1143" s="1">
        <v>1</v>
      </c>
      <c r="F1143" s="1" t="s">
        <v>447</v>
      </c>
      <c r="G1143" s="1" t="s">
        <v>9847</v>
      </c>
      <c r="H1143" s="1" t="s">
        <v>11</v>
      </c>
      <c r="I1143" s="1" t="s">
        <v>8505</v>
      </c>
      <c r="J1143" s="1" t="s">
        <v>4</v>
      </c>
      <c r="K1143" s="1" t="s">
        <v>8519</v>
      </c>
      <c r="L1143" s="1">
        <v>7</v>
      </c>
      <c r="M1143" t="s">
        <v>3</v>
      </c>
      <c r="N1143" t="s">
        <v>2</v>
      </c>
      <c r="O1143">
        <v>70</v>
      </c>
      <c r="P1143">
        <v>70</v>
      </c>
      <c r="Q1143">
        <v>0</v>
      </c>
      <c r="R1143">
        <v>0</v>
      </c>
      <c r="S1143">
        <v>0</v>
      </c>
      <c r="T1143">
        <v>0</v>
      </c>
      <c r="U1143">
        <v>52</v>
      </c>
      <c r="X1143" s="23">
        <f>IFERROR(1 -(#REF!/#REF!), 0)</f>
        <v>0</v>
      </c>
      <c r="AA1143">
        <v>80.177599999999998</v>
      </c>
      <c r="AB1143">
        <v>86.186899999999994</v>
      </c>
      <c r="AC1143">
        <v>89.200699999999998</v>
      </c>
      <c r="AD1143">
        <v>76.623800000000003</v>
      </c>
      <c r="AE1143">
        <v>80.177599999999998</v>
      </c>
      <c r="AF1143">
        <v>86.186899999999994</v>
      </c>
      <c r="AG1143">
        <v>89.200699999999998</v>
      </c>
      <c r="AH1143">
        <v>76.623800000000003</v>
      </c>
      <c r="AI1143">
        <v>80.177599999999998</v>
      </c>
      <c r="AJ1143">
        <v>86.186899999999994</v>
      </c>
      <c r="AK1143">
        <v>89.200699999999998</v>
      </c>
      <c r="AL1143">
        <v>76.623800000000003</v>
      </c>
      <c r="AM1143" t="s">
        <v>1</v>
      </c>
      <c r="AN1143" t="s">
        <v>1</v>
      </c>
      <c r="AO1143" t="s">
        <v>5</v>
      </c>
      <c r="AP1143" t="s">
        <v>5</v>
      </c>
      <c r="AQ1143" t="s">
        <v>0</v>
      </c>
      <c r="AS1143" t="s">
        <v>5</v>
      </c>
    </row>
    <row r="1144" spans="1:45" x14ac:dyDescent="0.3">
      <c r="A1144" s="1" t="s">
        <v>1957</v>
      </c>
      <c r="B1144" s="1">
        <v>8</v>
      </c>
      <c r="C1144" s="1" t="s">
        <v>12</v>
      </c>
      <c r="D1144" s="1">
        <v>99055</v>
      </c>
      <c r="E1144" s="1">
        <v>3</v>
      </c>
      <c r="F1144" s="1" t="s">
        <v>685</v>
      </c>
      <c r="G1144" s="1" t="s">
        <v>9848</v>
      </c>
      <c r="H1144" s="1" t="s">
        <v>5</v>
      </c>
      <c r="I1144" s="1" t="s">
        <v>9062</v>
      </c>
      <c r="J1144" s="1" t="s">
        <v>4</v>
      </c>
      <c r="K1144" s="1" t="s">
        <v>8527</v>
      </c>
      <c r="L1144" s="1">
        <v>7</v>
      </c>
      <c r="M1144" t="s">
        <v>3</v>
      </c>
      <c r="N1144" t="s">
        <v>2</v>
      </c>
      <c r="O1144">
        <v>110</v>
      </c>
      <c r="P1144">
        <v>0</v>
      </c>
      <c r="Q1144">
        <v>110</v>
      </c>
      <c r="R1144">
        <v>0</v>
      </c>
      <c r="S1144">
        <v>0</v>
      </c>
      <c r="T1144">
        <v>0</v>
      </c>
      <c r="U1144">
        <v>52</v>
      </c>
      <c r="X1144" s="23">
        <f>IFERROR(1 -(#REF!/#REF!), 0)</f>
        <v>0</v>
      </c>
      <c r="AA1144">
        <v>79.636099999999999</v>
      </c>
      <c r="AB1144">
        <v>79.533799999999999</v>
      </c>
      <c r="AC1144">
        <v>79.800700000000006</v>
      </c>
      <c r="AD1144">
        <v>148.69839999999999</v>
      </c>
      <c r="AE1144">
        <v>79.636099999999999</v>
      </c>
      <c r="AF1144">
        <v>79.533799999999999</v>
      </c>
      <c r="AG1144">
        <v>79.800700000000006</v>
      </c>
      <c r="AH1144">
        <v>148.69839999999999</v>
      </c>
      <c r="AI1144">
        <v>79.636099999999999</v>
      </c>
      <c r="AJ1144">
        <v>79.533799999999999</v>
      </c>
      <c r="AK1144">
        <v>79.800700000000006</v>
      </c>
      <c r="AL1144">
        <v>148.69839999999999</v>
      </c>
      <c r="AM1144" t="s">
        <v>1</v>
      </c>
      <c r="AN1144" t="s">
        <v>1</v>
      </c>
      <c r="AO1144" t="s">
        <v>5</v>
      </c>
      <c r="AP1144" t="s">
        <v>5</v>
      </c>
      <c r="AQ1144" t="s">
        <v>0</v>
      </c>
      <c r="AS1144" t="s">
        <v>5</v>
      </c>
    </row>
    <row r="1145" spans="1:45" x14ac:dyDescent="0.3">
      <c r="A1145" s="1" t="s">
        <v>2050</v>
      </c>
      <c r="B1145" s="1">
        <v>78</v>
      </c>
      <c r="C1145" s="1" t="s">
        <v>6</v>
      </c>
      <c r="D1145" s="1">
        <v>99055</v>
      </c>
      <c r="E1145" s="1">
        <v>4</v>
      </c>
      <c r="F1145" s="1" t="s">
        <v>776</v>
      </c>
      <c r="G1145" s="1" t="s">
        <v>9849</v>
      </c>
      <c r="H1145" s="1" t="s">
        <v>5</v>
      </c>
      <c r="I1145" s="1" t="s">
        <v>9062</v>
      </c>
      <c r="J1145" s="1" t="s">
        <v>4</v>
      </c>
      <c r="K1145" s="1" t="s">
        <v>8823</v>
      </c>
      <c r="L1145" s="1">
        <v>7</v>
      </c>
      <c r="M1145" t="s">
        <v>3</v>
      </c>
      <c r="N1145" t="s">
        <v>2</v>
      </c>
      <c r="O1145">
        <v>200</v>
      </c>
      <c r="P1145">
        <v>0</v>
      </c>
      <c r="Q1145">
        <v>0</v>
      </c>
      <c r="R1145">
        <v>200</v>
      </c>
      <c r="S1145">
        <v>0</v>
      </c>
      <c r="T1145">
        <v>0</v>
      </c>
      <c r="U1145">
        <v>52</v>
      </c>
      <c r="X1145" s="23">
        <f>IFERROR(1 -(#REF!/#REF!), 0)</f>
        <v>0</v>
      </c>
      <c r="AA1145">
        <v>95.466099999999997</v>
      </c>
      <c r="AB1145">
        <v>96.966099999999997</v>
      </c>
      <c r="AC1145">
        <v>97.369200000000006</v>
      </c>
      <c r="AD1145">
        <v>95.12</v>
      </c>
      <c r="AE1145">
        <v>95.466099999999997</v>
      </c>
      <c r="AF1145">
        <v>96.966099999999997</v>
      </c>
      <c r="AG1145">
        <v>97.369200000000006</v>
      </c>
      <c r="AH1145">
        <v>95.12</v>
      </c>
      <c r="AI1145">
        <v>95.466099999999997</v>
      </c>
      <c r="AJ1145">
        <v>96.966099999999997</v>
      </c>
      <c r="AK1145">
        <v>97.369200000000006</v>
      </c>
      <c r="AL1145">
        <v>95.12</v>
      </c>
      <c r="AM1145" t="s">
        <v>1</v>
      </c>
      <c r="AN1145" t="s">
        <v>1</v>
      </c>
      <c r="AO1145" t="s">
        <v>5</v>
      </c>
      <c r="AP1145" t="s">
        <v>5</v>
      </c>
      <c r="AQ1145" t="s">
        <v>0</v>
      </c>
      <c r="AS1145" t="s">
        <v>5</v>
      </c>
    </row>
    <row r="1146" spans="1:45" x14ac:dyDescent="0.3">
      <c r="A1146" s="1" t="s">
        <v>1728</v>
      </c>
      <c r="B1146" s="1">
        <v>78</v>
      </c>
      <c r="C1146" s="1" t="s">
        <v>14</v>
      </c>
      <c r="D1146" s="1">
        <v>99055</v>
      </c>
      <c r="E1146" s="1">
        <v>6</v>
      </c>
      <c r="F1146" s="1" t="s">
        <v>448</v>
      </c>
      <c r="G1146" s="1" t="s">
        <v>9850</v>
      </c>
      <c r="H1146" s="1" t="s">
        <v>11</v>
      </c>
      <c r="I1146" s="1" t="s">
        <v>8505</v>
      </c>
      <c r="J1146" s="1" t="s">
        <v>4</v>
      </c>
      <c r="K1146" s="1" t="s">
        <v>8506</v>
      </c>
      <c r="L1146" s="1">
        <v>7</v>
      </c>
      <c r="M1146" t="s">
        <v>3</v>
      </c>
      <c r="N1146" t="s">
        <v>2</v>
      </c>
      <c r="O1146">
        <v>80</v>
      </c>
      <c r="P1146">
        <v>0</v>
      </c>
      <c r="Q1146">
        <v>0</v>
      </c>
      <c r="R1146">
        <v>0</v>
      </c>
      <c r="S1146">
        <v>80</v>
      </c>
      <c r="T1146">
        <v>0</v>
      </c>
      <c r="U1146">
        <v>52</v>
      </c>
      <c r="X1146" s="23">
        <f>IFERROR(1 -(#REF!/#REF!), 0)</f>
        <v>0</v>
      </c>
      <c r="AA1146">
        <v>103.09</v>
      </c>
      <c r="AB1146">
        <v>106.3646</v>
      </c>
      <c r="AC1146">
        <v>106.78919999999999</v>
      </c>
      <c r="AD1146">
        <v>103.07</v>
      </c>
      <c r="AE1146">
        <v>103.09</v>
      </c>
      <c r="AF1146">
        <v>106.3646</v>
      </c>
      <c r="AG1146">
        <v>106.78919999999999</v>
      </c>
      <c r="AH1146">
        <v>103.07</v>
      </c>
      <c r="AI1146">
        <v>103.09</v>
      </c>
      <c r="AJ1146">
        <v>106.3646</v>
      </c>
      <c r="AK1146">
        <v>106.78919999999999</v>
      </c>
      <c r="AL1146">
        <v>103.07</v>
      </c>
      <c r="AM1146" t="s">
        <v>1</v>
      </c>
      <c r="AN1146" t="s">
        <v>1</v>
      </c>
      <c r="AO1146" t="s">
        <v>5</v>
      </c>
      <c r="AP1146" t="s">
        <v>5</v>
      </c>
      <c r="AQ1146" t="s">
        <v>0</v>
      </c>
      <c r="AS1146" t="s">
        <v>5</v>
      </c>
    </row>
    <row r="1147" spans="1:45" x14ac:dyDescent="0.3">
      <c r="A1147" s="1" t="s">
        <v>1731</v>
      </c>
      <c r="B1147" s="1">
        <v>8</v>
      </c>
      <c r="C1147" s="1" t="s">
        <v>7</v>
      </c>
      <c r="D1147" s="1">
        <v>99055</v>
      </c>
      <c r="E1147" s="1">
        <v>7</v>
      </c>
      <c r="F1147" s="1" t="s">
        <v>451</v>
      </c>
      <c r="G1147" s="1" t="s">
        <v>9851</v>
      </c>
      <c r="H1147" s="1" t="s">
        <v>9852</v>
      </c>
      <c r="I1147" s="1" t="s">
        <v>8685</v>
      </c>
      <c r="J1147" s="1" t="s">
        <v>4</v>
      </c>
      <c r="K1147" s="1" t="s">
        <v>8738</v>
      </c>
      <c r="L1147" s="1">
        <v>7</v>
      </c>
      <c r="M1147" t="s">
        <v>3</v>
      </c>
      <c r="N1147" t="s">
        <v>2</v>
      </c>
      <c r="O1147">
        <v>150</v>
      </c>
      <c r="P1147">
        <v>0</v>
      </c>
      <c r="Q1147">
        <v>0</v>
      </c>
      <c r="R1147">
        <v>0</v>
      </c>
      <c r="S1147">
        <v>0</v>
      </c>
      <c r="T1147">
        <v>150</v>
      </c>
      <c r="U1147">
        <v>53</v>
      </c>
      <c r="X1147" s="23">
        <f>IFERROR(1 -(#REF!/#REF!), 0)</f>
        <v>0</v>
      </c>
      <c r="AA1147">
        <v>106.42659999999999</v>
      </c>
      <c r="AB1147">
        <v>113.3146</v>
      </c>
      <c r="AC1147">
        <v>113.41</v>
      </c>
      <c r="AD1147">
        <v>111.7371</v>
      </c>
      <c r="AE1147">
        <v>106.42659999999999</v>
      </c>
      <c r="AF1147">
        <v>113.3146</v>
      </c>
      <c r="AG1147">
        <v>113.41</v>
      </c>
      <c r="AH1147">
        <v>111.7371</v>
      </c>
      <c r="AI1147">
        <v>106.42659999999999</v>
      </c>
      <c r="AJ1147">
        <v>113.3146</v>
      </c>
      <c r="AK1147">
        <v>113.41</v>
      </c>
      <c r="AL1147">
        <v>111.7371</v>
      </c>
      <c r="AM1147" t="s">
        <v>1</v>
      </c>
      <c r="AN1147" t="s">
        <v>1</v>
      </c>
      <c r="AO1147" t="s">
        <v>5</v>
      </c>
      <c r="AP1147" t="s">
        <v>5</v>
      </c>
      <c r="AQ1147" t="s">
        <v>0</v>
      </c>
      <c r="AS1147" t="s">
        <v>5</v>
      </c>
    </row>
    <row r="1148" spans="1:45" x14ac:dyDescent="0.3">
      <c r="A1148" s="1" t="s">
        <v>1732</v>
      </c>
      <c r="B1148" s="1">
        <v>8</v>
      </c>
      <c r="C1148" s="1" t="s">
        <v>9</v>
      </c>
      <c r="D1148" s="1">
        <v>99055</v>
      </c>
      <c r="E1148" s="1">
        <v>8</v>
      </c>
      <c r="F1148" s="1" t="s">
        <v>452</v>
      </c>
      <c r="G1148" s="1" t="s">
        <v>9853</v>
      </c>
      <c r="H1148" s="1" t="s">
        <v>11</v>
      </c>
      <c r="I1148" s="1" t="s">
        <v>8561</v>
      </c>
      <c r="J1148" s="1" t="s">
        <v>4</v>
      </c>
      <c r="K1148" s="1" t="s">
        <v>9708</v>
      </c>
      <c r="L1148" s="1">
        <v>7</v>
      </c>
      <c r="M1148" t="s">
        <v>3</v>
      </c>
      <c r="N1148" t="s">
        <v>2</v>
      </c>
      <c r="O1148">
        <v>40</v>
      </c>
      <c r="P1148">
        <v>40</v>
      </c>
      <c r="Q1148">
        <v>0</v>
      </c>
      <c r="R1148">
        <v>0</v>
      </c>
      <c r="S1148">
        <v>0</v>
      </c>
      <c r="T1148">
        <v>0</v>
      </c>
      <c r="U1148">
        <v>52</v>
      </c>
      <c r="X1148" s="23">
        <f>IFERROR(1 -(#REF!/#REF!), 0)</f>
        <v>0</v>
      </c>
      <c r="AA1148">
        <v>106.7876</v>
      </c>
      <c r="AB1148">
        <v>114.37690000000001</v>
      </c>
      <c r="AC1148">
        <v>170.46459999999999</v>
      </c>
      <c r="AD1148">
        <v>101.4769</v>
      </c>
      <c r="AE1148">
        <v>106.7876</v>
      </c>
      <c r="AF1148">
        <v>114.37690000000001</v>
      </c>
      <c r="AG1148">
        <v>170.46459999999999</v>
      </c>
      <c r="AH1148">
        <v>101.4769</v>
      </c>
      <c r="AI1148">
        <v>106.7876</v>
      </c>
      <c r="AJ1148">
        <v>114.37690000000001</v>
      </c>
      <c r="AK1148">
        <v>170.46459999999999</v>
      </c>
      <c r="AL1148">
        <v>101.4769</v>
      </c>
      <c r="AM1148" t="s">
        <v>1</v>
      </c>
      <c r="AN1148" t="s">
        <v>1</v>
      </c>
      <c r="AO1148" t="s">
        <v>5</v>
      </c>
      <c r="AP1148" t="s">
        <v>5</v>
      </c>
      <c r="AQ1148" t="s">
        <v>0</v>
      </c>
      <c r="AS1148" t="s">
        <v>5</v>
      </c>
    </row>
    <row r="1149" spans="1:45" x14ac:dyDescent="0.3">
      <c r="A1149" s="1" t="s">
        <v>1733</v>
      </c>
      <c r="B1149" s="1">
        <v>34</v>
      </c>
      <c r="C1149" s="1" t="s">
        <v>12</v>
      </c>
      <c r="D1149" s="1">
        <v>99055</v>
      </c>
      <c r="E1149" s="1">
        <v>9</v>
      </c>
      <c r="F1149" s="1" t="s">
        <v>453</v>
      </c>
      <c r="G1149" s="1" t="s">
        <v>9854</v>
      </c>
      <c r="H1149" s="1" t="s">
        <v>11</v>
      </c>
      <c r="I1149" s="1" t="s">
        <v>9855</v>
      </c>
      <c r="J1149" s="1" t="s">
        <v>4</v>
      </c>
      <c r="K1149" s="1" t="s">
        <v>8599</v>
      </c>
      <c r="L1149" s="1">
        <v>7</v>
      </c>
      <c r="M1149" t="s">
        <v>3</v>
      </c>
      <c r="N1149" t="s">
        <v>2</v>
      </c>
      <c r="O1149">
        <v>40</v>
      </c>
      <c r="P1149">
        <v>0</v>
      </c>
      <c r="Q1149">
        <v>40</v>
      </c>
      <c r="R1149">
        <v>0</v>
      </c>
      <c r="S1149">
        <v>0</v>
      </c>
      <c r="T1149">
        <v>0</v>
      </c>
      <c r="U1149">
        <v>53</v>
      </c>
      <c r="X1149" s="23">
        <f>IFERROR(1 -(#REF!/#REF!), 0)</f>
        <v>0</v>
      </c>
      <c r="AA1149">
        <v>159.81460000000001</v>
      </c>
      <c r="AB1149">
        <v>168.85</v>
      </c>
      <c r="AC1149">
        <v>173.21709999999999</v>
      </c>
      <c r="AD1149">
        <v>170.12610000000001</v>
      </c>
      <c r="AE1149">
        <v>159.81460000000001</v>
      </c>
      <c r="AF1149">
        <v>168.85</v>
      </c>
      <c r="AG1149">
        <v>173.21709999999999</v>
      </c>
      <c r="AH1149">
        <v>170.12610000000001</v>
      </c>
      <c r="AI1149">
        <v>159.81460000000001</v>
      </c>
      <c r="AJ1149">
        <v>168.85</v>
      </c>
      <c r="AK1149">
        <v>173.21709999999999</v>
      </c>
      <c r="AL1149">
        <v>170.12610000000001</v>
      </c>
      <c r="AM1149" t="s">
        <v>1</v>
      </c>
      <c r="AN1149" t="s">
        <v>1</v>
      </c>
      <c r="AO1149" t="s">
        <v>5</v>
      </c>
      <c r="AP1149" t="s">
        <v>5</v>
      </c>
      <c r="AQ1149" t="s">
        <v>0</v>
      </c>
      <c r="AS1149" t="s">
        <v>5</v>
      </c>
    </row>
    <row r="1150" spans="1:45" x14ac:dyDescent="0.3">
      <c r="A1150" s="1" t="s">
        <v>1726</v>
      </c>
      <c r="B1150" s="1">
        <v>78</v>
      </c>
      <c r="C1150" s="1" t="s">
        <v>12</v>
      </c>
      <c r="D1150" s="1">
        <v>99055</v>
      </c>
      <c r="E1150" s="1">
        <v>11</v>
      </c>
      <c r="F1150" s="1" t="s">
        <v>446</v>
      </c>
      <c r="G1150" s="1" t="s">
        <v>9856</v>
      </c>
      <c r="H1150" s="1" t="s">
        <v>11</v>
      </c>
      <c r="I1150" s="1" t="s">
        <v>8770</v>
      </c>
      <c r="J1150" s="1" t="s">
        <v>4</v>
      </c>
      <c r="K1150" s="1" t="s">
        <v>9235</v>
      </c>
      <c r="L1150" s="1">
        <v>7</v>
      </c>
      <c r="M1150" t="s">
        <v>3</v>
      </c>
      <c r="N1150" t="s">
        <v>2</v>
      </c>
      <c r="O1150">
        <v>160</v>
      </c>
      <c r="P1150">
        <v>0</v>
      </c>
      <c r="Q1150">
        <v>160</v>
      </c>
      <c r="R1150">
        <v>0</v>
      </c>
      <c r="S1150">
        <v>0</v>
      </c>
      <c r="T1150">
        <v>0</v>
      </c>
      <c r="U1150">
        <v>52</v>
      </c>
      <c r="X1150" s="23">
        <f>IFERROR(1 -(#REF!/#REF!), 0)</f>
        <v>0</v>
      </c>
      <c r="AA1150">
        <v>66.8476</v>
      </c>
      <c r="AB1150">
        <v>75.136899999999997</v>
      </c>
      <c r="AC1150">
        <v>75.713800000000006</v>
      </c>
      <c r="AD1150">
        <v>79.424599999999998</v>
      </c>
      <c r="AE1150">
        <v>66.8476</v>
      </c>
      <c r="AF1150">
        <v>75.136899999999997</v>
      </c>
      <c r="AG1150">
        <v>75.713800000000006</v>
      </c>
      <c r="AH1150">
        <v>79.424599999999998</v>
      </c>
      <c r="AI1150">
        <v>66.8476</v>
      </c>
      <c r="AJ1150">
        <v>75.136899999999997</v>
      </c>
      <c r="AK1150">
        <v>75.713800000000006</v>
      </c>
      <c r="AL1150">
        <v>79.424599999999998</v>
      </c>
      <c r="AM1150" t="s">
        <v>1</v>
      </c>
      <c r="AN1150" t="s">
        <v>1</v>
      </c>
      <c r="AO1150" t="s">
        <v>5</v>
      </c>
      <c r="AP1150" t="s">
        <v>5</v>
      </c>
      <c r="AQ1150" t="s">
        <v>0</v>
      </c>
      <c r="AS1150" t="s">
        <v>5</v>
      </c>
    </row>
    <row r="1151" spans="1:45" x14ac:dyDescent="0.3">
      <c r="A1151" s="1" t="s">
        <v>2249</v>
      </c>
      <c r="B1151" s="1">
        <v>8</v>
      </c>
      <c r="C1151" s="1" t="s">
        <v>12</v>
      </c>
      <c r="D1151" s="1">
        <v>99055</v>
      </c>
      <c r="E1151" s="1">
        <v>15</v>
      </c>
      <c r="F1151" s="1" t="s">
        <v>977</v>
      </c>
      <c r="G1151" s="1" t="s">
        <v>9857</v>
      </c>
      <c r="H1151" s="1" t="s">
        <v>11</v>
      </c>
      <c r="I1151" s="1" t="s">
        <v>8657</v>
      </c>
      <c r="J1151" s="1" t="s">
        <v>4</v>
      </c>
      <c r="K1151" s="1" t="s">
        <v>8658</v>
      </c>
      <c r="L1151" s="1">
        <v>7</v>
      </c>
      <c r="M1151" t="s">
        <v>3</v>
      </c>
      <c r="N1151" t="s">
        <v>2</v>
      </c>
      <c r="O1151">
        <v>190</v>
      </c>
      <c r="P1151">
        <v>0</v>
      </c>
      <c r="Q1151">
        <v>190</v>
      </c>
      <c r="R1151">
        <v>0</v>
      </c>
      <c r="S1151">
        <v>0</v>
      </c>
      <c r="T1151">
        <v>0</v>
      </c>
      <c r="U1151">
        <v>52</v>
      </c>
      <c r="X1151" s="23">
        <f>IFERROR(1 -(#REF!/#REF!), 0)</f>
        <v>0</v>
      </c>
      <c r="AA1151">
        <v>85.5261</v>
      </c>
      <c r="AB1151">
        <v>88.283799999999999</v>
      </c>
      <c r="AC1151">
        <v>97.525300000000001</v>
      </c>
      <c r="AD1151">
        <v>82.542299999999997</v>
      </c>
      <c r="AE1151">
        <v>85.5261</v>
      </c>
      <c r="AF1151">
        <v>88.283799999999999</v>
      </c>
      <c r="AG1151">
        <v>97.525300000000001</v>
      </c>
      <c r="AH1151">
        <v>82.542299999999997</v>
      </c>
      <c r="AI1151">
        <v>85.5261</v>
      </c>
      <c r="AJ1151">
        <v>88.283799999999999</v>
      </c>
      <c r="AK1151">
        <v>97.525300000000001</v>
      </c>
      <c r="AL1151">
        <v>82.542299999999997</v>
      </c>
      <c r="AM1151" t="s">
        <v>1</v>
      </c>
      <c r="AN1151" t="s">
        <v>1</v>
      </c>
      <c r="AO1151" t="s">
        <v>5</v>
      </c>
      <c r="AP1151" t="s">
        <v>5</v>
      </c>
      <c r="AQ1151" t="s">
        <v>0</v>
      </c>
      <c r="AS1151" t="s">
        <v>5</v>
      </c>
    </row>
    <row r="1152" spans="1:45" x14ac:dyDescent="0.3">
      <c r="A1152" s="1" t="s">
        <v>1836</v>
      </c>
      <c r="B1152" s="1">
        <v>15</v>
      </c>
      <c r="C1152" s="1" t="s">
        <v>9</v>
      </c>
      <c r="D1152" s="1">
        <v>99061</v>
      </c>
      <c r="E1152" s="1">
        <v>204</v>
      </c>
      <c r="F1152" s="1" t="s">
        <v>563</v>
      </c>
      <c r="G1152" s="1" t="s">
        <v>9858</v>
      </c>
      <c r="H1152" s="1" t="s">
        <v>11</v>
      </c>
      <c r="I1152" s="1" t="s">
        <v>8709</v>
      </c>
      <c r="J1152" s="1" t="s">
        <v>4</v>
      </c>
      <c r="K1152" s="1" t="s">
        <v>8318</v>
      </c>
      <c r="L1152" s="1">
        <v>7</v>
      </c>
      <c r="M1152" t="s">
        <v>3</v>
      </c>
      <c r="N1152" t="s">
        <v>2</v>
      </c>
      <c r="O1152">
        <v>170</v>
      </c>
      <c r="P1152">
        <v>170</v>
      </c>
      <c r="Q1152">
        <v>0</v>
      </c>
      <c r="R1152">
        <v>0</v>
      </c>
      <c r="S1152">
        <v>0</v>
      </c>
      <c r="T1152">
        <v>0</v>
      </c>
      <c r="U1152">
        <v>52</v>
      </c>
      <c r="X1152" s="23">
        <f>IFERROR(1 -(#REF!/#REF!), 0)</f>
        <v>0</v>
      </c>
      <c r="AA1152">
        <v>19.9284</v>
      </c>
      <c r="AB1152">
        <v>23.06</v>
      </c>
      <c r="AC1152">
        <v>23.111499999999999</v>
      </c>
      <c r="AD1152">
        <v>19.503799999999998</v>
      </c>
      <c r="AE1152">
        <v>19.9284</v>
      </c>
      <c r="AF1152">
        <v>23.06</v>
      </c>
      <c r="AG1152">
        <v>23.111499999999999</v>
      </c>
      <c r="AH1152">
        <v>19.503799999999998</v>
      </c>
      <c r="AI1152">
        <v>19.9284</v>
      </c>
      <c r="AJ1152">
        <v>23.06</v>
      </c>
      <c r="AK1152">
        <v>23.111499999999999</v>
      </c>
      <c r="AL1152">
        <v>19.503799999999998</v>
      </c>
      <c r="AM1152" t="s">
        <v>1</v>
      </c>
      <c r="AN1152" t="s">
        <v>1</v>
      </c>
      <c r="AO1152" t="s">
        <v>5</v>
      </c>
      <c r="AP1152" t="s">
        <v>5</v>
      </c>
      <c r="AQ1152" t="s">
        <v>0</v>
      </c>
      <c r="AS1152" t="s">
        <v>5</v>
      </c>
    </row>
    <row r="1153" spans="1:45" x14ac:dyDescent="0.3">
      <c r="A1153" s="1" t="s">
        <v>1828</v>
      </c>
      <c r="B1153" s="1">
        <v>8</v>
      </c>
      <c r="C1153" s="1" t="s">
        <v>14</v>
      </c>
      <c r="D1153" s="1">
        <v>99061</v>
      </c>
      <c r="E1153" s="1">
        <v>418</v>
      </c>
      <c r="F1153" s="1" t="s">
        <v>556</v>
      </c>
      <c r="G1153" s="1" t="s">
        <v>9859</v>
      </c>
      <c r="H1153" s="1" t="s">
        <v>11</v>
      </c>
      <c r="I1153" s="1" t="s">
        <v>9860</v>
      </c>
      <c r="J1153" s="1" t="s">
        <v>4</v>
      </c>
      <c r="K1153" s="1" t="s">
        <v>9861</v>
      </c>
      <c r="L1153" s="1">
        <v>7</v>
      </c>
      <c r="M1153" t="s">
        <v>3</v>
      </c>
      <c r="N1153" t="s">
        <v>2</v>
      </c>
      <c r="O1153">
        <v>50</v>
      </c>
      <c r="P1153">
        <v>0</v>
      </c>
      <c r="Q1153">
        <v>0</v>
      </c>
      <c r="R1153">
        <v>0</v>
      </c>
      <c r="S1153">
        <v>50</v>
      </c>
      <c r="T1153">
        <v>0</v>
      </c>
      <c r="U1153">
        <v>52</v>
      </c>
      <c r="X1153" s="23">
        <f>IFERROR(1 -(#REF!/#REF!), 0)</f>
        <v>0</v>
      </c>
      <c r="AA1153">
        <v>27.93</v>
      </c>
      <c r="AB1153">
        <v>18.322299999999998</v>
      </c>
      <c r="AC1153">
        <v>20.362300000000001</v>
      </c>
      <c r="AD1153">
        <v>25.0153</v>
      </c>
      <c r="AE1153">
        <v>27.93</v>
      </c>
      <c r="AF1153">
        <v>18.322299999999998</v>
      </c>
      <c r="AG1153">
        <v>20.362300000000001</v>
      </c>
      <c r="AH1153">
        <v>25.0153</v>
      </c>
      <c r="AI1153">
        <v>27.93</v>
      </c>
      <c r="AJ1153">
        <v>18.322299999999998</v>
      </c>
      <c r="AK1153">
        <v>20.362300000000001</v>
      </c>
      <c r="AL1153">
        <v>25.0153</v>
      </c>
      <c r="AM1153" t="s">
        <v>1</v>
      </c>
      <c r="AN1153" t="s">
        <v>1</v>
      </c>
      <c r="AO1153" t="s">
        <v>5</v>
      </c>
      <c r="AP1153" t="s">
        <v>5</v>
      </c>
      <c r="AQ1153" t="s">
        <v>0</v>
      </c>
      <c r="AS1153" t="s">
        <v>5</v>
      </c>
    </row>
    <row r="1154" spans="1:45" x14ac:dyDescent="0.3">
      <c r="A1154" s="1" t="s">
        <v>1829</v>
      </c>
      <c r="B1154" s="1">
        <v>15</v>
      </c>
      <c r="C1154" s="1" t="s">
        <v>9</v>
      </c>
      <c r="D1154" s="1">
        <v>99061</v>
      </c>
      <c r="E1154" s="1">
        <v>420</v>
      </c>
      <c r="F1154" s="1" t="s">
        <v>557</v>
      </c>
      <c r="G1154" s="1" t="s">
        <v>9862</v>
      </c>
      <c r="H1154" s="1" t="s">
        <v>11</v>
      </c>
      <c r="I1154" s="1" t="s">
        <v>8709</v>
      </c>
      <c r="J1154" s="1" t="s">
        <v>4</v>
      </c>
      <c r="K1154" s="1" t="s">
        <v>9863</v>
      </c>
      <c r="L1154" s="1">
        <v>7</v>
      </c>
      <c r="M1154" t="s">
        <v>3</v>
      </c>
      <c r="N1154" t="s">
        <v>2</v>
      </c>
      <c r="O1154">
        <v>155</v>
      </c>
      <c r="P1154">
        <v>155</v>
      </c>
      <c r="Q1154">
        <v>0</v>
      </c>
      <c r="R1154">
        <v>0</v>
      </c>
      <c r="S1154">
        <v>0</v>
      </c>
      <c r="T1154">
        <v>0</v>
      </c>
      <c r="U1154">
        <v>54</v>
      </c>
      <c r="X1154" s="23">
        <f>IFERROR(1 -(#REF!/#REF!), 0)</f>
        <v>0</v>
      </c>
      <c r="AA1154">
        <v>47.01</v>
      </c>
      <c r="AB1154">
        <v>31.814599999999999</v>
      </c>
      <c r="AC1154">
        <v>32.683</v>
      </c>
      <c r="AD1154">
        <v>43.485300000000002</v>
      </c>
      <c r="AE1154">
        <v>47.01</v>
      </c>
      <c r="AF1154">
        <v>31.814599999999999</v>
      </c>
      <c r="AG1154">
        <v>32.683</v>
      </c>
      <c r="AH1154">
        <v>43.485300000000002</v>
      </c>
      <c r="AI1154">
        <v>47.01</v>
      </c>
      <c r="AJ1154">
        <v>31.814599999999999</v>
      </c>
      <c r="AK1154">
        <v>32.683</v>
      </c>
      <c r="AL1154">
        <v>43.485300000000002</v>
      </c>
      <c r="AM1154" t="s">
        <v>1</v>
      </c>
      <c r="AN1154" t="s">
        <v>1</v>
      </c>
      <c r="AO1154" t="s">
        <v>5</v>
      </c>
      <c r="AP1154" t="s">
        <v>5</v>
      </c>
      <c r="AQ1154" t="s">
        <v>0</v>
      </c>
      <c r="AS1154" t="s">
        <v>5</v>
      </c>
    </row>
    <row r="1155" spans="1:45" x14ac:dyDescent="0.3">
      <c r="A1155" s="1" t="s">
        <v>1547</v>
      </c>
      <c r="B1155" s="1">
        <v>8</v>
      </c>
      <c r="C1155" s="1" t="s">
        <v>14</v>
      </c>
      <c r="D1155" s="1">
        <v>99061</v>
      </c>
      <c r="E1155" s="1">
        <v>435</v>
      </c>
      <c r="F1155" s="1" t="s">
        <v>264</v>
      </c>
      <c r="G1155" s="1" t="s">
        <v>9859</v>
      </c>
      <c r="H1155" s="1" t="s">
        <v>5</v>
      </c>
      <c r="I1155" s="1" t="s">
        <v>9860</v>
      </c>
      <c r="J1155" s="1" t="s">
        <v>4</v>
      </c>
      <c r="K1155" s="1" t="s">
        <v>9861</v>
      </c>
      <c r="L1155" s="1">
        <v>7</v>
      </c>
      <c r="M1155" t="s">
        <v>3</v>
      </c>
      <c r="N1155" t="s">
        <v>2</v>
      </c>
      <c r="O1155">
        <v>80</v>
      </c>
      <c r="P1155">
        <v>0</v>
      </c>
      <c r="Q1155">
        <v>0</v>
      </c>
      <c r="R1155">
        <v>0</v>
      </c>
      <c r="S1155">
        <v>80</v>
      </c>
      <c r="T1155">
        <v>0</v>
      </c>
      <c r="U1155">
        <v>52</v>
      </c>
      <c r="V1155">
        <v>22</v>
      </c>
      <c r="W1155">
        <v>4</v>
      </c>
      <c r="X1155" s="23">
        <f>IFERROR(1 -(#REF!/#REF!), 0)</f>
        <v>0</v>
      </c>
      <c r="Y1155">
        <v>2</v>
      </c>
      <c r="Z1155">
        <v>22</v>
      </c>
      <c r="AA1155">
        <v>11.2476</v>
      </c>
      <c r="AB1155">
        <v>11.377599999999999</v>
      </c>
      <c r="AC1155">
        <v>11.093</v>
      </c>
      <c r="AD1155">
        <v>11.2384</v>
      </c>
      <c r="AE1155">
        <v>11.2476</v>
      </c>
      <c r="AF1155">
        <v>11.377599999999999</v>
      </c>
      <c r="AG1155">
        <v>11.093</v>
      </c>
      <c r="AH1155">
        <v>11.2384</v>
      </c>
      <c r="AI1155">
        <v>11.2476</v>
      </c>
      <c r="AJ1155">
        <v>11.377599999999999</v>
      </c>
      <c r="AK1155">
        <v>11.093</v>
      </c>
      <c r="AL1155">
        <v>11.2384</v>
      </c>
      <c r="AM1155" t="s">
        <v>1</v>
      </c>
      <c r="AN1155" t="s">
        <v>1</v>
      </c>
      <c r="AO1155" t="s">
        <v>5</v>
      </c>
      <c r="AP1155" t="s">
        <v>5</v>
      </c>
      <c r="AQ1155" t="s">
        <v>0</v>
      </c>
      <c r="AS1155" t="s">
        <v>5</v>
      </c>
    </row>
    <row r="1156" spans="1:45" x14ac:dyDescent="0.3">
      <c r="A1156" s="1" t="s">
        <v>1548</v>
      </c>
      <c r="B1156" s="1">
        <v>8</v>
      </c>
      <c r="C1156" s="1" t="s">
        <v>14</v>
      </c>
      <c r="D1156" s="1">
        <v>99061</v>
      </c>
      <c r="E1156" s="1">
        <v>436</v>
      </c>
      <c r="F1156" s="1" t="s">
        <v>265</v>
      </c>
      <c r="G1156" s="1" t="s">
        <v>9859</v>
      </c>
      <c r="H1156" s="1" t="s">
        <v>5</v>
      </c>
      <c r="I1156" s="1" t="s">
        <v>9860</v>
      </c>
      <c r="J1156" s="1" t="s">
        <v>4</v>
      </c>
      <c r="K1156" s="1" t="s">
        <v>9861</v>
      </c>
      <c r="L1156" s="1">
        <v>7</v>
      </c>
      <c r="M1156" t="s">
        <v>3</v>
      </c>
      <c r="N1156" t="s">
        <v>2</v>
      </c>
      <c r="O1156">
        <v>60</v>
      </c>
      <c r="P1156">
        <v>0</v>
      </c>
      <c r="Q1156">
        <v>0</v>
      </c>
      <c r="R1156">
        <v>0</v>
      </c>
      <c r="S1156">
        <v>60</v>
      </c>
      <c r="T1156">
        <v>0</v>
      </c>
      <c r="U1156">
        <v>52</v>
      </c>
      <c r="X1156" s="23">
        <f>IFERROR(1 -(#REF!/#REF!), 0)</f>
        <v>0</v>
      </c>
      <c r="AA1156">
        <v>8.7622999999999998</v>
      </c>
      <c r="AB1156">
        <v>8.5538000000000007</v>
      </c>
      <c r="AC1156">
        <v>8.2806999999999995</v>
      </c>
      <c r="AD1156">
        <v>9.0160999999999998</v>
      </c>
      <c r="AE1156">
        <v>8.7622999999999998</v>
      </c>
      <c r="AF1156">
        <v>8.5538000000000007</v>
      </c>
      <c r="AG1156">
        <v>8.2806999999999995</v>
      </c>
      <c r="AH1156">
        <v>9.0160999999999998</v>
      </c>
      <c r="AI1156">
        <v>8.7622999999999998</v>
      </c>
      <c r="AJ1156">
        <v>8.5538000000000007</v>
      </c>
      <c r="AK1156">
        <v>8.2806999999999995</v>
      </c>
      <c r="AL1156">
        <v>9.0160999999999998</v>
      </c>
      <c r="AM1156" t="s">
        <v>1</v>
      </c>
      <c r="AN1156" t="s">
        <v>1</v>
      </c>
      <c r="AO1156" t="s">
        <v>5</v>
      </c>
      <c r="AP1156" t="s">
        <v>5</v>
      </c>
      <c r="AQ1156" t="s">
        <v>0</v>
      </c>
      <c r="AS1156" t="s">
        <v>5</v>
      </c>
    </row>
    <row r="1157" spans="1:45" x14ac:dyDescent="0.3">
      <c r="A1157" s="1" t="s">
        <v>1946</v>
      </c>
      <c r="B1157" s="1">
        <v>8</v>
      </c>
      <c r="C1157" s="1" t="s">
        <v>14</v>
      </c>
      <c r="D1157" s="1">
        <v>99061</v>
      </c>
      <c r="E1157" s="1">
        <v>437</v>
      </c>
      <c r="F1157" s="1" t="s">
        <v>673</v>
      </c>
      <c r="G1157" s="1" t="s">
        <v>9859</v>
      </c>
      <c r="H1157" s="1" t="s">
        <v>5</v>
      </c>
      <c r="I1157" s="1" t="s">
        <v>9860</v>
      </c>
      <c r="J1157" s="1" t="s">
        <v>4</v>
      </c>
      <c r="K1157" s="1" t="s">
        <v>9861</v>
      </c>
      <c r="L1157" s="1">
        <v>7</v>
      </c>
      <c r="M1157" t="s">
        <v>3</v>
      </c>
      <c r="N1157" t="s">
        <v>2</v>
      </c>
      <c r="O1157">
        <v>70</v>
      </c>
      <c r="P1157">
        <v>0</v>
      </c>
      <c r="Q1157">
        <v>0</v>
      </c>
      <c r="R1157">
        <v>0</v>
      </c>
      <c r="S1157">
        <v>70</v>
      </c>
      <c r="T1157">
        <v>0</v>
      </c>
      <c r="U1157">
        <v>52</v>
      </c>
      <c r="X1157" s="23">
        <f>IFERROR(1 -(#REF!/#REF!), 0)</f>
        <v>0</v>
      </c>
      <c r="AA1157">
        <v>23.6007</v>
      </c>
      <c r="AB1157">
        <v>23.6615</v>
      </c>
      <c r="AC1157">
        <v>22.7315</v>
      </c>
      <c r="AD1157">
        <v>23.707599999999999</v>
      </c>
      <c r="AE1157">
        <v>23.6007</v>
      </c>
      <c r="AF1157">
        <v>23.6615</v>
      </c>
      <c r="AG1157">
        <v>22.7315</v>
      </c>
      <c r="AH1157">
        <v>23.707599999999999</v>
      </c>
      <c r="AI1157">
        <v>23.6007</v>
      </c>
      <c r="AJ1157">
        <v>23.6615</v>
      </c>
      <c r="AK1157">
        <v>22.7315</v>
      </c>
      <c r="AL1157">
        <v>23.707599999999999</v>
      </c>
      <c r="AM1157" t="s">
        <v>1</v>
      </c>
      <c r="AN1157" t="s">
        <v>1</v>
      </c>
      <c r="AO1157" t="s">
        <v>5</v>
      </c>
      <c r="AP1157" t="s">
        <v>5</v>
      </c>
      <c r="AQ1157" t="s">
        <v>0</v>
      </c>
      <c r="AS1157" t="s">
        <v>5</v>
      </c>
    </row>
    <row r="1158" spans="1:45" x14ac:dyDescent="0.3">
      <c r="A1158" s="1" t="s">
        <v>1950</v>
      </c>
      <c r="B1158" s="1">
        <v>15</v>
      </c>
      <c r="C1158" s="1" t="s">
        <v>9</v>
      </c>
      <c r="D1158" s="1">
        <v>99061</v>
      </c>
      <c r="E1158" s="1">
        <v>438</v>
      </c>
      <c r="F1158" s="1" t="s">
        <v>678</v>
      </c>
      <c r="G1158" s="1" t="s">
        <v>9862</v>
      </c>
      <c r="H1158" s="1" t="s">
        <v>5</v>
      </c>
      <c r="I1158" s="1" t="s">
        <v>8709</v>
      </c>
      <c r="J1158" s="1" t="s">
        <v>4</v>
      </c>
      <c r="K1158" s="1" t="s">
        <v>9863</v>
      </c>
      <c r="L1158" s="1">
        <v>7</v>
      </c>
      <c r="M1158" t="s">
        <v>3</v>
      </c>
      <c r="N1158" t="s">
        <v>2</v>
      </c>
      <c r="O1158">
        <v>150</v>
      </c>
      <c r="P1158">
        <v>150</v>
      </c>
      <c r="Q1158">
        <v>0</v>
      </c>
      <c r="R1158">
        <v>0</v>
      </c>
      <c r="S1158">
        <v>0</v>
      </c>
      <c r="T1158">
        <v>0</v>
      </c>
      <c r="U1158">
        <v>52</v>
      </c>
      <c r="V1158">
        <v>45</v>
      </c>
      <c r="W1158">
        <v>10</v>
      </c>
      <c r="X1158" s="23">
        <f>IFERROR(1 -(#REF!/#REF!), 0)</f>
        <v>0</v>
      </c>
      <c r="Y1158">
        <v>3</v>
      </c>
      <c r="Z1158">
        <v>65</v>
      </c>
      <c r="AA1158">
        <v>24.84</v>
      </c>
      <c r="AB1158">
        <v>21.973800000000001</v>
      </c>
      <c r="AC1158">
        <v>23.668399999999998</v>
      </c>
      <c r="AD1158">
        <v>26.5746</v>
      </c>
      <c r="AE1158">
        <v>24.84</v>
      </c>
      <c r="AF1158">
        <v>21.973800000000001</v>
      </c>
      <c r="AG1158">
        <v>23.668399999999998</v>
      </c>
      <c r="AH1158">
        <v>26.5746</v>
      </c>
      <c r="AI1158">
        <v>24.84</v>
      </c>
      <c r="AJ1158">
        <v>21.973800000000001</v>
      </c>
      <c r="AK1158">
        <v>23.668399999999998</v>
      </c>
      <c r="AL1158">
        <v>26.5746</v>
      </c>
      <c r="AM1158" t="s">
        <v>1</v>
      </c>
      <c r="AN1158" t="s">
        <v>1</v>
      </c>
      <c r="AO1158" t="s">
        <v>5</v>
      </c>
      <c r="AP1158" t="s">
        <v>5</v>
      </c>
      <c r="AQ1158" t="s">
        <v>0</v>
      </c>
      <c r="AS1158" t="s">
        <v>5</v>
      </c>
    </row>
    <row r="1159" spans="1:45" x14ac:dyDescent="0.3">
      <c r="A1159" s="1" t="s">
        <v>1948</v>
      </c>
      <c r="B1159" s="1">
        <v>15</v>
      </c>
      <c r="C1159" s="1" t="s">
        <v>9</v>
      </c>
      <c r="D1159" s="1">
        <v>99061</v>
      </c>
      <c r="E1159" s="1">
        <v>439</v>
      </c>
      <c r="F1159" s="1" t="s">
        <v>676</v>
      </c>
      <c r="G1159" s="1" t="s">
        <v>9862</v>
      </c>
      <c r="H1159" s="1" t="s">
        <v>5</v>
      </c>
      <c r="I1159" s="1" t="s">
        <v>8709</v>
      </c>
      <c r="J1159" s="1" t="s">
        <v>4</v>
      </c>
      <c r="K1159" s="1" t="s">
        <v>9863</v>
      </c>
      <c r="L1159" s="1">
        <v>7</v>
      </c>
      <c r="M1159" t="s">
        <v>3</v>
      </c>
      <c r="N1159" t="s">
        <v>2</v>
      </c>
      <c r="O1159">
        <v>160</v>
      </c>
      <c r="P1159">
        <v>160</v>
      </c>
      <c r="Q1159">
        <v>0</v>
      </c>
      <c r="R1159">
        <v>0</v>
      </c>
      <c r="S1159">
        <v>0</v>
      </c>
      <c r="T1159">
        <v>0</v>
      </c>
      <c r="U1159">
        <v>53</v>
      </c>
      <c r="X1159" s="23">
        <f>IFERROR(1 -(#REF!/#REF!), 0)</f>
        <v>0</v>
      </c>
      <c r="AA1159">
        <v>22</v>
      </c>
      <c r="AB1159">
        <v>11.892799999999999</v>
      </c>
      <c r="AC1159">
        <v>10.1892</v>
      </c>
      <c r="AD1159">
        <v>21.469200000000001</v>
      </c>
      <c r="AE1159">
        <v>22</v>
      </c>
      <c r="AF1159">
        <v>11.892799999999999</v>
      </c>
      <c r="AG1159">
        <v>10.1892</v>
      </c>
      <c r="AH1159">
        <v>21.469200000000001</v>
      </c>
      <c r="AI1159">
        <v>22</v>
      </c>
      <c r="AJ1159">
        <v>11.892799999999999</v>
      </c>
      <c r="AK1159">
        <v>10.1892</v>
      </c>
      <c r="AL1159">
        <v>21.469200000000001</v>
      </c>
      <c r="AM1159" t="s">
        <v>1</v>
      </c>
      <c r="AN1159" t="s">
        <v>1</v>
      </c>
      <c r="AO1159" t="s">
        <v>5</v>
      </c>
      <c r="AP1159" t="s">
        <v>5</v>
      </c>
      <c r="AQ1159" t="s">
        <v>0</v>
      </c>
      <c r="AS1159" t="s">
        <v>5</v>
      </c>
    </row>
    <row r="1160" spans="1:45" x14ac:dyDescent="0.3">
      <c r="A1160" s="1" t="s">
        <v>1949</v>
      </c>
      <c r="B1160" s="1">
        <v>15</v>
      </c>
      <c r="C1160" s="1" t="s">
        <v>9</v>
      </c>
      <c r="D1160" s="1">
        <v>99061</v>
      </c>
      <c r="E1160" s="1">
        <v>440</v>
      </c>
      <c r="F1160" s="1" t="s">
        <v>677</v>
      </c>
      <c r="G1160" s="1" t="s">
        <v>9862</v>
      </c>
      <c r="H1160" s="1" t="s">
        <v>5</v>
      </c>
      <c r="I1160" s="1" t="s">
        <v>8709</v>
      </c>
      <c r="J1160" s="1" t="s">
        <v>4</v>
      </c>
      <c r="K1160" s="1" t="s">
        <v>9863</v>
      </c>
      <c r="L1160" s="1">
        <v>7</v>
      </c>
      <c r="M1160" t="s">
        <v>3</v>
      </c>
      <c r="N1160" t="s">
        <v>2</v>
      </c>
      <c r="O1160">
        <v>165</v>
      </c>
      <c r="P1160">
        <v>165</v>
      </c>
      <c r="Q1160">
        <v>0</v>
      </c>
      <c r="R1160">
        <v>0</v>
      </c>
      <c r="S1160">
        <v>0</v>
      </c>
      <c r="T1160">
        <v>0</v>
      </c>
      <c r="U1160">
        <v>52</v>
      </c>
      <c r="X1160" s="23">
        <f>IFERROR(1 -(#REF!/#REF!), 0)</f>
        <v>0</v>
      </c>
      <c r="AA1160">
        <v>27.6</v>
      </c>
      <c r="AB1160">
        <v>24.907599999999999</v>
      </c>
      <c r="AC1160">
        <v>25.210699999999999</v>
      </c>
      <c r="AD1160">
        <v>26.946100000000001</v>
      </c>
      <c r="AE1160">
        <v>27.6</v>
      </c>
      <c r="AF1160">
        <v>24.907599999999999</v>
      </c>
      <c r="AG1160">
        <v>25.210699999999999</v>
      </c>
      <c r="AH1160">
        <v>26.946100000000001</v>
      </c>
      <c r="AI1160">
        <v>27.6</v>
      </c>
      <c r="AJ1160">
        <v>24.907599999999999</v>
      </c>
      <c r="AK1160">
        <v>25.210699999999999</v>
      </c>
      <c r="AL1160">
        <v>26.946100000000001</v>
      </c>
      <c r="AM1160" t="s">
        <v>1</v>
      </c>
      <c r="AN1160" t="s">
        <v>1</v>
      </c>
      <c r="AO1160" t="s">
        <v>5</v>
      </c>
      <c r="AP1160" t="s">
        <v>5</v>
      </c>
      <c r="AQ1160" t="s">
        <v>0</v>
      </c>
      <c r="AS1160" t="s">
        <v>5</v>
      </c>
    </row>
    <row r="1161" spans="1:45" x14ac:dyDescent="0.3">
      <c r="A1161" s="1" t="s">
        <v>1496</v>
      </c>
      <c r="B1161" s="1">
        <v>71</v>
      </c>
      <c r="C1161" s="1" t="s">
        <v>9</v>
      </c>
      <c r="D1161" s="1">
        <v>99062</v>
      </c>
      <c r="E1161" s="1">
        <v>29</v>
      </c>
      <c r="F1161" s="1" t="s">
        <v>211</v>
      </c>
      <c r="G1161" s="1" t="s">
        <v>9864</v>
      </c>
      <c r="H1161" s="1" t="s">
        <v>11</v>
      </c>
      <c r="I1161" s="1" t="s">
        <v>9865</v>
      </c>
      <c r="J1161" s="1" t="s">
        <v>4</v>
      </c>
      <c r="K1161" s="1" t="s">
        <v>9866</v>
      </c>
      <c r="L1161" s="1">
        <v>7</v>
      </c>
      <c r="M1161" t="s">
        <v>3</v>
      </c>
      <c r="N1161" t="s">
        <v>2</v>
      </c>
      <c r="O1161">
        <v>10</v>
      </c>
      <c r="P1161">
        <v>10</v>
      </c>
      <c r="Q1161">
        <v>0</v>
      </c>
      <c r="R1161">
        <v>0</v>
      </c>
      <c r="S1161">
        <v>0</v>
      </c>
      <c r="T1161">
        <v>0</v>
      </c>
      <c r="U1161">
        <v>52</v>
      </c>
      <c r="V1161">
        <v>112</v>
      </c>
      <c r="W1161">
        <v>20</v>
      </c>
      <c r="X1161" s="23">
        <f>IFERROR(1 -(#REF!/#REF!), 0)</f>
        <v>0</v>
      </c>
      <c r="Y1161">
        <v>4</v>
      </c>
      <c r="Z1161">
        <v>113</v>
      </c>
      <c r="AA1161">
        <v>131.66380000000001</v>
      </c>
      <c r="AB1161">
        <v>136.92529999999999</v>
      </c>
      <c r="AC1161">
        <v>138.9538</v>
      </c>
      <c r="AD1161">
        <v>127.2992</v>
      </c>
      <c r="AE1161">
        <v>131.66380000000001</v>
      </c>
      <c r="AF1161">
        <v>136.92529999999999</v>
      </c>
      <c r="AG1161">
        <v>138.9538</v>
      </c>
      <c r="AH1161">
        <v>127.2992</v>
      </c>
      <c r="AI1161">
        <v>131.66380000000001</v>
      </c>
      <c r="AJ1161">
        <v>136.92529999999999</v>
      </c>
      <c r="AK1161">
        <v>138.9538</v>
      </c>
      <c r="AL1161">
        <v>127.2992</v>
      </c>
      <c r="AM1161" t="s">
        <v>1</v>
      </c>
      <c r="AN1161" t="s">
        <v>1</v>
      </c>
      <c r="AO1161" t="s">
        <v>5</v>
      </c>
      <c r="AP1161" t="s">
        <v>5</v>
      </c>
      <c r="AQ1161" t="s">
        <v>0</v>
      </c>
      <c r="AS1161" t="s">
        <v>5</v>
      </c>
    </row>
    <row r="1162" spans="1:45" x14ac:dyDescent="0.3">
      <c r="A1162" s="1" t="s">
        <v>2450</v>
      </c>
      <c r="B1162" s="1">
        <v>76</v>
      </c>
      <c r="C1162" s="1" t="s">
        <v>9</v>
      </c>
      <c r="D1162" s="1">
        <v>99062</v>
      </c>
      <c r="E1162" s="1">
        <v>38</v>
      </c>
      <c r="F1162" s="1" t="s">
        <v>1173</v>
      </c>
      <c r="G1162" s="1" t="s">
        <v>9867</v>
      </c>
      <c r="H1162" s="1" t="s">
        <v>11</v>
      </c>
      <c r="I1162" s="1" t="s">
        <v>8399</v>
      </c>
      <c r="J1162" s="1" t="s">
        <v>4</v>
      </c>
      <c r="K1162" s="1" t="s">
        <v>8530</v>
      </c>
      <c r="L1162" s="1">
        <v>7</v>
      </c>
      <c r="M1162" t="s">
        <v>3</v>
      </c>
      <c r="N1162" t="s">
        <v>2</v>
      </c>
      <c r="O1162">
        <v>138</v>
      </c>
      <c r="P1162">
        <v>138</v>
      </c>
      <c r="Q1162">
        <v>0</v>
      </c>
      <c r="R1162">
        <v>0</v>
      </c>
      <c r="S1162">
        <v>0</v>
      </c>
      <c r="T1162">
        <v>0</v>
      </c>
      <c r="U1162">
        <v>52</v>
      </c>
      <c r="V1162">
        <v>0</v>
      </c>
      <c r="W1162">
        <v>15</v>
      </c>
      <c r="X1162" s="23">
        <f>IFERROR(1 -(#REF!/#REF!), 0)</f>
        <v>0</v>
      </c>
      <c r="Y1162">
        <v>1</v>
      </c>
      <c r="Z1162">
        <v>190</v>
      </c>
      <c r="AA1162">
        <v>112.63</v>
      </c>
      <c r="AB1162">
        <v>123.8023</v>
      </c>
      <c r="AC1162">
        <v>124.46299999999999</v>
      </c>
      <c r="AD1162">
        <v>108.3338</v>
      </c>
      <c r="AE1162">
        <v>112.63</v>
      </c>
      <c r="AF1162">
        <v>123.8023</v>
      </c>
      <c r="AG1162">
        <v>124.46299999999999</v>
      </c>
      <c r="AH1162">
        <v>108.3338</v>
      </c>
      <c r="AI1162">
        <v>112.63</v>
      </c>
      <c r="AJ1162">
        <v>123.8023</v>
      </c>
      <c r="AK1162">
        <v>124.46299999999999</v>
      </c>
      <c r="AL1162">
        <v>108.3338</v>
      </c>
      <c r="AM1162" t="s">
        <v>1</v>
      </c>
      <c r="AN1162" t="s">
        <v>1</v>
      </c>
      <c r="AO1162" t="s">
        <v>5</v>
      </c>
      <c r="AP1162" t="s">
        <v>5</v>
      </c>
      <c r="AQ1162" t="s">
        <v>0</v>
      </c>
      <c r="AS1162" t="s">
        <v>5</v>
      </c>
    </row>
    <row r="1163" spans="1:45" x14ac:dyDescent="0.3">
      <c r="A1163" s="1" t="s">
        <v>2452</v>
      </c>
      <c r="B1163" s="1">
        <v>76</v>
      </c>
      <c r="C1163" s="1" t="s">
        <v>9</v>
      </c>
      <c r="D1163" s="1">
        <v>99062</v>
      </c>
      <c r="E1163" s="1">
        <v>40</v>
      </c>
      <c r="F1163" s="1" t="s">
        <v>1175</v>
      </c>
      <c r="G1163" s="1" t="s">
        <v>9868</v>
      </c>
      <c r="H1163" s="1" t="s">
        <v>11</v>
      </c>
      <c r="I1163" s="1" t="s">
        <v>8997</v>
      </c>
      <c r="J1163" s="1" t="s">
        <v>4</v>
      </c>
      <c r="K1163" s="1" t="s">
        <v>8378</v>
      </c>
      <c r="L1163" s="1">
        <v>7</v>
      </c>
      <c r="M1163" t="s">
        <v>3</v>
      </c>
      <c r="N1163" t="s">
        <v>2</v>
      </c>
      <c r="O1163">
        <v>20</v>
      </c>
      <c r="P1163">
        <v>20</v>
      </c>
      <c r="Q1163">
        <v>0</v>
      </c>
      <c r="R1163">
        <v>0</v>
      </c>
      <c r="S1163">
        <v>0</v>
      </c>
      <c r="T1163">
        <v>0</v>
      </c>
      <c r="U1163">
        <v>52</v>
      </c>
      <c r="V1163">
        <v>0</v>
      </c>
      <c r="W1163">
        <v>32</v>
      </c>
      <c r="X1163" s="23">
        <f>IFERROR(1 -(#REF!/#REF!), 0)</f>
        <v>0</v>
      </c>
      <c r="Y1163">
        <v>1</v>
      </c>
      <c r="Z1163">
        <v>305</v>
      </c>
      <c r="AA1163">
        <v>96.614599999999996</v>
      </c>
      <c r="AB1163">
        <v>108.1023</v>
      </c>
      <c r="AC1163">
        <v>114.25530000000001</v>
      </c>
      <c r="AD1163">
        <v>92.892300000000006</v>
      </c>
      <c r="AE1163">
        <v>96.614599999999996</v>
      </c>
      <c r="AF1163">
        <v>108.1023</v>
      </c>
      <c r="AG1163">
        <v>114.25530000000001</v>
      </c>
      <c r="AH1163">
        <v>92.892300000000006</v>
      </c>
      <c r="AI1163">
        <v>96.614599999999996</v>
      </c>
      <c r="AJ1163">
        <v>108.1023</v>
      </c>
      <c r="AK1163">
        <v>114.25530000000001</v>
      </c>
      <c r="AL1163">
        <v>92.892300000000006</v>
      </c>
      <c r="AM1163" t="s">
        <v>1</v>
      </c>
      <c r="AN1163" t="s">
        <v>1</v>
      </c>
      <c r="AO1163" t="s">
        <v>5</v>
      </c>
      <c r="AP1163" t="s">
        <v>5</v>
      </c>
      <c r="AQ1163" t="s">
        <v>0</v>
      </c>
      <c r="AS1163" t="s">
        <v>5</v>
      </c>
    </row>
    <row r="1164" spans="1:45" x14ac:dyDescent="0.3">
      <c r="A1164" s="1" t="s">
        <v>2453</v>
      </c>
      <c r="B1164" s="1">
        <v>76</v>
      </c>
      <c r="C1164" s="1" t="s">
        <v>9</v>
      </c>
      <c r="D1164" s="1">
        <v>99062</v>
      </c>
      <c r="E1164" s="1">
        <v>42</v>
      </c>
      <c r="F1164" s="1" t="s">
        <v>1176</v>
      </c>
      <c r="G1164" s="1" t="s">
        <v>9869</v>
      </c>
      <c r="H1164" s="1" t="s">
        <v>11</v>
      </c>
      <c r="I1164" s="1" t="s">
        <v>9805</v>
      </c>
      <c r="J1164" s="1" t="s">
        <v>4</v>
      </c>
      <c r="K1164" s="1" t="s">
        <v>8530</v>
      </c>
      <c r="L1164" s="1">
        <v>7</v>
      </c>
      <c r="M1164" t="s">
        <v>3</v>
      </c>
      <c r="N1164" t="s">
        <v>2</v>
      </c>
      <c r="O1164">
        <v>10</v>
      </c>
      <c r="P1164">
        <v>10</v>
      </c>
      <c r="Q1164">
        <v>0</v>
      </c>
      <c r="R1164">
        <v>0</v>
      </c>
      <c r="S1164">
        <v>0</v>
      </c>
      <c r="T1164">
        <v>0</v>
      </c>
      <c r="U1164">
        <v>52</v>
      </c>
      <c r="V1164">
        <v>0</v>
      </c>
      <c r="W1164">
        <v>36</v>
      </c>
      <c r="X1164" s="23">
        <f>IFERROR(1 -(#REF!/#REF!), 0)</f>
        <v>0</v>
      </c>
      <c r="Y1164">
        <v>1</v>
      </c>
      <c r="Z1164">
        <v>459</v>
      </c>
      <c r="AA1164">
        <v>183.51070000000001</v>
      </c>
      <c r="AB1164">
        <v>168.41759999999999</v>
      </c>
      <c r="AC1164">
        <v>162.55760000000001</v>
      </c>
      <c r="AD1164">
        <v>184.49</v>
      </c>
      <c r="AE1164">
        <v>183.51070000000001</v>
      </c>
      <c r="AF1164">
        <v>168.41759999999999</v>
      </c>
      <c r="AG1164">
        <v>162.55760000000001</v>
      </c>
      <c r="AH1164">
        <v>184.49</v>
      </c>
      <c r="AI1164">
        <v>183.51070000000001</v>
      </c>
      <c r="AJ1164">
        <v>168.41759999999999</v>
      </c>
      <c r="AK1164">
        <v>162.55760000000001</v>
      </c>
      <c r="AL1164">
        <v>184.49</v>
      </c>
      <c r="AM1164" t="s">
        <v>1</v>
      </c>
      <c r="AN1164" t="s">
        <v>1</v>
      </c>
      <c r="AO1164" t="s">
        <v>5</v>
      </c>
      <c r="AP1164" t="s">
        <v>5</v>
      </c>
      <c r="AQ1164" t="s">
        <v>0</v>
      </c>
      <c r="AS1164" t="s">
        <v>5</v>
      </c>
    </row>
    <row r="1165" spans="1:45" x14ac:dyDescent="0.3">
      <c r="A1165" s="1" t="s">
        <v>2467</v>
      </c>
      <c r="B1165" s="1">
        <v>34</v>
      </c>
      <c r="C1165" s="1" t="s">
        <v>7</v>
      </c>
      <c r="D1165" s="1">
        <v>99062</v>
      </c>
      <c r="E1165" s="1">
        <v>58</v>
      </c>
      <c r="F1165" s="1" t="s">
        <v>1192</v>
      </c>
      <c r="G1165" s="1" t="s">
        <v>9870</v>
      </c>
      <c r="H1165" s="1" t="s">
        <v>11</v>
      </c>
      <c r="I1165" s="1" t="s">
        <v>363</v>
      </c>
      <c r="J1165" s="1" t="s">
        <v>4</v>
      </c>
      <c r="K1165" s="1" t="s">
        <v>8590</v>
      </c>
      <c r="L1165" s="1">
        <v>7</v>
      </c>
      <c r="M1165" t="s">
        <v>3</v>
      </c>
      <c r="N1165" t="s">
        <v>2</v>
      </c>
      <c r="O1165">
        <v>30</v>
      </c>
      <c r="P1165">
        <v>0</v>
      </c>
      <c r="Q1165">
        <v>0</v>
      </c>
      <c r="R1165">
        <v>0</v>
      </c>
      <c r="S1165">
        <v>0</v>
      </c>
      <c r="T1165">
        <v>30</v>
      </c>
      <c r="U1165">
        <v>54</v>
      </c>
      <c r="X1165" s="23">
        <f>IFERROR(1 -(#REF!/#REF!), 0)</f>
        <v>0</v>
      </c>
      <c r="AA1165">
        <v>47.424100000000003</v>
      </c>
      <c r="AB1165">
        <v>55.166400000000003</v>
      </c>
      <c r="AC1165">
        <v>63.664999999999999</v>
      </c>
      <c r="AD1165">
        <v>46.2014</v>
      </c>
      <c r="AE1165">
        <v>47.424100000000003</v>
      </c>
      <c r="AF1165">
        <v>55.166400000000003</v>
      </c>
      <c r="AG1165">
        <v>63.664999999999999</v>
      </c>
      <c r="AH1165">
        <v>46.2014</v>
      </c>
      <c r="AI1165">
        <v>47.424100000000003</v>
      </c>
      <c r="AJ1165">
        <v>55.166400000000003</v>
      </c>
      <c r="AK1165">
        <v>63.664999999999999</v>
      </c>
      <c r="AL1165">
        <v>46.2014</v>
      </c>
      <c r="AM1165" t="s">
        <v>1</v>
      </c>
      <c r="AN1165" t="s">
        <v>1</v>
      </c>
      <c r="AO1165" t="s">
        <v>5</v>
      </c>
      <c r="AP1165" t="s">
        <v>5</v>
      </c>
      <c r="AQ1165" t="s">
        <v>0</v>
      </c>
      <c r="AS1165" t="s">
        <v>5</v>
      </c>
    </row>
    <row r="1166" spans="1:45" x14ac:dyDescent="0.3">
      <c r="A1166" s="1" t="s">
        <v>2523</v>
      </c>
      <c r="B1166" s="1">
        <v>70</v>
      </c>
      <c r="C1166" s="1" t="s">
        <v>9</v>
      </c>
      <c r="D1166" s="1">
        <v>99062</v>
      </c>
      <c r="E1166" s="1">
        <v>66</v>
      </c>
      <c r="F1166" s="1" t="s">
        <v>1249</v>
      </c>
      <c r="G1166" s="1" t="s">
        <v>9871</v>
      </c>
      <c r="H1166" s="1" t="s">
        <v>11</v>
      </c>
      <c r="I1166" s="1" t="s">
        <v>8925</v>
      </c>
      <c r="J1166" s="1" t="s">
        <v>4</v>
      </c>
      <c r="K1166" s="1" t="s">
        <v>8295</v>
      </c>
      <c r="L1166" s="1">
        <v>7</v>
      </c>
      <c r="M1166" t="s">
        <v>3</v>
      </c>
      <c r="N1166" t="s">
        <v>2</v>
      </c>
      <c r="O1166">
        <v>10</v>
      </c>
      <c r="P1166">
        <v>10</v>
      </c>
      <c r="Q1166">
        <v>0</v>
      </c>
      <c r="R1166">
        <v>0</v>
      </c>
      <c r="S1166">
        <v>0</v>
      </c>
      <c r="T1166">
        <v>0</v>
      </c>
      <c r="U1166">
        <v>53</v>
      </c>
      <c r="V1166">
        <v>160</v>
      </c>
      <c r="W1166">
        <v>39</v>
      </c>
      <c r="X1166" s="23">
        <f>IFERROR(1 -(#REF!/#REF!), 0)</f>
        <v>0</v>
      </c>
      <c r="Y1166">
        <v>3</v>
      </c>
      <c r="Z1166">
        <v>158</v>
      </c>
      <c r="AA1166">
        <v>132.1164</v>
      </c>
      <c r="AB1166">
        <v>143.3561</v>
      </c>
      <c r="AC1166">
        <v>126.3476</v>
      </c>
      <c r="AD1166">
        <v>127.8415</v>
      </c>
      <c r="AE1166">
        <v>132.1164</v>
      </c>
      <c r="AF1166">
        <v>143.3561</v>
      </c>
      <c r="AG1166">
        <v>126.3476</v>
      </c>
      <c r="AH1166">
        <v>127.8415</v>
      </c>
      <c r="AI1166">
        <v>132.1164</v>
      </c>
      <c r="AJ1166">
        <v>143.3561</v>
      </c>
      <c r="AK1166">
        <v>126.3476</v>
      </c>
      <c r="AL1166">
        <v>127.8415</v>
      </c>
      <c r="AM1166" t="s">
        <v>1</v>
      </c>
      <c r="AN1166" t="s">
        <v>1</v>
      </c>
      <c r="AO1166" t="s">
        <v>5</v>
      </c>
      <c r="AP1166" t="s">
        <v>5</v>
      </c>
      <c r="AQ1166" t="s">
        <v>0</v>
      </c>
      <c r="AS1166" t="s">
        <v>5</v>
      </c>
    </row>
    <row r="1167" spans="1:45" x14ac:dyDescent="0.3">
      <c r="A1167" s="1" t="s">
        <v>2524</v>
      </c>
      <c r="B1167" s="1">
        <v>78</v>
      </c>
      <c r="C1167" s="1" t="s">
        <v>14</v>
      </c>
      <c r="D1167" s="1">
        <v>99062</v>
      </c>
      <c r="E1167" s="1">
        <v>67</v>
      </c>
      <c r="F1167" s="1" t="s">
        <v>1250</v>
      </c>
      <c r="G1167" s="1" t="s">
        <v>9872</v>
      </c>
      <c r="H1167" s="1" t="s">
        <v>11</v>
      </c>
      <c r="I1167" s="1" t="s">
        <v>8337</v>
      </c>
      <c r="J1167" s="1" t="s">
        <v>4</v>
      </c>
      <c r="K1167" s="1" t="s">
        <v>8338</v>
      </c>
      <c r="L1167" s="1">
        <v>7</v>
      </c>
      <c r="M1167" t="s">
        <v>3</v>
      </c>
      <c r="N1167" t="s">
        <v>2</v>
      </c>
      <c r="O1167">
        <v>10</v>
      </c>
      <c r="P1167">
        <v>0</v>
      </c>
      <c r="Q1167">
        <v>0</v>
      </c>
      <c r="R1167">
        <v>0</v>
      </c>
      <c r="S1167">
        <v>10</v>
      </c>
      <c r="T1167">
        <v>0</v>
      </c>
      <c r="U1167">
        <v>52</v>
      </c>
      <c r="V1167">
        <v>91</v>
      </c>
      <c r="W1167">
        <v>25</v>
      </c>
      <c r="X1167" s="23">
        <f>IFERROR(1 -(#REF!/#REF!), 0)</f>
        <v>0</v>
      </c>
      <c r="Y1167">
        <v>2</v>
      </c>
      <c r="Z1167">
        <v>91</v>
      </c>
      <c r="AA1167">
        <v>112.89</v>
      </c>
      <c r="AB1167">
        <v>101.7861</v>
      </c>
      <c r="AC1167">
        <v>100.92919999999999</v>
      </c>
      <c r="AD1167">
        <v>107.97839999999999</v>
      </c>
      <c r="AE1167">
        <v>112.89</v>
      </c>
      <c r="AF1167">
        <v>101.7861</v>
      </c>
      <c r="AG1167">
        <v>100.92919999999999</v>
      </c>
      <c r="AH1167">
        <v>107.97839999999999</v>
      </c>
      <c r="AI1167">
        <v>112.89</v>
      </c>
      <c r="AJ1167">
        <v>101.7861</v>
      </c>
      <c r="AK1167">
        <v>100.92919999999999</v>
      </c>
      <c r="AL1167">
        <v>107.97839999999999</v>
      </c>
      <c r="AM1167" t="s">
        <v>1</v>
      </c>
      <c r="AN1167" t="s">
        <v>1</v>
      </c>
      <c r="AO1167" t="s">
        <v>5</v>
      </c>
      <c r="AP1167" t="s">
        <v>5</v>
      </c>
      <c r="AQ1167" t="s">
        <v>0</v>
      </c>
      <c r="AS1167" t="s">
        <v>5</v>
      </c>
    </row>
    <row r="1168" spans="1:45" x14ac:dyDescent="0.3">
      <c r="A1168" s="1" t="s">
        <v>2531</v>
      </c>
      <c r="B1168" s="1">
        <v>8</v>
      </c>
      <c r="C1168" s="1" t="s">
        <v>12</v>
      </c>
      <c r="D1168" s="1">
        <v>99062</v>
      </c>
      <c r="E1168" s="1">
        <v>68</v>
      </c>
      <c r="F1168" s="1" t="s">
        <v>1257</v>
      </c>
      <c r="G1168" s="1" t="s">
        <v>9873</v>
      </c>
      <c r="H1168" s="1" t="s">
        <v>11</v>
      </c>
      <c r="I1168" s="1" t="s">
        <v>9060</v>
      </c>
      <c r="J1168" s="1" t="s">
        <v>4</v>
      </c>
      <c r="K1168" s="1" t="s">
        <v>8444</v>
      </c>
      <c r="L1168" s="1">
        <v>7</v>
      </c>
      <c r="M1168" t="s">
        <v>3</v>
      </c>
      <c r="N1168" t="s">
        <v>2</v>
      </c>
      <c r="O1168">
        <v>10</v>
      </c>
      <c r="P1168">
        <v>0</v>
      </c>
      <c r="Q1168">
        <v>10</v>
      </c>
      <c r="R1168">
        <v>0</v>
      </c>
      <c r="S1168">
        <v>0</v>
      </c>
      <c r="T1168">
        <v>0</v>
      </c>
      <c r="U1168">
        <v>57</v>
      </c>
      <c r="V1168">
        <v>83</v>
      </c>
      <c r="W1168">
        <v>21</v>
      </c>
      <c r="X1168" s="23">
        <f>IFERROR(1 -(#REF!/#REF!), 0)</f>
        <v>0</v>
      </c>
      <c r="Y1168">
        <v>3</v>
      </c>
      <c r="Z1168">
        <v>101</v>
      </c>
      <c r="AA1168">
        <v>94.275000000000006</v>
      </c>
      <c r="AB1168">
        <v>95.802099999999996</v>
      </c>
      <c r="AC1168">
        <v>98.584000000000003</v>
      </c>
      <c r="AD1168">
        <v>117.6585</v>
      </c>
      <c r="AE1168">
        <v>94.275000000000006</v>
      </c>
      <c r="AF1168">
        <v>95.802099999999996</v>
      </c>
      <c r="AG1168">
        <v>98.584000000000003</v>
      </c>
      <c r="AH1168">
        <v>117.6585</v>
      </c>
      <c r="AI1168">
        <v>94.275000000000006</v>
      </c>
      <c r="AJ1168">
        <v>95.802099999999996</v>
      </c>
      <c r="AK1168">
        <v>98.584000000000003</v>
      </c>
      <c r="AL1168">
        <v>117.6585</v>
      </c>
      <c r="AM1168" t="s">
        <v>1</v>
      </c>
      <c r="AN1168" t="s">
        <v>1</v>
      </c>
      <c r="AO1168" t="s">
        <v>5</v>
      </c>
      <c r="AP1168" t="s">
        <v>5</v>
      </c>
      <c r="AQ1168" t="s">
        <v>0</v>
      </c>
      <c r="AS1168" t="s">
        <v>5</v>
      </c>
    </row>
    <row r="1169" spans="1:45" x14ac:dyDescent="0.3">
      <c r="A1169" s="1" t="s">
        <v>1742</v>
      </c>
      <c r="B1169" s="1">
        <v>34</v>
      </c>
      <c r="C1169" s="1" t="s">
        <v>6</v>
      </c>
      <c r="D1169" s="1">
        <v>99062</v>
      </c>
      <c r="E1169" s="1">
        <v>116</v>
      </c>
      <c r="F1169" s="1" t="s">
        <v>463</v>
      </c>
      <c r="G1169" s="1" t="s">
        <v>9874</v>
      </c>
      <c r="H1169" s="1" t="s">
        <v>11</v>
      </c>
      <c r="I1169" s="1" t="s">
        <v>363</v>
      </c>
      <c r="J1169" s="1" t="s">
        <v>4</v>
      </c>
      <c r="K1169" s="1" t="s">
        <v>8696</v>
      </c>
      <c r="L1169" s="1">
        <v>7</v>
      </c>
      <c r="M1169" t="s">
        <v>3</v>
      </c>
      <c r="N1169" t="s">
        <v>2</v>
      </c>
      <c r="O1169">
        <v>95</v>
      </c>
      <c r="P1169">
        <v>0</v>
      </c>
      <c r="Q1169">
        <v>0</v>
      </c>
      <c r="R1169">
        <v>95</v>
      </c>
      <c r="S1169">
        <v>0</v>
      </c>
      <c r="T1169">
        <v>0</v>
      </c>
      <c r="U1169">
        <v>52</v>
      </c>
      <c r="V1169">
        <v>70</v>
      </c>
      <c r="W1169">
        <v>11</v>
      </c>
      <c r="X1169" s="23">
        <f>IFERROR(1 -(#REF!/#REF!), 0)</f>
        <v>0</v>
      </c>
      <c r="Y1169">
        <v>6</v>
      </c>
      <c r="Z1169">
        <v>70</v>
      </c>
      <c r="AA1169">
        <v>53.968400000000003</v>
      </c>
      <c r="AB1169">
        <v>45.804600000000001</v>
      </c>
      <c r="AC1169">
        <v>60.052300000000002</v>
      </c>
      <c r="AD1169">
        <v>47.154600000000002</v>
      </c>
      <c r="AE1169">
        <v>53.968400000000003</v>
      </c>
      <c r="AF1169">
        <v>45.804600000000001</v>
      </c>
      <c r="AG1169">
        <v>60.052300000000002</v>
      </c>
      <c r="AH1169">
        <v>47.154600000000002</v>
      </c>
      <c r="AI1169">
        <v>53.968400000000003</v>
      </c>
      <c r="AJ1169">
        <v>45.804600000000001</v>
      </c>
      <c r="AK1169">
        <v>60.052300000000002</v>
      </c>
      <c r="AL1169">
        <v>47.154600000000002</v>
      </c>
      <c r="AM1169" t="s">
        <v>1</v>
      </c>
      <c r="AN1169" t="s">
        <v>1</v>
      </c>
      <c r="AO1169" t="s">
        <v>5</v>
      </c>
      <c r="AP1169" t="s">
        <v>5</v>
      </c>
      <c r="AQ1169" t="s">
        <v>0</v>
      </c>
      <c r="AS1169" t="s">
        <v>5</v>
      </c>
    </row>
    <row r="1170" spans="1:45" x14ac:dyDescent="0.3">
      <c r="A1170" s="1" t="s">
        <v>2616</v>
      </c>
      <c r="B1170" s="1">
        <v>76</v>
      </c>
      <c r="C1170" s="1" t="s">
        <v>12</v>
      </c>
      <c r="D1170" s="1">
        <v>99062</v>
      </c>
      <c r="E1170" s="1">
        <v>145</v>
      </c>
      <c r="F1170" s="1" t="s">
        <v>1334</v>
      </c>
      <c r="G1170" s="1" t="s">
        <v>9875</v>
      </c>
      <c r="H1170" s="1" t="s">
        <v>11</v>
      </c>
      <c r="I1170" s="1" t="s">
        <v>8969</v>
      </c>
      <c r="J1170" s="1" t="s">
        <v>4</v>
      </c>
      <c r="K1170" s="1" t="s">
        <v>8469</v>
      </c>
      <c r="L1170" s="1">
        <v>7</v>
      </c>
      <c r="M1170" t="s">
        <v>3</v>
      </c>
      <c r="N1170" t="s">
        <v>2</v>
      </c>
      <c r="O1170">
        <v>5</v>
      </c>
      <c r="P1170">
        <v>0</v>
      </c>
      <c r="Q1170">
        <v>5</v>
      </c>
      <c r="R1170">
        <v>0</v>
      </c>
      <c r="S1170">
        <v>0</v>
      </c>
      <c r="T1170">
        <v>0</v>
      </c>
      <c r="U1170">
        <v>52</v>
      </c>
      <c r="X1170" s="23">
        <f>IFERROR(1 -(#REF!/#REF!), 0)</f>
        <v>0</v>
      </c>
      <c r="AA1170">
        <v>44.3</v>
      </c>
      <c r="AB1170">
        <v>45.944600000000001</v>
      </c>
      <c r="AC1170">
        <v>46.200699999999998</v>
      </c>
      <c r="AD1170">
        <v>42.280700000000003</v>
      </c>
      <c r="AE1170">
        <v>44.3</v>
      </c>
      <c r="AF1170">
        <v>45.944600000000001</v>
      </c>
      <c r="AG1170">
        <v>46.200699999999998</v>
      </c>
      <c r="AH1170">
        <v>42.280700000000003</v>
      </c>
      <c r="AI1170">
        <v>44.3</v>
      </c>
      <c r="AJ1170">
        <v>45.944600000000001</v>
      </c>
      <c r="AK1170">
        <v>46.200699999999998</v>
      </c>
      <c r="AL1170">
        <v>42.280700000000003</v>
      </c>
      <c r="AM1170" t="s">
        <v>1</v>
      </c>
      <c r="AN1170" t="s">
        <v>1</v>
      </c>
      <c r="AO1170" t="s">
        <v>5</v>
      </c>
      <c r="AP1170" t="s">
        <v>5</v>
      </c>
      <c r="AQ1170" t="s">
        <v>0</v>
      </c>
      <c r="AS1170" t="s">
        <v>5</v>
      </c>
    </row>
    <row r="1171" spans="1:45" x14ac:dyDescent="0.3">
      <c r="A1171" s="1" t="s">
        <v>2555</v>
      </c>
      <c r="B1171" s="1">
        <v>76</v>
      </c>
      <c r="C1171" s="1" t="s">
        <v>12</v>
      </c>
      <c r="D1171" s="1">
        <v>99062</v>
      </c>
      <c r="E1171" s="1">
        <v>146</v>
      </c>
      <c r="F1171" s="1" t="s">
        <v>1280</v>
      </c>
      <c r="G1171" s="1" t="s">
        <v>9876</v>
      </c>
      <c r="H1171" s="1" t="s">
        <v>11</v>
      </c>
      <c r="I1171" s="1" t="s">
        <v>8437</v>
      </c>
      <c r="J1171" s="1" t="s">
        <v>4</v>
      </c>
      <c r="K1171" s="1" t="s">
        <v>8469</v>
      </c>
      <c r="L1171" s="1">
        <v>7</v>
      </c>
      <c r="M1171" t="s">
        <v>3</v>
      </c>
      <c r="N1171" t="s">
        <v>2</v>
      </c>
      <c r="O1171">
        <v>10</v>
      </c>
      <c r="P1171">
        <v>0</v>
      </c>
      <c r="Q1171">
        <v>10</v>
      </c>
      <c r="R1171">
        <v>0</v>
      </c>
      <c r="S1171">
        <v>0</v>
      </c>
      <c r="T1171">
        <v>0</v>
      </c>
      <c r="U1171">
        <v>52</v>
      </c>
      <c r="V1171">
        <v>97</v>
      </c>
      <c r="W1171">
        <v>7</v>
      </c>
      <c r="X1171" s="23">
        <f>IFERROR(1 -(#REF!/#REF!), 0)</f>
        <v>0</v>
      </c>
      <c r="Y1171">
        <v>4</v>
      </c>
      <c r="Z1171">
        <v>97</v>
      </c>
      <c r="AA1171">
        <v>48.93</v>
      </c>
      <c r="AB1171">
        <v>50.574599999999997</v>
      </c>
      <c r="AC1171">
        <v>51.576099999999997</v>
      </c>
      <c r="AD1171">
        <v>46.626100000000001</v>
      </c>
      <c r="AE1171">
        <v>48.93</v>
      </c>
      <c r="AF1171">
        <v>50.574599999999997</v>
      </c>
      <c r="AG1171">
        <v>51.576099999999997</v>
      </c>
      <c r="AH1171">
        <v>46.626100000000001</v>
      </c>
      <c r="AI1171">
        <v>48.93</v>
      </c>
      <c r="AJ1171">
        <v>50.574599999999997</v>
      </c>
      <c r="AK1171">
        <v>51.576099999999997</v>
      </c>
      <c r="AL1171">
        <v>46.626100000000001</v>
      </c>
      <c r="AM1171" t="s">
        <v>1</v>
      </c>
      <c r="AN1171" t="s">
        <v>1</v>
      </c>
      <c r="AO1171" t="s">
        <v>5</v>
      </c>
      <c r="AP1171" t="s">
        <v>5</v>
      </c>
      <c r="AQ1171" t="s">
        <v>0</v>
      </c>
      <c r="AS1171" t="s">
        <v>5</v>
      </c>
    </row>
    <row r="1172" spans="1:45" x14ac:dyDescent="0.3">
      <c r="A1172" s="1" t="s">
        <v>2556</v>
      </c>
      <c r="B1172" s="1">
        <v>76</v>
      </c>
      <c r="C1172" s="1" t="s">
        <v>12</v>
      </c>
      <c r="D1172" s="1">
        <v>99062</v>
      </c>
      <c r="E1172" s="1">
        <v>147</v>
      </c>
      <c r="F1172" s="1" t="s">
        <v>1281</v>
      </c>
      <c r="G1172" s="1" t="s">
        <v>9877</v>
      </c>
      <c r="H1172" s="1" t="s">
        <v>11</v>
      </c>
      <c r="I1172" s="1" t="s">
        <v>8437</v>
      </c>
      <c r="J1172" s="1" t="s">
        <v>4</v>
      </c>
      <c r="K1172" s="1" t="s">
        <v>8469</v>
      </c>
      <c r="L1172" s="1">
        <v>7</v>
      </c>
      <c r="M1172" t="s">
        <v>3</v>
      </c>
      <c r="N1172" t="s">
        <v>2</v>
      </c>
      <c r="O1172">
        <v>15</v>
      </c>
      <c r="P1172">
        <v>0</v>
      </c>
      <c r="Q1172">
        <v>15</v>
      </c>
      <c r="R1172">
        <v>0</v>
      </c>
      <c r="S1172">
        <v>0</v>
      </c>
      <c r="T1172">
        <v>0</v>
      </c>
      <c r="U1172">
        <v>52</v>
      </c>
      <c r="V1172">
        <v>87</v>
      </c>
      <c r="W1172">
        <v>15</v>
      </c>
      <c r="X1172" s="23">
        <f>IFERROR(1 -(#REF!/#REF!), 0)</f>
        <v>0</v>
      </c>
      <c r="Y1172">
        <v>8</v>
      </c>
      <c r="Z1172">
        <v>87</v>
      </c>
      <c r="AA1172">
        <v>61.69</v>
      </c>
      <c r="AB1172">
        <v>53.6038</v>
      </c>
      <c r="AC1172">
        <v>49.393000000000001</v>
      </c>
      <c r="AD1172">
        <v>50.889200000000002</v>
      </c>
      <c r="AE1172">
        <v>61.69</v>
      </c>
      <c r="AF1172">
        <v>53.6038</v>
      </c>
      <c r="AG1172">
        <v>49.393000000000001</v>
      </c>
      <c r="AH1172">
        <v>50.889200000000002</v>
      </c>
      <c r="AI1172">
        <v>61.69</v>
      </c>
      <c r="AJ1172">
        <v>53.6038</v>
      </c>
      <c r="AK1172">
        <v>49.393000000000001</v>
      </c>
      <c r="AL1172">
        <v>50.889200000000002</v>
      </c>
      <c r="AM1172" t="s">
        <v>1</v>
      </c>
      <c r="AN1172" t="s">
        <v>1</v>
      </c>
      <c r="AO1172" t="s">
        <v>5</v>
      </c>
      <c r="AP1172" t="s">
        <v>5</v>
      </c>
      <c r="AQ1172" t="s">
        <v>0</v>
      </c>
      <c r="AS1172" t="s">
        <v>5</v>
      </c>
    </row>
    <row r="1173" spans="1:45" x14ac:dyDescent="0.3">
      <c r="A1173" s="1" t="s">
        <v>2619</v>
      </c>
      <c r="B1173" s="1">
        <v>78</v>
      </c>
      <c r="C1173" s="1" t="s">
        <v>7</v>
      </c>
      <c r="D1173" s="1">
        <v>99062</v>
      </c>
      <c r="E1173" s="1">
        <v>148</v>
      </c>
      <c r="F1173" s="1" t="s">
        <v>1337</v>
      </c>
      <c r="G1173" s="1" t="s">
        <v>9878</v>
      </c>
      <c r="H1173" s="1" t="s">
        <v>11</v>
      </c>
      <c r="I1173" s="1" t="s">
        <v>9087</v>
      </c>
      <c r="J1173" s="1" t="s">
        <v>4</v>
      </c>
      <c r="K1173" s="1" t="s">
        <v>8503</v>
      </c>
      <c r="L1173" s="1">
        <v>7</v>
      </c>
      <c r="M1173" t="s">
        <v>3</v>
      </c>
      <c r="N1173" t="s">
        <v>2</v>
      </c>
      <c r="O1173">
        <v>115</v>
      </c>
      <c r="P1173">
        <v>0</v>
      </c>
      <c r="Q1173">
        <v>0</v>
      </c>
      <c r="R1173">
        <v>0</v>
      </c>
      <c r="S1173">
        <v>0</v>
      </c>
      <c r="T1173">
        <v>115</v>
      </c>
      <c r="U1173">
        <v>53</v>
      </c>
      <c r="X1173" s="23">
        <f>IFERROR(1 -(#REF!/#REF!), 0)</f>
        <v>0</v>
      </c>
      <c r="AA1173">
        <v>42.274999999999999</v>
      </c>
      <c r="AB1173">
        <v>44.044600000000003</v>
      </c>
      <c r="AC1173">
        <v>44.295000000000002</v>
      </c>
      <c r="AD1173">
        <v>40.5642</v>
      </c>
      <c r="AE1173">
        <v>42.274999999999999</v>
      </c>
      <c r="AF1173">
        <v>44.044600000000003</v>
      </c>
      <c r="AG1173">
        <v>44.295000000000002</v>
      </c>
      <c r="AH1173">
        <v>40.5642</v>
      </c>
      <c r="AI1173">
        <v>42.274999999999999</v>
      </c>
      <c r="AJ1173">
        <v>44.044600000000003</v>
      </c>
      <c r="AK1173">
        <v>44.295000000000002</v>
      </c>
      <c r="AL1173">
        <v>40.5642</v>
      </c>
      <c r="AM1173" t="s">
        <v>1</v>
      </c>
      <c r="AN1173" t="s">
        <v>1</v>
      </c>
      <c r="AO1173" t="s">
        <v>5</v>
      </c>
      <c r="AP1173" t="s">
        <v>5</v>
      </c>
      <c r="AQ1173" t="s">
        <v>0</v>
      </c>
      <c r="AS1173" t="s">
        <v>5</v>
      </c>
    </row>
    <row r="1174" spans="1:45" x14ac:dyDescent="0.3">
      <c r="A1174" s="1" t="s">
        <v>1557</v>
      </c>
      <c r="B1174" s="1">
        <v>78</v>
      </c>
      <c r="C1174" s="1" t="s">
        <v>7</v>
      </c>
      <c r="D1174" s="1">
        <v>99062</v>
      </c>
      <c r="E1174" s="1">
        <v>149</v>
      </c>
      <c r="F1174" s="1" t="s">
        <v>274</v>
      </c>
      <c r="G1174" s="1" t="s">
        <v>9879</v>
      </c>
      <c r="H1174" s="1" t="s">
        <v>11</v>
      </c>
      <c r="I1174" s="1" t="s">
        <v>8502</v>
      </c>
      <c r="J1174" s="1" t="s">
        <v>4</v>
      </c>
      <c r="K1174" s="1" t="s">
        <v>8503</v>
      </c>
      <c r="L1174" s="1">
        <v>7</v>
      </c>
      <c r="M1174" t="s">
        <v>3</v>
      </c>
      <c r="N1174" t="s">
        <v>2</v>
      </c>
      <c r="O1174">
        <v>110</v>
      </c>
      <c r="P1174">
        <v>0</v>
      </c>
      <c r="Q1174">
        <v>0</v>
      </c>
      <c r="R1174">
        <v>0</v>
      </c>
      <c r="S1174">
        <v>0</v>
      </c>
      <c r="T1174">
        <v>110</v>
      </c>
      <c r="U1174">
        <v>53</v>
      </c>
      <c r="V1174">
        <v>144</v>
      </c>
      <c r="W1174">
        <v>21</v>
      </c>
      <c r="X1174" s="23">
        <f>IFERROR(1 -(#REF!/#REF!), 0)</f>
        <v>0</v>
      </c>
      <c r="Y1174">
        <v>8</v>
      </c>
      <c r="Z1174">
        <v>144</v>
      </c>
      <c r="AA1174">
        <v>63.505000000000003</v>
      </c>
      <c r="AB1174">
        <v>65.274600000000007</v>
      </c>
      <c r="AC1174">
        <v>65.525000000000006</v>
      </c>
      <c r="AD1174">
        <v>60.851399999999998</v>
      </c>
      <c r="AE1174">
        <v>63.505000000000003</v>
      </c>
      <c r="AF1174">
        <v>65.274600000000007</v>
      </c>
      <c r="AG1174">
        <v>65.525000000000006</v>
      </c>
      <c r="AH1174">
        <v>60.851399999999998</v>
      </c>
      <c r="AI1174">
        <v>63.505000000000003</v>
      </c>
      <c r="AJ1174">
        <v>65.274600000000007</v>
      </c>
      <c r="AK1174">
        <v>65.525000000000006</v>
      </c>
      <c r="AL1174">
        <v>60.851399999999998</v>
      </c>
      <c r="AM1174" t="s">
        <v>1</v>
      </c>
      <c r="AN1174" t="s">
        <v>1</v>
      </c>
      <c r="AO1174" t="s">
        <v>5</v>
      </c>
      <c r="AP1174" t="s">
        <v>5</v>
      </c>
      <c r="AQ1174" t="s">
        <v>0</v>
      </c>
      <c r="AS1174" t="s">
        <v>5</v>
      </c>
    </row>
    <row r="1175" spans="1:45" x14ac:dyDescent="0.3">
      <c r="A1175" s="1" t="s">
        <v>2709</v>
      </c>
      <c r="B1175" s="1">
        <v>78</v>
      </c>
      <c r="C1175" s="1" t="s">
        <v>7</v>
      </c>
      <c r="D1175" s="1">
        <v>99062</v>
      </c>
      <c r="E1175" s="1">
        <v>150</v>
      </c>
      <c r="F1175" s="1" t="s">
        <v>1418</v>
      </c>
      <c r="G1175" s="1" t="s">
        <v>9880</v>
      </c>
      <c r="H1175" s="1" t="s">
        <v>11</v>
      </c>
      <c r="I1175" s="1" t="s">
        <v>8502</v>
      </c>
      <c r="J1175" s="1" t="s">
        <v>4</v>
      </c>
      <c r="K1175" s="1" t="s">
        <v>8503</v>
      </c>
      <c r="L1175" s="1">
        <v>7</v>
      </c>
      <c r="M1175" t="s">
        <v>3</v>
      </c>
      <c r="N1175" t="s">
        <v>2</v>
      </c>
      <c r="O1175">
        <v>110</v>
      </c>
      <c r="P1175">
        <v>0</v>
      </c>
      <c r="Q1175">
        <v>0</v>
      </c>
      <c r="R1175">
        <v>0</v>
      </c>
      <c r="S1175">
        <v>0</v>
      </c>
      <c r="T1175">
        <v>110</v>
      </c>
      <c r="U1175">
        <v>53</v>
      </c>
      <c r="V1175">
        <v>113</v>
      </c>
      <c r="W1175">
        <v>18</v>
      </c>
      <c r="X1175" s="23">
        <f>IFERROR(1 -(#REF!/#REF!), 0)</f>
        <v>0</v>
      </c>
      <c r="Y1175">
        <v>7</v>
      </c>
      <c r="Z1175">
        <v>113</v>
      </c>
      <c r="AA1175">
        <v>51.945</v>
      </c>
      <c r="AB1175">
        <v>53.714599999999997</v>
      </c>
      <c r="AC1175">
        <v>56.265000000000001</v>
      </c>
      <c r="AD1175">
        <v>49.791400000000003</v>
      </c>
      <c r="AE1175">
        <v>51.945</v>
      </c>
      <c r="AF1175">
        <v>53.714599999999997</v>
      </c>
      <c r="AG1175">
        <v>56.265000000000001</v>
      </c>
      <c r="AH1175">
        <v>49.791400000000003</v>
      </c>
      <c r="AI1175">
        <v>51.945</v>
      </c>
      <c r="AJ1175">
        <v>53.714599999999997</v>
      </c>
      <c r="AK1175">
        <v>56.265000000000001</v>
      </c>
      <c r="AL1175">
        <v>49.791400000000003</v>
      </c>
      <c r="AM1175" t="s">
        <v>1</v>
      </c>
      <c r="AN1175" t="s">
        <v>1</v>
      </c>
      <c r="AO1175" t="s">
        <v>5</v>
      </c>
      <c r="AP1175" t="s">
        <v>5</v>
      </c>
      <c r="AQ1175" t="s">
        <v>0</v>
      </c>
      <c r="AS1175" t="s">
        <v>5</v>
      </c>
    </row>
    <row r="1176" spans="1:45" x14ac:dyDescent="0.3">
      <c r="A1176" s="1" t="s">
        <v>2617</v>
      </c>
      <c r="B1176" s="1">
        <v>78</v>
      </c>
      <c r="C1176" s="1" t="s">
        <v>7</v>
      </c>
      <c r="D1176" s="1">
        <v>99062</v>
      </c>
      <c r="E1176" s="1">
        <v>151</v>
      </c>
      <c r="F1176" s="1" t="s">
        <v>1335</v>
      </c>
      <c r="G1176" s="1" t="s">
        <v>9881</v>
      </c>
      <c r="H1176" s="1" t="s">
        <v>11</v>
      </c>
      <c r="I1176" s="1" t="s">
        <v>8337</v>
      </c>
      <c r="J1176" s="1" t="s">
        <v>4</v>
      </c>
      <c r="K1176" s="1" t="s">
        <v>8338</v>
      </c>
      <c r="L1176" s="1">
        <v>7</v>
      </c>
      <c r="M1176" t="s">
        <v>3</v>
      </c>
      <c r="N1176" t="s">
        <v>2</v>
      </c>
      <c r="O1176">
        <v>10</v>
      </c>
      <c r="P1176">
        <v>0</v>
      </c>
      <c r="Q1176">
        <v>0</v>
      </c>
      <c r="R1176">
        <v>0</v>
      </c>
      <c r="S1176">
        <v>0</v>
      </c>
      <c r="T1176">
        <v>10</v>
      </c>
      <c r="U1176">
        <v>53</v>
      </c>
      <c r="X1176" s="23">
        <f>IFERROR(1 -(#REF!/#REF!), 0)</f>
        <v>0</v>
      </c>
      <c r="AA1176">
        <v>62.005000000000003</v>
      </c>
      <c r="AB1176">
        <v>63.7746</v>
      </c>
      <c r="AC1176">
        <v>64.025000000000006</v>
      </c>
      <c r="AD1176">
        <v>59.63</v>
      </c>
      <c r="AE1176">
        <v>62.005000000000003</v>
      </c>
      <c r="AF1176">
        <v>63.7746</v>
      </c>
      <c r="AG1176">
        <v>64.025000000000006</v>
      </c>
      <c r="AH1176">
        <v>59.63</v>
      </c>
      <c r="AI1176">
        <v>62.005000000000003</v>
      </c>
      <c r="AJ1176">
        <v>63.7746</v>
      </c>
      <c r="AK1176">
        <v>64.025000000000006</v>
      </c>
      <c r="AL1176">
        <v>59.63</v>
      </c>
      <c r="AM1176" t="s">
        <v>1</v>
      </c>
      <c r="AN1176" t="s">
        <v>1</v>
      </c>
      <c r="AO1176" t="s">
        <v>5</v>
      </c>
      <c r="AP1176" t="s">
        <v>5</v>
      </c>
      <c r="AQ1176" t="s">
        <v>0</v>
      </c>
      <c r="AS1176" t="s">
        <v>5</v>
      </c>
    </row>
    <row r="1177" spans="1:45" x14ac:dyDescent="0.3">
      <c r="A1177" s="1" t="s">
        <v>2725</v>
      </c>
      <c r="B1177" s="1">
        <v>78</v>
      </c>
      <c r="C1177" s="1" t="s">
        <v>7</v>
      </c>
      <c r="D1177" s="1">
        <v>99062</v>
      </c>
      <c r="E1177" s="1">
        <v>152</v>
      </c>
      <c r="F1177" s="1" t="s">
        <v>1434</v>
      </c>
      <c r="G1177" s="1" t="s">
        <v>9882</v>
      </c>
      <c r="H1177" s="1" t="s">
        <v>11</v>
      </c>
      <c r="I1177" s="1" t="s">
        <v>8450</v>
      </c>
      <c r="J1177" s="1" t="s">
        <v>4</v>
      </c>
      <c r="K1177" s="1" t="s">
        <v>8338</v>
      </c>
      <c r="L1177" s="1">
        <v>7</v>
      </c>
      <c r="M1177" t="s">
        <v>3</v>
      </c>
      <c r="N1177" t="s">
        <v>2</v>
      </c>
      <c r="O1177">
        <v>20</v>
      </c>
      <c r="P1177">
        <v>0</v>
      </c>
      <c r="Q1177">
        <v>0</v>
      </c>
      <c r="R1177">
        <v>0</v>
      </c>
      <c r="S1177">
        <v>0</v>
      </c>
      <c r="T1177">
        <v>20</v>
      </c>
      <c r="U1177">
        <v>53</v>
      </c>
      <c r="V1177">
        <v>175</v>
      </c>
      <c r="W1177">
        <v>24</v>
      </c>
      <c r="X1177" s="23">
        <f>IFERROR(1 -(#REF!/#REF!), 0)</f>
        <v>0</v>
      </c>
      <c r="Y1177">
        <v>7</v>
      </c>
      <c r="Z1177">
        <v>133</v>
      </c>
      <c r="AA1177">
        <v>78.571600000000004</v>
      </c>
      <c r="AB1177">
        <v>78.914599999999993</v>
      </c>
      <c r="AC1177">
        <v>85.525700000000001</v>
      </c>
      <c r="AD1177">
        <v>74.58</v>
      </c>
      <c r="AE1177">
        <v>78.571600000000004</v>
      </c>
      <c r="AF1177">
        <v>78.914599999999993</v>
      </c>
      <c r="AG1177">
        <v>85.525700000000001</v>
      </c>
      <c r="AH1177">
        <v>74.58</v>
      </c>
      <c r="AI1177">
        <v>78.571600000000004</v>
      </c>
      <c r="AJ1177">
        <v>78.914599999999993</v>
      </c>
      <c r="AK1177">
        <v>85.525700000000001</v>
      </c>
      <c r="AL1177">
        <v>74.58</v>
      </c>
      <c r="AM1177" t="s">
        <v>1</v>
      </c>
      <c r="AN1177" t="s">
        <v>1</v>
      </c>
      <c r="AO1177" t="s">
        <v>5</v>
      </c>
      <c r="AP1177" t="s">
        <v>5</v>
      </c>
      <c r="AQ1177" t="s">
        <v>0</v>
      </c>
      <c r="AS1177" t="s">
        <v>5</v>
      </c>
    </row>
    <row r="1178" spans="1:45" x14ac:dyDescent="0.3">
      <c r="A1178" s="1" t="s">
        <v>2726</v>
      </c>
      <c r="B1178" s="1">
        <v>78</v>
      </c>
      <c r="C1178" s="1" t="s">
        <v>7</v>
      </c>
      <c r="D1178" s="1">
        <v>99062</v>
      </c>
      <c r="E1178" s="1">
        <v>153</v>
      </c>
      <c r="F1178" s="1" t="s">
        <v>1435</v>
      </c>
      <c r="G1178" s="1" t="s">
        <v>9882</v>
      </c>
      <c r="H1178" s="1" t="s">
        <v>11</v>
      </c>
      <c r="I1178" s="1" t="s">
        <v>8450</v>
      </c>
      <c r="J1178" s="1" t="s">
        <v>4</v>
      </c>
      <c r="K1178" s="1" t="s">
        <v>8338</v>
      </c>
      <c r="L1178" s="1">
        <v>7</v>
      </c>
      <c r="M1178" t="s">
        <v>3</v>
      </c>
      <c r="N1178" t="s">
        <v>2</v>
      </c>
      <c r="O1178">
        <v>30</v>
      </c>
      <c r="P1178">
        <v>0</v>
      </c>
      <c r="Q1178">
        <v>0</v>
      </c>
      <c r="R1178">
        <v>0</v>
      </c>
      <c r="S1178">
        <v>0</v>
      </c>
      <c r="T1178">
        <v>30</v>
      </c>
      <c r="U1178">
        <v>53</v>
      </c>
      <c r="V1178">
        <v>168</v>
      </c>
      <c r="W1178">
        <v>23</v>
      </c>
      <c r="X1178" s="23">
        <f>IFERROR(1 -(#REF!/#REF!), 0)</f>
        <v>0</v>
      </c>
      <c r="Y1178">
        <v>6</v>
      </c>
      <c r="Z1178">
        <v>168</v>
      </c>
      <c r="AA1178">
        <v>72.02</v>
      </c>
      <c r="AB1178">
        <v>72.02</v>
      </c>
      <c r="AC1178">
        <v>72.02</v>
      </c>
      <c r="AD1178">
        <v>69.448499999999996</v>
      </c>
      <c r="AE1178">
        <v>72.02</v>
      </c>
      <c r="AF1178">
        <v>72.02</v>
      </c>
      <c r="AG1178">
        <v>72.02</v>
      </c>
      <c r="AH1178">
        <v>69.448499999999996</v>
      </c>
      <c r="AI1178">
        <v>72.02</v>
      </c>
      <c r="AJ1178">
        <v>72.02</v>
      </c>
      <c r="AK1178">
        <v>72.02</v>
      </c>
      <c r="AL1178">
        <v>69.448499999999996</v>
      </c>
      <c r="AM1178" t="s">
        <v>1</v>
      </c>
      <c r="AN1178" t="s">
        <v>1</v>
      </c>
      <c r="AO1178" t="s">
        <v>5</v>
      </c>
      <c r="AP1178" t="s">
        <v>5</v>
      </c>
      <c r="AQ1178" t="s">
        <v>0</v>
      </c>
      <c r="AS1178" t="s">
        <v>5</v>
      </c>
    </row>
    <row r="1179" spans="1:45" x14ac:dyDescent="0.3">
      <c r="A1179" s="1" t="s">
        <v>2618</v>
      </c>
      <c r="B1179" s="1">
        <v>71</v>
      </c>
      <c r="C1179" s="1" t="s">
        <v>14</v>
      </c>
      <c r="D1179" s="1">
        <v>99062</v>
      </c>
      <c r="E1179" s="1">
        <v>154</v>
      </c>
      <c r="F1179" s="1" t="s">
        <v>1336</v>
      </c>
      <c r="G1179" s="1" t="s">
        <v>9883</v>
      </c>
      <c r="H1179" s="1" t="s">
        <v>11</v>
      </c>
      <c r="I1179" s="1" t="s">
        <v>8971</v>
      </c>
      <c r="J1179" s="1" t="s">
        <v>4</v>
      </c>
      <c r="K1179" s="1" t="s">
        <v>8416</v>
      </c>
      <c r="L1179" s="1">
        <v>7</v>
      </c>
      <c r="M1179" t="s">
        <v>3</v>
      </c>
      <c r="N1179" t="s">
        <v>2</v>
      </c>
      <c r="O1179">
        <v>1</v>
      </c>
      <c r="P1179">
        <v>0</v>
      </c>
      <c r="Q1179">
        <v>0</v>
      </c>
      <c r="R1179">
        <v>0</v>
      </c>
      <c r="S1179">
        <v>1</v>
      </c>
      <c r="T1179">
        <v>0</v>
      </c>
      <c r="U1179">
        <v>53</v>
      </c>
      <c r="X1179" s="23">
        <f>IFERROR(1 -(#REF!/#REF!), 0)</f>
        <v>0</v>
      </c>
      <c r="AA1179">
        <v>66.234999999999999</v>
      </c>
      <c r="AB1179">
        <v>71.33</v>
      </c>
      <c r="AC1179">
        <v>71.33</v>
      </c>
      <c r="AD1179">
        <v>62.521500000000003</v>
      </c>
      <c r="AE1179">
        <v>66.234999999999999</v>
      </c>
      <c r="AF1179">
        <v>71.33</v>
      </c>
      <c r="AG1179">
        <v>71.33</v>
      </c>
      <c r="AH1179">
        <v>62.521500000000003</v>
      </c>
      <c r="AI1179">
        <v>66.234999999999999</v>
      </c>
      <c r="AJ1179">
        <v>71.33</v>
      </c>
      <c r="AK1179">
        <v>71.33</v>
      </c>
      <c r="AL1179">
        <v>62.521500000000003</v>
      </c>
      <c r="AM1179" t="s">
        <v>1</v>
      </c>
      <c r="AN1179" t="s">
        <v>1</v>
      </c>
      <c r="AO1179" t="s">
        <v>5</v>
      </c>
      <c r="AP1179" t="s">
        <v>5</v>
      </c>
      <c r="AQ1179" t="s">
        <v>0</v>
      </c>
      <c r="AS1179" t="s">
        <v>5</v>
      </c>
    </row>
    <row r="1180" spans="1:45" x14ac:dyDescent="0.3">
      <c r="A1180" s="1" t="s">
        <v>2326</v>
      </c>
      <c r="B1180" s="1">
        <v>71</v>
      </c>
      <c r="C1180" s="1" t="s">
        <v>14</v>
      </c>
      <c r="D1180" s="1">
        <v>99062</v>
      </c>
      <c r="E1180" s="1">
        <v>155</v>
      </c>
      <c r="F1180" s="1" t="s">
        <v>1050</v>
      </c>
      <c r="G1180" s="1" t="s">
        <v>9884</v>
      </c>
      <c r="H1180" s="1" t="s">
        <v>11</v>
      </c>
      <c r="I1180" s="1" t="s">
        <v>8415</v>
      </c>
      <c r="J1180" s="1" t="s">
        <v>4</v>
      </c>
      <c r="K1180" s="1" t="s">
        <v>8416</v>
      </c>
      <c r="L1180" s="1">
        <v>7</v>
      </c>
      <c r="M1180" t="s">
        <v>3</v>
      </c>
      <c r="N1180" t="s">
        <v>2</v>
      </c>
      <c r="O1180">
        <v>20</v>
      </c>
      <c r="P1180">
        <v>0</v>
      </c>
      <c r="Q1180">
        <v>0</v>
      </c>
      <c r="R1180">
        <v>0</v>
      </c>
      <c r="S1180">
        <v>20</v>
      </c>
      <c r="T1180">
        <v>0</v>
      </c>
      <c r="U1180">
        <v>52</v>
      </c>
      <c r="V1180">
        <v>125</v>
      </c>
      <c r="W1180">
        <v>32</v>
      </c>
      <c r="X1180" s="23">
        <f>IFERROR(1 -(#REF!/#REF!), 0)</f>
        <v>0</v>
      </c>
      <c r="Y1180">
        <v>4</v>
      </c>
      <c r="Z1180">
        <v>156</v>
      </c>
      <c r="AA1180">
        <v>65.78</v>
      </c>
      <c r="AB1180">
        <v>67.460700000000003</v>
      </c>
      <c r="AC1180">
        <v>67.669200000000004</v>
      </c>
      <c r="AD1180">
        <v>60.370699999999999</v>
      </c>
      <c r="AE1180">
        <v>65.78</v>
      </c>
      <c r="AF1180">
        <v>67.460700000000003</v>
      </c>
      <c r="AG1180">
        <v>67.669200000000004</v>
      </c>
      <c r="AH1180">
        <v>60.370699999999999</v>
      </c>
      <c r="AI1180">
        <v>65.78</v>
      </c>
      <c r="AJ1180">
        <v>67.460700000000003</v>
      </c>
      <c r="AK1180">
        <v>67.669200000000004</v>
      </c>
      <c r="AL1180">
        <v>60.370699999999999</v>
      </c>
      <c r="AM1180" t="s">
        <v>1</v>
      </c>
      <c r="AN1180" t="s">
        <v>1</v>
      </c>
      <c r="AO1180" t="s">
        <v>5</v>
      </c>
      <c r="AP1180" t="s">
        <v>5</v>
      </c>
      <c r="AQ1180" t="s">
        <v>0</v>
      </c>
      <c r="AS1180" t="s">
        <v>5</v>
      </c>
    </row>
    <row r="1181" spans="1:45" x14ac:dyDescent="0.3">
      <c r="A1181" s="1" t="s">
        <v>2337</v>
      </c>
      <c r="B1181" s="1">
        <v>71</v>
      </c>
      <c r="C1181" s="1" t="s">
        <v>14</v>
      </c>
      <c r="D1181" s="1">
        <v>99062</v>
      </c>
      <c r="E1181" s="1">
        <v>156</v>
      </c>
      <c r="F1181" s="1" t="s">
        <v>1061</v>
      </c>
      <c r="G1181" s="1" t="s">
        <v>9885</v>
      </c>
      <c r="H1181" s="1" t="s">
        <v>11</v>
      </c>
      <c r="I1181" s="1" t="s">
        <v>8415</v>
      </c>
      <c r="J1181" s="1" t="s">
        <v>4</v>
      </c>
      <c r="K1181" s="1" t="s">
        <v>8416</v>
      </c>
      <c r="L1181" s="1">
        <v>7</v>
      </c>
      <c r="M1181" t="s">
        <v>3</v>
      </c>
      <c r="N1181" t="s">
        <v>2</v>
      </c>
      <c r="O1181">
        <v>10</v>
      </c>
      <c r="P1181">
        <v>0</v>
      </c>
      <c r="Q1181">
        <v>0</v>
      </c>
      <c r="R1181">
        <v>0</v>
      </c>
      <c r="S1181">
        <v>10</v>
      </c>
      <c r="T1181">
        <v>0</v>
      </c>
      <c r="U1181">
        <v>52</v>
      </c>
      <c r="V1181">
        <v>158</v>
      </c>
      <c r="W1181">
        <v>18</v>
      </c>
      <c r="X1181" s="23">
        <f>IFERROR(1 -(#REF!/#REF!), 0)</f>
        <v>0</v>
      </c>
      <c r="Y1181">
        <v>9</v>
      </c>
      <c r="Z1181">
        <v>154</v>
      </c>
      <c r="AA1181">
        <v>76.260000000000005</v>
      </c>
      <c r="AB1181">
        <v>77.940700000000007</v>
      </c>
      <c r="AC1181">
        <v>78.149199999999993</v>
      </c>
      <c r="AD1181">
        <v>72.779200000000003</v>
      </c>
      <c r="AE1181">
        <v>76.260000000000005</v>
      </c>
      <c r="AF1181">
        <v>77.940700000000007</v>
      </c>
      <c r="AG1181">
        <v>78.149199999999993</v>
      </c>
      <c r="AH1181">
        <v>72.779200000000003</v>
      </c>
      <c r="AI1181">
        <v>76.260000000000005</v>
      </c>
      <c r="AJ1181">
        <v>77.940700000000007</v>
      </c>
      <c r="AK1181">
        <v>78.149199999999993</v>
      </c>
      <c r="AL1181">
        <v>72.779200000000003</v>
      </c>
      <c r="AM1181" t="s">
        <v>1</v>
      </c>
      <c r="AN1181" t="s">
        <v>1</v>
      </c>
      <c r="AO1181" t="s">
        <v>5</v>
      </c>
      <c r="AP1181" t="s">
        <v>5</v>
      </c>
      <c r="AQ1181" t="s">
        <v>0</v>
      </c>
      <c r="AS1181" t="s">
        <v>5</v>
      </c>
    </row>
    <row r="1182" spans="1:45" x14ac:dyDescent="0.3">
      <c r="A1182" s="1" t="s">
        <v>2620</v>
      </c>
      <c r="B1182" s="1">
        <v>78</v>
      </c>
      <c r="C1182" s="1" t="s">
        <v>12</v>
      </c>
      <c r="D1182" s="1">
        <v>99062</v>
      </c>
      <c r="E1182" s="1">
        <v>157</v>
      </c>
      <c r="F1182" s="1" t="s">
        <v>1338</v>
      </c>
      <c r="G1182" s="1" t="s">
        <v>9886</v>
      </c>
      <c r="H1182" s="1" t="s">
        <v>11</v>
      </c>
      <c r="I1182" s="1" t="s">
        <v>9021</v>
      </c>
      <c r="J1182" s="1" t="s">
        <v>4</v>
      </c>
      <c r="K1182" s="1" t="s">
        <v>8307</v>
      </c>
      <c r="L1182" s="1">
        <v>7</v>
      </c>
      <c r="M1182" t="s">
        <v>3</v>
      </c>
      <c r="N1182" t="s">
        <v>2</v>
      </c>
      <c r="O1182">
        <v>20</v>
      </c>
      <c r="P1182">
        <v>0</v>
      </c>
      <c r="Q1182">
        <v>20</v>
      </c>
      <c r="R1182">
        <v>0</v>
      </c>
      <c r="S1182">
        <v>0</v>
      </c>
      <c r="T1182">
        <v>0</v>
      </c>
      <c r="U1182">
        <v>52</v>
      </c>
      <c r="X1182" s="23">
        <f>IFERROR(1 -(#REF!/#REF!), 0)</f>
        <v>0</v>
      </c>
      <c r="AA1182">
        <v>74.17</v>
      </c>
      <c r="AB1182">
        <v>75.814599999999999</v>
      </c>
      <c r="AC1182">
        <v>76.070700000000002</v>
      </c>
      <c r="AD1182">
        <v>71.096900000000005</v>
      </c>
      <c r="AE1182">
        <v>74.17</v>
      </c>
      <c r="AF1182">
        <v>75.814599999999999</v>
      </c>
      <c r="AG1182">
        <v>76.070700000000002</v>
      </c>
      <c r="AH1182">
        <v>71.096900000000005</v>
      </c>
      <c r="AI1182">
        <v>74.17</v>
      </c>
      <c r="AJ1182">
        <v>75.814599999999999</v>
      </c>
      <c r="AK1182">
        <v>76.070700000000002</v>
      </c>
      <c r="AL1182">
        <v>71.096900000000005</v>
      </c>
      <c r="AM1182" t="s">
        <v>1</v>
      </c>
      <c r="AN1182" t="s">
        <v>1</v>
      </c>
      <c r="AO1182" t="s">
        <v>5</v>
      </c>
      <c r="AP1182" t="s">
        <v>5</v>
      </c>
      <c r="AQ1182" t="s">
        <v>0</v>
      </c>
      <c r="AS1182" t="s">
        <v>5</v>
      </c>
    </row>
    <row r="1183" spans="1:45" x14ac:dyDescent="0.3">
      <c r="A1183" s="1" t="s">
        <v>2633</v>
      </c>
      <c r="B1183" s="1">
        <v>78</v>
      </c>
      <c r="C1183" s="1" t="s">
        <v>12</v>
      </c>
      <c r="D1183" s="1">
        <v>99062</v>
      </c>
      <c r="E1183" s="1">
        <v>158</v>
      </c>
      <c r="F1183" s="1" t="s">
        <v>1349</v>
      </c>
      <c r="G1183" s="1" t="s">
        <v>9887</v>
      </c>
      <c r="H1183" s="1" t="s">
        <v>11</v>
      </c>
      <c r="I1183" s="1" t="s">
        <v>8675</v>
      </c>
      <c r="J1183" s="1" t="s">
        <v>4</v>
      </c>
      <c r="K1183" s="1" t="s">
        <v>8307</v>
      </c>
      <c r="L1183" s="1">
        <v>7</v>
      </c>
      <c r="M1183" t="s">
        <v>3</v>
      </c>
      <c r="N1183" t="s">
        <v>2</v>
      </c>
      <c r="O1183">
        <v>20</v>
      </c>
      <c r="P1183">
        <v>0</v>
      </c>
      <c r="Q1183">
        <v>20</v>
      </c>
      <c r="R1183">
        <v>0</v>
      </c>
      <c r="S1183">
        <v>0</v>
      </c>
      <c r="T1183">
        <v>0</v>
      </c>
      <c r="U1183">
        <v>52</v>
      </c>
      <c r="V1183">
        <v>234</v>
      </c>
      <c r="W1183">
        <v>32</v>
      </c>
      <c r="X1183" s="23">
        <f>IFERROR(1 -(#REF!/#REF!), 0)</f>
        <v>0</v>
      </c>
      <c r="Y1183">
        <v>10</v>
      </c>
      <c r="Z1183">
        <v>234</v>
      </c>
      <c r="AA1183">
        <v>107.06</v>
      </c>
      <c r="AB1183">
        <v>107.06</v>
      </c>
      <c r="AC1183">
        <v>114.84610000000001</v>
      </c>
      <c r="AD1183">
        <v>110.0776</v>
      </c>
      <c r="AE1183">
        <v>107.06</v>
      </c>
      <c r="AF1183">
        <v>107.06</v>
      </c>
      <c r="AG1183">
        <v>114.84610000000001</v>
      </c>
      <c r="AH1183">
        <v>110.0776</v>
      </c>
      <c r="AI1183">
        <v>107.06</v>
      </c>
      <c r="AJ1183">
        <v>107.06</v>
      </c>
      <c r="AK1183">
        <v>114.84610000000001</v>
      </c>
      <c r="AL1183">
        <v>110.0776</v>
      </c>
      <c r="AM1183" t="s">
        <v>1</v>
      </c>
      <c r="AN1183" t="s">
        <v>1</v>
      </c>
      <c r="AO1183" t="s">
        <v>5</v>
      </c>
      <c r="AP1183" t="s">
        <v>5</v>
      </c>
      <c r="AQ1183" t="s">
        <v>0</v>
      </c>
      <c r="AS1183" t="s">
        <v>5</v>
      </c>
    </row>
    <row r="1184" spans="1:45" x14ac:dyDescent="0.3">
      <c r="A1184" s="1" t="s">
        <v>2636</v>
      </c>
      <c r="B1184" s="1">
        <v>78</v>
      </c>
      <c r="C1184" s="1" t="s">
        <v>12</v>
      </c>
      <c r="D1184" s="1">
        <v>99062</v>
      </c>
      <c r="E1184" s="1">
        <v>159</v>
      </c>
      <c r="F1184" s="1" t="s">
        <v>1352</v>
      </c>
      <c r="G1184" s="1" t="s">
        <v>9887</v>
      </c>
      <c r="H1184" s="1" t="s">
        <v>11</v>
      </c>
      <c r="I1184" s="1" t="s">
        <v>8675</v>
      </c>
      <c r="J1184" s="1" t="s">
        <v>4</v>
      </c>
      <c r="K1184" s="1" t="s">
        <v>8307</v>
      </c>
      <c r="L1184" s="1">
        <v>7</v>
      </c>
      <c r="M1184" t="s">
        <v>3</v>
      </c>
      <c r="N1184" t="s">
        <v>2</v>
      </c>
      <c r="O1184">
        <v>20</v>
      </c>
      <c r="P1184">
        <v>0</v>
      </c>
      <c r="Q1184">
        <v>20</v>
      </c>
      <c r="R1184">
        <v>0</v>
      </c>
      <c r="S1184">
        <v>0</v>
      </c>
      <c r="T1184">
        <v>0</v>
      </c>
      <c r="U1184">
        <v>52</v>
      </c>
      <c r="V1184">
        <v>127</v>
      </c>
      <c r="W1184">
        <v>19</v>
      </c>
      <c r="X1184" s="23">
        <f>IFERROR(1 -(#REF!/#REF!), 0)</f>
        <v>0</v>
      </c>
      <c r="Y1184">
        <v>5</v>
      </c>
      <c r="Z1184">
        <v>144</v>
      </c>
      <c r="AA1184">
        <v>57.69</v>
      </c>
      <c r="AB1184">
        <v>57.69</v>
      </c>
      <c r="AC1184">
        <v>57.69</v>
      </c>
      <c r="AD1184">
        <v>55.474600000000002</v>
      </c>
      <c r="AE1184">
        <v>57.69</v>
      </c>
      <c r="AF1184">
        <v>57.69</v>
      </c>
      <c r="AG1184">
        <v>57.69</v>
      </c>
      <c r="AH1184">
        <v>55.474600000000002</v>
      </c>
      <c r="AI1184">
        <v>57.69</v>
      </c>
      <c r="AJ1184">
        <v>57.69</v>
      </c>
      <c r="AK1184">
        <v>57.69</v>
      </c>
      <c r="AL1184">
        <v>55.474600000000002</v>
      </c>
      <c r="AM1184" t="s">
        <v>1</v>
      </c>
      <c r="AN1184" t="s">
        <v>1</v>
      </c>
      <c r="AO1184" t="s">
        <v>5</v>
      </c>
      <c r="AP1184" t="s">
        <v>5</v>
      </c>
      <c r="AQ1184" t="s">
        <v>0</v>
      </c>
      <c r="AS1184" t="s">
        <v>5</v>
      </c>
    </row>
    <row r="1185" spans="1:45" x14ac:dyDescent="0.3">
      <c r="A1185" s="1" t="s">
        <v>2655</v>
      </c>
      <c r="B1185" s="1">
        <v>70</v>
      </c>
      <c r="C1185" s="1" t="s">
        <v>14</v>
      </c>
      <c r="D1185" s="1">
        <v>99062</v>
      </c>
      <c r="E1185" s="1">
        <v>161</v>
      </c>
      <c r="F1185" s="1" t="s">
        <v>1363</v>
      </c>
      <c r="G1185" s="1" t="s">
        <v>9888</v>
      </c>
      <c r="H1185" s="1" t="s">
        <v>11</v>
      </c>
      <c r="I1185" s="1" t="s">
        <v>8993</v>
      </c>
      <c r="J1185" s="1" t="s">
        <v>4</v>
      </c>
      <c r="K1185" s="1" t="s">
        <v>8427</v>
      </c>
      <c r="L1185" s="1">
        <v>7</v>
      </c>
      <c r="M1185" t="s">
        <v>3</v>
      </c>
      <c r="N1185" t="s">
        <v>2</v>
      </c>
      <c r="O1185">
        <v>50</v>
      </c>
      <c r="P1185">
        <v>0</v>
      </c>
      <c r="Q1185">
        <v>0</v>
      </c>
      <c r="R1185">
        <v>0</v>
      </c>
      <c r="S1185">
        <v>50</v>
      </c>
      <c r="T1185">
        <v>0</v>
      </c>
      <c r="U1185">
        <v>53</v>
      </c>
      <c r="V1185">
        <v>52</v>
      </c>
      <c r="W1185">
        <v>19</v>
      </c>
      <c r="X1185" s="23">
        <f>IFERROR(1 -(#REF!/#REF!), 0)</f>
        <v>0</v>
      </c>
      <c r="Y1185">
        <v>3</v>
      </c>
      <c r="Z1185">
        <v>52</v>
      </c>
      <c r="AA1185">
        <v>58.823799999999999</v>
      </c>
      <c r="AB1185">
        <v>60.110700000000001</v>
      </c>
      <c r="AC1185">
        <v>60.319200000000002</v>
      </c>
      <c r="AD1185">
        <v>50.843499999999999</v>
      </c>
      <c r="AE1185">
        <v>58.823799999999999</v>
      </c>
      <c r="AF1185">
        <v>60.110700000000001</v>
      </c>
      <c r="AG1185">
        <v>60.319200000000002</v>
      </c>
      <c r="AH1185">
        <v>50.843499999999999</v>
      </c>
      <c r="AI1185">
        <v>58.823799999999999</v>
      </c>
      <c r="AJ1185">
        <v>60.110700000000001</v>
      </c>
      <c r="AK1185">
        <v>60.319200000000002</v>
      </c>
      <c r="AL1185">
        <v>50.843499999999999</v>
      </c>
      <c r="AM1185" t="s">
        <v>1</v>
      </c>
      <c r="AN1185" t="s">
        <v>1</v>
      </c>
      <c r="AO1185" t="s">
        <v>5</v>
      </c>
      <c r="AP1185" t="s">
        <v>5</v>
      </c>
      <c r="AQ1185" t="s">
        <v>0</v>
      </c>
      <c r="AS1185" t="s">
        <v>5</v>
      </c>
    </row>
    <row r="1186" spans="1:45" x14ac:dyDescent="0.3">
      <c r="A1186" s="1" t="s">
        <v>2214</v>
      </c>
      <c r="B1186" s="1">
        <v>70</v>
      </c>
      <c r="C1186" s="1" t="s">
        <v>14</v>
      </c>
      <c r="D1186" s="1">
        <v>99062</v>
      </c>
      <c r="E1186" s="1">
        <v>162</v>
      </c>
      <c r="F1186" s="1" t="s">
        <v>943</v>
      </c>
      <c r="G1186" s="1" t="s">
        <v>9888</v>
      </c>
      <c r="H1186" s="1" t="s">
        <v>11</v>
      </c>
      <c r="I1186" s="1" t="s">
        <v>8993</v>
      </c>
      <c r="J1186" s="1" t="s">
        <v>4</v>
      </c>
      <c r="K1186" s="1" t="s">
        <v>8427</v>
      </c>
      <c r="L1186" s="1">
        <v>7</v>
      </c>
      <c r="M1186" t="s">
        <v>3</v>
      </c>
      <c r="N1186" t="s">
        <v>2</v>
      </c>
      <c r="O1186">
        <v>51</v>
      </c>
      <c r="P1186">
        <v>0</v>
      </c>
      <c r="Q1186">
        <v>0</v>
      </c>
      <c r="R1186">
        <v>0</v>
      </c>
      <c r="S1186">
        <v>51</v>
      </c>
      <c r="T1186">
        <v>0</v>
      </c>
      <c r="U1186">
        <v>52</v>
      </c>
      <c r="X1186" s="23">
        <f>IFERROR(1 -(#REF!/#REF!), 0)</f>
        <v>0</v>
      </c>
      <c r="AA1186">
        <v>6.34</v>
      </c>
      <c r="AB1186">
        <v>6.34</v>
      </c>
      <c r="AC1186">
        <v>6.34</v>
      </c>
      <c r="AD1186">
        <v>6.0937999999999999</v>
      </c>
      <c r="AE1186">
        <v>6.34</v>
      </c>
      <c r="AF1186">
        <v>6.34</v>
      </c>
      <c r="AG1186">
        <v>6.34</v>
      </c>
      <c r="AH1186">
        <v>6.0937999999999999</v>
      </c>
      <c r="AI1186">
        <v>6.34</v>
      </c>
      <c r="AJ1186">
        <v>6.34</v>
      </c>
      <c r="AK1186">
        <v>6.34</v>
      </c>
      <c r="AL1186">
        <v>6.0937999999999999</v>
      </c>
      <c r="AM1186" t="s">
        <v>1</v>
      </c>
      <c r="AN1186" t="s">
        <v>1</v>
      </c>
      <c r="AO1186" t="s">
        <v>5</v>
      </c>
      <c r="AP1186" t="s">
        <v>5</v>
      </c>
      <c r="AQ1186" t="s">
        <v>0</v>
      </c>
      <c r="AS1186" t="s">
        <v>5</v>
      </c>
    </row>
    <row r="1187" spans="1:45" x14ac:dyDescent="0.3">
      <c r="A1187" s="1" t="s">
        <v>2220</v>
      </c>
      <c r="B1187" s="1">
        <v>70</v>
      </c>
      <c r="C1187" s="1" t="s">
        <v>14</v>
      </c>
      <c r="D1187" s="1">
        <v>99062</v>
      </c>
      <c r="E1187" s="1">
        <v>163</v>
      </c>
      <c r="F1187" s="1" t="s">
        <v>948</v>
      </c>
      <c r="G1187" s="1" t="s">
        <v>9888</v>
      </c>
      <c r="H1187" s="1" t="s">
        <v>11</v>
      </c>
      <c r="I1187" s="1" t="s">
        <v>8993</v>
      </c>
      <c r="J1187" s="1" t="s">
        <v>4</v>
      </c>
      <c r="K1187" s="1" t="s">
        <v>8427</v>
      </c>
      <c r="L1187" s="1">
        <v>7</v>
      </c>
      <c r="M1187" t="s">
        <v>3</v>
      </c>
      <c r="N1187" t="s">
        <v>2</v>
      </c>
      <c r="O1187">
        <v>52</v>
      </c>
      <c r="P1187">
        <v>0</v>
      </c>
      <c r="Q1187">
        <v>0</v>
      </c>
      <c r="R1187">
        <v>0</v>
      </c>
      <c r="S1187">
        <v>52</v>
      </c>
      <c r="T1187">
        <v>0</v>
      </c>
      <c r="U1187">
        <v>52</v>
      </c>
      <c r="X1187" s="23">
        <f>IFERROR(1 -(#REF!/#REF!), 0)</f>
        <v>0</v>
      </c>
      <c r="AA1187">
        <v>9.86</v>
      </c>
      <c r="AB1187">
        <v>9.86</v>
      </c>
      <c r="AC1187">
        <v>9.86</v>
      </c>
      <c r="AD1187">
        <v>9.4830000000000005</v>
      </c>
      <c r="AE1187">
        <v>9.86</v>
      </c>
      <c r="AF1187">
        <v>9.86</v>
      </c>
      <c r="AG1187">
        <v>9.86</v>
      </c>
      <c r="AH1187">
        <v>9.4830000000000005</v>
      </c>
      <c r="AI1187">
        <v>9.86</v>
      </c>
      <c r="AJ1187">
        <v>9.86</v>
      </c>
      <c r="AK1187">
        <v>9.86</v>
      </c>
      <c r="AL1187">
        <v>9.4830000000000005</v>
      </c>
      <c r="AM1187" t="s">
        <v>1</v>
      </c>
      <c r="AN1187" t="s">
        <v>1</v>
      </c>
      <c r="AO1187" t="s">
        <v>5</v>
      </c>
      <c r="AP1187" t="s">
        <v>5</v>
      </c>
      <c r="AQ1187" t="s">
        <v>0</v>
      </c>
      <c r="AS1187" t="s">
        <v>5</v>
      </c>
    </row>
    <row r="1188" spans="1:45" x14ac:dyDescent="0.3">
      <c r="A1188" s="1" t="s">
        <v>2223</v>
      </c>
      <c r="B1188" s="1">
        <v>70</v>
      </c>
      <c r="C1188" s="1" t="s">
        <v>14</v>
      </c>
      <c r="D1188" s="1">
        <v>99062</v>
      </c>
      <c r="E1188" s="1">
        <v>164</v>
      </c>
      <c r="F1188" s="1" t="s">
        <v>951</v>
      </c>
      <c r="G1188" s="1" t="s">
        <v>9888</v>
      </c>
      <c r="H1188" s="1" t="s">
        <v>11</v>
      </c>
      <c r="I1188" s="1" t="s">
        <v>8993</v>
      </c>
      <c r="J1188" s="1" t="s">
        <v>4</v>
      </c>
      <c r="K1188" s="1" t="s">
        <v>8427</v>
      </c>
      <c r="L1188" s="1">
        <v>7</v>
      </c>
      <c r="M1188" t="s">
        <v>3</v>
      </c>
      <c r="N1188" t="s">
        <v>2</v>
      </c>
      <c r="O1188">
        <v>53</v>
      </c>
      <c r="P1188">
        <v>0</v>
      </c>
      <c r="Q1188">
        <v>0</v>
      </c>
      <c r="R1188">
        <v>0</v>
      </c>
      <c r="S1188">
        <v>53</v>
      </c>
      <c r="T1188">
        <v>0</v>
      </c>
      <c r="U1188">
        <v>52</v>
      </c>
      <c r="X1188" s="23">
        <f>IFERROR(1 -(#REF!/#REF!), 0)</f>
        <v>0</v>
      </c>
      <c r="AA1188">
        <v>54.64</v>
      </c>
      <c r="AB1188">
        <v>54.64</v>
      </c>
      <c r="AC1188">
        <v>52.581499999999998</v>
      </c>
      <c r="AD1188">
        <v>28.861499999999999</v>
      </c>
      <c r="AE1188">
        <v>54.64</v>
      </c>
      <c r="AF1188">
        <v>54.64</v>
      </c>
      <c r="AG1188">
        <v>52.581499999999998</v>
      </c>
      <c r="AH1188">
        <v>28.861499999999999</v>
      </c>
      <c r="AI1188">
        <v>54.64</v>
      </c>
      <c r="AJ1188">
        <v>54.64</v>
      </c>
      <c r="AK1188">
        <v>52.581499999999998</v>
      </c>
      <c r="AL1188">
        <v>28.861499999999999</v>
      </c>
      <c r="AM1188" t="s">
        <v>1</v>
      </c>
      <c r="AN1188" t="s">
        <v>1</v>
      </c>
      <c r="AO1188" t="s">
        <v>5</v>
      </c>
      <c r="AP1188" t="s">
        <v>5</v>
      </c>
      <c r="AQ1188" t="s">
        <v>0</v>
      </c>
      <c r="AS1188" t="s">
        <v>5</v>
      </c>
    </row>
    <row r="1189" spans="1:45" x14ac:dyDescent="0.3">
      <c r="A1189" s="1" t="s">
        <v>2225</v>
      </c>
      <c r="B1189" s="1">
        <v>70</v>
      </c>
      <c r="C1189" s="1" t="s">
        <v>14</v>
      </c>
      <c r="D1189" s="1">
        <v>99062</v>
      </c>
      <c r="E1189" s="1">
        <v>165</v>
      </c>
      <c r="F1189" s="1" t="s">
        <v>953</v>
      </c>
      <c r="G1189" s="1" t="s">
        <v>9888</v>
      </c>
      <c r="H1189" s="1" t="s">
        <v>11</v>
      </c>
      <c r="I1189" s="1" t="s">
        <v>8993</v>
      </c>
      <c r="J1189" s="1" t="s">
        <v>4</v>
      </c>
      <c r="K1189" s="1" t="s">
        <v>8427</v>
      </c>
      <c r="L1189" s="1">
        <v>7</v>
      </c>
      <c r="M1189" t="s">
        <v>3</v>
      </c>
      <c r="N1189" t="s">
        <v>2</v>
      </c>
      <c r="O1189">
        <v>54</v>
      </c>
      <c r="P1189">
        <v>0</v>
      </c>
      <c r="Q1189">
        <v>0</v>
      </c>
      <c r="R1189">
        <v>0</v>
      </c>
      <c r="S1189">
        <v>54</v>
      </c>
      <c r="T1189">
        <v>0</v>
      </c>
      <c r="U1189">
        <v>52</v>
      </c>
      <c r="X1189" s="23">
        <f>IFERROR(1 -(#REF!/#REF!), 0)</f>
        <v>0</v>
      </c>
      <c r="AA1189">
        <v>21.71</v>
      </c>
      <c r="AB1189">
        <v>22.0946</v>
      </c>
      <c r="AC1189">
        <v>21.3384</v>
      </c>
      <c r="AD1189">
        <v>30.0092</v>
      </c>
      <c r="AE1189">
        <v>21.71</v>
      </c>
      <c r="AF1189">
        <v>22.0946</v>
      </c>
      <c r="AG1189">
        <v>21.3384</v>
      </c>
      <c r="AH1189">
        <v>30.0092</v>
      </c>
      <c r="AI1189">
        <v>21.71</v>
      </c>
      <c r="AJ1189">
        <v>22.0946</v>
      </c>
      <c r="AK1189">
        <v>21.3384</v>
      </c>
      <c r="AL1189">
        <v>30.0092</v>
      </c>
      <c r="AM1189" t="s">
        <v>1</v>
      </c>
      <c r="AN1189" t="s">
        <v>1</v>
      </c>
      <c r="AO1189" t="s">
        <v>5</v>
      </c>
      <c r="AP1189" t="s">
        <v>5</v>
      </c>
      <c r="AQ1189" t="s">
        <v>0</v>
      </c>
      <c r="AS1189" t="s">
        <v>5</v>
      </c>
    </row>
    <row r="1190" spans="1:45" x14ac:dyDescent="0.3">
      <c r="A1190" s="1" t="s">
        <v>2667</v>
      </c>
      <c r="B1190" s="1">
        <v>78</v>
      </c>
      <c r="C1190" s="1" t="s">
        <v>9</v>
      </c>
      <c r="D1190" s="1">
        <v>99062</v>
      </c>
      <c r="E1190" s="1">
        <v>166</v>
      </c>
      <c r="F1190" s="1" t="s">
        <v>1376</v>
      </c>
      <c r="G1190" s="1" t="s">
        <v>9889</v>
      </c>
      <c r="H1190" s="1" t="s">
        <v>11</v>
      </c>
      <c r="I1190" s="1" t="s">
        <v>9890</v>
      </c>
      <c r="J1190" s="1" t="s">
        <v>4</v>
      </c>
      <c r="K1190" s="1" t="s">
        <v>9163</v>
      </c>
      <c r="L1190" s="1">
        <v>7</v>
      </c>
      <c r="M1190" t="s">
        <v>3</v>
      </c>
      <c r="N1190" t="s">
        <v>2</v>
      </c>
      <c r="O1190">
        <v>65</v>
      </c>
      <c r="P1190">
        <v>65</v>
      </c>
      <c r="Q1190">
        <v>0</v>
      </c>
      <c r="R1190">
        <v>0</v>
      </c>
      <c r="S1190">
        <v>0</v>
      </c>
      <c r="T1190">
        <v>0</v>
      </c>
      <c r="U1190">
        <v>53</v>
      </c>
      <c r="V1190">
        <v>70</v>
      </c>
      <c r="W1190">
        <v>16</v>
      </c>
      <c r="X1190" s="23">
        <f>IFERROR(1 -(#REF!/#REF!), 0)</f>
        <v>0</v>
      </c>
      <c r="Y1190">
        <v>2</v>
      </c>
      <c r="Z1190">
        <v>70</v>
      </c>
      <c r="AA1190">
        <v>62.5169</v>
      </c>
      <c r="AB1190">
        <v>64.161500000000004</v>
      </c>
      <c r="AC1190">
        <v>54.280700000000003</v>
      </c>
      <c r="AD1190">
        <v>64.704999999999998</v>
      </c>
      <c r="AE1190">
        <v>62.5169</v>
      </c>
      <c r="AF1190">
        <v>64.161500000000004</v>
      </c>
      <c r="AG1190">
        <v>54.280700000000003</v>
      </c>
      <c r="AH1190">
        <v>64.704999999999998</v>
      </c>
      <c r="AI1190">
        <v>62.5169</v>
      </c>
      <c r="AJ1190">
        <v>64.161500000000004</v>
      </c>
      <c r="AK1190">
        <v>54.280700000000003</v>
      </c>
      <c r="AL1190">
        <v>64.704999999999998</v>
      </c>
      <c r="AM1190" t="s">
        <v>1</v>
      </c>
      <c r="AN1190" t="s">
        <v>1</v>
      </c>
      <c r="AO1190" t="s">
        <v>5</v>
      </c>
      <c r="AP1190" t="s">
        <v>5</v>
      </c>
      <c r="AQ1190" t="s">
        <v>0</v>
      </c>
      <c r="AS1190" t="s">
        <v>5</v>
      </c>
    </row>
    <row r="1191" spans="1:45" x14ac:dyDescent="0.3">
      <c r="A1191" s="1" t="s">
        <v>2733</v>
      </c>
      <c r="B1191" s="1">
        <v>8</v>
      </c>
      <c r="C1191" s="1" t="s">
        <v>14</v>
      </c>
      <c r="D1191" s="1">
        <v>99062</v>
      </c>
      <c r="E1191" s="1">
        <v>172</v>
      </c>
      <c r="F1191" s="1" t="s">
        <v>2929</v>
      </c>
      <c r="G1191" s="1" t="s">
        <v>1459</v>
      </c>
      <c r="H1191" s="1" t="s">
        <v>11</v>
      </c>
      <c r="I1191" s="1" t="s">
        <v>9891</v>
      </c>
      <c r="J1191" s="1" t="s">
        <v>4</v>
      </c>
      <c r="K1191" s="1" t="s">
        <v>9892</v>
      </c>
      <c r="L1191" s="1">
        <v>7</v>
      </c>
      <c r="M1191" t="s">
        <v>3</v>
      </c>
      <c r="N1191" t="s">
        <v>2</v>
      </c>
      <c r="O1191">
        <v>100</v>
      </c>
      <c r="P1191">
        <v>0</v>
      </c>
      <c r="Q1191">
        <v>0</v>
      </c>
      <c r="R1191">
        <v>0</v>
      </c>
      <c r="S1191">
        <v>100</v>
      </c>
      <c r="T1191">
        <v>0</v>
      </c>
      <c r="U1191">
        <v>9</v>
      </c>
      <c r="X1191" s="23">
        <f>IFERROR(1 -(#REF!/#REF!), 0)</f>
        <v>0</v>
      </c>
      <c r="AC1191">
        <v>91.23</v>
      </c>
      <c r="AG1191">
        <v>91.23</v>
      </c>
      <c r="AK1191">
        <v>91.23</v>
      </c>
      <c r="AM1191" t="s">
        <v>1</v>
      </c>
      <c r="AN1191" t="s">
        <v>1</v>
      </c>
      <c r="AO1191" t="s">
        <v>5</v>
      </c>
      <c r="AP1191" t="s">
        <v>5</v>
      </c>
      <c r="AQ1191" t="s">
        <v>0</v>
      </c>
      <c r="AS1191" t="s">
        <v>5</v>
      </c>
    </row>
    <row r="1192" spans="1:45" x14ac:dyDescent="0.3">
      <c r="A1192" s="1" t="s">
        <v>2734</v>
      </c>
      <c r="B1192" s="1">
        <v>8</v>
      </c>
      <c r="C1192" s="1" t="s">
        <v>14</v>
      </c>
      <c r="D1192" s="1">
        <v>99062</v>
      </c>
      <c r="E1192" s="1">
        <v>173</v>
      </c>
      <c r="F1192" s="1" t="s">
        <v>2930</v>
      </c>
      <c r="G1192" s="1" t="s">
        <v>1459</v>
      </c>
      <c r="H1192" s="1" t="s">
        <v>11</v>
      </c>
      <c r="I1192" s="1" t="s">
        <v>9891</v>
      </c>
      <c r="J1192" s="1" t="s">
        <v>4</v>
      </c>
      <c r="K1192" s="1" t="s">
        <v>9892</v>
      </c>
      <c r="L1192" s="1">
        <v>7</v>
      </c>
      <c r="M1192" t="s">
        <v>3</v>
      </c>
      <c r="N1192" t="s">
        <v>2</v>
      </c>
      <c r="O1192">
        <v>110</v>
      </c>
      <c r="P1192">
        <v>0</v>
      </c>
      <c r="Q1192">
        <v>0</v>
      </c>
      <c r="R1192">
        <v>0</v>
      </c>
      <c r="S1192">
        <v>110</v>
      </c>
      <c r="T1192">
        <v>0</v>
      </c>
      <c r="U1192">
        <v>9</v>
      </c>
      <c r="V1192">
        <v>36</v>
      </c>
      <c r="W1192">
        <v>21</v>
      </c>
      <c r="X1192" s="23">
        <f>IFERROR(1 -(#REF!/#REF!), 0)</f>
        <v>0</v>
      </c>
      <c r="Y1192">
        <v>2</v>
      </c>
      <c r="Z1192">
        <v>37</v>
      </c>
      <c r="AC1192">
        <v>24.72</v>
      </c>
      <c r="AG1192">
        <v>24.72</v>
      </c>
      <c r="AK1192">
        <v>24.72</v>
      </c>
      <c r="AM1192" t="s">
        <v>1</v>
      </c>
      <c r="AN1192" t="s">
        <v>1</v>
      </c>
      <c r="AO1192" t="s">
        <v>5</v>
      </c>
      <c r="AP1192" t="s">
        <v>5</v>
      </c>
      <c r="AQ1192" t="s">
        <v>0</v>
      </c>
      <c r="AS1192" t="s">
        <v>5</v>
      </c>
    </row>
    <row r="1193" spans="1:45" x14ac:dyDescent="0.3">
      <c r="A1193" s="1" t="s">
        <v>2735</v>
      </c>
      <c r="B1193" s="1">
        <v>8</v>
      </c>
      <c r="C1193" s="1" t="s">
        <v>14</v>
      </c>
      <c r="D1193" s="1">
        <v>99062</v>
      </c>
      <c r="E1193" s="1">
        <v>174</v>
      </c>
      <c r="F1193" s="1" t="s">
        <v>2931</v>
      </c>
      <c r="G1193" s="1" t="s">
        <v>1459</v>
      </c>
      <c r="H1193" s="1" t="s">
        <v>11</v>
      </c>
      <c r="I1193" s="1" t="s">
        <v>9891</v>
      </c>
      <c r="J1193" s="1" t="s">
        <v>4</v>
      </c>
      <c r="K1193" s="1" t="s">
        <v>9892</v>
      </c>
      <c r="L1193" s="1">
        <v>7</v>
      </c>
      <c r="M1193" t="s">
        <v>3</v>
      </c>
      <c r="N1193" t="s">
        <v>2</v>
      </c>
      <c r="O1193">
        <v>120</v>
      </c>
      <c r="P1193">
        <v>0</v>
      </c>
      <c r="Q1193">
        <v>0</v>
      </c>
      <c r="R1193">
        <v>0</v>
      </c>
      <c r="S1193">
        <v>120</v>
      </c>
      <c r="T1193">
        <v>0</v>
      </c>
      <c r="U1193">
        <v>9</v>
      </c>
      <c r="X1193" s="23">
        <f>IFERROR(1 -(#REF!/#REF!), 0)</f>
        <v>0</v>
      </c>
      <c r="AC1193">
        <v>11.71</v>
      </c>
      <c r="AG1193">
        <v>11.71</v>
      </c>
      <c r="AK1193">
        <v>11.71</v>
      </c>
      <c r="AM1193" t="s">
        <v>1</v>
      </c>
      <c r="AN1193" t="s">
        <v>1</v>
      </c>
      <c r="AO1193" t="s">
        <v>5</v>
      </c>
      <c r="AP1193" t="s">
        <v>5</v>
      </c>
      <c r="AQ1193" t="s">
        <v>0</v>
      </c>
      <c r="AS1193" t="s">
        <v>5</v>
      </c>
    </row>
    <row r="1194" spans="1:45" x14ac:dyDescent="0.3">
      <c r="A1194" s="1" t="s">
        <v>2736</v>
      </c>
      <c r="B1194" s="1">
        <v>8</v>
      </c>
      <c r="C1194" s="1" t="s">
        <v>14</v>
      </c>
      <c r="D1194" s="1">
        <v>99062</v>
      </c>
      <c r="E1194" s="1">
        <v>175</v>
      </c>
      <c r="F1194" s="1" t="s">
        <v>2932</v>
      </c>
      <c r="G1194" s="1" t="s">
        <v>1459</v>
      </c>
      <c r="H1194" s="1" t="s">
        <v>11</v>
      </c>
      <c r="I1194" s="1" t="s">
        <v>9891</v>
      </c>
      <c r="J1194" s="1" t="s">
        <v>4</v>
      </c>
      <c r="K1194" s="1" t="s">
        <v>9892</v>
      </c>
      <c r="L1194" s="1">
        <v>7</v>
      </c>
      <c r="M1194" t="s">
        <v>3</v>
      </c>
      <c r="N1194" t="s">
        <v>2</v>
      </c>
      <c r="O1194">
        <v>130</v>
      </c>
      <c r="P1194">
        <v>0</v>
      </c>
      <c r="Q1194">
        <v>0</v>
      </c>
      <c r="R1194">
        <v>0</v>
      </c>
      <c r="S1194">
        <v>130</v>
      </c>
      <c r="T1194">
        <v>0</v>
      </c>
      <c r="U1194">
        <v>9</v>
      </c>
      <c r="X1194" s="23">
        <f>IFERROR(1 -(#REF!/#REF!), 0)</f>
        <v>0</v>
      </c>
      <c r="AC1194">
        <v>25.42</v>
      </c>
      <c r="AG1194">
        <v>25.42</v>
      </c>
      <c r="AK1194">
        <v>25.42</v>
      </c>
      <c r="AM1194" t="s">
        <v>1</v>
      </c>
      <c r="AN1194" t="s">
        <v>1</v>
      </c>
      <c r="AO1194" t="s">
        <v>5</v>
      </c>
      <c r="AP1194" t="s">
        <v>5</v>
      </c>
      <c r="AQ1194" t="s">
        <v>0</v>
      </c>
      <c r="AS1194" t="s">
        <v>5</v>
      </c>
    </row>
    <row r="1195" spans="1:45" x14ac:dyDescent="0.3">
      <c r="A1195" s="1" t="s">
        <v>2737</v>
      </c>
      <c r="B1195" s="1">
        <v>8</v>
      </c>
      <c r="C1195" s="1" t="s">
        <v>14</v>
      </c>
      <c r="D1195" s="1">
        <v>99062</v>
      </c>
      <c r="E1195" s="1">
        <v>176</v>
      </c>
      <c r="F1195" s="1" t="s">
        <v>2933</v>
      </c>
      <c r="G1195" s="1" t="s">
        <v>1459</v>
      </c>
      <c r="H1195" s="1" t="s">
        <v>11</v>
      </c>
      <c r="I1195" s="1" t="s">
        <v>9893</v>
      </c>
      <c r="J1195" s="1" t="s">
        <v>4</v>
      </c>
      <c r="K1195" s="1" t="s">
        <v>9892</v>
      </c>
      <c r="L1195" s="1">
        <v>7</v>
      </c>
      <c r="M1195" t="s">
        <v>3</v>
      </c>
      <c r="N1195" t="s">
        <v>2</v>
      </c>
      <c r="O1195">
        <v>140</v>
      </c>
      <c r="P1195">
        <v>0</v>
      </c>
      <c r="Q1195">
        <v>0</v>
      </c>
      <c r="R1195">
        <v>0</v>
      </c>
      <c r="S1195">
        <v>140</v>
      </c>
      <c r="T1195">
        <v>0</v>
      </c>
      <c r="U1195">
        <v>9</v>
      </c>
      <c r="X1195" s="23">
        <f>IFERROR(1 -(#REF!/#REF!), 0)</f>
        <v>0</v>
      </c>
      <c r="AC1195">
        <v>7.02</v>
      </c>
      <c r="AG1195">
        <v>7.02</v>
      </c>
      <c r="AK1195">
        <v>7.02</v>
      </c>
      <c r="AM1195" t="s">
        <v>1</v>
      </c>
      <c r="AN1195" t="s">
        <v>1</v>
      </c>
      <c r="AO1195" t="s">
        <v>5</v>
      </c>
      <c r="AP1195" t="s">
        <v>5</v>
      </c>
      <c r="AQ1195" t="s">
        <v>0</v>
      </c>
      <c r="AS1195" t="s">
        <v>5</v>
      </c>
    </row>
    <row r="1196" spans="1:45" x14ac:dyDescent="0.3">
      <c r="A1196" s="1" t="s">
        <v>2738</v>
      </c>
      <c r="B1196" s="1">
        <v>8</v>
      </c>
      <c r="C1196" s="1" t="s">
        <v>14</v>
      </c>
      <c r="D1196" s="1">
        <v>99062</v>
      </c>
      <c r="E1196" s="1">
        <v>177</v>
      </c>
      <c r="F1196" s="1" t="s">
        <v>2934</v>
      </c>
      <c r="G1196" s="1" t="s">
        <v>1459</v>
      </c>
      <c r="H1196" s="1" t="s">
        <v>11</v>
      </c>
      <c r="I1196" s="1" t="s">
        <v>9891</v>
      </c>
      <c r="J1196" s="1" t="s">
        <v>4</v>
      </c>
      <c r="K1196" s="1" t="s">
        <v>9892</v>
      </c>
      <c r="L1196" s="1">
        <v>7</v>
      </c>
      <c r="M1196" t="s">
        <v>3</v>
      </c>
      <c r="N1196" t="s">
        <v>2</v>
      </c>
      <c r="O1196">
        <v>150</v>
      </c>
      <c r="P1196">
        <v>0</v>
      </c>
      <c r="Q1196">
        <v>0</v>
      </c>
      <c r="R1196">
        <v>0</v>
      </c>
      <c r="S1196">
        <v>150</v>
      </c>
      <c r="T1196">
        <v>0</v>
      </c>
      <c r="U1196">
        <v>9</v>
      </c>
      <c r="X1196" s="23">
        <f>IFERROR(1 -(#REF!/#REF!), 0)</f>
        <v>0</v>
      </c>
      <c r="AC1196">
        <v>25.76</v>
      </c>
      <c r="AG1196">
        <v>25.76</v>
      </c>
      <c r="AK1196">
        <v>25.76</v>
      </c>
      <c r="AM1196" t="s">
        <v>1</v>
      </c>
      <c r="AN1196" t="s">
        <v>1</v>
      </c>
      <c r="AO1196" t="s">
        <v>5</v>
      </c>
      <c r="AP1196" t="s">
        <v>5</v>
      </c>
      <c r="AQ1196" t="s">
        <v>0</v>
      </c>
      <c r="AS1196" t="s">
        <v>5</v>
      </c>
    </row>
    <row r="1197" spans="1:45" x14ac:dyDescent="0.3">
      <c r="A1197" s="1" t="s">
        <v>2739</v>
      </c>
      <c r="B1197" s="1">
        <v>71</v>
      </c>
      <c r="C1197" s="1" t="s">
        <v>9</v>
      </c>
      <c r="D1197" s="1">
        <v>99062</v>
      </c>
      <c r="E1197" s="1">
        <v>182</v>
      </c>
      <c r="F1197" s="1" t="s">
        <v>2935</v>
      </c>
      <c r="G1197" s="1" t="s">
        <v>1458</v>
      </c>
      <c r="H1197" s="1" t="s">
        <v>11</v>
      </c>
      <c r="I1197" s="1" t="s">
        <v>9112</v>
      </c>
      <c r="J1197" s="1" t="s">
        <v>4</v>
      </c>
      <c r="K1197" s="1" t="s">
        <v>8454</v>
      </c>
      <c r="L1197" s="1">
        <v>7</v>
      </c>
      <c r="M1197" t="s">
        <v>3</v>
      </c>
      <c r="N1197" t="s">
        <v>2</v>
      </c>
      <c r="O1197">
        <v>400</v>
      </c>
      <c r="P1197">
        <v>400</v>
      </c>
      <c r="Q1197">
        <v>0</v>
      </c>
      <c r="R1197">
        <v>0</v>
      </c>
      <c r="S1197">
        <v>0</v>
      </c>
      <c r="T1197">
        <v>0</v>
      </c>
      <c r="U1197">
        <v>9</v>
      </c>
      <c r="X1197" s="23">
        <f>IFERROR(1 -(#REF!/#REF!), 0)</f>
        <v>0</v>
      </c>
      <c r="AC1197">
        <v>21.12</v>
      </c>
      <c r="AG1197">
        <v>21.12</v>
      </c>
      <c r="AK1197">
        <v>21.12</v>
      </c>
      <c r="AM1197" t="s">
        <v>1</v>
      </c>
      <c r="AN1197" t="s">
        <v>1</v>
      </c>
      <c r="AO1197" t="s">
        <v>5</v>
      </c>
      <c r="AP1197" t="s">
        <v>5</v>
      </c>
      <c r="AQ1197" t="s">
        <v>0</v>
      </c>
      <c r="AS1197" t="s">
        <v>5</v>
      </c>
    </row>
    <row r="1198" spans="1:45" x14ac:dyDescent="0.3">
      <c r="A1198" s="1" t="s">
        <v>2740</v>
      </c>
      <c r="B1198" s="1">
        <v>71</v>
      </c>
      <c r="C1198" s="1" t="s">
        <v>9</v>
      </c>
      <c r="D1198" s="1">
        <v>99062</v>
      </c>
      <c r="E1198" s="1">
        <v>183</v>
      </c>
      <c r="F1198" s="1" t="s">
        <v>2936</v>
      </c>
      <c r="G1198" s="1" t="s">
        <v>1458</v>
      </c>
      <c r="H1198" s="1" t="s">
        <v>11</v>
      </c>
      <c r="I1198" s="1" t="s">
        <v>9112</v>
      </c>
      <c r="J1198" s="1" t="s">
        <v>4</v>
      </c>
      <c r="K1198" s="1" t="s">
        <v>8454</v>
      </c>
      <c r="L1198" s="1">
        <v>7</v>
      </c>
      <c r="M1198" t="s">
        <v>3</v>
      </c>
      <c r="N1198" t="s">
        <v>2</v>
      </c>
      <c r="O1198">
        <v>400</v>
      </c>
      <c r="P1198">
        <v>400</v>
      </c>
      <c r="Q1198">
        <v>0</v>
      </c>
      <c r="R1198">
        <v>0</v>
      </c>
      <c r="S1198">
        <v>0</v>
      </c>
      <c r="T1198">
        <v>0</v>
      </c>
      <c r="U1198">
        <v>9</v>
      </c>
      <c r="X1198" s="23">
        <f>IFERROR(1 -(#REF!/#REF!), 0)</f>
        <v>0</v>
      </c>
      <c r="AC1198">
        <v>13.2</v>
      </c>
      <c r="AG1198">
        <v>13.2</v>
      </c>
      <c r="AK1198">
        <v>13.2</v>
      </c>
      <c r="AM1198" t="s">
        <v>1</v>
      </c>
      <c r="AN1198" t="s">
        <v>1</v>
      </c>
      <c r="AO1198" t="s">
        <v>5</v>
      </c>
      <c r="AP1198" t="s">
        <v>5</v>
      </c>
      <c r="AQ1198" t="s">
        <v>0</v>
      </c>
      <c r="AS1198" t="s">
        <v>5</v>
      </c>
    </row>
    <row r="1199" spans="1:45" x14ac:dyDescent="0.3">
      <c r="A1199" s="1" t="s">
        <v>2741</v>
      </c>
      <c r="B1199" s="1">
        <v>71</v>
      </c>
      <c r="C1199" s="1" t="s">
        <v>9</v>
      </c>
      <c r="D1199" s="1">
        <v>99062</v>
      </c>
      <c r="E1199" s="1">
        <v>184</v>
      </c>
      <c r="F1199" s="1" t="s">
        <v>2937</v>
      </c>
      <c r="G1199" s="1" t="s">
        <v>1458</v>
      </c>
      <c r="H1199" s="1" t="s">
        <v>11</v>
      </c>
      <c r="I1199" s="1" t="s">
        <v>9894</v>
      </c>
      <c r="J1199" s="1" t="s">
        <v>4</v>
      </c>
      <c r="K1199" s="1" t="s">
        <v>8454</v>
      </c>
      <c r="L1199" s="1">
        <v>7</v>
      </c>
      <c r="M1199" t="s">
        <v>3</v>
      </c>
      <c r="N1199" t="s">
        <v>2</v>
      </c>
      <c r="O1199">
        <v>400</v>
      </c>
      <c r="P1199">
        <v>400</v>
      </c>
      <c r="Q1199">
        <v>0</v>
      </c>
      <c r="R1199">
        <v>0</v>
      </c>
      <c r="S1199">
        <v>0</v>
      </c>
      <c r="T1199">
        <v>0</v>
      </c>
      <c r="U1199">
        <v>9</v>
      </c>
      <c r="V1199">
        <v>22</v>
      </c>
      <c r="W1199">
        <v>44</v>
      </c>
      <c r="X1199" s="23">
        <f>IFERROR(1 -(#REF!/#REF!), 0)</f>
        <v>0</v>
      </c>
      <c r="Y1199">
        <v>1</v>
      </c>
      <c r="Z1199">
        <v>22</v>
      </c>
      <c r="AC1199">
        <v>19.809999999999999</v>
      </c>
      <c r="AG1199">
        <v>19.809999999999999</v>
      </c>
      <c r="AK1199">
        <v>19.809999999999999</v>
      </c>
      <c r="AM1199" t="s">
        <v>1</v>
      </c>
      <c r="AN1199" t="s">
        <v>1</v>
      </c>
      <c r="AO1199" t="s">
        <v>5</v>
      </c>
      <c r="AP1199" t="s">
        <v>5</v>
      </c>
      <c r="AQ1199" t="s">
        <v>0</v>
      </c>
      <c r="AS1199" t="s">
        <v>5</v>
      </c>
    </row>
    <row r="1200" spans="1:45" x14ac:dyDescent="0.3">
      <c r="A1200" s="1" t="s">
        <v>2742</v>
      </c>
      <c r="B1200" s="1">
        <v>71</v>
      </c>
      <c r="C1200" s="1" t="s">
        <v>9</v>
      </c>
      <c r="D1200" s="1">
        <v>99062</v>
      </c>
      <c r="E1200" s="1">
        <v>185</v>
      </c>
      <c r="F1200" s="1" t="s">
        <v>2938</v>
      </c>
      <c r="G1200" s="1" t="s">
        <v>1458</v>
      </c>
      <c r="H1200" s="1" t="s">
        <v>11</v>
      </c>
      <c r="I1200" s="1" t="s">
        <v>9112</v>
      </c>
      <c r="J1200" s="1" t="s">
        <v>4</v>
      </c>
      <c r="K1200" s="1" t="s">
        <v>8454</v>
      </c>
      <c r="L1200" s="1">
        <v>7</v>
      </c>
      <c r="M1200" t="s">
        <v>3</v>
      </c>
      <c r="N1200" t="s">
        <v>2</v>
      </c>
      <c r="O1200">
        <v>400</v>
      </c>
      <c r="P1200">
        <v>400</v>
      </c>
      <c r="Q1200">
        <v>0</v>
      </c>
      <c r="R1200">
        <v>0</v>
      </c>
      <c r="S1200">
        <v>0</v>
      </c>
      <c r="T1200">
        <v>0</v>
      </c>
      <c r="U1200">
        <v>9</v>
      </c>
      <c r="X1200" s="23">
        <f>IFERROR(1 -(#REF!/#REF!), 0)</f>
        <v>0</v>
      </c>
      <c r="AC1200">
        <v>13.47</v>
      </c>
      <c r="AG1200">
        <v>13.47</v>
      </c>
      <c r="AK1200">
        <v>13.47</v>
      </c>
      <c r="AM1200" t="s">
        <v>1</v>
      </c>
      <c r="AN1200" t="s">
        <v>1</v>
      </c>
      <c r="AO1200" t="s">
        <v>5</v>
      </c>
      <c r="AP1200" t="s">
        <v>5</v>
      </c>
      <c r="AQ1200" t="s">
        <v>0</v>
      </c>
      <c r="AS1200" t="s">
        <v>5</v>
      </c>
    </row>
    <row r="1201" spans="1:45" x14ac:dyDescent="0.3">
      <c r="A1201" s="1" t="s">
        <v>2743</v>
      </c>
      <c r="B1201" s="1">
        <v>71</v>
      </c>
      <c r="C1201" s="1" t="s">
        <v>9</v>
      </c>
      <c r="D1201" s="1">
        <v>99062</v>
      </c>
      <c r="E1201" s="1">
        <v>186</v>
      </c>
      <c r="F1201" s="1" t="s">
        <v>2939</v>
      </c>
      <c r="G1201" s="1" t="s">
        <v>1458</v>
      </c>
      <c r="H1201" s="1" t="s">
        <v>11</v>
      </c>
      <c r="I1201" s="1" t="s">
        <v>9112</v>
      </c>
      <c r="J1201" s="1" t="s">
        <v>4</v>
      </c>
      <c r="K1201" s="1" t="s">
        <v>8454</v>
      </c>
      <c r="L1201" s="1">
        <v>7</v>
      </c>
      <c r="M1201" t="s">
        <v>3</v>
      </c>
      <c r="N1201" t="s">
        <v>2</v>
      </c>
      <c r="O1201">
        <v>400</v>
      </c>
      <c r="P1201">
        <v>400</v>
      </c>
      <c r="Q1201">
        <v>0</v>
      </c>
      <c r="R1201">
        <v>0</v>
      </c>
      <c r="S1201">
        <v>0</v>
      </c>
      <c r="T1201">
        <v>0</v>
      </c>
      <c r="U1201">
        <v>9</v>
      </c>
      <c r="X1201" s="23">
        <f>IFERROR(1 -(#REF!/#REF!), 0)</f>
        <v>0</v>
      </c>
      <c r="AC1201">
        <v>26.76</v>
      </c>
      <c r="AG1201">
        <v>26.76</v>
      </c>
      <c r="AK1201">
        <v>26.76</v>
      </c>
      <c r="AM1201" t="s">
        <v>1</v>
      </c>
      <c r="AN1201" t="s">
        <v>1</v>
      </c>
      <c r="AO1201" t="s">
        <v>5</v>
      </c>
      <c r="AP1201" t="s">
        <v>5</v>
      </c>
      <c r="AQ1201" t="s">
        <v>0</v>
      </c>
      <c r="AS1201" t="s">
        <v>5</v>
      </c>
    </row>
    <row r="1202" spans="1:45" x14ac:dyDescent="0.3">
      <c r="A1202" s="1" t="s">
        <v>2744</v>
      </c>
      <c r="B1202" s="1">
        <v>71</v>
      </c>
      <c r="C1202" s="1" t="s">
        <v>9</v>
      </c>
      <c r="D1202" s="1">
        <v>99062</v>
      </c>
      <c r="E1202" s="1">
        <v>187</v>
      </c>
      <c r="F1202" s="1" t="s">
        <v>2940</v>
      </c>
      <c r="G1202" s="1" t="s">
        <v>1458</v>
      </c>
      <c r="H1202" s="1" t="s">
        <v>11</v>
      </c>
      <c r="I1202" s="1" t="s">
        <v>9112</v>
      </c>
      <c r="J1202" s="1" t="s">
        <v>4</v>
      </c>
      <c r="K1202" s="1" t="s">
        <v>8454</v>
      </c>
      <c r="L1202" s="1">
        <v>7</v>
      </c>
      <c r="M1202" t="s">
        <v>3</v>
      </c>
      <c r="N1202" t="s">
        <v>2</v>
      </c>
      <c r="O1202">
        <v>400</v>
      </c>
      <c r="P1202">
        <v>400</v>
      </c>
      <c r="Q1202">
        <v>0</v>
      </c>
      <c r="R1202">
        <v>0</v>
      </c>
      <c r="S1202">
        <v>0</v>
      </c>
      <c r="T1202">
        <v>0</v>
      </c>
      <c r="U1202">
        <v>9</v>
      </c>
      <c r="X1202" s="23">
        <f>IFERROR(1 -(#REF!/#REF!), 0)</f>
        <v>0</v>
      </c>
      <c r="AC1202">
        <v>10.25</v>
      </c>
      <c r="AG1202">
        <v>10.25</v>
      </c>
      <c r="AK1202">
        <v>10.25</v>
      </c>
      <c r="AM1202" t="s">
        <v>1</v>
      </c>
      <c r="AN1202" t="s">
        <v>1</v>
      </c>
      <c r="AO1202" t="s">
        <v>5</v>
      </c>
      <c r="AP1202" t="s">
        <v>5</v>
      </c>
      <c r="AQ1202" t="s">
        <v>0</v>
      </c>
      <c r="AS1202" t="s">
        <v>5</v>
      </c>
    </row>
    <row r="1203" spans="1:45" x14ac:dyDescent="0.3">
      <c r="A1203" s="1" t="s">
        <v>2265</v>
      </c>
      <c r="B1203" s="1">
        <v>70</v>
      </c>
      <c r="C1203" s="1" t="s">
        <v>7</v>
      </c>
      <c r="D1203" s="1">
        <v>99067</v>
      </c>
      <c r="E1203" s="1">
        <v>0</v>
      </c>
      <c r="F1203" s="1" t="s">
        <v>992</v>
      </c>
      <c r="G1203" s="1" t="s">
        <v>9895</v>
      </c>
      <c r="H1203" s="1" t="s">
        <v>5</v>
      </c>
      <c r="I1203" s="1" t="s">
        <v>8993</v>
      </c>
      <c r="J1203" s="1" t="s">
        <v>4</v>
      </c>
      <c r="K1203" s="1" t="s">
        <v>8893</v>
      </c>
      <c r="L1203" s="1">
        <v>6</v>
      </c>
      <c r="M1203" t="s">
        <v>10</v>
      </c>
      <c r="N1203" t="s">
        <v>2</v>
      </c>
      <c r="O1203">
        <v>36</v>
      </c>
      <c r="P1203">
        <v>0</v>
      </c>
      <c r="Q1203">
        <v>0</v>
      </c>
      <c r="R1203">
        <v>0</v>
      </c>
      <c r="S1203">
        <v>0</v>
      </c>
      <c r="T1203">
        <v>36</v>
      </c>
      <c r="U1203">
        <v>26</v>
      </c>
      <c r="X1203" s="23">
        <f>IFERROR(1 -(#REF!/#REF!), 0)</f>
        <v>0</v>
      </c>
      <c r="AA1203">
        <v>80</v>
      </c>
      <c r="AB1203">
        <v>80</v>
      </c>
      <c r="AC1203">
        <v>80</v>
      </c>
      <c r="AD1203">
        <v>80.685699999999997</v>
      </c>
      <c r="AE1203">
        <v>80</v>
      </c>
      <c r="AF1203">
        <v>80</v>
      </c>
      <c r="AG1203">
        <v>80</v>
      </c>
      <c r="AH1203">
        <v>80.685699999999997</v>
      </c>
      <c r="AI1203">
        <v>80</v>
      </c>
      <c r="AJ1203">
        <v>80</v>
      </c>
      <c r="AK1203">
        <v>80</v>
      </c>
      <c r="AL1203">
        <v>80.685699999999997</v>
      </c>
      <c r="AM1203" t="s">
        <v>1</v>
      </c>
      <c r="AN1203" t="s">
        <v>1</v>
      </c>
      <c r="AO1203" t="s">
        <v>5</v>
      </c>
      <c r="AP1203" t="s">
        <v>5</v>
      </c>
      <c r="AQ1203" t="s">
        <v>0</v>
      </c>
      <c r="AS1203" t="s">
        <v>5</v>
      </c>
    </row>
    <row r="1204" spans="1:45" x14ac:dyDescent="0.3">
      <c r="A1204" s="1" t="s">
        <v>2272</v>
      </c>
      <c r="B1204" s="1">
        <v>70</v>
      </c>
      <c r="C1204" s="1" t="s">
        <v>7</v>
      </c>
      <c r="D1204" s="1">
        <v>99067</v>
      </c>
      <c r="E1204" s="1">
        <v>1</v>
      </c>
      <c r="F1204" s="1" t="s">
        <v>999</v>
      </c>
      <c r="G1204" s="1" t="s">
        <v>9896</v>
      </c>
      <c r="H1204" s="1" t="s">
        <v>5</v>
      </c>
      <c r="I1204" s="1" t="s">
        <v>8993</v>
      </c>
      <c r="J1204" s="1" t="s">
        <v>4</v>
      </c>
      <c r="K1204" s="1" t="s">
        <v>8512</v>
      </c>
      <c r="L1204" s="1">
        <v>6</v>
      </c>
      <c r="M1204" t="s">
        <v>10</v>
      </c>
      <c r="N1204" t="s">
        <v>2</v>
      </c>
      <c r="O1204">
        <v>150</v>
      </c>
      <c r="P1204">
        <v>0</v>
      </c>
      <c r="Q1204">
        <v>0</v>
      </c>
      <c r="R1204">
        <v>0</v>
      </c>
      <c r="S1204">
        <v>0</v>
      </c>
      <c r="T1204">
        <v>150</v>
      </c>
      <c r="U1204">
        <v>26</v>
      </c>
      <c r="X1204" s="23">
        <f>IFERROR(1 -(#REF!/#REF!), 0)</f>
        <v>0</v>
      </c>
      <c r="AA1204">
        <v>11</v>
      </c>
      <c r="AB1204">
        <v>11</v>
      </c>
      <c r="AC1204">
        <v>11</v>
      </c>
      <c r="AD1204">
        <v>11</v>
      </c>
      <c r="AE1204">
        <v>11</v>
      </c>
      <c r="AF1204">
        <v>11</v>
      </c>
      <c r="AG1204">
        <v>11</v>
      </c>
      <c r="AH1204">
        <v>11</v>
      </c>
      <c r="AI1204">
        <v>11</v>
      </c>
      <c r="AJ1204">
        <v>11</v>
      </c>
      <c r="AK1204">
        <v>11</v>
      </c>
      <c r="AL1204">
        <v>11</v>
      </c>
      <c r="AM1204" t="s">
        <v>1</v>
      </c>
      <c r="AN1204" t="s">
        <v>1</v>
      </c>
      <c r="AO1204" t="s">
        <v>5</v>
      </c>
      <c r="AP1204" t="s">
        <v>5</v>
      </c>
      <c r="AQ1204" t="s">
        <v>0</v>
      </c>
      <c r="AS1204" t="s">
        <v>5</v>
      </c>
    </row>
    <row r="1205" spans="1:45" x14ac:dyDescent="0.3">
      <c r="A1205" s="1" t="s">
        <v>2278</v>
      </c>
      <c r="B1205" s="1">
        <v>70</v>
      </c>
      <c r="C1205" s="1" t="s">
        <v>7</v>
      </c>
      <c r="D1205" s="1">
        <v>99067</v>
      </c>
      <c r="E1205" s="1">
        <v>2</v>
      </c>
      <c r="F1205" s="1" t="s">
        <v>1006</v>
      </c>
      <c r="G1205" s="1" t="s">
        <v>9897</v>
      </c>
      <c r="H1205" s="1" t="s">
        <v>5</v>
      </c>
      <c r="I1205" s="1" t="s">
        <v>8993</v>
      </c>
      <c r="J1205" s="1" t="s">
        <v>4</v>
      </c>
      <c r="K1205" s="1" t="s">
        <v>8893</v>
      </c>
      <c r="L1205" s="1">
        <v>6</v>
      </c>
      <c r="M1205" t="s">
        <v>10</v>
      </c>
      <c r="N1205" t="s">
        <v>2</v>
      </c>
      <c r="O1205">
        <v>56</v>
      </c>
      <c r="P1205">
        <v>0</v>
      </c>
      <c r="Q1205">
        <v>0</v>
      </c>
      <c r="R1205">
        <v>0</v>
      </c>
      <c r="S1205">
        <v>0</v>
      </c>
      <c r="T1205">
        <v>56</v>
      </c>
      <c r="U1205">
        <v>26</v>
      </c>
      <c r="X1205" s="23">
        <f>IFERROR(1 -(#REF!/#REF!), 0)</f>
        <v>0</v>
      </c>
      <c r="AA1205">
        <v>46.25</v>
      </c>
      <c r="AB1205">
        <v>46.25</v>
      </c>
      <c r="AC1205">
        <v>46.25</v>
      </c>
      <c r="AD1205">
        <v>46.25</v>
      </c>
      <c r="AE1205">
        <v>46.25</v>
      </c>
      <c r="AF1205">
        <v>46.25</v>
      </c>
      <c r="AG1205">
        <v>46.25</v>
      </c>
      <c r="AH1205">
        <v>46.25</v>
      </c>
      <c r="AI1205">
        <v>46.25</v>
      </c>
      <c r="AJ1205">
        <v>46.25</v>
      </c>
      <c r="AK1205">
        <v>46.25</v>
      </c>
      <c r="AL1205">
        <v>46.25</v>
      </c>
      <c r="AM1205" t="s">
        <v>1</v>
      </c>
      <c r="AN1205" t="s">
        <v>1</v>
      </c>
      <c r="AO1205" t="s">
        <v>5</v>
      </c>
      <c r="AP1205" t="s">
        <v>5</v>
      </c>
      <c r="AQ1205" t="s">
        <v>0</v>
      </c>
      <c r="AS1205" t="s">
        <v>5</v>
      </c>
    </row>
    <row r="1206" spans="1:45" x14ac:dyDescent="0.3">
      <c r="A1206" s="1" t="s">
        <v>2183</v>
      </c>
      <c r="B1206" s="1">
        <v>70</v>
      </c>
      <c r="C1206" s="1" t="s">
        <v>7</v>
      </c>
      <c r="D1206" s="1">
        <v>99067</v>
      </c>
      <c r="E1206" s="1">
        <v>3</v>
      </c>
      <c r="F1206" s="1" t="s">
        <v>909</v>
      </c>
      <c r="G1206" s="1" t="s">
        <v>9898</v>
      </c>
      <c r="H1206" s="1" t="s">
        <v>5</v>
      </c>
      <c r="I1206" s="1" t="s">
        <v>8993</v>
      </c>
      <c r="J1206" s="1" t="s">
        <v>4</v>
      </c>
      <c r="K1206" s="1" t="s">
        <v>9455</v>
      </c>
      <c r="L1206" s="1">
        <v>6</v>
      </c>
      <c r="M1206" t="s">
        <v>10</v>
      </c>
      <c r="N1206" t="s">
        <v>2</v>
      </c>
      <c r="O1206">
        <v>120</v>
      </c>
      <c r="P1206">
        <v>0</v>
      </c>
      <c r="Q1206">
        <v>0</v>
      </c>
      <c r="R1206">
        <v>0</v>
      </c>
      <c r="S1206">
        <v>0</v>
      </c>
      <c r="T1206">
        <v>120</v>
      </c>
      <c r="U1206">
        <v>26</v>
      </c>
      <c r="X1206" s="23">
        <f>IFERROR(1 -(#REF!/#REF!), 0)</f>
        <v>0</v>
      </c>
      <c r="AA1206">
        <v>63.5</v>
      </c>
      <c r="AB1206">
        <v>63.5</v>
      </c>
      <c r="AC1206">
        <v>63.5</v>
      </c>
      <c r="AD1206">
        <v>54.285699999999999</v>
      </c>
      <c r="AE1206">
        <v>63.5</v>
      </c>
      <c r="AF1206">
        <v>63.5</v>
      </c>
      <c r="AG1206">
        <v>63.5</v>
      </c>
      <c r="AH1206">
        <v>54.285699999999999</v>
      </c>
      <c r="AI1206">
        <v>63.5</v>
      </c>
      <c r="AJ1206">
        <v>63.5</v>
      </c>
      <c r="AK1206">
        <v>63.5</v>
      </c>
      <c r="AL1206">
        <v>54.285699999999999</v>
      </c>
      <c r="AM1206" t="s">
        <v>1</v>
      </c>
      <c r="AN1206" t="s">
        <v>1</v>
      </c>
      <c r="AO1206" t="s">
        <v>5</v>
      </c>
      <c r="AP1206" t="s">
        <v>5</v>
      </c>
      <c r="AQ1206" t="s">
        <v>0</v>
      </c>
      <c r="AS1206" t="s">
        <v>5</v>
      </c>
    </row>
    <row r="1207" spans="1:45" x14ac:dyDescent="0.3">
      <c r="A1207" s="1" t="s">
        <v>2097</v>
      </c>
      <c r="B1207" s="1">
        <v>70</v>
      </c>
      <c r="C1207" s="1" t="s">
        <v>6</v>
      </c>
      <c r="D1207" s="1">
        <v>99067</v>
      </c>
      <c r="E1207" s="1">
        <v>4</v>
      </c>
      <c r="F1207" s="1" t="s">
        <v>823</v>
      </c>
      <c r="G1207" s="1" t="s">
        <v>9899</v>
      </c>
      <c r="H1207" s="1" t="s">
        <v>5</v>
      </c>
      <c r="I1207" s="1" t="s">
        <v>8993</v>
      </c>
      <c r="J1207" s="1" t="s">
        <v>4</v>
      </c>
      <c r="K1207" s="1" t="s">
        <v>8512</v>
      </c>
      <c r="L1207" s="1">
        <v>6</v>
      </c>
      <c r="M1207" t="s">
        <v>10</v>
      </c>
      <c r="N1207" t="s">
        <v>2</v>
      </c>
      <c r="O1207">
        <v>166</v>
      </c>
      <c r="P1207">
        <v>0</v>
      </c>
      <c r="Q1207">
        <v>0</v>
      </c>
      <c r="R1207">
        <v>166</v>
      </c>
      <c r="S1207">
        <v>0</v>
      </c>
      <c r="T1207">
        <v>0</v>
      </c>
      <c r="U1207">
        <v>26</v>
      </c>
      <c r="X1207" s="23">
        <f>IFERROR(1 -(#REF!/#REF!), 0)</f>
        <v>0</v>
      </c>
      <c r="AA1207">
        <v>55</v>
      </c>
      <c r="AB1207">
        <v>23.285699999999999</v>
      </c>
      <c r="AC1207">
        <v>18</v>
      </c>
      <c r="AD1207">
        <v>18</v>
      </c>
      <c r="AE1207">
        <v>55</v>
      </c>
      <c r="AF1207">
        <v>23.285699999999999</v>
      </c>
      <c r="AG1207">
        <v>18</v>
      </c>
      <c r="AH1207">
        <v>18</v>
      </c>
      <c r="AI1207">
        <v>55</v>
      </c>
      <c r="AJ1207">
        <v>23.285699999999999</v>
      </c>
      <c r="AK1207">
        <v>18</v>
      </c>
      <c r="AL1207">
        <v>18</v>
      </c>
      <c r="AM1207" t="s">
        <v>1</v>
      </c>
      <c r="AN1207" t="s">
        <v>1</v>
      </c>
      <c r="AO1207" t="s">
        <v>5</v>
      </c>
      <c r="AP1207" t="s">
        <v>5</v>
      </c>
      <c r="AQ1207" t="s">
        <v>0</v>
      </c>
      <c r="AS1207" t="s">
        <v>5</v>
      </c>
    </row>
    <row r="1208" spans="1:45" x14ac:dyDescent="0.3">
      <c r="A1208" s="1" t="s">
        <v>2185</v>
      </c>
      <c r="B1208" s="1">
        <v>70</v>
      </c>
      <c r="C1208" s="1" t="s">
        <v>7</v>
      </c>
      <c r="D1208" s="1">
        <v>99067</v>
      </c>
      <c r="E1208" s="1">
        <v>5</v>
      </c>
      <c r="F1208" s="1" t="s">
        <v>911</v>
      </c>
      <c r="G1208" s="1" t="s">
        <v>9900</v>
      </c>
      <c r="H1208" s="1" t="s">
        <v>5</v>
      </c>
      <c r="I1208" s="1" t="s">
        <v>8993</v>
      </c>
      <c r="J1208" s="1" t="s">
        <v>4</v>
      </c>
      <c r="K1208" s="1" t="s">
        <v>8893</v>
      </c>
      <c r="L1208" s="1">
        <v>6</v>
      </c>
      <c r="M1208" t="s">
        <v>10</v>
      </c>
      <c r="N1208" t="s">
        <v>2</v>
      </c>
      <c r="O1208">
        <v>37</v>
      </c>
      <c r="P1208">
        <v>0</v>
      </c>
      <c r="Q1208">
        <v>0</v>
      </c>
      <c r="R1208">
        <v>0</v>
      </c>
      <c r="S1208">
        <v>0</v>
      </c>
      <c r="T1208">
        <v>37</v>
      </c>
      <c r="U1208">
        <v>27</v>
      </c>
      <c r="X1208" s="23">
        <f>IFERROR(1 -(#REF!/#REF!), 0)</f>
        <v>0</v>
      </c>
      <c r="AA1208">
        <v>31.6</v>
      </c>
      <c r="AB1208">
        <v>33.4</v>
      </c>
      <c r="AC1208">
        <v>35.875</v>
      </c>
      <c r="AD1208">
        <v>31.421399999999998</v>
      </c>
      <c r="AE1208">
        <v>31.6</v>
      </c>
      <c r="AF1208">
        <v>33.4</v>
      </c>
      <c r="AG1208">
        <v>35.875</v>
      </c>
      <c r="AH1208">
        <v>31.421399999999998</v>
      </c>
      <c r="AI1208">
        <v>31.6</v>
      </c>
      <c r="AJ1208">
        <v>33.4</v>
      </c>
      <c r="AK1208">
        <v>35.875</v>
      </c>
      <c r="AL1208">
        <v>31.421399999999998</v>
      </c>
      <c r="AM1208" t="s">
        <v>1</v>
      </c>
      <c r="AN1208" t="s">
        <v>1</v>
      </c>
      <c r="AO1208" t="s">
        <v>5</v>
      </c>
      <c r="AP1208" t="s">
        <v>5</v>
      </c>
      <c r="AQ1208" t="s">
        <v>0</v>
      </c>
      <c r="AS1208" t="s">
        <v>5</v>
      </c>
    </row>
    <row r="1209" spans="1:45" x14ac:dyDescent="0.3">
      <c r="A1209" s="1" t="s">
        <v>2231</v>
      </c>
      <c r="B1209" s="1">
        <v>70</v>
      </c>
      <c r="C1209" s="1" t="s">
        <v>14</v>
      </c>
      <c r="D1209" s="1">
        <v>99067</v>
      </c>
      <c r="E1209" s="1">
        <v>6</v>
      </c>
      <c r="F1209" s="1" t="s">
        <v>959</v>
      </c>
      <c r="G1209" s="1" t="s">
        <v>9901</v>
      </c>
      <c r="H1209" s="1" t="s">
        <v>5</v>
      </c>
      <c r="I1209" s="1" t="s">
        <v>8993</v>
      </c>
      <c r="J1209" s="1" t="s">
        <v>4</v>
      </c>
      <c r="K1209" s="1" t="s">
        <v>8893</v>
      </c>
      <c r="L1209" s="1">
        <v>5</v>
      </c>
      <c r="M1209" t="s">
        <v>18</v>
      </c>
      <c r="N1209" t="s">
        <v>2</v>
      </c>
      <c r="O1209">
        <v>23</v>
      </c>
      <c r="P1209">
        <v>0</v>
      </c>
      <c r="Q1209">
        <v>0</v>
      </c>
      <c r="R1209">
        <v>0</v>
      </c>
      <c r="S1209">
        <v>23</v>
      </c>
      <c r="T1209">
        <v>0</v>
      </c>
      <c r="U1209">
        <v>27</v>
      </c>
      <c r="X1209" s="23">
        <f>IFERROR(1 -(#REF!/#REF!), 0)</f>
        <v>0</v>
      </c>
      <c r="AA1209">
        <v>72.557100000000005</v>
      </c>
      <c r="AB1209">
        <v>77.1066</v>
      </c>
      <c r="AC1209">
        <v>77.334199999999996</v>
      </c>
      <c r="AD1209">
        <v>57.857100000000003</v>
      </c>
      <c r="AE1209">
        <v>72.557100000000005</v>
      </c>
      <c r="AF1209">
        <v>77.1066</v>
      </c>
      <c r="AG1209">
        <v>77.334199999999996</v>
      </c>
      <c r="AH1209">
        <v>57.857100000000003</v>
      </c>
      <c r="AI1209">
        <v>72.557100000000005</v>
      </c>
      <c r="AJ1209">
        <v>77.1066</v>
      </c>
      <c r="AK1209">
        <v>77.334199999999996</v>
      </c>
      <c r="AL1209">
        <v>57.857100000000003</v>
      </c>
      <c r="AM1209" t="s">
        <v>1</v>
      </c>
      <c r="AN1209" t="s">
        <v>1</v>
      </c>
      <c r="AO1209" t="s">
        <v>5</v>
      </c>
      <c r="AP1209" t="s">
        <v>5</v>
      </c>
      <c r="AQ1209" t="s">
        <v>0</v>
      </c>
      <c r="AS1209" t="s">
        <v>5</v>
      </c>
    </row>
    <row r="1210" spans="1:45" x14ac:dyDescent="0.3">
      <c r="A1210" s="1" t="s">
        <v>1853</v>
      </c>
      <c r="B1210" s="1">
        <v>9</v>
      </c>
      <c r="C1210" s="1" t="s">
        <v>14</v>
      </c>
      <c r="D1210" s="1">
        <v>99076</v>
      </c>
      <c r="E1210" s="1">
        <v>0</v>
      </c>
      <c r="F1210" s="1" t="s">
        <v>577</v>
      </c>
      <c r="G1210" s="1" t="s">
        <v>9902</v>
      </c>
      <c r="H1210" s="1" t="s">
        <v>11</v>
      </c>
      <c r="I1210" s="1" t="s">
        <v>8532</v>
      </c>
      <c r="J1210" s="1" t="s">
        <v>4</v>
      </c>
      <c r="K1210" s="1" t="s">
        <v>8587</v>
      </c>
      <c r="L1210" s="1">
        <v>7</v>
      </c>
      <c r="M1210" t="s">
        <v>3</v>
      </c>
      <c r="N1210" t="s">
        <v>2</v>
      </c>
      <c r="O1210">
        <v>111</v>
      </c>
      <c r="P1210">
        <v>0</v>
      </c>
      <c r="Q1210">
        <v>0</v>
      </c>
      <c r="R1210">
        <v>0</v>
      </c>
      <c r="S1210">
        <v>111</v>
      </c>
      <c r="T1210">
        <v>0</v>
      </c>
      <c r="U1210">
        <v>52</v>
      </c>
      <c r="X1210" s="23">
        <f>IFERROR(1 -(#REF!/#REF!), 0)</f>
        <v>0</v>
      </c>
      <c r="AA1210">
        <v>26.921500000000002</v>
      </c>
      <c r="AB1210">
        <v>34.996899999999997</v>
      </c>
      <c r="AC1210">
        <v>39.286099999999998</v>
      </c>
      <c r="AD1210">
        <v>22.975300000000001</v>
      </c>
      <c r="AE1210">
        <v>26.921500000000002</v>
      </c>
      <c r="AF1210">
        <v>34.996899999999997</v>
      </c>
      <c r="AG1210">
        <v>39.286099999999998</v>
      </c>
      <c r="AH1210">
        <v>22.975300000000001</v>
      </c>
      <c r="AI1210">
        <v>26.921500000000002</v>
      </c>
      <c r="AJ1210">
        <v>34.996899999999997</v>
      </c>
      <c r="AK1210">
        <v>39.286099999999998</v>
      </c>
      <c r="AL1210">
        <v>22.975300000000001</v>
      </c>
      <c r="AM1210" t="s">
        <v>1</v>
      </c>
      <c r="AN1210" t="s">
        <v>1</v>
      </c>
      <c r="AO1210" t="s">
        <v>5</v>
      </c>
      <c r="AP1210" t="s">
        <v>5</v>
      </c>
      <c r="AQ1210" t="s">
        <v>0</v>
      </c>
      <c r="AS1210" t="s">
        <v>5</v>
      </c>
    </row>
    <row r="1211" spans="1:45" x14ac:dyDescent="0.3">
      <c r="A1211" s="1" t="s">
        <v>1808</v>
      </c>
      <c r="B1211" s="1">
        <v>9</v>
      </c>
      <c r="C1211" s="1" t="s">
        <v>14</v>
      </c>
      <c r="D1211" s="1">
        <v>99076</v>
      </c>
      <c r="E1211" s="1">
        <v>1</v>
      </c>
      <c r="F1211" s="1" t="s">
        <v>534</v>
      </c>
      <c r="G1211" s="1" t="s">
        <v>9902</v>
      </c>
      <c r="H1211" s="1" t="s">
        <v>11</v>
      </c>
      <c r="I1211" s="1" t="s">
        <v>8532</v>
      </c>
      <c r="J1211" s="1" t="s">
        <v>4</v>
      </c>
      <c r="K1211" s="1" t="s">
        <v>8587</v>
      </c>
      <c r="L1211" s="1">
        <v>7</v>
      </c>
      <c r="M1211" t="s">
        <v>3</v>
      </c>
      <c r="N1211" t="s">
        <v>2</v>
      </c>
      <c r="O1211">
        <v>121</v>
      </c>
      <c r="P1211">
        <v>0</v>
      </c>
      <c r="Q1211">
        <v>0</v>
      </c>
      <c r="R1211">
        <v>0</v>
      </c>
      <c r="S1211">
        <v>121</v>
      </c>
      <c r="T1211">
        <v>0</v>
      </c>
      <c r="U1211">
        <v>52</v>
      </c>
      <c r="X1211" s="23">
        <f>IFERROR(1 -(#REF!/#REF!), 0)</f>
        <v>0</v>
      </c>
      <c r="AA1211">
        <v>25.135300000000001</v>
      </c>
      <c r="AB1211">
        <v>29.523</v>
      </c>
      <c r="AC1211">
        <v>32.116100000000003</v>
      </c>
      <c r="AD1211">
        <v>22.6084</v>
      </c>
      <c r="AE1211">
        <v>25.135300000000001</v>
      </c>
      <c r="AF1211">
        <v>29.523</v>
      </c>
      <c r="AG1211">
        <v>32.116100000000003</v>
      </c>
      <c r="AH1211">
        <v>22.6084</v>
      </c>
      <c r="AI1211">
        <v>25.135300000000001</v>
      </c>
      <c r="AJ1211">
        <v>29.523</v>
      </c>
      <c r="AK1211">
        <v>32.116100000000003</v>
      </c>
      <c r="AL1211">
        <v>22.6084</v>
      </c>
      <c r="AM1211" t="s">
        <v>1</v>
      </c>
      <c r="AN1211" t="s">
        <v>1</v>
      </c>
      <c r="AO1211" t="s">
        <v>5</v>
      </c>
      <c r="AP1211" t="s">
        <v>5</v>
      </c>
      <c r="AQ1211" t="s">
        <v>0</v>
      </c>
      <c r="AS1211" t="s">
        <v>5</v>
      </c>
    </row>
    <row r="1212" spans="1:45" x14ac:dyDescent="0.3">
      <c r="A1212" s="1" t="s">
        <v>1807</v>
      </c>
      <c r="B1212" s="1">
        <v>9</v>
      </c>
      <c r="C1212" s="1" t="s">
        <v>14</v>
      </c>
      <c r="D1212" s="1">
        <v>99076</v>
      </c>
      <c r="E1212" s="1">
        <v>2</v>
      </c>
      <c r="F1212" s="1" t="s">
        <v>533</v>
      </c>
      <c r="G1212" s="1" t="s">
        <v>9902</v>
      </c>
      <c r="H1212" s="1" t="s">
        <v>11</v>
      </c>
      <c r="I1212" s="1" t="s">
        <v>8532</v>
      </c>
      <c r="J1212" s="1" t="s">
        <v>4</v>
      </c>
      <c r="K1212" s="1" t="s">
        <v>8587</v>
      </c>
      <c r="L1212" s="1">
        <v>7</v>
      </c>
      <c r="M1212" t="s">
        <v>3</v>
      </c>
      <c r="N1212" t="s">
        <v>2</v>
      </c>
      <c r="O1212">
        <v>101</v>
      </c>
      <c r="P1212">
        <v>0</v>
      </c>
      <c r="Q1212">
        <v>0</v>
      </c>
      <c r="R1212">
        <v>0</v>
      </c>
      <c r="S1212">
        <v>101</v>
      </c>
      <c r="T1212">
        <v>0</v>
      </c>
      <c r="U1212">
        <v>52</v>
      </c>
      <c r="X1212" s="23">
        <f>IFERROR(1 -(#REF!/#REF!), 0)</f>
        <v>0</v>
      </c>
      <c r="AA1212">
        <v>48.406100000000002</v>
      </c>
      <c r="AB1212">
        <v>53.949199999999998</v>
      </c>
      <c r="AC1212">
        <v>54.8461</v>
      </c>
      <c r="AD1212">
        <v>43.643000000000001</v>
      </c>
      <c r="AE1212">
        <v>48.406100000000002</v>
      </c>
      <c r="AF1212">
        <v>53.949199999999998</v>
      </c>
      <c r="AG1212">
        <v>54.8461</v>
      </c>
      <c r="AH1212">
        <v>43.643000000000001</v>
      </c>
      <c r="AI1212">
        <v>48.406100000000002</v>
      </c>
      <c r="AJ1212">
        <v>53.949199999999998</v>
      </c>
      <c r="AK1212">
        <v>54.8461</v>
      </c>
      <c r="AL1212">
        <v>43.643000000000001</v>
      </c>
      <c r="AM1212" t="s">
        <v>1</v>
      </c>
      <c r="AN1212" t="s">
        <v>1</v>
      </c>
      <c r="AO1212" t="s">
        <v>5</v>
      </c>
      <c r="AP1212" t="s">
        <v>5</v>
      </c>
      <c r="AQ1212" t="s">
        <v>0</v>
      </c>
      <c r="AS1212" t="s">
        <v>5</v>
      </c>
    </row>
    <row r="1213" spans="1:45" x14ac:dyDescent="0.3">
      <c r="A1213" s="1" t="s">
        <v>1600</v>
      </c>
      <c r="B1213" s="1">
        <v>9</v>
      </c>
      <c r="C1213" s="1" t="s">
        <v>14</v>
      </c>
      <c r="D1213" s="1">
        <v>99076</v>
      </c>
      <c r="E1213" s="1">
        <v>3</v>
      </c>
      <c r="F1213" s="1" t="s">
        <v>317</v>
      </c>
      <c r="G1213" s="1" t="s">
        <v>9902</v>
      </c>
      <c r="H1213" s="1" t="s">
        <v>11</v>
      </c>
      <c r="I1213" s="1" t="s">
        <v>8532</v>
      </c>
      <c r="J1213" s="1" t="s">
        <v>4</v>
      </c>
      <c r="K1213" s="1" t="s">
        <v>8587</v>
      </c>
      <c r="L1213" s="1">
        <v>7</v>
      </c>
      <c r="M1213" t="s">
        <v>3</v>
      </c>
      <c r="N1213" t="s">
        <v>2</v>
      </c>
      <c r="O1213">
        <v>31</v>
      </c>
      <c r="P1213">
        <v>0</v>
      </c>
      <c r="Q1213">
        <v>0</v>
      </c>
      <c r="R1213">
        <v>0</v>
      </c>
      <c r="S1213">
        <v>31</v>
      </c>
      <c r="T1213">
        <v>0</v>
      </c>
      <c r="U1213">
        <v>52</v>
      </c>
      <c r="X1213" s="23">
        <f>IFERROR(1 -(#REF!/#REF!), 0)</f>
        <v>0</v>
      </c>
      <c r="AA1213">
        <v>10.039999999999999</v>
      </c>
      <c r="AB1213">
        <v>14.0992</v>
      </c>
      <c r="AC1213">
        <v>14.9961</v>
      </c>
      <c r="AD1213">
        <v>8.8699999999999992</v>
      </c>
      <c r="AE1213">
        <v>10.039999999999999</v>
      </c>
      <c r="AF1213">
        <v>14.0992</v>
      </c>
      <c r="AG1213">
        <v>14.9961</v>
      </c>
      <c r="AH1213">
        <v>8.8699999999999992</v>
      </c>
      <c r="AI1213">
        <v>10.039999999999999</v>
      </c>
      <c r="AJ1213">
        <v>14.0992</v>
      </c>
      <c r="AK1213">
        <v>14.9961</v>
      </c>
      <c r="AL1213">
        <v>8.8699999999999992</v>
      </c>
      <c r="AM1213" t="s">
        <v>1</v>
      </c>
      <c r="AN1213" t="s">
        <v>1</v>
      </c>
      <c r="AO1213" t="s">
        <v>5</v>
      </c>
      <c r="AP1213" t="s">
        <v>5</v>
      </c>
      <c r="AQ1213" t="s">
        <v>0</v>
      </c>
      <c r="AS1213" t="s">
        <v>5</v>
      </c>
    </row>
    <row r="1214" spans="1:45" x14ac:dyDescent="0.3">
      <c r="A1214" s="1" t="s">
        <v>1805</v>
      </c>
      <c r="B1214" s="1">
        <v>9</v>
      </c>
      <c r="C1214" s="1" t="s">
        <v>14</v>
      </c>
      <c r="D1214" s="1">
        <v>99076</v>
      </c>
      <c r="E1214" s="1">
        <v>4</v>
      </c>
      <c r="F1214" s="1" t="s">
        <v>531</v>
      </c>
      <c r="G1214" s="1" t="s">
        <v>9902</v>
      </c>
      <c r="H1214" s="1" t="s">
        <v>11</v>
      </c>
      <c r="I1214" s="1" t="s">
        <v>8532</v>
      </c>
      <c r="J1214" s="1" t="s">
        <v>4</v>
      </c>
      <c r="K1214" s="1" t="s">
        <v>8587</v>
      </c>
      <c r="L1214" s="1">
        <v>7</v>
      </c>
      <c r="M1214" t="s">
        <v>3</v>
      </c>
      <c r="N1214" t="s">
        <v>2</v>
      </c>
      <c r="O1214">
        <v>21</v>
      </c>
      <c r="P1214">
        <v>0</v>
      </c>
      <c r="Q1214">
        <v>0</v>
      </c>
      <c r="R1214">
        <v>0</v>
      </c>
      <c r="S1214">
        <v>21</v>
      </c>
      <c r="T1214">
        <v>0</v>
      </c>
      <c r="U1214">
        <v>52</v>
      </c>
      <c r="X1214" s="23">
        <f>IFERROR(1 -(#REF!/#REF!), 0)</f>
        <v>0</v>
      </c>
      <c r="AA1214">
        <v>32.025300000000001</v>
      </c>
      <c r="AB1214">
        <v>37.279200000000003</v>
      </c>
      <c r="AC1214">
        <v>38.176099999999998</v>
      </c>
      <c r="AD1214">
        <v>27.539200000000001</v>
      </c>
      <c r="AE1214">
        <v>32.025300000000001</v>
      </c>
      <c r="AF1214">
        <v>37.279200000000003</v>
      </c>
      <c r="AG1214">
        <v>38.176099999999998</v>
      </c>
      <c r="AH1214">
        <v>27.539200000000001</v>
      </c>
      <c r="AI1214">
        <v>32.025300000000001</v>
      </c>
      <c r="AJ1214">
        <v>37.279200000000003</v>
      </c>
      <c r="AK1214">
        <v>38.176099999999998</v>
      </c>
      <c r="AL1214">
        <v>27.539200000000001</v>
      </c>
      <c r="AM1214" t="s">
        <v>1</v>
      </c>
      <c r="AN1214" t="s">
        <v>1</v>
      </c>
      <c r="AO1214" t="s">
        <v>5</v>
      </c>
      <c r="AP1214" t="s">
        <v>5</v>
      </c>
      <c r="AQ1214" t="s">
        <v>0</v>
      </c>
      <c r="AS1214" t="s">
        <v>5</v>
      </c>
    </row>
    <row r="1215" spans="1:45" x14ac:dyDescent="0.3">
      <c r="A1215" s="1" t="s">
        <v>1804</v>
      </c>
      <c r="B1215" s="1">
        <v>9</v>
      </c>
      <c r="C1215" s="1" t="s">
        <v>14</v>
      </c>
      <c r="D1215" s="1">
        <v>99076</v>
      </c>
      <c r="E1215" s="1">
        <v>5</v>
      </c>
      <c r="F1215" s="1" t="s">
        <v>530</v>
      </c>
      <c r="G1215" s="1" t="s">
        <v>9902</v>
      </c>
      <c r="H1215" s="1" t="s">
        <v>11</v>
      </c>
      <c r="I1215" s="1" t="s">
        <v>8532</v>
      </c>
      <c r="J1215" s="1" t="s">
        <v>4</v>
      </c>
      <c r="K1215" s="1" t="s">
        <v>8587</v>
      </c>
      <c r="L1215" s="1">
        <v>7</v>
      </c>
      <c r="M1215" t="s">
        <v>3</v>
      </c>
      <c r="N1215" t="s">
        <v>2</v>
      </c>
      <c r="O1215">
        <v>91</v>
      </c>
      <c r="P1215">
        <v>0</v>
      </c>
      <c r="Q1215">
        <v>0</v>
      </c>
      <c r="R1215">
        <v>0</v>
      </c>
      <c r="S1215">
        <v>91</v>
      </c>
      <c r="T1215">
        <v>0</v>
      </c>
      <c r="U1215">
        <v>52</v>
      </c>
      <c r="X1215" s="23">
        <f>IFERROR(1 -(#REF!/#REF!), 0)</f>
        <v>0</v>
      </c>
      <c r="AA1215">
        <v>109.7561</v>
      </c>
      <c r="AB1215">
        <v>116.3892</v>
      </c>
      <c r="AC1215">
        <v>117.2861</v>
      </c>
      <c r="AD1215">
        <v>98.007599999999996</v>
      </c>
      <c r="AE1215">
        <v>109.7561</v>
      </c>
      <c r="AF1215">
        <v>116.3892</v>
      </c>
      <c r="AG1215">
        <v>117.2861</v>
      </c>
      <c r="AH1215">
        <v>98.007599999999996</v>
      </c>
      <c r="AI1215">
        <v>109.7561</v>
      </c>
      <c r="AJ1215">
        <v>116.3892</v>
      </c>
      <c r="AK1215">
        <v>117.2861</v>
      </c>
      <c r="AL1215">
        <v>98.007599999999996</v>
      </c>
      <c r="AM1215" t="s">
        <v>1</v>
      </c>
      <c r="AN1215" t="s">
        <v>1</v>
      </c>
      <c r="AO1215" t="s">
        <v>5</v>
      </c>
      <c r="AP1215" t="s">
        <v>5</v>
      </c>
      <c r="AQ1215" t="s">
        <v>0</v>
      </c>
      <c r="AS1215" t="s">
        <v>5</v>
      </c>
    </row>
    <row r="1216" spans="1:45" x14ac:dyDescent="0.3">
      <c r="A1216" s="1" t="s">
        <v>2778</v>
      </c>
      <c r="B1216" s="1">
        <v>9</v>
      </c>
      <c r="C1216" s="1" t="s">
        <v>8570</v>
      </c>
      <c r="D1216" s="1">
        <v>99076</v>
      </c>
      <c r="E1216" s="1">
        <v>6</v>
      </c>
      <c r="F1216" s="1" t="s">
        <v>1478</v>
      </c>
      <c r="G1216" s="1" t="s">
        <v>9902</v>
      </c>
      <c r="H1216" s="1" t="s">
        <v>11</v>
      </c>
      <c r="I1216" s="1" t="s">
        <v>8532</v>
      </c>
      <c r="J1216" s="1" t="s">
        <v>4</v>
      </c>
      <c r="K1216" s="1" t="s">
        <v>8587</v>
      </c>
      <c r="L1216" s="1">
        <v>8</v>
      </c>
      <c r="M1216" t="s">
        <v>8417</v>
      </c>
      <c r="N1216" t="s">
        <v>2</v>
      </c>
      <c r="O1216">
        <v>36</v>
      </c>
      <c r="P1216">
        <v>0</v>
      </c>
      <c r="Q1216">
        <v>36</v>
      </c>
      <c r="R1216">
        <v>0</v>
      </c>
      <c r="S1216">
        <v>81</v>
      </c>
      <c r="T1216">
        <v>0</v>
      </c>
      <c r="U1216">
        <v>104</v>
      </c>
      <c r="X1216" s="23">
        <f>IFERROR(1 -(#REF!/#REF!), 0)</f>
        <v>0</v>
      </c>
      <c r="AA1216">
        <v>186.42150000000001</v>
      </c>
      <c r="AB1216">
        <v>175.91919999999999</v>
      </c>
      <c r="AC1216">
        <v>178.2611</v>
      </c>
      <c r="AD1216">
        <v>156.483</v>
      </c>
      <c r="AE1216">
        <v>186.42150000000001</v>
      </c>
      <c r="AF1216">
        <v>175.91919999999999</v>
      </c>
      <c r="AG1216">
        <v>178.2611</v>
      </c>
      <c r="AH1216">
        <v>156.483</v>
      </c>
      <c r="AI1216">
        <v>186.42150000000001</v>
      </c>
      <c r="AJ1216">
        <v>175.91919999999999</v>
      </c>
      <c r="AK1216">
        <v>178.2611</v>
      </c>
      <c r="AL1216">
        <v>156.483</v>
      </c>
      <c r="AM1216" t="s">
        <v>1</v>
      </c>
      <c r="AN1216" t="s">
        <v>1</v>
      </c>
      <c r="AO1216" t="s">
        <v>5</v>
      </c>
      <c r="AP1216" t="s">
        <v>5</v>
      </c>
      <c r="AQ1216" t="s">
        <v>0</v>
      </c>
      <c r="AS1216" t="s">
        <v>5</v>
      </c>
    </row>
    <row r="1217" spans="1:45" x14ac:dyDescent="0.3">
      <c r="A1217" s="1" t="s">
        <v>2779</v>
      </c>
      <c r="B1217" s="1">
        <v>9</v>
      </c>
      <c r="C1217" s="1" t="s">
        <v>8570</v>
      </c>
      <c r="D1217" s="1">
        <v>99076</v>
      </c>
      <c r="E1217" s="1">
        <v>7</v>
      </c>
      <c r="F1217" s="1" t="s">
        <v>1477</v>
      </c>
      <c r="G1217" s="1" t="s">
        <v>9902</v>
      </c>
      <c r="H1217" s="1" t="s">
        <v>11</v>
      </c>
      <c r="I1217" s="1" t="s">
        <v>8532</v>
      </c>
      <c r="J1217" s="1" t="s">
        <v>4</v>
      </c>
      <c r="K1217" s="1" t="s">
        <v>8587</v>
      </c>
      <c r="L1217" s="1">
        <v>8</v>
      </c>
      <c r="M1217" t="s">
        <v>8417</v>
      </c>
      <c r="N1217" t="s">
        <v>2</v>
      </c>
      <c r="O1217">
        <v>60</v>
      </c>
      <c r="P1217">
        <v>0</v>
      </c>
      <c r="Q1217">
        <v>60</v>
      </c>
      <c r="R1217">
        <v>0</v>
      </c>
      <c r="S1217">
        <v>71</v>
      </c>
      <c r="T1217">
        <v>0</v>
      </c>
      <c r="U1217">
        <v>104</v>
      </c>
      <c r="X1217" s="23">
        <f>IFERROR(1 -(#REF!/#REF!), 0)</f>
        <v>0</v>
      </c>
      <c r="AA1217">
        <v>9.3719000000000001</v>
      </c>
      <c r="AB1217">
        <v>9.0422999999999991</v>
      </c>
      <c r="AC1217">
        <v>10.039999999999999</v>
      </c>
      <c r="AD1217">
        <v>13.4323</v>
      </c>
      <c r="AE1217">
        <v>9.3719000000000001</v>
      </c>
      <c r="AF1217">
        <v>9.0422999999999991</v>
      </c>
      <c r="AG1217">
        <v>10.039999999999999</v>
      </c>
      <c r="AH1217">
        <v>13.4323</v>
      </c>
      <c r="AI1217">
        <v>9.3719000000000001</v>
      </c>
      <c r="AJ1217">
        <v>9.0422999999999991</v>
      </c>
      <c r="AK1217">
        <v>10.039999999999999</v>
      </c>
      <c r="AL1217">
        <v>13.4323</v>
      </c>
      <c r="AM1217" t="s">
        <v>1</v>
      </c>
      <c r="AN1217" t="s">
        <v>1</v>
      </c>
      <c r="AO1217" t="s">
        <v>5</v>
      </c>
      <c r="AP1217" t="s">
        <v>5</v>
      </c>
      <c r="AQ1217" t="s">
        <v>0</v>
      </c>
      <c r="AS1217" t="s">
        <v>5</v>
      </c>
    </row>
    <row r="1218" spans="1:45" x14ac:dyDescent="0.3">
      <c r="A1218" s="1" t="s">
        <v>2780</v>
      </c>
      <c r="B1218" s="1">
        <v>9</v>
      </c>
      <c r="C1218" s="1" t="s">
        <v>8570</v>
      </c>
      <c r="D1218" s="1">
        <v>99076</v>
      </c>
      <c r="E1218" s="1">
        <v>8</v>
      </c>
      <c r="F1218" s="1" t="s">
        <v>1476</v>
      </c>
      <c r="G1218" s="1" t="s">
        <v>9902</v>
      </c>
      <c r="H1218" s="1" t="s">
        <v>11</v>
      </c>
      <c r="I1218" s="1" t="s">
        <v>8532</v>
      </c>
      <c r="J1218" s="1" t="s">
        <v>4</v>
      </c>
      <c r="K1218" s="1" t="s">
        <v>8587</v>
      </c>
      <c r="L1218" s="1">
        <v>8</v>
      </c>
      <c r="M1218" t="s">
        <v>8417</v>
      </c>
      <c r="N1218" t="s">
        <v>2</v>
      </c>
      <c r="O1218">
        <v>40</v>
      </c>
      <c r="P1218">
        <v>0</v>
      </c>
      <c r="Q1218">
        <v>40</v>
      </c>
      <c r="R1218">
        <v>0</v>
      </c>
      <c r="S1218">
        <v>51</v>
      </c>
      <c r="T1218">
        <v>0</v>
      </c>
      <c r="U1218">
        <v>103</v>
      </c>
      <c r="X1218" s="23">
        <f>IFERROR(1 -(#REF!/#REF!), 0)</f>
        <v>0</v>
      </c>
      <c r="AA1218">
        <v>146.67959999999999</v>
      </c>
      <c r="AB1218">
        <v>23.054600000000001</v>
      </c>
      <c r="AC1218">
        <v>22.984999999999999</v>
      </c>
      <c r="AD1218">
        <v>167.4623</v>
      </c>
      <c r="AE1218">
        <v>146.67959999999999</v>
      </c>
      <c r="AF1218">
        <v>23.054600000000001</v>
      </c>
      <c r="AG1218">
        <v>22.984999999999999</v>
      </c>
      <c r="AH1218">
        <v>167.4623</v>
      </c>
      <c r="AI1218">
        <v>146.67959999999999</v>
      </c>
      <c r="AJ1218">
        <v>23.054600000000001</v>
      </c>
      <c r="AK1218">
        <v>22.984999999999999</v>
      </c>
      <c r="AL1218">
        <v>167.4623</v>
      </c>
      <c r="AM1218" t="s">
        <v>1</v>
      </c>
      <c r="AN1218" t="s">
        <v>1</v>
      </c>
      <c r="AO1218" t="s">
        <v>5</v>
      </c>
      <c r="AP1218" t="s">
        <v>5</v>
      </c>
      <c r="AQ1218" t="s">
        <v>0</v>
      </c>
      <c r="AS1218" t="s">
        <v>5</v>
      </c>
    </row>
    <row r="1219" spans="1:45" x14ac:dyDescent="0.3">
      <c r="A1219" s="1" t="s">
        <v>2781</v>
      </c>
      <c r="B1219" s="1">
        <v>9</v>
      </c>
      <c r="C1219" s="1" t="s">
        <v>8570</v>
      </c>
      <c r="D1219" s="1">
        <v>99076</v>
      </c>
      <c r="E1219" s="1">
        <v>9</v>
      </c>
      <c r="F1219" s="1" t="s">
        <v>1474</v>
      </c>
      <c r="G1219" s="1" t="s">
        <v>9902</v>
      </c>
      <c r="H1219" s="1" t="s">
        <v>11</v>
      </c>
      <c r="I1219" s="1" t="s">
        <v>8532</v>
      </c>
      <c r="J1219" s="1" t="s">
        <v>4</v>
      </c>
      <c r="K1219" s="1" t="s">
        <v>8587</v>
      </c>
      <c r="L1219" s="1">
        <v>8</v>
      </c>
      <c r="M1219" t="s">
        <v>8417</v>
      </c>
      <c r="N1219" t="s">
        <v>2</v>
      </c>
      <c r="O1219">
        <v>70</v>
      </c>
      <c r="P1219">
        <v>0</v>
      </c>
      <c r="Q1219">
        <v>70</v>
      </c>
      <c r="R1219">
        <v>0</v>
      </c>
      <c r="S1219">
        <v>131</v>
      </c>
      <c r="T1219">
        <v>0</v>
      </c>
      <c r="U1219">
        <v>104</v>
      </c>
      <c r="X1219" s="23">
        <f>IFERROR(1 -(#REF!/#REF!), 0)</f>
        <v>0</v>
      </c>
      <c r="AA1219">
        <v>8.42</v>
      </c>
      <c r="AB1219">
        <v>9.0422999999999991</v>
      </c>
      <c r="AC1219">
        <v>10.039999999999999</v>
      </c>
      <c r="AD1219">
        <v>10.987299999999999</v>
      </c>
      <c r="AE1219">
        <v>8.42</v>
      </c>
      <c r="AF1219">
        <v>9.0422999999999991</v>
      </c>
      <c r="AG1219">
        <v>10.039999999999999</v>
      </c>
      <c r="AH1219">
        <v>10.987299999999999</v>
      </c>
      <c r="AI1219">
        <v>8.42</v>
      </c>
      <c r="AJ1219">
        <v>9.0422999999999991</v>
      </c>
      <c r="AK1219">
        <v>10.039999999999999</v>
      </c>
      <c r="AL1219">
        <v>10.987299999999999</v>
      </c>
      <c r="AM1219" t="s">
        <v>1</v>
      </c>
      <c r="AN1219" t="s">
        <v>1</v>
      </c>
      <c r="AO1219" t="s">
        <v>5</v>
      </c>
      <c r="AP1219" t="s">
        <v>5</v>
      </c>
      <c r="AQ1219" t="s">
        <v>0</v>
      </c>
      <c r="AS1219" t="s">
        <v>5</v>
      </c>
    </row>
    <row r="1220" spans="1:45" x14ac:dyDescent="0.3">
      <c r="A1220" s="1" t="s">
        <v>2782</v>
      </c>
      <c r="B1220" s="1">
        <v>9</v>
      </c>
      <c r="C1220" s="1" t="s">
        <v>8570</v>
      </c>
      <c r="D1220" s="1">
        <v>99076</v>
      </c>
      <c r="E1220" s="1">
        <v>10</v>
      </c>
      <c r="F1220" s="1" t="s">
        <v>1473</v>
      </c>
      <c r="G1220" s="1" t="s">
        <v>9902</v>
      </c>
      <c r="H1220" s="1" t="s">
        <v>11</v>
      </c>
      <c r="I1220" s="1" t="s">
        <v>8532</v>
      </c>
      <c r="J1220" s="1" t="s">
        <v>4</v>
      </c>
      <c r="K1220" s="1" t="s">
        <v>8587</v>
      </c>
      <c r="L1220" s="1">
        <v>8</v>
      </c>
      <c r="M1220" t="s">
        <v>8417</v>
      </c>
      <c r="N1220" t="s">
        <v>2</v>
      </c>
      <c r="O1220">
        <v>10</v>
      </c>
      <c r="P1220">
        <v>0</v>
      </c>
      <c r="Q1220">
        <v>10</v>
      </c>
      <c r="R1220">
        <v>0</v>
      </c>
      <c r="S1220">
        <v>11</v>
      </c>
      <c r="T1220">
        <v>0</v>
      </c>
      <c r="U1220">
        <v>104</v>
      </c>
      <c r="X1220" s="23">
        <f>IFERROR(1 -(#REF!/#REF!), 0)</f>
        <v>0</v>
      </c>
      <c r="AA1220">
        <v>113.2734</v>
      </c>
      <c r="AB1220">
        <v>117.05110000000001</v>
      </c>
      <c r="AC1220">
        <v>106.9153</v>
      </c>
      <c r="AD1220">
        <v>103.3</v>
      </c>
      <c r="AE1220">
        <v>113.2734</v>
      </c>
      <c r="AF1220">
        <v>117.05110000000001</v>
      </c>
      <c r="AG1220">
        <v>106.9153</v>
      </c>
      <c r="AH1220">
        <v>103.3</v>
      </c>
      <c r="AI1220">
        <v>113.2734</v>
      </c>
      <c r="AJ1220">
        <v>117.05110000000001</v>
      </c>
      <c r="AK1220">
        <v>106.9153</v>
      </c>
      <c r="AL1220">
        <v>103.3</v>
      </c>
      <c r="AM1220" t="s">
        <v>1</v>
      </c>
      <c r="AN1220" t="s">
        <v>1</v>
      </c>
      <c r="AO1220" t="s">
        <v>5</v>
      </c>
      <c r="AP1220" t="s">
        <v>5</v>
      </c>
      <c r="AQ1220" t="s">
        <v>0</v>
      </c>
      <c r="AS1220" t="s">
        <v>5</v>
      </c>
    </row>
    <row r="1221" spans="1:45" x14ac:dyDescent="0.3">
      <c r="A1221" s="1" t="s">
        <v>1612</v>
      </c>
      <c r="B1221" s="1">
        <v>9</v>
      </c>
      <c r="C1221" s="1" t="s">
        <v>14</v>
      </c>
      <c r="D1221" s="1">
        <v>99076</v>
      </c>
      <c r="E1221" s="1">
        <v>11</v>
      </c>
      <c r="F1221" s="1" t="s">
        <v>330</v>
      </c>
      <c r="G1221" s="1" t="s">
        <v>9902</v>
      </c>
      <c r="H1221" s="1" t="s">
        <v>11</v>
      </c>
      <c r="I1221" s="1" t="s">
        <v>8532</v>
      </c>
      <c r="J1221" s="1" t="s">
        <v>4</v>
      </c>
      <c r="K1221" s="1" t="s">
        <v>8587</v>
      </c>
      <c r="L1221" s="1">
        <v>7</v>
      </c>
      <c r="M1221" t="s">
        <v>3</v>
      </c>
      <c r="N1221" t="s">
        <v>2</v>
      </c>
      <c r="O1221">
        <v>1</v>
      </c>
      <c r="P1221">
        <v>0</v>
      </c>
      <c r="Q1221">
        <v>0</v>
      </c>
      <c r="R1221">
        <v>0</v>
      </c>
      <c r="S1221">
        <v>1</v>
      </c>
      <c r="T1221">
        <v>0</v>
      </c>
      <c r="U1221">
        <v>52</v>
      </c>
      <c r="X1221" s="23">
        <f>IFERROR(1 -(#REF!/#REF!), 0)</f>
        <v>0</v>
      </c>
      <c r="AA1221">
        <v>160.4392</v>
      </c>
      <c r="AB1221">
        <v>165.44149999999999</v>
      </c>
      <c r="AC1221">
        <v>166.80609999999999</v>
      </c>
      <c r="AD1221">
        <v>140.3638</v>
      </c>
      <c r="AE1221">
        <v>160.4392</v>
      </c>
      <c r="AF1221">
        <v>165.44149999999999</v>
      </c>
      <c r="AG1221">
        <v>166.80609999999999</v>
      </c>
      <c r="AH1221">
        <v>140.3638</v>
      </c>
      <c r="AI1221">
        <v>160.4392</v>
      </c>
      <c r="AJ1221">
        <v>165.44149999999999</v>
      </c>
      <c r="AK1221">
        <v>166.80609999999999</v>
      </c>
      <c r="AL1221">
        <v>140.3638</v>
      </c>
      <c r="AM1221" t="s">
        <v>1</v>
      </c>
      <c r="AN1221" t="s">
        <v>1</v>
      </c>
      <c r="AO1221" t="s">
        <v>5</v>
      </c>
      <c r="AP1221" t="s">
        <v>5</v>
      </c>
      <c r="AQ1221" t="s">
        <v>0</v>
      </c>
      <c r="AS1221" t="s">
        <v>5</v>
      </c>
    </row>
    <row r="1222" spans="1:45" x14ac:dyDescent="0.3">
      <c r="A1222" s="1" t="s">
        <v>2783</v>
      </c>
      <c r="B1222" s="1">
        <v>9</v>
      </c>
      <c r="C1222" s="1" t="s">
        <v>8570</v>
      </c>
      <c r="D1222" s="1">
        <v>99076</v>
      </c>
      <c r="E1222" s="1">
        <v>12</v>
      </c>
      <c r="F1222" s="1" t="s">
        <v>1475</v>
      </c>
      <c r="G1222" s="1" t="s">
        <v>9902</v>
      </c>
      <c r="H1222" s="1" t="s">
        <v>11</v>
      </c>
      <c r="I1222" s="1" t="s">
        <v>8532</v>
      </c>
      <c r="J1222" s="1" t="s">
        <v>4</v>
      </c>
      <c r="K1222" s="1" t="s">
        <v>8587</v>
      </c>
      <c r="L1222" s="1">
        <v>8</v>
      </c>
      <c r="M1222" t="s">
        <v>8417</v>
      </c>
      <c r="N1222" t="s">
        <v>2</v>
      </c>
      <c r="O1222">
        <v>50</v>
      </c>
      <c r="P1222">
        <v>0</v>
      </c>
      <c r="Q1222">
        <v>50</v>
      </c>
      <c r="R1222">
        <v>0</v>
      </c>
      <c r="S1222">
        <v>61</v>
      </c>
      <c r="T1222">
        <v>0</v>
      </c>
      <c r="U1222">
        <v>104</v>
      </c>
      <c r="X1222" s="23">
        <f>IFERROR(1 -(#REF!/#REF!), 0)</f>
        <v>0</v>
      </c>
      <c r="AA1222">
        <v>8.6180000000000003</v>
      </c>
      <c r="AB1222">
        <v>9.0422999999999991</v>
      </c>
      <c r="AC1222">
        <v>10.039999999999999</v>
      </c>
      <c r="AD1222">
        <v>10.220700000000001</v>
      </c>
      <c r="AE1222">
        <v>8.6180000000000003</v>
      </c>
      <c r="AF1222">
        <v>9.0422999999999991</v>
      </c>
      <c r="AG1222">
        <v>10.039999999999999</v>
      </c>
      <c r="AH1222">
        <v>10.220700000000001</v>
      </c>
      <c r="AI1222">
        <v>8.6180000000000003</v>
      </c>
      <c r="AJ1222">
        <v>9.0422999999999991</v>
      </c>
      <c r="AK1222">
        <v>10.039999999999999</v>
      </c>
      <c r="AL1222">
        <v>10.220700000000001</v>
      </c>
      <c r="AM1222" t="s">
        <v>1</v>
      </c>
      <c r="AN1222" t="s">
        <v>1</v>
      </c>
      <c r="AO1222" t="s">
        <v>5</v>
      </c>
      <c r="AP1222" t="s">
        <v>5</v>
      </c>
      <c r="AQ1222" t="s">
        <v>0</v>
      </c>
      <c r="AS1222" t="s">
        <v>5</v>
      </c>
    </row>
    <row r="1223" spans="1:45" x14ac:dyDescent="0.3">
      <c r="A1223" s="1" t="s">
        <v>2784</v>
      </c>
      <c r="B1223" s="1">
        <v>9</v>
      </c>
      <c r="C1223" s="1" t="s">
        <v>8570</v>
      </c>
      <c r="D1223" s="1">
        <v>99076</v>
      </c>
      <c r="E1223" s="1">
        <v>13</v>
      </c>
      <c r="F1223" s="1" t="s">
        <v>1479</v>
      </c>
      <c r="G1223" s="1" t="s">
        <v>9902</v>
      </c>
      <c r="H1223" s="1" t="s">
        <v>11</v>
      </c>
      <c r="I1223" s="1" t="s">
        <v>8532</v>
      </c>
      <c r="J1223" s="1" t="s">
        <v>4</v>
      </c>
      <c r="K1223" s="1" t="s">
        <v>8587</v>
      </c>
      <c r="L1223" s="1">
        <v>8</v>
      </c>
      <c r="M1223" t="s">
        <v>8417</v>
      </c>
      <c r="N1223" t="s">
        <v>2</v>
      </c>
      <c r="O1223">
        <v>20</v>
      </c>
      <c r="P1223">
        <v>0</v>
      </c>
      <c r="Q1223">
        <v>20</v>
      </c>
      <c r="R1223">
        <v>0</v>
      </c>
      <c r="S1223">
        <v>41</v>
      </c>
      <c r="T1223">
        <v>0</v>
      </c>
      <c r="U1223">
        <v>103</v>
      </c>
      <c r="X1223" s="23">
        <f>IFERROR(1 -(#REF!/#REF!), 0)</f>
        <v>0</v>
      </c>
      <c r="AA1223">
        <v>152.18639999999999</v>
      </c>
      <c r="AB1223">
        <v>163.79759999999999</v>
      </c>
      <c r="AC1223">
        <v>162.0573</v>
      </c>
      <c r="AD1223">
        <v>135.89959999999999</v>
      </c>
      <c r="AE1223">
        <v>152.18639999999999</v>
      </c>
      <c r="AF1223">
        <v>163.79759999999999</v>
      </c>
      <c r="AG1223">
        <v>162.0573</v>
      </c>
      <c r="AH1223">
        <v>135.89959999999999</v>
      </c>
      <c r="AI1223">
        <v>152.18639999999999</v>
      </c>
      <c r="AJ1223">
        <v>163.79759999999999</v>
      </c>
      <c r="AK1223">
        <v>162.0573</v>
      </c>
      <c r="AL1223">
        <v>135.89959999999999</v>
      </c>
      <c r="AM1223" t="s">
        <v>1</v>
      </c>
      <c r="AN1223" t="s">
        <v>1</v>
      </c>
      <c r="AO1223" t="s">
        <v>5</v>
      </c>
      <c r="AP1223" t="s">
        <v>5</v>
      </c>
      <c r="AQ1223" t="s">
        <v>0</v>
      </c>
      <c r="AS1223" t="s">
        <v>5</v>
      </c>
    </row>
    <row r="1224" spans="1:45" x14ac:dyDescent="0.3">
      <c r="A1224" s="1" t="s">
        <v>1589</v>
      </c>
      <c r="B1224" s="1">
        <v>78</v>
      </c>
      <c r="C1224" s="1" t="s">
        <v>6</v>
      </c>
      <c r="D1224" s="1">
        <v>99079</v>
      </c>
      <c r="E1224" s="1">
        <v>0</v>
      </c>
      <c r="F1224" s="1" t="s">
        <v>2819</v>
      </c>
      <c r="G1224" s="1" t="s">
        <v>306</v>
      </c>
      <c r="H1224" s="1" t="s">
        <v>11</v>
      </c>
      <c r="I1224" s="1" t="s">
        <v>9903</v>
      </c>
      <c r="J1224" s="1" t="s">
        <v>4</v>
      </c>
      <c r="K1224" s="1" t="s">
        <v>8565</v>
      </c>
      <c r="L1224" s="1">
        <v>7</v>
      </c>
      <c r="M1224" t="s">
        <v>3</v>
      </c>
      <c r="N1224" t="s">
        <v>2</v>
      </c>
      <c r="O1224">
        <v>10</v>
      </c>
      <c r="P1224">
        <v>0</v>
      </c>
      <c r="Q1224">
        <v>0</v>
      </c>
      <c r="R1224">
        <v>10</v>
      </c>
      <c r="S1224">
        <v>0</v>
      </c>
      <c r="T1224">
        <v>0</v>
      </c>
      <c r="U1224">
        <v>52</v>
      </c>
      <c r="X1224" s="23">
        <f>IFERROR(1 -(#REF!/#REF!), 0)</f>
        <v>0</v>
      </c>
      <c r="AA1224">
        <v>80.63</v>
      </c>
      <c r="AB1224">
        <v>80.63</v>
      </c>
      <c r="AC1224">
        <v>80.63</v>
      </c>
      <c r="AD1224">
        <v>80.63</v>
      </c>
      <c r="AE1224">
        <v>80.63</v>
      </c>
      <c r="AF1224">
        <v>80.63</v>
      </c>
      <c r="AG1224">
        <v>80.63</v>
      </c>
      <c r="AH1224">
        <v>80.63</v>
      </c>
      <c r="AI1224">
        <v>80.63</v>
      </c>
      <c r="AJ1224">
        <v>80.63</v>
      </c>
      <c r="AK1224">
        <v>80.63</v>
      </c>
      <c r="AL1224">
        <v>80.63</v>
      </c>
      <c r="AM1224" t="s">
        <v>1</v>
      </c>
      <c r="AN1224" t="s">
        <v>1</v>
      </c>
      <c r="AO1224" t="s">
        <v>5</v>
      </c>
      <c r="AP1224" t="s">
        <v>5</v>
      </c>
      <c r="AQ1224" t="s">
        <v>0</v>
      </c>
      <c r="AS1224" t="s">
        <v>5</v>
      </c>
    </row>
    <row r="1225" spans="1:45" x14ac:dyDescent="0.3">
      <c r="A1225" s="1" t="s">
        <v>1590</v>
      </c>
      <c r="B1225" s="1">
        <v>72</v>
      </c>
      <c r="C1225" s="1" t="s">
        <v>14</v>
      </c>
      <c r="D1225" s="1">
        <v>99079</v>
      </c>
      <c r="E1225" s="1">
        <v>1</v>
      </c>
      <c r="F1225" s="1" t="s">
        <v>2820</v>
      </c>
      <c r="G1225" s="1" t="s">
        <v>307</v>
      </c>
      <c r="H1225" s="1" t="s">
        <v>11</v>
      </c>
      <c r="I1225" s="1" t="s">
        <v>8539</v>
      </c>
      <c r="J1225" s="1" t="s">
        <v>4</v>
      </c>
      <c r="K1225" s="1" t="s">
        <v>8540</v>
      </c>
      <c r="L1225" s="1">
        <v>7</v>
      </c>
      <c r="M1225" t="s">
        <v>3</v>
      </c>
      <c r="N1225" t="s">
        <v>2</v>
      </c>
      <c r="O1225">
        <v>10</v>
      </c>
      <c r="P1225">
        <v>0</v>
      </c>
      <c r="Q1225">
        <v>0</v>
      </c>
      <c r="R1225">
        <v>0</v>
      </c>
      <c r="S1225">
        <v>10</v>
      </c>
      <c r="T1225">
        <v>0</v>
      </c>
      <c r="U1225">
        <v>52</v>
      </c>
      <c r="X1225" s="23">
        <f>IFERROR(1 -(#REF!/#REF!), 0)</f>
        <v>0</v>
      </c>
      <c r="AA1225">
        <v>93.093800000000002</v>
      </c>
      <c r="AB1225">
        <v>94.810699999999997</v>
      </c>
      <c r="AC1225">
        <v>86.16</v>
      </c>
      <c r="AD1225">
        <v>91.957599999999999</v>
      </c>
      <c r="AE1225">
        <v>93.093800000000002</v>
      </c>
      <c r="AF1225">
        <v>94.810699999999997</v>
      </c>
      <c r="AG1225">
        <v>86.16</v>
      </c>
      <c r="AH1225">
        <v>91.957599999999999</v>
      </c>
      <c r="AI1225">
        <v>93.093800000000002</v>
      </c>
      <c r="AJ1225">
        <v>94.810699999999997</v>
      </c>
      <c r="AK1225">
        <v>86.16</v>
      </c>
      <c r="AL1225">
        <v>91.957599999999999</v>
      </c>
      <c r="AM1225" t="s">
        <v>1</v>
      </c>
      <c r="AN1225" t="s">
        <v>1</v>
      </c>
      <c r="AO1225" t="s">
        <v>5</v>
      </c>
      <c r="AP1225" t="s">
        <v>5</v>
      </c>
      <c r="AQ1225" t="s">
        <v>0</v>
      </c>
      <c r="AS1225" t="s">
        <v>5</v>
      </c>
    </row>
    <row r="1226" spans="1:45" x14ac:dyDescent="0.3">
      <c r="A1226" s="1" t="s">
        <v>1591</v>
      </c>
      <c r="B1226" s="1">
        <v>15</v>
      </c>
      <c r="C1226" s="1" t="s">
        <v>14</v>
      </c>
      <c r="D1226" s="1">
        <v>99079</v>
      </c>
      <c r="E1226" s="1">
        <v>2</v>
      </c>
      <c r="F1226" s="1" t="s">
        <v>2821</v>
      </c>
      <c r="G1226" s="1" t="s">
        <v>308</v>
      </c>
      <c r="H1226" s="1" t="s">
        <v>11</v>
      </c>
      <c r="I1226" s="1" t="s">
        <v>8288</v>
      </c>
      <c r="J1226" s="1" t="s">
        <v>4</v>
      </c>
      <c r="K1226" s="1" t="s">
        <v>8289</v>
      </c>
      <c r="L1226" s="1">
        <v>7</v>
      </c>
      <c r="M1226" t="s">
        <v>3</v>
      </c>
      <c r="N1226" t="s">
        <v>2</v>
      </c>
      <c r="O1226">
        <v>20</v>
      </c>
      <c r="P1226">
        <v>0</v>
      </c>
      <c r="Q1226">
        <v>0</v>
      </c>
      <c r="R1226">
        <v>0</v>
      </c>
      <c r="S1226">
        <v>20</v>
      </c>
      <c r="T1226">
        <v>0</v>
      </c>
      <c r="U1226">
        <v>53</v>
      </c>
      <c r="X1226" s="23">
        <f>IFERROR(1 -(#REF!/#REF!), 0)</f>
        <v>0</v>
      </c>
      <c r="AA1226">
        <v>83.99</v>
      </c>
      <c r="AB1226">
        <v>84.101500000000001</v>
      </c>
      <c r="AC1226">
        <v>83.99</v>
      </c>
      <c r="AD1226">
        <v>78.864999999999995</v>
      </c>
      <c r="AE1226">
        <v>83.99</v>
      </c>
      <c r="AF1226">
        <v>84.101500000000001</v>
      </c>
      <c r="AG1226">
        <v>83.99</v>
      </c>
      <c r="AH1226">
        <v>78.864999999999995</v>
      </c>
      <c r="AI1226">
        <v>83.99</v>
      </c>
      <c r="AJ1226">
        <v>84.101500000000001</v>
      </c>
      <c r="AK1226">
        <v>83.99</v>
      </c>
      <c r="AL1226">
        <v>78.864999999999995</v>
      </c>
      <c r="AM1226" t="s">
        <v>1</v>
      </c>
      <c r="AN1226" t="s">
        <v>1</v>
      </c>
      <c r="AO1226" t="s">
        <v>5</v>
      </c>
      <c r="AP1226" t="s">
        <v>5</v>
      </c>
      <c r="AQ1226" t="s">
        <v>0</v>
      </c>
      <c r="AS1226" t="s">
        <v>5</v>
      </c>
    </row>
    <row r="1227" spans="1:45" x14ac:dyDescent="0.3">
      <c r="A1227" s="1" t="s">
        <v>1592</v>
      </c>
      <c r="B1227" s="1">
        <v>78</v>
      </c>
      <c r="C1227" s="1" t="s">
        <v>14</v>
      </c>
      <c r="D1227" s="1">
        <v>99079</v>
      </c>
      <c r="E1227" s="1">
        <v>3</v>
      </c>
      <c r="F1227" s="1" t="s">
        <v>2822</v>
      </c>
      <c r="G1227" s="1" t="s">
        <v>309</v>
      </c>
      <c r="H1227" s="1" t="s">
        <v>11</v>
      </c>
      <c r="I1227" s="1" t="s">
        <v>8450</v>
      </c>
      <c r="J1227" s="1" t="s">
        <v>4</v>
      </c>
      <c r="K1227" s="1" t="s">
        <v>8338</v>
      </c>
      <c r="L1227" s="1">
        <v>7</v>
      </c>
      <c r="M1227" t="s">
        <v>3</v>
      </c>
      <c r="N1227" t="s">
        <v>2</v>
      </c>
      <c r="O1227">
        <v>40</v>
      </c>
      <c r="P1227">
        <v>0</v>
      </c>
      <c r="Q1227">
        <v>0</v>
      </c>
      <c r="R1227">
        <v>0</v>
      </c>
      <c r="S1227">
        <v>40</v>
      </c>
      <c r="T1227">
        <v>0</v>
      </c>
      <c r="U1227">
        <v>52</v>
      </c>
      <c r="X1227" s="23">
        <f>IFERROR(1 -(#REF!/#REF!), 0)</f>
        <v>0</v>
      </c>
      <c r="AA1227">
        <v>82.122299999999996</v>
      </c>
      <c r="AB1227">
        <v>81.19</v>
      </c>
      <c r="AC1227">
        <v>81.19</v>
      </c>
      <c r="AD1227">
        <v>81.19</v>
      </c>
      <c r="AE1227">
        <v>82.122299999999996</v>
      </c>
      <c r="AF1227">
        <v>81.19</v>
      </c>
      <c r="AG1227">
        <v>81.19</v>
      </c>
      <c r="AH1227">
        <v>81.19</v>
      </c>
      <c r="AI1227">
        <v>82.122299999999996</v>
      </c>
      <c r="AJ1227">
        <v>81.19</v>
      </c>
      <c r="AK1227">
        <v>81.19</v>
      </c>
      <c r="AL1227">
        <v>81.19</v>
      </c>
      <c r="AM1227" t="s">
        <v>1</v>
      </c>
      <c r="AN1227" t="s">
        <v>1</v>
      </c>
      <c r="AO1227" t="s">
        <v>5</v>
      </c>
      <c r="AP1227" t="s">
        <v>5</v>
      </c>
      <c r="AQ1227" t="s">
        <v>0</v>
      </c>
      <c r="AS1227" t="s">
        <v>5</v>
      </c>
    </row>
    <row r="1228" spans="1:45" x14ac:dyDescent="0.3">
      <c r="A1228" s="1" t="s">
        <v>1593</v>
      </c>
      <c r="B1228" s="1">
        <v>9</v>
      </c>
      <c r="C1228" s="1" t="s">
        <v>7</v>
      </c>
      <c r="D1228" s="1">
        <v>99079</v>
      </c>
      <c r="E1228" s="1">
        <v>4</v>
      </c>
      <c r="F1228" s="1" t="s">
        <v>2823</v>
      </c>
      <c r="G1228" s="1" t="s">
        <v>310</v>
      </c>
      <c r="H1228" s="1" t="s">
        <v>11</v>
      </c>
      <c r="I1228" s="1" t="s">
        <v>9904</v>
      </c>
      <c r="J1228" s="1" t="s">
        <v>4</v>
      </c>
      <c r="K1228" s="1" t="s">
        <v>8304</v>
      </c>
      <c r="L1228" s="1">
        <v>7</v>
      </c>
      <c r="M1228" t="s">
        <v>3</v>
      </c>
      <c r="N1228" t="s">
        <v>2</v>
      </c>
      <c r="O1228">
        <v>221</v>
      </c>
      <c r="P1228">
        <v>0</v>
      </c>
      <c r="Q1228">
        <v>0</v>
      </c>
      <c r="R1228">
        <v>0</v>
      </c>
      <c r="S1228">
        <v>0</v>
      </c>
      <c r="T1228">
        <v>221</v>
      </c>
      <c r="U1228">
        <v>53</v>
      </c>
      <c r="X1228" s="23">
        <f>IFERROR(1 -(#REF!/#REF!), 0)</f>
        <v>0</v>
      </c>
      <c r="AA1228">
        <v>78.31</v>
      </c>
      <c r="AB1228">
        <v>84.783799999999999</v>
      </c>
      <c r="AC1228">
        <v>86.63</v>
      </c>
      <c r="AD1228">
        <v>76.150000000000006</v>
      </c>
      <c r="AE1228">
        <v>78.31</v>
      </c>
      <c r="AF1228">
        <v>84.783799999999999</v>
      </c>
      <c r="AG1228">
        <v>86.63</v>
      </c>
      <c r="AH1228">
        <v>76.150000000000006</v>
      </c>
      <c r="AI1228">
        <v>78.31</v>
      </c>
      <c r="AJ1228">
        <v>84.783799999999999</v>
      </c>
      <c r="AK1228">
        <v>86.63</v>
      </c>
      <c r="AL1228">
        <v>76.150000000000006</v>
      </c>
      <c r="AM1228" t="s">
        <v>1</v>
      </c>
      <c r="AN1228" t="s">
        <v>1</v>
      </c>
      <c r="AO1228" t="s">
        <v>5</v>
      </c>
      <c r="AP1228" t="s">
        <v>5</v>
      </c>
      <c r="AQ1228" t="s">
        <v>0</v>
      </c>
      <c r="AS1228" t="s">
        <v>5</v>
      </c>
    </row>
    <row r="1229" spans="1:45" x14ac:dyDescent="0.3">
      <c r="A1229" s="1" t="s">
        <v>1594</v>
      </c>
      <c r="B1229" s="1">
        <v>72</v>
      </c>
      <c r="C1229" s="1" t="s">
        <v>6</v>
      </c>
      <c r="D1229" s="1">
        <v>99079</v>
      </c>
      <c r="E1229" s="1">
        <v>5</v>
      </c>
      <c r="F1229" s="1" t="s">
        <v>2824</v>
      </c>
      <c r="G1229" s="1" t="s">
        <v>311</v>
      </c>
      <c r="H1229" s="1" t="s">
        <v>11</v>
      </c>
      <c r="I1229" s="1" t="s">
        <v>8309</v>
      </c>
      <c r="J1229" s="1" t="s">
        <v>4</v>
      </c>
      <c r="K1229" s="1" t="s">
        <v>76</v>
      </c>
      <c r="L1229" s="1">
        <v>7</v>
      </c>
      <c r="M1229" t="s">
        <v>3</v>
      </c>
      <c r="N1229" t="s">
        <v>2</v>
      </c>
      <c r="O1229">
        <v>120</v>
      </c>
      <c r="P1229">
        <v>0</v>
      </c>
      <c r="Q1229">
        <v>0</v>
      </c>
      <c r="R1229">
        <v>120</v>
      </c>
      <c r="S1229">
        <v>0</v>
      </c>
      <c r="T1229">
        <v>0</v>
      </c>
      <c r="U1229">
        <v>52</v>
      </c>
      <c r="X1229" s="23">
        <f>IFERROR(1 -(#REF!/#REF!), 0)</f>
        <v>0</v>
      </c>
      <c r="AA1229">
        <v>111.68</v>
      </c>
      <c r="AB1229">
        <v>111.68</v>
      </c>
      <c r="AC1229">
        <v>74.863799999999998</v>
      </c>
      <c r="AD1229">
        <v>111.68</v>
      </c>
      <c r="AE1229">
        <v>111.68</v>
      </c>
      <c r="AF1229">
        <v>111.68</v>
      </c>
      <c r="AG1229">
        <v>74.863799999999998</v>
      </c>
      <c r="AH1229">
        <v>111.68</v>
      </c>
      <c r="AI1229">
        <v>111.68</v>
      </c>
      <c r="AJ1229">
        <v>111.68</v>
      </c>
      <c r="AK1229">
        <v>74.863799999999998</v>
      </c>
      <c r="AL1229">
        <v>111.68</v>
      </c>
      <c r="AM1229" t="s">
        <v>1</v>
      </c>
      <c r="AN1229" t="s">
        <v>1</v>
      </c>
      <c r="AO1229" t="s">
        <v>5</v>
      </c>
      <c r="AP1229" t="s">
        <v>5</v>
      </c>
      <c r="AQ1229" t="s">
        <v>0</v>
      </c>
      <c r="AS1229" t="s">
        <v>5</v>
      </c>
    </row>
    <row r="1230" spans="1:45" x14ac:dyDescent="0.3">
      <c r="A1230" s="1" t="s">
        <v>1595</v>
      </c>
      <c r="B1230" s="1">
        <v>8</v>
      </c>
      <c r="C1230" s="1" t="s">
        <v>7</v>
      </c>
      <c r="D1230" s="1">
        <v>99079</v>
      </c>
      <c r="E1230" s="1">
        <v>6</v>
      </c>
      <c r="F1230" s="1" t="s">
        <v>2825</v>
      </c>
      <c r="G1230" s="1" t="s">
        <v>312</v>
      </c>
      <c r="H1230" s="1" t="s">
        <v>11</v>
      </c>
      <c r="I1230" s="1" t="s">
        <v>8605</v>
      </c>
      <c r="J1230" s="1" t="s">
        <v>4</v>
      </c>
      <c r="K1230" s="1" t="s">
        <v>8304</v>
      </c>
      <c r="L1230" s="1">
        <v>7</v>
      </c>
      <c r="M1230" t="s">
        <v>3</v>
      </c>
      <c r="N1230" t="s">
        <v>2</v>
      </c>
      <c r="O1230">
        <v>90</v>
      </c>
      <c r="P1230">
        <v>0</v>
      </c>
      <c r="Q1230">
        <v>0</v>
      </c>
      <c r="R1230">
        <v>0</v>
      </c>
      <c r="S1230">
        <v>0</v>
      </c>
      <c r="T1230">
        <v>90</v>
      </c>
      <c r="U1230">
        <v>53</v>
      </c>
      <c r="X1230" s="23">
        <f>IFERROR(1 -(#REF!/#REF!), 0)</f>
        <v>0</v>
      </c>
      <c r="AA1230">
        <v>93.58</v>
      </c>
      <c r="AB1230">
        <v>94.003</v>
      </c>
      <c r="AC1230">
        <v>96.33</v>
      </c>
      <c r="AD1230">
        <v>129.2585</v>
      </c>
      <c r="AE1230">
        <v>93.58</v>
      </c>
      <c r="AF1230">
        <v>94.003</v>
      </c>
      <c r="AG1230">
        <v>96.33</v>
      </c>
      <c r="AH1230">
        <v>129.2585</v>
      </c>
      <c r="AI1230">
        <v>93.58</v>
      </c>
      <c r="AJ1230">
        <v>94.003</v>
      </c>
      <c r="AK1230">
        <v>96.33</v>
      </c>
      <c r="AL1230">
        <v>129.2585</v>
      </c>
      <c r="AM1230" t="s">
        <v>1</v>
      </c>
      <c r="AN1230" t="s">
        <v>1</v>
      </c>
      <c r="AO1230" t="s">
        <v>5</v>
      </c>
      <c r="AP1230" t="s">
        <v>5</v>
      </c>
      <c r="AQ1230" t="s">
        <v>0</v>
      </c>
      <c r="AS1230" t="s">
        <v>5</v>
      </c>
    </row>
    <row r="1231" spans="1:45" x14ac:dyDescent="0.3">
      <c r="A1231" s="1" t="s">
        <v>1596</v>
      </c>
      <c r="B1231" s="1">
        <v>9</v>
      </c>
      <c r="C1231" s="1" t="s">
        <v>6</v>
      </c>
      <c r="D1231" s="1">
        <v>99079</v>
      </c>
      <c r="E1231" s="1">
        <v>7</v>
      </c>
      <c r="F1231" s="1" t="s">
        <v>2826</v>
      </c>
      <c r="G1231" s="1" t="s">
        <v>313</v>
      </c>
      <c r="H1231" s="1" t="s">
        <v>11</v>
      </c>
      <c r="I1231" s="1" t="s">
        <v>8641</v>
      </c>
      <c r="J1231" s="1" t="s">
        <v>4</v>
      </c>
      <c r="K1231" s="1" t="s">
        <v>8642</v>
      </c>
      <c r="L1231" s="1">
        <v>7</v>
      </c>
      <c r="M1231" t="s">
        <v>3</v>
      </c>
      <c r="N1231" t="s">
        <v>2</v>
      </c>
      <c r="O1231">
        <v>50</v>
      </c>
      <c r="P1231">
        <v>0</v>
      </c>
      <c r="Q1231">
        <v>0</v>
      </c>
      <c r="R1231">
        <v>50</v>
      </c>
      <c r="S1231">
        <v>0</v>
      </c>
      <c r="T1231">
        <v>0</v>
      </c>
      <c r="U1231">
        <v>52</v>
      </c>
      <c r="X1231" s="23">
        <f>IFERROR(1 -(#REF!/#REF!), 0)</f>
        <v>0</v>
      </c>
      <c r="AA1231">
        <v>82.516900000000007</v>
      </c>
      <c r="AB1231">
        <v>92.297600000000003</v>
      </c>
      <c r="AC1231">
        <v>95.322299999999998</v>
      </c>
      <c r="AD1231">
        <v>76.897599999999997</v>
      </c>
      <c r="AE1231">
        <v>82.516900000000007</v>
      </c>
      <c r="AF1231">
        <v>92.297600000000003</v>
      </c>
      <c r="AG1231">
        <v>95.322299999999998</v>
      </c>
      <c r="AH1231">
        <v>76.897599999999997</v>
      </c>
      <c r="AI1231">
        <v>82.516900000000007</v>
      </c>
      <c r="AJ1231">
        <v>92.297600000000003</v>
      </c>
      <c r="AK1231">
        <v>95.322299999999998</v>
      </c>
      <c r="AL1231">
        <v>76.897599999999997</v>
      </c>
      <c r="AM1231" t="s">
        <v>1</v>
      </c>
      <c r="AN1231" t="s">
        <v>1</v>
      </c>
      <c r="AO1231" t="s">
        <v>5</v>
      </c>
      <c r="AP1231" t="s">
        <v>5</v>
      </c>
      <c r="AQ1231" t="s">
        <v>0</v>
      </c>
      <c r="AS1231" t="s">
        <v>5</v>
      </c>
    </row>
    <row r="1232" spans="1:45" x14ac:dyDescent="0.3">
      <c r="A1232" s="1" t="s">
        <v>2529</v>
      </c>
      <c r="B1232" s="1">
        <v>72</v>
      </c>
      <c r="C1232" s="1" t="s">
        <v>7</v>
      </c>
      <c r="D1232" s="1">
        <v>99079</v>
      </c>
      <c r="E1232" s="1">
        <v>8</v>
      </c>
      <c r="F1232" s="1" t="s">
        <v>2928</v>
      </c>
      <c r="G1232" s="1" t="s">
        <v>1255</v>
      </c>
      <c r="H1232" s="1" t="s">
        <v>11</v>
      </c>
      <c r="I1232" s="1" t="s">
        <v>9905</v>
      </c>
      <c r="J1232" s="1" t="s">
        <v>4</v>
      </c>
      <c r="K1232" s="1" t="s">
        <v>8950</v>
      </c>
      <c r="L1232" s="1">
        <v>7</v>
      </c>
      <c r="M1232" t="s">
        <v>3</v>
      </c>
      <c r="N1232" t="s">
        <v>2</v>
      </c>
      <c r="O1232">
        <v>70</v>
      </c>
      <c r="P1232">
        <v>0</v>
      </c>
      <c r="Q1232">
        <v>0</v>
      </c>
      <c r="R1232">
        <v>0</v>
      </c>
      <c r="S1232">
        <v>0</v>
      </c>
      <c r="T1232">
        <v>70</v>
      </c>
      <c r="U1232">
        <v>53</v>
      </c>
      <c r="X1232" s="23">
        <f>IFERROR(1 -(#REF!/#REF!), 0)</f>
        <v>0</v>
      </c>
      <c r="AA1232">
        <v>77.77</v>
      </c>
      <c r="AB1232">
        <v>77.813000000000002</v>
      </c>
      <c r="AC1232">
        <v>77.77</v>
      </c>
      <c r="AD1232">
        <v>76.788499999999999</v>
      </c>
      <c r="AE1232">
        <v>77.77</v>
      </c>
      <c r="AF1232">
        <v>77.813000000000002</v>
      </c>
      <c r="AG1232">
        <v>77.77</v>
      </c>
      <c r="AH1232">
        <v>76.788499999999999</v>
      </c>
      <c r="AI1232">
        <v>77.77</v>
      </c>
      <c r="AJ1232">
        <v>77.813000000000002</v>
      </c>
      <c r="AK1232">
        <v>77.77</v>
      </c>
      <c r="AL1232">
        <v>76.788499999999999</v>
      </c>
      <c r="AM1232" t="s">
        <v>1</v>
      </c>
      <c r="AN1232" t="s">
        <v>1</v>
      </c>
      <c r="AO1232" t="s">
        <v>5</v>
      </c>
      <c r="AP1232" t="s">
        <v>5</v>
      </c>
      <c r="AQ1232" t="s">
        <v>0</v>
      </c>
      <c r="AS1232" t="s">
        <v>5</v>
      </c>
    </row>
    <row r="1233" spans="1:45" x14ac:dyDescent="0.3">
      <c r="A1233" s="1" t="s">
        <v>1605</v>
      </c>
      <c r="B1233" s="1">
        <v>70</v>
      </c>
      <c r="C1233" s="1" t="s">
        <v>12</v>
      </c>
      <c r="D1233" s="1">
        <v>99079</v>
      </c>
      <c r="E1233" s="1">
        <v>9</v>
      </c>
      <c r="F1233" s="1" t="s">
        <v>2828</v>
      </c>
      <c r="G1233" s="1" t="s">
        <v>323</v>
      </c>
      <c r="H1233" s="1" t="s">
        <v>11</v>
      </c>
      <c r="I1233" s="1" t="s">
        <v>8294</v>
      </c>
      <c r="J1233" s="1" t="s">
        <v>4</v>
      </c>
      <c r="K1233" s="1" t="s">
        <v>8534</v>
      </c>
      <c r="L1233" s="1">
        <v>7</v>
      </c>
      <c r="M1233" t="s">
        <v>3</v>
      </c>
      <c r="N1233" t="s">
        <v>2</v>
      </c>
      <c r="O1233">
        <v>120</v>
      </c>
      <c r="P1233">
        <v>0</v>
      </c>
      <c r="Q1233">
        <v>120</v>
      </c>
      <c r="R1233">
        <v>0</v>
      </c>
      <c r="S1233">
        <v>0</v>
      </c>
      <c r="T1233">
        <v>0</v>
      </c>
      <c r="U1233">
        <v>52</v>
      </c>
      <c r="X1233" s="23">
        <f>IFERROR(1 -(#REF!/#REF!), 0)</f>
        <v>0</v>
      </c>
      <c r="AA1233">
        <v>69.000699999999995</v>
      </c>
      <c r="AB1233">
        <v>70.9876</v>
      </c>
      <c r="AC1233">
        <v>70.686899999999994</v>
      </c>
      <c r="AD1233">
        <v>69.762299999999996</v>
      </c>
      <c r="AE1233">
        <v>69.000699999999995</v>
      </c>
      <c r="AF1233">
        <v>70.9876</v>
      </c>
      <c r="AG1233">
        <v>70.686899999999994</v>
      </c>
      <c r="AH1233">
        <v>69.762299999999996</v>
      </c>
      <c r="AI1233">
        <v>69.000699999999995</v>
      </c>
      <c r="AJ1233">
        <v>70.9876</v>
      </c>
      <c r="AK1233">
        <v>70.686899999999994</v>
      </c>
      <c r="AL1233">
        <v>69.762299999999996</v>
      </c>
      <c r="AM1233" t="s">
        <v>1</v>
      </c>
      <c r="AN1233" t="s">
        <v>1</v>
      </c>
      <c r="AO1233" t="s">
        <v>5</v>
      </c>
      <c r="AP1233" t="s">
        <v>5</v>
      </c>
      <c r="AQ1233" t="s">
        <v>0</v>
      </c>
      <c r="AS1233" t="s">
        <v>5</v>
      </c>
    </row>
    <row r="1234" spans="1:45" x14ac:dyDescent="0.3">
      <c r="A1234" s="1" t="s">
        <v>1686</v>
      </c>
      <c r="B1234" s="1">
        <v>71</v>
      </c>
      <c r="C1234" s="1" t="s">
        <v>14</v>
      </c>
      <c r="D1234" s="1">
        <v>99079</v>
      </c>
      <c r="E1234" s="1">
        <v>10</v>
      </c>
      <c r="F1234" s="1" t="s">
        <v>2833</v>
      </c>
      <c r="G1234" s="1" t="s">
        <v>407</v>
      </c>
      <c r="H1234" s="1" t="s">
        <v>11</v>
      </c>
      <c r="I1234" s="1" t="s">
        <v>8437</v>
      </c>
      <c r="J1234" s="1" t="s">
        <v>4</v>
      </c>
      <c r="K1234" s="1" t="s">
        <v>8545</v>
      </c>
      <c r="L1234" s="1">
        <v>7</v>
      </c>
      <c r="M1234" t="s">
        <v>3</v>
      </c>
      <c r="N1234" t="s">
        <v>2</v>
      </c>
      <c r="O1234">
        <v>70</v>
      </c>
      <c r="P1234">
        <v>0</v>
      </c>
      <c r="Q1234">
        <v>0</v>
      </c>
      <c r="R1234">
        <v>0</v>
      </c>
      <c r="S1234">
        <v>70</v>
      </c>
      <c r="T1234">
        <v>0</v>
      </c>
      <c r="U1234">
        <v>53</v>
      </c>
      <c r="X1234" s="23">
        <f>IFERROR(1 -(#REF!/#REF!), 0)</f>
        <v>0</v>
      </c>
      <c r="AA1234">
        <v>73.58</v>
      </c>
      <c r="AB1234">
        <v>73.58</v>
      </c>
      <c r="AC1234">
        <v>73.58</v>
      </c>
      <c r="AD1234">
        <v>72.164199999999994</v>
      </c>
      <c r="AE1234">
        <v>73.58</v>
      </c>
      <c r="AF1234">
        <v>73.58</v>
      </c>
      <c r="AG1234">
        <v>73.58</v>
      </c>
      <c r="AH1234">
        <v>72.164199999999994</v>
      </c>
      <c r="AI1234">
        <v>73.58</v>
      </c>
      <c r="AJ1234">
        <v>73.58</v>
      </c>
      <c r="AK1234">
        <v>73.58</v>
      </c>
      <c r="AL1234">
        <v>72.164199999999994</v>
      </c>
      <c r="AM1234" t="s">
        <v>1</v>
      </c>
      <c r="AN1234" t="s">
        <v>1</v>
      </c>
      <c r="AO1234" t="s">
        <v>5</v>
      </c>
      <c r="AP1234" t="s">
        <v>5</v>
      </c>
      <c r="AQ1234" t="s">
        <v>0</v>
      </c>
      <c r="AS1234" t="s">
        <v>5</v>
      </c>
    </row>
    <row r="1235" spans="1:45" x14ac:dyDescent="0.3">
      <c r="A1235" s="1" t="s">
        <v>1701</v>
      </c>
      <c r="B1235" s="1">
        <v>15</v>
      </c>
      <c r="C1235" s="1" t="s">
        <v>7</v>
      </c>
      <c r="D1235" s="1">
        <v>99079</v>
      </c>
      <c r="E1235" s="1">
        <v>11</v>
      </c>
      <c r="F1235" s="1" t="s">
        <v>2834</v>
      </c>
      <c r="G1235" s="1" t="s">
        <v>420</v>
      </c>
      <c r="H1235" s="1" t="s">
        <v>11</v>
      </c>
      <c r="I1235" s="1" t="s">
        <v>8838</v>
      </c>
      <c r="J1235" s="1" t="s">
        <v>4</v>
      </c>
      <c r="K1235" s="1" t="s">
        <v>421</v>
      </c>
      <c r="L1235" s="1">
        <v>7</v>
      </c>
      <c r="M1235" t="s">
        <v>3</v>
      </c>
      <c r="N1235" t="s">
        <v>2</v>
      </c>
      <c r="O1235">
        <v>30</v>
      </c>
      <c r="P1235">
        <v>0</v>
      </c>
      <c r="Q1235">
        <v>0</v>
      </c>
      <c r="R1235">
        <v>0</v>
      </c>
      <c r="S1235">
        <v>0</v>
      </c>
      <c r="T1235">
        <v>30</v>
      </c>
      <c r="U1235">
        <v>53</v>
      </c>
      <c r="X1235" s="23">
        <f>IFERROR(1 -(#REF!/#REF!), 0)</f>
        <v>0</v>
      </c>
      <c r="AA1235">
        <v>81.45</v>
      </c>
      <c r="AB1235">
        <v>81.45</v>
      </c>
      <c r="AC1235">
        <v>81.45</v>
      </c>
      <c r="AD1235">
        <v>81.45</v>
      </c>
      <c r="AE1235">
        <v>81.45</v>
      </c>
      <c r="AF1235">
        <v>81.45</v>
      </c>
      <c r="AG1235">
        <v>81.45</v>
      </c>
      <c r="AH1235">
        <v>81.45</v>
      </c>
      <c r="AI1235">
        <v>81.45</v>
      </c>
      <c r="AJ1235">
        <v>81.45</v>
      </c>
      <c r="AK1235">
        <v>81.45</v>
      </c>
      <c r="AL1235">
        <v>81.45</v>
      </c>
      <c r="AM1235" t="s">
        <v>1</v>
      </c>
      <c r="AN1235" t="s">
        <v>1</v>
      </c>
      <c r="AO1235" t="s">
        <v>5</v>
      </c>
      <c r="AP1235" t="s">
        <v>5</v>
      </c>
      <c r="AQ1235" t="s">
        <v>0</v>
      </c>
      <c r="AS1235" t="s">
        <v>5</v>
      </c>
    </row>
    <row r="1236" spans="1:45" x14ac:dyDescent="0.3">
      <c r="A1236" s="1" t="s">
        <v>1873</v>
      </c>
      <c r="B1236" s="1">
        <v>72</v>
      </c>
      <c r="C1236" s="1" t="s">
        <v>7</v>
      </c>
      <c r="D1236" s="1">
        <v>99079</v>
      </c>
      <c r="E1236" s="1">
        <v>12</v>
      </c>
      <c r="F1236" s="1" t="s">
        <v>2850</v>
      </c>
      <c r="G1236" s="1" t="s">
        <v>597</v>
      </c>
      <c r="H1236" s="1" t="s">
        <v>11</v>
      </c>
      <c r="I1236" s="1" t="s">
        <v>8328</v>
      </c>
      <c r="J1236" s="1" t="s">
        <v>4</v>
      </c>
      <c r="K1236" s="1" t="s">
        <v>8977</v>
      </c>
      <c r="L1236" s="1">
        <v>7</v>
      </c>
      <c r="M1236" t="s">
        <v>3</v>
      </c>
      <c r="N1236" t="s">
        <v>2</v>
      </c>
      <c r="O1236">
        <v>40</v>
      </c>
      <c r="P1236">
        <v>0</v>
      </c>
      <c r="Q1236">
        <v>0</v>
      </c>
      <c r="R1236">
        <v>0</v>
      </c>
      <c r="S1236">
        <v>0</v>
      </c>
      <c r="T1236">
        <v>40</v>
      </c>
      <c r="U1236">
        <v>53</v>
      </c>
      <c r="X1236" s="23">
        <f>IFERROR(1 -(#REF!/#REF!), 0)</f>
        <v>0</v>
      </c>
      <c r="AA1236">
        <v>81.343299999999999</v>
      </c>
      <c r="AB1236">
        <v>81.603800000000007</v>
      </c>
      <c r="AC1236">
        <v>78.290700000000001</v>
      </c>
      <c r="AD1236">
        <v>78.859200000000001</v>
      </c>
      <c r="AE1236">
        <v>81.343299999999999</v>
      </c>
      <c r="AF1236">
        <v>81.603800000000007</v>
      </c>
      <c r="AG1236">
        <v>78.290700000000001</v>
      </c>
      <c r="AH1236">
        <v>78.859200000000001</v>
      </c>
      <c r="AI1236">
        <v>81.343299999999999</v>
      </c>
      <c r="AJ1236">
        <v>81.603800000000007</v>
      </c>
      <c r="AK1236">
        <v>78.290700000000001</v>
      </c>
      <c r="AL1236">
        <v>78.859200000000001</v>
      </c>
      <c r="AM1236" t="s">
        <v>1</v>
      </c>
      <c r="AN1236" t="s">
        <v>1</v>
      </c>
      <c r="AO1236" t="s">
        <v>5</v>
      </c>
      <c r="AP1236" t="s">
        <v>5</v>
      </c>
      <c r="AQ1236" t="s">
        <v>0</v>
      </c>
      <c r="AS1236" t="s">
        <v>5</v>
      </c>
    </row>
    <row r="1237" spans="1:45" x14ac:dyDescent="0.3">
      <c r="A1237" s="1" t="s">
        <v>2282</v>
      </c>
      <c r="B1237" s="1">
        <v>70</v>
      </c>
      <c r="C1237" s="1" t="s">
        <v>7</v>
      </c>
      <c r="D1237" s="1">
        <v>99079</v>
      </c>
      <c r="E1237" s="1">
        <v>19</v>
      </c>
      <c r="F1237" s="1" t="s">
        <v>1010</v>
      </c>
      <c r="G1237" s="1" t="s">
        <v>9906</v>
      </c>
      <c r="H1237" s="1" t="s">
        <v>11</v>
      </c>
      <c r="I1237" s="1" t="s">
        <v>8993</v>
      </c>
      <c r="J1237" s="1" t="s">
        <v>4</v>
      </c>
      <c r="K1237" s="1" t="s">
        <v>8512</v>
      </c>
      <c r="L1237" s="1">
        <v>4</v>
      </c>
      <c r="M1237" t="s">
        <v>30</v>
      </c>
      <c r="N1237" t="s">
        <v>2</v>
      </c>
      <c r="O1237">
        <v>205</v>
      </c>
      <c r="P1237">
        <v>0</v>
      </c>
      <c r="Q1237">
        <v>0</v>
      </c>
      <c r="R1237">
        <v>0</v>
      </c>
      <c r="S1237">
        <v>0</v>
      </c>
      <c r="T1237">
        <v>205</v>
      </c>
      <c r="U1237">
        <v>13</v>
      </c>
      <c r="X1237" s="23">
        <f>IFERROR(1 -(#REF!/#REF!), 0)</f>
        <v>0</v>
      </c>
      <c r="AA1237">
        <v>20.56</v>
      </c>
      <c r="AB1237">
        <v>20.56</v>
      </c>
      <c r="AC1237">
        <v>20.56</v>
      </c>
      <c r="AD1237">
        <v>27.9833</v>
      </c>
      <c r="AE1237">
        <v>20.56</v>
      </c>
      <c r="AF1237">
        <v>20.56</v>
      </c>
      <c r="AG1237">
        <v>20.56</v>
      </c>
      <c r="AH1237">
        <v>27.9833</v>
      </c>
      <c r="AI1237">
        <v>20.56</v>
      </c>
      <c r="AJ1237">
        <v>20.56</v>
      </c>
      <c r="AK1237">
        <v>20.56</v>
      </c>
      <c r="AL1237">
        <v>27.9833</v>
      </c>
      <c r="AM1237" t="s">
        <v>1</v>
      </c>
      <c r="AN1237" t="s">
        <v>1</v>
      </c>
      <c r="AO1237" t="s">
        <v>5</v>
      </c>
      <c r="AP1237" t="s">
        <v>5</v>
      </c>
      <c r="AQ1237" t="s">
        <v>0</v>
      </c>
      <c r="AS1237" t="s">
        <v>5</v>
      </c>
    </row>
    <row r="1238" spans="1:45" x14ac:dyDescent="0.3">
      <c r="A1238" s="1" t="s">
        <v>2285</v>
      </c>
      <c r="B1238" s="1">
        <v>70</v>
      </c>
      <c r="C1238" s="1" t="s">
        <v>7</v>
      </c>
      <c r="D1238" s="1">
        <v>99079</v>
      </c>
      <c r="E1238" s="1">
        <v>20</v>
      </c>
      <c r="F1238" s="1" t="s">
        <v>2897</v>
      </c>
      <c r="G1238" s="1" t="s">
        <v>1013</v>
      </c>
      <c r="H1238" s="1" t="s">
        <v>9907</v>
      </c>
      <c r="I1238" s="1" t="s">
        <v>8426</v>
      </c>
      <c r="J1238" s="1" t="s">
        <v>4</v>
      </c>
      <c r="K1238" s="1" t="s">
        <v>9455</v>
      </c>
      <c r="L1238" s="1">
        <v>7</v>
      </c>
      <c r="M1238" t="s">
        <v>3</v>
      </c>
      <c r="N1238" t="s">
        <v>2</v>
      </c>
      <c r="O1238">
        <v>130</v>
      </c>
      <c r="P1238">
        <v>0</v>
      </c>
      <c r="Q1238">
        <v>0</v>
      </c>
      <c r="R1238">
        <v>0</v>
      </c>
      <c r="S1238">
        <v>0</v>
      </c>
      <c r="T1238">
        <v>130</v>
      </c>
      <c r="U1238">
        <v>56</v>
      </c>
      <c r="X1238" s="23">
        <f>IFERROR(1 -(#REF!/#REF!), 0)</f>
        <v>0</v>
      </c>
      <c r="AA1238">
        <v>75.680000000000007</v>
      </c>
      <c r="AB1238">
        <v>72.676400000000001</v>
      </c>
      <c r="AC1238">
        <v>72.903700000000001</v>
      </c>
      <c r="AD1238">
        <v>75.930000000000007</v>
      </c>
      <c r="AE1238">
        <v>75.680000000000007</v>
      </c>
      <c r="AF1238">
        <v>72.676400000000001</v>
      </c>
      <c r="AG1238">
        <v>72.903700000000001</v>
      </c>
      <c r="AH1238">
        <v>75.930000000000007</v>
      </c>
      <c r="AI1238">
        <v>75.680000000000007</v>
      </c>
      <c r="AJ1238">
        <v>72.676400000000001</v>
      </c>
      <c r="AK1238">
        <v>72.903700000000001</v>
      </c>
      <c r="AL1238">
        <v>75.930000000000007</v>
      </c>
      <c r="AM1238" t="s">
        <v>1</v>
      </c>
      <c r="AN1238" t="s">
        <v>1</v>
      </c>
      <c r="AO1238" t="s">
        <v>5</v>
      </c>
      <c r="AP1238" t="s">
        <v>5</v>
      </c>
      <c r="AQ1238" t="s">
        <v>0</v>
      </c>
      <c r="AS1238" t="s">
        <v>5</v>
      </c>
    </row>
    <row r="1239" spans="1:45" x14ac:dyDescent="0.3">
      <c r="A1239" s="1" t="s">
        <v>1910</v>
      </c>
      <c r="B1239" s="1">
        <v>71</v>
      </c>
      <c r="C1239" s="1" t="s">
        <v>7</v>
      </c>
      <c r="D1239" s="1">
        <v>99079</v>
      </c>
      <c r="E1239" s="1">
        <v>22</v>
      </c>
      <c r="F1239" s="1" t="s">
        <v>2852</v>
      </c>
      <c r="G1239" s="1" t="s">
        <v>635</v>
      </c>
      <c r="H1239" s="1" t="s">
        <v>11</v>
      </c>
      <c r="I1239" s="1" t="s">
        <v>8675</v>
      </c>
      <c r="J1239" s="1" t="s">
        <v>4</v>
      </c>
      <c r="K1239" s="1" t="s">
        <v>8676</v>
      </c>
      <c r="L1239" s="1">
        <v>7</v>
      </c>
      <c r="M1239" t="s">
        <v>3</v>
      </c>
      <c r="N1239" t="s">
        <v>2</v>
      </c>
      <c r="O1239">
        <v>90</v>
      </c>
      <c r="P1239">
        <v>0</v>
      </c>
      <c r="Q1239">
        <v>0</v>
      </c>
      <c r="R1239">
        <v>0</v>
      </c>
      <c r="S1239">
        <v>0</v>
      </c>
      <c r="T1239">
        <v>90</v>
      </c>
      <c r="U1239">
        <v>53</v>
      </c>
      <c r="X1239" s="23">
        <f>IFERROR(1 -(#REF!/#REF!), 0)</f>
        <v>0</v>
      </c>
      <c r="AA1239">
        <v>39.58</v>
      </c>
      <c r="AB1239">
        <v>39.58</v>
      </c>
      <c r="AC1239">
        <v>39.58</v>
      </c>
      <c r="AD1239">
        <v>39.58</v>
      </c>
      <c r="AE1239">
        <v>39.58</v>
      </c>
      <c r="AF1239">
        <v>39.58</v>
      </c>
      <c r="AG1239">
        <v>39.58</v>
      </c>
      <c r="AH1239">
        <v>39.58</v>
      </c>
      <c r="AI1239">
        <v>39.58</v>
      </c>
      <c r="AJ1239">
        <v>39.58</v>
      </c>
      <c r="AK1239">
        <v>39.58</v>
      </c>
      <c r="AL1239">
        <v>39.58</v>
      </c>
      <c r="AM1239" t="s">
        <v>1</v>
      </c>
      <c r="AN1239" t="s">
        <v>1</v>
      </c>
      <c r="AO1239" t="s">
        <v>5</v>
      </c>
      <c r="AP1239" t="s">
        <v>5</v>
      </c>
      <c r="AQ1239" t="s">
        <v>0</v>
      </c>
      <c r="AS1239" t="s">
        <v>5</v>
      </c>
    </row>
    <row r="1240" spans="1:45" x14ac:dyDescent="0.3">
      <c r="A1240" s="1" t="s">
        <v>2131</v>
      </c>
      <c r="B1240" s="1">
        <v>76</v>
      </c>
      <c r="C1240" s="1" t="s">
        <v>9</v>
      </c>
      <c r="D1240" s="1">
        <v>99079</v>
      </c>
      <c r="E1240" s="1">
        <v>24</v>
      </c>
      <c r="F1240" s="1" t="s">
        <v>2862</v>
      </c>
      <c r="G1240" s="1" t="s">
        <v>856</v>
      </c>
      <c r="H1240" s="1" t="s">
        <v>5</v>
      </c>
      <c r="I1240" s="1" t="s">
        <v>8337</v>
      </c>
      <c r="J1240" s="1" t="s">
        <v>4</v>
      </c>
      <c r="K1240" s="1" t="s">
        <v>8338</v>
      </c>
      <c r="L1240" s="1">
        <v>7</v>
      </c>
      <c r="M1240" t="s">
        <v>3</v>
      </c>
      <c r="N1240" t="s">
        <v>2</v>
      </c>
      <c r="O1240">
        <v>70</v>
      </c>
      <c r="P1240">
        <v>70</v>
      </c>
      <c r="Q1240">
        <v>0</v>
      </c>
      <c r="R1240">
        <v>0</v>
      </c>
      <c r="S1240">
        <v>0</v>
      </c>
      <c r="T1240">
        <v>0</v>
      </c>
      <c r="U1240">
        <v>52</v>
      </c>
      <c r="X1240" s="23">
        <f>IFERROR(1 -(#REF!/#REF!), 0)</f>
        <v>0</v>
      </c>
      <c r="AA1240">
        <v>394.82530000000003</v>
      </c>
      <c r="AB1240">
        <v>379.48230000000001</v>
      </c>
      <c r="AC1240">
        <v>399.86759999999998</v>
      </c>
      <c r="AD1240">
        <v>397.4153</v>
      </c>
      <c r="AE1240">
        <v>394.82530000000003</v>
      </c>
      <c r="AF1240">
        <v>379.48230000000001</v>
      </c>
      <c r="AG1240">
        <v>399.86759999999998</v>
      </c>
      <c r="AH1240">
        <v>397.4153</v>
      </c>
      <c r="AI1240">
        <v>394.82530000000003</v>
      </c>
      <c r="AJ1240">
        <v>379.48230000000001</v>
      </c>
      <c r="AK1240">
        <v>399.86759999999998</v>
      </c>
      <c r="AL1240">
        <v>397.4153</v>
      </c>
      <c r="AM1240" t="s">
        <v>1</v>
      </c>
      <c r="AN1240" t="s">
        <v>1</v>
      </c>
      <c r="AO1240" t="s">
        <v>5</v>
      </c>
      <c r="AP1240" t="s">
        <v>5</v>
      </c>
      <c r="AQ1240" t="s">
        <v>0</v>
      </c>
      <c r="AS1240" t="s">
        <v>5</v>
      </c>
    </row>
    <row r="1241" spans="1:45" x14ac:dyDescent="0.3">
      <c r="A1241" s="1" t="s">
        <v>2138</v>
      </c>
      <c r="B1241" s="1">
        <v>76</v>
      </c>
      <c r="C1241" s="1" t="s">
        <v>14</v>
      </c>
      <c r="D1241" s="1">
        <v>99079</v>
      </c>
      <c r="E1241" s="1">
        <v>25</v>
      </c>
      <c r="F1241" s="1" t="s">
        <v>2863</v>
      </c>
      <c r="G1241" s="1" t="s">
        <v>856</v>
      </c>
      <c r="H1241" s="1" t="s">
        <v>5</v>
      </c>
      <c r="I1241" s="1" t="s">
        <v>8337</v>
      </c>
      <c r="J1241" s="1" t="s">
        <v>4</v>
      </c>
      <c r="K1241" s="1" t="s">
        <v>8338</v>
      </c>
      <c r="L1241" s="1">
        <v>7</v>
      </c>
      <c r="M1241" t="s">
        <v>3</v>
      </c>
      <c r="N1241" t="s">
        <v>2</v>
      </c>
      <c r="O1241">
        <v>80</v>
      </c>
      <c r="P1241">
        <v>0</v>
      </c>
      <c r="Q1241">
        <v>0</v>
      </c>
      <c r="R1241">
        <v>0</v>
      </c>
      <c r="S1241">
        <v>80</v>
      </c>
      <c r="T1241">
        <v>0</v>
      </c>
      <c r="U1241">
        <v>53</v>
      </c>
      <c r="X1241" s="23">
        <f>IFERROR(1 -(#REF!/#REF!), 0)</f>
        <v>0</v>
      </c>
      <c r="AA1241">
        <v>338.85300000000001</v>
      </c>
      <c r="AB1241">
        <v>340.65</v>
      </c>
      <c r="AC1241">
        <v>340.65</v>
      </c>
      <c r="AD1241">
        <v>317.67779999999999</v>
      </c>
      <c r="AE1241">
        <v>338.85300000000001</v>
      </c>
      <c r="AF1241">
        <v>340.65</v>
      </c>
      <c r="AG1241">
        <v>340.65</v>
      </c>
      <c r="AH1241">
        <v>317.67779999999999</v>
      </c>
      <c r="AI1241">
        <v>338.85300000000001</v>
      </c>
      <c r="AJ1241">
        <v>340.65</v>
      </c>
      <c r="AK1241">
        <v>340.65</v>
      </c>
      <c r="AL1241">
        <v>317.67779999999999</v>
      </c>
      <c r="AM1241" t="s">
        <v>1</v>
      </c>
      <c r="AN1241" t="s">
        <v>1</v>
      </c>
      <c r="AO1241" t="s">
        <v>5</v>
      </c>
      <c r="AP1241" t="s">
        <v>5</v>
      </c>
      <c r="AQ1241" t="s">
        <v>0</v>
      </c>
      <c r="AS1241" t="s">
        <v>5</v>
      </c>
    </row>
    <row r="1242" spans="1:45" x14ac:dyDescent="0.3">
      <c r="A1242" s="1" t="s">
        <v>1999</v>
      </c>
      <c r="B1242" s="1">
        <v>15</v>
      </c>
      <c r="C1242" s="1" t="s">
        <v>14</v>
      </c>
      <c r="D1242" s="1">
        <v>99079</v>
      </c>
      <c r="E1242" s="1">
        <v>26</v>
      </c>
      <c r="F1242" s="1" t="s">
        <v>2857</v>
      </c>
      <c r="G1242" s="1" t="s">
        <v>726</v>
      </c>
      <c r="H1242" s="1" t="s">
        <v>5</v>
      </c>
      <c r="I1242" s="1" t="s">
        <v>9310</v>
      </c>
      <c r="J1242" s="1" t="s">
        <v>4</v>
      </c>
      <c r="K1242" s="1" t="s">
        <v>8321</v>
      </c>
      <c r="L1242" s="1">
        <v>7</v>
      </c>
      <c r="M1242" t="s">
        <v>3</v>
      </c>
      <c r="N1242" t="s">
        <v>2</v>
      </c>
      <c r="O1242">
        <v>200</v>
      </c>
      <c r="P1242">
        <v>0</v>
      </c>
      <c r="Q1242">
        <v>0</v>
      </c>
      <c r="R1242">
        <v>0</v>
      </c>
      <c r="S1242">
        <v>200</v>
      </c>
      <c r="T1242">
        <v>0</v>
      </c>
      <c r="U1242">
        <v>51</v>
      </c>
      <c r="X1242" s="23">
        <f>IFERROR(1 -(#REF!/#REF!), 0)</f>
        <v>0</v>
      </c>
      <c r="AA1242">
        <v>134.57329999999999</v>
      </c>
      <c r="AB1242">
        <v>215.9169</v>
      </c>
      <c r="AC1242">
        <v>171.82689999999999</v>
      </c>
      <c r="AD1242">
        <v>206.70920000000001</v>
      </c>
      <c r="AE1242">
        <v>134.57329999999999</v>
      </c>
      <c r="AF1242">
        <v>215.9169</v>
      </c>
      <c r="AG1242">
        <v>171.82689999999999</v>
      </c>
      <c r="AH1242">
        <v>206.70920000000001</v>
      </c>
      <c r="AI1242">
        <v>134.57329999999999</v>
      </c>
      <c r="AJ1242">
        <v>215.9169</v>
      </c>
      <c r="AK1242">
        <v>171.82689999999999</v>
      </c>
      <c r="AL1242">
        <v>206.70920000000001</v>
      </c>
      <c r="AM1242" t="s">
        <v>1</v>
      </c>
      <c r="AN1242" t="s">
        <v>1</v>
      </c>
      <c r="AO1242" t="s">
        <v>5</v>
      </c>
      <c r="AP1242" t="s">
        <v>5</v>
      </c>
      <c r="AQ1242" t="s">
        <v>0</v>
      </c>
      <c r="AS1242" t="s">
        <v>5</v>
      </c>
    </row>
    <row r="1243" spans="1:45" x14ac:dyDescent="0.3">
      <c r="A1243" s="1" t="s">
        <v>2218</v>
      </c>
      <c r="B1243" s="1">
        <v>70</v>
      </c>
      <c r="C1243" s="1" t="s">
        <v>12</v>
      </c>
      <c r="D1243" s="1">
        <v>99079</v>
      </c>
      <c r="E1243" s="1">
        <v>27</v>
      </c>
      <c r="F1243" s="1" t="s">
        <v>2886</v>
      </c>
      <c r="G1243" s="1" t="s">
        <v>947</v>
      </c>
      <c r="H1243" s="1" t="s">
        <v>11</v>
      </c>
      <c r="I1243" s="1" t="s">
        <v>8925</v>
      </c>
      <c r="J1243" s="1" t="s">
        <v>4</v>
      </c>
      <c r="K1243" s="1" t="s">
        <v>8534</v>
      </c>
      <c r="L1243" s="1">
        <v>7</v>
      </c>
      <c r="M1243" t="s">
        <v>3</v>
      </c>
      <c r="N1243" t="s">
        <v>2</v>
      </c>
      <c r="O1243">
        <v>80</v>
      </c>
      <c r="P1243">
        <v>0</v>
      </c>
      <c r="Q1243">
        <v>80</v>
      </c>
      <c r="R1243">
        <v>0</v>
      </c>
      <c r="S1243">
        <v>0</v>
      </c>
      <c r="T1243">
        <v>0</v>
      </c>
      <c r="U1243">
        <v>54</v>
      </c>
      <c r="X1243" s="23">
        <f>IFERROR(1 -(#REF!/#REF!), 0)</f>
        <v>0</v>
      </c>
      <c r="AA1243">
        <v>352.07760000000002</v>
      </c>
      <c r="AB1243">
        <v>349.90379999999999</v>
      </c>
      <c r="AC1243">
        <v>308.57330000000002</v>
      </c>
      <c r="AD1243">
        <v>356.5915</v>
      </c>
      <c r="AE1243">
        <v>352.07760000000002</v>
      </c>
      <c r="AF1243">
        <v>349.90379999999999</v>
      </c>
      <c r="AG1243">
        <v>308.57330000000002</v>
      </c>
      <c r="AH1243">
        <v>356.5915</v>
      </c>
      <c r="AI1243">
        <v>352.07760000000002</v>
      </c>
      <c r="AJ1243">
        <v>349.90379999999999</v>
      </c>
      <c r="AK1243">
        <v>308.57330000000002</v>
      </c>
      <c r="AL1243">
        <v>356.5915</v>
      </c>
      <c r="AM1243" t="s">
        <v>1</v>
      </c>
      <c r="AN1243" t="s">
        <v>1</v>
      </c>
      <c r="AO1243" t="s">
        <v>5</v>
      </c>
      <c r="AP1243" t="s">
        <v>5</v>
      </c>
      <c r="AQ1243" t="s">
        <v>0</v>
      </c>
      <c r="AS1243" t="s">
        <v>5</v>
      </c>
    </row>
    <row r="1244" spans="1:45" x14ac:dyDescent="0.3">
      <c r="A1244" s="1" t="s">
        <v>2219</v>
      </c>
      <c r="B1244" s="1">
        <v>70</v>
      </c>
      <c r="C1244" s="1" t="s">
        <v>7</v>
      </c>
      <c r="D1244" s="1">
        <v>99079</v>
      </c>
      <c r="E1244" s="1">
        <v>28</v>
      </c>
      <c r="F1244" s="1" t="s">
        <v>2887</v>
      </c>
      <c r="G1244" s="1" t="s">
        <v>947</v>
      </c>
      <c r="H1244" s="1" t="s">
        <v>11</v>
      </c>
      <c r="I1244" s="1" t="s">
        <v>8925</v>
      </c>
      <c r="J1244" s="1" t="s">
        <v>4</v>
      </c>
      <c r="K1244" s="1" t="s">
        <v>8534</v>
      </c>
      <c r="L1244" s="1">
        <v>7</v>
      </c>
      <c r="M1244" t="s">
        <v>3</v>
      </c>
      <c r="N1244" t="s">
        <v>2</v>
      </c>
      <c r="O1244">
        <v>30</v>
      </c>
      <c r="P1244">
        <v>0</v>
      </c>
      <c r="Q1244">
        <v>0</v>
      </c>
      <c r="R1244">
        <v>0</v>
      </c>
      <c r="S1244">
        <v>0</v>
      </c>
      <c r="T1244">
        <v>30</v>
      </c>
      <c r="U1244">
        <v>53</v>
      </c>
      <c r="X1244" s="23">
        <f>IFERROR(1 -(#REF!/#REF!), 0)</f>
        <v>0</v>
      </c>
      <c r="AA1244">
        <v>389.63</v>
      </c>
      <c r="AB1244">
        <v>379.54</v>
      </c>
      <c r="AC1244">
        <v>380.9221</v>
      </c>
      <c r="AD1244">
        <v>393.54849999999999</v>
      </c>
      <c r="AE1244">
        <v>389.63</v>
      </c>
      <c r="AF1244">
        <v>379.54</v>
      </c>
      <c r="AG1244">
        <v>380.9221</v>
      </c>
      <c r="AH1244">
        <v>393.54849999999999</v>
      </c>
      <c r="AI1244">
        <v>389.63</v>
      </c>
      <c r="AJ1244">
        <v>379.54</v>
      </c>
      <c r="AK1244">
        <v>380.9221</v>
      </c>
      <c r="AL1244">
        <v>393.54849999999999</v>
      </c>
      <c r="AM1244" t="s">
        <v>1</v>
      </c>
      <c r="AN1244" t="s">
        <v>1</v>
      </c>
      <c r="AO1244" t="s">
        <v>5</v>
      </c>
      <c r="AP1244" t="s">
        <v>5</v>
      </c>
      <c r="AQ1244" t="s">
        <v>0</v>
      </c>
      <c r="AS1244" t="s">
        <v>5</v>
      </c>
    </row>
    <row r="1245" spans="1:45" x14ac:dyDescent="0.3">
      <c r="A1245" s="1" t="s">
        <v>2318</v>
      </c>
      <c r="B1245" s="1">
        <v>9</v>
      </c>
      <c r="C1245" s="1" t="s">
        <v>9</v>
      </c>
      <c r="D1245" s="1">
        <v>99079</v>
      </c>
      <c r="E1245" s="1">
        <v>29</v>
      </c>
      <c r="F1245" s="1" t="s">
        <v>2901</v>
      </c>
      <c r="G1245" s="1" t="s">
        <v>1044</v>
      </c>
      <c r="H1245" s="1" t="s">
        <v>11</v>
      </c>
      <c r="I1245" s="1" t="s">
        <v>9908</v>
      </c>
      <c r="J1245" s="1" t="s">
        <v>4</v>
      </c>
      <c r="K1245" s="1" t="s">
        <v>8642</v>
      </c>
      <c r="L1245" s="1">
        <v>7</v>
      </c>
      <c r="M1245" t="s">
        <v>3</v>
      </c>
      <c r="N1245" t="s">
        <v>2</v>
      </c>
      <c r="O1245">
        <v>10</v>
      </c>
      <c r="P1245">
        <v>10</v>
      </c>
      <c r="Q1245">
        <v>0</v>
      </c>
      <c r="R1245">
        <v>0</v>
      </c>
      <c r="S1245">
        <v>0</v>
      </c>
      <c r="T1245">
        <v>0</v>
      </c>
      <c r="U1245">
        <v>52</v>
      </c>
      <c r="X1245" s="23">
        <f>IFERROR(1 -(#REF!/#REF!), 0)</f>
        <v>0</v>
      </c>
      <c r="AA1245">
        <v>184.56610000000001</v>
      </c>
      <c r="AB1245">
        <v>191.1953</v>
      </c>
      <c r="AC1245">
        <v>194.0992</v>
      </c>
      <c r="AD1245">
        <v>174.90299999999999</v>
      </c>
      <c r="AE1245">
        <v>184.56610000000001</v>
      </c>
      <c r="AF1245">
        <v>191.1953</v>
      </c>
      <c r="AG1245">
        <v>194.0992</v>
      </c>
      <c r="AH1245">
        <v>174.90299999999999</v>
      </c>
      <c r="AI1245">
        <v>184.56610000000001</v>
      </c>
      <c r="AJ1245">
        <v>191.1953</v>
      </c>
      <c r="AK1245">
        <v>194.0992</v>
      </c>
      <c r="AL1245">
        <v>174.90299999999999</v>
      </c>
      <c r="AM1245" t="s">
        <v>1</v>
      </c>
      <c r="AN1245" t="s">
        <v>1</v>
      </c>
      <c r="AO1245" t="s">
        <v>5</v>
      </c>
      <c r="AP1245" t="s">
        <v>5</v>
      </c>
      <c r="AQ1245" t="s">
        <v>0</v>
      </c>
      <c r="AS1245" t="s">
        <v>5</v>
      </c>
    </row>
    <row r="1246" spans="1:45" x14ac:dyDescent="0.3">
      <c r="A1246" s="1" t="s">
        <v>2319</v>
      </c>
      <c r="B1246" s="1">
        <v>9</v>
      </c>
      <c r="C1246" s="1" t="s">
        <v>14</v>
      </c>
      <c r="D1246" s="1">
        <v>99079</v>
      </c>
      <c r="E1246" s="1">
        <v>30</v>
      </c>
      <c r="F1246" s="1" t="s">
        <v>2902</v>
      </c>
      <c r="G1246" s="1" t="s">
        <v>1044</v>
      </c>
      <c r="H1246" s="1" t="s">
        <v>11</v>
      </c>
      <c r="I1246" s="1" t="s">
        <v>9908</v>
      </c>
      <c r="J1246" s="1" t="s">
        <v>4</v>
      </c>
      <c r="K1246" s="1" t="s">
        <v>8642</v>
      </c>
      <c r="L1246" s="1">
        <v>7</v>
      </c>
      <c r="M1246" t="s">
        <v>3</v>
      </c>
      <c r="N1246" t="s">
        <v>2</v>
      </c>
      <c r="O1246">
        <v>301</v>
      </c>
      <c r="P1246">
        <v>0</v>
      </c>
      <c r="Q1246">
        <v>0</v>
      </c>
      <c r="R1246">
        <v>0</v>
      </c>
      <c r="S1246">
        <v>301</v>
      </c>
      <c r="T1246">
        <v>0</v>
      </c>
      <c r="U1246">
        <v>54</v>
      </c>
      <c r="X1246" s="23">
        <f>IFERROR(1 -(#REF!/#REF!), 0)</f>
        <v>0</v>
      </c>
      <c r="AA1246">
        <v>169.8921</v>
      </c>
      <c r="AB1246">
        <v>164.5292</v>
      </c>
      <c r="AC1246">
        <v>162.9342</v>
      </c>
      <c r="AD1246">
        <v>167.61070000000001</v>
      </c>
      <c r="AE1246">
        <v>169.8921</v>
      </c>
      <c r="AF1246">
        <v>164.5292</v>
      </c>
      <c r="AG1246">
        <v>162.9342</v>
      </c>
      <c r="AH1246">
        <v>167.61070000000001</v>
      </c>
      <c r="AI1246">
        <v>169.8921</v>
      </c>
      <c r="AJ1246">
        <v>164.5292</v>
      </c>
      <c r="AK1246">
        <v>162.9342</v>
      </c>
      <c r="AL1246">
        <v>167.61070000000001</v>
      </c>
      <c r="AM1246" t="s">
        <v>1</v>
      </c>
      <c r="AN1246" t="s">
        <v>1</v>
      </c>
      <c r="AO1246" t="s">
        <v>5</v>
      </c>
      <c r="AP1246" t="s">
        <v>5</v>
      </c>
      <c r="AQ1246" t="s">
        <v>0</v>
      </c>
      <c r="AS1246" t="s">
        <v>5</v>
      </c>
    </row>
    <row r="1247" spans="1:45" x14ac:dyDescent="0.3">
      <c r="A1247" s="1" t="s">
        <v>2705</v>
      </c>
      <c r="B1247" s="1">
        <v>72</v>
      </c>
      <c r="C1247" s="1" t="s">
        <v>12</v>
      </c>
      <c r="D1247" s="1">
        <v>99079</v>
      </c>
      <c r="E1247" s="1">
        <v>32</v>
      </c>
      <c r="F1247" s="1" t="s">
        <v>1414</v>
      </c>
      <c r="G1247" s="1" t="s">
        <v>9909</v>
      </c>
      <c r="H1247" s="1" t="s">
        <v>11</v>
      </c>
      <c r="I1247" s="1" t="s">
        <v>8983</v>
      </c>
      <c r="J1247" s="1" t="s">
        <v>4</v>
      </c>
      <c r="K1247" s="1" t="s">
        <v>8540</v>
      </c>
      <c r="L1247" s="1">
        <v>7</v>
      </c>
      <c r="M1247" t="s">
        <v>3</v>
      </c>
      <c r="N1247" t="s">
        <v>2</v>
      </c>
      <c r="O1247">
        <v>1</v>
      </c>
      <c r="P1247">
        <v>0</v>
      </c>
      <c r="Q1247">
        <v>1</v>
      </c>
      <c r="R1247">
        <v>0</v>
      </c>
      <c r="S1247">
        <v>0</v>
      </c>
      <c r="T1247">
        <v>0</v>
      </c>
      <c r="U1247">
        <v>35</v>
      </c>
      <c r="X1247" s="23">
        <f>IFERROR(1 -(#REF!/#REF!), 0)</f>
        <v>0</v>
      </c>
      <c r="AA1247">
        <v>65.951099999999997</v>
      </c>
      <c r="AB1247">
        <v>82.581500000000005</v>
      </c>
      <c r="AC1247">
        <v>77.14</v>
      </c>
      <c r="AE1247">
        <v>65.951099999999997</v>
      </c>
      <c r="AF1247">
        <v>82.581500000000005</v>
      </c>
      <c r="AG1247">
        <v>77.14</v>
      </c>
      <c r="AI1247">
        <v>65.951099999999997</v>
      </c>
      <c r="AJ1247">
        <v>82.581500000000005</v>
      </c>
      <c r="AK1247">
        <v>77.14</v>
      </c>
      <c r="AM1247" t="s">
        <v>1</v>
      </c>
      <c r="AN1247" t="s">
        <v>1</v>
      </c>
      <c r="AO1247" t="s">
        <v>5</v>
      </c>
      <c r="AP1247" t="s">
        <v>5</v>
      </c>
      <c r="AQ1247" t="s">
        <v>0</v>
      </c>
      <c r="AS1247" t="s">
        <v>5</v>
      </c>
    </row>
    <row r="1248" spans="1:45" x14ac:dyDescent="0.3">
      <c r="A1248" s="1" t="s">
        <v>2724</v>
      </c>
      <c r="B1248" s="1">
        <v>71</v>
      </c>
      <c r="C1248" s="1" t="s">
        <v>9</v>
      </c>
      <c r="D1248" s="1">
        <v>99079</v>
      </c>
      <c r="E1248" s="1">
        <v>33</v>
      </c>
      <c r="F1248" s="1" t="s">
        <v>1433</v>
      </c>
      <c r="G1248" s="1" t="s">
        <v>9910</v>
      </c>
      <c r="H1248" s="1" t="s">
        <v>11</v>
      </c>
      <c r="I1248" s="1" t="s">
        <v>8938</v>
      </c>
      <c r="J1248" s="1" t="s">
        <v>4</v>
      </c>
      <c r="K1248" s="1" t="s">
        <v>8868</v>
      </c>
      <c r="L1248" s="1">
        <v>7</v>
      </c>
      <c r="M1248" t="s">
        <v>3</v>
      </c>
      <c r="N1248" t="s">
        <v>2</v>
      </c>
      <c r="O1248">
        <v>122</v>
      </c>
      <c r="P1248">
        <v>122</v>
      </c>
      <c r="Q1248">
        <v>0</v>
      </c>
      <c r="R1248">
        <v>0</v>
      </c>
      <c r="S1248">
        <v>0</v>
      </c>
      <c r="T1248">
        <v>0</v>
      </c>
      <c r="U1248">
        <v>32</v>
      </c>
      <c r="X1248" s="23">
        <f>IFERROR(1 -(#REF!/#REF!), 0)</f>
        <v>0</v>
      </c>
      <c r="AB1248">
        <v>324.31259999999997</v>
      </c>
      <c r="AC1248">
        <v>625.13919999999996</v>
      </c>
      <c r="AF1248">
        <v>324.31259999999997</v>
      </c>
      <c r="AG1248">
        <v>625.13919999999996</v>
      </c>
      <c r="AJ1248">
        <v>324.31259999999997</v>
      </c>
      <c r="AK1248">
        <v>625.13919999999996</v>
      </c>
      <c r="AM1248" t="s">
        <v>1</v>
      </c>
      <c r="AN1248" t="s">
        <v>1</v>
      </c>
      <c r="AO1248" t="s">
        <v>5</v>
      </c>
      <c r="AP1248" t="s">
        <v>5</v>
      </c>
      <c r="AQ1248" t="s">
        <v>0</v>
      </c>
      <c r="AS1248" t="s">
        <v>5</v>
      </c>
    </row>
    <row r="1249" spans="1:45" x14ac:dyDescent="0.3">
      <c r="A1249" s="1" t="s">
        <v>2244</v>
      </c>
      <c r="B1249" s="1">
        <v>8</v>
      </c>
      <c r="C1249" s="1" t="s">
        <v>12</v>
      </c>
      <c r="D1249" s="1">
        <v>99082</v>
      </c>
      <c r="E1249" s="1">
        <v>0</v>
      </c>
      <c r="F1249" s="1" t="s">
        <v>2894</v>
      </c>
      <c r="G1249" s="1" t="s">
        <v>973</v>
      </c>
      <c r="H1249" s="1" t="s">
        <v>5</v>
      </c>
      <c r="I1249" s="1" t="s">
        <v>9911</v>
      </c>
      <c r="J1249" s="1" t="s">
        <v>4</v>
      </c>
      <c r="K1249" s="1" t="s">
        <v>9912</v>
      </c>
      <c r="L1249" s="1">
        <v>6</v>
      </c>
      <c r="M1249" t="s">
        <v>10</v>
      </c>
      <c r="N1249" t="s">
        <v>2</v>
      </c>
      <c r="O1249">
        <v>170</v>
      </c>
      <c r="P1249">
        <v>0</v>
      </c>
      <c r="Q1249">
        <v>170</v>
      </c>
      <c r="R1249">
        <v>0</v>
      </c>
      <c r="S1249">
        <v>0</v>
      </c>
      <c r="T1249">
        <v>0</v>
      </c>
      <c r="U1249">
        <v>26</v>
      </c>
      <c r="X1249" s="23">
        <f>IFERROR(1 -(#REF!/#REF!), 0)</f>
        <v>0</v>
      </c>
      <c r="AA1249">
        <v>74.194999999999993</v>
      </c>
      <c r="AB1249">
        <v>50.5471</v>
      </c>
      <c r="AC1249">
        <v>51.64</v>
      </c>
      <c r="AD1249">
        <v>66.368499999999997</v>
      </c>
      <c r="AE1249">
        <v>74.194999999999993</v>
      </c>
      <c r="AF1249">
        <v>50.5471</v>
      </c>
      <c r="AG1249">
        <v>51.64</v>
      </c>
      <c r="AH1249">
        <v>66.368499999999997</v>
      </c>
      <c r="AI1249">
        <v>74.194999999999993</v>
      </c>
      <c r="AJ1249">
        <v>50.5471</v>
      </c>
      <c r="AK1249">
        <v>51.64</v>
      </c>
      <c r="AL1249">
        <v>66.368499999999997</v>
      </c>
      <c r="AM1249" t="s">
        <v>1</v>
      </c>
      <c r="AN1249" t="s">
        <v>1</v>
      </c>
      <c r="AO1249" t="s">
        <v>5</v>
      </c>
      <c r="AP1249" t="s">
        <v>5</v>
      </c>
      <c r="AQ1249" t="s">
        <v>0</v>
      </c>
      <c r="AS1249" t="s">
        <v>5</v>
      </c>
    </row>
    <row r="1250" spans="1:45" x14ac:dyDescent="0.3">
      <c r="A1250" s="1" t="s">
        <v>1552</v>
      </c>
      <c r="B1250" s="1">
        <v>8</v>
      </c>
      <c r="C1250" s="1" t="s">
        <v>14</v>
      </c>
      <c r="D1250" s="1">
        <v>99082</v>
      </c>
      <c r="E1250" s="1">
        <v>3</v>
      </c>
      <c r="F1250" s="1" t="s">
        <v>2816</v>
      </c>
      <c r="G1250" s="1" t="s">
        <v>269</v>
      </c>
      <c r="H1250" s="1" t="s">
        <v>5</v>
      </c>
      <c r="I1250" s="1" t="s">
        <v>9913</v>
      </c>
      <c r="J1250" s="1" t="s">
        <v>4</v>
      </c>
      <c r="K1250" s="1" t="s">
        <v>9914</v>
      </c>
      <c r="L1250" s="1">
        <v>6</v>
      </c>
      <c r="M1250" t="s">
        <v>10</v>
      </c>
      <c r="N1250" t="s">
        <v>2</v>
      </c>
      <c r="O1250">
        <v>266</v>
      </c>
      <c r="P1250">
        <v>0</v>
      </c>
      <c r="Q1250">
        <v>0</v>
      </c>
      <c r="R1250">
        <v>0</v>
      </c>
      <c r="S1250">
        <v>266</v>
      </c>
      <c r="T1250">
        <v>0</v>
      </c>
      <c r="U1250">
        <v>26</v>
      </c>
      <c r="X1250" s="23">
        <f>IFERROR(1 -(#REF!/#REF!), 0)</f>
        <v>0</v>
      </c>
      <c r="AA1250">
        <v>76.144999999999996</v>
      </c>
      <c r="AB1250">
        <v>52.785699999999999</v>
      </c>
      <c r="AC1250">
        <v>53.6</v>
      </c>
      <c r="AD1250">
        <v>68.321399999999997</v>
      </c>
      <c r="AE1250">
        <v>76.144999999999996</v>
      </c>
      <c r="AF1250">
        <v>52.785699999999999</v>
      </c>
      <c r="AG1250">
        <v>53.6</v>
      </c>
      <c r="AH1250">
        <v>68.321399999999997</v>
      </c>
      <c r="AI1250">
        <v>76.144999999999996</v>
      </c>
      <c r="AJ1250">
        <v>52.785699999999999</v>
      </c>
      <c r="AK1250">
        <v>53.6</v>
      </c>
      <c r="AL1250">
        <v>68.321399999999997</v>
      </c>
      <c r="AM1250" t="s">
        <v>1</v>
      </c>
      <c r="AN1250" t="s">
        <v>1</v>
      </c>
      <c r="AO1250" t="s">
        <v>5</v>
      </c>
      <c r="AP1250" t="s">
        <v>5</v>
      </c>
      <c r="AQ1250" t="s">
        <v>0</v>
      </c>
      <c r="AS1250" t="s">
        <v>5</v>
      </c>
    </row>
    <row r="1251" spans="1:45" x14ac:dyDescent="0.3">
      <c r="A1251" s="1" t="s">
        <v>2039</v>
      </c>
      <c r="B1251" s="1">
        <v>8</v>
      </c>
      <c r="C1251" s="1" t="s">
        <v>14</v>
      </c>
      <c r="D1251" s="1">
        <v>99082</v>
      </c>
      <c r="E1251" s="1">
        <v>33</v>
      </c>
      <c r="F1251" s="1" t="s">
        <v>2859</v>
      </c>
      <c r="G1251" s="1" t="s">
        <v>766</v>
      </c>
      <c r="H1251" s="1" t="s">
        <v>5</v>
      </c>
      <c r="I1251" s="1" t="s">
        <v>9860</v>
      </c>
      <c r="J1251" s="1" t="s">
        <v>4</v>
      </c>
      <c r="K1251" s="1" t="s">
        <v>8495</v>
      </c>
      <c r="L1251" s="1">
        <v>5</v>
      </c>
      <c r="M1251" t="s">
        <v>18</v>
      </c>
      <c r="N1251" t="s">
        <v>2</v>
      </c>
      <c r="O1251">
        <v>90</v>
      </c>
      <c r="P1251">
        <v>0</v>
      </c>
      <c r="Q1251">
        <v>0</v>
      </c>
      <c r="R1251">
        <v>0</v>
      </c>
      <c r="S1251">
        <v>90</v>
      </c>
      <c r="T1251">
        <v>0</v>
      </c>
      <c r="U1251">
        <v>26</v>
      </c>
      <c r="X1251" s="23">
        <f>IFERROR(1 -(#REF!/#REF!), 0)</f>
        <v>0</v>
      </c>
      <c r="AA1251">
        <v>56.902799999999999</v>
      </c>
      <c r="AB1251">
        <v>42.2</v>
      </c>
      <c r="AC1251">
        <v>43.097099999999998</v>
      </c>
      <c r="AD1251">
        <v>50.4666</v>
      </c>
      <c r="AE1251">
        <v>56.902799999999999</v>
      </c>
      <c r="AF1251">
        <v>42.2</v>
      </c>
      <c r="AG1251">
        <v>43.097099999999998</v>
      </c>
      <c r="AH1251">
        <v>50.4666</v>
      </c>
      <c r="AI1251">
        <v>56.902799999999999</v>
      </c>
      <c r="AJ1251">
        <v>42.2</v>
      </c>
      <c r="AK1251">
        <v>43.097099999999998</v>
      </c>
      <c r="AL1251">
        <v>50.4666</v>
      </c>
      <c r="AM1251" t="s">
        <v>1</v>
      </c>
      <c r="AN1251" t="s">
        <v>1</v>
      </c>
      <c r="AO1251" t="s">
        <v>5</v>
      </c>
      <c r="AP1251" t="s">
        <v>5</v>
      </c>
      <c r="AQ1251" t="s">
        <v>0</v>
      </c>
      <c r="AS1251" t="s">
        <v>5</v>
      </c>
    </row>
    <row r="1252" spans="1:45" x14ac:dyDescent="0.3">
      <c r="A1252" s="1" t="s">
        <v>1520</v>
      </c>
      <c r="B1252" s="1">
        <v>8</v>
      </c>
      <c r="C1252" s="1" t="s">
        <v>12</v>
      </c>
      <c r="D1252" s="1">
        <v>99082</v>
      </c>
      <c r="E1252" s="1">
        <v>34</v>
      </c>
      <c r="F1252" s="1" t="s">
        <v>2814</v>
      </c>
      <c r="G1252" s="1" t="s">
        <v>236</v>
      </c>
      <c r="H1252" s="1" t="s">
        <v>5</v>
      </c>
      <c r="I1252" s="1" t="s">
        <v>9222</v>
      </c>
      <c r="J1252" s="1" t="s">
        <v>4</v>
      </c>
      <c r="K1252" s="1" t="s">
        <v>9915</v>
      </c>
      <c r="L1252" s="1">
        <v>6</v>
      </c>
      <c r="M1252" t="s">
        <v>10</v>
      </c>
      <c r="N1252" t="s">
        <v>2</v>
      </c>
      <c r="O1252">
        <v>160</v>
      </c>
      <c r="P1252">
        <v>0</v>
      </c>
      <c r="Q1252">
        <v>160</v>
      </c>
      <c r="R1252">
        <v>0</v>
      </c>
      <c r="S1252">
        <v>0</v>
      </c>
      <c r="T1252">
        <v>0</v>
      </c>
      <c r="U1252">
        <v>26</v>
      </c>
      <c r="X1252" s="23">
        <f>IFERROR(1 -(#REF!/#REF!), 0)</f>
        <v>0</v>
      </c>
      <c r="AA1252">
        <v>66.605000000000004</v>
      </c>
      <c r="AB1252">
        <v>48.767099999999999</v>
      </c>
      <c r="AC1252">
        <v>49.86</v>
      </c>
      <c r="AD1252">
        <v>60.438499999999998</v>
      </c>
      <c r="AE1252">
        <v>66.605000000000004</v>
      </c>
      <c r="AF1252">
        <v>48.767099999999999</v>
      </c>
      <c r="AG1252">
        <v>49.86</v>
      </c>
      <c r="AH1252">
        <v>60.438499999999998</v>
      </c>
      <c r="AI1252">
        <v>66.605000000000004</v>
      </c>
      <c r="AJ1252">
        <v>48.767099999999999</v>
      </c>
      <c r="AK1252">
        <v>49.86</v>
      </c>
      <c r="AL1252">
        <v>60.438499999999998</v>
      </c>
      <c r="AM1252" t="s">
        <v>1</v>
      </c>
      <c r="AN1252" t="s">
        <v>1</v>
      </c>
      <c r="AO1252" t="s">
        <v>5</v>
      </c>
      <c r="AP1252" t="s">
        <v>5</v>
      </c>
      <c r="AQ1252" t="s">
        <v>0</v>
      </c>
      <c r="AS1252" t="s">
        <v>5</v>
      </c>
    </row>
    <row r="1253" spans="1:45" x14ac:dyDescent="0.3">
      <c r="A1253" s="1" t="s">
        <v>2103</v>
      </c>
      <c r="B1253" s="1">
        <v>70</v>
      </c>
      <c r="C1253" s="1" t="s">
        <v>6</v>
      </c>
      <c r="D1253" s="1">
        <v>99085</v>
      </c>
      <c r="E1253" s="1">
        <v>8</v>
      </c>
      <c r="F1253" s="1" t="s">
        <v>826</v>
      </c>
      <c r="G1253" s="1" t="s">
        <v>827</v>
      </c>
      <c r="H1253" s="1" t="s">
        <v>5</v>
      </c>
      <c r="I1253" s="1" t="s">
        <v>8381</v>
      </c>
      <c r="J1253" s="1" t="s">
        <v>4</v>
      </c>
      <c r="K1253" s="1" t="s">
        <v>8628</v>
      </c>
      <c r="L1253" s="1">
        <v>6</v>
      </c>
      <c r="M1253" t="s">
        <v>10</v>
      </c>
      <c r="N1253" t="s">
        <v>2</v>
      </c>
      <c r="O1253">
        <v>47</v>
      </c>
      <c r="P1253">
        <v>0</v>
      </c>
      <c r="Q1253">
        <v>0</v>
      </c>
      <c r="R1253">
        <v>47</v>
      </c>
      <c r="S1253">
        <v>0</v>
      </c>
      <c r="T1253">
        <v>0</v>
      </c>
      <c r="U1253">
        <v>18</v>
      </c>
      <c r="X1253" s="23">
        <f>IFERROR(1 -(#REF!/#REF!), 0)</f>
        <v>0</v>
      </c>
      <c r="AA1253">
        <v>33.115000000000002</v>
      </c>
      <c r="AB1253">
        <v>35.776600000000002</v>
      </c>
      <c r="AC1253">
        <v>37.1066</v>
      </c>
      <c r="AD1253">
        <v>32.74</v>
      </c>
      <c r="AE1253">
        <v>33.115000000000002</v>
      </c>
      <c r="AF1253">
        <v>35.776600000000002</v>
      </c>
      <c r="AG1253">
        <v>37.1066</v>
      </c>
      <c r="AH1253">
        <v>32.74</v>
      </c>
      <c r="AI1253">
        <v>33.115000000000002</v>
      </c>
      <c r="AJ1253">
        <v>35.776600000000002</v>
      </c>
      <c r="AK1253">
        <v>37.1066</v>
      </c>
      <c r="AL1253">
        <v>32.74</v>
      </c>
      <c r="AM1253" t="s">
        <v>1</v>
      </c>
      <c r="AN1253" t="s">
        <v>1</v>
      </c>
      <c r="AO1253" t="s">
        <v>5</v>
      </c>
      <c r="AP1253" t="s">
        <v>5</v>
      </c>
      <c r="AQ1253" t="s">
        <v>0</v>
      </c>
      <c r="AS1253" t="s">
        <v>5</v>
      </c>
    </row>
    <row r="1254" spans="1:45" x14ac:dyDescent="0.3">
      <c r="A1254" s="1" t="s">
        <v>2396</v>
      </c>
      <c r="B1254" s="1">
        <v>72</v>
      </c>
      <c r="C1254" s="1" t="s">
        <v>9</v>
      </c>
      <c r="D1254" s="1">
        <v>99085</v>
      </c>
      <c r="E1254" s="1">
        <v>12</v>
      </c>
      <c r="F1254" s="1" t="s">
        <v>826</v>
      </c>
      <c r="G1254" s="1" t="s">
        <v>1119</v>
      </c>
      <c r="H1254" s="1" t="s">
        <v>5</v>
      </c>
      <c r="I1254" s="1" t="s">
        <v>9916</v>
      </c>
      <c r="J1254" s="1" t="s">
        <v>4</v>
      </c>
      <c r="K1254" s="1" t="s">
        <v>9917</v>
      </c>
      <c r="L1254" s="1">
        <v>6</v>
      </c>
      <c r="M1254" t="s">
        <v>10</v>
      </c>
      <c r="N1254" t="s">
        <v>2</v>
      </c>
      <c r="O1254">
        <v>60</v>
      </c>
      <c r="P1254">
        <v>60</v>
      </c>
      <c r="Q1254">
        <v>0</v>
      </c>
      <c r="R1254">
        <v>0</v>
      </c>
      <c r="S1254">
        <v>0</v>
      </c>
      <c r="T1254">
        <v>0</v>
      </c>
      <c r="U1254">
        <v>18</v>
      </c>
      <c r="X1254" s="23">
        <f>IFERROR(1 -(#REF!/#REF!), 0)</f>
        <v>0</v>
      </c>
      <c r="AA1254">
        <v>61.005000000000003</v>
      </c>
      <c r="AB1254">
        <v>66.366600000000005</v>
      </c>
      <c r="AC1254">
        <v>67.696600000000004</v>
      </c>
      <c r="AD1254">
        <v>60.63</v>
      </c>
      <c r="AE1254">
        <v>61.005000000000003</v>
      </c>
      <c r="AF1254">
        <v>66.366600000000005</v>
      </c>
      <c r="AG1254">
        <v>67.696600000000004</v>
      </c>
      <c r="AH1254">
        <v>60.63</v>
      </c>
      <c r="AI1254">
        <v>61.005000000000003</v>
      </c>
      <c r="AJ1254">
        <v>66.366600000000005</v>
      </c>
      <c r="AK1254">
        <v>67.696600000000004</v>
      </c>
      <c r="AL1254">
        <v>60.63</v>
      </c>
      <c r="AM1254" t="s">
        <v>1</v>
      </c>
      <c r="AN1254" t="s">
        <v>1</v>
      </c>
      <c r="AO1254" t="s">
        <v>5</v>
      </c>
      <c r="AP1254" t="s">
        <v>5</v>
      </c>
      <c r="AQ1254" t="s">
        <v>0</v>
      </c>
      <c r="AS1254" t="s">
        <v>5</v>
      </c>
    </row>
    <row r="1255" spans="1:45" x14ac:dyDescent="0.3">
      <c r="A1255" s="1" t="s">
        <v>1971</v>
      </c>
      <c r="B1255" s="1">
        <v>70</v>
      </c>
      <c r="C1255" s="1" t="s">
        <v>12</v>
      </c>
      <c r="D1255" s="1">
        <v>99094</v>
      </c>
      <c r="E1255" s="1">
        <v>7</v>
      </c>
      <c r="F1255" s="1" t="s">
        <v>699</v>
      </c>
      <c r="G1255" s="1" t="s">
        <v>9918</v>
      </c>
      <c r="H1255" s="1" t="s">
        <v>5</v>
      </c>
      <c r="I1255" s="1" t="s">
        <v>8925</v>
      </c>
      <c r="J1255" s="1" t="s">
        <v>4</v>
      </c>
      <c r="K1255" s="1" t="s">
        <v>8295</v>
      </c>
      <c r="L1255" s="1">
        <v>5</v>
      </c>
      <c r="M1255" t="s">
        <v>18</v>
      </c>
      <c r="N1255" t="s">
        <v>2</v>
      </c>
      <c r="O1255">
        <v>106</v>
      </c>
      <c r="P1255">
        <v>0</v>
      </c>
      <c r="Q1255">
        <v>106</v>
      </c>
      <c r="R1255">
        <v>0</v>
      </c>
      <c r="S1255">
        <v>0</v>
      </c>
      <c r="T1255">
        <v>0</v>
      </c>
      <c r="U1255">
        <v>25</v>
      </c>
      <c r="X1255" s="23">
        <f>IFERROR(1 -(#REF!/#REF!), 0)</f>
        <v>0</v>
      </c>
      <c r="AA1255">
        <v>20</v>
      </c>
      <c r="AB1255">
        <v>20</v>
      </c>
      <c r="AD1255">
        <v>20</v>
      </c>
      <c r="AE1255">
        <v>20</v>
      </c>
      <c r="AF1255">
        <v>20</v>
      </c>
      <c r="AH1255">
        <v>20</v>
      </c>
      <c r="AI1255">
        <v>20</v>
      </c>
      <c r="AJ1255">
        <v>20</v>
      </c>
      <c r="AL1255">
        <v>20</v>
      </c>
      <c r="AM1255" t="s">
        <v>1</v>
      </c>
      <c r="AN1255" t="s">
        <v>1</v>
      </c>
      <c r="AO1255" t="s">
        <v>5</v>
      </c>
      <c r="AP1255" t="s">
        <v>5</v>
      </c>
      <c r="AQ1255" t="s">
        <v>0</v>
      </c>
      <c r="AS1255" t="s">
        <v>5</v>
      </c>
    </row>
    <row r="1256" spans="1:45" x14ac:dyDescent="0.3">
      <c r="A1256" s="1" t="s">
        <v>2290</v>
      </c>
      <c r="B1256" s="1">
        <v>70</v>
      </c>
      <c r="C1256" s="1" t="s">
        <v>7</v>
      </c>
      <c r="D1256" s="1">
        <v>99094</v>
      </c>
      <c r="E1256" s="1">
        <v>23</v>
      </c>
      <c r="F1256" s="1" t="s">
        <v>1018</v>
      </c>
      <c r="G1256" s="1" t="s">
        <v>9919</v>
      </c>
      <c r="H1256" s="1" t="s">
        <v>5</v>
      </c>
      <c r="I1256" s="1" t="s">
        <v>8993</v>
      </c>
      <c r="J1256" s="1" t="s">
        <v>4</v>
      </c>
      <c r="K1256" s="1" t="s">
        <v>9455</v>
      </c>
      <c r="L1256" s="1">
        <v>6</v>
      </c>
      <c r="M1256" t="s">
        <v>10</v>
      </c>
      <c r="N1256" t="s">
        <v>2</v>
      </c>
      <c r="O1256">
        <v>125</v>
      </c>
      <c r="P1256">
        <v>0</v>
      </c>
      <c r="Q1256">
        <v>0</v>
      </c>
      <c r="R1256">
        <v>0</v>
      </c>
      <c r="S1256">
        <v>0</v>
      </c>
      <c r="T1256">
        <v>125</v>
      </c>
      <c r="U1256">
        <v>22</v>
      </c>
      <c r="X1256" s="23">
        <f>IFERROR(1 -(#REF!/#REF!), 0)</f>
        <v>0</v>
      </c>
      <c r="AA1256">
        <v>31.145</v>
      </c>
      <c r="AB1256">
        <v>33.020000000000003</v>
      </c>
      <c r="AD1256">
        <v>28.3766</v>
      </c>
      <c r="AE1256">
        <v>31.145</v>
      </c>
      <c r="AF1256">
        <v>33.020000000000003</v>
      </c>
      <c r="AH1256">
        <v>28.3766</v>
      </c>
      <c r="AI1256">
        <v>31.145</v>
      </c>
      <c r="AJ1256">
        <v>33.020000000000003</v>
      </c>
      <c r="AL1256">
        <v>28.3766</v>
      </c>
      <c r="AM1256" t="s">
        <v>1</v>
      </c>
      <c r="AN1256" t="s">
        <v>1</v>
      </c>
      <c r="AO1256" t="s">
        <v>5</v>
      </c>
      <c r="AP1256" t="s">
        <v>5</v>
      </c>
      <c r="AQ1256" t="s">
        <v>0</v>
      </c>
      <c r="AS1256" t="s">
        <v>5</v>
      </c>
    </row>
    <row r="1257" spans="1:45" x14ac:dyDescent="0.3">
      <c r="A1257" s="1" t="s">
        <v>1627</v>
      </c>
      <c r="B1257" s="1">
        <v>15</v>
      </c>
      <c r="C1257" s="1" t="s">
        <v>12</v>
      </c>
      <c r="D1257" s="1">
        <v>99094</v>
      </c>
      <c r="E1257" s="1">
        <v>30</v>
      </c>
      <c r="F1257" s="1" t="s">
        <v>346</v>
      </c>
      <c r="G1257" s="1" t="s">
        <v>9920</v>
      </c>
      <c r="H1257" s="1" t="s">
        <v>5</v>
      </c>
      <c r="I1257" s="1" t="s">
        <v>9117</v>
      </c>
      <c r="J1257" s="1" t="s">
        <v>4</v>
      </c>
      <c r="K1257" s="1" t="s">
        <v>9118</v>
      </c>
      <c r="L1257" s="1">
        <v>5</v>
      </c>
      <c r="M1257" t="s">
        <v>18</v>
      </c>
      <c r="N1257" t="s">
        <v>2</v>
      </c>
      <c r="O1257">
        <v>130</v>
      </c>
      <c r="P1257">
        <v>0</v>
      </c>
      <c r="Q1257">
        <v>130</v>
      </c>
      <c r="R1257">
        <v>0</v>
      </c>
      <c r="S1257">
        <v>0</v>
      </c>
      <c r="T1257">
        <v>0</v>
      </c>
      <c r="U1257">
        <v>26</v>
      </c>
      <c r="X1257" s="23">
        <f>IFERROR(1 -(#REF!/#REF!), 0)</f>
        <v>0</v>
      </c>
      <c r="AA1257">
        <v>20</v>
      </c>
      <c r="AB1257">
        <v>20</v>
      </c>
      <c r="AD1257">
        <v>20</v>
      </c>
      <c r="AE1257">
        <v>20</v>
      </c>
      <c r="AF1257">
        <v>20</v>
      </c>
      <c r="AH1257">
        <v>20</v>
      </c>
      <c r="AI1257">
        <v>20</v>
      </c>
      <c r="AJ1257">
        <v>20</v>
      </c>
      <c r="AL1257">
        <v>20</v>
      </c>
      <c r="AM1257" t="s">
        <v>1</v>
      </c>
      <c r="AN1257" t="s">
        <v>1</v>
      </c>
      <c r="AO1257" t="s">
        <v>5</v>
      </c>
      <c r="AP1257" t="s">
        <v>5</v>
      </c>
      <c r="AQ1257" t="s">
        <v>0</v>
      </c>
      <c r="AS1257" t="s">
        <v>5</v>
      </c>
    </row>
    <row r="1258" spans="1:45" x14ac:dyDescent="0.3">
      <c r="A1258" s="1" t="s">
        <v>2400</v>
      </c>
      <c r="B1258" s="1">
        <v>71</v>
      </c>
      <c r="C1258" s="1" t="s">
        <v>14</v>
      </c>
      <c r="D1258" s="1">
        <v>99094</v>
      </c>
      <c r="E1258" s="1">
        <v>38</v>
      </c>
      <c r="F1258" s="1" t="s">
        <v>1123</v>
      </c>
      <c r="G1258" s="1" t="s">
        <v>9921</v>
      </c>
      <c r="H1258" s="1" t="s">
        <v>5</v>
      </c>
      <c r="I1258" s="1" t="s">
        <v>8969</v>
      </c>
      <c r="J1258" s="1" t="s">
        <v>4</v>
      </c>
      <c r="K1258" s="1" t="s">
        <v>8545</v>
      </c>
      <c r="L1258" s="1">
        <v>6</v>
      </c>
      <c r="M1258" t="s">
        <v>10</v>
      </c>
      <c r="N1258" t="s">
        <v>2</v>
      </c>
      <c r="O1258">
        <v>80</v>
      </c>
      <c r="P1258">
        <v>0</v>
      </c>
      <c r="Q1258">
        <v>0</v>
      </c>
      <c r="R1258">
        <v>0</v>
      </c>
      <c r="S1258">
        <v>80</v>
      </c>
      <c r="T1258">
        <v>0</v>
      </c>
      <c r="U1258">
        <v>25</v>
      </c>
      <c r="X1258" s="23">
        <f>IFERROR(1 -(#REF!/#REF!), 0)</f>
        <v>0</v>
      </c>
      <c r="AA1258">
        <v>27.875</v>
      </c>
      <c r="AB1258">
        <v>29.75</v>
      </c>
      <c r="AD1258">
        <v>27.5</v>
      </c>
      <c r="AE1258">
        <v>27.875</v>
      </c>
      <c r="AF1258">
        <v>29.75</v>
      </c>
      <c r="AH1258">
        <v>27.5</v>
      </c>
      <c r="AI1258">
        <v>27.875</v>
      </c>
      <c r="AJ1258">
        <v>29.75</v>
      </c>
      <c r="AL1258">
        <v>27.5</v>
      </c>
      <c r="AM1258" t="s">
        <v>1</v>
      </c>
      <c r="AN1258" t="s">
        <v>1</v>
      </c>
      <c r="AO1258" t="s">
        <v>5</v>
      </c>
      <c r="AP1258" t="s">
        <v>5</v>
      </c>
      <c r="AQ1258" t="s">
        <v>0</v>
      </c>
      <c r="AS1258" t="s">
        <v>5</v>
      </c>
    </row>
    <row r="1259" spans="1:45" x14ac:dyDescent="0.3">
      <c r="A1259" s="1" t="s">
        <v>2425</v>
      </c>
      <c r="B1259" s="1">
        <v>72</v>
      </c>
      <c r="C1259" s="1" t="s">
        <v>9</v>
      </c>
      <c r="D1259" s="1">
        <v>99097</v>
      </c>
      <c r="E1259" s="1">
        <v>4</v>
      </c>
      <c r="F1259" s="1" t="s">
        <v>2912</v>
      </c>
      <c r="G1259" s="1" t="s">
        <v>1149</v>
      </c>
      <c r="H1259" s="1" t="s">
        <v>5</v>
      </c>
      <c r="I1259" s="1" t="s">
        <v>9922</v>
      </c>
      <c r="J1259" s="1" t="s">
        <v>4</v>
      </c>
      <c r="K1259" s="1" t="s">
        <v>9923</v>
      </c>
      <c r="L1259" s="1">
        <v>7</v>
      </c>
      <c r="M1259" t="s">
        <v>3</v>
      </c>
      <c r="N1259" t="s">
        <v>2</v>
      </c>
      <c r="O1259">
        <v>30</v>
      </c>
      <c r="P1259">
        <v>30</v>
      </c>
      <c r="Q1259">
        <v>0</v>
      </c>
      <c r="R1259">
        <v>0</v>
      </c>
      <c r="S1259">
        <v>0</v>
      </c>
      <c r="T1259">
        <v>0</v>
      </c>
      <c r="U1259">
        <v>52</v>
      </c>
      <c r="V1259">
        <v>28</v>
      </c>
      <c r="W1259">
        <v>3</v>
      </c>
      <c r="X1259" s="23">
        <f>IFERROR(1 -(#REF!/#REF!), 0)</f>
        <v>0</v>
      </c>
      <c r="Y1259">
        <v>1</v>
      </c>
      <c r="Z1259">
        <v>31</v>
      </c>
      <c r="AA1259">
        <v>51.545299999999997</v>
      </c>
      <c r="AB1259">
        <v>51.2423</v>
      </c>
      <c r="AC1259">
        <v>51.710700000000003</v>
      </c>
      <c r="AD1259">
        <v>50.152299999999997</v>
      </c>
      <c r="AE1259">
        <v>51.545299999999997</v>
      </c>
      <c r="AF1259">
        <v>51.2423</v>
      </c>
      <c r="AG1259">
        <v>51.710700000000003</v>
      </c>
      <c r="AH1259">
        <v>50.152299999999997</v>
      </c>
      <c r="AI1259">
        <v>51.545299999999997</v>
      </c>
      <c r="AJ1259">
        <v>51.2423</v>
      </c>
      <c r="AK1259">
        <v>51.710700000000003</v>
      </c>
      <c r="AL1259">
        <v>50.152299999999997</v>
      </c>
      <c r="AM1259" t="s">
        <v>1</v>
      </c>
      <c r="AN1259" t="s">
        <v>1</v>
      </c>
      <c r="AO1259" t="s">
        <v>5</v>
      </c>
      <c r="AP1259" t="s">
        <v>5</v>
      </c>
      <c r="AQ1259" t="s">
        <v>0</v>
      </c>
      <c r="AS1259" t="s">
        <v>5</v>
      </c>
    </row>
    <row r="1260" spans="1:45" x14ac:dyDescent="0.3">
      <c r="A1260" s="1" t="s">
        <v>2426</v>
      </c>
      <c r="B1260" s="1">
        <v>72</v>
      </c>
      <c r="C1260" s="1" t="s">
        <v>9</v>
      </c>
      <c r="D1260" s="1">
        <v>99097</v>
      </c>
      <c r="E1260" s="1">
        <v>8</v>
      </c>
      <c r="F1260" s="1" t="s">
        <v>2913</v>
      </c>
      <c r="G1260" s="1" t="s">
        <v>1150</v>
      </c>
      <c r="H1260" s="1" t="s">
        <v>5</v>
      </c>
      <c r="I1260" s="1" t="s">
        <v>9924</v>
      </c>
      <c r="J1260" s="1" t="s">
        <v>4</v>
      </c>
      <c r="K1260" s="1" t="s">
        <v>9925</v>
      </c>
      <c r="L1260" s="1">
        <v>7</v>
      </c>
      <c r="M1260" t="s">
        <v>3</v>
      </c>
      <c r="N1260" t="s">
        <v>2</v>
      </c>
      <c r="O1260">
        <v>20</v>
      </c>
      <c r="P1260">
        <v>20</v>
      </c>
      <c r="Q1260">
        <v>0</v>
      </c>
      <c r="R1260">
        <v>0</v>
      </c>
      <c r="S1260">
        <v>0</v>
      </c>
      <c r="T1260">
        <v>0</v>
      </c>
      <c r="U1260">
        <v>52</v>
      </c>
      <c r="V1260">
        <v>56</v>
      </c>
      <c r="W1260">
        <v>2</v>
      </c>
      <c r="X1260" s="23">
        <f>IFERROR(1 -(#REF!/#REF!), 0)</f>
        <v>0</v>
      </c>
      <c r="Y1260">
        <v>1</v>
      </c>
      <c r="Z1260">
        <v>54</v>
      </c>
      <c r="AA1260">
        <v>47.786099999999998</v>
      </c>
      <c r="AB1260">
        <v>49.201500000000003</v>
      </c>
      <c r="AC1260">
        <v>49.67</v>
      </c>
      <c r="AD1260">
        <v>47.44</v>
      </c>
      <c r="AE1260">
        <v>47.786099999999998</v>
      </c>
      <c r="AF1260">
        <v>49.201500000000003</v>
      </c>
      <c r="AG1260">
        <v>49.67</v>
      </c>
      <c r="AH1260">
        <v>47.44</v>
      </c>
      <c r="AI1260">
        <v>47.786099999999998</v>
      </c>
      <c r="AJ1260">
        <v>49.201500000000003</v>
      </c>
      <c r="AK1260">
        <v>49.67</v>
      </c>
      <c r="AL1260">
        <v>47.44</v>
      </c>
      <c r="AM1260" t="s">
        <v>1</v>
      </c>
      <c r="AN1260" t="s">
        <v>1</v>
      </c>
      <c r="AO1260" t="s">
        <v>5</v>
      </c>
      <c r="AP1260" t="s">
        <v>5</v>
      </c>
      <c r="AQ1260" t="s">
        <v>0</v>
      </c>
      <c r="AS1260" t="s">
        <v>5</v>
      </c>
    </row>
    <row r="1261" spans="1:45" x14ac:dyDescent="0.3">
      <c r="A1261" s="1" t="s">
        <v>2434</v>
      </c>
      <c r="B1261" s="1">
        <v>78</v>
      </c>
      <c r="C1261" s="1" t="s">
        <v>9</v>
      </c>
      <c r="D1261" s="1">
        <v>99099</v>
      </c>
      <c r="E1261" s="1">
        <v>0</v>
      </c>
      <c r="F1261" s="1" t="s">
        <v>2915</v>
      </c>
      <c r="G1261" s="1" t="s">
        <v>1158</v>
      </c>
      <c r="H1261" s="1" t="s">
        <v>33</v>
      </c>
      <c r="I1261" s="1" t="s">
        <v>8857</v>
      </c>
      <c r="J1261" s="1" t="s">
        <v>4</v>
      </c>
      <c r="K1261" s="1" t="s">
        <v>9708</v>
      </c>
      <c r="L1261" s="1">
        <v>1</v>
      </c>
      <c r="M1261" t="s">
        <v>20</v>
      </c>
      <c r="N1261" t="s">
        <v>2</v>
      </c>
      <c r="O1261">
        <v>235</v>
      </c>
      <c r="P1261">
        <v>235</v>
      </c>
      <c r="Q1261">
        <v>0</v>
      </c>
      <c r="R1261">
        <v>0</v>
      </c>
      <c r="S1261">
        <v>0</v>
      </c>
      <c r="T1261">
        <v>0</v>
      </c>
      <c r="U1261">
        <v>13</v>
      </c>
      <c r="X1261" s="23">
        <f>IFERROR(1 -(#REF!/#REF!), 0)</f>
        <v>0</v>
      </c>
      <c r="AA1261">
        <v>173.94</v>
      </c>
      <c r="AB1261">
        <v>182.81659999999999</v>
      </c>
      <c r="AC1261">
        <v>184.1</v>
      </c>
      <c r="AD1261">
        <v>169.92</v>
      </c>
      <c r="AE1261">
        <v>173.94</v>
      </c>
      <c r="AF1261">
        <v>182.81659999999999</v>
      </c>
      <c r="AG1261">
        <v>184.1</v>
      </c>
      <c r="AH1261">
        <v>169.92</v>
      </c>
      <c r="AI1261">
        <v>173.94</v>
      </c>
      <c r="AJ1261">
        <v>182.81659999999999</v>
      </c>
      <c r="AK1261">
        <v>184.1</v>
      </c>
      <c r="AL1261">
        <v>169.92</v>
      </c>
      <c r="AM1261" t="s">
        <v>1</v>
      </c>
      <c r="AN1261" t="s">
        <v>1</v>
      </c>
      <c r="AO1261" t="s">
        <v>5</v>
      </c>
      <c r="AP1261" t="s">
        <v>5</v>
      </c>
      <c r="AQ1261" t="s">
        <v>0</v>
      </c>
      <c r="AS1261" t="s">
        <v>5</v>
      </c>
    </row>
    <row r="1262" spans="1:45" x14ac:dyDescent="0.3">
      <c r="A1262" s="1" t="s">
        <v>2435</v>
      </c>
      <c r="B1262" s="1">
        <v>78</v>
      </c>
      <c r="C1262" s="1" t="s">
        <v>6</v>
      </c>
      <c r="D1262" s="1">
        <v>99099</v>
      </c>
      <c r="E1262" s="1">
        <v>1</v>
      </c>
      <c r="F1262" s="1" t="s">
        <v>1159</v>
      </c>
      <c r="G1262" s="1" t="s">
        <v>9926</v>
      </c>
      <c r="H1262" s="1" t="s">
        <v>43</v>
      </c>
      <c r="I1262" s="1" t="s">
        <v>9060</v>
      </c>
      <c r="J1262" s="1" t="s">
        <v>4</v>
      </c>
      <c r="K1262" s="1" t="s">
        <v>9927</v>
      </c>
      <c r="L1262" s="1">
        <v>3</v>
      </c>
      <c r="M1262" t="s">
        <v>28</v>
      </c>
      <c r="N1262" t="s">
        <v>2</v>
      </c>
      <c r="O1262">
        <v>63</v>
      </c>
      <c r="P1262">
        <v>0</v>
      </c>
      <c r="Q1262">
        <v>0</v>
      </c>
      <c r="R1262">
        <v>63</v>
      </c>
      <c r="S1262">
        <v>0</v>
      </c>
      <c r="T1262">
        <v>0</v>
      </c>
      <c r="U1262">
        <v>13</v>
      </c>
      <c r="X1262" s="23">
        <f>IFERROR(1 -(#REF!/#REF!), 0)</f>
        <v>0</v>
      </c>
      <c r="AA1262">
        <v>69.98</v>
      </c>
      <c r="AB1262">
        <v>73.87</v>
      </c>
      <c r="AC1262">
        <v>75.016599999999997</v>
      </c>
      <c r="AD1262">
        <v>67.84</v>
      </c>
      <c r="AE1262">
        <v>69.98</v>
      </c>
      <c r="AF1262">
        <v>73.87</v>
      </c>
      <c r="AG1262">
        <v>75.016599999999997</v>
      </c>
      <c r="AH1262">
        <v>67.84</v>
      </c>
      <c r="AI1262">
        <v>69.98</v>
      </c>
      <c r="AJ1262">
        <v>73.87</v>
      </c>
      <c r="AK1262">
        <v>75.016599999999997</v>
      </c>
      <c r="AL1262">
        <v>67.84</v>
      </c>
      <c r="AM1262" t="s">
        <v>1</v>
      </c>
      <c r="AN1262" t="s">
        <v>1</v>
      </c>
      <c r="AO1262" t="s">
        <v>5</v>
      </c>
      <c r="AP1262" t="s">
        <v>5</v>
      </c>
      <c r="AQ1262" t="s">
        <v>0</v>
      </c>
      <c r="AS1262" t="s">
        <v>5</v>
      </c>
    </row>
    <row r="1263" spans="1:45" x14ac:dyDescent="0.3">
      <c r="A1263" s="1" t="s">
        <v>2441</v>
      </c>
      <c r="B1263" s="1">
        <v>9</v>
      </c>
      <c r="C1263" s="1" t="s">
        <v>6</v>
      </c>
      <c r="D1263" s="1">
        <v>99101</v>
      </c>
      <c r="E1263" s="1">
        <v>0</v>
      </c>
      <c r="F1263" s="1" t="s">
        <v>1165</v>
      </c>
      <c r="G1263" s="1" t="s">
        <v>9928</v>
      </c>
      <c r="H1263" s="1" t="s">
        <v>5</v>
      </c>
      <c r="I1263" s="1" t="s">
        <v>9784</v>
      </c>
      <c r="J1263" s="1" t="s">
        <v>4</v>
      </c>
      <c r="K1263" s="1" t="s">
        <v>8341</v>
      </c>
      <c r="L1263" s="1">
        <v>7</v>
      </c>
      <c r="M1263" t="s">
        <v>3</v>
      </c>
      <c r="N1263" t="s">
        <v>2</v>
      </c>
      <c r="O1263">
        <v>160</v>
      </c>
      <c r="P1263">
        <v>0</v>
      </c>
      <c r="Q1263">
        <v>0</v>
      </c>
      <c r="R1263">
        <v>160</v>
      </c>
      <c r="S1263">
        <v>0</v>
      </c>
      <c r="T1263">
        <v>0</v>
      </c>
      <c r="U1263">
        <v>44</v>
      </c>
      <c r="X1263" s="23">
        <f>IFERROR(1 -(#REF!/#REF!), 0)</f>
        <v>0</v>
      </c>
      <c r="AA1263">
        <v>38.3523</v>
      </c>
      <c r="AB1263">
        <v>42.605499999999999</v>
      </c>
      <c r="AC1263">
        <v>43.9666</v>
      </c>
      <c r="AD1263">
        <v>36.9</v>
      </c>
      <c r="AE1263">
        <v>38.3523</v>
      </c>
      <c r="AF1263">
        <v>42.605499999999999</v>
      </c>
      <c r="AG1263">
        <v>43.9666</v>
      </c>
      <c r="AH1263">
        <v>36.9</v>
      </c>
      <c r="AI1263">
        <v>38.3523</v>
      </c>
      <c r="AJ1263">
        <v>42.605499999999999</v>
      </c>
      <c r="AK1263">
        <v>43.9666</v>
      </c>
      <c r="AL1263">
        <v>36.9</v>
      </c>
      <c r="AM1263" t="s">
        <v>1</v>
      </c>
      <c r="AN1263" t="s">
        <v>1</v>
      </c>
      <c r="AO1263" t="s">
        <v>5</v>
      </c>
      <c r="AP1263" t="s">
        <v>5</v>
      </c>
      <c r="AQ1263" t="s">
        <v>0</v>
      </c>
      <c r="AS1263" t="s">
        <v>5</v>
      </c>
    </row>
    <row r="1264" spans="1:45" x14ac:dyDescent="0.3">
      <c r="A1264" s="1" t="s">
        <v>2442</v>
      </c>
      <c r="B1264" s="1">
        <v>34</v>
      </c>
      <c r="C1264" s="1" t="s">
        <v>14</v>
      </c>
      <c r="D1264" s="1">
        <v>99101</v>
      </c>
      <c r="E1264" s="1">
        <v>1</v>
      </c>
      <c r="F1264" s="1" t="s">
        <v>1166</v>
      </c>
      <c r="G1264" s="1" t="s">
        <v>9929</v>
      </c>
      <c r="H1264" s="1" t="s">
        <v>5</v>
      </c>
      <c r="I1264" s="1" t="s">
        <v>363</v>
      </c>
      <c r="J1264" s="1" t="s">
        <v>4</v>
      </c>
      <c r="K1264" s="1" t="s">
        <v>8860</v>
      </c>
      <c r="L1264" s="1">
        <v>7</v>
      </c>
      <c r="M1264" t="s">
        <v>3</v>
      </c>
      <c r="N1264" t="s">
        <v>2</v>
      </c>
      <c r="O1264">
        <v>35</v>
      </c>
      <c r="P1264">
        <v>0</v>
      </c>
      <c r="Q1264">
        <v>0</v>
      </c>
      <c r="R1264">
        <v>0</v>
      </c>
      <c r="S1264">
        <v>35</v>
      </c>
      <c r="T1264">
        <v>0</v>
      </c>
      <c r="U1264">
        <v>52</v>
      </c>
      <c r="X1264" s="23">
        <f>IFERROR(1 -(#REF!/#REF!), 0)</f>
        <v>0</v>
      </c>
      <c r="AA1264">
        <v>92.849199999999996</v>
      </c>
      <c r="AB1264">
        <v>106.84610000000001</v>
      </c>
      <c r="AC1264">
        <v>119.2838</v>
      </c>
      <c r="AD1264">
        <v>92.33</v>
      </c>
      <c r="AE1264">
        <v>92.849199999999996</v>
      </c>
      <c r="AF1264">
        <v>106.84610000000001</v>
      </c>
      <c r="AG1264">
        <v>119.2838</v>
      </c>
      <c r="AH1264">
        <v>92.33</v>
      </c>
      <c r="AI1264">
        <v>92.849199999999996</v>
      </c>
      <c r="AJ1264">
        <v>106.84610000000001</v>
      </c>
      <c r="AK1264">
        <v>119.2838</v>
      </c>
      <c r="AL1264">
        <v>92.33</v>
      </c>
      <c r="AM1264" t="s">
        <v>1</v>
      </c>
      <c r="AN1264" t="s">
        <v>1</v>
      </c>
      <c r="AO1264" t="s">
        <v>5</v>
      </c>
      <c r="AP1264" t="s">
        <v>5</v>
      </c>
      <c r="AQ1264" t="s">
        <v>0</v>
      </c>
      <c r="AS1264" t="s">
        <v>5</v>
      </c>
    </row>
    <row r="1265" spans="1:45" x14ac:dyDescent="0.3">
      <c r="A1265" s="1" t="s">
        <v>1567</v>
      </c>
      <c r="B1265" s="1">
        <v>9</v>
      </c>
      <c r="C1265" s="1" t="s">
        <v>9</v>
      </c>
      <c r="D1265" s="1">
        <v>99103</v>
      </c>
      <c r="E1265" s="1">
        <v>37</v>
      </c>
      <c r="F1265" s="1" t="s">
        <v>2818</v>
      </c>
      <c r="G1265" s="1" t="s">
        <v>284</v>
      </c>
      <c r="H1265" s="1" t="s">
        <v>5</v>
      </c>
      <c r="I1265" s="1" t="s">
        <v>8778</v>
      </c>
      <c r="J1265" s="1" t="s">
        <v>4</v>
      </c>
      <c r="K1265" s="1" t="s">
        <v>9930</v>
      </c>
      <c r="L1265" s="1">
        <v>7</v>
      </c>
      <c r="M1265" t="s">
        <v>3</v>
      </c>
      <c r="N1265" t="s">
        <v>2</v>
      </c>
      <c r="O1265">
        <v>100</v>
      </c>
      <c r="P1265">
        <v>100</v>
      </c>
      <c r="Q1265">
        <v>0</v>
      </c>
      <c r="R1265">
        <v>0</v>
      </c>
      <c r="S1265">
        <v>0</v>
      </c>
      <c r="T1265">
        <v>0</v>
      </c>
      <c r="U1265">
        <v>52</v>
      </c>
      <c r="X1265" s="23">
        <f>IFERROR(1 -(#REF!/#REF!), 0)</f>
        <v>0</v>
      </c>
      <c r="AA1265">
        <v>20</v>
      </c>
      <c r="AB1265">
        <v>20</v>
      </c>
      <c r="AC1265">
        <v>20</v>
      </c>
      <c r="AD1265">
        <v>16.1538</v>
      </c>
      <c r="AE1265">
        <v>20</v>
      </c>
      <c r="AF1265">
        <v>20</v>
      </c>
      <c r="AG1265">
        <v>20</v>
      </c>
      <c r="AH1265">
        <v>16.1538</v>
      </c>
      <c r="AI1265">
        <v>20</v>
      </c>
      <c r="AJ1265">
        <v>20</v>
      </c>
      <c r="AK1265">
        <v>20</v>
      </c>
      <c r="AL1265">
        <v>16.1538</v>
      </c>
      <c r="AM1265" t="s">
        <v>1</v>
      </c>
      <c r="AN1265" t="s">
        <v>1</v>
      </c>
      <c r="AO1265" t="s">
        <v>5</v>
      </c>
      <c r="AP1265" t="s">
        <v>5</v>
      </c>
      <c r="AQ1265" t="s">
        <v>0</v>
      </c>
      <c r="AS1265" t="s">
        <v>5</v>
      </c>
    </row>
    <row r="1266" spans="1:45" x14ac:dyDescent="0.3">
      <c r="A1266" s="1" t="s">
        <v>2389</v>
      </c>
      <c r="B1266" s="1">
        <v>72</v>
      </c>
      <c r="C1266" s="1" t="s">
        <v>9</v>
      </c>
      <c r="D1266" s="1">
        <v>99104</v>
      </c>
      <c r="E1266" s="1">
        <v>4</v>
      </c>
      <c r="F1266" s="1" t="s">
        <v>1112</v>
      </c>
      <c r="G1266" s="1" t="s">
        <v>9931</v>
      </c>
      <c r="H1266" s="1" t="s">
        <v>5</v>
      </c>
      <c r="I1266" s="1" t="s">
        <v>9922</v>
      </c>
      <c r="J1266" s="1" t="s">
        <v>4</v>
      </c>
      <c r="K1266" s="1" t="s">
        <v>9923</v>
      </c>
      <c r="L1266" s="1">
        <v>2</v>
      </c>
      <c r="M1266" t="s">
        <v>23</v>
      </c>
      <c r="N1266" t="s">
        <v>2</v>
      </c>
      <c r="O1266">
        <v>40</v>
      </c>
      <c r="P1266">
        <v>40</v>
      </c>
      <c r="Q1266">
        <v>0</v>
      </c>
      <c r="R1266">
        <v>0</v>
      </c>
      <c r="S1266">
        <v>0</v>
      </c>
      <c r="T1266">
        <v>0</v>
      </c>
      <c r="U1266">
        <v>6</v>
      </c>
      <c r="X1266" s="23">
        <f>IFERROR(1 -(#REF!/#REF!), 0)</f>
        <v>0</v>
      </c>
      <c r="AA1266">
        <v>17.2</v>
      </c>
      <c r="AD1266">
        <v>17.2</v>
      </c>
      <c r="AE1266">
        <v>17.2</v>
      </c>
      <c r="AH1266">
        <v>17.2</v>
      </c>
      <c r="AI1266">
        <v>17.2</v>
      </c>
      <c r="AL1266">
        <v>17.2</v>
      </c>
      <c r="AM1266" t="s">
        <v>1</v>
      </c>
      <c r="AN1266" t="s">
        <v>1</v>
      </c>
      <c r="AO1266" t="s">
        <v>5</v>
      </c>
      <c r="AP1266" t="s">
        <v>5</v>
      </c>
      <c r="AQ1266" t="s">
        <v>0</v>
      </c>
      <c r="AS1266" t="s">
        <v>5</v>
      </c>
    </row>
    <row r="1267" spans="1:45" x14ac:dyDescent="0.3">
      <c r="A1267" s="1" t="s">
        <v>2460</v>
      </c>
      <c r="B1267" s="1">
        <v>72</v>
      </c>
      <c r="C1267" s="1" t="s">
        <v>12</v>
      </c>
      <c r="D1267" s="1">
        <v>99104</v>
      </c>
      <c r="E1267" s="1">
        <v>13</v>
      </c>
      <c r="F1267" s="1" t="s">
        <v>1184</v>
      </c>
      <c r="G1267" s="1" t="s">
        <v>9932</v>
      </c>
      <c r="H1267" s="1" t="s">
        <v>5</v>
      </c>
      <c r="I1267" s="1" t="s">
        <v>8949</v>
      </c>
      <c r="J1267" s="1" t="s">
        <v>4</v>
      </c>
      <c r="K1267" s="1" t="s">
        <v>8950</v>
      </c>
      <c r="L1267" s="1">
        <v>6</v>
      </c>
      <c r="M1267" t="s">
        <v>10</v>
      </c>
      <c r="N1267" t="s">
        <v>2</v>
      </c>
      <c r="O1267">
        <v>190</v>
      </c>
      <c r="P1267">
        <v>0</v>
      </c>
      <c r="Q1267">
        <v>190</v>
      </c>
      <c r="R1267">
        <v>0</v>
      </c>
      <c r="S1267">
        <v>0</v>
      </c>
      <c r="T1267">
        <v>0</v>
      </c>
      <c r="U1267">
        <v>26</v>
      </c>
      <c r="X1267" s="23">
        <f>IFERROR(1 -(#REF!/#REF!), 0)</f>
        <v>0</v>
      </c>
      <c r="AA1267">
        <v>48.2333</v>
      </c>
      <c r="AB1267">
        <v>39.435699999999997</v>
      </c>
      <c r="AC1267">
        <v>41.316600000000001</v>
      </c>
      <c r="AD1267">
        <v>42.0214</v>
      </c>
      <c r="AE1267">
        <v>48.2333</v>
      </c>
      <c r="AF1267">
        <v>39.435699999999997</v>
      </c>
      <c r="AG1267">
        <v>41.316600000000001</v>
      </c>
      <c r="AH1267">
        <v>42.0214</v>
      </c>
      <c r="AI1267">
        <v>48.2333</v>
      </c>
      <c r="AJ1267">
        <v>39.435699999999997</v>
      </c>
      <c r="AK1267">
        <v>41.316600000000001</v>
      </c>
      <c r="AL1267">
        <v>42.0214</v>
      </c>
      <c r="AM1267" t="s">
        <v>1</v>
      </c>
      <c r="AN1267" t="s">
        <v>1</v>
      </c>
      <c r="AO1267" t="s">
        <v>5</v>
      </c>
      <c r="AP1267" t="s">
        <v>5</v>
      </c>
      <c r="AQ1267" t="s">
        <v>0</v>
      </c>
      <c r="AS1267" t="s">
        <v>5</v>
      </c>
    </row>
    <row r="1268" spans="1:45" x14ac:dyDescent="0.3">
      <c r="A1268" s="1" t="s">
        <v>2461</v>
      </c>
      <c r="B1268" s="1">
        <v>9</v>
      </c>
      <c r="C1268" s="1" t="s">
        <v>12</v>
      </c>
      <c r="D1268" s="1">
        <v>99104</v>
      </c>
      <c r="E1268" s="1">
        <v>15</v>
      </c>
      <c r="F1268" s="1" t="s">
        <v>1185</v>
      </c>
      <c r="G1268" s="1" t="s">
        <v>9933</v>
      </c>
      <c r="H1268" s="1" t="s">
        <v>5</v>
      </c>
      <c r="I1268" s="1" t="s">
        <v>8941</v>
      </c>
      <c r="J1268" s="1" t="s">
        <v>4</v>
      </c>
      <c r="K1268" s="1" t="s">
        <v>9830</v>
      </c>
      <c r="L1268" s="1">
        <v>7</v>
      </c>
      <c r="M1268" t="s">
        <v>3</v>
      </c>
      <c r="N1268" t="s">
        <v>2</v>
      </c>
      <c r="O1268">
        <v>100</v>
      </c>
      <c r="P1268">
        <v>0</v>
      </c>
      <c r="Q1268">
        <v>100</v>
      </c>
      <c r="R1268">
        <v>0</v>
      </c>
      <c r="S1268">
        <v>0</v>
      </c>
      <c r="T1268">
        <v>0</v>
      </c>
      <c r="U1268">
        <v>52</v>
      </c>
      <c r="V1268">
        <v>26</v>
      </c>
      <c r="W1268">
        <v>2</v>
      </c>
      <c r="X1268" s="23">
        <f>IFERROR(1 -(#REF!/#REF!), 0)</f>
        <v>0</v>
      </c>
      <c r="Y1268">
        <v>1</v>
      </c>
      <c r="Z1268">
        <v>26</v>
      </c>
      <c r="AA1268">
        <v>69.966899999999995</v>
      </c>
      <c r="AB1268">
        <v>74.690700000000007</v>
      </c>
      <c r="AC1268">
        <v>88.396100000000004</v>
      </c>
      <c r="AD1268">
        <v>74.627600000000001</v>
      </c>
      <c r="AE1268">
        <v>69.966899999999995</v>
      </c>
      <c r="AF1268">
        <v>74.690700000000007</v>
      </c>
      <c r="AG1268">
        <v>88.396100000000004</v>
      </c>
      <c r="AH1268">
        <v>74.627600000000001</v>
      </c>
      <c r="AI1268">
        <v>69.966899999999995</v>
      </c>
      <c r="AJ1268">
        <v>74.690700000000007</v>
      </c>
      <c r="AK1268">
        <v>88.396100000000004</v>
      </c>
      <c r="AL1268">
        <v>74.627600000000001</v>
      </c>
      <c r="AM1268" t="s">
        <v>1</v>
      </c>
      <c r="AN1268" t="s">
        <v>1</v>
      </c>
      <c r="AO1268" t="s">
        <v>5</v>
      </c>
      <c r="AP1268" t="s">
        <v>5</v>
      </c>
      <c r="AQ1268" t="s">
        <v>0</v>
      </c>
      <c r="AS1268" t="s">
        <v>5</v>
      </c>
    </row>
    <row r="1269" spans="1:45" x14ac:dyDescent="0.3">
      <c r="A1269" s="1" t="s">
        <v>2462</v>
      </c>
      <c r="B1269" s="1">
        <v>15</v>
      </c>
      <c r="C1269" s="1" t="s">
        <v>12</v>
      </c>
      <c r="D1269" s="1">
        <v>99104</v>
      </c>
      <c r="E1269" s="1">
        <v>16</v>
      </c>
      <c r="F1269" s="1" t="s">
        <v>1186</v>
      </c>
      <c r="G1269" s="1" t="s">
        <v>9934</v>
      </c>
      <c r="H1269" s="1" t="s">
        <v>5</v>
      </c>
      <c r="I1269" s="1" t="s">
        <v>9117</v>
      </c>
      <c r="J1269" s="1" t="s">
        <v>4</v>
      </c>
      <c r="K1269" s="1" t="s">
        <v>8893</v>
      </c>
      <c r="L1269" s="1">
        <v>7</v>
      </c>
      <c r="M1269" t="s">
        <v>3</v>
      </c>
      <c r="N1269" t="s">
        <v>2</v>
      </c>
      <c r="O1269">
        <v>110</v>
      </c>
      <c r="P1269">
        <v>0</v>
      </c>
      <c r="Q1269">
        <v>110</v>
      </c>
      <c r="R1269">
        <v>0</v>
      </c>
      <c r="S1269">
        <v>0</v>
      </c>
      <c r="T1269">
        <v>0</v>
      </c>
      <c r="U1269">
        <v>51</v>
      </c>
      <c r="V1269">
        <v>22</v>
      </c>
      <c r="W1269">
        <v>13</v>
      </c>
      <c r="X1269" s="23">
        <f>IFERROR(1 -(#REF!/#REF!), 0)</f>
        <v>0</v>
      </c>
      <c r="Y1269">
        <v>1</v>
      </c>
      <c r="Z1269">
        <v>26</v>
      </c>
      <c r="AA1269">
        <v>32.21</v>
      </c>
      <c r="AB1269">
        <v>42.035299999999999</v>
      </c>
      <c r="AC1269">
        <v>54.702500000000001</v>
      </c>
      <c r="AD1269">
        <v>36.475299999999997</v>
      </c>
      <c r="AE1269">
        <v>32.21</v>
      </c>
      <c r="AF1269">
        <v>42.035299999999999</v>
      </c>
      <c r="AG1269">
        <v>54.702500000000001</v>
      </c>
      <c r="AH1269">
        <v>36.475299999999997</v>
      </c>
      <c r="AI1269">
        <v>32.21</v>
      </c>
      <c r="AJ1269">
        <v>42.035299999999999</v>
      </c>
      <c r="AK1269">
        <v>54.702500000000001</v>
      </c>
      <c r="AL1269">
        <v>36.475299999999997</v>
      </c>
      <c r="AM1269" t="s">
        <v>1</v>
      </c>
      <c r="AN1269" t="s">
        <v>1</v>
      </c>
      <c r="AO1269" t="s">
        <v>5</v>
      </c>
      <c r="AP1269" t="s">
        <v>5</v>
      </c>
      <c r="AQ1269" t="s">
        <v>0</v>
      </c>
      <c r="AS1269" t="s">
        <v>5</v>
      </c>
    </row>
    <row r="1270" spans="1:45" x14ac:dyDescent="0.3">
      <c r="A1270" s="1" t="s">
        <v>2463</v>
      </c>
      <c r="B1270" s="1">
        <v>8</v>
      </c>
      <c r="C1270" s="1" t="s">
        <v>7</v>
      </c>
      <c r="D1270" s="1">
        <v>99104</v>
      </c>
      <c r="E1270" s="1">
        <v>20</v>
      </c>
      <c r="F1270" s="1" t="s">
        <v>1187</v>
      </c>
      <c r="G1270" s="1" t="s">
        <v>9935</v>
      </c>
      <c r="H1270" s="1" t="s">
        <v>5</v>
      </c>
      <c r="I1270" s="1" t="s">
        <v>9060</v>
      </c>
      <c r="J1270" s="1" t="s">
        <v>4</v>
      </c>
      <c r="K1270" s="1" t="s">
        <v>8444</v>
      </c>
      <c r="L1270" s="1">
        <v>7</v>
      </c>
      <c r="M1270" t="s">
        <v>3</v>
      </c>
      <c r="N1270" t="s">
        <v>2</v>
      </c>
      <c r="O1270">
        <v>60</v>
      </c>
      <c r="P1270">
        <v>0</v>
      </c>
      <c r="Q1270">
        <v>0</v>
      </c>
      <c r="R1270">
        <v>0</v>
      </c>
      <c r="S1270">
        <v>0</v>
      </c>
      <c r="T1270">
        <v>60</v>
      </c>
      <c r="U1270">
        <v>54</v>
      </c>
      <c r="V1270">
        <v>23</v>
      </c>
      <c r="W1270">
        <v>2</v>
      </c>
      <c r="X1270" s="23">
        <f>IFERROR(1 -(#REF!/#REF!), 0)</f>
        <v>0</v>
      </c>
      <c r="Y1270">
        <v>1</v>
      </c>
      <c r="Z1270">
        <v>23</v>
      </c>
      <c r="AA1270">
        <v>50.569099999999999</v>
      </c>
      <c r="AB1270">
        <v>54.909199999999998</v>
      </c>
      <c r="AC1270">
        <v>90.782799999999995</v>
      </c>
      <c r="AD1270">
        <v>57.480699999999999</v>
      </c>
      <c r="AE1270">
        <v>50.569099999999999</v>
      </c>
      <c r="AF1270">
        <v>54.909199999999998</v>
      </c>
      <c r="AG1270">
        <v>90.782799999999995</v>
      </c>
      <c r="AH1270">
        <v>57.480699999999999</v>
      </c>
      <c r="AI1270">
        <v>50.569099999999999</v>
      </c>
      <c r="AJ1270">
        <v>54.909199999999998</v>
      </c>
      <c r="AK1270">
        <v>90.782799999999995</v>
      </c>
      <c r="AL1270">
        <v>57.480699999999999</v>
      </c>
      <c r="AM1270" t="s">
        <v>1</v>
      </c>
      <c r="AN1270" t="s">
        <v>1</v>
      </c>
      <c r="AO1270" t="s">
        <v>5</v>
      </c>
      <c r="AP1270" t="s">
        <v>5</v>
      </c>
      <c r="AQ1270" t="s">
        <v>0</v>
      </c>
      <c r="AS1270" t="s">
        <v>5</v>
      </c>
    </row>
    <row r="1271" spans="1:45" x14ac:dyDescent="0.3">
      <c r="A1271" s="1" t="s">
        <v>2662</v>
      </c>
      <c r="B1271" s="1">
        <v>72</v>
      </c>
      <c r="C1271" s="1" t="s">
        <v>14</v>
      </c>
      <c r="D1271" s="1">
        <v>99104</v>
      </c>
      <c r="E1271" s="1">
        <v>32</v>
      </c>
      <c r="F1271" s="1" t="s">
        <v>1370</v>
      </c>
      <c r="G1271" s="1" t="s">
        <v>9936</v>
      </c>
      <c r="H1271" s="1" t="s">
        <v>5</v>
      </c>
      <c r="I1271" s="1" t="s">
        <v>9937</v>
      </c>
      <c r="J1271" s="1" t="s">
        <v>4</v>
      </c>
      <c r="K1271" s="1" t="s">
        <v>8435</v>
      </c>
      <c r="L1271" s="1">
        <v>7</v>
      </c>
      <c r="M1271" t="s">
        <v>3</v>
      </c>
      <c r="N1271" t="s">
        <v>2</v>
      </c>
      <c r="O1271">
        <v>1</v>
      </c>
      <c r="P1271">
        <v>0</v>
      </c>
      <c r="Q1271">
        <v>0</v>
      </c>
      <c r="R1271">
        <v>0</v>
      </c>
      <c r="S1271">
        <v>1</v>
      </c>
      <c r="T1271">
        <v>0</v>
      </c>
      <c r="U1271">
        <v>57</v>
      </c>
      <c r="V1271">
        <v>2376</v>
      </c>
      <c r="W1271">
        <v>111</v>
      </c>
      <c r="X1271" s="23">
        <f>IFERROR(1 -(#REF!/#REF!), 0)</f>
        <v>0</v>
      </c>
      <c r="Y1271">
        <v>114</v>
      </c>
      <c r="Z1271">
        <v>1596</v>
      </c>
      <c r="AA1271">
        <v>610.51070000000004</v>
      </c>
      <c r="AB1271">
        <v>486.4753</v>
      </c>
      <c r="AC1271">
        <v>814.92499999999995</v>
      </c>
      <c r="AD1271">
        <v>611.58600000000001</v>
      </c>
      <c r="AE1271">
        <v>610.51070000000004</v>
      </c>
      <c r="AF1271">
        <v>486.4753</v>
      </c>
      <c r="AG1271">
        <v>814.92499999999995</v>
      </c>
      <c r="AH1271">
        <v>611.58600000000001</v>
      </c>
      <c r="AI1271">
        <v>610.51070000000004</v>
      </c>
      <c r="AJ1271">
        <v>486.4753</v>
      </c>
      <c r="AK1271">
        <v>814.92499999999995</v>
      </c>
      <c r="AL1271">
        <v>611.58600000000001</v>
      </c>
      <c r="AM1271" t="s">
        <v>1</v>
      </c>
      <c r="AN1271" t="s">
        <v>1</v>
      </c>
      <c r="AO1271" t="s">
        <v>5</v>
      </c>
      <c r="AP1271" t="s">
        <v>5</v>
      </c>
      <c r="AQ1271" t="s">
        <v>0</v>
      </c>
      <c r="AS1271" t="s">
        <v>5</v>
      </c>
    </row>
    <row r="1272" spans="1:45" x14ac:dyDescent="0.3">
      <c r="A1272" s="1" t="s">
        <v>2663</v>
      </c>
      <c r="B1272" s="1">
        <v>72</v>
      </c>
      <c r="C1272" s="1" t="s">
        <v>14</v>
      </c>
      <c r="D1272" s="1">
        <v>99104</v>
      </c>
      <c r="E1272" s="1">
        <v>33</v>
      </c>
      <c r="F1272" s="1" t="s">
        <v>1371</v>
      </c>
      <c r="G1272" s="1" t="s">
        <v>9936</v>
      </c>
      <c r="H1272" s="1" t="s">
        <v>5</v>
      </c>
      <c r="I1272" s="1" t="s">
        <v>9938</v>
      </c>
      <c r="J1272" s="1" t="s">
        <v>4</v>
      </c>
      <c r="K1272" s="1" t="s">
        <v>8435</v>
      </c>
      <c r="L1272" s="1">
        <v>7</v>
      </c>
      <c r="M1272" t="s">
        <v>3</v>
      </c>
      <c r="N1272" t="s">
        <v>2</v>
      </c>
      <c r="O1272">
        <v>1</v>
      </c>
      <c r="P1272">
        <v>0</v>
      </c>
      <c r="Q1272">
        <v>0</v>
      </c>
      <c r="R1272">
        <v>0</v>
      </c>
      <c r="S1272">
        <v>1</v>
      </c>
      <c r="T1272">
        <v>0</v>
      </c>
      <c r="U1272">
        <v>57</v>
      </c>
      <c r="V1272">
        <v>2969</v>
      </c>
      <c r="W1272">
        <v>124</v>
      </c>
      <c r="X1272" s="23">
        <f>IFERROR(1 -(#REF!/#REF!), 0)</f>
        <v>0</v>
      </c>
      <c r="Y1272">
        <v>78</v>
      </c>
      <c r="Z1272">
        <v>2135</v>
      </c>
      <c r="AA1272">
        <v>326.48689999999999</v>
      </c>
      <c r="AB1272">
        <v>297.95999999999998</v>
      </c>
      <c r="AC1272">
        <v>696.13940000000002</v>
      </c>
      <c r="AD1272">
        <v>404.97500000000002</v>
      </c>
      <c r="AE1272">
        <v>326.48689999999999</v>
      </c>
      <c r="AF1272">
        <v>297.95999999999998</v>
      </c>
      <c r="AG1272">
        <v>696.13940000000002</v>
      </c>
      <c r="AH1272">
        <v>404.97500000000002</v>
      </c>
      <c r="AI1272">
        <v>326.48689999999999</v>
      </c>
      <c r="AJ1272">
        <v>297.95999999999998</v>
      </c>
      <c r="AK1272">
        <v>696.13940000000002</v>
      </c>
      <c r="AL1272">
        <v>404.97500000000002</v>
      </c>
      <c r="AM1272" t="s">
        <v>1</v>
      </c>
      <c r="AN1272" t="s">
        <v>1</v>
      </c>
      <c r="AO1272" t="s">
        <v>5</v>
      </c>
      <c r="AP1272" t="s">
        <v>5</v>
      </c>
      <c r="AQ1272" t="s">
        <v>0</v>
      </c>
      <c r="AS1272" t="s">
        <v>5</v>
      </c>
    </row>
    <row r="1273" spans="1:45" x14ac:dyDescent="0.3">
      <c r="A1273" s="1" t="s">
        <v>2671</v>
      </c>
      <c r="B1273" s="1">
        <v>72</v>
      </c>
      <c r="C1273" s="1" t="s">
        <v>14</v>
      </c>
      <c r="D1273" s="1">
        <v>99104</v>
      </c>
      <c r="E1273" s="1">
        <v>34</v>
      </c>
      <c r="F1273" s="1" t="s">
        <v>1380</v>
      </c>
      <c r="G1273" s="1" t="s">
        <v>9936</v>
      </c>
      <c r="H1273" s="1" t="s">
        <v>5</v>
      </c>
      <c r="I1273" s="1" t="s">
        <v>9097</v>
      </c>
      <c r="J1273" s="1" t="s">
        <v>4</v>
      </c>
      <c r="K1273" s="1" t="s">
        <v>8435</v>
      </c>
      <c r="L1273" s="1">
        <v>7</v>
      </c>
      <c r="M1273" t="s">
        <v>3</v>
      </c>
      <c r="N1273" t="s">
        <v>2</v>
      </c>
      <c r="O1273">
        <v>1</v>
      </c>
      <c r="P1273">
        <v>0</v>
      </c>
      <c r="Q1273">
        <v>0</v>
      </c>
      <c r="R1273">
        <v>0</v>
      </c>
      <c r="S1273">
        <v>1</v>
      </c>
      <c r="T1273">
        <v>0</v>
      </c>
      <c r="U1273">
        <v>75</v>
      </c>
      <c r="X1273" s="23">
        <f>IFERROR(1 -(#REF!/#REF!), 0)</f>
        <v>0</v>
      </c>
      <c r="AA1273">
        <v>101.51049999999999</v>
      </c>
      <c r="AB1273">
        <v>158.9588</v>
      </c>
      <c r="AC1273">
        <v>269.45769999999999</v>
      </c>
      <c r="AD1273">
        <v>386.39949999999999</v>
      </c>
      <c r="AE1273">
        <v>101.51049999999999</v>
      </c>
      <c r="AF1273">
        <v>158.9588</v>
      </c>
      <c r="AG1273">
        <v>269.45769999999999</v>
      </c>
      <c r="AH1273">
        <v>386.39949999999999</v>
      </c>
      <c r="AI1273">
        <v>101.51049999999999</v>
      </c>
      <c r="AJ1273">
        <v>158.9588</v>
      </c>
      <c r="AK1273">
        <v>269.45769999999999</v>
      </c>
      <c r="AL1273">
        <v>386.39949999999999</v>
      </c>
      <c r="AM1273" t="s">
        <v>1</v>
      </c>
      <c r="AN1273" t="s">
        <v>1</v>
      </c>
      <c r="AO1273" t="s">
        <v>5</v>
      </c>
      <c r="AP1273" t="s">
        <v>5</v>
      </c>
      <c r="AQ1273" t="s">
        <v>0</v>
      </c>
      <c r="AS1273" t="s">
        <v>5</v>
      </c>
    </row>
    <row r="1274" spans="1:45" x14ac:dyDescent="0.3">
      <c r="A1274" s="1" t="s">
        <v>1972</v>
      </c>
      <c r="B1274" s="1">
        <v>70</v>
      </c>
      <c r="C1274" s="1" t="s">
        <v>9</v>
      </c>
      <c r="D1274" s="1">
        <v>99108</v>
      </c>
      <c r="E1274" s="1">
        <v>0</v>
      </c>
      <c r="F1274" s="1" t="s">
        <v>700</v>
      </c>
      <c r="G1274" s="1" t="s">
        <v>9939</v>
      </c>
      <c r="H1274" s="1" t="s">
        <v>5</v>
      </c>
      <c r="I1274" s="1" t="s">
        <v>363</v>
      </c>
      <c r="J1274" s="1" t="s">
        <v>4</v>
      </c>
      <c r="K1274" s="1" t="s">
        <v>8578</v>
      </c>
      <c r="L1274" s="1">
        <v>7</v>
      </c>
      <c r="M1274" t="s">
        <v>3</v>
      </c>
      <c r="N1274" t="s">
        <v>2</v>
      </c>
      <c r="O1274">
        <v>100</v>
      </c>
      <c r="P1274">
        <v>100</v>
      </c>
      <c r="Q1274">
        <v>0</v>
      </c>
      <c r="R1274">
        <v>0</v>
      </c>
      <c r="S1274">
        <v>0</v>
      </c>
      <c r="T1274">
        <v>0</v>
      </c>
      <c r="U1274">
        <v>52</v>
      </c>
      <c r="X1274" s="23">
        <f>IFERROR(1 -(#REF!/#REF!), 0)</f>
        <v>0</v>
      </c>
      <c r="AA1274">
        <v>143.14840000000001</v>
      </c>
      <c r="AB1274">
        <v>144.79300000000001</v>
      </c>
      <c r="AC1274">
        <v>159.1123</v>
      </c>
      <c r="AD1274">
        <v>142.69839999999999</v>
      </c>
      <c r="AE1274">
        <v>143.14840000000001</v>
      </c>
      <c r="AF1274">
        <v>144.79300000000001</v>
      </c>
      <c r="AG1274">
        <v>159.1123</v>
      </c>
      <c r="AH1274">
        <v>142.69839999999999</v>
      </c>
      <c r="AI1274">
        <v>143.14840000000001</v>
      </c>
      <c r="AJ1274">
        <v>144.79300000000001</v>
      </c>
      <c r="AK1274">
        <v>159.1123</v>
      </c>
      <c r="AL1274">
        <v>142.69839999999999</v>
      </c>
      <c r="AM1274" t="s">
        <v>1</v>
      </c>
      <c r="AN1274" t="s">
        <v>1</v>
      </c>
      <c r="AO1274" t="s">
        <v>5</v>
      </c>
      <c r="AP1274" t="s">
        <v>5</v>
      </c>
      <c r="AQ1274" t="s">
        <v>0</v>
      </c>
      <c r="AS1274" t="s">
        <v>5</v>
      </c>
    </row>
    <row r="1275" spans="1:45" x14ac:dyDescent="0.3">
      <c r="A1275" s="1" t="s">
        <v>2194</v>
      </c>
      <c r="B1275" s="1">
        <v>9</v>
      </c>
      <c r="C1275" s="1" t="s">
        <v>9</v>
      </c>
      <c r="D1275" s="1">
        <v>99108</v>
      </c>
      <c r="E1275" s="1">
        <v>1</v>
      </c>
      <c r="F1275" s="1" t="s">
        <v>918</v>
      </c>
      <c r="G1275" s="1" t="s">
        <v>9940</v>
      </c>
      <c r="H1275" s="1" t="s">
        <v>5</v>
      </c>
      <c r="I1275" s="1" t="s">
        <v>9177</v>
      </c>
      <c r="J1275" s="1" t="s">
        <v>4</v>
      </c>
      <c r="K1275" s="1" t="s">
        <v>520</v>
      </c>
      <c r="L1275" s="1">
        <v>7</v>
      </c>
      <c r="M1275" t="s">
        <v>3</v>
      </c>
      <c r="N1275" t="s">
        <v>2</v>
      </c>
      <c r="O1275">
        <v>250</v>
      </c>
      <c r="P1275">
        <v>250</v>
      </c>
      <c r="Q1275">
        <v>0</v>
      </c>
      <c r="R1275">
        <v>0</v>
      </c>
      <c r="S1275">
        <v>0</v>
      </c>
      <c r="T1275">
        <v>0</v>
      </c>
      <c r="U1275">
        <v>44</v>
      </c>
      <c r="V1275">
        <v>16</v>
      </c>
      <c r="X1275" s="23">
        <f>IFERROR(1 -(#REF!/#REF!), 0)</f>
        <v>0</v>
      </c>
      <c r="Y1275">
        <v>2</v>
      </c>
      <c r="Z1275">
        <v>16</v>
      </c>
      <c r="AA1275">
        <v>62.309199999999997</v>
      </c>
      <c r="AB1275">
        <v>65.515000000000001</v>
      </c>
      <c r="AC1275">
        <v>71.25</v>
      </c>
      <c r="AD1275">
        <v>61.79</v>
      </c>
      <c r="AE1275">
        <v>62.309199999999997</v>
      </c>
      <c r="AF1275">
        <v>65.515000000000001</v>
      </c>
      <c r="AG1275">
        <v>71.25</v>
      </c>
      <c r="AH1275">
        <v>61.79</v>
      </c>
      <c r="AI1275">
        <v>62.309199999999997</v>
      </c>
      <c r="AJ1275">
        <v>65.515000000000001</v>
      </c>
      <c r="AK1275">
        <v>71.25</v>
      </c>
      <c r="AL1275">
        <v>61.79</v>
      </c>
      <c r="AM1275" t="s">
        <v>1</v>
      </c>
      <c r="AN1275" t="s">
        <v>1</v>
      </c>
      <c r="AO1275" t="s">
        <v>5</v>
      </c>
      <c r="AP1275" t="s">
        <v>5</v>
      </c>
      <c r="AQ1275" t="s">
        <v>0</v>
      </c>
      <c r="AS1275" t="s">
        <v>5</v>
      </c>
    </row>
    <row r="1276" spans="1:45" x14ac:dyDescent="0.3">
      <c r="A1276" s="1" t="s">
        <v>1841</v>
      </c>
      <c r="B1276" s="1">
        <v>9</v>
      </c>
      <c r="C1276" s="1" t="s">
        <v>9</v>
      </c>
      <c r="D1276" s="1">
        <v>99108</v>
      </c>
      <c r="E1276" s="1">
        <v>2</v>
      </c>
      <c r="F1276" s="1" t="s">
        <v>566</v>
      </c>
      <c r="G1276" s="1" t="s">
        <v>9941</v>
      </c>
      <c r="H1276" s="1" t="s">
        <v>11</v>
      </c>
      <c r="I1276" s="1" t="s">
        <v>519</v>
      </c>
      <c r="J1276" s="1" t="s">
        <v>4</v>
      </c>
      <c r="K1276" s="1" t="s">
        <v>520</v>
      </c>
      <c r="L1276" s="1">
        <v>7</v>
      </c>
      <c r="M1276" t="s">
        <v>3</v>
      </c>
      <c r="N1276" t="s">
        <v>2</v>
      </c>
      <c r="O1276">
        <v>290</v>
      </c>
      <c r="P1276">
        <v>290</v>
      </c>
      <c r="Q1276">
        <v>0</v>
      </c>
      <c r="R1276">
        <v>0</v>
      </c>
      <c r="S1276">
        <v>0</v>
      </c>
      <c r="T1276">
        <v>0</v>
      </c>
      <c r="U1276">
        <v>52</v>
      </c>
      <c r="X1276" s="23">
        <f>IFERROR(1 -(#REF!/#REF!), 0)</f>
        <v>0</v>
      </c>
      <c r="AA1276">
        <v>129.75919999999999</v>
      </c>
      <c r="AB1276">
        <v>132.4776</v>
      </c>
      <c r="AC1276">
        <v>147.21</v>
      </c>
      <c r="AD1276">
        <v>137.99379999999999</v>
      </c>
      <c r="AE1276">
        <v>129.75919999999999</v>
      </c>
      <c r="AF1276">
        <v>132.4776</v>
      </c>
      <c r="AG1276">
        <v>147.21</v>
      </c>
      <c r="AH1276">
        <v>137.99379999999999</v>
      </c>
      <c r="AI1276">
        <v>129.75919999999999</v>
      </c>
      <c r="AJ1276">
        <v>132.4776</v>
      </c>
      <c r="AK1276">
        <v>147.21</v>
      </c>
      <c r="AL1276">
        <v>137.99379999999999</v>
      </c>
      <c r="AM1276" t="s">
        <v>1</v>
      </c>
      <c r="AN1276" t="s">
        <v>1</v>
      </c>
      <c r="AO1276" t="s">
        <v>5</v>
      </c>
      <c r="AP1276" t="s">
        <v>5</v>
      </c>
      <c r="AQ1276" t="s">
        <v>0</v>
      </c>
      <c r="AS1276" t="s">
        <v>5</v>
      </c>
    </row>
    <row r="1277" spans="1:45" x14ac:dyDescent="0.3">
      <c r="A1277" s="1" t="s">
        <v>2647</v>
      </c>
      <c r="B1277" s="1">
        <v>9</v>
      </c>
      <c r="C1277" s="1" t="s">
        <v>6</v>
      </c>
      <c r="D1277" s="1">
        <v>99108</v>
      </c>
      <c r="E1277" s="1">
        <v>4</v>
      </c>
      <c r="F1277" s="1" t="s">
        <v>1356</v>
      </c>
      <c r="G1277" s="1" t="s">
        <v>9942</v>
      </c>
      <c r="H1277" s="1" t="s">
        <v>5</v>
      </c>
      <c r="I1277" s="1" t="s">
        <v>9908</v>
      </c>
      <c r="J1277" s="1" t="s">
        <v>4</v>
      </c>
      <c r="K1277" s="1" t="s">
        <v>8642</v>
      </c>
      <c r="L1277" s="1">
        <v>7</v>
      </c>
      <c r="M1277" t="s">
        <v>3</v>
      </c>
      <c r="N1277" t="s">
        <v>2</v>
      </c>
      <c r="O1277">
        <v>190</v>
      </c>
      <c r="P1277">
        <v>0</v>
      </c>
      <c r="Q1277">
        <v>0</v>
      </c>
      <c r="R1277">
        <v>190</v>
      </c>
      <c r="S1277">
        <v>0</v>
      </c>
      <c r="T1277">
        <v>0</v>
      </c>
      <c r="U1277">
        <v>53</v>
      </c>
      <c r="X1277" s="23">
        <f>IFERROR(1 -(#REF!/#REF!), 0)</f>
        <v>0</v>
      </c>
      <c r="AA1277">
        <v>42.000700000000002</v>
      </c>
      <c r="AB1277">
        <v>46.550699999999999</v>
      </c>
      <c r="AC1277">
        <v>62.392299999999999</v>
      </c>
      <c r="AD1277">
        <v>46.756399999999999</v>
      </c>
      <c r="AE1277">
        <v>42.000700000000002</v>
      </c>
      <c r="AF1277">
        <v>46.550699999999999</v>
      </c>
      <c r="AG1277">
        <v>62.392299999999999</v>
      </c>
      <c r="AH1277">
        <v>46.756399999999999</v>
      </c>
      <c r="AI1277">
        <v>42.000700000000002</v>
      </c>
      <c r="AJ1277">
        <v>46.550699999999999</v>
      </c>
      <c r="AK1277">
        <v>62.392299999999999</v>
      </c>
      <c r="AL1277">
        <v>46.756399999999999</v>
      </c>
      <c r="AM1277" t="s">
        <v>1</v>
      </c>
      <c r="AN1277" t="s">
        <v>1</v>
      </c>
      <c r="AO1277" t="s">
        <v>5</v>
      </c>
      <c r="AP1277" t="s">
        <v>5</v>
      </c>
      <c r="AQ1277" t="s">
        <v>0</v>
      </c>
      <c r="AS1277" t="s">
        <v>5</v>
      </c>
    </row>
    <row r="1278" spans="1:45" x14ac:dyDescent="0.3">
      <c r="A1278" s="1" t="s">
        <v>1558</v>
      </c>
      <c r="B1278" s="1">
        <v>8</v>
      </c>
      <c r="C1278" s="1" t="s">
        <v>14</v>
      </c>
      <c r="D1278" s="1">
        <v>99110</v>
      </c>
      <c r="E1278" s="1">
        <v>1</v>
      </c>
      <c r="F1278" s="1" t="s">
        <v>275</v>
      </c>
      <c r="G1278" s="1" t="s">
        <v>9943</v>
      </c>
      <c r="H1278" s="1" t="s">
        <v>11</v>
      </c>
      <c r="I1278" s="1" t="s">
        <v>8387</v>
      </c>
      <c r="J1278" s="1" t="s">
        <v>4</v>
      </c>
      <c r="K1278" s="1" t="s">
        <v>8661</v>
      </c>
      <c r="L1278" s="1">
        <v>7</v>
      </c>
      <c r="M1278" t="s">
        <v>3</v>
      </c>
      <c r="N1278" t="s">
        <v>2</v>
      </c>
      <c r="O1278">
        <v>175</v>
      </c>
      <c r="P1278">
        <v>0</v>
      </c>
      <c r="Q1278">
        <v>0</v>
      </c>
      <c r="R1278">
        <v>0</v>
      </c>
      <c r="S1278">
        <v>175</v>
      </c>
      <c r="T1278">
        <v>0</v>
      </c>
      <c r="U1278">
        <v>52</v>
      </c>
      <c r="V1278">
        <v>63</v>
      </c>
      <c r="W1278">
        <v>7</v>
      </c>
      <c r="X1278" s="23">
        <f>IFERROR(1 -(#REF!/#REF!), 0)</f>
        <v>0</v>
      </c>
      <c r="Y1278">
        <v>4</v>
      </c>
      <c r="Z1278">
        <v>59</v>
      </c>
      <c r="AA1278">
        <v>35.0623</v>
      </c>
      <c r="AB1278">
        <v>35.1038</v>
      </c>
      <c r="AC1278">
        <v>37.426099999999998</v>
      </c>
      <c r="AD1278">
        <v>38.461500000000001</v>
      </c>
      <c r="AE1278">
        <v>35.0623</v>
      </c>
      <c r="AF1278">
        <v>35.1038</v>
      </c>
      <c r="AG1278">
        <v>37.426099999999998</v>
      </c>
      <c r="AH1278">
        <v>38.461500000000001</v>
      </c>
      <c r="AI1278">
        <v>35.0623</v>
      </c>
      <c r="AJ1278">
        <v>35.1038</v>
      </c>
      <c r="AK1278">
        <v>37.426099999999998</v>
      </c>
      <c r="AL1278">
        <v>38.461500000000001</v>
      </c>
      <c r="AM1278" t="s">
        <v>1</v>
      </c>
      <c r="AN1278" t="s">
        <v>1</v>
      </c>
      <c r="AO1278" t="s">
        <v>5</v>
      </c>
      <c r="AP1278" t="s">
        <v>5</v>
      </c>
      <c r="AQ1278" t="s">
        <v>0</v>
      </c>
      <c r="AS1278" t="s">
        <v>5</v>
      </c>
    </row>
    <row r="1279" spans="1:45" x14ac:dyDescent="0.3">
      <c r="A1279" s="1" t="s">
        <v>2154</v>
      </c>
      <c r="B1279" s="1">
        <v>9</v>
      </c>
      <c r="C1279" s="1" t="s">
        <v>9</v>
      </c>
      <c r="D1279" s="1">
        <v>99111</v>
      </c>
      <c r="E1279" s="1">
        <v>0</v>
      </c>
      <c r="F1279" s="1" t="s">
        <v>881</v>
      </c>
      <c r="G1279" s="1" t="s">
        <v>9944</v>
      </c>
      <c r="H1279" s="1" t="s">
        <v>5</v>
      </c>
      <c r="I1279" s="1" t="s">
        <v>9945</v>
      </c>
      <c r="J1279" s="1" t="s">
        <v>4</v>
      </c>
      <c r="K1279" s="1" t="s">
        <v>9328</v>
      </c>
      <c r="L1279" s="1">
        <v>7</v>
      </c>
      <c r="M1279" t="s">
        <v>3</v>
      </c>
      <c r="N1279" t="s">
        <v>2</v>
      </c>
      <c r="O1279">
        <v>30</v>
      </c>
      <c r="P1279">
        <v>30</v>
      </c>
      <c r="Q1279">
        <v>0</v>
      </c>
      <c r="R1279">
        <v>0</v>
      </c>
      <c r="S1279">
        <v>0</v>
      </c>
      <c r="T1279">
        <v>0</v>
      </c>
      <c r="U1279">
        <v>52</v>
      </c>
      <c r="X1279" s="23">
        <f>IFERROR(1 -(#REF!/#REF!), 0)</f>
        <v>0</v>
      </c>
      <c r="AA1279">
        <v>128.19229999999999</v>
      </c>
      <c r="AB1279">
        <v>126.6707</v>
      </c>
      <c r="AC1279">
        <v>139.7038</v>
      </c>
      <c r="AD1279">
        <v>105.3861</v>
      </c>
      <c r="AE1279">
        <v>128.19229999999999</v>
      </c>
      <c r="AF1279">
        <v>126.6707</v>
      </c>
      <c r="AG1279">
        <v>139.7038</v>
      </c>
      <c r="AH1279">
        <v>105.3861</v>
      </c>
      <c r="AI1279">
        <v>128.19229999999999</v>
      </c>
      <c r="AJ1279">
        <v>126.6707</v>
      </c>
      <c r="AK1279">
        <v>139.7038</v>
      </c>
      <c r="AL1279">
        <v>105.3861</v>
      </c>
      <c r="AM1279" t="s">
        <v>1</v>
      </c>
      <c r="AN1279" t="s">
        <v>1</v>
      </c>
      <c r="AO1279" t="s">
        <v>5</v>
      </c>
      <c r="AP1279" t="s">
        <v>5</v>
      </c>
      <c r="AQ1279" t="s">
        <v>0</v>
      </c>
      <c r="AS1279" t="s">
        <v>5</v>
      </c>
    </row>
    <row r="1280" spans="1:45" x14ac:dyDescent="0.3">
      <c r="A1280" s="1" t="s">
        <v>2155</v>
      </c>
      <c r="B1280" s="1">
        <v>9</v>
      </c>
      <c r="C1280" s="1" t="s">
        <v>7</v>
      </c>
      <c r="D1280" s="1">
        <v>99111</v>
      </c>
      <c r="E1280" s="1">
        <v>1</v>
      </c>
      <c r="F1280" s="1" t="s">
        <v>882</v>
      </c>
      <c r="G1280" s="1" t="s">
        <v>9946</v>
      </c>
      <c r="H1280" s="1" t="s">
        <v>11</v>
      </c>
      <c r="I1280" s="1" t="s">
        <v>8941</v>
      </c>
      <c r="J1280" s="1" t="s">
        <v>4</v>
      </c>
      <c r="K1280" s="1" t="s">
        <v>8497</v>
      </c>
      <c r="L1280" s="1">
        <v>7</v>
      </c>
      <c r="M1280" t="s">
        <v>3</v>
      </c>
      <c r="N1280" t="s">
        <v>2</v>
      </c>
      <c r="O1280">
        <v>51</v>
      </c>
      <c r="P1280">
        <v>0</v>
      </c>
      <c r="Q1280">
        <v>0</v>
      </c>
      <c r="R1280">
        <v>0</v>
      </c>
      <c r="S1280">
        <v>0</v>
      </c>
      <c r="T1280">
        <v>51</v>
      </c>
      <c r="U1280">
        <v>53</v>
      </c>
      <c r="X1280" s="23">
        <f>IFERROR(1 -(#REF!/#REF!), 0)</f>
        <v>0</v>
      </c>
      <c r="AA1280">
        <v>66.530799999999999</v>
      </c>
      <c r="AB1280">
        <v>70.037599999999998</v>
      </c>
      <c r="AC1280">
        <v>75.862799999999993</v>
      </c>
      <c r="AD1280">
        <v>66.0578</v>
      </c>
      <c r="AE1280">
        <v>66.530799999999999</v>
      </c>
      <c r="AF1280">
        <v>70.037599999999998</v>
      </c>
      <c r="AG1280">
        <v>75.862799999999993</v>
      </c>
      <c r="AH1280">
        <v>66.0578</v>
      </c>
      <c r="AI1280">
        <v>66.530799999999999</v>
      </c>
      <c r="AJ1280">
        <v>70.037599999999998</v>
      </c>
      <c r="AK1280">
        <v>75.862799999999993</v>
      </c>
      <c r="AL1280">
        <v>66.0578</v>
      </c>
      <c r="AM1280" t="s">
        <v>1</v>
      </c>
      <c r="AN1280" t="s">
        <v>1</v>
      </c>
      <c r="AO1280" t="s">
        <v>5</v>
      </c>
      <c r="AP1280" t="s">
        <v>5</v>
      </c>
      <c r="AQ1280" t="s">
        <v>0</v>
      </c>
      <c r="AS1280" t="s">
        <v>5</v>
      </c>
    </row>
    <row r="1281" spans="1:45" x14ac:dyDescent="0.3">
      <c r="A1281" s="1" t="s">
        <v>2158</v>
      </c>
      <c r="B1281" s="1">
        <v>9</v>
      </c>
      <c r="C1281" s="1" t="s">
        <v>6</v>
      </c>
      <c r="D1281" s="1">
        <v>99111</v>
      </c>
      <c r="E1281" s="1">
        <v>2</v>
      </c>
      <c r="F1281" s="1" t="s">
        <v>885</v>
      </c>
      <c r="G1281" s="1" t="s">
        <v>9947</v>
      </c>
      <c r="H1281" s="1" t="s">
        <v>11</v>
      </c>
      <c r="I1281" s="1" t="s">
        <v>9000</v>
      </c>
      <c r="J1281" s="1" t="s">
        <v>4</v>
      </c>
      <c r="K1281" s="1" t="s">
        <v>8721</v>
      </c>
      <c r="L1281" s="1">
        <v>7</v>
      </c>
      <c r="M1281" t="s">
        <v>3</v>
      </c>
      <c r="N1281" t="s">
        <v>2</v>
      </c>
      <c r="O1281">
        <v>10</v>
      </c>
      <c r="P1281">
        <v>0</v>
      </c>
      <c r="Q1281">
        <v>0</v>
      </c>
      <c r="R1281">
        <v>10</v>
      </c>
      <c r="S1281">
        <v>0</v>
      </c>
      <c r="T1281">
        <v>0</v>
      </c>
      <c r="U1281">
        <v>48</v>
      </c>
      <c r="X1281" s="23">
        <f>IFERROR(1 -(#REF!/#REF!), 0)</f>
        <v>0</v>
      </c>
      <c r="AA1281">
        <v>26.713799999999999</v>
      </c>
      <c r="AB1281">
        <v>29.44</v>
      </c>
      <c r="AC1281">
        <v>30.4861</v>
      </c>
      <c r="AD1281">
        <v>25.998799999999999</v>
      </c>
      <c r="AE1281">
        <v>26.713799999999999</v>
      </c>
      <c r="AF1281">
        <v>29.44</v>
      </c>
      <c r="AG1281">
        <v>30.4861</v>
      </c>
      <c r="AH1281">
        <v>25.998799999999999</v>
      </c>
      <c r="AI1281">
        <v>26.713799999999999</v>
      </c>
      <c r="AJ1281">
        <v>29.44</v>
      </c>
      <c r="AK1281">
        <v>30.4861</v>
      </c>
      <c r="AL1281">
        <v>25.998799999999999</v>
      </c>
      <c r="AM1281" t="s">
        <v>1</v>
      </c>
      <c r="AN1281" t="s">
        <v>1</v>
      </c>
      <c r="AO1281" t="s">
        <v>5</v>
      </c>
      <c r="AP1281" t="s">
        <v>5</v>
      </c>
      <c r="AQ1281" t="s">
        <v>0</v>
      </c>
      <c r="AS1281" t="s">
        <v>5</v>
      </c>
    </row>
    <row r="1282" spans="1:45" x14ac:dyDescent="0.3">
      <c r="A1282" s="1" t="s">
        <v>2160</v>
      </c>
      <c r="B1282" s="1">
        <v>9</v>
      </c>
      <c r="C1282" s="1" t="s">
        <v>12</v>
      </c>
      <c r="D1282" s="1">
        <v>99111</v>
      </c>
      <c r="E1282" s="1">
        <v>3</v>
      </c>
      <c r="F1282" s="1" t="s">
        <v>887</v>
      </c>
      <c r="G1282" s="1" t="s">
        <v>9948</v>
      </c>
      <c r="H1282" s="1" t="s">
        <v>11</v>
      </c>
      <c r="I1282" s="1" t="s">
        <v>8988</v>
      </c>
      <c r="J1282" s="1" t="s">
        <v>4</v>
      </c>
      <c r="K1282" s="1" t="s">
        <v>8631</v>
      </c>
      <c r="L1282" s="1">
        <v>7</v>
      </c>
      <c r="M1282" t="s">
        <v>3</v>
      </c>
      <c r="N1282" t="s">
        <v>2</v>
      </c>
      <c r="O1282">
        <v>250</v>
      </c>
      <c r="P1282">
        <v>0</v>
      </c>
      <c r="Q1282">
        <v>250</v>
      </c>
      <c r="R1282">
        <v>0</v>
      </c>
      <c r="S1282">
        <v>0</v>
      </c>
      <c r="T1282">
        <v>0</v>
      </c>
      <c r="U1282">
        <v>52</v>
      </c>
      <c r="X1282" s="23">
        <f>IFERROR(1 -(#REF!/#REF!), 0)</f>
        <v>0</v>
      </c>
      <c r="AA1282">
        <v>36.039200000000001</v>
      </c>
      <c r="AB1282">
        <v>38.5976</v>
      </c>
      <c r="AC1282">
        <v>40.122999999999998</v>
      </c>
      <c r="AD1282">
        <v>35.520000000000003</v>
      </c>
      <c r="AE1282">
        <v>36.039200000000001</v>
      </c>
      <c r="AF1282">
        <v>38.5976</v>
      </c>
      <c r="AG1282">
        <v>40.122999999999998</v>
      </c>
      <c r="AH1282">
        <v>35.520000000000003</v>
      </c>
      <c r="AI1282">
        <v>36.039200000000001</v>
      </c>
      <c r="AJ1282">
        <v>38.5976</v>
      </c>
      <c r="AK1282">
        <v>40.122999999999998</v>
      </c>
      <c r="AL1282">
        <v>35.520000000000003</v>
      </c>
      <c r="AM1282" t="s">
        <v>1</v>
      </c>
      <c r="AN1282" t="s">
        <v>1</v>
      </c>
      <c r="AO1282" t="s">
        <v>5</v>
      </c>
      <c r="AP1282" t="s">
        <v>5</v>
      </c>
      <c r="AQ1282" t="s">
        <v>0</v>
      </c>
      <c r="AS1282" t="s">
        <v>5</v>
      </c>
    </row>
    <row r="1283" spans="1:45" x14ac:dyDescent="0.3">
      <c r="A1283" s="1" t="s">
        <v>2483</v>
      </c>
      <c r="B1283" s="1">
        <v>9</v>
      </c>
      <c r="C1283" s="1" t="s">
        <v>6</v>
      </c>
      <c r="D1283" s="1">
        <v>99112</v>
      </c>
      <c r="E1283" s="1">
        <v>0</v>
      </c>
      <c r="F1283" s="1" t="s">
        <v>1208</v>
      </c>
      <c r="G1283" s="1" t="s">
        <v>9949</v>
      </c>
      <c r="H1283" s="1" t="s">
        <v>5</v>
      </c>
      <c r="I1283" s="1" t="s">
        <v>9000</v>
      </c>
      <c r="J1283" s="1" t="s">
        <v>4</v>
      </c>
      <c r="K1283" s="1" t="s">
        <v>8721</v>
      </c>
      <c r="L1283" s="1">
        <v>5</v>
      </c>
      <c r="M1283" t="s">
        <v>18</v>
      </c>
      <c r="N1283" t="s">
        <v>2</v>
      </c>
      <c r="O1283">
        <v>300</v>
      </c>
      <c r="P1283">
        <v>0</v>
      </c>
      <c r="Q1283">
        <v>0</v>
      </c>
      <c r="R1283">
        <v>300</v>
      </c>
      <c r="S1283">
        <v>0</v>
      </c>
      <c r="T1283">
        <v>0</v>
      </c>
      <c r="U1283">
        <v>26</v>
      </c>
      <c r="X1283" s="23">
        <f>IFERROR(1 -(#REF!/#REF!), 0)</f>
        <v>0</v>
      </c>
      <c r="AA1283">
        <v>44.472799999999999</v>
      </c>
      <c r="AB1283">
        <v>46.88</v>
      </c>
      <c r="AC1283">
        <v>50.442799999999998</v>
      </c>
      <c r="AD1283">
        <v>43.83</v>
      </c>
      <c r="AE1283">
        <v>44.472799999999999</v>
      </c>
      <c r="AF1283">
        <v>46.88</v>
      </c>
      <c r="AG1283">
        <v>50.442799999999998</v>
      </c>
      <c r="AH1283">
        <v>43.83</v>
      </c>
      <c r="AI1283">
        <v>44.472799999999999</v>
      </c>
      <c r="AJ1283">
        <v>46.88</v>
      </c>
      <c r="AK1283">
        <v>50.442799999999998</v>
      </c>
      <c r="AL1283">
        <v>43.83</v>
      </c>
      <c r="AM1283" t="s">
        <v>1</v>
      </c>
      <c r="AN1283" t="s">
        <v>1</v>
      </c>
      <c r="AO1283" t="s">
        <v>5</v>
      </c>
      <c r="AP1283" t="s">
        <v>5</v>
      </c>
      <c r="AQ1283" t="s">
        <v>0</v>
      </c>
      <c r="AS1283" t="s">
        <v>5</v>
      </c>
    </row>
    <row r="1284" spans="1:45" x14ac:dyDescent="0.3">
      <c r="A1284" s="1" t="s">
        <v>2484</v>
      </c>
      <c r="B1284" s="1">
        <v>71</v>
      </c>
      <c r="C1284" s="1" t="s">
        <v>6</v>
      </c>
      <c r="D1284" s="1">
        <v>99112</v>
      </c>
      <c r="E1284" s="1">
        <v>1</v>
      </c>
      <c r="F1284" s="1" t="s">
        <v>1209</v>
      </c>
      <c r="G1284" s="1" t="s">
        <v>9950</v>
      </c>
      <c r="H1284" s="1" t="s">
        <v>5</v>
      </c>
      <c r="I1284" s="1" t="s">
        <v>8282</v>
      </c>
      <c r="J1284" s="1" t="s">
        <v>4</v>
      </c>
      <c r="K1284" s="1" t="s">
        <v>8283</v>
      </c>
      <c r="L1284" s="1">
        <v>6</v>
      </c>
      <c r="M1284" t="s">
        <v>10</v>
      </c>
      <c r="N1284" t="s">
        <v>2</v>
      </c>
      <c r="O1284">
        <v>150</v>
      </c>
      <c r="P1284">
        <v>0</v>
      </c>
      <c r="Q1284">
        <v>0</v>
      </c>
      <c r="R1284">
        <v>150</v>
      </c>
      <c r="S1284">
        <v>0</v>
      </c>
      <c r="T1284">
        <v>0</v>
      </c>
      <c r="U1284">
        <v>26</v>
      </c>
      <c r="X1284" s="23">
        <f>IFERROR(1 -(#REF!/#REF!), 0)</f>
        <v>0</v>
      </c>
      <c r="AA1284">
        <v>60.865000000000002</v>
      </c>
      <c r="AB1284">
        <v>63.79</v>
      </c>
      <c r="AC1284">
        <v>67.825000000000003</v>
      </c>
      <c r="AD1284">
        <v>60.49</v>
      </c>
      <c r="AE1284">
        <v>60.865000000000002</v>
      </c>
      <c r="AF1284">
        <v>63.79</v>
      </c>
      <c r="AG1284">
        <v>67.825000000000003</v>
      </c>
      <c r="AH1284">
        <v>60.49</v>
      </c>
      <c r="AI1284">
        <v>60.865000000000002</v>
      </c>
      <c r="AJ1284">
        <v>63.79</v>
      </c>
      <c r="AK1284">
        <v>67.825000000000003</v>
      </c>
      <c r="AL1284">
        <v>60.49</v>
      </c>
      <c r="AM1284" t="s">
        <v>1</v>
      </c>
      <c r="AN1284" t="s">
        <v>1</v>
      </c>
      <c r="AO1284" t="s">
        <v>5</v>
      </c>
      <c r="AP1284" t="s">
        <v>5</v>
      </c>
      <c r="AQ1284" t="s">
        <v>0</v>
      </c>
      <c r="AS1284" t="s">
        <v>5</v>
      </c>
    </row>
    <row r="1285" spans="1:45" x14ac:dyDescent="0.3">
      <c r="A1285" s="1" t="s">
        <v>2684</v>
      </c>
      <c r="B1285" s="1">
        <v>78</v>
      </c>
      <c r="C1285" s="1" t="s">
        <v>14</v>
      </c>
      <c r="D1285" s="1">
        <v>99112</v>
      </c>
      <c r="E1285" s="1">
        <v>2</v>
      </c>
      <c r="F1285" s="1" t="s">
        <v>1392</v>
      </c>
      <c r="G1285" s="1" t="s">
        <v>9951</v>
      </c>
      <c r="H1285" s="1" t="s">
        <v>5</v>
      </c>
      <c r="I1285" s="1" t="s">
        <v>9952</v>
      </c>
      <c r="J1285" s="1" t="s">
        <v>4</v>
      </c>
      <c r="K1285" s="1" t="s">
        <v>9953</v>
      </c>
      <c r="L1285" s="1">
        <v>5</v>
      </c>
      <c r="M1285" t="s">
        <v>18</v>
      </c>
      <c r="N1285" t="s">
        <v>2</v>
      </c>
      <c r="O1285">
        <v>200</v>
      </c>
      <c r="P1285">
        <v>0</v>
      </c>
      <c r="Q1285">
        <v>0</v>
      </c>
      <c r="R1285">
        <v>0</v>
      </c>
      <c r="S1285">
        <v>200</v>
      </c>
      <c r="T1285">
        <v>0</v>
      </c>
      <c r="U1285">
        <v>22</v>
      </c>
      <c r="X1285" s="23">
        <f>IFERROR(1 -(#REF!/#REF!), 0)</f>
        <v>0</v>
      </c>
      <c r="AA1285">
        <v>45.45</v>
      </c>
      <c r="AB1285">
        <v>47.763300000000001</v>
      </c>
      <c r="AC1285">
        <v>52.262500000000003</v>
      </c>
      <c r="AD1285">
        <v>44.7</v>
      </c>
      <c r="AE1285">
        <v>45.45</v>
      </c>
      <c r="AF1285">
        <v>47.763300000000001</v>
      </c>
      <c r="AG1285">
        <v>52.262500000000003</v>
      </c>
      <c r="AH1285">
        <v>44.7</v>
      </c>
      <c r="AI1285">
        <v>45.45</v>
      </c>
      <c r="AJ1285">
        <v>47.763300000000001</v>
      </c>
      <c r="AK1285">
        <v>52.262500000000003</v>
      </c>
      <c r="AL1285">
        <v>44.7</v>
      </c>
      <c r="AM1285" t="s">
        <v>1</v>
      </c>
      <c r="AN1285" t="s">
        <v>1</v>
      </c>
      <c r="AO1285" t="s">
        <v>5</v>
      </c>
      <c r="AP1285" t="s">
        <v>5</v>
      </c>
      <c r="AQ1285" t="s">
        <v>0</v>
      </c>
      <c r="AS1285" t="s">
        <v>5</v>
      </c>
    </row>
    <row r="1286" spans="1:45" x14ac:dyDescent="0.3">
      <c r="A1286" s="1" t="s">
        <v>2486</v>
      </c>
      <c r="B1286" s="1">
        <v>72</v>
      </c>
      <c r="C1286" s="1" t="s">
        <v>14</v>
      </c>
      <c r="D1286" s="1">
        <v>99112</v>
      </c>
      <c r="E1286" s="1">
        <v>3</v>
      </c>
      <c r="F1286" s="1" t="s">
        <v>1211</v>
      </c>
      <c r="G1286" s="1" t="s">
        <v>9954</v>
      </c>
      <c r="H1286" s="1" t="s">
        <v>5</v>
      </c>
      <c r="I1286" s="1" t="s">
        <v>8983</v>
      </c>
      <c r="J1286" s="1" t="s">
        <v>4</v>
      </c>
      <c r="K1286" s="1" t="s">
        <v>8540</v>
      </c>
      <c r="L1286" s="1">
        <v>6</v>
      </c>
      <c r="M1286" t="s">
        <v>10</v>
      </c>
      <c r="N1286" t="s">
        <v>2</v>
      </c>
      <c r="O1286">
        <v>420</v>
      </c>
      <c r="P1286">
        <v>0</v>
      </c>
      <c r="Q1286">
        <v>0</v>
      </c>
      <c r="R1286">
        <v>0</v>
      </c>
      <c r="S1286">
        <v>420</v>
      </c>
      <c r="T1286">
        <v>0</v>
      </c>
      <c r="U1286">
        <v>21</v>
      </c>
      <c r="X1286" s="23">
        <f>IFERROR(1 -(#REF!/#REF!), 0)</f>
        <v>0</v>
      </c>
      <c r="AA1286">
        <v>44.392499999999998</v>
      </c>
      <c r="AB1286">
        <v>46.88</v>
      </c>
      <c r="AC1286">
        <v>50.192</v>
      </c>
      <c r="AD1286">
        <v>43.83</v>
      </c>
      <c r="AE1286">
        <v>44.392499999999998</v>
      </c>
      <c r="AF1286">
        <v>46.88</v>
      </c>
      <c r="AG1286">
        <v>50.192</v>
      </c>
      <c r="AH1286">
        <v>43.83</v>
      </c>
      <c r="AI1286">
        <v>44.392499999999998</v>
      </c>
      <c r="AJ1286">
        <v>46.88</v>
      </c>
      <c r="AK1286">
        <v>50.192</v>
      </c>
      <c r="AL1286">
        <v>43.83</v>
      </c>
      <c r="AM1286" t="s">
        <v>1</v>
      </c>
      <c r="AN1286" t="s">
        <v>1</v>
      </c>
      <c r="AO1286" t="s">
        <v>5</v>
      </c>
      <c r="AP1286" t="s">
        <v>5</v>
      </c>
      <c r="AQ1286" t="s">
        <v>0</v>
      </c>
      <c r="AS1286" t="s">
        <v>5</v>
      </c>
    </row>
    <row r="1287" spans="1:45" x14ac:dyDescent="0.3">
      <c r="A1287" s="1" t="s">
        <v>2487</v>
      </c>
      <c r="B1287" s="1">
        <v>8</v>
      </c>
      <c r="C1287" s="1" t="s">
        <v>12</v>
      </c>
      <c r="D1287" s="1">
        <v>99112</v>
      </c>
      <c r="E1287" s="1">
        <v>4</v>
      </c>
      <c r="F1287" s="1" t="s">
        <v>1212</v>
      </c>
      <c r="G1287" s="1" t="s">
        <v>9955</v>
      </c>
      <c r="H1287" s="1" t="s">
        <v>5</v>
      </c>
      <c r="I1287" s="1" t="s">
        <v>9339</v>
      </c>
      <c r="J1287" s="1" t="s">
        <v>4</v>
      </c>
      <c r="K1287" s="1" t="s">
        <v>8781</v>
      </c>
      <c r="L1287" s="1">
        <v>5</v>
      </c>
      <c r="M1287" t="s">
        <v>18</v>
      </c>
      <c r="N1287" t="s">
        <v>2</v>
      </c>
      <c r="O1287">
        <v>130</v>
      </c>
      <c r="P1287">
        <v>0</v>
      </c>
      <c r="Q1287">
        <v>130</v>
      </c>
      <c r="R1287">
        <v>0</v>
      </c>
      <c r="S1287">
        <v>0</v>
      </c>
      <c r="T1287">
        <v>0</v>
      </c>
      <c r="U1287">
        <v>26</v>
      </c>
      <c r="X1287" s="23">
        <f>IFERROR(1 -(#REF!/#REF!), 0)</f>
        <v>0</v>
      </c>
      <c r="AA1287">
        <v>45.342799999999997</v>
      </c>
      <c r="AB1287">
        <v>50.573300000000003</v>
      </c>
      <c r="AC1287">
        <v>54.474200000000003</v>
      </c>
      <c r="AD1287">
        <v>44.7</v>
      </c>
      <c r="AE1287">
        <v>45.342799999999997</v>
      </c>
      <c r="AF1287">
        <v>50.573300000000003</v>
      </c>
      <c r="AG1287">
        <v>54.474200000000003</v>
      </c>
      <c r="AH1287">
        <v>44.7</v>
      </c>
      <c r="AI1287">
        <v>45.342799999999997</v>
      </c>
      <c r="AJ1287">
        <v>50.573300000000003</v>
      </c>
      <c r="AK1287">
        <v>54.474200000000003</v>
      </c>
      <c r="AL1287">
        <v>44.7</v>
      </c>
      <c r="AM1287" t="s">
        <v>1</v>
      </c>
      <c r="AN1287" t="s">
        <v>1</v>
      </c>
      <c r="AO1287" t="s">
        <v>5</v>
      </c>
      <c r="AP1287" t="s">
        <v>5</v>
      </c>
      <c r="AQ1287" t="s">
        <v>0</v>
      </c>
      <c r="AS1287" t="s">
        <v>5</v>
      </c>
    </row>
    <row r="1288" spans="1:45" x14ac:dyDescent="0.3">
      <c r="A1288" s="1" t="s">
        <v>2488</v>
      </c>
      <c r="B1288" s="1">
        <v>8</v>
      </c>
      <c r="C1288" s="1" t="s">
        <v>7</v>
      </c>
      <c r="D1288" s="1">
        <v>99112</v>
      </c>
      <c r="E1288" s="1">
        <v>5</v>
      </c>
      <c r="F1288" s="1" t="s">
        <v>1213</v>
      </c>
      <c r="G1288" s="1" t="s">
        <v>9956</v>
      </c>
      <c r="H1288" s="1" t="s">
        <v>5</v>
      </c>
      <c r="I1288" s="1" t="s">
        <v>9043</v>
      </c>
      <c r="J1288" s="1" t="s">
        <v>4</v>
      </c>
      <c r="K1288" s="1" t="s">
        <v>8606</v>
      </c>
      <c r="L1288" s="1">
        <v>5</v>
      </c>
      <c r="M1288" t="s">
        <v>18</v>
      </c>
      <c r="N1288" t="s">
        <v>2</v>
      </c>
      <c r="O1288">
        <v>130</v>
      </c>
      <c r="P1288">
        <v>0</v>
      </c>
      <c r="Q1288">
        <v>0</v>
      </c>
      <c r="R1288">
        <v>0</v>
      </c>
      <c r="S1288">
        <v>0</v>
      </c>
      <c r="T1288">
        <v>130</v>
      </c>
      <c r="U1288">
        <v>27</v>
      </c>
      <c r="X1288" s="23">
        <f>IFERROR(1 -(#REF!/#REF!), 0)</f>
        <v>0</v>
      </c>
      <c r="AA1288">
        <v>44.204999999999998</v>
      </c>
      <c r="AB1288">
        <v>49.5</v>
      </c>
      <c r="AC1288">
        <v>53.7971</v>
      </c>
      <c r="AD1288">
        <v>43.83</v>
      </c>
      <c r="AE1288">
        <v>44.204999999999998</v>
      </c>
      <c r="AF1288">
        <v>49.5</v>
      </c>
      <c r="AG1288">
        <v>53.7971</v>
      </c>
      <c r="AH1288">
        <v>43.83</v>
      </c>
      <c r="AI1288">
        <v>44.204999999999998</v>
      </c>
      <c r="AJ1288">
        <v>49.5</v>
      </c>
      <c r="AK1288">
        <v>53.7971</v>
      </c>
      <c r="AL1288">
        <v>43.83</v>
      </c>
      <c r="AM1288" t="s">
        <v>1</v>
      </c>
      <c r="AN1288" t="s">
        <v>1</v>
      </c>
      <c r="AO1288" t="s">
        <v>5</v>
      </c>
      <c r="AP1288" t="s">
        <v>5</v>
      </c>
      <c r="AQ1288" t="s">
        <v>0</v>
      </c>
      <c r="AS1288" t="s">
        <v>5</v>
      </c>
    </row>
    <row r="1289" spans="1:45" x14ac:dyDescent="0.3">
      <c r="A1289" s="1" t="s">
        <v>2535</v>
      </c>
      <c r="B1289" s="1">
        <v>8</v>
      </c>
      <c r="C1289" s="1" t="s">
        <v>9</v>
      </c>
      <c r="D1289" s="1">
        <v>99112</v>
      </c>
      <c r="E1289" s="1">
        <v>7</v>
      </c>
      <c r="F1289" s="1" t="s">
        <v>1260</v>
      </c>
      <c r="G1289" s="1" t="s">
        <v>9957</v>
      </c>
      <c r="H1289" s="1" t="s">
        <v>5</v>
      </c>
      <c r="I1289" s="1" t="s">
        <v>9043</v>
      </c>
      <c r="J1289" s="1" t="s">
        <v>4</v>
      </c>
      <c r="K1289" s="1" t="s">
        <v>8606</v>
      </c>
      <c r="L1289" s="1">
        <v>5</v>
      </c>
      <c r="M1289" t="s">
        <v>18</v>
      </c>
      <c r="N1289" t="s">
        <v>2</v>
      </c>
      <c r="O1289">
        <v>120</v>
      </c>
      <c r="P1289">
        <v>120</v>
      </c>
      <c r="Q1289">
        <v>0</v>
      </c>
      <c r="R1289">
        <v>0</v>
      </c>
      <c r="S1289">
        <v>0</v>
      </c>
      <c r="T1289">
        <v>0</v>
      </c>
      <c r="U1289">
        <v>24</v>
      </c>
      <c r="X1289" s="23">
        <f>IFERROR(1 -(#REF!/#REF!), 0)</f>
        <v>0</v>
      </c>
      <c r="AA1289">
        <v>52.962800000000001</v>
      </c>
      <c r="AB1289">
        <v>52.931600000000003</v>
      </c>
      <c r="AC1289">
        <v>54.872</v>
      </c>
      <c r="AD1289">
        <v>52.32</v>
      </c>
      <c r="AE1289">
        <v>52.962800000000001</v>
      </c>
      <c r="AF1289">
        <v>52.931600000000003</v>
      </c>
      <c r="AG1289">
        <v>54.872</v>
      </c>
      <c r="AH1289">
        <v>52.32</v>
      </c>
      <c r="AI1289">
        <v>52.962800000000001</v>
      </c>
      <c r="AJ1289">
        <v>52.931600000000003</v>
      </c>
      <c r="AK1289">
        <v>54.872</v>
      </c>
      <c r="AL1289">
        <v>52.32</v>
      </c>
      <c r="AM1289" t="s">
        <v>1</v>
      </c>
      <c r="AN1289" t="s">
        <v>1</v>
      </c>
      <c r="AO1289" t="s">
        <v>5</v>
      </c>
      <c r="AP1289" t="s">
        <v>5</v>
      </c>
      <c r="AQ1289" t="s">
        <v>0</v>
      </c>
      <c r="AS1289" t="s">
        <v>5</v>
      </c>
    </row>
    <row r="1290" spans="1:45" x14ac:dyDescent="0.3">
      <c r="A1290" s="1" t="s">
        <v>2715</v>
      </c>
      <c r="B1290" s="1">
        <v>8</v>
      </c>
      <c r="C1290" s="1" t="s">
        <v>7</v>
      </c>
      <c r="D1290" s="1">
        <v>99112</v>
      </c>
      <c r="E1290" s="1">
        <v>8</v>
      </c>
      <c r="F1290" s="1" t="s">
        <v>1423</v>
      </c>
      <c r="G1290" s="1" t="s">
        <v>9958</v>
      </c>
      <c r="H1290" s="1" t="s">
        <v>5</v>
      </c>
      <c r="I1290" s="1" t="s">
        <v>9172</v>
      </c>
      <c r="J1290" s="1" t="s">
        <v>4</v>
      </c>
      <c r="K1290" s="1" t="s">
        <v>8301</v>
      </c>
      <c r="L1290" s="1">
        <v>5</v>
      </c>
      <c r="M1290" t="s">
        <v>18</v>
      </c>
      <c r="N1290" t="s">
        <v>2</v>
      </c>
      <c r="O1290">
        <v>1</v>
      </c>
      <c r="P1290">
        <v>0</v>
      </c>
      <c r="Q1290">
        <v>0</v>
      </c>
      <c r="R1290">
        <v>0</v>
      </c>
      <c r="S1290">
        <v>0</v>
      </c>
      <c r="T1290">
        <v>1</v>
      </c>
      <c r="U1290">
        <v>15</v>
      </c>
      <c r="X1290" s="23">
        <f>IFERROR(1 -(#REF!/#REF!), 0)</f>
        <v>0</v>
      </c>
      <c r="AA1290">
        <v>45</v>
      </c>
      <c r="AB1290">
        <v>49.41</v>
      </c>
      <c r="AC1290">
        <v>52.942799999999998</v>
      </c>
      <c r="AE1290">
        <v>45</v>
      </c>
      <c r="AF1290">
        <v>49.41</v>
      </c>
      <c r="AG1290">
        <v>52.942799999999998</v>
      </c>
      <c r="AI1290">
        <v>45</v>
      </c>
      <c r="AJ1290">
        <v>49.41</v>
      </c>
      <c r="AK1290">
        <v>52.942799999999998</v>
      </c>
      <c r="AM1290" t="s">
        <v>1</v>
      </c>
      <c r="AN1290" t="s">
        <v>1</v>
      </c>
      <c r="AO1290" t="s">
        <v>5</v>
      </c>
      <c r="AP1290" t="s">
        <v>5</v>
      </c>
      <c r="AQ1290" t="s">
        <v>0</v>
      </c>
      <c r="AS1290" t="s">
        <v>5</v>
      </c>
    </row>
    <row r="1291" spans="1:45" x14ac:dyDescent="0.3">
      <c r="A1291" s="1" t="s">
        <v>9959</v>
      </c>
      <c r="B1291" s="1">
        <v>71</v>
      </c>
      <c r="C1291" s="1" t="s">
        <v>9</v>
      </c>
      <c r="D1291" s="1">
        <v>99115</v>
      </c>
      <c r="E1291" s="1">
        <v>2</v>
      </c>
      <c r="F1291" s="1" t="s">
        <v>9960</v>
      </c>
      <c r="G1291" s="1" t="s">
        <v>9961</v>
      </c>
      <c r="H1291" s="1" t="s">
        <v>5</v>
      </c>
      <c r="I1291" s="1" t="s">
        <v>8282</v>
      </c>
      <c r="J1291" s="1" t="s">
        <v>4</v>
      </c>
      <c r="K1291" s="1" t="s">
        <v>8397</v>
      </c>
      <c r="L1291" s="1">
        <v>7</v>
      </c>
      <c r="M1291" t="s">
        <v>3</v>
      </c>
      <c r="N1291" t="s">
        <v>2</v>
      </c>
      <c r="O1291">
        <v>37</v>
      </c>
      <c r="P1291">
        <v>37</v>
      </c>
      <c r="Q1291">
        <v>0</v>
      </c>
      <c r="R1291">
        <v>0</v>
      </c>
      <c r="S1291">
        <v>0</v>
      </c>
      <c r="T1291">
        <v>0</v>
      </c>
      <c r="U1291">
        <v>6</v>
      </c>
      <c r="X1291" s="23">
        <f>IFERROR(1 -(#REF!/#REF!), 0)</f>
        <v>0</v>
      </c>
      <c r="AD1291">
        <v>35</v>
      </c>
      <c r="AH1291">
        <v>35</v>
      </c>
      <c r="AL1291">
        <v>35</v>
      </c>
      <c r="AM1291" t="s">
        <v>1</v>
      </c>
      <c r="AN1291" t="s">
        <v>1</v>
      </c>
      <c r="AO1291" t="s">
        <v>5</v>
      </c>
      <c r="AP1291" t="s">
        <v>5</v>
      </c>
      <c r="AQ1291" t="s">
        <v>0</v>
      </c>
      <c r="AS1291" t="s">
        <v>5</v>
      </c>
    </row>
    <row r="1292" spans="1:45" x14ac:dyDescent="0.3">
      <c r="A1292" s="1" t="s">
        <v>2010</v>
      </c>
      <c r="B1292" s="1">
        <v>8</v>
      </c>
      <c r="C1292" s="1" t="s">
        <v>14</v>
      </c>
      <c r="D1292" s="1">
        <v>99115</v>
      </c>
      <c r="E1292" s="1">
        <v>4</v>
      </c>
      <c r="F1292" s="1" t="s">
        <v>738</v>
      </c>
      <c r="G1292" s="1" t="s">
        <v>9962</v>
      </c>
      <c r="H1292" s="1" t="s">
        <v>5</v>
      </c>
      <c r="I1292" s="1" t="s">
        <v>9963</v>
      </c>
      <c r="J1292" s="1" t="s">
        <v>4</v>
      </c>
      <c r="K1292" s="1" t="s">
        <v>9964</v>
      </c>
      <c r="L1292" s="1">
        <v>7</v>
      </c>
      <c r="M1292" t="s">
        <v>3</v>
      </c>
      <c r="N1292" t="s">
        <v>2</v>
      </c>
      <c r="O1292">
        <v>230</v>
      </c>
      <c r="P1292">
        <v>0</v>
      </c>
      <c r="Q1292">
        <v>0</v>
      </c>
      <c r="R1292">
        <v>0</v>
      </c>
      <c r="S1292">
        <v>230</v>
      </c>
      <c r="T1292">
        <v>0</v>
      </c>
      <c r="U1292">
        <v>52</v>
      </c>
      <c r="X1292" s="23">
        <f>IFERROR(1 -(#REF!/#REF!), 0)</f>
        <v>0</v>
      </c>
      <c r="AA1292">
        <v>215.61920000000001</v>
      </c>
      <c r="AB1292">
        <v>218.05760000000001</v>
      </c>
      <c r="AC1292">
        <v>225.71379999999999</v>
      </c>
      <c r="AD1292">
        <v>215.1</v>
      </c>
      <c r="AE1292">
        <v>215.61920000000001</v>
      </c>
      <c r="AF1292">
        <v>218.05760000000001</v>
      </c>
      <c r="AG1292">
        <v>225.71379999999999</v>
      </c>
      <c r="AH1292">
        <v>215.1</v>
      </c>
      <c r="AI1292">
        <v>215.61920000000001</v>
      </c>
      <c r="AJ1292">
        <v>218.05760000000001</v>
      </c>
      <c r="AK1292">
        <v>225.71379999999999</v>
      </c>
      <c r="AL1292">
        <v>215.1</v>
      </c>
      <c r="AM1292" t="s">
        <v>1</v>
      </c>
      <c r="AN1292" t="s">
        <v>1</v>
      </c>
      <c r="AO1292" t="s">
        <v>5</v>
      </c>
      <c r="AP1292" t="s">
        <v>5</v>
      </c>
      <c r="AQ1292" t="s">
        <v>0</v>
      </c>
      <c r="AS1292" t="s">
        <v>5</v>
      </c>
    </row>
    <row r="1293" spans="1:45" x14ac:dyDescent="0.3">
      <c r="A1293" s="1" t="s">
        <v>9965</v>
      </c>
      <c r="B1293" s="1">
        <v>71</v>
      </c>
      <c r="C1293" s="1" t="s">
        <v>9</v>
      </c>
      <c r="D1293" s="1">
        <v>99115</v>
      </c>
      <c r="E1293" s="1">
        <v>9</v>
      </c>
      <c r="F1293" s="1" t="s">
        <v>9966</v>
      </c>
      <c r="G1293" s="1" t="s">
        <v>9967</v>
      </c>
      <c r="H1293" s="1" t="s">
        <v>11</v>
      </c>
      <c r="I1293" s="1" t="s">
        <v>8282</v>
      </c>
      <c r="J1293" s="1" t="s">
        <v>4</v>
      </c>
      <c r="K1293" s="1" t="s">
        <v>8397</v>
      </c>
      <c r="L1293" s="1">
        <v>7</v>
      </c>
      <c r="M1293" t="s">
        <v>3</v>
      </c>
      <c r="N1293" t="s">
        <v>2</v>
      </c>
      <c r="O1293">
        <v>37</v>
      </c>
      <c r="P1293">
        <v>37</v>
      </c>
      <c r="Q1293">
        <v>0</v>
      </c>
      <c r="R1293">
        <v>0</v>
      </c>
      <c r="S1293">
        <v>0</v>
      </c>
      <c r="T1293">
        <v>0</v>
      </c>
      <c r="U1293">
        <v>15</v>
      </c>
      <c r="X1293" s="23">
        <f>IFERROR(1 -(#REF!/#REF!), 0)</f>
        <v>0</v>
      </c>
      <c r="AA1293">
        <v>118.52</v>
      </c>
      <c r="AD1293">
        <v>188.52850000000001</v>
      </c>
      <c r="AE1293">
        <v>118.52</v>
      </c>
      <c r="AH1293">
        <v>188.52850000000001</v>
      </c>
      <c r="AI1293">
        <v>118.52</v>
      </c>
      <c r="AL1293">
        <v>188.52850000000001</v>
      </c>
      <c r="AM1293" t="s">
        <v>1</v>
      </c>
      <c r="AN1293" t="s">
        <v>1</v>
      </c>
      <c r="AO1293" t="s">
        <v>5</v>
      </c>
      <c r="AP1293" t="s">
        <v>5</v>
      </c>
      <c r="AQ1293" t="s">
        <v>0</v>
      </c>
      <c r="AS1293" t="s">
        <v>5</v>
      </c>
    </row>
    <row r="1294" spans="1:45" x14ac:dyDescent="0.3">
      <c r="A1294" s="1" t="s">
        <v>2506</v>
      </c>
      <c r="B1294" s="1">
        <v>72</v>
      </c>
      <c r="C1294" s="1" t="s">
        <v>9</v>
      </c>
      <c r="D1294" s="1">
        <v>99117</v>
      </c>
      <c r="E1294" s="1">
        <v>55</v>
      </c>
      <c r="F1294" s="1" t="s">
        <v>2927</v>
      </c>
      <c r="G1294" s="1" t="s">
        <v>1231</v>
      </c>
      <c r="H1294" s="1" t="s">
        <v>5</v>
      </c>
      <c r="I1294" s="1" t="s">
        <v>9922</v>
      </c>
      <c r="J1294" s="1" t="s">
        <v>4</v>
      </c>
      <c r="K1294" s="1" t="s">
        <v>9923</v>
      </c>
      <c r="L1294" s="1">
        <v>7</v>
      </c>
      <c r="M1294" t="s">
        <v>3</v>
      </c>
      <c r="N1294" t="s">
        <v>2</v>
      </c>
      <c r="O1294">
        <v>50</v>
      </c>
      <c r="P1294">
        <v>50</v>
      </c>
      <c r="Q1294">
        <v>0</v>
      </c>
      <c r="R1294">
        <v>0</v>
      </c>
      <c r="S1294">
        <v>0</v>
      </c>
      <c r="T1294">
        <v>0</v>
      </c>
      <c r="U1294">
        <v>52</v>
      </c>
      <c r="X1294" s="23">
        <f>IFERROR(1 -(#REF!/#REF!), 0)</f>
        <v>0</v>
      </c>
      <c r="AA1294">
        <v>55.862299999999998</v>
      </c>
      <c r="AB1294">
        <v>55.25</v>
      </c>
      <c r="AC1294">
        <v>56.135300000000001</v>
      </c>
      <c r="AD1294">
        <v>52.1723</v>
      </c>
      <c r="AE1294">
        <v>55.862299999999998</v>
      </c>
      <c r="AF1294">
        <v>55.25</v>
      </c>
      <c r="AG1294">
        <v>56.135300000000001</v>
      </c>
      <c r="AH1294">
        <v>52.1723</v>
      </c>
      <c r="AI1294">
        <v>55.862299999999998</v>
      </c>
      <c r="AJ1294">
        <v>55.25</v>
      </c>
      <c r="AK1294">
        <v>56.135300000000001</v>
      </c>
      <c r="AL1294">
        <v>52.1723</v>
      </c>
      <c r="AM1294" t="s">
        <v>1</v>
      </c>
      <c r="AN1294" t="s">
        <v>1</v>
      </c>
      <c r="AO1294" t="s">
        <v>5</v>
      </c>
      <c r="AP1294" t="s">
        <v>5</v>
      </c>
      <c r="AQ1294" t="s">
        <v>0</v>
      </c>
      <c r="AS1294" t="s">
        <v>5</v>
      </c>
    </row>
    <row r="1295" spans="1:45" x14ac:dyDescent="0.3">
      <c r="A1295" s="1" t="s">
        <v>2512</v>
      </c>
      <c r="B1295" s="1">
        <v>8</v>
      </c>
      <c r="C1295" s="1" t="s">
        <v>12</v>
      </c>
      <c r="D1295" s="1">
        <v>99119</v>
      </c>
      <c r="E1295" s="1">
        <v>0</v>
      </c>
      <c r="F1295" s="1" t="s">
        <v>1237</v>
      </c>
      <c r="G1295" s="1" t="s">
        <v>9968</v>
      </c>
      <c r="H1295" s="1" t="s">
        <v>5</v>
      </c>
      <c r="I1295" s="1" t="s">
        <v>8657</v>
      </c>
      <c r="J1295" s="1" t="s">
        <v>4</v>
      </c>
      <c r="K1295" s="1" t="s">
        <v>8658</v>
      </c>
      <c r="L1295" s="1">
        <v>4</v>
      </c>
      <c r="M1295" t="s">
        <v>30</v>
      </c>
      <c r="N1295" t="s">
        <v>2</v>
      </c>
      <c r="O1295">
        <v>170</v>
      </c>
      <c r="P1295">
        <v>0</v>
      </c>
      <c r="Q1295">
        <v>170</v>
      </c>
      <c r="R1295">
        <v>0</v>
      </c>
      <c r="S1295">
        <v>0</v>
      </c>
      <c r="T1295">
        <v>0</v>
      </c>
      <c r="U1295">
        <v>13</v>
      </c>
      <c r="X1295" s="23">
        <f>IFERROR(1 -(#REF!/#REF!), 0)</f>
        <v>0</v>
      </c>
      <c r="AA1295">
        <v>48.49</v>
      </c>
      <c r="AB1295">
        <v>51.3825</v>
      </c>
      <c r="AC1295">
        <v>52.776600000000002</v>
      </c>
      <c r="AD1295">
        <v>47.563299999999998</v>
      </c>
      <c r="AE1295">
        <v>48.49</v>
      </c>
      <c r="AF1295">
        <v>51.3825</v>
      </c>
      <c r="AG1295">
        <v>52.776600000000002</v>
      </c>
      <c r="AH1295">
        <v>47.563299999999998</v>
      </c>
      <c r="AI1295">
        <v>48.49</v>
      </c>
      <c r="AJ1295">
        <v>51.3825</v>
      </c>
      <c r="AK1295">
        <v>52.776600000000002</v>
      </c>
      <c r="AL1295">
        <v>47.563299999999998</v>
      </c>
      <c r="AM1295" t="s">
        <v>1</v>
      </c>
      <c r="AN1295" t="s">
        <v>1</v>
      </c>
      <c r="AO1295" t="s">
        <v>5</v>
      </c>
      <c r="AP1295" t="s">
        <v>5</v>
      </c>
      <c r="AQ1295" t="s">
        <v>0</v>
      </c>
      <c r="AS1295" t="s">
        <v>5</v>
      </c>
    </row>
    <row r="1296" spans="1:45" x14ac:dyDescent="0.3">
      <c r="A1296" s="1" t="s">
        <v>2332</v>
      </c>
      <c r="B1296" s="1">
        <v>71</v>
      </c>
      <c r="C1296" s="1" t="s">
        <v>12</v>
      </c>
      <c r="D1296" s="1">
        <v>99121</v>
      </c>
      <c r="E1296" s="1">
        <v>0</v>
      </c>
      <c r="F1296" s="1" t="s">
        <v>1056</v>
      </c>
      <c r="G1296" s="1" t="s">
        <v>9969</v>
      </c>
      <c r="H1296" s="1" t="s">
        <v>5</v>
      </c>
      <c r="I1296" s="1" t="s">
        <v>9101</v>
      </c>
      <c r="J1296" s="1" t="s">
        <v>4</v>
      </c>
      <c r="K1296" s="1" t="s">
        <v>8917</v>
      </c>
      <c r="L1296" s="1">
        <v>7</v>
      </c>
      <c r="M1296" t="s">
        <v>3</v>
      </c>
      <c r="N1296" t="s">
        <v>2</v>
      </c>
      <c r="O1296">
        <v>43</v>
      </c>
      <c r="P1296">
        <v>0</v>
      </c>
      <c r="Q1296">
        <v>43</v>
      </c>
      <c r="R1296">
        <v>0</v>
      </c>
      <c r="S1296">
        <v>0</v>
      </c>
      <c r="T1296">
        <v>0</v>
      </c>
      <c r="U1296">
        <v>53</v>
      </c>
      <c r="X1296" s="23">
        <f>IFERROR(1 -(#REF!/#REF!), 0)</f>
        <v>0</v>
      </c>
      <c r="AA1296">
        <v>150.41569999999999</v>
      </c>
      <c r="AB1296">
        <v>151.2961</v>
      </c>
      <c r="AC1296">
        <v>149.06460000000001</v>
      </c>
      <c r="AD1296">
        <v>148.16999999999999</v>
      </c>
      <c r="AE1296">
        <v>150.41569999999999</v>
      </c>
      <c r="AF1296">
        <v>151.2961</v>
      </c>
      <c r="AG1296">
        <v>149.06460000000001</v>
      </c>
      <c r="AH1296">
        <v>148.16999999999999</v>
      </c>
      <c r="AI1296">
        <v>150.41569999999999</v>
      </c>
      <c r="AJ1296">
        <v>151.2961</v>
      </c>
      <c r="AK1296">
        <v>149.06460000000001</v>
      </c>
      <c r="AL1296">
        <v>148.16999999999999</v>
      </c>
      <c r="AM1296" t="s">
        <v>1</v>
      </c>
      <c r="AN1296" t="s">
        <v>1</v>
      </c>
      <c r="AO1296" t="s">
        <v>5</v>
      </c>
      <c r="AP1296" t="s">
        <v>5</v>
      </c>
      <c r="AQ1296" t="s">
        <v>0</v>
      </c>
      <c r="AS1296" t="s">
        <v>5</v>
      </c>
    </row>
    <row r="1297" spans="1:45" x14ac:dyDescent="0.3">
      <c r="A1297" s="1" t="s">
        <v>1624</v>
      </c>
      <c r="B1297" s="1">
        <v>8</v>
      </c>
      <c r="C1297" s="1" t="s">
        <v>9</v>
      </c>
      <c r="D1297" s="1">
        <v>99124</v>
      </c>
      <c r="E1297" s="1">
        <v>0</v>
      </c>
      <c r="F1297" s="1" t="s">
        <v>343</v>
      </c>
      <c r="G1297" s="1" t="s">
        <v>9970</v>
      </c>
      <c r="H1297" s="1" t="s">
        <v>11</v>
      </c>
      <c r="I1297" s="1" t="s">
        <v>8605</v>
      </c>
      <c r="J1297" s="1" t="s">
        <v>4</v>
      </c>
      <c r="K1297" s="1" t="s">
        <v>8606</v>
      </c>
      <c r="L1297" s="1">
        <v>7</v>
      </c>
      <c r="M1297" t="s">
        <v>3</v>
      </c>
      <c r="N1297" t="s">
        <v>2</v>
      </c>
      <c r="O1297">
        <v>130</v>
      </c>
      <c r="P1297">
        <v>130</v>
      </c>
      <c r="Q1297">
        <v>0</v>
      </c>
      <c r="R1297">
        <v>0</v>
      </c>
      <c r="S1297">
        <v>0</v>
      </c>
      <c r="T1297">
        <v>0</v>
      </c>
      <c r="U1297">
        <v>54</v>
      </c>
      <c r="X1297" s="23">
        <f>IFERROR(1 -(#REF!/#REF!), 0)</f>
        <v>0</v>
      </c>
      <c r="AA1297">
        <v>132.92920000000001</v>
      </c>
      <c r="AB1297">
        <v>144.2876</v>
      </c>
      <c r="AC1297">
        <v>161.7715</v>
      </c>
      <c r="AD1297">
        <v>147.21350000000001</v>
      </c>
      <c r="AE1297">
        <v>132.92920000000001</v>
      </c>
      <c r="AF1297">
        <v>144.2876</v>
      </c>
      <c r="AG1297">
        <v>161.7715</v>
      </c>
      <c r="AH1297">
        <v>147.21350000000001</v>
      </c>
      <c r="AI1297">
        <v>132.92920000000001</v>
      </c>
      <c r="AJ1297">
        <v>144.2876</v>
      </c>
      <c r="AK1297">
        <v>161.7715</v>
      </c>
      <c r="AL1297">
        <v>147.21350000000001</v>
      </c>
      <c r="AM1297" t="s">
        <v>1</v>
      </c>
      <c r="AN1297" t="s">
        <v>1</v>
      </c>
      <c r="AO1297" t="s">
        <v>5</v>
      </c>
      <c r="AP1297" t="s">
        <v>5</v>
      </c>
      <c r="AQ1297" t="s">
        <v>0</v>
      </c>
      <c r="AS1297" t="s">
        <v>5</v>
      </c>
    </row>
    <row r="1298" spans="1:45" x14ac:dyDescent="0.3">
      <c r="A1298" s="1" t="s">
        <v>2308</v>
      </c>
      <c r="B1298" s="1">
        <v>71</v>
      </c>
      <c r="C1298" s="1" t="s">
        <v>9</v>
      </c>
      <c r="D1298" s="1">
        <v>99124</v>
      </c>
      <c r="E1298" s="1">
        <v>1</v>
      </c>
      <c r="F1298" s="1" t="s">
        <v>1034</v>
      </c>
      <c r="G1298" s="1" t="s">
        <v>9257</v>
      </c>
      <c r="H1298" s="1" t="s">
        <v>5</v>
      </c>
      <c r="I1298" s="1" t="s">
        <v>9112</v>
      </c>
      <c r="J1298" s="1" t="s">
        <v>4</v>
      </c>
      <c r="K1298" s="1" t="s">
        <v>8454</v>
      </c>
      <c r="L1298" s="1">
        <v>6</v>
      </c>
      <c r="M1298" t="s">
        <v>10</v>
      </c>
      <c r="N1298" t="s">
        <v>2</v>
      </c>
      <c r="O1298">
        <v>141</v>
      </c>
      <c r="P1298">
        <v>141</v>
      </c>
      <c r="Q1298">
        <v>0</v>
      </c>
      <c r="R1298">
        <v>0</v>
      </c>
      <c r="S1298">
        <v>0</v>
      </c>
      <c r="T1298">
        <v>0</v>
      </c>
      <c r="U1298">
        <v>26</v>
      </c>
      <c r="X1298" s="23">
        <f>IFERROR(1 -(#REF!/#REF!), 0)</f>
        <v>0</v>
      </c>
      <c r="AA1298">
        <v>60.615000000000002</v>
      </c>
      <c r="AB1298">
        <v>63.358499999999999</v>
      </c>
      <c r="AC1298">
        <v>68.558300000000003</v>
      </c>
      <c r="AD1298">
        <v>60.24</v>
      </c>
      <c r="AE1298">
        <v>60.615000000000002</v>
      </c>
      <c r="AF1298">
        <v>63.358499999999999</v>
      </c>
      <c r="AG1298">
        <v>68.558300000000003</v>
      </c>
      <c r="AH1298">
        <v>60.24</v>
      </c>
      <c r="AI1298">
        <v>60.615000000000002</v>
      </c>
      <c r="AJ1298">
        <v>63.358499999999999</v>
      </c>
      <c r="AK1298">
        <v>68.558300000000003</v>
      </c>
      <c r="AL1298">
        <v>60.24</v>
      </c>
      <c r="AM1298" t="s">
        <v>1</v>
      </c>
      <c r="AN1298" t="s">
        <v>1</v>
      </c>
      <c r="AO1298" t="s">
        <v>5</v>
      </c>
      <c r="AP1298" t="s">
        <v>5</v>
      </c>
      <c r="AQ1298" t="s">
        <v>0</v>
      </c>
      <c r="AS1298" t="s">
        <v>5</v>
      </c>
    </row>
    <row r="1299" spans="1:45" x14ac:dyDescent="0.3">
      <c r="A1299" s="1" t="s">
        <v>1693</v>
      </c>
      <c r="B1299" s="1">
        <v>78</v>
      </c>
      <c r="C1299" s="1" t="s">
        <v>6</v>
      </c>
      <c r="D1299" s="1">
        <v>99124</v>
      </c>
      <c r="E1299" s="1">
        <v>2</v>
      </c>
      <c r="F1299" s="1" t="s">
        <v>343</v>
      </c>
      <c r="G1299" s="1" t="s">
        <v>9971</v>
      </c>
      <c r="H1299" s="1" t="s">
        <v>11</v>
      </c>
      <c r="I1299" s="1" t="s">
        <v>8443</v>
      </c>
      <c r="J1299" s="1" t="s">
        <v>4</v>
      </c>
      <c r="K1299" s="1" t="s">
        <v>8565</v>
      </c>
      <c r="L1299" s="1">
        <v>7</v>
      </c>
      <c r="M1299" t="s">
        <v>3</v>
      </c>
      <c r="N1299" t="s">
        <v>2</v>
      </c>
      <c r="O1299">
        <v>220</v>
      </c>
      <c r="P1299">
        <v>0</v>
      </c>
      <c r="Q1299">
        <v>0</v>
      </c>
      <c r="R1299">
        <v>220</v>
      </c>
      <c r="S1299">
        <v>0</v>
      </c>
      <c r="T1299">
        <v>0</v>
      </c>
      <c r="U1299">
        <v>51</v>
      </c>
      <c r="X1299" s="23">
        <f>IFERROR(1 -(#REF!/#REF!), 0)</f>
        <v>0</v>
      </c>
      <c r="AA1299">
        <v>101.97750000000001</v>
      </c>
      <c r="AB1299">
        <v>108.77</v>
      </c>
      <c r="AC1299">
        <v>119.18689999999999</v>
      </c>
      <c r="AD1299">
        <v>102.5123</v>
      </c>
      <c r="AE1299">
        <v>101.97750000000001</v>
      </c>
      <c r="AF1299">
        <v>108.77</v>
      </c>
      <c r="AG1299">
        <v>119.18689999999999</v>
      </c>
      <c r="AH1299">
        <v>102.5123</v>
      </c>
      <c r="AI1299">
        <v>101.97750000000001</v>
      </c>
      <c r="AJ1299">
        <v>108.77</v>
      </c>
      <c r="AK1299">
        <v>119.18689999999999</v>
      </c>
      <c r="AL1299">
        <v>102.5123</v>
      </c>
      <c r="AM1299" t="s">
        <v>1</v>
      </c>
      <c r="AN1299" t="s">
        <v>1</v>
      </c>
      <c r="AO1299" t="s">
        <v>5</v>
      </c>
      <c r="AP1299" t="s">
        <v>5</v>
      </c>
      <c r="AQ1299" t="s">
        <v>0</v>
      </c>
      <c r="AS1299" t="s">
        <v>5</v>
      </c>
    </row>
    <row r="1300" spans="1:45" x14ac:dyDescent="0.3">
      <c r="A1300" s="1" t="s">
        <v>1816</v>
      </c>
      <c r="B1300" s="1">
        <v>78</v>
      </c>
      <c r="C1300" s="1" t="s">
        <v>12</v>
      </c>
      <c r="D1300" s="1">
        <v>99124</v>
      </c>
      <c r="E1300" s="1">
        <v>3</v>
      </c>
      <c r="F1300" s="1" t="s">
        <v>343</v>
      </c>
      <c r="G1300" s="1" t="s">
        <v>9972</v>
      </c>
      <c r="H1300" s="1" t="s">
        <v>11</v>
      </c>
      <c r="I1300" s="1" t="s">
        <v>8458</v>
      </c>
      <c r="J1300" s="1" t="s">
        <v>4</v>
      </c>
      <c r="K1300" s="1" t="s">
        <v>8459</v>
      </c>
      <c r="L1300" s="1">
        <v>7</v>
      </c>
      <c r="M1300" t="s">
        <v>3</v>
      </c>
      <c r="N1300" t="s">
        <v>2</v>
      </c>
      <c r="O1300">
        <v>80</v>
      </c>
      <c r="P1300">
        <v>0</v>
      </c>
      <c r="Q1300">
        <v>80</v>
      </c>
      <c r="R1300">
        <v>0</v>
      </c>
      <c r="S1300">
        <v>0</v>
      </c>
      <c r="T1300">
        <v>0</v>
      </c>
      <c r="U1300">
        <v>53</v>
      </c>
      <c r="X1300" s="23">
        <f>IFERROR(1 -(#REF!/#REF!), 0)</f>
        <v>0</v>
      </c>
      <c r="AA1300">
        <v>126.22069999999999</v>
      </c>
      <c r="AB1300">
        <v>118.4953</v>
      </c>
      <c r="AC1300">
        <v>128.45760000000001</v>
      </c>
      <c r="AD1300">
        <v>129.88300000000001</v>
      </c>
      <c r="AE1300">
        <v>126.22069999999999</v>
      </c>
      <c r="AF1300">
        <v>118.4953</v>
      </c>
      <c r="AG1300">
        <v>128.45760000000001</v>
      </c>
      <c r="AH1300">
        <v>129.88300000000001</v>
      </c>
      <c r="AI1300">
        <v>126.22069999999999</v>
      </c>
      <c r="AJ1300">
        <v>118.4953</v>
      </c>
      <c r="AK1300">
        <v>128.45760000000001</v>
      </c>
      <c r="AL1300">
        <v>129.88300000000001</v>
      </c>
      <c r="AM1300" t="s">
        <v>1</v>
      </c>
      <c r="AN1300" t="s">
        <v>1</v>
      </c>
      <c r="AO1300" t="s">
        <v>5</v>
      </c>
      <c r="AP1300" t="s">
        <v>5</v>
      </c>
      <c r="AQ1300" t="s">
        <v>0</v>
      </c>
      <c r="AS1300" t="s">
        <v>5</v>
      </c>
    </row>
    <row r="1301" spans="1:45" x14ac:dyDescent="0.3">
      <c r="A1301" s="1" t="s">
        <v>2016</v>
      </c>
      <c r="B1301" s="1">
        <v>71</v>
      </c>
      <c r="C1301" s="1" t="s">
        <v>7</v>
      </c>
      <c r="D1301" s="1">
        <v>99124</v>
      </c>
      <c r="E1301" s="1">
        <v>4</v>
      </c>
      <c r="F1301" s="1" t="s">
        <v>744</v>
      </c>
      <c r="G1301" s="1" t="s">
        <v>9973</v>
      </c>
      <c r="H1301" s="1" t="s">
        <v>5</v>
      </c>
      <c r="I1301" s="1" t="s">
        <v>9974</v>
      </c>
      <c r="J1301" s="1" t="s">
        <v>4</v>
      </c>
      <c r="K1301" s="1" t="s">
        <v>8868</v>
      </c>
      <c r="L1301" s="1">
        <v>7</v>
      </c>
      <c r="M1301" t="s">
        <v>3</v>
      </c>
      <c r="N1301" t="s">
        <v>2</v>
      </c>
      <c r="O1301">
        <v>100</v>
      </c>
      <c r="P1301">
        <v>0</v>
      </c>
      <c r="Q1301">
        <v>0</v>
      </c>
      <c r="R1301">
        <v>0</v>
      </c>
      <c r="S1301">
        <v>0</v>
      </c>
      <c r="T1301">
        <v>100</v>
      </c>
      <c r="U1301">
        <v>53</v>
      </c>
      <c r="X1301" s="23">
        <f>IFERROR(1 -(#REF!/#REF!), 0)</f>
        <v>0</v>
      </c>
      <c r="AA1301">
        <v>77.280799999999999</v>
      </c>
      <c r="AB1301">
        <v>79.188400000000001</v>
      </c>
      <c r="AC1301">
        <v>76.555000000000007</v>
      </c>
      <c r="AD1301">
        <v>66.302800000000005</v>
      </c>
      <c r="AE1301">
        <v>77.280799999999999</v>
      </c>
      <c r="AF1301">
        <v>79.188400000000001</v>
      </c>
      <c r="AG1301">
        <v>76.555000000000007</v>
      </c>
      <c r="AH1301">
        <v>66.302800000000005</v>
      </c>
      <c r="AI1301">
        <v>77.280799999999999</v>
      </c>
      <c r="AJ1301">
        <v>79.188400000000001</v>
      </c>
      <c r="AK1301">
        <v>76.555000000000007</v>
      </c>
      <c r="AL1301">
        <v>66.302800000000005</v>
      </c>
      <c r="AM1301" t="s">
        <v>1</v>
      </c>
      <c r="AN1301" t="s">
        <v>1</v>
      </c>
      <c r="AO1301" t="s">
        <v>5</v>
      </c>
      <c r="AP1301" t="s">
        <v>5</v>
      </c>
      <c r="AQ1301" t="s">
        <v>0</v>
      </c>
      <c r="AS1301" t="s">
        <v>5</v>
      </c>
    </row>
    <row r="1302" spans="1:45" x14ac:dyDescent="0.3">
      <c r="A1302" s="1" t="s">
        <v>2534</v>
      </c>
      <c r="B1302" s="1">
        <v>9</v>
      </c>
      <c r="C1302" s="1" t="s">
        <v>9</v>
      </c>
      <c r="D1302" s="1">
        <v>99127</v>
      </c>
      <c r="E1302" s="1">
        <v>2</v>
      </c>
      <c r="F1302" s="1" t="s">
        <v>1259</v>
      </c>
      <c r="G1302" s="1" t="s">
        <v>9975</v>
      </c>
      <c r="H1302" s="1" t="s">
        <v>5</v>
      </c>
      <c r="I1302" s="1" t="s">
        <v>9327</v>
      </c>
      <c r="J1302" s="1" t="s">
        <v>4</v>
      </c>
      <c r="K1302" s="1" t="s">
        <v>9328</v>
      </c>
      <c r="L1302" s="1">
        <v>7</v>
      </c>
      <c r="M1302" t="s">
        <v>3</v>
      </c>
      <c r="N1302" t="s">
        <v>2</v>
      </c>
      <c r="O1302">
        <v>220</v>
      </c>
      <c r="P1302">
        <v>220</v>
      </c>
      <c r="Q1302">
        <v>0</v>
      </c>
      <c r="R1302">
        <v>0</v>
      </c>
      <c r="S1302">
        <v>0</v>
      </c>
      <c r="T1302">
        <v>0</v>
      </c>
      <c r="U1302">
        <v>32</v>
      </c>
      <c r="X1302" s="23">
        <f>IFERROR(1 -(#REF!/#REF!), 0)</f>
        <v>0</v>
      </c>
      <c r="AA1302">
        <v>74.905000000000001</v>
      </c>
      <c r="AB1302">
        <v>62.920699999999997</v>
      </c>
      <c r="AC1302">
        <v>66.366900000000001</v>
      </c>
      <c r="AE1302">
        <v>74.905000000000001</v>
      </c>
      <c r="AF1302">
        <v>62.920699999999997</v>
      </c>
      <c r="AG1302">
        <v>66.366900000000001</v>
      </c>
      <c r="AI1302">
        <v>74.905000000000001</v>
      </c>
      <c r="AJ1302">
        <v>62.920699999999997</v>
      </c>
      <c r="AK1302">
        <v>66.366900000000001</v>
      </c>
      <c r="AM1302" t="s">
        <v>1</v>
      </c>
      <c r="AN1302" t="s">
        <v>1</v>
      </c>
      <c r="AO1302" t="s">
        <v>5</v>
      </c>
      <c r="AP1302" t="s">
        <v>5</v>
      </c>
      <c r="AQ1302" t="s">
        <v>0</v>
      </c>
      <c r="AS1302" t="s">
        <v>5</v>
      </c>
    </row>
    <row r="1303" spans="1:45" x14ac:dyDescent="0.3">
      <c r="A1303" s="1" t="s">
        <v>2571</v>
      </c>
      <c r="B1303" s="1">
        <v>76</v>
      </c>
      <c r="C1303" s="1" t="s">
        <v>6</v>
      </c>
      <c r="D1303" s="1">
        <v>99128</v>
      </c>
      <c r="E1303" s="1">
        <v>0</v>
      </c>
      <c r="F1303" s="1" t="s">
        <v>1295</v>
      </c>
      <c r="G1303" s="1" t="s">
        <v>2941</v>
      </c>
      <c r="H1303" s="1" t="s">
        <v>5</v>
      </c>
      <c r="I1303" s="1" t="s">
        <v>8997</v>
      </c>
      <c r="J1303" s="1" t="s">
        <v>4</v>
      </c>
      <c r="K1303" s="1" t="s">
        <v>8378</v>
      </c>
      <c r="L1303" s="1">
        <v>7</v>
      </c>
      <c r="M1303" t="s">
        <v>3</v>
      </c>
      <c r="N1303" t="s">
        <v>2</v>
      </c>
      <c r="O1303">
        <v>40</v>
      </c>
      <c r="P1303">
        <v>0</v>
      </c>
      <c r="Q1303">
        <v>0</v>
      </c>
      <c r="R1303">
        <v>40</v>
      </c>
      <c r="S1303">
        <v>0</v>
      </c>
      <c r="T1303">
        <v>0</v>
      </c>
      <c r="U1303">
        <v>23</v>
      </c>
      <c r="X1303" s="23">
        <f>IFERROR(1 -(#REF!/#REF!), 0)</f>
        <v>0</v>
      </c>
      <c r="AB1303">
        <v>64.03</v>
      </c>
      <c r="AC1303">
        <v>66.209000000000003</v>
      </c>
      <c r="AD1303">
        <v>57.41</v>
      </c>
      <c r="AF1303">
        <v>64.03</v>
      </c>
      <c r="AG1303">
        <v>66.209000000000003</v>
      </c>
      <c r="AH1303">
        <v>57.41</v>
      </c>
      <c r="AJ1303">
        <v>64.03</v>
      </c>
      <c r="AK1303">
        <v>66.209000000000003</v>
      </c>
      <c r="AL1303">
        <v>57.41</v>
      </c>
      <c r="AM1303" t="s">
        <v>1</v>
      </c>
      <c r="AN1303" t="s">
        <v>1</v>
      </c>
      <c r="AO1303" t="s">
        <v>5</v>
      </c>
      <c r="AP1303" t="s">
        <v>5</v>
      </c>
      <c r="AQ1303" t="s">
        <v>0</v>
      </c>
      <c r="AS1303" t="s">
        <v>5</v>
      </c>
    </row>
    <row r="1304" spans="1:45" x14ac:dyDescent="0.3">
      <c r="A1304" s="1" t="s">
        <v>2109</v>
      </c>
      <c r="B1304" s="1">
        <v>70</v>
      </c>
      <c r="C1304" s="1" t="s">
        <v>6</v>
      </c>
      <c r="D1304" s="1">
        <v>99128</v>
      </c>
      <c r="E1304" s="1">
        <v>1</v>
      </c>
      <c r="F1304" s="1" t="s">
        <v>834</v>
      </c>
      <c r="G1304" s="1" t="s">
        <v>9976</v>
      </c>
      <c r="H1304" s="1" t="s">
        <v>5</v>
      </c>
      <c r="I1304" s="1" t="s">
        <v>9097</v>
      </c>
      <c r="J1304" s="1" t="s">
        <v>4</v>
      </c>
      <c r="K1304" s="1" t="s">
        <v>8435</v>
      </c>
      <c r="L1304" s="1">
        <v>7</v>
      </c>
      <c r="M1304" t="s">
        <v>3</v>
      </c>
      <c r="N1304" t="s">
        <v>2</v>
      </c>
      <c r="O1304">
        <v>70</v>
      </c>
      <c r="P1304">
        <v>0</v>
      </c>
      <c r="Q1304">
        <v>0</v>
      </c>
      <c r="R1304">
        <v>70</v>
      </c>
      <c r="S1304">
        <v>0</v>
      </c>
      <c r="T1304">
        <v>0</v>
      </c>
      <c r="U1304">
        <v>40</v>
      </c>
      <c r="X1304" s="23">
        <f>IFERROR(1 -(#REF!/#REF!), 0)</f>
        <v>0</v>
      </c>
      <c r="AA1304">
        <v>59.933300000000003</v>
      </c>
      <c r="AB1304">
        <v>84.2286</v>
      </c>
      <c r="AC1304">
        <v>100.93689999999999</v>
      </c>
      <c r="AD1304">
        <v>40.369999999999997</v>
      </c>
      <c r="AE1304">
        <v>59.933300000000003</v>
      </c>
      <c r="AF1304">
        <v>84.2286</v>
      </c>
      <c r="AG1304">
        <v>100.93689999999999</v>
      </c>
      <c r="AH1304">
        <v>40.369999999999997</v>
      </c>
      <c r="AI1304">
        <v>59.933300000000003</v>
      </c>
      <c r="AJ1304">
        <v>84.2286</v>
      </c>
      <c r="AK1304">
        <v>100.93689999999999</v>
      </c>
      <c r="AL1304">
        <v>40.369999999999997</v>
      </c>
      <c r="AM1304" t="s">
        <v>1</v>
      </c>
      <c r="AN1304" t="s">
        <v>1</v>
      </c>
      <c r="AO1304" t="s">
        <v>5</v>
      </c>
      <c r="AP1304" t="s">
        <v>5</v>
      </c>
      <c r="AQ1304" t="s">
        <v>0</v>
      </c>
      <c r="AS1304" t="s">
        <v>5</v>
      </c>
    </row>
    <row r="1305" spans="1:45" x14ac:dyDescent="0.3">
      <c r="A1305" s="1" t="s">
        <v>2543</v>
      </c>
      <c r="B1305" s="1">
        <v>78</v>
      </c>
      <c r="C1305" s="1" t="s">
        <v>9</v>
      </c>
      <c r="D1305" s="1">
        <v>99128</v>
      </c>
      <c r="E1305" s="1">
        <v>2</v>
      </c>
      <c r="F1305" s="1" t="s">
        <v>1267</v>
      </c>
      <c r="G1305" s="1" t="s">
        <v>9977</v>
      </c>
      <c r="H1305" s="1" t="s">
        <v>5</v>
      </c>
      <c r="I1305" s="1" t="s">
        <v>8991</v>
      </c>
      <c r="J1305" s="1" t="s">
        <v>4</v>
      </c>
      <c r="K1305" s="1" t="s">
        <v>8730</v>
      </c>
      <c r="L1305" s="1">
        <v>7</v>
      </c>
      <c r="M1305" t="s">
        <v>3</v>
      </c>
      <c r="N1305" t="s">
        <v>2</v>
      </c>
      <c r="O1305">
        <v>90</v>
      </c>
      <c r="P1305">
        <v>90</v>
      </c>
      <c r="Q1305">
        <v>0</v>
      </c>
      <c r="R1305">
        <v>0</v>
      </c>
      <c r="S1305">
        <v>0</v>
      </c>
      <c r="T1305">
        <v>0</v>
      </c>
      <c r="U1305">
        <v>43</v>
      </c>
      <c r="X1305" s="23">
        <f>IFERROR(1 -(#REF!/#REF!), 0)</f>
        <v>0</v>
      </c>
      <c r="AA1305">
        <v>53.228400000000001</v>
      </c>
      <c r="AB1305">
        <v>67.827100000000002</v>
      </c>
      <c r="AC1305">
        <v>69.040000000000006</v>
      </c>
      <c r="AD1305">
        <v>52.55</v>
      </c>
      <c r="AE1305">
        <v>53.228400000000001</v>
      </c>
      <c r="AF1305">
        <v>67.827100000000002</v>
      </c>
      <c r="AG1305">
        <v>69.040000000000006</v>
      </c>
      <c r="AH1305">
        <v>52.55</v>
      </c>
      <c r="AI1305">
        <v>53.228400000000001</v>
      </c>
      <c r="AJ1305">
        <v>67.827100000000002</v>
      </c>
      <c r="AK1305">
        <v>69.040000000000006</v>
      </c>
      <c r="AL1305">
        <v>52.55</v>
      </c>
      <c r="AM1305" t="s">
        <v>1</v>
      </c>
      <c r="AN1305" t="s">
        <v>1</v>
      </c>
      <c r="AO1305" t="s">
        <v>5</v>
      </c>
      <c r="AP1305" t="s">
        <v>5</v>
      </c>
      <c r="AQ1305" t="s">
        <v>0</v>
      </c>
      <c r="AS1305" t="s">
        <v>5</v>
      </c>
    </row>
    <row r="1306" spans="1:45" x14ac:dyDescent="0.3">
      <c r="A1306" s="1" t="s">
        <v>2544</v>
      </c>
      <c r="B1306" s="1">
        <v>78</v>
      </c>
      <c r="C1306" s="1" t="s">
        <v>12</v>
      </c>
      <c r="D1306" s="1">
        <v>99128</v>
      </c>
      <c r="E1306" s="1">
        <v>3</v>
      </c>
      <c r="F1306" s="1" t="s">
        <v>834</v>
      </c>
      <c r="G1306" s="1" t="s">
        <v>1268</v>
      </c>
      <c r="H1306" s="1" t="s">
        <v>5</v>
      </c>
      <c r="I1306" s="1" t="s">
        <v>9021</v>
      </c>
      <c r="J1306" s="1" t="s">
        <v>4</v>
      </c>
      <c r="K1306" s="1" t="s">
        <v>8307</v>
      </c>
      <c r="L1306" s="1">
        <v>7</v>
      </c>
      <c r="M1306" t="s">
        <v>3</v>
      </c>
      <c r="N1306" t="s">
        <v>2</v>
      </c>
      <c r="O1306">
        <v>50</v>
      </c>
      <c r="P1306">
        <v>0</v>
      </c>
      <c r="Q1306">
        <v>50</v>
      </c>
      <c r="R1306">
        <v>0</v>
      </c>
      <c r="S1306">
        <v>0</v>
      </c>
      <c r="T1306">
        <v>0</v>
      </c>
      <c r="U1306">
        <v>54</v>
      </c>
      <c r="X1306" s="23">
        <f>IFERROR(1 -(#REF!/#REF!), 0)</f>
        <v>0</v>
      </c>
      <c r="AA1306">
        <v>73.645700000000005</v>
      </c>
      <c r="AB1306">
        <v>83.601500000000001</v>
      </c>
      <c r="AC1306">
        <v>85.410700000000006</v>
      </c>
      <c r="AD1306">
        <v>67.524199999999993</v>
      </c>
      <c r="AE1306">
        <v>73.645700000000005</v>
      </c>
      <c r="AF1306">
        <v>83.601500000000001</v>
      </c>
      <c r="AG1306">
        <v>85.410700000000006</v>
      </c>
      <c r="AH1306">
        <v>67.524199999999993</v>
      </c>
      <c r="AI1306">
        <v>73.645700000000005</v>
      </c>
      <c r="AJ1306">
        <v>83.601500000000001</v>
      </c>
      <c r="AK1306">
        <v>85.410700000000006</v>
      </c>
      <c r="AL1306">
        <v>67.524199999999993</v>
      </c>
      <c r="AM1306" t="s">
        <v>1</v>
      </c>
      <c r="AN1306" t="s">
        <v>1</v>
      </c>
      <c r="AO1306" t="s">
        <v>5</v>
      </c>
      <c r="AP1306" t="s">
        <v>5</v>
      </c>
      <c r="AQ1306" t="s">
        <v>0</v>
      </c>
      <c r="AS1306" t="s">
        <v>5</v>
      </c>
    </row>
    <row r="1307" spans="1:45" x14ac:dyDescent="0.3">
      <c r="A1307" s="1" t="s">
        <v>2545</v>
      </c>
      <c r="B1307" s="1">
        <v>72</v>
      </c>
      <c r="C1307" s="1" t="s">
        <v>9</v>
      </c>
      <c r="D1307" s="1">
        <v>99128</v>
      </c>
      <c r="E1307" s="1">
        <v>4</v>
      </c>
      <c r="F1307" s="1" t="s">
        <v>1269</v>
      </c>
      <c r="G1307" s="1" t="s">
        <v>9978</v>
      </c>
      <c r="H1307" s="1" t="s">
        <v>5</v>
      </c>
      <c r="I1307" s="1" t="s">
        <v>8954</v>
      </c>
      <c r="J1307" s="1" t="s">
        <v>4</v>
      </c>
      <c r="K1307" s="1" t="s">
        <v>8329</v>
      </c>
      <c r="L1307" s="1">
        <v>7</v>
      </c>
      <c r="M1307" t="s">
        <v>3</v>
      </c>
      <c r="N1307" t="s">
        <v>2</v>
      </c>
      <c r="O1307">
        <v>175</v>
      </c>
      <c r="P1307">
        <v>175</v>
      </c>
      <c r="Q1307">
        <v>0</v>
      </c>
      <c r="R1307">
        <v>0</v>
      </c>
      <c r="S1307">
        <v>0</v>
      </c>
      <c r="T1307">
        <v>0</v>
      </c>
      <c r="U1307">
        <v>53</v>
      </c>
      <c r="X1307" s="23">
        <f>IFERROR(1 -(#REF!/#REF!), 0)</f>
        <v>0</v>
      </c>
      <c r="AA1307">
        <v>63.901299999999999</v>
      </c>
      <c r="AB1307">
        <v>80.834599999999995</v>
      </c>
      <c r="AC1307">
        <v>75.516900000000007</v>
      </c>
      <c r="AD1307">
        <v>67.4833</v>
      </c>
      <c r="AE1307">
        <v>63.901299999999999</v>
      </c>
      <c r="AF1307">
        <v>80.834599999999995</v>
      </c>
      <c r="AG1307">
        <v>75.516900000000007</v>
      </c>
      <c r="AH1307">
        <v>67.4833</v>
      </c>
      <c r="AI1307">
        <v>63.901299999999999</v>
      </c>
      <c r="AJ1307">
        <v>80.834599999999995</v>
      </c>
      <c r="AK1307">
        <v>75.516900000000007</v>
      </c>
      <c r="AL1307">
        <v>67.4833</v>
      </c>
      <c r="AM1307" t="s">
        <v>1</v>
      </c>
      <c r="AN1307" t="s">
        <v>1</v>
      </c>
      <c r="AO1307" t="s">
        <v>5</v>
      </c>
      <c r="AP1307" t="s">
        <v>5</v>
      </c>
      <c r="AQ1307" t="s">
        <v>0</v>
      </c>
      <c r="AS1307" t="s">
        <v>5</v>
      </c>
    </row>
    <row r="1308" spans="1:45" x14ac:dyDescent="0.3">
      <c r="A1308" s="1" t="s">
        <v>9979</v>
      </c>
      <c r="B1308" s="1">
        <v>78</v>
      </c>
      <c r="C1308" s="1" t="s">
        <v>14</v>
      </c>
      <c r="D1308" s="1">
        <v>99128</v>
      </c>
      <c r="E1308" s="1">
        <v>5</v>
      </c>
      <c r="F1308" s="1" t="s">
        <v>9980</v>
      </c>
      <c r="G1308" s="1" t="s">
        <v>9981</v>
      </c>
      <c r="H1308" s="1" t="s">
        <v>5</v>
      </c>
      <c r="I1308" s="1" t="s">
        <v>8969</v>
      </c>
      <c r="J1308" s="1" t="s">
        <v>4</v>
      </c>
      <c r="K1308" s="1" t="s">
        <v>8517</v>
      </c>
      <c r="L1308" s="1">
        <v>7</v>
      </c>
      <c r="M1308" t="s">
        <v>3</v>
      </c>
      <c r="N1308" t="s">
        <v>2</v>
      </c>
      <c r="O1308">
        <v>1</v>
      </c>
      <c r="P1308">
        <v>0</v>
      </c>
      <c r="Q1308">
        <v>0</v>
      </c>
      <c r="R1308">
        <v>0</v>
      </c>
      <c r="S1308">
        <v>1</v>
      </c>
      <c r="T1308">
        <v>0</v>
      </c>
      <c r="U1308">
        <v>7</v>
      </c>
      <c r="X1308" s="23">
        <f>IFERROR(1 -(#REF!/#REF!), 0)</f>
        <v>0</v>
      </c>
      <c r="AC1308">
        <v>51.02</v>
      </c>
      <c r="AG1308">
        <v>51.02</v>
      </c>
      <c r="AK1308">
        <v>51.02</v>
      </c>
      <c r="AM1308" t="s">
        <v>1</v>
      </c>
      <c r="AN1308" t="s">
        <v>1</v>
      </c>
      <c r="AO1308" t="s">
        <v>5</v>
      </c>
      <c r="AP1308" t="s">
        <v>5</v>
      </c>
      <c r="AQ1308" t="s">
        <v>0</v>
      </c>
      <c r="AS1308" t="s">
        <v>5</v>
      </c>
    </row>
    <row r="1309" spans="1:45" x14ac:dyDescent="0.3">
      <c r="A1309" s="1" t="s">
        <v>9982</v>
      </c>
      <c r="B1309" s="1">
        <v>34</v>
      </c>
      <c r="C1309" s="1" t="s">
        <v>12</v>
      </c>
      <c r="D1309" s="1">
        <v>99128</v>
      </c>
      <c r="E1309" s="1">
        <v>6</v>
      </c>
      <c r="F1309" s="1" t="s">
        <v>834</v>
      </c>
      <c r="G1309" s="1" t="s">
        <v>9983</v>
      </c>
      <c r="H1309" s="1" t="s">
        <v>5</v>
      </c>
      <c r="I1309" s="1" t="s">
        <v>9136</v>
      </c>
      <c r="J1309" s="1" t="s">
        <v>4</v>
      </c>
      <c r="K1309" s="1" t="s">
        <v>8500</v>
      </c>
      <c r="L1309" s="1">
        <v>7</v>
      </c>
      <c r="M1309" t="s">
        <v>3</v>
      </c>
      <c r="N1309" t="s">
        <v>2</v>
      </c>
      <c r="O1309">
        <v>1</v>
      </c>
      <c r="P1309">
        <v>0</v>
      </c>
      <c r="Q1309">
        <v>1</v>
      </c>
      <c r="R1309">
        <v>0</v>
      </c>
      <c r="S1309">
        <v>0</v>
      </c>
      <c r="T1309">
        <v>0</v>
      </c>
      <c r="W1309">
        <v>0</v>
      </c>
      <c r="X1309" s="23">
        <f>IFERROR(1 -(#REF!/#REF!), 0)</f>
        <v>0</v>
      </c>
      <c r="AM1309" t="s">
        <v>1</v>
      </c>
      <c r="AN1309" t="s">
        <v>1</v>
      </c>
      <c r="AO1309" t="s">
        <v>5</v>
      </c>
      <c r="AP1309" t="s">
        <v>5</v>
      </c>
      <c r="AQ1309" t="s">
        <v>0</v>
      </c>
      <c r="AS1309" t="s">
        <v>5</v>
      </c>
    </row>
    <row r="1310" spans="1:45" x14ac:dyDescent="0.3">
      <c r="A1310" s="1" t="s">
        <v>2566</v>
      </c>
      <c r="B1310" s="1">
        <v>9</v>
      </c>
      <c r="C1310" s="1" t="s">
        <v>12</v>
      </c>
      <c r="D1310" s="1">
        <v>99144</v>
      </c>
      <c r="E1310" s="1">
        <v>0</v>
      </c>
      <c r="F1310" s="1" t="s">
        <v>1290</v>
      </c>
      <c r="G1310" s="1" t="s">
        <v>9984</v>
      </c>
      <c r="H1310" s="1" t="s">
        <v>5</v>
      </c>
      <c r="I1310" s="1" t="s">
        <v>9985</v>
      </c>
      <c r="J1310" s="1" t="s">
        <v>4</v>
      </c>
      <c r="K1310" s="1" t="s">
        <v>8292</v>
      </c>
      <c r="L1310" s="1">
        <v>7</v>
      </c>
      <c r="M1310" t="s">
        <v>3</v>
      </c>
      <c r="N1310" t="s">
        <v>2</v>
      </c>
      <c r="O1310">
        <v>260</v>
      </c>
      <c r="P1310">
        <v>0</v>
      </c>
      <c r="Q1310">
        <v>260</v>
      </c>
      <c r="R1310">
        <v>0</v>
      </c>
      <c r="S1310">
        <v>0</v>
      </c>
      <c r="T1310">
        <v>0</v>
      </c>
      <c r="U1310">
        <v>50</v>
      </c>
      <c r="X1310" s="23">
        <f>IFERROR(1 -(#REF!/#REF!), 0)</f>
        <v>0</v>
      </c>
      <c r="AA1310">
        <v>81.921800000000005</v>
      </c>
      <c r="AB1310">
        <v>83.4846</v>
      </c>
      <c r="AC1310">
        <v>86.303799999999995</v>
      </c>
      <c r="AD1310">
        <v>81.39</v>
      </c>
      <c r="AE1310">
        <v>81.921800000000005</v>
      </c>
      <c r="AF1310">
        <v>83.4846</v>
      </c>
      <c r="AG1310">
        <v>86.303799999999995</v>
      </c>
      <c r="AH1310">
        <v>81.39</v>
      </c>
      <c r="AI1310">
        <v>81.921800000000005</v>
      </c>
      <c r="AJ1310">
        <v>83.4846</v>
      </c>
      <c r="AK1310">
        <v>86.303799999999995</v>
      </c>
      <c r="AL1310">
        <v>81.39</v>
      </c>
      <c r="AM1310" t="s">
        <v>1</v>
      </c>
      <c r="AN1310" t="s">
        <v>1</v>
      </c>
      <c r="AO1310" t="s">
        <v>5</v>
      </c>
      <c r="AP1310" t="s">
        <v>5</v>
      </c>
      <c r="AQ1310" t="s">
        <v>0</v>
      </c>
      <c r="AS1310" t="s">
        <v>5</v>
      </c>
    </row>
    <row r="1311" spans="1:45" x14ac:dyDescent="0.3">
      <c r="A1311" s="1" t="s">
        <v>2567</v>
      </c>
      <c r="B1311" s="1">
        <v>8</v>
      </c>
      <c r="C1311" s="1" t="s">
        <v>14</v>
      </c>
      <c r="D1311" s="1">
        <v>99144</v>
      </c>
      <c r="E1311" s="1">
        <v>1</v>
      </c>
      <c r="F1311" s="1" t="s">
        <v>1291</v>
      </c>
      <c r="G1311" s="1" t="s">
        <v>9986</v>
      </c>
      <c r="H1311" s="1" t="s">
        <v>5</v>
      </c>
      <c r="I1311" s="1" t="s">
        <v>9060</v>
      </c>
      <c r="J1311" s="1" t="s">
        <v>4</v>
      </c>
      <c r="K1311" s="1" t="s">
        <v>8301</v>
      </c>
      <c r="L1311" s="1">
        <v>7</v>
      </c>
      <c r="M1311" t="s">
        <v>3</v>
      </c>
      <c r="N1311" t="s">
        <v>2</v>
      </c>
      <c r="O1311">
        <v>10</v>
      </c>
      <c r="P1311">
        <v>0</v>
      </c>
      <c r="Q1311">
        <v>0</v>
      </c>
      <c r="R1311">
        <v>0</v>
      </c>
      <c r="S1311">
        <v>10</v>
      </c>
      <c r="T1311">
        <v>0</v>
      </c>
      <c r="U1311">
        <v>45</v>
      </c>
      <c r="X1311" s="23">
        <f>IFERROR(1 -(#REF!/#REF!), 0)</f>
        <v>0</v>
      </c>
      <c r="AA1311">
        <v>53.77</v>
      </c>
      <c r="AB1311">
        <v>53.77</v>
      </c>
      <c r="AC1311">
        <v>55.831499999999998</v>
      </c>
      <c r="AD1311">
        <v>53.77</v>
      </c>
      <c r="AE1311">
        <v>53.77</v>
      </c>
      <c r="AF1311">
        <v>53.77</v>
      </c>
      <c r="AG1311">
        <v>55.831499999999998</v>
      </c>
      <c r="AH1311">
        <v>53.77</v>
      </c>
      <c r="AI1311">
        <v>53.77</v>
      </c>
      <c r="AJ1311">
        <v>53.77</v>
      </c>
      <c r="AK1311">
        <v>55.831499999999998</v>
      </c>
      <c r="AL1311">
        <v>53.77</v>
      </c>
      <c r="AM1311" t="s">
        <v>1</v>
      </c>
      <c r="AN1311" t="s">
        <v>1</v>
      </c>
      <c r="AO1311" t="s">
        <v>5</v>
      </c>
      <c r="AP1311" t="s">
        <v>5</v>
      </c>
      <c r="AQ1311" t="s">
        <v>0</v>
      </c>
      <c r="AS1311" t="s">
        <v>5</v>
      </c>
    </row>
    <row r="1312" spans="1:45" x14ac:dyDescent="0.3">
      <c r="A1312" s="1" t="s">
        <v>2568</v>
      </c>
      <c r="B1312" s="1">
        <v>76</v>
      </c>
      <c r="C1312" s="1" t="s">
        <v>14</v>
      </c>
      <c r="D1312" s="1">
        <v>99144</v>
      </c>
      <c r="E1312" s="1">
        <v>2</v>
      </c>
      <c r="F1312" s="1" t="s">
        <v>1292</v>
      </c>
      <c r="G1312" s="1" t="s">
        <v>9987</v>
      </c>
      <c r="H1312" s="1" t="s">
        <v>5</v>
      </c>
      <c r="I1312" s="1" t="s">
        <v>8969</v>
      </c>
      <c r="J1312" s="1" t="s">
        <v>4</v>
      </c>
      <c r="K1312" s="1" t="s">
        <v>8469</v>
      </c>
      <c r="L1312" s="1">
        <v>7</v>
      </c>
      <c r="M1312" t="s">
        <v>3</v>
      </c>
      <c r="N1312" t="s">
        <v>2</v>
      </c>
      <c r="O1312">
        <v>120</v>
      </c>
      <c r="P1312">
        <v>0</v>
      </c>
      <c r="Q1312">
        <v>0</v>
      </c>
      <c r="R1312">
        <v>0</v>
      </c>
      <c r="S1312">
        <v>120</v>
      </c>
      <c r="T1312">
        <v>0</v>
      </c>
      <c r="U1312">
        <v>45</v>
      </c>
      <c r="X1312" s="23">
        <f>IFERROR(1 -(#REF!/#REF!), 0)</f>
        <v>0</v>
      </c>
      <c r="AA1312">
        <v>108.69</v>
      </c>
      <c r="AB1312">
        <v>113.31</v>
      </c>
      <c r="AC1312">
        <v>117.6369</v>
      </c>
      <c r="AD1312">
        <v>106.71</v>
      </c>
      <c r="AE1312">
        <v>108.69</v>
      </c>
      <c r="AF1312">
        <v>113.31</v>
      </c>
      <c r="AG1312">
        <v>117.6369</v>
      </c>
      <c r="AH1312">
        <v>106.71</v>
      </c>
      <c r="AI1312">
        <v>108.69</v>
      </c>
      <c r="AJ1312">
        <v>113.31</v>
      </c>
      <c r="AK1312">
        <v>117.6369</v>
      </c>
      <c r="AL1312">
        <v>106.71</v>
      </c>
      <c r="AM1312" t="s">
        <v>1</v>
      </c>
      <c r="AN1312" t="s">
        <v>1</v>
      </c>
      <c r="AO1312" t="s">
        <v>5</v>
      </c>
      <c r="AP1312" t="s">
        <v>5</v>
      </c>
      <c r="AQ1312" t="s">
        <v>0</v>
      </c>
      <c r="AS1312" t="s">
        <v>5</v>
      </c>
    </row>
    <row r="1313" spans="1:45" x14ac:dyDescent="0.3">
      <c r="A1313" s="1" t="s">
        <v>2569</v>
      </c>
      <c r="B1313" s="1">
        <v>78</v>
      </c>
      <c r="C1313" s="1" t="s">
        <v>7</v>
      </c>
      <c r="D1313" s="1">
        <v>99144</v>
      </c>
      <c r="E1313" s="1">
        <v>3</v>
      </c>
      <c r="F1313" s="1" t="s">
        <v>1293</v>
      </c>
      <c r="G1313" s="1" t="s">
        <v>9988</v>
      </c>
      <c r="H1313" s="1" t="s">
        <v>5</v>
      </c>
      <c r="I1313" s="1" t="s">
        <v>9087</v>
      </c>
      <c r="J1313" s="1" t="s">
        <v>4</v>
      </c>
      <c r="K1313" s="1" t="s">
        <v>8503</v>
      </c>
      <c r="L1313" s="1">
        <v>7</v>
      </c>
      <c r="M1313" t="s">
        <v>3</v>
      </c>
      <c r="N1313" t="s">
        <v>2</v>
      </c>
      <c r="O1313">
        <v>140</v>
      </c>
      <c r="P1313">
        <v>0</v>
      </c>
      <c r="Q1313">
        <v>0</v>
      </c>
      <c r="R1313">
        <v>0</v>
      </c>
      <c r="S1313">
        <v>0</v>
      </c>
      <c r="T1313">
        <v>140</v>
      </c>
      <c r="U1313">
        <v>49</v>
      </c>
      <c r="X1313" s="23">
        <f>IFERROR(1 -(#REF!/#REF!), 0)</f>
        <v>0</v>
      </c>
      <c r="AA1313">
        <v>16.704999999999998</v>
      </c>
      <c r="AB1313">
        <v>18.447500000000002</v>
      </c>
      <c r="AC1313">
        <v>19.2075</v>
      </c>
      <c r="AD1313">
        <v>16.38</v>
      </c>
      <c r="AE1313">
        <v>16.704999999999998</v>
      </c>
      <c r="AF1313">
        <v>18.447500000000002</v>
      </c>
      <c r="AG1313">
        <v>19.2075</v>
      </c>
      <c r="AH1313">
        <v>16.38</v>
      </c>
      <c r="AI1313">
        <v>16.704999999999998</v>
      </c>
      <c r="AJ1313">
        <v>18.447500000000002</v>
      </c>
      <c r="AK1313">
        <v>19.2075</v>
      </c>
      <c r="AL1313">
        <v>16.38</v>
      </c>
      <c r="AM1313" t="s">
        <v>1</v>
      </c>
      <c r="AN1313" t="s">
        <v>1</v>
      </c>
      <c r="AO1313" t="s">
        <v>5</v>
      </c>
      <c r="AP1313" t="s">
        <v>5</v>
      </c>
      <c r="AQ1313" t="s">
        <v>0</v>
      </c>
      <c r="AS1313" t="s">
        <v>5</v>
      </c>
    </row>
    <row r="1314" spans="1:45" x14ac:dyDescent="0.3">
      <c r="A1314" s="1" t="s">
        <v>1559</v>
      </c>
      <c r="B1314" s="1">
        <v>8</v>
      </c>
      <c r="C1314" s="1" t="s">
        <v>14</v>
      </c>
      <c r="D1314" s="1">
        <v>99144</v>
      </c>
      <c r="E1314" s="1">
        <v>4</v>
      </c>
      <c r="F1314" s="1" t="s">
        <v>276</v>
      </c>
      <c r="G1314" s="1" t="s">
        <v>9989</v>
      </c>
      <c r="H1314" s="1" t="s">
        <v>5</v>
      </c>
      <c r="I1314" s="1" t="s">
        <v>9060</v>
      </c>
      <c r="J1314" s="1" t="s">
        <v>4</v>
      </c>
      <c r="K1314" s="1" t="s">
        <v>8301</v>
      </c>
      <c r="L1314" s="1">
        <v>7</v>
      </c>
      <c r="M1314" t="s">
        <v>3</v>
      </c>
      <c r="N1314" t="s">
        <v>2</v>
      </c>
      <c r="O1314">
        <v>20</v>
      </c>
      <c r="P1314">
        <v>0</v>
      </c>
      <c r="Q1314">
        <v>0</v>
      </c>
      <c r="R1314">
        <v>0</v>
      </c>
      <c r="S1314">
        <v>20</v>
      </c>
      <c r="T1314">
        <v>0</v>
      </c>
      <c r="U1314">
        <v>41</v>
      </c>
      <c r="X1314" s="23">
        <f>IFERROR(1 -(#REF!/#REF!), 0)</f>
        <v>0</v>
      </c>
      <c r="AA1314">
        <v>10.32</v>
      </c>
      <c r="AB1314">
        <v>10.32</v>
      </c>
      <c r="AC1314">
        <v>10.712300000000001</v>
      </c>
      <c r="AD1314">
        <v>10.32</v>
      </c>
      <c r="AE1314">
        <v>10.32</v>
      </c>
      <c r="AF1314">
        <v>10.32</v>
      </c>
      <c r="AG1314">
        <v>10.712300000000001</v>
      </c>
      <c r="AH1314">
        <v>10.32</v>
      </c>
      <c r="AI1314">
        <v>10.32</v>
      </c>
      <c r="AJ1314">
        <v>10.32</v>
      </c>
      <c r="AK1314">
        <v>10.712300000000001</v>
      </c>
      <c r="AL1314">
        <v>10.32</v>
      </c>
      <c r="AM1314" t="s">
        <v>1</v>
      </c>
      <c r="AN1314" t="s">
        <v>1</v>
      </c>
      <c r="AO1314" t="s">
        <v>5</v>
      </c>
      <c r="AP1314" t="s">
        <v>5</v>
      </c>
      <c r="AQ1314" t="s">
        <v>0</v>
      </c>
      <c r="AS1314" t="s">
        <v>5</v>
      </c>
    </row>
    <row r="1315" spans="1:45" x14ac:dyDescent="0.3">
      <c r="A1315" s="1" t="s">
        <v>2785</v>
      </c>
      <c r="B1315" s="1">
        <v>31</v>
      </c>
      <c r="C1315" s="1" t="s">
        <v>9</v>
      </c>
      <c r="D1315" s="1">
        <v>99149</v>
      </c>
      <c r="E1315" s="1">
        <v>6</v>
      </c>
      <c r="F1315" s="1" t="s">
        <v>2786</v>
      </c>
      <c r="G1315" s="1" t="s">
        <v>5</v>
      </c>
      <c r="H1315" s="1" t="s">
        <v>5</v>
      </c>
      <c r="I1315" s="1" t="s">
        <v>5</v>
      </c>
      <c r="J1315" s="1" t="s">
        <v>5</v>
      </c>
      <c r="K1315" s="1" t="s">
        <v>5</v>
      </c>
      <c r="L1315" s="1">
        <v>0</v>
      </c>
      <c r="M1315" t="s">
        <v>3</v>
      </c>
      <c r="N1315" t="s">
        <v>25</v>
      </c>
      <c r="O1315">
        <v>1</v>
      </c>
      <c r="P1315">
        <v>1</v>
      </c>
      <c r="Q1315">
        <v>0</v>
      </c>
      <c r="R1315">
        <v>0</v>
      </c>
      <c r="S1315">
        <v>0</v>
      </c>
      <c r="T1315">
        <v>0</v>
      </c>
      <c r="W1315">
        <v>0</v>
      </c>
      <c r="X1315" s="23">
        <f>IFERROR(1 -(#REF!/#REF!), 0)</f>
        <v>0</v>
      </c>
      <c r="AM1315" t="s">
        <v>1</v>
      </c>
      <c r="AN1315" t="s">
        <v>1</v>
      </c>
      <c r="AO1315" t="s">
        <v>5</v>
      </c>
      <c r="AP1315" t="s">
        <v>5</v>
      </c>
      <c r="AQ1315" t="s">
        <v>0</v>
      </c>
      <c r="AS1315" t="s">
        <v>5</v>
      </c>
    </row>
    <row r="1316" spans="1:45" x14ac:dyDescent="0.3">
      <c r="A1316" s="1" t="s">
        <v>2116</v>
      </c>
      <c r="B1316" s="1">
        <v>70</v>
      </c>
      <c r="C1316" s="1" t="s">
        <v>6</v>
      </c>
      <c r="D1316" s="1">
        <v>99153</v>
      </c>
      <c r="E1316" s="1">
        <v>0</v>
      </c>
      <c r="F1316" s="1" t="s">
        <v>841</v>
      </c>
      <c r="G1316" s="1" t="s">
        <v>9990</v>
      </c>
      <c r="H1316" s="1" t="s">
        <v>5</v>
      </c>
      <c r="I1316" s="1" t="s">
        <v>8925</v>
      </c>
      <c r="J1316" s="1" t="s">
        <v>4</v>
      </c>
      <c r="K1316" s="1" t="s">
        <v>8567</v>
      </c>
      <c r="L1316" s="1">
        <v>6</v>
      </c>
      <c r="M1316" t="s">
        <v>10</v>
      </c>
      <c r="N1316" t="s">
        <v>2</v>
      </c>
      <c r="O1316">
        <v>144</v>
      </c>
      <c r="P1316">
        <v>0</v>
      </c>
      <c r="Q1316">
        <v>0</v>
      </c>
      <c r="R1316">
        <v>144</v>
      </c>
      <c r="S1316">
        <v>0</v>
      </c>
      <c r="T1316">
        <v>0</v>
      </c>
      <c r="U1316">
        <v>26</v>
      </c>
      <c r="X1316" s="23">
        <f>IFERROR(1 -(#REF!/#REF!), 0)</f>
        <v>0</v>
      </c>
      <c r="AA1316">
        <v>35.15</v>
      </c>
      <c r="AB1316">
        <v>38.697099999999999</v>
      </c>
      <c r="AC1316">
        <v>41.49</v>
      </c>
      <c r="AD1316">
        <v>34.9</v>
      </c>
      <c r="AE1316">
        <v>35.15</v>
      </c>
      <c r="AF1316">
        <v>38.697099999999999</v>
      </c>
      <c r="AG1316">
        <v>41.49</v>
      </c>
      <c r="AH1316">
        <v>34.9</v>
      </c>
      <c r="AI1316">
        <v>35.15</v>
      </c>
      <c r="AJ1316">
        <v>38.697099999999999</v>
      </c>
      <c r="AK1316">
        <v>41.49</v>
      </c>
      <c r="AL1316">
        <v>34.9</v>
      </c>
      <c r="AM1316" t="s">
        <v>1</v>
      </c>
      <c r="AN1316" t="s">
        <v>1</v>
      </c>
      <c r="AO1316" t="s">
        <v>5</v>
      </c>
      <c r="AP1316" t="s">
        <v>5</v>
      </c>
      <c r="AQ1316" t="s">
        <v>0</v>
      </c>
      <c r="AS1316" t="s">
        <v>5</v>
      </c>
    </row>
    <row r="1317" spans="1:45" x14ac:dyDescent="0.3">
      <c r="A1317" s="1" t="s">
        <v>2637</v>
      </c>
      <c r="B1317" s="1">
        <v>72</v>
      </c>
      <c r="C1317" s="1" t="s">
        <v>6</v>
      </c>
      <c r="D1317" s="1">
        <v>99153</v>
      </c>
      <c r="E1317" s="1">
        <v>1</v>
      </c>
      <c r="F1317" s="1" t="s">
        <v>841</v>
      </c>
      <c r="G1317" s="1" t="s">
        <v>9991</v>
      </c>
      <c r="H1317" s="1" t="s">
        <v>5</v>
      </c>
      <c r="I1317" s="1" t="s">
        <v>8967</v>
      </c>
      <c r="J1317" s="1" t="s">
        <v>4</v>
      </c>
      <c r="K1317" s="1" t="s">
        <v>76</v>
      </c>
      <c r="L1317" s="1">
        <v>6</v>
      </c>
      <c r="M1317" t="s">
        <v>10</v>
      </c>
      <c r="N1317" t="s">
        <v>2</v>
      </c>
      <c r="O1317">
        <v>1</v>
      </c>
      <c r="P1317">
        <v>0</v>
      </c>
      <c r="Q1317">
        <v>0</v>
      </c>
      <c r="R1317">
        <v>1</v>
      </c>
      <c r="S1317">
        <v>0</v>
      </c>
      <c r="T1317">
        <v>0</v>
      </c>
      <c r="U1317">
        <v>26</v>
      </c>
      <c r="X1317" s="23">
        <f>IFERROR(1 -(#REF!/#REF!), 0)</f>
        <v>0</v>
      </c>
      <c r="AA1317">
        <v>13.3</v>
      </c>
      <c r="AB1317">
        <v>15.912800000000001</v>
      </c>
      <c r="AC1317">
        <v>17.46</v>
      </c>
      <c r="AD1317">
        <v>13.05</v>
      </c>
      <c r="AE1317">
        <v>13.3</v>
      </c>
      <c r="AF1317">
        <v>15.912800000000001</v>
      </c>
      <c r="AG1317">
        <v>17.46</v>
      </c>
      <c r="AH1317">
        <v>13.05</v>
      </c>
      <c r="AI1317">
        <v>13.3</v>
      </c>
      <c r="AJ1317">
        <v>15.912800000000001</v>
      </c>
      <c r="AK1317">
        <v>17.46</v>
      </c>
      <c r="AL1317">
        <v>13.05</v>
      </c>
      <c r="AM1317" t="s">
        <v>1</v>
      </c>
      <c r="AN1317" t="s">
        <v>1</v>
      </c>
      <c r="AO1317" t="s">
        <v>5</v>
      </c>
      <c r="AP1317" t="s">
        <v>5</v>
      </c>
      <c r="AQ1317" t="s">
        <v>0</v>
      </c>
      <c r="AS1317" t="s">
        <v>5</v>
      </c>
    </row>
    <row r="1318" spans="1:45" x14ac:dyDescent="0.3">
      <c r="A1318" s="1" t="s">
        <v>2638</v>
      </c>
      <c r="B1318" s="1">
        <v>9</v>
      </c>
      <c r="C1318" s="1" t="s">
        <v>6</v>
      </c>
      <c r="D1318" s="1">
        <v>99153</v>
      </c>
      <c r="E1318" s="1">
        <v>2</v>
      </c>
      <c r="F1318" s="1" t="s">
        <v>841</v>
      </c>
      <c r="G1318" s="1" t="s">
        <v>9992</v>
      </c>
      <c r="H1318" s="1" t="s">
        <v>5</v>
      </c>
      <c r="I1318" s="1" t="s">
        <v>9908</v>
      </c>
      <c r="J1318" s="1" t="s">
        <v>4</v>
      </c>
      <c r="K1318" s="1" t="s">
        <v>8642</v>
      </c>
      <c r="L1318" s="1">
        <v>6</v>
      </c>
      <c r="M1318" t="s">
        <v>10</v>
      </c>
      <c r="N1318" t="s">
        <v>2</v>
      </c>
      <c r="O1318">
        <v>40</v>
      </c>
      <c r="P1318">
        <v>0</v>
      </c>
      <c r="Q1318">
        <v>0</v>
      </c>
      <c r="R1318">
        <v>40</v>
      </c>
      <c r="S1318">
        <v>0</v>
      </c>
      <c r="T1318">
        <v>0</v>
      </c>
      <c r="U1318">
        <v>26</v>
      </c>
      <c r="X1318" s="23">
        <f>IFERROR(1 -(#REF!/#REF!), 0)</f>
        <v>0</v>
      </c>
      <c r="AA1318">
        <v>39.18</v>
      </c>
      <c r="AB1318">
        <v>42.898499999999999</v>
      </c>
      <c r="AC1318">
        <v>45.92</v>
      </c>
      <c r="AD1318">
        <v>30.055700000000002</v>
      </c>
      <c r="AE1318">
        <v>39.18</v>
      </c>
      <c r="AF1318">
        <v>42.898499999999999</v>
      </c>
      <c r="AG1318">
        <v>45.92</v>
      </c>
      <c r="AH1318">
        <v>30.055700000000002</v>
      </c>
      <c r="AI1318">
        <v>39.18</v>
      </c>
      <c r="AJ1318">
        <v>42.898499999999999</v>
      </c>
      <c r="AK1318">
        <v>45.92</v>
      </c>
      <c r="AL1318">
        <v>30.055700000000002</v>
      </c>
      <c r="AM1318" t="s">
        <v>1</v>
      </c>
      <c r="AN1318" t="s">
        <v>1</v>
      </c>
      <c r="AO1318" t="s">
        <v>5</v>
      </c>
      <c r="AP1318" t="s">
        <v>5</v>
      </c>
      <c r="AQ1318" t="s">
        <v>0</v>
      </c>
      <c r="AS1318" t="s">
        <v>5</v>
      </c>
    </row>
    <row r="1319" spans="1:45" x14ac:dyDescent="0.3">
      <c r="A1319" s="1" t="s">
        <v>2640</v>
      </c>
      <c r="B1319" s="1">
        <v>71</v>
      </c>
      <c r="C1319" s="1" t="s">
        <v>14</v>
      </c>
      <c r="D1319" s="1">
        <v>99153</v>
      </c>
      <c r="E1319" s="1">
        <v>4</v>
      </c>
      <c r="F1319" s="1" t="s">
        <v>841</v>
      </c>
      <c r="G1319" s="1" t="s">
        <v>9993</v>
      </c>
      <c r="H1319" s="1" t="s">
        <v>5</v>
      </c>
      <c r="I1319" s="1" t="s">
        <v>8969</v>
      </c>
      <c r="J1319" s="1" t="s">
        <v>4</v>
      </c>
      <c r="K1319" s="1" t="s">
        <v>8545</v>
      </c>
      <c r="L1319" s="1">
        <v>4</v>
      </c>
      <c r="M1319" t="s">
        <v>30</v>
      </c>
      <c r="N1319" t="s">
        <v>2</v>
      </c>
      <c r="O1319">
        <v>105</v>
      </c>
      <c r="P1319">
        <v>0</v>
      </c>
      <c r="Q1319">
        <v>0</v>
      </c>
      <c r="R1319">
        <v>0</v>
      </c>
      <c r="S1319">
        <v>105</v>
      </c>
      <c r="T1319">
        <v>0</v>
      </c>
      <c r="U1319">
        <v>13</v>
      </c>
      <c r="X1319" s="23">
        <f>IFERROR(1 -(#REF!/#REF!), 0)</f>
        <v>0</v>
      </c>
      <c r="AA1319">
        <v>15.35</v>
      </c>
      <c r="AB1319">
        <v>18.27</v>
      </c>
      <c r="AC1319">
        <v>19.350000000000001</v>
      </c>
      <c r="AD1319">
        <v>15.35</v>
      </c>
      <c r="AE1319">
        <v>15.35</v>
      </c>
      <c r="AF1319">
        <v>18.27</v>
      </c>
      <c r="AG1319">
        <v>19.350000000000001</v>
      </c>
      <c r="AH1319">
        <v>15.35</v>
      </c>
      <c r="AI1319">
        <v>15.35</v>
      </c>
      <c r="AJ1319">
        <v>18.27</v>
      </c>
      <c r="AK1319">
        <v>19.350000000000001</v>
      </c>
      <c r="AL1319">
        <v>15.35</v>
      </c>
      <c r="AM1319" t="s">
        <v>1</v>
      </c>
      <c r="AN1319" t="s">
        <v>1</v>
      </c>
      <c r="AO1319" t="s">
        <v>5</v>
      </c>
      <c r="AP1319" t="s">
        <v>5</v>
      </c>
      <c r="AQ1319" t="s">
        <v>0</v>
      </c>
      <c r="AS1319" t="s">
        <v>5</v>
      </c>
    </row>
    <row r="1320" spans="1:45" x14ac:dyDescent="0.3">
      <c r="A1320" s="1" t="s">
        <v>2641</v>
      </c>
      <c r="B1320" s="1">
        <v>9</v>
      </c>
      <c r="C1320" s="1" t="s">
        <v>7</v>
      </c>
      <c r="D1320" s="1">
        <v>99153</v>
      </c>
      <c r="E1320" s="1">
        <v>5</v>
      </c>
      <c r="F1320" s="1" t="s">
        <v>841</v>
      </c>
      <c r="G1320" s="1" t="s">
        <v>9994</v>
      </c>
      <c r="H1320" s="1" t="s">
        <v>5</v>
      </c>
      <c r="I1320" s="1" t="s">
        <v>8941</v>
      </c>
      <c r="J1320" s="1" t="s">
        <v>4</v>
      </c>
      <c r="K1320" s="1" t="s">
        <v>8411</v>
      </c>
      <c r="L1320" s="1">
        <v>6</v>
      </c>
      <c r="M1320" t="s">
        <v>10</v>
      </c>
      <c r="N1320" t="s">
        <v>2</v>
      </c>
      <c r="O1320">
        <v>160</v>
      </c>
      <c r="P1320">
        <v>0</v>
      </c>
      <c r="Q1320">
        <v>0</v>
      </c>
      <c r="R1320">
        <v>0</v>
      </c>
      <c r="S1320">
        <v>0</v>
      </c>
      <c r="T1320">
        <v>160</v>
      </c>
      <c r="U1320">
        <v>25</v>
      </c>
      <c r="X1320" s="23">
        <f>IFERROR(1 -(#REF!/#REF!), 0)</f>
        <v>0</v>
      </c>
      <c r="AA1320">
        <v>17.329999999999998</v>
      </c>
      <c r="AB1320">
        <v>19.77</v>
      </c>
      <c r="AC1320">
        <v>21.918500000000002</v>
      </c>
      <c r="AD1320">
        <v>17.079999999999998</v>
      </c>
      <c r="AE1320">
        <v>17.329999999999998</v>
      </c>
      <c r="AF1320">
        <v>19.77</v>
      </c>
      <c r="AG1320">
        <v>21.918500000000002</v>
      </c>
      <c r="AH1320">
        <v>17.079999999999998</v>
      </c>
      <c r="AI1320">
        <v>17.329999999999998</v>
      </c>
      <c r="AJ1320">
        <v>19.77</v>
      </c>
      <c r="AK1320">
        <v>21.918500000000002</v>
      </c>
      <c r="AL1320">
        <v>17.079999999999998</v>
      </c>
      <c r="AM1320" t="s">
        <v>1</v>
      </c>
      <c r="AN1320" t="s">
        <v>1</v>
      </c>
      <c r="AO1320" t="s">
        <v>5</v>
      </c>
      <c r="AP1320" t="s">
        <v>5</v>
      </c>
      <c r="AQ1320" t="s">
        <v>0</v>
      </c>
      <c r="AS1320" t="s">
        <v>5</v>
      </c>
    </row>
    <row r="1321" spans="1:45" x14ac:dyDescent="0.3">
      <c r="A1321" s="1" t="s">
        <v>2612</v>
      </c>
      <c r="B1321" s="1">
        <v>78</v>
      </c>
      <c r="C1321" s="1" t="s">
        <v>9</v>
      </c>
      <c r="D1321" s="1">
        <v>99153</v>
      </c>
      <c r="E1321" s="1">
        <v>7</v>
      </c>
      <c r="F1321" s="1" t="s">
        <v>841</v>
      </c>
      <c r="G1321" s="1" t="s">
        <v>9995</v>
      </c>
      <c r="H1321" s="1" t="s">
        <v>5</v>
      </c>
      <c r="I1321" s="1" t="s">
        <v>8754</v>
      </c>
      <c r="J1321" s="1" t="s">
        <v>4</v>
      </c>
      <c r="K1321" s="1" t="s">
        <v>8755</v>
      </c>
      <c r="L1321" s="1">
        <v>5</v>
      </c>
      <c r="M1321" t="s">
        <v>18</v>
      </c>
      <c r="N1321" t="s">
        <v>2</v>
      </c>
      <c r="O1321">
        <v>190</v>
      </c>
      <c r="P1321">
        <v>190</v>
      </c>
      <c r="Q1321">
        <v>0</v>
      </c>
      <c r="R1321">
        <v>0</v>
      </c>
      <c r="S1321">
        <v>0</v>
      </c>
      <c r="T1321">
        <v>0</v>
      </c>
      <c r="U1321">
        <v>26</v>
      </c>
      <c r="X1321" s="23">
        <f>IFERROR(1 -(#REF!/#REF!), 0)</f>
        <v>0</v>
      </c>
      <c r="AA1321">
        <v>22.6785</v>
      </c>
      <c r="AB1321">
        <v>25.116599999999998</v>
      </c>
      <c r="AC1321">
        <v>27.618500000000001</v>
      </c>
      <c r="AD1321">
        <v>22.25</v>
      </c>
      <c r="AE1321">
        <v>22.6785</v>
      </c>
      <c r="AF1321">
        <v>25.116599999999998</v>
      </c>
      <c r="AG1321">
        <v>27.618500000000001</v>
      </c>
      <c r="AH1321">
        <v>22.25</v>
      </c>
      <c r="AI1321">
        <v>22.6785</v>
      </c>
      <c r="AJ1321">
        <v>25.116599999999998</v>
      </c>
      <c r="AK1321">
        <v>27.618500000000001</v>
      </c>
      <c r="AL1321">
        <v>22.25</v>
      </c>
      <c r="AM1321" t="s">
        <v>1</v>
      </c>
      <c r="AN1321" t="s">
        <v>1</v>
      </c>
      <c r="AO1321" t="s">
        <v>5</v>
      </c>
      <c r="AP1321" t="s">
        <v>5</v>
      </c>
      <c r="AQ1321" t="s">
        <v>0</v>
      </c>
      <c r="AS1321" t="s">
        <v>5</v>
      </c>
    </row>
    <row r="1322" spans="1:45" x14ac:dyDescent="0.3">
      <c r="A1322" s="1" t="s">
        <v>2643</v>
      </c>
      <c r="B1322" s="1">
        <v>72</v>
      </c>
      <c r="C1322" s="1" t="s">
        <v>9</v>
      </c>
      <c r="D1322" s="1">
        <v>99153</v>
      </c>
      <c r="E1322" s="1">
        <v>8</v>
      </c>
      <c r="F1322" s="1" t="s">
        <v>841</v>
      </c>
      <c r="G1322" s="1" t="s">
        <v>9996</v>
      </c>
      <c r="H1322" s="1" t="s">
        <v>5</v>
      </c>
      <c r="I1322" s="1" t="s">
        <v>8954</v>
      </c>
      <c r="J1322" s="1" t="s">
        <v>4</v>
      </c>
      <c r="K1322" s="1" t="s">
        <v>8619</v>
      </c>
      <c r="L1322" s="1">
        <v>5</v>
      </c>
      <c r="M1322" t="s">
        <v>18</v>
      </c>
      <c r="N1322" t="s">
        <v>2</v>
      </c>
      <c r="O1322">
        <v>1</v>
      </c>
      <c r="P1322">
        <v>1</v>
      </c>
      <c r="Q1322">
        <v>0</v>
      </c>
      <c r="R1322">
        <v>0</v>
      </c>
      <c r="S1322">
        <v>0</v>
      </c>
      <c r="T1322">
        <v>0</v>
      </c>
      <c r="U1322">
        <v>26</v>
      </c>
      <c r="X1322" s="23">
        <f>IFERROR(1 -(#REF!/#REF!), 0)</f>
        <v>0</v>
      </c>
      <c r="AA1322">
        <v>16.9285</v>
      </c>
      <c r="AB1322">
        <v>19.173300000000001</v>
      </c>
      <c r="AC1322">
        <v>21.288499999999999</v>
      </c>
      <c r="AD1322">
        <v>16.5</v>
      </c>
      <c r="AE1322">
        <v>16.9285</v>
      </c>
      <c r="AF1322">
        <v>19.173300000000001</v>
      </c>
      <c r="AG1322">
        <v>21.288499999999999</v>
      </c>
      <c r="AH1322">
        <v>16.5</v>
      </c>
      <c r="AI1322">
        <v>16.9285</v>
      </c>
      <c r="AJ1322">
        <v>19.173300000000001</v>
      </c>
      <c r="AK1322">
        <v>21.288499999999999</v>
      </c>
      <c r="AL1322">
        <v>16.5</v>
      </c>
      <c r="AM1322" t="s">
        <v>1</v>
      </c>
      <c r="AN1322" t="s">
        <v>1</v>
      </c>
      <c r="AO1322" t="s">
        <v>5</v>
      </c>
      <c r="AP1322" t="s">
        <v>5</v>
      </c>
      <c r="AQ1322" t="s">
        <v>0</v>
      </c>
      <c r="AS1322" t="s">
        <v>5</v>
      </c>
    </row>
    <row r="1323" spans="1:45" x14ac:dyDescent="0.3">
      <c r="A1323" s="1" t="s">
        <v>2613</v>
      </c>
      <c r="B1323" s="1">
        <v>78</v>
      </c>
      <c r="C1323" s="1" t="s">
        <v>9</v>
      </c>
      <c r="D1323" s="1">
        <v>99153</v>
      </c>
      <c r="E1323" s="1">
        <v>9</v>
      </c>
      <c r="F1323" s="1" t="s">
        <v>841</v>
      </c>
      <c r="G1323" s="1" t="s">
        <v>9997</v>
      </c>
      <c r="H1323" s="1" t="s">
        <v>5</v>
      </c>
      <c r="I1323" s="1" t="s">
        <v>8754</v>
      </c>
      <c r="J1323" s="1" t="s">
        <v>4</v>
      </c>
      <c r="K1323" s="1" t="s">
        <v>8755</v>
      </c>
      <c r="L1323" s="1">
        <v>5</v>
      </c>
      <c r="M1323" t="s">
        <v>18</v>
      </c>
      <c r="N1323" t="s">
        <v>2</v>
      </c>
      <c r="O1323">
        <v>200</v>
      </c>
      <c r="P1323">
        <v>200</v>
      </c>
      <c r="Q1323">
        <v>0</v>
      </c>
      <c r="R1323">
        <v>0</v>
      </c>
      <c r="S1323">
        <v>0</v>
      </c>
      <c r="T1323">
        <v>0</v>
      </c>
      <c r="U1323">
        <v>26</v>
      </c>
      <c r="X1323" s="23">
        <f>IFERROR(1 -(#REF!/#REF!), 0)</f>
        <v>0</v>
      </c>
      <c r="AA1323">
        <v>29.578499999999998</v>
      </c>
      <c r="AB1323">
        <v>32.246600000000001</v>
      </c>
      <c r="AC1323">
        <v>35.208500000000001</v>
      </c>
      <c r="AD1323">
        <v>29.15</v>
      </c>
      <c r="AE1323">
        <v>29.578499999999998</v>
      </c>
      <c r="AF1323">
        <v>32.246600000000001</v>
      </c>
      <c r="AG1323">
        <v>35.208500000000001</v>
      </c>
      <c r="AH1323">
        <v>29.15</v>
      </c>
      <c r="AI1323">
        <v>29.578499999999998</v>
      </c>
      <c r="AJ1323">
        <v>32.246600000000001</v>
      </c>
      <c r="AK1323">
        <v>35.208500000000001</v>
      </c>
      <c r="AL1323">
        <v>29.15</v>
      </c>
      <c r="AM1323" t="s">
        <v>1</v>
      </c>
      <c r="AN1323" t="s">
        <v>1</v>
      </c>
      <c r="AO1323" t="s">
        <v>5</v>
      </c>
      <c r="AP1323" t="s">
        <v>5</v>
      </c>
      <c r="AQ1323" t="s">
        <v>0</v>
      </c>
      <c r="AS1323" t="s">
        <v>5</v>
      </c>
    </row>
    <row r="1324" spans="1:45" x14ac:dyDescent="0.3">
      <c r="A1324" s="1" t="s">
        <v>9998</v>
      </c>
      <c r="B1324" s="1">
        <v>78</v>
      </c>
      <c r="C1324" s="1" t="s">
        <v>9</v>
      </c>
      <c r="D1324" s="1">
        <v>99153</v>
      </c>
      <c r="E1324" s="1">
        <v>10</v>
      </c>
      <c r="F1324" s="1" t="s">
        <v>841</v>
      </c>
      <c r="G1324" s="1" t="s">
        <v>9999</v>
      </c>
      <c r="H1324" s="1" t="s">
        <v>5</v>
      </c>
      <c r="I1324" s="1" t="s">
        <v>8754</v>
      </c>
      <c r="J1324" s="1" t="s">
        <v>4</v>
      </c>
      <c r="K1324" s="1" t="s">
        <v>8567</v>
      </c>
      <c r="L1324" s="1">
        <v>5</v>
      </c>
      <c r="M1324" t="s">
        <v>18</v>
      </c>
      <c r="N1324" t="s">
        <v>2</v>
      </c>
      <c r="O1324">
        <v>1</v>
      </c>
      <c r="P1324">
        <v>1</v>
      </c>
      <c r="Q1324">
        <v>0</v>
      </c>
      <c r="R1324">
        <v>0</v>
      </c>
      <c r="S1324">
        <v>0</v>
      </c>
      <c r="T1324">
        <v>0</v>
      </c>
      <c r="U1324">
        <v>1</v>
      </c>
      <c r="X1324" s="23">
        <f>IFERROR(1 -(#REF!/#REF!), 0)</f>
        <v>0</v>
      </c>
      <c r="AC1324">
        <v>52.58</v>
      </c>
      <c r="AG1324">
        <v>52.58</v>
      </c>
      <c r="AK1324">
        <v>52.58</v>
      </c>
      <c r="AM1324" t="s">
        <v>1</v>
      </c>
      <c r="AN1324" t="s">
        <v>1</v>
      </c>
      <c r="AO1324" t="s">
        <v>5</v>
      </c>
      <c r="AP1324" t="s">
        <v>5</v>
      </c>
      <c r="AQ1324" t="s">
        <v>0</v>
      </c>
      <c r="AS1324" t="s">
        <v>5</v>
      </c>
    </row>
    <row r="1325" spans="1:45" x14ac:dyDescent="0.3">
      <c r="A1325" s="1" t="s">
        <v>10000</v>
      </c>
      <c r="B1325" s="1">
        <v>78</v>
      </c>
      <c r="C1325" s="1" t="s">
        <v>9</v>
      </c>
      <c r="D1325" s="1">
        <v>99153</v>
      </c>
      <c r="E1325" s="1">
        <v>11</v>
      </c>
      <c r="F1325" s="1" t="s">
        <v>841</v>
      </c>
      <c r="G1325" s="1" t="s">
        <v>10001</v>
      </c>
      <c r="H1325" s="1" t="s">
        <v>5</v>
      </c>
      <c r="I1325" s="1" t="s">
        <v>8754</v>
      </c>
      <c r="J1325" s="1" t="s">
        <v>4</v>
      </c>
      <c r="K1325" s="1" t="s">
        <v>8755</v>
      </c>
      <c r="L1325" s="1">
        <v>5</v>
      </c>
      <c r="M1325" t="s">
        <v>18</v>
      </c>
      <c r="N1325" t="s">
        <v>2</v>
      </c>
      <c r="O1325">
        <v>1</v>
      </c>
      <c r="P1325">
        <v>1</v>
      </c>
      <c r="Q1325">
        <v>0</v>
      </c>
      <c r="R1325">
        <v>0</v>
      </c>
      <c r="S1325">
        <v>0</v>
      </c>
      <c r="T1325">
        <v>0</v>
      </c>
      <c r="U1325">
        <v>1</v>
      </c>
      <c r="X1325" s="23">
        <f>IFERROR(1 -(#REF!/#REF!), 0)</f>
        <v>0</v>
      </c>
      <c r="AC1325">
        <v>20.329999999999998</v>
      </c>
      <c r="AG1325">
        <v>20.329999999999998</v>
      </c>
      <c r="AK1325">
        <v>20.329999999999998</v>
      </c>
      <c r="AM1325" t="s">
        <v>1</v>
      </c>
      <c r="AN1325" t="s">
        <v>1</v>
      </c>
      <c r="AO1325" t="s">
        <v>5</v>
      </c>
      <c r="AP1325" t="s">
        <v>5</v>
      </c>
      <c r="AQ1325" t="s">
        <v>0</v>
      </c>
      <c r="AS1325" t="s">
        <v>5</v>
      </c>
    </row>
    <row r="1326" spans="1:45" x14ac:dyDescent="0.3">
      <c r="A1326" s="1" t="s">
        <v>2645</v>
      </c>
      <c r="B1326" s="1">
        <v>76</v>
      </c>
      <c r="C1326" s="1" t="s">
        <v>12</v>
      </c>
      <c r="D1326" s="1">
        <v>99153</v>
      </c>
      <c r="E1326" s="1">
        <v>12</v>
      </c>
      <c r="F1326" s="1" t="s">
        <v>841</v>
      </c>
      <c r="G1326" s="1" t="s">
        <v>10002</v>
      </c>
      <c r="H1326" s="1" t="s">
        <v>5</v>
      </c>
      <c r="I1326" s="1" t="s">
        <v>9087</v>
      </c>
      <c r="J1326" s="1" t="s">
        <v>4</v>
      </c>
      <c r="K1326" s="1" t="s">
        <v>8510</v>
      </c>
      <c r="L1326" s="1">
        <v>5</v>
      </c>
      <c r="M1326" t="s">
        <v>18</v>
      </c>
      <c r="N1326" t="s">
        <v>2</v>
      </c>
      <c r="O1326">
        <v>117</v>
      </c>
      <c r="P1326">
        <v>0</v>
      </c>
      <c r="Q1326">
        <v>117</v>
      </c>
      <c r="R1326">
        <v>0</v>
      </c>
      <c r="S1326">
        <v>0</v>
      </c>
      <c r="T1326">
        <v>0</v>
      </c>
      <c r="U1326">
        <v>26</v>
      </c>
      <c r="X1326" s="23">
        <f>IFERROR(1 -(#REF!/#REF!), 0)</f>
        <v>0</v>
      </c>
      <c r="AA1326">
        <v>63.508499999999998</v>
      </c>
      <c r="AB1326">
        <v>66.656599999999997</v>
      </c>
      <c r="AC1326">
        <v>70.591399999999993</v>
      </c>
      <c r="AD1326">
        <v>63.08</v>
      </c>
      <c r="AE1326">
        <v>63.508499999999998</v>
      </c>
      <c r="AF1326">
        <v>66.656599999999997</v>
      </c>
      <c r="AG1326">
        <v>70.591399999999993</v>
      </c>
      <c r="AH1326">
        <v>63.08</v>
      </c>
      <c r="AI1326">
        <v>63.508499999999998</v>
      </c>
      <c r="AJ1326">
        <v>66.656599999999997</v>
      </c>
      <c r="AK1326">
        <v>70.591399999999993</v>
      </c>
      <c r="AL1326">
        <v>63.08</v>
      </c>
      <c r="AM1326" t="s">
        <v>1</v>
      </c>
      <c r="AN1326" t="s">
        <v>1</v>
      </c>
      <c r="AO1326" t="s">
        <v>5</v>
      </c>
      <c r="AP1326" t="s">
        <v>5</v>
      </c>
      <c r="AQ1326" t="s">
        <v>0</v>
      </c>
      <c r="AS1326" t="s">
        <v>5</v>
      </c>
    </row>
    <row r="1327" spans="1:45" x14ac:dyDescent="0.3">
      <c r="A1327" s="1" t="s">
        <v>2691</v>
      </c>
      <c r="B1327" s="1">
        <v>9</v>
      </c>
      <c r="C1327" s="1" t="s">
        <v>6</v>
      </c>
      <c r="D1327" s="1">
        <v>99157</v>
      </c>
      <c r="E1327" s="1">
        <v>0</v>
      </c>
      <c r="F1327" s="1" t="s">
        <v>1399</v>
      </c>
      <c r="G1327" s="1" t="s">
        <v>10003</v>
      </c>
      <c r="H1327" s="1" t="s">
        <v>5</v>
      </c>
      <c r="I1327" s="1" t="s">
        <v>8775</v>
      </c>
      <c r="J1327" s="1" t="s">
        <v>4</v>
      </c>
      <c r="K1327" s="1" t="s">
        <v>8776</v>
      </c>
      <c r="L1327" s="1">
        <v>7</v>
      </c>
      <c r="M1327" t="s">
        <v>3</v>
      </c>
      <c r="N1327" t="s">
        <v>2</v>
      </c>
      <c r="O1327">
        <v>70</v>
      </c>
      <c r="P1327">
        <v>0</v>
      </c>
      <c r="Q1327">
        <v>0</v>
      </c>
      <c r="R1327">
        <v>70</v>
      </c>
      <c r="S1327">
        <v>0</v>
      </c>
      <c r="T1327">
        <v>0</v>
      </c>
      <c r="U1327">
        <v>37</v>
      </c>
      <c r="X1327" s="23">
        <f>IFERROR(1 -(#REF!/#REF!), 0)</f>
        <v>0</v>
      </c>
      <c r="AA1327">
        <v>23.06</v>
      </c>
      <c r="AB1327">
        <v>26.864599999999999</v>
      </c>
      <c r="AC1327">
        <v>27.4114</v>
      </c>
      <c r="AD1327">
        <v>22.61</v>
      </c>
      <c r="AE1327">
        <v>23.06</v>
      </c>
      <c r="AF1327">
        <v>26.864599999999999</v>
      </c>
      <c r="AG1327">
        <v>27.4114</v>
      </c>
      <c r="AH1327">
        <v>22.61</v>
      </c>
      <c r="AI1327">
        <v>23.06</v>
      </c>
      <c r="AJ1327">
        <v>26.864599999999999</v>
      </c>
      <c r="AK1327">
        <v>27.4114</v>
      </c>
      <c r="AL1327">
        <v>22.61</v>
      </c>
      <c r="AM1327" t="s">
        <v>1</v>
      </c>
      <c r="AN1327" t="s">
        <v>1</v>
      </c>
      <c r="AO1327" t="s">
        <v>5</v>
      </c>
      <c r="AP1327" t="s">
        <v>5</v>
      </c>
      <c r="AQ1327" t="s">
        <v>0</v>
      </c>
      <c r="AS1327" t="s">
        <v>5</v>
      </c>
    </row>
    <row r="1328" spans="1:45" x14ac:dyDescent="0.3">
      <c r="A1328" s="1" t="s">
        <v>2692</v>
      </c>
      <c r="B1328" s="1">
        <v>9</v>
      </c>
      <c r="C1328" s="1" t="s">
        <v>6</v>
      </c>
      <c r="D1328" s="1">
        <v>99157</v>
      </c>
      <c r="E1328" s="1">
        <v>1</v>
      </c>
      <c r="F1328" s="1" t="s">
        <v>1400</v>
      </c>
      <c r="G1328" s="1" t="s">
        <v>10004</v>
      </c>
      <c r="H1328" s="1" t="s">
        <v>5</v>
      </c>
      <c r="I1328" s="1" t="s">
        <v>8775</v>
      </c>
      <c r="J1328" s="1" t="s">
        <v>4</v>
      </c>
      <c r="K1328" s="1" t="s">
        <v>8776</v>
      </c>
      <c r="L1328" s="1">
        <v>7</v>
      </c>
      <c r="M1328" t="s">
        <v>3</v>
      </c>
      <c r="N1328" t="s">
        <v>2</v>
      </c>
      <c r="O1328">
        <v>60</v>
      </c>
      <c r="P1328">
        <v>0</v>
      </c>
      <c r="Q1328">
        <v>0</v>
      </c>
      <c r="R1328">
        <v>60</v>
      </c>
      <c r="S1328">
        <v>0</v>
      </c>
      <c r="T1328">
        <v>0</v>
      </c>
      <c r="U1328">
        <v>39</v>
      </c>
      <c r="X1328" s="23">
        <f>IFERROR(1 -(#REF!/#REF!), 0)</f>
        <v>0</v>
      </c>
      <c r="AA1328">
        <v>34.199199999999998</v>
      </c>
      <c r="AB1328">
        <v>37.427199999999999</v>
      </c>
      <c r="AC1328">
        <v>42.852699999999999</v>
      </c>
      <c r="AD1328">
        <v>33.68</v>
      </c>
      <c r="AE1328">
        <v>34.199199999999998</v>
      </c>
      <c r="AF1328">
        <v>37.427199999999999</v>
      </c>
      <c r="AG1328">
        <v>42.852699999999999</v>
      </c>
      <c r="AH1328">
        <v>33.68</v>
      </c>
      <c r="AI1328">
        <v>34.199199999999998</v>
      </c>
      <c r="AJ1328">
        <v>37.427199999999999</v>
      </c>
      <c r="AK1328">
        <v>42.852699999999999</v>
      </c>
      <c r="AL1328">
        <v>33.68</v>
      </c>
      <c r="AM1328" t="s">
        <v>1</v>
      </c>
      <c r="AN1328" t="s">
        <v>1</v>
      </c>
      <c r="AO1328" t="s">
        <v>5</v>
      </c>
      <c r="AP1328" t="s">
        <v>5</v>
      </c>
      <c r="AQ1328" t="s">
        <v>0</v>
      </c>
      <c r="AS1328" t="s">
        <v>5</v>
      </c>
    </row>
    <row r="1329" spans="1:45" x14ac:dyDescent="0.3">
      <c r="A1329" s="1" t="s">
        <v>2693</v>
      </c>
      <c r="B1329" s="1">
        <v>8</v>
      </c>
      <c r="C1329" s="1" t="s">
        <v>7</v>
      </c>
      <c r="D1329" s="1">
        <v>99159</v>
      </c>
      <c r="E1329" s="1">
        <v>0</v>
      </c>
      <c r="F1329" s="1" t="s">
        <v>1401</v>
      </c>
      <c r="G1329" s="1" t="s">
        <v>10005</v>
      </c>
      <c r="H1329" s="1" t="s">
        <v>5</v>
      </c>
      <c r="I1329" s="1" t="s">
        <v>9043</v>
      </c>
      <c r="J1329" s="1" t="s">
        <v>4</v>
      </c>
      <c r="K1329" s="1" t="s">
        <v>8606</v>
      </c>
      <c r="L1329" s="1">
        <v>7</v>
      </c>
      <c r="M1329" t="s">
        <v>3</v>
      </c>
      <c r="N1329" t="s">
        <v>2</v>
      </c>
      <c r="O1329">
        <v>50</v>
      </c>
      <c r="P1329">
        <v>0</v>
      </c>
      <c r="Q1329">
        <v>0</v>
      </c>
      <c r="R1329">
        <v>0</v>
      </c>
      <c r="S1329">
        <v>0</v>
      </c>
      <c r="T1329">
        <v>50</v>
      </c>
      <c r="U1329">
        <v>40</v>
      </c>
      <c r="X1329" s="23">
        <f>IFERROR(1 -(#REF!/#REF!), 0)</f>
        <v>0</v>
      </c>
      <c r="AA1329">
        <v>78.668999999999997</v>
      </c>
      <c r="AB1329">
        <v>55.471499999999999</v>
      </c>
      <c r="AC1329">
        <v>44.145000000000003</v>
      </c>
      <c r="AD1329">
        <v>41.84</v>
      </c>
      <c r="AE1329">
        <v>78.668999999999997</v>
      </c>
      <c r="AF1329">
        <v>55.471499999999999</v>
      </c>
      <c r="AG1329">
        <v>44.145000000000003</v>
      </c>
      <c r="AH1329">
        <v>41.84</v>
      </c>
      <c r="AI1329">
        <v>78.668999999999997</v>
      </c>
      <c r="AJ1329">
        <v>55.471499999999999</v>
      </c>
      <c r="AK1329">
        <v>44.145000000000003</v>
      </c>
      <c r="AL1329">
        <v>41.84</v>
      </c>
      <c r="AM1329" t="s">
        <v>1</v>
      </c>
      <c r="AN1329" t="s">
        <v>1</v>
      </c>
      <c r="AO1329" t="s">
        <v>5</v>
      </c>
      <c r="AP1329" t="s">
        <v>5</v>
      </c>
      <c r="AQ1329" t="s">
        <v>0</v>
      </c>
      <c r="AS1329" t="s">
        <v>5</v>
      </c>
    </row>
    <row r="1330" spans="1:45" x14ac:dyDescent="0.3">
      <c r="A1330" s="1" t="s">
        <v>2694</v>
      </c>
      <c r="B1330" s="1">
        <v>78</v>
      </c>
      <c r="C1330" s="1" t="s">
        <v>9</v>
      </c>
      <c r="D1330" s="1">
        <v>99159</v>
      </c>
      <c r="E1330" s="1">
        <v>1</v>
      </c>
      <c r="F1330" s="1" t="s">
        <v>1402</v>
      </c>
      <c r="G1330" s="1" t="s">
        <v>10006</v>
      </c>
      <c r="H1330" s="1" t="s">
        <v>5</v>
      </c>
      <c r="I1330" s="1" t="s">
        <v>8857</v>
      </c>
      <c r="J1330" s="1" t="s">
        <v>4</v>
      </c>
      <c r="K1330" s="1" t="s">
        <v>8985</v>
      </c>
      <c r="L1330" s="1">
        <v>6</v>
      </c>
      <c r="M1330" t="s">
        <v>10</v>
      </c>
      <c r="N1330" t="s">
        <v>2</v>
      </c>
      <c r="O1330">
        <v>140</v>
      </c>
      <c r="P1330">
        <v>140</v>
      </c>
      <c r="Q1330">
        <v>0</v>
      </c>
      <c r="R1330">
        <v>0</v>
      </c>
      <c r="S1330">
        <v>0</v>
      </c>
      <c r="T1330">
        <v>0</v>
      </c>
      <c r="U1330">
        <v>20</v>
      </c>
      <c r="X1330" s="23">
        <f>IFERROR(1 -(#REF!/#REF!), 0)</f>
        <v>0</v>
      </c>
      <c r="AA1330">
        <v>49.195999999999998</v>
      </c>
      <c r="AB1330">
        <v>42.641399999999997</v>
      </c>
      <c r="AC1330">
        <v>51.674999999999997</v>
      </c>
      <c r="AD1330">
        <v>50.63</v>
      </c>
      <c r="AE1330">
        <v>49.195999999999998</v>
      </c>
      <c r="AF1330">
        <v>42.641399999999997</v>
      </c>
      <c r="AG1330">
        <v>51.674999999999997</v>
      </c>
      <c r="AH1330">
        <v>50.63</v>
      </c>
      <c r="AI1330">
        <v>49.195999999999998</v>
      </c>
      <c r="AJ1330">
        <v>42.641399999999997</v>
      </c>
      <c r="AK1330">
        <v>51.674999999999997</v>
      </c>
      <c r="AL1330">
        <v>50.63</v>
      </c>
      <c r="AM1330" t="s">
        <v>1</v>
      </c>
      <c r="AN1330" t="s">
        <v>1</v>
      </c>
      <c r="AO1330" t="s">
        <v>5</v>
      </c>
      <c r="AP1330" t="s">
        <v>5</v>
      </c>
      <c r="AQ1330" t="s">
        <v>0</v>
      </c>
      <c r="AS1330" t="s">
        <v>5</v>
      </c>
    </row>
    <row r="1331" spans="1:45" x14ac:dyDescent="0.3">
      <c r="A1331" s="1" t="s">
        <v>10007</v>
      </c>
      <c r="B1331" s="1">
        <v>76</v>
      </c>
      <c r="C1331" s="1" t="s">
        <v>9</v>
      </c>
      <c r="D1331" s="1">
        <v>99161</v>
      </c>
      <c r="E1331" s="1">
        <v>38</v>
      </c>
      <c r="F1331" s="1" t="s">
        <v>10008</v>
      </c>
      <c r="G1331" s="1" t="s">
        <v>9867</v>
      </c>
      <c r="H1331" s="1" t="s">
        <v>5</v>
      </c>
      <c r="I1331" s="1" t="s">
        <v>8399</v>
      </c>
      <c r="J1331" s="1" t="s">
        <v>4</v>
      </c>
      <c r="K1331" s="1" t="s">
        <v>10009</v>
      </c>
      <c r="L1331" s="1">
        <v>7</v>
      </c>
      <c r="M1331" t="s">
        <v>3</v>
      </c>
      <c r="N1331" t="s">
        <v>2</v>
      </c>
      <c r="O1331">
        <v>20</v>
      </c>
      <c r="P1331">
        <v>20</v>
      </c>
      <c r="Q1331">
        <v>0</v>
      </c>
      <c r="R1331">
        <v>0</v>
      </c>
      <c r="S1331">
        <v>0</v>
      </c>
      <c r="T1331">
        <v>0</v>
      </c>
      <c r="W1331">
        <v>0</v>
      </c>
      <c r="X1331" s="23">
        <f>IFERROR(1 -(#REF!/#REF!), 0)</f>
        <v>0</v>
      </c>
      <c r="AM1331" t="s">
        <v>1</v>
      </c>
      <c r="AN1331" t="s">
        <v>1</v>
      </c>
      <c r="AO1331" t="s">
        <v>5</v>
      </c>
      <c r="AP1331" t="s">
        <v>5</v>
      </c>
      <c r="AQ1331" t="s">
        <v>0</v>
      </c>
      <c r="AS1331" t="s">
        <v>5</v>
      </c>
    </row>
    <row r="1332" spans="1:45" x14ac:dyDescent="0.3">
      <c r="A1332" s="1" t="s">
        <v>10010</v>
      </c>
      <c r="B1332" s="1">
        <v>76</v>
      </c>
      <c r="C1332" s="1" t="s">
        <v>9</v>
      </c>
      <c r="D1332" s="1">
        <v>99161</v>
      </c>
      <c r="E1332" s="1">
        <v>40</v>
      </c>
      <c r="F1332" s="1" t="s">
        <v>10011</v>
      </c>
      <c r="G1332" s="1" t="s">
        <v>9868</v>
      </c>
      <c r="H1332" s="1" t="s">
        <v>5</v>
      </c>
      <c r="I1332" s="1" t="s">
        <v>8997</v>
      </c>
      <c r="J1332" s="1" t="s">
        <v>4</v>
      </c>
      <c r="K1332" s="1" t="s">
        <v>8378</v>
      </c>
      <c r="L1332" s="1">
        <v>7</v>
      </c>
      <c r="M1332" t="s">
        <v>3</v>
      </c>
      <c r="N1332" t="s">
        <v>2</v>
      </c>
      <c r="O1332">
        <v>40</v>
      </c>
      <c r="P1332">
        <v>40</v>
      </c>
      <c r="Q1332">
        <v>0</v>
      </c>
      <c r="R1332">
        <v>0</v>
      </c>
      <c r="S1332">
        <v>0</v>
      </c>
      <c r="T1332">
        <v>0</v>
      </c>
      <c r="W1332">
        <v>0</v>
      </c>
      <c r="X1332" s="23">
        <f>IFERROR(1 -(#REF!/#REF!), 0)</f>
        <v>0</v>
      </c>
      <c r="AM1332" t="s">
        <v>1</v>
      </c>
      <c r="AN1332" t="s">
        <v>1</v>
      </c>
      <c r="AO1332" t="s">
        <v>5</v>
      </c>
      <c r="AP1332" t="s">
        <v>5</v>
      </c>
      <c r="AQ1332" t="s">
        <v>0</v>
      </c>
      <c r="AS1332" t="s">
        <v>5</v>
      </c>
    </row>
    <row r="1333" spans="1:45" x14ac:dyDescent="0.3">
      <c r="A1333" s="1" t="s">
        <v>10012</v>
      </c>
      <c r="B1333" s="1">
        <v>76</v>
      </c>
      <c r="C1333" s="1" t="s">
        <v>9</v>
      </c>
      <c r="D1333" s="1">
        <v>99161</v>
      </c>
      <c r="E1333" s="1">
        <v>42</v>
      </c>
      <c r="F1333" s="1" t="s">
        <v>10013</v>
      </c>
      <c r="G1333" s="1" t="s">
        <v>9869</v>
      </c>
      <c r="H1333" s="1" t="s">
        <v>5</v>
      </c>
      <c r="I1333" s="1" t="s">
        <v>10014</v>
      </c>
      <c r="J1333" s="1" t="s">
        <v>4</v>
      </c>
      <c r="K1333" s="1" t="s">
        <v>8530</v>
      </c>
      <c r="L1333" s="1">
        <v>7</v>
      </c>
      <c r="M1333" t="s">
        <v>3</v>
      </c>
      <c r="N1333" t="s">
        <v>2</v>
      </c>
      <c r="O1333">
        <v>60</v>
      </c>
      <c r="P1333">
        <v>60</v>
      </c>
      <c r="Q1333">
        <v>0</v>
      </c>
      <c r="R1333">
        <v>0</v>
      </c>
      <c r="S1333">
        <v>0</v>
      </c>
      <c r="T1333">
        <v>0</v>
      </c>
      <c r="W1333">
        <v>0</v>
      </c>
      <c r="X1333" s="23">
        <f>IFERROR(1 -(#REF!/#REF!), 0)</f>
        <v>0</v>
      </c>
      <c r="AM1333" t="s">
        <v>1</v>
      </c>
      <c r="AN1333" t="s">
        <v>1</v>
      </c>
      <c r="AO1333" t="s">
        <v>5</v>
      </c>
      <c r="AP1333" t="s">
        <v>5</v>
      </c>
      <c r="AQ1333" t="s">
        <v>0</v>
      </c>
      <c r="AS1333" t="s">
        <v>5</v>
      </c>
    </row>
    <row r="1334" spans="1:45" x14ac:dyDescent="0.3">
      <c r="A1334" s="1" t="s">
        <v>10015</v>
      </c>
      <c r="B1334" s="1">
        <v>34</v>
      </c>
      <c r="C1334" s="1" t="s">
        <v>7</v>
      </c>
      <c r="D1334" s="1">
        <v>99161</v>
      </c>
      <c r="E1334" s="1">
        <v>58</v>
      </c>
      <c r="F1334" s="1" t="s">
        <v>10016</v>
      </c>
      <c r="G1334" s="1" t="s">
        <v>9870</v>
      </c>
      <c r="H1334" s="1" t="s">
        <v>5</v>
      </c>
      <c r="I1334" s="1" t="s">
        <v>363</v>
      </c>
      <c r="J1334" s="1" t="s">
        <v>4</v>
      </c>
      <c r="K1334" s="1" t="s">
        <v>8590</v>
      </c>
      <c r="L1334" s="1">
        <v>7</v>
      </c>
      <c r="M1334" t="s">
        <v>3</v>
      </c>
      <c r="N1334" t="s">
        <v>2</v>
      </c>
      <c r="O1334">
        <v>21</v>
      </c>
      <c r="P1334">
        <v>0</v>
      </c>
      <c r="Q1334">
        <v>0</v>
      </c>
      <c r="R1334">
        <v>0</v>
      </c>
      <c r="S1334">
        <v>0</v>
      </c>
      <c r="T1334">
        <v>21</v>
      </c>
      <c r="W1334">
        <v>0</v>
      </c>
      <c r="X1334" s="23">
        <f>IFERROR(1 -(#REF!/#REF!), 0)</f>
        <v>0</v>
      </c>
      <c r="AM1334" t="s">
        <v>1</v>
      </c>
      <c r="AN1334" t="s">
        <v>1</v>
      </c>
      <c r="AO1334" t="s">
        <v>5</v>
      </c>
      <c r="AP1334" t="s">
        <v>5</v>
      </c>
      <c r="AQ1334" t="s">
        <v>0</v>
      </c>
      <c r="AS1334" t="s">
        <v>5</v>
      </c>
    </row>
    <row r="1335" spans="1:45" x14ac:dyDescent="0.3">
      <c r="A1335" s="1" t="s">
        <v>10017</v>
      </c>
      <c r="B1335" s="1">
        <v>8</v>
      </c>
      <c r="C1335" s="1" t="s">
        <v>6</v>
      </c>
      <c r="D1335" s="1">
        <v>99161</v>
      </c>
      <c r="E1335" s="1">
        <v>66</v>
      </c>
      <c r="F1335" s="1" t="s">
        <v>10018</v>
      </c>
      <c r="G1335" s="1" t="s">
        <v>9871</v>
      </c>
      <c r="H1335" s="1" t="s">
        <v>5</v>
      </c>
      <c r="I1335" s="1" t="s">
        <v>8925</v>
      </c>
      <c r="J1335" s="1" t="s">
        <v>4</v>
      </c>
      <c r="K1335" s="1" t="s">
        <v>8295</v>
      </c>
      <c r="L1335" s="1">
        <v>7</v>
      </c>
      <c r="M1335" t="s">
        <v>3</v>
      </c>
      <c r="N1335" t="s">
        <v>2</v>
      </c>
      <c r="O1335">
        <v>1</v>
      </c>
      <c r="P1335">
        <v>0</v>
      </c>
      <c r="Q1335">
        <v>0</v>
      </c>
      <c r="R1335">
        <v>1</v>
      </c>
      <c r="S1335">
        <v>0</v>
      </c>
      <c r="T1335">
        <v>0</v>
      </c>
      <c r="W1335">
        <v>0</v>
      </c>
      <c r="X1335" s="23">
        <f>IFERROR(1 -(#REF!/#REF!), 0)</f>
        <v>0</v>
      </c>
      <c r="AM1335" t="s">
        <v>1</v>
      </c>
      <c r="AN1335" t="s">
        <v>1</v>
      </c>
      <c r="AO1335" t="s">
        <v>5</v>
      </c>
      <c r="AP1335" t="s">
        <v>5</v>
      </c>
      <c r="AQ1335" t="s">
        <v>0</v>
      </c>
      <c r="AS1335" t="s">
        <v>5</v>
      </c>
    </row>
    <row r="1336" spans="1:45" x14ac:dyDescent="0.3">
      <c r="A1336" s="1" t="s">
        <v>10019</v>
      </c>
      <c r="B1336" s="1">
        <v>78</v>
      </c>
      <c r="C1336" s="1" t="s">
        <v>14</v>
      </c>
      <c r="D1336" s="1">
        <v>99161</v>
      </c>
      <c r="E1336" s="1">
        <v>67</v>
      </c>
      <c r="F1336" s="1" t="s">
        <v>10020</v>
      </c>
      <c r="G1336" s="1" t="s">
        <v>9872</v>
      </c>
      <c r="H1336" s="1" t="s">
        <v>5</v>
      </c>
      <c r="I1336" s="1" t="s">
        <v>8337</v>
      </c>
      <c r="J1336" s="1" t="s">
        <v>4</v>
      </c>
      <c r="K1336" s="1" t="s">
        <v>8338</v>
      </c>
      <c r="L1336" s="1">
        <v>7</v>
      </c>
      <c r="M1336" t="s">
        <v>3</v>
      </c>
      <c r="N1336" t="s">
        <v>2</v>
      </c>
      <c r="O1336">
        <v>1</v>
      </c>
      <c r="P1336">
        <v>0</v>
      </c>
      <c r="Q1336">
        <v>0</v>
      </c>
      <c r="R1336">
        <v>0</v>
      </c>
      <c r="S1336">
        <v>1</v>
      </c>
      <c r="T1336">
        <v>0</v>
      </c>
      <c r="W1336">
        <v>0</v>
      </c>
      <c r="X1336" s="23">
        <f>IFERROR(1 -(#REF!/#REF!), 0)</f>
        <v>0</v>
      </c>
      <c r="AM1336" t="s">
        <v>1</v>
      </c>
      <c r="AN1336" t="s">
        <v>1</v>
      </c>
      <c r="AO1336" t="s">
        <v>5</v>
      </c>
      <c r="AP1336" t="s">
        <v>5</v>
      </c>
      <c r="AQ1336" t="s">
        <v>0</v>
      </c>
      <c r="AS1336" t="s">
        <v>5</v>
      </c>
    </row>
    <row r="1337" spans="1:45" x14ac:dyDescent="0.3">
      <c r="A1337" s="1" t="s">
        <v>10021</v>
      </c>
      <c r="B1337" s="1">
        <v>8</v>
      </c>
      <c r="C1337" s="1" t="s">
        <v>6</v>
      </c>
      <c r="D1337" s="1">
        <v>99161</v>
      </c>
      <c r="E1337" s="1">
        <v>68</v>
      </c>
      <c r="F1337" s="1" t="s">
        <v>10022</v>
      </c>
      <c r="G1337" s="1" t="s">
        <v>9873</v>
      </c>
      <c r="H1337" s="1" t="s">
        <v>5</v>
      </c>
      <c r="I1337" s="1" t="s">
        <v>9060</v>
      </c>
      <c r="J1337" s="1" t="s">
        <v>4</v>
      </c>
      <c r="K1337" s="1" t="s">
        <v>8444</v>
      </c>
      <c r="L1337" s="1">
        <v>7</v>
      </c>
      <c r="M1337" t="s">
        <v>3</v>
      </c>
      <c r="N1337" t="s">
        <v>2</v>
      </c>
      <c r="O1337">
        <v>1</v>
      </c>
      <c r="P1337">
        <v>0</v>
      </c>
      <c r="Q1337">
        <v>0</v>
      </c>
      <c r="R1337">
        <v>1</v>
      </c>
      <c r="S1337">
        <v>0</v>
      </c>
      <c r="T1337">
        <v>0</v>
      </c>
      <c r="W1337">
        <v>0</v>
      </c>
      <c r="X1337" s="23">
        <f>IFERROR(1 -(#REF!/#REF!), 0)</f>
        <v>0</v>
      </c>
      <c r="AM1337" t="s">
        <v>1</v>
      </c>
      <c r="AN1337" t="s">
        <v>1</v>
      </c>
      <c r="AO1337" t="s">
        <v>5</v>
      </c>
      <c r="AP1337" t="s">
        <v>5</v>
      </c>
      <c r="AQ1337" t="s">
        <v>0</v>
      </c>
      <c r="AS1337" t="s">
        <v>5</v>
      </c>
    </row>
    <row r="1338" spans="1:45" x14ac:dyDescent="0.3">
      <c r="A1338" s="1" t="s">
        <v>1745</v>
      </c>
      <c r="B1338" s="1">
        <v>34</v>
      </c>
      <c r="C1338" s="1" t="s">
        <v>6</v>
      </c>
      <c r="D1338" s="1">
        <v>99161</v>
      </c>
      <c r="E1338" s="1">
        <v>116</v>
      </c>
      <c r="F1338" s="1" t="s">
        <v>466</v>
      </c>
      <c r="G1338" s="1" t="s">
        <v>10023</v>
      </c>
      <c r="H1338" s="1" t="s">
        <v>5</v>
      </c>
      <c r="I1338" s="1" t="s">
        <v>363</v>
      </c>
      <c r="J1338" s="1" t="s">
        <v>4</v>
      </c>
      <c r="K1338" s="1" t="s">
        <v>8696</v>
      </c>
      <c r="L1338" s="1">
        <v>7</v>
      </c>
      <c r="M1338" t="s">
        <v>3</v>
      </c>
      <c r="N1338" t="s">
        <v>2</v>
      </c>
      <c r="O1338">
        <v>95</v>
      </c>
      <c r="P1338">
        <v>0</v>
      </c>
      <c r="Q1338">
        <v>0</v>
      </c>
      <c r="R1338">
        <v>95</v>
      </c>
      <c r="S1338">
        <v>0</v>
      </c>
      <c r="T1338">
        <v>0</v>
      </c>
      <c r="W1338">
        <v>0</v>
      </c>
      <c r="X1338" s="23">
        <f>IFERROR(1 -(#REF!/#REF!), 0)</f>
        <v>0</v>
      </c>
      <c r="AM1338" t="s">
        <v>1</v>
      </c>
      <c r="AN1338" t="s">
        <v>1</v>
      </c>
      <c r="AO1338" t="s">
        <v>5</v>
      </c>
      <c r="AP1338" t="s">
        <v>5</v>
      </c>
      <c r="AQ1338" t="s">
        <v>0</v>
      </c>
      <c r="AS1338" t="s">
        <v>5</v>
      </c>
    </row>
    <row r="1339" spans="1:45" x14ac:dyDescent="0.3">
      <c r="A1339" s="1" t="s">
        <v>10024</v>
      </c>
      <c r="B1339" s="1">
        <v>15</v>
      </c>
      <c r="C1339" s="1" t="s">
        <v>6</v>
      </c>
      <c r="D1339" s="1">
        <v>99161</v>
      </c>
      <c r="E1339" s="1">
        <v>142</v>
      </c>
      <c r="F1339" s="1" t="s">
        <v>10025</v>
      </c>
      <c r="G1339" s="1" t="s">
        <v>10026</v>
      </c>
      <c r="H1339" s="1" t="s">
        <v>5</v>
      </c>
      <c r="I1339" s="1" t="s">
        <v>9938</v>
      </c>
      <c r="J1339" s="1" t="s">
        <v>4</v>
      </c>
      <c r="K1339" s="1" t="s">
        <v>8435</v>
      </c>
      <c r="L1339" s="1">
        <v>7</v>
      </c>
      <c r="M1339" t="s">
        <v>3</v>
      </c>
      <c r="N1339" t="s">
        <v>2</v>
      </c>
      <c r="O1339">
        <v>999</v>
      </c>
      <c r="P1339">
        <v>0</v>
      </c>
      <c r="Q1339">
        <v>0</v>
      </c>
      <c r="R1339">
        <v>999</v>
      </c>
      <c r="S1339">
        <v>0</v>
      </c>
      <c r="T1339">
        <v>0</v>
      </c>
      <c r="W1339">
        <v>0</v>
      </c>
      <c r="X1339" s="23">
        <f>IFERROR(1 -(#REF!/#REF!), 0)</f>
        <v>0</v>
      </c>
      <c r="AM1339" t="s">
        <v>1</v>
      </c>
      <c r="AN1339" t="s">
        <v>1</v>
      </c>
      <c r="AO1339" t="s">
        <v>5</v>
      </c>
      <c r="AP1339" t="s">
        <v>5</v>
      </c>
      <c r="AQ1339" t="s">
        <v>0</v>
      </c>
      <c r="AS1339" t="s">
        <v>5</v>
      </c>
    </row>
    <row r="1340" spans="1:45" x14ac:dyDescent="0.3">
      <c r="A1340" s="1" t="s">
        <v>10027</v>
      </c>
      <c r="B1340" s="1">
        <v>15</v>
      </c>
      <c r="C1340" s="1" t="s">
        <v>6</v>
      </c>
      <c r="D1340" s="1">
        <v>99161</v>
      </c>
      <c r="E1340" s="1">
        <v>145</v>
      </c>
      <c r="F1340" s="1" t="s">
        <v>10028</v>
      </c>
      <c r="G1340" s="1" t="s">
        <v>10029</v>
      </c>
      <c r="H1340" s="1" t="s">
        <v>5</v>
      </c>
      <c r="I1340" s="1" t="s">
        <v>9938</v>
      </c>
      <c r="J1340" s="1" t="s">
        <v>4</v>
      </c>
      <c r="K1340" s="1" t="s">
        <v>8435</v>
      </c>
      <c r="L1340" s="1">
        <v>7</v>
      </c>
      <c r="M1340" t="s">
        <v>3</v>
      </c>
      <c r="N1340" t="s">
        <v>2</v>
      </c>
      <c r="O1340">
        <v>999</v>
      </c>
      <c r="P1340">
        <v>0</v>
      </c>
      <c r="Q1340">
        <v>0</v>
      </c>
      <c r="R1340">
        <v>999</v>
      </c>
      <c r="S1340">
        <v>0</v>
      </c>
      <c r="T1340">
        <v>0</v>
      </c>
      <c r="W1340">
        <v>0</v>
      </c>
      <c r="X1340" s="23">
        <f>IFERROR(1 -(#REF!/#REF!), 0)</f>
        <v>0</v>
      </c>
      <c r="AM1340" t="s">
        <v>1</v>
      </c>
      <c r="AN1340" t="s">
        <v>1</v>
      </c>
      <c r="AO1340" t="s">
        <v>5</v>
      </c>
      <c r="AP1340" t="s">
        <v>5</v>
      </c>
      <c r="AQ1340" t="s">
        <v>0</v>
      </c>
      <c r="AS1340" t="s">
        <v>5</v>
      </c>
    </row>
    <row r="1341" spans="1:45" x14ac:dyDescent="0.3">
      <c r="A1341" s="1" t="s">
        <v>2561</v>
      </c>
      <c r="B1341" s="1">
        <v>76</v>
      </c>
      <c r="C1341" s="1" t="s">
        <v>12</v>
      </c>
      <c r="D1341" s="1">
        <v>99161</v>
      </c>
      <c r="E1341" s="1">
        <v>146</v>
      </c>
      <c r="F1341" s="1" t="s">
        <v>1285</v>
      </c>
      <c r="G1341" s="1" t="s">
        <v>10030</v>
      </c>
      <c r="H1341" s="1" t="s">
        <v>5</v>
      </c>
      <c r="I1341" s="1" t="s">
        <v>8969</v>
      </c>
      <c r="J1341" s="1" t="s">
        <v>4</v>
      </c>
      <c r="K1341" s="1" t="s">
        <v>8469</v>
      </c>
      <c r="L1341" s="1">
        <v>7</v>
      </c>
      <c r="M1341" t="s">
        <v>3</v>
      </c>
      <c r="N1341" t="s">
        <v>2</v>
      </c>
      <c r="O1341">
        <v>1</v>
      </c>
      <c r="P1341">
        <v>0</v>
      </c>
      <c r="Q1341">
        <v>1</v>
      </c>
      <c r="R1341">
        <v>0</v>
      </c>
      <c r="S1341">
        <v>0</v>
      </c>
      <c r="T1341">
        <v>0</v>
      </c>
      <c r="U1341">
        <v>4</v>
      </c>
      <c r="X1341" s="23">
        <f>IFERROR(1 -(#REF!/#REF!), 0)</f>
        <v>0</v>
      </c>
      <c r="AA1341">
        <v>13.03</v>
      </c>
      <c r="AB1341">
        <v>10.07</v>
      </c>
      <c r="AC1341">
        <v>14.22</v>
      </c>
      <c r="AD1341">
        <v>14.22</v>
      </c>
      <c r="AE1341">
        <v>13.03</v>
      </c>
      <c r="AF1341">
        <v>10.07</v>
      </c>
      <c r="AG1341">
        <v>14.22</v>
      </c>
      <c r="AH1341">
        <v>14.22</v>
      </c>
      <c r="AI1341">
        <v>13.03</v>
      </c>
      <c r="AJ1341">
        <v>10.07</v>
      </c>
      <c r="AK1341">
        <v>14.22</v>
      </c>
      <c r="AL1341">
        <v>14.22</v>
      </c>
      <c r="AM1341" t="s">
        <v>1</v>
      </c>
      <c r="AN1341" t="s">
        <v>1</v>
      </c>
      <c r="AO1341" t="s">
        <v>5</v>
      </c>
      <c r="AP1341" t="s">
        <v>5</v>
      </c>
      <c r="AQ1341" t="s">
        <v>0</v>
      </c>
      <c r="AS1341" t="s">
        <v>5</v>
      </c>
    </row>
    <row r="1342" spans="1:45" x14ac:dyDescent="0.3">
      <c r="A1342" s="1" t="s">
        <v>2727</v>
      </c>
      <c r="B1342" s="1">
        <v>78</v>
      </c>
      <c r="C1342" s="1" t="s">
        <v>7</v>
      </c>
      <c r="D1342" s="1">
        <v>99161</v>
      </c>
      <c r="E1342" s="1">
        <v>149</v>
      </c>
      <c r="F1342" s="1" t="s">
        <v>1436</v>
      </c>
      <c r="G1342" s="1" t="s">
        <v>9878</v>
      </c>
      <c r="H1342" s="1" t="s">
        <v>5</v>
      </c>
      <c r="I1342" s="1" t="s">
        <v>9087</v>
      </c>
      <c r="J1342" s="1" t="s">
        <v>4</v>
      </c>
      <c r="K1342" s="1" t="s">
        <v>8503</v>
      </c>
      <c r="L1342" s="1">
        <v>7</v>
      </c>
      <c r="M1342" t="s">
        <v>3</v>
      </c>
      <c r="N1342" t="s">
        <v>2</v>
      </c>
      <c r="O1342">
        <v>1</v>
      </c>
      <c r="P1342">
        <v>0</v>
      </c>
      <c r="Q1342">
        <v>0</v>
      </c>
      <c r="R1342">
        <v>0</v>
      </c>
      <c r="S1342">
        <v>0</v>
      </c>
      <c r="T1342">
        <v>1</v>
      </c>
      <c r="W1342">
        <v>0</v>
      </c>
      <c r="X1342" s="23">
        <f>IFERROR(1 -(#REF!/#REF!), 0)</f>
        <v>0</v>
      </c>
      <c r="AM1342" t="s">
        <v>1</v>
      </c>
      <c r="AN1342" t="s">
        <v>1</v>
      </c>
      <c r="AO1342" t="s">
        <v>5</v>
      </c>
      <c r="AP1342" t="s">
        <v>5</v>
      </c>
      <c r="AQ1342" t="s">
        <v>0</v>
      </c>
      <c r="AS1342" t="s">
        <v>5</v>
      </c>
    </row>
    <row r="1343" spans="1:45" x14ac:dyDescent="0.3">
      <c r="A1343" s="1" t="s">
        <v>2730</v>
      </c>
      <c r="B1343" s="1">
        <v>78</v>
      </c>
      <c r="C1343" s="1" t="s">
        <v>7</v>
      </c>
      <c r="D1343" s="1">
        <v>99161</v>
      </c>
      <c r="E1343" s="1">
        <v>152</v>
      </c>
      <c r="F1343" s="1" t="s">
        <v>1443</v>
      </c>
      <c r="G1343" s="1" t="s">
        <v>9881</v>
      </c>
      <c r="H1343" s="1" t="s">
        <v>5</v>
      </c>
      <c r="I1343" s="1" t="s">
        <v>8337</v>
      </c>
      <c r="J1343" s="1" t="s">
        <v>4</v>
      </c>
      <c r="K1343" s="1" t="s">
        <v>8338</v>
      </c>
      <c r="L1343" s="1">
        <v>7</v>
      </c>
      <c r="M1343" t="s">
        <v>3</v>
      </c>
      <c r="N1343" t="s">
        <v>2</v>
      </c>
      <c r="O1343">
        <v>105</v>
      </c>
      <c r="P1343">
        <v>0</v>
      </c>
      <c r="Q1343">
        <v>0</v>
      </c>
      <c r="R1343">
        <v>0</v>
      </c>
      <c r="S1343">
        <v>0</v>
      </c>
      <c r="T1343">
        <v>105</v>
      </c>
      <c r="W1343">
        <v>0</v>
      </c>
      <c r="X1343" s="23">
        <f>IFERROR(1 -(#REF!/#REF!), 0)</f>
        <v>0</v>
      </c>
      <c r="AM1343" t="s">
        <v>1</v>
      </c>
      <c r="AN1343" t="s">
        <v>1</v>
      </c>
      <c r="AO1343" t="s">
        <v>5</v>
      </c>
      <c r="AP1343" t="s">
        <v>5</v>
      </c>
      <c r="AQ1343" t="s">
        <v>0</v>
      </c>
      <c r="AS1343" t="s">
        <v>5</v>
      </c>
    </row>
    <row r="1344" spans="1:45" x14ac:dyDescent="0.3">
      <c r="A1344" s="1" t="s">
        <v>2338</v>
      </c>
      <c r="B1344" s="1">
        <v>71</v>
      </c>
      <c r="C1344" s="1" t="s">
        <v>14</v>
      </c>
      <c r="D1344" s="1">
        <v>99161</v>
      </c>
      <c r="E1344" s="1">
        <v>155</v>
      </c>
      <c r="F1344" s="1" t="s">
        <v>1062</v>
      </c>
      <c r="G1344" s="1" t="s">
        <v>9883</v>
      </c>
      <c r="H1344" s="1" t="s">
        <v>5</v>
      </c>
      <c r="I1344" s="1" t="s">
        <v>8971</v>
      </c>
      <c r="J1344" s="1" t="s">
        <v>4</v>
      </c>
      <c r="K1344" s="1" t="s">
        <v>8412</v>
      </c>
      <c r="L1344" s="1">
        <v>7</v>
      </c>
      <c r="M1344" t="s">
        <v>3</v>
      </c>
      <c r="N1344" t="s">
        <v>2</v>
      </c>
      <c r="O1344">
        <v>1</v>
      </c>
      <c r="P1344">
        <v>0</v>
      </c>
      <c r="Q1344">
        <v>0</v>
      </c>
      <c r="R1344">
        <v>0</v>
      </c>
      <c r="S1344">
        <v>1</v>
      </c>
      <c r="T1344">
        <v>0</v>
      </c>
      <c r="U1344">
        <v>9</v>
      </c>
      <c r="X1344" s="23">
        <f>IFERROR(1 -(#REF!/#REF!), 0)</f>
        <v>0</v>
      </c>
      <c r="AA1344">
        <v>16.899999999999999</v>
      </c>
      <c r="AB1344">
        <v>23.11</v>
      </c>
      <c r="AC1344">
        <v>39.31</v>
      </c>
      <c r="AD1344">
        <v>18.274999999999999</v>
      </c>
      <c r="AE1344">
        <v>16.899999999999999</v>
      </c>
      <c r="AF1344">
        <v>23.11</v>
      </c>
      <c r="AG1344">
        <v>39.31</v>
      </c>
      <c r="AH1344">
        <v>18.274999999999999</v>
      </c>
      <c r="AI1344">
        <v>16.899999999999999</v>
      </c>
      <c r="AJ1344">
        <v>23.11</v>
      </c>
      <c r="AK1344">
        <v>39.31</v>
      </c>
      <c r="AL1344">
        <v>18.274999999999999</v>
      </c>
      <c r="AM1344" t="s">
        <v>1</v>
      </c>
      <c r="AN1344" t="s">
        <v>1</v>
      </c>
      <c r="AO1344" t="s">
        <v>5</v>
      </c>
      <c r="AP1344" t="s">
        <v>5</v>
      </c>
      <c r="AQ1344" t="s">
        <v>0</v>
      </c>
      <c r="AS1344" t="s">
        <v>5</v>
      </c>
    </row>
    <row r="1345" spans="1:45" x14ac:dyDescent="0.3">
      <c r="A1345" s="1" t="s">
        <v>2642</v>
      </c>
      <c r="B1345" s="1">
        <v>78</v>
      </c>
      <c r="C1345" s="1" t="s">
        <v>12</v>
      </c>
      <c r="D1345" s="1">
        <v>99161</v>
      </c>
      <c r="E1345" s="1">
        <v>158</v>
      </c>
      <c r="F1345" s="1" t="s">
        <v>1354</v>
      </c>
      <c r="G1345" s="1" t="s">
        <v>10031</v>
      </c>
      <c r="H1345" s="1" t="s">
        <v>5</v>
      </c>
      <c r="I1345" s="1" t="s">
        <v>9125</v>
      </c>
      <c r="J1345" s="1" t="s">
        <v>4</v>
      </c>
      <c r="K1345" s="1" t="s">
        <v>8307</v>
      </c>
      <c r="L1345" s="1">
        <v>7</v>
      </c>
      <c r="M1345" t="s">
        <v>3</v>
      </c>
      <c r="N1345" t="s">
        <v>2</v>
      </c>
      <c r="O1345">
        <v>20</v>
      </c>
      <c r="P1345">
        <v>0</v>
      </c>
      <c r="Q1345">
        <v>20</v>
      </c>
      <c r="R1345">
        <v>0</v>
      </c>
      <c r="S1345">
        <v>0</v>
      </c>
      <c r="T1345">
        <v>0</v>
      </c>
      <c r="W1345">
        <v>0</v>
      </c>
      <c r="X1345" s="23">
        <f>IFERROR(1 -(#REF!/#REF!), 0)</f>
        <v>0</v>
      </c>
      <c r="AM1345" t="s">
        <v>1</v>
      </c>
      <c r="AN1345" t="s">
        <v>1</v>
      </c>
      <c r="AO1345" t="s">
        <v>5</v>
      </c>
      <c r="AP1345" t="s">
        <v>5</v>
      </c>
      <c r="AQ1345" t="s">
        <v>0</v>
      </c>
      <c r="AS1345" t="s">
        <v>5</v>
      </c>
    </row>
    <row r="1346" spans="1:45" x14ac:dyDescent="0.3">
      <c r="A1346" s="1" t="s">
        <v>2238</v>
      </c>
      <c r="B1346" s="1">
        <v>70</v>
      </c>
      <c r="C1346" s="1" t="s">
        <v>14</v>
      </c>
      <c r="D1346" s="1">
        <v>99161</v>
      </c>
      <c r="E1346" s="1">
        <v>161</v>
      </c>
      <c r="F1346" s="1" t="s">
        <v>965</v>
      </c>
      <c r="G1346" s="1" t="s">
        <v>9888</v>
      </c>
      <c r="H1346" s="1" t="s">
        <v>5</v>
      </c>
      <c r="I1346" s="1" t="s">
        <v>8993</v>
      </c>
      <c r="J1346" s="1" t="s">
        <v>4</v>
      </c>
      <c r="K1346" s="1" t="s">
        <v>8427</v>
      </c>
      <c r="L1346" s="1">
        <v>7</v>
      </c>
      <c r="M1346" t="s">
        <v>3</v>
      </c>
      <c r="N1346" t="s">
        <v>2</v>
      </c>
      <c r="O1346">
        <v>55</v>
      </c>
      <c r="P1346">
        <v>0</v>
      </c>
      <c r="Q1346">
        <v>0</v>
      </c>
      <c r="R1346">
        <v>0</v>
      </c>
      <c r="S1346">
        <v>55</v>
      </c>
      <c r="T1346">
        <v>0</v>
      </c>
      <c r="U1346">
        <v>1</v>
      </c>
      <c r="X1346" s="23">
        <f>IFERROR(1 -(#REF!/#REF!), 0)</f>
        <v>0</v>
      </c>
      <c r="AD1346">
        <v>7.11</v>
      </c>
      <c r="AH1346">
        <v>7.11</v>
      </c>
      <c r="AL1346">
        <v>7.11</v>
      </c>
      <c r="AM1346" t="s">
        <v>1</v>
      </c>
      <c r="AN1346" t="s">
        <v>1</v>
      </c>
      <c r="AO1346" t="s">
        <v>5</v>
      </c>
      <c r="AP1346" t="s">
        <v>5</v>
      </c>
      <c r="AQ1346" t="s">
        <v>0</v>
      </c>
      <c r="AS1346" t="s">
        <v>5</v>
      </c>
    </row>
    <row r="1347" spans="1:45" x14ac:dyDescent="0.3">
      <c r="A1347" s="1" t="s">
        <v>2668</v>
      </c>
      <c r="B1347" s="1">
        <v>78</v>
      </c>
      <c r="C1347" s="1" t="s">
        <v>9</v>
      </c>
      <c r="D1347" s="1">
        <v>99161</v>
      </c>
      <c r="E1347" s="1">
        <v>166</v>
      </c>
      <c r="F1347" s="1" t="s">
        <v>1377</v>
      </c>
      <c r="G1347" s="1" t="s">
        <v>9889</v>
      </c>
      <c r="H1347" s="1" t="s">
        <v>5</v>
      </c>
      <c r="I1347" s="1" t="s">
        <v>9890</v>
      </c>
      <c r="J1347" s="1" t="s">
        <v>4</v>
      </c>
      <c r="K1347" s="1" t="s">
        <v>9163</v>
      </c>
      <c r="L1347" s="1">
        <v>7</v>
      </c>
      <c r="M1347" t="s">
        <v>3</v>
      </c>
      <c r="N1347" t="s">
        <v>2</v>
      </c>
      <c r="O1347">
        <v>60</v>
      </c>
      <c r="P1347">
        <v>60</v>
      </c>
      <c r="Q1347">
        <v>0</v>
      </c>
      <c r="R1347">
        <v>0</v>
      </c>
      <c r="S1347">
        <v>0</v>
      </c>
      <c r="T1347">
        <v>0</v>
      </c>
      <c r="W1347">
        <v>0</v>
      </c>
      <c r="X1347" s="23">
        <f>IFERROR(1 -(#REF!/#REF!), 0)</f>
        <v>0</v>
      </c>
      <c r="AM1347" t="s">
        <v>1</v>
      </c>
      <c r="AN1347" t="s">
        <v>1</v>
      </c>
      <c r="AO1347" t="s">
        <v>5</v>
      </c>
      <c r="AP1347" t="s">
        <v>5</v>
      </c>
      <c r="AQ1347" t="s">
        <v>0</v>
      </c>
      <c r="AS1347" t="s">
        <v>5</v>
      </c>
    </row>
    <row r="1348" spans="1:45" x14ac:dyDescent="0.3">
      <c r="A1348" s="1" t="s">
        <v>10032</v>
      </c>
      <c r="B1348" s="1">
        <v>8</v>
      </c>
      <c r="C1348" s="1" t="s">
        <v>14</v>
      </c>
      <c r="D1348" s="1">
        <v>99161</v>
      </c>
      <c r="E1348" s="1">
        <v>172</v>
      </c>
      <c r="F1348" s="1" t="s">
        <v>10033</v>
      </c>
      <c r="G1348" s="1" t="s">
        <v>1459</v>
      </c>
      <c r="H1348" s="1" t="s">
        <v>5</v>
      </c>
      <c r="I1348" s="1" t="s">
        <v>9891</v>
      </c>
      <c r="J1348" s="1" t="s">
        <v>4</v>
      </c>
      <c r="K1348" s="1" t="s">
        <v>9892</v>
      </c>
      <c r="L1348" s="1">
        <v>7</v>
      </c>
      <c r="M1348" t="s">
        <v>3</v>
      </c>
      <c r="N1348" t="s">
        <v>2</v>
      </c>
      <c r="O1348">
        <v>160</v>
      </c>
      <c r="P1348">
        <v>0</v>
      </c>
      <c r="Q1348">
        <v>0</v>
      </c>
      <c r="R1348">
        <v>0</v>
      </c>
      <c r="S1348">
        <v>160</v>
      </c>
      <c r="T1348">
        <v>0</v>
      </c>
      <c r="W1348">
        <v>0</v>
      </c>
      <c r="X1348" s="23">
        <f>IFERROR(1 -(#REF!/#REF!), 0)</f>
        <v>0</v>
      </c>
      <c r="AM1348" t="s">
        <v>1</v>
      </c>
      <c r="AN1348" t="s">
        <v>1</v>
      </c>
      <c r="AO1348" t="s">
        <v>5</v>
      </c>
      <c r="AP1348" t="s">
        <v>5</v>
      </c>
      <c r="AQ1348" t="s">
        <v>0</v>
      </c>
      <c r="AS1348" t="s">
        <v>5</v>
      </c>
    </row>
    <row r="1349" spans="1:45" x14ac:dyDescent="0.3">
      <c r="A1349" s="1" t="s">
        <v>10034</v>
      </c>
      <c r="B1349" s="1">
        <v>71</v>
      </c>
      <c r="C1349" s="1" t="s">
        <v>9</v>
      </c>
      <c r="D1349" s="1">
        <v>99161</v>
      </c>
      <c r="E1349" s="1">
        <v>182</v>
      </c>
      <c r="F1349" s="1" t="s">
        <v>10035</v>
      </c>
      <c r="G1349" s="1" t="s">
        <v>1458</v>
      </c>
      <c r="H1349" s="1" t="s">
        <v>5</v>
      </c>
      <c r="I1349" s="1" t="s">
        <v>9112</v>
      </c>
      <c r="J1349" s="1" t="s">
        <v>4</v>
      </c>
      <c r="K1349" s="1" t="s">
        <v>8454</v>
      </c>
      <c r="L1349" s="1">
        <v>7</v>
      </c>
      <c r="M1349" t="s">
        <v>3</v>
      </c>
      <c r="N1349" t="s">
        <v>2</v>
      </c>
      <c r="O1349">
        <v>400</v>
      </c>
      <c r="P1349">
        <v>400</v>
      </c>
      <c r="Q1349">
        <v>0</v>
      </c>
      <c r="R1349">
        <v>0</v>
      </c>
      <c r="S1349">
        <v>0</v>
      </c>
      <c r="T1349">
        <v>0</v>
      </c>
      <c r="W1349">
        <v>0</v>
      </c>
      <c r="X1349" s="23">
        <f>IFERROR(1 -(#REF!/#REF!), 0)</f>
        <v>0</v>
      </c>
      <c r="AM1349" t="s">
        <v>1</v>
      </c>
      <c r="AN1349" t="s">
        <v>1</v>
      </c>
      <c r="AO1349" t="s">
        <v>5</v>
      </c>
      <c r="AP1349" t="s">
        <v>5</v>
      </c>
      <c r="AQ1349" t="s">
        <v>0</v>
      </c>
      <c r="AS1349" t="s">
        <v>5</v>
      </c>
    </row>
    <row r="1350" spans="1:45" x14ac:dyDescent="0.3">
      <c r="A1350" s="1" t="s">
        <v>10036</v>
      </c>
      <c r="B1350" s="1">
        <v>15</v>
      </c>
      <c r="C1350" s="1" t="s">
        <v>9</v>
      </c>
      <c r="D1350" s="1">
        <v>99161</v>
      </c>
      <c r="E1350" s="1">
        <v>204</v>
      </c>
      <c r="F1350" s="1" t="s">
        <v>10037</v>
      </c>
      <c r="G1350" s="1" t="s">
        <v>9858</v>
      </c>
      <c r="H1350" s="1" t="s">
        <v>5</v>
      </c>
      <c r="I1350" s="1" t="s">
        <v>8709</v>
      </c>
      <c r="J1350" s="1" t="s">
        <v>4</v>
      </c>
      <c r="K1350" s="1" t="s">
        <v>8318</v>
      </c>
      <c r="L1350" s="1">
        <v>7</v>
      </c>
      <c r="M1350" t="s">
        <v>3</v>
      </c>
      <c r="N1350" t="s">
        <v>2</v>
      </c>
      <c r="O1350">
        <v>50</v>
      </c>
      <c r="P1350">
        <v>50</v>
      </c>
      <c r="Q1350">
        <v>0</v>
      </c>
      <c r="R1350">
        <v>0</v>
      </c>
      <c r="S1350">
        <v>0</v>
      </c>
      <c r="T1350">
        <v>0</v>
      </c>
      <c r="U1350">
        <v>1</v>
      </c>
      <c r="X1350" s="23">
        <f>IFERROR(1 -(#REF!/#REF!), 0)</f>
        <v>0</v>
      </c>
      <c r="AA1350">
        <v>301.76</v>
      </c>
      <c r="AE1350">
        <v>301.76</v>
      </c>
      <c r="AI1350">
        <v>301.76</v>
      </c>
      <c r="AM1350" t="s">
        <v>1</v>
      </c>
      <c r="AN1350" t="s">
        <v>1</v>
      </c>
      <c r="AO1350" t="s">
        <v>5</v>
      </c>
      <c r="AP1350" t="s">
        <v>5</v>
      </c>
      <c r="AQ1350" t="s">
        <v>0</v>
      </c>
      <c r="AS1350" t="s">
        <v>5</v>
      </c>
    </row>
    <row r="1351" spans="1:45" x14ac:dyDescent="0.3">
      <c r="A1351" s="1" t="s">
        <v>2787</v>
      </c>
      <c r="B1351" s="1">
        <v>83</v>
      </c>
      <c r="C1351" s="1" t="s">
        <v>7</v>
      </c>
      <c r="D1351" s="1">
        <v>99161</v>
      </c>
      <c r="E1351" s="1">
        <v>284</v>
      </c>
      <c r="F1351" s="1" t="s">
        <v>2788</v>
      </c>
      <c r="G1351" s="1" t="s">
        <v>2789</v>
      </c>
      <c r="H1351" s="1" t="s">
        <v>5</v>
      </c>
      <c r="I1351" s="1" t="s">
        <v>2790</v>
      </c>
      <c r="J1351" s="1" t="s">
        <v>4</v>
      </c>
      <c r="K1351" s="1" t="s">
        <v>2791</v>
      </c>
      <c r="L1351" s="1">
        <v>7</v>
      </c>
      <c r="M1351" t="s">
        <v>3</v>
      </c>
      <c r="N1351" t="s">
        <v>2</v>
      </c>
      <c r="O1351">
        <v>1</v>
      </c>
      <c r="P1351">
        <v>0</v>
      </c>
      <c r="Q1351">
        <v>0</v>
      </c>
      <c r="R1351">
        <v>0</v>
      </c>
      <c r="S1351">
        <v>0</v>
      </c>
      <c r="T1351">
        <v>1</v>
      </c>
      <c r="W1351">
        <v>0</v>
      </c>
      <c r="X1351" s="23">
        <f>IFERROR(1 -(#REF!/#REF!), 0)</f>
        <v>0</v>
      </c>
      <c r="AM1351" t="s">
        <v>1</v>
      </c>
      <c r="AN1351" t="s">
        <v>1</v>
      </c>
      <c r="AO1351" t="s">
        <v>5</v>
      </c>
      <c r="AP1351" t="s">
        <v>5</v>
      </c>
      <c r="AQ1351" t="s">
        <v>0</v>
      </c>
      <c r="AS1351" t="s">
        <v>5</v>
      </c>
    </row>
    <row r="1352" spans="1:45" x14ac:dyDescent="0.3">
      <c r="A1352" s="1" t="s">
        <v>2792</v>
      </c>
      <c r="B1352" s="1">
        <v>83</v>
      </c>
      <c r="C1352" s="1" t="s">
        <v>7</v>
      </c>
      <c r="D1352" s="1">
        <v>99161</v>
      </c>
      <c r="E1352" s="1">
        <v>285</v>
      </c>
      <c r="F1352" s="1" t="s">
        <v>2793</v>
      </c>
      <c r="G1352" s="1" t="s">
        <v>2794</v>
      </c>
      <c r="H1352" s="1" t="s">
        <v>5</v>
      </c>
      <c r="I1352" s="1" t="s">
        <v>2795</v>
      </c>
      <c r="J1352" s="1" t="s">
        <v>4</v>
      </c>
      <c r="K1352" s="1" t="s">
        <v>2796</v>
      </c>
      <c r="L1352" s="1">
        <v>7</v>
      </c>
      <c r="M1352" t="s">
        <v>3</v>
      </c>
      <c r="N1352" t="s">
        <v>2</v>
      </c>
      <c r="O1352">
        <v>1</v>
      </c>
      <c r="P1352">
        <v>0</v>
      </c>
      <c r="Q1352">
        <v>0</v>
      </c>
      <c r="R1352">
        <v>0</v>
      </c>
      <c r="S1352">
        <v>0</v>
      </c>
      <c r="T1352">
        <v>1</v>
      </c>
      <c r="W1352">
        <v>0</v>
      </c>
      <c r="X1352" s="23">
        <f>IFERROR(1 -(#REF!/#REF!), 0)</f>
        <v>0</v>
      </c>
      <c r="AM1352" t="s">
        <v>1</v>
      </c>
      <c r="AN1352" t="s">
        <v>1</v>
      </c>
      <c r="AO1352" t="s">
        <v>5</v>
      </c>
      <c r="AP1352" t="s">
        <v>5</v>
      </c>
      <c r="AQ1352" t="s">
        <v>0</v>
      </c>
      <c r="AS1352" t="s">
        <v>5</v>
      </c>
    </row>
    <row r="1353" spans="1:45" x14ac:dyDescent="0.3">
      <c r="A1353" s="1" t="s">
        <v>10038</v>
      </c>
      <c r="B1353" s="1">
        <v>8</v>
      </c>
      <c r="C1353" s="1" t="s">
        <v>14</v>
      </c>
      <c r="D1353" s="1">
        <v>99161</v>
      </c>
      <c r="E1353" s="1">
        <v>411</v>
      </c>
      <c r="F1353" s="1" t="s">
        <v>10039</v>
      </c>
      <c r="G1353" s="1" t="s">
        <v>9859</v>
      </c>
      <c r="H1353" s="1" t="s">
        <v>5</v>
      </c>
      <c r="I1353" s="1" t="s">
        <v>9860</v>
      </c>
      <c r="J1353" s="1" t="s">
        <v>4</v>
      </c>
      <c r="K1353" s="1" t="s">
        <v>8495</v>
      </c>
      <c r="L1353" s="1">
        <v>7</v>
      </c>
      <c r="M1353" t="s">
        <v>3</v>
      </c>
      <c r="N1353" t="s">
        <v>2</v>
      </c>
      <c r="O1353">
        <v>29</v>
      </c>
      <c r="P1353">
        <v>0</v>
      </c>
      <c r="Q1353">
        <v>0</v>
      </c>
      <c r="R1353">
        <v>0</v>
      </c>
      <c r="S1353">
        <v>29</v>
      </c>
      <c r="T1353">
        <v>0</v>
      </c>
      <c r="W1353">
        <v>0</v>
      </c>
      <c r="X1353" s="23">
        <f>IFERROR(1 -(#REF!/#REF!), 0)</f>
        <v>0</v>
      </c>
      <c r="AM1353" t="s">
        <v>1</v>
      </c>
      <c r="AN1353" t="s">
        <v>1</v>
      </c>
      <c r="AO1353" t="s">
        <v>5</v>
      </c>
      <c r="AP1353" t="s">
        <v>5</v>
      </c>
      <c r="AQ1353" t="s">
        <v>0</v>
      </c>
      <c r="AS1353" t="s">
        <v>5</v>
      </c>
    </row>
    <row r="1354" spans="1:45" x14ac:dyDescent="0.3">
      <c r="A1354" s="1" t="s">
        <v>10040</v>
      </c>
      <c r="B1354" s="1">
        <v>15</v>
      </c>
      <c r="C1354" s="1" t="s">
        <v>14</v>
      </c>
      <c r="D1354" s="1">
        <v>99161</v>
      </c>
      <c r="E1354" s="1">
        <v>420</v>
      </c>
      <c r="F1354" s="1" t="s">
        <v>10041</v>
      </c>
      <c r="G1354" s="1" t="s">
        <v>9862</v>
      </c>
      <c r="H1354" s="1" t="s">
        <v>5</v>
      </c>
      <c r="I1354" s="1" t="s">
        <v>8709</v>
      </c>
      <c r="J1354" s="1" t="s">
        <v>4</v>
      </c>
      <c r="K1354" s="1" t="s">
        <v>8318</v>
      </c>
      <c r="L1354" s="1">
        <v>7</v>
      </c>
      <c r="M1354" t="s">
        <v>3</v>
      </c>
      <c r="N1354" t="s">
        <v>2</v>
      </c>
      <c r="O1354">
        <v>999</v>
      </c>
      <c r="P1354">
        <v>0</v>
      </c>
      <c r="Q1354">
        <v>0</v>
      </c>
      <c r="R1354">
        <v>0</v>
      </c>
      <c r="S1354">
        <v>999</v>
      </c>
      <c r="T1354">
        <v>0</v>
      </c>
      <c r="U1354">
        <v>1</v>
      </c>
      <c r="X1354" s="23">
        <f>IFERROR(1 -(#REF!/#REF!), 0)</f>
        <v>0</v>
      </c>
      <c r="AA1354">
        <v>9.2799999999999994</v>
      </c>
      <c r="AE1354">
        <v>9.2799999999999994</v>
      </c>
      <c r="AI1354">
        <v>9.2799999999999994</v>
      </c>
      <c r="AM1354" t="s">
        <v>1</v>
      </c>
      <c r="AN1354" t="s">
        <v>1</v>
      </c>
      <c r="AO1354" t="s">
        <v>5</v>
      </c>
      <c r="AP1354" t="s">
        <v>5</v>
      </c>
      <c r="AQ1354" t="s">
        <v>0</v>
      </c>
      <c r="AS1354" t="s">
        <v>5</v>
      </c>
    </row>
    <row r="1355" spans="1:45" x14ac:dyDescent="0.3">
      <c r="A1355" s="1" t="s">
        <v>2716</v>
      </c>
      <c r="B1355" s="1">
        <v>78</v>
      </c>
      <c r="C1355" s="1" t="s">
        <v>12</v>
      </c>
      <c r="D1355" s="1">
        <v>99166</v>
      </c>
      <c r="E1355" s="1">
        <v>0</v>
      </c>
      <c r="F1355" s="1" t="s">
        <v>1424</v>
      </c>
      <c r="G1355" s="1" t="s">
        <v>10042</v>
      </c>
      <c r="H1355" s="1" t="s">
        <v>5</v>
      </c>
      <c r="I1355" s="1" t="s">
        <v>9234</v>
      </c>
      <c r="J1355" s="1" t="s">
        <v>4</v>
      </c>
      <c r="K1355" s="1" t="s">
        <v>8559</v>
      </c>
      <c r="L1355" s="1">
        <v>7</v>
      </c>
      <c r="M1355" t="s">
        <v>3</v>
      </c>
      <c r="N1355" t="s">
        <v>2</v>
      </c>
      <c r="O1355">
        <v>125</v>
      </c>
      <c r="P1355">
        <v>0</v>
      </c>
      <c r="Q1355">
        <v>125</v>
      </c>
      <c r="R1355">
        <v>0</v>
      </c>
      <c r="S1355">
        <v>0</v>
      </c>
      <c r="T1355">
        <v>0</v>
      </c>
      <c r="U1355">
        <v>32</v>
      </c>
      <c r="X1355" s="23">
        <f>IFERROR(1 -(#REF!/#REF!), 0)</f>
        <v>0</v>
      </c>
      <c r="AA1355">
        <v>343.65</v>
      </c>
      <c r="AB1355">
        <v>414.09199999999998</v>
      </c>
      <c r="AC1355">
        <v>502.54199999999997</v>
      </c>
      <c r="AE1355">
        <v>343.65</v>
      </c>
      <c r="AF1355">
        <v>414.09199999999998</v>
      </c>
      <c r="AG1355">
        <v>502.54199999999997</v>
      </c>
      <c r="AI1355">
        <v>343.65</v>
      </c>
      <c r="AJ1355">
        <v>414.09199999999998</v>
      </c>
      <c r="AK1355">
        <v>502.54199999999997</v>
      </c>
      <c r="AM1355" t="s">
        <v>1</v>
      </c>
      <c r="AN1355" t="s">
        <v>1</v>
      </c>
      <c r="AO1355" t="s">
        <v>5</v>
      </c>
      <c r="AP1355" t="s">
        <v>5</v>
      </c>
      <c r="AQ1355" t="s">
        <v>0</v>
      </c>
      <c r="AS1355" t="s">
        <v>5</v>
      </c>
    </row>
    <row r="1356" spans="1:45" x14ac:dyDescent="0.3">
      <c r="A1356" s="1" t="s">
        <v>2717</v>
      </c>
      <c r="B1356" s="1">
        <v>78</v>
      </c>
      <c r="C1356" s="1" t="s">
        <v>12</v>
      </c>
      <c r="D1356" s="1">
        <v>99166</v>
      </c>
      <c r="E1356" s="1">
        <v>1</v>
      </c>
      <c r="F1356" s="1" t="s">
        <v>1425</v>
      </c>
      <c r="G1356" s="1" t="s">
        <v>10043</v>
      </c>
      <c r="H1356" s="1" t="s">
        <v>5</v>
      </c>
      <c r="I1356" s="1" t="s">
        <v>10044</v>
      </c>
      <c r="J1356" s="1" t="s">
        <v>4</v>
      </c>
      <c r="K1356" s="1" t="s">
        <v>8459</v>
      </c>
      <c r="L1356" s="1">
        <v>7</v>
      </c>
      <c r="M1356" t="s">
        <v>3</v>
      </c>
      <c r="N1356" t="s">
        <v>2</v>
      </c>
      <c r="O1356">
        <v>90</v>
      </c>
      <c r="P1356">
        <v>0</v>
      </c>
      <c r="Q1356">
        <v>90</v>
      </c>
      <c r="R1356">
        <v>0</v>
      </c>
      <c r="S1356">
        <v>0</v>
      </c>
      <c r="T1356">
        <v>0</v>
      </c>
      <c r="U1356">
        <v>28</v>
      </c>
      <c r="X1356" s="23">
        <f>IFERROR(1 -(#REF!/#REF!), 0)</f>
        <v>0</v>
      </c>
      <c r="AA1356">
        <v>294.66000000000003</v>
      </c>
      <c r="AB1356">
        <v>295.3646</v>
      </c>
      <c r="AC1356">
        <v>299.95690000000002</v>
      </c>
      <c r="AE1356">
        <v>294.66000000000003</v>
      </c>
      <c r="AF1356">
        <v>295.3646</v>
      </c>
      <c r="AG1356">
        <v>299.95690000000002</v>
      </c>
      <c r="AI1356">
        <v>294.66000000000003</v>
      </c>
      <c r="AJ1356">
        <v>295.3646</v>
      </c>
      <c r="AK1356">
        <v>299.95690000000002</v>
      </c>
      <c r="AM1356" t="s">
        <v>1</v>
      </c>
      <c r="AN1356" t="s">
        <v>1</v>
      </c>
      <c r="AO1356" t="s">
        <v>5</v>
      </c>
      <c r="AP1356" t="s">
        <v>5</v>
      </c>
      <c r="AQ1356" t="s">
        <v>0</v>
      </c>
      <c r="AS1356" t="s">
        <v>5</v>
      </c>
    </row>
    <row r="1357" spans="1:45" x14ac:dyDescent="0.3">
      <c r="A1357" s="1" t="s">
        <v>2797</v>
      </c>
      <c r="B1357" s="1">
        <v>15</v>
      </c>
      <c r="C1357" s="1" t="s">
        <v>7</v>
      </c>
      <c r="D1357" s="1">
        <v>99166</v>
      </c>
      <c r="E1357" s="1">
        <v>2</v>
      </c>
      <c r="F1357" s="1" t="s">
        <v>2798</v>
      </c>
      <c r="G1357" s="1" t="s">
        <v>2799</v>
      </c>
      <c r="H1357" s="1" t="s">
        <v>5</v>
      </c>
      <c r="I1357" s="1" t="s">
        <v>2800</v>
      </c>
      <c r="J1357" s="1" t="s">
        <v>4</v>
      </c>
      <c r="K1357" s="1" t="s">
        <v>421</v>
      </c>
      <c r="L1357" s="1">
        <v>7</v>
      </c>
      <c r="M1357" t="s">
        <v>3</v>
      </c>
      <c r="N1357" t="s">
        <v>2</v>
      </c>
      <c r="O1357">
        <v>1</v>
      </c>
      <c r="P1357">
        <v>0</v>
      </c>
      <c r="Q1357">
        <v>0</v>
      </c>
      <c r="R1357">
        <v>0</v>
      </c>
      <c r="S1357">
        <v>0</v>
      </c>
      <c r="T1357">
        <v>1</v>
      </c>
      <c r="W1357">
        <v>0</v>
      </c>
      <c r="X1357" s="23">
        <f>IFERROR(1 -(#REF!/#REF!), 0)</f>
        <v>0</v>
      </c>
      <c r="AM1357" t="s">
        <v>1</v>
      </c>
      <c r="AN1357" t="s">
        <v>1</v>
      </c>
      <c r="AO1357" t="s">
        <v>5</v>
      </c>
      <c r="AP1357" t="s">
        <v>5</v>
      </c>
      <c r="AQ1357" t="s">
        <v>0</v>
      </c>
      <c r="AS1357" t="s">
        <v>5</v>
      </c>
    </row>
    <row r="1358" spans="1:45" x14ac:dyDescent="0.3">
      <c r="A1358" s="1" t="s">
        <v>1448</v>
      </c>
      <c r="B1358" s="1">
        <v>8</v>
      </c>
      <c r="C1358" s="1" t="s">
        <v>9</v>
      </c>
      <c r="D1358" s="1">
        <v>99169</v>
      </c>
      <c r="E1358" s="1">
        <v>15</v>
      </c>
      <c r="F1358" s="1" t="s">
        <v>1449</v>
      </c>
      <c r="G1358" s="1" t="s">
        <v>10045</v>
      </c>
      <c r="H1358" s="1" t="s">
        <v>5</v>
      </c>
      <c r="I1358" s="1" t="s">
        <v>9231</v>
      </c>
      <c r="J1358" s="1" t="s">
        <v>4</v>
      </c>
      <c r="K1358" s="1" t="s">
        <v>8593</v>
      </c>
      <c r="L1358" s="1">
        <v>7</v>
      </c>
      <c r="M1358" t="s">
        <v>3</v>
      </c>
      <c r="N1358" t="s">
        <v>2</v>
      </c>
      <c r="O1358">
        <v>1</v>
      </c>
      <c r="P1358">
        <v>1</v>
      </c>
      <c r="Q1358">
        <v>0</v>
      </c>
      <c r="R1358">
        <v>0</v>
      </c>
      <c r="S1358">
        <v>0</v>
      </c>
      <c r="T1358">
        <v>0</v>
      </c>
      <c r="U1358">
        <v>17</v>
      </c>
      <c r="V1358">
        <v>58</v>
      </c>
      <c r="W1358">
        <v>3</v>
      </c>
      <c r="X1358" s="23">
        <f>IFERROR(1 -(#REF!/#REF!), 0)</f>
        <v>0</v>
      </c>
      <c r="Y1358">
        <v>2</v>
      </c>
      <c r="Z1358">
        <v>58</v>
      </c>
      <c r="AB1358">
        <v>38.645000000000003</v>
      </c>
      <c r="AC1358">
        <v>39.200000000000003</v>
      </c>
      <c r="AF1358">
        <v>38.645000000000003</v>
      </c>
      <c r="AG1358">
        <v>39.200000000000003</v>
      </c>
      <c r="AJ1358">
        <v>38.645000000000003</v>
      </c>
      <c r="AK1358">
        <v>39.200000000000003</v>
      </c>
      <c r="AM1358" t="s">
        <v>1</v>
      </c>
      <c r="AN1358" t="s">
        <v>1</v>
      </c>
      <c r="AO1358" t="s">
        <v>5</v>
      </c>
      <c r="AP1358" t="s">
        <v>5</v>
      </c>
      <c r="AQ1358" t="s">
        <v>0</v>
      </c>
      <c r="AS1358" t="s">
        <v>5</v>
      </c>
    </row>
    <row r="1359" spans="1:45" x14ac:dyDescent="0.3">
      <c r="A1359" s="1" t="s">
        <v>10046</v>
      </c>
      <c r="B1359" s="1">
        <v>8</v>
      </c>
      <c r="C1359" s="1" t="s">
        <v>14</v>
      </c>
      <c r="D1359" s="1">
        <v>99169</v>
      </c>
      <c r="E1359" s="1">
        <v>16</v>
      </c>
      <c r="F1359" s="1" t="s">
        <v>10047</v>
      </c>
      <c r="G1359" s="1" t="s">
        <v>10048</v>
      </c>
      <c r="H1359" s="1" t="s">
        <v>5</v>
      </c>
      <c r="I1359" s="1" t="s">
        <v>10049</v>
      </c>
      <c r="J1359" s="1" t="s">
        <v>4</v>
      </c>
      <c r="K1359" s="1" t="s">
        <v>8768</v>
      </c>
      <c r="L1359" s="1">
        <v>7</v>
      </c>
      <c r="M1359" t="s">
        <v>3</v>
      </c>
      <c r="N1359" t="s">
        <v>2</v>
      </c>
      <c r="O1359">
        <v>170</v>
      </c>
      <c r="P1359">
        <v>0</v>
      </c>
      <c r="Q1359">
        <v>0</v>
      </c>
      <c r="R1359">
        <v>0</v>
      </c>
      <c r="S1359">
        <v>170</v>
      </c>
      <c r="T1359">
        <v>0</v>
      </c>
      <c r="U1359">
        <v>17</v>
      </c>
      <c r="V1359">
        <v>97</v>
      </c>
      <c r="W1359">
        <v>13</v>
      </c>
      <c r="X1359" s="23">
        <f>IFERROR(1 -(#REF!/#REF!), 0)</f>
        <v>0</v>
      </c>
      <c r="Y1359">
        <v>3</v>
      </c>
      <c r="Z1359">
        <v>84</v>
      </c>
      <c r="AB1359">
        <v>58.94</v>
      </c>
      <c r="AC1359">
        <v>82.79</v>
      </c>
      <c r="AF1359">
        <v>58.94</v>
      </c>
      <c r="AG1359">
        <v>82.79</v>
      </c>
      <c r="AJ1359">
        <v>58.94</v>
      </c>
      <c r="AK1359">
        <v>82.79</v>
      </c>
      <c r="AM1359" t="s">
        <v>1</v>
      </c>
      <c r="AN1359" t="s">
        <v>1</v>
      </c>
      <c r="AO1359" t="s">
        <v>5</v>
      </c>
      <c r="AP1359" t="s">
        <v>5</v>
      </c>
      <c r="AQ1359" t="s">
        <v>0</v>
      </c>
      <c r="AS1359" t="s">
        <v>5</v>
      </c>
    </row>
    <row r="1360" spans="1:45" x14ac:dyDescent="0.3">
      <c r="A1360" s="1" t="s">
        <v>10050</v>
      </c>
      <c r="B1360" s="1">
        <v>8</v>
      </c>
      <c r="C1360" s="1" t="s">
        <v>14</v>
      </c>
      <c r="D1360" s="1">
        <v>99169</v>
      </c>
      <c r="E1360" s="1">
        <v>17</v>
      </c>
      <c r="F1360" s="1" t="s">
        <v>10051</v>
      </c>
      <c r="G1360" s="1" t="s">
        <v>10052</v>
      </c>
      <c r="H1360" s="1" t="s">
        <v>5</v>
      </c>
      <c r="I1360" s="1" t="s">
        <v>10053</v>
      </c>
      <c r="J1360" s="1" t="s">
        <v>4</v>
      </c>
      <c r="K1360" s="1" t="s">
        <v>10054</v>
      </c>
      <c r="L1360" s="1">
        <v>7</v>
      </c>
      <c r="M1360" t="s">
        <v>3</v>
      </c>
      <c r="N1360" t="s">
        <v>2</v>
      </c>
      <c r="O1360">
        <v>45</v>
      </c>
      <c r="P1360">
        <v>0</v>
      </c>
      <c r="Q1360">
        <v>0</v>
      </c>
      <c r="R1360">
        <v>0</v>
      </c>
      <c r="S1360">
        <v>45</v>
      </c>
      <c r="T1360">
        <v>0</v>
      </c>
      <c r="U1360">
        <v>17</v>
      </c>
      <c r="V1360">
        <v>28</v>
      </c>
      <c r="W1360">
        <v>5</v>
      </c>
      <c r="X1360" s="23">
        <f>IFERROR(1 -(#REF!/#REF!), 0)</f>
        <v>0</v>
      </c>
      <c r="Y1360">
        <v>1</v>
      </c>
      <c r="Z1360">
        <v>27</v>
      </c>
      <c r="AB1360">
        <v>34.18</v>
      </c>
      <c r="AC1360">
        <v>35.380000000000003</v>
      </c>
      <c r="AF1360">
        <v>34.18</v>
      </c>
      <c r="AG1360">
        <v>35.380000000000003</v>
      </c>
      <c r="AJ1360">
        <v>34.18</v>
      </c>
      <c r="AK1360">
        <v>35.380000000000003</v>
      </c>
      <c r="AM1360" t="s">
        <v>1</v>
      </c>
      <c r="AN1360" t="s">
        <v>1</v>
      </c>
      <c r="AO1360" t="s">
        <v>5</v>
      </c>
      <c r="AP1360" t="s">
        <v>5</v>
      </c>
      <c r="AQ1360" t="s">
        <v>0</v>
      </c>
      <c r="AS1360" t="s">
        <v>5</v>
      </c>
    </row>
    <row r="1361" spans="1:45" x14ac:dyDescent="0.3">
      <c r="A1361" s="1" t="s">
        <v>10055</v>
      </c>
      <c r="B1361" s="1">
        <v>9</v>
      </c>
      <c r="C1361" s="1" t="s">
        <v>14</v>
      </c>
      <c r="D1361" s="1">
        <v>99169</v>
      </c>
      <c r="E1361" s="1">
        <v>18</v>
      </c>
      <c r="F1361" s="1" t="s">
        <v>10056</v>
      </c>
      <c r="G1361" s="1" t="s">
        <v>10057</v>
      </c>
      <c r="H1361" s="1" t="s">
        <v>5</v>
      </c>
      <c r="I1361" s="1" t="s">
        <v>9945</v>
      </c>
      <c r="J1361" s="1" t="s">
        <v>4</v>
      </c>
      <c r="K1361" s="1" t="s">
        <v>8497</v>
      </c>
      <c r="L1361" s="1">
        <v>7</v>
      </c>
      <c r="M1361" t="s">
        <v>3</v>
      </c>
      <c r="N1361" t="s">
        <v>2</v>
      </c>
      <c r="O1361">
        <v>1</v>
      </c>
      <c r="P1361">
        <v>0</v>
      </c>
      <c r="Q1361">
        <v>0</v>
      </c>
      <c r="R1361">
        <v>0</v>
      </c>
      <c r="S1361">
        <v>1</v>
      </c>
      <c r="T1361">
        <v>0</v>
      </c>
      <c r="U1361">
        <v>10</v>
      </c>
      <c r="V1361">
        <v>0</v>
      </c>
      <c r="W1361">
        <v>1</v>
      </c>
      <c r="X1361" s="23">
        <f>IFERROR(1 -(#REF!/#REF!), 0)</f>
        <v>0</v>
      </c>
      <c r="AB1361">
        <v>36.965000000000003</v>
      </c>
      <c r="AC1361">
        <v>33.08</v>
      </c>
      <c r="AF1361">
        <v>36.965000000000003</v>
      </c>
      <c r="AG1361">
        <v>33.08</v>
      </c>
      <c r="AJ1361">
        <v>36.965000000000003</v>
      </c>
      <c r="AK1361">
        <v>33.08</v>
      </c>
      <c r="AM1361" t="s">
        <v>1</v>
      </c>
      <c r="AN1361" t="s">
        <v>1</v>
      </c>
      <c r="AO1361" t="s">
        <v>5</v>
      </c>
      <c r="AP1361" t="s">
        <v>5</v>
      </c>
      <c r="AQ1361" t="s">
        <v>0</v>
      </c>
      <c r="AS1361" t="s">
        <v>5</v>
      </c>
    </row>
    <row r="1362" spans="1:45" x14ac:dyDescent="0.3">
      <c r="A1362" s="1" t="s">
        <v>10058</v>
      </c>
      <c r="B1362" s="1">
        <v>15</v>
      </c>
      <c r="C1362" s="1" t="s">
        <v>7</v>
      </c>
      <c r="D1362" s="1">
        <v>99169</v>
      </c>
      <c r="E1362" s="1">
        <v>19</v>
      </c>
      <c r="F1362" s="1" t="s">
        <v>10059</v>
      </c>
      <c r="G1362" s="1" t="s">
        <v>10060</v>
      </c>
      <c r="H1362" s="1" t="s">
        <v>5</v>
      </c>
      <c r="I1362" s="1" t="s">
        <v>9278</v>
      </c>
      <c r="J1362" s="1" t="s">
        <v>4</v>
      </c>
      <c r="K1362" s="1" t="s">
        <v>421</v>
      </c>
      <c r="L1362" s="1">
        <v>7</v>
      </c>
      <c r="M1362" t="s">
        <v>3</v>
      </c>
      <c r="N1362" t="s">
        <v>2</v>
      </c>
      <c r="O1362">
        <v>110</v>
      </c>
      <c r="P1362">
        <v>0</v>
      </c>
      <c r="Q1362">
        <v>0</v>
      </c>
      <c r="R1362">
        <v>0</v>
      </c>
      <c r="S1362">
        <v>0</v>
      </c>
      <c r="T1362">
        <v>110</v>
      </c>
      <c r="U1362">
        <v>17</v>
      </c>
      <c r="V1362">
        <v>111</v>
      </c>
      <c r="W1362">
        <v>20</v>
      </c>
      <c r="X1362" s="23">
        <f>IFERROR(1 -(#REF!/#REF!), 0)</f>
        <v>0</v>
      </c>
      <c r="Y1362">
        <v>4</v>
      </c>
      <c r="Z1362">
        <v>110</v>
      </c>
      <c r="AB1362">
        <v>80.02</v>
      </c>
      <c r="AC1362">
        <v>78.477099999999993</v>
      </c>
      <c r="AF1362">
        <v>80.02</v>
      </c>
      <c r="AG1362">
        <v>78.477099999999993</v>
      </c>
      <c r="AJ1362">
        <v>80.02</v>
      </c>
      <c r="AK1362">
        <v>78.477099999999993</v>
      </c>
      <c r="AM1362" t="s">
        <v>1</v>
      </c>
      <c r="AN1362" t="s">
        <v>1</v>
      </c>
      <c r="AO1362" t="s">
        <v>5</v>
      </c>
      <c r="AP1362" t="s">
        <v>5</v>
      </c>
      <c r="AQ1362" t="s">
        <v>0</v>
      </c>
      <c r="AS1362" t="s">
        <v>5</v>
      </c>
    </row>
    <row r="1363" spans="1:45" x14ac:dyDescent="0.3">
      <c r="A1363" s="1" t="s">
        <v>10061</v>
      </c>
      <c r="B1363" s="1">
        <v>9</v>
      </c>
      <c r="C1363" s="1" t="s">
        <v>12</v>
      </c>
      <c r="D1363" s="1">
        <v>99169</v>
      </c>
      <c r="E1363" s="1">
        <v>20</v>
      </c>
      <c r="F1363" s="1" t="s">
        <v>10062</v>
      </c>
      <c r="G1363" s="1" t="s">
        <v>10063</v>
      </c>
      <c r="H1363" s="1" t="s">
        <v>5</v>
      </c>
      <c r="I1363" s="1" t="s">
        <v>8941</v>
      </c>
      <c r="J1363" s="1" t="s">
        <v>4</v>
      </c>
      <c r="K1363" s="1" t="s">
        <v>8497</v>
      </c>
      <c r="L1363" s="1">
        <v>7</v>
      </c>
      <c r="M1363" t="s">
        <v>3</v>
      </c>
      <c r="N1363" t="s">
        <v>2</v>
      </c>
      <c r="O1363">
        <v>1</v>
      </c>
      <c r="P1363">
        <v>0</v>
      </c>
      <c r="Q1363">
        <v>1</v>
      </c>
      <c r="R1363">
        <v>0</v>
      </c>
      <c r="S1363">
        <v>0</v>
      </c>
      <c r="T1363">
        <v>0</v>
      </c>
      <c r="U1363">
        <v>17</v>
      </c>
      <c r="V1363">
        <v>28</v>
      </c>
      <c r="W1363">
        <v>5</v>
      </c>
      <c r="X1363" s="23">
        <f>IFERROR(1 -(#REF!/#REF!), 0)</f>
        <v>0</v>
      </c>
      <c r="Y1363">
        <v>1</v>
      </c>
      <c r="Z1363">
        <v>28</v>
      </c>
      <c r="AB1363">
        <v>46.54</v>
      </c>
      <c r="AC1363">
        <v>53.35</v>
      </c>
      <c r="AF1363">
        <v>46.54</v>
      </c>
      <c r="AG1363">
        <v>53.35</v>
      </c>
      <c r="AJ1363">
        <v>46.54</v>
      </c>
      <c r="AK1363">
        <v>53.35</v>
      </c>
      <c r="AM1363" t="s">
        <v>1</v>
      </c>
      <c r="AN1363" t="s">
        <v>1</v>
      </c>
      <c r="AO1363" t="s">
        <v>5</v>
      </c>
      <c r="AP1363" t="s">
        <v>5</v>
      </c>
      <c r="AQ1363" t="s">
        <v>0</v>
      </c>
      <c r="AS1363" t="s">
        <v>5</v>
      </c>
    </row>
    <row r="1364" spans="1:45" x14ac:dyDescent="0.3">
      <c r="A1364" s="1" t="s">
        <v>10064</v>
      </c>
      <c r="B1364" s="1">
        <v>70</v>
      </c>
      <c r="C1364" s="1" t="s">
        <v>6</v>
      </c>
      <c r="D1364" s="1">
        <v>99169</v>
      </c>
      <c r="E1364" s="1">
        <v>27</v>
      </c>
      <c r="F1364" s="1" t="s">
        <v>10065</v>
      </c>
      <c r="G1364" s="1" t="s">
        <v>10066</v>
      </c>
      <c r="H1364" s="1" t="s">
        <v>5</v>
      </c>
      <c r="I1364" s="1" t="s">
        <v>8925</v>
      </c>
      <c r="J1364" s="1" t="s">
        <v>4</v>
      </c>
      <c r="K1364" s="1" t="s">
        <v>8567</v>
      </c>
      <c r="L1364" s="1">
        <v>7</v>
      </c>
      <c r="M1364" t="s">
        <v>3</v>
      </c>
      <c r="N1364" t="s">
        <v>2</v>
      </c>
      <c r="O1364">
        <v>1</v>
      </c>
      <c r="P1364">
        <v>0</v>
      </c>
      <c r="Q1364">
        <v>0</v>
      </c>
      <c r="R1364">
        <v>1</v>
      </c>
      <c r="S1364">
        <v>0</v>
      </c>
      <c r="T1364">
        <v>0</v>
      </c>
      <c r="U1364">
        <v>8</v>
      </c>
      <c r="V1364">
        <v>30</v>
      </c>
      <c r="X1364" s="23">
        <f>IFERROR(1 -(#REF!/#REF!), 0)</f>
        <v>0</v>
      </c>
      <c r="Y1364">
        <v>1</v>
      </c>
      <c r="Z1364">
        <v>30</v>
      </c>
      <c r="AB1364">
        <v>84.88</v>
      </c>
      <c r="AC1364">
        <v>93.08</v>
      </c>
      <c r="AF1364">
        <v>84.88</v>
      </c>
      <c r="AG1364">
        <v>93.08</v>
      </c>
      <c r="AJ1364">
        <v>84.88</v>
      </c>
      <c r="AK1364">
        <v>93.08</v>
      </c>
      <c r="AM1364" t="s">
        <v>1</v>
      </c>
      <c r="AN1364" t="s">
        <v>1</v>
      </c>
      <c r="AO1364" t="s">
        <v>5</v>
      </c>
      <c r="AP1364" t="s">
        <v>5</v>
      </c>
      <c r="AQ1364" t="s">
        <v>0</v>
      </c>
      <c r="AS1364" t="s">
        <v>5</v>
      </c>
    </row>
    <row r="1365" spans="1:45" x14ac:dyDescent="0.3">
      <c r="A1365" s="1" t="s">
        <v>1450</v>
      </c>
      <c r="B1365" s="1">
        <v>72</v>
      </c>
      <c r="C1365" s="1" t="s">
        <v>12</v>
      </c>
      <c r="D1365" s="1">
        <v>99171</v>
      </c>
      <c r="E1365" s="1">
        <v>0</v>
      </c>
      <c r="F1365" s="1" t="s">
        <v>1451</v>
      </c>
      <c r="G1365" s="1" t="s">
        <v>10067</v>
      </c>
      <c r="H1365" s="1" t="s">
        <v>5</v>
      </c>
      <c r="I1365" s="1" t="s">
        <v>9056</v>
      </c>
      <c r="J1365" s="1" t="s">
        <v>4</v>
      </c>
      <c r="K1365" s="1" t="s">
        <v>9057</v>
      </c>
      <c r="L1365" s="1">
        <v>7</v>
      </c>
      <c r="M1365" t="s">
        <v>3</v>
      </c>
      <c r="N1365" t="s">
        <v>2</v>
      </c>
      <c r="O1365">
        <v>1</v>
      </c>
      <c r="P1365">
        <v>0</v>
      </c>
      <c r="Q1365">
        <v>1</v>
      </c>
      <c r="R1365">
        <v>0</v>
      </c>
      <c r="S1365">
        <v>0</v>
      </c>
      <c r="T1365">
        <v>0</v>
      </c>
      <c r="U1365">
        <v>19</v>
      </c>
      <c r="X1365" s="23">
        <f>IFERROR(1 -(#REF!/#REF!), 0)</f>
        <v>0</v>
      </c>
      <c r="AB1365">
        <v>63.138300000000001</v>
      </c>
      <c r="AC1365">
        <v>55.477600000000002</v>
      </c>
      <c r="AF1365">
        <v>63.138300000000001</v>
      </c>
      <c r="AG1365">
        <v>55.477600000000002</v>
      </c>
      <c r="AJ1365">
        <v>63.138300000000001</v>
      </c>
      <c r="AK1365">
        <v>55.477600000000002</v>
      </c>
      <c r="AM1365" t="s">
        <v>1</v>
      </c>
      <c r="AN1365" t="s">
        <v>1</v>
      </c>
      <c r="AO1365" t="s">
        <v>5</v>
      </c>
      <c r="AP1365" t="s">
        <v>5</v>
      </c>
      <c r="AQ1365" t="s">
        <v>0</v>
      </c>
      <c r="AS1365" t="s">
        <v>5</v>
      </c>
    </row>
    <row r="1366" spans="1:45" x14ac:dyDescent="0.3">
      <c r="A1366" s="1" t="s">
        <v>1452</v>
      </c>
      <c r="B1366" s="1">
        <v>70</v>
      </c>
      <c r="C1366" s="1" t="s">
        <v>6</v>
      </c>
      <c r="D1366" s="1">
        <v>99171</v>
      </c>
      <c r="E1366" s="1">
        <v>1</v>
      </c>
      <c r="F1366" s="1" t="s">
        <v>1453</v>
      </c>
      <c r="G1366" s="1" t="s">
        <v>10068</v>
      </c>
      <c r="H1366" s="1" t="s">
        <v>5</v>
      </c>
      <c r="I1366" s="1" t="s">
        <v>8925</v>
      </c>
      <c r="J1366" s="1" t="s">
        <v>4</v>
      </c>
      <c r="K1366" s="1" t="s">
        <v>8534</v>
      </c>
      <c r="L1366" s="1">
        <v>7</v>
      </c>
      <c r="M1366" t="s">
        <v>3</v>
      </c>
      <c r="N1366" t="s">
        <v>2</v>
      </c>
      <c r="O1366">
        <v>1</v>
      </c>
      <c r="P1366">
        <v>0</v>
      </c>
      <c r="Q1366">
        <v>0</v>
      </c>
      <c r="R1366">
        <v>1</v>
      </c>
      <c r="S1366">
        <v>0</v>
      </c>
      <c r="T1366">
        <v>0</v>
      </c>
      <c r="U1366">
        <v>19</v>
      </c>
      <c r="X1366" s="23">
        <f>IFERROR(1 -(#REF!/#REF!), 0)</f>
        <v>0</v>
      </c>
      <c r="AB1366">
        <v>61.046599999999998</v>
      </c>
      <c r="AC1366">
        <v>53.8</v>
      </c>
      <c r="AF1366">
        <v>61.046599999999998</v>
      </c>
      <c r="AG1366">
        <v>53.8</v>
      </c>
      <c r="AJ1366">
        <v>61.046599999999998</v>
      </c>
      <c r="AK1366">
        <v>53.8</v>
      </c>
      <c r="AM1366" t="s">
        <v>1</v>
      </c>
      <c r="AN1366" t="s">
        <v>1</v>
      </c>
      <c r="AO1366" t="s">
        <v>5</v>
      </c>
      <c r="AP1366" t="s">
        <v>5</v>
      </c>
      <c r="AQ1366" t="s">
        <v>0</v>
      </c>
      <c r="AS1366" t="s">
        <v>5</v>
      </c>
    </row>
    <row r="1367" spans="1:45" x14ac:dyDescent="0.3">
      <c r="A1367" s="1" t="s">
        <v>10069</v>
      </c>
      <c r="B1367" s="1">
        <v>76</v>
      </c>
      <c r="C1367" s="1" t="s">
        <v>6</v>
      </c>
      <c r="D1367" s="1">
        <v>99179</v>
      </c>
      <c r="E1367" s="1">
        <v>0</v>
      </c>
      <c r="F1367" s="1" t="s">
        <v>10070</v>
      </c>
      <c r="G1367" s="1" t="s">
        <v>10071</v>
      </c>
      <c r="H1367" s="1" t="s">
        <v>5</v>
      </c>
      <c r="I1367" s="1" t="s">
        <v>9805</v>
      </c>
      <c r="J1367" s="1" t="s">
        <v>4</v>
      </c>
      <c r="K1367" s="1" t="s">
        <v>8530</v>
      </c>
      <c r="L1367" s="1">
        <v>6</v>
      </c>
      <c r="M1367" t="s">
        <v>10</v>
      </c>
      <c r="N1367" t="s">
        <v>2</v>
      </c>
      <c r="O1367">
        <v>108</v>
      </c>
      <c r="P1367">
        <v>0</v>
      </c>
      <c r="Q1367">
        <v>0</v>
      </c>
      <c r="R1367">
        <v>108</v>
      </c>
      <c r="S1367">
        <v>0</v>
      </c>
      <c r="T1367">
        <v>0</v>
      </c>
      <c r="U1367">
        <v>4</v>
      </c>
      <c r="X1367" s="23">
        <f>IFERROR(1 -(#REF!/#REF!), 0)</f>
        <v>0</v>
      </c>
      <c r="AC1367">
        <v>40.81</v>
      </c>
      <c r="AG1367">
        <v>40.81</v>
      </c>
      <c r="AK1367">
        <v>40.81</v>
      </c>
      <c r="AM1367" t="s">
        <v>1</v>
      </c>
      <c r="AN1367" t="s">
        <v>1</v>
      </c>
      <c r="AO1367" t="s">
        <v>5</v>
      </c>
      <c r="AP1367" t="s">
        <v>5</v>
      </c>
      <c r="AQ1367" t="s">
        <v>0</v>
      </c>
      <c r="AS1367" t="s">
        <v>5</v>
      </c>
    </row>
    <row r="1368" spans="1:45" x14ac:dyDescent="0.3">
      <c r="A1368" s="1" t="s">
        <v>10072</v>
      </c>
      <c r="B1368" s="1">
        <v>71</v>
      </c>
      <c r="C1368" s="1" t="s">
        <v>6</v>
      </c>
      <c r="D1368" s="1">
        <v>99179</v>
      </c>
      <c r="E1368" s="1">
        <v>1</v>
      </c>
      <c r="F1368" s="1" t="s">
        <v>10070</v>
      </c>
      <c r="G1368" s="1" t="s">
        <v>10073</v>
      </c>
      <c r="H1368" s="1" t="s">
        <v>5</v>
      </c>
      <c r="I1368" s="1" t="s">
        <v>8282</v>
      </c>
      <c r="J1368" s="1" t="s">
        <v>4</v>
      </c>
      <c r="K1368" s="1" t="s">
        <v>8283</v>
      </c>
      <c r="L1368" s="1">
        <v>6</v>
      </c>
      <c r="M1368" t="s">
        <v>10</v>
      </c>
      <c r="N1368" t="s">
        <v>2</v>
      </c>
      <c r="O1368">
        <v>1</v>
      </c>
      <c r="P1368">
        <v>0</v>
      </c>
      <c r="Q1368">
        <v>0</v>
      </c>
      <c r="R1368">
        <v>1</v>
      </c>
      <c r="S1368">
        <v>0</v>
      </c>
      <c r="T1368">
        <v>0</v>
      </c>
      <c r="U1368">
        <v>4</v>
      </c>
      <c r="X1368" s="23">
        <f>IFERROR(1 -(#REF!/#REF!), 0)</f>
        <v>0</v>
      </c>
      <c r="AC1368">
        <v>285.98</v>
      </c>
      <c r="AG1368">
        <v>285.98</v>
      </c>
      <c r="AK1368">
        <v>285.98</v>
      </c>
      <c r="AM1368" t="s">
        <v>1</v>
      </c>
      <c r="AN1368" t="s">
        <v>1</v>
      </c>
      <c r="AO1368" t="s">
        <v>5</v>
      </c>
      <c r="AP1368" t="s">
        <v>5</v>
      </c>
      <c r="AQ1368" t="s">
        <v>0</v>
      </c>
      <c r="AS1368" t="s">
        <v>5</v>
      </c>
    </row>
    <row r="1369" spans="1:45" x14ac:dyDescent="0.3">
      <c r="A1369" s="1" t="s">
        <v>10074</v>
      </c>
      <c r="B1369" s="1">
        <v>15</v>
      </c>
      <c r="C1369" s="1" t="s">
        <v>12</v>
      </c>
      <c r="D1369" s="1">
        <v>99179</v>
      </c>
      <c r="E1369" s="1">
        <v>2</v>
      </c>
      <c r="F1369" s="1" t="s">
        <v>10070</v>
      </c>
      <c r="G1369" s="1" t="s">
        <v>10075</v>
      </c>
      <c r="H1369" s="1" t="s">
        <v>5</v>
      </c>
      <c r="I1369" s="1" t="s">
        <v>9736</v>
      </c>
      <c r="J1369" s="1" t="s">
        <v>4</v>
      </c>
      <c r="K1369" s="1" t="s">
        <v>8403</v>
      </c>
      <c r="L1369" s="1">
        <v>7</v>
      </c>
      <c r="M1369" t="s">
        <v>3</v>
      </c>
      <c r="N1369" t="s">
        <v>2</v>
      </c>
      <c r="O1369">
        <v>196</v>
      </c>
      <c r="P1369">
        <v>0</v>
      </c>
      <c r="Q1369">
        <v>196</v>
      </c>
      <c r="R1369">
        <v>0</v>
      </c>
      <c r="S1369">
        <v>0</v>
      </c>
      <c r="T1369">
        <v>0</v>
      </c>
      <c r="U1369">
        <v>8</v>
      </c>
      <c r="X1369" s="23">
        <f>IFERROR(1 -(#REF!/#REF!), 0)</f>
        <v>0</v>
      </c>
      <c r="AC1369">
        <v>29.25</v>
      </c>
      <c r="AG1369">
        <v>29.25</v>
      </c>
      <c r="AK1369">
        <v>29.25</v>
      </c>
      <c r="AM1369" t="s">
        <v>1</v>
      </c>
      <c r="AN1369" t="s">
        <v>1</v>
      </c>
      <c r="AO1369" t="s">
        <v>5</v>
      </c>
      <c r="AP1369" t="s">
        <v>5</v>
      </c>
      <c r="AQ1369" t="s">
        <v>0</v>
      </c>
      <c r="AS1369" t="s">
        <v>5</v>
      </c>
    </row>
    <row r="1370" spans="1:45" x14ac:dyDescent="0.3">
      <c r="A1370" s="1" t="s">
        <v>10076</v>
      </c>
      <c r="B1370" s="1">
        <v>71</v>
      </c>
      <c r="C1370" s="1" t="s">
        <v>12</v>
      </c>
      <c r="D1370" s="1">
        <v>99179</v>
      </c>
      <c r="E1370" s="1">
        <v>3</v>
      </c>
      <c r="F1370" s="1" t="s">
        <v>10070</v>
      </c>
      <c r="G1370" s="1" t="s">
        <v>10077</v>
      </c>
      <c r="H1370" s="1" t="s">
        <v>5</v>
      </c>
      <c r="I1370" s="1" t="s">
        <v>9101</v>
      </c>
      <c r="J1370" s="1" t="s">
        <v>4</v>
      </c>
      <c r="K1370" s="1" t="s">
        <v>8917</v>
      </c>
      <c r="L1370" s="1">
        <v>7</v>
      </c>
      <c r="M1370" t="s">
        <v>3</v>
      </c>
      <c r="N1370" t="s">
        <v>2</v>
      </c>
      <c r="O1370">
        <v>45</v>
      </c>
      <c r="P1370">
        <v>0</v>
      </c>
      <c r="Q1370">
        <v>45</v>
      </c>
      <c r="R1370">
        <v>0</v>
      </c>
      <c r="S1370">
        <v>0</v>
      </c>
      <c r="T1370">
        <v>0</v>
      </c>
      <c r="U1370">
        <v>8</v>
      </c>
      <c r="X1370" s="23">
        <f>IFERROR(1 -(#REF!/#REF!), 0)</f>
        <v>0</v>
      </c>
      <c r="AC1370">
        <v>34.9</v>
      </c>
      <c r="AG1370">
        <v>34.9</v>
      </c>
      <c r="AK1370">
        <v>34.9</v>
      </c>
      <c r="AM1370" t="s">
        <v>1</v>
      </c>
      <c r="AN1370" t="s">
        <v>1</v>
      </c>
      <c r="AO1370" t="s">
        <v>5</v>
      </c>
      <c r="AP1370" t="s">
        <v>5</v>
      </c>
      <c r="AQ1370" t="s">
        <v>0</v>
      </c>
      <c r="AS1370" t="s">
        <v>5</v>
      </c>
    </row>
    <row r="1371" spans="1:45" x14ac:dyDescent="0.3">
      <c r="A1371" s="1" t="s">
        <v>10078</v>
      </c>
      <c r="B1371" s="1">
        <v>76</v>
      </c>
      <c r="C1371" s="1" t="s">
        <v>12</v>
      </c>
      <c r="D1371" s="1">
        <v>99179</v>
      </c>
      <c r="E1371" s="1">
        <v>4</v>
      </c>
      <c r="F1371" s="1" t="s">
        <v>10070</v>
      </c>
      <c r="G1371" s="1" t="s">
        <v>10079</v>
      </c>
      <c r="H1371" s="1" t="s">
        <v>5</v>
      </c>
      <c r="I1371" s="1" t="s">
        <v>8794</v>
      </c>
      <c r="J1371" s="1" t="s">
        <v>4</v>
      </c>
      <c r="K1371" s="1" t="s">
        <v>8412</v>
      </c>
      <c r="L1371" s="1">
        <v>7</v>
      </c>
      <c r="M1371" t="s">
        <v>3</v>
      </c>
      <c r="N1371" t="s">
        <v>2</v>
      </c>
      <c r="O1371">
        <v>116</v>
      </c>
      <c r="P1371">
        <v>0</v>
      </c>
      <c r="Q1371">
        <v>116</v>
      </c>
      <c r="R1371">
        <v>0</v>
      </c>
      <c r="S1371">
        <v>0</v>
      </c>
      <c r="T1371">
        <v>0</v>
      </c>
      <c r="U1371">
        <v>8</v>
      </c>
      <c r="X1371" s="23">
        <f>IFERROR(1 -(#REF!/#REF!), 0)</f>
        <v>0</v>
      </c>
      <c r="AC1371">
        <v>38.846200000000003</v>
      </c>
      <c r="AG1371">
        <v>38.846200000000003</v>
      </c>
      <c r="AK1371">
        <v>38.846200000000003</v>
      </c>
      <c r="AM1371" t="s">
        <v>1</v>
      </c>
      <c r="AN1371" t="s">
        <v>1</v>
      </c>
      <c r="AO1371" t="s">
        <v>5</v>
      </c>
      <c r="AP1371" t="s">
        <v>5</v>
      </c>
      <c r="AQ1371" t="s">
        <v>0</v>
      </c>
      <c r="AS1371" t="s">
        <v>5</v>
      </c>
    </row>
    <row r="1372" spans="1:45" x14ac:dyDescent="0.3">
      <c r="A1372" s="1" t="s">
        <v>10080</v>
      </c>
      <c r="B1372" s="1">
        <v>76</v>
      </c>
      <c r="C1372" s="1" t="s">
        <v>12</v>
      </c>
      <c r="D1372" s="1">
        <v>99179</v>
      </c>
      <c r="E1372" s="1">
        <v>5</v>
      </c>
      <c r="F1372" s="1" t="s">
        <v>10070</v>
      </c>
      <c r="G1372" s="1" t="s">
        <v>10081</v>
      </c>
      <c r="H1372" s="1" t="s">
        <v>5</v>
      </c>
      <c r="I1372" s="1" t="s">
        <v>8969</v>
      </c>
      <c r="J1372" s="1" t="s">
        <v>4</v>
      </c>
      <c r="K1372" s="1" t="s">
        <v>8517</v>
      </c>
      <c r="L1372" s="1">
        <v>7</v>
      </c>
      <c r="M1372" t="s">
        <v>3</v>
      </c>
      <c r="N1372" t="s">
        <v>2</v>
      </c>
      <c r="O1372">
        <v>144</v>
      </c>
      <c r="P1372">
        <v>0</v>
      </c>
      <c r="Q1372">
        <v>144</v>
      </c>
      <c r="R1372">
        <v>0</v>
      </c>
      <c r="S1372">
        <v>0</v>
      </c>
      <c r="T1372">
        <v>0</v>
      </c>
      <c r="U1372">
        <v>7</v>
      </c>
      <c r="X1372" s="23">
        <f>IFERROR(1 -(#REF!/#REF!), 0)</f>
        <v>0</v>
      </c>
      <c r="AC1372">
        <v>18.5</v>
      </c>
      <c r="AG1372">
        <v>18.5</v>
      </c>
      <c r="AK1372">
        <v>18.5</v>
      </c>
      <c r="AM1372" t="s">
        <v>1</v>
      </c>
      <c r="AN1372" t="s">
        <v>1</v>
      </c>
      <c r="AO1372" t="s">
        <v>5</v>
      </c>
      <c r="AP1372" t="s">
        <v>5</v>
      </c>
      <c r="AQ1372" t="s">
        <v>0</v>
      </c>
      <c r="AS1372" t="s">
        <v>5</v>
      </c>
    </row>
    <row r="1373" spans="1:45" x14ac:dyDescent="0.3">
      <c r="A1373" s="1" t="s">
        <v>2193</v>
      </c>
      <c r="B1373" s="1">
        <v>15</v>
      </c>
      <c r="C1373" s="1" t="s">
        <v>7</v>
      </c>
      <c r="D1373" s="1">
        <v>131681</v>
      </c>
      <c r="E1373" s="1">
        <v>1</v>
      </c>
      <c r="F1373" s="1" t="s">
        <v>917</v>
      </c>
      <c r="G1373" s="1" t="s">
        <v>10082</v>
      </c>
      <c r="H1373" s="1" t="s">
        <v>5</v>
      </c>
      <c r="I1373" s="1" t="s">
        <v>340</v>
      </c>
      <c r="J1373" s="1" t="s">
        <v>4</v>
      </c>
      <c r="K1373" s="1" t="s">
        <v>254</v>
      </c>
      <c r="L1373" s="1">
        <v>7</v>
      </c>
      <c r="M1373" t="s">
        <v>3</v>
      </c>
      <c r="N1373" t="s">
        <v>2</v>
      </c>
      <c r="O1373">
        <v>160</v>
      </c>
      <c r="P1373">
        <v>0</v>
      </c>
      <c r="Q1373">
        <v>0</v>
      </c>
      <c r="R1373">
        <v>0</v>
      </c>
      <c r="S1373">
        <v>0</v>
      </c>
      <c r="T1373">
        <v>160</v>
      </c>
      <c r="U1373">
        <v>52</v>
      </c>
      <c r="V1373">
        <v>43</v>
      </c>
      <c r="W1373">
        <v>6</v>
      </c>
      <c r="X1373" s="23">
        <f>IFERROR(1 -(#REF!/#REF!), 0)</f>
        <v>0</v>
      </c>
      <c r="Y1373">
        <v>4</v>
      </c>
      <c r="Z1373">
        <v>43</v>
      </c>
      <c r="AA1373">
        <v>469.625</v>
      </c>
      <c r="AB1373">
        <v>503.13069999999999</v>
      </c>
      <c r="AC1373">
        <v>578.42759999999998</v>
      </c>
      <c r="AD1373">
        <v>522.20069999999998</v>
      </c>
      <c r="AE1373">
        <v>469.625</v>
      </c>
      <c r="AF1373">
        <v>503.13069999999999</v>
      </c>
      <c r="AG1373">
        <v>578.42759999999998</v>
      </c>
      <c r="AH1373">
        <v>522.20069999999998</v>
      </c>
      <c r="AI1373">
        <v>469.625</v>
      </c>
      <c r="AJ1373">
        <v>503.13069999999999</v>
      </c>
      <c r="AK1373">
        <v>578.42759999999998</v>
      </c>
      <c r="AL1373">
        <v>522.20069999999998</v>
      </c>
      <c r="AM1373" t="s">
        <v>1</v>
      </c>
      <c r="AN1373" t="s">
        <v>1</v>
      </c>
      <c r="AO1373" t="s">
        <v>5</v>
      </c>
      <c r="AP1373" t="s">
        <v>5</v>
      </c>
      <c r="AQ1373" t="s">
        <v>0</v>
      </c>
      <c r="AS1373" t="s">
        <v>5</v>
      </c>
    </row>
    <row r="1374" spans="1:45" x14ac:dyDescent="0.3">
      <c r="A1374" s="1" t="s">
        <v>2260</v>
      </c>
      <c r="B1374" s="1">
        <v>15</v>
      </c>
      <c r="C1374" s="1" t="s">
        <v>6</v>
      </c>
      <c r="D1374" s="1">
        <v>232256</v>
      </c>
      <c r="E1374" s="1">
        <v>4</v>
      </c>
      <c r="F1374" s="1" t="s">
        <v>987</v>
      </c>
      <c r="G1374" s="1" t="s">
        <v>10083</v>
      </c>
      <c r="H1374" s="1" t="s">
        <v>10084</v>
      </c>
      <c r="I1374" s="1" t="s">
        <v>9334</v>
      </c>
      <c r="J1374" s="1" t="s">
        <v>4</v>
      </c>
      <c r="K1374" s="1" t="s">
        <v>8333</v>
      </c>
      <c r="L1374" s="1">
        <v>7</v>
      </c>
      <c r="M1374" t="s">
        <v>3</v>
      </c>
      <c r="N1374" t="s">
        <v>2</v>
      </c>
      <c r="O1374">
        <v>10</v>
      </c>
      <c r="P1374">
        <v>0</v>
      </c>
      <c r="Q1374">
        <v>0</v>
      </c>
      <c r="R1374">
        <v>10</v>
      </c>
      <c r="S1374">
        <v>0</v>
      </c>
      <c r="T1374">
        <v>0</v>
      </c>
      <c r="U1374">
        <v>52</v>
      </c>
      <c r="V1374">
        <v>131</v>
      </c>
      <c r="W1374">
        <v>27</v>
      </c>
      <c r="X1374" s="23">
        <f>IFERROR(1 -(#REF!/#REF!), 0)</f>
        <v>0</v>
      </c>
      <c r="Y1374">
        <v>6</v>
      </c>
      <c r="Z1374">
        <v>130</v>
      </c>
      <c r="AA1374">
        <v>105.89919999999999</v>
      </c>
      <c r="AB1374">
        <v>109.1623</v>
      </c>
      <c r="AC1374">
        <v>102.27070000000001</v>
      </c>
      <c r="AD1374">
        <v>101.8853</v>
      </c>
      <c r="AE1374">
        <v>105.89919999999999</v>
      </c>
      <c r="AF1374">
        <v>109.1623</v>
      </c>
      <c r="AG1374">
        <v>102.27070000000001</v>
      </c>
      <c r="AH1374">
        <v>101.8853</v>
      </c>
      <c r="AI1374">
        <v>105.89919999999999</v>
      </c>
      <c r="AJ1374">
        <v>109.1623</v>
      </c>
      <c r="AK1374">
        <v>102.27070000000001</v>
      </c>
      <c r="AL1374">
        <v>101.8853</v>
      </c>
      <c r="AM1374" t="s">
        <v>1</v>
      </c>
      <c r="AN1374" t="s">
        <v>1</v>
      </c>
      <c r="AO1374" t="s">
        <v>5</v>
      </c>
      <c r="AP1374" t="s">
        <v>5</v>
      </c>
      <c r="AQ1374" t="s">
        <v>0</v>
      </c>
      <c r="AS1374" t="s">
        <v>5</v>
      </c>
    </row>
    <row r="1375" spans="1:45" x14ac:dyDescent="0.3">
      <c r="A1375" s="1" t="s">
        <v>2626</v>
      </c>
      <c r="B1375" s="1">
        <v>34</v>
      </c>
      <c r="C1375" s="1" t="s">
        <v>14</v>
      </c>
      <c r="D1375" s="1">
        <v>429632</v>
      </c>
      <c r="E1375" s="1">
        <v>1</v>
      </c>
      <c r="F1375" s="1" t="s">
        <v>1342</v>
      </c>
      <c r="G1375" s="1" t="s">
        <v>10085</v>
      </c>
      <c r="H1375" s="1" t="s">
        <v>5</v>
      </c>
      <c r="I1375" s="1" t="s">
        <v>363</v>
      </c>
      <c r="J1375" s="1" t="s">
        <v>4</v>
      </c>
      <c r="K1375" s="1" t="s">
        <v>8590</v>
      </c>
      <c r="L1375" s="1">
        <v>7</v>
      </c>
      <c r="M1375" t="s">
        <v>3</v>
      </c>
      <c r="N1375" t="s">
        <v>2</v>
      </c>
      <c r="O1375">
        <v>66</v>
      </c>
      <c r="P1375">
        <v>0</v>
      </c>
      <c r="Q1375">
        <v>0</v>
      </c>
      <c r="R1375">
        <v>0</v>
      </c>
      <c r="S1375">
        <v>66</v>
      </c>
      <c r="T1375">
        <v>0</v>
      </c>
      <c r="U1375">
        <v>53</v>
      </c>
      <c r="V1375">
        <v>66</v>
      </c>
      <c r="W1375">
        <v>13</v>
      </c>
      <c r="X1375" s="23">
        <f>IFERROR(1 -(#REF!/#REF!), 0)</f>
        <v>0</v>
      </c>
      <c r="Y1375">
        <v>6</v>
      </c>
      <c r="Z1375">
        <v>66</v>
      </c>
      <c r="AA1375">
        <v>130.0866</v>
      </c>
      <c r="AB1375">
        <v>149.72640000000001</v>
      </c>
      <c r="AC1375">
        <v>150.58760000000001</v>
      </c>
      <c r="AD1375">
        <v>161.47720000000001</v>
      </c>
      <c r="AE1375">
        <v>130.0866</v>
      </c>
      <c r="AF1375">
        <v>149.72640000000001</v>
      </c>
      <c r="AG1375">
        <v>150.58760000000001</v>
      </c>
      <c r="AH1375">
        <v>161.47720000000001</v>
      </c>
      <c r="AI1375">
        <v>130.0866</v>
      </c>
      <c r="AJ1375">
        <v>149.72640000000001</v>
      </c>
      <c r="AK1375">
        <v>150.58760000000001</v>
      </c>
      <c r="AL1375">
        <v>161.47720000000001</v>
      </c>
      <c r="AM1375" t="s">
        <v>1</v>
      </c>
      <c r="AN1375" t="s">
        <v>1</v>
      </c>
      <c r="AO1375" t="s">
        <v>5</v>
      </c>
      <c r="AP1375" t="s">
        <v>5</v>
      </c>
      <c r="AQ1375" t="s">
        <v>0</v>
      </c>
      <c r="AS1375" t="s">
        <v>5</v>
      </c>
    </row>
    <row r="1376" spans="1:45" x14ac:dyDescent="0.3">
      <c r="A1376" s="1" t="s">
        <v>2601</v>
      </c>
      <c r="B1376" s="1">
        <v>72</v>
      </c>
      <c r="C1376" s="1" t="s">
        <v>9</v>
      </c>
      <c r="D1376" s="1">
        <v>432338</v>
      </c>
      <c r="E1376" s="1">
        <v>8</v>
      </c>
      <c r="F1376" s="1" t="s">
        <v>1321</v>
      </c>
      <c r="G1376" s="1" t="s">
        <v>10086</v>
      </c>
      <c r="H1376" s="1" t="s">
        <v>5</v>
      </c>
      <c r="I1376" s="1" t="s">
        <v>8954</v>
      </c>
      <c r="J1376" s="1" t="s">
        <v>4</v>
      </c>
      <c r="K1376" s="1" t="s">
        <v>8406</v>
      </c>
      <c r="L1376" s="1">
        <v>5</v>
      </c>
      <c r="M1376" t="s">
        <v>18</v>
      </c>
      <c r="N1376" t="s">
        <v>2</v>
      </c>
      <c r="O1376">
        <v>130</v>
      </c>
      <c r="P1376">
        <v>130</v>
      </c>
      <c r="Q1376">
        <v>0</v>
      </c>
      <c r="R1376">
        <v>0</v>
      </c>
      <c r="S1376">
        <v>0</v>
      </c>
      <c r="T1376">
        <v>0</v>
      </c>
      <c r="U1376">
        <v>27</v>
      </c>
      <c r="X1376" s="23">
        <f>IFERROR(1 -(#REF!/#REF!), 0)</f>
        <v>0</v>
      </c>
      <c r="AA1376">
        <v>49.971400000000003</v>
      </c>
      <c r="AB1376">
        <v>59.0533</v>
      </c>
      <c r="AC1376">
        <v>52.645699999999998</v>
      </c>
      <c r="AD1376">
        <v>41.918500000000002</v>
      </c>
      <c r="AE1376">
        <v>49.971400000000003</v>
      </c>
      <c r="AF1376">
        <v>59.0533</v>
      </c>
      <c r="AG1376">
        <v>52.645699999999998</v>
      </c>
      <c r="AH1376">
        <v>41.918500000000002</v>
      </c>
      <c r="AI1376">
        <v>49.971400000000003</v>
      </c>
      <c r="AJ1376">
        <v>59.0533</v>
      </c>
      <c r="AK1376">
        <v>52.645699999999998</v>
      </c>
      <c r="AL1376">
        <v>41.918500000000002</v>
      </c>
      <c r="AM1376" t="s">
        <v>1</v>
      </c>
      <c r="AN1376" t="s">
        <v>1</v>
      </c>
      <c r="AO1376" t="s">
        <v>5</v>
      </c>
      <c r="AP1376" t="s">
        <v>5</v>
      </c>
      <c r="AQ1376" t="s">
        <v>0</v>
      </c>
      <c r="AS1376" t="s">
        <v>5</v>
      </c>
    </row>
    <row r="1377" spans="1:45" x14ac:dyDescent="0.3">
      <c r="A1377" s="1" t="s">
        <v>2696</v>
      </c>
      <c r="B1377" s="1">
        <v>72</v>
      </c>
      <c r="C1377" s="1" t="s">
        <v>12</v>
      </c>
      <c r="D1377" s="1">
        <v>432901</v>
      </c>
      <c r="E1377" s="1">
        <v>2</v>
      </c>
      <c r="F1377" s="1" t="s">
        <v>1404</v>
      </c>
      <c r="G1377" s="1" t="s">
        <v>10087</v>
      </c>
      <c r="H1377" s="1" t="s">
        <v>5</v>
      </c>
      <c r="I1377" s="1" t="s">
        <v>8949</v>
      </c>
      <c r="J1377" s="1" t="s">
        <v>4</v>
      </c>
      <c r="K1377" s="1" t="s">
        <v>8950</v>
      </c>
      <c r="L1377" s="1">
        <v>7</v>
      </c>
      <c r="M1377" t="s">
        <v>3</v>
      </c>
      <c r="N1377" t="s">
        <v>2</v>
      </c>
      <c r="O1377">
        <v>1</v>
      </c>
      <c r="P1377">
        <v>0</v>
      </c>
      <c r="Q1377">
        <v>1</v>
      </c>
      <c r="R1377">
        <v>0</v>
      </c>
      <c r="S1377">
        <v>0</v>
      </c>
      <c r="T1377">
        <v>0</v>
      </c>
      <c r="U1377">
        <v>38</v>
      </c>
      <c r="X1377" s="23">
        <f>IFERROR(1 -(#REF!/#REF!), 0)</f>
        <v>0</v>
      </c>
      <c r="AA1377">
        <v>92.194100000000006</v>
      </c>
      <c r="AB1377">
        <v>79.812299999999993</v>
      </c>
      <c r="AC1377">
        <v>70.566100000000006</v>
      </c>
      <c r="AE1377">
        <v>92.194100000000006</v>
      </c>
      <c r="AF1377">
        <v>79.812299999999993</v>
      </c>
      <c r="AG1377">
        <v>70.566100000000006</v>
      </c>
      <c r="AI1377">
        <v>92.194100000000006</v>
      </c>
      <c r="AJ1377">
        <v>79.812299999999993</v>
      </c>
      <c r="AK1377">
        <v>70.566100000000006</v>
      </c>
      <c r="AM1377" t="s">
        <v>1</v>
      </c>
      <c r="AN1377" t="s">
        <v>1</v>
      </c>
      <c r="AO1377" t="s">
        <v>5</v>
      </c>
      <c r="AP1377" t="s">
        <v>5</v>
      </c>
      <c r="AQ1377" t="s">
        <v>0</v>
      </c>
      <c r="AS1377" t="s">
        <v>5</v>
      </c>
    </row>
    <row r="1378" spans="1:45" x14ac:dyDescent="0.3">
      <c r="A1378" s="1" t="s">
        <v>2492</v>
      </c>
      <c r="B1378" s="1">
        <v>71</v>
      </c>
      <c r="C1378" s="1" t="s">
        <v>12</v>
      </c>
      <c r="D1378" s="1">
        <v>433067</v>
      </c>
      <c r="E1378" s="1">
        <v>1</v>
      </c>
      <c r="F1378" s="1" t="s">
        <v>2942</v>
      </c>
      <c r="G1378" s="1" t="s">
        <v>1217</v>
      </c>
      <c r="H1378" s="1" t="s">
        <v>5</v>
      </c>
      <c r="I1378" s="1" t="s">
        <v>9101</v>
      </c>
      <c r="J1378" s="1" t="s">
        <v>4</v>
      </c>
      <c r="K1378" s="1" t="s">
        <v>8448</v>
      </c>
      <c r="L1378" s="1">
        <v>6</v>
      </c>
      <c r="M1378" t="s">
        <v>10</v>
      </c>
      <c r="N1378" t="s">
        <v>2</v>
      </c>
      <c r="O1378">
        <v>116</v>
      </c>
      <c r="P1378">
        <v>0</v>
      </c>
      <c r="Q1378">
        <v>116</v>
      </c>
      <c r="R1378">
        <v>0</v>
      </c>
      <c r="S1378">
        <v>0</v>
      </c>
      <c r="T1378">
        <v>0</v>
      </c>
      <c r="U1378">
        <v>25</v>
      </c>
      <c r="X1378" s="23">
        <f>IFERROR(1 -(#REF!/#REF!), 0)</f>
        <v>0</v>
      </c>
      <c r="AA1378">
        <v>142.91499999999999</v>
      </c>
      <c r="AB1378">
        <v>145.49279999999999</v>
      </c>
      <c r="AC1378">
        <v>71.773300000000006</v>
      </c>
      <c r="AD1378">
        <v>141.75829999999999</v>
      </c>
      <c r="AE1378">
        <v>142.91499999999999</v>
      </c>
      <c r="AF1378">
        <v>145.49279999999999</v>
      </c>
      <c r="AG1378">
        <v>71.773300000000006</v>
      </c>
      <c r="AH1378">
        <v>141.75829999999999</v>
      </c>
      <c r="AI1378">
        <v>142.91499999999999</v>
      </c>
      <c r="AJ1378">
        <v>145.49279999999999</v>
      </c>
      <c r="AK1378">
        <v>71.773300000000006</v>
      </c>
      <c r="AL1378">
        <v>141.75829999999999</v>
      </c>
      <c r="AM1378" t="s">
        <v>1</v>
      </c>
      <c r="AN1378" t="s">
        <v>1</v>
      </c>
      <c r="AO1378" t="s">
        <v>5</v>
      </c>
      <c r="AP1378" t="s">
        <v>5</v>
      </c>
      <c r="AQ1378" t="s">
        <v>0</v>
      </c>
      <c r="AS1378" t="s">
        <v>5</v>
      </c>
    </row>
    <row r="1379" spans="1:45" x14ac:dyDescent="0.3">
      <c r="A1379" s="1" t="s">
        <v>2493</v>
      </c>
      <c r="B1379" s="1">
        <v>71</v>
      </c>
      <c r="C1379" s="1" t="s">
        <v>12</v>
      </c>
      <c r="D1379" s="1">
        <v>433067</v>
      </c>
      <c r="E1379" s="1">
        <v>2</v>
      </c>
      <c r="F1379" s="1" t="s">
        <v>1218</v>
      </c>
      <c r="G1379" s="1" t="s">
        <v>10088</v>
      </c>
      <c r="H1379" s="1" t="s">
        <v>5</v>
      </c>
      <c r="I1379" s="1" t="s">
        <v>9101</v>
      </c>
      <c r="J1379" s="1" t="s">
        <v>4</v>
      </c>
      <c r="K1379" s="1" t="s">
        <v>8448</v>
      </c>
      <c r="L1379" s="1">
        <v>5</v>
      </c>
      <c r="M1379" t="s">
        <v>18</v>
      </c>
      <c r="N1379" t="s">
        <v>2</v>
      </c>
      <c r="O1379">
        <v>120</v>
      </c>
      <c r="P1379">
        <v>0</v>
      </c>
      <c r="Q1379">
        <v>120</v>
      </c>
      <c r="R1379">
        <v>0</v>
      </c>
      <c r="S1379">
        <v>0</v>
      </c>
      <c r="T1379">
        <v>0</v>
      </c>
      <c r="U1379">
        <v>26</v>
      </c>
      <c r="X1379" s="23">
        <f>IFERROR(1 -(#REF!/#REF!), 0)</f>
        <v>0</v>
      </c>
      <c r="AA1379">
        <v>72.102800000000002</v>
      </c>
      <c r="AB1379">
        <v>74.53</v>
      </c>
      <c r="AC1379">
        <v>77.352800000000002</v>
      </c>
      <c r="AD1379">
        <v>71.459999999999994</v>
      </c>
      <c r="AE1379">
        <v>72.102800000000002</v>
      </c>
      <c r="AF1379">
        <v>74.53</v>
      </c>
      <c r="AG1379">
        <v>77.352800000000002</v>
      </c>
      <c r="AH1379">
        <v>71.459999999999994</v>
      </c>
      <c r="AI1379">
        <v>72.102800000000002</v>
      </c>
      <c r="AJ1379">
        <v>74.53</v>
      </c>
      <c r="AK1379">
        <v>77.352800000000002</v>
      </c>
      <c r="AL1379">
        <v>71.459999999999994</v>
      </c>
      <c r="AM1379" t="s">
        <v>1</v>
      </c>
      <c r="AN1379" t="s">
        <v>1</v>
      </c>
      <c r="AO1379" t="s">
        <v>5</v>
      </c>
      <c r="AP1379" t="s">
        <v>5</v>
      </c>
      <c r="AQ1379" t="s">
        <v>0</v>
      </c>
      <c r="AS1379" t="s">
        <v>5</v>
      </c>
    </row>
    <row r="1380" spans="1:45" x14ac:dyDescent="0.3">
      <c r="A1380" s="1" t="s">
        <v>2528</v>
      </c>
      <c r="B1380" s="1">
        <v>72</v>
      </c>
      <c r="C1380" s="1" t="s">
        <v>14</v>
      </c>
      <c r="D1380" s="1">
        <v>433193</v>
      </c>
      <c r="E1380" s="1">
        <v>0</v>
      </c>
      <c r="F1380" s="1" t="s">
        <v>1254</v>
      </c>
      <c r="G1380" s="1" t="s">
        <v>10089</v>
      </c>
      <c r="H1380" s="1" t="s">
        <v>5</v>
      </c>
      <c r="I1380" s="1" t="s">
        <v>9097</v>
      </c>
      <c r="J1380" s="1" t="s">
        <v>4</v>
      </c>
      <c r="K1380" s="1" t="s">
        <v>8435</v>
      </c>
      <c r="L1380" s="1">
        <v>7</v>
      </c>
      <c r="M1380" t="s">
        <v>3</v>
      </c>
      <c r="N1380" t="s">
        <v>2</v>
      </c>
      <c r="O1380">
        <v>280</v>
      </c>
      <c r="P1380">
        <v>0</v>
      </c>
      <c r="Q1380">
        <v>0</v>
      </c>
      <c r="R1380">
        <v>0</v>
      </c>
      <c r="S1380">
        <v>280</v>
      </c>
      <c r="T1380">
        <v>0</v>
      </c>
      <c r="U1380">
        <v>53</v>
      </c>
      <c r="X1380" s="23">
        <f>IFERROR(1 -(#REF!/#REF!), 0)</f>
        <v>0</v>
      </c>
      <c r="AA1380">
        <v>101.4023</v>
      </c>
      <c r="AB1380">
        <v>105.92610000000001</v>
      </c>
      <c r="AC1380">
        <v>107.08920000000001</v>
      </c>
      <c r="AD1380">
        <v>96.84</v>
      </c>
      <c r="AE1380">
        <v>101.4023</v>
      </c>
      <c r="AF1380">
        <v>105.92610000000001</v>
      </c>
      <c r="AG1380">
        <v>107.08920000000001</v>
      </c>
      <c r="AH1380">
        <v>96.84</v>
      </c>
      <c r="AI1380">
        <v>101.4023</v>
      </c>
      <c r="AJ1380">
        <v>105.92610000000001</v>
      </c>
      <c r="AK1380">
        <v>107.08920000000001</v>
      </c>
      <c r="AL1380">
        <v>96.84</v>
      </c>
      <c r="AM1380" t="s">
        <v>1</v>
      </c>
      <c r="AN1380" t="s">
        <v>1</v>
      </c>
      <c r="AO1380" t="s">
        <v>5</v>
      </c>
      <c r="AP1380" t="s">
        <v>5</v>
      </c>
      <c r="AQ1380" t="s">
        <v>0</v>
      </c>
      <c r="AS1380" t="s">
        <v>5</v>
      </c>
    </row>
    <row r="1381" spans="1:45" x14ac:dyDescent="0.3">
      <c r="A1381" s="1" t="s">
        <v>1981</v>
      </c>
      <c r="B1381" s="1">
        <v>70</v>
      </c>
      <c r="C1381" s="1" t="s">
        <v>6</v>
      </c>
      <c r="D1381" s="1">
        <v>499014</v>
      </c>
      <c r="E1381" s="1">
        <v>29</v>
      </c>
      <c r="F1381" s="1" t="s">
        <v>44</v>
      </c>
      <c r="G1381" s="1" t="s">
        <v>10090</v>
      </c>
      <c r="H1381" s="1" t="s">
        <v>11</v>
      </c>
      <c r="I1381" s="1" t="s">
        <v>8925</v>
      </c>
      <c r="J1381" s="1" t="s">
        <v>4</v>
      </c>
      <c r="K1381" s="1" t="s">
        <v>8295</v>
      </c>
      <c r="L1381" s="1">
        <v>4</v>
      </c>
      <c r="M1381" t="s">
        <v>30</v>
      </c>
      <c r="N1381" t="s">
        <v>2</v>
      </c>
      <c r="O1381">
        <v>214</v>
      </c>
      <c r="P1381">
        <v>0</v>
      </c>
      <c r="Q1381">
        <v>0</v>
      </c>
      <c r="R1381">
        <v>214</v>
      </c>
      <c r="S1381">
        <v>0</v>
      </c>
      <c r="T1381">
        <v>0</v>
      </c>
      <c r="U1381">
        <v>12</v>
      </c>
      <c r="X1381" s="23">
        <f>IFERROR(1 -(#REF!/#REF!), 0)</f>
        <v>0</v>
      </c>
      <c r="AA1381">
        <v>34.159999999999997</v>
      </c>
      <c r="AB1381">
        <v>37.54</v>
      </c>
      <c r="AC1381">
        <v>36.1633</v>
      </c>
      <c r="AD1381">
        <v>34.159999999999997</v>
      </c>
      <c r="AE1381">
        <v>34.159999999999997</v>
      </c>
      <c r="AF1381">
        <v>37.54</v>
      </c>
      <c r="AG1381">
        <v>36.1633</v>
      </c>
      <c r="AH1381">
        <v>34.159999999999997</v>
      </c>
      <c r="AI1381">
        <v>34.159999999999997</v>
      </c>
      <c r="AJ1381">
        <v>37.54</v>
      </c>
      <c r="AK1381">
        <v>36.1633</v>
      </c>
      <c r="AL1381">
        <v>34.159999999999997</v>
      </c>
      <c r="AM1381" t="s">
        <v>1</v>
      </c>
      <c r="AN1381" t="s">
        <v>1</v>
      </c>
      <c r="AO1381" t="s">
        <v>5</v>
      </c>
      <c r="AP1381" t="s">
        <v>5</v>
      </c>
      <c r="AQ1381" t="s">
        <v>0</v>
      </c>
      <c r="AS1381" t="s">
        <v>5</v>
      </c>
    </row>
    <row r="1382" spans="1:45" x14ac:dyDescent="0.3">
      <c r="A1382" s="1" t="s">
        <v>1695</v>
      </c>
      <c r="B1382" s="1">
        <v>9</v>
      </c>
      <c r="C1382" s="1" t="s">
        <v>14</v>
      </c>
      <c r="D1382" s="1">
        <v>499014</v>
      </c>
      <c r="E1382" s="1">
        <v>31</v>
      </c>
      <c r="F1382" s="1" t="s">
        <v>44</v>
      </c>
      <c r="G1382" s="1" t="s">
        <v>10091</v>
      </c>
      <c r="H1382" s="1" t="s">
        <v>11</v>
      </c>
      <c r="I1382" s="1" t="s">
        <v>8641</v>
      </c>
      <c r="J1382" s="1" t="s">
        <v>4</v>
      </c>
      <c r="K1382" s="1" t="s">
        <v>8642</v>
      </c>
      <c r="L1382" s="1">
        <v>6</v>
      </c>
      <c r="M1382" t="s">
        <v>10</v>
      </c>
      <c r="N1382" t="s">
        <v>2</v>
      </c>
      <c r="O1382">
        <v>311</v>
      </c>
      <c r="P1382">
        <v>0</v>
      </c>
      <c r="Q1382">
        <v>0</v>
      </c>
      <c r="R1382">
        <v>0</v>
      </c>
      <c r="S1382">
        <v>311</v>
      </c>
      <c r="T1382">
        <v>0</v>
      </c>
      <c r="U1382">
        <v>24</v>
      </c>
      <c r="X1382" s="23">
        <f>IFERROR(1 -(#REF!/#REF!), 0)</f>
        <v>0</v>
      </c>
      <c r="AA1382">
        <v>41.071599999999997</v>
      </c>
      <c r="AB1382">
        <v>80.841399999999993</v>
      </c>
      <c r="AC1382">
        <v>31.6</v>
      </c>
      <c r="AD1382">
        <v>23.56</v>
      </c>
      <c r="AE1382">
        <v>41.071599999999997</v>
      </c>
      <c r="AF1382">
        <v>80.841399999999993</v>
      </c>
      <c r="AG1382">
        <v>31.6</v>
      </c>
      <c r="AH1382">
        <v>23.56</v>
      </c>
      <c r="AI1382">
        <v>41.071599999999997</v>
      </c>
      <c r="AJ1382">
        <v>80.841399999999993</v>
      </c>
      <c r="AK1382">
        <v>31.6</v>
      </c>
      <c r="AL1382">
        <v>23.56</v>
      </c>
      <c r="AM1382" t="s">
        <v>1</v>
      </c>
      <c r="AN1382" t="s">
        <v>1</v>
      </c>
      <c r="AO1382" t="s">
        <v>5</v>
      </c>
      <c r="AP1382" t="s">
        <v>5</v>
      </c>
      <c r="AQ1382" t="s">
        <v>0</v>
      </c>
      <c r="AS1382" t="s">
        <v>5</v>
      </c>
    </row>
    <row r="1383" spans="1:45" x14ac:dyDescent="0.3">
      <c r="A1383" s="1" t="s">
        <v>1765</v>
      </c>
      <c r="B1383" s="1">
        <v>9</v>
      </c>
      <c r="C1383" s="1" t="s">
        <v>7</v>
      </c>
      <c r="D1383" s="1">
        <v>499014</v>
      </c>
      <c r="E1383" s="1">
        <v>33</v>
      </c>
      <c r="F1383" s="1" t="s">
        <v>44</v>
      </c>
      <c r="G1383" s="1" t="s">
        <v>488</v>
      </c>
      <c r="H1383" s="1" t="s">
        <v>11</v>
      </c>
      <c r="I1383" s="1" t="s">
        <v>8340</v>
      </c>
      <c r="J1383" s="1" t="s">
        <v>4</v>
      </c>
      <c r="K1383" s="1" t="s">
        <v>8341</v>
      </c>
      <c r="L1383" s="1">
        <v>2</v>
      </c>
      <c r="M1383" t="s">
        <v>23</v>
      </c>
      <c r="N1383" t="s">
        <v>2</v>
      </c>
      <c r="O1383">
        <v>160</v>
      </c>
      <c r="P1383">
        <v>0</v>
      </c>
      <c r="Q1383">
        <v>0</v>
      </c>
      <c r="R1383">
        <v>0</v>
      </c>
      <c r="S1383">
        <v>0</v>
      </c>
      <c r="T1383">
        <v>160</v>
      </c>
      <c r="U1383">
        <v>13</v>
      </c>
      <c r="X1383" s="23">
        <f>IFERROR(1 -(#REF!/#REF!), 0)</f>
        <v>0</v>
      </c>
      <c r="AA1383">
        <v>56.133299999999998</v>
      </c>
      <c r="AB1383">
        <v>36.479999999999997</v>
      </c>
      <c r="AC1383">
        <v>50.793300000000002</v>
      </c>
      <c r="AD1383">
        <v>33.86</v>
      </c>
      <c r="AE1383">
        <v>56.133299999999998</v>
      </c>
      <c r="AF1383">
        <v>36.479999999999997</v>
      </c>
      <c r="AG1383">
        <v>50.793300000000002</v>
      </c>
      <c r="AH1383">
        <v>33.86</v>
      </c>
      <c r="AI1383">
        <v>56.133299999999998</v>
      </c>
      <c r="AJ1383">
        <v>36.479999999999997</v>
      </c>
      <c r="AK1383">
        <v>50.793300000000002</v>
      </c>
      <c r="AL1383">
        <v>33.86</v>
      </c>
      <c r="AM1383" t="s">
        <v>1</v>
      </c>
      <c r="AN1383" t="s">
        <v>1</v>
      </c>
      <c r="AO1383" t="s">
        <v>5</v>
      </c>
      <c r="AP1383" t="s">
        <v>5</v>
      </c>
      <c r="AQ1383" t="s">
        <v>0</v>
      </c>
      <c r="AS1383" t="s">
        <v>5</v>
      </c>
    </row>
    <row r="1384" spans="1:45" x14ac:dyDescent="0.3">
      <c r="A1384" s="1" t="s">
        <v>2037</v>
      </c>
      <c r="B1384" s="1">
        <v>72</v>
      </c>
      <c r="C1384" s="1" t="s">
        <v>14</v>
      </c>
      <c r="D1384" s="1">
        <v>499014</v>
      </c>
      <c r="E1384" s="1">
        <v>35</v>
      </c>
      <c r="F1384" s="1" t="s">
        <v>100</v>
      </c>
      <c r="G1384" s="1" t="s">
        <v>10092</v>
      </c>
      <c r="H1384" s="1" t="s">
        <v>5</v>
      </c>
      <c r="I1384" s="1" t="s">
        <v>9097</v>
      </c>
      <c r="J1384" s="1" t="s">
        <v>4</v>
      </c>
      <c r="K1384" s="1" t="s">
        <v>8435</v>
      </c>
      <c r="L1384" s="1">
        <v>2</v>
      </c>
      <c r="M1384" t="s">
        <v>23</v>
      </c>
      <c r="N1384" t="s">
        <v>2</v>
      </c>
      <c r="O1384">
        <v>260</v>
      </c>
      <c r="P1384">
        <v>0</v>
      </c>
      <c r="Q1384">
        <v>0</v>
      </c>
      <c r="R1384">
        <v>0</v>
      </c>
      <c r="S1384">
        <v>260</v>
      </c>
      <c r="T1384">
        <v>0</v>
      </c>
      <c r="U1384">
        <v>13</v>
      </c>
      <c r="X1384" s="23">
        <f>IFERROR(1 -(#REF!/#REF!), 0)</f>
        <v>0</v>
      </c>
      <c r="AA1384">
        <v>37.96</v>
      </c>
      <c r="AB1384">
        <v>38.8033</v>
      </c>
      <c r="AC1384">
        <v>39.026600000000002</v>
      </c>
      <c r="AD1384">
        <v>37.21</v>
      </c>
      <c r="AE1384">
        <v>37.96</v>
      </c>
      <c r="AF1384">
        <v>38.8033</v>
      </c>
      <c r="AG1384">
        <v>39.026600000000002</v>
      </c>
      <c r="AH1384">
        <v>37.21</v>
      </c>
      <c r="AI1384">
        <v>37.96</v>
      </c>
      <c r="AJ1384">
        <v>38.8033</v>
      </c>
      <c r="AK1384">
        <v>39.026600000000002</v>
      </c>
      <c r="AL1384">
        <v>37.21</v>
      </c>
      <c r="AM1384" t="s">
        <v>1</v>
      </c>
      <c r="AN1384" t="s">
        <v>1</v>
      </c>
      <c r="AO1384" t="s">
        <v>5</v>
      </c>
      <c r="AP1384" t="s">
        <v>5</v>
      </c>
      <c r="AQ1384" t="s">
        <v>0</v>
      </c>
      <c r="AS1384" t="s">
        <v>5</v>
      </c>
    </row>
    <row r="1385" spans="1:45" x14ac:dyDescent="0.3">
      <c r="A1385" s="1" t="s">
        <v>2533</v>
      </c>
      <c r="B1385" s="1">
        <v>72</v>
      </c>
      <c r="C1385" s="1" t="s">
        <v>7</v>
      </c>
      <c r="D1385" s="1">
        <v>499014</v>
      </c>
      <c r="E1385" s="1">
        <v>55</v>
      </c>
      <c r="F1385" s="1" t="s">
        <v>44</v>
      </c>
      <c r="G1385" s="1" t="s">
        <v>10093</v>
      </c>
      <c r="H1385" s="1" t="s">
        <v>11</v>
      </c>
      <c r="I1385" s="1" t="s">
        <v>8954</v>
      </c>
      <c r="J1385" s="1" t="s">
        <v>4</v>
      </c>
      <c r="K1385" s="1" t="s">
        <v>8406</v>
      </c>
      <c r="L1385" s="1">
        <v>1</v>
      </c>
      <c r="M1385" t="s">
        <v>20</v>
      </c>
      <c r="N1385" t="s">
        <v>2</v>
      </c>
      <c r="O1385">
        <v>150</v>
      </c>
      <c r="P1385">
        <v>0</v>
      </c>
      <c r="Q1385">
        <v>0</v>
      </c>
      <c r="R1385">
        <v>0</v>
      </c>
      <c r="S1385">
        <v>0</v>
      </c>
      <c r="T1385">
        <v>150</v>
      </c>
      <c r="U1385">
        <v>13</v>
      </c>
      <c r="X1385" s="23">
        <f>IFERROR(1 -(#REF!/#REF!), 0)</f>
        <v>0</v>
      </c>
      <c r="AA1385">
        <v>71.036600000000007</v>
      </c>
      <c r="AB1385">
        <v>38.64</v>
      </c>
      <c r="AC1385">
        <v>37.854999999999997</v>
      </c>
      <c r="AD1385">
        <v>35.49</v>
      </c>
      <c r="AE1385">
        <v>71.036600000000007</v>
      </c>
      <c r="AF1385">
        <v>38.64</v>
      </c>
      <c r="AG1385">
        <v>37.854999999999997</v>
      </c>
      <c r="AH1385">
        <v>35.49</v>
      </c>
      <c r="AI1385">
        <v>71.036600000000007</v>
      </c>
      <c r="AJ1385">
        <v>38.64</v>
      </c>
      <c r="AK1385">
        <v>37.854999999999997</v>
      </c>
      <c r="AL1385">
        <v>35.49</v>
      </c>
      <c r="AM1385" t="s">
        <v>1</v>
      </c>
      <c r="AN1385" t="s">
        <v>1</v>
      </c>
      <c r="AO1385" t="s">
        <v>5</v>
      </c>
      <c r="AP1385" t="s">
        <v>5</v>
      </c>
      <c r="AQ1385" t="s">
        <v>0</v>
      </c>
      <c r="AS1385" t="s">
        <v>5</v>
      </c>
    </row>
    <row r="1386" spans="1:45" x14ac:dyDescent="0.3">
      <c r="A1386" s="1" t="s">
        <v>2539</v>
      </c>
      <c r="B1386" s="1">
        <v>72</v>
      </c>
      <c r="C1386" s="1" t="s">
        <v>7</v>
      </c>
      <c r="D1386" s="1">
        <v>499014</v>
      </c>
      <c r="E1386" s="1">
        <v>58</v>
      </c>
      <c r="F1386" s="1" t="s">
        <v>44</v>
      </c>
      <c r="G1386" s="1" t="s">
        <v>10094</v>
      </c>
      <c r="H1386" s="1" t="s">
        <v>11</v>
      </c>
      <c r="I1386" s="1" t="s">
        <v>8954</v>
      </c>
      <c r="J1386" s="1" t="s">
        <v>4</v>
      </c>
      <c r="K1386" s="1" t="s">
        <v>8950</v>
      </c>
      <c r="L1386" s="1">
        <v>2</v>
      </c>
      <c r="M1386" t="s">
        <v>23</v>
      </c>
      <c r="N1386" t="s">
        <v>2</v>
      </c>
      <c r="O1386">
        <v>100</v>
      </c>
      <c r="P1386">
        <v>0</v>
      </c>
      <c r="Q1386">
        <v>0</v>
      </c>
      <c r="R1386">
        <v>0</v>
      </c>
      <c r="S1386">
        <v>0</v>
      </c>
      <c r="T1386">
        <v>100</v>
      </c>
      <c r="U1386">
        <v>13</v>
      </c>
      <c r="X1386" s="23">
        <f>IFERROR(1 -(#REF!/#REF!), 0)</f>
        <v>0</v>
      </c>
      <c r="AA1386">
        <v>38.67</v>
      </c>
      <c r="AB1386">
        <v>53.993299999999998</v>
      </c>
      <c r="AC1386">
        <v>74.256600000000006</v>
      </c>
      <c r="AD1386">
        <v>37.92</v>
      </c>
      <c r="AE1386">
        <v>38.67</v>
      </c>
      <c r="AF1386">
        <v>53.993299999999998</v>
      </c>
      <c r="AG1386">
        <v>74.256600000000006</v>
      </c>
      <c r="AH1386">
        <v>37.92</v>
      </c>
      <c r="AI1386">
        <v>38.67</v>
      </c>
      <c r="AJ1386">
        <v>53.993299999999998</v>
      </c>
      <c r="AK1386">
        <v>74.256600000000006</v>
      </c>
      <c r="AL1386">
        <v>37.92</v>
      </c>
      <c r="AM1386" t="s">
        <v>1</v>
      </c>
      <c r="AN1386" t="s">
        <v>1</v>
      </c>
      <c r="AO1386" t="s">
        <v>5</v>
      </c>
      <c r="AP1386" t="s">
        <v>5</v>
      </c>
      <c r="AQ1386" t="s">
        <v>0</v>
      </c>
      <c r="AS1386" t="s">
        <v>5</v>
      </c>
    </row>
    <row r="1387" spans="1:45" x14ac:dyDescent="0.3">
      <c r="A1387" s="1" t="s">
        <v>2286</v>
      </c>
      <c r="B1387" s="1">
        <v>9</v>
      </c>
      <c r="C1387" s="1" t="s">
        <v>9</v>
      </c>
      <c r="D1387" s="1">
        <v>499014</v>
      </c>
      <c r="E1387" s="1">
        <v>59</v>
      </c>
      <c r="F1387" s="1" t="s">
        <v>44</v>
      </c>
      <c r="G1387" s="1" t="s">
        <v>10095</v>
      </c>
      <c r="H1387" s="1" t="s">
        <v>11</v>
      </c>
      <c r="I1387" s="1" t="s">
        <v>9327</v>
      </c>
      <c r="J1387" s="1" t="s">
        <v>4</v>
      </c>
      <c r="K1387" s="1" t="s">
        <v>9328</v>
      </c>
      <c r="L1387" s="1">
        <v>2</v>
      </c>
      <c r="M1387" t="s">
        <v>23</v>
      </c>
      <c r="N1387" t="s">
        <v>2</v>
      </c>
      <c r="O1387">
        <v>170</v>
      </c>
      <c r="P1387">
        <v>170</v>
      </c>
      <c r="Q1387">
        <v>0</v>
      </c>
      <c r="R1387">
        <v>0</v>
      </c>
      <c r="S1387">
        <v>0</v>
      </c>
      <c r="T1387">
        <v>0</v>
      </c>
      <c r="U1387">
        <v>14</v>
      </c>
      <c r="X1387" s="23">
        <f>IFERROR(1 -(#REF!/#REF!), 0)</f>
        <v>0</v>
      </c>
      <c r="AA1387">
        <v>141.57</v>
      </c>
      <c r="AB1387">
        <v>83.703299999999999</v>
      </c>
      <c r="AC1387">
        <v>88.553299999999993</v>
      </c>
      <c r="AD1387">
        <v>57.167999999999999</v>
      </c>
      <c r="AE1387">
        <v>141.57</v>
      </c>
      <c r="AF1387">
        <v>83.703299999999999</v>
      </c>
      <c r="AG1387">
        <v>88.553299999999993</v>
      </c>
      <c r="AH1387">
        <v>57.167999999999999</v>
      </c>
      <c r="AI1387">
        <v>141.57</v>
      </c>
      <c r="AJ1387">
        <v>83.703299999999999</v>
      </c>
      <c r="AK1387">
        <v>88.553299999999993</v>
      </c>
      <c r="AL1387">
        <v>57.167999999999999</v>
      </c>
      <c r="AM1387" t="s">
        <v>1</v>
      </c>
      <c r="AN1387" t="s">
        <v>1</v>
      </c>
      <c r="AO1387" t="s">
        <v>5</v>
      </c>
      <c r="AP1387" t="s">
        <v>5</v>
      </c>
      <c r="AQ1387" t="s">
        <v>0</v>
      </c>
      <c r="AS1387" t="s">
        <v>5</v>
      </c>
    </row>
    <row r="1388" spans="1:45" x14ac:dyDescent="0.3">
      <c r="A1388" s="1" t="s">
        <v>2471</v>
      </c>
      <c r="B1388" s="1">
        <v>72</v>
      </c>
      <c r="C1388" s="1" t="s">
        <v>9</v>
      </c>
      <c r="D1388" s="1">
        <v>499014</v>
      </c>
      <c r="E1388" s="1">
        <v>64</v>
      </c>
      <c r="F1388" s="1" t="s">
        <v>44</v>
      </c>
      <c r="G1388" s="1" t="s">
        <v>10096</v>
      </c>
      <c r="H1388" s="1" t="s">
        <v>11</v>
      </c>
      <c r="I1388" s="1" t="s">
        <v>9770</v>
      </c>
      <c r="J1388" s="1" t="s">
        <v>4</v>
      </c>
      <c r="K1388" s="1" t="s">
        <v>8361</v>
      </c>
      <c r="L1388" s="1">
        <v>7</v>
      </c>
      <c r="M1388" t="s">
        <v>3</v>
      </c>
      <c r="N1388" t="s">
        <v>2</v>
      </c>
      <c r="O1388">
        <v>70</v>
      </c>
      <c r="P1388">
        <v>70</v>
      </c>
      <c r="Q1388">
        <v>0</v>
      </c>
      <c r="R1388">
        <v>0</v>
      </c>
      <c r="S1388">
        <v>0</v>
      </c>
      <c r="T1388">
        <v>0</v>
      </c>
      <c r="U1388">
        <v>52</v>
      </c>
      <c r="X1388" s="23">
        <f>IFERROR(1 -(#REF!/#REF!), 0)</f>
        <v>0</v>
      </c>
      <c r="AA1388">
        <v>24.66</v>
      </c>
      <c r="AB1388">
        <v>32.883000000000003</v>
      </c>
      <c r="AC1388">
        <v>24.4953</v>
      </c>
      <c r="AD1388">
        <v>22.826899999999998</v>
      </c>
      <c r="AE1388">
        <v>24.66</v>
      </c>
      <c r="AF1388">
        <v>32.883000000000003</v>
      </c>
      <c r="AG1388">
        <v>24.4953</v>
      </c>
      <c r="AH1388">
        <v>22.826899999999998</v>
      </c>
      <c r="AI1388">
        <v>24.66</v>
      </c>
      <c r="AJ1388">
        <v>32.883000000000003</v>
      </c>
      <c r="AK1388">
        <v>24.4953</v>
      </c>
      <c r="AL1388">
        <v>22.826899999999998</v>
      </c>
      <c r="AM1388" t="s">
        <v>1</v>
      </c>
      <c r="AN1388" t="s">
        <v>1</v>
      </c>
      <c r="AO1388" t="s">
        <v>5</v>
      </c>
      <c r="AP1388" t="s">
        <v>5</v>
      </c>
      <c r="AQ1388" t="s">
        <v>0</v>
      </c>
      <c r="AS1388" t="s">
        <v>5</v>
      </c>
    </row>
    <row r="1389" spans="1:45" x14ac:dyDescent="0.3">
      <c r="A1389" s="1" t="s">
        <v>2801</v>
      </c>
      <c r="B1389" s="1">
        <v>87</v>
      </c>
      <c r="C1389" s="1" t="s">
        <v>9</v>
      </c>
      <c r="D1389" s="1">
        <v>623544</v>
      </c>
      <c r="E1389" s="1">
        <v>0</v>
      </c>
      <c r="F1389" s="1" t="s">
        <v>2802</v>
      </c>
      <c r="G1389" s="1" t="s">
        <v>2803</v>
      </c>
      <c r="H1389" s="1" t="s">
        <v>5</v>
      </c>
      <c r="I1389" s="1" t="s">
        <v>340</v>
      </c>
      <c r="J1389" s="1" t="s">
        <v>4</v>
      </c>
      <c r="K1389" s="1" t="s">
        <v>254</v>
      </c>
      <c r="L1389" s="1">
        <v>0</v>
      </c>
      <c r="M1389" t="s">
        <v>3</v>
      </c>
      <c r="N1389" t="s">
        <v>25</v>
      </c>
      <c r="O1389">
        <v>1</v>
      </c>
      <c r="P1389">
        <v>1</v>
      </c>
      <c r="Q1389">
        <v>0</v>
      </c>
      <c r="R1389">
        <v>0</v>
      </c>
      <c r="S1389">
        <v>0</v>
      </c>
      <c r="T1389">
        <v>0</v>
      </c>
      <c r="U1389">
        <v>2</v>
      </c>
      <c r="X1389" s="23">
        <f>IFERROR(1 -(#REF!/#REF!), 0)</f>
        <v>0</v>
      </c>
      <c r="AB1389">
        <v>307</v>
      </c>
      <c r="AC1389">
        <v>136</v>
      </c>
      <c r="AF1389">
        <v>307</v>
      </c>
      <c r="AG1389">
        <v>136</v>
      </c>
      <c r="AJ1389">
        <v>307</v>
      </c>
      <c r="AK1389">
        <v>136</v>
      </c>
      <c r="AM1389" t="s">
        <v>1</v>
      </c>
      <c r="AN1389" t="s">
        <v>1</v>
      </c>
      <c r="AO1389" t="s">
        <v>5</v>
      </c>
      <c r="AP1389" t="s">
        <v>5</v>
      </c>
      <c r="AQ1389" t="s">
        <v>0</v>
      </c>
      <c r="AS1389" t="s">
        <v>5</v>
      </c>
    </row>
    <row r="1390" spans="1:45" x14ac:dyDescent="0.3">
      <c r="A1390" s="1" t="s">
        <v>2804</v>
      </c>
      <c r="B1390" s="1">
        <v>83</v>
      </c>
      <c r="C1390" s="1" t="s">
        <v>5</v>
      </c>
      <c r="D1390" s="1">
        <v>990083</v>
      </c>
      <c r="E1390" s="1">
        <v>0</v>
      </c>
      <c r="F1390" s="1" t="s">
        <v>2805</v>
      </c>
      <c r="G1390" s="1" t="s">
        <v>5</v>
      </c>
      <c r="H1390" s="1" t="s">
        <v>5</v>
      </c>
      <c r="I1390" s="1" t="s">
        <v>5</v>
      </c>
      <c r="J1390" s="1" t="s">
        <v>5</v>
      </c>
      <c r="K1390" s="1" t="s">
        <v>5</v>
      </c>
      <c r="L1390" s="1"/>
      <c r="M1390" t="s">
        <v>2806</v>
      </c>
      <c r="N1390" t="s">
        <v>2</v>
      </c>
      <c r="P1390">
        <v>0</v>
      </c>
      <c r="Q1390">
        <v>0</v>
      </c>
      <c r="R1390">
        <v>0</v>
      </c>
      <c r="S1390">
        <v>0</v>
      </c>
      <c r="T1390">
        <v>0</v>
      </c>
      <c r="W1390">
        <v>0</v>
      </c>
      <c r="X1390" s="23">
        <f>IFERROR(1 -(#REF!/#REF!), 0)</f>
        <v>0</v>
      </c>
      <c r="AM1390" t="s">
        <v>1</v>
      </c>
      <c r="AN1390" t="s">
        <v>1</v>
      </c>
      <c r="AO1390" t="s">
        <v>5</v>
      </c>
      <c r="AP1390" t="s">
        <v>5</v>
      </c>
      <c r="AQ1390" t="s">
        <v>0</v>
      </c>
      <c r="AS1390" t="s">
        <v>5</v>
      </c>
    </row>
    <row r="1391" spans="1:45" x14ac:dyDescent="0.3">
      <c r="A1391" s="1" t="s">
        <v>2807</v>
      </c>
      <c r="B1391" s="1">
        <v>85</v>
      </c>
      <c r="C1391" s="1" t="s">
        <v>5</v>
      </c>
      <c r="D1391" s="1">
        <v>990085</v>
      </c>
      <c r="E1391" s="1">
        <v>0</v>
      </c>
      <c r="F1391" s="1" t="s">
        <v>2808</v>
      </c>
      <c r="G1391" s="1" t="s">
        <v>5</v>
      </c>
      <c r="H1391" s="1" t="s">
        <v>5</v>
      </c>
      <c r="I1391" s="1" t="s">
        <v>5</v>
      </c>
      <c r="J1391" s="1" t="s">
        <v>5</v>
      </c>
      <c r="K1391" s="1" t="s">
        <v>5</v>
      </c>
      <c r="L1391" s="1"/>
      <c r="M1391" t="s">
        <v>2806</v>
      </c>
      <c r="N1391" t="s">
        <v>2</v>
      </c>
      <c r="P1391">
        <v>0</v>
      </c>
      <c r="Q1391">
        <v>0</v>
      </c>
      <c r="R1391">
        <v>0</v>
      </c>
      <c r="S1391">
        <v>0</v>
      </c>
      <c r="T1391">
        <v>0</v>
      </c>
      <c r="W1391">
        <v>0</v>
      </c>
      <c r="X1391" s="23">
        <f>IFERROR(1 -(#REF!/#REF!), 0)</f>
        <v>0</v>
      </c>
      <c r="AM1391" t="s">
        <v>1</v>
      </c>
      <c r="AN1391" t="s">
        <v>1</v>
      </c>
      <c r="AO1391" t="s">
        <v>5</v>
      </c>
      <c r="AP1391" t="s">
        <v>5</v>
      </c>
      <c r="AQ1391" t="s">
        <v>0</v>
      </c>
      <c r="AS1391" t="s">
        <v>5</v>
      </c>
    </row>
    <row r="1392" spans="1:45" x14ac:dyDescent="0.3">
      <c r="A1392" s="1" t="s">
        <v>2809</v>
      </c>
      <c r="B1392" s="1">
        <v>86</v>
      </c>
      <c r="C1392" s="1" t="s">
        <v>5</v>
      </c>
      <c r="D1392" s="1">
        <v>990086</v>
      </c>
      <c r="E1392" s="1">
        <v>0</v>
      </c>
      <c r="F1392" s="1" t="s">
        <v>2810</v>
      </c>
      <c r="G1392" s="1" t="s">
        <v>5</v>
      </c>
      <c r="H1392" s="1" t="s">
        <v>5</v>
      </c>
      <c r="I1392" s="1" t="s">
        <v>5</v>
      </c>
      <c r="J1392" s="1" t="s">
        <v>5</v>
      </c>
      <c r="K1392" s="1" t="s">
        <v>5</v>
      </c>
      <c r="L1392" s="1"/>
      <c r="M1392" t="s">
        <v>2806</v>
      </c>
      <c r="N1392" t="s">
        <v>2</v>
      </c>
      <c r="P1392">
        <v>0</v>
      </c>
      <c r="Q1392">
        <v>0</v>
      </c>
      <c r="R1392">
        <v>0</v>
      </c>
      <c r="S1392">
        <v>0</v>
      </c>
      <c r="T1392">
        <v>0</v>
      </c>
      <c r="W1392">
        <v>0</v>
      </c>
      <c r="X1392" s="23">
        <f>IFERROR(1 -(#REF!/#REF!), 0)</f>
        <v>0</v>
      </c>
      <c r="AM1392" t="s">
        <v>1</v>
      </c>
      <c r="AN1392" t="s">
        <v>1</v>
      </c>
      <c r="AO1392" t="s">
        <v>5</v>
      </c>
      <c r="AP1392" t="s">
        <v>5</v>
      </c>
      <c r="AQ1392" t="s">
        <v>0</v>
      </c>
      <c r="AS1392" t="s">
        <v>5</v>
      </c>
    </row>
    <row r="1393" spans="1:45" x14ac:dyDescent="0.3">
      <c r="A1393" s="1" t="s">
        <v>2811</v>
      </c>
      <c r="B1393" s="1">
        <v>111</v>
      </c>
      <c r="C1393" s="1" t="s">
        <v>5</v>
      </c>
      <c r="D1393" s="1">
        <v>990111</v>
      </c>
      <c r="E1393" s="1">
        <v>0</v>
      </c>
      <c r="F1393" s="1" t="s">
        <v>2812</v>
      </c>
      <c r="G1393" s="1" t="s">
        <v>5</v>
      </c>
      <c r="H1393" s="1" t="s">
        <v>5</v>
      </c>
      <c r="I1393" s="1" t="s">
        <v>5</v>
      </c>
      <c r="J1393" s="1" t="s">
        <v>5</v>
      </c>
      <c r="K1393" s="1" t="s">
        <v>5</v>
      </c>
      <c r="L1393" s="1"/>
      <c r="M1393" t="s">
        <v>2806</v>
      </c>
      <c r="N1393" t="s">
        <v>2</v>
      </c>
      <c r="P1393">
        <v>0</v>
      </c>
      <c r="Q1393">
        <v>0</v>
      </c>
      <c r="R1393">
        <v>0</v>
      </c>
      <c r="S1393">
        <v>0</v>
      </c>
      <c r="T1393">
        <v>0</v>
      </c>
      <c r="W1393">
        <v>0</v>
      </c>
      <c r="X1393" s="93">
        <f>IFERROR(1 -(#REF!/#REF!), 0)</f>
        <v>0</v>
      </c>
      <c r="AM1393" t="s">
        <v>1</v>
      </c>
      <c r="AN1393" t="s">
        <v>1</v>
      </c>
      <c r="AO1393" t="s">
        <v>5</v>
      </c>
      <c r="AP1393" t="s">
        <v>5</v>
      </c>
      <c r="AQ1393" t="s">
        <v>0</v>
      </c>
      <c r="AS1393" t="s">
        <v>5</v>
      </c>
    </row>
  </sheetData>
  <phoneticPr fontId="6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D8385-4DF0-4509-89B1-49E5E46EB7AC}">
  <dimension ref="A1:AD1634"/>
  <sheetViews>
    <sheetView workbookViewId="0">
      <selection activeCell="F20" sqref="F20"/>
    </sheetView>
  </sheetViews>
  <sheetFormatPr defaultRowHeight="13.8" x14ac:dyDescent="0.3"/>
  <cols>
    <col min="1" max="1" width="7.33203125" bestFit="1" customWidth="1"/>
    <col min="2" max="2" width="9.5546875" bestFit="1" customWidth="1"/>
    <col min="3" max="3" width="16.5546875" bestFit="1" customWidth="1"/>
    <col min="4" max="4" width="7.88671875" bestFit="1" customWidth="1"/>
    <col min="5" max="5" width="8" bestFit="1" customWidth="1"/>
    <col min="6" max="6" width="32.5546875" bestFit="1" customWidth="1"/>
    <col min="7" max="7" width="11.44140625" bestFit="1" customWidth="1"/>
    <col min="8" max="8" width="10" bestFit="1" customWidth="1"/>
    <col min="9" max="9" width="18.44140625" bestFit="1" customWidth="1"/>
    <col min="10" max="10" width="13.21875" bestFit="1" customWidth="1"/>
    <col min="11" max="11" width="25" bestFit="1" customWidth="1"/>
    <col min="12" max="12" width="25.33203125" bestFit="1" customWidth="1"/>
    <col min="13" max="13" width="25" bestFit="1" customWidth="1"/>
    <col min="14" max="14" width="25.33203125" bestFit="1" customWidth="1"/>
    <col min="15" max="15" width="25" bestFit="1" customWidth="1"/>
    <col min="16" max="16" width="25.33203125" bestFit="1" customWidth="1"/>
    <col min="17" max="17" width="25" bestFit="1" customWidth="1"/>
    <col min="18" max="18" width="25.33203125" bestFit="1" customWidth="1"/>
    <col min="19" max="22" width="23.33203125" bestFit="1" customWidth="1"/>
    <col min="23" max="23" width="21.77734375" bestFit="1" customWidth="1"/>
    <col min="24" max="24" width="28.5546875" bestFit="1" customWidth="1"/>
    <col min="25" max="25" width="28.88671875" bestFit="1" customWidth="1"/>
    <col min="26" max="26" width="21.6640625" bestFit="1" customWidth="1"/>
    <col min="27" max="27" width="23" bestFit="1" customWidth="1"/>
    <col min="28" max="28" width="22" bestFit="1" customWidth="1"/>
    <col min="29" max="29" width="23" bestFit="1" customWidth="1"/>
    <col min="30" max="30" width="22" bestFit="1" customWidth="1"/>
  </cols>
  <sheetData>
    <row r="1" spans="1:30" x14ac:dyDescent="0.3">
      <c r="A1" t="s">
        <v>167</v>
      </c>
      <c r="B1" t="s">
        <v>168</v>
      </c>
      <c r="C1" t="s">
        <v>169</v>
      </c>
      <c r="D1" t="s">
        <v>164</v>
      </c>
      <c r="E1" t="s">
        <v>163</v>
      </c>
      <c r="F1" t="s">
        <v>162</v>
      </c>
      <c r="G1" t="s">
        <v>156</v>
      </c>
      <c r="H1" t="s">
        <v>170</v>
      </c>
      <c r="I1" t="s">
        <v>146</v>
      </c>
      <c r="J1" t="s">
        <v>143</v>
      </c>
      <c r="K1" t="s">
        <v>141</v>
      </c>
      <c r="L1" t="s">
        <v>140</v>
      </c>
      <c r="M1" t="s">
        <v>139</v>
      </c>
      <c r="N1" t="s">
        <v>138</v>
      </c>
      <c r="O1" t="s">
        <v>137</v>
      </c>
      <c r="P1" t="s">
        <v>136</v>
      </c>
      <c r="Q1" t="s">
        <v>135</v>
      </c>
      <c r="R1" t="s">
        <v>134</v>
      </c>
      <c r="S1" t="s">
        <v>133</v>
      </c>
      <c r="T1" t="s">
        <v>132</v>
      </c>
      <c r="U1" t="s">
        <v>131</v>
      </c>
      <c r="V1" t="s">
        <v>130</v>
      </c>
      <c r="W1" t="s">
        <v>125</v>
      </c>
      <c r="X1" t="s">
        <v>124</v>
      </c>
      <c r="Y1" t="s">
        <v>145</v>
      </c>
      <c r="Z1" t="s">
        <v>144</v>
      </c>
      <c r="AA1" t="s">
        <v>129</v>
      </c>
      <c r="AB1" t="s">
        <v>128</v>
      </c>
      <c r="AC1" t="s">
        <v>127</v>
      </c>
      <c r="AD1" t="s">
        <v>126</v>
      </c>
    </row>
    <row r="2" spans="1:30" x14ac:dyDescent="0.3">
      <c r="A2" t="s">
        <v>3210</v>
      </c>
      <c r="B2">
        <v>6</v>
      </c>
      <c r="C2" t="s">
        <v>9</v>
      </c>
      <c r="D2">
        <v>27828</v>
      </c>
      <c r="E2" t="s">
        <v>39</v>
      </c>
      <c r="F2" t="s">
        <v>4588</v>
      </c>
      <c r="G2" t="s">
        <v>16</v>
      </c>
      <c r="H2">
        <v>45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X2">
        <v>0</v>
      </c>
      <c r="Y2">
        <v>0</v>
      </c>
    </row>
    <row r="3" spans="1:30" x14ac:dyDescent="0.3">
      <c r="A3" t="s">
        <v>4484</v>
      </c>
      <c r="B3">
        <v>6</v>
      </c>
      <c r="C3" t="s">
        <v>9</v>
      </c>
      <c r="D3">
        <v>99031</v>
      </c>
      <c r="E3" t="s">
        <v>56</v>
      </c>
      <c r="F3" t="s">
        <v>4593</v>
      </c>
      <c r="G3" t="s">
        <v>16</v>
      </c>
      <c r="H3">
        <v>30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X3">
        <v>0</v>
      </c>
      <c r="Y3">
        <v>0</v>
      </c>
    </row>
    <row r="4" spans="1:30" x14ac:dyDescent="0.3">
      <c r="A4" t="s">
        <v>4500</v>
      </c>
      <c r="B4">
        <v>6</v>
      </c>
      <c r="C4" t="s">
        <v>9</v>
      </c>
      <c r="D4">
        <v>99054</v>
      </c>
      <c r="E4" t="s">
        <v>40</v>
      </c>
      <c r="F4" t="s">
        <v>4596</v>
      </c>
      <c r="G4" t="s">
        <v>17</v>
      </c>
      <c r="H4">
        <v>10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X4">
        <v>0</v>
      </c>
      <c r="Y4">
        <v>0</v>
      </c>
    </row>
    <row r="5" spans="1:30" x14ac:dyDescent="0.3">
      <c r="A5" t="s">
        <v>4198</v>
      </c>
      <c r="B5">
        <v>6</v>
      </c>
      <c r="C5" t="s">
        <v>9</v>
      </c>
      <c r="D5">
        <v>99061</v>
      </c>
      <c r="E5" t="s">
        <v>4598</v>
      </c>
      <c r="F5" t="s">
        <v>4599</v>
      </c>
      <c r="G5" t="s">
        <v>16</v>
      </c>
      <c r="H5">
        <v>35</v>
      </c>
      <c r="I5">
        <v>12</v>
      </c>
      <c r="J5">
        <v>2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X5">
        <v>0</v>
      </c>
      <c r="Y5">
        <v>0</v>
      </c>
      <c r="Z5">
        <v>52</v>
      </c>
    </row>
    <row r="6" spans="1:30" x14ac:dyDescent="0.3">
      <c r="A6" t="s">
        <v>4199</v>
      </c>
      <c r="B6">
        <v>6</v>
      </c>
      <c r="C6" t="s">
        <v>9</v>
      </c>
      <c r="D6">
        <v>99061</v>
      </c>
      <c r="E6" t="s">
        <v>4601</v>
      </c>
      <c r="F6" t="s">
        <v>4602</v>
      </c>
      <c r="G6" t="s">
        <v>16</v>
      </c>
      <c r="H6">
        <v>36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X6">
        <v>0</v>
      </c>
      <c r="Y6">
        <v>0</v>
      </c>
    </row>
    <row r="7" spans="1:30" x14ac:dyDescent="0.3">
      <c r="A7" t="s">
        <v>4291</v>
      </c>
      <c r="B7">
        <v>6</v>
      </c>
      <c r="C7" t="s">
        <v>9</v>
      </c>
      <c r="D7">
        <v>99061</v>
      </c>
      <c r="E7" t="s">
        <v>4603</v>
      </c>
      <c r="F7" t="s">
        <v>4604</v>
      </c>
      <c r="G7" t="s">
        <v>16</v>
      </c>
      <c r="H7">
        <v>55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X7">
        <v>0</v>
      </c>
      <c r="Y7">
        <v>0</v>
      </c>
    </row>
    <row r="8" spans="1:30" x14ac:dyDescent="0.3">
      <c r="A8" t="s">
        <v>3453</v>
      </c>
      <c r="B8">
        <v>6</v>
      </c>
      <c r="C8" t="s">
        <v>9</v>
      </c>
      <c r="D8">
        <v>99063</v>
      </c>
      <c r="E8" t="s">
        <v>72</v>
      </c>
      <c r="F8" t="s">
        <v>4605</v>
      </c>
      <c r="G8" t="s">
        <v>19</v>
      </c>
      <c r="H8">
        <v>140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X8">
        <v>0</v>
      </c>
      <c r="Y8">
        <v>0</v>
      </c>
    </row>
    <row r="9" spans="1:30" x14ac:dyDescent="0.3">
      <c r="A9" t="s">
        <v>3252</v>
      </c>
      <c r="B9">
        <v>6</v>
      </c>
      <c r="C9" t="s">
        <v>9</v>
      </c>
      <c r="D9">
        <v>99094</v>
      </c>
      <c r="E9" t="s">
        <v>41</v>
      </c>
      <c r="F9" t="s">
        <v>4609</v>
      </c>
      <c r="G9" t="s">
        <v>19</v>
      </c>
      <c r="H9">
        <v>67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X9">
        <v>0</v>
      </c>
      <c r="Y9">
        <v>0</v>
      </c>
    </row>
    <row r="10" spans="1:30" x14ac:dyDescent="0.3">
      <c r="A10" t="s">
        <v>3000</v>
      </c>
      <c r="B10">
        <v>6</v>
      </c>
      <c r="C10" t="s">
        <v>14</v>
      </c>
      <c r="D10">
        <v>531315</v>
      </c>
      <c r="E10" t="s">
        <v>13</v>
      </c>
      <c r="F10" t="s">
        <v>4612</v>
      </c>
      <c r="G10" t="s">
        <v>4614</v>
      </c>
      <c r="H10">
        <v>90</v>
      </c>
      <c r="I10">
        <v>7</v>
      </c>
      <c r="J10">
        <v>10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X10">
        <v>0</v>
      </c>
      <c r="Y10">
        <v>0.96568627450980393</v>
      </c>
      <c r="Z10">
        <v>204</v>
      </c>
    </row>
    <row r="11" spans="1:30" x14ac:dyDescent="0.3">
      <c r="A11" t="s">
        <v>3392</v>
      </c>
      <c r="B11">
        <v>6</v>
      </c>
      <c r="C11" t="s">
        <v>9</v>
      </c>
      <c r="D11">
        <v>99161</v>
      </c>
      <c r="E11" t="s">
        <v>4601</v>
      </c>
      <c r="F11" t="s">
        <v>4616</v>
      </c>
      <c r="G11" t="s">
        <v>16</v>
      </c>
      <c r="H11">
        <v>1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X11">
        <v>0</v>
      </c>
      <c r="Y11">
        <v>0</v>
      </c>
    </row>
    <row r="12" spans="1:30" x14ac:dyDescent="0.3">
      <c r="A12" t="s">
        <v>4154</v>
      </c>
      <c r="B12">
        <v>6</v>
      </c>
      <c r="C12" t="s">
        <v>9</v>
      </c>
      <c r="D12">
        <v>513658</v>
      </c>
      <c r="E12" t="s">
        <v>13</v>
      </c>
      <c r="F12" t="s">
        <v>4618</v>
      </c>
      <c r="G12" t="s">
        <v>17</v>
      </c>
      <c r="H12">
        <v>130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X12">
        <v>0</v>
      </c>
      <c r="Y12">
        <v>0</v>
      </c>
    </row>
    <row r="13" spans="1:30" x14ac:dyDescent="0.3">
      <c r="A13" t="s">
        <v>4159</v>
      </c>
      <c r="B13">
        <v>6</v>
      </c>
      <c r="C13" t="s">
        <v>9</v>
      </c>
      <c r="D13">
        <v>515738</v>
      </c>
      <c r="E13" t="s">
        <v>13</v>
      </c>
      <c r="F13" t="s">
        <v>4621</v>
      </c>
      <c r="G13" t="s">
        <v>16</v>
      </c>
      <c r="H13">
        <v>145</v>
      </c>
      <c r="I13">
        <v>8</v>
      </c>
      <c r="J13">
        <v>2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X13">
        <v>0</v>
      </c>
      <c r="Y13">
        <v>0</v>
      </c>
      <c r="Z13">
        <v>35</v>
      </c>
    </row>
    <row r="14" spans="1:30" x14ac:dyDescent="0.3">
      <c r="A14" t="s">
        <v>4167</v>
      </c>
      <c r="B14">
        <v>6</v>
      </c>
      <c r="C14" t="s">
        <v>9</v>
      </c>
      <c r="D14">
        <v>518352</v>
      </c>
      <c r="E14" t="s">
        <v>13</v>
      </c>
      <c r="F14" t="s">
        <v>4623</v>
      </c>
      <c r="G14" t="s">
        <v>16</v>
      </c>
      <c r="H14">
        <v>70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X14">
        <v>0</v>
      </c>
      <c r="Y14">
        <v>0</v>
      </c>
    </row>
    <row r="15" spans="1:30" x14ac:dyDescent="0.3">
      <c r="A15" t="s">
        <v>4170</v>
      </c>
      <c r="B15">
        <v>6</v>
      </c>
      <c r="C15" t="s">
        <v>9</v>
      </c>
      <c r="D15">
        <v>518392</v>
      </c>
      <c r="E15" t="s">
        <v>13</v>
      </c>
      <c r="F15" t="s">
        <v>4626</v>
      </c>
      <c r="G15" t="s">
        <v>16</v>
      </c>
      <c r="H15">
        <v>15</v>
      </c>
      <c r="I15">
        <v>21</v>
      </c>
      <c r="J15">
        <v>4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X15">
        <v>0</v>
      </c>
      <c r="Y15">
        <v>0</v>
      </c>
      <c r="Z15">
        <v>66</v>
      </c>
    </row>
    <row r="16" spans="1:30" x14ac:dyDescent="0.3">
      <c r="A16" t="s">
        <v>4229</v>
      </c>
      <c r="B16">
        <v>6</v>
      </c>
      <c r="C16" t="s">
        <v>9</v>
      </c>
      <c r="D16">
        <v>521059</v>
      </c>
      <c r="E16" t="s">
        <v>13</v>
      </c>
      <c r="F16" t="s">
        <v>4628</v>
      </c>
      <c r="G16" t="s">
        <v>16</v>
      </c>
      <c r="H16">
        <v>25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X16">
        <v>0</v>
      </c>
      <c r="Y16">
        <v>0</v>
      </c>
    </row>
    <row r="17" spans="1:26" x14ac:dyDescent="0.3">
      <c r="A17" t="s">
        <v>4237</v>
      </c>
      <c r="B17">
        <v>6</v>
      </c>
      <c r="C17" t="s">
        <v>9</v>
      </c>
      <c r="D17">
        <v>521344</v>
      </c>
      <c r="E17" t="s">
        <v>13</v>
      </c>
      <c r="F17" t="s">
        <v>4630</v>
      </c>
      <c r="G17" t="s">
        <v>16</v>
      </c>
      <c r="H17">
        <v>5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X17">
        <v>0</v>
      </c>
      <c r="Y17">
        <v>0</v>
      </c>
    </row>
    <row r="18" spans="1:26" x14ac:dyDescent="0.3">
      <c r="A18" t="s">
        <v>4241</v>
      </c>
      <c r="B18">
        <v>6</v>
      </c>
      <c r="C18" t="s">
        <v>9</v>
      </c>
      <c r="D18">
        <v>521637</v>
      </c>
      <c r="E18" t="s">
        <v>13</v>
      </c>
      <c r="F18" t="s">
        <v>4633</v>
      </c>
      <c r="G18" t="s">
        <v>19</v>
      </c>
      <c r="H18">
        <v>113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X18">
        <v>0</v>
      </c>
      <c r="Y18">
        <v>0</v>
      </c>
    </row>
    <row r="19" spans="1:26" x14ac:dyDescent="0.3">
      <c r="A19" t="s">
        <v>4253</v>
      </c>
      <c r="B19">
        <v>6</v>
      </c>
      <c r="C19" t="s">
        <v>9</v>
      </c>
      <c r="D19">
        <v>522456</v>
      </c>
      <c r="E19" t="s">
        <v>13</v>
      </c>
      <c r="F19" t="s">
        <v>4635</v>
      </c>
      <c r="G19" t="s">
        <v>16</v>
      </c>
      <c r="H19">
        <v>100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X19">
        <v>0</v>
      </c>
      <c r="Y19">
        <v>0</v>
      </c>
    </row>
    <row r="20" spans="1:26" x14ac:dyDescent="0.3">
      <c r="A20" t="s">
        <v>3016</v>
      </c>
      <c r="B20">
        <v>6</v>
      </c>
      <c r="C20" t="s">
        <v>9</v>
      </c>
      <c r="D20">
        <v>522456</v>
      </c>
      <c r="E20" t="s">
        <v>39</v>
      </c>
      <c r="F20" t="s">
        <v>4637</v>
      </c>
      <c r="G20" t="s">
        <v>16</v>
      </c>
      <c r="H20">
        <v>100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X20">
        <v>0</v>
      </c>
      <c r="Y20">
        <v>0</v>
      </c>
    </row>
    <row r="21" spans="1:26" x14ac:dyDescent="0.3">
      <c r="A21" t="s">
        <v>4262</v>
      </c>
      <c r="B21">
        <v>6</v>
      </c>
      <c r="C21" t="s">
        <v>9</v>
      </c>
      <c r="D21">
        <v>523097</v>
      </c>
      <c r="E21" t="s">
        <v>13</v>
      </c>
      <c r="F21" t="s">
        <v>4638</v>
      </c>
      <c r="G21" t="s">
        <v>16</v>
      </c>
      <c r="H21">
        <v>120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X21">
        <v>0</v>
      </c>
      <c r="Y21">
        <v>0</v>
      </c>
    </row>
    <row r="22" spans="1:26" x14ac:dyDescent="0.3">
      <c r="A22" t="s">
        <v>4263</v>
      </c>
      <c r="B22">
        <v>6</v>
      </c>
      <c r="C22" t="s">
        <v>9</v>
      </c>
      <c r="D22">
        <v>523291</v>
      </c>
      <c r="E22" t="s">
        <v>13</v>
      </c>
      <c r="F22" t="s">
        <v>4640</v>
      </c>
      <c r="G22" t="s">
        <v>16</v>
      </c>
      <c r="H22">
        <v>80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X22">
        <v>0</v>
      </c>
      <c r="Y22">
        <v>0</v>
      </c>
    </row>
    <row r="23" spans="1:26" x14ac:dyDescent="0.3">
      <c r="A23" t="s">
        <v>4267</v>
      </c>
      <c r="B23">
        <v>6</v>
      </c>
      <c r="C23" t="s">
        <v>9</v>
      </c>
      <c r="D23">
        <v>523574</v>
      </c>
      <c r="E23" t="s">
        <v>13</v>
      </c>
      <c r="F23" t="s">
        <v>4638</v>
      </c>
      <c r="G23" t="s">
        <v>16</v>
      </c>
      <c r="H23">
        <v>125</v>
      </c>
      <c r="I23">
        <v>9</v>
      </c>
      <c r="J23">
        <v>1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X23">
        <v>0</v>
      </c>
      <c r="Y23">
        <v>0</v>
      </c>
      <c r="Z23">
        <v>25</v>
      </c>
    </row>
    <row r="24" spans="1:26" x14ac:dyDescent="0.3">
      <c r="A24" t="s">
        <v>4393</v>
      </c>
      <c r="B24">
        <v>6</v>
      </c>
      <c r="C24" t="s">
        <v>9</v>
      </c>
      <c r="D24">
        <v>528158</v>
      </c>
      <c r="E24" t="s">
        <v>13</v>
      </c>
      <c r="F24" t="s">
        <v>4642</v>
      </c>
      <c r="G24" t="s">
        <v>16</v>
      </c>
      <c r="H24">
        <v>1</v>
      </c>
      <c r="I24">
        <v>45</v>
      </c>
      <c r="J24">
        <v>8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X24">
        <v>0</v>
      </c>
      <c r="Y24">
        <v>0</v>
      </c>
      <c r="Z24">
        <v>143</v>
      </c>
    </row>
    <row r="25" spans="1:26" x14ac:dyDescent="0.3">
      <c r="A25" t="s">
        <v>4645</v>
      </c>
      <c r="B25">
        <v>6</v>
      </c>
      <c r="C25" t="s">
        <v>9</v>
      </c>
      <c r="D25">
        <v>528815</v>
      </c>
      <c r="E25" t="s">
        <v>13</v>
      </c>
      <c r="F25" t="s">
        <v>4646</v>
      </c>
      <c r="G25">
        <v>2</v>
      </c>
      <c r="H25">
        <v>150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X25">
        <v>0</v>
      </c>
      <c r="Y25">
        <v>0</v>
      </c>
    </row>
    <row r="26" spans="1:26" x14ac:dyDescent="0.3">
      <c r="A26" t="s">
        <v>4494</v>
      </c>
      <c r="B26">
        <v>6</v>
      </c>
      <c r="C26" t="s">
        <v>9</v>
      </c>
      <c r="D26">
        <v>529998</v>
      </c>
      <c r="E26" t="s">
        <v>13</v>
      </c>
      <c r="F26" t="s">
        <v>4649</v>
      </c>
      <c r="G26" t="s">
        <v>19</v>
      </c>
      <c r="H26">
        <v>160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X26">
        <v>0</v>
      </c>
      <c r="Y26">
        <v>0</v>
      </c>
    </row>
    <row r="27" spans="1:26" x14ac:dyDescent="0.3">
      <c r="A27" t="s">
        <v>4545</v>
      </c>
      <c r="B27">
        <v>6</v>
      </c>
      <c r="C27" t="s">
        <v>9</v>
      </c>
      <c r="D27">
        <v>530605</v>
      </c>
      <c r="E27" t="s">
        <v>13</v>
      </c>
      <c r="F27" t="s">
        <v>4652</v>
      </c>
      <c r="G27" t="s">
        <v>16</v>
      </c>
      <c r="H27">
        <v>105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X27">
        <v>0</v>
      </c>
      <c r="Y27">
        <v>0</v>
      </c>
    </row>
    <row r="28" spans="1:26" x14ac:dyDescent="0.3">
      <c r="A28" t="s">
        <v>4546</v>
      </c>
      <c r="B28">
        <v>6</v>
      </c>
      <c r="C28" t="s">
        <v>9</v>
      </c>
      <c r="D28">
        <v>530608</v>
      </c>
      <c r="E28" t="s">
        <v>13</v>
      </c>
      <c r="F28" t="s">
        <v>4655</v>
      </c>
      <c r="G28" t="s">
        <v>16</v>
      </c>
      <c r="H28">
        <v>85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X28">
        <v>0</v>
      </c>
      <c r="Y28">
        <v>0</v>
      </c>
    </row>
    <row r="29" spans="1:26" x14ac:dyDescent="0.3">
      <c r="A29" t="s">
        <v>3215</v>
      </c>
      <c r="B29">
        <v>6</v>
      </c>
      <c r="C29" t="s">
        <v>9</v>
      </c>
      <c r="D29">
        <v>532647</v>
      </c>
      <c r="E29" t="s">
        <v>13</v>
      </c>
      <c r="F29" t="s">
        <v>4658</v>
      </c>
      <c r="G29">
        <v>5</v>
      </c>
      <c r="H29">
        <v>41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X29">
        <v>0</v>
      </c>
      <c r="Y29">
        <v>0</v>
      </c>
    </row>
    <row r="30" spans="1:26" x14ac:dyDescent="0.3">
      <c r="A30" t="s">
        <v>3218</v>
      </c>
      <c r="B30">
        <v>6</v>
      </c>
      <c r="C30" t="s">
        <v>9</v>
      </c>
      <c r="D30">
        <v>532665</v>
      </c>
      <c r="E30" t="s">
        <v>13</v>
      </c>
      <c r="F30" t="s">
        <v>4660</v>
      </c>
      <c r="G30" t="s">
        <v>16</v>
      </c>
      <c r="H30">
        <v>69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X30">
        <v>0</v>
      </c>
      <c r="Y30">
        <v>0</v>
      </c>
    </row>
    <row r="31" spans="1:26" x14ac:dyDescent="0.3">
      <c r="A31" t="s">
        <v>4391</v>
      </c>
      <c r="B31">
        <v>6</v>
      </c>
      <c r="C31" t="s">
        <v>12</v>
      </c>
      <c r="D31">
        <v>99051</v>
      </c>
      <c r="E31" t="s">
        <v>88</v>
      </c>
      <c r="F31" t="s">
        <v>4662</v>
      </c>
      <c r="G31" t="s">
        <v>16</v>
      </c>
      <c r="H31">
        <v>110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X31">
        <v>0</v>
      </c>
      <c r="Y31">
        <v>0</v>
      </c>
    </row>
    <row r="32" spans="1:26" x14ac:dyDescent="0.3">
      <c r="A32" t="s">
        <v>4443</v>
      </c>
      <c r="B32">
        <v>6</v>
      </c>
      <c r="C32" t="s">
        <v>12</v>
      </c>
      <c r="D32">
        <v>99051</v>
      </c>
      <c r="E32" t="s">
        <v>4666</v>
      </c>
      <c r="F32" t="s">
        <v>4667</v>
      </c>
      <c r="G32" t="s">
        <v>16</v>
      </c>
      <c r="H32">
        <v>145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X32">
        <v>0</v>
      </c>
      <c r="Y32">
        <v>0</v>
      </c>
    </row>
    <row r="33" spans="1:26" x14ac:dyDescent="0.3">
      <c r="A33" t="s">
        <v>4405</v>
      </c>
      <c r="B33">
        <v>6</v>
      </c>
      <c r="C33" t="s">
        <v>12</v>
      </c>
      <c r="D33">
        <v>99059</v>
      </c>
      <c r="E33" t="s">
        <v>68</v>
      </c>
      <c r="F33" t="s">
        <v>4671</v>
      </c>
      <c r="G33" t="s">
        <v>16</v>
      </c>
      <c r="H33">
        <v>30</v>
      </c>
      <c r="I33">
        <v>19</v>
      </c>
      <c r="J33">
        <v>15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X33">
        <v>0</v>
      </c>
      <c r="Y33">
        <v>0</v>
      </c>
      <c r="Z33">
        <v>150</v>
      </c>
    </row>
    <row r="34" spans="1:26" x14ac:dyDescent="0.3">
      <c r="A34" t="s">
        <v>4219</v>
      </c>
      <c r="B34">
        <v>6</v>
      </c>
      <c r="C34" t="s">
        <v>12</v>
      </c>
      <c r="D34">
        <v>99061</v>
      </c>
      <c r="E34" t="s">
        <v>4673</v>
      </c>
      <c r="F34" t="s">
        <v>4674</v>
      </c>
      <c r="G34" t="s">
        <v>16</v>
      </c>
      <c r="H34">
        <v>55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X34">
        <v>0</v>
      </c>
      <c r="Y34">
        <v>0</v>
      </c>
    </row>
    <row r="35" spans="1:26" x14ac:dyDescent="0.3">
      <c r="A35" t="s">
        <v>4220</v>
      </c>
      <c r="B35">
        <v>6</v>
      </c>
      <c r="C35" t="s">
        <v>12</v>
      </c>
      <c r="D35">
        <v>99061</v>
      </c>
      <c r="E35" t="s">
        <v>4677</v>
      </c>
      <c r="F35" t="s">
        <v>4678</v>
      </c>
      <c r="G35" t="s">
        <v>16</v>
      </c>
      <c r="H35">
        <v>35</v>
      </c>
      <c r="I35">
        <v>6</v>
      </c>
      <c r="J35">
        <v>2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X35">
        <v>0</v>
      </c>
      <c r="Y35">
        <v>0</v>
      </c>
      <c r="Z35">
        <v>44</v>
      </c>
    </row>
    <row r="36" spans="1:26" x14ac:dyDescent="0.3">
      <c r="A36" t="s">
        <v>4221</v>
      </c>
      <c r="B36">
        <v>6</v>
      </c>
      <c r="C36" t="s">
        <v>12</v>
      </c>
      <c r="D36">
        <v>99061</v>
      </c>
      <c r="E36" t="s">
        <v>4679</v>
      </c>
      <c r="F36" t="s">
        <v>4680</v>
      </c>
      <c r="G36" t="s">
        <v>16</v>
      </c>
      <c r="H36">
        <v>45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X36">
        <v>0</v>
      </c>
      <c r="Y36">
        <v>0</v>
      </c>
    </row>
    <row r="37" spans="1:26" x14ac:dyDescent="0.3">
      <c r="A37" t="s">
        <v>4222</v>
      </c>
      <c r="B37">
        <v>6</v>
      </c>
      <c r="C37" t="s">
        <v>12</v>
      </c>
      <c r="D37">
        <v>99061</v>
      </c>
      <c r="E37" t="s">
        <v>4681</v>
      </c>
      <c r="F37" t="s">
        <v>4682</v>
      </c>
      <c r="G37" t="s">
        <v>16</v>
      </c>
      <c r="H37">
        <v>50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X37">
        <v>0</v>
      </c>
      <c r="Y37">
        <v>0</v>
      </c>
    </row>
    <row r="38" spans="1:26" x14ac:dyDescent="0.3">
      <c r="A38" t="s">
        <v>4223</v>
      </c>
      <c r="B38">
        <v>6</v>
      </c>
      <c r="C38" t="s">
        <v>12</v>
      </c>
      <c r="D38">
        <v>99061</v>
      </c>
      <c r="E38" t="s">
        <v>4683</v>
      </c>
      <c r="F38" t="s">
        <v>4684</v>
      </c>
      <c r="G38" t="s">
        <v>16</v>
      </c>
      <c r="H38">
        <v>40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X38">
        <v>0</v>
      </c>
      <c r="Y38">
        <v>0</v>
      </c>
    </row>
    <row r="39" spans="1:26" x14ac:dyDescent="0.3">
      <c r="A39" t="s">
        <v>4254</v>
      </c>
      <c r="B39">
        <v>6</v>
      </c>
      <c r="C39" t="s">
        <v>12</v>
      </c>
      <c r="D39">
        <v>99061</v>
      </c>
      <c r="E39" t="s">
        <v>4685</v>
      </c>
      <c r="F39" t="s">
        <v>4686</v>
      </c>
      <c r="G39" t="s">
        <v>16</v>
      </c>
      <c r="H39">
        <v>118</v>
      </c>
      <c r="I39">
        <v>11</v>
      </c>
      <c r="J39">
        <v>2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X39">
        <v>0</v>
      </c>
      <c r="Y39">
        <v>0</v>
      </c>
      <c r="Z39">
        <v>53</v>
      </c>
    </row>
    <row r="40" spans="1:26" x14ac:dyDescent="0.3">
      <c r="A40" t="s">
        <v>4255</v>
      </c>
      <c r="B40">
        <v>6</v>
      </c>
      <c r="C40" t="s">
        <v>12</v>
      </c>
      <c r="D40">
        <v>99061</v>
      </c>
      <c r="E40" t="s">
        <v>4689</v>
      </c>
      <c r="F40" t="s">
        <v>4690</v>
      </c>
      <c r="G40" t="s">
        <v>16</v>
      </c>
      <c r="H40">
        <v>120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X40">
        <v>0</v>
      </c>
      <c r="Y40">
        <v>0</v>
      </c>
    </row>
    <row r="41" spans="1:26" x14ac:dyDescent="0.3">
      <c r="A41" t="s">
        <v>4256</v>
      </c>
      <c r="B41">
        <v>6</v>
      </c>
      <c r="C41" t="s">
        <v>12</v>
      </c>
      <c r="D41">
        <v>99061</v>
      </c>
      <c r="E41" t="s">
        <v>4691</v>
      </c>
      <c r="F41" t="s">
        <v>4692</v>
      </c>
      <c r="G41" t="s">
        <v>16</v>
      </c>
      <c r="H41">
        <v>130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X41">
        <v>0</v>
      </c>
      <c r="Y41">
        <v>0</v>
      </c>
    </row>
    <row r="42" spans="1:26" x14ac:dyDescent="0.3">
      <c r="A42" t="s">
        <v>4257</v>
      </c>
      <c r="B42">
        <v>6</v>
      </c>
      <c r="C42" t="s">
        <v>12</v>
      </c>
      <c r="D42">
        <v>99061</v>
      </c>
      <c r="E42" t="s">
        <v>4693</v>
      </c>
      <c r="F42" t="s">
        <v>4694</v>
      </c>
      <c r="G42" t="s">
        <v>16</v>
      </c>
      <c r="H42">
        <v>125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X42">
        <v>0</v>
      </c>
      <c r="Y42">
        <v>0</v>
      </c>
    </row>
    <row r="43" spans="1:26" x14ac:dyDescent="0.3">
      <c r="A43" t="s">
        <v>4280</v>
      </c>
      <c r="B43">
        <v>6</v>
      </c>
      <c r="C43" t="s">
        <v>12</v>
      </c>
      <c r="D43">
        <v>99061</v>
      </c>
      <c r="E43" t="s">
        <v>4695</v>
      </c>
      <c r="F43" t="s">
        <v>4696</v>
      </c>
      <c r="G43" t="s">
        <v>16</v>
      </c>
      <c r="H43">
        <v>115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X43">
        <v>0</v>
      </c>
      <c r="Y43">
        <v>0</v>
      </c>
    </row>
    <row r="44" spans="1:26" x14ac:dyDescent="0.3">
      <c r="A44" t="s">
        <v>4328</v>
      </c>
      <c r="B44">
        <v>6</v>
      </c>
      <c r="C44" t="s">
        <v>12</v>
      </c>
      <c r="D44">
        <v>99061</v>
      </c>
      <c r="E44" t="s">
        <v>4698</v>
      </c>
      <c r="F44" t="s">
        <v>4699</v>
      </c>
      <c r="G44" t="s">
        <v>16</v>
      </c>
      <c r="H44">
        <v>85</v>
      </c>
      <c r="I44">
        <v>2</v>
      </c>
      <c r="J44">
        <v>1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X44">
        <v>0</v>
      </c>
      <c r="Y44">
        <v>0</v>
      </c>
      <c r="Z44">
        <v>13</v>
      </c>
    </row>
    <row r="45" spans="1:26" x14ac:dyDescent="0.3">
      <c r="A45" t="s">
        <v>4329</v>
      </c>
      <c r="B45">
        <v>6</v>
      </c>
      <c r="C45" t="s">
        <v>12</v>
      </c>
      <c r="D45">
        <v>99061</v>
      </c>
      <c r="E45" t="s">
        <v>4703</v>
      </c>
      <c r="F45" t="s">
        <v>4704</v>
      </c>
      <c r="G45" t="s">
        <v>16</v>
      </c>
      <c r="H45">
        <v>80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X45">
        <v>0</v>
      </c>
      <c r="Y45">
        <v>0</v>
      </c>
    </row>
    <row r="46" spans="1:26" x14ac:dyDescent="0.3">
      <c r="A46" t="s">
        <v>4495</v>
      </c>
      <c r="B46">
        <v>6</v>
      </c>
      <c r="C46" t="s">
        <v>12</v>
      </c>
      <c r="D46">
        <v>99061</v>
      </c>
      <c r="E46" t="s">
        <v>4705</v>
      </c>
      <c r="F46" t="s">
        <v>4706</v>
      </c>
      <c r="G46" t="s">
        <v>16</v>
      </c>
      <c r="H46">
        <v>60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X46">
        <v>0</v>
      </c>
      <c r="Y46">
        <v>0</v>
      </c>
    </row>
    <row r="47" spans="1:26" x14ac:dyDescent="0.3">
      <c r="A47" t="s">
        <v>3511</v>
      </c>
      <c r="B47">
        <v>6</v>
      </c>
      <c r="C47" t="s">
        <v>12</v>
      </c>
      <c r="D47">
        <v>99094</v>
      </c>
      <c r="E47" t="s">
        <v>4708</v>
      </c>
      <c r="F47" t="s">
        <v>4709</v>
      </c>
      <c r="G47" t="s">
        <v>19</v>
      </c>
      <c r="H47">
        <v>183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X47">
        <v>0</v>
      </c>
      <c r="Y47">
        <v>0</v>
      </c>
    </row>
    <row r="48" spans="1:26" x14ac:dyDescent="0.3">
      <c r="A48" t="s">
        <v>3355</v>
      </c>
      <c r="B48">
        <v>6</v>
      </c>
      <c r="C48" t="s">
        <v>12</v>
      </c>
      <c r="D48">
        <v>99100</v>
      </c>
      <c r="E48" t="s">
        <v>39</v>
      </c>
      <c r="F48" t="s">
        <v>4711</v>
      </c>
      <c r="G48" t="s">
        <v>19</v>
      </c>
      <c r="H48">
        <v>182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X48">
        <v>0</v>
      </c>
      <c r="Y48">
        <v>0</v>
      </c>
    </row>
    <row r="49" spans="1:26" x14ac:dyDescent="0.3">
      <c r="A49" t="s">
        <v>4082</v>
      </c>
      <c r="B49">
        <v>6</v>
      </c>
      <c r="C49" t="s">
        <v>12</v>
      </c>
      <c r="D49">
        <v>99117</v>
      </c>
      <c r="E49" t="s">
        <v>75</v>
      </c>
      <c r="F49" t="s">
        <v>4713</v>
      </c>
      <c r="G49" t="s">
        <v>16</v>
      </c>
      <c r="H49">
        <v>107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X49">
        <v>0</v>
      </c>
      <c r="Y49">
        <v>0</v>
      </c>
    </row>
    <row r="50" spans="1:26" x14ac:dyDescent="0.3">
      <c r="A50" t="s">
        <v>3317</v>
      </c>
      <c r="B50">
        <v>6</v>
      </c>
      <c r="C50" t="s">
        <v>12</v>
      </c>
      <c r="D50">
        <v>99161</v>
      </c>
      <c r="E50" t="s">
        <v>4698</v>
      </c>
      <c r="F50" t="s">
        <v>4715</v>
      </c>
      <c r="G50" t="s">
        <v>16</v>
      </c>
      <c r="H50">
        <v>86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X50">
        <v>0</v>
      </c>
      <c r="Y50">
        <v>0</v>
      </c>
    </row>
    <row r="51" spans="1:26" x14ac:dyDescent="0.3">
      <c r="A51" t="s">
        <v>3319</v>
      </c>
      <c r="B51">
        <v>6</v>
      </c>
      <c r="C51" t="s">
        <v>12</v>
      </c>
      <c r="D51">
        <v>99161</v>
      </c>
      <c r="E51" t="s">
        <v>4685</v>
      </c>
      <c r="F51" t="s">
        <v>4716</v>
      </c>
      <c r="G51" t="s">
        <v>16</v>
      </c>
      <c r="H51">
        <v>1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X51">
        <v>0</v>
      </c>
      <c r="Y51">
        <v>0</v>
      </c>
    </row>
    <row r="52" spans="1:26" x14ac:dyDescent="0.3">
      <c r="A52" t="s">
        <v>3321</v>
      </c>
      <c r="B52">
        <v>6</v>
      </c>
      <c r="C52" t="s">
        <v>12</v>
      </c>
      <c r="D52">
        <v>99161</v>
      </c>
      <c r="E52" t="s">
        <v>4673</v>
      </c>
      <c r="F52" t="s">
        <v>4717</v>
      </c>
      <c r="G52" t="s">
        <v>16</v>
      </c>
      <c r="H52">
        <v>1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X52">
        <v>0</v>
      </c>
      <c r="Y52">
        <v>0</v>
      </c>
    </row>
    <row r="53" spans="1:26" x14ac:dyDescent="0.3">
      <c r="A53" t="s">
        <v>3324</v>
      </c>
      <c r="B53">
        <v>6</v>
      </c>
      <c r="C53" t="s">
        <v>12</v>
      </c>
      <c r="D53">
        <v>99161</v>
      </c>
      <c r="E53" t="s">
        <v>4705</v>
      </c>
      <c r="F53" t="s">
        <v>4718</v>
      </c>
      <c r="G53" t="s">
        <v>16</v>
      </c>
      <c r="H53">
        <v>1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X53">
        <v>0</v>
      </c>
      <c r="Y53">
        <v>0</v>
      </c>
    </row>
    <row r="54" spans="1:26" x14ac:dyDescent="0.3">
      <c r="A54" t="s">
        <v>4142</v>
      </c>
      <c r="B54">
        <v>6</v>
      </c>
      <c r="C54" t="s">
        <v>12</v>
      </c>
      <c r="D54">
        <v>512008</v>
      </c>
      <c r="E54" t="s">
        <v>13</v>
      </c>
      <c r="F54" t="s">
        <v>4719</v>
      </c>
      <c r="G54" t="s">
        <v>16</v>
      </c>
      <c r="H54">
        <v>75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X54">
        <v>0</v>
      </c>
      <c r="Y54">
        <v>0</v>
      </c>
    </row>
    <row r="55" spans="1:26" x14ac:dyDescent="0.3">
      <c r="A55" t="s">
        <v>4239</v>
      </c>
      <c r="B55">
        <v>6</v>
      </c>
      <c r="C55" t="s">
        <v>12</v>
      </c>
      <c r="D55">
        <v>521551</v>
      </c>
      <c r="E55" t="s">
        <v>13</v>
      </c>
      <c r="F55" t="s">
        <v>4721</v>
      </c>
      <c r="G55" t="s">
        <v>17</v>
      </c>
      <c r="H55">
        <v>180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X55">
        <v>0</v>
      </c>
      <c r="Y55">
        <v>0</v>
      </c>
    </row>
    <row r="56" spans="1:26" x14ac:dyDescent="0.3">
      <c r="A56" t="s">
        <v>4342</v>
      </c>
      <c r="B56">
        <v>12</v>
      </c>
      <c r="C56" t="s">
        <v>12</v>
      </c>
      <c r="D56">
        <v>526639</v>
      </c>
      <c r="E56" t="s">
        <v>13</v>
      </c>
      <c r="F56" t="s">
        <v>4723</v>
      </c>
      <c r="G56" t="s">
        <v>26</v>
      </c>
      <c r="H56">
        <v>1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X56">
        <v>0</v>
      </c>
      <c r="Y56">
        <v>0</v>
      </c>
    </row>
    <row r="57" spans="1:26" x14ac:dyDescent="0.3">
      <c r="A57" t="s">
        <v>4388</v>
      </c>
      <c r="B57">
        <v>6</v>
      </c>
      <c r="C57" t="s">
        <v>12</v>
      </c>
      <c r="D57">
        <v>528081</v>
      </c>
      <c r="E57" t="s">
        <v>13</v>
      </c>
      <c r="F57" t="s">
        <v>4726</v>
      </c>
      <c r="G57" t="s">
        <v>17</v>
      </c>
      <c r="H57">
        <v>165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X57">
        <v>0</v>
      </c>
      <c r="Y57">
        <v>0</v>
      </c>
    </row>
    <row r="58" spans="1:26" x14ac:dyDescent="0.3">
      <c r="A58" t="s">
        <v>4395</v>
      </c>
      <c r="B58">
        <v>6</v>
      </c>
      <c r="C58" t="s">
        <v>12</v>
      </c>
      <c r="D58">
        <v>528200</v>
      </c>
      <c r="E58" t="s">
        <v>13</v>
      </c>
      <c r="F58" t="s">
        <v>4728</v>
      </c>
      <c r="G58">
        <v>3</v>
      </c>
      <c r="H58">
        <v>102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X58">
        <v>0</v>
      </c>
      <c r="Y58">
        <v>0</v>
      </c>
    </row>
    <row r="59" spans="1:26" x14ac:dyDescent="0.3">
      <c r="A59" t="s">
        <v>4402</v>
      </c>
      <c r="B59">
        <v>6</v>
      </c>
      <c r="C59" t="s">
        <v>12</v>
      </c>
      <c r="D59">
        <v>528348</v>
      </c>
      <c r="E59" t="s">
        <v>13</v>
      </c>
      <c r="F59" t="s">
        <v>4731</v>
      </c>
      <c r="G59" t="s">
        <v>16</v>
      </c>
      <c r="H59">
        <v>205</v>
      </c>
      <c r="I59">
        <v>18</v>
      </c>
      <c r="J59">
        <v>1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X59">
        <v>0</v>
      </c>
      <c r="Y59">
        <v>0</v>
      </c>
      <c r="Z59">
        <v>50</v>
      </c>
    </row>
    <row r="60" spans="1:26" x14ac:dyDescent="0.3">
      <c r="A60" t="s">
        <v>4419</v>
      </c>
      <c r="B60">
        <v>6</v>
      </c>
      <c r="C60" t="s">
        <v>12</v>
      </c>
      <c r="D60">
        <v>528745</v>
      </c>
      <c r="E60" t="s">
        <v>13</v>
      </c>
      <c r="F60" t="s">
        <v>4733</v>
      </c>
      <c r="G60" t="s">
        <v>21</v>
      </c>
      <c r="H60">
        <v>140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X60">
        <v>0</v>
      </c>
      <c r="Y60">
        <v>0</v>
      </c>
    </row>
    <row r="61" spans="1:26" x14ac:dyDescent="0.3">
      <c r="A61" t="s">
        <v>4473</v>
      </c>
      <c r="B61">
        <v>6</v>
      </c>
      <c r="C61" t="s">
        <v>12</v>
      </c>
      <c r="D61">
        <v>529793</v>
      </c>
      <c r="E61" t="s">
        <v>13</v>
      </c>
      <c r="F61" t="s">
        <v>4735</v>
      </c>
      <c r="G61" t="s">
        <v>16</v>
      </c>
      <c r="H61">
        <v>210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X61">
        <v>0</v>
      </c>
      <c r="Y61">
        <v>0</v>
      </c>
    </row>
    <row r="62" spans="1:26" x14ac:dyDescent="0.3">
      <c r="A62" t="s">
        <v>3216</v>
      </c>
      <c r="B62">
        <v>6</v>
      </c>
      <c r="C62" t="s">
        <v>12</v>
      </c>
      <c r="D62">
        <v>530405</v>
      </c>
      <c r="E62" t="s">
        <v>39</v>
      </c>
      <c r="F62" t="s">
        <v>4737</v>
      </c>
      <c r="G62" t="s">
        <v>16</v>
      </c>
      <c r="H62">
        <v>105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X62">
        <v>0</v>
      </c>
      <c r="Y62">
        <v>0</v>
      </c>
    </row>
    <row r="63" spans="1:26" x14ac:dyDescent="0.3">
      <c r="A63" t="s">
        <v>4555</v>
      </c>
      <c r="B63">
        <v>6</v>
      </c>
      <c r="C63" t="s">
        <v>12</v>
      </c>
      <c r="D63">
        <v>530650</v>
      </c>
      <c r="E63" t="s">
        <v>13</v>
      </c>
      <c r="F63" t="s">
        <v>4739</v>
      </c>
      <c r="G63" t="s">
        <v>16</v>
      </c>
      <c r="H63">
        <v>70</v>
      </c>
      <c r="I63">
        <v>2</v>
      </c>
      <c r="J63">
        <v>10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X63">
        <v>0</v>
      </c>
      <c r="Y63">
        <v>0</v>
      </c>
      <c r="Z63">
        <v>165</v>
      </c>
    </row>
    <row r="64" spans="1:26" x14ac:dyDescent="0.3">
      <c r="A64" t="s">
        <v>4571</v>
      </c>
      <c r="B64">
        <v>6</v>
      </c>
      <c r="C64" t="s">
        <v>12</v>
      </c>
      <c r="D64">
        <v>530825</v>
      </c>
      <c r="E64" t="s">
        <v>13</v>
      </c>
      <c r="F64" t="s">
        <v>4741</v>
      </c>
      <c r="G64" t="s">
        <v>16</v>
      </c>
      <c r="H64">
        <v>155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X64">
        <v>0</v>
      </c>
      <c r="Y64">
        <v>0</v>
      </c>
    </row>
    <row r="65" spans="1:26" x14ac:dyDescent="0.3">
      <c r="A65" t="s">
        <v>3007</v>
      </c>
      <c r="B65">
        <v>6</v>
      </c>
      <c r="C65" t="s">
        <v>12</v>
      </c>
      <c r="D65">
        <v>531428</v>
      </c>
      <c r="E65" t="s">
        <v>13</v>
      </c>
      <c r="F65" t="s">
        <v>4743</v>
      </c>
      <c r="G65" t="s">
        <v>31</v>
      </c>
      <c r="H65">
        <v>112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X65">
        <v>0</v>
      </c>
      <c r="Y65">
        <v>0</v>
      </c>
    </row>
    <row r="66" spans="1:26" x14ac:dyDescent="0.3">
      <c r="A66" t="s">
        <v>3027</v>
      </c>
      <c r="B66">
        <v>6</v>
      </c>
      <c r="C66" t="s">
        <v>12</v>
      </c>
      <c r="D66">
        <v>531599</v>
      </c>
      <c r="E66" t="s">
        <v>13</v>
      </c>
      <c r="F66" t="s">
        <v>4747</v>
      </c>
      <c r="G66" t="s">
        <v>17</v>
      </c>
      <c r="H66">
        <v>215</v>
      </c>
      <c r="I66">
        <v>6</v>
      </c>
      <c r="J66">
        <v>1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X66">
        <v>0</v>
      </c>
      <c r="Y66">
        <v>0</v>
      </c>
      <c r="Z66">
        <v>11</v>
      </c>
    </row>
    <row r="67" spans="1:26" x14ac:dyDescent="0.3">
      <c r="A67" t="s">
        <v>3146</v>
      </c>
      <c r="B67">
        <v>6</v>
      </c>
      <c r="C67" t="s">
        <v>12</v>
      </c>
      <c r="D67">
        <v>532222</v>
      </c>
      <c r="E67" t="s">
        <v>13</v>
      </c>
      <c r="F67" t="s">
        <v>4749</v>
      </c>
      <c r="G67" t="s">
        <v>19</v>
      </c>
      <c r="H67">
        <v>28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X67">
        <v>0</v>
      </c>
      <c r="Y67">
        <v>0</v>
      </c>
    </row>
    <row r="68" spans="1:26" x14ac:dyDescent="0.3">
      <c r="A68" t="s">
        <v>3148</v>
      </c>
      <c r="B68">
        <v>6</v>
      </c>
      <c r="C68" t="s">
        <v>12</v>
      </c>
      <c r="D68">
        <v>532224</v>
      </c>
      <c r="E68" t="s">
        <v>39</v>
      </c>
      <c r="F68" t="s">
        <v>4751</v>
      </c>
      <c r="G68" t="s">
        <v>16</v>
      </c>
      <c r="H68">
        <v>90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X68">
        <v>0</v>
      </c>
      <c r="Y68">
        <v>0</v>
      </c>
    </row>
    <row r="69" spans="1:26" x14ac:dyDescent="0.3">
      <c r="A69" t="s">
        <v>3186</v>
      </c>
      <c r="B69">
        <v>6</v>
      </c>
      <c r="C69" t="s">
        <v>12</v>
      </c>
      <c r="D69">
        <v>532665</v>
      </c>
      <c r="E69" t="s">
        <v>94</v>
      </c>
      <c r="F69" t="s">
        <v>4753</v>
      </c>
      <c r="G69" t="s">
        <v>16</v>
      </c>
      <c r="H69">
        <v>100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X69">
        <v>0</v>
      </c>
      <c r="Y69">
        <v>0</v>
      </c>
    </row>
    <row r="70" spans="1:26" x14ac:dyDescent="0.3">
      <c r="A70" t="s">
        <v>3229</v>
      </c>
      <c r="B70">
        <v>6</v>
      </c>
      <c r="C70" t="s">
        <v>12</v>
      </c>
      <c r="D70">
        <v>532739</v>
      </c>
      <c r="E70" t="s">
        <v>13</v>
      </c>
      <c r="F70" t="s">
        <v>4755</v>
      </c>
      <c r="G70" t="s">
        <v>16</v>
      </c>
      <c r="H70">
        <v>95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X70">
        <v>0</v>
      </c>
      <c r="Y70">
        <v>0</v>
      </c>
    </row>
    <row r="71" spans="1:26" x14ac:dyDescent="0.3">
      <c r="A71" t="s">
        <v>3396</v>
      </c>
      <c r="B71">
        <v>6</v>
      </c>
      <c r="C71" t="s">
        <v>12</v>
      </c>
      <c r="D71">
        <v>533083</v>
      </c>
      <c r="E71" t="s">
        <v>13</v>
      </c>
      <c r="F71" t="s">
        <v>4757</v>
      </c>
      <c r="G71" t="s">
        <v>16</v>
      </c>
      <c r="H71">
        <v>160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X71">
        <v>0</v>
      </c>
      <c r="Y71">
        <v>0</v>
      </c>
    </row>
    <row r="72" spans="1:26" x14ac:dyDescent="0.3">
      <c r="A72" t="s">
        <v>3464</v>
      </c>
      <c r="B72">
        <v>6</v>
      </c>
      <c r="C72" t="s">
        <v>12</v>
      </c>
      <c r="D72">
        <v>533101</v>
      </c>
      <c r="E72" t="s">
        <v>68</v>
      </c>
      <c r="F72" t="s">
        <v>4759</v>
      </c>
      <c r="G72" t="s">
        <v>16</v>
      </c>
      <c r="H72">
        <v>150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X72">
        <v>0</v>
      </c>
      <c r="Y72">
        <v>0</v>
      </c>
    </row>
    <row r="73" spans="1:26" x14ac:dyDescent="0.3">
      <c r="A73" t="s">
        <v>3732</v>
      </c>
      <c r="B73">
        <v>6</v>
      </c>
      <c r="C73" t="s">
        <v>12</v>
      </c>
      <c r="D73">
        <v>533428</v>
      </c>
      <c r="E73" t="s">
        <v>13</v>
      </c>
      <c r="F73" t="s">
        <v>4761</v>
      </c>
      <c r="G73" t="s">
        <v>16</v>
      </c>
      <c r="H73">
        <v>162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X73">
        <v>0</v>
      </c>
      <c r="Y73">
        <v>0</v>
      </c>
    </row>
    <row r="74" spans="1:26" x14ac:dyDescent="0.3">
      <c r="A74" t="s">
        <v>4449</v>
      </c>
      <c r="B74">
        <v>6</v>
      </c>
      <c r="C74" t="s">
        <v>12</v>
      </c>
      <c r="D74">
        <v>599000</v>
      </c>
      <c r="E74" t="s">
        <v>94</v>
      </c>
      <c r="F74" t="s">
        <v>4763</v>
      </c>
      <c r="G74" t="s">
        <v>16</v>
      </c>
      <c r="H74">
        <v>65</v>
      </c>
      <c r="I74">
        <v>1</v>
      </c>
      <c r="J74">
        <v>3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X74">
        <v>0</v>
      </c>
      <c r="Y74">
        <v>0</v>
      </c>
      <c r="Z74">
        <v>13</v>
      </c>
    </row>
    <row r="75" spans="1:26" x14ac:dyDescent="0.3">
      <c r="A75" t="s">
        <v>3169</v>
      </c>
      <c r="B75">
        <v>6</v>
      </c>
      <c r="C75" t="s">
        <v>6</v>
      </c>
      <c r="D75">
        <v>99033</v>
      </c>
      <c r="E75" t="s">
        <v>4705</v>
      </c>
      <c r="F75" t="s">
        <v>4765</v>
      </c>
      <c r="G75" t="s">
        <v>19</v>
      </c>
      <c r="H75">
        <v>35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X75">
        <v>0</v>
      </c>
      <c r="Y75">
        <v>0</v>
      </c>
    </row>
    <row r="76" spans="1:26" x14ac:dyDescent="0.3">
      <c r="A76" t="s">
        <v>3180</v>
      </c>
      <c r="B76">
        <v>6</v>
      </c>
      <c r="C76" t="s">
        <v>6</v>
      </c>
      <c r="D76">
        <v>99088</v>
      </c>
      <c r="E76" t="s">
        <v>111</v>
      </c>
      <c r="F76" t="s">
        <v>4767</v>
      </c>
      <c r="G76" t="s">
        <v>16</v>
      </c>
      <c r="H76">
        <v>36</v>
      </c>
      <c r="I76">
        <v>14</v>
      </c>
      <c r="J76">
        <v>8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X76">
        <v>0</v>
      </c>
      <c r="Y76">
        <v>0</v>
      </c>
      <c r="Z76">
        <v>150</v>
      </c>
    </row>
    <row r="77" spans="1:26" x14ac:dyDescent="0.3">
      <c r="A77" t="s">
        <v>3268</v>
      </c>
      <c r="B77">
        <v>6</v>
      </c>
      <c r="C77" t="s">
        <v>6</v>
      </c>
      <c r="D77">
        <v>413698</v>
      </c>
      <c r="E77" t="s">
        <v>68</v>
      </c>
      <c r="F77" t="s">
        <v>4769</v>
      </c>
      <c r="G77" t="s">
        <v>17</v>
      </c>
      <c r="H77">
        <v>130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X77">
        <v>0</v>
      </c>
      <c r="Y77">
        <v>0</v>
      </c>
    </row>
    <row r="78" spans="1:26" x14ac:dyDescent="0.3">
      <c r="A78" t="s">
        <v>3021</v>
      </c>
      <c r="B78">
        <v>6</v>
      </c>
      <c r="C78" t="s">
        <v>6</v>
      </c>
      <c r="D78">
        <v>428373</v>
      </c>
      <c r="E78" t="s">
        <v>39</v>
      </c>
      <c r="F78" t="s">
        <v>4773</v>
      </c>
      <c r="G78" t="s">
        <v>16</v>
      </c>
      <c r="H78">
        <v>155</v>
      </c>
      <c r="I78">
        <v>131</v>
      </c>
      <c r="J78">
        <v>24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X78">
        <v>0</v>
      </c>
      <c r="Y78">
        <v>0</v>
      </c>
      <c r="Z78">
        <v>569</v>
      </c>
    </row>
    <row r="79" spans="1:26" x14ac:dyDescent="0.3">
      <c r="A79" t="s">
        <v>4156</v>
      </c>
      <c r="B79">
        <v>6</v>
      </c>
      <c r="C79" t="s">
        <v>6</v>
      </c>
      <c r="D79">
        <v>514008</v>
      </c>
      <c r="E79" t="s">
        <v>13</v>
      </c>
      <c r="F79" t="s">
        <v>4777</v>
      </c>
      <c r="G79" t="s">
        <v>16</v>
      </c>
      <c r="H79">
        <v>135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X79">
        <v>0</v>
      </c>
      <c r="Y79">
        <v>0</v>
      </c>
    </row>
    <row r="80" spans="1:26" x14ac:dyDescent="0.3">
      <c r="A80" t="s">
        <v>4157</v>
      </c>
      <c r="B80">
        <v>6</v>
      </c>
      <c r="C80" t="s">
        <v>6</v>
      </c>
      <c r="D80">
        <v>514197</v>
      </c>
      <c r="E80" t="s">
        <v>13</v>
      </c>
      <c r="F80" t="s">
        <v>4780</v>
      </c>
      <c r="G80" t="s">
        <v>19</v>
      </c>
      <c r="H80">
        <v>110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X80">
        <v>0</v>
      </c>
      <c r="Y80">
        <v>0</v>
      </c>
    </row>
    <row r="81" spans="1:26" x14ac:dyDescent="0.3">
      <c r="A81" t="s">
        <v>4168</v>
      </c>
      <c r="B81">
        <v>6</v>
      </c>
      <c r="C81" t="s">
        <v>6</v>
      </c>
      <c r="D81">
        <v>518364</v>
      </c>
      <c r="E81" t="s">
        <v>13</v>
      </c>
      <c r="F81" t="s">
        <v>4784</v>
      </c>
      <c r="G81" t="s">
        <v>16</v>
      </c>
      <c r="H81">
        <v>150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X81">
        <v>0</v>
      </c>
      <c r="Y81">
        <v>0</v>
      </c>
    </row>
    <row r="82" spans="1:26" x14ac:dyDescent="0.3">
      <c r="A82" t="s">
        <v>4228</v>
      </c>
      <c r="B82">
        <v>6</v>
      </c>
      <c r="C82" t="s">
        <v>6</v>
      </c>
      <c r="D82">
        <v>521028</v>
      </c>
      <c r="E82" t="s">
        <v>13</v>
      </c>
      <c r="F82" t="s">
        <v>4787</v>
      </c>
      <c r="G82" t="s">
        <v>26</v>
      </c>
      <c r="H82">
        <v>30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X82">
        <v>0</v>
      </c>
      <c r="Y82">
        <v>0</v>
      </c>
    </row>
    <row r="83" spans="1:26" x14ac:dyDescent="0.3">
      <c r="A83" t="s">
        <v>4246</v>
      </c>
      <c r="B83">
        <v>6</v>
      </c>
      <c r="C83" t="s">
        <v>6</v>
      </c>
      <c r="D83">
        <v>521782</v>
      </c>
      <c r="E83" t="s">
        <v>13</v>
      </c>
      <c r="F83" t="s">
        <v>4789</v>
      </c>
      <c r="G83" t="s">
        <v>31</v>
      </c>
      <c r="H83">
        <v>45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X83">
        <v>0</v>
      </c>
      <c r="Y83">
        <v>0</v>
      </c>
    </row>
    <row r="84" spans="1:26" x14ac:dyDescent="0.3">
      <c r="A84" t="s">
        <v>4054</v>
      </c>
      <c r="B84">
        <v>6</v>
      </c>
      <c r="C84" t="s">
        <v>6</v>
      </c>
      <c r="D84">
        <v>522456</v>
      </c>
      <c r="E84" t="s">
        <v>67</v>
      </c>
      <c r="F84" t="s">
        <v>4793</v>
      </c>
      <c r="G84" t="s">
        <v>17</v>
      </c>
      <c r="H84">
        <v>77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X84">
        <v>0</v>
      </c>
      <c r="Y84">
        <v>0</v>
      </c>
    </row>
    <row r="85" spans="1:26" x14ac:dyDescent="0.3">
      <c r="A85" t="s">
        <v>4261</v>
      </c>
      <c r="B85">
        <v>6</v>
      </c>
      <c r="C85" t="s">
        <v>6</v>
      </c>
      <c r="D85">
        <v>522854</v>
      </c>
      <c r="E85" t="s">
        <v>13</v>
      </c>
      <c r="F85" t="s">
        <v>4796</v>
      </c>
      <c r="G85" t="s">
        <v>17</v>
      </c>
      <c r="H85">
        <v>85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X85">
        <v>0</v>
      </c>
      <c r="Y85">
        <v>0</v>
      </c>
    </row>
    <row r="86" spans="1:26" x14ac:dyDescent="0.3">
      <c r="A86" t="s">
        <v>4085</v>
      </c>
      <c r="B86">
        <v>6</v>
      </c>
      <c r="C86" t="s">
        <v>6</v>
      </c>
      <c r="D86">
        <v>523800</v>
      </c>
      <c r="E86" t="s">
        <v>39</v>
      </c>
      <c r="F86" t="s">
        <v>4798</v>
      </c>
      <c r="G86" t="s">
        <v>16</v>
      </c>
      <c r="H86">
        <v>160</v>
      </c>
      <c r="I86">
        <v>3</v>
      </c>
      <c r="J86">
        <v>3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X86">
        <v>0</v>
      </c>
      <c r="Y86">
        <v>0</v>
      </c>
      <c r="Z86">
        <v>48</v>
      </c>
    </row>
    <row r="87" spans="1:26" x14ac:dyDescent="0.3">
      <c r="A87" t="s">
        <v>4274</v>
      </c>
      <c r="B87">
        <v>6</v>
      </c>
      <c r="C87" t="s">
        <v>6</v>
      </c>
      <c r="D87">
        <v>524205</v>
      </c>
      <c r="E87" t="s">
        <v>13</v>
      </c>
      <c r="F87" t="s">
        <v>4800</v>
      </c>
      <c r="G87" t="s">
        <v>26</v>
      </c>
      <c r="H87">
        <v>125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X87">
        <v>0</v>
      </c>
      <c r="Y87">
        <v>0</v>
      </c>
    </row>
    <row r="88" spans="1:26" x14ac:dyDescent="0.3">
      <c r="A88" t="s">
        <v>4386</v>
      </c>
      <c r="B88">
        <v>6</v>
      </c>
      <c r="C88" t="s">
        <v>6</v>
      </c>
      <c r="D88">
        <v>528013</v>
      </c>
      <c r="E88" t="s">
        <v>13</v>
      </c>
      <c r="F88" t="s">
        <v>4802</v>
      </c>
      <c r="G88" t="s">
        <v>16</v>
      </c>
      <c r="H88">
        <v>105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X88">
        <v>0</v>
      </c>
      <c r="Y88">
        <v>0</v>
      </c>
    </row>
    <row r="89" spans="1:26" x14ac:dyDescent="0.3">
      <c r="A89" t="s">
        <v>4420</v>
      </c>
      <c r="B89">
        <v>6</v>
      </c>
      <c r="C89" t="s">
        <v>6</v>
      </c>
      <c r="D89">
        <v>528759</v>
      </c>
      <c r="E89" t="s">
        <v>13</v>
      </c>
      <c r="F89" t="s">
        <v>4804</v>
      </c>
      <c r="G89" t="s">
        <v>16</v>
      </c>
      <c r="H89">
        <v>115</v>
      </c>
      <c r="I89">
        <v>6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X89">
        <v>0</v>
      </c>
      <c r="Y89">
        <v>0</v>
      </c>
    </row>
    <row r="90" spans="1:26" x14ac:dyDescent="0.3">
      <c r="A90" t="s">
        <v>4441</v>
      </c>
      <c r="B90">
        <v>6</v>
      </c>
      <c r="C90" t="s">
        <v>6</v>
      </c>
      <c r="D90">
        <v>529386</v>
      </c>
      <c r="E90" t="s">
        <v>13</v>
      </c>
      <c r="F90" t="s">
        <v>4806</v>
      </c>
      <c r="G90" t="s">
        <v>16</v>
      </c>
      <c r="H90">
        <v>3</v>
      </c>
      <c r="I90">
        <v>49</v>
      </c>
      <c r="J90">
        <v>11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X90">
        <v>0</v>
      </c>
      <c r="Y90">
        <v>0</v>
      </c>
      <c r="Z90">
        <v>216</v>
      </c>
    </row>
    <row r="91" spans="1:26" x14ac:dyDescent="0.3">
      <c r="A91" t="s">
        <v>4524</v>
      </c>
      <c r="B91">
        <v>6</v>
      </c>
      <c r="C91" t="s">
        <v>6</v>
      </c>
      <c r="D91">
        <v>530404</v>
      </c>
      <c r="E91" t="s">
        <v>13</v>
      </c>
      <c r="F91" t="s">
        <v>4808</v>
      </c>
      <c r="G91" t="s">
        <v>16</v>
      </c>
      <c r="H91">
        <v>100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X91">
        <v>0</v>
      </c>
      <c r="Y91">
        <v>0</v>
      </c>
    </row>
    <row r="92" spans="1:26" x14ac:dyDescent="0.3">
      <c r="A92" t="s">
        <v>4534</v>
      </c>
      <c r="B92">
        <v>6</v>
      </c>
      <c r="C92" t="s">
        <v>6</v>
      </c>
      <c r="D92">
        <v>530448</v>
      </c>
      <c r="E92" t="s">
        <v>13</v>
      </c>
      <c r="F92" t="s">
        <v>4811</v>
      </c>
      <c r="G92" t="s">
        <v>16</v>
      </c>
      <c r="H92">
        <v>10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X92">
        <v>0</v>
      </c>
      <c r="Y92">
        <v>0</v>
      </c>
    </row>
    <row r="93" spans="1:26" x14ac:dyDescent="0.3">
      <c r="A93" t="s">
        <v>4539</v>
      </c>
      <c r="B93">
        <v>6</v>
      </c>
      <c r="C93" t="s">
        <v>6</v>
      </c>
      <c r="D93">
        <v>530519</v>
      </c>
      <c r="E93" t="s">
        <v>13</v>
      </c>
      <c r="F93" t="s">
        <v>4813</v>
      </c>
      <c r="G93" t="s">
        <v>16</v>
      </c>
      <c r="H93">
        <v>95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X93">
        <v>0</v>
      </c>
      <c r="Y93">
        <v>0</v>
      </c>
    </row>
    <row r="94" spans="1:26" x14ac:dyDescent="0.3">
      <c r="A94" t="s">
        <v>4543</v>
      </c>
      <c r="B94">
        <v>6</v>
      </c>
      <c r="C94" t="s">
        <v>6</v>
      </c>
      <c r="D94">
        <v>530590</v>
      </c>
      <c r="E94" t="s">
        <v>13</v>
      </c>
      <c r="F94" t="s">
        <v>4815</v>
      </c>
      <c r="G94" t="s">
        <v>19</v>
      </c>
      <c r="H94">
        <v>90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X94">
        <v>0</v>
      </c>
      <c r="Y94">
        <v>0</v>
      </c>
    </row>
    <row r="95" spans="1:26" x14ac:dyDescent="0.3">
      <c r="A95" t="s">
        <v>2992</v>
      </c>
      <c r="B95">
        <v>6</v>
      </c>
      <c r="C95" t="s">
        <v>6</v>
      </c>
      <c r="D95">
        <v>531114</v>
      </c>
      <c r="E95" t="s">
        <v>13</v>
      </c>
      <c r="F95" t="s">
        <v>4817</v>
      </c>
      <c r="G95" t="s">
        <v>31</v>
      </c>
      <c r="H95">
        <v>20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X95">
        <v>0</v>
      </c>
      <c r="Y95">
        <v>0</v>
      </c>
    </row>
    <row r="96" spans="1:26" x14ac:dyDescent="0.3">
      <c r="A96" t="s">
        <v>3224</v>
      </c>
      <c r="B96">
        <v>6</v>
      </c>
      <c r="C96" t="s">
        <v>6</v>
      </c>
      <c r="D96">
        <v>531234</v>
      </c>
      <c r="E96" t="s">
        <v>39</v>
      </c>
      <c r="F96" t="s">
        <v>4819</v>
      </c>
      <c r="G96" t="s">
        <v>17</v>
      </c>
      <c r="H96">
        <v>60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X96">
        <v>0</v>
      </c>
      <c r="Y96">
        <v>0</v>
      </c>
    </row>
    <row r="97" spans="1:26" x14ac:dyDescent="0.3">
      <c r="A97" t="s">
        <v>3008</v>
      </c>
      <c r="B97">
        <v>6</v>
      </c>
      <c r="C97" t="s">
        <v>6</v>
      </c>
      <c r="D97">
        <v>531448</v>
      </c>
      <c r="E97" t="s">
        <v>13</v>
      </c>
      <c r="F97" t="s">
        <v>4821</v>
      </c>
      <c r="G97" t="s">
        <v>16</v>
      </c>
      <c r="H97">
        <v>140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X97">
        <v>0</v>
      </c>
      <c r="Y97">
        <v>0</v>
      </c>
    </row>
    <row r="98" spans="1:26" x14ac:dyDescent="0.3">
      <c r="A98" t="s">
        <v>3065</v>
      </c>
      <c r="B98">
        <v>6</v>
      </c>
      <c r="C98" t="s">
        <v>6</v>
      </c>
      <c r="D98">
        <v>531714</v>
      </c>
      <c r="E98" t="s">
        <v>13</v>
      </c>
      <c r="F98" t="s">
        <v>4823</v>
      </c>
      <c r="G98" t="s">
        <v>16</v>
      </c>
      <c r="H98">
        <v>50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X98">
        <v>0</v>
      </c>
      <c r="Y98">
        <v>0</v>
      </c>
    </row>
    <row r="99" spans="1:26" x14ac:dyDescent="0.3">
      <c r="A99" t="s">
        <v>3069</v>
      </c>
      <c r="B99">
        <v>6</v>
      </c>
      <c r="C99" t="s">
        <v>6</v>
      </c>
      <c r="D99">
        <v>531734</v>
      </c>
      <c r="E99" t="s">
        <v>13</v>
      </c>
      <c r="F99" t="s">
        <v>4825</v>
      </c>
      <c r="G99" t="s">
        <v>21</v>
      </c>
      <c r="H99">
        <v>116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X99">
        <v>0</v>
      </c>
      <c r="Y99">
        <v>0</v>
      </c>
    </row>
    <row r="100" spans="1:26" x14ac:dyDescent="0.3">
      <c r="A100" t="s">
        <v>3111</v>
      </c>
      <c r="B100">
        <v>6</v>
      </c>
      <c r="C100" t="s">
        <v>6</v>
      </c>
      <c r="D100">
        <v>532017</v>
      </c>
      <c r="E100" t="s">
        <v>13</v>
      </c>
      <c r="F100" t="s">
        <v>4827</v>
      </c>
      <c r="G100">
        <v>3</v>
      </c>
      <c r="H100">
        <v>70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X100">
        <v>0</v>
      </c>
      <c r="Y100">
        <v>0</v>
      </c>
    </row>
    <row r="101" spans="1:26" x14ac:dyDescent="0.3">
      <c r="A101" t="s">
        <v>3170</v>
      </c>
      <c r="B101">
        <v>6</v>
      </c>
      <c r="C101" t="s">
        <v>6</v>
      </c>
      <c r="D101">
        <v>532354</v>
      </c>
      <c r="E101" t="s">
        <v>13</v>
      </c>
      <c r="F101" t="s">
        <v>4830</v>
      </c>
      <c r="G101" t="s">
        <v>31</v>
      </c>
      <c r="H101">
        <v>157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X101">
        <v>0</v>
      </c>
      <c r="Y101">
        <v>0</v>
      </c>
    </row>
    <row r="102" spans="1:26" x14ac:dyDescent="0.3">
      <c r="A102" t="s">
        <v>3503</v>
      </c>
      <c r="B102">
        <v>6</v>
      </c>
      <c r="C102" t="s">
        <v>6</v>
      </c>
      <c r="D102">
        <v>532665</v>
      </c>
      <c r="E102" t="s">
        <v>39</v>
      </c>
      <c r="F102" t="s">
        <v>4832</v>
      </c>
      <c r="G102" t="s">
        <v>16</v>
      </c>
      <c r="H102">
        <v>145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X102">
        <v>0</v>
      </c>
      <c r="Y102">
        <v>0</v>
      </c>
    </row>
    <row r="103" spans="1:26" x14ac:dyDescent="0.3">
      <c r="A103" t="s">
        <v>3221</v>
      </c>
      <c r="B103">
        <v>6</v>
      </c>
      <c r="C103" t="s">
        <v>6</v>
      </c>
      <c r="D103">
        <v>532684</v>
      </c>
      <c r="E103" t="s">
        <v>13</v>
      </c>
      <c r="F103" t="s">
        <v>4834</v>
      </c>
      <c r="G103" t="s">
        <v>16</v>
      </c>
      <c r="H103">
        <v>120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X103">
        <v>0</v>
      </c>
      <c r="Y103">
        <v>0</v>
      </c>
    </row>
    <row r="104" spans="1:26" x14ac:dyDescent="0.3">
      <c r="A104" t="s">
        <v>3226</v>
      </c>
      <c r="B104">
        <v>6</v>
      </c>
      <c r="C104" t="s">
        <v>6</v>
      </c>
      <c r="D104">
        <v>532734</v>
      </c>
      <c r="E104" t="s">
        <v>13</v>
      </c>
      <c r="F104" t="s">
        <v>4836</v>
      </c>
      <c r="G104" t="s">
        <v>19</v>
      </c>
      <c r="H104">
        <v>80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X104">
        <v>0</v>
      </c>
      <c r="Y104">
        <v>0</v>
      </c>
    </row>
    <row r="105" spans="1:26" x14ac:dyDescent="0.3">
      <c r="A105" t="s">
        <v>3509</v>
      </c>
      <c r="B105">
        <v>6</v>
      </c>
      <c r="C105" t="s">
        <v>6</v>
      </c>
      <c r="D105">
        <v>533327</v>
      </c>
      <c r="E105" t="s">
        <v>13</v>
      </c>
      <c r="F105" t="s">
        <v>4838</v>
      </c>
      <c r="G105" t="s">
        <v>31</v>
      </c>
      <c r="H105">
        <v>46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X105">
        <v>0</v>
      </c>
      <c r="Y105">
        <v>0</v>
      </c>
    </row>
    <row r="106" spans="1:26" x14ac:dyDescent="0.3">
      <c r="A106" t="s">
        <v>3525</v>
      </c>
      <c r="B106">
        <v>6</v>
      </c>
      <c r="C106" t="s">
        <v>6</v>
      </c>
      <c r="D106">
        <v>533378</v>
      </c>
      <c r="E106" t="s">
        <v>13</v>
      </c>
      <c r="F106" t="s">
        <v>4840</v>
      </c>
      <c r="G106" t="s">
        <v>16</v>
      </c>
      <c r="H106">
        <v>75</v>
      </c>
      <c r="I106">
        <v>9</v>
      </c>
      <c r="J106">
        <v>4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X106">
        <v>0</v>
      </c>
      <c r="Y106">
        <v>0</v>
      </c>
      <c r="Z106">
        <v>73</v>
      </c>
    </row>
    <row r="107" spans="1:26" x14ac:dyDescent="0.3">
      <c r="A107" t="s">
        <v>4401</v>
      </c>
      <c r="B107">
        <v>6</v>
      </c>
      <c r="C107" t="s">
        <v>14</v>
      </c>
      <c r="D107">
        <v>99045</v>
      </c>
      <c r="E107" t="s">
        <v>72</v>
      </c>
      <c r="F107" t="s">
        <v>4843</v>
      </c>
      <c r="G107" t="s">
        <v>29</v>
      </c>
      <c r="H107">
        <v>30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X107">
        <v>0</v>
      </c>
      <c r="Y107">
        <v>0</v>
      </c>
    </row>
    <row r="108" spans="1:26" x14ac:dyDescent="0.3">
      <c r="A108" t="s">
        <v>4416</v>
      </c>
      <c r="B108">
        <v>6</v>
      </c>
      <c r="C108" t="s">
        <v>14</v>
      </c>
      <c r="D108">
        <v>99051</v>
      </c>
      <c r="E108" t="s">
        <v>59</v>
      </c>
      <c r="F108" t="s">
        <v>4845</v>
      </c>
      <c r="G108" t="s">
        <v>16</v>
      </c>
      <c r="H108">
        <v>15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X108">
        <v>0</v>
      </c>
      <c r="Y108">
        <v>0</v>
      </c>
    </row>
    <row r="109" spans="1:26" x14ac:dyDescent="0.3">
      <c r="A109" t="s">
        <v>4205</v>
      </c>
      <c r="B109">
        <v>6</v>
      </c>
      <c r="C109" t="s">
        <v>14</v>
      </c>
      <c r="D109">
        <v>99061</v>
      </c>
      <c r="E109" t="s">
        <v>4847</v>
      </c>
      <c r="F109" t="s">
        <v>4848</v>
      </c>
      <c r="G109" t="s">
        <v>16</v>
      </c>
      <c r="H109">
        <v>6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X109">
        <v>0</v>
      </c>
      <c r="Y109">
        <v>0</v>
      </c>
    </row>
    <row r="110" spans="1:26" x14ac:dyDescent="0.3">
      <c r="A110" t="s">
        <v>4206</v>
      </c>
      <c r="B110">
        <v>6</v>
      </c>
      <c r="C110" t="s">
        <v>14</v>
      </c>
      <c r="D110">
        <v>99061</v>
      </c>
      <c r="E110" t="s">
        <v>4850</v>
      </c>
      <c r="F110" t="s">
        <v>4851</v>
      </c>
      <c r="G110" t="s">
        <v>16</v>
      </c>
      <c r="H110">
        <v>5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X110">
        <v>0</v>
      </c>
      <c r="Y110">
        <v>0</v>
      </c>
    </row>
    <row r="111" spans="1:26" x14ac:dyDescent="0.3">
      <c r="A111" t="s">
        <v>4207</v>
      </c>
      <c r="B111">
        <v>6</v>
      </c>
      <c r="C111" t="s">
        <v>14</v>
      </c>
      <c r="D111">
        <v>99061</v>
      </c>
      <c r="E111" t="s">
        <v>4852</v>
      </c>
      <c r="F111" t="s">
        <v>4853</v>
      </c>
      <c r="G111" t="s">
        <v>16</v>
      </c>
      <c r="H111">
        <v>3</v>
      </c>
      <c r="I111">
        <v>18</v>
      </c>
      <c r="J111">
        <v>4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X111">
        <v>0</v>
      </c>
      <c r="Y111">
        <v>0</v>
      </c>
      <c r="Z111">
        <v>110</v>
      </c>
    </row>
    <row r="112" spans="1:26" x14ac:dyDescent="0.3">
      <c r="A112" t="s">
        <v>4208</v>
      </c>
      <c r="B112">
        <v>6</v>
      </c>
      <c r="C112" t="s">
        <v>14</v>
      </c>
      <c r="D112">
        <v>99061</v>
      </c>
      <c r="E112" t="s">
        <v>123</v>
      </c>
      <c r="F112" t="s">
        <v>4854</v>
      </c>
      <c r="G112" t="s">
        <v>16</v>
      </c>
      <c r="H112">
        <v>4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X112">
        <v>0</v>
      </c>
      <c r="Y112">
        <v>0</v>
      </c>
    </row>
    <row r="113" spans="1:25" x14ac:dyDescent="0.3">
      <c r="A113" t="s">
        <v>4209</v>
      </c>
      <c r="B113">
        <v>6</v>
      </c>
      <c r="C113" t="s">
        <v>14</v>
      </c>
      <c r="D113">
        <v>99061</v>
      </c>
      <c r="E113" t="s">
        <v>122</v>
      </c>
      <c r="F113" t="s">
        <v>4855</v>
      </c>
      <c r="G113" t="s">
        <v>16</v>
      </c>
      <c r="H113">
        <v>7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X113">
        <v>0</v>
      </c>
      <c r="Y113">
        <v>0</v>
      </c>
    </row>
    <row r="114" spans="1:25" x14ac:dyDescent="0.3">
      <c r="A114" t="s">
        <v>4292</v>
      </c>
      <c r="B114">
        <v>6</v>
      </c>
      <c r="C114" t="s">
        <v>14</v>
      </c>
      <c r="D114">
        <v>99061</v>
      </c>
      <c r="E114" t="s">
        <v>4856</v>
      </c>
      <c r="F114" t="s">
        <v>4857</v>
      </c>
      <c r="G114" t="s">
        <v>16</v>
      </c>
      <c r="H114">
        <v>8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X114">
        <v>0</v>
      </c>
      <c r="Y114">
        <v>0</v>
      </c>
    </row>
    <row r="115" spans="1:25" x14ac:dyDescent="0.3">
      <c r="A115" t="s">
        <v>3243</v>
      </c>
      <c r="B115">
        <v>6</v>
      </c>
      <c r="C115" t="s">
        <v>14</v>
      </c>
      <c r="D115">
        <v>99094</v>
      </c>
      <c r="E115" t="s">
        <v>55</v>
      </c>
      <c r="F115" t="s">
        <v>4859</v>
      </c>
      <c r="G115" t="s">
        <v>17</v>
      </c>
      <c r="H115">
        <v>135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X115">
        <v>0</v>
      </c>
      <c r="Y115">
        <v>0</v>
      </c>
    </row>
    <row r="116" spans="1:25" x14ac:dyDescent="0.3">
      <c r="A116" t="s">
        <v>3358</v>
      </c>
      <c r="B116">
        <v>6</v>
      </c>
      <c r="C116" t="s">
        <v>14</v>
      </c>
      <c r="D116">
        <v>99100</v>
      </c>
      <c r="E116" t="s">
        <v>67</v>
      </c>
      <c r="F116" t="s">
        <v>4861</v>
      </c>
      <c r="G116" t="s">
        <v>19</v>
      </c>
      <c r="H116">
        <v>40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X116">
        <v>0</v>
      </c>
      <c r="Y116">
        <v>0</v>
      </c>
    </row>
    <row r="117" spans="1:25" x14ac:dyDescent="0.3">
      <c r="A117" t="s">
        <v>3449</v>
      </c>
      <c r="B117">
        <v>6</v>
      </c>
      <c r="C117" t="s">
        <v>14</v>
      </c>
      <c r="D117">
        <v>99113</v>
      </c>
      <c r="E117" t="s">
        <v>68</v>
      </c>
      <c r="F117" t="s">
        <v>4863</v>
      </c>
      <c r="G117" t="s">
        <v>31</v>
      </c>
      <c r="H117">
        <v>1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X117">
        <v>0</v>
      </c>
      <c r="Y117">
        <v>0</v>
      </c>
    </row>
    <row r="118" spans="1:25" x14ac:dyDescent="0.3">
      <c r="A118" t="s">
        <v>4457</v>
      </c>
      <c r="B118">
        <v>51</v>
      </c>
      <c r="C118" t="s">
        <v>9</v>
      </c>
      <c r="D118">
        <v>519670</v>
      </c>
      <c r="E118" t="s">
        <v>13</v>
      </c>
      <c r="F118" t="s">
        <v>4865</v>
      </c>
      <c r="G118">
        <v>7</v>
      </c>
      <c r="H118">
        <v>150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X118">
        <v>0</v>
      </c>
      <c r="Y118">
        <v>0</v>
      </c>
    </row>
    <row r="119" spans="1:25" x14ac:dyDescent="0.3">
      <c r="A119" t="s">
        <v>3495</v>
      </c>
      <c r="B119">
        <v>6</v>
      </c>
      <c r="C119" t="s">
        <v>14</v>
      </c>
      <c r="D119">
        <v>99143</v>
      </c>
      <c r="E119" t="s">
        <v>13</v>
      </c>
      <c r="F119" t="s">
        <v>4870</v>
      </c>
      <c r="G119" t="s">
        <v>17</v>
      </c>
      <c r="H119">
        <v>55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X119">
        <v>0</v>
      </c>
      <c r="Y119">
        <v>0</v>
      </c>
    </row>
    <row r="120" spans="1:25" x14ac:dyDescent="0.3">
      <c r="A120" t="s">
        <v>3496</v>
      </c>
      <c r="B120">
        <v>6</v>
      </c>
      <c r="C120" t="s">
        <v>14</v>
      </c>
      <c r="D120">
        <v>99143</v>
      </c>
      <c r="E120" t="s">
        <v>39</v>
      </c>
      <c r="F120" t="s">
        <v>4870</v>
      </c>
      <c r="G120" t="s">
        <v>17</v>
      </c>
      <c r="H120">
        <v>110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X120">
        <v>0</v>
      </c>
      <c r="Y120">
        <v>0</v>
      </c>
    </row>
    <row r="121" spans="1:25" x14ac:dyDescent="0.3">
      <c r="A121" t="s">
        <v>3203</v>
      </c>
      <c r="B121">
        <v>6</v>
      </c>
      <c r="C121" t="s">
        <v>14</v>
      </c>
      <c r="D121">
        <v>99145</v>
      </c>
      <c r="E121" t="s">
        <v>47</v>
      </c>
      <c r="F121" t="s">
        <v>4873</v>
      </c>
      <c r="G121" t="s">
        <v>31</v>
      </c>
      <c r="H121">
        <v>90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X121">
        <v>0</v>
      </c>
      <c r="Y121">
        <v>0</v>
      </c>
    </row>
    <row r="122" spans="1:25" x14ac:dyDescent="0.3">
      <c r="A122" t="s">
        <v>3305</v>
      </c>
      <c r="B122">
        <v>6</v>
      </c>
      <c r="C122" t="s">
        <v>14</v>
      </c>
      <c r="D122">
        <v>99161</v>
      </c>
      <c r="E122" t="s">
        <v>4847</v>
      </c>
      <c r="F122" t="s">
        <v>4875</v>
      </c>
      <c r="G122" t="s">
        <v>16</v>
      </c>
      <c r="H122">
        <v>1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X122">
        <v>0</v>
      </c>
      <c r="Y122">
        <v>0</v>
      </c>
    </row>
    <row r="123" spans="1:25" x14ac:dyDescent="0.3">
      <c r="A123" t="s">
        <v>4117</v>
      </c>
      <c r="B123">
        <v>6</v>
      </c>
      <c r="C123" t="s">
        <v>14</v>
      </c>
      <c r="D123">
        <v>499014</v>
      </c>
      <c r="E123" t="s">
        <v>71</v>
      </c>
      <c r="F123" t="s">
        <v>44</v>
      </c>
      <c r="G123" t="s">
        <v>29</v>
      </c>
      <c r="H123">
        <v>25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X123">
        <v>0</v>
      </c>
      <c r="Y123">
        <v>0</v>
      </c>
    </row>
    <row r="124" spans="1:25" x14ac:dyDescent="0.3">
      <c r="A124" t="s">
        <v>3231</v>
      </c>
      <c r="B124">
        <v>6</v>
      </c>
      <c r="C124" t="s">
        <v>14</v>
      </c>
      <c r="D124">
        <v>499014</v>
      </c>
      <c r="E124" t="s">
        <v>89</v>
      </c>
      <c r="F124" t="s">
        <v>44</v>
      </c>
      <c r="G124" t="s">
        <v>24</v>
      </c>
      <c r="H124">
        <v>65</v>
      </c>
      <c r="I124">
        <v>6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X124">
        <v>0</v>
      </c>
      <c r="Y124">
        <v>0</v>
      </c>
    </row>
    <row r="125" spans="1:25" x14ac:dyDescent="0.3">
      <c r="A125" t="s">
        <v>4169</v>
      </c>
      <c r="B125">
        <v>6</v>
      </c>
      <c r="C125" t="s">
        <v>14</v>
      </c>
      <c r="D125">
        <v>518364</v>
      </c>
      <c r="E125" t="s">
        <v>39</v>
      </c>
      <c r="F125" t="s">
        <v>4879</v>
      </c>
      <c r="G125" t="s">
        <v>19</v>
      </c>
      <c r="H125">
        <v>35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X125">
        <v>0</v>
      </c>
      <c r="Y125">
        <v>0</v>
      </c>
    </row>
    <row r="126" spans="1:25" x14ac:dyDescent="0.3">
      <c r="A126" t="s">
        <v>4279</v>
      </c>
      <c r="B126">
        <v>6</v>
      </c>
      <c r="C126" t="s">
        <v>14</v>
      </c>
      <c r="D126">
        <v>525346</v>
      </c>
      <c r="E126" t="s">
        <v>13</v>
      </c>
      <c r="F126" t="s">
        <v>4882</v>
      </c>
      <c r="G126" t="s">
        <v>19</v>
      </c>
      <c r="H126">
        <v>75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X126">
        <v>0</v>
      </c>
      <c r="Y126">
        <v>0</v>
      </c>
    </row>
    <row r="127" spans="1:25" x14ac:dyDescent="0.3">
      <c r="A127" t="s">
        <v>4468</v>
      </c>
      <c r="B127">
        <v>6</v>
      </c>
      <c r="C127" t="s">
        <v>14</v>
      </c>
      <c r="D127">
        <v>529712</v>
      </c>
      <c r="E127" t="s">
        <v>13</v>
      </c>
      <c r="F127" t="s">
        <v>4884</v>
      </c>
      <c r="G127" t="s">
        <v>24</v>
      </c>
      <c r="H127">
        <v>45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X127">
        <v>0</v>
      </c>
      <c r="Y127">
        <v>0</v>
      </c>
    </row>
    <row r="128" spans="1:25" x14ac:dyDescent="0.3">
      <c r="A128" t="s">
        <v>4471</v>
      </c>
      <c r="B128">
        <v>6</v>
      </c>
      <c r="C128" t="s">
        <v>14</v>
      </c>
      <c r="D128">
        <v>529751</v>
      </c>
      <c r="E128" t="s">
        <v>13</v>
      </c>
      <c r="F128" t="s">
        <v>4886</v>
      </c>
      <c r="G128">
        <v>4</v>
      </c>
      <c r="H128">
        <v>50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X128">
        <v>0</v>
      </c>
      <c r="Y128">
        <v>0</v>
      </c>
    </row>
    <row r="129" spans="1:26" x14ac:dyDescent="0.3">
      <c r="A129" t="s">
        <v>4490</v>
      </c>
      <c r="B129">
        <v>6</v>
      </c>
      <c r="C129" t="s">
        <v>14</v>
      </c>
      <c r="D129">
        <v>529884</v>
      </c>
      <c r="E129" t="s">
        <v>13</v>
      </c>
      <c r="F129" t="s">
        <v>4887</v>
      </c>
      <c r="G129">
        <v>1</v>
      </c>
      <c r="H129">
        <v>120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X129">
        <v>0</v>
      </c>
      <c r="Y129">
        <v>0</v>
      </c>
    </row>
    <row r="130" spans="1:26" x14ac:dyDescent="0.3">
      <c r="A130" t="s">
        <v>4537</v>
      </c>
      <c r="B130">
        <v>6</v>
      </c>
      <c r="C130" t="s">
        <v>14</v>
      </c>
      <c r="D130">
        <v>530483</v>
      </c>
      <c r="E130" t="s">
        <v>13</v>
      </c>
      <c r="F130" t="s">
        <v>4890</v>
      </c>
      <c r="G130" t="s">
        <v>17</v>
      </c>
      <c r="H130">
        <v>60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X130">
        <v>0</v>
      </c>
      <c r="Y130">
        <v>0</v>
      </c>
    </row>
    <row r="131" spans="1:26" x14ac:dyDescent="0.3">
      <c r="A131" t="s">
        <v>4562</v>
      </c>
      <c r="B131">
        <v>6</v>
      </c>
      <c r="C131" t="s">
        <v>14</v>
      </c>
      <c r="D131">
        <v>530728</v>
      </c>
      <c r="E131" t="s">
        <v>13</v>
      </c>
      <c r="F131" t="s">
        <v>4892</v>
      </c>
      <c r="G131" t="s">
        <v>16</v>
      </c>
      <c r="H131">
        <v>105</v>
      </c>
      <c r="I131">
        <v>27</v>
      </c>
      <c r="J131">
        <v>1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X131">
        <v>0</v>
      </c>
      <c r="Y131">
        <v>0</v>
      </c>
      <c r="Z131">
        <v>70</v>
      </c>
    </row>
    <row r="132" spans="1:26" x14ac:dyDescent="0.3">
      <c r="A132" t="s">
        <v>3142</v>
      </c>
      <c r="B132">
        <v>6</v>
      </c>
      <c r="C132" t="s">
        <v>14</v>
      </c>
      <c r="D132">
        <v>531014</v>
      </c>
      <c r="E132" t="s">
        <v>68</v>
      </c>
      <c r="F132" t="s">
        <v>4894</v>
      </c>
      <c r="G132" t="s">
        <v>16</v>
      </c>
      <c r="H132">
        <v>126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X132">
        <v>0</v>
      </c>
      <c r="Y132">
        <v>0</v>
      </c>
    </row>
    <row r="133" spans="1:26" x14ac:dyDescent="0.3">
      <c r="A133" t="s">
        <v>2996</v>
      </c>
      <c r="B133">
        <v>6</v>
      </c>
      <c r="C133" t="s">
        <v>14</v>
      </c>
      <c r="D133">
        <v>531234</v>
      </c>
      <c r="E133" t="s">
        <v>13</v>
      </c>
      <c r="F133" t="s">
        <v>4896</v>
      </c>
      <c r="G133" t="s">
        <v>16</v>
      </c>
      <c r="H133">
        <v>125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X133">
        <v>0</v>
      </c>
      <c r="Y133">
        <v>0</v>
      </c>
    </row>
    <row r="134" spans="1:26" x14ac:dyDescent="0.3">
      <c r="A134" t="s">
        <v>3059</v>
      </c>
      <c r="B134">
        <v>6</v>
      </c>
      <c r="C134" t="s">
        <v>14</v>
      </c>
      <c r="D134">
        <v>531708</v>
      </c>
      <c r="E134" t="s">
        <v>13</v>
      </c>
      <c r="F134" t="s">
        <v>4898</v>
      </c>
      <c r="G134" t="s">
        <v>16</v>
      </c>
      <c r="H134">
        <v>2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X134">
        <v>0</v>
      </c>
      <c r="Y134">
        <v>0</v>
      </c>
    </row>
    <row r="135" spans="1:26" x14ac:dyDescent="0.3">
      <c r="A135" t="s">
        <v>3232</v>
      </c>
      <c r="B135">
        <v>6</v>
      </c>
      <c r="C135" t="s">
        <v>14</v>
      </c>
      <c r="D135">
        <v>532137</v>
      </c>
      <c r="E135" t="s">
        <v>68</v>
      </c>
      <c r="F135" t="s">
        <v>4900</v>
      </c>
      <c r="G135" t="s">
        <v>16</v>
      </c>
      <c r="H135">
        <v>95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X135">
        <v>0</v>
      </c>
      <c r="Y135">
        <v>0</v>
      </c>
    </row>
    <row r="136" spans="1:26" x14ac:dyDescent="0.3">
      <c r="A136" t="s">
        <v>3191</v>
      </c>
      <c r="B136">
        <v>6</v>
      </c>
      <c r="C136" t="s">
        <v>14</v>
      </c>
      <c r="D136">
        <v>532481</v>
      </c>
      <c r="E136" t="s">
        <v>13</v>
      </c>
      <c r="F136" t="s">
        <v>4902</v>
      </c>
      <c r="G136" t="s">
        <v>16</v>
      </c>
      <c r="H136">
        <v>80</v>
      </c>
      <c r="I136">
        <v>1</v>
      </c>
      <c r="J136">
        <v>1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X136">
        <v>0</v>
      </c>
      <c r="Y136">
        <v>0</v>
      </c>
      <c r="Z136">
        <v>11</v>
      </c>
    </row>
    <row r="137" spans="1:26" x14ac:dyDescent="0.3">
      <c r="A137" t="s">
        <v>3466</v>
      </c>
      <c r="B137">
        <v>6</v>
      </c>
      <c r="C137" t="s">
        <v>14</v>
      </c>
      <c r="D137">
        <v>533101</v>
      </c>
      <c r="E137" t="s">
        <v>94</v>
      </c>
      <c r="F137" t="s">
        <v>4904</v>
      </c>
      <c r="G137" t="s">
        <v>16</v>
      </c>
      <c r="H137">
        <v>128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X137">
        <v>0</v>
      </c>
      <c r="Y137">
        <v>0</v>
      </c>
    </row>
    <row r="138" spans="1:26" x14ac:dyDescent="0.3">
      <c r="A138" t="s">
        <v>3467</v>
      </c>
      <c r="B138">
        <v>6</v>
      </c>
      <c r="C138" t="s">
        <v>14</v>
      </c>
      <c r="D138">
        <v>533101</v>
      </c>
      <c r="E138" t="s">
        <v>67</v>
      </c>
      <c r="F138" t="s">
        <v>4906</v>
      </c>
      <c r="G138" t="s">
        <v>16</v>
      </c>
      <c r="H138">
        <v>20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X138">
        <v>0</v>
      </c>
      <c r="Y138">
        <v>0</v>
      </c>
    </row>
    <row r="139" spans="1:26" x14ac:dyDescent="0.3">
      <c r="A139" t="s">
        <v>3530</v>
      </c>
      <c r="B139">
        <v>6</v>
      </c>
      <c r="C139" t="s">
        <v>14</v>
      </c>
      <c r="D139">
        <v>533410</v>
      </c>
      <c r="E139" t="s">
        <v>13</v>
      </c>
      <c r="F139" t="s">
        <v>4908</v>
      </c>
      <c r="G139">
        <v>6</v>
      </c>
      <c r="H139">
        <v>70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X139">
        <v>0</v>
      </c>
      <c r="Y139">
        <v>0</v>
      </c>
    </row>
    <row r="140" spans="1:26" x14ac:dyDescent="0.3">
      <c r="A140" t="s">
        <v>3801</v>
      </c>
      <c r="B140">
        <v>6</v>
      </c>
      <c r="C140" t="s">
        <v>14</v>
      </c>
      <c r="D140">
        <v>882688</v>
      </c>
      <c r="E140" t="s">
        <v>4910</v>
      </c>
      <c r="F140" t="s">
        <v>4911</v>
      </c>
      <c r="G140" t="s">
        <v>19</v>
      </c>
      <c r="H140">
        <v>127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X140">
        <v>0</v>
      </c>
      <c r="Y140">
        <v>0</v>
      </c>
    </row>
    <row r="141" spans="1:26" x14ac:dyDescent="0.3">
      <c r="A141" t="s">
        <v>3754</v>
      </c>
      <c r="B141">
        <v>6</v>
      </c>
      <c r="C141" t="s">
        <v>14</v>
      </c>
      <c r="D141">
        <v>886085</v>
      </c>
      <c r="E141" t="s">
        <v>4913</v>
      </c>
      <c r="F141" t="s">
        <v>4914</v>
      </c>
      <c r="G141" t="s">
        <v>19</v>
      </c>
      <c r="H141">
        <v>27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X141">
        <v>0</v>
      </c>
      <c r="Y141">
        <v>0</v>
      </c>
    </row>
    <row r="142" spans="1:26" x14ac:dyDescent="0.3">
      <c r="A142" t="s">
        <v>4483</v>
      </c>
      <c r="B142">
        <v>6</v>
      </c>
      <c r="C142" t="s">
        <v>7</v>
      </c>
      <c r="D142">
        <v>99031</v>
      </c>
      <c r="E142" t="s">
        <v>104</v>
      </c>
      <c r="F142" t="s">
        <v>4916</v>
      </c>
      <c r="G142" t="s">
        <v>16</v>
      </c>
      <c r="H142">
        <v>125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X142">
        <v>0</v>
      </c>
      <c r="Y142">
        <v>0</v>
      </c>
    </row>
    <row r="143" spans="1:26" x14ac:dyDescent="0.3">
      <c r="A143" t="s">
        <v>4509</v>
      </c>
      <c r="B143">
        <v>6</v>
      </c>
      <c r="C143" t="s">
        <v>7</v>
      </c>
      <c r="D143">
        <v>99045</v>
      </c>
      <c r="E143" t="s">
        <v>39</v>
      </c>
      <c r="F143" t="s">
        <v>4918</v>
      </c>
      <c r="G143" t="s">
        <v>17</v>
      </c>
      <c r="H143">
        <v>95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X143">
        <v>0</v>
      </c>
      <c r="Y143">
        <v>0</v>
      </c>
    </row>
    <row r="144" spans="1:26" x14ac:dyDescent="0.3">
      <c r="A144" t="s">
        <v>2993</v>
      </c>
      <c r="B144">
        <v>6</v>
      </c>
      <c r="C144" t="s">
        <v>7</v>
      </c>
      <c r="D144">
        <v>99054</v>
      </c>
      <c r="E144" t="s">
        <v>104</v>
      </c>
      <c r="F144" t="s">
        <v>69</v>
      </c>
      <c r="G144" t="s">
        <v>17</v>
      </c>
      <c r="H144">
        <v>105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X144">
        <v>0</v>
      </c>
      <c r="Y144">
        <v>0</v>
      </c>
    </row>
    <row r="145" spans="1:26" x14ac:dyDescent="0.3">
      <c r="A145" t="s">
        <v>4301</v>
      </c>
      <c r="B145">
        <v>6</v>
      </c>
      <c r="C145" t="s">
        <v>7</v>
      </c>
      <c r="D145">
        <v>99061</v>
      </c>
      <c r="E145" t="s">
        <v>38</v>
      </c>
      <c r="F145" t="s">
        <v>4921</v>
      </c>
      <c r="G145" t="s">
        <v>16</v>
      </c>
      <c r="H145">
        <v>20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X145">
        <v>0</v>
      </c>
      <c r="Y145">
        <v>0</v>
      </c>
    </row>
    <row r="146" spans="1:26" x14ac:dyDescent="0.3">
      <c r="A146" t="s">
        <v>4302</v>
      </c>
      <c r="B146">
        <v>6</v>
      </c>
      <c r="C146" t="s">
        <v>7</v>
      </c>
      <c r="D146">
        <v>99061</v>
      </c>
      <c r="E146" t="s">
        <v>62</v>
      </c>
      <c r="F146" t="s">
        <v>4923</v>
      </c>
      <c r="G146" t="s">
        <v>16</v>
      </c>
      <c r="H146">
        <v>25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X146">
        <v>0</v>
      </c>
      <c r="Y146">
        <v>0</v>
      </c>
    </row>
    <row r="147" spans="1:26" x14ac:dyDescent="0.3">
      <c r="A147" t="s">
        <v>4303</v>
      </c>
      <c r="B147">
        <v>6</v>
      </c>
      <c r="C147" t="s">
        <v>7</v>
      </c>
      <c r="D147">
        <v>99061</v>
      </c>
      <c r="E147" t="s">
        <v>61</v>
      </c>
      <c r="F147" t="s">
        <v>4924</v>
      </c>
      <c r="G147" t="s">
        <v>16</v>
      </c>
      <c r="H147">
        <v>5</v>
      </c>
      <c r="I147">
        <v>12</v>
      </c>
      <c r="J147">
        <v>2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X147">
        <v>0</v>
      </c>
      <c r="Y147">
        <v>0</v>
      </c>
      <c r="Z147">
        <v>37</v>
      </c>
    </row>
    <row r="148" spans="1:26" x14ac:dyDescent="0.3">
      <c r="A148" t="s">
        <v>4549</v>
      </c>
      <c r="B148">
        <v>6</v>
      </c>
      <c r="C148" t="s">
        <v>7</v>
      </c>
      <c r="D148">
        <v>99061</v>
      </c>
      <c r="E148" t="s">
        <v>118</v>
      </c>
      <c r="F148" t="s">
        <v>4925</v>
      </c>
      <c r="G148" t="s">
        <v>16</v>
      </c>
      <c r="H148">
        <v>10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X148">
        <v>0</v>
      </c>
      <c r="Y148">
        <v>0</v>
      </c>
    </row>
    <row r="149" spans="1:26" x14ac:dyDescent="0.3">
      <c r="A149" t="s">
        <v>4550</v>
      </c>
      <c r="B149">
        <v>6</v>
      </c>
      <c r="C149" t="s">
        <v>7</v>
      </c>
      <c r="D149">
        <v>99061</v>
      </c>
      <c r="E149" t="s">
        <v>4926</v>
      </c>
      <c r="F149" t="s">
        <v>4927</v>
      </c>
      <c r="G149" t="s">
        <v>16</v>
      </c>
      <c r="H149">
        <v>15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X149">
        <v>0</v>
      </c>
      <c r="Y149">
        <v>0</v>
      </c>
    </row>
    <row r="150" spans="1:26" x14ac:dyDescent="0.3">
      <c r="A150" t="s">
        <v>4347</v>
      </c>
      <c r="B150">
        <v>6</v>
      </c>
      <c r="C150" t="s">
        <v>7</v>
      </c>
      <c r="D150">
        <v>99079</v>
      </c>
      <c r="E150" t="s">
        <v>71</v>
      </c>
      <c r="F150" t="s">
        <v>4928</v>
      </c>
      <c r="G150" t="s">
        <v>16</v>
      </c>
      <c r="H150">
        <v>70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X150">
        <v>0</v>
      </c>
      <c r="Y150">
        <v>0</v>
      </c>
    </row>
    <row r="151" spans="1:26" x14ac:dyDescent="0.3">
      <c r="A151" t="s">
        <v>3242</v>
      </c>
      <c r="B151">
        <v>6</v>
      </c>
      <c r="C151" t="s">
        <v>7</v>
      </c>
      <c r="D151">
        <v>99094</v>
      </c>
      <c r="E151" t="s">
        <v>72</v>
      </c>
      <c r="F151" t="s">
        <v>4930</v>
      </c>
      <c r="G151" t="s">
        <v>17</v>
      </c>
      <c r="H151">
        <v>65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X151">
        <v>0</v>
      </c>
      <c r="Y151">
        <v>0</v>
      </c>
    </row>
    <row r="152" spans="1:26" x14ac:dyDescent="0.3">
      <c r="A152" t="s">
        <v>3279</v>
      </c>
      <c r="B152">
        <v>6</v>
      </c>
      <c r="C152" t="s">
        <v>7</v>
      </c>
      <c r="D152">
        <v>99095</v>
      </c>
      <c r="E152" t="s">
        <v>77</v>
      </c>
      <c r="F152" t="s">
        <v>4932</v>
      </c>
      <c r="G152">
        <v>6</v>
      </c>
      <c r="H152">
        <v>120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X152">
        <v>0</v>
      </c>
      <c r="Y152">
        <v>0</v>
      </c>
    </row>
    <row r="153" spans="1:26" x14ac:dyDescent="0.3">
      <c r="A153" t="s">
        <v>3359</v>
      </c>
      <c r="B153">
        <v>6</v>
      </c>
      <c r="C153" t="s">
        <v>7</v>
      </c>
      <c r="D153">
        <v>99100</v>
      </c>
      <c r="E153" t="s">
        <v>47</v>
      </c>
      <c r="F153" t="s">
        <v>4934</v>
      </c>
      <c r="G153" t="s">
        <v>19</v>
      </c>
      <c r="H153">
        <v>85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X153">
        <v>0</v>
      </c>
      <c r="Y153">
        <v>0</v>
      </c>
    </row>
    <row r="154" spans="1:26" x14ac:dyDescent="0.3">
      <c r="A154" t="s">
        <v>3440</v>
      </c>
      <c r="B154">
        <v>6</v>
      </c>
      <c r="C154" t="s">
        <v>7</v>
      </c>
      <c r="D154">
        <v>99117</v>
      </c>
      <c r="E154" t="s">
        <v>78</v>
      </c>
      <c r="F154" t="s">
        <v>4936</v>
      </c>
      <c r="G154" t="s">
        <v>16</v>
      </c>
      <c r="H154">
        <v>35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X154">
        <v>0</v>
      </c>
      <c r="Y154">
        <v>0</v>
      </c>
    </row>
    <row r="155" spans="1:26" x14ac:dyDescent="0.3">
      <c r="A155" t="s">
        <v>3475</v>
      </c>
      <c r="B155">
        <v>6</v>
      </c>
      <c r="C155" t="s">
        <v>7</v>
      </c>
      <c r="D155">
        <v>99133</v>
      </c>
      <c r="E155" t="s">
        <v>94</v>
      </c>
      <c r="F155" t="s">
        <v>4938</v>
      </c>
      <c r="G155" t="s">
        <v>16</v>
      </c>
      <c r="H155">
        <v>75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X155">
        <v>0</v>
      </c>
      <c r="Y155">
        <v>0</v>
      </c>
    </row>
    <row r="156" spans="1:26" x14ac:dyDescent="0.3">
      <c r="A156" t="s">
        <v>3302</v>
      </c>
      <c r="B156">
        <v>6</v>
      </c>
      <c r="C156" t="s">
        <v>7</v>
      </c>
      <c r="D156">
        <v>99161</v>
      </c>
      <c r="E156" t="s">
        <v>38</v>
      </c>
      <c r="F156" t="s">
        <v>4940</v>
      </c>
      <c r="G156" t="s">
        <v>16</v>
      </c>
      <c r="H156">
        <v>1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X156">
        <v>0</v>
      </c>
      <c r="Y156">
        <v>0</v>
      </c>
    </row>
    <row r="157" spans="1:26" x14ac:dyDescent="0.3">
      <c r="A157" t="s">
        <v>4141</v>
      </c>
      <c r="B157">
        <v>6</v>
      </c>
      <c r="C157" t="s">
        <v>7</v>
      </c>
      <c r="D157">
        <v>499014</v>
      </c>
      <c r="E157" t="s">
        <v>4941</v>
      </c>
      <c r="F157" t="s">
        <v>44</v>
      </c>
      <c r="G157" t="s">
        <v>21</v>
      </c>
      <c r="H157">
        <v>100</v>
      </c>
      <c r="I157">
        <v>5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X157">
        <v>0</v>
      </c>
      <c r="Y157">
        <v>0</v>
      </c>
    </row>
    <row r="158" spans="1:26" x14ac:dyDescent="0.3">
      <c r="A158" t="s">
        <v>3091</v>
      </c>
      <c r="B158">
        <v>6</v>
      </c>
      <c r="C158" t="s">
        <v>7</v>
      </c>
      <c r="D158">
        <v>531844</v>
      </c>
      <c r="E158" t="s">
        <v>13</v>
      </c>
      <c r="F158" t="s">
        <v>4943</v>
      </c>
      <c r="G158" t="s">
        <v>19</v>
      </c>
      <c r="H158">
        <v>45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X158">
        <v>0</v>
      </c>
      <c r="Y158">
        <v>0</v>
      </c>
    </row>
    <row r="159" spans="1:26" x14ac:dyDescent="0.3">
      <c r="A159" t="s">
        <v>3227</v>
      </c>
      <c r="B159">
        <v>6</v>
      </c>
      <c r="C159" t="s">
        <v>7</v>
      </c>
      <c r="D159">
        <v>532736</v>
      </c>
      <c r="E159" t="s">
        <v>13</v>
      </c>
      <c r="F159" t="s">
        <v>4946</v>
      </c>
      <c r="G159" t="s">
        <v>16</v>
      </c>
      <c r="H159">
        <v>80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X159">
        <v>0</v>
      </c>
      <c r="Y159">
        <v>0</v>
      </c>
    </row>
    <row r="160" spans="1:26" x14ac:dyDescent="0.3">
      <c r="A160" t="s">
        <v>3325</v>
      </c>
      <c r="B160">
        <v>6</v>
      </c>
      <c r="C160" t="s">
        <v>14</v>
      </c>
      <c r="D160">
        <v>532891</v>
      </c>
      <c r="E160" t="s">
        <v>13</v>
      </c>
      <c r="F160" t="s">
        <v>4948</v>
      </c>
      <c r="G160" t="s">
        <v>16</v>
      </c>
      <c r="H160">
        <v>55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X160">
        <v>0</v>
      </c>
      <c r="Y160">
        <v>0</v>
      </c>
    </row>
    <row r="161" spans="1:26" x14ac:dyDescent="0.3">
      <c r="A161" t="s">
        <v>3462</v>
      </c>
      <c r="B161">
        <v>6</v>
      </c>
      <c r="C161" t="s">
        <v>7</v>
      </c>
      <c r="D161">
        <v>533101</v>
      </c>
      <c r="E161" t="s">
        <v>39</v>
      </c>
      <c r="F161" t="s">
        <v>4950</v>
      </c>
      <c r="G161" t="s">
        <v>16</v>
      </c>
      <c r="H161">
        <v>30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X161">
        <v>0</v>
      </c>
      <c r="Y161">
        <v>0</v>
      </c>
    </row>
    <row r="162" spans="1:26" x14ac:dyDescent="0.3">
      <c r="A162" t="s">
        <v>3532</v>
      </c>
      <c r="B162">
        <v>6</v>
      </c>
      <c r="C162" t="s">
        <v>7</v>
      </c>
      <c r="D162">
        <v>533101</v>
      </c>
      <c r="E162" t="s">
        <v>47</v>
      </c>
      <c r="F162" t="s">
        <v>4950</v>
      </c>
      <c r="G162" t="s">
        <v>16</v>
      </c>
      <c r="H162">
        <v>60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X162">
        <v>0</v>
      </c>
      <c r="Y162">
        <v>0</v>
      </c>
    </row>
    <row r="163" spans="1:26" x14ac:dyDescent="0.3">
      <c r="A163" t="s">
        <v>4108</v>
      </c>
      <c r="B163">
        <v>6</v>
      </c>
      <c r="C163" t="s">
        <v>7</v>
      </c>
      <c r="D163">
        <v>533101</v>
      </c>
      <c r="E163" t="s">
        <v>77</v>
      </c>
      <c r="F163" t="s">
        <v>4953</v>
      </c>
      <c r="G163" t="s">
        <v>16</v>
      </c>
      <c r="H163">
        <v>107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X163">
        <v>0</v>
      </c>
      <c r="Y163">
        <v>0</v>
      </c>
    </row>
    <row r="164" spans="1:26" x14ac:dyDescent="0.3">
      <c r="A164" t="s">
        <v>3454</v>
      </c>
      <c r="B164">
        <v>6</v>
      </c>
      <c r="C164" t="s">
        <v>7</v>
      </c>
      <c r="D164">
        <v>533167</v>
      </c>
      <c r="E164" t="s">
        <v>13</v>
      </c>
      <c r="F164" t="s">
        <v>4955</v>
      </c>
      <c r="G164" t="s">
        <v>16</v>
      </c>
      <c r="H164">
        <v>3</v>
      </c>
      <c r="I164">
        <v>25</v>
      </c>
      <c r="J164">
        <v>5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X164">
        <v>0</v>
      </c>
      <c r="Y164">
        <v>0</v>
      </c>
      <c r="Z164">
        <v>163</v>
      </c>
    </row>
    <row r="165" spans="1:26" x14ac:dyDescent="0.3">
      <c r="A165" t="s">
        <v>3371</v>
      </c>
      <c r="B165">
        <v>6</v>
      </c>
      <c r="C165" t="s">
        <v>7</v>
      </c>
      <c r="D165">
        <v>533181</v>
      </c>
      <c r="E165" t="s">
        <v>13</v>
      </c>
      <c r="F165" t="s">
        <v>4958</v>
      </c>
      <c r="G165" t="s">
        <v>16</v>
      </c>
      <c r="H165">
        <v>50</v>
      </c>
      <c r="I165">
        <v>17</v>
      </c>
      <c r="J165">
        <v>5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X165">
        <v>0</v>
      </c>
      <c r="Y165">
        <v>0</v>
      </c>
      <c r="Z165">
        <v>140</v>
      </c>
    </row>
    <row r="166" spans="1:26" x14ac:dyDescent="0.3">
      <c r="A166" t="s">
        <v>4960</v>
      </c>
      <c r="B166">
        <v>6</v>
      </c>
      <c r="C166" t="s">
        <v>7</v>
      </c>
      <c r="D166">
        <v>533632</v>
      </c>
      <c r="E166">
        <v>0</v>
      </c>
      <c r="F166" t="s">
        <v>4961</v>
      </c>
      <c r="G166">
        <v>7</v>
      </c>
      <c r="H166">
        <v>72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</row>
    <row r="167" spans="1:26" x14ac:dyDescent="0.3">
      <c r="A167" t="s">
        <v>3752</v>
      </c>
      <c r="B167">
        <v>6</v>
      </c>
      <c r="C167" t="s">
        <v>7</v>
      </c>
      <c r="D167">
        <v>886085</v>
      </c>
      <c r="E167" t="s">
        <v>4964</v>
      </c>
      <c r="F167" t="s">
        <v>4965</v>
      </c>
      <c r="G167" t="s">
        <v>19</v>
      </c>
      <c r="H167">
        <v>45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X167">
        <v>0</v>
      </c>
      <c r="Y167">
        <v>0</v>
      </c>
    </row>
    <row r="168" spans="1:26" x14ac:dyDescent="0.3">
      <c r="A168" t="s">
        <v>3388</v>
      </c>
      <c r="B168">
        <v>12</v>
      </c>
      <c r="C168" t="s">
        <v>9</v>
      </c>
      <c r="D168">
        <v>99033</v>
      </c>
      <c r="E168" t="s">
        <v>4967</v>
      </c>
      <c r="F168" t="s">
        <v>4968</v>
      </c>
      <c r="G168" t="s">
        <v>17</v>
      </c>
      <c r="H168">
        <v>70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X168">
        <v>0</v>
      </c>
      <c r="Y168">
        <v>0</v>
      </c>
    </row>
    <row r="169" spans="1:26" x14ac:dyDescent="0.3">
      <c r="A169" t="s">
        <v>4403</v>
      </c>
      <c r="B169">
        <v>12</v>
      </c>
      <c r="C169" t="s">
        <v>9</v>
      </c>
      <c r="D169">
        <v>99059</v>
      </c>
      <c r="E169" t="s">
        <v>13</v>
      </c>
      <c r="F169" t="s">
        <v>4972</v>
      </c>
      <c r="G169" t="s">
        <v>16</v>
      </c>
      <c r="H169">
        <v>85</v>
      </c>
      <c r="I169">
        <v>10</v>
      </c>
      <c r="J169">
        <v>4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X169">
        <v>0</v>
      </c>
      <c r="Y169">
        <v>0</v>
      </c>
      <c r="Z169">
        <v>42</v>
      </c>
    </row>
    <row r="170" spans="1:26" x14ac:dyDescent="0.3">
      <c r="A170" t="s">
        <v>3339</v>
      </c>
      <c r="B170">
        <v>12</v>
      </c>
      <c r="C170" t="s">
        <v>9</v>
      </c>
      <c r="D170">
        <v>99097</v>
      </c>
      <c r="E170" t="s">
        <v>4941</v>
      </c>
      <c r="F170" t="s">
        <v>4975</v>
      </c>
      <c r="G170" t="s">
        <v>16</v>
      </c>
      <c r="H170">
        <v>145</v>
      </c>
      <c r="I170">
        <v>3</v>
      </c>
      <c r="J170">
        <v>1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X170">
        <v>0</v>
      </c>
      <c r="Y170">
        <v>0</v>
      </c>
      <c r="Z170">
        <v>30</v>
      </c>
    </row>
    <row r="171" spans="1:26" x14ac:dyDescent="0.3">
      <c r="A171" t="s">
        <v>3340</v>
      </c>
      <c r="B171">
        <v>12</v>
      </c>
      <c r="C171" t="s">
        <v>9</v>
      </c>
      <c r="D171">
        <v>99097</v>
      </c>
      <c r="E171" t="s">
        <v>4979</v>
      </c>
      <c r="F171" t="s">
        <v>4980</v>
      </c>
      <c r="G171" t="s">
        <v>16</v>
      </c>
      <c r="H171">
        <v>86</v>
      </c>
      <c r="I171">
        <v>0</v>
      </c>
      <c r="J171">
        <v>1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X171">
        <v>0</v>
      </c>
      <c r="Y171">
        <v>0</v>
      </c>
      <c r="Z171">
        <v>32</v>
      </c>
    </row>
    <row r="172" spans="1:26" x14ac:dyDescent="0.3">
      <c r="A172" t="s">
        <v>4135</v>
      </c>
      <c r="B172">
        <v>12</v>
      </c>
      <c r="C172" t="s">
        <v>9</v>
      </c>
      <c r="D172">
        <v>99098</v>
      </c>
      <c r="E172" t="s">
        <v>13</v>
      </c>
      <c r="F172" t="s">
        <v>4982</v>
      </c>
      <c r="G172" t="s">
        <v>16</v>
      </c>
      <c r="H172">
        <v>185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X172">
        <v>0</v>
      </c>
      <c r="Y172">
        <v>0</v>
      </c>
    </row>
    <row r="173" spans="1:26" x14ac:dyDescent="0.3">
      <c r="A173" t="s">
        <v>4177</v>
      </c>
      <c r="B173">
        <v>12</v>
      </c>
      <c r="C173" t="s">
        <v>9</v>
      </c>
      <c r="D173">
        <v>99098</v>
      </c>
      <c r="E173" t="s">
        <v>39</v>
      </c>
      <c r="F173" t="s">
        <v>4985</v>
      </c>
      <c r="G173" t="s">
        <v>16</v>
      </c>
      <c r="H173">
        <v>180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X173">
        <v>0</v>
      </c>
      <c r="Y173">
        <v>0</v>
      </c>
    </row>
    <row r="174" spans="1:26" x14ac:dyDescent="0.3">
      <c r="A174" t="s">
        <v>4248</v>
      </c>
      <c r="B174">
        <v>12</v>
      </c>
      <c r="C174" t="s">
        <v>9</v>
      </c>
      <c r="D174">
        <v>99098</v>
      </c>
      <c r="E174" t="s">
        <v>68</v>
      </c>
      <c r="F174" t="s">
        <v>4987</v>
      </c>
      <c r="G174" t="s">
        <v>16</v>
      </c>
      <c r="H174">
        <v>175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X174">
        <v>0</v>
      </c>
      <c r="Y174">
        <v>0</v>
      </c>
    </row>
    <row r="175" spans="1:26" x14ac:dyDescent="0.3">
      <c r="A175" t="s">
        <v>4066</v>
      </c>
      <c r="B175">
        <v>12</v>
      </c>
      <c r="C175" t="s">
        <v>9</v>
      </c>
      <c r="D175">
        <v>433444</v>
      </c>
      <c r="E175" t="s">
        <v>13</v>
      </c>
      <c r="F175" t="s">
        <v>4989</v>
      </c>
      <c r="G175" t="s">
        <v>16</v>
      </c>
      <c r="H175">
        <v>60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X175">
        <v>0</v>
      </c>
      <c r="Y175">
        <v>0</v>
      </c>
    </row>
    <row r="176" spans="1:26" x14ac:dyDescent="0.3">
      <c r="A176" t="s">
        <v>4133</v>
      </c>
      <c r="B176">
        <v>12</v>
      </c>
      <c r="C176" t="s">
        <v>9</v>
      </c>
      <c r="D176">
        <v>508009</v>
      </c>
      <c r="E176" t="s">
        <v>13</v>
      </c>
      <c r="F176" t="s">
        <v>4991</v>
      </c>
      <c r="G176" t="s">
        <v>16</v>
      </c>
      <c r="H176">
        <v>125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X176">
        <v>0</v>
      </c>
      <c r="Y176">
        <v>0</v>
      </c>
    </row>
    <row r="177" spans="1:26" x14ac:dyDescent="0.3">
      <c r="A177" t="s">
        <v>4138</v>
      </c>
      <c r="B177">
        <v>12</v>
      </c>
      <c r="C177" t="s">
        <v>9</v>
      </c>
      <c r="D177">
        <v>511070</v>
      </c>
      <c r="E177" t="s">
        <v>13</v>
      </c>
      <c r="F177" t="s">
        <v>4993</v>
      </c>
      <c r="G177" t="s">
        <v>29</v>
      </c>
      <c r="H177">
        <v>40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X177">
        <v>0</v>
      </c>
      <c r="Y177">
        <v>0</v>
      </c>
    </row>
    <row r="178" spans="1:26" x14ac:dyDescent="0.3">
      <c r="A178" t="s">
        <v>4145</v>
      </c>
      <c r="B178">
        <v>12</v>
      </c>
      <c r="C178" t="s">
        <v>9</v>
      </c>
      <c r="D178">
        <v>512330</v>
      </c>
      <c r="E178" t="s">
        <v>13</v>
      </c>
      <c r="F178" t="s">
        <v>4996</v>
      </c>
      <c r="G178" t="s">
        <v>19</v>
      </c>
      <c r="H178">
        <v>35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X178">
        <v>0</v>
      </c>
      <c r="Y178">
        <v>0</v>
      </c>
    </row>
    <row r="179" spans="1:26" x14ac:dyDescent="0.3">
      <c r="A179" t="s">
        <v>4183</v>
      </c>
      <c r="B179">
        <v>12</v>
      </c>
      <c r="C179" t="s">
        <v>9</v>
      </c>
      <c r="D179">
        <v>519763</v>
      </c>
      <c r="E179" t="s">
        <v>13</v>
      </c>
      <c r="F179" t="s">
        <v>4998</v>
      </c>
      <c r="G179" t="s">
        <v>17</v>
      </c>
      <c r="H179">
        <v>40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X179">
        <v>0</v>
      </c>
      <c r="Y179">
        <v>0</v>
      </c>
    </row>
    <row r="180" spans="1:26" x14ac:dyDescent="0.3">
      <c r="A180" t="s">
        <v>4195</v>
      </c>
      <c r="B180">
        <v>12</v>
      </c>
      <c r="C180" t="s">
        <v>9</v>
      </c>
      <c r="D180">
        <v>520445</v>
      </c>
      <c r="E180" t="s">
        <v>13</v>
      </c>
      <c r="F180" t="s">
        <v>5000</v>
      </c>
      <c r="G180" t="s">
        <v>16</v>
      </c>
      <c r="H180">
        <v>105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X180">
        <v>0</v>
      </c>
      <c r="Y180">
        <v>0</v>
      </c>
    </row>
    <row r="181" spans="1:26" x14ac:dyDescent="0.3">
      <c r="A181" t="s">
        <v>3074</v>
      </c>
      <c r="B181">
        <v>12</v>
      </c>
      <c r="C181" t="s">
        <v>9</v>
      </c>
      <c r="D181">
        <v>526653</v>
      </c>
      <c r="E181" t="s">
        <v>68</v>
      </c>
      <c r="F181" t="s">
        <v>5002</v>
      </c>
      <c r="G181" t="s">
        <v>17</v>
      </c>
      <c r="H181">
        <v>50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X181">
        <v>0</v>
      </c>
      <c r="Y181">
        <v>0</v>
      </c>
    </row>
    <row r="182" spans="1:26" x14ac:dyDescent="0.3">
      <c r="A182" t="s">
        <v>4365</v>
      </c>
      <c r="B182">
        <v>12</v>
      </c>
      <c r="C182" t="s">
        <v>9</v>
      </c>
      <c r="D182">
        <v>527395</v>
      </c>
      <c r="E182" t="s">
        <v>13</v>
      </c>
      <c r="F182" t="s">
        <v>5004</v>
      </c>
      <c r="G182" t="s">
        <v>17</v>
      </c>
      <c r="H182">
        <v>73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X182">
        <v>0</v>
      </c>
      <c r="Y182">
        <v>0</v>
      </c>
    </row>
    <row r="183" spans="1:26" x14ac:dyDescent="0.3">
      <c r="A183" t="s">
        <v>4413</v>
      </c>
      <c r="B183">
        <v>12</v>
      </c>
      <c r="C183" t="s">
        <v>9</v>
      </c>
      <c r="D183">
        <v>528595</v>
      </c>
      <c r="E183" t="s">
        <v>13</v>
      </c>
      <c r="F183" t="s">
        <v>5006</v>
      </c>
      <c r="G183" t="s">
        <v>16</v>
      </c>
      <c r="H183">
        <v>170</v>
      </c>
      <c r="I183">
        <v>62</v>
      </c>
      <c r="J183">
        <v>17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X183">
        <v>0</v>
      </c>
      <c r="Y183">
        <v>0</v>
      </c>
      <c r="Z183">
        <v>434</v>
      </c>
    </row>
    <row r="184" spans="1:26" x14ac:dyDescent="0.3">
      <c r="A184" t="s">
        <v>4563</v>
      </c>
      <c r="B184">
        <v>12</v>
      </c>
      <c r="C184" t="s">
        <v>9</v>
      </c>
      <c r="D184">
        <v>530739</v>
      </c>
      <c r="E184" t="s">
        <v>13</v>
      </c>
      <c r="F184" t="s">
        <v>5008</v>
      </c>
      <c r="G184" t="s">
        <v>16</v>
      </c>
      <c r="H184">
        <v>160</v>
      </c>
      <c r="I184">
        <v>11</v>
      </c>
      <c r="J184">
        <v>10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X184">
        <v>0</v>
      </c>
      <c r="Y184">
        <v>0</v>
      </c>
      <c r="Z184">
        <v>200</v>
      </c>
    </row>
    <row r="185" spans="1:26" x14ac:dyDescent="0.3">
      <c r="A185" t="s">
        <v>3002</v>
      </c>
      <c r="B185">
        <v>12</v>
      </c>
      <c r="C185" t="s">
        <v>9</v>
      </c>
      <c r="D185">
        <v>531390</v>
      </c>
      <c r="E185" t="s">
        <v>13</v>
      </c>
      <c r="F185" t="s">
        <v>5010</v>
      </c>
      <c r="G185" t="s">
        <v>19</v>
      </c>
      <c r="H185">
        <v>55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X185">
        <v>0</v>
      </c>
      <c r="Y185">
        <v>0</v>
      </c>
    </row>
    <row r="186" spans="1:26" x14ac:dyDescent="0.3">
      <c r="A186" t="s">
        <v>3094</v>
      </c>
      <c r="B186">
        <v>12</v>
      </c>
      <c r="C186" t="s">
        <v>9</v>
      </c>
      <c r="D186">
        <v>531877</v>
      </c>
      <c r="E186" t="s">
        <v>13</v>
      </c>
      <c r="F186" t="s">
        <v>5013</v>
      </c>
      <c r="G186" t="s">
        <v>19</v>
      </c>
      <c r="H186">
        <v>56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X186">
        <v>0</v>
      </c>
      <c r="Y186">
        <v>0</v>
      </c>
    </row>
    <row r="187" spans="1:26" x14ac:dyDescent="0.3">
      <c r="A187" t="s">
        <v>3123</v>
      </c>
      <c r="B187">
        <v>12</v>
      </c>
      <c r="C187" t="s">
        <v>9</v>
      </c>
      <c r="D187">
        <v>532100</v>
      </c>
      <c r="E187" t="s">
        <v>13</v>
      </c>
      <c r="F187" t="s">
        <v>5015</v>
      </c>
      <c r="G187" t="s">
        <v>19</v>
      </c>
      <c r="H187">
        <v>142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X187">
        <v>0</v>
      </c>
      <c r="Y187">
        <v>0</v>
      </c>
    </row>
    <row r="188" spans="1:26" x14ac:dyDescent="0.3">
      <c r="A188" t="s">
        <v>3473</v>
      </c>
      <c r="B188">
        <v>12</v>
      </c>
      <c r="C188" t="s">
        <v>9</v>
      </c>
      <c r="D188">
        <v>533235</v>
      </c>
      <c r="E188" t="s">
        <v>13</v>
      </c>
      <c r="F188" t="s">
        <v>5017</v>
      </c>
      <c r="G188" t="s">
        <v>16</v>
      </c>
      <c r="H188">
        <v>130</v>
      </c>
      <c r="I188">
        <v>8</v>
      </c>
      <c r="J188">
        <v>4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X188">
        <v>0</v>
      </c>
      <c r="Y188">
        <v>0</v>
      </c>
      <c r="Z188">
        <v>36</v>
      </c>
    </row>
    <row r="189" spans="1:26" x14ac:dyDescent="0.3">
      <c r="A189" t="s">
        <v>3537</v>
      </c>
      <c r="B189">
        <v>12</v>
      </c>
      <c r="C189" t="s">
        <v>9</v>
      </c>
      <c r="D189">
        <v>533421</v>
      </c>
      <c r="E189" t="s">
        <v>13</v>
      </c>
      <c r="F189" t="s">
        <v>5019</v>
      </c>
      <c r="G189" t="s">
        <v>19</v>
      </c>
      <c r="H189">
        <v>135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X189">
        <v>0</v>
      </c>
      <c r="Y189">
        <v>0</v>
      </c>
    </row>
    <row r="190" spans="1:26" x14ac:dyDescent="0.3">
      <c r="A190" t="s">
        <v>5021</v>
      </c>
      <c r="B190">
        <v>12</v>
      </c>
      <c r="C190" t="s">
        <v>9</v>
      </c>
      <c r="D190">
        <v>533627</v>
      </c>
      <c r="E190" t="s">
        <v>13</v>
      </c>
      <c r="F190" t="s">
        <v>5022</v>
      </c>
      <c r="G190" t="s">
        <v>16</v>
      </c>
      <c r="H190">
        <v>1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X190">
        <v>0</v>
      </c>
      <c r="Y190">
        <v>0</v>
      </c>
      <c r="Z190">
        <v>140</v>
      </c>
    </row>
    <row r="191" spans="1:26" x14ac:dyDescent="0.3">
      <c r="A191" t="s">
        <v>4448</v>
      </c>
      <c r="B191">
        <v>12</v>
      </c>
      <c r="C191" t="s">
        <v>9</v>
      </c>
      <c r="D191">
        <v>599000</v>
      </c>
      <c r="E191" t="s">
        <v>68</v>
      </c>
      <c r="F191" t="s">
        <v>4763</v>
      </c>
      <c r="G191" t="s">
        <v>16</v>
      </c>
      <c r="H191">
        <v>30</v>
      </c>
      <c r="I191">
        <v>10</v>
      </c>
      <c r="J191">
        <v>2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X191">
        <v>0</v>
      </c>
      <c r="Y191">
        <v>0</v>
      </c>
      <c r="Z191">
        <v>40</v>
      </c>
    </row>
    <row r="192" spans="1:26" x14ac:dyDescent="0.3">
      <c r="A192" t="s">
        <v>4453</v>
      </c>
      <c r="B192">
        <v>12</v>
      </c>
      <c r="C192" t="s">
        <v>9</v>
      </c>
      <c r="D192">
        <v>599000</v>
      </c>
      <c r="E192" t="s">
        <v>77</v>
      </c>
      <c r="F192" t="s">
        <v>5027</v>
      </c>
      <c r="G192" t="s">
        <v>16</v>
      </c>
      <c r="H192">
        <v>140</v>
      </c>
      <c r="I192">
        <v>34</v>
      </c>
      <c r="J192">
        <v>3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X192">
        <v>0</v>
      </c>
      <c r="Y192">
        <v>0</v>
      </c>
      <c r="Z192">
        <v>94</v>
      </c>
    </row>
    <row r="193" spans="1:26" x14ac:dyDescent="0.3">
      <c r="A193" t="s">
        <v>4460</v>
      </c>
      <c r="B193">
        <v>12</v>
      </c>
      <c r="C193" t="s">
        <v>12</v>
      </c>
      <c r="D193">
        <v>27828</v>
      </c>
      <c r="E193" t="s">
        <v>111</v>
      </c>
      <c r="F193" t="s">
        <v>5029</v>
      </c>
      <c r="G193" t="s">
        <v>16</v>
      </c>
      <c r="H193">
        <v>120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X193">
        <v>0</v>
      </c>
      <c r="Y193">
        <v>0</v>
      </c>
    </row>
    <row r="194" spans="1:26" x14ac:dyDescent="0.3">
      <c r="A194" t="s">
        <v>3004</v>
      </c>
      <c r="B194">
        <v>12</v>
      </c>
      <c r="C194" t="s">
        <v>12</v>
      </c>
      <c r="D194">
        <v>99033</v>
      </c>
      <c r="E194" t="s">
        <v>5031</v>
      </c>
      <c r="F194" t="s">
        <v>5032</v>
      </c>
      <c r="G194" t="s">
        <v>16</v>
      </c>
      <c r="H194">
        <v>2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X194">
        <v>0</v>
      </c>
      <c r="Y194">
        <v>0</v>
      </c>
    </row>
    <row r="195" spans="1:26" x14ac:dyDescent="0.3">
      <c r="A195" t="s">
        <v>3005</v>
      </c>
      <c r="B195">
        <v>12</v>
      </c>
      <c r="C195" t="s">
        <v>12</v>
      </c>
      <c r="D195">
        <v>99033</v>
      </c>
      <c r="E195" t="s">
        <v>5034</v>
      </c>
      <c r="F195" t="s">
        <v>5035</v>
      </c>
      <c r="G195" t="s">
        <v>16</v>
      </c>
      <c r="H195">
        <v>1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X195">
        <v>0</v>
      </c>
      <c r="Y195">
        <v>0</v>
      </c>
    </row>
    <row r="196" spans="1:26" x14ac:dyDescent="0.3">
      <c r="A196" t="s">
        <v>3160</v>
      </c>
      <c r="B196">
        <v>12</v>
      </c>
      <c r="C196" t="s">
        <v>12</v>
      </c>
      <c r="D196">
        <v>99033</v>
      </c>
      <c r="E196" t="s">
        <v>4695</v>
      </c>
      <c r="F196" t="s">
        <v>5037</v>
      </c>
      <c r="G196" t="s">
        <v>16</v>
      </c>
      <c r="H196">
        <v>5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X196">
        <v>0</v>
      </c>
      <c r="Y196">
        <v>0</v>
      </c>
    </row>
    <row r="197" spans="1:26" x14ac:dyDescent="0.3">
      <c r="A197" t="s">
        <v>3161</v>
      </c>
      <c r="B197">
        <v>12</v>
      </c>
      <c r="C197" t="s">
        <v>12</v>
      </c>
      <c r="D197">
        <v>99033</v>
      </c>
      <c r="E197" t="s">
        <v>5039</v>
      </c>
      <c r="F197" t="s">
        <v>5040</v>
      </c>
      <c r="G197" t="s">
        <v>16</v>
      </c>
      <c r="H197">
        <v>4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X197">
        <v>0</v>
      </c>
      <c r="Y197">
        <v>0</v>
      </c>
    </row>
    <row r="198" spans="1:26" x14ac:dyDescent="0.3">
      <c r="A198" t="s">
        <v>3275</v>
      </c>
      <c r="B198">
        <v>12</v>
      </c>
      <c r="C198" t="s">
        <v>12</v>
      </c>
      <c r="D198">
        <v>99045</v>
      </c>
      <c r="E198" t="s">
        <v>61</v>
      </c>
      <c r="F198" t="s">
        <v>4918</v>
      </c>
      <c r="G198" t="s">
        <v>19</v>
      </c>
      <c r="H198">
        <v>50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X198">
        <v>0</v>
      </c>
      <c r="Y198">
        <v>0</v>
      </c>
    </row>
    <row r="199" spans="1:26" x14ac:dyDescent="0.3">
      <c r="A199" t="s">
        <v>4212</v>
      </c>
      <c r="B199">
        <v>12</v>
      </c>
      <c r="C199" t="s">
        <v>12</v>
      </c>
      <c r="D199">
        <v>99061</v>
      </c>
      <c r="E199" t="s">
        <v>5044</v>
      </c>
      <c r="F199" t="s">
        <v>5045</v>
      </c>
      <c r="G199" t="s">
        <v>16</v>
      </c>
      <c r="H199">
        <v>100</v>
      </c>
      <c r="I199">
        <v>7</v>
      </c>
      <c r="J199">
        <v>3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X199">
        <v>0</v>
      </c>
      <c r="Y199">
        <v>0</v>
      </c>
      <c r="Z199">
        <v>34</v>
      </c>
    </row>
    <row r="200" spans="1:26" x14ac:dyDescent="0.3">
      <c r="A200" t="s">
        <v>4311</v>
      </c>
      <c r="B200">
        <v>12</v>
      </c>
      <c r="C200" t="s">
        <v>12</v>
      </c>
      <c r="D200">
        <v>99061</v>
      </c>
      <c r="E200" t="s">
        <v>83</v>
      </c>
      <c r="F200" t="s">
        <v>5047</v>
      </c>
      <c r="G200" t="s">
        <v>16</v>
      </c>
      <c r="H200">
        <v>76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X200">
        <v>0</v>
      </c>
      <c r="Y200">
        <v>0</v>
      </c>
    </row>
    <row r="201" spans="1:26" x14ac:dyDescent="0.3">
      <c r="A201" t="s">
        <v>4312</v>
      </c>
      <c r="B201">
        <v>12</v>
      </c>
      <c r="C201" t="s">
        <v>12</v>
      </c>
      <c r="D201">
        <v>99061</v>
      </c>
      <c r="E201" t="s">
        <v>104</v>
      </c>
      <c r="F201" t="s">
        <v>5050</v>
      </c>
      <c r="G201" t="s">
        <v>16</v>
      </c>
      <c r="H201">
        <v>73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X201">
        <v>0</v>
      </c>
      <c r="Y201">
        <v>0</v>
      </c>
    </row>
    <row r="202" spans="1:26" x14ac:dyDescent="0.3">
      <c r="A202" t="s">
        <v>4313</v>
      </c>
      <c r="B202">
        <v>12</v>
      </c>
      <c r="C202" t="s">
        <v>12</v>
      </c>
      <c r="D202">
        <v>99061</v>
      </c>
      <c r="E202" t="s">
        <v>56</v>
      </c>
      <c r="F202" t="s">
        <v>5051</v>
      </c>
      <c r="G202" t="s">
        <v>16</v>
      </c>
      <c r="H202">
        <v>72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X202">
        <v>0</v>
      </c>
      <c r="Y202">
        <v>0</v>
      </c>
    </row>
    <row r="203" spans="1:26" x14ac:dyDescent="0.3">
      <c r="A203" t="s">
        <v>4314</v>
      </c>
      <c r="B203">
        <v>12</v>
      </c>
      <c r="C203" t="s">
        <v>12</v>
      </c>
      <c r="D203">
        <v>99061</v>
      </c>
      <c r="E203" t="s">
        <v>97</v>
      </c>
      <c r="F203" t="s">
        <v>5052</v>
      </c>
      <c r="G203" t="s">
        <v>16</v>
      </c>
      <c r="H203">
        <v>71</v>
      </c>
      <c r="I203">
        <v>3</v>
      </c>
      <c r="J203">
        <v>1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X203">
        <v>0</v>
      </c>
      <c r="Y203">
        <v>0</v>
      </c>
      <c r="Z203">
        <v>21</v>
      </c>
    </row>
    <row r="204" spans="1:26" x14ac:dyDescent="0.3">
      <c r="A204" t="s">
        <v>4315</v>
      </c>
      <c r="B204">
        <v>12</v>
      </c>
      <c r="C204" t="s">
        <v>12</v>
      </c>
      <c r="D204">
        <v>99061</v>
      </c>
      <c r="E204" t="s">
        <v>95</v>
      </c>
      <c r="F204" t="s">
        <v>5053</v>
      </c>
      <c r="G204" t="s">
        <v>16</v>
      </c>
      <c r="H204">
        <v>75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X204">
        <v>0</v>
      </c>
      <c r="Y204">
        <v>0</v>
      </c>
    </row>
    <row r="205" spans="1:26" x14ac:dyDescent="0.3">
      <c r="A205" t="s">
        <v>4339</v>
      </c>
      <c r="B205">
        <v>12</v>
      </c>
      <c r="C205" t="s">
        <v>12</v>
      </c>
      <c r="D205">
        <v>99061</v>
      </c>
      <c r="E205" t="s">
        <v>5054</v>
      </c>
      <c r="F205" t="s">
        <v>5055</v>
      </c>
      <c r="G205" t="s">
        <v>16</v>
      </c>
      <c r="H205">
        <v>74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X205">
        <v>0</v>
      </c>
      <c r="Y205">
        <v>0</v>
      </c>
    </row>
    <row r="206" spans="1:26" x14ac:dyDescent="0.3">
      <c r="A206" t="s">
        <v>4352</v>
      </c>
      <c r="B206">
        <v>12</v>
      </c>
      <c r="C206" t="s">
        <v>12</v>
      </c>
      <c r="D206">
        <v>99061</v>
      </c>
      <c r="E206" t="s">
        <v>5056</v>
      </c>
      <c r="F206" t="s">
        <v>5057</v>
      </c>
      <c r="G206" t="s">
        <v>16</v>
      </c>
      <c r="H206">
        <v>60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X206">
        <v>0</v>
      </c>
      <c r="Y206">
        <v>0</v>
      </c>
    </row>
    <row r="207" spans="1:26" x14ac:dyDescent="0.3">
      <c r="A207" t="s">
        <v>3257</v>
      </c>
      <c r="B207">
        <v>12</v>
      </c>
      <c r="C207" t="s">
        <v>12</v>
      </c>
      <c r="D207">
        <v>99094</v>
      </c>
      <c r="E207" t="s">
        <v>104</v>
      </c>
      <c r="F207" t="s">
        <v>5060</v>
      </c>
      <c r="G207" t="s">
        <v>19</v>
      </c>
      <c r="H207">
        <v>130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X207">
        <v>0</v>
      </c>
      <c r="Y207">
        <v>0</v>
      </c>
    </row>
    <row r="208" spans="1:26" x14ac:dyDescent="0.3">
      <c r="A208" t="s">
        <v>3327</v>
      </c>
      <c r="B208">
        <v>12</v>
      </c>
      <c r="C208" t="s">
        <v>12</v>
      </c>
      <c r="D208">
        <v>99097</v>
      </c>
      <c r="E208" t="s">
        <v>59</v>
      </c>
      <c r="F208" t="s">
        <v>5062</v>
      </c>
      <c r="G208" t="s">
        <v>16</v>
      </c>
      <c r="H208">
        <v>10</v>
      </c>
      <c r="I208">
        <v>2</v>
      </c>
      <c r="J208">
        <v>1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X208">
        <v>0</v>
      </c>
      <c r="Y208">
        <v>0</v>
      </c>
      <c r="Z208">
        <v>28</v>
      </c>
    </row>
    <row r="209" spans="1:26" x14ac:dyDescent="0.3">
      <c r="A209" t="s">
        <v>3332</v>
      </c>
      <c r="B209">
        <v>12</v>
      </c>
      <c r="C209" t="s">
        <v>12</v>
      </c>
      <c r="D209">
        <v>99097</v>
      </c>
      <c r="E209" t="s">
        <v>5065</v>
      </c>
      <c r="F209" t="s">
        <v>5066</v>
      </c>
      <c r="G209" t="s">
        <v>16</v>
      </c>
      <c r="H209">
        <v>80</v>
      </c>
      <c r="I209">
        <v>2</v>
      </c>
      <c r="J209">
        <v>1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X209">
        <v>0</v>
      </c>
      <c r="Y209">
        <v>0</v>
      </c>
      <c r="Z209">
        <v>26</v>
      </c>
    </row>
    <row r="210" spans="1:26" x14ac:dyDescent="0.3">
      <c r="A210" t="s">
        <v>3347</v>
      </c>
      <c r="B210">
        <v>12</v>
      </c>
      <c r="C210" t="s">
        <v>12</v>
      </c>
      <c r="D210">
        <v>99098</v>
      </c>
      <c r="E210" t="s">
        <v>94</v>
      </c>
      <c r="F210" t="s">
        <v>5068</v>
      </c>
      <c r="G210" t="s">
        <v>16</v>
      </c>
      <c r="H210">
        <v>3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X210">
        <v>0</v>
      </c>
      <c r="Y210">
        <v>0</v>
      </c>
    </row>
    <row r="211" spans="1:26" x14ac:dyDescent="0.3">
      <c r="A211" t="s">
        <v>3310</v>
      </c>
      <c r="B211">
        <v>12</v>
      </c>
      <c r="C211" t="s">
        <v>12</v>
      </c>
      <c r="D211">
        <v>99161</v>
      </c>
      <c r="E211" t="s">
        <v>83</v>
      </c>
      <c r="F211" t="s">
        <v>5071</v>
      </c>
      <c r="G211" t="s">
        <v>16</v>
      </c>
      <c r="H211">
        <v>1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X211">
        <v>0</v>
      </c>
      <c r="Y211">
        <v>0</v>
      </c>
    </row>
    <row r="212" spans="1:26" x14ac:dyDescent="0.3">
      <c r="A212" t="s">
        <v>3322</v>
      </c>
      <c r="B212">
        <v>12</v>
      </c>
      <c r="C212" t="s">
        <v>12</v>
      </c>
      <c r="D212">
        <v>99161</v>
      </c>
      <c r="E212" t="s">
        <v>5044</v>
      </c>
      <c r="F212" t="s">
        <v>5072</v>
      </c>
      <c r="G212" t="s">
        <v>16</v>
      </c>
      <c r="H212">
        <v>1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X212">
        <v>0</v>
      </c>
      <c r="Y212">
        <v>0</v>
      </c>
    </row>
    <row r="213" spans="1:26" x14ac:dyDescent="0.3">
      <c r="A213" t="s">
        <v>5073</v>
      </c>
      <c r="B213">
        <v>12</v>
      </c>
      <c r="C213" t="s">
        <v>12</v>
      </c>
      <c r="D213">
        <v>99169</v>
      </c>
      <c r="E213" t="s">
        <v>68</v>
      </c>
      <c r="F213" t="s">
        <v>5074</v>
      </c>
      <c r="G213" t="s">
        <v>16</v>
      </c>
      <c r="H213">
        <v>1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X213">
        <v>0</v>
      </c>
      <c r="Y213">
        <v>0</v>
      </c>
      <c r="Z213">
        <v>140</v>
      </c>
    </row>
    <row r="214" spans="1:26" x14ac:dyDescent="0.3">
      <c r="A214" t="s">
        <v>4387</v>
      </c>
      <c r="B214">
        <v>12</v>
      </c>
      <c r="C214" t="s">
        <v>12</v>
      </c>
      <c r="D214">
        <v>499014</v>
      </c>
      <c r="E214" t="s">
        <v>4708</v>
      </c>
      <c r="F214" t="s">
        <v>100</v>
      </c>
      <c r="G214" t="s">
        <v>29</v>
      </c>
      <c r="H214">
        <v>110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X214">
        <v>0</v>
      </c>
      <c r="Y214">
        <v>0</v>
      </c>
    </row>
    <row r="215" spans="1:26" x14ac:dyDescent="0.3">
      <c r="A215" t="s">
        <v>2997</v>
      </c>
      <c r="B215">
        <v>12</v>
      </c>
      <c r="C215" t="s">
        <v>12</v>
      </c>
      <c r="D215">
        <v>499014</v>
      </c>
      <c r="E215" t="s">
        <v>4703</v>
      </c>
      <c r="F215" t="s">
        <v>44</v>
      </c>
      <c r="G215" t="s">
        <v>24</v>
      </c>
      <c r="H215">
        <v>90</v>
      </c>
      <c r="I215">
        <v>3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X215">
        <v>0</v>
      </c>
      <c r="Y215">
        <v>0</v>
      </c>
    </row>
    <row r="216" spans="1:26" x14ac:dyDescent="0.3">
      <c r="A216" t="s">
        <v>4190</v>
      </c>
      <c r="B216">
        <v>12</v>
      </c>
      <c r="C216" t="s">
        <v>12</v>
      </c>
      <c r="D216">
        <v>520421</v>
      </c>
      <c r="E216" t="s">
        <v>13</v>
      </c>
      <c r="F216" t="s">
        <v>5078</v>
      </c>
      <c r="G216" t="s">
        <v>24</v>
      </c>
      <c r="H216">
        <v>55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X216">
        <v>0</v>
      </c>
      <c r="Y216">
        <v>0</v>
      </c>
    </row>
    <row r="217" spans="1:26" x14ac:dyDescent="0.3">
      <c r="A217" t="s">
        <v>4275</v>
      </c>
      <c r="B217">
        <v>12</v>
      </c>
      <c r="C217" t="s">
        <v>12</v>
      </c>
      <c r="D217">
        <v>524327</v>
      </c>
      <c r="E217" t="s">
        <v>67</v>
      </c>
      <c r="F217" t="s">
        <v>5080</v>
      </c>
      <c r="G217" t="s">
        <v>16</v>
      </c>
      <c r="H217">
        <v>40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X217">
        <v>0</v>
      </c>
      <c r="Y217">
        <v>0</v>
      </c>
    </row>
    <row r="218" spans="1:26" x14ac:dyDescent="0.3">
      <c r="A218" t="s">
        <v>3075</v>
      </c>
      <c r="B218">
        <v>12</v>
      </c>
      <c r="C218" t="s">
        <v>12</v>
      </c>
      <c r="D218">
        <v>526653</v>
      </c>
      <c r="E218" t="s">
        <v>94</v>
      </c>
      <c r="F218" t="s">
        <v>5082</v>
      </c>
      <c r="G218">
        <v>6</v>
      </c>
      <c r="H218">
        <v>20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X218">
        <v>0</v>
      </c>
      <c r="Y218">
        <v>0</v>
      </c>
    </row>
    <row r="219" spans="1:26" x14ac:dyDescent="0.3">
      <c r="A219" t="s">
        <v>3197</v>
      </c>
      <c r="B219">
        <v>12</v>
      </c>
      <c r="C219" t="s">
        <v>12</v>
      </c>
      <c r="D219">
        <v>528135</v>
      </c>
      <c r="E219" t="s">
        <v>39</v>
      </c>
      <c r="F219" t="s">
        <v>5084</v>
      </c>
      <c r="G219" t="s">
        <v>29</v>
      </c>
      <c r="H219">
        <v>30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X219">
        <v>0</v>
      </c>
      <c r="Y219">
        <v>0</v>
      </c>
    </row>
    <row r="220" spans="1:26" x14ac:dyDescent="0.3">
      <c r="A220" t="s">
        <v>4436</v>
      </c>
      <c r="B220">
        <v>12</v>
      </c>
      <c r="C220" t="s">
        <v>12</v>
      </c>
      <c r="D220">
        <v>529086</v>
      </c>
      <c r="E220" t="s">
        <v>13</v>
      </c>
      <c r="F220" t="s">
        <v>5086</v>
      </c>
      <c r="G220" t="s">
        <v>17</v>
      </c>
      <c r="H220">
        <v>70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X220">
        <v>0</v>
      </c>
      <c r="Y220">
        <v>0</v>
      </c>
    </row>
    <row r="221" spans="1:26" x14ac:dyDescent="0.3">
      <c r="A221" t="s">
        <v>4470</v>
      </c>
      <c r="B221">
        <v>12</v>
      </c>
      <c r="C221" t="s">
        <v>12</v>
      </c>
      <c r="D221">
        <v>529736</v>
      </c>
      <c r="E221" t="s">
        <v>13</v>
      </c>
      <c r="F221" t="s">
        <v>5089</v>
      </c>
      <c r="G221" t="s">
        <v>16</v>
      </c>
      <c r="H221">
        <v>95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X221">
        <v>0</v>
      </c>
      <c r="Y221">
        <v>0</v>
      </c>
    </row>
    <row r="222" spans="1:26" x14ac:dyDescent="0.3">
      <c r="A222" t="s">
        <v>3009</v>
      </c>
      <c r="B222">
        <v>12</v>
      </c>
      <c r="C222" t="s">
        <v>12</v>
      </c>
      <c r="D222">
        <v>531450</v>
      </c>
      <c r="E222" t="s">
        <v>13</v>
      </c>
      <c r="F222" t="s">
        <v>5091</v>
      </c>
      <c r="G222" t="s">
        <v>16</v>
      </c>
      <c r="H222">
        <v>180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X222">
        <v>0</v>
      </c>
      <c r="Y222">
        <v>0</v>
      </c>
    </row>
    <row r="223" spans="1:26" x14ac:dyDescent="0.3">
      <c r="A223" t="s">
        <v>3172</v>
      </c>
      <c r="B223">
        <v>12</v>
      </c>
      <c r="C223" t="s">
        <v>12</v>
      </c>
      <c r="D223">
        <v>532360</v>
      </c>
      <c r="E223" t="s">
        <v>13</v>
      </c>
      <c r="F223" t="s">
        <v>5093</v>
      </c>
      <c r="G223" t="s">
        <v>19</v>
      </c>
      <c r="H223">
        <v>90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X223">
        <v>0</v>
      </c>
      <c r="Y223">
        <v>0</v>
      </c>
    </row>
    <row r="224" spans="1:26" x14ac:dyDescent="0.3">
      <c r="A224" t="s">
        <v>4226</v>
      </c>
      <c r="B224">
        <v>51</v>
      </c>
      <c r="C224" t="s">
        <v>6</v>
      </c>
      <c r="D224">
        <v>520888</v>
      </c>
      <c r="E224" t="s">
        <v>13</v>
      </c>
      <c r="F224" t="s">
        <v>5096</v>
      </c>
      <c r="G224" t="s">
        <v>4614</v>
      </c>
      <c r="H224">
        <v>105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X224">
        <v>0</v>
      </c>
      <c r="Y224">
        <v>0</v>
      </c>
    </row>
    <row r="225" spans="1:26" x14ac:dyDescent="0.3">
      <c r="A225" t="s">
        <v>5098</v>
      </c>
      <c r="B225">
        <v>12</v>
      </c>
      <c r="C225" t="s">
        <v>12</v>
      </c>
      <c r="D225">
        <v>533628</v>
      </c>
      <c r="E225">
        <v>0</v>
      </c>
      <c r="F225" t="s">
        <v>5099</v>
      </c>
      <c r="G225">
        <v>7</v>
      </c>
      <c r="H225">
        <v>1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</row>
    <row r="226" spans="1:26" x14ac:dyDescent="0.3">
      <c r="A226" t="s">
        <v>3270</v>
      </c>
      <c r="B226">
        <v>12</v>
      </c>
      <c r="C226" t="s">
        <v>6</v>
      </c>
      <c r="D226">
        <v>99033</v>
      </c>
      <c r="E226" t="s">
        <v>5101</v>
      </c>
      <c r="F226" t="s">
        <v>5102</v>
      </c>
      <c r="G226" t="s">
        <v>16</v>
      </c>
      <c r="H226">
        <v>72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X226">
        <v>0</v>
      </c>
      <c r="Y226">
        <v>0</v>
      </c>
    </row>
    <row r="227" spans="1:26" x14ac:dyDescent="0.3">
      <c r="A227" t="s">
        <v>4404</v>
      </c>
      <c r="B227">
        <v>12</v>
      </c>
      <c r="C227" t="s">
        <v>6</v>
      </c>
      <c r="D227">
        <v>99059</v>
      </c>
      <c r="E227" t="s">
        <v>67</v>
      </c>
      <c r="F227" t="s">
        <v>5104</v>
      </c>
      <c r="G227" t="s">
        <v>16</v>
      </c>
      <c r="H227">
        <v>150</v>
      </c>
      <c r="I227">
        <v>8</v>
      </c>
      <c r="J227">
        <v>3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X227">
        <v>0</v>
      </c>
      <c r="Y227">
        <v>0</v>
      </c>
      <c r="Z227">
        <v>27</v>
      </c>
    </row>
    <row r="228" spans="1:26" x14ac:dyDescent="0.3">
      <c r="A228" t="s">
        <v>4341</v>
      </c>
      <c r="B228">
        <v>12</v>
      </c>
      <c r="C228" t="s">
        <v>6</v>
      </c>
      <c r="D228">
        <v>99079</v>
      </c>
      <c r="E228" t="s">
        <v>79</v>
      </c>
      <c r="F228" t="s">
        <v>5107</v>
      </c>
      <c r="G228" t="s">
        <v>16</v>
      </c>
      <c r="H228">
        <v>40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X228">
        <v>0</v>
      </c>
      <c r="Y228">
        <v>0</v>
      </c>
    </row>
    <row r="229" spans="1:26" x14ac:dyDescent="0.3">
      <c r="A229" t="s">
        <v>3265</v>
      </c>
      <c r="B229">
        <v>12</v>
      </c>
      <c r="C229" t="s">
        <v>6</v>
      </c>
      <c r="D229">
        <v>99094</v>
      </c>
      <c r="E229" t="s">
        <v>91</v>
      </c>
      <c r="F229" t="s">
        <v>5109</v>
      </c>
      <c r="G229" t="s">
        <v>19</v>
      </c>
      <c r="H229">
        <v>61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X229">
        <v>0</v>
      </c>
      <c r="Y229">
        <v>0</v>
      </c>
    </row>
    <row r="230" spans="1:26" x14ac:dyDescent="0.3">
      <c r="A230" t="s">
        <v>3326</v>
      </c>
      <c r="B230">
        <v>12</v>
      </c>
      <c r="C230" t="s">
        <v>6</v>
      </c>
      <c r="D230">
        <v>99097</v>
      </c>
      <c r="E230" t="s">
        <v>95</v>
      </c>
      <c r="F230" t="s">
        <v>5111</v>
      </c>
      <c r="G230" t="s">
        <v>16</v>
      </c>
      <c r="H230">
        <v>60</v>
      </c>
      <c r="I230">
        <v>0</v>
      </c>
      <c r="J230">
        <v>1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X230">
        <v>0</v>
      </c>
      <c r="Y230">
        <v>0</v>
      </c>
      <c r="Z230">
        <v>24</v>
      </c>
    </row>
    <row r="231" spans="1:26" x14ac:dyDescent="0.3">
      <c r="A231" t="s">
        <v>3329</v>
      </c>
      <c r="B231">
        <v>12</v>
      </c>
      <c r="C231" t="s">
        <v>6</v>
      </c>
      <c r="D231">
        <v>99097</v>
      </c>
      <c r="E231" t="s">
        <v>5113</v>
      </c>
      <c r="F231" t="s">
        <v>5114</v>
      </c>
      <c r="G231" t="s">
        <v>16</v>
      </c>
      <c r="H231">
        <v>130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X231">
        <v>0</v>
      </c>
      <c r="Y231">
        <v>0</v>
      </c>
      <c r="Z231">
        <v>0</v>
      </c>
    </row>
    <row r="232" spans="1:26" x14ac:dyDescent="0.3">
      <c r="A232" t="s">
        <v>3330</v>
      </c>
      <c r="B232">
        <v>12</v>
      </c>
      <c r="C232" t="s">
        <v>6</v>
      </c>
      <c r="D232">
        <v>99097</v>
      </c>
      <c r="E232" t="s">
        <v>64</v>
      </c>
      <c r="F232" t="s">
        <v>5116</v>
      </c>
      <c r="G232" t="s">
        <v>16</v>
      </c>
      <c r="H232">
        <v>80</v>
      </c>
      <c r="I232">
        <v>0</v>
      </c>
      <c r="J232">
        <v>1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X232">
        <v>0</v>
      </c>
      <c r="Y232">
        <v>0</v>
      </c>
      <c r="Z232">
        <v>30</v>
      </c>
    </row>
    <row r="233" spans="1:26" x14ac:dyDescent="0.3">
      <c r="A233" t="s">
        <v>4119</v>
      </c>
      <c r="B233">
        <v>12</v>
      </c>
      <c r="C233" t="s">
        <v>6</v>
      </c>
      <c r="D233">
        <v>499014</v>
      </c>
      <c r="E233" t="s">
        <v>52</v>
      </c>
      <c r="F233" t="s">
        <v>44</v>
      </c>
      <c r="G233" t="s">
        <v>29</v>
      </c>
      <c r="H233">
        <v>50</v>
      </c>
      <c r="I233">
        <v>1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X233">
        <v>0</v>
      </c>
      <c r="Y233">
        <v>0</v>
      </c>
    </row>
    <row r="234" spans="1:26" x14ac:dyDescent="0.3">
      <c r="A234" t="s">
        <v>4125</v>
      </c>
      <c r="B234">
        <v>12</v>
      </c>
      <c r="C234" t="s">
        <v>6</v>
      </c>
      <c r="D234">
        <v>499014</v>
      </c>
      <c r="E234" t="s">
        <v>61</v>
      </c>
      <c r="F234" t="s">
        <v>5119</v>
      </c>
      <c r="G234" t="s">
        <v>29</v>
      </c>
      <c r="H234">
        <v>105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X234">
        <v>0</v>
      </c>
      <c r="Y234">
        <v>0</v>
      </c>
    </row>
    <row r="235" spans="1:26" x14ac:dyDescent="0.3">
      <c r="A235" t="s">
        <v>4115</v>
      </c>
      <c r="B235">
        <v>12</v>
      </c>
      <c r="C235" t="s">
        <v>6</v>
      </c>
      <c r="D235">
        <v>518856</v>
      </c>
      <c r="E235" t="s">
        <v>13</v>
      </c>
      <c r="F235" t="s">
        <v>5121</v>
      </c>
      <c r="G235" t="s">
        <v>21</v>
      </c>
      <c r="H235">
        <v>112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X235">
        <v>0</v>
      </c>
      <c r="Y235">
        <v>0</v>
      </c>
    </row>
    <row r="236" spans="1:26" x14ac:dyDescent="0.3">
      <c r="A236" t="s">
        <v>4242</v>
      </c>
      <c r="B236">
        <v>12</v>
      </c>
      <c r="C236" t="s">
        <v>6</v>
      </c>
      <c r="D236">
        <v>521644</v>
      </c>
      <c r="E236" t="s">
        <v>13</v>
      </c>
      <c r="F236" t="s">
        <v>5123</v>
      </c>
      <c r="G236" t="s">
        <v>21</v>
      </c>
      <c r="H236">
        <v>142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X236">
        <v>0</v>
      </c>
      <c r="Y236">
        <v>0</v>
      </c>
    </row>
    <row r="237" spans="1:26" x14ac:dyDescent="0.3">
      <c r="A237" t="s">
        <v>3266</v>
      </c>
      <c r="B237">
        <v>12</v>
      </c>
      <c r="C237" t="s">
        <v>6</v>
      </c>
      <c r="D237">
        <v>523798</v>
      </c>
      <c r="E237" t="s">
        <v>13</v>
      </c>
      <c r="F237" t="s">
        <v>5125</v>
      </c>
      <c r="G237" t="s">
        <v>19</v>
      </c>
      <c r="H237">
        <v>165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X237">
        <v>0</v>
      </c>
      <c r="Y237">
        <v>0</v>
      </c>
    </row>
    <row r="238" spans="1:26" x14ac:dyDescent="0.3">
      <c r="A238" t="s">
        <v>4269</v>
      </c>
      <c r="B238">
        <v>12</v>
      </c>
      <c r="C238" t="s">
        <v>6</v>
      </c>
      <c r="D238">
        <v>524057</v>
      </c>
      <c r="E238" t="s">
        <v>13</v>
      </c>
      <c r="F238" t="s">
        <v>5127</v>
      </c>
      <c r="G238" t="s">
        <v>24</v>
      </c>
      <c r="H238">
        <v>40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X238">
        <v>0</v>
      </c>
      <c r="Y238">
        <v>0</v>
      </c>
    </row>
    <row r="239" spans="1:26" x14ac:dyDescent="0.3">
      <c r="A239" t="s">
        <v>4270</v>
      </c>
      <c r="B239">
        <v>12</v>
      </c>
      <c r="C239" t="s">
        <v>6</v>
      </c>
      <c r="D239">
        <v>524079</v>
      </c>
      <c r="E239" t="s">
        <v>13</v>
      </c>
      <c r="F239" t="s">
        <v>5129</v>
      </c>
      <c r="G239" t="s">
        <v>16</v>
      </c>
      <c r="H239">
        <v>21</v>
      </c>
      <c r="I239">
        <v>103</v>
      </c>
      <c r="J239">
        <v>24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X239">
        <v>0</v>
      </c>
      <c r="Y239">
        <v>0</v>
      </c>
      <c r="Z239">
        <v>545</v>
      </c>
    </row>
    <row r="240" spans="1:26" x14ac:dyDescent="0.3">
      <c r="A240" t="s">
        <v>4271</v>
      </c>
      <c r="B240">
        <v>12</v>
      </c>
      <c r="C240" t="s">
        <v>6</v>
      </c>
      <c r="D240">
        <v>524080</v>
      </c>
      <c r="E240" t="s">
        <v>13</v>
      </c>
      <c r="F240" t="s">
        <v>5133</v>
      </c>
      <c r="G240" t="s">
        <v>16</v>
      </c>
      <c r="H240">
        <v>20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X240">
        <v>0</v>
      </c>
      <c r="Y240">
        <v>0</v>
      </c>
    </row>
    <row r="241" spans="1:26" x14ac:dyDescent="0.3">
      <c r="A241" t="s">
        <v>4273</v>
      </c>
      <c r="B241">
        <v>12</v>
      </c>
      <c r="C241" t="s">
        <v>6</v>
      </c>
      <c r="D241">
        <v>524082</v>
      </c>
      <c r="E241" t="s">
        <v>13</v>
      </c>
      <c r="F241" t="s">
        <v>5136</v>
      </c>
      <c r="G241" t="s">
        <v>16</v>
      </c>
      <c r="H241">
        <v>22</v>
      </c>
      <c r="I241">
        <v>14</v>
      </c>
      <c r="J241">
        <v>4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X241">
        <v>0</v>
      </c>
      <c r="Y241">
        <v>0</v>
      </c>
      <c r="Z241">
        <v>88</v>
      </c>
    </row>
    <row r="242" spans="1:26" x14ac:dyDescent="0.3">
      <c r="A242" t="s">
        <v>4278</v>
      </c>
      <c r="B242">
        <v>12</v>
      </c>
      <c r="C242" t="s">
        <v>6</v>
      </c>
      <c r="D242">
        <v>525341</v>
      </c>
      <c r="E242" t="s">
        <v>13</v>
      </c>
      <c r="F242" t="s">
        <v>5138</v>
      </c>
      <c r="G242" t="s">
        <v>16</v>
      </c>
      <c r="H242">
        <v>170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X242">
        <v>0</v>
      </c>
      <c r="Y242">
        <v>0</v>
      </c>
    </row>
    <row r="243" spans="1:26" x14ac:dyDescent="0.3">
      <c r="A243" t="s">
        <v>4424</v>
      </c>
      <c r="B243">
        <v>12</v>
      </c>
      <c r="C243" t="s">
        <v>6</v>
      </c>
      <c r="D243">
        <v>528927</v>
      </c>
      <c r="E243" t="s">
        <v>13</v>
      </c>
      <c r="F243" t="s">
        <v>5140</v>
      </c>
      <c r="G243" t="s">
        <v>21</v>
      </c>
      <c r="H243">
        <v>113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X243">
        <v>0</v>
      </c>
      <c r="Y243">
        <v>0</v>
      </c>
    </row>
    <row r="244" spans="1:26" x14ac:dyDescent="0.3">
      <c r="A244" t="s">
        <v>4427</v>
      </c>
      <c r="B244">
        <v>12</v>
      </c>
      <c r="C244" t="s">
        <v>6</v>
      </c>
      <c r="D244">
        <v>529035</v>
      </c>
      <c r="E244" t="s">
        <v>13</v>
      </c>
      <c r="F244" t="s">
        <v>5142</v>
      </c>
      <c r="G244" t="s">
        <v>16</v>
      </c>
      <c r="H244">
        <v>110</v>
      </c>
      <c r="I244">
        <v>25</v>
      </c>
      <c r="J244">
        <v>6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X244">
        <v>0</v>
      </c>
      <c r="Y244">
        <v>0</v>
      </c>
      <c r="Z244">
        <v>121</v>
      </c>
    </row>
    <row r="245" spans="1:26" x14ac:dyDescent="0.3">
      <c r="A245" t="s">
        <v>4535</v>
      </c>
      <c r="B245">
        <v>12</v>
      </c>
      <c r="C245" t="s">
        <v>6</v>
      </c>
      <c r="D245">
        <v>530460</v>
      </c>
      <c r="E245" t="s">
        <v>13</v>
      </c>
      <c r="F245" t="s">
        <v>5144</v>
      </c>
      <c r="G245" t="s">
        <v>16</v>
      </c>
      <c r="H245">
        <v>100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X245">
        <v>0</v>
      </c>
      <c r="Y245">
        <v>0</v>
      </c>
    </row>
    <row r="246" spans="1:26" x14ac:dyDescent="0.3">
      <c r="A246" t="s">
        <v>4547</v>
      </c>
      <c r="B246">
        <v>12</v>
      </c>
      <c r="C246" t="s">
        <v>6</v>
      </c>
      <c r="D246">
        <v>530609</v>
      </c>
      <c r="E246" t="s">
        <v>13</v>
      </c>
      <c r="F246" t="s">
        <v>5146</v>
      </c>
      <c r="G246" t="s">
        <v>19</v>
      </c>
      <c r="H246">
        <v>148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X246">
        <v>0</v>
      </c>
      <c r="Y246">
        <v>0</v>
      </c>
    </row>
    <row r="247" spans="1:26" x14ac:dyDescent="0.3">
      <c r="A247" t="s">
        <v>4559</v>
      </c>
      <c r="B247">
        <v>12</v>
      </c>
      <c r="C247" t="s">
        <v>6</v>
      </c>
      <c r="D247">
        <v>530662</v>
      </c>
      <c r="E247" t="s">
        <v>13</v>
      </c>
      <c r="F247" t="s">
        <v>5148</v>
      </c>
      <c r="G247" t="s">
        <v>24</v>
      </c>
      <c r="H247">
        <v>50</v>
      </c>
      <c r="I247">
        <v>0</v>
      </c>
      <c r="J247">
        <v>1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X247">
        <v>0</v>
      </c>
      <c r="Y247">
        <v>0</v>
      </c>
      <c r="Z247">
        <v>11</v>
      </c>
    </row>
    <row r="248" spans="1:26" x14ac:dyDescent="0.3">
      <c r="A248" t="s">
        <v>3109</v>
      </c>
      <c r="B248">
        <v>12</v>
      </c>
      <c r="C248" t="s">
        <v>6</v>
      </c>
      <c r="D248">
        <v>532009</v>
      </c>
      <c r="E248" t="s">
        <v>13</v>
      </c>
      <c r="F248" t="s">
        <v>5150</v>
      </c>
      <c r="G248" t="s">
        <v>16</v>
      </c>
      <c r="H248">
        <v>160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X248">
        <v>0</v>
      </c>
      <c r="Y248">
        <v>0</v>
      </c>
    </row>
    <row r="249" spans="1:26" x14ac:dyDescent="0.3">
      <c r="A249" t="s">
        <v>3136</v>
      </c>
      <c r="B249">
        <v>12</v>
      </c>
      <c r="C249" t="s">
        <v>6</v>
      </c>
      <c r="D249">
        <v>532187</v>
      </c>
      <c r="E249" t="s">
        <v>13</v>
      </c>
      <c r="F249" t="s">
        <v>5152</v>
      </c>
      <c r="G249" t="s">
        <v>19</v>
      </c>
      <c r="H249">
        <v>115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X249">
        <v>0</v>
      </c>
      <c r="Y249">
        <v>0</v>
      </c>
    </row>
    <row r="250" spans="1:26" x14ac:dyDescent="0.3">
      <c r="A250" t="s">
        <v>3401</v>
      </c>
      <c r="B250">
        <v>12</v>
      </c>
      <c r="C250" t="s">
        <v>6</v>
      </c>
      <c r="D250">
        <v>533100</v>
      </c>
      <c r="E250" t="s">
        <v>13</v>
      </c>
      <c r="F250" t="s">
        <v>5155</v>
      </c>
      <c r="G250" t="s">
        <v>17</v>
      </c>
      <c r="H250">
        <v>105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X250">
        <v>0</v>
      </c>
      <c r="Y250">
        <v>0</v>
      </c>
    </row>
    <row r="251" spans="1:26" x14ac:dyDescent="0.3">
      <c r="A251" t="s">
        <v>3447</v>
      </c>
      <c r="B251">
        <v>12</v>
      </c>
      <c r="C251" t="s">
        <v>6</v>
      </c>
      <c r="D251">
        <v>533124</v>
      </c>
      <c r="E251" t="s">
        <v>13</v>
      </c>
      <c r="F251" t="s">
        <v>5157</v>
      </c>
      <c r="G251" t="s">
        <v>29</v>
      </c>
      <c r="H251">
        <v>152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X251">
        <v>0</v>
      </c>
      <c r="Y251">
        <v>0</v>
      </c>
    </row>
    <row r="252" spans="1:26" x14ac:dyDescent="0.3">
      <c r="A252" t="s">
        <v>3526</v>
      </c>
      <c r="B252">
        <v>12</v>
      </c>
      <c r="C252" t="s">
        <v>6</v>
      </c>
      <c r="D252">
        <v>533384</v>
      </c>
      <c r="E252" t="s">
        <v>13</v>
      </c>
      <c r="F252" t="s">
        <v>5160</v>
      </c>
      <c r="G252" t="s">
        <v>16</v>
      </c>
      <c r="H252">
        <v>90</v>
      </c>
      <c r="I252">
        <v>15</v>
      </c>
      <c r="J252">
        <v>1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X252">
        <v>0</v>
      </c>
      <c r="Y252">
        <v>0</v>
      </c>
      <c r="Z252">
        <v>22</v>
      </c>
    </row>
    <row r="253" spans="1:26" x14ac:dyDescent="0.3">
      <c r="A253" t="s">
        <v>3535</v>
      </c>
      <c r="B253">
        <v>12</v>
      </c>
      <c r="C253" t="s">
        <v>6</v>
      </c>
      <c r="D253">
        <v>533420</v>
      </c>
      <c r="E253" t="s">
        <v>13</v>
      </c>
      <c r="F253" t="s">
        <v>5162</v>
      </c>
      <c r="G253" t="s">
        <v>16</v>
      </c>
      <c r="H253">
        <v>74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X253">
        <v>0</v>
      </c>
      <c r="Y253">
        <v>0</v>
      </c>
    </row>
    <row r="254" spans="1:26" x14ac:dyDescent="0.3">
      <c r="A254" t="s">
        <v>3536</v>
      </c>
      <c r="B254">
        <v>12</v>
      </c>
      <c r="C254" t="s">
        <v>6</v>
      </c>
      <c r="D254">
        <v>533420</v>
      </c>
      <c r="E254" t="s">
        <v>39</v>
      </c>
      <c r="F254" t="s">
        <v>5164</v>
      </c>
      <c r="G254" t="s">
        <v>16</v>
      </c>
      <c r="H254">
        <v>73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X254">
        <v>0</v>
      </c>
      <c r="Y254">
        <v>0</v>
      </c>
    </row>
    <row r="255" spans="1:26" x14ac:dyDescent="0.3">
      <c r="A255" t="s">
        <v>5165</v>
      </c>
      <c r="B255">
        <v>12</v>
      </c>
      <c r="C255" t="s">
        <v>6</v>
      </c>
      <c r="D255">
        <v>533650</v>
      </c>
      <c r="E255">
        <v>0</v>
      </c>
      <c r="F255" t="s">
        <v>5166</v>
      </c>
      <c r="G255">
        <v>7</v>
      </c>
      <c r="H255">
        <v>1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Z255">
        <v>77</v>
      </c>
    </row>
    <row r="256" spans="1:26" x14ac:dyDescent="0.3">
      <c r="A256" t="s">
        <v>4454</v>
      </c>
      <c r="B256">
        <v>12</v>
      </c>
      <c r="C256" t="s">
        <v>6</v>
      </c>
      <c r="D256">
        <v>599000</v>
      </c>
      <c r="E256" t="s">
        <v>111</v>
      </c>
      <c r="F256" t="s">
        <v>5168</v>
      </c>
      <c r="G256" t="s">
        <v>16</v>
      </c>
      <c r="H256">
        <v>140</v>
      </c>
      <c r="I256">
        <v>3</v>
      </c>
      <c r="J256">
        <v>3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X256">
        <v>0</v>
      </c>
      <c r="Y256">
        <v>0</v>
      </c>
      <c r="Z256">
        <v>42</v>
      </c>
    </row>
    <row r="257" spans="1:26" x14ac:dyDescent="0.3">
      <c r="A257" t="s">
        <v>4372</v>
      </c>
      <c r="B257">
        <v>12</v>
      </c>
      <c r="C257" t="s">
        <v>14</v>
      </c>
      <c r="D257">
        <v>99033</v>
      </c>
      <c r="E257" t="s">
        <v>5170</v>
      </c>
      <c r="F257" t="s">
        <v>5171</v>
      </c>
      <c r="G257" t="s">
        <v>17</v>
      </c>
      <c r="H257">
        <v>110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X257">
        <v>0</v>
      </c>
      <c r="Y257">
        <v>0</v>
      </c>
    </row>
    <row r="258" spans="1:26" x14ac:dyDescent="0.3">
      <c r="A258" t="s">
        <v>4373</v>
      </c>
      <c r="B258">
        <v>12</v>
      </c>
      <c r="C258" t="s">
        <v>14</v>
      </c>
      <c r="D258">
        <v>99033</v>
      </c>
      <c r="E258" t="s">
        <v>5174</v>
      </c>
      <c r="F258" t="s">
        <v>5175</v>
      </c>
      <c r="G258" t="s">
        <v>16</v>
      </c>
      <c r="H258">
        <v>140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X258">
        <v>0</v>
      </c>
      <c r="Y258">
        <v>0</v>
      </c>
    </row>
    <row r="259" spans="1:26" x14ac:dyDescent="0.3">
      <c r="A259" t="s">
        <v>3196</v>
      </c>
      <c r="B259">
        <v>12</v>
      </c>
      <c r="C259" t="s">
        <v>14</v>
      </c>
      <c r="D259">
        <v>99033</v>
      </c>
      <c r="E259" t="s">
        <v>5177</v>
      </c>
      <c r="F259" t="s">
        <v>5178</v>
      </c>
      <c r="G259" t="s">
        <v>19</v>
      </c>
      <c r="H259">
        <v>50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X259">
        <v>0</v>
      </c>
      <c r="Y259">
        <v>0</v>
      </c>
    </row>
    <row r="260" spans="1:26" x14ac:dyDescent="0.3">
      <c r="A260" t="s">
        <v>4323</v>
      </c>
      <c r="B260">
        <v>12</v>
      </c>
      <c r="C260" t="s">
        <v>14</v>
      </c>
      <c r="D260">
        <v>99061</v>
      </c>
      <c r="E260" t="s">
        <v>101</v>
      </c>
      <c r="F260" t="s">
        <v>5180</v>
      </c>
      <c r="G260" t="s">
        <v>16</v>
      </c>
      <c r="H260">
        <v>122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X260">
        <v>0</v>
      </c>
      <c r="Y260">
        <v>0</v>
      </c>
    </row>
    <row r="261" spans="1:26" x14ac:dyDescent="0.3">
      <c r="A261" t="s">
        <v>4324</v>
      </c>
      <c r="B261">
        <v>12</v>
      </c>
      <c r="C261" t="s">
        <v>14</v>
      </c>
      <c r="D261">
        <v>99061</v>
      </c>
      <c r="E261" t="s">
        <v>5170</v>
      </c>
      <c r="F261" t="s">
        <v>5183</v>
      </c>
      <c r="G261" t="s">
        <v>16</v>
      </c>
      <c r="H261">
        <v>121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X261">
        <v>0</v>
      </c>
      <c r="Y261">
        <v>0</v>
      </c>
    </row>
    <row r="262" spans="1:26" x14ac:dyDescent="0.3">
      <c r="A262" t="s">
        <v>4325</v>
      </c>
      <c r="B262">
        <v>12</v>
      </c>
      <c r="C262" t="s">
        <v>14</v>
      </c>
      <c r="D262">
        <v>99061</v>
      </c>
      <c r="E262" t="s">
        <v>5174</v>
      </c>
      <c r="F262" t="s">
        <v>5184</v>
      </c>
      <c r="G262" t="s">
        <v>16</v>
      </c>
      <c r="H262">
        <v>124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X262">
        <v>0</v>
      </c>
      <c r="Y262">
        <v>0</v>
      </c>
    </row>
    <row r="263" spans="1:26" x14ac:dyDescent="0.3">
      <c r="A263" t="s">
        <v>4326</v>
      </c>
      <c r="B263">
        <v>12</v>
      </c>
      <c r="C263" t="s">
        <v>14</v>
      </c>
      <c r="D263">
        <v>99061</v>
      </c>
      <c r="E263" t="s">
        <v>5185</v>
      </c>
      <c r="F263" t="s">
        <v>5186</v>
      </c>
      <c r="G263" t="s">
        <v>16</v>
      </c>
      <c r="H263">
        <v>120</v>
      </c>
      <c r="I263">
        <v>17</v>
      </c>
      <c r="J263">
        <v>4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X263">
        <v>0</v>
      </c>
      <c r="Y263">
        <v>0</v>
      </c>
      <c r="Z263">
        <v>44</v>
      </c>
    </row>
    <row r="264" spans="1:26" x14ac:dyDescent="0.3">
      <c r="A264" t="s">
        <v>4327</v>
      </c>
      <c r="B264">
        <v>12</v>
      </c>
      <c r="C264" t="s">
        <v>14</v>
      </c>
      <c r="D264">
        <v>99061</v>
      </c>
      <c r="E264" t="s">
        <v>4708</v>
      </c>
      <c r="F264" t="s">
        <v>5187</v>
      </c>
      <c r="G264" t="s">
        <v>16</v>
      </c>
      <c r="H264">
        <v>123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X264">
        <v>0</v>
      </c>
      <c r="Y264">
        <v>0</v>
      </c>
    </row>
    <row r="265" spans="1:26" x14ac:dyDescent="0.3">
      <c r="A265" t="s">
        <v>4417</v>
      </c>
      <c r="B265">
        <v>12</v>
      </c>
      <c r="C265" t="s">
        <v>14</v>
      </c>
      <c r="D265">
        <v>99061</v>
      </c>
      <c r="E265" t="s">
        <v>5188</v>
      </c>
      <c r="F265" t="s">
        <v>5189</v>
      </c>
      <c r="G265" t="s">
        <v>16</v>
      </c>
      <c r="H265">
        <v>110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X265">
        <v>0</v>
      </c>
      <c r="Y265">
        <v>0</v>
      </c>
    </row>
    <row r="266" spans="1:26" x14ac:dyDescent="0.3">
      <c r="A266" t="s">
        <v>3236</v>
      </c>
      <c r="B266">
        <v>12</v>
      </c>
      <c r="C266" t="s">
        <v>14</v>
      </c>
      <c r="D266">
        <v>99094</v>
      </c>
      <c r="E266" t="s">
        <v>67</v>
      </c>
      <c r="F266" t="s">
        <v>5191</v>
      </c>
      <c r="G266" t="s">
        <v>16</v>
      </c>
      <c r="H266">
        <v>45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X266">
        <v>0</v>
      </c>
      <c r="Y266">
        <v>0</v>
      </c>
    </row>
    <row r="267" spans="1:26" x14ac:dyDescent="0.3">
      <c r="A267" t="s">
        <v>3505</v>
      </c>
      <c r="B267">
        <v>12</v>
      </c>
      <c r="C267" t="s">
        <v>14</v>
      </c>
      <c r="D267">
        <v>99146</v>
      </c>
      <c r="E267" t="s">
        <v>13</v>
      </c>
      <c r="F267" t="s">
        <v>5193</v>
      </c>
      <c r="G267" t="s">
        <v>16</v>
      </c>
      <c r="H267">
        <v>20</v>
      </c>
      <c r="I267">
        <v>11</v>
      </c>
      <c r="J267">
        <v>12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X267">
        <v>0</v>
      </c>
      <c r="Y267">
        <v>0</v>
      </c>
      <c r="Z267">
        <v>215</v>
      </c>
    </row>
    <row r="268" spans="1:26" x14ac:dyDescent="0.3">
      <c r="A268" t="s">
        <v>3506</v>
      </c>
      <c r="B268">
        <v>12</v>
      </c>
      <c r="C268" t="s">
        <v>14</v>
      </c>
      <c r="D268">
        <v>99146</v>
      </c>
      <c r="E268" t="s">
        <v>39</v>
      </c>
      <c r="F268" t="s">
        <v>5195</v>
      </c>
      <c r="G268" t="s">
        <v>16</v>
      </c>
      <c r="H268">
        <v>30</v>
      </c>
      <c r="I268">
        <v>14</v>
      </c>
      <c r="J268">
        <v>10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X268">
        <v>0</v>
      </c>
      <c r="Y268">
        <v>0</v>
      </c>
      <c r="Z268">
        <v>210</v>
      </c>
    </row>
    <row r="269" spans="1:26" x14ac:dyDescent="0.3">
      <c r="A269" t="s">
        <v>3312</v>
      </c>
      <c r="B269">
        <v>12</v>
      </c>
      <c r="C269" t="s">
        <v>14</v>
      </c>
      <c r="D269">
        <v>99161</v>
      </c>
      <c r="E269" t="s">
        <v>101</v>
      </c>
      <c r="F269" t="s">
        <v>5198</v>
      </c>
      <c r="G269" t="s">
        <v>16</v>
      </c>
      <c r="H269">
        <v>1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X269">
        <v>0</v>
      </c>
      <c r="Y269">
        <v>0</v>
      </c>
    </row>
    <row r="270" spans="1:26" x14ac:dyDescent="0.3">
      <c r="A270" t="s">
        <v>4277</v>
      </c>
      <c r="B270">
        <v>12</v>
      </c>
      <c r="C270" t="s">
        <v>14</v>
      </c>
      <c r="D270">
        <v>524609</v>
      </c>
      <c r="E270" t="s">
        <v>13</v>
      </c>
      <c r="F270" t="s">
        <v>5199</v>
      </c>
      <c r="G270" t="s">
        <v>16</v>
      </c>
      <c r="H270">
        <v>126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X270">
        <v>0</v>
      </c>
      <c r="Y270">
        <v>0</v>
      </c>
    </row>
    <row r="271" spans="1:26" x14ac:dyDescent="0.3">
      <c r="A271" t="s">
        <v>4294</v>
      </c>
      <c r="B271">
        <v>12</v>
      </c>
      <c r="C271" t="s">
        <v>14</v>
      </c>
      <c r="D271">
        <v>526302</v>
      </c>
      <c r="E271" t="s">
        <v>13</v>
      </c>
      <c r="F271" t="s">
        <v>121</v>
      </c>
      <c r="G271" t="s">
        <v>16</v>
      </c>
      <c r="H271">
        <v>40</v>
      </c>
      <c r="I271">
        <v>29</v>
      </c>
      <c r="J271">
        <v>16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X271">
        <v>0</v>
      </c>
      <c r="Y271">
        <v>0</v>
      </c>
      <c r="Z271">
        <v>322</v>
      </c>
    </row>
    <row r="272" spans="1:26" x14ac:dyDescent="0.3">
      <c r="A272" t="s">
        <v>3073</v>
      </c>
      <c r="B272">
        <v>12</v>
      </c>
      <c r="C272" t="s">
        <v>14</v>
      </c>
      <c r="D272">
        <v>526653</v>
      </c>
      <c r="E272" t="s">
        <v>39</v>
      </c>
      <c r="F272" t="s">
        <v>5202</v>
      </c>
      <c r="G272" t="s">
        <v>17</v>
      </c>
      <c r="H272">
        <v>130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X272">
        <v>0</v>
      </c>
      <c r="Y272">
        <v>0</v>
      </c>
    </row>
    <row r="273" spans="1:26" x14ac:dyDescent="0.3">
      <c r="A273" t="s">
        <v>4385</v>
      </c>
      <c r="B273">
        <v>12</v>
      </c>
      <c r="C273" t="s">
        <v>14</v>
      </c>
      <c r="D273">
        <v>527989</v>
      </c>
      <c r="E273" t="s">
        <v>13</v>
      </c>
      <c r="F273" t="s">
        <v>5204</v>
      </c>
      <c r="G273" t="s">
        <v>17</v>
      </c>
      <c r="H273">
        <v>200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X273">
        <v>0</v>
      </c>
      <c r="Y273">
        <v>0</v>
      </c>
    </row>
    <row r="274" spans="1:26" x14ac:dyDescent="0.3">
      <c r="A274" t="s">
        <v>4396</v>
      </c>
      <c r="B274">
        <v>12</v>
      </c>
      <c r="C274" t="s">
        <v>14</v>
      </c>
      <c r="D274">
        <v>528207</v>
      </c>
      <c r="E274" t="s">
        <v>13</v>
      </c>
      <c r="F274" t="s">
        <v>5207</v>
      </c>
      <c r="G274" t="s">
        <v>16</v>
      </c>
      <c r="H274">
        <v>40</v>
      </c>
      <c r="I274">
        <v>0</v>
      </c>
      <c r="J274">
        <v>5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X274">
        <v>0</v>
      </c>
      <c r="Y274">
        <v>0</v>
      </c>
      <c r="Z274">
        <v>158</v>
      </c>
    </row>
    <row r="275" spans="1:26" x14ac:dyDescent="0.3">
      <c r="A275" t="s">
        <v>4456</v>
      </c>
      <c r="B275">
        <v>12</v>
      </c>
      <c r="C275" t="s">
        <v>14</v>
      </c>
      <c r="D275">
        <v>529525</v>
      </c>
      <c r="E275" t="s">
        <v>13</v>
      </c>
      <c r="F275" t="s">
        <v>5208</v>
      </c>
      <c r="G275" t="s">
        <v>16</v>
      </c>
      <c r="H275">
        <v>60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X275">
        <v>0</v>
      </c>
      <c r="Y275">
        <v>0</v>
      </c>
    </row>
    <row r="276" spans="1:26" x14ac:dyDescent="0.3">
      <c r="A276" t="s">
        <v>3067</v>
      </c>
      <c r="B276">
        <v>12</v>
      </c>
      <c r="C276" t="s">
        <v>14</v>
      </c>
      <c r="D276">
        <v>531728</v>
      </c>
      <c r="E276" t="s">
        <v>13</v>
      </c>
      <c r="F276" t="s">
        <v>5210</v>
      </c>
      <c r="G276" t="s">
        <v>16</v>
      </c>
      <c r="H276">
        <v>70</v>
      </c>
      <c r="I276">
        <v>4</v>
      </c>
      <c r="J276">
        <v>5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X276">
        <v>0</v>
      </c>
      <c r="Y276">
        <v>0</v>
      </c>
      <c r="Z276">
        <v>110</v>
      </c>
    </row>
    <row r="277" spans="1:26" x14ac:dyDescent="0.3">
      <c r="A277" t="s">
        <v>3081</v>
      </c>
      <c r="B277">
        <v>12</v>
      </c>
      <c r="C277" t="s">
        <v>14</v>
      </c>
      <c r="D277">
        <v>531798</v>
      </c>
      <c r="E277" t="s">
        <v>13</v>
      </c>
      <c r="F277" t="s">
        <v>5212</v>
      </c>
      <c r="G277" t="s">
        <v>29</v>
      </c>
      <c r="H277">
        <v>245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X277">
        <v>0</v>
      </c>
      <c r="Y277">
        <v>0</v>
      </c>
    </row>
    <row r="278" spans="1:26" x14ac:dyDescent="0.3">
      <c r="A278" t="s">
        <v>3082</v>
      </c>
      <c r="B278">
        <v>12</v>
      </c>
      <c r="C278" t="s">
        <v>14</v>
      </c>
      <c r="D278">
        <v>531805</v>
      </c>
      <c r="E278" t="s">
        <v>13</v>
      </c>
      <c r="F278" t="s">
        <v>5214</v>
      </c>
      <c r="G278" t="s">
        <v>19</v>
      </c>
      <c r="H278">
        <v>152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X278">
        <v>0</v>
      </c>
      <c r="Y278">
        <v>0</v>
      </c>
    </row>
    <row r="279" spans="1:26" x14ac:dyDescent="0.3">
      <c r="A279" t="s">
        <v>3113</v>
      </c>
      <c r="B279">
        <v>12</v>
      </c>
      <c r="C279" t="s">
        <v>14</v>
      </c>
      <c r="D279">
        <v>532029</v>
      </c>
      <c r="E279" t="s">
        <v>13</v>
      </c>
      <c r="F279" t="s">
        <v>5216</v>
      </c>
      <c r="G279" t="s">
        <v>16</v>
      </c>
      <c r="H279">
        <v>210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X279">
        <v>0</v>
      </c>
      <c r="Y279">
        <v>0</v>
      </c>
    </row>
    <row r="280" spans="1:26" x14ac:dyDescent="0.3">
      <c r="A280" t="s">
        <v>3118</v>
      </c>
      <c r="B280">
        <v>12</v>
      </c>
      <c r="C280" t="s">
        <v>14</v>
      </c>
      <c r="D280">
        <v>532062</v>
      </c>
      <c r="E280" t="s">
        <v>13</v>
      </c>
      <c r="F280" t="s">
        <v>5218</v>
      </c>
      <c r="G280" t="s">
        <v>16</v>
      </c>
      <c r="H280">
        <v>150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X280">
        <v>0</v>
      </c>
      <c r="Y280">
        <v>0</v>
      </c>
    </row>
    <row r="281" spans="1:26" x14ac:dyDescent="0.3">
      <c r="A281" t="s">
        <v>3165</v>
      </c>
      <c r="B281">
        <v>12</v>
      </c>
      <c r="C281" t="s">
        <v>14</v>
      </c>
      <c r="D281">
        <v>532325</v>
      </c>
      <c r="E281" t="s">
        <v>13</v>
      </c>
      <c r="F281" t="s">
        <v>5220</v>
      </c>
      <c r="G281" t="s">
        <v>16</v>
      </c>
      <c r="H281">
        <v>90</v>
      </c>
      <c r="I281">
        <v>25</v>
      </c>
      <c r="J281">
        <v>3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X281">
        <v>0</v>
      </c>
      <c r="Y281">
        <v>0</v>
      </c>
      <c r="Z281">
        <v>61</v>
      </c>
    </row>
    <row r="282" spans="1:26" x14ac:dyDescent="0.3">
      <c r="A282" t="s">
        <v>3192</v>
      </c>
      <c r="B282">
        <v>12</v>
      </c>
      <c r="C282" t="s">
        <v>14</v>
      </c>
      <c r="D282">
        <v>532510</v>
      </c>
      <c r="E282" t="s">
        <v>13</v>
      </c>
      <c r="F282" t="s">
        <v>5222</v>
      </c>
      <c r="G282" t="s">
        <v>19</v>
      </c>
      <c r="H282">
        <v>81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X282">
        <v>0</v>
      </c>
      <c r="Y282">
        <v>0</v>
      </c>
    </row>
    <row r="283" spans="1:26" x14ac:dyDescent="0.3">
      <c r="A283" t="s">
        <v>3208</v>
      </c>
      <c r="B283">
        <v>12</v>
      </c>
      <c r="C283" t="s">
        <v>14</v>
      </c>
      <c r="D283">
        <v>532591</v>
      </c>
      <c r="E283" t="s">
        <v>13</v>
      </c>
      <c r="F283" t="s">
        <v>5224</v>
      </c>
      <c r="G283" t="s">
        <v>29</v>
      </c>
      <c r="H283">
        <v>245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X283">
        <v>0</v>
      </c>
      <c r="Y283">
        <v>0</v>
      </c>
    </row>
    <row r="284" spans="1:26" x14ac:dyDescent="0.3">
      <c r="A284" t="s">
        <v>3448</v>
      </c>
      <c r="B284">
        <v>12</v>
      </c>
      <c r="C284" t="s">
        <v>14</v>
      </c>
      <c r="D284">
        <v>533132</v>
      </c>
      <c r="E284" t="s">
        <v>13</v>
      </c>
      <c r="F284" t="s">
        <v>5226</v>
      </c>
      <c r="G284" t="s">
        <v>16</v>
      </c>
      <c r="H284">
        <v>100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X284">
        <v>0</v>
      </c>
      <c r="Y284">
        <v>0</v>
      </c>
    </row>
    <row r="285" spans="1:26" x14ac:dyDescent="0.3">
      <c r="A285" t="s">
        <v>3510</v>
      </c>
      <c r="B285">
        <v>12</v>
      </c>
      <c r="C285" t="s">
        <v>14</v>
      </c>
      <c r="D285">
        <v>533328</v>
      </c>
      <c r="E285" t="s">
        <v>13</v>
      </c>
      <c r="F285" t="s">
        <v>5228</v>
      </c>
      <c r="G285">
        <v>5</v>
      </c>
      <c r="H285">
        <v>180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X285">
        <v>0</v>
      </c>
      <c r="Y285">
        <v>0</v>
      </c>
    </row>
    <row r="286" spans="1:26" x14ac:dyDescent="0.3">
      <c r="A286" t="s">
        <v>3515</v>
      </c>
      <c r="B286">
        <v>12</v>
      </c>
      <c r="C286" t="s">
        <v>14</v>
      </c>
      <c r="D286">
        <v>533345</v>
      </c>
      <c r="E286" t="s">
        <v>13</v>
      </c>
      <c r="F286" t="s">
        <v>5230</v>
      </c>
      <c r="G286" t="s">
        <v>17</v>
      </c>
      <c r="H286">
        <v>160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X286">
        <v>0</v>
      </c>
      <c r="Y286">
        <v>0</v>
      </c>
    </row>
    <row r="287" spans="1:26" x14ac:dyDescent="0.3">
      <c r="A287" t="s">
        <v>3527</v>
      </c>
      <c r="B287">
        <v>12</v>
      </c>
      <c r="C287" t="s">
        <v>14</v>
      </c>
      <c r="D287">
        <v>533394</v>
      </c>
      <c r="E287" t="s">
        <v>13</v>
      </c>
      <c r="F287" t="s">
        <v>5232</v>
      </c>
      <c r="G287" t="s">
        <v>16</v>
      </c>
      <c r="H287">
        <v>153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X287">
        <v>0</v>
      </c>
      <c r="Y287">
        <v>0</v>
      </c>
    </row>
    <row r="288" spans="1:26" x14ac:dyDescent="0.3">
      <c r="A288" t="s">
        <v>4052</v>
      </c>
      <c r="B288">
        <v>12</v>
      </c>
      <c r="C288" t="s">
        <v>14</v>
      </c>
      <c r="D288">
        <v>533429</v>
      </c>
      <c r="E288" t="s">
        <v>13</v>
      </c>
      <c r="F288" t="s">
        <v>5234</v>
      </c>
      <c r="G288" t="s">
        <v>17</v>
      </c>
      <c r="H288">
        <v>170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X288">
        <v>0</v>
      </c>
      <c r="Y288">
        <v>0</v>
      </c>
    </row>
    <row r="289" spans="1:26" x14ac:dyDescent="0.3">
      <c r="A289" t="s">
        <v>3162</v>
      </c>
      <c r="B289">
        <v>12</v>
      </c>
      <c r="C289" t="s">
        <v>7</v>
      </c>
      <c r="D289">
        <v>99033</v>
      </c>
      <c r="E289" t="s">
        <v>4603</v>
      </c>
      <c r="F289" t="s">
        <v>5236</v>
      </c>
      <c r="G289" t="s">
        <v>16</v>
      </c>
      <c r="H289">
        <v>80</v>
      </c>
      <c r="J289">
        <v>1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X289">
        <v>0</v>
      </c>
      <c r="Y289">
        <v>0</v>
      </c>
      <c r="Z289">
        <v>11</v>
      </c>
    </row>
    <row r="290" spans="1:26" x14ac:dyDescent="0.3">
      <c r="A290" t="s">
        <v>3220</v>
      </c>
      <c r="B290">
        <v>12</v>
      </c>
      <c r="C290" t="s">
        <v>7</v>
      </c>
      <c r="D290">
        <v>99033</v>
      </c>
      <c r="E290" t="s">
        <v>5238</v>
      </c>
      <c r="F290" t="s">
        <v>5239</v>
      </c>
      <c r="G290" t="s">
        <v>19</v>
      </c>
      <c r="H290">
        <v>60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X290">
        <v>0</v>
      </c>
      <c r="Y290">
        <v>0</v>
      </c>
      <c r="Z290">
        <v>8</v>
      </c>
    </row>
    <row r="291" spans="1:26" x14ac:dyDescent="0.3">
      <c r="A291" t="s">
        <v>3459</v>
      </c>
      <c r="B291">
        <v>52</v>
      </c>
      <c r="C291" t="s">
        <v>9</v>
      </c>
      <c r="D291">
        <v>99035</v>
      </c>
      <c r="E291" t="s">
        <v>5242</v>
      </c>
      <c r="F291" t="s">
        <v>5243</v>
      </c>
      <c r="G291">
        <v>7</v>
      </c>
      <c r="H291">
        <v>45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X291">
        <v>0</v>
      </c>
      <c r="Y291">
        <v>0</v>
      </c>
    </row>
    <row r="292" spans="1:26" x14ac:dyDescent="0.3">
      <c r="A292" t="s">
        <v>3143</v>
      </c>
      <c r="B292">
        <v>12</v>
      </c>
      <c r="C292" t="s">
        <v>7</v>
      </c>
      <c r="D292">
        <v>99045</v>
      </c>
      <c r="E292" t="s">
        <v>50</v>
      </c>
      <c r="F292" t="s">
        <v>4918</v>
      </c>
      <c r="G292" t="s">
        <v>17</v>
      </c>
      <c r="H292">
        <v>1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X292">
        <v>0</v>
      </c>
      <c r="Y292">
        <v>0</v>
      </c>
    </row>
    <row r="293" spans="1:26" x14ac:dyDescent="0.3">
      <c r="A293" t="s">
        <v>4304</v>
      </c>
      <c r="B293">
        <v>12</v>
      </c>
      <c r="C293" t="s">
        <v>7</v>
      </c>
      <c r="D293">
        <v>99061</v>
      </c>
      <c r="E293" t="s">
        <v>41</v>
      </c>
      <c r="F293" t="s">
        <v>5248</v>
      </c>
      <c r="G293" t="s">
        <v>16</v>
      </c>
      <c r="H293">
        <v>200</v>
      </c>
      <c r="I293">
        <v>9</v>
      </c>
      <c r="J293">
        <v>2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X293">
        <v>0</v>
      </c>
      <c r="Y293">
        <v>0</v>
      </c>
      <c r="Z293">
        <v>44</v>
      </c>
    </row>
    <row r="294" spans="1:26" x14ac:dyDescent="0.3">
      <c r="A294" t="s">
        <v>4305</v>
      </c>
      <c r="B294">
        <v>12</v>
      </c>
      <c r="C294" t="s">
        <v>7</v>
      </c>
      <c r="D294">
        <v>99061</v>
      </c>
      <c r="E294" t="s">
        <v>60</v>
      </c>
      <c r="F294" t="s">
        <v>5250</v>
      </c>
      <c r="G294" t="s">
        <v>16</v>
      </c>
      <c r="H294">
        <v>200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X294">
        <v>0</v>
      </c>
      <c r="Y294">
        <v>0</v>
      </c>
    </row>
    <row r="295" spans="1:26" x14ac:dyDescent="0.3">
      <c r="A295" t="s">
        <v>4411</v>
      </c>
      <c r="B295">
        <v>12</v>
      </c>
      <c r="C295" t="s">
        <v>7</v>
      </c>
      <c r="D295">
        <v>99061</v>
      </c>
      <c r="E295" t="s">
        <v>5251</v>
      </c>
      <c r="F295" t="s">
        <v>5252</v>
      </c>
      <c r="G295" t="s">
        <v>16</v>
      </c>
      <c r="H295">
        <v>170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X295">
        <v>0</v>
      </c>
      <c r="Y295">
        <v>0</v>
      </c>
    </row>
    <row r="296" spans="1:26" x14ac:dyDescent="0.3">
      <c r="A296" t="s">
        <v>3238</v>
      </c>
      <c r="B296">
        <v>12</v>
      </c>
      <c r="C296" t="s">
        <v>7</v>
      </c>
      <c r="D296">
        <v>99094</v>
      </c>
      <c r="E296" t="s">
        <v>46</v>
      </c>
      <c r="F296" t="s">
        <v>5255</v>
      </c>
      <c r="G296" t="s">
        <v>17</v>
      </c>
      <c r="H296">
        <v>130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X296">
        <v>0</v>
      </c>
      <c r="Y296">
        <v>0</v>
      </c>
    </row>
    <row r="297" spans="1:26" x14ac:dyDescent="0.3">
      <c r="A297" t="s">
        <v>3248</v>
      </c>
      <c r="B297">
        <v>12</v>
      </c>
      <c r="C297" t="s">
        <v>7</v>
      </c>
      <c r="D297">
        <v>99094</v>
      </c>
      <c r="E297" t="s">
        <v>51</v>
      </c>
      <c r="F297" t="s">
        <v>5257</v>
      </c>
      <c r="G297" t="s">
        <v>16</v>
      </c>
      <c r="H297">
        <v>111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X297">
        <v>0</v>
      </c>
      <c r="Y297">
        <v>0</v>
      </c>
    </row>
    <row r="298" spans="1:26" x14ac:dyDescent="0.3">
      <c r="A298" t="s">
        <v>3249</v>
      </c>
      <c r="B298">
        <v>12</v>
      </c>
      <c r="C298" t="s">
        <v>7</v>
      </c>
      <c r="D298">
        <v>99094</v>
      </c>
      <c r="E298" t="s">
        <v>50</v>
      </c>
      <c r="F298" t="s">
        <v>5259</v>
      </c>
      <c r="G298" t="s">
        <v>16</v>
      </c>
      <c r="H298">
        <v>112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X298">
        <v>0</v>
      </c>
      <c r="Y298">
        <v>0</v>
      </c>
    </row>
    <row r="299" spans="1:26" x14ac:dyDescent="0.3">
      <c r="A299" t="s">
        <v>3250</v>
      </c>
      <c r="B299">
        <v>12</v>
      </c>
      <c r="C299" t="s">
        <v>7</v>
      </c>
      <c r="D299">
        <v>99094</v>
      </c>
      <c r="E299" t="s">
        <v>49</v>
      </c>
      <c r="F299" t="s">
        <v>5261</v>
      </c>
      <c r="G299" t="s">
        <v>16</v>
      </c>
      <c r="H299">
        <v>110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X299">
        <v>0</v>
      </c>
      <c r="Y299">
        <v>0</v>
      </c>
    </row>
    <row r="300" spans="1:26" x14ac:dyDescent="0.3">
      <c r="A300" t="s">
        <v>3278</v>
      </c>
      <c r="B300">
        <v>12</v>
      </c>
      <c r="C300" t="s">
        <v>7</v>
      </c>
      <c r="D300">
        <v>99095</v>
      </c>
      <c r="E300" t="s">
        <v>78</v>
      </c>
      <c r="F300" t="s">
        <v>5263</v>
      </c>
      <c r="G300">
        <v>6</v>
      </c>
      <c r="H300">
        <v>1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X300">
        <v>0</v>
      </c>
      <c r="Y300">
        <v>0</v>
      </c>
    </row>
    <row r="301" spans="1:26" x14ac:dyDescent="0.3">
      <c r="A301" t="s">
        <v>3295</v>
      </c>
      <c r="B301">
        <v>12</v>
      </c>
      <c r="C301" t="s">
        <v>7</v>
      </c>
      <c r="D301">
        <v>99161</v>
      </c>
      <c r="E301" t="s">
        <v>5251</v>
      </c>
      <c r="F301" t="s">
        <v>5265</v>
      </c>
      <c r="G301" t="s">
        <v>16</v>
      </c>
      <c r="H301">
        <v>1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X301">
        <v>0</v>
      </c>
      <c r="Y301">
        <v>0</v>
      </c>
    </row>
    <row r="302" spans="1:26" x14ac:dyDescent="0.3">
      <c r="A302" t="s">
        <v>3301</v>
      </c>
      <c r="B302">
        <v>12</v>
      </c>
      <c r="C302" t="s">
        <v>7</v>
      </c>
      <c r="D302">
        <v>99161</v>
      </c>
      <c r="E302" t="s">
        <v>41</v>
      </c>
      <c r="F302" t="s">
        <v>5266</v>
      </c>
      <c r="G302" t="s">
        <v>16</v>
      </c>
      <c r="H302">
        <v>1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X302">
        <v>0</v>
      </c>
      <c r="Y302">
        <v>0</v>
      </c>
    </row>
    <row r="303" spans="1:26" x14ac:dyDescent="0.3">
      <c r="A303" t="s">
        <v>4162</v>
      </c>
      <c r="B303">
        <v>12</v>
      </c>
      <c r="C303" t="s">
        <v>7</v>
      </c>
      <c r="D303">
        <v>499014</v>
      </c>
      <c r="E303" t="s">
        <v>91</v>
      </c>
      <c r="F303" t="s">
        <v>44</v>
      </c>
      <c r="G303" t="s">
        <v>29</v>
      </c>
      <c r="H303">
        <v>5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X303">
        <v>0</v>
      </c>
      <c r="Y303">
        <v>0</v>
      </c>
    </row>
    <row r="304" spans="1:26" x14ac:dyDescent="0.3">
      <c r="A304" t="s">
        <v>4258</v>
      </c>
      <c r="B304">
        <v>12</v>
      </c>
      <c r="C304" t="s">
        <v>7</v>
      </c>
      <c r="D304">
        <v>522624</v>
      </c>
      <c r="E304" t="s">
        <v>13</v>
      </c>
      <c r="F304" t="s">
        <v>5269</v>
      </c>
      <c r="G304" t="s">
        <v>17</v>
      </c>
      <c r="H304">
        <v>40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X304">
        <v>0</v>
      </c>
      <c r="Y304">
        <v>0</v>
      </c>
    </row>
    <row r="305" spans="1:26" x14ac:dyDescent="0.3">
      <c r="A305" t="s">
        <v>5271</v>
      </c>
      <c r="B305">
        <v>56</v>
      </c>
      <c r="C305" t="s">
        <v>7</v>
      </c>
      <c r="D305">
        <v>99161</v>
      </c>
      <c r="E305" t="s">
        <v>5272</v>
      </c>
      <c r="F305" t="s">
        <v>5273</v>
      </c>
      <c r="G305" t="s">
        <v>16</v>
      </c>
      <c r="H305">
        <v>1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X305">
        <v>0</v>
      </c>
      <c r="Y305">
        <v>0</v>
      </c>
    </row>
    <row r="306" spans="1:26" x14ac:dyDescent="0.3">
      <c r="A306" t="s">
        <v>4408</v>
      </c>
      <c r="B306">
        <v>12</v>
      </c>
      <c r="C306" t="s">
        <v>7</v>
      </c>
      <c r="D306">
        <v>528436</v>
      </c>
      <c r="E306" t="s">
        <v>13</v>
      </c>
      <c r="F306" t="s">
        <v>5277</v>
      </c>
      <c r="G306" t="s">
        <v>29</v>
      </c>
      <c r="H306">
        <v>30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X306">
        <v>0</v>
      </c>
      <c r="Y306">
        <v>0</v>
      </c>
    </row>
    <row r="307" spans="1:26" x14ac:dyDescent="0.3">
      <c r="A307" t="s">
        <v>4544</v>
      </c>
      <c r="B307">
        <v>12</v>
      </c>
      <c r="C307" t="s">
        <v>7</v>
      </c>
      <c r="D307">
        <v>530600</v>
      </c>
      <c r="E307" t="s">
        <v>13</v>
      </c>
      <c r="F307" t="s">
        <v>120</v>
      </c>
      <c r="G307">
        <v>5</v>
      </c>
      <c r="H307">
        <v>100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X307">
        <v>0</v>
      </c>
      <c r="Y307">
        <v>0</v>
      </c>
    </row>
    <row r="308" spans="1:26" x14ac:dyDescent="0.3">
      <c r="A308" t="s">
        <v>4573</v>
      </c>
      <c r="B308">
        <v>12</v>
      </c>
      <c r="C308" t="s">
        <v>7</v>
      </c>
      <c r="D308">
        <v>530870</v>
      </c>
      <c r="E308" t="s">
        <v>13</v>
      </c>
      <c r="F308" t="s">
        <v>5282</v>
      </c>
      <c r="G308" t="s">
        <v>16</v>
      </c>
      <c r="H308">
        <v>220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X308">
        <v>0</v>
      </c>
      <c r="Y308">
        <v>0</v>
      </c>
    </row>
    <row r="309" spans="1:26" x14ac:dyDescent="0.3">
      <c r="A309" t="s">
        <v>3159</v>
      </c>
      <c r="B309">
        <v>12</v>
      </c>
      <c r="C309" t="s">
        <v>7</v>
      </c>
      <c r="D309">
        <v>532299</v>
      </c>
      <c r="E309" t="s">
        <v>13</v>
      </c>
      <c r="F309" t="s">
        <v>5284</v>
      </c>
      <c r="G309" t="s">
        <v>16</v>
      </c>
      <c r="H309">
        <v>30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X309">
        <v>0</v>
      </c>
      <c r="Y309">
        <v>0</v>
      </c>
    </row>
    <row r="310" spans="1:26" x14ac:dyDescent="0.3">
      <c r="A310" t="s">
        <v>3164</v>
      </c>
      <c r="B310">
        <v>12</v>
      </c>
      <c r="C310" t="s">
        <v>7</v>
      </c>
      <c r="D310">
        <v>532319</v>
      </c>
      <c r="E310" t="s">
        <v>13</v>
      </c>
      <c r="F310" t="s">
        <v>5286</v>
      </c>
      <c r="G310" t="s">
        <v>16</v>
      </c>
      <c r="H310">
        <v>70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X310">
        <v>0</v>
      </c>
      <c r="Y310">
        <v>0</v>
      </c>
    </row>
    <row r="311" spans="1:26" x14ac:dyDescent="0.3">
      <c r="A311" t="s">
        <v>3395</v>
      </c>
      <c r="B311">
        <v>12</v>
      </c>
      <c r="C311" t="s">
        <v>7</v>
      </c>
      <c r="D311">
        <v>533082</v>
      </c>
      <c r="E311" t="s">
        <v>13</v>
      </c>
      <c r="F311" t="s">
        <v>5288</v>
      </c>
      <c r="G311" t="s">
        <v>16</v>
      </c>
      <c r="H311">
        <v>160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X311">
        <v>0</v>
      </c>
      <c r="Y311">
        <v>0</v>
      </c>
    </row>
    <row r="312" spans="1:26" x14ac:dyDescent="0.3">
      <c r="A312" t="s">
        <v>5290</v>
      </c>
      <c r="B312">
        <v>12</v>
      </c>
      <c r="C312" t="s">
        <v>12</v>
      </c>
      <c r="D312">
        <v>99161</v>
      </c>
      <c r="E312" t="s">
        <v>5056</v>
      </c>
      <c r="F312" t="s">
        <v>5291</v>
      </c>
      <c r="G312" t="s">
        <v>16</v>
      </c>
      <c r="H312">
        <v>1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X312">
        <v>0</v>
      </c>
      <c r="Y312">
        <v>0</v>
      </c>
    </row>
    <row r="313" spans="1:26" x14ac:dyDescent="0.3">
      <c r="A313" t="s">
        <v>4455</v>
      </c>
      <c r="B313">
        <v>12</v>
      </c>
      <c r="C313" t="s">
        <v>7</v>
      </c>
      <c r="D313">
        <v>599000</v>
      </c>
      <c r="E313" t="s">
        <v>46</v>
      </c>
      <c r="F313" t="s">
        <v>5292</v>
      </c>
      <c r="G313" t="s">
        <v>16</v>
      </c>
      <c r="H313">
        <v>140</v>
      </c>
      <c r="I313">
        <v>6</v>
      </c>
      <c r="J313">
        <v>3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X313">
        <v>0</v>
      </c>
      <c r="Y313">
        <v>0</v>
      </c>
      <c r="Z313">
        <v>78</v>
      </c>
    </row>
    <row r="314" spans="1:26" x14ac:dyDescent="0.3">
      <c r="A314" t="s">
        <v>4485</v>
      </c>
      <c r="B314">
        <v>47</v>
      </c>
      <c r="C314" t="s">
        <v>9</v>
      </c>
      <c r="D314">
        <v>99031</v>
      </c>
      <c r="E314" t="s">
        <v>5185</v>
      </c>
      <c r="F314" t="s">
        <v>5295</v>
      </c>
      <c r="G314" t="s">
        <v>16</v>
      </c>
      <c r="H314">
        <v>10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X314">
        <v>0</v>
      </c>
      <c r="Y314">
        <v>0</v>
      </c>
    </row>
    <row r="315" spans="1:26" x14ac:dyDescent="0.3">
      <c r="A315" t="s">
        <v>4567</v>
      </c>
      <c r="B315">
        <v>47</v>
      </c>
      <c r="C315" t="s">
        <v>9</v>
      </c>
      <c r="D315">
        <v>99031</v>
      </c>
      <c r="E315" t="s">
        <v>5299</v>
      </c>
      <c r="F315" t="s">
        <v>5300</v>
      </c>
      <c r="G315" t="s">
        <v>17</v>
      </c>
      <c r="H315">
        <v>90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X315">
        <v>0</v>
      </c>
      <c r="Y315">
        <v>0</v>
      </c>
    </row>
    <row r="316" spans="1:26" x14ac:dyDescent="0.3">
      <c r="A316" t="s">
        <v>4445</v>
      </c>
      <c r="B316">
        <v>47</v>
      </c>
      <c r="C316" t="s">
        <v>9</v>
      </c>
      <c r="D316">
        <v>99059</v>
      </c>
      <c r="E316" t="s">
        <v>78</v>
      </c>
      <c r="F316" t="s">
        <v>5304</v>
      </c>
      <c r="G316" t="s">
        <v>16</v>
      </c>
      <c r="H316">
        <v>15</v>
      </c>
      <c r="I316">
        <v>44</v>
      </c>
      <c r="J316">
        <v>14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X316">
        <v>0</v>
      </c>
      <c r="Y316">
        <v>0</v>
      </c>
      <c r="Z316">
        <v>158</v>
      </c>
    </row>
    <row r="317" spans="1:26" x14ac:dyDescent="0.3">
      <c r="A317" t="s">
        <v>3374</v>
      </c>
      <c r="B317">
        <v>47</v>
      </c>
      <c r="C317" t="s">
        <v>9</v>
      </c>
      <c r="D317">
        <v>99062</v>
      </c>
      <c r="E317" t="s">
        <v>4703</v>
      </c>
      <c r="F317" t="s">
        <v>5307</v>
      </c>
      <c r="G317" t="s">
        <v>16</v>
      </c>
      <c r="H317">
        <v>75</v>
      </c>
      <c r="I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X317">
        <v>0</v>
      </c>
      <c r="Y317">
        <v>0</v>
      </c>
    </row>
    <row r="318" spans="1:26" x14ac:dyDescent="0.3">
      <c r="A318" t="s">
        <v>3264</v>
      </c>
      <c r="B318">
        <v>47</v>
      </c>
      <c r="C318" t="s">
        <v>9</v>
      </c>
      <c r="D318">
        <v>99094</v>
      </c>
      <c r="E318" t="s">
        <v>4979</v>
      </c>
      <c r="F318" t="s">
        <v>5309</v>
      </c>
      <c r="G318" t="s">
        <v>19</v>
      </c>
      <c r="H318">
        <v>130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X318">
        <v>0</v>
      </c>
      <c r="Y318">
        <v>0</v>
      </c>
    </row>
    <row r="319" spans="1:26" x14ac:dyDescent="0.3">
      <c r="A319" t="s">
        <v>3360</v>
      </c>
      <c r="B319">
        <v>47</v>
      </c>
      <c r="C319" t="s">
        <v>9</v>
      </c>
      <c r="D319">
        <v>99102</v>
      </c>
      <c r="E319" t="s">
        <v>13</v>
      </c>
      <c r="F319" t="s">
        <v>5313</v>
      </c>
      <c r="G319" t="s">
        <v>16</v>
      </c>
      <c r="H319">
        <v>110</v>
      </c>
      <c r="I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X319">
        <v>0</v>
      </c>
      <c r="Y319">
        <v>0</v>
      </c>
    </row>
    <row r="320" spans="1:26" x14ac:dyDescent="0.3">
      <c r="A320" t="s">
        <v>3361</v>
      </c>
      <c r="B320">
        <v>47</v>
      </c>
      <c r="C320" t="s">
        <v>9</v>
      </c>
      <c r="D320">
        <v>99102</v>
      </c>
      <c r="E320" t="s">
        <v>39</v>
      </c>
      <c r="F320" t="s">
        <v>5317</v>
      </c>
      <c r="G320" t="s">
        <v>16</v>
      </c>
      <c r="H320">
        <v>105</v>
      </c>
      <c r="I320">
        <v>0</v>
      </c>
      <c r="J320">
        <v>3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X320">
        <v>0</v>
      </c>
      <c r="Y320">
        <v>0</v>
      </c>
      <c r="Z320">
        <v>44</v>
      </c>
    </row>
    <row r="321" spans="1:26" x14ac:dyDescent="0.3">
      <c r="A321" t="s">
        <v>3363</v>
      </c>
      <c r="B321">
        <v>47</v>
      </c>
      <c r="C321" t="s">
        <v>9</v>
      </c>
      <c r="D321">
        <v>99103</v>
      </c>
      <c r="E321" t="s">
        <v>73</v>
      </c>
      <c r="F321" t="s">
        <v>5319</v>
      </c>
      <c r="G321" t="s">
        <v>16</v>
      </c>
      <c r="H321">
        <v>35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X321">
        <v>0</v>
      </c>
      <c r="Y321">
        <v>0</v>
      </c>
    </row>
    <row r="322" spans="1:26" x14ac:dyDescent="0.3">
      <c r="A322" t="s">
        <v>3364</v>
      </c>
      <c r="B322">
        <v>47</v>
      </c>
      <c r="C322" t="s">
        <v>9</v>
      </c>
      <c r="D322">
        <v>99103</v>
      </c>
      <c r="E322" t="s">
        <v>15</v>
      </c>
      <c r="F322" t="s">
        <v>5323</v>
      </c>
      <c r="G322" t="s">
        <v>17</v>
      </c>
      <c r="H322">
        <v>100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X322">
        <v>0</v>
      </c>
      <c r="Y322">
        <v>0</v>
      </c>
    </row>
    <row r="323" spans="1:26" x14ac:dyDescent="0.3">
      <c r="A323" t="s">
        <v>3366</v>
      </c>
      <c r="B323">
        <v>47</v>
      </c>
      <c r="C323" t="s">
        <v>9</v>
      </c>
      <c r="D323">
        <v>99103</v>
      </c>
      <c r="E323" t="s">
        <v>62</v>
      </c>
      <c r="F323" t="s">
        <v>5327</v>
      </c>
      <c r="G323" t="s">
        <v>16</v>
      </c>
      <c r="H323">
        <v>67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X323">
        <v>0</v>
      </c>
      <c r="Y323">
        <v>0</v>
      </c>
    </row>
    <row r="324" spans="1:26" x14ac:dyDescent="0.3">
      <c r="A324" t="s">
        <v>3404</v>
      </c>
      <c r="B324">
        <v>47</v>
      </c>
      <c r="C324" t="s">
        <v>9</v>
      </c>
      <c r="D324">
        <v>99117</v>
      </c>
      <c r="E324" t="s">
        <v>72</v>
      </c>
      <c r="F324" t="s">
        <v>5331</v>
      </c>
      <c r="G324" t="s">
        <v>16</v>
      </c>
      <c r="H324">
        <v>21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X324">
        <v>0</v>
      </c>
      <c r="Y324">
        <v>0</v>
      </c>
    </row>
    <row r="325" spans="1:26" x14ac:dyDescent="0.3">
      <c r="A325" t="s">
        <v>5334</v>
      </c>
      <c r="B325">
        <v>50</v>
      </c>
      <c r="C325" t="s">
        <v>7</v>
      </c>
      <c r="D325">
        <v>99161</v>
      </c>
      <c r="E325" t="s">
        <v>5335</v>
      </c>
      <c r="F325" t="s">
        <v>5336</v>
      </c>
      <c r="G325" t="s">
        <v>16</v>
      </c>
      <c r="H325">
        <v>25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X325">
        <v>0</v>
      </c>
      <c r="Y325">
        <v>0</v>
      </c>
    </row>
    <row r="326" spans="1:26" x14ac:dyDescent="0.3">
      <c r="A326" t="s">
        <v>4104</v>
      </c>
      <c r="B326">
        <v>47</v>
      </c>
      <c r="C326" t="s">
        <v>9</v>
      </c>
      <c r="D326">
        <v>99162</v>
      </c>
      <c r="E326" t="s">
        <v>13</v>
      </c>
      <c r="F326" t="s">
        <v>5340</v>
      </c>
      <c r="G326" t="s">
        <v>16</v>
      </c>
      <c r="H326">
        <v>37</v>
      </c>
      <c r="I326">
        <v>4</v>
      </c>
      <c r="J326">
        <v>2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X326">
        <v>0</v>
      </c>
      <c r="Y326">
        <v>0</v>
      </c>
      <c r="Z326">
        <v>48</v>
      </c>
    </row>
    <row r="327" spans="1:26" x14ac:dyDescent="0.3">
      <c r="A327" t="s">
        <v>5342</v>
      </c>
      <c r="B327">
        <v>47</v>
      </c>
      <c r="C327" t="s">
        <v>9</v>
      </c>
      <c r="D327">
        <v>99169</v>
      </c>
      <c r="E327" t="s">
        <v>62</v>
      </c>
      <c r="F327" t="s">
        <v>5343</v>
      </c>
      <c r="G327" t="s">
        <v>16</v>
      </c>
      <c r="H327">
        <v>25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X327">
        <v>0</v>
      </c>
      <c r="Y327">
        <v>0</v>
      </c>
      <c r="Z327">
        <v>28</v>
      </c>
    </row>
    <row r="328" spans="1:26" x14ac:dyDescent="0.3">
      <c r="A328" t="s">
        <v>3280</v>
      </c>
      <c r="B328">
        <v>47</v>
      </c>
      <c r="C328" t="s">
        <v>9</v>
      </c>
      <c r="D328">
        <v>132819</v>
      </c>
      <c r="E328" t="s">
        <v>13</v>
      </c>
      <c r="F328" t="s">
        <v>5345</v>
      </c>
      <c r="G328" t="s">
        <v>24</v>
      </c>
      <c r="H328">
        <v>85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X328">
        <v>0</v>
      </c>
      <c r="Y328">
        <v>0</v>
      </c>
    </row>
    <row r="329" spans="1:26" x14ac:dyDescent="0.3">
      <c r="A329" t="s">
        <v>4533</v>
      </c>
      <c r="B329">
        <v>47</v>
      </c>
      <c r="C329" t="s">
        <v>9</v>
      </c>
      <c r="D329">
        <v>530442</v>
      </c>
      <c r="E329" t="s">
        <v>13</v>
      </c>
      <c r="F329" t="s">
        <v>5347</v>
      </c>
      <c r="G329" t="s">
        <v>16</v>
      </c>
      <c r="H329">
        <v>20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X329">
        <v>0</v>
      </c>
      <c r="Y329">
        <v>0</v>
      </c>
    </row>
    <row r="330" spans="1:26" x14ac:dyDescent="0.3">
      <c r="A330" t="s">
        <v>3039</v>
      </c>
      <c r="B330">
        <v>47</v>
      </c>
      <c r="C330" t="s">
        <v>9</v>
      </c>
      <c r="D330">
        <v>531648</v>
      </c>
      <c r="E330" t="s">
        <v>13</v>
      </c>
      <c r="F330" t="s">
        <v>5350</v>
      </c>
      <c r="G330" t="s">
        <v>16</v>
      </c>
      <c r="H330">
        <v>65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X330">
        <v>0</v>
      </c>
      <c r="Y330">
        <v>0</v>
      </c>
    </row>
    <row r="331" spans="1:26" x14ac:dyDescent="0.3">
      <c r="A331" t="s">
        <v>3058</v>
      </c>
      <c r="B331">
        <v>47</v>
      </c>
      <c r="C331" t="s">
        <v>9</v>
      </c>
      <c r="D331">
        <v>531703</v>
      </c>
      <c r="E331" t="s">
        <v>13</v>
      </c>
      <c r="F331" t="s">
        <v>5352</v>
      </c>
      <c r="G331" t="s">
        <v>16</v>
      </c>
      <c r="H331">
        <v>40</v>
      </c>
      <c r="I331">
        <v>10</v>
      </c>
      <c r="J331">
        <v>3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X331">
        <v>0</v>
      </c>
      <c r="Y331">
        <v>0</v>
      </c>
      <c r="Z331">
        <v>55</v>
      </c>
    </row>
    <row r="332" spans="1:26" x14ac:dyDescent="0.3">
      <c r="A332" t="s">
        <v>3089</v>
      </c>
      <c r="B332">
        <v>47</v>
      </c>
      <c r="C332" t="s">
        <v>9</v>
      </c>
      <c r="D332">
        <v>531834</v>
      </c>
      <c r="E332" t="s">
        <v>13</v>
      </c>
      <c r="F332" t="s">
        <v>5354</v>
      </c>
      <c r="G332" t="s">
        <v>19</v>
      </c>
      <c r="H332">
        <v>5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X332">
        <v>0</v>
      </c>
      <c r="Y332">
        <v>0</v>
      </c>
    </row>
    <row r="333" spans="1:26" x14ac:dyDescent="0.3">
      <c r="A333" t="s">
        <v>3096</v>
      </c>
      <c r="B333">
        <v>47</v>
      </c>
      <c r="C333" t="s">
        <v>9</v>
      </c>
      <c r="D333">
        <v>531891</v>
      </c>
      <c r="E333" t="s">
        <v>13</v>
      </c>
      <c r="F333" t="s">
        <v>5356</v>
      </c>
      <c r="G333" t="s">
        <v>17</v>
      </c>
      <c r="H333">
        <v>125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X333">
        <v>0</v>
      </c>
      <c r="Y333">
        <v>0</v>
      </c>
    </row>
    <row r="334" spans="1:26" x14ac:dyDescent="0.3">
      <c r="A334" t="s">
        <v>3110</v>
      </c>
      <c r="B334">
        <v>47</v>
      </c>
      <c r="C334" t="s">
        <v>9</v>
      </c>
      <c r="D334">
        <v>532010</v>
      </c>
      <c r="E334" t="s">
        <v>13</v>
      </c>
      <c r="F334" t="s">
        <v>5360</v>
      </c>
      <c r="G334" t="s">
        <v>16</v>
      </c>
      <c r="H334">
        <v>115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X334">
        <v>0</v>
      </c>
      <c r="Y334">
        <v>0</v>
      </c>
    </row>
    <row r="335" spans="1:26" x14ac:dyDescent="0.3">
      <c r="A335" t="s">
        <v>3133</v>
      </c>
      <c r="B335">
        <v>47</v>
      </c>
      <c r="C335" t="s">
        <v>9</v>
      </c>
      <c r="D335">
        <v>532155</v>
      </c>
      <c r="E335" t="s">
        <v>13</v>
      </c>
      <c r="F335" t="s">
        <v>5362</v>
      </c>
      <c r="G335" t="s">
        <v>16</v>
      </c>
      <c r="H335">
        <v>60</v>
      </c>
      <c r="I335">
        <v>225</v>
      </c>
      <c r="J335">
        <v>40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X335">
        <v>0</v>
      </c>
      <c r="Y335">
        <v>0</v>
      </c>
      <c r="Z335">
        <v>818</v>
      </c>
    </row>
    <row r="336" spans="1:26" x14ac:dyDescent="0.3">
      <c r="A336" t="s">
        <v>3139</v>
      </c>
      <c r="B336">
        <v>47</v>
      </c>
      <c r="C336" t="s">
        <v>9</v>
      </c>
      <c r="D336">
        <v>532202</v>
      </c>
      <c r="E336" t="s">
        <v>13</v>
      </c>
      <c r="F336" t="s">
        <v>5366</v>
      </c>
      <c r="G336" t="s">
        <v>16</v>
      </c>
      <c r="H336">
        <v>120</v>
      </c>
      <c r="I336">
        <v>4</v>
      </c>
      <c r="J336">
        <v>3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X336">
        <v>0</v>
      </c>
      <c r="Y336">
        <v>0</v>
      </c>
      <c r="Z336">
        <v>66</v>
      </c>
    </row>
    <row r="337" spans="1:26" x14ac:dyDescent="0.3">
      <c r="A337" t="s">
        <v>3155</v>
      </c>
      <c r="B337">
        <v>47</v>
      </c>
      <c r="C337" t="s">
        <v>9</v>
      </c>
      <c r="D337">
        <v>532284</v>
      </c>
      <c r="E337" t="s">
        <v>13</v>
      </c>
      <c r="F337" t="s">
        <v>5368</v>
      </c>
      <c r="G337" t="s">
        <v>16</v>
      </c>
      <c r="H337">
        <v>50</v>
      </c>
      <c r="I337">
        <v>58</v>
      </c>
      <c r="J337">
        <v>16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X337">
        <v>0</v>
      </c>
      <c r="Y337">
        <v>0</v>
      </c>
      <c r="Z337">
        <v>319</v>
      </c>
    </row>
    <row r="338" spans="1:26" x14ac:dyDescent="0.3">
      <c r="A338" t="s">
        <v>3375</v>
      </c>
      <c r="B338">
        <v>47</v>
      </c>
      <c r="C338" t="s">
        <v>9</v>
      </c>
      <c r="D338">
        <v>533000</v>
      </c>
      <c r="E338" t="s">
        <v>13</v>
      </c>
      <c r="F338" t="s">
        <v>5370</v>
      </c>
      <c r="G338" t="s">
        <v>17</v>
      </c>
      <c r="H338">
        <v>70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X338">
        <v>0</v>
      </c>
      <c r="Y338">
        <v>0</v>
      </c>
    </row>
    <row r="339" spans="1:26" x14ac:dyDescent="0.3">
      <c r="A339" t="s">
        <v>3376</v>
      </c>
      <c r="B339">
        <v>47</v>
      </c>
      <c r="C339" t="s">
        <v>9</v>
      </c>
      <c r="D339">
        <v>533001</v>
      </c>
      <c r="E339" t="s">
        <v>13</v>
      </c>
      <c r="F339" t="s">
        <v>5372</v>
      </c>
      <c r="G339" t="s">
        <v>17</v>
      </c>
      <c r="H339">
        <v>95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X339">
        <v>0</v>
      </c>
      <c r="Y339">
        <v>0</v>
      </c>
    </row>
    <row r="340" spans="1:26" x14ac:dyDescent="0.3">
      <c r="A340" t="s">
        <v>3383</v>
      </c>
      <c r="B340">
        <v>47</v>
      </c>
      <c r="C340" t="s">
        <v>9</v>
      </c>
      <c r="D340">
        <v>533037</v>
      </c>
      <c r="E340" t="s">
        <v>13</v>
      </c>
      <c r="F340" t="s">
        <v>5374</v>
      </c>
      <c r="G340" t="s">
        <v>19</v>
      </c>
      <c r="H340">
        <v>90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X340">
        <v>0</v>
      </c>
      <c r="Y340">
        <v>0</v>
      </c>
    </row>
    <row r="341" spans="1:26" x14ac:dyDescent="0.3">
      <c r="A341" t="s">
        <v>3522</v>
      </c>
      <c r="B341">
        <v>47</v>
      </c>
      <c r="C341" t="s">
        <v>9</v>
      </c>
      <c r="D341">
        <v>533364</v>
      </c>
      <c r="E341" t="s">
        <v>13</v>
      </c>
      <c r="F341" t="s">
        <v>5376</v>
      </c>
      <c r="G341" t="s">
        <v>26</v>
      </c>
      <c r="H341">
        <v>1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X341">
        <v>0</v>
      </c>
      <c r="Y341">
        <v>0</v>
      </c>
    </row>
    <row r="342" spans="1:26" x14ac:dyDescent="0.3">
      <c r="A342" t="s">
        <v>4476</v>
      </c>
      <c r="B342">
        <v>47</v>
      </c>
      <c r="C342" t="s">
        <v>12</v>
      </c>
      <c r="D342">
        <v>99031</v>
      </c>
      <c r="E342" t="s">
        <v>38</v>
      </c>
      <c r="F342" t="s">
        <v>5378</v>
      </c>
      <c r="G342" t="s">
        <v>16</v>
      </c>
      <c r="H342">
        <v>10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X342">
        <v>0</v>
      </c>
      <c r="Y342">
        <v>0</v>
      </c>
    </row>
    <row r="343" spans="1:26" x14ac:dyDescent="0.3">
      <c r="A343" t="s">
        <v>3032</v>
      </c>
      <c r="B343">
        <v>47</v>
      </c>
      <c r="C343" t="s">
        <v>12</v>
      </c>
      <c r="D343">
        <v>99031</v>
      </c>
      <c r="E343" t="s">
        <v>119</v>
      </c>
      <c r="F343" t="s">
        <v>5382</v>
      </c>
      <c r="G343" t="s">
        <v>16</v>
      </c>
      <c r="H343">
        <v>15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X343">
        <v>0</v>
      </c>
      <c r="Y343">
        <v>0</v>
      </c>
    </row>
    <row r="344" spans="1:26" x14ac:dyDescent="0.3">
      <c r="A344" t="s">
        <v>3057</v>
      </c>
      <c r="B344">
        <v>47</v>
      </c>
      <c r="C344" t="s">
        <v>12</v>
      </c>
      <c r="D344">
        <v>99031</v>
      </c>
      <c r="E344" t="s">
        <v>5386</v>
      </c>
      <c r="F344" t="s">
        <v>5387</v>
      </c>
      <c r="G344" t="s">
        <v>16</v>
      </c>
      <c r="H344">
        <v>75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X344">
        <v>0</v>
      </c>
      <c r="Y344">
        <v>0</v>
      </c>
    </row>
    <row r="345" spans="1:26" x14ac:dyDescent="0.3">
      <c r="A345" t="s">
        <v>3064</v>
      </c>
      <c r="B345">
        <v>47</v>
      </c>
      <c r="C345" t="s">
        <v>12</v>
      </c>
      <c r="D345">
        <v>99031</v>
      </c>
      <c r="E345" t="s">
        <v>5391</v>
      </c>
      <c r="F345" t="s">
        <v>5392</v>
      </c>
      <c r="G345" t="s">
        <v>16</v>
      </c>
      <c r="H345">
        <v>70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X345">
        <v>0</v>
      </c>
      <c r="Y345">
        <v>0</v>
      </c>
    </row>
    <row r="346" spans="1:26" x14ac:dyDescent="0.3">
      <c r="A346" t="s">
        <v>4552</v>
      </c>
      <c r="B346">
        <v>47</v>
      </c>
      <c r="C346" t="s">
        <v>7</v>
      </c>
      <c r="D346">
        <v>99035</v>
      </c>
      <c r="E346" t="s">
        <v>111</v>
      </c>
      <c r="F346" t="s">
        <v>5396</v>
      </c>
      <c r="G346">
        <v>7</v>
      </c>
      <c r="H346">
        <v>65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X346">
        <v>0</v>
      </c>
      <c r="Y346">
        <v>0</v>
      </c>
    </row>
    <row r="347" spans="1:26" x14ac:dyDescent="0.3">
      <c r="A347" t="s">
        <v>3037</v>
      </c>
      <c r="B347">
        <v>56</v>
      </c>
      <c r="C347" t="s">
        <v>9</v>
      </c>
      <c r="D347">
        <v>99035</v>
      </c>
      <c r="E347" t="s">
        <v>75</v>
      </c>
      <c r="F347" t="s">
        <v>5400</v>
      </c>
      <c r="G347">
        <v>7</v>
      </c>
      <c r="H347">
        <v>45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X347">
        <v>0</v>
      </c>
      <c r="Y347">
        <v>0</v>
      </c>
    </row>
    <row r="348" spans="1:26" x14ac:dyDescent="0.3">
      <c r="A348" t="s">
        <v>4501</v>
      </c>
      <c r="B348">
        <v>47</v>
      </c>
      <c r="C348" t="s">
        <v>12</v>
      </c>
      <c r="D348">
        <v>99054</v>
      </c>
      <c r="E348" t="s">
        <v>38</v>
      </c>
      <c r="F348" t="s">
        <v>4596</v>
      </c>
      <c r="G348" t="s">
        <v>17</v>
      </c>
      <c r="H348">
        <v>120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X348">
        <v>0</v>
      </c>
      <c r="Y348">
        <v>0</v>
      </c>
    </row>
    <row r="349" spans="1:26" x14ac:dyDescent="0.3">
      <c r="A349" t="s">
        <v>3365</v>
      </c>
      <c r="B349">
        <v>47</v>
      </c>
      <c r="C349" t="s">
        <v>12</v>
      </c>
      <c r="D349">
        <v>99103</v>
      </c>
      <c r="E349" t="s">
        <v>48</v>
      </c>
      <c r="F349" t="s">
        <v>5405</v>
      </c>
      <c r="G349" t="s">
        <v>16</v>
      </c>
      <c r="H349">
        <v>60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X349">
        <v>0</v>
      </c>
      <c r="Y349">
        <v>0</v>
      </c>
    </row>
    <row r="350" spans="1:26" x14ac:dyDescent="0.3">
      <c r="A350" t="s">
        <v>3402</v>
      </c>
      <c r="B350">
        <v>47</v>
      </c>
      <c r="C350" t="s">
        <v>12</v>
      </c>
      <c r="D350">
        <v>99117</v>
      </c>
      <c r="E350" t="s">
        <v>73</v>
      </c>
      <c r="F350" t="s">
        <v>5407</v>
      </c>
      <c r="G350" t="s">
        <v>16</v>
      </c>
      <c r="H350">
        <v>5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X350">
        <v>0</v>
      </c>
      <c r="Y350">
        <v>0</v>
      </c>
    </row>
    <row r="351" spans="1:26" x14ac:dyDescent="0.3">
      <c r="A351" t="s">
        <v>3412</v>
      </c>
      <c r="B351">
        <v>47</v>
      </c>
      <c r="C351" t="s">
        <v>12</v>
      </c>
      <c r="D351">
        <v>99117</v>
      </c>
      <c r="E351" t="s">
        <v>5113</v>
      </c>
      <c r="F351" t="s">
        <v>5409</v>
      </c>
      <c r="G351" t="s">
        <v>16</v>
      </c>
      <c r="H351">
        <v>85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X351">
        <v>0</v>
      </c>
      <c r="Y351">
        <v>0</v>
      </c>
    </row>
    <row r="352" spans="1:26" x14ac:dyDescent="0.3">
      <c r="A352" t="s">
        <v>4105</v>
      </c>
      <c r="B352">
        <v>47</v>
      </c>
      <c r="C352" t="s">
        <v>12</v>
      </c>
      <c r="D352">
        <v>99162</v>
      </c>
      <c r="E352" t="s">
        <v>39</v>
      </c>
      <c r="F352" t="s">
        <v>5412</v>
      </c>
      <c r="G352" t="s">
        <v>16</v>
      </c>
      <c r="H352">
        <v>115</v>
      </c>
      <c r="I352">
        <v>2</v>
      </c>
      <c r="J352">
        <v>2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X352">
        <v>0</v>
      </c>
      <c r="Y352">
        <v>0</v>
      </c>
      <c r="Z352">
        <v>48</v>
      </c>
    </row>
    <row r="353" spans="1:26" x14ac:dyDescent="0.3">
      <c r="A353" t="s">
        <v>3098</v>
      </c>
      <c r="B353">
        <v>47</v>
      </c>
      <c r="C353" t="s">
        <v>12</v>
      </c>
      <c r="D353">
        <v>99172</v>
      </c>
      <c r="E353" t="s">
        <v>39</v>
      </c>
      <c r="F353" t="s">
        <v>5414</v>
      </c>
      <c r="G353" t="s">
        <v>17</v>
      </c>
      <c r="H353">
        <v>45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X353">
        <v>0</v>
      </c>
      <c r="Y353">
        <v>0</v>
      </c>
    </row>
    <row r="354" spans="1:26" x14ac:dyDescent="0.3">
      <c r="A354" t="s">
        <v>3514</v>
      </c>
      <c r="B354">
        <v>47</v>
      </c>
      <c r="C354" t="s">
        <v>12</v>
      </c>
      <c r="D354">
        <v>99172</v>
      </c>
      <c r="E354" t="s">
        <v>13</v>
      </c>
      <c r="F354" t="s">
        <v>5418</v>
      </c>
      <c r="G354" t="s">
        <v>16</v>
      </c>
      <c r="H354">
        <v>30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X354">
        <v>0</v>
      </c>
      <c r="Y354">
        <v>0</v>
      </c>
    </row>
    <row r="355" spans="1:26" x14ac:dyDescent="0.3">
      <c r="A355" t="s">
        <v>5420</v>
      </c>
      <c r="B355">
        <v>47</v>
      </c>
      <c r="C355" t="s">
        <v>12</v>
      </c>
      <c r="D355">
        <v>99172</v>
      </c>
      <c r="E355" t="s">
        <v>68</v>
      </c>
      <c r="F355" t="s">
        <v>5421</v>
      </c>
      <c r="G355" t="s">
        <v>16</v>
      </c>
      <c r="H355">
        <v>32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X355">
        <v>0</v>
      </c>
      <c r="Y355">
        <v>0</v>
      </c>
    </row>
    <row r="356" spans="1:26" x14ac:dyDescent="0.3">
      <c r="A356" t="s">
        <v>4164</v>
      </c>
      <c r="B356">
        <v>47</v>
      </c>
      <c r="C356" t="s">
        <v>12</v>
      </c>
      <c r="D356">
        <v>518077</v>
      </c>
      <c r="E356" t="s">
        <v>13</v>
      </c>
      <c r="F356" t="s">
        <v>5423</v>
      </c>
      <c r="G356" t="s">
        <v>19</v>
      </c>
      <c r="H356">
        <v>20</v>
      </c>
      <c r="I356">
        <v>3</v>
      </c>
      <c r="J356">
        <v>1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X356">
        <v>0</v>
      </c>
      <c r="Y356">
        <v>0</v>
      </c>
      <c r="Z356">
        <v>10</v>
      </c>
    </row>
    <row r="357" spans="1:26" x14ac:dyDescent="0.3">
      <c r="A357" t="s">
        <v>4367</v>
      </c>
      <c r="B357">
        <v>47</v>
      </c>
      <c r="C357" t="s">
        <v>12</v>
      </c>
      <c r="D357">
        <v>523413</v>
      </c>
      <c r="E357" t="s">
        <v>94</v>
      </c>
      <c r="F357" t="s">
        <v>5426</v>
      </c>
      <c r="G357" t="s">
        <v>16</v>
      </c>
      <c r="H357">
        <v>130</v>
      </c>
      <c r="I357">
        <v>10</v>
      </c>
      <c r="J357">
        <v>6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X357">
        <v>0</v>
      </c>
      <c r="Y357">
        <v>0</v>
      </c>
      <c r="Z357">
        <v>48</v>
      </c>
    </row>
    <row r="358" spans="1:26" x14ac:dyDescent="0.3">
      <c r="A358" t="s">
        <v>4400</v>
      </c>
      <c r="B358">
        <v>47</v>
      </c>
      <c r="C358" t="s">
        <v>12</v>
      </c>
      <c r="D358">
        <v>528332</v>
      </c>
      <c r="E358" t="s">
        <v>13</v>
      </c>
      <c r="F358" t="s">
        <v>5429</v>
      </c>
      <c r="G358" t="s">
        <v>19</v>
      </c>
      <c r="H358">
        <v>115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X358">
        <v>0</v>
      </c>
      <c r="Y358">
        <v>0</v>
      </c>
    </row>
    <row r="359" spans="1:26" x14ac:dyDescent="0.3">
      <c r="A359" t="s">
        <v>3022</v>
      </c>
      <c r="B359">
        <v>47</v>
      </c>
      <c r="C359" t="s">
        <v>12</v>
      </c>
      <c r="D359">
        <v>531568</v>
      </c>
      <c r="E359" t="s">
        <v>13</v>
      </c>
      <c r="F359" t="s">
        <v>5431</v>
      </c>
      <c r="G359">
        <v>6</v>
      </c>
      <c r="H359">
        <v>80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X359">
        <v>0</v>
      </c>
      <c r="Y359">
        <v>0</v>
      </c>
    </row>
    <row r="360" spans="1:26" x14ac:dyDescent="0.3">
      <c r="A360" t="s">
        <v>3029</v>
      </c>
      <c r="B360">
        <v>47</v>
      </c>
      <c r="C360" t="s">
        <v>12</v>
      </c>
      <c r="D360">
        <v>531622</v>
      </c>
      <c r="E360" t="s">
        <v>13</v>
      </c>
      <c r="F360" t="s">
        <v>5435</v>
      </c>
      <c r="G360" t="s">
        <v>16</v>
      </c>
      <c r="H360">
        <v>100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X360">
        <v>0</v>
      </c>
      <c r="Y360">
        <v>0</v>
      </c>
    </row>
    <row r="361" spans="1:26" x14ac:dyDescent="0.3">
      <c r="A361" t="s">
        <v>3040</v>
      </c>
      <c r="B361">
        <v>47</v>
      </c>
      <c r="C361" t="s">
        <v>12</v>
      </c>
      <c r="D361">
        <v>531649</v>
      </c>
      <c r="E361" t="s">
        <v>13</v>
      </c>
      <c r="F361" t="s">
        <v>5437</v>
      </c>
      <c r="G361" t="s">
        <v>16</v>
      </c>
      <c r="H361">
        <v>25</v>
      </c>
      <c r="I361">
        <v>20</v>
      </c>
      <c r="J361">
        <v>4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X361">
        <v>0</v>
      </c>
      <c r="Y361">
        <v>0</v>
      </c>
      <c r="Z361">
        <v>80</v>
      </c>
    </row>
    <row r="362" spans="1:26" x14ac:dyDescent="0.3">
      <c r="A362" t="s">
        <v>3070</v>
      </c>
      <c r="B362">
        <v>47</v>
      </c>
      <c r="C362" t="s">
        <v>12</v>
      </c>
      <c r="D362">
        <v>531741</v>
      </c>
      <c r="E362" t="s">
        <v>13</v>
      </c>
      <c r="F362" t="s">
        <v>5439</v>
      </c>
      <c r="G362" t="s">
        <v>16</v>
      </c>
      <c r="H362">
        <v>55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X362">
        <v>0</v>
      </c>
      <c r="Y362">
        <v>0</v>
      </c>
    </row>
    <row r="363" spans="1:26" x14ac:dyDescent="0.3">
      <c r="A363" t="s">
        <v>3076</v>
      </c>
      <c r="B363">
        <v>47</v>
      </c>
      <c r="C363" t="s">
        <v>12</v>
      </c>
      <c r="D363">
        <v>531777</v>
      </c>
      <c r="E363" t="s">
        <v>13</v>
      </c>
      <c r="F363" t="s">
        <v>5441</v>
      </c>
      <c r="G363" t="s">
        <v>16</v>
      </c>
      <c r="H363">
        <v>52</v>
      </c>
      <c r="I363">
        <v>2</v>
      </c>
      <c r="J363">
        <v>1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X363">
        <v>0</v>
      </c>
      <c r="Y363">
        <v>0</v>
      </c>
      <c r="Z363">
        <v>24</v>
      </c>
    </row>
    <row r="364" spans="1:26" x14ac:dyDescent="0.3">
      <c r="A364" t="s">
        <v>3099</v>
      </c>
      <c r="B364">
        <v>47</v>
      </c>
      <c r="C364" t="s">
        <v>12</v>
      </c>
      <c r="D364">
        <v>531897</v>
      </c>
      <c r="E364" t="s">
        <v>13</v>
      </c>
      <c r="F364" t="s">
        <v>5443</v>
      </c>
      <c r="G364" t="s">
        <v>17</v>
      </c>
      <c r="H364">
        <v>40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X364">
        <v>0</v>
      </c>
      <c r="Y364">
        <v>0</v>
      </c>
    </row>
    <row r="365" spans="1:26" x14ac:dyDescent="0.3">
      <c r="A365" t="s">
        <v>3152</v>
      </c>
      <c r="B365">
        <v>47</v>
      </c>
      <c r="C365" t="s">
        <v>12</v>
      </c>
      <c r="D365">
        <v>532268</v>
      </c>
      <c r="E365" t="s">
        <v>13</v>
      </c>
      <c r="F365" t="s">
        <v>5445</v>
      </c>
      <c r="G365" t="s">
        <v>16</v>
      </c>
      <c r="H365">
        <v>140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X365">
        <v>0</v>
      </c>
      <c r="Y365">
        <v>0</v>
      </c>
    </row>
    <row r="366" spans="1:26" x14ac:dyDescent="0.3">
      <c r="A366" t="s">
        <v>3153</v>
      </c>
      <c r="B366">
        <v>47</v>
      </c>
      <c r="C366" t="s">
        <v>12</v>
      </c>
      <c r="D366">
        <v>532272</v>
      </c>
      <c r="E366" t="s">
        <v>13</v>
      </c>
      <c r="F366" t="s">
        <v>5448</v>
      </c>
      <c r="G366" t="s">
        <v>17</v>
      </c>
      <c r="H366">
        <v>50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X366">
        <v>0</v>
      </c>
      <c r="Y366">
        <v>0</v>
      </c>
    </row>
    <row r="367" spans="1:26" x14ac:dyDescent="0.3">
      <c r="A367" t="s">
        <v>3185</v>
      </c>
      <c r="B367">
        <v>47</v>
      </c>
      <c r="C367" t="s">
        <v>12</v>
      </c>
      <c r="D367">
        <v>532426</v>
      </c>
      <c r="E367" t="s">
        <v>13</v>
      </c>
      <c r="F367" t="s">
        <v>5450</v>
      </c>
      <c r="G367" t="s">
        <v>16</v>
      </c>
      <c r="H367">
        <v>125</v>
      </c>
      <c r="I367">
        <v>8</v>
      </c>
      <c r="J367">
        <v>1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X367">
        <v>0</v>
      </c>
      <c r="Y367">
        <v>0</v>
      </c>
      <c r="Z367">
        <v>22</v>
      </c>
    </row>
    <row r="368" spans="1:26" x14ac:dyDescent="0.3">
      <c r="A368" t="s">
        <v>3378</v>
      </c>
      <c r="B368">
        <v>47</v>
      </c>
      <c r="C368" t="s">
        <v>12</v>
      </c>
      <c r="D368">
        <v>532993</v>
      </c>
      <c r="E368" t="s">
        <v>13</v>
      </c>
      <c r="F368" t="s">
        <v>5452</v>
      </c>
      <c r="G368" t="s">
        <v>16</v>
      </c>
      <c r="H368">
        <v>105</v>
      </c>
      <c r="I368">
        <v>149</v>
      </c>
      <c r="J368">
        <v>31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X368">
        <v>0</v>
      </c>
      <c r="Y368">
        <v>0</v>
      </c>
      <c r="Z368">
        <v>795</v>
      </c>
    </row>
    <row r="369" spans="1:26" x14ac:dyDescent="0.3">
      <c r="A369" t="s">
        <v>3380</v>
      </c>
      <c r="B369">
        <v>47</v>
      </c>
      <c r="C369" t="s">
        <v>12</v>
      </c>
      <c r="D369">
        <v>533009</v>
      </c>
      <c r="E369" t="s">
        <v>13</v>
      </c>
      <c r="F369" t="s">
        <v>5454</v>
      </c>
      <c r="G369" t="s">
        <v>17</v>
      </c>
      <c r="H369">
        <v>135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X369">
        <v>0</v>
      </c>
      <c r="Y369">
        <v>0</v>
      </c>
    </row>
    <row r="370" spans="1:26" x14ac:dyDescent="0.3">
      <c r="A370" t="s">
        <v>3382</v>
      </c>
      <c r="B370">
        <v>47</v>
      </c>
      <c r="C370" t="s">
        <v>12</v>
      </c>
      <c r="D370">
        <v>533026</v>
      </c>
      <c r="E370" t="s">
        <v>13</v>
      </c>
      <c r="F370" t="s">
        <v>5456</v>
      </c>
      <c r="G370" t="s">
        <v>19</v>
      </c>
      <c r="H370">
        <v>120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X370">
        <v>0</v>
      </c>
      <c r="Y370">
        <v>0</v>
      </c>
    </row>
    <row r="371" spans="1:26" x14ac:dyDescent="0.3">
      <c r="A371" t="s">
        <v>3416</v>
      </c>
      <c r="B371">
        <v>47</v>
      </c>
      <c r="C371" t="s">
        <v>12</v>
      </c>
      <c r="D371">
        <v>533103</v>
      </c>
      <c r="E371" t="s">
        <v>13</v>
      </c>
      <c r="F371" t="s">
        <v>5460</v>
      </c>
      <c r="G371" t="s">
        <v>24</v>
      </c>
      <c r="H371">
        <v>110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X371">
        <v>0</v>
      </c>
      <c r="Y371">
        <v>0</v>
      </c>
    </row>
    <row r="372" spans="1:26" x14ac:dyDescent="0.3">
      <c r="A372" t="s">
        <v>3455</v>
      </c>
      <c r="B372">
        <v>47</v>
      </c>
      <c r="C372" t="s">
        <v>14</v>
      </c>
      <c r="D372">
        <v>533175</v>
      </c>
      <c r="E372" t="s">
        <v>13</v>
      </c>
      <c r="F372" t="s">
        <v>5462</v>
      </c>
      <c r="G372" t="s">
        <v>16</v>
      </c>
      <c r="H372">
        <v>82</v>
      </c>
      <c r="I372">
        <v>9</v>
      </c>
      <c r="J372">
        <v>1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X372">
        <v>0</v>
      </c>
      <c r="Y372">
        <v>0</v>
      </c>
      <c r="Z372">
        <v>33</v>
      </c>
    </row>
    <row r="373" spans="1:26" x14ac:dyDescent="0.3">
      <c r="A373" t="s">
        <v>3520</v>
      </c>
      <c r="B373">
        <v>47</v>
      </c>
      <c r="C373" t="s">
        <v>12</v>
      </c>
      <c r="D373">
        <v>533358</v>
      </c>
      <c r="E373" t="s">
        <v>13</v>
      </c>
      <c r="F373" t="s">
        <v>5465</v>
      </c>
      <c r="G373" t="s">
        <v>17</v>
      </c>
      <c r="H373">
        <v>145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X373">
        <v>0</v>
      </c>
      <c r="Y373">
        <v>0</v>
      </c>
    </row>
    <row r="374" spans="1:26" x14ac:dyDescent="0.3">
      <c r="A374" t="s">
        <v>5467</v>
      </c>
      <c r="B374">
        <v>47</v>
      </c>
      <c r="C374" t="s">
        <v>12</v>
      </c>
      <c r="D374">
        <v>533617</v>
      </c>
      <c r="E374" t="s">
        <v>13</v>
      </c>
      <c r="F374" t="s">
        <v>5468</v>
      </c>
      <c r="G374" t="s">
        <v>19</v>
      </c>
      <c r="H374">
        <v>72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X374">
        <v>0</v>
      </c>
      <c r="Y374">
        <v>0</v>
      </c>
    </row>
    <row r="375" spans="1:26" x14ac:dyDescent="0.3">
      <c r="A375" t="s">
        <v>3483</v>
      </c>
      <c r="B375">
        <v>47</v>
      </c>
      <c r="C375" t="s">
        <v>6</v>
      </c>
      <c r="D375">
        <v>33254</v>
      </c>
      <c r="E375" t="s">
        <v>13</v>
      </c>
      <c r="F375" t="s">
        <v>5471</v>
      </c>
      <c r="G375" t="s">
        <v>16</v>
      </c>
      <c r="H375">
        <v>17</v>
      </c>
      <c r="I375">
        <v>5</v>
      </c>
      <c r="J375">
        <v>5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X375">
        <v>0</v>
      </c>
      <c r="Y375">
        <v>0</v>
      </c>
      <c r="Z375">
        <v>43</v>
      </c>
    </row>
    <row r="376" spans="1:26" x14ac:dyDescent="0.3">
      <c r="A376" t="s">
        <v>3041</v>
      </c>
      <c r="B376">
        <v>47</v>
      </c>
      <c r="C376" t="s">
        <v>6</v>
      </c>
      <c r="D376">
        <v>99035</v>
      </c>
      <c r="E376" t="s">
        <v>5054</v>
      </c>
      <c r="F376" t="s">
        <v>5475</v>
      </c>
      <c r="G376">
        <v>7</v>
      </c>
      <c r="H376">
        <v>115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X376">
        <v>0</v>
      </c>
      <c r="Y376">
        <v>0</v>
      </c>
    </row>
    <row r="377" spans="1:26" x14ac:dyDescent="0.3">
      <c r="A377" t="s">
        <v>3033</v>
      </c>
      <c r="B377">
        <v>47</v>
      </c>
      <c r="C377" t="s">
        <v>6</v>
      </c>
      <c r="D377">
        <v>99035</v>
      </c>
      <c r="E377" t="s">
        <v>5170</v>
      </c>
      <c r="F377" t="s">
        <v>5477</v>
      </c>
      <c r="G377">
        <v>7</v>
      </c>
      <c r="H377">
        <v>87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X377">
        <v>0</v>
      </c>
      <c r="Y377">
        <v>0</v>
      </c>
    </row>
    <row r="378" spans="1:26" x14ac:dyDescent="0.3">
      <c r="A378" t="s">
        <v>3035</v>
      </c>
      <c r="B378">
        <v>51</v>
      </c>
      <c r="C378" t="s">
        <v>12</v>
      </c>
      <c r="D378">
        <v>99035</v>
      </c>
      <c r="E378" t="s">
        <v>53</v>
      </c>
      <c r="F378" t="s">
        <v>5479</v>
      </c>
      <c r="G378">
        <v>7</v>
      </c>
      <c r="H378">
        <v>25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X378">
        <v>0</v>
      </c>
      <c r="Y378">
        <v>0</v>
      </c>
    </row>
    <row r="379" spans="1:26" x14ac:dyDescent="0.3">
      <c r="A379" t="s">
        <v>3034</v>
      </c>
      <c r="B379">
        <v>51</v>
      </c>
      <c r="C379" t="s">
        <v>6</v>
      </c>
      <c r="D379">
        <v>99035</v>
      </c>
      <c r="E379" t="s">
        <v>5174</v>
      </c>
      <c r="F379" t="s">
        <v>5483</v>
      </c>
      <c r="G379">
        <v>7</v>
      </c>
      <c r="H379">
        <v>135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X379">
        <v>0</v>
      </c>
      <c r="Y379">
        <v>0</v>
      </c>
    </row>
    <row r="380" spans="1:26" x14ac:dyDescent="0.3">
      <c r="A380" t="s">
        <v>3528</v>
      </c>
      <c r="B380">
        <v>47</v>
      </c>
      <c r="C380" t="s">
        <v>6</v>
      </c>
      <c r="D380">
        <v>99048</v>
      </c>
      <c r="E380" t="s">
        <v>59</v>
      </c>
      <c r="F380" t="s">
        <v>5486</v>
      </c>
      <c r="G380" t="s">
        <v>16</v>
      </c>
      <c r="H380">
        <v>150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X380">
        <v>0</v>
      </c>
      <c r="Y380">
        <v>0</v>
      </c>
    </row>
    <row r="381" spans="1:26" x14ac:dyDescent="0.3">
      <c r="A381" t="s">
        <v>4496</v>
      </c>
      <c r="B381">
        <v>47</v>
      </c>
      <c r="C381" t="s">
        <v>6</v>
      </c>
      <c r="D381">
        <v>99051</v>
      </c>
      <c r="E381" t="s">
        <v>4979</v>
      </c>
      <c r="F381" t="s">
        <v>5488</v>
      </c>
      <c r="G381" t="s">
        <v>16</v>
      </c>
      <c r="H381">
        <v>120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X381">
        <v>0</v>
      </c>
      <c r="Y381">
        <v>0</v>
      </c>
    </row>
    <row r="382" spans="1:26" x14ac:dyDescent="0.3">
      <c r="A382" t="s">
        <v>4306</v>
      </c>
      <c r="B382">
        <v>47</v>
      </c>
      <c r="C382" t="s">
        <v>6</v>
      </c>
      <c r="D382">
        <v>99061</v>
      </c>
      <c r="E382" t="s">
        <v>84</v>
      </c>
      <c r="F382" t="s">
        <v>5490</v>
      </c>
      <c r="G382" t="s">
        <v>16</v>
      </c>
      <c r="H382">
        <v>70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X382">
        <v>0</v>
      </c>
      <c r="Y382">
        <v>0</v>
      </c>
    </row>
    <row r="383" spans="1:26" x14ac:dyDescent="0.3">
      <c r="A383" t="s">
        <v>4307</v>
      </c>
      <c r="B383">
        <v>47</v>
      </c>
      <c r="C383" t="s">
        <v>6</v>
      </c>
      <c r="D383">
        <v>99061</v>
      </c>
      <c r="E383" t="s">
        <v>66</v>
      </c>
      <c r="F383" t="s">
        <v>5492</v>
      </c>
      <c r="G383" t="s">
        <v>16</v>
      </c>
      <c r="H383">
        <v>55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X383">
        <v>0</v>
      </c>
      <c r="Y383">
        <v>0</v>
      </c>
    </row>
    <row r="384" spans="1:26" x14ac:dyDescent="0.3">
      <c r="A384" t="s">
        <v>4308</v>
      </c>
      <c r="B384">
        <v>47</v>
      </c>
      <c r="C384" t="s">
        <v>6</v>
      </c>
      <c r="D384">
        <v>99061</v>
      </c>
      <c r="E384" t="s">
        <v>58</v>
      </c>
      <c r="F384" t="s">
        <v>5493</v>
      </c>
      <c r="G384" t="s">
        <v>16</v>
      </c>
      <c r="H384">
        <v>50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X384">
        <v>0</v>
      </c>
      <c r="Y384">
        <v>0</v>
      </c>
    </row>
    <row r="385" spans="1:26" x14ac:dyDescent="0.3">
      <c r="A385" t="s">
        <v>4309</v>
      </c>
      <c r="B385">
        <v>47</v>
      </c>
      <c r="C385" t="s">
        <v>6</v>
      </c>
      <c r="D385">
        <v>99061</v>
      </c>
      <c r="E385" t="s">
        <v>57</v>
      </c>
      <c r="F385" t="s">
        <v>5494</v>
      </c>
      <c r="G385" t="s">
        <v>16</v>
      </c>
      <c r="H385">
        <v>45</v>
      </c>
      <c r="I385">
        <v>8</v>
      </c>
      <c r="J385">
        <v>2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X385">
        <v>0</v>
      </c>
      <c r="Y385">
        <v>0</v>
      </c>
      <c r="Z385">
        <v>35</v>
      </c>
    </row>
    <row r="386" spans="1:26" x14ac:dyDescent="0.3">
      <c r="A386" t="s">
        <v>4310</v>
      </c>
      <c r="B386">
        <v>47</v>
      </c>
      <c r="C386" t="s">
        <v>6</v>
      </c>
      <c r="D386">
        <v>99061</v>
      </c>
      <c r="E386" t="s">
        <v>90</v>
      </c>
      <c r="F386" t="s">
        <v>5495</v>
      </c>
      <c r="G386" t="s">
        <v>16</v>
      </c>
      <c r="H386">
        <v>65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X386">
        <v>0</v>
      </c>
      <c r="Y386">
        <v>0</v>
      </c>
    </row>
    <row r="387" spans="1:26" x14ac:dyDescent="0.3">
      <c r="A387" t="s">
        <v>3083</v>
      </c>
      <c r="B387">
        <v>47</v>
      </c>
      <c r="C387" t="s">
        <v>6</v>
      </c>
      <c r="D387">
        <v>99061</v>
      </c>
      <c r="E387" t="s">
        <v>5496</v>
      </c>
      <c r="F387" t="s">
        <v>5497</v>
      </c>
      <c r="G387" t="s">
        <v>16</v>
      </c>
      <c r="H387">
        <v>60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X387">
        <v>0</v>
      </c>
      <c r="Y387">
        <v>0</v>
      </c>
    </row>
    <row r="388" spans="1:26" x14ac:dyDescent="0.3">
      <c r="A388" t="s">
        <v>3284</v>
      </c>
      <c r="B388">
        <v>47</v>
      </c>
      <c r="C388" t="s">
        <v>6</v>
      </c>
      <c r="D388">
        <v>99061</v>
      </c>
      <c r="E388" t="s">
        <v>5498</v>
      </c>
      <c r="F388" t="s">
        <v>5499</v>
      </c>
      <c r="G388" t="s">
        <v>16</v>
      </c>
      <c r="H388">
        <v>75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X388">
        <v>0</v>
      </c>
      <c r="Y388">
        <v>0</v>
      </c>
    </row>
    <row r="389" spans="1:26" x14ac:dyDescent="0.3">
      <c r="A389" t="s">
        <v>3184</v>
      </c>
      <c r="B389">
        <v>47</v>
      </c>
      <c r="C389" t="s">
        <v>6</v>
      </c>
      <c r="D389">
        <v>99088</v>
      </c>
      <c r="E389" t="s">
        <v>51</v>
      </c>
      <c r="F389" t="s">
        <v>5501</v>
      </c>
      <c r="G389" t="s">
        <v>16</v>
      </c>
      <c r="H389">
        <v>20</v>
      </c>
      <c r="I389">
        <v>19</v>
      </c>
      <c r="J389">
        <v>5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X389">
        <v>0</v>
      </c>
      <c r="Y389">
        <v>0</v>
      </c>
      <c r="Z389">
        <v>99</v>
      </c>
    </row>
    <row r="390" spans="1:26" x14ac:dyDescent="0.3">
      <c r="A390" t="s">
        <v>3260</v>
      </c>
      <c r="B390">
        <v>47</v>
      </c>
      <c r="C390" t="s">
        <v>6</v>
      </c>
      <c r="D390">
        <v>99094</v>
      </c>
      <c r="E390" t="s">
        <v>88</v>
      </c>
      <c r="F390" t="s">
        <v>5503</v>
      </c>
      <c r="G390" t="s">
        <v>16</v>
      </c>
      <c r="H390">
        <v>160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X390">
        <v>0</v>
      </c>
      <c r="Y390">
        <v>0</v>
      </c>
    </row>
    <row r="391" spans="1:26" x14ac:dyDescent="0.3">
      <c r="A391" t="s">
        <v>3277</v>
      </c>
      <c r="B391">
        <v>47</v>
      </c>
      <c r="C391" t="s">
        <v>6</v>
      </c>
      <c r="D391">
        <v>99095</v>
      </c>
      <c r="E391" t="s">
        <v>67</v>
      </c>
      <c r="F391" t="s">
        <v>5505</v>
      </c>
      <c r="G391">
        <v>6</v>
      </c>
      <c r="H391">
        <v>145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X391">
        <v>0</v>
      </c>
      <c r="Y391">
        <v>0</v>
      </c>
    </row>
    <row r="392" spans="1:26" x14ac:dyDescent="0.3">
      <c r="A392" t="s">
        <v>3417</v>
      </c>
      <c r="B392">
        <v>47</v>
      </c>
      <c r="C392" t="s">
        <v>6</v>
      </c>
      <c r="D392">
        <v>99117</v>
      </c>
      <c r="E392" t="s">
        <v>5507</v>
      </c>
      <c r="F392" t="s">
        <v>5508</v>
      </c>
      <c r="G392" t="s">
        <v>16</v>
      </c>
      <c r="H392">
        <v>15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X392">
        <v>0</v>
      </c>
      <c r="Y392">
        <v>0</v>
      </c>
    </row>
    <row r="393" spans="1:26" x14ac:dyDescent="0.3">
      <c r="A393" t="s">
        <v>3420</v>
      </c>
      <c r="B393">
        <v>47</v>
      </c>
      <c r="C393" t="s">
        <v>6</v>
      </c>
      <c r="D393">
        <v>99117</v>
      </c>
      <c r="E393" t="s">
        <v>5510</v>
      </c>
      <c r="F393" t="s">
        <v>5511</v>
      </c>
      <c r="G393" t="s">
        <v>16</v>
      </c>
      <c r="H393">
        <v>10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X393">
        <v>0</v>
      </c>
      <c r="Y393">
        <v>0</v>
      </c>
    </row>
    <row r="394" spans="1:26" x14ac:dyDescent="0.3">
      <c r="A394" t="s">
        <v>3480</v>
      </c>
      <c r="B394">
        <v>47</v>
      </c>
      <c r="C394" t="s">
        <v>6</v>
      </c>
      <c r="D394">
        <v>99135</v>
      </c>
      <c r="E394" t="s">
        <v>39</v>
      </c>
      <c r="F394" t="s">
        <v>5515</v>
      </c>
      <c r="G394" t="s">
        <v>19</v>
      </c>
      <c r="H394">
        <v>142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X394">
        <v>0</v>
      </c>
      <c r="Y394">
        <v>0</v>
      </c>
    </row>
    <row r="395" spans="1:26" x14ac:dyDescent="0.3">
      <c r="A395" t="s">
        <v>3315</v>
      </c>
      <c r="B395">
        <v>47</v>
      </c>
      <c r="C395" t="s">
        <v>6</v>
      </c>
      <c r="D395">
        <v>99161</v>
      </c>
      <c r="E395" t="s">
        <v>84</v>
      </c>
      <c r="F395" t="s">
        <v>5517</v>
      </c>
      <c r="G395" t="s">
        <v>16</v>
      </c>
      <c r="H395">
        <v>1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X395">
        <v>0</v>
      </c>
      <c r="Y395">
        <v>0</v>
      </c>
    </row>
    <row r="396" spans="1:26" x14ac:dyDescent="0.3">
      <c r="A396" t="s">
        <v>5518</v>
      </c>
      <c r="B396">
        <v>47</v>
      </c>
      <c r="C396" t="s">
        <v>6</v>
      </c>
      <c r="D396">
        <v>99169</v>
      </c>
      <c r="E396" t="s">
        <v>94</v>
      </c>
      <c r="F396" t="s">
        <v>5074</v>
      </c>
      <c r="G396" t="s">
        <v>16</v>
      </c>
      <c r="H396">
        <v>19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X396">
        <v>0</v>
      </c>
      <c r="Y396">
        <v>0</v>
      </c>
      <c r="Z396">
        <v>56</v>
      </c>
    </row>
    <row r="397" spans="1:26" x14ac:dyDescent="0.3">
      <c r="A397" t="s">
        <v>5520</v>
      </c>
      <c r="B397">
        <v>47</v>
      </c>
      <c r="C397" t="s">
        <v>6</v>
      </c>
      <c r="D397">
        <v>99169</v>
      </c>
      <c r="E397" t="s">
        <v>61</v>
      </c>
      <c r="F397" t="s">
        <v>5521</v>
      </c>
      <c r="G397" t="s">
        <v>16</v>
      </c>
      <c r="H397">
        <v>136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X397">
        <v>0</v>
      </c>
      <c r="Y397">
        <v>0</v>
      </c>
      <c r="Z397">
        <v>28</v>
      </c>
    </row>
    <row r="398" spans="1:26" x14ac:dyDescent="0.3">
      <c r="A398" t="s">
        <v>3130</v>
      </c>
      <c r="B398">
        <v>47</v>
      </c>
      <c r="C398" t="s">
        <v>6</v>
      </c>
      <c r="D398">
        <v>431715</v>
      </c>
      <c r="E398" t="s">
        <v>78</v>
      </c>
      <c r="F398" t="s">
        <v>5525</v>
      </c>
      <c r="G398" t="s">
        <v>16</v>
      </c>
      <c r="H398">
        <v>35</v>
      </c>
      <c r="I398">
        <v>8</v>
      </c>
      <c r="J398">
        <v>4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X398">
        <v>0</v>
      </c>
      <c r="Y398">
        <v>0</v>
      </c>
      <c r="Z398">
        <v>44</v>
      </c>
    </row>
    <row r="399" spans="1:26" x14ac:dyDescent="0.3">
      <c r="A399" t="s">
        <v>3484</v>
      </c>
      <c r="B399">
        <v>47</v>
      </c>
      <c r="C399" t="s">
        <v>6</v>
      </c>
      <c r="D399">
        <v>433256</v>
      </c>
      <c r="E399" t="s">
        <v>13</v>
      </c>
      <c r="F399" t="s">
        <v>5528</v>
      </c>
      <c r="G399" t="s">
        <v>16</v>
      </c>
      <c r="H399">
        <v>90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X399">
        <v>0</v>
      </c>
      <c r="Y399">
        <v>0</v>
      </c>
    </row>
    <row r="400" spans="1:26" x14ac:dyDescent="0.3">
      <c r="A400" t="s">
        <v>4116</v>
      </c>
      <c r="B400">
        <v>47</v>
      </c>
      <c r="C400" t="s">
        <v>6</v>
      </c>
      <c r="D400">
        <v>499014</v>
      </c>
      <c r="E400" t="s">
        <v>79</v>
      </c>
      <c r="F400" t="s">
        <v>44</v>
      </c>
      <c r="G400" t="s">
        <v>31</v>
      </c>
      <c r="H400">
        <v>140</v>
      </c>
      <c r="I400">
        <v>6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X400">
        <v>0</v>
      </c>
      <c r="Y400">
        <v>0</v>
      </c>
    </row>
    <row r="401" spans="1:26" x14ac:dyDescent="0.3">
      <c r="A401" t="s">
        <v>4123</v>
      </c>
      <c r="B401">
        <v>47</v>
      </c>
      <c r="C401" t="s">
        <v>6</v>
      </c>
      <c r="D401">
        <v>499014</v>
      </c>
      <c r="E401" t="s">
        <v>38</v>
      </c>
      <c r="F401" t="s">
        <v>44</v>
      </c>
      <c r="G401" t="s">
        <v>29</v>
      </c>
      <c r="H401">
        <v>80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X401">
        <v>0</v>
      </c>
      <c r="Y401">
        <v>0</v>
      </c>
    </row>
    <row r="402" spans="1:26" x14ac:dyDescent="0.3">
      <c r="A402" t="s">
        <v>4368</v>
      </c>
      <c r="B402">
        <v>47</v>
      </c>
      <c r="C402" t="s">
        <v>6</v>
      </c>
      <c r="D402">
        <v>527448</v>
      </c>
      <c r="E402" t="s">
        <v>13</v>
      </c>
      <c r="F402" t="s">
        <v>5534</v>
      </c>
      <c r="G402" t="s">
        <v>29</v>
      </c>
      <c r="H402">
        <v>98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X402">
        <v>0</v>
      </c>
      <c r="Y402">
        <v>0</v>
      </c>
    </row>
    <row r="403" spans="1:26" x14ac:dyDescent="0.3">
      <c r="A403" t="s">
        <v>4561</v>
      </c>
      <c r="B403">
        <v>47</v>
      </c>
      <c r="C403" t="s">
        <v>6</v>
      </c>
      <c r="D403">
        <v>530678</v>
      </c>
      <c r="E403" t="s">
        <v>13</v>
      </c>
      <c r="F403" t="s">
        <v>5536</v>
      </c>
      <c r="G403" t="s">
        <v>16</v>
      </c>
      <c r="H403">
        <v>100</v>
      </c>
      <c r="I403">
        <v>8</v>
      </c>
      <c r="J403">
        <v>2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X403">
        <v>0</v>
      </c>
      <c r="Y403">
        <v>0</v>
      </c>
      <c r="Z403">
        <v>22</v>
      </c>
    </row>
    <row r="404" spans="1:26" x14ac:dyDescent="0.3">
      <c r="A404" t="s">
        <v>4586</v>
      </c>
      <c r="B404">
        <v>47</v>
      </c>
      <c r="C404" t="s">
        <v>6</v>
      </c>
      <c r="D404">
        <v>531008</v>
      </c>
      <c r="E404" t="s">
        <v>13</v>
      </c>
      <c r="F404" t="s">
        <v>5538</v>
      </c>
      <c r="G404" t="s">
        <v>26</v>
      </c>
      <c r="H404">
        <v>95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X404">
        <v>0</v>
      </c>
      <c r="Y404">
        <v>0</v>
      </c>
    </row>
    <row r="405" spans="1:26" x14ac:dyDescent="0.3">
      <c r="A405" t="s">
        <v>3023</v>
      </c>
      <c r="B405">
        <v>47</v>
      </c>
      <c r="C405" t="s">
        <v>6</v>
      </c>
      <c r="D405">
        <v>531571</v>
      </c>
      <c r="E405" t="s">
        <v>13</v>
      </c>
      <c r="F405" t="s">
        <v>5540</v>
      </c>
      <c r="G405" t="s">
        <v>29</v>
      </c>
      <c r="H405">
        <v>105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X405">
        <v>0</v>
      </c>
      <c r="Y405">
        <v>0</v>
      </c>
    </row>
    <row r="406" spans="1:26" x14ac:dyDescent="0.3">
      <c r="A406" t="s">
        <v>3031</v>
      </c>
      <c r="B406">
        <v>47</v>
      </c>
      <c r="C406" t="s">
        <v>6</v>
      </c>
      <c r="D406">
        <v>531629</v>
      </c>
      <c r="E406" t="s">
        <v>13</v>
      </c>
      <c r="F406" t="s">
        <v>5542</v>
      </c>
      <c r="G406" t="s">
        <v>16</v>
      </c>
      <c r="H406">
        <v>30</v>
      </c>
      <c r="I406">
        <v>6</v>
      </c>
      <c r="J406">
        <v>2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X406">
        <v>0</v>
      </c>
      <c r="Y406">
        <v>0</v>
      </c>
      <c r="Z406">
        <v>22</v>
      </c>
    </row>
    <row r="407" spans="1:26" x14ac:dyDescent="0.3">
      <c r="A407" t="s">
        <v>3097</v>
      </c>
      <c r="B407">
        <v>47</v>
      </c>
      <c r="C407" t="s">
        <v>6</v>
      </c>
      <c r="D407">
        <v>531891</v>
      </c>
      <c r="E407" t="s">
        <v>39</v>
      </c>
      <c r="F407" t="s">
        <v>5544</v>
      </c>
      <c r="G407" t="s">
        <v>17</v>
      </c>
      <c r="H407">
        <v>135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X407">
        <v>0</v>
      </c>
      <c r="Y407">
        <v>0</v>
      </c>
    </row>
    <row r="408" spans="1:26" x14ac:dyDescent="0.3">
      <c r="A408" t="s">
        <v>3102</v>
      </c>
      <c r="B408">
        <v>47</v>
      </c>
      <c r="C408" t="s">
        <v>6</v>
      </c>
      <c r="D408">
        <v>531910</v>
      </c>
      <c r="E408" t="s">
        <v>13</v>
      </c>
      <c r="F408" t="s">
        <v>5546</v>
      </c>
      <c r="G408" t="s">
        <v>16</v>
      </c>
      <c r="H408">
        <v>128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X408">
        <v>0</v>
      </c>
      <c r="Y408">
        <v>0</v>
      </c>
    </row>
    <row r="409" spans="1:26" x14ac:dyDescent="0.3">
      <c r="A409" t="s">
        <v>3105</v>
      </c>
      <c r="B409">
        <v>47</v>
      </c>
      <c r="C409" t="s">
        <v>6</v>
      </c>
      <c r="D409">
        <v>531943</v>
      </c>
      <c r="E409" t="s">
        <v>13</v>
      </c>
      <c r="F409" t="s">
        <v>5550</v>
      </c>
      <c r="G409" t="s">
        <v>16</v>
      </c>
      <c r="H409">
        <v>25</v>
      </c>
      <c r="I409">
        <v>23</v>
      </c>
      <c r="J409">
        <v>5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X409">
        <v>0</v>
      </c>
      <c r="Y409">
        <v>0</v>
      </c>
      <c r="Z409">
        <v>102</v>
      </c>
    </row>
    <row r="410" spans="1:26" x14ac:dyDescent="0.3">
      <c r="A410" t="s">
        <v>3144</v>
      </c>
      <c r="B410">
        <v>47</v>
      </c>
      <c r="C410" t="s">
        <v>6</v>
      </c>
      <c r="D410">
        <v>532214</v>
      </c>
      <c r="E410" t="s">
        <v>13</v>
      </c>
      <c r="F410" t="s">
        <v>5552</v>
      </c>
      <c r="G410" t="s">
        <v>16</v>
      </c>
      <c r="H410">
        <v>130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X410">
        <v>0</v>
      </c>
      <c r="Y410">
        <v>0</v>
      </c>
    </row>
    <row r="411" spans="1:26" x14ac:dyDescent="0.3">
      <c r="A411" t="s">
        <v>3145</v>
      </c>
      <c r="B411">
        <v>47</v>
      </c>
      <c r="C411" t="s">
        <v>6</v>
      </c>
      <c r="D411">
        <v>532215</v>
      </c>
      <c r="E411" t="s">
        <v>13</v>
      </c>
      <c r="F411" t="s">
        <v>5554</v>
      </c>
      <c r="G411" t="s">
        <v>16</v>
      </c>
      <c r="H411">
        <v>40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X411">
        <v>0</v>
      </c>
      <c r="Y411">
        <v>0</v>
      </c>
    </row>
    <row r="412" spans="1:26" x14ac:dyDescent="0.3">
      <c r="A412" t="s">
        <v>3516</v>
      </c>
      <c r="B412">
        <v>47</v>
      </c>
      <c r="C412" t="s">
        <v>6</v>
      </c>
      <c r="D412">
        <v>533348</v>
      </c>
      <c r="E412" t="s">
        <v>13</v>
      </c>
      <c r="F412" t="s">
        <v>5556</v>
      </c>
      <c r="G412" t="s">
        <v>16</v>
      </c>
      <c r="H412">
        <v>12</v>
      </c>
      <c r="I412">
        <v>40</v>
      </c>
      <c r="J412">
        <v>14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X412">
        <v>0</v>
      </c>
      <c r="Y412">
        <v>0</v>
      </c>
      <c r="Z412">
        <v>314</v>
      </c>
    </row>
    <row r="413" spans="1:26" x14ac:dyDescent="0.3">
      <c r="A413" t="s">
        <v>3517</v>
      </c>
      <c r="B413">
        <v>47</v>
      </c>
      <c r="C413" t="s">
        <v>6</v>
      </c>
      <c r="D413">
        <v>533354</v>
      </c>
      <c r="E413" t="s">
        <v>13</v>
      </c>
      <c r="F413" t="s">
        <v>5558</v>
      </c>
      <c r="G413" t="s">
        <v>16</v>
      </c>
      <c r="H413">
        <v>18</v>
      </c>
      <c r="I413">
        <v>9</v>
      </c>
      <c r="J413">
        <v>5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X413">
        <v>0</v>
      </c>
      <c r="Y413">
        <v>0</v>
      </c>
      <c r="Z413">
        <v>120</v>
      </c>
    </row>
    <row r="414" spans="1:26" x14ac:dyDescent="0.3">
      <c r="A414" t="s">
        <v>4084</v>
      </c>
      <c r="B414">
        <v>47</v>
      </c>
      <c r="C414" t="s">
        <v>6</v>
      </c>
      <c r="D414">
        <v>533464</v>
      </c>
      <c r="E414" t="s">
        <v>13</v>
      </c>
      <c r="F414" t="s">
        <v>5560</v>
      </c>
      <c r="G414" t="s">
        <v>16</v>
      </c>
      <c r="H414">
        <v>138</v>
      </c>
      <c r="I414">
        <v>6</v>
      </c>
      <c r="J414">
        <v>5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X414">
        <v>0</v>
      </c>
      <c r="Y414">
        <v>0</v>
      </c>
      <c r="Z414">
        <v>99</v>
      </c>
    </row>
    <row r="415" spans="1:26" x14ac:dyDescent="0.3">
      <c r="A415" t="s">
        <v>4114</v>
      </c>
      <c r="B415">
        <v>47</v>
      </c>
      <c r="C415" t="s">
        <v>6</v>
      </c>
      <c r="D415">
        <v>533598</v>
      </c>
      <c r="E415" t="s">
        <v>13</v>
      </c>
      <c r="F415" t="s">
        <v>5562</v>
      </c>
      <c r="G415" t="s">
        <v>19</v>
      </c>
      <c r="H415">
        <v>122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X415">
        <v>0</v>
      </c>
      <c r="Y415">
        <v>0</v>
      </c>
    </row>
    <row r="416" spans="1:26" x14ac:dyDescent="0.3">
      <c r="A416" t="s">
        <v>5564</v>
      </c>
      <c r="B416">
        <v>47</v>
      </c>
      <c r="C416" t="s">
        <v>6</v>
      </c>
      <c r="D416">
        <v>533649</v>
      </c>
      <c r="E416">
        <v>0</v>
      </c>
      <c r="F416" t="s">
        <v>5565</v>
      </c>
      <c r="G416">
        <v>1</v>
      </c>
      <c r="H416">
        <v>1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</row>
    <row r="417" spans="1:26" x14ac:dyDescent="0.3">
      <c r="A417" t="s">
        <v>4371</v>
      </c>
      <c r="B417">
        <v>47</v>
      </c>
      <c r="C417" t="s">
        <v>14</v>
      </c>
      <c r="D417">
        <v>99033</v>
      </c>
      <c r="E417" t="s">
        <v>111</v>
      </c>
      <c r="F417" t="s">
        <v>5567</v>
      </c>
      <c r="G417">
        <v>5</v>
      </c>
      <c r="H417">
        <v>77</v>
      </c>
      <c r="J417">
        <v>1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X417">
        <v>0</v>
      </c>
      <c r="Y417">
        <v>0</v>
      </c>
      <c r="Z417">
        <v>11</v>
      </c>
    </row>
    <row r="418" spans="1:26" x14ac:dyDescent="0.3">
      <c r="A418" t="s">
        <v>3168</v>
      </c>
      <c r="B418">
        <v>47</v>
      </c>
      <c r="C418" t="s">
        <v>14</v>
      </c>
      <c r="D418">
        <v>99033</v>
      </c>
      <c r="E418" t="s">
        <v>5056</v>
      </c>
      <c r="F418" t="s">
        <v>5570</v>
      </c>
      <c r="G418">
        <v>5</v>
      </c>
      <c r="H418">
        <v>94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X418">
        <v>0</v>
      </c>
      <c r="Y418">
        <v>0</v>
      </c>
      <c r="Z418">
        <v>0</v>
      </c>
    </row>
    <row r="419" spans="1:26" x14ac:dyDescent="0.3">
      <c r="A419" t="s">
        <v>3038</v>
      </c>
      <c r="B419">
        <v>51</v>
      </c>
      <c r="C419" t="s">
        <v>9</v>
      </c>
      <c r="D419">
        <v>99035</v>
      </c>
      <c r="E419" t="s">
        <v>5573</v>
      </c>
      <c r="F419" t="s">
        <v>5574</v>
      </c>
      <c r="G419">
        <v>7</v>
      </c>
      <c r="H419">
        <v>130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X419">
        <v>0</v>
      </c>
      <c r="Y419">
        <v>0</v>
      </c>
    </row>
    <row r="420" spans="1:26" x14ac:dyDescent="0.3">
      <c r="A420" t="s">
        <v>3036</v>
      </c>
      <c r="B420">
        <v>12</v>
      </c>
      <c r="C420" t="s">
        <v>7</v>
      </c>
      <c r="D420">
        <v>99035</v>
      </c>
      <c r="E420" t="s">
        <v>64</v>
      </c>
      <c r="F420" t="s">
        <v>5577</v>
      </c>
      <c r="G420">
        <v>7</v>
      </c>
      <c r="H420">
        <v>180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X420">
        <v>0</v>
      </c>
      <c r="Y420">
        <v>0</v>
      </c>
    </row>
    <row r="421" spans="1:26" x14ac:dyDescent="0.3">
      <c r="A421" t="s">
        <v>3043</v>
      </c>
      <c r="B421">
        <v>50</v>
      </c>
      <c r="C421" t="s">
        <v>12</v>
      </c>
      <c r="D421">
        <v>99035</v>
      </c>
      <c r="E421" t="s">
        <v>5579</v>
      </c>
      <c r="F421" t="s">
        <v>5580</v>
      </c>
      <c r="G421">
        <v>7</v>
      </c>
      <c r="H421">
        <v>80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X421">
        <v>0</v>
      </c>
      <c r="Y421">
        <v>0</v>
      </c>
    </row>
    <row r="422" spans="1:26" x14ac:dyDescent="0.3">
      <c r="A422" t="s">
        <v>3044</v>
      </c>
      <c r="B422">
        <v>47</v>
      </c>
      <c r="C422" t="s">
        <v>6</v>
      </c>
      <c r="D422">
        <v>99035</v>
      </c>
      <c r="E422" t="s">
        <v>5583</v>
      </c>
      <c r="F422" t="s">
        <v>5584</v>
      </c>
      <c r="G422">
        <v>7</v>
      </c>
      <c r="H422">
        <v>139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X422">
        <v>0</v>
      </c>
      <c r="Y422">
        <v>0</v>
      </c>
    </row>
    <row r="423" spans="1:26" x14ac:dyDescent="0.3">
      <c r="A423" t="s">
        <v>3093</v>
      </c>
      <c r="B423">
        <v>47</v>
      </c>
      <c r="C423" t="s">
        <v>14</v>
      </c>
      <c r="D423">
        <v>99051</v>
      </c>
      <c r="E423" t="s">
        <v>5510</v>
      </c>
      <c r="F423" t="s">
        <v>5586</v>
      </c>
      <c r="G423" t="s">
        <v>16</v>
      </c>
      <c r="H423">
        <v>235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X423">
        <v>0</v>
      </c>
      <c r="Y423">
        <v>0</v>
      </c>
    </row>
    <row r="424" spans="1:26" x14ac:dyDescent="0.3">
      <c r="A424" t="s">
        <v>4515</v>
      </c>
      <c r="B424">
        <v>47</v>
      </c>
      <c r="C424" t="s">
        <v>14</v>
      </c>
      <c r="D424">
        <v>99061</v>
      </c>
      <c r="E424" t="s">
        <v>5591</v>
      </c>
      <c r="F424" t="s">
        <v>5592</v>
      </c>
      <c r="G424" t="s">
        <v>16</v>
      </c>
      <c r="H424">
        <v>10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X424">
        <v>0</v>
      </c>
      <c r="Y424">
        <v>0</v>
      </c>
    </row>
    <row r="425" spans="1:26" x14ac:dyDescent="0.3">
      <c r="A425" t="s">
        <v>4516</v>
      </c>
      <c r="B425">
        <v>47</v>
      </c>
      <c r="C425" t="s">
        <v>14</v>
      </c>
      <c r="D425">
        <v>99061</v>
      </c>
      <c r="E425" t="s">
        <v>5594</v>
      </c>
      <c r="F425" t="s">
        <v>5595</v>
      </c>
      <c r="G425" t="s">
        <v>16</v>
      </c>
      <c r="H425">
        <v>10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X425">
        <v>0</v>
      </c>
      <c r="Y425">
        <v>0</v>
      </c>
    </row>
    <row r="426" spans="1:26" x14ac:dyDescent="0.3">
      <c r="A426" t="s">
        <v>4517</v>
      </c>
      <c r="B426">
        <v>47</v>
      </c>
      <c r="C426" t="s">
        <v>14</v>
      </c>
      <c r="D426">
        <v>99061</v>
      </c>
      <c r="E426" t="s">
        <v>5596</v>
      </c>
      <c r="F426" t="s">
        <v>5597</v>
      </c>
      <c r="G426" t="s">
        <v>16</v>
      </c>
      <c r="H426">
        <v>15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X426">
        <v>0</v>
      </c>
      <c r="Y426">
        <v>0</v>
      </c>
    </row>
    <row r="427" spans="1:26" x14ac:dyDescent="0.3">
      <c r="A427" t="s">
        <v>4518</v>
      </c>
      <c r="B427">
        <v>47</v>
      </c>
      <c r="C427" t="s">
        <v>14</v>
      </c>
      <c r="D427">
        <v>99061</v>
      </c>
      <c r="E427" t="s">
        <v>5598</v>
      </c>
      <c r="F427" t="s">
        <v>5599</v>
      </c>
      <c r="G427" t="s">
        <v>16</v>
      </c>
      <c r="H427">
        <v>20</v>
      </c>
      <c r="J427">
        <v>1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X427">
        <v>0</v>
      </c>
      <c r="Y427">
        <v>0</v>
      </c>
      <c r="Z427">
        <v>11</v>
      </c>
    </row>
    <row r="428" spans="1:26" x14ac:dyDescent="0.3">
      <c r="A428" t="s">
        <v>4519</v>
      </c>
      <c r="B428">
        <v>47</v>
      </c>
      <c r="C428" t="s">
        <v>14</v>
      </c>
      <c r="D428">
        <v>99061</v>
      </c>
      <c r="E428" t="s">
        <v>5600</v>
      </c>
      <c r="F428" t="s">
        <v>5601</v>
      </c>
      <c r="G428" t="s">
        <v>16</v>
      </c>
      <c r="H428">
        <v>25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X428">
        <v>0</v>
      </c>
      <c r="Y428">
        <v>0</v>
      </c>
    </row>
    <row r="429" spans="1:26" x14ac:dyDescent="0.3">
      <c r="A429" t="s">
        <v>4520</v>
      </c>
      <c r="B429">
        <v>47</v>
      </c>
      <c r="C429" t="s">
        <v>14</v>
      </c>
      <c r="D429">
        <v>99061</v>
      </c>
      <c r="E429" t="s">
        <v>5602</v>
      </c>
      <c r="F429" t="s">
        <v>5603</v>
      </c>
      <c r="G429" t="s">
        <v>16</v>
      </c>
      <c r="H429">
        <v>53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X429">
        <v>0</v>
      </c>
      <c r="Y429">
        <v>0</v>
      </c>
    </row>
    <row r="430" spans="1:26" x14ac:dyDescent="0.3">
      <c r="A430" t="s">
        <v>4521</v>
      </c>
      <c r="B430">
        <v>47</v>
      </c>
      <c r="C430" t="s">
        <v>14</v>
      </c>
      <c r="D430">
        <v>99061</v>
      </c>
      <c r="E430" t="s">
        <v>5606</v>
      </c>
      <c r="F430" t="s">
        <v>5607</v>
      </c>
      <c r="G430" t="s">
        <v>16</v>
      </c>
      <c r="H430">
        <v>30</v>
      </c>
      <c r="I430">
        <v>15</v>
      </c>
      <c r="J430">
        <v>3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X430">
        <v>0</v>
      </c>
      <c r="Y430">
        <v>0</v>
      </c>
      <c r="Z430">
        <v>78</v>
      </c>
    </row>
    <row r="431" spans="1:26" x14ac:dyDescent="0.3">
      <c r="A431" t="s">
        <v>4522</v>
      </c>
      <c r="B431">
        <v>47</v>
      </c>
      <c r="C431" t="s">
        <v>14</v>
      </c>
      <c r="D431">
        <v>99061</v>
      </c>
      <c r="E431" t="s">
        <v>5608</v>
      </c>
      <c r="F431" t="s">
        <v>5609</v>
      </c>
      <c r="G431" t="s">
        <v>16</v>
      </c>
      <c r="H431">
        <v>40</v>
      </c>
      <c r="I431">
        <v>38</v>
      </c>
      <c r="J431">
        <v>5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X431">
        <v>0</v>
      </c>
      <c r="Y431">
        <v>0</v>
      </c>
      <c r="Z431">
        <v>110</v>
      </c>
    </row>
    <row r="432" spans="1:26" x14ac:dyDescent="0.3">
      <c r="A432" t="s">
        <v>4523</v>
      </c>
      <c r="B432">
        <v>47</v>
      </c>
      <c r="C432" t="s">
        <v>14</v>
      </c>
      <c r="D432">
        <v>99061</v>
      </c>
      <c r="E432" t="s">
        <v>5610</v>
      </c>
      <c r="F432" t="s">
        <v>5611</v>
      </c>
      <c r="G432" t="s">
        <v>16</v>
      </c>
      <c r="H432">
        <v>42</v>
      </c>
      <c r="J432">
        <v>1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X432">
        <v>0</v>
      </c>
      <c r="Y432">
        <v>0</v>
      </c>
      <c r="Z432">
        <v>22</v>
      </c>
    </row>
    <row r="433" spans="1:26" x14ac:dyDescent="0.3">
      <c r="A433" t="s">
        <v>3052</v>
      </c>
      <c r="B433">
        <v>47</v>
      </c>
      <c r="C433" t="s">
        <v>14</v>
      </c>
      <c r="D433">
        <v>99061</v>
      </c>
      <c r="E433" t="s">
        <v>5612</v>
      </c>
      <c r="F433" t="s">
        <v>5613</v>
      </c>
      <c r="G433" t="s">
        <v>16</v>
      </c>
      <c r="H433">
        <v>45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X433">
        <v>0</v>
      </c>
      <c r="Y433">
        <v>0</v>
      </c>
    </row>
    <row r="434" spans="1:26" x14ac:dyDescent="0.3">
      <c r="A434" t="s">
        <v>5614</v>
      </c>
      <c r="B434">
        <v>47</v>
      </c>
      <c r="C434" t="s">
        <v>14</v>
      </c>
      <c r="D434">
        <v>99061</v>
      </c>
      <c r="E434" t="s">
        <v>5615</v>
      </c>
      <c r="F434" t="s">
        <v>5616</v>
      </c>
      <c r="G434" t="s">
        <v>16</v>
      </c>
      <c r="H434">
        <v>10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X434">
        <v>0</v>
      </c>
      <c r="Y434">
        <v>0</v>
      </c>
    </row>
    <row r="435" spans="1:26" x14ac:dyDescent="0.3">
      <c r="A435" t="s">
        <v>3348</v>
      </c>
      <c r="B435">
        <v>47</v>
      </c>
      <c r="C435" t="s">
        <v>14</v>
      </c>
      <c r="D435">
        <v>99061</v>
      </c>
      <c r="E435" t="s">
        <v>5617</v>
      </c>
      <c r="F435" t="s">
        <v>5618</v>
      </c>
      <c r="G435" t="s">
        <v>16</v>
      </c>
      <c r="H435">
        <v>100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X435">
        <v>0</v>
      </c>
      <c r="Y435">
        <v>0</v>
      </c>
    </row>
    <row r="436" spans="1:26" x14ac:dyDescent="0.3">
      <c r="A436" t="s">
        <v>3349</v>
      </c>
      <c r="B436">
        <v>47</v>
      </c>
      <c r="C436" t="s">
        <v>14</v>
      </c>
      <c r="D436">
        <v>99061</v>
      </c>
      <c r="E436" t="s">
        <v>5620</v>
      </c>
      <c r="F436" t="s">
        <v>5621</v>
      </c>
      <c r="G436" t="s">
        <v>16</v>
      </c>
      <c r="H436">
        <v>100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X436">
        <v>0</v>
      </c>
      <c r="Y436">
        <v>0</v>
      </c>
    </row>
    <row r="437" spans="1:26" x14ac:dyDescent="0.3">
      <c r="A437" t="s">
        <v>3350</v>
      </c>
      <c r="B437">
        <v>47</v>
      </c>
      <c r="C437" t="s">
        <v>14</v>
      </c>
      <c r="D437">
        <v>99061</v>
      </c>
      <c r="E437" t="s">
        <v>5622</v>
      </c>
      <c r="F437" t="s">
        <v>5623</v>
      </c>
      <c r="G437" t="s">
        <v>16</v>
      </c>
      <c r="H437">
        <v>100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X437">
        <v>0</v>
      </c>
      <c r="Y437">
        <v>0</v>
      </c>
    </row>
    <row r="438" spans="1:26" x14ac:dyDescent="0.3">
      <c r="A438" t="s">
        <v>3351</v>
      </c>
      <c r="B438">
        <v>47</v>
      </c>
      <c r="C438" t="s">
        <v>14</v>
      </c>
      <c r="D438">
        <v>99061</v>
      </c>
      <c r="E438" t="s">
        <v>5272</v>
      </c>
      <c r="F438" t="s">
        <v>5624</v>
      </c>
      <c r="G438" t="s">
        <v>16</v>
      </c>
      <c r="H438">
        <v>100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X438">
        <v>0</v>
      </c>
      <c r="Y438">
        <v>0</v>
      </c>
    </row>
    <row r="439" spans="1:26" x14ac:dyDescent="0.3">
      <c r="A439" t="s">
        <v>3352</v>
      </c>
      <c r="B439">
        <v>47</v>
      </c>
      <c r="C439" t="s">
        <v>14</v>
      </c>
      <c r="D439">
        <v>99061</v>
      </c>
      <c r="E439" t="s">
        <v>5625</v>
      </c>
      <c r="F439" t="s">
        <v>5626</v>
      </c>
      <c r="G439" t="s">
        <v>16</v>
      </c>
      <c r="H439">
        <v>100</v>
      </c>
      <c r="I439">
        <v>5</v>
      </c>
      <c r="J439">
        <v>2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X439">
        <v>0</v>
      </c>
      <c r="Y439">
        <v>0</v>
      </c>
      <c r="Z439">
        <v>22</v>
      </c>
    </row>
    <row r="440" spans="1:26" x14ac:dyDescent="0.3">
      <c r="A440" t="s">
        <v>4230</v>
      </c>
      <c r="B440">
        <v>47</v>
      </c>
      <c r="C440" t="s">
        <v>14</v>
      </c>
      <c r="D440">
        <v>99062</v>
      </c>
      <c r="E440" t="s">
        <v>49</v>
      </c>
      <c r="F440" t="s">
        <v>5627</v>
      </c>
      <c r="G440" t="s">
        <v>16</v>
      </c>
      <c r="H440">
        <v>190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X440">
        <v>0</v>
      </c>
      <c r="Y440">
        <v>0</v>
      </c>
    </row>
    <row r="441" spans="1:26" x14ac:dyDescent="0.3">
      <c r="A441" t="s">
        <v>4231</v>
      </c>
      <c r="B441">
        <v>47</v>
      </c>
      <c r="C441" t="s">
        <v>14</v>
      </c>
      <c r="D441">
        <v>99062</v>
      </c>
      <c r="E441" t="s">
        <v>40</v>
      </c>
      <c r="F441" t="s">
        <v>5631</v>
      </c>
      <c r="G441" t="s">
        <v>16</v>
      </c>
      <c r="H441">
        <v>195</v>
      </c>
      <c r="I441">
        <v>8</v>
      </c>
      <c r="J441">
        <v>3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X441">
        <v>0</v>
      </c>
      <c r="Y441">
        <v>0</v>
      </c>
      <c r="Z441">
        <v>29</v>
      </c>
    </row>
    <row r="442" spans="1:26" x14ac:dyDescent="0.3">
      <c r="A442" t="s">
        <v>4232</v>
      </c>
      <c r="B442">
        <v>47</v>
      </c>
      <c r="C442" t="s">
        <v>14</v>
      </c>
      <c r="D442">
        <v>99062</v>
      </c>
      <c r="E442" t="s">
        <v>38</v>
      </c>
      <c r="F442" t="s">
        <v>5632</v>
      </c>
      <c r="G442" t="s">
        <v>16</v>
      </c>
      <c r="H442">
        <v>202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X442">
        <v>0</v>
      </c>
      <c r="Y442">
        <v>0</v>
      </c>
    </row>
    <row r="443" spans="1:26" x14ac:dyDescent="0.3">
      <c r="A443" t="s">
        <v>4568</v>
      </c>
      <c r="B443">
        <v>47</v>
      </c>
      <c r="C443" t="s">
        <v>14</v>
      </c>
      <c r="D443">
        <v>99062</v>
      </c>
      <c r="E443" t="s">
        <v>62</v>
      </c>
      <c r="F443" t="s">
        <v>5633</v>
      </c>
      <c r="G443" t="s">
        <v>16</v>
      </c>
      <c r="H443">
        <v>203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X443">
        <v>0</v>
      </c>
      <c r="Y443">
        <v>0</v>
      </c>
    </row>
    <row r="444" spans="1:26" x14ac:dyDescent="0.3">
      <c r="A444" t="s">
        <v>4569</v>
      </c>
      <c r="B444">
        <v>47</v>
      </c>
      <c r="C444" t="s">
        <v>14</v>
      </c>
      <c r="D444">
        <v>99062</v>
      </c>
      <c r="E444" t="s">
        <v>61</v>
      </c>
      <c r="F444" t="s">
        <v>5636</v>
      </c>
      <c r="G444" t="s">
        <v>16</v>
      </c>
      <c r="H444">
        <v>185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X444">
        <v>0</v>
      </c>
      <c r="Y444">
        <v>0</v>
      </c>
    </row>
    <row r="445" spans="1:26" x14ac:dyDescent="0.3">
      <c r="A445" t="s">
        <v>4570</v>
      </c>
      <c r="B445">
        <v>47</v>
      </c>
      <c r="C445" t="s">
        <v>14</v>
      </c>
      <c r="D445">
        <v>99062</v>
      </c>
      <c r="E445" t="s">
        <v>41</v>
      </c>
      <c r="F445" t="s">
        <v>5637</v>
      </c>
      <c r="G445" t="s">
        <v>16</v>
      </c>
      <c r="H445">
        <v>205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X445">
        <v>0</v>
      </c>
      <c r="Y445">
        <v>0</v>
      </c>
    </row>
    <row r="446" spans="1:26" x14ac:dyDescent="0.3">
      <c r="A446" t="s">
        <v>3182</v>
      </c>
      <c r="B446">
        <v>47</v>
      </c>
      <c r="C446" t="s">
        <v>14</v>
      </c>
      <c r="D446">
        <v>99088</v>
      </c>
      <c r="E446" t="s">
        <v>73</v>
      </c>
      <c r="F446" t="s">
        <v>5639</v>
      </c>
      <c r="G446" t="s">
        <v>16</v>
      </c>
      <c r="H446">
        <v>150</v>
      </c>
      <c r="I446">
        <v>10</v>
      </c>
      <c r="J446">
        <v>6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X446">
        <v>0</v>
      </c>
      <c r="Y446">
        <v>0</v>
      </c>
      <c r="Z446">
        <v>132</v>
      </c>
    </row>
    <row r="447" spans="1:26" x14ac:dyDescent="0.3">
      <c r="A447" t="s">
        <v>3240</v>
      </c>
      <c r="B447">
        <v>47</v>
      </c>
      <c r="C447" t="s">
        <v>14</v>
      </c>
      <c r="D447">
        <v>99094</v>
      </c>
      <c r="E447" t="s">
        <v>73</v>
      </c>
      <c r="F447" t="s">
        <v>5643</v>
      </c>
      <c r="G447" t="s">
        <v>17</v>
      </c>
      <c r="H447">
        <v>238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X447">
        <v>0</v>
      </c>
      <c r="Y447">
        <v>0</v>
      </c>
    </row>
    <row r="448" spans="1:26" x14ac:dyDescent="0.3">
      <c r="A448" t="s">
        <v>3247</v>
      </c>
      <c r="B448">
        <v>47</v>
      </c>
      <c r="C448" t="s">
        <v>14</v>
      </c>
      <c r="D448">
        <v>99094</v>
      </c>
      <c r="E448" t="s">
        <v>52</v>
      </c>
      <c r="F448" t="s">
        <v>5645</v>
      </c>
      <c r="G448" t="s">
        <v>17</v>
      </c>
      <c r="H448">
        <v>240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X448">
        <v>0</v>
      </c>
      <c r="Y448">
        <v>0</v>
      </c>
    </row>
    <row r="449" spans="1:26" x14ac:dyDescent="0.3">
      <c r="A449" t="s">
        <v>3255</v>
      </c>
      <c r="B449">
        <v>47</v>
      </c>
      <c r="C449" t="s">
        <v>14</v>
      </c>
      <c r="D449">
        <v>99094</v>
      </c>
      <c r="E449" t="s">
        <v>90</v>
      </c>
      <c r="F449" t="s">
        <v>5647</v>
      </c>
      <c r="G449" t="s">
        <v>17</v>
      </c>
      <c r="H449">
        <v>250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X449">
        <v>0</v>
      </c>
      <c r="Y449">
        <v>0</v>
      </c>
    </row>
    <row r="450" spans="1:26" x14ac:dyDescent="0.3">
      <c r="A450" t="s">
        <v>3258</v>
      </c>
      <c r="B450">
        <v>47</v>
      </c>
      <c r="C450" t="s">
        <v>14</v>
      </c>
      <c r="D450">
        <v>99094</v>
      </c>
      <c r="E450" t="s">
        <v>56</v>
      </c>
      <c r="F450" t="s">
        <v>5649</v>
      </c>
      <c r="G450" t="s">
        <v>17</v>
      </c>
      <c r="H450">
        <v>233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X450">
        <v>0</v>
      </c>
      <c r="Y450">
        <v>0</v>
      </c>
    </row>
    <row r="451" spans="1:26" x14ac:dyDescent="0.3">
      <c r="A451" t="s">
        <v>3259</v>
      </c>
      <c r="B451">
        <v>47</v>
      </c>
      <c r="C451" t="s">
        <v>14</v>
      </c>
      <c r="D451">
        <v>99094</v>
      </c>
      <c r="E451" t="s">
        <v>97</v>
      </c>
      <c r="F451" t="s">
        <v>5651</v>
      </c>
      <c r="G451" t="s">
        <v>16</v>
      </c>
      <c r="H451">
        <v>255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X451">
        <v>0</v>
      </c>
      <c r="Y451">
        <v>0</v>
      </c>
    </row>
    <row r="452" spans="1:26" x14ac:dyDescent="0.3">
      <c r="A452" t="s">
        <v>3328</v>
      </c>
      <c r="B452">
        <v>47</v>
      </c>
      <c r="C452" t="s">
        <v>14</v>
      </c>
      <c r="D452">
        <v>99097</v>
      </c>
      <c r="E452" t="s">
        <v>5653</v>
      </c>
      <c r="F452" t="s">
        <v>5654</v>
      </c>
      <c r="G452" t="s">
        <v>16</v>
      </c>
      <c r="H452">
        <v>243</v>
      </c>
      <c r="I452">
        <v>1</v>
      </c>
      <c r="J452">
        <v>1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X452">
        <v>0</v>
      </c>
      <c r="Y452">
        <v>0</v>
      </c>
      <c r="Z452">
        <v>30</v>
      </c>
    </row>
    <row r="453" spans="1:26" x14ac:dyDescent="0.3">
      <c r="A453" t="s">
        <v>3342</v>
      </c>
      <c r="B453">
        <v>47</v>
      </c>
      <c r="C453" t="s">
        <v>14</v>
      </c>
      <c r="D453">
        <v>99097</v>
      </c>
      <c r="E453" t="s">
        <v>5174</v>
      </c>
      <c r="F453" t="s">
        <v>5656</v>
      </c>
      <c r="G453" t="s">
        <v>16</v>
      </c>
      <c r="H453">
        <v>147</v>
      </c>
      <c r="I453">
        <v>0</v>
      </c>
      <c r="J453">
        <v>1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X453">
        <v>0</v>
      </c>
      <c r="Y453">
        <v>0</v>
      </c>
      <c r="Z453">
        <v>24</v>
      </c>
    </row>
    <row r="454" spans="1:26" x14ac:dyDescent="0.3">
      <c r="A454" t="s">
        <v>3343</v>
      </c>
      <c r="B454">
        <v>47</v>
      </c>
      <c r="C454" t="s">
        <v>14</v>
      </c>
      <c r="D454">
        <v>99097</v>
      </c>
      <c r="E454" t="s">
        <v>40</v>
      </c>
      <c r="F454" t="s">
        <v>5658</v>
      </c>
      <c r="G454" t="s">
        <v>16</v>
      </c>
      <c r="H454">
        <v>175</v>
      </c>
      <c r="I454">
        <v>0</v>
      </c>
      <c r="J454">
        <v>1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X454">
        <v>0</v>
      </c>
      <c r="Y454">
        <v>0</v>
      </c>
      <c r="Z454">
        <v>28</v>
      </c>
    </row>
    <row r="455" spans="1:26" x14ac:dyDescent="0.3">
      <c r="A455" t="s">
        <v>3316</v>
      </c>
      <c r="B455">
        <v>47</v>
      </c>
      <c r="C455" t="s">
        <v>14</v>
      </c>
      <c r="D455">
        <v>99161</v>
      </c>
      <c r="E455" t="s">
        <v>5591</v>
      </c>
      <c r="F455" t="s">
        <v>5660</v>
      </c>
      <c r="G455" t="s">
        <v>16</v>
      </c>
      <c r="H455">
        <v>1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X455">
        <v>0</v>
      </c>
      <c r="Y455">
        <v>0</v>
      </c>
    </row>
    <row r="456" spans="1:26" x14ac:dyDescent="0.3">
      <c r="A456" t="s">
        <v>3323</v>
      </c>
      <c r="B456">
        <v>47</v>
      </c>
      <c r="C456" t="s">
        <v>14</v>
      </c>
      <c r="D456">
        <v>99161</v>
      </c>
      <c r="E456" t="s">
        <v>5602</v>
      </c>
      <c r="F456" t="s">
        <v>5661</v>
      </c>
      <c r="G456" t="s">
        <v>16</v>
      </c>
      <c r="H456">
        <v>1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X456">
        <v>0</v>
      </c>
      <c r="Y456">
        <v>0</v>
      </c>
    </row>
    <row r="457" spans="1:26" x14ac:dyDescent="0.3">
      <c r="A457" t="s">
        <v>3353</v>
      </c>
      <c r="B457">
        <v>47</v>
      </c>
      <c r="C457" t="s">
        <v>14</v>
      </c>
      <c r="D457">
        <v>99161</v>
      </c>
      <c r="E457" t="s">
        <v>5620</v>
      </c>
      <c r="F457" t="s">
        <v>5662</v>
      </c>
      <c r="G457" t="s">
        <v>16</v>
      </c>
      <c r="H457">
        <v>100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X457">
        <v>0</v>
      </c>
      <c r="Y457">
        <v>0</v>
      </c>
    </row>
    <row r="458" spans="1:26" x14ac:dyDescent="0.3">
      <c r="A458" t="s">
        <v>4124</v>
      </c>
      <c r="B458">
        <v>47</v>
      </c>
      <c r="C458" t="s">
        <v>14</v>
      </c>
      <c r="D458">
        <v>499014</v>
      </c>
      <c r="E458" t="s">
        <v>62</v>
      </c>
      <c r="F458" t="s">
        <v>44</v>
      </c>
      <c r="G458" t="s">
        <v>29</v>
      </c>
      <c r="H458">
        <v>148</v>
      </c>
      <c r="I458">
        <v>2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X458">
        <v>0</v>
      </c>
      <c r="Y458">
        <v>0</v>
      </c>
    </row>
    <row r="459" spans="1:26" x14ac:dyDescent="0.3">
      <c r="A459" t="s">
        <v>4244</v>
      </c>
      <c r="B459">
        <v>47</v>
      </c>
      <c r="C459" t="s">
        <v>14</v>
      </c>
      <c r="D459">
        <v>521740</v>
      </c>
      <c r="E459" t="s">
        <v>13</v>
      </c>
      <c r="F459" t="s">
        <v>5665</v>
      </c>
      <c r="G459" t="s">
        <v>29</v>
      </c>
      <c r="H459">
        <v>237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X459">
        <v>0</v>
      </c>
      <c r="Y459">
        <v>0</v>
      </c>
    </row>
    <row r="460" spans="1:26" x14ac:dyDescent="0.3">
      <c r="A460" t="s">
        <v>4245</v>
      </c>
      <c r="B460">
        <v>47</v>
      </c>
      <c r="C460" t="s">
        <v>14</v>
      </c>
      <c r="D460">
        <v>521749</v>
      </c>
      <c r="E460" t="s">
        <v>13</v>
      </c>
      <c r="F460" t="s">
        <v>5667</v>
      </c>
      <c r="G460" t="s">
        <v>19</v>
      </c>
      <c r="H460">
        <v>85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X460">
        <v>0</v>
      </c>
      <c r="Y460">
        <v>0</v>
      </c>
    </row>
    <row r="461" spans="1:26" x14ac:dyDescent="0.3">
      <c r="A461" t="s">
        <v>4249</v>
      </c>
      <c r="B461">
        <v>47</v>
      </c>
      <c r="C461" t="s">
        <v>14</v>
      </c>
      <c r="D461">
        <v>521900</v>
      </c>
      <c r="E461" t="s">
        <v>13</v>
      </c>
      <c r="F461" t="s">
        <v>5670</v>
      </c>
      <c r="G461" t="s">
        <v>19</v>
      </c>
      <c r="H461">
        <v>245</v>
      </c>
      <c r="I461">
        <v>15</v>
      </c>
      <c r="J461">
        <v>9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X461">
        <v>0</v>
      </c>
      <c r="Y461">
        <v>0</v>
      </c>
      <c r="Z461">
        <v>93</v>
      </c>
    </row>
    <row r="462" spans="1:26" x14ac:dyDescent="0.3">
      <c r="A462" t="s">
        <v>3012</v>
      </c>
      <c r="B462">
        <v>47</v>
      </c>
      <c r="C462" t="s">
        <v>14</v>
      </c>
      <c r="D462">
        <v>531287</v>
      </c>
      <c r="E462" t="s">
        <v>13</v>
      </c>
      <c r="F462" t="s">
        <v>5672</v>
      </c>
      <c r="G462" t="s">
        <v>16</v>
      </c>
      <c r="H462">
        <v>180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X462">
        <v>0</v>
      </c>
      <c r="Y462">
        <v>0</v>
      </c>
    </row>
    <row r="463" spans="1:26" x14ac:dyDescent="0.3">
      <c r="A463" t="s">
        <v>3026</v>
      </c>
      <c r="B463">
        <v>47</v>
      </c>
      <c r="C463" t="s">
        <v>14</v>
      </c>
      <c r="D463">
        <v>531594</v>
      </c>
      <c r="E463" t="s">
        <v>13</v>
      </c>
      <c r="F463" t="s">
        <v>5674</v>
      </c>
      <c r="G463" t="s">
        <v>17</v>
      </c>
      <c r="H463">
        <v>241</v>
      </c>
      <c r="I463">
        <v>2</v>
      </c>
      <c r="J463">
        <v>4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X463">
        <v>0</v>
      </c>
      <c r="Y463">
        <v>0</v>
      </c>
      <c r="Z463">
        <v>25</v>
      </c>
    </row>
    <row r="464" spans="1:26" x14ac:dyDescent="0.3">
      <c r="A464" t="s">
        <v>3088</v>
      </c>
      <c r="B464">
        <v>47</v>
      </c>
      <c r="C464" t="s">
        <v>14</v>
      </c>
      <c r="D464">
        <v>531824</v>
      </c>
      <c r="E464" t="s">
        <v>13</v>
      </c>
      <c r="F464" t="s">
        <v>5677</v>
      </c>
      <c r="G464" t="s">
        <v>16</v>
      </c>
      <c r="H464">
        <v>120</v>
      </c>
      <c r="I464">
        <v>11</v>
      </c>
      <c r="J464">
        <v>12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X464">
        <v>0</v>
      </c>
      <c r="Y464">
        <v>0</v>
      </c>
      <c r="Z464">
        <v>326</v>
      </c>
    </row>
    <row r="465" spans="1:25" x14ac:dyDescent="0.3">
      <c r="A465" t="s">
        <v>4469</v>
      </c>
      <c r="B465">
        <v>47</v>
      </c>
      <c r="C465" t="s">
        <v>14</v>
      </c>
      <c r="D465">
        <v>532037</v>
      </c>
      <c r="E465" t="s">
        <v>13</v>
      </c>
      <c r="F465" t="s">
        <v>5679</v>
      </c>
      <c r="G465" t="s">
        <v>16</v>
      </c>
      <c r="H465">
        <v>155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X465">
        <v>0</v>
      </c>
      <c r="Y465">
        <v>0</v>
      </c>
    </row>
    <row r="466" spans="1:25" x14ac:dyDescent="0.3">
      <c r="A466" t="s">
        <v>3147</v>
      </c>
      <c r="B466">
        <v>47</v>
      </c>
      <c r="C466" t="s">
        <v>14</v>
      </c>
      <c r="D466">
        <v>532224</v>
      </c>
      <c r="E466" t="s">
        <v>13</v>
      </c>
      <c r="F466" t="s">
        <v>4751</v>
      </c>
      <c r="G466" t="s">
        <v>16</v>
      </c>
      <c r="H466">
        <v>242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X466">
        <v>0</v>
      </c>
      <c r="Y466">
        <v>0</v>
      </c>
    </row>
    <row r="467" spans="1:25" x14ac:dyDescent="0.3">
      <c r="A467" t="s">
        <v>4090</v>
      </c>
      <c r="B467">
        <v>47</v>
      </c>
      <c r="C467" t="s">
        <v>14</v>
      </c>
      <c r="D467">
        <v>533481</v>
      </c>
      <c r="E467" t="s">
        <v>13</v>
      </c>
      <c r="F467" t="s">
        <v>5682</v>
      </c>
      <c r="G467" t="s">
        <v>16</v>
      </c>
      <c r="H467">
        <v>101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X467">
        <v>0</v>
      </c>
      <c r="Y467">
        <v>0</v>
      </c>
    </row>
    <row r="468" spans="1:25" x14ac:dyDescent="0.3">
      <c r="A468" t="s">
        <v>4106</v>
      </c>
      <c r="B468">
        <v>47</v>
      </c>
      <c r="C468" t="s">
        <v>14</v>
      </c>
      <c r="D468">
        <v>533571</v>
      </c>
      <c r="E468" t="s">
        <v>13</v>
      </c>
      <c r="F468" t="s">
        <v>5685</v>
      </c>
      <c r="G468" t="s">
        <v>16</v>
      </c>
      <c r="H468">
        <v>116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X468">
        <v>0</v>
      </c>
      <c r="Y468">
        <v>0</v>
      </c>
    </row>
    <row r="469" spans="1:25" x14ac:dyDescent="0.3">
      <c r="A469" t="s">
        <v>5687</v>
      </c>
      <c r="B469">
        <v>47</v>
      </c>
      <c r="C469" t="s">
        <v>14</v>
      </c>
      <c r="D469">
        <v>533624</v>
      </c>
      <c r="E469" t="s">
        <v>13</v>
      </c>
      <c r="F469" t="s">
        <v>5688</v>
      </c>
      <c r="G469" t="s">
        <v>16</v>
      </c>
      <c r="H469">
        <v>237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X469">
        <v>0</v>
      </c>
      <c r="Y469">
        <v>0</v>
      </c>
    </row>
    <row r="470" spans="1:25" x14ac:dyDescent="0.3">
      <c r="A470" t="s">
        <v>4474</v>
      </c>
      <c r="B470">
        <v>47</v>
      </c>
      <c r="C470" t="s">
        <v>7</v>
      </c>
      <c r="D470">
        <v>99031</v>
      </c>
      <c r="E470" t="s">
        <v>49</v>
      </c>
      <c r="F470" t="s">
        <v>5690</v>
      </c>
      <c r="G470" t="s">
        <v>16</v>
      </c>
      <c r="H470">
        <v>10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X470">
        <v>0</v>
      </c>
      <c r="Y470">
        <v>0</v>
      </c>
    </row>
    <row r="471" spans="1:25" x14ac:dyDescent="0.3">
      <c r="A471" t="s">
        <v>4478</v>
      </c>
      <c r="B471">
        <v>47</v>
      </c>
      <c r="C471" t="s">
        <v>7</v>
      </c>
      <c r="D471">
        <v>99031</v>
      </c>
      <c r="E471" t="s">
        <v>61</v>
      </c>
      <c r="F471" t="s">
        <v>5694</v>
      </c>
      <c r="G471" t="s">
        <v>16</v>
      </c>
      <c r="H471">
        <v>85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X471">
        <v>0</v>
      </c>
      <c r="Y471">
        <v>0</v>
      </c>
    </row>
    <row r="472" spans="1:25" x14ac:dyDescent="0.3">
      <c r="A472" t="s">
        <v>3393</v>
      </c>
      <c r="B472">
        <v>47</v>
      </c>
      <c r="C472" t="s">
        <v>7</v>
      </c>
      <c r="D472">
        <v>99031</v>
      </c>
      <c r="E472" t="s">
        <v>114</v>
      </c>
      <c r="F472" t="s">
        <v>5696</v>
      </c>
      <c r="G472" t="s">
        <v>16</v>
      </c>
      <c r="H472">
        <v>35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X472">
        <v>0</v>
      </c>
      <c r="Y472">
        <v>0</v>
      </c>
    </row>
    <row r="473" spans="1:25" x14ac:dyDescent="0.3">
      <c r="A473" t="s">
        <v>3397</v>
      </c>
      <c r="B473">
        <v>47</v>
      </c>
      <c r="C473" t="s">
        <v>7</v>
      </c>
      <c r="D473">
        <v>99031</v>
      </c>
      <c r="E473" t="s">
        <v>113</v>
      </c>
      <c r="F473" t="s">
        <v>5698</v>
      </c>
      <c r="G473" t="s">
        <v>16</v>
      </c>
      <c r="H473">
        <v>5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X473">
        <v>0</v>
      </c>
      <c r="Y473">
        <v>0</v>
      </c>
    </row>
    <row r="474" spans="1:25" x14ac:dyDescent="0.3">
      <c r="A474" t="s">
        <v>3403</v>
      </c>
      <c r="B474">
        <v>47</v>
      </c>
      <c r="C474" t="s">
        <v>7</v>
      </c>
      <c r="D474">
        <v>99031</v>
      </c>
      <c r="E474" t="s">
        <v>112</v>
      </c>
      <c r="F474" t="s">
        <v>5700</v>
      </c>
      <c r="G474" t="s">
        <v>16</v>
      </c>
      <c r="H474">
        <v>30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X474">
        <v>0</v>
      </c>
      <c r="Y474">
        <v>0</v>
      </c>
    </row>
    <row r="475" spans="1:25" x14ac:dyDescent="0.3">
      <c r="A475" t="s">
        <v>3045</v>
      </c>
      <c r="B475">
        <v>47</v>
      </c>
      <c r="C475" t="s">
        <v>6</v>
      </c>
      <c r="D475">
        <v>99035</v>
      </c>
      <c r="E475" t="s">
        <v>5702</v>
      </c>
      <c r="F475" t="s">
        <v>5703</v>
      </c>
      <c r="G475">
        <v>7</v>
      </c>
      <c r="H475">
        <v>125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X475">
        <v>0</v>
      </c>
      <c r="Y475">
        <v>0</v>
      </c>
    </row>
    <row r="476" spans="1:25" x14ac:dyDescent="0.3">
      <c r="A476" t="s">
        <v>4551</v>
      </c>
      <c r="B476">
        <v>47</v>
      </c>
      <c r="C476" t="s">
        <v>7</v>
      </c>
      <c r="D476">
        <v>99035</v>
      </c>
      <c r="E476" t="s">
        <v>47</v>
      </c>
      <c r="F476" t="s">
        <v>5705</v>
      </c>
      <c r="G476">
        <v>7</v>
      </c>
      <c r="H476">
        <v>90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X476">
        <v>0</v>
      </c>
      <c r="Y476">
        <v>0</v>
      </c>
    </row>
    <row r="477" spans="1:25" x14ac:dyDescent="0.3">
      <c r="A477" t="s">
        <v>4572</v>
      </c>
      <c r="B477">
        <v>47</v>
      </c>
      <c r="C477" t="s">
        <v>7</v>
      </c>
      <c r="D477">
        <v>99062</v>
      </c>
      <c r="E477" t="s">
        <v>110</v>
      </c>
      <c r="F477" t="s">
        <v>5707</v>
      </c>
      <c r="G477" t="s">
        <v>16</v>
      </c>
      <c r="H477">
        <v>15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X477">
        <v>0</v>
      </c>
      <c r="Y477">
        <v>0</v>
      </c>
    </row>
    <row r="478" spans="1:25" x14ac:dyDescent="0.3">
      <c r="A478" t="s">
        <v>3414</v>
      </c>
      <c r="B478">
        <v>47</v>
      </c>
      <c r="C478" t="s">
        <v>7</v>
      </c>
      <c r="D478">
        <v>99117</v>
      </c>
      <c r="E478" t="s">
        <v>5170</v>
      </c>
      <c r="F478" t="s">
        <v>5709</v>
      </c>
      <c r="G478" t="s">
        <v>16</v>
      </c>
      <c r="H478">
        <v>110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X478">
        <v>0</v>
      </c>
      <c r="Y478">
        <v>0</v>
      </c>
    </row>
    <row r="479" spans="1:25" x14ac:dyDescent="0.3">
      <c r="A479" t="s">
        <v>3434</v>
      </c>
      <c r="B479">
        <v>47</v>
      </c>
      <c r="C479" t="s">
        <v>7</v>
      </c>
      <c r="D479">
        <v>99117</v>
      </c>
      <c r="E479" t="s">
        <v>97</v>
      </c>
      <c r="F479" t="s">
        <v>5711</v>
      </c>
      <c r="G479" t="s">
        <v>16</v>
      </c>
      <c r="H479">
        <v>70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X479">
        <v>0</v>
      </c>
      <c r="Y479">
        <v>0</v>
      </c>
    </row>
    <row r="480" spans="1:25" x14ac:dyDescent="0.3">
      <c r="A480" t="s">
        <v>3435</v>
      </c>
      <c r="B480">
        <v>47</v>
      </c>
      <c r="C480" t="s">
        <v>7</v>
      </c>
      <c r="D480">
        <v>99117</v>
      </c>
      <c r="E480" t="s">
        <v>95</v>
      </c>
      <c r="F480" t="s">
        <v>5713</v>
      </c>
      <c r="G480" t="s">
        <v>16</v>
      </c>
      <c r="H480">
        <v>40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X480">
        <v>0</v>
      </c>
      <c r="Y480">
        <v>0</v>
      </c>
    </row>
    <row r="481" spans="1:26" x14ac:dyDescent="0.3">
      <c r="A481" t="s">
        <v>3476</v>
      </c>
      <c r="B481">
        <v>47</v>
      </c>
      <c r="C481" t="s">
        <v>7</v>
      </c>
      <c r="D481">
        <v>99133</v>
      </c>
      <c r="E481" t="s">
        <v>47</v>
      </c>
      <c r="F481" t="s">
        <v>4938</v>
      </c>
      <c r="G481" t="s">
        <v>16</v>
      </c>
      <c r="H481">
        <v>165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X481">
        <v>0</v>
      </c>
      <c r="Y481">
        <v>0</v>
      </c>
    </row>
    <row r="482" spans="1:26" x14ac:dyDescent="0.3">
      <c r="A482" t="s">
        <v>3488</v>
      </c>
      <c r="B482">
        <v>47</v>
      </c>
      <c r="C482" t="s">
        <v>7</v>
      </c>
      <c r="D482">
        <v>99139</v>
      </c>
      <c r="E482" t="s">
        <v>39</v>
      </c>
      <c r="F482" t="s">
        <v>5717</v>
      </c>
      <c r="G482" t="s">
        <v>16</v>
      </c>
      <c r="H482">
        <v>120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X482">
        <v>0</v>
      </c>
      <c r="Y482">
        <v>0</v>
      </c>
    </row>
    <row r="483" spans="1:26" x14ac:dyDescent="0.3">
      <c r="A483" t="s">
        <v>3508</v>
      </c>
      <c r="B483">
        <v>47</v>
      </c>
      <c r="C483" t="s">
        <v>7</v>
      </c>
      <c r="D483">
        <v>99161</v>
      </c>
      <c r="E483" t="s">
        <v>110</v>
      </c>
      <c r="F483" t="s">
        <v>5719</v>
      </c>
      <c r="G483" t="s">
        <v>16</v>
      </c>
      <c r="H483">
        <v>1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X483">
        <v>0</v>
      </c>
      <c r="Y483">
        <v>0</v>
      </c>
    </row>
    <row r="484" spans="1:26" x14ac:dyDescent="0.3">
      <c r="A484" t="s">
        <v>4140</v>
      </c>
      <c r="B484">
        <v>47</v>
      </c>
      <c r="C484" t="s">
        <v>7</v>
      </c>
      <c r="D484">
        <v>511695</v>
      </c>
      <c r="E484" t="s">
        <v>13</v>
      </c>
      <c r="F484" t="s">
        <v>5720</v>
      </c>
      <c r="G484" t="s">
        <v>24</v>
      </c>
      <c r="H484">
        <v>100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X484">
        <v>0</v>
      </c>
      <c r="Y484">
        <v>0</v>
      </c>
    </row>
    <row r="485" spans="1:26" x14ac:dyDescent="0.3">
      <c r="A485" t="s">
        <v>4235</v>
      </c>
      <c r="B485">
        <v>47</v>
      </c>
      <c r="C485" t="s">
        <v>7</v>
      </c>
      <c r="D485">
        <v>521296</v>
      </c>
      <c r="E485" t="s">
        <v>13</v>
      </c>
      <c r="F485" t="s">
        <v>5723</v>
      </c>
      <c r="G485" t="s">
        <v>24</v>
      </c>
      <c r="H485">
        <v>140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X485">
        <v>0</v>
      </c>
      <c r="Y485">
        <v>0</v>
      </c>
    </row>
    <row r="486" spans="1:26" x14ac:dyDescent="0.3">
      <c r="A486" t="s">
        <v>4493</v>
      </c>
      <c r="B486">
        <v>47</v>
      </c>
      <c r="C486" t="s">
        <v>7</v>
      </c>
      <c r="D486">
        <v>529926</v>
      </c>
      <c r="E486" t="s">
        <v>13</v>
      </c>
      <c r="F486" t="s">
        <v>5725</v>
      </c>
      <c r="G486" t="s">
        <v>19</v>
      </c>
      <c r="H486">
        <v>20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X486">
        <v>0</v>
      </c>
      <c r="Y486">
        <v>0</v>
      </c>
    </row>
    <row r="487" spans="1:26" x14ac:dyDescent="0.3">
      <c r="A487" t="s">
        <v>3013</v>
      </c>
      <c r="B487">
        <v>47</v>
      </c>
      <c r="C487" t="s">
        <v>7</v>
      </c>
      <c r="D487">
        <v>531515</v>
      </c>
      <c r="E487" t="s">
        <v>13</v>
      </c>
      <c r="F487" t="s">
        <v>5728</v>
      </c>
      <c r="G487" t="s">
        <v>19</v>
      </c>
      <c r="H487">
        <v>25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X487">
        <v>0</v>
      </c>
      <c r="Y487">
        <v>0</v>
      </c>
    </row>
    <row r="488" spans="1:26" x14ac:dyDescent="0.3">
      <c r="A488" t="s">
        <v>3017</v>
      </c>
      <c r="B488">
        <v>47</v>
      </c>
      <c r="C488" t="s">
        <v>7</v>
      </c>
      <c r="D488">
        <v>531549</v>
      </c>
      <c r="E488" t="s">
        <v>13</v>
      </c>
      <c r="F488" t="s">
        <v>5730</v>
      </c>
      <c r="G488" t="s">
        <v>16</v>
      </c>
      <c r="H488">
        <v>115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X488">
        <v>0</v>
      </c>
      <c r="Y488">
        <v>0</v>
      </c>
    </row>
    <row r="489" spans="1:26" x14ac:dyDescent="0.3">
      <c r="A489" t="s">
        <v>3030</v>
      </c>
      <c r="B489">
        <v>47</v>
      </c>
      <c r="C489" t="s">
        <v>7</v>
      </c>
      <c r="D489">
        <v>531627</v>
      </c>
      <c r="E489" t="s">
        <v>13</v>
      </c>
      <c r="F489" t="s">
        <v>5732</v>
      </c>
      <c r="G489" t="s">
        <v>16</v>
      </c>
      <c r="H489">
        <v>95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X489">
        <v>0</v>
      </c>
      <c r="Y489">
        <v>0</v>
      </c>
    </row>
    <row r="490" spans="1:26" x14ac:dyDescent="0.3">
      <c r="A490" t="s">
        <v>3072</v>
      </c>
      <c r="B490">
        <v>47</v>
      </c>
      <c r="C490" t="s">
        <v>7</v>
      </c>
      <c r="D490">
        <v>531751</v>
      </c>
      <c r="E490" t="s">
        <v>13</v>
      </c>
      <c r="F490" t="s">
        <v>5734</v>
      </c>
      <c r="G490" t="s">
        <v>16</v>
      </c>
      <c r="H490">
        <v>60</v>
      </c>
      <c r="I490">
        <v>4</v>
      </c>
      <c r="J490">
        <v>2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X490">
        <v>0</v>
      </c>
      <c r="Y490">
        <v>0</v>
      </c>
      <c r="Z490">
        <v>19</v>
      </c>
    </row>
    <row r="491" spans="1:26" x14ac:dyDescent="0.3">
      <c r="A491" t="s">
        <v>3128</v>
      </c>
      <c r="B491">
        <v>47</v>
      </c>
      <c r="C491" t="s">
        <v>7</v>
      </c>
      <c r="D491">
        <v>532126</v>
      </c>
      <c r="E491" t="s">
        <v>13</v>
      </c>
      <c r="F491" t="s">
        <v>5736</v>
      </c>
      <c r="G491" t="s">
        <v>19</v>
      </c>
      <c r="H491">
        <v>135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X491">
        <v>0</v>
      </c>
      <c r="Y491">
        <v>0</v>
      </c>
    </row>
    <row r="492" spans="1:26" x14ac:dyDescent="0.3">
      <c r="A492" t="s">
        <v>3173</v>
      </c>
      <c r="B492">
        <v>47</v>
      </c>
      <c r="C492" t="s">
        <v>7</v>
      </c>
      <c r="D492">
        <v>532364</v>
      </c>
      <c r="E492" t="s">
        <v>13</v>
      </c>
      <c r="F492" t="s">
        <v>5738</v>
      </c>
      <c r="G492" t="s">
        <v>19</v>
      </c>
      <c r="H492">
        <v>130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X492">
        <v>0</v>
      </c>
      <c r="Y492">
        <v>0</v>
      </c>
    </row>
    <row r="493" spans="1:26" x14ac:dyDescent="0.3">
      <c r="A493" t="s">
        <v>3201</v>
      </c>
      <c r="B493">
        <v>47</v>
      </c>
      <c r="C493" t="s">
        <v>7</v>
      </c>
      <c r="D493">
        <v>532566</v>
      </c>
      <c r="E493" t="s">
        <v>13</v>
      </c>
      <c r="F493" t="s">
        <v>5741</v>
      </c>
      <c r="G493" t="s">
        <v>16</v>
      </c>
      <c r="H493">
        <v>50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X493">
        <v>0</v>
      </c>
      <c r="Y493">
        <v>0</v>
      </c>
    </row>
    <row r="494" spans="1:26" x14ac:dyDescent="0.3">
      <c r="A494" t="s">
        <v>3205</v>
      </c>
      <c r="B494">
        <v>47</v>
      </c>
      <c r="C494" t="s">
        <v>7</v>
      </c>
      <c r="D494">
        <v>532573</v>
      </c>
      <c r="E494" t="s">
        <v>13</v>
      </c>
      <c r="F494" t="s">
        <v>5743</v>
      </c>
      <c r="G494" t="s">
        <v>16</v>
      </c>
      <c r="H494">
        <v>75</v>
      </c>
      <c r="I494">
        <v>12</v>
      </c>
      <c r="J494">
        <v>2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X494">
        <v>0</v>
      </c>
      <c r="Y494">
        <v>0</v>
      </c>
      <c r="Z494">
        <v>48</v>
      </c>
    </row>
    <row r="495" spans="1:26" x14ac:dyDescent="0.3">
      <c r="A495" t="s">
        <v>3217</v>
      </c>
      <c r="B495">
        <v>47</v>
      </c>
      <c r="C495" t="s">
        <v>7</v>
      </c>
      <c r="D495">
        <v>532659</v>
      </c>
      <c r="E495" t="s">
        <v>13</v>
      </c>
      <c r="F495" t="s">
        <v>5745</v>
      </c>
      <c r="G495" t="s">
        <v>16</v>
      </c>
      <c r="H495">
        <v>55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X495">
        <v>0</v>
      </c>
      <c r="Y495">
        <v>0</v>
      </c>
    </row>
    <row r="496" spans="1:26" x14ac:dyDescent="0.3">
      <c r="A496" t="s">
        <v>3444</v>
      </c>
      <c r="B496">
        <v>47</v>
      </c>
      <c r="C496" t="s">
        <v>7</v>
      </c>
      <c r="D496">
        <v>533117</v>
      </c>
      <c r="E496" t="s">
        <v>13</v>
      </c>
      <c r="F496" t="s">
        <v>5747</v>
      </c>
      <c r="G496" t="s">
        <v>31</v>
      </c>
      <c r="H496">
        <v>53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X496">
        <v>0</v>
      </c>
      <c r="Y496">
        <v>0</v>
      </c>
    </row>
    <row r="497" spans="1:26" x14ac:dyDescent="0.3">
      <c r="A497" t="s">
        <v>3534</v>
      </c>
      <c r="B497">
        <v>47</v>
      </c>
      <c r="C497" t="s">
        <v>7</v>
      </c>
      <c r="D497">
        <v>533196</v>
      </c>
      <c r="E497" t="s">
        <v>39</v>
      </c>
      <c r="F497" t="s">
        <v>5749</v>
      </c>
      <c r="G497" t="s">
        <v>16</v>
      </c>
      <c r="H497">
        <v>72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X497">
        <v>0</v>
      </c>
      <c r="Y497">
        <v>0</v>
      </c>
    </row>
    <row r="498" spans="1:26" x14ac:dyDescent="0.3">
      <c r="A498" t="s">
        <v>3460</v>
      </c>
      <c r="B498">
        <v>47</v>
      </c>
      <c r="C498" t="s">
        <v>7</v>
      </c>
      <c r="D498">
        <v>533200</v>
      </c>
      <c r="E498" t="s">
        <v>13</v>
      </c>
      <c r="F498" t="s">
        <v>5751</v>
      </c>
      <c r="G498" t="s">
        <v>16</v>
      </c>
      <c r="H498">
        <v>80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X498">
        <v>0</v>
      </c>
      <c r="Y498">
        <v>0</v>
      </c>
    </row>
    <row r="499" spans="1:26" x14ac:dyDescent="0.3">
      <c r="A499" t="s">
        <v>5753</v>
      </c>
      <c r="B499">
        <v>47</v>
      </c>
      <c r="C499" t="s">
        <v>7</v>
      </c>
      <c r="D499">
        <v>533611</v>
      </c>
      <c r="E499" t="s">
        <v>13</v>
      </c>
      <c r="F499" t="s">
        <v>5754</v>
      </c>
      <c r="G499" t="s">
        <v>16</v>
      </c>
      <c r="H499">
        <v>100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X499">
        <v>0</v>
      </c>
      <c r="Y499">
        <v>0</v>
      </c>
    </row>
    <row r="500" spans="1:26" x14ac:dyDescent="0.3">
      <c r="A500" t="s">
        <v>3695</v>
      </c>
      <c r="B500">
        <v>47</v>
      </c>
      <c r="C500" t="s">
        <v>7</v>
      </c>
      <c r="D500">
        <v>804792</v>
      </c>
      <c r="E500" t="s">
        <v>13</v>
      </c>
      <c r="F500" t="s">
        <v>5756</v>
      </c>
      <c r="G500" t="s">
        <v>16</v>
      </c>
      <c r="H500">
        <v>105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X500">
        <v>0</v>
      </c>
      <c r="Y500">
        <v>0</v>
      </c>
    </row>
    <row r="501" spans="1:26" x14ac:dyDescent="0.3">
      <c r="A501" t="s">
        <v>4272</v>
      </c>
      <c r="B501">
        <v>12</v>
      </c>
      <c r="C501" t="s">
        <v>7</v>
      </c>
      <c r="D501">
        <v>524081</v>
      </c>
      <c r="E501" t="s">
        <v>13</v>
      </c>
      <c r="F501" t="s">
        <v>5129</v>
      </c>
      <c r="G501" t="s">
        <v>4614</v>
      </c>
      <c r="H501">
        <v>23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X501">
        <v>0</v>
      </c>
      <c r="Y501">
        <v>0</v>
      </c>
    </row>
    <row r="502" spans="1:26" x14ac:dyDescent="0.3">
      <c r="A502" t="s">
        <v>4437</v>
      </c>
      <c r="B502">
        <v>50</v>
      </c>
      <c r="C502" t="s">
        <v>9</v>
      </c>
      <c r="D502">
        <v>529098</v>
      </c>
      <c r="E502" t="s">
        <v>13</v>
      </c>
      <c r="F502" t="s">
        <v>5758</v>
      </c>
      <c r="G502">
        <v>5</v>
      </c>
      <c r="H502">
        <v>58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X502">
        <v>0</v>
      </c>
      <c r="Y502">
        <v>0</v>
      </c>
    </row>
    <row r="503" spans="1:26" x14ac:dyDescent="0.3">
      <c r="A503" t="s">
        <v>3549</v>
      </c>
      <c r="B503">
        <v>50</v>
      </c>
      <c r="C503" t="s">
        <v>9</v>
      </c>
      <c r="D503">
        <v>802700</v>
      </c>
      <c r="E503" t="s">
        <v>13</v>
      </c>
      <c r="F503" t="s">
        <v>5762</v>
      </c>
      <c r="G503" t="s">
        <v>17</v>
      </c>
      <c r="H503">
        <v>136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X503">
        <v>0</v>
      </c>
      <c r="Y503">
        <v>0</v>
      </c>
    </row>
    <row r="504" spans="1:26" x14ac:dyDescent="0.3">
      <c r="A504" t="s">
        <v>3895</v>
      </c>
      <c r="B504">
        <v>50</v>
      </c>
      <c r="C504" t="s">
        <v>9</v>
      </c>
      <c r="D504">
        <v>803610</v>
      </c>
      <c r="E504" t="s">
        <v>13</v>
      </c>
      <c r="F504" t="s">
        <v>5765</v>
      </c>
      <c r="G504" t="s">
        <v>16</v>
      </c>
      <c r="H504">
        <v>155</v>
      </c>
      <c r="J504">
        <v>1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X504">
        <v>0</v>
      </c>
      <c r="Y504">
        <v>0</v>
      </c>
      <c r="Z504">
        <v>0</v>
      </c>
    </row>
    <row r="505" spans="1:26" x14ac:dyDescent="0.3">
      <c r="A505" t="s">
        <v>3881</v>
      </c>
      <c r="B505">
        <v>50</v>
      </c>
      <c r="C505" t="s">
        <v>9</v>
      </c>
      <c r="D505">
        <v>804156</v>
      </c>
      <c r="E505" t="s">
        <v>13</v>
      </c>
      <c r="F505" t="s">
        <v>5767</v>
      </c>
      <c r="G505" t="s">
        <v>31</v>
      </c>
      <c r="H505">
        <v>85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X505">
        <v>0</v>
      </c>
      <c r="Y505">
        <v>0</v>
      </c>
    </row>
    <row r="506" spans="1:26" x14ac:dyDescent="0.3">
      <c r="A506" t="s">
        <v>3612</v>
      </c>
      <c r="B506">
        <v>50</v>
      </c>
      <c r="C506" t="s">
        <v>9</v>
      </c>
      <c r="D506">
        <v>804425</v>
      </c>
      <c r="E506" t="s">
        <v>13</v>
      </c>
      <c r="F506" t="s">
        <v>5771</v>
      </c>
      <c r="G506" t="s">
        <v>16</v>
      </c>
      <c r="H506">
        <v>45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X506">
        <v>0</v>
      </c>
      <c r="Y506">
        <v>0</v>
      </c>
    </row>
    <row r="507" spans="1:26" x14ac:dyDescent="0.3">
      <c r="A507" t="s">
        <v>3613</v>
      </c>
      <c r="B507">
        <v>50</v>
      </c>
      <c r="C507" t="s">
        <v>9</v>
      </c>
      <c r="D507">
        <v>804431</v>
      </c>
      <c r="E507" t="s">
        <v>13</v>
      </c>
      <c r="F507" t="s">
        <v>5774</v>
      </c>
      <c r="G507" t="s">
        <v>16</v>
      </c>
      <c r="H507">
        <v>10</v>
      </c>
      <c r="I507">
        <v>2</v>
      </c>
      <c r="J507">
        <v>1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X507">
        <v>0</v>
      </c>
      <c r="Y507">
        <v>0</v>
      </c>
      <c r="Z507">
        <v>27</v>
      </c>
    </row>
    <row r="508" spans="1:26" x14ac:dyDescent="0.3">
      <c r="A508" t="s">
        <v>3633</v>
      </c>
      <c r="B508">
        <v>50</v>
      </c>
      <c r="C508" t="s">
        <v>9</v>
      </c>
      <c r="D508">
        <v>804434</v>
      </c>
      <c r="E508" t="s">
        <v>13</v>
      </c>
      <c r="F508" t="s">
        <v>5776</v>
      </c>
      <c r="G508" t="s">
        <v>17</v>
      </c>
      <c r="H508">
        <v>40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X508">
        <v>0</v>
      </c>
      <c r="Y508">
        <v>0</v>
      </c>
    </row>
    <row r="509" spans="1:26" x14ac:dyDescent="0.3">
      <c r="A509" t="s">
        <v>3886</v>
      </c>
      <c r="B509">
        <v>50</v>
      </c>
      <c r="C509" t="s">
        <v>9</v>
      </c>
      <c r="D509">
        <v>804439</v>
      </c>
      <c r="E509" t="s">
        <v>13</v>
      </c>
      <c r="F509" t="s">
        <v>5778</v>
      </c>
      <c r="G509" t="s">
        <v>31</v>
      </c>
      <c r="H509">
        <v>85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X509">
        <v>0</v>
      </c>
      <c r="Y509">
        <v>0</v>
      </c>
    </row>
    <row r="510" spans="1:26" x14ac:dyDescent="0.3">
      <c r="A510" t="s">
        <v>3848</v>
      </c>
      <c r="B510">
        <v>50</v>
      </c>
      <c r="C510" t="s">
        <v>9</v>
      </c>
      <c r="D510">
        <v>804442</v>
      </c>
      <c r="E510" t="s">
        <v>13</v>
      </c>
      <c r="F510" t="s">
        <v>5780</v>
      </c>
      <c r="G510" t="s">
        <v>16</v>
      </c>
      <c r="H510">
        <v>5</v>
      </c>
      <c r="I510">
        <v>6</v>
      </c>
      <c r="J510">
        <v>2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X510">
        <v>0</v>
      </c>
      <c r="Y510">
        <v>0</v>
      </c>
      <c r="Z510">
        <v>40</v>
      </c>
    </row>
    <row r="511" spans="1:26" x14ac:dyDescent="0.3">
      <c r="A511" t="s">
        <v>3614</v>
      </c>
      <c r="B511">
        <v>50</v>
      </c>
      <c r="C511" t="s">
        <v>9</v>
      </c>
      <c r="D511">
        <v>804449</v>
      </c>
      <c r="E511" t="s">
        <v>13</v>
      </c>
      <c r="F511" t="s">
        <v>5782</v>
      </c>
      <c r="G511" t="s">
        <v>16</v>
      </c>
      <c r="H511">
        <v>35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X511">
        <v>0</v>
      </c>
      <c r="Y511">
        <v>0</v>
      </c>
    </row>
    <row r="512" spans="1:26" x14ac:dyDescent="0.3">
      <c r="A512" t="s">
        <v>3615</v>
      </c>
      <c r="B512">
        <v>50</v>
      </c>
      <c r="C512" t="s">
        <v>9</v>
      </c>
      <c r="D512">
        <v>804450</v>
      </c>
      <c r="E512" t="s">
        <v>13</v>
      </c>
      <c r="F512" t="s">
        <v>5784</v>
      </c>
      <c r="G512" t="s">
        <v>16</v>
      </c>
      <c r="H512">
        <v>30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X512">
        <v>0</v>
      </c>
      <c r="Y512">
        <v>0</v>
      </c>
    </row>
    <row r="513" spans="1:26" x14ac:dyDescent="0.3">
      <c r="A513" t="s">
        <v>3904</v>
      </c>
      <c r="B513">
        <v>50</v>
      </c>
      <c r="C513" t="s">
        <v>9</v>
      </c>
      <c r="D513">
        <v>806090</v>
      </c>
      <c r="E513" t="s">
        <v>13</v>
      </c>
      <c r="F513" t="s">
        <v>5786</v>
      </c>
      <c r="G513" t="s">
        <v>24</v>
      </c>
      <c r="H513">
        <v>130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X513">
        <v>0</v>
      </c>
      <c r="Y513">
        <v>0</v>
      </c>
    </row>
    <row r="514" spans="1:26" x14ac:dyDescent="0.3">
      <c r="A514" t="s">
        <v>4032</v>
      </c>
      <c r="B514">
        <v>50</v>
      </c>
      <c r="C514" t="s">
        <v>9</v>
      </c>
      <c r="D514">
        <v>806197</v>
      </c>
      <c r="E514" t="s">
        <v>13</v>
      </c>
      <c r="F514" t="s">
        <v>5788</v>
      </c>
      <c r="G514" t="s">
        <v>17</v>
      </c>
      <c r="H514">
        <v>135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X514">
        <v>0</v>
      </c>
      <c r="Y514">
        <v>0</v>
      </c>
    </row>
    <row r="515" spans="1:26" x14ac:dyDescent="0.3">
      <c r="A515" t="s">
        <v>3617</v>
      </c>
      <c r="B515">
        <v>50</v>
      </c>
      <c r="C515" t="s">
        <v>9</v>
      </c>
      <c r="D515">
        <v>806200</v>
      </c>
      <c r="E515" t="s">
        <v>13</v>
      </c>
      <c r="F515" t="s">
        <v>5790</v>
      </c>
      <c r="G515" t="s">
        <v>16</v>
      </c>
      <c r="H515">
        <v>15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X515">
        <v>0</v>
      </c>
      <c r="Y515">
        <v>0</v>
      </c>
    </row>
    <row r="516" spans="1:26" x14ac:dyDescent="0.3">
      <c r="A516" t="s">
        <v>3574</v>
      </c>
      <c r="B516">
        <v>50</v>
      </c>
      <c r="C516" t="s">
        <v>9</v>
      </c>
      <c r="D516">
        <v>806470</v>
      </c>
      <c r="E516" t="s">
        <v>13</v>
      </c>
      <c r="F516" t="s">
        <v>5792</v>
      </c>
      <c r="G516" t="s">
        <v>29</v>
      </c>
      <c r="H516">
        <v>70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X516">
        <v>0</v>
      </c>
      <c r="Y516">
        <v>0</v>
      </c>
    </row>
    <row r="517" spans="1:26" x14ac:dyDescent="0.3">
      <c r="A517" t="s">
        <v>3875</v>
      </c>
      <c r="B517">
        <v>50</v>
      </c>
      <c r="C517" t="s">
        <v>9</v>
      </c>
      <c r="D517">
        <v>806505</v>
      </c>
      <c r="E517" t="s">
        <v>13</v>
      </c>
      <c r="F517" t="s">
        <v>5794</v>
      </c>
      <c r="G517" t="s">
        <v>19</v>
      </c>
      <c r="H517">
        <v>75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X517">
        <v>0</v>
      </c>
      <c r="Y517">
        <v>0</v>
      </c>
    </row>
    <row r="518" spans="1:26" x14ac:dyDescent="0.3">
      <c r="A518" t="s">
        <v>3619</v>
      </c>
      <c r="B518">
        <v>50</v>
      </c>
      <c r="C518" t="s">
        <v>9</v>
      </c>
      <c r="D518">
        <v>806559</v>
      </c>
      <c r="E518" t="s">
        <v>13</v>
      </c>
      <c r="F518" t="s">
        <v>5798</v>
      </c>
      <c r="G518" t="s">
        <v>16</v>
      </c>
      <c r="H518">
        <v>50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X518">
        <v>0</v>
      </c>
      <c r="Y518">
        <v>0</v>
      </c>
    </row>
    <row r="519" spans="1:26" x14ac:dyDescent="0.3">
      <c r="A519" t="s">
        <v>3629</v>
      </c>
      <c r="B519">
        <v>50</v>
      </c>
      <c r="C519" t="s">
        <v>9</v>
      </c>
      <c r="D519">
        <v>806572</v>
      </c>
      <c r="E519" t="s">
        <v>13</v>
      </c>
      <c r="F519" t="s">
        <v>5800</v>
      </c>
      <c r="G519" t="s">
        <v>21</v>
      </c>
      <c r="H519">
        <v>65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X519">
        <v>0</v>
      </c>
      <c r="Y519">
        <v>0</v>
      </c>
    </row>
    <row r="520" spans="1:26" x14ac:dyDescent="0.3">
      <c r="A520" t="s">
        <v>3876</v>
      </c>
      <c r="B520">
        <v>50</v>
      </c>
      <c r="C520" t="s">
        <v>9</v>
      </c>
      <c r="D520">
        <v>806578</v>
      </c>
      <c r="E520" t="s">
        <v>13</v>
      </c>
      <c r="F520" t="s">
        <v>5802</v>
      </c>
      <c r="G520" t="s">
        <v>19</v>
      </c>
      <c r="H520">
        <v>90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X520">
        <v>0</v>
      </c>
      <c r="Y520">
        <v>0</v>
      </c>
    </row>
    <row r="521" spans="1:26" x14ac:dyDescent="0.3">
      <c r="A521" t="s">
        <v>3877</v>
      </c>
      <c r="B521">
        <v>50</v>
      </c>
      <c r="C521" t="s">
        <v>9</v>
      </c>
      <c r="D521">
        <v>806710</v>
      </c>
      <c r="E521" t="s">
        <v>13</v>
      </c>
      <c r="F521" t="s">
        <v>5805</v>
      </c>
      <c r="G521" t="s">
        <v>19</v>
      </c>
      <c r="H521">
        <v>82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X521">
        <v>0</v>
      </c>
      <c r="Y521">
        <v>0</v>
      </c>
    </row>
    <row r="522" spans="1:26" x14ac:dyDescent="0.3">
      <c r="A522" t="s">
        <v>3635</v>
      </c>
      <c r="B522">
        <v>50</v>
      </c>
      <c r="C522" t="s">
        <v>9</v>
      </c>
      <c r="D522">
        <v>806723</v>
      </c>
      <c r="E522" t="s">
        <v>13</v>
      </c>
      <c r="F522" t="s">
        <v>5807</v>
      </c>
      <c r="G522" t="s">
        <v>17</v>
      </c>
      <c r="H522">
        <v>55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X522">
        <v>0</v>
      </c>
      <c r="Y522">
        <v>0</v>
      </c>
    </row>
    <row r="523" spans="1:26" x14ac:dyDescent="0.3">
      <c r="A523" t="s">
        <v>3642</v>
      </c>
      <c r="B523">
        <v>50</v>
      </c>
      <c r="C523" t="s">
        <v>9</v>
      </c>
      <c r="D523">
        <v>806724</v>
      </c>
      <c r="E523" t="s">
        <v>13</v>
      </c>
      <c r="F523" t="s">
        <v>5809</v>
      </c>
      <c r="G523" t="s">
        <v>31</v>
      </c>
      <c r="H523">
        <v>25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X523">
        <v>0</v>
      </c>
      <c r="Y523">
        <v>0</v>
      </c>
    </row>
    <row r="524" spans="1:26" x14ac:dyDescent="0.3">
      <c r="A524" t="s">
        <v>3627</v>
      </c>
      <c r="B524">
        <v>50</v>
      </c>
      <c r="C524" t="s">
        <v>9</v>
      </c>
      <c r="D524">
        <v>806777</v>
      </c>
      <c r="E524" t="s">
        <v>13</v>
      </c>
      <c r="F524" t="s">
        <v>5811</v>
      </c>
      <c r="G524" t="s">
        <v>19</v>
      </c>
      <c r="H524">
        <v>60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X524">
        <v>0</v>
      </c>
      <c r="Y524">
        <v>0</v>
      </c>
    </row>
    <row r="525" spans="1:26" x14ac:dyDescent="0.3">
      <c r="A525" t="s">
        <v>3860</v>
      </c>
      <c r="B525">
        <v>50</v>
      </c>
      <c r="C525" t="s">
        <v>9</v>
      </c>
      <c r="D525">
        <v>807701</v>
      </c>
      <c r="E525" t="s">
        <v>13</v>
      </c>
      <c r="F525" t="s">
        <v>5814</v>
      </c>
      <c r="G525" t="s">
        <v>16</v>
      </c>
      <c r="H525">
        <v>80</v>
      </c>
      <c r="I525">
        <v>10</v>
      </c>
      <c r="J525">
        <v>9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X525">
        <v>0</v>
      </c>
      <c r="Y525">
        <v>0</v>
      </c>
      <c r="Z525">
        <v>203</v>
      </c>
    </row>
    <row r="526" spans="1:26" x14ac:dyDescent="0.3">
      <c r="A526" t="s">
        <v>3924</v>
      </c>
      <c r="B526">
        <v>50</v>
      </c>
      <c r="C526" t="s">
        <v>9</v>
      </c>
      <c r="D526">
        <v>808022</v>
      </c>
      <c r="E526" t="s">
        <v>13</v>
      </c>
      <c r="F526" t="s">
        <v>5816</v>
      </c>
      <c r="G526" t="s">
        <v>16</v>
      </c>
      <c r="H526">
        <v>118</v>
      </c>
      <c r="I526">
        <v>0</v>
      </c>
      <c r="J526">
        <v>1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X526">
        <v>0</v>
      </c>
      <c r="Y526">
        <v>0</v>
      </c>
      <c r="Z526">
        <v>0</v>
      </c>
    </row>
    <row r="527" spans="1:26" x14ac:dyDescent="0.3">
      <c r="A527" t="s">
        <v>3947</v>
      </c>
      <c r="B527">
        <v>50</v>
      </c>
      <c r="C527" t="s">
        <v>9</v>
      </c>
      <c r="D527">
        <v>808440</v>
      </c>
      <c r="E527" t="s">
        <v>13</v>
      </c>
      <c r="F527" t="s">
        <v>5818</v>
      </c>
      <c r="G527" t="s">
        <v>16</v>
      </c>
      <c r="H527">
        <v>119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X527">
        <v>0</v>
      </c>
      <c r="Y527">
        <v>0</v>
      </c>
    </row>
    <row r="528" spans="1:26" x14ac:dyDescent="0.3">
      <c r="A528" t="s">
        <v>3865</v>
      </c>
      <c r="B528">
        <v>50</v>
      </c>
      <c r="C528" t="s">
        <v>9</v>
      </c>
      <c r="D528">
        <v>808527</v>
      </c>
      <c r="E528" t="s">
        <v>13</v>
      </c>
      <c r="F528" t="s">
        <v>5820</v>
      </c>
      <c r="G528" t="s">
        <v>16</v>
      </c>
      <c r="H528">
        <v>81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X528">
        <v>0</v>
      </c>
      <c r="Y528">
        <v>0</v>
      </c>
    </row>
    <row r="529" spans="1:26" x14ac:dyDescent="0.3">
      <c r="A529" t="s">
        <v>3949</v>
      </c>
      <c r="B529">
        <v>50</v>
      </c>
      <c r="C529" t="s">
        <v>9</v>
      </c>
      <c r="D529">
        <v>808617</v>
      </c>
      <c r="E529" t="s">
        <v>13</v>
      </c>
      <c r="F529" t="s">
        <v>5822</v>
      </c>
      <c r="G529" t="s">
        <v>16</v>
      </c>
      <c r="H529">
        <v>120</v>
      </c>
      <c r="I529">
        <v>1</v>
      </c>
      <c r="J529">
        <v>8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X529">
        <v>0</v>
      </c>
      <c r="Y529">
        <v>0</v>
      </c>
      <c r="Z529">
        <v>77</v>
      </c>
    </row>
    <row r="530" spans="1:26" x14ac:dyDescent="0.3">
      <c r="A530" t="s">
        <v>3890</v>
      </c>
      <c r="B530">
        <v>50</v>
      </c>
      <c r="C530" t="s">
        <v>9</v>
      </c>
      <c r="D530">
        <v>808859</v>
      </c>
      <c r="E530" t="s">
        <v>13</v>
      </c>
      <c r="F530" t="s">
        <v>5825</v>
      </c>
      <c r="G530" t="s">
        <v>24</v>
      </c>
      <c r="H530">
        <v>107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X530">
        <v>0</v>
      </c>
      <c r="Y530">
        <v>0</v>
      </c>
    </row>
    <row r="531" spans="1:26" x14ac:dyDescent="0.3">
      <c r="A531" t="s">
        <v>3960</v>
      </c>
      <c r="B531">
        <v>50</v>
      </c>
      <c r="C531" t="s">
        <v>9</v>
      </c>
      <c r="D531">
        <v>856041</v>
      </c>
      <c r="E531" t="s">
        <v>13</v>
      </c>
      <c r="F531" t="s">
        <v>5827</v>
      </c>
      <c r="G531" t="s">
        <v>16</v>
      </c>
      <c r="H531">
        <v>140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X531">
        <v>0</v>
      </c>
      <c r="Y531">
        <v>0</v>
      </c>
    </row>
    <row r="532" spans="1:26" x14ac:dyDescent="0.3">
      <c r="A532" t="s">
        <v>4047</v>
      </c>
      <c r="B532">
        <v>50</v>
      </c>
      <c r="C532" t="s">
        <v>9</v>
      </c>
      <c r="D532">
        <v>883674</v>
      </c>
      <c r="E532" t="s">
        <v>5829</v>
      </c>
      <c r="F532" t="s">
        <v>5830</v>
      </c>
      <c r="G532" t="s">
        <v>16</v>
      </c>
      <c r="H532">
        <v>95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X532">
        <v>0</v>
      </c>
      <c r="Y532">
        <v>0</v>
      </c>
    </row>
    <row r="533" spans="1:26" x14ac:dyDescent="0.3">
      <c r="A533" t="s">
        <v>3863</v>
      </c>
      <c r="B533">
        <v>50</v>
      </c>
      <c r="C533" t="s">
        <v>9</v>
      </c>
      <c r="D533">
        <v>886085</v>
      </c>
      <c r="E533" t="s">
        <v>5833</v>
      </c>
      <c r="F533" t="s">
        <v>5834</v>
      </c>
      <c r="G533" t="s">
        <v>19</v>
      </c>
      <c r="H533">
        <v>100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X533">
        <v>0</v>
      </c>
      <c r="Y533">
        <v>0</v>
      </c>
    </row>
    <row r="534" spans="1:26" x14ac:dyDescent="0.3">
      <c r="A534" t="s">
        <v>3884</v>
      </c>
      <c r="B534">
        <v>50</v>
      </c>
      <c r="C534" t="s">
        <v>9</v>
      </c>
      <c r="D534">
        <v>888020</v>
      </c>
      <c r="E534" t="s">
        <v>5836</v>
      </c>
      <c r="F534" t="s">
        <v>5837</v>
      </c>
      <c r="G534" t="s">
        <v>24</v>
      </c>
      <c r="H534">
        <v>90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X534">
        <v>0</v>
      </c>
      <c r="Y534">
        <v>0</v>
      </c>
    </row>
    <row r="535" spans="1:26" x14ac:dyDescent="0.3">
      <c r="A535" t="s">
        <v>3823</v>
      </c>
      <c r="B535">
        <v>50</v>
      </c>
      <c r="C535" t="s">
        <v>9</v>
      </c>
      <c r="D535">
        <v>888021</v>
      </c>
      <c r="E535" t="s">
        <v>5839</v>
      </c>
      <c r="F535" t="s">
        <v>5840</v>
      </c>
      <c r="G535" t="s">
        <v>24</v>
      </c>
      <c r="H535">
        <v>115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X535">
        <v>0</v>
      </c>
      <c r="Y535">
        <v>0</v>
      </c>
    </row>
    <row r="536" spans="1:26" x14ac:dyDescent="0.3">
      <c r="A536" t="s">
        <v>3211</v>
      </c>
      <c r="B536">
        <v>50</v>
      </c>
      <c r="C536" t="s">
        <v>12</v>
      </c>
      <c r="D536">
        <v>27828</v>
      </c>
      <c r="E536" t="s">
        <v>94</v>
      </c>
      <c r="F536" t="s">
        <v>5842</v>
      </c>
      <c r="G536" t="s">
        <v>16</v>
      </c>
      <c r="H536">
        <v>100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X536">
        <v>0</v>
      </c>
      <c r="Y536">
        <v>0</v>
      </c>
    </row>
    <row r="537" spans="1:26" x14ac:dyDescent="0.3">
      <c r="A537" t="s">
        <v>3212</v>
      </c>
      <c r="B537">
        <v>50</v>
      </c>
      <c r="C537" t="s">
        <v>12</v>
      </c>
      <c r="D537">
        <v>27828</v>
      </c>
      <c r="E537" t="s">
        <v>67</v>
      </c>
      <c r="F537" t="s">
        <v>5844</v>
      </c>
      <c r="G537" t="s">
        <v>16</v>
      </c>
      <c r="H537">
        <v>40</v>
      </c>
      <c r="I537">
        <v>0</v>
      </c>
      <c r="J537">
        <v>1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X537">
        <v>0</v>
      </c>
      <c r="Y537">
        <v>0</v>
      </c>
      <c r="Z537">
        <v>11</v>
      </c>
    </row>
    <row r="538" spans="1:26" x14ac:dyDescent="0.3">
      <c r="A538" t="s">
        <v>4564</v>
      </c>
      <c r="B538">
        <v>50</v>
      </c>
      <c r="C538" t="s">
        <v>12</v>
      </c>
      <c r="D538">
        <v>27828</v>
      </c>
      <c r="E538" t="s">
        <v>46</v>
      </c>
      <c r="F538" t="s">
        <v>5847</v>
      </c>
      <c r="G538" t="s">
        <v>16</v>
      </c>
      <c r="H538">
        <v>25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X538">
        <v>0</v>
      </c>
      <c r="Y538">
        <v>0</v>
      </c>
    </row>
    <row r="539" spans="1:26" x14ac:dyDescent="0.3">
      <c r="A539" t="s">
        <v>4489</v>
      </c>
      <c r="B539">
        <v>50</v>
      </c>
      <c r="C539" t="s">
        <v>12</v>
      </c>
      <c r="D539">
        <v>99031</v>
      </c>
      <c r="E539" t="s">
        <v>5850</v>
      </c>
      <c r="F539" t="s">
        <v>5851</v>
      </c>
      <c r="G539" t="s">
        <v>16</v>
      </c>
      <c r="H539">
        <v>50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X539">
        <v>0</v>
      </c>
      <c r="Y539">
        <v>0</v>
      </c>
    </row>
    <row r="540" spans="1:26" x14ac:dyDescent="0.3">
      <c r="A540" t="s">
        <v>3046</v>
      </c>
      <c r="B540">
        <v>47</v>
      </c>
      <c r="C540" t="s">
        <v>14</v>
      </c>
      <c r="D540">
        <v>99035</v>
      </c>
      <c r="E540" t="s">
        <v>5853</v>
      </c>
      <c r="F540" t="s">
        <v>5854</v>
      </c>
      <c r="G540">
        <v>7</v>
      </c>
      <c r="H540">
        <v>165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X540">
        <v>0</v>
      </c>
      <c r="Y540">
        <v>0</v>
      </c>
    </row>
    <row r="541" spans="1:26" x14ac:dyDescent="0.3">
      <c r="A541" t="s">
        <v>4414</v>
      </c>
      <c r="B541">
        <v>50</v>
      </c>
      <c r="C541" t="s">
        <v>12</v>
      </c>
      <c r="D541">
        <v>99051</v>
      </c>
      <c r="E541" t="s">
        <v>4708</v>
      </c>
      <c r="F541" t="s">
        <v>5857</v>
      </c>
      <c r="G541" t="s">
        <v>16</v>
      </c>
      <c r="H541">
        <v>90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X541">
        <v>0</v>
      </c>
      <c r="Y541">
        <v>0</v>
      </c>
    </row>
    <row r="542" spans="1:26" x14ac:dyDescent="0.3">
      <c r="A542" t="s">
        <v>4507</v>
      </c>
      <c r="B542">
        <v>50</v>
      </c>
      <c r="C542" t="s">
        <v>12</v>
      </c>
      <c r="D542">
        <v>99051</v>
      </c>
      <c r="E542" t="s">
        <v>91</v>
      </c>
      <c r="F542" t="s">
        <v>5859</v>
      </c>
      <c r="G542" t="s">
        <v>16</v>
      </c>
      <c r="H542">
        <v>45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X542">
        <v>0</v>
      </c>
      <c r="Y542">
        <v>0</v>
      </c>
    </row>
    <row r="543" spans="1:26" x14ac:dyDescent="0.3">
      <c r="A543" t="s">
        <v>4499</v>
      </c>
      <c r="B543">
        <v>50</v>
      </c>
      <c r="C543" t="s">
        <v>12</v>
      </c>
      <c r="D543">
        <v>99054</v>
      </c>
      <c r="E543" t="s">
        <v>62</v>
      </c>
      <c r="F543" t="s">
        <v>4596</v>
      </c>
      <c r="G543" t="s">
        <v>31</v>
      </c>
      <c r="H543">
        <v>90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X543">
        <v>0</v>
      </c>
      <c r="Y543">
        <v>0</v>
      </c>
    </row>
    <row r="544" spans="1:26" x14ac:dyDescent="0.3">
      <c r="A544" t="s">
        <v>4429</v>
      </c>
      <c r="B544">
        <v>50</v>
      </c>
      <c r="C544" t="s">
        <v>12</v>
      </c>
      <c r="D544">
        <v>99059</v>
      </c>
      <c r="E544" t="s">
        <v>47</v>
      </c>
      <c r="F544" t="s">
        <v>5862</v>
      </c>
      <c r="G544" t="s">
        <v>16</v>
      </c>
      <c r="H544">
        <v>1</v>
      </c>
      <c r="I544">
        <v>31</v>
      </c>
      <c r="J544">
        <v>15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X544">
        <v>0</v>
      </c>
      <c r="Y544">
        <v>0</v>
      </c>
      <c r="Z544">
        <v>141</v>
      </c>
    </row>
    <row r="545" spans="1:26" x14ac:dyDescent="0.3">
      <c r="A545" t="s">
        <v>4218</v>
      </c>
      <c r="B545">
        <v>50</v>
      </c>
      <c r="C545" t="s">
        <v>12</v>
      </c>
      <c r="D545">
        <v>99061</v>
      </c>
      <c r="E545" t="s">
        <v>5864</v>
      </c>
      <c r="F545" t="s">
        <v>5865</v>
      </c>
      <c r="G545" t="s">
        <v>16</v>
      </c>
      <c r="H545">
        <v>70</v>
      </c>
      <c r="I545">
        <v>11</v>
      </c>
      <c r="J545">
        <v>1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X545">
        <v>0</v>
      </c>
      <c r="Y545">
        <v>0</v>
      </c>
      <c r="Z545">
        <v>44</v>
      </c>
    </row>
    <row r="546" spans="1:26" x14ac:dyDescent="0.3">
      <c r="A546" t="s">
        <v>4225</v>
      </c>
      <c r="B546">
        <v>50</v>
      </c>
      <c r="C546" t="s">
        <v>12</v>
      </c>
      <c r="D546">
        <v>99061</v>
      </c>
      <c r="E546" t="s">
        <v>5867</v>
      </c>
      <c r="F546" t="s">
        <v>5868</v>
      </c>
      <c r="G546" t="s">
        <v>16</v>
      </c>
      <c r="H546">
        <v>15</v>
      </c>
      <c r="I546">
        <v>6</v>
      </c>
      <c r="J546">
        <v>2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X546">
        <v>0</v>
      </c>
      <c r="Y546">
        <v>0</v>
      </c>
      <c r="Z546">
        <v>33</v>
      </c>
    </row>
    <row r="547" spans="1:26" x14ac:dyDescent="0.3">
      <c r="A547" t="s">
        <v>4366</v>
      </c>
      <c r="B547">
        <v>50</v>
      </c>
      <c r="C547" t="s">
        <v>12</v>
      </c>
      <c r="D547">
        <v>99061</v>
      </c>
      <c r="E547" t="s">
        <v>108</v>
      </c>
      <c r="F547" t="s">
        <v>5870</v>
      </c>
      <c r="G547" t="s">
        <v>16</v>
      </c>
      <c r="H547">
        <v>65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X547">
        <v>0</v>
      </c>
      <c r="Y547">
        <v>0</v>
      </c>
    </row>
    <row r="548" spans="1:26" x14ac:dyDescent="0.3">
      <c r="A548" t="s">
        <v>4538</v>
      </c>
      <c r="B548">
        <v>50</v>
      </c>
      <c r="C548" t="s">
        <v>12</v>
      </c>
      <c r="D548">
        <v>99061</v>
      </c>
      <c r="E548" t="s">
        <v>107</v>
      </c>
      <c r="F548" t="s">
        <v>5872</v>
      </c>
      <c r="G548" t="s">
        <v>16</v>
      </c>
      <c r="H548">
        <v>10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X548">
        <v>0</v>
      </c>
      <c r="Y548">
        <v>0</v>
      </c>
    </row>
    <row r="549" spans="1:26" x14ac:dyDescent="0.3">
      <c r="A549" t="s">
        <v>3233</v>
      </c>
      <c r="B549">
        <v>50</v>
      </c>
      <c r="C549" t="s">
        <v>12</v>
      </c>
      <c r="D549">
        <v>99094</v>
      </c>
      <c r="E549" t="s">
        <v>13</v>
      </c>
      <c r="F549" t="s">
        <v>5875</v>
      </c>
      <c r="G549" t="s">
        <v>16</v>
      </c>
      <c r="H549">
        <v>35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X549">
        <v>0</v>
      </c>
      <c r="Y549">
        <v>0</v>
      </c>
    </row>
    <row r="550" spans="1:26" x14ac:dyDescent="0.3">
      <c r="A550" t="s">
        <v>3234</v>
      </c>
      <c r="B550">
        <v>50</v>
      </c>
      <c r="C550" t="s">
        <v>12</v>
      </c>
      <c r="D550">
        <v>99094</v>
      </c>
      <c r="E550" t="s">
        <v>68</v>
      </c>
      <c r="F550" t="s">
        <v>5877</v>
      </c>
      <c r="G550" t="s">
        <v>16</v>
      </c>
      <c r="H550">
        <v>110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X550">
        <v>0</v>
      </c>
      <c r="Y550">
        <v>0</v>
      </c>
    </row>
    <row r="551" spans="1:26" x14ac:dyDescent="0.3">
      <c r="A551" t="s">
        <v>3357</v>
      </c>
      <c r="B551">
        <v>50</v>
      </c>
      <c r="C551" t="s">
        <v>12</v>
      </c>
      <c r="D551">
        <v>99100</v>
      </c>
      <c r="E551" t="s">
        <v>94</v>
      </c>
      <c r="F551" t="s">
        <v>5879</v>
      </c>
      <c r="G551" t="s">
        <v>19</v>
      </c>
      <c r="H551">
        <v>90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X551">
        <v>0</v>
      </c>
      <c r="Y551">
        <v>0</v>
      </c>
    </row>
    <row r="552" spans="1:26" x14ac:dyDescent="0.3">
      <c r="A552" t="s">
        <v>3304</v>
      </c>
      <c r="B552">
        <v>50</v>
      </c>
      <c r="C552" t="s">
        <v>12</v>
      </c>
      <c r="D552">
        <v>99161</v>
      </c>
      <c r="E552" t="s">
        <v>5864</v>
      </c>
      <c r="F552" t="s">
        <v>5881</v>
      </c>
      <c r="G552" t="s">
        <v>16</v>
      </c>
      <c r="H552">
        <v>55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X552">
        <v>0</v>
      </c>
      <c r="Y552">
        <v>0</v>
      </c>
    </row>
    <row r="553" spans="1:26" x14ac:dyDescent="0.3">
      <c r="A553" t="s">
        <v>3308</v>
      </c>
      <c r="B553">
        <v>50</v>
      </c>
      <c r="C553" t="s">
        <v>12</v>
      </c>
      <c r="D553">
        <v>99161</v>
      </c>
      <c r="E553" t="s">
        <v>108</v>
      </c>
      <c r="F553" t="s">
        <v>5882</v>
      </c>
      <c r="G553" t="s">
        <v>16</v>
      </c>
      <c r="H553">
        <v>76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X553">
        <v>0</v>
      </c>
      <c r="Y553">
        <v>0</v>
      </c>
    </row>
    <row r="554" spans="1:26" x14ac:dyDescent="0.3">
      <c r="A554" t="s">
        <v>3313</v>
      </c>
      <c r="B554">
        <v>50</v>
      </c>
      <c r="C554" t="s">
        <v>12</v>
      </c>
      <c r="D554">
        <v>99161</v>
      </c>
      <c r="E554" t="s">
        <v>5867</v>
      </c>
      <c r="F554" t="s">
        <v>5883</v>
      </c>
      <c r="G554" t="s">
        <v>16</v>
      </c>
      <c r="H554">
        <v>16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X554">
        <v>0</v>
      </c>
      <c r="Y554">
        <v>0</v>
      </c>
    </row>
    <row r="555" spans="1:26" x14ac:dyDescent="0.3">
      <c r="A555" t="s">
        <v>3314</v>
      </c>
      <c r="B555">
        <v>50</v>
      </c>
      <c r="C555" t="s">
        <v>12</v>
      </c>
      <c r="D555">
        <v>99161</v>
      </c>
      <c r="E555" t="s">
        <v>107</v>
      </c>
      <c r="F555" t="s">
        <v>5884</v>
      </c>
      <c r="G555" t="s">
        <v>16</v>
      </c>
      <c r="H555">
        <v>21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X555">
        <v>0</v>
      </c>
      <c r="Y555">
        <v>0</v>
      </c>
    </row>
    <row r="556" spans="1:26" x14ac:dyDescent="0.3">
      <c r="A556" t="s">
        <v>4121</v>
      </c>
      <c r="B556">
        <v>50</v>
      </c>
      <c r="C556" t="s">
        <v>12</v>
      </c>
      <c r="D556">
        <v>499014</v>
      </c>
      <c r="E556" t="s">
        <v>49</v>
      </c>
      <c r="F556" t="s">
        <v>44</v>
      </c>
      <c r="G556" t="s">
        <v>31</v>
      </c>
      <c r="H556">
        <v>124</v>
      </c>
      <c r="I556">
        <v>6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X556">
        <v>0</v>
      </c>
      <c r="Y556">
        <v>0</v>
      </c>
    </row>
    <row r="557" spans="1:26" x14ac:dyDescent="0.3">
      <c r="A557" t="s">
        <v>4150</v>
      </c>
      <c r="B557">
        <v>50</v>
      </c>
      <c r="C557" t="s">
        <v>12</v>
      </c>
      <c r="D557">
        <v>512618</v>
      </c>
      <c r="E557" t="s">
        <v>13</v>
      </c>
      <c r="F557" t="s">
        <v>5888</v>
      </c>
      <c r="G557" t="s">
        <v>31</v>
      </c>
      <c r="H557">
        <v>105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X557">
        <v>0</v>
      </c>
      <c r="Y557">
        <v>0</v>
      </c>
    </row>
    <row r="558" spans="1:26" x14ac:dyDescent="0.3">
      <c r="A558" t="s">
        <v>4151</v>
      </c>
      <c r="B558">
        <v>50</v>
      </c>
      <c r="C558" t="s">
        <v>12</v>
      </c>
      <c r="D558">
        <v>512791</v>
      </c>
      <c r="E558" t="s">
        <v>13</v>
      </c>
      <c r="F558" t="s">
        <v>5891</v>
      </c>
      <c r="G558" t="s">
        <v>17</v>
      </c>
      <c r="H558">
        <v>48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X558">
        <v>0</v>
      </c>
      <c r="Y558">
        <v>0</v>
      </c>
    </row>
    <row r="559" spans="1:26" x14ac:dyDescent="0.3">
      <c r="A559" t="s">
        <v>4463</v>
      </c>
      <c r="B559">
        <v>50</v>
      </c>
      <c r="C559" t="s">
        <v>12</v>
      </c>
      <c r="D559">
        <v>529567</v>
      </c>
      <c r="E559" t="s">
        <v>13</v>
      </c>
      <c r="F559" t="s">
        <v>5895</v>
      </c>
      <c r="G559" t="s">
        <v>29</v>
      </c>
      <c r="H559">
        <v>60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X559">
        <v>0</v>
      </c>
      <c r="Y559">
        <v>0</v>
      </c>
    </row>
    <row r="560" spans="1:26" x14ac:dyDescent="0.3">
      <c r="A560" t="s">
        <v>4464</v>
      </c>
      <c r="B560">
        <v>50</v>
      </c>
      <c r="C560" t="s">
        <v>12</v>
      </c>
      <c r="D560">
        <v>529638</v>
      </c>
      <c r="E560" t="s">
        <v>13</v>
      </c>
      <c r="F560" t="s">
        <v>5897</v>
      </c>
      <c r="G560" t="s">
        <v>16</v>
      </c>
      <c r="H560">
        <v>60</v>
      </c>
      <c r="I560">
        <v>3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X560">
        <v>0</v>
      </c>
      <c r="Y560">
        <v>0</v>
      </c>
    </row>
    <row r="561" spans="1:26" x14ac:dyDescent="0.3">
      <c r="A561" t="s">
        <v>4575</v>
      </c>
      <c r="B561">
        <v>50</v>
      </c>
      <c r="C561" t="s">
        <v>12</v>
      </c>
      <c r="D561">
        <v>530885</v>
      </c>
      <c r="E561" t="s">
        <v>13</v>
      </c>
      <c r="F561" t="s">
        <v>5899</v>
      </c>
      <c r="G561" t="s">
        <v>31</v>
      </c>
      <c r="H561">
        <v>145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X561">
        <v>0</v>
      </c>
      <c r="Y561">
        <v>0</v>
      </c>
    </row>
    <row r="562" spans="1:26" x14ac:dyDescent="0.3">
      <c r="A562" t="s">
        <v>3053</v>
      </c>
      <c r="B562">
        <v>50</v>
      </c>
      <c r="C562" t="s">
        <v>12</v>
      </c>
      <c r="D562">
        <v>531660</v>
      </c>
      <c r="E562" t="s">
        <v>13</v>
      </c>
      <c r="F562" t="s">
        <v>5901</v>
      </c>
      <c r="G562" t="s">
        <v>17</v>
      </c>
      <c r="H562">
        <v>105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X562">
        <v>0</v>
      </c>
      <c r="Y562">
        <v>0</v>
      </c>
    </row>
    <row r="563" spans="1:26" x14ac:dyDescent="0.3">
      <c r="A563" t="s">
        <v>3126</v>
      </c>
      <c r="B563">
        <v>50</v>
      </c>
      <c r="C563" t="s">
        <v>12</v>
      </c>
      <c r="D563">
        <v>532114</v>
      </c>
      <c r="E563" t="s">
        <v>13</v>
      </c>
      <c r="F563" t="s">
        <v>5903</v>
      </c>
      <c r="G563" t="s">
        <v>19</v>
      </c>
      <c r="H563">
        <v>5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X563">
        <v>0</v>
      </c>
      <c r="Y563">
        <v>0</v>
      </c>
    </row>
    <row r="564" spans="1:26" x14ac:dyDescent="0.3">
      <c r="A564" t="s">
        <v>3193</v>
      </c>
      <c r="B564">
        <v>50</v>
      </c>
      <c r="C564" t="s">
        <v>12</v>
      </c>
      <c r="D564">
        <v>532514</v>
      </c>
      <c r="E564" t="s">
        <v>13</v>
      </c>
      <c r="F564" t="s">
        <v>5905</v>
      </c>
      <c r="G564" t="s">
        <v>16</v>
      </c>
      <c r="H564">
        <v>85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X564">
        <v>0</v>
      </c>
      <c r="Y564">
        <v>0</v>
      </c>
    </row>
    <row r="565" spans="1:26" x14ac:dyDescent="0.3">
      <c r="A565" t="s">
        <v>3230</v>
      </c>
      <c r="B565">
        <v>50</v>
      </c>
      <c r="C565" t="s">
        <v>12</v>
      </c>
      <c r="D565">
        <v>532741</v>
      </c>
      <c r="E565" t="s">
        <v>13</v>
      </c>
      <c r="F565" t="s">
        <v>5907</v>
      </c>
      <c r="G565" t="s">
        <v>21</v>
      </c>
      <c r="H565">
        <v>163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X565">
        <v>0</v>
      </c>
      <c r="Y565">
        <v>0</v>
      </c>
    </row>
    <row r="566" spans="1:26" x14ac:dyDescent="0.3">
      <c r="A566" t="s">
        <v>3344</v>
      </c>
      <c r="B566">
        <v>50</v>
      </c>
      <c r="C566" t="s">
        <v>12</v>
      </c>
      <c r="D566">
        <v>532903</v>
      </c>
      <c r="E566" t="s">
        <v>13</v>
      </c>
      <c r="F566" t="s">
        <v>5909</v>
      </c>
      <c r="G566" t="s">
        <v>16</v>
      </c>
      <c r="H566">
        <v>30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X566">
        <v>0</v>
      </c>
      <c r="Y566">
        <v>0</v>
      </c>
    </row>
    <row r="567" spans="1:26" x14ac:dyDescent="0.3">
      <c r="A567" t="s">
        <v>3362</v>
      </c>
      <c r="B567">
        <v>50</v>
      </c>
      <c r="C567" t="s">
        <v>12</v>
      </c>
      <c r="D567">
        <v>532960</v>
      </c>
      <c r="E567" t="s">
        <v>13</v>
      </c>
      <c r="F567" t="s">
        <v>5911</v>
      </c>
      <c r="G567" t="s">
        <v>16</v>
      </c>
      <c r="H567">
        <v>115</v>
      </c>
      <c r="I567">
        <v>29</v>
      </c>
      <c r="J567">
        <v>9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X567">
        <v>0</v>
      </c>
      <c r="Y567">
        <v>0</v>
      </c>
      <c r="Z567">
        <v>160</v>
      </c>
    </row>
    <row r="568" spans="1:26" x14ac:dyDescent="0.3">
      <c r="A568" t="s">
        <v>3379</v>
      </c>
      <c r="B568">
        <v>50</v>
      </c>
      <c r="C568" t="s">
        <v>12</v>
      </c>
      <c r="D568">
        <v>533002</v>
      </c>
      <c r="E568" t="s">
        <v>13</v>
      </c>
      <c r="F568" t="s">
        <v>5913</v>
      </c>
      <c r="G568">
        <v>5</v>
      </c>
      <c r="H568">
        <v>61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X568">
        <v>0</v>
      </c>
      <c r="Y568">
        <v>0</v>
      </c>
    </row>
    <row r="569" spans="1:26" x14ac:dyDescent="0.3">
      <c r="A569" t="s">
        <v>3461</v>
      </c>
      <c r="B569">
        <v>50</v>
      </c>
      <c r="C569" t="s">
        <v>12</v>
      </c>
      <c r="D569">
        <v>533206</v>
      </c>
      <c r="E569" t="s">
        <v>13</v>
      </c>
      <c r="F569" t="s">
        <v>5915</v>
      </c>
      <c r="G569" t="s">
        <v>16</v>
      </c>
      <c r="H569">
        <v>120</v>
      </c>
      <c r="I569">
        <v>16</v>
      </c>
      <c r="J569">
        <v>4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X569">
        <v>0</v>
      </c>
      <c r="Y569">
        <v>0</v>
      </c>
      <c r="Z569">
        <v>76</v>
      </c>
    </row>
    <row r="570" spans="1:26" x14ac:dyDescent="0.3">
      <c r="A570" t="s">
        <v>3486</v>
      </c>
      <c r="B570">
        <v>50</v>
      </c>
      <c r="C570" t="s">
        <v>12</v>
      </c>
      <c r="D570">
        <v>533261</v>
      </c>
      <c r="E570" t="s">
        <v>13</v>
      </c>
      <c r="F570" t="s">
        <v>5917</v>
      </c>
      <c r="G570" t="s">
        <v>19</v>
      </c>
      <c r="H570">
        <v>155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X570">
        <v>0</v>
      </c>
      <c r="Y570">
        <v>0</v>
      </c>
    </row>
    <row r="571" spans="1:26" x14ac:dyDescent="0.3">
      <c r="A571" t="s">
        <v>4088</v>
      </c>
      <c r="B571">
        <v>50</v>
      </c>
      <c r="C571" t="s">
        <v>12</v>
      </c>
      <c r="D571">
        <v>533472</v>
      </c>
      <c r="E571" t="s">
        <v>13</v>
      </c>
      <c r="F571" t="s">
        <v>5919</v>
      </c>
      <c r="G571" t="s">
        <v>16</v>
      </c>
      <c r="H571">
        <v>95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X571">
        <v>0</v>
      </c>
      <c r="Y571">
        <v>0</v>
      </c>
    </row>
    <row r="572" spans="1:26" x14ac:dyDescent="0.3">
      <c r="A572" t="s">
        <v>4354</v>
      </c>
      <c r="B572">
        <v>50</v>
      </c>
      <c r="C572" t="s">
        <v>12</v>
      </c>
      <c r="D572">
        <v>599000</v>
      </c>
      <c r="E572" t="s">
        <v>79</v>
      </c>
      <c r="F572" t="s">
        <v>5027</v>
      </c>
      <c r="G572" t="s">
        <v>16</v>
      </c>
      <c r="H572">
        <v>20</v>
      </c>
      <c r="I572">
        <v>16</v>
      </c>
      <c r="J572">
        <v>1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X572">
        <v>0</v>
      </c>
      <c r="Y572">
        <v>0</v>
      </c>
      <c r="Z572">
        <v>30</v>
      </c>
    </row>
    <row r="573" spans="1:26" x14ac:dyDescent="0.3">
      <c r="A573" t="s">
        <v>4072</v>
      </c>
      <c r="B573">
        <v>50</v>
      </c>
      <c r="C573" t="s">
        <v>12</v>
      </c>
      <c r="D573">
        <v>801043</v>
      </c>
      <c r="E573" t="s">
        <v>13</v>
      </c>
      <c r="F573" t="s">
        <v>5922</v>
      </c>
      <c r="G573" t="s">
        <v>16</v>
      </c>
      <c r="H573">
        <v>75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X573">
        <v>0</v>
      </c>
      <c r="Y573">
        <v>0</v>
      </c>
    </row>
    <row r="574" spans="1:26" x14ac:dyDescent="0.3">
      <c r="A574" t="s">
        <v>3873</v>
      </c>
      <c r="B574">
        <v>50</v>
      </c>
      <c r="C574" t="s">
        <v>12</v>
      </c>
      <c r="D574">
        <v>885361</v>
      </c>
      <c r="E574" t="s">
        <v>5924</v>
      </c>
      <c r="F574" t="s">
        <v>5925</v>
      </c>
      <c r="G574" t="s">
        <v>29</v>
      </c>
      <c r="H574">
        <v>55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X574">
        <v>0</v>
      </c>
      <c r="Y574">
        <v>0</v>
      </c>
    </row>
    <row r="575" spans="1:26" x14ac:dyDescent="0.3">
      <c r="A575" t="s">
        <v>3213</v>
      </c>
      <c r="B575">
        <v>50</v>
      </c>
      <c r="C575" t="s">
        <v>6</v>
      </c>
      <c r="D575">
        <v>27828</v>
      </c>
      <c r="E575" t="s">
        <v>47</v>
      </c>
      <c r="F575" t="s">
        <v>5928</v>
      </c>
      <c r="G575" t="s">
        <v>16</v>
      </c>
      <c r="H575">
        <v>35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X575">
        <v>0</v>
      </c>
      <c r="Y575">
        <v>0</v>
      </c>
    </row>
    <row r="576" spans="1:26" x14ac:dyDescent="0.3">
      <c r="A576" t="s">
        <v>3018</v>
      </c>
      <c r="B576">
        <v>50</v>
      </c>
      <c r="C576" t="s">
        <v>6</v>
      </c>
      <c r="D576">
        <v>99045</v>
      </c>
      <c r="E576" t="s">
        <v>79</v>
      </c>
      <c r="F576" t="s">
        <v>4918</v>
      </c>
      <c r="G576" t="s">
        <v>17</v>
      </c>
      <c r="H576">
        <v>105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X576">
        <v>0</v>
      </c>
      <c r="Y576">
        <v>0</v>
      </c>
    </row>
    <row r="577" spans="1:26" x14ac:dyDescent="0.3">
      <c r="A577" t="s">
        <v>2991</v>
      </c>
      <c r="B577">
        <v>50</v>
      </c>
      <c r="C577" t="s">
        <v>6</v>
      </c>
      <c r="D577">
        <v>99056</v>
      </c>
      <c r="E577" t="s">
        <v>94</v>
      </c>
      <c r="F577" t="s">
        <v>5932</v>
      </c>
      <c r="G577" t="s">
        <v>16</v>
      </c>
      <c r="H577">
        <v>5</v>
      </c>
      <c r="I577">
        <v>43</v>
      </c>
      <c r="J577">
        <v>15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X577">
        <v>0</v>
      </c>
      <c r="Y577">
        <v>0</v>
      </c>
      <c r="Z577">
        <v>308</v>
      </c>
    </row>
    <row r="578" spans="1:26" x14ac:dyDescent="0.3">
      <c r="A578" t="s">
        <v>4213</v>
      </c>
      <c r="B578">
        <v>50</v>
      </c>
      <c r="C578" t="s">
        <v>6</v>
      </c>
      <c r="D578">
        <v>99061</v>
      </c>
      <c r="E578" t="s">
        <v>5935</v>
      </c>
      <c r="F578" t="s">
        <v>5936</v>
      </c>
      <c r="G578" t="s">
        <v>16</v>
      </c>
      <c r="H578">
        <v>17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X578">
        <v>0</v>
      </c>
      <c r="Y578">
        <v>0</v>
      </c>
    </row>
    <row r="579" spans="1:26" x14ac:dyDescent="0.3">
      <c r="A579" t="s">
        <v>4214</v>
      </c>
      <c r="B579">
        <v>50</v>
      </c>
      <c r="C579" t="s">
        <v>6</v>
      </c>
      <c r="D579">
        <v>99061</v>
      </c>
      <c r="E579" t="s">
        <v>5938</v>
      </c>
      <c r="F579" t="s">
        <v>5939</v>
      </c>
      <c r="G579" t="s">
        <v>16</v>
      </c>
      <c r="H579">
        <v>19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X579">
        <v>0</v>
      </c>
      <c r="Y579">
        <v>0</v>
      </c>
    </row>
    <row r="580" spans="1:26" x14ac:dyDescent="0.3">
      <c r="A580" t="s">
        <v>4215</v>
      </c>
      <c r="B580">
        <v>50</v>
      </c>
      <c r="C580" t="s">
        <v>6</v>
      </c>
      <c r="D580">
        <v>99061</v>
      </c>
      <c r="E580" t="s">
        <v>5940</v>
      </c>
      <c r="F580" t="s">
        <v>5941</v>
      </c>
      <c r="G580" t="s">
        <v>16</v>
      </c>
      <c r="H580">
        <v>18</v>
      </c>
      <c r="I580">
        <v>3</v>
      </c>
      <c r="J580">
        <v>2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X580">
        <v>0</v>
      </c>
      <c r="Y580">
        <v>0</v>
      </c>
      <c r="Z580">
        <v>29</v>
      </c>
    </row>
    <row r="581" spans="1:26" x14ac:dyDescent="0.3">
      <c r="A581" t="s">
        <v>4216</v>
      </c>
      <c r="B581">
        <v>50</v>
      </c>
      <c r="C581" t="s">
        <v>6</v>
      </c>
      <c r="D581">
        <v>99061</v>
      </c>
      <c r="E581" t="s">
        <v>5942</v>
      </c>
      <c r="F581" t="s">
        <v>5943</v>
      </c>
      <c r="G581" t="s">
        <v>16</v>
      </c>
      <c r="H581">
        <v>16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X581">
        <v>0</v>
      </c>
      <c r="Y581">
        <v>0</v>
      </c>
    </row>
    <row r="582" spans="1:26" x14ac:dyDescent="0.3">
      <c r="A582" t="s">
        <v>4217</v>
      </c>
      <c r="B582">
        <v>50</v>
      </c>
      <c r="C582" t="s">
        <v>6</v>
      </c>
      <c r="D582">
        <v>99061</v>
      </c>
      <c r="E582" t="s">
        <v>5944</v>
      </c>
      <c r="F582" t="s">
        <v>5945</v>
      </c>
      <c r="G582" t="s">
        <v>16</v>
      </c>
      <c r="H582">
        <v>15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X582">
        <v>0</v>
      </c>
      <c r="Y582">
        <v>0</v>
      </c>
    </row>
    <row r="583" spans="1:26" x14ac:dyDescent="0.3">
      <c r="A583" t="s">
        <v>4361</v>
      </c>
      <c r="B583">
        <v>50</v>
      </c>
      <c r="C583" t="s">
        <v>6</v>
      </c>
      <c r="D583">
        <v>99061</v>
      </c>
      <c r="E583" t="s">
        <v>106</v>
      </c>
      <c r="F583" t="s">
        <v>5946</v>
      </c>
      <c r="G583" t="s">
        <v>16</v>
      </c>
      <c r="H583">
        <v>10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X583">
        <v>0</v>
      </c>
      <c r="Y583">
        <v>0</v>
      </c>
    </row>
    <row r="584" spans="1:26" x14ac:dyDescent="0.3">
      <c r="A584" t="s">
        <v>4504</v>
      </c>
      <c r="B584">
        <v>50</v>
      </c>
      <c r="C584" t="s">
        <v>6</v>
      </c>
      <c r="D584">
        <v>99061</v>
      </c>
      <c r="E584" t="s">
        <v>5947</v>
      </c>
      <c r="F584" t="s">
        <v>5948</v>
      </c>
      <c r="G584" t="s">
        <v>16</v>
      </c>
      <c r="H584">
        <v>40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X584">
        <v>0</v>
      </c>
      <c r="Y584">
        <v>0</v>
      </c>
    </row>
    <row r="585" spans="1:26" x14ac:dyDescent="0.3">
      <c r="A585" t="s">
        <v>4526</v>
      </c>
      <c r="B585">
        <v>50</v>
      </c>
      <c r="C585" t="s">
        <v>6</v>
      </c>
      <c r="D585">
        <v>99061</v>
      </c>
      <c r="E585" t="s">
        <v>5951</v>
      </c>
      <c r="F585" t="s">
        <v>5952</v>
      </c>
      <c r="G585" t="s">
        <v>16</v>
      </c>
      <c r="H585">
        <v>45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X585">
        <v>0</v>
      </c>
      <c r="Y585">
        <v>0</v>
      </c>
    </row>
    <row r="586" spans="1:26" x14ac:dyDescent="0.3">
      <c r="A586" t="s">
        <v>4528</v>
      </c>
      <c r="B586">
        <v>50</v>
      </c>
      <c r="C586" t="s">
        <v>6</v>
      </c>
      <c r="D586">
        <v>99061</v>
      </c>
      <c r="E586" t="s">
        <v>5954</v>
      </c>
      <c r="F586" t="s">
        <v>5955</v>
      </c>
      <c r="G586" t="s">
        <v>16</v>
      </c>
      <c r="H586">
        <v>47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X586">
        <v>0</v>
      </c>
      <c r="Y586">
        <v>0</v>
      </c>
    </row>
    <row r="587" spans="1:26" x14ac:dyDescent="0.3">
      <c r="A587" t="s">
        <v>4529</v>
      </c>
      <c r="B587">
        <v>50</v>
      </c>
      <c r="C587" t="s">
        <v>6</v>
      </c>
      <c r="D587">
        <v>99061</v>
      </c>
      <c r="E587" t="s">
        <v>5956</v>
      </c>
      <c r="F587" t="s">
        <v>5957</v>
      </c>
      <c r="G587" t="s">
        <v>16</v>
      </c>
      <c r="H587">
        <v>48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X587">
        <v>0</v>
      </c>
      <c r="Y587">
        <v>0</v>
      </c>
    </row>
    <row r="588" spans="1:26" x14ac:dyDescent="0.3">
      <c r="A588" t="s">
        <v>4530</v>
      </c>
      <c r="B588">
        <v>50</v>
      </c>
      <c r="C588" t="s">
        <v>6</v>
      </c>
      <c r="D588">
        <v>99061</v>
      </c>
      <c r="E588" t="s">
        <v>5958</v>
      </c>
      <c r="F588" t="s">
        <v>5959</v>
      </c>
      <c r="G588" t="s">
        <v>16</v>
      </c>
      <c r="H588">
        <v>50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X588">
        <v>0</v>
      </c>
      <c r="Y588">
        <v>0</v>
      </c>
    </row>
    <row r="589" spans="1:26" x14ac:dyDescent="0.3">
      <c r="A589" t="s">
        <v>4531</v>
      </c>
      <c r="B589">
        <v>50</v>
      </c>
      <c r="C589" t="s">
        <v>6</v>
      </c>
      <c r="D589">
        <v>99061</v>
      </c>
      <c r="E589" t="s">
        <v>5960</v>
      </c>
      <c r="F589" t="s">
        <v>5961</v>
      </c>
      <c r="G589" t="s">
        <v>16</v>
      </c>
      <c r="H589">
        <v>51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X589">
        <v>0</v>
      </c>
      <c r="Y589">
        <v>0</v>
      </c>
    </row>
    <row r="590" spans="1:26" x14ac:dyDescent="0.3">
      <c r="A590" t="s">
        <v>4532</v>
      </c>
      <c r="B590">
        <v>50</v>
      </c>
      <c r="C590" t="s">
        <v>6</v>
      </c>
      <c r="D590">
        <v>99061</v>
      </c>
      <c r="E590" t="s">
        <v>5962</v>
      </c>
      <c r="F590" t="s">
        <v>5963</v>
      </c>
      <c r="G590" t="s">
        <v>16</v>
      </c>
      <c r="H590">
        <v>49</v>
      </c>
      <c r="I590">
        <v>6</v>
      </c>
      <c r="J590">
        <v>3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X590">
        <v>0</v>
      </c>
      <c r="Y590">
        <v>0</v>
      </c>
      <c r="Z590">
        <v>69</v>
      </c>
    </row>
    <row r="591" spans="1:26" x14ac:dyDescent="0.3">
      <c r="A591" t="s">
        <v>4566</v>
      </c>
      <c r="B591">
        <v>50</v>
      </c>
      <c r="C591" t="s">
        <v>6</v>
      </c>
      <c r="D591">
        <v>99061</v>
      </c>
      <c r="E591" t="s">
        <v>5964</v>
      </c>
      <c r="F591" t="s">
        <v>5965</v>
      </c>
      <c r="G591" t="s">
        <v>16</v>
      </c>
      <c r="H591">
        <v>46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X591">
        <v>0</v>
      </c>
      <c r="Y591">
        <v>0</v>
      </c>
    </row>
    <row r="592" spans="1:26" x14ac:dyDescent="0.3">
      <c r="A592" t="s">
        <v>3188</v>
      </c>
      <c r="B592">
        <v>50</v>
      </c>
      <c r="C592" t="s">
        <v>6</v>
      </c>
      <c r="D592">
        <v>99061</v>
      </c>
      <c r="E592" t="s">
        <v>5966</v>
      </c>
      <c r="F592" t="s">
        <v>5967</v>
      </c>
      <c r="G592" t="s">
        <v>19</v>
      </c>
      <c r="H592">
        <v>70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X592">
        <v>0</v>
      </c>
      <c r="Y592">
        <v>0</v>
      </c>
    </row>
    <row r="593" spans="1:26" x14ac:dyDescent="0.3">
      <c r="A593" t="s">
        <v>3245</v>
      </c>
      <c r="B593">
        <v>50</v>
      </c>
      <c r="C593" t="s">
        <v>6</v>
      </c>
      <c r="D593">
        <v>99094</v>
      </c>
      <c r="E593" t="s">
        <v>71</v>
      </c>
      <c r="F593" t="s">
        <v>5970</v>
      </c>
      <c r="G593" t="s">
        <v>19</v>
      </c>
      <c r="H593">
        <v>65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X593">
        <v>0</v>
      </c>
      <c r="Y593">
        <v>0</v>
      </c>
    </row>
    <row r="594" spans="1:26" x14ac:dyDescent="0.3">
      <c r="A594" t="s">
        <v>3251</v>
      </c>
      <c r="B594">
        <v>50</v>
      </c>
      <c r="C594" t="s">
        <v>6</v>
      </c>
      <c r="D594">
        <v>99094</v>
      </c>
      <c r="E594" t="s">
        <v>62</v>
      </c>
      <c r="F594" t="s">
        <v>5973</v>
      </c>
      <c r="G594" t="s">
        <v>19</v>
      </c>
      <c r="H594">
        <v>75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X594">
        <v>0</v>
      </c>
      <c r="Y594">
        <v>0</v>
      </c>
    </row>
    <row r="595" spans="1:26" x14ac:dyDescent="0.3">
      <c r="A595" t="s">
        <v>3337</v>
      </c>
      <c r="B595">
        <v>50</v>
      </c>
      <c r="C595" t="s">
        <v>6</v>
      </c>
      <c r="D595">
        <v>99097</v>
      </c>
      <c r="E595" t="s">
        <v>4698</v>
      </c>
      <c r="F595" t="s">
        <v>5975</v>
      </c>
      <c r="G595" t="s">
        <v>16</v>
      </c>
      <c r="H595">
        <v>115</v>
      </c>
      <c r="I595">
        <v>1</v>
      </c>
      <c r="J595">
        <v>1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X595">
        <v>0</v>
      </c>
      <c r="Y595">
        <v>0</v>
      </c>
      <c r="Z595">
        <v>30</v>
      </c>
    </row>
    <row r="596" spans="1:26" x14ac:dyDescent="0.3">
      <c r="A596" t="s">
        <v>3368</v>
      </c>
      <c r="B596">
        <v>50</v>
      </c>
      <c r="C596" t="s">
        <v>6</v>
      </c>
      <c r="D596">
        <v>99104</v>
      </c>
      <c r="E596" t="s">
        <v>74</v>
      </c>
      <c r="F596" t="s">
        <v>5977</v>
      </c>
      <c r="G596" t="s">
        <v>24</v>
      </c>
      <c r="H596">
        <v>95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X596">
        <v>0</v>
      </c>
      <c r="Y596">
        <v>0</v>
      </c>
    </row>
    <row r="597" spans="1:26" x14ac:dyDescent="0.3">
      <c r="A597" t="s">
        <v>3477</v>
      </c>
      <c r="B597">
        <v>50</v>
      </c>
      <c r="C597" t="s">
        <v>6</v>
      </c>
      <c r="D597">
        <v>99133</v>
      </c>
      <c r="E597" t="s">
        <v>67</v>
      </c>
      <c r="F597" t="s">
        <v>4938</v>
      </c>
      <c r="G597" t="s">
        <v>16</v>
      </c>
      <c r="H597">
        <v>120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X597">
        <v>0</v>
      </c>
      <c r="Y597">
        <v>0</v>
      </c>
    </row>
    <row r="598" spans="1:26" x14ac:dyDescent="0.3">
      <c r="A598" t="s">
        <v>3291</v>
      </c>
      <c r="B598">
        <v>50</v>
      </c>
      <c r="C598" t="s">
        <v>6</v>
      </c>
      <c r="D598">
        <v>99161</v>
      </c>
      <c r="E598" t="s">
        <v>5951</v>
      </c>
      <c r="F598" t="s">
        <v>5981</v>
      </c>
      <c r="G598" t="s">
        <v>16</v>
      </c>
      <c r="H598">
        <v>47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X598">
        <v>0</v>
      </c>
      <c r="Y598">
        <v>0</v>
      </c>
    </row>
    <row r="599" spans="1:26" x14ac:dyDescent="0.3">
      <c r="A599" t="s">
        <v>3294</v>
      </c>
      <c r="B599">
        <v>50</v>
      </c>
      <c r="C599" t="s">
        <v>6</v>
      </c>
      <c r="D599">
        <v>99161</v>
      </c>
      <c r="E599" t="s">
        <v>5947</v>
      </c>
      <c r="F599" t="s">
        <v>5982</v>
      </c>
      <c r="G599" t="s">
        <v>16</v>
      </c>
      <c r="H599">
        <v>1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X599">
        <v>0</v>
      </c>
      <c r="Y599">
        <v>0</v>
      </c>
    </row>
    <row r="600" spans="1:26" x14ac:dyDescent="0.3">
      <c r="A600" t="s">
        <v>3296</v>
      </c>
      <c r="B600">
        <v>50</v>
      </c>
      <c r="C600" t="s">
        <v>6</v>
      </c>
      <c r="D600">
        <v>99161</v>
      </c>
      <c r="E600" t="s">
        <v>106</v>
      </c>
      <c r="F600" t="s">
        <v>5983</v>
      </c>
      <c r="G600" t="s">
        <v>16</v>
      </c>
      <c r="H600">
        <v>25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X600">
        <v>0</v>
      </c>
      <c r="Y600">
        <v>0</v>
      </c>
    </row>
    <row r="601" spans="1:26" x14ac:dyDescent="0.3">
      <c r="A601" t="s">
        <v>4389</v>
      </c>
      <c r="B601">
        <v>50</v>
      </c>
      <c r="C601" t="s">
        <v>6</v>
      </c>
      <c r="D601">
        <v>528096</v>
      </c>
      <c r="E601" t="s">
        <v>13</v>
      </c>
      <c r="F601" t="s">
        <v>5984</v>
      </c>
      <c r="G601" t="s">
        <v>16</v>
      </c>
      <c r="H601">
        <v>60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X601">
        <v>0</v>
      </c>
      <c r="Y601">
        <v>0</v>
      </c>
    </row>
    <row r="602" spans="1:26" x14ac:dyDescent="0.3">
      <c r="A602" t="s">
        <v>4465</v>
      </c>
      <c r="B602">
        <v>50</v>
      </c>
      <c r="C602" t="s">
        <v>6</v>
      </c>
      <c r="D602">
        <v>529644</v>
      </c>
      <c r="E602" t="s">
        <v>13</v>
      </c>
      <c r="F602" t="s">
        <v>5986</v>
      </c>
      <c r="G602" t="s">
        <v>16</v>
      </c>
      <c r="H602">
        <v>100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X602">
        <v>0</v>
      </c>
      <c r="Y602">
        <v>0</v>
      </c>
    </row>
    <row r="603" spans="1:26" x14ac:dyDescent="0.3">
      <c r="A603" t="s">
        <v>2999</v>
      </c>
      <c r="B603">
        <v>50</v>
      </c>
      <c r="C603" t="s">
        <v>6</v>
      </c>
      <c r="D603">
        <v>531293</v>
      </c>
      <c r="E603" t="s">
        <v>13</v>
      </c>
      <c r="F603" t="s">
        <v>5988</v>
      </c>
      <c r="G603" t="s">
        <v>19</v>
      </c>
      <c r="H603">
        <v>70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X603">
        <v>0</v>
      </c>
      <c r="Y603">
        <v>0</v>
      </c>
    </row>
    <row r="604" spans="1:26" x14ac:dyDescent="0.3">
      <c r="A604" t="s">
        <v>3010</v>
      </c>
      <c r="B604">
        <v>50</v>
      </c>
      <c r="C604" t="s">
        <v>6</v>
      </c>
      <c r="D604">
        <v>531455</v>
      </c>
      <c r="E604" t="s">
        <v>13</v>
      </c>
      <c r="F604" t="s">
        <v>5990</v>
      </c>
      <c r="G604" t="s">
        <v>16</v>
      </c>
      <c r="H604">
        <v>110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X604">
        <v>0</v>
      </c>
      <c r="Y604">
        <v>0</v>
      </c>
    </row>
    <row r="605" spans="1:26" x14ac:dyDescent="0.3">
      <c r="A605" t="s">
        <v>3202</v>
      </c>
      <c r="B605">
        <v>50</v>
      </c>
      <c r="C605" t="s">
        <v>6</v>
      </c>
      <c r="D605">
        <v>532568</v>
      </c>
      <c r="E605" t="s">
        <v>13</v>
      </c>
      <c r="F605" t="s">
        <v>5993</v>
      </c>
      <c r="G605" t="s">
        <v>16</v>
      </c>
      <c r="H605">
        <v>55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X605">
        <v>0</v>
      </c>
      <c r="Y605">
        <v>0</v>
      </c>
    </row>
    <row r="606" spans="1:26" x14ac:dyDescent="0.3">
      <c r="A606" t="s">
        <v>3468</v>
      </c>
      <c r="B606">
        <v>50</v>
      </c>
      <c r="C606" t="s">
        <v>6</v>
      </c>
      <c r="D606">
        <v>533211</v>
      </c>
      <c r="E606" t="s">
        <v>13</v>
      </c>
      <c r="F606" t="s">
        <v>5995</v>
      </c>
      <c r="G606" t="s">
        <v>19</v>
      </c>
      <c r="H606">
        <v>30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X606">
        <v>0</v>
      </c>
      <c r="Y606">
        <v>0</v>
      </c>
    </row>
    <row r="607" spans="1:26" x14ac:dyDescent="0.3">
      <c r="A607" t="s">
        <v>4080</v>
      </c>
      <c r="B607">
        <v>50</v>
      </c>
      <c r="C607" t="s">
        <v>6</v>
      </c>
      <c r="D607">
        <v>533458</v>
      </c>
      <c r="E607" t="s">
        <v>13</v>
      </c>
      <c r="F607" t="s">
        <v>5997</v>
      </c>
      <c r="G607" t="s">
        <v>16</v>
      </c>
      <c r="H607">
        <v>80</v>
      </c>
      <c r="I607">
        <v>4</v>
      </c>
      <c r="J607">
        <v>2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X607">
        <v>0</v>
      </c>
      <c r="Y607">
        <v>0</v>
      </c>
      <c r="Z607">
        <v>22</v>
      </c>
    </row>
    <row r="608" spans="1:26" x14ac:dyDescent="0.3">
      <c r="A608" t="s">
        <v>4092</v>
      </c>
      <c r="B608">
        <v>50</v>
      </c>
      <c r="C608" t="s">
        <v>6</v>
      </c>
      <c r="D608">
        <v>533489</v>
      </c>
      <c r="E608" t="s">
        <v>13</v>
      </c>
      <c r="F608" t="s">
        <v>5999</v>
      </c>
      <c r="G608" t="s">
        <v>16</v>
      </c>
      <c r="H608">
        <v>25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X608">
        <v>0</v>
      </c>
      <c r="Y608">
        <v>0</v>
      </c>
    </row>
    <row r="609" spans="1:26" x14ac:dyDescent="0.3">
      <c r="A609" t="s">
        <v>3222</v>
      </c>
      <c r="B609">
        <v>50</v>
      </c>
      <c r="C609" t="s">
        <v>14</v>
      </c>
      <c r="D609">
        <v>532686</v>
      </c>
      <c r="E609" t="s">
        <v>13</v>
      </c>
      <c r="F609" t="s">
        <v>6003</v>
      </c>
      <c r="G609" t="s">
        <v>16</v>
      </c>
      <c r="H609">
        <v>35</v>
      </c>
      <c r="J609">
        <v>2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X609">
        <v>0</v>
      </c>
      <c r="Y609">
        <v>0</v>
      </c>
      <c r="Z609">
        <v>33</v>
      </c>
    </row>
    <row r="610" spans="1:26" x14ac:dyDescent="0.3">
      <c r="A610" t="s">
        <v>4423</v>
      </c>
      <c r="B610">
        <v>50</v>
      </c>
      <c r="C610" t="s">
        <v>7</v>
      </c>
      <c r="D610">
        <v>528860</v>
      </c>
      <c r="E610" t="s">
        <v>13</v>
      </c>
      <c r="F610" t="s">
        <v>6008</v>
      </c>
      <c r="G610" t="s">
        <v>16</v>
      </c>
      <c r="H610">
        <v>123</v>
      </c>
      <c r="I610">
        <v>21</v>
      </c>
      <c r="J610">
        <v>3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X610">
        <v>0</v>
      </c>
      <c r="Y610">
        <v>0</v>
      </c>
      <c r="Z610">
        <v>81</v>
      </c>
    </row>
    <row r="611" spans="1:26" x14ac:dyDescent="0.3">
      <c r="A611" t="s">
        <v>3377</v>
      </c>
      <c r="B611">
        <v>50</v>
      </c>
      <c r="C611" t="s">
        <v>7</v>
      </c>
      <c r="D611">
        <v>532991</v>
      </c>
      <c r="E611" t="s">
        <v>13</v>
      </c>
      <c r="F611" t="s">
        <v>6010</v>
      </c>
      <c r="G611" t="s">
        <v>17</v>
      </c>
      <c r="H611">
        <v>120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X611">
        <v>0</v>
      </c>
      <c r="Y611">
        <v>0</v>
      </c>
    </row>
    <row r="612" spans="1:26" x14ac:dyDescent="0.3">
      <c r="A612" t="s">
        <v>6012</v>
      </c>
      <c r="B612">
        <v>50</v>
      </c>
      <c r="C612" t="s">
        <v>7</v>
      </c>
      <c r="D612">
        <v>533601</v>
      </c>
      <c r="E612" t="s">
        <v>13</v>
      </c>
      <c r="F612" t="s">
        <v>6013</v>
      </c>
      <c r="G612" t="s">
        <v>19</v>
      </c>
      <c r="H612">
        <v>1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X612">
        <v>0</v>
      </c>
      <c r="Y612">
        <v>0</v>
      </c>
    </row>
    <row r="613" spans="1:26" x14ac:dyDescent="0.3">
      <c r="A613" t="s">
        <v>4178</v>
      </c>
      <c r="B613">
        <v>50</v>
      </c>
      <c r="C613" t="s">
        <v>7</v>
      </c>
      <c r="D613">
        <v>519572</v>
      </c>
      <c r="E613" t="s">
        <v>13</v>
      </c>
      <c r="F613" t="s">
        <v>6015</v>
      </c>
      <c r="G613" t="s">
        <v>16</v>
      </c>
      <c r="H613">
        <v>115</v>
      </c>
      <c r="I613">
        <v>1</v>
      </c>
      <c r="J613">
        <v>1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X613">
        <v>0</v>
      </c>
      <c r="Y613">
        <v>0</v>
      </c>
      <c r="Z613">
        <v>11</v>
      </c>
    </row>
    <row r="614" spans="1:26" x14ac:dyDescent="0.3">
      <c r="A614" t="s">
        <v>3127</v>
      </c>
      <c r="B614">
        <v>50</v>
      </c>
      <c r="C614" t="s">
        <v>7</v>
      </c>
      <c r="D614">
        <v>532124</v>
      </c>
      <c r="E614" t="s">
        <v>13</v>
      </c>
      <c r="F614" t="s">
        <v>6018</v>
      </c>
      <c r="G614" t="s">
        <v>16</v>
      </c>
      <c r="H614">
        <v>75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X614">
        <v>0</v>
      </c>
      <c r="Y614">
        <v>0</v>
      </c>
    </row>
    <row r="615" spans="1:26" x14ac:dyDescent="0.3">
      <c r="A615" t="s">
        <v>4176</v>
      </c>
      <c r="B615">
        <v>50</v>
      </c>
      <c r="C615" t="s">
        <v>14</v>
      </c>
      <c r="D615">
        <v>518970</v>
      </c>
      <c r="E615" t="s">
        <v>13</v>
      </c>
      <c r="F615" t="s">
        <v>6022</v>
      </c>
      <c r="G615" t="s">
        <v>16</v>
      </c>
      <c r="H615">
        <v>5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X615">
        <v>0</v>
      </c>
      <c r="Y615">
        <v>0</v>
      </c>
    </row>
    <row r="616" spans="1:26" x14ac:dyDescent="0.3">
      <c r="A616" t="s">
        <v>3150</v>
      </c>
      <c r="B616">
        <v>50</v>
      </c>
      <c r="C616" t="s">
        <v>14</v>
      </c>
      <c r="D616">
        <v>99084</v>
      </c>
      <c r="E616" t="s">
        <v>13</v>
      </c>
      <c r="F616" t="s">
        <v>6026</v>
      </c>
      <c r="G616" t="s">
        <v>16</v>
      </c>
      <c r="H616">
        <v>15</v>
      </c>
      <c r="I616">
        <v>48</v>
      </c>
      <c r="J616">
        <v>13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X616">
        <v>0</v>
      </c>
      <c r="Y616">
        <v>0</v>
      </c>
      <c r="Z616">
        <v>295</v>
      </c>
    </row>
    <row r="617" spans="1:26" x14ac:dyDescent="0.3">
      <c r="A617" t="s">
        <v>3472</v>
      </c>
      <c r="B617">
        <v>50</v>
      </c>
      <c r="C617" t="s">
        <v>7</v>
      </c>
      <c r="D617">
        <v>99084</v>
      </c>
      <c r="E617" t="s">
        <v>77</v>
      </c>
      <c r="F617" t="s">
        <v>6030</v>
      </c>
      <c r="G617" t="s">
        <v>16</v>
      </c>
      <c r="H617">
        <v>70</v>
      </c>
      <c r="I617">
        <v>13</v>
      </c>
      <c r="J617">
        <v>4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X617">
        <v>0</v>
      </c>
      <c r="Y617">
        <v>0</v>
      </c>
      <c r="Z617">
        <v>92</v>
      </c>
    </row>
    <row r="618" spans="1:26" x14ac:dyDescent="0.3">
      <c r="A618" t="s">
        <v>3504</v>
      </c>
      <c r="B618">
        <v>50</v>
      </c>
      <c r="C618" t="s">
        <v>14</v>
      </c>
      <c r="D618">
        <v>518970</v>
      </c>
      <c r="E618" t="s">
        <v>39</v>
      </c>
      <c r="F618" t="s">
        <v>6034</v>
      </c>
      <c r="G618" t="s">
        <v>16</v>
      </c>
      <c r="H618">
        <v>10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X618">
        <v>0</v>
      </c>
      <c r="Y618">
        <v>0</v>
      </c>
    </row>
    <row r="619" spans="1:26" x14ac:dyDescent="0.3">
      <c r="A619" t="s">
        <v>4392</v>
      </c>
      <c r="B619">
        <v>50</v>
      </c>
      <c r="C619" t="s">
        <v>7</v>
      </c>
      <c r="D619">
        <v>528135</v>
      </c>
      <c r="E619" t="s">
        <v>13</v>
      </c>
      <c r="F619" t="s">
        <v>6036</v>
      </c>
      <c r="G619" t="s">
        <v>29</v>
      </c>
      <c r="H619">
        <v>55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X619">
        <v>0</v>
      </c>
      <c r="Y619">
        <v>0</v>
      </c>
    </row>
    <row r="620" spans="1:26" x14ac:dyDescent="0.3">
      <c r="A620" t="s">
        <v>4370</v>
      </c>
      <c r="B620">
        <v>50</v>
      </c>
      <c r="C620" t="s">
        <v>14</v>
      </c>
      <c r="D620">
        <v>527633</v>
      </c>
      <c r="E620" t="s">
        <v>13</v>
      </c>
      <c r="F620" t="s">
        <v>6039</v>
      </c>
      <c r="G620" t="s">
        <v>16</v>
      </c>
      <c r="H620">
        <v>45</v>
      </c>
      <c r="I620">
        <v>94</v>
      </c>
      <c r="J620">
        <v>19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X620">
        <v>0</v>
      </c>
      <c r="Y620">
        <v>0</v>
      </c>
      <c r="Z620">
        <v>546</v>
      </c>
    </row>
    <row r="621" spans="1:26" x14ac:dyDescent="0.3">
      <c r="A621" t="s">
        <v>4425</v>
      </c>
      <c r="B621">
        <v>50</v>
      </c>
      <c r="C621" t="s">
        <v>14</v>
      </c>
      <c r="D621">
        <v>528986</v>
      </c>
      <c r="E621" t="s">
        <v>13</v>
      </c>
      <c r="F621" t="s">
        <v>6039</v>
      </c>
      <c r="G621" t="s">
        <v>26</v>
      </c>
      <c r="H621">
        <v>45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X621">
        <v>0</v>
      </c>
      <c r="Y621">
        <v>0</v>
      </c>
    </row>
    <row r="622" spans="1:26" x14ac:dyDescent="0.3">
      <c r="A622" t="s">
        <v>3060</v>
      </c>
      <c r="B622">
        <v>50</v>
      </c>
      <c r="C622" t="s">
        <v>7</v>
      </c>
      <c r="D622">
        <v>99061</v>
      </c>
      <c r="E622" t="s">
        <v>6042</v>
      </c>
      <c r="F622" t="s">
        <v>6043</v>
      </c>
      <c r="G622" t="s">
        <v>16</v>
      </c>
      <c r="H622">
        <v>15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X622">
        <v>0</v>
      </c>
      <c r="Y622">
        <v>0</v>
      </c>
    </row>
    <row r="623" spans="1:26" x14ac:dyDescent="0.3">
      <c r="A623" t="s">
        <v>3061</v>
      </c>
      <c r="B623">
        <v>50</v>
      </c>
      <c r="C623" t="s">
        <v>7</v>
      </c>
      <c r="D623">
        <v>99061</v>
      </c>
      <c r="E623" t="s">
        <v>6044</v>
      </c>
      <c r="F623" t="s">
        <v>6045</v>
      </c>
      <c r="G623" t="s">
        <v>16</v>
      </c>
      <c r="H623">
        <v>20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X623">
        <v>0</v>
      </c>
      <c r="Y623">
        <v>0</v>
      </c>
    </row>
    <row r="624" spans="1:26" x14ac:dyDescent="0.3">
      <c r="A624" t="s">
        <v>6046</v>
      </c>
      <c r="B624">
        <v>51</v>
      </c>
      <c r="C624" t="s">
        <v>7</v>
      </c>
      <c r="D624">
        <v>99161</v>
      </c>
      <c r="E624" t="s">
        <v>5625</v>
      </c>
      <c r="F624" t="s">
        <v>6047</v>
      </c>
      <c r="G624" t="s">
        <v>16</v>
      </c>
      <c r="H624">
        <v>1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X624">
        <v>0</v>
      </c>
      <c r="Y624">
        <v>0</v>
      </c>
    </row>
    <row r="625" spans="1:26" x14ac:dyDescent="0.3">
      <c r="A625" t="s">
        <v>4317</v>
      </c>
      <c r="B625">
        <v>50</v>
      </c>
      <c r="C625" t="s">
        <v>7</v>
      </c>
      <c r="D625">
        <v>99061</v>
      </c>
      <c r="E625" t="s">
        <v>59</v>
      </c>
      <c r="F625" t="s">
        <v>6049</v>
      </c>
      <c r="G625" t="s">
        <v>16</v>
      </c>
      <c r="H625">
        <v>30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X625">
        <v>0</v>
      </c>
      <c r="Y625">
        <v>0</v>
      </c>
    </row>
    <row r="626" spans="1:26" x14ac:dyDescent="0.3">
      <c r="A626" t="s">
        <v>4316</v>
      </c>
      <c r="B626">
        <v>50</v>
      </c>
      <c r="C626" t="s">
        <v>7</v>
      </c>
      <c r="D626">
        <v>99061</v>
      </c>
      <c r="E626" t="s">
        <v>5335</v>
      </c>
      <c r="F626" t="s">
        <v>6050</v>
      </c>
      <c r="G626" t="s">
        <v>16</v>
      </c>
      <c r="H626">
        <v>35</v>
      </c>
      <c r="I626">
        <v>2</v>
      </c>
      <c r="J626">
        <v>2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X626">
        <v>0</v>
      </c>
      <c r="Y626">
        <v>0</v>
      </c>
      <c r="Z626">
        <v>28</v>
      </c>
    </row>
    <row r="627" spans="1:26" x14ac:dyDescent="0.3">
      <c r="A627" t="s">
        <v>3062</v>
      </c>
      <c r="B627">
        <v>50</v>
      </c>
      <c r="C627" t="s">
        <v>7</v>
      </c>
      <c r="D627">
        <v>99061</v>
      </c>
      <c r="E627" t="s">
        <v>6051</v>
      </c>
      <c r="F627" t="s">
        <v>6052</v>
      </c>
      <c r="G627" t="s">
        <v>16</v>
      </c>
      <c r="H627">
        <v>40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X627">
        <v>0</v>
      </c>
      <c r="Y627">
        <v>0</v>
      </c>
    </row>
    <row r="628" spans="1:26" x14ac:dyDescent="0.3">
      <c r="A628" t="s">
        <v>3063</v>
      </c>
      <c r="B628">
        <v>50</v>
      </c>
      <c r="C628" t="s">
        <v>7</v>
      </c>
      <c r="D628">
        <v>99061</v>
      </c>
      <c r="E628" t="s">
        <v>6053</v>
      </c>
      <c r="F628" t="s">
        <v>6054</v>
      </c>
      <c r="G628" t="s">
        <v>16</v>
      </c>
      <c r="H628">
        <v>45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X628">
        <v>0</v>
      </c>
      <c r="Y628">
        <v>0</v>
      </c>
    </row>
    <row r="629" spans="1:26" x14ac:dyDescent="0.3">
      <c r="A629" t="s">
        <v>3309</v>
      </c>
      <c r="B629">
        <v>50</v>
      </c>
      <c r="C629" t="s">
        <v>7</v>
      </c>
      <c r="D629">
        <v>99161</v>
      </c>
      <c r="E629" t="s">
        <v>6055</v>
      </c>
      <c r="F629" t="s">
        <v>6056</v>
      </c>
      <c r="G629" t="s">
        <v>16</v>
      </c>
      <c r="H629">
        <v>190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X629">
        <v>0</v>
      </c>
      <c r="Y629">
        <v>0</v>
      </c>
    </row>
    <row r="630" spans="1:26" x14ac:dyDescent="0.3">
      <c r="A630" t="s">
        <v>4350</v>
      </c>
      <c r="B630">
        <v>50</v>
      </c>
      <c r="C630" t="s">
        <v>7</v>
      </c>
      <c r="D630">
        <v>99061</v>
      </c>
      <c r="E630" t="s">
        <v>6055</v>
      </c>
      <c r="F630" t="s">
        <v>6058</v>
      </c>
      <c r="G630" t="s">
        <v>16</v>
      </c>
      <c r="H630">
        <v>10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X630">
        <v>0</v>
      </c>
      <c r="Y630">
        <v>0</v>
      </c>
    </row>
    <row r="631" spans="1:26" x14ac:dyDescent="0.3">
      <c r="A631" t="s">
        <v>4554</v>
      </c>
      <c r="B631">
        <v>50</v>
      </c>
      <c r="C631" t="s">
        <v>14</v>
      </c>
      <c r="D631">
        <v>530647</v>
      </c>
      <c r="E631" t="s">
        <v>13</v>
      </c>
      <c r="F631" t="s">
        <v>6059</v>
      </c>
      <c r="G631" t="s">
        <v>19</v>
      </c>
      <c r="H631">
        <v>130</v>
      </c>
      <c r="I631">
        <v>9</v>
      </c>
      <c r="J631">
        <v>8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X631">
        <v>0</v>
      </c>
      <c r="Y631">
        <v>0</v>
      </c>
      <c r="Z631">
        <v>176</v>
      </c>
    </row>
    <row r="632" spans="1:26" x14ac:dyDescent="0.3">
      <c r="A632" t="s">
        <v>4510</v>
      </c>
      <c r="B632">
        <v>50</v>
      </c>
      <c r="C632" t="s">
        <v>14</v>
      </c>
      <c r="D632">
        <v>530268</v>
      </c>
      <c r="E632" t="s">
        <v>13</v>
      </c>
      <c r="F632" t="s">
        <v>6062</v>
      </c>
      <c r="G632" t="s">
        <v>21</v>
      </c>
      <c r="H632">
        <v>25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X632">
        <v>0</v>
      </c>
      <c r="Y632">
        <v>0</v>
      </c>
    </row>
    <row r="633" spans="1:26" x14ac:dyDescent="0.3">
      <c r="A633" t="s">
        <v>2995</v>
      </c>
      <c r="B633">
        <v>50</v>
      </c>
      <c r="C633" t="s">
        <v>7</v>
      </c>
      <c r="D633">
        <v>531210</v>
      </c>
      <c r="E633" t="s">
        <v>13</v>
      </c>
      <c r="F633" t="s">
        <v>6064</v>
      </c>
      <c r="G633" t="s">
        <v>16</v>
      </c>
      <c r="H633">
        <v>50</v>
      </c>
      <c r="I633">
        <v>3</v>
      </c>
      <c r="J633">
        <v>2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X633">
        <v>0</v>
      </c>
      <c r="Y633">
        <v>0</v>
      </c>
      <c r="Z633">
        <v>13</v>
      </c>
    </row>
    <row r="634" spans="1:26" x14ac:dyDescent="0.3">
      <c r="A634" t="s">
        <v>4146</v>
      </c>
      <c r="B634">
        <v>50</v>
      </c>
      <c r="C634" t="s">
        <v>14</v>
      </c>
      <c r="D634">
        <v>512422</v>
      </c>
      <c r="E634" t="s">
        <v>13</v>
      </c>
      <c r="F634" t="s">
        <v>6066</v>
      </c>
      <c r="G634" t="s">
        <v>24</v>
      </c>
      <c r="H634">
        <v>115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X634">
        <v>0</v>
      </c>
      <c r="Y634">
        <v>0</v>
      </c>
    </row>
    <row r="635" spans="1:26" x14ac:dyDescent="0.3">
      <c r="A635" t="s">
        <v>4236</v>
      </c>
      <c r="B635">
        <v>50</v>
      </c>
      <c r="C635" t="s">
        <v>14</v>
      </c>
      <c r="D635">
        <v>521337</v>
      </c>
      <c r="E635" t="s">
        <v>13</v>
      </c>
      <c r="F635" t="s">
        <v>6069</v>
      </c>
      <c r="G635" t="s">
        <v>26</v>
      </c>
      <c r="H635">
        <v>65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X635">
        <v>0</v>
      </c>
      <c r="Y635">
        <v>0</v>
      </c>
    </row>
    <row r="636" spans="1:26" x14ac:dyDescent="0.3">
      <c r="A636" t="s">
        <v>3469</v>
      </c>
      <c r="B636">
        <v>50</v>
      </c>
      <c r="C636" t="s">
        <v>14</v>
      </c>
      <c r="D636">
        <v>99062</v>
      </c>
      <c r="E636" t="s">
        <v>5054</v>
      </c>
      <c r="F636" t="s">
        <v>6071</v>
      </c>
      <c r="G636" t="s">
        <v>16</v>
      </c>
      <c r="H636">
        <v>50</v>
      </c>
      <c r="I636">
        <v>0</v>
      </c>
      <c r="J636">
        <v>1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X636">
        <v>0</v>
      </c>
      <c r="Y636">
        <v>0</v>
      </c>
      <c r="Z636">
        <v>15</v>
      </c>
    </row>
    <row r="637" spans="1:26" x14ac:dyDescent="0.3">
      <c r="A637" t="s">
        <v>3470</v>
      </c>
      <c r="B637">
        <v>50</v>
      </c>
      <c r="C637" t="s">
        <v>7</v>
      </c>
      <c r="D637">
        <v>99161</v>
      </c>
      <c r="E637" t="s">
        <v>5054</v>
      </c>
      <c r="F637" t="s">
        <v>6075</v>
      </c>
      <c r="G637" t="s">
        <v>16</v>
      </c>
      <c r="H637">
        <v>100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X637">
        <v>0</v>
      </c>
      <c r="Y637">
        <v>0</v>
      </c>
    </row>
    <row r="638" spans="1:26" x14ac:dyDescent="0.3">
      <c r="A638" t="s">
        <v>3272</v>
      </c>
      <c r="B638">
        <v>50</v>
      </c>
      <c r="C638" t="s">
        <v>14</v>
      </c>
      <c r="D638">
        <v>532806</v>
      </c>
      <c r="E638" t="s">
        <v>13</v>
      </c>
      <c r="F638" t="s">
        <v>6076</v>
      </c>
      <c r="G638" t="s">
        <v>16</v>
      </c>
      <c r="H638">
        <v>60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X638">
        <v>0</v>
      </c>
      <c r="Y638">
        <v>0</v>
      </c>
    </row>
    <row r="639" spans="1:26" x14ac:dyDescent="0.3">
      <c r="A639" t="s">
        <v>3020</v>
      </c>
      <c r="B639">
        <v>50</v>
      </c>
      <c r="C639" t="s">
        <v>14</v>
      </c>
      <c r="D639">
        <v>531559</v>
      </c>
      <c r="E639" t="s">
        <v>13</v>
      </c>
      <c r="F639" t="s">
        <v>6078</v>
      </c>
      <c r="G639" t="s">
        <v>16</v>
      </c>
      <c r="H639">
        <v>135</v>
      </c>
      <c r="I639">
        <v>1</v>
      </c>
      <c r="J639">
        <v>1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X639">
        <v>0</v>
      </c>
      <c r="Y639">
        <v>0</v>
      </c>
      <c r="Z639">
        <v>7</v>
      </c>
    </row>
    <row r="640" spans="1:26" x14ac:dyDescent="0.3">
      <c r="A640" t="s">
        <v>3071</v>
      </c>
      <c r="B640">
        <v>50</v>
      </c>
      <c r="C640" t="s">
        <v>7</v>
      </c>
      <c r="D640">
        <v>531748</v>
      </c>
      <c r="E640" t="s">
        <v>13</v>
      </c>
      <c r="F640" t="s">
        <v>6081</v>
      </c>
      <c r="G640" t="s">
        <v>16</v>
      </c>
      <c r="H640">
        <v>105</v>
      </c>
      <c r="I640">
        <v>14</v>
      </c>
      <c r="J640">
        <v>6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X640">
        <v>0</v>
      </c>
      <c r="Y640">
        <v>0</v>
      </c>
      <c r="Z640">
        <v>120</v>
      </c>
    </row>
    <row r="641" spans="1:26" x14ac:dyDescent="0.3">
      <c r="A641" t="s">
        <v>3443</v>
      </c>
      <c r="B641">
        <v>50</v>
      </c>
      <c r="C641" t="s">
        <v>7</v>
      </c>
      <c r="D641">
        <v>533112</v>
      </c>
      <c r="E641" t="s">
        <v>13</v>
      </c>
      <c r="F641" t="s">
        <v>6085</v>
      </c>
      <c r="G641" t="s">
        <v>19</v>
      </c>
      <c r="H641">
        <v>130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X641">
        <v>0</v>
      </c>
      <c r="Y641">
        <v>0</v>
      </c>
    </row>
    <row r="642" spans="1:26" x14ac:dyDescent="0.3">
      <c r="A642" t="s">
        <v>3341</v>
      </c>
      <c r="B642">
        <v>50</v>
      </c>
      <c r="C642" t="s">
        <v>14</v>
      </c>
      <c r="D642">
        <v>99097</v>
      </c>
      <c r="E642" t="s">
        <v>101</v>
      </c>
      <c r="F642" t="s">
        <v>6088</v>
      </c>
      <c r="G642" t="s">
        <v>16</v>
      </c>
      <c r="H642">
        <v>120</v>
      </c>
      <c r="I642">
        <v>9</v>
      </c>
      <c r="J642">
        <v>1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X642">
        <v>0</v>
      </c>
      <c r="Y642">
        <v>0</v>
      </c>
      <c r="Z642">
        <v>42</v>
      </c>
    </row>
    <row r="643" spans="1:26" x14ac:dyDescent="0.3">
      <c r="A643" t="s">
        <v>3338</v>
      </c>
      <c r="B643">
        <v>50</v>
      </c>
      <c r="C643" t="s">
        <v>7</v>
      </c>
      <c r="D643">
        <v>99097</v>
      </c>
      <c r="E643" t="s">
        <v>5185</v>
      </c>
      <c r="F643" t="s">
        <v>6090</v>
      </c>
      <c r="G643" t="s">
        <v>16</v>
      </c>
      <c r="H643">
        <v>80</v>
      </c>
      <c r="I643">
        <v>1</v>
      </c>
      <c r="J643">
        <v>1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X643">
        <v>0</v>
      </c>
      <c r="Y643">
        <v>0</v>
      </c>
      <c r="Z643">
        <v>37</v>
      </c>
    </row>
    <row r="644" spans="1:26" x14ac:dyDescent="0.3">
      <c r="A644" t="s">
        <v>3335</v>
      </c>
      <c r="B644">
        <v>50</v>
      </c>
      <c r="C644" t="s">
        <v>14</v>
      </c>
      <c r="D644">
        <v>99097</v>
      </c>
      <c r="E644" t="s">
        <v>5850</v>
      </c>
      <c r="F644" t="s">
        <v>6093</v>
      </c>
      <c r="G644" t="s">
        <v>16</v>
      </c>
      <c r="H644">
        <v>55</v>
      </c>
      <c r="I644">
        <v>4</v>
      </c>
      <c r="J644">
        <v>1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X644">
        <v>0</v>
      </c>
      <c r="Y644">
        <v>0</v>
      </c>
      <c r="Z644">
        <v>42</v>
      </c>
    </row>
    <row r="645" spans="1:26" x14ac:dyDescent="0.3">
      <c r="A645" t="s">
        <v>3333</v>
      </c>
      <c r="B645">
        <v>50</v>
      </c>
      <c r="C645" t="s">
        <v>7</v>
      </c>
      <c r="D645">
        <v>99097</v>
      </c>
      <c r="E645" t="s">
        <v>63</v>
      </c>
      <c r="F645" t="s">
        <v>6095</v>
      </c>
      <c r="G645" t="s">
        <v>16</v>
      </c>
      <c r="H645">
        <v>65</v>
      </c>
      <c r="I645">
        <v>1</v>
      </c>
      <c r="J645">
        <v>1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X645">
        <v>0</v>
      </c>
      <c r="Y645">
        <v>0</v>
      </c>
      <c r="Z645">
        <v>42</v>
      </c>
    </row>
    <row r="646" spans="1:26" x14ac:dyDescent="0.3">
      <c r="A646" t="s">
        <v>3274</v>
      </c>
      <c r="B646">
        <v>50</v>
      </c>
      <c r="C646" t="s">
        <v>14</v>
      </c>
      <c r="D646">
        <v>532810</v>
      </c>
      <c r="E646" t="s">
        <v>13</v>
      </c>
      <c r="F646" t="s">
        <v>6097</v>
      </c>
      <c r="G646" t="s">
        <v>16</v>
      </c>
      <c r="H646">
        <v>61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X646">
        <v>0</v>
      </c>
      <c r="Y646">
        <v>0</v>
      </c>
    </row>
    <row r="647" spans="1:26" x14ac:dyDescent="0.3">
      <c r="A647" t="s">
        <v>3078</v>
      </c>
      <c r="B647">
        <v>50</v>
      </c>
      <c r="C647" t="s">
        <v>7</v>
      </c>
      <c r="D647">
        <v>531786</v>
      </c>
      <c r="E647" t="s">
        <v>13</v>
      </c>
      <c r="F647" t="s">
        <v>6098</v>
      </c>
      <c r="G647" t="s">
        <v>16</v>
      </c>
      <c r="H647">
        <v>95</v>
      </c>
      <c r="I647">
        <v>2</v>
      </c>
      <c r="J647">
        <v>1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X647">
        <v>0</v>
      </c>
      <c r="Y647">
        <v>0</v>
      </c>
      <c r="Z647">
        <v>11</v>
      </c>
    </row>
    <row r="648" spans="1:26" x14ac:dyDescent="0.3">
      <c r="A648" t="s">
        <v>3119</v>
      </c>
      <c r="B648">
        <v>50</v>
      </c>
      <c r="C648" t="s">
        <v>14</v>
      </c>
      <c r="D648">
        <v>99062</v>
      </c>
      <c r="E648" t="s">
        <v>104</v>
      </c>
      <c r="F648" t="s">
        <v>6102</v>
      </c>
      <c r="G648" t="s">
        <v>16</v>
      </c>
      <c r="H648">
        <v>20</v>
      </c>
      <c r="I648">
        <v>12</v>
      </c>
      <c r="J648">
        <v>2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X648">
        <v>0</v>
      </c>
      <c r="Y648">
        <v>0</v>
      </c>
      <c r="Z648">
        <v>45</v>
      </c>
    </row>
    <row r="649" spans="1:26" x14ac:dyDescent="0.3">
      <c r="A649" t="s">
        <v>6104</v>
      </c>
      <c r="B649">
        <v>6</v>
      </c>
      <c r="C649" t="s">
        <v>9</v>
      </c>
      <c r="D649">
        <v>99161</v>
      </c>
      <c r="E649" t="s">
        <v>6105</v>
      </c>
      <c r="F649" t="s">
        <v>6106</v>
      </c>
      <c r="G649" t="s">
        <v>16</v>
      </c>
      <c r="H649">
        <v>1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X649">
        <v>0</v>
      </c>
      <c r="Y649">
        <v>0</v>
      </c>
    </row>
    <row r="650" spans="1:26" x14ac:dyDescent="0.3">
      <c r="A650" t="s">
        <v>6108</v>
      </c>
      <c r="B650">
        <v>47</v>
      </c>
      <c r="C650" t="s">
        <v>9</v>
      </c>
      <c r="D650">
        <v>99161</v>
      </c>
      <c r="E650" t="s">
        <v>4703</v>
      </c>
      <c r="F650" t="s">
        <v>6109</v>
      </c>
      <c r="G650" t="s">
        <v>16</v>
      </c>
      <c r="H650">
        <v>1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X650">
        <v>0</v>
      </c>
      <c r="Y650">
        <v>0</v>
      </c>
    </row>
    <row r="651" spans="1:26" x14ac:dyDescent="0.3">
      <c r="A651" t="s">
        <v>3381</v>
      </c>
      <c r="B651">
        <v>50</v>
      </c>
      <c r="C651" t="s">
        <v>14</v>
      </c>
      <c r="D651">
        <v>533025</v>
      </c>
      <c r="E651" t="s">
        <v>13</v>
      </c>
      <c r="F651" t="s">
        <v>6111</v>
      </c>
      <c r="G651" t="s">
        <v>16</v>
      </c>
      <c r="H651">
        <v>40</v>
      </c>
      <c r="I651">
        <v>1</v>
      </c>
      <c r="J651">
        <v>2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X651">
        <v>0</v>
      </c>
      <c r="Y651">
        <v>0</v>
      </c>
      <c r="Z651">
        <v>49</v>
      </c>
    </row>
    <row r="652" spans="1:26" x14ac:dyDescent="0.3">
      <c r="A652" t="s">
        <v>4131</v>
      </c>
      <c r="B652">
        <v>50</v>
      </c>
      <c r="C652" t="s">
        <v>7</v>
      </c>
      <c r="D652">
        <v>507975</v>
      </c>
      <c r="E652" t="s">
        <v>13</v>
      </c>
      <c r="F652" t="s">
        <v>6113</v>
      </c>
      <c r="G652" t="s">
        <v>16</v>
      </c>
      <c r="H652">
        <v>100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X652">
        <v>0</v>
      </c>
      <c r="Y652">
        <v>0</v>
      </c>
    </row>
    <row r="653" spans="1:26" x14ac:dyDescent="0.3">
      <c r="A653" t="s">
        <v>4160</v>
      </c>
      <c r="B653">
        <v>50</v>
      </c>
      <c r="C653" t="s">
        <v>14</v>
      </c>
      <c r="D653">
        <v>516758</v>
      </c>
      <c r="E653" t="s">
        <v>13</v>
      </c>
      <c r="F653" t="s">
        <v>6116</v>
      </c>
      <c r="G653" t="s">
        <v>16</v>
      </c>
      <c r="H653">
        <v>1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X653">
        <v>0</v>
      </c>
      <c r="Y653">
        <v>0</v>
      </c>
    </row>
    <row r="654" spans="1:26" x14ac:dyDescent="0.3">
      <c r="A654" t="s">
        <v>3219</v>
      </c>
      <c r="B654">
        <v>50</v>
      </c>
      <c r="C654" t="s">
        <v>7</v>
      </c>
      <c r="D654">
        <v>532666</v>
      </c>
      <c r="E654" t="s">
        <v>13</v>
      </c>
      <c r="F654" t="s">
        <v>6118</v>
      </c>
      <c r="G654" t="s">
        <v>16</v>
      </c>
      <c r="H654">
        <v>125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X654">
        <v>0</v>
      </c>
      <c r="Y654">
        <v>0</v>
      </c>
    </row>
    <row r="655" spans="1:26" x14ac:dyDescent="0.3">
      <c r="A655" t="s">
        <v>3015</v>
      </c>
      <c r="B655">
        <v>50</v>
      </c>
      <c r="C655" t="s">
        <v>14</v>
      </c>
      <c r="D655">
        <v>531530</v>
      </c>
      <c r="E655" t="s">
        <v>13</v>
      </c>
      <c r="F655" t="s">
        <v>6121</v>
      </c>
      <c r="G655" t="s">
        <v>16</v>
      </c>
      <c r="H655">
        <v>125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X655">
        <v>0</v>
      </c>
      <c r="Y655">
        <v>0</v>
      </c>
    </row>
    <row r="656" spans="1:26" x14ac:dyDescent="0.3">
      <c r="A656" t="s">
        <v>4068</v>
      </c>
      <c r="B656">
        <v>50</v>
      </c>
      <c r="C656" t="s">
        <v>7</v>
      </c>
      <c r="D656">
        <v>533447</v>
      </c>
      <c r="E656" t="s">
        <v>13</v>
      </c>
      <c r="F656" t="s">
        <v>6123</v>
      </c>
      <c r="G656" t="s">
        <v>16</v>
      </c>
      <c r="H656">
        <v>110</v>
      </c>
      <c r="I656">
        <v>17</v>
      </c>
      <c r="J656">
        <v>2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X656">
        <v>0</v>
      </c>
      <c r="Y656">
        <v>0</v>
      </c>
      <c r="Z656">
        <v>33</v>
      </c>
    </row>
    <row r="657" spans="1:26" x14ac:dyDescent="0.3">
      <c r="A657" t="s">
        <v>3084</v>
      </c>
      <c r="B657">
        <v>50</v>
      </c>
      <c r="C657" t="s">
        <v>14</v>
      </c>
      <c r="D657">
        <v>531812</v>
      </c>
      <c r="E657" t="s">
        <v>13</v>
      </c>
      <c r="F657" t="s">
        <v>6125</v>
      </c>
      <c r="G657" t="s">
        <v>17</v>
      </c>
      <c r="H657">
        <v>30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X657">
        <v>0</v>
      </c>
      <c r="Y657">
        <v>0</v>
      </c>
    </row>
    <row r="658" spans="1:26" x14ac:dyDescent="0.3">
      <c r="A658" t="s">
        <v>4120</v>
      </c>
      <c r="B658">
        <v>50</v>
      </c>
      <c r="C658" t="s">
        <v>14</v>
      </c>
      <c r="D658">
        <v>499014</v>
      </c>
      <c r="E658" t="s">
        <v>50</v>
      </c>
      <c r="F658" t="s">
        <v>44</v>
      </c>
      <c r="G658" t="s">
        <v>24</v>
      </c>
      <c r="H658">
        <v>70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X658">
        <v>0</v>
      </c>
      <c r="Y658">
        <v>0</v>
      </c>
    </row>
    <row r="659" spans="1:26" x14ac:dyDescent="0.3">
      <c r="A659" t="s">
        <v>4243</v>
      </c>
      <c r="B659">
        <v>50</v>
      </c>
      <c r="C659" t="s">
        <v>14</v>
      </c>
      <c r="D659">
        <v>521739</v>
      </c>
      <c r="E659" t="s">
        <v>13</v>
      </c>
      <c r="F659" t="s">
        <v>6128</v>
      </c>
      <c r="G659" t="s">
        <v>19</v>
      </c>
      <c r="H659">
        <v>145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X659">
        <v>0</v>
      </c>
      <c r="Y659">
        <v>0</v>
      </c>
    </row>
    <row r="660" spans="1:26" x14ac:dyDescent="0.3">
      <c r="A660" t="s">
        <v>4359</v>
      </c>
      <c r="B660">
        <v>50</v>
      </c>
      <c r="C660" t="s">
        <v>14</v>
      </c>
      <c r="D660">
        <v>99061</v>
      </c>
      <c r="E660" t="s">
        <v>6130</v>
      </c>
      <c r="F660" t="s">
        <v>6131</v>
      </c>
      <c r="G660" t="s">
        <v>16</v>
      </c>
      <c r="H660">
        <v>100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X660">
        <v>0</v>
      </c>
      <c r="Y660">
        <v>0</v>
      </c>
    </row>
    <row r="661" spans="1:26" x14ac:dyDescent="0.3">
      <c r="A661" t="s">
        <v>4358</v>
      </c>
      <c r="B661">
        <v>50</v>
      </c>
      <c r="C661" t="s">
        <v>14</v>
      </c>
      <c r="D661">
        <v>99061</v>
      </c>
      <c r="E661" t="s">
        <v>6133</v>
      </c>
      <c r="F661" t="s">
        <v>6134</v>
      </c>
      <c r="G661" t="s">
        <v>16</v>
      </c>
      <c r="H661">
        <v>95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X661">
        <v>0</v>
      </c>
      <c r="Y661">
        <v>0</v>
      </c>
    </row>
    <row r="662" spans="1:26" x14ac:dyDescent="0.3">
      <c r="A662" t="s">
        <v>3306</v>
      </c>
      <c r="B662">
        <v>50</v>
      </c>
      <c r="C662" t="s">
        <v>14</v>
      </c>
      <c r="D662">
        <v>99161</v>
      </c>
      <c r="E662" t="s">
        <v>6135</v>
      </c>
      <c r="F662" t="s">
        <v>6136</v>
      </c>
      <c r="G662" t="s">
        <v>16</v>
      </c>
      <c r="H662">
        <v>111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X662">
        <v>0</v>
      </c>
      <c r="Y662">
        <v>0</v>
      </c>
    </row>
    <row r="663" spans="1:26" x14ac:dyDescent="0.3">
      <c r="A663" t="s">
        <v>4355</v>
      </c>
      <c r="B663">
        <v>50</v>
      </c>
      <c r="C663" t="s">
        <v>14</v>
      </c>
      <c r="D663">
        <v>99061</v>
      </c>
      <c r="E663" t="s">
        <v>6135</v>
      </c>
      <c r="F663" t="s">
        <v>6137</v>
      </c>
      <c r="G663" t="s">
        <v>16</v>
      </c>
      <c r="H663">
        <v>85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X663">
        <v>0</v>
      </c>
      <c r="Y663">
        <v>0</v>
      </c>
    </row>
    <row r="664" spans="1:26" x14ac:dyDescent="0.3">
      <c r="A664" t="s">
        <v>4356</v>
      </c>
      <c r="B664">
        <v>50</v>
      </c>
      <c r="C664" t="s">
        <v>14</v>
      </c>
      <c r="D664">
        <v>99061</v>
      </c>
      <c r="E664" t="s">
        <v>6138</v>
      </c>
      <c r="F664" t="s">
        <v>6139</v>
      </c>
      <c r="G664" t="s">
        <v>16</v>
      </c>
      <c r="H664">
        <v>90</v>
      </c>
      <c r="I664">
        <v>4</v>
      </c>
      <c r="J664">
        <v>2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X664">
        <v>0</v>
      </c>
      <c r="Y664">
        <v>0</v>
      </c>
      <c r="Z664">
        <v>42</v>
      </c>
    </row>
    <row r="665" spans="1:26" x14ac:dyDescent="0.3">
      <c r="A665" t="s">
        <v>4357</v>
      </c>
      <c r="B665">
        <v>50</v>
      </c>
      <c r="C665" t="s">
        <v>14</v>
      </c>
      <c r="D665">
        <v>99061</v>
      </c>
      <c r="E665" t="s">
        <v>6140</v>
      </c>
      <c r="F665" t="s">
        <v>6141</v>
      </c>
      <c r="G665" t="s">
        <v>16</v>
      </c>
      <c r="H665">
        <v>105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X665">
        <v>0</v>
      </c>
      <c r="Y665">
        <v>0</v>
      </c>
    </row>
    <row r="666" spans="1:26" x14ac:dyDescent="0.3">
      <c r="A666" t="s">
        <v>3174</v>
      </c>
      <c r="B666">
        <v>50</v>
      </c>
      <c r="C666" t="s">
        <v>14</v>
      </c>
      <c r="D666">
        <v>99061</v>
      </c>
      <c r="E666" t="s">
        <v>6142</v>
      </c>
      <c r="F666" t="s">
        <v>6143</v>
      </c>
      <c r="G666" t="s">
        <v>16</v>
      </c>
      <c r="H666">
        <v>110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X666">
        <v>0</v>
      </c>
      <c r="Y666">
        <v>0</v>
      </c>
    </row>
    <row r="667" spans="1:26" x14ac:dyDescent="0.3">
      <c r="A667" t="s">
        <v>3307</v>
      </c>
      <c r="B667">
        <v>50</v>
      </c>
      <c r="C667" t="s">
        <v>14</v>
      </c>
      <c r="D667">
        <v>99161</v>
      </c>
      <c r="E667" t="s">
        <v>6144</v>
      </c>
      <c r="F667" t="s">
        <v>6145</v>
      </c>
      <c r="G667" t="s">
        <v>16</v>
      </c>
      <c r="H667">
        <v>75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X667">
        <v>0</v>
      </c>
      <c r="Y667">
        <v>0</v>
      </c>
    </row>
    <row r="668" spans="1:26" x14ac:dyDescent="0.3">
      <c r="A668" t="s">
        <v>4398</v>
      </c>
      <c r="B668">
        <v>50</v>
      </c>
      <c r="C668" t="s">
        <v>14</v>
      </c>
      <c r="D668">
        <v>99061</v>
      </c>
      <c r="E668" t="s">
        <v>6144</v>
      </c>
      <c r="F668" t="s">
        <v>6147</v>
      </c>
      <c r="G668" t="s">
        <v>16</v>
      </c>
      <c r="H668">
        <v>80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X668">
        <v>0</v>
      </c>
      <c r="Y668">
        <v>0</v>
      </c>
    </row>
    <row r="669" spans="1:26" x14ac:dyDescent="0.3">
      <c r="A669" t="s">
        <v>3200</v>
      </c>
      <c r="B669">
        <v>50</v>
      </c>
      <c r="C669" t="s">
        <v>7</v>
      </c>
      <c r="D669">
        <v>532565</v>
      </c>
      <c r="E669" t="s">
        <v>13</v>
      </c>
      <c r="F669" t="s">
        <v>6148</v>
      </c>
      <c r="G669" t="s">
        <v>16</v>
      </c>
      <c r="H669">
        <v>90</v>
      </c>
      <c r="I669">
        <v>7</v>
      </c>
      <c r="J669">
        <v>1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X669">
        <v>0</v>
      </c>
      <c r="Y669">
        <v>0</v>
      </c>
      <c r="Z669">
        <v>44</v>
      </c>
    </row>
    <row r="670" spans="1:26" x14ac:dyDescent="0.3">
      <c r="A670" t="s">
        <v>4128</v>
      </c>
      <c r="B670">
        <v>51</v>
      </c>
      <c r="C670" t="s">
        <v>7</v>
      </c>
      <c r="D670">
        <v>99061</v>
      </c>
      <c r="E670" t="s">
        <v>103</v>
      </c>
      <c r="F670" t="s">
        <v>6151</v>
      </c>
      <c r="G670" t="s">
        <v>16</v>
      </c>
      <c r="H670">
        <v>80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X670">
        <v>0</v>
      </c>
      <c r="Y670">
        <v>0</v>
      </c>
    </row>
    <row r="671" spans="1:26" x14ac:dyDescent="0.3">
      <c r="A671" t="s">
        <v>4132</v>
      </c>
      <c r="B671">
        <v>51</v>
      </c>
      <c r="C671" t="s">
        <v>6</v>
      </c>
      <c r="D671">
        <v>507991</v>
      </c>
      <c r="E671" t="s">
        <v>13</v>
      </c>
      <c r="F671" t="s">
        <v>6153</v>
      </c>
      <c r="G671" t="s">
        <v>16</v>
      </c>
      <c r="H671">
        <v>128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X671">
        <v>0</v>
      </c>
      <c r="Y671">
        <v>0</v>
      </c>
    </row>
    <row r="672" spans="1:26" x14ac:dyDescent="0.3">
      <c r="A672" t="s">
        <v>4137</v>
      </c>
      <c r="B672">
        <v>51</v>
      </c>
      <c r="C672" t="s">
        <v>9</v>
      </c>
      <c r="D672">
        <v>510654</v>
      </c>
      <c r="E672" t="s">
        <v>13</v>
      </c>
      <c r="F672" t="s">
        <v>6155</v>
      </c>
      <c r="G672" t="s">
        <v>16</v>
      </c>
      <c r="H672">
        <v>1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X672">
        <v>0</v>
      </c>
      <c r="Y672">
        <v>0</v>
      </c>
    </row>
    <row r="673" spans="1:26" x14ac:dyDescent="0.3">
      <c r="A673" t="s">
        <v>4143</v>
      </c>
      <c r="B673">
        <v>51</v>
      </c>
      <c r="C673" t="s">
        <v>7</v>
      </c>
      <c r="D673">
        <v>99061</v>
      </c>
      <c r="E673" t="s">
        <v>93</v>
      </c>
      <c r="F673" t="s">
        <v>6157</v>
      </c>
      <c r="G673" t="s">
        <v>16</v>
      </c>
      <c r="H673">
        <v>100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X673">
        <v>0</v>
      </c>
      <c r="Y673">
        <v>0</v>
      </c>
    </row>
    <row r="674" spans="1:26" x14ac:dyDescent="0.3">
      <c r="A674" t="s">
        <v>4144</v>
      </c>
      <c r="B674">
        <v>51</v>
      </c>
      <c r="C674" t="s">
        <v>7</v>
      </c>
      <c r="D674">
        <v>99061</v>
      </c>
      <c r="E674" t="s">
        <v>102</v>
      </c>
      <c r="F674" t="s">
        <v>6159</v>
      </c>
      <c r="G674" t="s">
        <v>16</v>
      </c>
      <c r="H674">
        <v>70</v>
      </c>
      <c r="I674">
        <v>1</v>
      </c>
      <c r="J674">
        <v>2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X674">
        <v>0</v>
      </c>
      <c r="Y674">
        <v>0</v>
      </c>
      <c r="Z674">
        <v>28</v>
      </c>
    </row>
    <row r="675" spans="1:26" x14ac:dyDescent="0.3">
      <c r="A675" t="s">
        <v>4161</v>
      </c>
      <c r="B675">
        <v>51</v>
      </c>
      <c r="C675" t="s">
        <v>6</v>
      </c>
      <c r="D675">
        <v>499014</v>
      </c>
      <c r="E675" t="s">
        <v>4979</v>
      </c>
      <c r="F675" t="s">
        <v>6160</v>
      </c>
      <c r="G675" t="s">
        <v>24</v>
      </c>
      <c r="H675">
        <v>106</v>
      </c>
      <c r="I675">
        <v>5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X675">
        <v>0</v>
      </c>
      <c r="Y675">
        <v>0</v>
      </c>
    </row>
    <row r="676" spans="1:26" x14ac:dyDescent="0.3">
      <c r="A676" t="s">
        <v>4163</v>
      </c>
      <c r="B676">
        <v>51</v>
      </c>
      <c r="C676" t="s">
        <v>6</v>
      </c>
      <c r="D676">
        <v>499014</v>
      </c>
      <c r="E676" t="s">
        <v>101</v>
      </c>
      <c r="F676" t="s">
        <v>100</v>
      </c>
      <c r="G676" t="s">
        <v>21</v>
      </c>
      <c r="H676">
        <v>117</v>
      </c>
      <c r="I676">
        <v>6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X676">
        <v>0</v>
      </c>
      <c r="Y676">
        <v>0</v>
      </c>
    </row>
    <row r="677" spans="1:26" x14ac:dyDescent="0.3">
      <c r="A677" t="s">
        <v>4166</v>
      </c>
      <c r="B677">
        <v>51</v>
      </c>
      <c r="C677" t="s">
        <v>9</v>
      </c>
      <c r="D677">
        <v>99061</v>
      </c>
      <c r="E677" t="s">
        <v>6163</v>
      </c>
      <c r="F677" t="s">
        <v>6164</v>
      </c>
      <c r="G677" t="s">
        <v>16</v>
      </c>
      <c r="H677">
        <v>170</v>
      </c>
      <c r="I677">
        <v>2</v>
      </c>
      <c r="J677">
        <v>2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X677">
        <v>0</v>
      </c>
      <c r="Y677">
        <v>0</v>
      </c>
      <c r="Z677">
        <v>22</v>
      </c>
    </row>
    <row r="678" spans="1:26" x14ac:dyDescent="0.3">
      <c r="A678" t="s">
        <v>4172</v>
      </c>
      <c r="B678">
        <v>51</v>
      </c>
      <c r="C678" t="s">
        <v>9</v>
      </c>
      <c r="D678">
        <v>518596</v>
      </c>
      <c r="E678" t="s">
        <v>13</v>
      </c>
      <c r="F678" t="s">
        <v>6166</v>
      </c>
      <c r="G678" t="s">
        <v>16</v>
      </c>
      <c r="H678">
        <v>60</v>
      </c>
      <c r="I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X678">
        <v>0</v>
      </c>
      <c r="Y678">
        <v>0</v>
      </c>
    </row>
    <row r="679" spans="1:26" x14ac:dyDescent="0.3">
      <c r="A679" t="s">
        <v>4179</v>
      </c>
      <c r="B679">
        <v>51</v>
      </c>
      <c r="C679" t="s">
        <v>9</v>
      </c>
      <c r="D679">
        <v>519669</v>
      </c>
      <c r="E679" t="s">
        <v>13</v>
      </c>
      <c r="F679" t="s">
        <v>6168</v>
      </c>
      <c r="G679" t="s">
        <v>16</v>
      </c>
      <c r="H679">
        <v>145</v>
      </c>
      <c r="I679">
        <v>53</v>
      </c>
      <c r="J679">
        <v>18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X679">
        <v>0</v>
      </c>
      <c r="Y679">
        <v>0</v>
      </c>
      <c r="Z679">
        <v>284</v>
      </c>
    </row>
    <row r="680" spans="1:26" x14ac:dyDescent="0.3">
      <c r="A680" t="s">
        <v>4180</v>
      </c>
      <c r="B680">
        <v>51</v>
      </c>
      <c r="C680" t="s">
        <v>9</v>
      </c>
      <c r="D680">
        <v>519676</v>
      </c>
      <c r="E680" t="s">
        <v>13</v>
      </c>
      <c r="F680" t="s">
        <v>6170</v>
      </c>
      <c r="G680" t="s">
        <v>16</v>
      </c>
      <c r="H680">
        <v>140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X680">
        <v>0</v>
      </c>
      <c r="Y680">
        <v>0</v>
      </c>
    </row>
    <row r="681" spans="1:26" x14ac:dyDescent="0.3">
      <c r="A681" t="s">
        <v>4182</v>
      </c>
      <c r="B681">
        <v>51</v>
      </c>
      <c r="C681" t="s">
        <v>9</v>
      </c>
      <c r="D681">
        <v>519711</v>
      </c>
      <c r="E681" t="s">
        <v>13</v>
      </c>
      <c r="F681" t="s">
        <v>6172</v>
      </c>
      <c r="G681" t="s">
        <v>16</v>
      </c>
      <c r="H681">
        <v>144</v>
      </c>
      <c r="I681">
        <v>1</v>
      </c>
      <c r="J681">
        <v>4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X681">
        <v>0</v>
      </c>
      <c r="Y681">
        <v>0</v>
      </c>
      <c r="Z681">
        <v>54</v>
      </c>
    </row>
    <row r="682" spans="1:26" x14ac:dyDescent="0.3">
      <c r="A682" t="s">
        <v>4184</v>
      </c>
      <c r="B682">
        <v>51</v>
      </c>
      <c r="C682" t="s">
        <v>9</v>
      </c>
      <c r="D682">
        <v>519792</v>
      </c>
      <c r="E682" t="s">
        <v>13</v>
      </c>
      <c r="F682" t="s">
        <v>6173</v>
      </c>
      <c r="G682" t="s">
        <v>16</v>
      </c>
      <c r="H682">
        <v>141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X682">
        <v>0</v>
      </c>
      <c r="Y682">
        <v>0</v>
      </c>
    </row>
    <row r="683" spans="1:26" x14ac:dyDescent="0.3">
      <c r="A683" t="s">
        <v>4186</v>
      </c>
      <c r="B683">
        <v>51</v>
      </c>
      <c r="C683" t="s">
        <v>9</v>
      </c>
      <c r="D683">
        <v>519988</v>
      </c>
      <c r="E683" t="s">
        <v>13</v>
      </c>
      <c r="F683" t="s">
        <v>6175</v>
      </c>
      <c r="G683" t="s">
        <v>16</v>
      </c>
      <c r="H683">
        <v>142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X683">
        <v>0</v>
      </c>
      <c r="Y683">
        <v>0</v>
      </c>
    </row>
    <row r="684" spans="1:26" x14ac:dyDescent="0.3">
      <c r="A684" t="s">
        <v>4188</v>
      </c>
      <c r="B684">
        <v>51</v>
      </c>
      <c r="C684" t="s">
        <v>6</v>
      </c>
      <c r="D684">
        <v>520318</v>
      </c>
      <c r="E684" t="s">
        <v>13</v>
      </c>
      <c r="F684" t="s">
        <v>6177</v>
      </c>
      <c r="G684" t="s">
        <v>31</v>
      </c>
      <c r="H684">
        <v>127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X684">
        <v>0</v>
      </c>
      <c r="Y684">
        <v>0</v>
      </c>
    </row>
    <row r="685" spans="1:26" x14ac:dyDescent="0.3">
      <c r="A685" t="s">
        <v>4191</v>
      </c>
      <c r="B685">
        <v>51</v>
      </c>
      <c r="C685" t="s">
        <v>7</v>
      </c>
      <c r="D685">
        <v>99061</v>
      </c>
      <c r="E685" t="s">
        <v>6179</v>
      </c>
      <c r="F685" t="s">
        <v>6180</v>
      </c>
      <c r="G685" t="s">
        <v>16</v>
      </c>
      <c r="H685">
        <v>60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X685">
        <v>0</v>
      </c>
      <c r="Y685">
        <v>0</v>
      </c>
    </row>
    <row r="686" spans="1:26" x14ac:dyDescent="0.3">
      <c r="A686" t="s">
        <v>4192</v>
      </c>
      <c r="B686">
        <v>51</v>
      </c>
      <c r="C686" t="s">
        <v>7</v>
      </c>
      <c r="D686">
        <v>99061</v>
      </c>
      <c r="E686" t="s">
        <v>6183</v>
      </c>
      <c r="F686" t="s">
        <v>6184</v>
      </c>
      <c r="G686" t="s">
        <v>16</v>
      </c>
      <c r="H686">
        <v>85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X686">
        <v>0</v>
      </c>
      <c r="Y686">
        <v>0</v>
      </c>
    </row>
    <row r="687" spans="1:26" x14ac:dyDescent="0.3">
      <c r="A687" t="s">
        <v>4193</v>
      </c>
      <c r="B687">
        <v>51</v>
      </c>
      <c r="C687" t="s">
        <v>7</v>
      </c>
      <c r="D687">
        <v>99061</v>
      </c>
      <c r="E687" t="s">
        <v>99</v>
      </c>
      <c r="F687" t="s">
        <v>6185</v>
      </c>
      <c r="G687" t="s">
        <v>16</v>
      </c>
      <c r="H687">
        <v>50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X687">
        <v>0</v>
      </c>
      <c r="Y687">
        <v>0</v>
      </c>
    </row>
    <row r="688" spans="1:26" x14ac:dyDescent="0.3">
      <c r="A688" t="s">
        <v>4194</v>
      </c>
      <c r="B688">
        <v>51</v>
      </c>
      <c r="C688" t="s">
        <v>7</v>
      </c>
      <c r="D688">
        <v>99061</v>
      </c>
      <c r="E688" t="s">
        <v>6186</v>
      </c>
      <c r="F688" t="s">
        <v>6187</v>
      </c>
      <c r="G688" t="s">
        <v>16</v>
      </c>
      <c r="H688">
        <v>20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X688">
        <v>0</v>
      </c>
      <c r="Y688">
        <v>0</v>
      </c>
    </row>
    <row r="689" spans="1:26" x14ac:dyDescent="0.3">
      <c r="A689" t="s">
        <v>4197</v>
      </c>
      <c r="B689">
        <v>51</v>
      </c>
      <c r="C689" t="s">
        <v>7</v>
      </c>
      <c r="D689">
        <v>99061</v>
      </c>
      <c r="E689" t="s">
        <v>5386</v>
      </c>
      <c r="F689" t="s">
        <v>6188</v>
      </c>
      <c r="G689" t="s">
        <v>16</v>
      </c>
      <c r="H689">
        <v>55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X689">
        <v>0</v>
      </c>
      <c r="Y689">
        <v>0</v>
      </c>
    </row>
    <row r="690" spans="1:26" x14ac:dyDescent="0.3">
      <c r="A690" t="s">
        <v>4210</v>
      </c>
      <c r="B690">
        <v>51</v>
      </c>
      <c r="C690" t="s">
        <v>7</v>
      </c>
      <c r="D690">
        <v>99061</v>
      </c>
      <c r="E690" t="s">
        <v>6190</v>
      </c>
      <c r="F690" t="s">
        <v>6191</v>
      </c>
      <c r="G690" t="s">
        <v>16</v>
      </c>
      <c r="H690">
        <v>40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X690">
        <v>0</v>
      </c>
      <c r="Y690">
        <v>0</v>
      </c>
    </row>
    <row r="691" spans="1:26" x14ac:dyDescent="0.3">
      <c r="A691" t="s">
        <v>4224</v>
      </c>
      <c r="B691">
        <v>51</v>
      </c>
      <c r="C691" t="s">
        <v>12</v>
      </c>
      <c r="D691">
        <v>99061</v>
      </c>
      <c r="E691" t="s">
        <v>6192</v>
      </c>
      <c r="F691" t="s">
        <v>6193</v>
      </c>
      <c r="G691" t="s">
        <v>16</v>
      </c>
      <c r="H691">
        <v>5</v>
      </c>
      <c r="I691">
        <v>3</v>
      </c>
      <c r="J691">
        <v>3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X691">
        <v>0</v>
      </c>
      <c r="Y691">
        <v>0</v>
      </c>
      <c r="Z691">
        <v>19</v>
      </c>
    </row>
    <row r="692" spans="1:26" x14ac:dyDescent="0.3">
      <c r="A692" t="s">
        <v>4234</v>
      </c>
      <c r="B692">
        <v>51</v>
      </c>
      <c r="C692" t="s">
        <v>9</v>
      </c>
      <c r="D692">
        <v>521268</v>
      </c>
      <c r="E692" t="s">
        <v>13</v>
      </c>
      <c r="F692" t="s">
        <v>6195</v>
      </c>
      <c r="G692" t="s">
        <v>16</v>
      </c>
      <c r="H692">
        <v>110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X692">
        <v>0</v>
      </c>
      <c r="Y692">
        <v>0</v>
      </c>
    </row>
    <row r="693" spans="1:26" x14ac:dyDescent="0.3">
      <c r="A693" t="s">
        <v>4259</v>
      </c>
      <c r="B693">
        <v>51</v>
      </c>
      <c r="C693" t="s">
        <v>12</v>
      </c>
      <c r="D693">
        <v>522634</v>
      </c>
      <c r="E693" t="s">
        <v>13</v>
      </c>
      <c r="F693" t="s">
        <v>6197</v>
      </c>
      <c r="G693" t="s">
        <v>19</v>
      </c>
      <c r="H693">
        <v>110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X693">
        <v>0</v>
      </c>
      <c r="Y693">
        <v>0</v>
      </c>
    </row>
    <row r="694" spans="1:26" x14ac:dyDescent="0.3">
      <c r="A694" t="s">
        <v>4260</v>
      </c>
      <c r="B694">
        <v>51</v>
      </c>
      <c r="C694" t="s">
        <v>7</v>
      </c>
      <c r="D694">
        <v>99061</v>
      </c>
      <c r="E694" t="s">
        <v>5391</v>
      </c>
      <c r="F694" t="s">
        <v>6201</v>
      </c>
      <c r="G694" t="s">
        <v>16</v>
      </c>
      <c r="H694">
        <v>125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X694">
        <v>0</v>
      </c>
      <c r="Y694">
        <v>0</v>
      </c>
    </row>
    <row r="695" spans="1:26" x14ac:dyDescent="0.3">
      <c r="A695" t="s">
        <v>4281</v>
      </c>
      <c r="B695">
        <v>51</v>
      </c>
      <c r="C695" t="s">
        <v>7</v>
      </c>
      <c r="D695">
        <v>99061</v>
      </c>
      <c r="E695" t="s">
        <v>5039</v>
      </c>
      <c r="F695" t="s">
        <v>6203</v>
      </c>
      <c r="G695" t="s">
        <v>16</v>
      </c>
      <c r="H695">
        <v>1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X695">
        <v>0</v>
      </c>
      <c r="Y695">
        <v>0</v>
      </c>
    </row>
    <row r="696" spans="1:26" x14ac:dyDescent="0.3">
      <c r="A696" t="s">
        <v>4283</v>
      </c>
      <c r="B696">
        <v>51</v>
      </c>
      <c r="C696" t="s">
        <v>7</v>
      </c>
      <c r="D696">
        <v>99061</v>
      </c>
      <c r="E696" t="s">
        <v>6206</v>
      </c>
      <c r="F696" t="s">
        <v>6207</v>
      </c>
      <c r="G696" t="s">
        <v>16</v>
      </c>
      <c r="H696">
        <v>5</v>
      </c>
      <c r="I696">
        <v>57</v>
      </c>
      <c r="J696">
        <v>15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X696">
        <v>0</v>
      </c>
      <c r="Y696">
        <v>0</v>
      </c>
      <c r="Z696">
        <v>479</v>
      </c>
    </row>
    <row r="697" spans="1:26" x14ac:dyDescent="0.3">
      <c r="A697" t="s">
        <v>4284</v>
      </c>
      <c r="B697">
        <v>51</v>
      </c>
      <c r="C697" t="s">
        <v>7</v>
      </c>
      <c r="D697">
        <v>99061</v>
      </c>
      <c r="E697" t="s">
        <v>6209</v>
      </c>
      <c r="F697" t="s">
        <v>6210</v>
      </c>
      <c r="G697" t="s">
        <v>16</v>
      </c>
      <c r="H697">
        <v>45</v>
      </c>
      <c r="I697">
        <v>68</v>
      </c>
      <c r="J697">
        <v>13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X697">
        <v>0</v>
      </c>
      <c r="Y697">
        <v>0</v>
      </c>
      <c r="Z697">
        <v>228</v>
      </c>
    </row>
    <row r="698" spans="1:26" x14ac:dyDescent="0.3">
      <c r="A698" t="s">
        <v>4285</v>
      </c>
      <c r="B698">
        <v>51</v>
      </c>
      <c r="C698" t="s">
        <v>7</v>
      </c>
      <c r="D698">
        <v>99061</v>
      </c>
      <c r="E698" t="s">
        <v>6211</v>
      </c>
      <c r="F698" t="s">
        <v>6212</v>
      </c>
      <c r="G698" t="s">
        <v>16</v>
      </c>
      <c r="H698">
        <v>135</v>
      </c>
      <c r="I698">
        <v>60</v>
      </c>
      <c r="J698">
        <v>10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X698">
        <v>0</v>
      </c>
      <c r="Y698">
        <v>0</v>
      </c>
      <c r="Z698">
        <v>345</v>
      </c>
    </row>
    <row r="699" spans="1:26" x14ac:dyDescent="0.3">
      <c r="A699" t="s">
        <v>4286</v>
      </c>
      <c r="B699">
        <v>51</v>
      </c>
      <c r="C699" t="s">
        <v>7</v>
      </c>
      <c r="D699">
        <v>99061</v>
      </c>
      <c r="E699" t="s">
        <v>6213</v>
      </c>
      <c r="F699" t="s">
        <v>6214</v>
      </c>
      <c r="G699" t="s">
        <v>16</v>
      </c>
      <c r="H699">
        <v>10</v>
      </c>
      <c r="I699">
        <v>4</v>
      </c>
      <c r="J699">
        <v>9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X699">
        <v>0</v>
      </c>
      <c r="Y699">
        <v>0</v>
      </c>
      <c r="Z699">
        <v>166</v>
      </c>
    </row>
    <row r="700" spans="1:26" x14ac:dyDescent="0.3">
      <c r="A700" t="s">
        <v>4287</v>
      </c>
      <c r="B700">
        <v>51</v>
      </c>
      <c r="C700" t="s">
        <v>7</v>
      </c>
      <c r="D700">
        <v>99061</v>
      </c>
      <c r="E700" t="s">
        <v>6216</v>
      </c>
      <c r="F700" t="s">
        <v>6217</v>
      </c>
      <c r="G700" t="s">
        <v>16</v>
      </c>
      <c r="H700">
        <v>115</v>
      </c>
      <c r="I700">
        <v>8</v>
      </c>
      <c r="J700">
        <v>1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X700">
        <v>0</v>
      </c>
      <c r="Y700">
        <v>0</v>
      </c>
      <c r="Z700">
        <v>38</v>
      </c>
    </row>
    <row r="701" spans="1:26" x14ac:dyDescent="0.3">
      <c r="A701" t="s">
        <v>4353</v>
      </c>
      <c r="B701">
        <v>51</v>
      </c>
      <c r="C701" t="s">
        <v>12</v>
      </c>
      <c r="D701">
        <v>526992</v>
      </c>
      <c r="E701" t="s">
        <v>13</v>
      </c>
      <c r="F701" t="s">
        <v>6218</v>
      </c>
      <c r="G701" t="s">
        <v>29</v>
      </c>
      <c r="H701">
        <v>33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X701">
        <v>0</v>
      </c>
      <c r="Y701">
        <v>0</v>
      </c>
    </row>
    <row r="702" spans="1:26" x14ac:dyDescent="0.3">
      <c r="A702" t="s">
        <v>4376</v>
      </c>
      <c r="B702">
        <v>51</v>
      </c>
      <c r="C702" t="s">
        <v>14</v>
      </c>
      <c r="D702">
        <v>527712</v>
      </c>
      <c r="E702" t="s">
        <v>13</v>
      </c>
      <c r="F702" t="s">
        <v>6222</v>
      </c>
      <c r="G702" t="s">
        <v>16</v>
      </c>
      <c r="H702">
        <v>80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X702">
        <v>0</v>
      </c>
      <c r="Y702">
        <v>0</v>
      </c>
    </row>
    <row r="703" spans="1:26" x14ac:dyDescent="0.3">
      <c r="A703" t="s">
        <v>4381</v>
      </c>
      <c r="B703">
        <v>51</v>
      </c>
      <c r="C703" t="s">
        <v>12</v>
      </c>
      <c r="D703">
        <v>99061</v>
      </c>
      <c r="E703" t="s">
        <v>92</v>
      </c>
      <c r="F703" t="s">
        <v>6226</v>
      </c>
      <c r="G703" t="s">
        <v>16</v>
      </c>
      <c r="H703">
        <v>1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X703">
        <v>0</v>
      </c>
      <c r="Y703">
        <v>0</v>
      </c>
    </row>
    <row r="704" spans="1:26" x14ac:dyDescent="0.3">
      <c r="A704" t="s">
        <v>4394</v>
      </c>
      <c r="B704">
        <v>51</v>
      </c>
      <c r="C704" t="s">
        <v>7</v>
      </c>
      <c r="D704">
        <v>99061</v>
      </c>
      <c r="E704" t="s">
        <v>98</v>
      </c>
      <c r="F704" t="s">
        <v>6229</v>
      </c>
      <c r="G704" t="s">
        <v>16</v>
      </c>
      <c r="H704">
        <v>15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X704">
        <v>0</v>
      </c>
      <c r="Y704">
        <v>0</v>
      </c>
    </row>
    <row r="705" spans="1:26" x14ac:dyDescent="0.3">
      <c r="A705" t="s">
        <v>3445</v>
      </c>
      <c r="B705">
        <v>56</v>
      </c>
      <c r="C705" t="s">
        <v>14</v>
      </c>
      <c r="D705">
        <v>99033</v>
      </c>
      <c r="E705">
        <v>257</v>
      </c>
      <c r="F705" t="s">
        <v>6230</v>
      </c>
      <c r="G705">
        <v>5</v>
      </c>
      <c r="H705">
        <v>20</v>
      </c>
      <c r="I705">
        <v>3</v>
      </c>
      <c r="J705">
        <v>1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X705">
        <v>0</v>
      </c>
      <c r="Y705">
        <v>0</v>
      </c>
      <c r="Z705">
        <v>22</v>
      </c>
    </row>
    <row r="706" spans="1:26" x14ac:dyDescent="0.3">
      <c r="A706" t="s">
        <v>4412</v>
      </c>
      <c r="B706">
        <v>51</v>
      </c>
      <c r="C706" t="s">
        <v>12</v>
      </c>
      <c r="D706">
        <v>528559</v>
      </c>
      <c r="E706" t="s">
        <v>13</v>
      </c>
      <c r="F706" t="s">
        <v>6233</v>
      </c>
      <c r="G706" t="s">
        <v>19</v>
      </c>
      <c r="H706">
        <v>80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X706">
        <v>0</v>
      </c>
      <c r="Y706">
        <v>0</v>
      </c>
    </row>
    <row r="707" spans="1:26" x14ac:dyDescent="0.3">
      <c r="A707" t="s">
        <v>4421</v>
      </c>
      <c r="B707">
        <v>51</v>
      </c>
      <c r="C707" t="s">
        <v>12</v>
      </c>
      <c r="D707">
        <v>528814</v>
      </c>
      <c r="E707" t="s">
        <v>13</v>
      </c>
      <c r="F707" t="s">
        <v>6235</v>
      </c>
      <c r="G707" t="s">
        <v>26</v>
      </c>
      <c r="H707">
        <v>45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X707">
        <v>0</v>
      </c>
      <c r="Y707">
        <v>0</v>
      </c>
    </row>
    <row r="708" spans="1:26" x14ac:dyDescent="0.3">
      <c r="A708" t="s">
        <v>4428</v>
      </c>
      <c r="B708">
        <v>51</v>
      </c>
      <c r="C708" t="s">
        <v>9</v>
      </c>
      <c r="D708">
        <v>99061</v>
      </c>
      <c r="E708" t="s">
        <v>5579</v>
      </c>
      <c r="F708" t="s">
        <v>6238</v>
      </c>
      <c r="G708" t="s">
        <v>16</v>
      </c>
      <c r="H708">
        <v>5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X708">
        <v>0</v>
      </c>
      <c r="Y708">
        <v>0</v>
      </c>
    </row>
    <row r="709" spans="1:26" x14ac:dyDescent="0.3">
      <c r="A709" t="s">
        <v>4430</v>
      </c>
      <c r="B709">
        <v>51</v>
      </c>
      <c r="C709" t="s">
        <v>9</v>
      </c>
      <c r="D709">
        <v>99061</v>
      </c>
      <c r="E709" t="s">
        <v>5702</v>
      </c>
      <c r="F709" t="s">
        <v>6240</v>
      </c>
      <c r="G709" t="s">
        <v>16</v>
      </c>
      <c r="H709">
        <v>10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X709">
        <v>0</v>
      </c>
      <c r="Y709">
        <v>0</v>
      </c>
    </row>
    <row r="710" spans="1:26" x14ac:dyDescent="0.3">
      <c r="A710" t="s">
        <v>4431</v>
      </c>
      <c r="B710">
        <v>51</v>
      </c>
      <c r="C710" t="s">
        <v>9</v>
      </c>
      <c r="D710">
        <v>99061</v>
      </c>
      <c r="E710" t="s">
        <v>5853</v>
      </c>
      <c r="F710" t="s">
        <v>6241</v>
      </c>
      <c r="G710" t="s">
        <v>16</v>
      </c>
      <c r="H710">
        <v>15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X710">
        <v>0</v>
      </c>
      <c r="Y710">
        <v>0</v>
      </c>
    </row>
    <row r="711" spans="1:26" x14ac:dyDescent="0.3">
      <c r="A711" t="s">
        <v>4432</v>
      </c>
      <c r="B711">
        <v>51</v>
      </c>
      <c r="C711" t="s">
        <v>9</v>
      </c>
      <c r="D711">
        <v>99061</v>
      </c>
      <c r="E711" t="s">
        <v>6242</v>
      </c>
      <c r="F711" t="s">
        <v>6243</v>
      </c>
      <c r="G711" t="s">
        <v>16</v>
      </c>
      <c r="H711">
        <v>20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X711">
        <v>0</v>
      </c>
      <c r="Y711">
        <v>0</v>
      </c>
    </row>
    <row r="712" spans="1:26" x14ac:dyDescent="0.3">
      <c r="A712" t="s">
        <v>4433</v>
      </c>
      <c r="B712">
        <v>51</v>
      </c>
      <c r="C712" t="s">
        <v>9</v>
      </c>
      <c r="D712">
        <v>99061</v>
      </c>
      <c r="E712" t="s">
        <v>6244</v>
      </c>
      <c r="F712" t="s">
        <v>6245</v>
      </c>
      <c r="G712" t="s">
        <v>16</v>
      </c>
      <c r="H712">
        <v>25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X712">
        <v>0</v>
      </c>
      <c r="Y712">
        <v>0</v>
      </c>
    </row>
    <row r="713" spans="1:26" x14ac:dyDescent="0.3">
      <c r="A713" t="s">
        <v>4434</v>
      </c>
      <c r="B713">
        <v>51</v>
      </c>
      <c r="C713" t="s">
        <v>9</v>
      </c>
      <c r="D713">
        <v>99061</v>
      </c>
      <c r="E713" t="s">
        <v>5031</v>
      </c>
      <c r="F713" t="s">
        <v>6246</v>
      </c>
      <c r="G713" t="s">
        <v>16</v>
      </c>
      <c r="H713">
        <v>30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X713">
        <v>0</v>
      </c>
      <c r="Y713">
        <v>0</v>
      </c>
    </row>
    <row r="714" spans="1:26" x14ac:dyDescent="0.3">
      <c r="A714" t="s">
        <v>4435</v>
      </c>
      <c r="B714">
        <v>51</v>
      </c>
      <c r="C714" t="s">
        <v>9</v>
      </c>
      <c r="D714">
        <v>99061</v>
      </c>
      <c r="E714" t="s">
        <v>5034</v>
      </c>
      <c r="F714" t="s">
        <v>6247</v>
      </c>
      <c r="G714" t="s">
        <v>16</v>
      </c>
      <c r="H714">
        <v>40</v>
      </c>
      <c r="I714">
        <v>9</v>
      </c>
      <c r="J714">
        <v>2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X714">
        <v>0</v>
      </c>
      <c r="Y714">
        <v>0</v>
      </c>
      <c r="Z714">
        <v>52</v>
      </c>
    </row>
    <row r="715" spans="1:26" x14ac:dyDescent="0.3">
      <c r="A715" t="s">
        <v>4442</v>
      </c>
      <c r="B715">
        <v>51</v>
      </c>
      <c r="C715" t="s">
        <v>6</v>
      </c>
      <c r="D715">
        <v>99059</v>
      </c>
      <c r="E715" t="s">
        <v>94</v>
      </c>
      <c r="F715" t="s">
        <v>6248</v>
      </c>
      <c r="G715" t="s">
        <v>16</v>
      </c>
      <c r="H715">
        <v>7</v>
      </c>
      <c r="I715">
        <v>16</v>
      </c>
      <c r="J715">
        <v>10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X715">
        <v>0</v>
      </c>
      <c r="Y715">
        <v>0</v>
      </c>
      <c r="Z715">
        <v>107</v>
      </c>
    </row>
    <row r="716" spans="1:26" x14ac:dyDescent="0.3">
      <c r="A716" t="s">
        <v>4444</v>
      </c>
      <c r="B716">
        <v>51</v>
      </c>
      <c r="C716" t="s">
        <v>9</v>
      </c>
      <c r="D716">
        <v>99051</v>
      </c>
      <c r="E716" t="s">
        <v>97</v>
      </c>
      <c r="F716" t="s">
        <v>6250</v>
      </c>
      <c r="G716" t="s">
        <v>16</v>
      </c>
      <c r="H716">
        <v>135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X716">
        <v>0</v>
      </c>
      <c r="Y716">
        <v>0</v>
      </c>
    </row>
    <row r="717" spans="1:26" x14ac:dyDescent="0.3">
      <c r="A717" t="s">
        <v>4458</v>
      </c>
      <c r="B717">
        <v>51</v>
      </c>
      <c r="C717" t="s">
        <v>7</v>
      </c>
      <c r="D717">
        <v>99061</v>
      </c>
      <c r="E717" t="s">
        <v>96</v>
      </c>
      <c r="F717" t="s">
        <v>6253</v>
      </c>
      <c r="G717" t="s">
        <v>16</v>
      </c>
      <c r="H717">
        <v>120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X717">
        <v>0</v>
      </c>
      <c r="Y717">
        <v>0</v>
      </c>
    </row>
    <row r="718" spans="1:26" x14ac:dyDescent="0.3">
      <c r="A718" t="s">
        <v>4466</v>
      </c>
      <c r="B718">
        <v>51</v>
      </c>
      <c r="C718" t="s">
        <v>12</v>
      </c>
      <c r="D718">
        <v>529674</v>
      </c>
      <c r="E718" t="s">
        <v>13</v>
      </c>
      <c r="F718" t="s">
        <v>6255</v>
      </c>
      <c r="G718" t="s">
        <v>16</v>
      </c>
      <c r="H718">
        <v>90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X718">
        <v>0</v>
      </c>
      <c r="Y718">
        <v>0</v>
      </c>
    </row>
    <row r="719" spans="1:26" x14ac:dyDescent="0.3">
      <c r="A719" t="s">
        <v>4467</v>
      </c>
      <c r="B719">
        <v>51</v>
      </c>
      <c r="C719" t="s">
        <v>9</v>
      </c>
      <c r="D719">
        <v>529687</v>
      </c>
      <c r="E719" t="s">
        <v>13</v>
      </c>
      <c r="F719" t="s">
        <v>6259</v>
      </c>
      <c r="G719" t="s">
        <v>16</v>
      </c>
      <c r="H719">
        <v>143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X719">
        <v>0</v>
      </c>
      <c r="Y719">
        <v>0</v>
      </c>
    </row>
    <row r="720" spans="1:26" x14ac:dyDescent="0.3">
      <c r="A720" t="s">
        <v>4472</v>
      </c>
      <c r="B720">
        <v>51</v>
      </c>
      <c r="C720" t="s">
        <v>9</v>
      </c>
      <c r="D720">
        <v>529771</v>
      </c>
      <c r="E720" t="s">
        <v>13</v>
      </c>
      <c r="F720" t="s">
        <v>5986</v>
      </c>
      <c r="G720" t="s">
        <v>16</v>
      </c>
      <c r="H720">
        <v>120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X720">
        <v>0</v>
      </c>
      <c r="Y720">
        <v>0</v>
      </c>
    </row>
    <row r="721" spans="1:26" x14ac:dyDescent="0.3">
      <c r="A721" t="s">
        <v>4475</v>
      </c>
      <c r="B721">
        <v>51</v>
      </c>
      <c r="C721" t="s">
        <v>14</v>
      </c>
      <c r="D721">
        <v>99031</v>
      </c>
      <c r="E721" t="s">
        <v>40</v>
      </c>
      <c r="F721" t="s">
        <v>6262</v>
      </c>
      <c r="G721" t="s">
        <v>16</v>
      </c>
      <c r="H721">
        <v>30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X721">
        <v>0</v>
      </c>
      <c r="Y721">
        <v>0</v>
      </c>
    </row>
    <row r="722" spans="1:26" x14ac:dyDescent="0.3">
      <c r="A722" t="s">
        <v>4477</v>
      </c>
      <c r="B722">
        <v>51</v>
      </c>
      <c r="C722" t="s">
        <v>14</v>
      </c>
      <c r="D722">
        <v>99031</v>
      </c>
      <c r="E722" t="s">
        <v>62</v>
      </c>
      <c r="F722" t="s">
        <v>6266</v>
      </c>
      <c r="G722" t="s">
        <v>16</v>
      </c>
      <c r="H722">
        <v>75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X722">
        <v>0</v>
      </c>
      <c r="Y722">
        <v>0</v>
      </c>
    </row>
    <row r="723" spans="1:26" x14ac:dyDescent="0.3">
      <c r="A723" t="s">
        <v>4491</v>
      </c>
      <c r="B723">
        <v>51</v>
      </c>
      <c r="C723" t="s">
        <v>12</v>
      </c>
      <c r="D723">
        <v>99062</v>
      </c>
      <c r="E723" t="s">
        <v>5299</v>
      </c>
      <c r="F723" t="s">
        <v>6269</v>
      </c>
      <c r="G723" t="s">
        <v>16</v>
      </c>
      <c r="H723">
        <v>65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X723">
        <v>0</v>
      </c>
      <c r="Y723">
        <v>0</v>
      </c>
    </row>
    <row r="724" spans="1:26" x14ac:dyDescent="0.3">
      <c r="A724" t="s">
        <v>4512</v>
      </c>
      <c r="B724">
        <v>51</v>
      </c>
      <c r="C724" t="s">
        <v>7</v>
      </c>
      <c r="D724">
        <v>530306</v>
      </c>
      <c r="E724" t="s">
        <v>13</v>
      </c>
      <c r="F724" t="s">
        <v>6273</v>
      </c>
      <c r="G724">
        <v>1</v>
      </c>
      <c r="H724">
        <v>150</v>
      </c>
      <c r="I724">
        <v>5</v>
      </c>
      <c r="J724">
        <v>1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X724">
        <v>0</v>
      </c>
      <c r="Y724">
        <v>0</v>
      </c>
      <c r="Z724">
        <v>20</v>
      </c>
    </row>
    <row r="725" spans="1:26" x14ac:dyDescent="0.3">
      <c r="A725" t="s">
        <v>4525</v>
      </c>
      <c r="B725">
        <v>51</v>
      </c>
      <c r="C725" t="s">
        <v>9</v>
      </c>
      <c r="D725">
        <v>530405</v>
      </c>
      <c r="E725" t="s">
        <v>13</v>
      </c>
      <c r="F725" t="s">
        <v>6275</v>
      </c>
      <c r="G725" t="s">
        <v>16</v>
      </c>
      <c r="H725">
        <v>50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X725">
        <v>0</v>
      </c>
      <c r="Y725">
        <v>0</v>
      </c>
    </row>
    <row r="726" spans="1:26" x14ac:dyDescent="0.3">
      <c r="A726" t="s">
        <v>4536</v>
      </c>
      <c r="B726">
        <v>51</v>
      </c>
      <c r="C726" t="s">
        <v>6</v>
      </c>
      <c r="D726">
        <v>99051</v>
      </c>
      <c r="E726" t="s">
        <v>95</v>
      </c>
      <c r="F726" t="s">
        <v>6277</v>
      </c>
      <c r="G726" t="s">
        <v>16</v>
      </c>
      <c r="H726">
        <v>170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X726">
        <v>0</v>
      </c>
      <c r="Y726">
        <v>0</v>
      </c>
    </row>
    <row r="727" spans="1:26" x14ac:dyDescent="0.3">
      <c r="A727" t="s">
        <v>4540</v>
      </c>
      <c r="B727">
        <v>51</v>
      </c>
      <c r="C727" t="s">
        <v>14</v>
      </c>
      <c r="D727">
        <v>530525</v>
      </c>
      <c r="E727" t="s">
        <v>13</v>
      </c>
      <c r="F727" t="s">
        <v>6279</v>
      </c>
      <c r="G727" t="s">
        <v>17</v>
      </c>
      <c r="H727">
        <v>10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X727">
        <v>0</v>
      </c>
      <c r="Y727">
        <v>0</v>
      </c>
    </row>
    <row r="728" spans="1:26" x14ac:dyDescent="0.3">
      <c r="A728" t="s">
        <v>4541</v>
      </c>
      <c r="B728">
        <v>51</v>
      </c>
      <c r="C728" t="s">
        <v>14</v>
      </c>
      <c r="D728">
        <v>530541</v>
      </c>
      <c r="E728" t="s">
        <v>13</v>
      </c>
      <c r="F728" t="s">
        <v>6282</v>
      </c>
      <c r="G728" t="s">
        <v>16</v>
      </c>
      <c r="H728">
        <v>35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X728">
        <v>0</v>
      </c>
      <c r="Y728">
        <v>0</v>
      </c>
    </row>
    <row r="729" spans="1:26" x14ac:dyDescent="0.3">
      <c r="A729" t="s">
        <v>4553</v>
      </c>
      <c r="B729">
        <v>51</v>
      </c>
      <c r="C729" t="s">
        <v>6</v>
      </c>
      <c r="D729">
        <v>530641</v>
      </c>
      <c r="E729" t="s">
        <v>13</v>
      </c>
      <c r="F729" t="s">
        <v>6285</v>
      </c>
      <c r="G729" t="s">
        <v>19</v>
      </c>
      <c r="H729">
        <v>140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X729">
        <v>0</v>
      </c>
      <c r="Y729">
        <v>0</v>
      </c>
    </row>
    <row r="730" spans="1:26" x14ac:dyDescent="0.3">
      <c r="A730" t="s">
        <v>4558</v>
      </c>
      <c r="B730">
        <v>51</v>
      </c>
      <c r="C730" t="s">
        <v>7</v>
      </c>
      <c r="D730">
        <v>99061</v>
      </c>
      <c r="E730" t="s">
        <v>6288</v>
      </c>
      <c r="F730" t="s">
        <v>6289</v>
      </c>
      <c r="G730" t="s">
        <v>16</v>
      </c>
      <c r="H730">
        <v>90</v>
      </c>
      <c r="I730">
        <v>1</v>
      </c>
      <c r="J730">
        <v>8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X730">
        <v>0</v>
      </c>
      <c r="Y730">
        <v>0</v>
      </c>
      <c r="Z730">
        <v>220</v>
      </c>
    </row>
    <row r="731" spans="1:26" x14ac:dyDescent="0.3">
      <c r="A731" t="s">
        <v>4576</v>
      </c>
      <c r="B731">
        <v>51</v>
      </c>
      <c r="C731" t="s">
        <v>14</v>
      </c>
      <c r="D731">
        <v>530905</v>
      </c>
      <c r="E731" t="s">
        <v>13</v>
      </c>
      <c r="F731" t="s">
        <v>6291</v>
      </c>
      <c r="G731" t="s">
        <v>16</v>
      </c>
      <c r="H731">
        <v>20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X731">
        <v>0</v>
      </c>
      <c r="Y731">
        <v>0</v>
      </c>
    </row>
    <row r="732" spans="1:26" x14ac:dyDescent="0.3">
      <c r="A732" t="s">
        <v>4577</v>
      </c>
      <c r="B732">
        <v>51</v>
      </c>
      <c r="C732" t="s">
        <v>14</v>
      </c>
      <c r="D732">
        <v>530906</v>
      </c>
      <c r="E732" t="s">
        <v>13</v>
      </c>
      <c r="F732" t="s">
        <v>6293</v>
      </c>
      <c r="G732" t="s">
        <v>16</v>
      </c>
      <c r="H732">
        <v>12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X732">
        <v>0</v>
      </c>
      <c r="Y732">
        <v>0</v>
      </c>
    </row>
    <row r="733" spans="1:26" x14ac:dyDescent="0.3">
      <c r="A733" t="s">
        <v>4578</v>
      </c>
      <c r="B733">
        <v>51</v>
      </c>
      <c r="C733" t="s">
        <v>14</v>
      </c>
      <c r="D733">
        <v>99062</v>
      </c>
      <c r="E733" t="s">
        <v>5510</v>
      </c>
      <c r="F733" t="s">
        <v>6295</v>
      </c>
      <c r="G733" t="s">
        <v>16</v>
      </c>
      <c r="H733">
        <v>15</v>
      </c>
      <c r="I733">
        <v>4</v>
      </c>
      <c r="J733">
        <v>3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X733">
        <v>0</v>
      </c>
      <c r="Y733">
        <v>0</v>
      </c>
      <c r="Z733">
        <v>53</v>
      </c>
    </row>
    <row r="734" spans="1:26" x14ac:dyDescent="0.3">
      <c r="A734" t="s">
        <v>2994</v>
      </c>
      <c r="B734">
        <v>51</v>
      </c>
      <c r="C734" t="s">
        <v>12</v>
      </c>
      <c r="D734">
        <v>531132</v>
      </c>
      <c r="E734" t="s">
        <v>13</v>
      </c>
      <c r="F734" t="s">
        <v>6297</v>
      </c>
      <c r="G734" t="s">
        <v>16</v>
      </c>
      <c r="H734">
        <v>70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X734">
        <v>0</v>
      </c>
      <c r="Y734">
        <v>0</v>
      </c>
    </row>
    <row r="735" spans="1:26" x14ac:dyDescent="0.3">
      <c r="A735" t="s">
        <v>3006</v>
      </c>
      <c r="B735">
        <v>51</v>
      </c>
      <c r="C735" t="s">
        <v>12</v>
      </c>
      <c r="D735">
        <v>531422</v>
      </c>
      <c r="E735" t="s">
        <v>39</v>
      </c>
      <c r="F735" t="s">
        <v>6299</v>
      </c>
      <c r="G735" t="s">
        <v>16</v>
      </c>
      <c r="H735">
        <v>105</v>
      </c>
      <c r="I735">
        <v>10</v>
      </c>
      <c r="J735">
        <v>2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X735">
        <v>0</v>
      </c>
      <c r="Y735">
        <v>0</v>
      </c>
      <c r="Z735">
        <v>30</v>
      </c>
    </row>
    <row r="736" spans="1:26" x14ac:dyDescent="0.3">
      <c r="A736" t="s">
        <v>3011</v>
      </c>
      <c r="B736">
        <v>51</v>
      </c>
      <c r="C736" t="s">
        <v>6</v>
      </c>
      <c r="D736">
        <v>531482</v>
      </c>
      <c r="E736" t="s">
        <v>13</v>
      </c>
      <c r="F736" t="s">
        <v>6301</v>
      </c>
      <c r="G736" t="s">
        <v>16</v>
      </c>
      <c r="H736">
        <v>175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X736">
        <v>0</v>
      </c>
      <c r="Y736">
        <v>0</v>
      </c>
    </row>
    <row r="737" spans="1:26" x14ac:dyDescent="0.3">
      <c r="A737" t="s">
        <v>3019</v>
      </c>
      <c r="B737">
        <v>51</v>
      </c>
      <c r="C737" t="s">
        <v>14</v>
      </c>
      <c r="D737">
        <v>531558</v>
      </c>
      <c r="E737" t="s">
        <v>13</v>
      </c>
      <c r="F737" t="s">
        <v>6303</v>
      </c>
      <c r="G737" t="s">
        <v>16</v>
      </c>
      <c r="H737">
        <v>8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X737">
        <v>0</v>
      </c>
      <c r="Y737">
        <v>0</v>
      </c>
    </row>
    <row r="738" spans="1:26" x14ac:dyDescent="0.3">
      <c r="A738" t="s">
        <v>3047</v>
      </c>
      <c r="B738">
        <v>47</v>
      </c>
      <c r="C738" t="s">
        <v>14</v>
      </c>
      <c r="D738">
        <v>99035</v>
      </c>
      <c r="E738" t="s">
        <v>6242</v>
      </c>
      <c r="F738" t="s">
        <v>6305</v>
      </c>
      <c r="G738">
        <v>7</v>
      </c>
      <c r="H738">
        <v>206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X738">
        <v>0</v>
      </c>
      <c r="Y738">
        <v>0</v>
      </c>
    </row>
    <row r="739" spans="1:26" x14ac:dyDescent="0.3">
      <c r="A739" t="s">
        <v>3048</v>
      </c>
      <c r="B739">
        <v>47</v>
      </c>
      <c r="C739" t="s">
        <v>12</v>
      </c>
      <c r="D739">
        <v>99035</v>
      </c>
      <c r="E739" t="s">
        <v>5031</v>
      </c>
      <c r="F739" t="s">
        <v>6307</v>
      </c>
      <c r="G739">
        <v>7</v>
      </c>
      <c r="H739">
        <v>90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X739">
        <v>0</v>
      </c>
      <c r="Y739">
        <v>0</v>
      </c>
    </row>
    <row r="740" spans="1:26" x14ac:dyDescent="0.3">
      <c r="A740" t="s">
        <v>3049</v>
      </c>
      <c r="B740">
        <v>47</v>
      </c>
      <c r="C740" t="s">
        <v>14</v>
      </c>
      <c r="D740">
        <v>99035</v>
      </c>
      <c r="E740" t="s">
        <v>5034</v>
      </c>
      <c r="F740" t="s">
        <v>6310</v>
      </c>
      <c r="G740">
        <v>7</v>
      </c>
      <c r="H740">
        <v>231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X740">
        <v>0</v>
      </c>
      <c r="Y740">
        <v>0</v>
      </c>
    </row>
    <row r="741" spans="1:26" x14ac:dyDescent="0.3">
      <c r="A741" t="s">
        <v>3054</v>
      </c>
      <c r="B741">
        <v>51</v>
      </c>
      <c r="C741" t="s">
        <v>12</v>
      </c>
      <c r="D741">
        <v>531665</v>
      </c>
      <c r="E741" t="s">
        <v>39</v>
      </c>
      <c r="F741" t="s">
        <v>6313</v>
      </c>
      <c r="G741" t="s">
        <v>16</v>
      </c>
      <c r="H741">
        <v>30</v>
      </c>
      <c r="I741">
        <v>18</v>
      </c>
      <c r="J741">
        <v>8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X741">
        <v>0</v>
      </c>
      <c r="Y741">
        <v>0</v>
      </c>
      <c r="Z741">
        <v>145</v>
      </c>
    </row>
    <row r="742" spans="1:26" x14ac:dyDescent="0.3">
      <c r="A742" t="s">
        <v>3055</v>
      </c>
      <c r="B742">
        <v>51</v>
      </c>
      <c r="C742" t="s">
        <v>12</v>
      </c>
      <c r="D742">
        <v>531665</v>
      </c>
      <c r="E742" t="s">
        <v>13</v>
      </c>
      <c r="F742" t="s">
        <v>6315</v>
      </c>
      <c r="G742" t="s">
        <v>16</v>
      </c>
      <c r="H742">
        <v>20</v>
      </c>
      <c r="I742">
        <v>25</v>
      </c>
      <c r="J742">
        <v>21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X742">
        <v>0</v>
      </c>
      <c r="Y742">
        <v>0</v>
      </c>
      <c r="Z742">
        <v>398</v>
      </c>
    </row>
    <row r="743" spans="1:26" x14ac:dyDescent="0.3">
      <c r="A743" t="s">
        <v>3056</v>
      </c>
      <c r="B743">
        <v>51</v>
      </c>
      <c r="C743" t="s">
        <v>12</v>
      </c>
      <c r="D743">
        <v>531665</v>
      </c>
      <c r="E743" t="s">
        <v>68</v>
      </c>
      <c r="F743" t="s">
        <v>6317</v>
      </c>
      <c r="G743" t="s">
        <v>16</v>
      </c>
      <c r="H743">
        <v>20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X743">
        <v>0</v>
      </c>
      <c r="Y743">
        <v>0</v>
      </c>
    </row>
    <row r="744" spans="1:26" x14ac:dyDescent="0.3">
      <c r="A744" t="s">
        <v>3066</v>
      </c>
      <c r="B744">
        <v>51</v>
      </c>
      <c r="C744" t="s">
        <v>6</v>
      </c>
      <c r="D744">
        <v>599000</v>
      </c>
      <c r="E744" t="s">
        <v>71</v>
      </c>
      <c r="F744" t="s">
        <v>4763</v>
      </c>
      <c r="G744" t="s">
        <v>16</v>
      </c>
      <c r="H744">
        <v>10</v>
      </c>
      <c r="I744">
        <v>19</v>
      </c>
      <c r="J744">
        <v>1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X744">
        <v>0</v>
      </c>
      <c r="Y744">
        <v>0</v>
      </c>
      <c r="Z744">
        <v>60</v>
      </c>
    </row>
    <row r="745" spans="1:26" x14ac:dyDescent="0.3">
      <c r="A745" t="s">
        <v>3087</v>
      </c>
      <c r="B745">
        <v>51</v>
      </c>
      <c r="C745" t="s">
        <v>7</v>
      </c>
      <c r="D745">
        <v>99061</v>
      </c>
      <c r="E745" t="s">
        <v>6320</v>
      </c>
      <c r="F745" t="s">
        <v>6321</v>
      </c>
      <c r="G745" t="s">
        <v>16</v>
      </c>
      <c r="H745">
        <v>30</v>
      </c>
      <c r="I745">
        <v>25</v>
      </c>
      <c r="J745">
        <v>135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X745">
        <v>0</v>
      </c>
      <c r="Y745">
        <v>0</v>
      </c>
      <c r="Z745">
        <v>1494</v>
      </c>
    </row>
    <row r="746" spans="1:26" x14ac:dyDescent="0.3">
      <c r="A746" t="s">
        <v>3090</v>
      </c>
      <c r="B746">
        <v>51</v>
      </c>
      <c r="C746" t="s">
        <v>7</v>
      </c>
      <c r="D746">
        <v>99061</v>
      </c>
      <c r="E746" t="s">
        <v>6323</v>
      </c>
      <c r="F746" t="s">
        <v>6324</v>
      </c>
      <c r="G746" t="s">
        <v>16</v>
      </c>
      <c r="H746">
        <v>35</v>
      </c>
      <c r="I746">
        <v>57</v>
      </c>
      <c r="J746">
        <v>6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X746">
        <v>0</v>
      </c>
      <c r="Y746">
        <v>0</v>
      </c>
      <c r="Z746">
        <v>196</v>
      </c>
    </row>
    <row r="747" spans="1:26" x14ac:dyDescent="0.3">
      <c r="A747" t="s">
        <v>3103</v>
      </c>
      <c r="B747">
        <v>51</v>
      </c>
      <c r="C747" t="s">
        <v>14</v>
      </c>
      <c r="D747">
        <v>531928</v>
      </c>
      <c r="E747" t="s">
        <v>13</v>
      </c>
      <c r="F747" t="s">
        <v>6325</v>
      </c>
      <c r="G747" t="s">
        <v>16</v>
      </c>
      <c r="H747">
        <v>100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X747">
        <v>0</v>
      </c>
      <c r="Y747">
        <v>0</v>
      </c>
    </row>
    <row r="748" spans="1:26" x14ac:dyDescent="0.3">
      <c r="A748" t="s">
        <v>3104</v>
      </c>
      <c r="B748">
        <v>51</v>
      </c>
      <c r="C748" t="s">
        <v>14</v>
      </c>
      <c r="D748">
        <v>531934</v>
      </c>
      <c r="E748" t="s">
        <v>13</v>
      </c>
      <c r="F748" t="s">
        <v>6328</v>
      </c>
      <c r="G748" t="s">
        <v>16</v>
      </c>
      <c r="H748">
        <v>85</v>
      </c>
      <c r="I748">
        <v>81</v>
      </c>
      <c r="J748">
        <v>10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X748">
        <v>0</v>
      </c>
      <c r="Y748">
        <v>0</v>
      </c>
      <c r="Z748">
        <v>270</v>
      </c>
    </row>
    <row r="749" spans="1:26" x14ac:dyDescent="0.3">
      <c r="A749" t="s">
        <v>3114</v>
      </c>
      <c r="B749">
        <v>51</v>
      </c>
      <c r="C749" t="s">
        <v>6</v>
      </c>
      <c r="D749">
        <v>99033</v>
      </c>
      <c r="E749" t="s">
        <v>6330</v>
      </c>
      <c r="F749" t="s">
        <v>6331</v>
      </c>
      <c r="G749" t="s">
        <v>21</v>
      </c>
      <c r="H749">
        <v>85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X749">
        <v>0</v>
      </c>
      <c r="Y749">
        <v>0</v>
      </c>
    </row>
    <row r="750" spans="1:26" x14ac:dyDescent="0.3">
      <c r="A750" t="s">
        <v>3124</v>
      </c>
      <c r="B750">
        <v>51</v>
      </c>
      <c r="C750" t="s">
        <v>7</v>
      </c>
      <c r="D750">
        <v>532109</v>
      </c>
      <c r="E750" t="s">
        <v>13</v>
      </c>
      <c r="F750" t="s">
        <v>6333</v>
      </c>
      <c r="G750" t="s">
        <v>16</v>
      </c>
      <c r="H750">
        <v>152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X750">
        <v>0</v>
      </c>
      <c r="Y750">
        <v>0</v>
      </c>
    </row>
    <row r="751" spans="1:26" x14ac:dyDescent="0.3">
      <c r="A751" t="s">
        <v>3125</v>
      </c>
      <c r="B751">
        <v>51</v>
      </c>
      <c r="C751" t="s">
        <v>6</v>
      </c>
      <c r="D751">
        <v>532113</v>
      </c>
      <c r="E751" t="s">
        <v>13</v>
      </c>
      <c r="F751" t="s">
        <v>6335</v>
      </c>
      <c r="G751" t="s">
        <v>19</v>
      </c>
      <c r="H751">
        <v>120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X751">
        <v>0</v>
      </c>
      <c r="Y751">
        <v>0</v>
      </c>
    </row>
    <row r="752" spans="1:26" x14ac:dyDescent="0.3">
      <c r="A752" t="s">
        <v>3131</v>
      </c>
      <c r="B752">
        <v>51</v>
      </c>
      <c r="C752" t="s">
        <v>9</v>
      </c>
      <c r="D752">
        <v>499014</v>
      </c>
      <c r="E752" t="s">
        <v>5850</v>
      </c>
      <c r="F752" t="s">
        <v>44</v>
      </c>
      <c r="G752" t="s">
        <v>17</v>
      </c>
      <c r="H752">
        <v>90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X752">
        <v>0</v>
      </c>
      <c r="Y752">
        <v>0</v>
      </c>
    </row>
    <row r="753" spans="1:26" x14ac:dyDescent="0.3">
      <c r="A753" t="s">
        <v>3134</v>
      </c>
      <c r="B753">
        <v>51</v>
      </c>
      <c r="C753" t="s">
        <v>12</v>
      </c>
      <c r="D753">
        <v>532156</v>
      </c>
      <c r="E753" t="s">
        <v>13</v>
      </c>
      <c r="F753" t="s">
        <v>6338</v>
      </c>
      <c r="G753" t="s">
        <v>19</v>
      </c>
      <c r="H753">
        <v>500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X753">
        <v>0</v>
      </c>
      <c r="Y753">
        <v>0</v>
      </c>
    </row>
    <row r="754" spans="1:26" x14ac:dyDescent="0.3">
      <c r="A754" t="s">
        <v>3137</v>
      </c>
      <c r="B754">
        <v>51</v>
      </c>
      <c r="C754" t="s">
        <v>14</v>
      </c>
      <c r="D754">
        <v>532189</v>
      </c>
      <c r="E754" t="s">
        <v>13</v>
      </c>
      <c r="F754" t="s">
        <v>6340</v>
      </c>
      <c r="G754" t="s">
        <v>16</v>
      </c>
      <c r="H754">
        <v>7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X754">
        <v>0</v>
      </c>
      <c r="Y754">
        <v>0</v>
      </c>
    </row>
    <row r="755" spans="1:26" x14ac:dyDescent="0.3">
      <c r="A755" t="s">
        <v>3141</v>
      </c>
      <c r="B755">
        <v>51</v>
      </c>
      <c r="C755" t="s">
        <v>6</v>
      </c>
      <c r="D755">
        <v>99045</v>
      </c>
      <c r="E755" t="s">
        <v>51</v>
      </c>
      <c r="F755" t="s">
        <v>4918</v>
      </c>
      <c r="G755" t="s">
        <v>17</v>
      </c>
      <c r="H755">
        <v>125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X755">
        <v>0</v>
      </c>
      <c r="Y755">
        <v>0</v>
      </c>
    </row>
    <row r="756" spans="1:26" x14ac:dyDescent="0.3">
      <c r="A756" t="s">
        <v>3163</v>
      </c>
      <c r="B756">
        <v>51</v>
      </c>
      <c r="C756" t="s">
        <v>14</v>
      </c>
      <c r="D756">
        <v>532314</v>
      </c>
      <c r="E756" t="s">
        <v>13</v>
      </c>
      <c r="F756" t="s">
        <v>6342</v>
      </c>
      <c r="G756" t="s">
        <v>24</v>
      </c>
      <c r="H756">
        <v>68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X756">
        <v>0</v>
      </c>
      <c r="Y756">
        <v>0</v>
      </c>
    </row>
    <row r="757" spans="1:26" x14ac:dyDescent="0.3">
      <c r="A757" t="s">
        <v>3167</v>
      </c>
      <c r="B757">
        <v>51</v>
      </c>
      <c r="C757" t="s">
        <v>14</v>
      </c>
      <c r="D757">
        <v>532328</v>
      </c>
      <c r="E757" t="s">
        <v>13</v>
      </c>
      <c r="F757" t="s">
        <v>6344</v>
      </c>
      <c r="G757" t="s">
        <v>16</v>
      </c>
      <c r="H757">
        <v>25</v>
      </c>
      <c r="I757">
        <v>11</v>
      </c>
      <c r="J757">
        <v>2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X757">
        <v>0</v>
      </c>
      <c r="Y757">
        <v>0</v>
      </c>
      <c r="Z757">
        <v>52</v>
      </c>
    </row>
    <row r="758" spans="1:26" x14ac:dyDescent="0.3">
      <c r="A758" t="s">
        <v>3179</v>
      </c>
      <c r="B758">
        <v>51</v>
      </c>
      <c r="C758" t="s">
        <v>7</v>
      </c>
      <c r="D758">
        <v>99088</v>
      </c>
      <c r="E758" t="s">
        <v>68</v>
      </c>
      <c r="F758" t="s">
        <v>6346</v>
      </c>
      <c r="G758" t="s">
        <v>16</v>
      </c>
      <c r="H758">
        <v>153</v>
      </c>
      <c r="I758">
        <v>63</v>
      </c>
      <c r="J758">
        <v>19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X758">
        <v>0</v>
      </c>
      <c r="Y758">
        <v>0</v>
      </c>
      <c r="Z758">
        <v>428</v>
      </c>
    </row>
    <row r="759" spans="1:26" x14ac:dyDescent="0.3">
      <c r="A759" t="s">
        <v>3183</v>
      </c>
      <c r="B759">
        <v>51</v>
      </c>
      <c r="C759" t="s">
        <v>14</v>
      </c>
      <c r="D759">
        <v>99088</v>
      </c>
      <c r="E759" t="s">
        <v>15</v>
      </c>
      <c r="F759" t="s">
        <v>6348</v>
      </c>
      <c r="G759" t="s">
        <v>16</v>
      </c>
      <c r="H759">
        <v>3</v>
      </c>
      <c r="I759">
        <v>13</v>
      </c>
      <c r="J759">
        <v>7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X759">
        <v>0</v>
      </c>
      <c r="Y759">
        <v>0</v>
      </c>
      <c r="Z759">
        <v>159</v>
      </c>
    </row>
    <row r="760" spans="1:26" x14ac:dyDescent="0.3">
      <c r="A760" t="s">
        <v>3204</v>
      </c>
      <c r="B760">
        <v>51</v>
      </c>
      <c r="C760" t="s">
        <v>9</v>
      </c>
      <c r="D760">
        <v>532571</v>
      </c>
      <c r="E760" t="s">
        <v>13</v>
      </c>
      <c r="F760" t="s">
        <v>6350</v>
      </c>
      <c r="G760" t="s">
        <v>16</v>
      </c>
      <c r="H760">
        <v>55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X760">
        <v>0</v>
      </c>
      <c r="Y760">
        <v>0</v>
      </c>
    </row>
    <row r="761" spans="1:26" x14ac:dyDescent="0.3">
      <c r="A761" t="s">
        <v>3206</v>
      </c>
      <c r="B761">
        <v>51</v>
      </c>
      <c r="C761" t="s">
        <v>6</v>
      </c>
      <c r="D761">
        <v>532579</v>
      </c>
      <c r="E761" t="s">
        <v>13</v>
      </c>
      <c r="F761" t="s">
        <v>6352</v>
      </c>
      <c r="G761" t="s">
        <v>16</v>
      </c>
      <c r="H761">
        <v>130</v>
      </c>
      <c r="I761">
        <v>2</v>
      </c>
      <c r="J761">
        <v>3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X761">
        <v>0</v>
      </c>
      <c r="Y761">
        <v>0</v>
      </c>
      <c r="Z761">
        <v>59</v>
      </c>
    </row>
    <row r="762" spans="1:26" x14ac:dyDescent="0.3">
      <c r="A762" t="s">
        <v>3207</v>
      </c>
      <c r="B762">
        <v>51</v>
      </c>
      <c r="C762" t="s">
        <v>9</v>
      </c>
      <c r="D762">
        <v>532586</v>
      </c>
      <c r="E762" t="s">
        <v>13</v>
      </c>
      <c r="F762" t="s">
        <v>6354</v>
      </c>
      <c r="G762" t="s">
        <v>16</v>
      </c>
      <c r="H762">
        <v>175</v>
      </c>
      <c r="I762">
        <v>19</v>
      </c>
      <c r="J762">
        <v>4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X762">
        <v>0</v>
      </c>
      <c r="Y762">
        <v>0</v>
      </c>
      <c r="Z762">
        <v>63</v>
      </c>
    </row>
    <row r="763" spans="1:26" x14ac:dyDescent="0.3">
      <c r="A763" t="s">
        <v>3223</v>
      </c>
      <c r="B763">
        <v>51</v>
      </c>
      <c r="C763" t="s">
        <v>6</v>
      </c>
      <c r="D763">
        <v>532693</v>
      </c>
      <c r="E763" t="s">
        <v>13</v>
      </c>
      <c r="F763" t="s">
        <v>6356</v>
      </c>
      <c r="G763" t="s">
        <v>16</v>
      </c>
      <c r="H763">
        <v>119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X763">
        <v>0</v>
      </c>
      <c r="Y763">
        <v>0</v>
      </c>
    </row>
    <row r="764" spans="1:26" x14ac:dyDescent="0.3">
      <c r="A764" t="s">
        <v>3235</v>
      </c>
      <c r="B764">
        <v>51</v>
      </c>
      <c r="C764" t="s">
        <v>12</v>
      </c>
      <c r="D764">
        <v>99094</v>
      </c>
      <c r="E764" t="s">
        <v>94</v>
      </c>
      <c r="F764" t="s">
        <v>6359</v>
      </c>
      <c r="G764" t="s">
        <v>16</v>
      </c>
      <c r="H764">
        <v>115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X764">
        <v>0</v>
      </c>
      <c r="Y764">
        <v>0</v>
      </c>
    </row>
    <row r="765" spans="1:26" x14ac:dyDescent="0.3">
      <c r="A765" t="s">
        <v>3239</v>
      </c>
      <c r="B765">
        <v>51</v>
      </c>
      <c r="C765" t="s">
        <v>7</v>
      </c>
      <c r="D765">
        <v>99094</v>
      </c>
      <c r="E765" t="s">
        <v>74</v>
      </c>
      <c r="F765" t="s">
        <v>6361</v>
      </c>
      <c r="G765" t="s">
        <v>17</v>
      </c>
      <c r="H765">
        <v>155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X765">
        <v>0</v>
      </c>
      <c r="Y765">
        <v>0</v>
      </c>
    </row>
    <row r="766" spans="1:26" x14ac:dyDescent="0.3">
      <c r="A766" t="s">
        <v>3253</v>
      </c>
      <c r="B766">
        <v>51</v>
      </c>
      <c r="C766" t="s">
        <v>9</v>
      </c>
      <c r="D766">
        <v>99094</v>
      </c>
      <c r="E766" t="s">
        <v>60</v>
      </c>
      <c r="F766" t="s">
        <v>6363</v>
      </c>
      <c r="G766" t="s">
        <v>19</v>
      </c>
      <c r="H766">
        <v>100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X766">
        <v>0</v>
      </c>
      <c r="Y766">
        <v>0</v>
      </c>
    </row>
    <row r="767" spans="1:26" x14ac:dyDescent="0.3">
      <c r="A767" t="s">
        <v>3261</v>
      </c>
      <c r="B767">
        <v>51</v>
      </c>
      <c r="C767" t="s">
        <v>9</v>
      </c>
      <c r="D767">
        <v>99094</v>
      </c>
      <c r="E767" t="s">
        <v>5113</v>
      </c>
      <c r="F767" t="s">
        <v>6365</v>
      </c>
      <c r="G767" t="s">
        <v>19</v>
      </c>
      <c r="H767">
        <v>160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X767">
        <v>0</v>
      </c>
      <c r="Y767">
        <v>0</v>
      </c>
    </row>
    <row r="768" spans="1:26" x14ac:dyDescent="0.3">
      <c r="A768" t="s">
        <v>3263</v>
      </c>
      <c r="B768">
        <v>51</v>
      </c>
      <c r="C768" t="s">
        <v>6</v>
      </c>
      <c r="D768">
        <v>99094</v>
      </c>
      <c r="E768" t="s">
        <v>4941</v>
      </c>
      <c r="F768" t="s">
        <v>6368</v>
      </c>
      <c r="G768" t="s">
        <v>19</v>
      </c>
      <c r="H768">
        <v>145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X768">
        <v>0</v>
      </c>
      <c r="Y768">
        <v>0</v>
      </c>
    </row>
    <row r="769" spans="1:26" x14ac:dyDescent="0.3">
      <c r="A769" t="s">
        <v>3276</v>
      </c>
      <c r="B769">
        <v>51</v>
      </c>
      <c r="C769" t="s">
        <v>6</v>
      </c>
      <c r="D769">
        <v>99095</v>
      </c>
      <c r="E769" t="s">
        <v>94</v>
      </c>
      <c r="F769" t="s">
        <v>6370</v>
      </c>
      <c r="G769">
        <v>6</v>
      </c>
      <c r="H769">
        <v>110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X769">
        <v>0</v>
      </c>
      <c r="Y769">
        <v>0</v>
      </c>
    </row>
    <row r="770" spans="1:26" x14ac:dyDescent="0.3">
      <c r="A770" t="s">
        <v>3281</v>
      </c>
      <c r="B770">
        <v>51</v>
      </c>
      <c r="C770" t="s">
        <v>14</v>
      </c>
      <c r="D770">
        <v>532820</v>
      </c>
      <c r="E770" t="s">
        <v>13</v>
      </c>
      <c r="F770" t="s">
        <v>6372</v>
      </c>
      <c r="G770" t="s">
        <v>21</v>
      </c>
      <c r="H770">
        <v>50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X770">
        <v>0</v>
      </c>
      <c r="Y770">
        <v>0</v>
      </c>
    </row>
    <row r="771" spans="1:26" x14ac:dyDescent="0.3">
      <c r="A771" t="s">
        <v>3283</v>
      </c>
      <c r="B771">
        <v>51</v>
      </c>
      <c r="C771" t="s">
        <v>6</v>
      </c>
      <c r="D771">
        <v>532851</v>
      </c>
      <c r="E771" t="s">
        <v>13</v>
      </c>
      <c r="F771" t="s">
        <v>6374</v>
      </c>
      <c r="G771" t="s">
        <v>19</v>
      </c>
      <c r="H771">
        <v>163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X771">
        <v>0</v>
      </c>
      <c r="Y771">
        <v>0</v>
      </c>
    </row>
    <row r="772" spans="1:26" x14ac:dyDescent="0.3">
      <c r="A772" t="s">
        <v>3287</v>
      </c>
      <c r="B772">
        <v>51</v>
      </c>
      <c r="C772" t="s">
        <v>9</v>
      </c>
      <c r="D772">
        <v>99161</v>
      </c>
      <c r="E772" t="s">
        <v>5579</v>
      </c>
      <c r="F772" t="s">
        <v>6376</v>
      </c>
      <c r="G772" t="s">
        <v>16</v>
      </c>
      <c r="H772">
        <v>1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X772">
        <v>0</v>
      </c>
      <c r="Y772">
        <v>0</v>
      </c>
    </row>
    <row r="773" spans="1:26" x14ac:dyDescent="0.3">
      <c r="A773" t="s">
        <v>3289</v>
      </c>
      <c r="B773">
        <v>51</v>
      </c>
      <c r="C773" t="s">
        <v>9</v>
      </c>
      <c r="D773">
        <v>99161</v>
      </c>
      <c r="E773" t="s">
        <v>6163</v>
      </c>
      <c r="F773" t="s">
        <v>6377</v>
      </c>
      <c r="G773" t="s">
        <v>16</v>
      </c>
      <c r="H773">
        <v>1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X773">
        <v>0</v>
      </c>
      <c r="Y773">
        <v>0</v>
      </c>
    </row>
    <row r="774" spans="1:26" x14ac:dyDescent="0.3">
      <c r="A774" t="s">
        <v>3290</v>
      </c>
      <c r="B774">
        <v>51</v>
      </c>
      <c r="C774" t="s">
        <v>7</v>
      </c>
      <c r="D774">
        <v>99161</v>
      </c>
      <c r="E774" t="s">
        <v>6320</v>
      </c>
      <c r="F774" t="s">
        <v>6378</v>
      </c>
      <c r="G774" t="s">
        <v>16</v>
      </c>
      <c r="H774">
        <v>1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X774">
        <v>0</v>
      </c>
      <c r="Y774">
        <v>0</v>
      </c>
    </row>
    <row r="775" spans="1:26" x14ac:dyDescent="0.3">
      <c r="A775" t="s">
        <v>3298</v>
      </c>
      <c r="B775">
        <v>51</v>
      </c>
      <c r="C775" t="s">
        <v>7</v>
      </c>
      <c r="D775">
        <v>99161</v>
      </c>
      <c r="E775" t="s">
        <v>5039</v>
      </c>
      <c r="F775" t="s">
        <v>6379</v>
      </c>
      <c r="G775" t="s">
        <v>16</v>
      </c>
      <c r="H775">
        <v>1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X775">
        <v>0</v>
      </c>
      <c r="Y775">
        <v>0</v>
      </c>
    </row>
    <row r="776" spans="1:26" x14ac:dyDescent="0.3">
      <c r="A776" t="s">
        <v>3299</v>
      </c>
      <c r="B776">
        <v>51</v>
      </c>
      <c r="C776" t="s">
        <v>7</v>
      </c>
      <c r="D776">
        <v>99161</v>
      </c>
      <c r="E776" t="s">
        <v>5391</v>
      </c>
      <c r="F776" t="s">
        <v>6380</v>
      </c>
      <c r="G776" t="s">
        <v>16</v>
      </c>
      <c r="H776">
        <v>1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X776">
        <v>0</v>
      </c>
      <c r="Y776">
        <v>0</v>
      </c>
    </row>
    <row r="777" spans="1:26" x14ac:dyDescent="0.3">
      <c r="A777" t="s">
        <v>3300</v>
      </c>
      <c r="B777">
        <v>51</v>
      </c>
      <c r="C777" t="s">
        <v>7</v>
      </c>
      <c r="D777">
        <v>99161</v>
      </c>
      <c r="E777" t="s">
        <v>93</v>
      </c>
      <c r="F777" t="s">
        <v>6383</v>
      </c>
      <c r="G777" t="s">
        <v>16</v>
      </c>
      <c r="H777">
        <v>1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X777">
        <v>0</v>
      </c>
      <c r="Y777">
        <v>0</v>
      </c>
    </row>
    <row r="778" spans="1:26" x14ac:dyDescent="0.3">
      <c r="A778" t="s">
        <v>3320</v>
      </c>
      <c r="B778">
        <v>51</v>
      </c>
      <c r="C778" t="s">
        <v>12</v>
      </c>
      <c r="D778">
        <v>99161</v>
      </c>
      <c r="E778" t="s">
        <v>6192</v>
      </c>
      <c r="F778" t="s">
        <v>6385</v>
      </c>
      <c r="G778" t="s">
        <v>16</v>
      </c>
      <c r="H778">
        <v>1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X778">
        <v>0</v>
      </c>
      <c r="Y778">
        <v>0</v>
      </c>
    </row>
    <row r="779" spans="1:26" x14ac:dyDescent="0.3">
      <c r="A779" t="s">
        <v>6386</v>
      </c>
      <c r="B779">
        <v>51</v>
      </c>
      <c r="C779" t="s">
        <v>12</v>
      </c>
      <c r="D779">
        <v>99161</v>
      </c>
      <c r="E779" t="s">
        <v>92</v>
      </c>
      <c r="F779" t="s">
        <v>6387</v>
      </c>
      <c r="G779" t="s">
        <v>16</v>
      </c>
      <c r="H779">
        <v>1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X779">
        <v>0</v>
      </c>
      <c r="Y779">
        <v>0</v>
      </c>
    </row>
    <row r="780" spans="1:26" x14ac:dyDescent="0.3">
      <c r="A780" t="s">
        <v>6388</v>
      </c>
      <c r="B780">
        <v>51</v>
      </c>
      <c r="C780" t="s">
        <v>7</v>
      </c>
      <c r="D780">
        <v>532896</v>
      </c>
      <c r="E780">
        <v>0</v>
      </c>
      <c r="F780" t="s">
        <v>6389</v>
      </c>
      <c r="G780">
        <v>5</v>
      </c>
      <c r="H780">
        <v>53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</row>
    <row r="781" spans="1:26" x14ac:dyDescent="0.3">
      <c r="A781" t="s">
        <v>3334</v>
      </c>
      <c r="B781">
        <v>51</v>
      </c>
      <c r="C781" t="s">
        <v>6</v>
      </c>
      <c r="D781">
        <v>99097</v>
      </c>
      <c r="E781" t="s">
        <v>5507</v>
      </c>
      <c r="F781" t="s">
        <v>6391</v>
      </c>
      <c r="G781" t="s">
        <v>16</v>
      </c>
      <c r="H781">
        <v>168</v>
      </c>
      <c r="I781">
        <v>2</v>
      </c>
      <c r="J781">
        <v>1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X781">
        <v>0</v>
      </c>
      <c r="Y781">
        <v>0</v>
      </c>
      <c r="Z781">
        <v>30</v>
      </c>
    </row>
    <row r="782" spans="1:26" x14ac:dyDescent="0.3">
      <c r="A782" t="s">
        <v>3345</v>
      </c>
      <c r="B782">
        <v>51</v>
      </c>
      <c r="C782" t="s">
        <v>7</v>
      </c>
      <c r="D782">
        <v>532905</v>
      </c>
      <c r="E782" t="s">
        <v>13</v>
      </c>
      <c r="F782" t="s">
        <v>6393</v>
      </c>
      <c r="G782" t="s">
        <v>16</v>
      </c>
      <c r="H782">
        <v>140</v>
      </c>
      <c r="I782">
        <v>1</v>
      </c>
      <c r="J782">
        <v>1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X782">
        <v>0</v>
      </c>
      <c r="Y782">
        <v>0</v>
      </c>
      <c r="Z782">
        <v>22</v>
      </c>
    </row>
    <row r="783" spans="1:26" x14ac:dyDescent="0.3">
      <c r="A783" t="s">
        <v>3086</v>
      </c>
      <c r="B783">
        <v>52</v>
      </c>
      <c r="C783" t="s">
        <v>9</v>
      </c>
      <c r="D783">
        <v>531819</v>
      </c>
      <c r="E783" t="s">
        <v>13</v>
      </c>
      <c r="F783" t="s">
        <v>6395</v>
      </c>
      <c r="G783">
        <v>7</v>
      </c>
      <c r="H783">
        <v>90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X783">
        <v>0</v>
      </c>
      <c r="Y783">
        <v>0</v>
      </c>
    </row>
    <row r="784" spans="1:26" x14ac:dyDescent="0.3">
      <c r="A784" t="s">
        <v>3373</v>
      </c>
      <c r="B784">
        <v>51</v>
      </c>
      <c r="C784" t="s">
        <v>12</v>
      </c>
      <c r="D784">
        <v>532981</v>
      </c>
      <c r="E784" t="s">
        <v>13</v>
      </c>
      <c r="F784" t="s">
        <v>6398</v>
      </c>
      <c r="G784">
        <v>6</v>
      </c>
      <c r="H784">
        <v>40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X784">
        <v>0</v>
      </c>
      <c r="Y784">
        <v>0</v>
      </c>
    </row>
    <row r="785" spans="1:26" x14ac:dyDescent="0.3">
      <c r="A785" t="s">
        <v>6402</v>
      </c>
      <c r="B785">
        <v>51</v>
      </c>
      <c r="C785" t="s">
        <v>14</v>
      </c>
      <c r="D785">
        <v>99161</v>
      </c>
      <c r="E785" t="s">
        <v>5510</v>
      </c>
      <c r="F785" t="s">
        <v>6403</v>
      </c>
      <c r="G785" t="s">
        <v>16</v>
      </c>
      <c r="H785">
        <v>14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X785">
        <v>0</v>
      </c>
      <c r="Y785">
        <v>0</v>
      </c>
    </row>
    <row r="786" spans="1:26" x14ac:dyDescent="0.3">
      <c r="A786" t="s">
        <v>3384</v>
      </c>
      <c r="B786">
        <v>51</v>
      </c>
      <c r="C786" t="s">
        <v>12</v>
      </c>
      <c r="D786">
        <v>533043</v>
      </c>
      <c r="E786" t="s">
        <v>13</v>
      </c>
      <c r="F786" t="s">
        <v>6404</v>
      </c>
      <c r="G786" t="s">
        <v>31</v>
      </c>
      <c r="H786">
        <v>37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X786">
        <v>0</v>
      </c>
      <c r="Y786">
        <v>0</v>
      </c>
    </row>
    <row r="787" spans="1:26" x14ac:dyDescent="0.3">
      <c r="A787" t="s">
        <v>3413</v>
      </c>
      <c r="B787">
        <v>51</v>
      </c>
      <c r="C787" t="s">
        <v>12</v>
      </c>
      <c r="D787">
        <v>99117</v>
      </c>
      <c r="E787" t="s">
        <v>91</v>
      </c>
      <c r="F787" t="s">
        <v>6408</v>
      </c>
      <c r="G787" t="s">
        <v>16</v>
      </c>
      <c r="H787">
        <v>60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X787">
        <v>0</v>
      </c>
      <c r="Y787">
        <v>0</v>
      </c>
    </row>
    <row r="788" spans="1:26" x14ac:dyDescent="0.3">
      <c r="A788" t="s">
        <v>3415</v>
      </c>
      <c r="B788">
        <v>51</v>
      </c>
      <c r="C788" t="s">
        <v>12</v>
      </c>
      <c r="D788">
        <v>99117</v>
      </c>
      <c r="E788" t="s">
        <v>4703</v>
      </c>
      <c r="F788" t="s">
        <v>6411</v>
      </c>
      <c r="G788" t="s">
        <v>16</v>
      </c>
      <c r="H788">
        <v>10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X788">
        <v>0</v>
      </c>
      <c r="Y788">
        <v>0</v>
      </c>
    </row>
    <row r="789" spans="1:26" x14ac:dyDescent="0.3">
      <c r="A789" t="s">
        <v>3427</v>
      </c>
      <c r="B789">
        <v>51</v>
      </c>
      <c r="C789" t="s">
        <v>14</v>
      </c>
      <c r="D789">
        <v>99117</v>
      </c>
      <c r="E789" t="s">
        <v>84</v>
      </c>
      <c r="F789" t="s">
        <v>6413</v>
      </c>
      <c r="G789" t="s">
        <v>16</v>
      </c>
      <c r="H789">
        <v>65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X789">
        <v>0</v>
      </c>
      <c r="Y789">
        <v>0</v>
      </c>
    </row>
    <row r="790" spans="1:26" x14ac:dyDescent="0.3">
      <c r="A790" t="s">
        <v>3428</v>
      </c>
      <c r="B790">
        <v>51</v>
      </c>
      <c r="C790" t="s">
        <v>14</v>
      </c>
      <c r="D790">
        <v>99117</v>
      </c>
      <c r="E790" t="s">
        <v>66</v>
      </c>
      <c r="F790" t="s">
        <v>6415</v>
      </c>
      <c r="G790" t="s">
        <v>16</v>
      </c>
      <c r="H790">
        <v>5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X790">
        <v>0</v>
      </c>
      <c r="Y790">
        <v>0</v>
      </c>
    </row>
    <row r="791" spans="1:26" x14ac:dyDescent="0.3">
      <c r="A791" t="s">
        <v>3431</v>
      </c>
      <c r="B791">
        <v>51</v>
      </c>
      <c r="C791" t="s">
        <v>14</v>
      </c>
      <c r="D791">
        <v>99117</v>
      </c>
      <c r="E791" t="s">
        <v>90</v>
      </c>
      <c r="F791" t="s">
        <v>6417</v>
      </c>
      <c r="G791" t="s">
        <v>16</v>
      </c>
      <c r="H791">
        <v>70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X791">
        <v>0</v>
      </c>
      <c r="Y791">
        <v>0</v>
      </c>
    </row>
    <row r="792" spans="1:26" x14ac:dyDescent="0.3">
      <c r="A792" t="s">
        <v>3432</v>
      </c>
      <c r="B792">
        <v>51</v>
      </c>
      <c r="C792" t="s">
        <v>14</v>
      </c>
      <c r="D792">
        <v>99117</v>
      </c>
      <c r="E792" t="s">
        <v>83</v>
      </c>
      <c r="F792" t="s">
        <v>6420</v>
      </c>
      <c r="G792" t="s">
        <v>16</v>
      </c>
      <c r="H792">
        <v>71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X792">
        <v>0</v>
      </c>
      <c r="Y792">
        <v>0</v>
      </c>
    </row>
    <row r="793" spans="1:26" x14ac:dyDescent="0.3">
      <c r="A793" t="s">
        <v>3446</v>
      </c>
      <c r="B793">
        <v>51</v>
      </c>
      <c r="C793" t="s">
        <v>6</v>
      </c>
      <c r="D793">
        <v>533123</v>
      </c>
      <c r="E793" t="s">
        <v>13</v>
      </c>
      <c r="F793" t="s">
        <v>6421</v>
      </c>
      <c r="G793" t="s">
        <v>24</v>
      </c>
      <c r="H793">
        <v>155</v>
      </c>
      <c r="I793">
        <v>25</v>
      </c>
      <c r="J793">
        <v>2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X793">
        <v>0</v>
      </c>
      <c r="Y793">
        <v>0</v>
      </c>
      <c r="Z793">
        <v>72</v>
      </c>
    </row>
    <row r="794" spans="1:26" x14ac:dyDescent="0.3">
      <c r="A794" t="s">
        <v>3456</v>
      </c>
      <c r="B794">
        <v>51</v>
      </c>
      <c r="C794" t="s">
        <v>6</v>
      </c>
      <c r="D794">
        <v>533182</v>
      </c>
      <c r="E794" t="s">
        <v>13</v>
      </c>
      <c r="F794" t="s">
        <v>6423</v>
      </c>
      <c r="G794" t="s">
        <v>16</v>
      </c>
      <c r="H794">
        <v>15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X794">
        <v>0</v>
      </c>
      <c r="Y794">
        <v>0</v>
      </c>
    </row>
    <row r="795" spans="1:26" x14ac:dyDescent="0.3">
      <c r="A795" t="s">
        <v>3458</v>
      </c>
      <c r="B795">
        <v>51</v>
      </c>
      <c r="C795" t="s">
        <v>14</v>
      </c>
      <c r="D795">
        <v>533196</v>
      </c>
      <c r="E795" t="s">
        <v>13</v>
      </c>
      <c r="F795" t="s">
        <v>6425</v>
      </c>
      <c r="G795" t="s">
        <v>16</v>
      </c>
      <c r="H795">
        <v>40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X795">
        <v>0</v>
      </c>
      <c r="Y795">
        <v>0</v>
      </c>
    </row>
    <row r="796" spans="1:26" x14ac:dyDescent="0.3">
      <c r="A796" t="s">
        <v>3463</v>
      </c>
      <c r="B796">
        <v>51</v>
      </c>
      <c r="C796" t="s">
        <v>14</v>
      </c>
      <c r="D796">
        <v>533209</v>
      </c>
      <c r="E796" t="s">
        <v>13</v>
      </c>
      <c r="F796" t="s">
        <v>6427</v>
      </c>
      <c r="G796" t="s">
        <v>16</v>
      </c>
      <c r="H796">
        <v>1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X796">
        <v>0</v>
      </c>
      <c r="Y796">
        <v>0</v>
      </c>
    </row>
    <row r="797" spans="1:26" x14ac:dyDescent="0.3">
      <c r="A797" t="s">
        <v>3465</v>
      </c>
      <c r="B797">
        <v>51</v>
      </c>
      <c r="C797" t="s">
        <v>14</v>
      </c>
      <c r="D797">
        <v>533210</v>
      </c>
      <c r="E797" t="s">
        <v>13</v>
      </c>
      <c r="F797" t="s">
        <v>6429</v>
      </c>
      <c r="G797" t="s">
        <v>16</v>
      </c>
      <c r="H797">
        <v>67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X797">
        <v>0</v>
      </c>
      <c r="Y797">
        <v>0</v>
      </c>
    </row>
    <row r="798" spans="1:26" x14ac:dyDescent="0.3">
      <c r="A798" t="s">
        <v>3485</v>
      </c>
      <c r="B798">
        <v>51</v>
      </c>
      <c r="C798" t="s">
        <v>7</v>
      </c>
      <c r="D798">
        <v>533257</v>
      </c>
      <c r="E798" t="s">
        <v>13</v>
      </c>
      <c r="F798" t="s">
        <v>6431</v>
      </c>
      <c r="G798" t="s">
        <v>17</v>
      </c>
      <c r="H798">
        <v>157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X798">
        <v>0</v>
      </c>
      <c r="Y798">
        <v>0</v>
      </c>
    </row>
    <row r="799" spans="1:26" x14ac:dyDescent="0.3">
      <c r="A799" t="s">
        <v>3487</v>
      </c>
      <c r="B799">
        <v>51</v>
      </c>
      <c r="C799" t="s">
        <v>12</v>
      </c>
      <c r="D799">
        <v>99139</v>
      </c>
      <c r="E799" t="s">
        <v>13</v>
      </c>
      <c r="F799" t="s">
        <v>6433</v>
      </c>
      <c r="G799" t="s">
        <v>16</v>
      </c>
      <c r="H799">
        <v>37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X799">
        <v>0</v>
      </c>
      <c r="Y799">
        <v>0</v>
      </c>
    </row>
    <row r="800" spans="1:26" x14ac:dyDescent="0.3">
      <c r="A800" t="s">
        <v>3493</v>
      </c>
      <c r="B800">
        <v>51</v>
      </c>
      <c r="C800" t="s">
        <v>12</v>
      </c>
      <c r="D800">
        <v>99117</v>
      </c>
      <c r="E800" t="s">
        <v>89</v>
      </c>
      <c r="F800" t="s">
        <v>6435</v>
      </c>
      <c r="G800" t="s">
        <v>16</v>
      </c>
      <c r="H800">
        <v>95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X800">
        <v>0</v>
      </c>
      <c r="Y800">
        <v>0</v>
      </c>
    </row>
    <row r="801" spans="1:26" x14ac:dyDescent="0.3">
      <c r="A801" t="s">
        <v>3507</v>
      </c>
      <c r="B801">
        <v>51</v>
      </c>
      <c r="C801" t="s">
        <v>9</v>
      </c>
      <c r="D801">
        <v>533322</v>
      </c>
      <c r="E801" t="s">
        <v>13</v>
      </c>
      <c r="F801" t="s">
        <v>6437</v>
      </c>
      <c r="G801" t="s">
        <v>16</v>
      </c>
      <c r="H801">
        <v>80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X801">
        <v>0</v>
      </c>
      <c r="Y801">
        <v>0</v>
      </c>
    </row>
    <row r="802" spans="1:26" x14ac:dyDescent="0.3">
      <c r="A802" t="s">
        <v>6439</v>
      </c>
      <c r="B802">
        <v>51</v>
      </c>
      <c r="C802" t="s">
        <v>12</v>
      </c>
      <c r="D802">
        <v>99161</v>
      </c>
      <c r="E802" t="s">
        <v>5299</v>
      </c>
      <c r="F802" t="s">
        <v>5719</v>
      </c>
      <c r="G802" t="s">
        <v>16</v>
      </c>
      <c r="H802">
        <v>64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X802">
        <v>0</v>
      </c>
      <c r="Y802">
        <v>0</v>
      </c>
    </row>
    <row r="803" spans="1:26" x14ac:dyDescent="0.3">
      <c r="A803" t="s">
        <v>3513</v>
      </c>
      <c r="B803">
        <v>51</v>
      </c>
      <c r="C803" t="s">
        <v>9</v>
      </c>
      <c r="D803">
        <v>533341</v>
      </c>
      <c r="E803" t="s">
        <v>13</v>
      </c>
      <c r="F803" t="s">
        <v>6440</v>
      </c>
      <c r="G803" t="s">
        <v>16</v>
      </c>
      <c r="H803">
        <v>70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X803">
        <v>0</v>
      </c>
      <c r="Y803">
        <v>0</v>
      </c>
    </row>
    <row r="804" spans="1:26" x14ac:dyDescent="0.3">
      <c r="A804" t="s">
        <v>3523</v>
      </c>
      <c r="B804">
        <v>51</v>
      </c>
      <c r="C804" t="s">
        <v>14</v>
      </c>
      <c r="D804">
        <v>533370</v>
      </c>
      <c r="E804" t="s">
        <v>13</v>
      </c>
      <c r="F804" t="s">
        <v>6442</v>
      </c>
      <c r="G804" t="s">
        <v>16</v>
      </c>
      <c r="H804">
        <v>9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X804">
        <v>0</v>
      </c>
      <c r="Y804">
        <v>0</v>
      </c>
    </row>
    <row r="805" spans="1:26" x14ac:dyDescent="0.3">
      <c r="A805" t="s">
        <v>3648</v>
      </c>
      <c r="B805">
        <v>51</v>
      </c>
      <c r="C805" t="s">
        <v>14</v>
      </c>
      <c r="D805">
        <v>808410</v>
      </c>
      <c r="E805" t="s">
        <v>13</v>
      </c>
      <c r="F805" t="s">
        <v>6444</v>
      </c>
      <c r="G805" t="s">
        <v>31</v>
      </c>
      <c r="H805">
        <v>90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X805">
        <v>0</v>
      </c>
      <c r="Y805">
        <v>0</v>
      </c>
    </row>
    <row r="806" spans="1:26" x14ac:dyDescent="0.3">
      <c r="A806" t="s">
        <v>3650</v>
      </c>
      <c r="B806">
        <v>51</v>
      </c>
      <c r="C806" t="s">
        <v>14</v>
      </c>
      <c r="D806">
        <v>808407</v>
      </c>
      <c r="E806" t="s">
        <v>13</v>
      </c>
      <c r="F806" t="s">
        <v>6446</v>
      </c>
      <c r="G806" t="s">
        <v>29</v>
      </c>
      <c r="H806">
        <v>105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X806">
        <v>0</v>
      </c>
      <c r="Y806">
        <v>0</v>
      </c>
    </row>
    <row r="807" spans="1:26" x14ac:dyDescent="0.3">
      <c r="A807" t="s">
        <v>3652</v>
      </c>
      <c r="B807">
        <v>51</v>
      </c>
      <c r="C807" t="s">
        <v>14</v>
      </c>
      <c r="D807">
        <v>808262</v>
      </c>
      <c r="E807" t="s">
        <v>13</v>
      </c>
      <c r="F807" t="s">
        <v>6449</v>
      </c>
      <c r="G807" t="s">
        <v>24</v>
      </c>
      <c r="H807">
        <v>90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X807">
        <v>0</v>
      </c>
      <c r="Y807">
        <v>0</v>
      </c>
    </row>
    <row r="808" spans="1:26" x14ac:dyDescent="0.3">
      <c r="A808" t="s">
        <v>3656</v>
      </c>
      <c r="B808">
        <v>51</v>
      </c>
      <c r="C808" t="s">
        <v>14</v>
      </c>
      <c r="D808">
        <v>808252</v>
      </c>
      <c r="E808" t="s">
        <v>13</v>
      </c>
      <c r="F808" t="s">
        <v>6451</v>
      </c>
      <c r="G808" t="s">
        <v>16</v>
      </c>
      <c r="H808">
        <v>110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X808">
        <v>0</v>
      </c>
      <c r="Y808">
        <v>0</v>
      </c>
    </row>
    <row r="809" spans="1:26" x14ac:dyDescent="0.3">
      <c r="A809" t="s">
        <v>3659</v>
      </c>
      <c r="B809">
        <v>51</v>
      </c>
      <c r="C809" t="s">
        <v>14</v>
      </c>
      <c r="D809">
        <v>808278</v>
      </c>
      <c r="E809" t="s">
        <v>13</v>
      </c>
      <c r="F809" t="s">
        <v>6455</v>
      </c>
      <c r="G809" t="s">
        <v>16</v>
      </c>
      <c r="H809">
        <v>120</v>
      </c>
      <c r="I809">
        <v>5</v>
      </c>
      <c r="J809">
        <v>2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X809">
        <v>0</v>
      </c>
      <c r="Y809">
        <v>0</v>
      </c>
      <c r="Z809">
        <v>46</v>
      </c>
    </row>
    <row r="810" spans="1:26" x14ac:dyDescent="0.3">
      <c r="A810" t="s">
        <v>3660</v>
      </c>
      <c r="B810">
        <v>51</v>
      </c>
      <c r="C810" t="s">
        <v>14</v>
      </c>
      <c r="D810">
        <v>808281</v>
      </c>
      <c r="E810" t="s">
        <v>13</v>
      </c>
      <c r="F810" t="s">
        <v>6457</v>
      </c>
      <c r="G810" t="s">
        <v>16</v>
      </c>
      <c r="H810">
        <v>105</v>
      </c>
      <c r="I810">
        <v>3</v>
      </c>
      <c r="J810">
        <v>4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X810">
        <v>0</v>
      </c>
      <c r="Y810">
        <v>0</v>
      </c>
      <c r="Z810">
        <v>102</v>
      </c>
    </row>
    <row r="811" spans="1:26" x14ac:dyDescent="0.3">
      <c r="A811" t="s">
        <v>3661</v>
      </c>
      <c r="B811">
        <v>51</v>
      </c>
      <c r="C811" t="s">
        <v>14</v>
      </c>
      <c r="D811">
        <v>808400</v>
      </c>
      <c r="E811" t="s">
        <v>13</v>
      </c>
      <c r="F811" t="s">
        <v>6459</v>
      </c>
      <c r="G811" t="s">
        <v>16</v>
      </c>
      <c r="H811">
        <v>95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X811">
        <v>0</v>
      </c>
      <c r="Y811">
        <v>0</v>
      </c>
    </row>
    <row r="812" spans="1:26" x14ac:dyDescent="0.3">
      <c r="A812" t="s">
        <v>3663</v>
      </c>
      <c r="B812">
        <v>51</v>
      </c>
      <c r="C812" t="s">
        <v>14</v>
      </c>
      <c r="D812">
        <v>809053</v>
      </c>
      <c r="E812" t="s">
        <v>13</v>
      </c>
      <c r="F812" t="s">
        <v>6461</v>
      </c>
      <c r="G812" t="s">
        <v>16</v>
      </c>
      <c r="H812">
        <v>87</v>
      </c>
      <c r="I812">
        <v>3</v>
      </c>
      <c r="J812">
        <v>1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X812">
        <v>0</v>
      </c>
      <c r="Y812">
        <v>0</v>
      </c>
      <c r="Z812">
        <v>22</v>
      </c>
    </row>
    <row r="813" spans="1:26" x14ac:dyDescent="0.3">
      <c r="A813" t="s">
        <v>3667</v>
      </c>
      <c r="B813">
        <v>51</v>
      </c>
      <c r="C813" t="s">
        <v>14</v>
      </c>
      <c r="D813">
        <v>808251</v>
      </c>
      <c r="E813" t="s">
        <v>13</v>
      </c>
      <c r="F813" t="s">
        <v>6463</v>
      </c>
      <c r="G813" t="s">
        <v>19</v>
      </c>
      <c r="H813">
        <v>150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X813">
        <v>0</v>
      </c>
      <c r="Y813">
        <v>0</v>
      </c>
    </row>
    <row r="814" spans="1:26" x14ac:dyDescent="0.3">
      <c r="A814" t="s">
        <v>3668</v>
      </c>
      <c r="B814">
        <v>51</v>
      </c>
      <c r="C814" t="s">
        <v>14</v>
      </c>
      <c r="D814">
        <v>808403</v>
      </c>
      <c r="E814" t="s">
        <v>13</v>
      </c>
      <c r="F814" t="s">
        <v>6465</v>
      </c>
      <c r="G814" t="s">
        <v>19</v>
      </c>
      <c r="H814">
        <v>95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X814">
        <v>0</v>
      </c>
      <c r="Y814">
        <v>0</v>
      </c>
    </row>
    <row r="815" spans="1:26" x14ac:dyDescent="0.3">
      <c r="A815" t="s">
        <v>3669</v>
      </c>
      <c r="B815">
        <v>51</v>
      </c>
      <c r="C815" t="s">
        <v>14</v>
      </c>
      <c r="D815">
        <v>808564</v>
      </c>
      <c r="E815" t="s">
        <v>13</v>
      </c>
      <c r="F815" t="s">
        <v>6467</v>
      </c>
      <c r="G815" t="s">
        <v>19</v>
      </c>
      <c r="H815">
        <v>140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X815">
        <v>0</v>
      </c>
      <c r="Y815">
        <v>0</v>
      </c>
    </row>
    <row r="816" spans="1:26" x14ac:dyDescent="0.3">
      <c r="A816" t="s">
        <v>3696</v>
      </c>
      <c r="B816">
        <v>51</v>
      </c>
      <c r="C816" t="s">
        <v>14</v>
      </c>
      <c r="D816">
        <v>804793</v>
      </c>
      <c r="E816" t="s">
        <v>13</v>
      </c>
      <c r="F816" t="s">
        <v>6469</v>
      </c>
      <c r="G816" t="s">
        <v>16</v>
      </c>
      <c r="H816">
        <v>47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X816">
        <v>0</v>
      </c>
      <c r="Y816">
        <v>0</v>
      </c>
    </row>
    <row r="817" spans="1:26" x14ac:dyDescent="0.3">
      <c r="A817" t="s">
        <v>3765</v>
      </c>
      <c r="B817">
        <v>51</v>
      </c>
      <c r="C817" t="s">
        <v>12</v>
      </c>
      <c r="D817">
        <v>804561</v>
      </c>
      <c r="E817" t="s">
        <v>13</v>
      </c>
      <c r="F817" t="s">
        <v>6471</v>
      </c>
      <c r="G817" t="s">
        <v>17</v>
      </c>
      <c r="H817">
        <v>100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X817">
        <v>0</v>
      </c>
      <c r="Y817">
        <v>0</v>
      </c>
    </row>
    <row r="818" spans="1:26" x14ac:dyDescent="0.3">
      <c r="A818" t="s">
        <v>3811</v>
      </c>
      <c r="B818">
        <v>8060</v>
      </c>
      <c r="C818" t="s">
        <v>14</v>
      </c>
      <c r="D818">
        <v>804515</v>
      </c>
      <c r="E818" t="s">
        <v>13</v>
      </c>
      <c r="F818" t="s">
        <v>6473</v>
      </c>
      <c r="G818" t="s">
        <v>17</v>
      </c>
      <c r="H818">
        <v>500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X818">
        <v>0</v>
      </c>
      <c r="Y818">
        <v>0</v>
      </c>
    </row>
    <row r="819" spans="1:26" x14ac:dyDescent="0.3">
      <c r="A819" t="s">
        <v>3976</v>
      </c>
      <c r="B819">
        <v>51</v>
      </c>
      <c r="C819" t="s">
        <v>14</v>
      </c>
      <c r="D819">
        <v>884524</v>
      </c>
      <c r="E819" t="s">
        <v>6475</v>
      </c>
      <c r="F819" t="s">
        <v>6476</v>
      </c>
      <c r="G819" t="s">
        <v>16</v>
      </c>
      <c r="H819">
        <v>115</v>
      </c>
      <c r="I819">
        <v>2</v>
      </c>
      <c r="J819">
        <v>2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X819">
        <v>0</v>
      </c>
      <c r="Y819">
        <v>0</v>
      </c>
      <c r="Z819">
        <v>18</v>
      </c>
    </row>
    <row r="820" spans="1:26" x14ac:dyDescent="0.3">
      <c r="A820" t="s">
        <v>4062</v>
      </c>
      <c r="B820">
        <v>51</v>
      </c>
      <c r="C820" t="s">
        <v>14</v>
      </c>
      <c r="D820">
        <v>532189</v>
      </c>
      <c r="E820" t="s">
        <v>39</v>
      </c>
      <c r="F820" t="s">
        <v>6478</v>
      </c>
      <c r="G820" t="s">
        <v>16</v>
      </c>
      <c r="H820">
        <v>6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X820">
        <v>0</v>
      </c>
      <c r="Y820">
        <v>0</v>
      </c>
    </row>
    <row r="821" spans="1:26" x14ac:dyDescent="0.3">
      <c r="A821" t="s">
        <v>4081</v>
      </c>
      <c r="B821">
        <v>51</v>
      </c>
      <c r="C821" t="s">
        <v>6</v>
      </c>
      <c r="D821">
        <v>528759</v>
      </c>
      <c r="E821" t="s">
        <v>68</v>
      </c>
      <c r="F821" t="s">
        <v>6479</v>
      </c>
      <c r="G821" t="s">
        <v>16</v>
      </c>
      <c r="H821">
        <v>165</v>
      </c>
      <c r="I821">
        <v>12</v>
      </c>
      <c r="J821">
        <v>2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X821">
        <v>0</v>
      </c>
      <c r="Y821">
        <v>0</v>
      </c>
      <c r="Z821">
        <v>52</v>
      </c>
    </row>
    <row r="822" spans="1:26" x14ac:dyDescent="0.3">
      <c r="A822" t="s">
        <v>4091</v>
      </c>
      <c r="B822">
        <v>51</v>
      </c>
      <c r="C822" t="s">
        <v>14</v>
      </c>
      <c r="D822">
        <v>533482</v>
      </c>
      <c r="E822" t="s">
        <v>13</v>
      </c>
      <c r="F822" t="s">
        <v>6481</v>
      </c>
      <c r="G822" t="s">
        <v>16</v>
      </c>
      <c r="H822">
        <v>42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X822">
        <v>0</v>
      </c>
      <c r="Y822">
        <v>0</v>
      </c>
    </row>
    <row r="823" spans="1:26" x14ac:dyDescent="0.3">
      <c r="A823" t="s">
        <v>4094</v>
      </c>
      <c r="B823">
        <v>51</v>
      </c>
      <c r="C823" t="s">
        <v>12</v>
      </c>
      <c r="D823">
        <v>530676</v>
      </c>
      <c r="E823" t="s">
        <v>39</v>
      </c>
      <c r="F823" t="s">
        <v>6483</v>
      </c>
      <c r="G823" t="s">
        <v>17</v>
      </c>
      <c r="H823">
        <v>125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X823">
        <v>0</v>
      </c>
      <c r="Y823">
        <v>0</v>
      </c>
    </row>
    <row r="824" spans="1:26" x14ac:dyDescent="0.3">
      <c r="A824" t="s">
        <v>4112</v>
      </c>
      <c r="B824">
        <v>51</v>
      </c>
      <c r="C824" t="s">
        <v>14</v>
      </c>
      <c r="D824">
        <v>533594</v>
      </c>
      <c r="E824" t="s">
        <v>13</v>
      </c>
      <c r="F824" t="s">
        <v>6485</v>
      </c>
      <c r="G824" t="s">
        <v>16</v>
      </c>
      <c r="H824">
        <v>11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X824">
        <v>0</v>
      </c>
      <c r="Y824">
        <v>0</v>
      </c>
    </row>
    <row r="825" spans="1:26" x14ac:dyDescent="0.3">
      <c r="A825" t="s">
        <v>6487</v>
      </c>
      <c r="B825">
        <v>51</v>
      </c>
      <c r="C825" t="s">
        <v>6</v>
      </c>
      <c r="D825">
        <v>99169</v>
      </c>
      <c r="E825" t="s">
        <v>39</v>
      </c>
      <c r="F825" t="s">
        <v>5074</v>
      </c>
      <c r="G825" t="s">
        <v>16</v>
      </c>
      <c r="H825">
        <v>160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X825">
        <v>0</v>
      </c>
      <c r="Y825">
        <v>0</v>
      </c>
      <c r="Z825">
        <v>110</v>
      </c>
    </row>
    <row r="826" spans="1:26" x14ac:dyDescent="0.3">
      <c r="A826" t="s">
        <v>6489</v>
      </c>
      <c r="B826">
        <v>51</v>
      </c>
      <c r="C826" t="s">
        <v>12</v>
      </c>
      <c r="D826">
        <v>99169</v>
      </c>
      <c r="E826" t="s">
        <v>67</v>
      </c>
      <c r="F826" t="s">
        <v>6490</v>
      </c>
      <c r="G826" t="s">
        <v>16</v>
      </c>
      <c r="H826">
        <v>15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X826">
        <v>0</v>
      </c>
      <c r="Y826">
        <v>0</v>
      </c>
      <c r="Z826">
        <v>112</v>
      </c>
    </row>
    <row r="827" spans="1:26" x14ac:dyDescent="0.3">
      <c r="A827" t="s">
        <v>6492</v>
      </c>
      <c r="B827">
        <v>51</v>
      </c>
      <c r="C827" t="s">
        <v>7</v>
      </c>
      <c r="D827">
        <v>99061</v>
      </c>
      <c r="E827">
        <v>910</v>
      </c>
      <c r="F827" t="s">
        <v>6493</v>
      </c>
      <c r="G827">
        <v>7</v>
      </c>
      <c r="H827">
        <v>53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</row>
    <row r="828" spans="1:26" x14ac:dyDescent="0.3">
      <c r="A828" t="s">
        <v>6495</v>
      </c>
      <c r="B828">
        <v>51</v>
      </c>
      <c r="C828" t="s">
        <v>14</v>
      </c>
      <c r="D828">
        <v>533631</v>
      </c>
      <c r="E828">
        <v>0</v>
      </c>
      <c r="F828" t="s">
        <v>6496</v>
      </c>
      <c r="G828">
        <v>5</v>
      </c>
      <c r="H828">
        <v>1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</row>
    <row r="829" spans="1:26" x14ac:dyDescent="0.3">
      <c r="A829" t="s">
        <v>6498</v>
      </c>
      <c r="B829">
        <v>52</v>
      </c>
      <c r="C829" t="s">
        <v>9</v>
      </c>
      <c r="D829">
        <v>99161</v>
      </c>
      <c r="E829" t="s">
        <v>5853</v>
      </c>
      <c r="F829" t="s">
        <v>6499</v>
      </c>
      <c r="G829" t="s">
        <v>16</v>
      </c>
      <c r="H829">
        <v>1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X829">
        <v>0</v>
      </c>
      <c r="Y829">
        <v>0</v>
      </c>
    </row>
    <row r="830" spans="1:26" x14ac:dyDescent="0.3">
      <c r="A830" t="s">
        <v>6501</v>
      </c>
      <c r="B830">
        <v>56</v>
      </c>
      <c r="C830" t="s">
        <v>6</v>
      </c>
      <c r="D830">
        <v>99161</v>
      </c>
      <c r="E830" t="s">
        <v>5702</v>
      </c>
      <c r="F830" t="s">
        <v>6502</v>
      </c>
      <c r="G830" t="s">
        <v>16</v>
      </c>
      <c r="H830">
        <v>1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X830">
        <v>0</v>
      </c>
      <c r="Y830">
        <v>0</v>
      </c>
    </row>
    <row r="831" spans="1:26" x14ac:dyDescent="0.3">
      <c r="A831" t="s">
        <v>6505</v>
      </c>
      <c r="B831">
        <v>52</v>
      </c>
      <c r="C831" t="s">
        <v>9</v>
      </c>
      <c r="D831">
        <v>99033</v>
      </c>
      <c r="E831">
        <v>313</v>
      </c>
      <c r="F831" t="s">
        <v>6506</v>
      </c>
      <c r="G831">
        <v>5</v>
      </c>
      <c r="H831">
        <v>1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</row>
    <row r="832" spans="1:26" x14ac:dyDescent="0.3">
      <c r="A832" t="s">
        <v>3050</v>
      </c>
      <c r="B832">
        <v>47</v>
      </c>
      <c r="C832" t="s">
        <v>12</v>
      </c>
      <c r="D832">
        <v>99035</v>
      </c>
      <c r="E832" t="s">
        <v>118</v>
      </c>
      <c r="F832" t="s">
        <v>6507</v>
      </c>
      <c r="G832">
        <v>7</v>
      </c>
      <c r="H832">
        <v>65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X832">
        <v>0</v>
      </c>
      <c r="Y832">
        <v>0</v>
      </c>
    </row>
    <row r="833" spans="1:26" x14ac:dyDescent="0.3">
      <c r="A833" t="s">
        <v>4415</v>
      </c>
      <c r="B833">
        <v>52</v>
      </c>
      <c r="C833" t="s">
        <v>9</v>
      </c>
      <c r="D833">
        <v>99051</v>
      </c>
      <c r="E833" t="s">
        <v>5113</v>
      </c>
      <c r="F833" t="s">
        <v>6510</v>
      </c>
      <c r="G833" t="s">
        <v>16</v>
      </c>
      <c r="H833">
        <v>100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X833">
        <v>0</v>
      </c>
      <c r="Y833">
        <v>0</v>
      </c>
    </row>
    <row r="834" spans="1:26" x14ac:dyDescent="0.3">
      <c r="A834" t="s">
        <v>4318</v>
      </c>
      <c r="B834">
        <v>52</v>
      </c>
      <c r="C834" t="s">
        <v>9</v>
      </c>
      <c r="D834">
        <v>99061</v>
      </c>
      <c r="E834" t="s">
        <v>5653</v>
      </c>
      <c r="F834" t="s">
        <v>6512</v>
      </c>
      <c r="G834" t="s">
        <v>16</v>
      </c>
      <c r="H834">
        <v>95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X834">
        <v>0</v>
      </c>
      <c r="Y834">
        <v>0</v>
      </c>
    </row>
    <row r="835" spans="1:26" x14ac:dyDescent="0.3">
      <c r="A835" t="s">
        <v>4319</v>
      </c>
      <c r="B835">
        <v>52</v>
      </c>
      <c r="C835" t="s">
        <v>9</v>
      </c>
      <c r="D835">
        <v>99061</v>
      </c>
      <c r="E835" t="s">
        <v>88</v>
      </c>
      <c r="F835" t="s">
        <v>6514</v>
      </c>
      <c r="G835" t="s">
        <v>16</v>
      </c>
      <c r="H835">
        <v>95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X835">
        <v>0</v>
      </c>
      <c r="Y835">
        <v>0</v>
      </c>
    </row>
    <row r="836" spans="1:26" x14ac:dyDescent="0.3">
      <c r="A836" t="s">
        <v>4320</v>
      </c>
      <c r="B836">
        <v>52</v>
      </c>
      <c r="C836" t="s">
        <v>9</v>
      </c>
      <c r="D836">
        <v>99061</v>
      </c>
      <c r="E836" t="s">
        <v>5113</v>
      </c>
      <c r="F836" t="s">
        <v>6515</v>
      </c>
      <c r="G836" t="s">
        <v>16</v>
      </c>
      <c r="H836">
        <v>95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X836">
        <v>0</v>
      </c>
      <c r="Y836">
        <v>0</v>
      </c>
    </row>
    <row r="837" spans="1:26" x14ac:dyDescent="0.3">
      <c r="A837" t="s">
        <v>4321</v>
      </c>
      <c r="B837">
        <v>52</v>
      </c>
      <c r="C837" t="s">
        <v>9</v>
      </c>
      <c r="D837">
        <v>99061</v>
      </c>
      <c r="E837" t="s">
        <v>4666</v>
      </c>
      <c r="F837" t="s">
        <v>6516</v>
      </c>
      <c r="G837" t="s">
        <v>16</v>
      </c>
      <c r="H837">
        <v>95</v>
      </c>
      <c r="I837">
        <v>5</v>
      </c>
      <c r="J837">
        <v>2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X837">
        <v>0</v>
      </c>
      <c r="Y837">
        <v>0</v>
      </c>
      <c r="Z837">
        <v>77</v>
      </c>
    </row>
    <row r="838" spans="1:26" x14ac:dyDescent="0.3">
      <c r="A838" t="s">
        <v>4322</v>
      </c>
      <c r="B838">
        <v>52</v>
      </c>
      <c r="C838" t="s">
        <v>9</v>
      </c>
      <c r="D838">
        <v>99061</v>
      </c>
      <c r="E838" t="s">
        <v>4941</v>
      </c>
      <c r="F838" t="s">
        <v>6517</v>
      </c>
      <c r="G838" t="s">
        <v>16</v>
      </c>
      <c r="H838">
        <v>95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X838">
        <v>0</v>
      </c>
      <c r="Y838">
        <v>0</v>
      </c>
    </row>
    <row r="839" spans="1:26" x14ac:dyDescent="0.3">
      <c r="A839" t="s">
        <v>4335</v>
      </c>
      <c r="B839">
        <v>52</v>
      </c>
      <c r="C839" t="s">
        <v>9</v>
      </c>
      <c r="D839">
        <v>99061</v>
      </c>
      <c r="E839" t="s">
        <v>5573</v>
      </c>
      <c r="F839" t="s">
        <v>6518</v>
      </c>
      <c r="G839" t="s">
        <v>16</v>
      </c>
      <c r="H839">
        <v>80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X839">
        <v>0</v>
      </c>
      <c r="Y839">
        <v>0</v>
      </c>
    </row>
    <row r="840" spans="1:26" x14ac:dyDescent="0.3">
      <c r="A840" t="s">
        <v>4336</v>
      </c>
      <c r="B840">
        <v>52</v>
      </c>
      <c r="C840" t="s">
        <v>9</v>
      </c>
      <c r="D840">
        <v>99061</v>
      </c>
      <c r="E840" t="s">
        <v>87</v>
      </c>
      <c r="F840" t="s">
        <v>6520</v>
      </c>
      <c r="G840" t="s">
        <v>16</v>
      </c>
      <c r="H840">
        <v>80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X840">
        <v>0</v>
      </c>
      <c r="Y840">
        <v>0</v>
      </c>
    </row>
    <row r="841" spans="1:26" x14ac:dyDescent="0.3">
      <c r="A841" t="s">
        <v>4337</v>
      </c>
      <c r="B841">
        <v>52</v>
      </c>
      <c r="C841" t="s">
        <v>9</v>
      </c>
      <c r="D841">
        <v>99061</v>
      </c>
      <c r="E841" t="s">
        <v>86</v>
      </c>
      <c r="F841" t="s">
        <v>6521</v>
      </c>
      <c r="G841" t="s">
        <v>16</v>
      </c>
      <c r="H841">
        <v>80</v>
      </c>
      <c r="I841">
        <v>3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X841">
        <v>0</v>
      </c>
      <c r="Y841">
        <v>0</v>
      </c>
    </row>
    <row r="842" spans="1:26" x14ac:dyDescent="0.3">
      <c r="A842" t="s">
        <v>4338</v>
      </c>
      <c r="B842">
        <v>52</v>
      </c>
      <c r="C842" t="s">
        <v>9</v>
      </c>
      <c r="D842">
        <v>99061</v>
      </c>
      <c r="E842" t="s">
        <v>85</v>
      </c>
      <c r="F842" t="s">
        <v>6522</v>
      </c>
      <c r="G842" t="s">
        <v>16</v>
      </c>
      <c r="H842">
        <v>80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X842">
        <v>0</v>
      </c>
      <c r="Y842">
        <v>0</v>
      </c>
    </row>
    <row r="843" spans="1:26" x14ac:dyDescent="0.3">
      <c r="A843" t="s">
        <v>3491</v>
      </c>
      <c r="B843">
        <v>52</v>
      </c>
      <c r="C843" t="s">
        <v>9</v>
      </c>
      <c r="D843">
        <v>99062</v>
      </c>
      <c r="E843" t="s">
        <v>5853</v>
      </c>
      <c r="F843" t="s">
        <v>6523</v>
      </c>
      <c r="G843" t="s">
        <v>16</v>
      </c>
      <c r="H843">
        <v>110</v>
      </c>
      <c r="I843">
        <v>70</v>
      </c>
      <c r="J843">
        <v>14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X843">
        <v>0</v>
      </c>
      <c r="Y843">
        <v>0</v>
      </c>
      <c r="Z843">
        <v>343</v>
      </c>
    </row>
    <row r="844" spans="1:26" x14ac:dyDescent="0.3">
      <c r="A844" t="s">
        <v>4268</v>
      </c>
      <c r="B844">
        <v>52</v>
      </c>
      <c r="C844" t="s">
        <v>9</v>
      </c>
      <c r="D844">
        <v>99063</v>
      </c>
      <c r="E844" t="s">
        <v>68</v>
      </c>
      <c r="F844" t="s">
        <v>6524</v>
      </c>
      <c r="G844" t="s">
        <v>31</v>
      </c>
      <c r="H844">
        <v>130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X844">
        <v>0</v>
      </c>
      <c r="Y844">
        <v>0</v>
      </c>
    </row>
    <row r="845" spans="1:26" x14ac:dyDescent="0.3">
      <c r="A845" t="s">
        <v>3254</v>
      </c>
      <c r="B845">
        <v>52</v>
      </c>
      <c r="C845" t="s">
        <v>9</v>
      </c>
      <c r="D845">
        <v>99094</v>
      </c>
      <c r="E845" t="s">
        <v>84</v>
      </c>
      <c r="F845" t="s">
        <v>6526</v>
      </c>
      <c r="G845" t="s">
        <v>16</v>
      </c>
      <c r="H845">
        <v>50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X845">
        <v>0</v>
      </c>
      <c r="Y845">
        <v>0</v>
      </c>
    </row>
    <row r="846" spans="1:26" x14ac:dyDescent="0.3">
      <c r="A846" t="s">
        <v>6528</v>
      </c>
      <c r="B846">
        <v>52</v>
      </c>
      <c r="C846" t="s">
        <v>9</v>
      </c>
      <c r="D846">
        <v>99095</v>
      </c>
      <c r="E846" t="s">
        <v>13</v>
      </c>
      <c r="F846" t="s">
        <v>6529</v>
      </c>
      <c r="G846" t="s">
        <v>24</v>
      </c>
      <c r="H846">
        <v>112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X846">
        <v>0</v>
      </c>
      <c r="Y846">
        <v>0</v>
      </c>
    </row>
    <row r="847" spans="1:26" x14ac:dyDescent="0.3">
      <c r="A847" t="s">
        <v>3336</v>
      </c>
      <c r="B847">
        <v>52</v>
      </c>
      <c r="C847" t="s">
        <v>9</v>
      </c>
      <c r="D847">
        <v>99097</v>
      </c>
      <c r="E847" t="s">
        <v>53</v>
      </c>
      <c r="F847" t="s">
        <v>6531</v>
      </c>
      <c r="G847" t="s">
        <v>16</v>
      </c>
      <c r="H847">
        <v>75</v>
      </c>
      <c r="I847">
        <v>2</v>
      </c>
      <c r="J847">
        <v>1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X847">
        <v>0</v>
      </c>
      <c r="Y847">
        <v>0</v>
      </c>
      <c r="Z847">
        <v>32</v>
      </c>
    </row>
    <row r="848" spans="1:26" x14ac:dyDescent="0.3">
      <c r="A848" t="s">
        <v>3354</v>
      </c>
      <c r="B848">
        <v>52</v>
      </c>
      <c r="C848" t="s">
        <v>9</v>
      </c>
      <c r="D848">
        <v>99100</v>
      </c>
      <c r="E848" t="s">
        <v>13</v>
      </c>
      <c r="F848" t="s">
        <v>6533</v>
      </c>
      <c r="G848" t="s">
        <v>19</v>
      </c>
      <c r="H848">
        <v>17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X848">
        <v>0</v>
      </c>
      <c r="Y848">
        <v>0</v>
      </c>
    </row>
    <row r="849" spans="1:26" x14ac:dyDescent="0.3">
      <c r="A849" t="s">
        <v>3285</v>
      </c>
      <c r="B849">
        <v>52</v>
      </c>
      <c r="C849" t="s">
        <v>9</v>
      </c>
      <c r="D849">
        <v>99161</v>
      </c>
      <c r="E849" t="s">
        <v>5653</v>
      </c>
      <c r="F849" t="s">
        <v>6535</v>
      </c>
      <c r="G849" t="s">
        <v>16</v>
      </c>
      <c r="H849">
        <v>1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X849">
        <v>0</v>
      </c>
      <c r="Y849">
        <v>0</v>
      </c>
    </row>
    <row r="850" spans="1:26" x14ac:dyDescent="0.3">
      <c r="A850" t="s">
        <v>3286</v>
      </c>
      <c r="B850">
        <v>52</v>
      </c>
      <c r="C850" t="s">
        <v>9</v>
      </c>
      <c r="D850">
        <v>99161</v>
      </c>
      <c r="E850" t="s">
        <v>5573</v>
      </c>
      <c r="F850" t="s">
        <v>6537</v>
      </c>
      <c r="G850" t="s">
        <v>16</v>
      </c>
      <c r="H850">
        <v>1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X850">
        <v>0</v>
      </c>
      <c r="Y850">
        <v>0</v>
      </c>
    </row>
    <row r="851" spans="1:26" x14ac:dyDescent="0.3">
      <c r="A851" t="s">
        <v>4139</v>
      </c>
      <c r="B851">
        <v>52</v>
      </c>
      <c r="C851" t="s">
        <v>9</v>
      </c>
      <c r="D851">
        <v>511283</v>
      </c>
      <c r="E851" t="s">
        <v>13</v>
      </c>
      <c r="F851" t="s">
        <v>6538</v>
      </c>
      <c r="G851" t="s">
        <v>16</v>
      </c>
      <c r="H851">
        <v>135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X851">
        <v>0</v>
      </c>
      <c r="Y851">
        <v>0</v>
      </c>
    </row>
    <row r="852" spans="1:26" x14ac:dyDescent="0.3">
      <c r="A852" t="s">
        <v>4252</v>
      </c>
      <c r="B852">
        <v>52</v>
      </c>
      <c r="C852" t="s">
        <v>9</v>
      </c>
      <c r="D852">
        <v>522441</v>
      </c>
      <c r="E852" t="s">
        <v>13</v>
      </c>
      <c r="F852" t="s">
        <v>6540</v>
      </c>
      <c r="G852" t="s">
        <v>21</v>
      </c>
      <c r="H852">
        <v>160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X852">
        <v>0</v>
      </c>
      <c r="Y852">
        <v>0</v>
      </c>
    </row>
    <row r="853" spans="1:26" x14ac:dyDescent="0.3">
      <c r="A853" t="s">
        <v>3518</v>
      </c>
      <c r="B853">
        <v>52</v>
      </c>
      <c r="C853" t="s">
        <v>9</v>
      </c>
      <c r="D853">
        <v>523413</v>
      </c>
      <c r="E853" t="s">
        <v>71</v>
      </c>
      <c r="F853" t="s">
        <v>6542</v>
      </c>
      <c r="G853" t="s">
        <v>16</v>
      </c>
      <c r="H853">
        <v>140</v>
      </c>
      <c r="I853">
        <v>6</v>
      </c>
      <c r="J853">
        <v>2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X853">
        <v>0</v>
      </c>
      <c r="Y853">
        <v>0</v>
      </c>
      <c r="Z853">
        <v>22</v>
      </c>
    </row>
    <row r="854" spans="1:26" x14ac:dyDescent="0.3">
      <c r="A854" t="s">
        <v>4344</v>
      </c>
      <c r="B854">
        <v>52</v>
      </c>
      <c r="C854" t="s">
        <v>9</v>
      </c>
      <c r="D854">
        <v>526653</v>
      </c>
      <c r="E854" t="s">
        <v>13</v>
      </c>
      <c r="F854" t="s">
        <v>6544</v>
      </c>
      <c r="G854" t="s">
        <v>19</v>
      </c>
      <c r="H854">
        <v>5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X854">
        <v>0</v>
      </c>
      <c r="Y854">
        <v>0</v>
      </c>
    </row>
    <row r="855" spans="1:26" x14ac:dyDescent="0.3">
      <c r="A855" t="s">
        <v>4351</v>
      </c>
      <c r="B855">
        <v>52</v>
      </c>
      <c r="C855" t="s">
        <v>9</v>
      </c>
      <c r="D855">
        <v>526840</v>
      </c>
      <c r="E855" t="s">
        <v>13</v>
      </c>
      <c r="F855" t="s">
        <v>6546</v>
      </c>
      <c r="G855" t="s">
        <v>17</v>
      </c>
      <c r="H855">
        <v>125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X855">
        <v>0</v>
      </c>
      <c r="Y855">
        <v>0</v>
      </c>
    </row>
    <row r="856" spans="1:26" x14ac:dyDescent="0.3">
      <c r="A856" t="s">
        <v>4360</v>
      </c>
      <c r="B856">
        <v>52</v>
      </c>
      <c r="C856" t="s">
        <v>9</v>
      </c>
      <c r="D856">
        <v>527167</v>
      </c>
      <c r="E856" t="s">
        <v>13</v>
      </c>
      <c r="F856" t="s">
        <v>6548</v>
      </c>
      <c r="G856" t="s">
        <v>16</v>
      </c>
      <c r="H856">
        <v>15</v>
      </c>
      <c r="I856">
        <v>2</v>
      </c>
      <c r="J856">
        <v>3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X856">
        <v>0</v>
      </c>
      <c r="Y856">
        <v>0</v>
      </c>
      <c r="Z856">
        <v>29</v>
      </c>
    </row>
    <row r="857" spans="1:26" x14ac:dyDescent="0.3">
      <c r="A857" t="s">
        <v>4383</v>
      </c>
      <c r="B857">
        <v>52</v>
      </c>
      <c r="C857" t="s">
        <v>9</v>
      </c>
      <c r="D857">
        <v>527970</v>
      </c>
      <c r="E857" t="s">
        <v>13</v>
      </c>
      <c r="F857" t="s">
        <v>6550</v>
      </c>
      <c r="G857" t="s">
        <v>17</v>
      </c>
      <c r="H857">
        <v>150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X857">
        <v>0</v>
      </c>
      <c r="Y857">
        <v>0</v>
      </c>
    </row>
    <row r="858" spans="1:26" x14ac:dyDescent="0.3">
      <c r="A858" t="s">
        <v>4399</v>
      </c>
      <c r="B858">
        <v>52</v>
      </c>
      <c r="C858" t="s">
        <v>9</v>
      </c>
      <c r="D858">
        <v>528235</v>
      </c>
      <c r="E858" t="s">
        <v>13</v>
      </c>
      <c r="F858" t="s">
        <v>6552</v>
      </c>
      <c r="G858" t="s">
        <v>16</v>
      </c>
      <c r="H858">
        <v>20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X858">
        <v>0</v>
      </c>
      <c r="Y858">
        <v>0</v>
      </c>
    </row>
    <row r="859" spans="1:26" x14ac:dyDescent="0.3">
      <c r="A859" t="s">
        <v>4542</v>
      </c>
      <c r="B859">
        <v>52</v>
      </c>
      <c r="C859" t="s">
        <v>9</v>
      </c>
      <c r="D859">
        <v>530559</v>
      </c>
      <c r="E859" t="s">
        <v>13</v>
      </c>
      <c r="F859" t="s">
        <v>6554</v>
      </c>
      <c r="G859" t="s">
        <v>16</v>
      </c>
      <c r="H859">
        <v>130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X859">
        <v>0</v>
      </c>
      <c r="Y859">
        <v>0</v>
      </c>
    </row>
    <row r="860" spans="1:26" x14ac:dyDescent="0.3">
      <c r="A860" t="s">
        <v>4574</v>
      </c>
      <c r="B860">
        <v>52</v>
      </c>
      <c r="C860" t="s">
        <v>9</v>
      </c>
      <c r="D860">
        <v>530880</v>
      </c>
      <c r="E860" t="s">
        <v>13</v>
      </c>
      <c r="F860" t="s">
        <v>6556</v>
      </c>
      <c r="G860" t="s">
        <v>16</v>
      </c>
      <c r="H860">
        <v>65</v>
      </c>
      <c r="I860">
        <v>18</v>
      </c>
      <c r="J860">
        <v>3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X860">
        <v>0</v>
      </c>
      <c r="Y860">
        <v>0</v>
      </c>
      <c r="Z860">
        <v>56</v>
      </c>
    </row>
    <row r="861" spans="1:26" x14ac:dyDescent="0.3">
      <c r="A861" t="s">
        <v>4581</v>
      </c>
      <c r="B861">
        <v>52</v>
      </c>
      <c r="C861" t="s">
        <v>9</v>
      </c>
      <c r="D861">
        <v>530965</v>
      </c>
      <c r="E861" t="s">
        <v>13</v>
      </c>
      <c r="F861" t="s">
        <v>6558</v>
      </c>
      <c r="G861" t="s">
        <v>16</v>
      </c>
      <c r="H861">
        <v>40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X861">
        <v>0</v>
      </c>
      <c r="Y861">
        <v>0</v>
      </c>
    </row>
    <row r="862" spans="1:26" x14ac:dyDescent="0.3">
      <c r="A862" t="s">
        <v>3080</v>
      </c>
      <c r="B862">
        <v>52</v>
      </c>
      <c r="C862" t="s">
        <v>9</v>
      </c>
      <c r="D862">
        <v>530965</v>
      </c>
      <c r="E862" t="s">
        <v>39</v>
      </c>
      <c r="F862" t="s">
        <v>6560</v>
      </c>
      <c r="G862" t="s">
        <v>16</v>
      </c>
      <c r="H862">
        <v>40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X862">
        <v>0</v>
      </c>
      <c r="Y862">
        <v>0</v>
      </c>
    </row>
    <row r="863" spans="1:26" x14ac:dyDescent="0.3">
      <c r="A863" t="s">
        <v>4582</v>
      </c>
      <c r="B863">
        <v>52</v>
      </c>
      <c r="C863" t="s">
        <v>9</v>
      </c>
      <c r="D863">
        <v>530966</v>
      </c>
      <c r="E863" t="s">
        <v>13</v>
      </c>
      <c r="F863" t="s">
        <v>6562</v>
      </c>
      <c r="G863" t="s">
        <v>16</v>
      </c>
      <c r="H863">
        <v>40</v>
      </c>
      <c r="I863">
        <v>5</v>
      </c>
      <c r="J863">
        <v>4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X863">
        <v>0</v>
      </c>
      <c r="Y863">
        <v>0</v>
      </c>
      <c r="Z863">
        <v>70</v>
      </c>
    </row>
    <row r="864" spans="1:26" x14ac:dyDescent="0.3">
      <c r="A864" t="s">
        <v>3024</v>
      </c>
      <c r="B864">
        <v>52</v>
      </c>
      <c r="C864" t="s">
        <v>9</v>
      </c>
      <c r="D864">
        <v>531574</v>
      </c>
      <c r="E864" t="s">
        <v>13</v>
      </c>
      <c r="F864" t="s">
        <v>6563</v>
      </c>
      <c r="G864" t="s">
        <v>16</v>
      </c>
      <c r="H864">
        <v>12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X864">
        <v>0</v>
      </c>
      <c r="Y864">
        <v>0</v>
      </c>
    </row>
    <row r="865" spans="1:26" x14ac:dyDescent="0.3">
      <c r="A865" t="s">
        <v>6565</v>
      </c>
      <c r="B865">
        <v>50</v>
      </c>
      <c r="C865" t="s">
        <v>14</v>
      </c>
      <c r="D865">
        <v>99161</v>
      </c>
      <c r="E865" t="s">
        <v>104</v>
      </c>
      <c r="F865" t="s">
        <v>6566</v>
      </c>
      <c r="G865" t="s">
        <v>16</v>
      </c>
      <c r="H865">
        <v>20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X865">
        <v>0</v>
      </c>
      <c r="Y865">
        <v>0</v>
      </c>
    </row>
    <row r="866" spans="1:26" x14ac:dyDescent="0.3">
      <c r="A866" t="s">
        <v>3138</v>
      </c>
      <c r="B866">
        <v>52</v>
      </c>
      <c r="C866" t="s">
        <v>9</v>
      </c>
      <c r="D866">
        <v>532191</v>
      </c>
      <c r="E866" t="s">
        <v>13</v>
      </c>
      <c r="F866" t="s">
        <v>6567</v>
      </c>
      <c r="G866" t="s">
        <v>19</v>
      </c>
      <c r="H866">
        <v>105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X866">
        <v>0</v>
      </c>
      <c r="Y866">
        <v>0</v>
      </c>
    </row>
    <row r="867" spans="1:26" x14ac:dyDescent="0.3">
      <c r="A867" t="s">
        <v>3195</v>
      </c>
      <c r="B867">
        <v>52</v>
      </c>
      <c r="C867" t="s">
        <v>9</v>
      </c>
      <c r="D867">
        <v>532528</v>
      </c>
      <c r="E867" t="s">
        <v>13</v>
      </c>
      <c r="F867" t="s">
        <v>6569</v>
      </c>
      <c r="G867" t="s">
        <v>16</v>
      </c>
      <c r="H867">
        <v>30</v>
      </c>
      <c r="I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X867">
        <v>0</v>
      </c>
      <c r="Y867">
        <v>0</v>
      </c>
    </row>
    <row r="868" spans="1:26" x14ac:dyDescent="0.3">
      <c r="A868" t="s">
        <v>3451</v>
      </c>
      <c r="B868">
        <v>52</v>
      </c>
      <c r="C868" t="s">
        <v>9</v>
      </c>
      <c r="D868">
        <v>532736</v>
      </c>
      <c r="E868" t="s">
        <v>68</v>
      </c>
      <c r="F868" t="s">
        <v>6571</v>
      </c>
      <c r="G868" t="s">
        <v>16</v>
      </c>
      <c r="H868">
        <v>55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X868">
        <v>0</v>
      </c>
      <c r="Y868">
        <v>0</v>
      </c>
    </row>
    <row r="869" spans="1:26" x14ac:dyDescent="0.3">
      <c r="A869" t="s">
        <v>3228</v>
      </c>
      <c r="B869">
        <v>52</v>
      </c>
      <c r="C869" t="s">
        <v>9</v>
      </c>
      <c r="D869">
        <v>532738</v>
      </c>
      <c r="E869" t="s">
        <v>13</v>
      </c>
      <c r="F869" t="s">
        <v>6573</v>
      </c>
      <c r="G869" t="s">
        <v>16</v>
      </c>
      <c r="H869">
        <v>106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X869">
        <v>0</v>
      </c>
      <c r="Y869">
        <v>0</v>
      </c>
    </row>
    <row r="870" spans="1:26" x14ac:dyDescent="0.3">
      <c r="A870" t="s">
        <v>3346</v>
      </c>
      <c r="B870">
        <v>52</v>
      </c>
      <c r="C870" t="s">
        <v>9</v>
      </c>
      <c r="D870">
        <v>532912</v>
      </c>
      <c r="E870" t="s">
        <v>13</v>
      </c>
      <c r="F870" t="s">
        <v>6575</v>
      </c>
      <c r="G870" t="s">
        <v>21</v>
      </c>
      <c r="H870">
        <v>155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X870">
        <v>0</v>
      </c>
      <c r="Y870">
        <v>0</v>
      </c>
    </row>
    <row r="871" spans="1:26" x14ac:dyDescent="0.3">
      <c r="A871" t="s">
        <v>3398</v>
      </c>
      <c r="B871">
        <v>52</v>
      </c>
      <c r="C871" t="s">
        <v>9</v>
      </c>
      <c r="D871">
        <v>533087</v>
      </c>
      <c r="E871" t="s">
        <v>13</v>
      </c>
      <c r="F871" t="s">
        <v>6577</v>
      </c>
      <c r="G871" t="s">
        <v>19</v>
      </c>
      <c r="H871">
        <v>60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X871">
        <v>0</v>
      </c>
      <c r="Y871">
        <v>0</v>
      </c>
    </row>
    <row r="872" spans="1:26" x14ac:dyDescent="0.3">
      <c r="A872" t="s">
        <v>3457</v>
      </c>
      <c r="B872">
        <v>52</v>
      </c>
      <c r="C872" t="s">
        <v>9</v>
      </c>
      <c r="D872">
        <v>533183</v>
      </c>
      <c r="E872" t="s">
        <v>13</v>
      </c>
      <c r="F872" t="s">
        <v>6579</v>
      </c>
      <c r="G872" t="s">
        <v>16</v>
      </c>
      <c r="H872">
        <v>120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X872">
        <v>0</v>
      </c>
      <c r="Y872">
        <v>0</v>
      </c>
    </row>
    <row r="873" spans="1:26" x14ac:dyDescent="0.3">
      <c r="A873" t="s">
        <v>3478</v>
      </c>
      <c r="B873">
        <v>52</v>
      </c>
      <c r="C873" t="s">
        <v>9</v>
      </c>
      <c r="D873">
        <v>533244</v>
      </c>
      <c r="E873" t="s">
        <v>13</v>
      </c>
      <c r="F873" t="s">
        <v>6581</v>
      </c>
      <c r="G873" t="s">
        <v>19</v>
      </c>
      <c r="H873">
        <v>150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X873">
        <v>0</v>
      </c>
      <c r="Y873">
        <v>0</v>
      </c>
    </row>
    <row r="874" spans="1:26" x14ac:dyDescent="0.3">
      <c r="A874" t="s">
        <v>3521</v>
      </c>
      <c r="B874">
        <v>52</v>
      </c>
      <c r="C874" t="s">
        <v>9</v>
      </c>
      <c r="D874">
        <v>533359</v>
      </c>
      <c r="E874" t="s">
        <v>13</v>
      </c>
      <c r="F874" t="s">
        <v>6583</v>
      </c>
      <c r="G874">
        <v>6</v>
      </c>
      <c r="H874">
        <v>77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X874">
        <v>0</v>
      </c>
      <c r="Y874">
        <v>0</v>
      </c>
    </row>
    <row r="875" spans="1:26" x14ac:dyDescent="0.3">
      <c r="A875" t="s">
        <v>4100</v>
      </c>
      <c r="B875">
        <v>52</v>
      </c>
      <c r="C875" t="s">
        <v>9</v>
      </c>
      <c r="D875">
        <v>533530</v>
      </c>
      <c r="E875" t="s">
        <v>13</v>
      </c>
      <c r="F875" t="s">
        <v>6585</v>
      </c>
      <c r="G875">
        <v>5</v>
      </c>
      <c r="H875">
        <v>1</v>
      </c>
      <c r="I875">
        <v>4</v>
      </c>
      <c r="J875">
        <v>1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X875">
        <v>0</v>
      </c>
      <c r="Y875">
        <v>0</v>
      </c>
      <c r="Z875">
        <v>12</v>
      </c>
    </row>
    <row r="876" spans="1:26" x14ac:dyDescent="0.3">
      <c r="A876" t="s">
        <v>4447</v>
      </c>
      <c r="B876">
        <v>52</v>
      </c>
      <c r="C876" t="s">
        <v>9</v>
      </c>
      <c r="D876">
        <v>599000</v>
      </c>
      <c r="E876" t="s">
        <v>39</v>
      </c>
      <c r="F876" t="s">
        <v>4763</v>
      </c>
      <c r="G876" t="s">
        <v>16</v>
      </c>
      <c r="H876">
        <v>70</v>
      </c>
      <c r="I876">
        <v>28</v>
      </c>
      <c r="J876">
        <v>3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X876">
        <v>0</v>
      </c>
      <c r="Y876">
        <v>0</v>
      </c>
      <c r="Z876">
        <v>78</v>
      </c>
    </row>
    <row r="877" spans="1:26" x14ac:dyDescent="0.3">
      <c r="A877" t="s">
        <v>4451</v>
      </c>
      <c r="B877">
        <v>52</v>
      </c>
      <c r="C877" t="s">
        <v>9</v>
      </c>
      <c r="D877">
        <v>599000</v>
      </c>
      <c r="E877" t="s">
        <v>47</v>
      </c>
      <c r="F877" t="s">
        <v>4763</v>
      </c>
      <c r="G877" t="s">
        <v>16</v>
      </c>
      <c r="H877">
        <v>10</v>
      </c>
      <c r="I877">
        <v>16</v>
      </c>
      <c r="J877">
        <v>3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X877">
        <v>0</v>
      </c>
      <c r="Y877">
        <v>0</v>
      </c>
      <c r="Z877">
        <v>68</v>
      </c>
    </row>
    <row r="878" spans="1:26" x14ac:dyDescent="0.3">
      <c r="A878" t="s">
        <v>4418</v>
      </c>
      <c r="B878">
        <v>52</v>
      </c>
      <c r="C878" t="s">
        <v>12</v>
      </c>
      <c r="D878">
        <v>27828</v>
      </c>
      <c r="E878" t="s">
        <v>77</v>
      </c>
      <c r="F878" t="s">
        <v>6589</v>
      </c>
      <c r="G878" t="s">
        <v>16</v>
      </c>
      <c r="H878">
        <v>75</v>
      </c>
      <c r="I878">
        <v>2</v>
      </c>
      <c r="J878">
        <v>1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X878">
        <v>0</v>
      </c>
      <c r="Y878">
        <v>0</v>
      </c>
      <c r="Z878">
        <v>22</v>
      </c>
    </row>
    <row r="879" spans="1:26" x14ac:dyDescent="0.3">
      <c r="A879" t="s">
        <v>3166</v>
      </c>
      <c r="B879">
        <v>52</v>
      </c>
      <c r="C879" t="s">
        <v>12</v>
      </c>
      <c r="D879">
        <v>99033</v>
      </c>
      <c r="E879" t="s">
        <v>6055</v>
      </c>
      <c r="F879" t="s">
        <v>6591</v>
      </c>
      <c r="G879" t="s">
        <v>16</v>
      </c>
      <c r="H879">
        <v>35</v>
      </c>
      <c r="I879">
        <v>1</v>
      </c>
      <c r="J879">
        <v>1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X879">
        <v>0</v>
      </c>
      <c r="Y879">
        <v>0</v>
      </c>
      <c r="Z879">
        <v>16</v>
      </c>
    </row>
    <row r="880" spans="1:26" x14ac:dyDescent="0.3">
      <c r="A880" t="s">
        <v>3177</v>
      </c>
      <c r="B880">
        <v>52</v>
      </c>
      <c r="C880" t="s">
        <v>12</v>
      </c>
      <c r="D880">
        <v>99087</v>
      </c>
      <c r="E880" t="s">
        <v>39</v>
      </c>
      <c r="F880" t="s">
        <v>6593</v>
      </c>
      <c r="G880" t="s">
        <v>17</v>
      </c>
      <c r="H880">
        <v>30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X880">
        <v>0</v>
      </c>
      <c r="Y880">
        <v>0</v>
      </c>
    </row>
    <row r="881" spans="1:26" x14ac:dyDescent="0.3">
      <c r="A881" t="s">
        <v>4557</v>
      </c>
      <c r="B881">
        <v>52</v>
      </c>
      <c r="C881" t="s">
        <v>12</v>
      </c>
      <c r="D881">
        <v>99145</v>
      </c>
      <c r="E881" t="s">
        <v>67</v>
      </c>
      <c r="F881" t="s">
        <v>6595</v>
      </c>
      <c r="G881" t="s">
        <v>29</v>
      </c>
      <c r="H881">
        <v>105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X881">
        <v>0</v>
      </c>
      <c r="Y881">
        <v>0</v>
      </c>
    </row>
    <row r="882" spans="1:26" x14ac:dyDescent="0.3">
      <c r="A882" t="s">
        <v>4174</v>
      </c>
      <c r="B882">
        <v>52</v>
      </c>
      <c r="C882" t="s">
        <v>12</v>
      </c>
      <c r="D882">
        <v>518681</v>
      </c>
      <c r="E882" t="s">
        <v>13</v>
      </c>
      <c r="F882" t="s">
        <v>6597</v>
      </c>
      <c r="G882" t="s">
        <v>16</v>
      </c>
      <c r="H882">
        <v>65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X882">
        <v>0</v>
      </c>
      <c r="Y882">
        <v>0</v>
      </c>
    </row>
    <row r="883" spans="1:26" x14ac:dyDescent="0.3">
      <c r="A883" t="s">
        <v>3267</v>
      </c>
      <c r="B883">
        <v>52</v>
      </c>
      <c r="C883" t="s">
        <v>12</v>
      </c>
      <c r="D883">
        <v>523800</v>
      </c>
      <c r="E883" t="s">
        <v>13</v>
      </c>
      <c r="F883" t="s">
        <v>6599</v>
      </c>
      <c r="G883" t="s">
        <v>16</v>
      </c>
      <c r="H883">
        <v>95</v>
      </c>
      <c r="I883">
        <v>2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X883">
        <v>0</v>
      </c>
      <c r="Y883">
        <v>0</v>
      </c>
    </row>
    <row r="884" spans="1:26" x14ac:dyDescent="0.3">
      <c r="A884" t="s">
        <v>3079</v>
      </c>
      <c r="B884">
        <v>52</v>
      </c>
      <c r="C884" t="s">
        <v>12</v>
      </c>
      <c r="D884">
        <v>530307</v>
      </c>
      <c r="E884" t="s">
        <v>39</v>
      </c>
      <c r="F884" t="s">
        <v>6601</v>
      </c>
      <c r="G884" t="s">
        <v>16</v>
      </c>
      <c r="H884">
        <v>5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X884">
        <v>0</v>
      </c>
      <c r="Y884">
        <v>0</v>
      </c>
    </row>
    <row r="885" spans="1:26" x14ac:dyDescent="0.3">
      <c r="A885" t="s">
        <v>4556</v>
      </c>
      <c r="B885">
        <v>52</v>
      </c>
      <c r="C885" t="s">
        <v>12</v>
      </c>
      <c r="D885">
        <v>530651</v>
      </c>
      <c r="E885" t="s">
        <v>13</v>
      </c>
      <c r="F885" t="s">
        <v>6603</v>
      </c>
      <c r="G885" t="s">
        <v>16</v>
      </c>
      <c r="H885">
        <v>60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X885">
        <v>0</v>
      </c>
      <c r="Y885">
        <v>0</v>
      </c>
    </row>
    <row r="886" spans="1:26" x14ac:dyDescent="0.3">
      <c r="A886" t="s">
        <v>3482</v>
      </c>
      <c r="B886">
        <v>52</v>
      </c>
      <c r="C886" t="s">
        <v>12</v>
      </c>
      <c r="D886">
        <v>530651</v>
      </c>
      <c r="E886" t="s">
        <v>68</v>
      </c>
      <c r="F886" t="s">
        <v>6605</v>
      </c>
      <c r="G886" t="s">
        <v>16</v>
      </c>
      <c r="H886">
        <v>1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X886">
        <v>0</v>
      </c>
      <c r="Y886">
        <v>0</v>
      </c>
    </row>
    <row r="887" spans="1:26" x14ac:dyDescent="0.3">
      <c r="A887" t="s">
        <v>4560</v>
      </c>
      <c r="B887">
        <v>52</v>
      </c>
      <c r="C887" t="s">
        <v>12</v>
      </c>
      <c r="D887">
        <v>530676</v>
      </c>
      <c r="E887" t="s">
        <v>13</v>
      </c>
      <c r="F887" t="s">
        <v>6607</v>
      </c>
      <c r="G887" t="s">
        <v>17</v>
      </c>
      <c r="H887">
        <v>110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X887">
        <v>0</v>
      </c>
      <c r="Y887">
        <v>0</v>
      </c>
    </row>
    <row r="888" spans="1:26" x14ac:dyDescent="0.3">
      <c r="A888" t="s">
        <v>4565</v>
      </c>
      <c r="B888">
        <v>52</v>
      </c>
      <c r="C888" t="s">
        <v>12</v>
      </c>
      <c r="D888">
        <v>530794</v>
      </c>
      <c r="E888" t="s">
        <v>13</v>
      </c>
      <c r="F888" t="s">
        <v>6610</v>
      </c>
      <c r="G888" t="s">
        <v>16</v>
      </c>
      <c r="H888">
        <v>55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X888">
        <v>0</v>
      </c>
      <c r="Y888">
        <v>0</v>
      </c>
    </row>
    <row r="889" spans="1:26" x14ac:dyDescent="0.3">
      <c r="A889" t="s">
        <v>4579</v>
      </c>
      <c r="B889">
        <v>52</v>
      </c>
      <c r="C889" t="s">
        <v>12</v>
      </c>
      <c r="D889">
        <v>530921</v>
      </c>
      <c r="E889" t="s">
        <v>13</v>
      </c>
      <c r="F889" t="s">
        <v>6612</v>
      </c>
      <c r="G889" t="s">
        <v>16</v>
      </c>
      <c r="H889">
        <v>85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X889">
        <v>0</v>
      </c>
      <c r="Y889">
        <v>0</v>
      </c>
      <c r="Z889">
        <v>10</v>
      </c>
    </row>
    <row r="890" spans="1:26" x14ac:dyDescent="0.3">
      <c r="A890" t="s">
        <v>4580</v>
      </c>
      <c r="B890">
        <v>52</v>
      </c>
      <c r="C890" t="s">
        <v>12</v>
      </c>
      <c r="D890">
        <v>530945</v>
      </c>
      <c r="E890" t="s">
        <v>13</v>
      </c>
      <c r="F890" t="s">
        <v>6614</v>
      </c>
      <c r="G890" t="s">
        <v>16</v>
      </c>
      <c r="H890">
        <v>86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X890">
        <v>0</v>
      </c>
      <c r="Y890">
        <v>0</v>
      </c>
    </row>
    <row r="891" spans="1:26" x14ac:dyDescent="0.3">
      <c r="A891" t="s">
        <v>4585</v>
      </c>
      <c r="B891">
        <v>52</v>
      </c>
      <c r="C891" t="s">
        <v>12</v>
      </c>
      <c r="D891">
        <v>531005</v>
      </c>
      <c r="E891" t="s">
        <v>13</v>
      </c>
      <c r="F891" t="s">
        <v>6616</v>
      </c>
      <c r="G891" t="s">
        <v>16</v>
      </c>
      <c r="H891">
        <v>75</v>
      </c>
      <c r="I891">
        <v>31</v>
      </c>
      <c r="J891">
        <v>22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X891">
        <v>0</v>
      </c>
      <c r="Y891">
        <v>0</v>
      </c>
      <c r="Z891">
        <v>287</v>
      </c>
    </row>
    <row r="892" spans="1:26" x14ac:dyDescent="0.3">
      <c r="A892" t="s">
        <v>2989</v>
      </c>
      <c r="B892">
        <v>52</v>
      </c>
      <c r="C892" t="s">
        <v>12</v>
      </c>
      <c r="D892">
        <v>531061</v>
      </c>
      <c r="E892" t="s">
        <v>13</v>
      </c>
      <c r="F892" t="s">
        <v>6618</v>
      </c>
      <c r="G892" t="s">
        <v>26</v>
      </c>
      <c r="H892">
        <v>125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X892">
        <v>0</v>
      </c>
      <c r="Y892">
        <v>0</v>
      </c>
    </row>
    <row r="893" spans="1:26" x14ac:dyDescent="0.3">
      <c r="A893" t="s">
        <v>3068</v>
      </c>
      <c r="B893">
        <v>52</v>
      </c>
      <c r="C893" t="s">
        <v>12</v>
      </c>
      <c r="D893">
        <v>531731</v>
      </c>
      <c r="E893" t="s">
        <v>13</v>
      </c>
      <c r="F893" t="s">
        <v>6619</v>
      </c>
      <c r="G893" t="s">
        <v>16</v>
      </c>
      <c r="H893">
        <v>30</v>
      </c>
      <c r="I893">
        <v>37</v>
      </c>
      <c r="J893">
        <v>5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X893">
        <v>0</v>
      </c>
      <c r="Y893">
        <v>0</v>
      </c>
      <c r="Z893">
        <v>178</v>
      </c>
    </row>
    <row r="894" spans="1:26" x14ac:dyDescent="0.3">
      <c r="A894" t="s">
        <v>3101</v>
      </c>
      <c r="B894">
        <v>52</v>
      </c>
      <c r="C894" t="s">
        <v>12</v>
      </c>
      <c r="D894">
        <v>531907</v>
      </c>
      <c r="E894" t="s">
        <v>13</v>
      </c>
      <c r="F894" t="s">
        <v>6621</v>
      </c>
      <c r="G894" t="s">
        <v>29</v>
      </c>
      <c r="H894">
        <v>115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X894">
        <v>0</v>
      </c>
      <c r="Y894">
        <v>0</v>
      </c>
    </row>
    <row r="895" spans="1:26" x14ac:dyDescent="0.3">
      <c r="A895" t="s">
        <v>3107</v>
      </c>
      <c r="B895">
        <v>52</v>
      </c>
      <c r="C895" t="s">
        <v>12</v>
      </c>
      <c r="D895">
        <v>531998</v>
      </c>
      <c r="E895" t="s">
        <v>13</v>
      </c>
      <c r="F895" t="s">
        <v>6623</v>
      </c>
      <c r="G895" t="s">
        <v>19</v>
      </c>
      <c r="H895">
        <v>70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X895">
        <v>0</v>
      </c>
      <c r="Y895">
        <v>0</v>
      </c>
    </row>
    <row r="896" spans="1:26" x14ac:dyDescent="0.3">
      <c r="A896" t="s">
        <v>3115</v>
      </c>
      <c r="B896">
        <v>52</v>
      </c>
      <c r="C896" t="s">
        <v>12</v>
      </c>
      <c r="D896">
        <v>532040</v>
      </c>
      <c r="E896" t="s">
        <v>13</v>
      </c>
      <c r="F896" t="s">
        <v>6625</v>
      </c>
      <c r="G896" t="s">
        <v>16</v>
      </c>
      <c r="H896">
        <v>25</v>
      </c>
      <c r="I896">
        <v>54</v>
      </c>
      <c r="J896">
        <v>14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X896">
        <v>0</v>
      </c>
      <c r="Y896">
        <v>0</v>
      </c>
      <c r="Z896">
        <v>289</v>
      </c>
    </row>
    <row r="897" spans="1:26" x14ac:dyDescent="0.3">
      <c r="A897" t="s">
        <v>3157</v>
      </c>
      <c r="B897">
        <v>52</v>
      </c>
      <c r="C897" t="s">
        <v>12</v>
      </c>
      <c r="D897">
        <v>532294</v>
      </c>
      <c r="E897" t="s">
        <v>13</v>
      </c>
      <c r="F897" t="s">
        <v>6627</v>
      </c>
      <c r="G897" t="s">
        <v>16</v>
      </c>
      <c r="H897">
        <v>10</v>
      </c>
      <c r="I897">
        <v>8</v>
      </c>
      <c r="J897">
        <v>5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X897">
        <v>0</v>
      </c>
      <c r="Y897">
        <v>0</v>
      </c>
      <c r="Z897">
        <v>55</v>
      </c>
    </row>
    <row r="898" spans="1:26" x14ac:dyDescent="0.3">
      <c r="A898" t="s">
        <v>3389</v>
      </c>
      <c r="B898">
        <v>52</v>
      </c>
      <c r="C898" t="s">
        <v>12</v>
      </c>
      <c r="D898">
        <v>533062</v>
      </c>
      <c r="E898" t="s">
        <v>13</v>
      </c>
      <c r="F898" t="s">
        <v>6629</v>
      </c>
      <c r="G898" t="s">
        <v>17</v>
      </c>
      <c r="H898">
        <v>100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X898">
        <v>0</v>
      </c>
      <c r="Y898">
        <v>0</v>
      </c>
    </row>
    <row r="899" spans="1:26" x14ac:dyDescent="0.3">
      <c r="A899" t="s">
        <v>3524</v>
      </c>
      <c r="B899">
        <v>52</v>
      </c>
      <c r="C899" t="s">
        <v>12</v>
      </c>
      <c r="D899">
        <v>533376</v>
      </c>
      <c r="E899" t="s">
        <v>13</v>
      </c>
      <c r="F899" t="s">
        <v>6631</v>
      </c>
      <c r="G899">
        <v>3</v>
      </c>
      <c r="H899">
        <v>1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X899">
        <v>0</v>
      </c>
      <c r="Y899">
        <v>0</v>
      </c>
    </row>
    <row r="900" spans="1:26" x14ac:dyDescent="0.3">
      <c r="A900" t="s">
        <v>4095</v>
      </c>
      <c r="B900">
        <v>52</v>
      </c>
      <c r="C900" t="s">
        <v>12</v>
      </c>
      <c r="D900">
        <v>533498</v>
      </c>
      <c r="E900" t="s">
        <v>13</v>
      </c>
      <c r="F900" t="s">
        <v>6633</v>
      </c>
      <c r="G900" t="s">
        <v>17</v>
      </c>
      <c r="H900">
        <v>1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X900">
        <v>0</v>
      </c>
      <c r="Y900">
        <v>0</v>
      </c>
    </row>
    <row r="901" spans="1:26" x14ac:dyDescent="0.3">
      <c r="A901" t="s">
        <v>4111</v>
      </c>
      <c r="B901">
        <v>52</v>
      </c>
      <c r="C901" t="s">
        <v>12</v>
      </c>
      <c r="D901">
        <v>533591</v>
      </c>
      <c r="E901" t="s">
        <v>13</v>
      </c>
      <c r="F901" t="s">
        <v>6635</v>
      </c>
      <c r="G901" t="s">
        <v>24</v>
      </c>
      <c r="H901">
        <v>1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X901">
        <v>0</v>
      </c>
      <c r="Y901">
        <v>0</v>
      </c>
    </row>
    <row r="902" spans="1:26" x14ac:dyDescent="0.3">
      <c r="A902" t="s">
        <v>3214</v>
      </c>
      <c r="B902">
        <v>52</v>
      </c>
      <c r="C902" t="s">
        <v>6</v>
      </c>
      <c r="D902">
        <v>27828</v>
      </c>
      <c r="E902" t="s">
        <v>78</v>
      </c>
      <c r="F902" t="s">
        <v>6636</v>
      </c>
      <c r="G902" t="s">
        <v>16</v>
      </c>
      <c r="H902">
        <v>110</v>
      </c>
      <c r="I902">
        <v>0</v>
      </c>
      <c r="J902">
        <v>1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X902">
        <v>0</v>
      </c>
      <c r="Y902">
        <v>0</v>
      </c>
      <c r="Z902">
        <v>11</v>
      </c>
    </row>
    <row r="903" spans="1:26" x14ac:dyDescent="0.3">
      <c r="A903" t="s">
        <v>4374</v>
      </c>
      <c r="B903">
        <v>52</v>
      </c>
      <c r="C903" t="s">
        <v>6</v>
      </c>
      <c r="D903">
        <v>99033</v>
      </c>
      <c r="E903" t="s">
        <v>4708</v>
      </c>
      <c r="F903" t="s">
        <v>6638</v>
      </c>
      <c r="G903" t="s">
        <v>16</v>
      </c>
      <c r="H903">
        <v>51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X903">
        <v>0</v>
      </c>
      <c r="Y903">
        <v>0</v>
      </c>
    </row>
    <row r="904" spans="1:26" x14ac:dyDescent="0.3">
      <c r="A904" t="s">
        <v>3003</v>
      </c>
      <c r="B904">
        <v>52</v>
      </c>
      <c r="C904" t="s">
        <v>6</v>
      </c>
      <c r="D904">
        <v>99033</v>
      </c>
      <c r="E904" t="s">
        <v>6242</v>
      </c>
      <c r="F904" t="s">
        <v>6640</v>
      </c>
      <c r="G904" t="s">
        <v>16</v>
      </c>
      <c r="H904">
        <v>50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X904">
        <v>0</v>
      </c>
      <c r="Y904">
        <v>0</v>
      </c>
    </row>
    <row r="905" spans="1:26" x14ac:dyDescent="0.3">
      <c r="A905" t="s">
        <v>3178</v>
      </c>
      <c r="B905">
        <v>52</v>
      </c>
      <c r="C905" t="s">
        <v>6</v>
      </c>
      <c r="D905">
        <v>99088</v>
      </c>
      <c r="E905" t="s">
        <v>39</v>
      </c>
      <c r="F905" t="s">
        <v>6642</v>
      </c>
      <c r="G905" t="s">
        <v>16</v>
      </c>
      <c r="H905">
        <v>30</v>
      </c>
      <c r="I905">
        <v>78</v>
      </c>
      <c r="J905">
        <v>20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X905">
        <v>0</v>
      </c>
      <c r="Y905">
        <v>0</v>
      </c>
      <c r="Z905">
        <v>457</v>
      </c>
    </row>
    <row r="906" spans="1:26" x14ac:dyDescent="0.3">
      <c r="A906" t="s">
        <v>3256</v>
      </c>
      <c r="B906">
        <v>52</v>
      </c>
      <c r="C906" t="s">
        <v>6</v>
      </c>
      <c r="D906">
        <v>99094</v>
      </c>
      <c r="E906" t="s">
        <v>83</v>
      </c>
      <c r="F906" t="s">
        <v>6644</v>
      </c>
      <c r="G906" t="s">
        <v>16</v>
      </c>
      <c r="H906">
        <v>100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X906">
        <v>0</v>
      </c>
      <c r="Y906">
        <v>0</v>
      </c>
    </row>
    <row r="907" spans="1:26" x14ac:dyDescent="0.3">
      <c r="A907" t="s">
        <v>3331</v>
      </c>
      <c r="B907">
        <v>52</v>
      </c>
      <c r="C907" t="s">
        <v>6</v>
      </c>
      <c r="D907">
        <v>99097</v>
      </c>
      <c r="E907" t="s">
        <v>5510</v>
      </c>
      <c r="F907" t="s">
        <v>6646</v>
      </c>
      <c r="G907" t="s">
        <v>16</v>
      </c>
      <c r="H907">
        <v>85</v>
      </c>
      <c r="I907">
        <v>0</v>
      </c>
      <c r="J907">
        <v>1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X907">
        <v>0</v>
      </c>
      <c r="Y907">
        <v>0</v>
      </c>
      <c r="Z907">
        <v>28</v>
      </c>
    </row>
    <row r="908" spans="1:26" x14ac:dyDescent="0.3">
      <c r="A908" t="s">
        <v>4118</v>
      </c>
      <c r="B908">
        <v>52</v>
      </c>
      <c r="C908" t="s">
        <v>6</v>
      </c>
      <c r="D908">
        <v>499014</v>
      </c>
      <c r="E908" t="s">
        <v>45</v>
      </c>
      <c r="F908" t="s">
        <v>44</v>
      </c>
      <c r="G908" t="s">
        <v>24</v>
      </c>
      <c r="H908">
        <v>90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X908">
        <v>0</v>
      </c>
      <c r="Y908">
        <v>0</v>
      </c>
    </row>
    <row r="909" spans="1:26" x14ac:dyDescent="0.3">
      <c r="A909" t="s">
        <v>4126</v>
      </c>
      <c r="B909">
        <v>52</v>
      </c>
      <c r="C909" t="s">
        <v>6</v>
      </c>
      <c r="D909">
        <v>499014</v>
      </c>
      <c r="E909" t="s">
        <v>41</v>
      </c>
      <c r="F909" t="s">
        <v>44</v>
      </c>
      <c r="G909" t="s">
        <v>24</v>
      </c>
      <c r="H909">
        <v>115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X909">
        <v>0</v>
      </c>
      <c r="Y909">
        <v>0</v>
      </c>
    </row>
    <row r="910" spans="1:26" x14ac:dyDescent="0.3">
      <c r="A910" t="s">
        <v>4380</v>
      </c>
      <c r="B910">
        <v>52</v>
      </c>
      <c r="C910" t="s">
        <v>6</v>
      </c>
      <c r="D910">
        <v>499014</v>
      </c>
      <c r="E910" t="s">
        <v>5185</v>
      </c>
      <c r="F910" t="s">
        <v>44</v>
      </c>
      <c r="G910" t="s">
        <v>24</v>
      </c>
      <c r="H910">
        <v>65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X910">
        <v>0</v>
      </c>
      <c r="Y910">
        <v>0</v>
      </c>
    </row>
    <row r="911" spans="1:26" x14ac:dyDescent="0.3">
      <c r="A911" t="s">
        <v>4189</v>
      </c>
      <c r="B911">
        <v>52</v>
      </c>
      <c r="C911" t="s">
        <v>6</v>
      </c>
      <c r="D911">
        <v>520376</v>
      </c>
      <c r="E911" t="s">
        <v>13</v>
      </c>
      <c r="F911" t="s">
        <v>6653</v>
      </c>
      <c r="G911" t="s">
        <v>16</v>
      </c>
      <c r="H911">
        <v>20</v>
      </c>
      <c r="I911">
        <v>19</v>
      </c>
      <c r="J911">
        <v>3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X911">
        <v>0</v>
      </c>
      <c r="Y911">
        <v>0</v>
      </c>
      <c r="Z911">
        <v>60</v>
      </c>
    </row>
    <row r="912" spans="1:26" x14ac:dyDescent="0.3">
      <c r="A912" t="s">
        <v>4348</v>
      </c>
      <c r="B912">
        <v>52</v>
      </c>
      <c r="C912" t="s">
        <v>6</v>
      </c>
      <c r="D912">
        <v>526762</v>
      </c>
      <c r="E912" t="s">
        <v>13</v>
      </c>
      <c r="F912" t="s">
        <v>6656</v>
      </c>
      <c r="G912" t="s">
        <v>24</v>
      </c>
      <c r="H912">
        <v>130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X912">
        <v>0</v>
      </c>
      <c r="Y912">
        <v>0</v>
      </c>
    </row>
    <row r="913" spans="1:26" x14ac:dyDescent="0.3">
      <c r="A913" t="s">
        <v>4349</v>
      </c>
      <c r="B913">
        <v>52</v>
      </c>
      <c r="C913" t="s">
        <v>6</v>
      </c>
      <c r="D913">
        <v>526770</v>
      </c>
      <c r="E913" t="s">
        <v>13</v>
      </c>
      <c r="F913" t="s">
        <v>6658</v>
      </c>
      <c r="G913" t="s">
        <v>16</v>
      </c>
      <c r="H913">
        <v>120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X913">
        <v>0</v>
      </c>
      <c r="Y913">
        <v>0</v>
      </c>
    </row>
    <row r="914" spans="1:26" x14ac:dyDescent="0.3">
      <c r="A914" t="s">
        <v>3190</v>
      </c>
      <c r="B914">
        <v>52</v>
      </c>
      <c r="C914" t="s">
        <v>6</v>
      </c>
      <c r="D914">
        <v>526770</v>
      </c>
      <c r="E914" t="s">
        <v>39</v>
      </c>
      <c r="F914" t="s">
        <v>6660</v>
      </c>
      <c r="G914" t="s">
        <v>19</v>
      </c>
      <c r="H914">
        <v>120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X914">
        <v>0</v>
      </c>
      <c r="Y914">
        <v>0</v>
      </c>
    </row>
    <row r="915" spans="1:26" x14ac:dyDescent="0.3">
      <c r="A915" t="s">
        <v>4409</v>
      </c>
      <c r="B915">
        <v>52</v>
      </c>
      <c r="C915" t="s">
        <v>6</v>
      </c>
      <c r="D915">
        <v>528473</v>
      </c>
      <c r="E915" t="s">
        <v>13</v>
      </c>
      <c r="F915" t="s">
        <v>6662</v>
      </c>
      <c r="G915" t="s">
        <v>29</v>
      </c>
      <c r="H915">
        <v>65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X915">
        <v>0</v>
      </c>
      <c r="Y915">
        <v>0</v>
      </c>
    </row>
    <row r="916" spans="1:26" x14ac:dyDescent="0.3">
      <c r="A916" t="s">
        <v>4426</v>
      </c>
      <c r="B916">
        <v>52</v>
      </c>
      <c r="C916" t="s">
        <v>6</v>
      </c>
      <c r="D916">
        <v>528998</v>
      </c>
      <c r="E916" t="s">
        <v>13</v>
      </c>
      <c r="F916" t="s">
        <v>6664</v>
      </c>
      <c r="G916" t="s">
        <v>16</v>
      </c>
      <c r="H916">
        <v>55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X916">
        <v>0</v>
      </c>
      <c r="Y916">
        <v>0</v>
      </c>
    </row>
    <row r="917" spans="1:26" x14ac:dyDescent="0.3">
      <c r="A917" t="s">
        <v>4511</v>
      </c>
      <c r="B917">
        <v>52</v>
      </c>
      <c r="C917" t="s">
        <v>6</v>
      </c>
      <c r="D917">
        <v>530296</v>
      </c>
      <c r="E917" t="s">
        <v>13</v>
      </c>
      <c r="F917" t="s">
        <v>6666</v>
      </c>
      <c r="G917" t="s">
        <v>16</v>
      </c>
      <c r="H917">
        <v>70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X917">
        <v>0</v>
      </c>
      <c r="Y917">
        <v>0</v>
      </c>
    </row>
    <row r="918" spans="1:26" x14ac:dyDescent="0.3">
      <c r="A918" t="s">
        <v>3158</v>
      </c>
      <c r="B918">
        <v>52</v>
      </c>
      <c r="C918" t="s">
        <v>6</v>
      </c>
      <c r="D918">
        <v>530559</v>
      </c>
      <c r="E918" t="s">
        <v>39</v>
      </c>
      <c r="F918" t="s">
        <v>6668</v>
      </c>
      <c r="G918" t="s">
        <v>16</v>
      </c>
      <c r="H918">
        <v>40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X918">
        <v>0</v>
      </c>
      <c r="Y918">
        <v>0</v>
      </c>
    </row>
    <row r="919" spans="1:26" x14ac:dyDescent="0.3">
      <c r="A919" t="s">
        <v>4584</v>
      </c>
      <c r="B919">
        <v>52</v>
      </c>
      <c r="C919" t="s">
        <v>6</v>
      </c>
      <c r="D919">
        <v>531002</v>
      </c>
      <c r="E919" t="s">
        <v>13</v>
      </c>
      <c r="F919" t="s">
        <v>6670</v>
      </c>
      <c r="G919" t="s">
        <v>16</v>
      </c>
      <c r="H919">
        <v>50</v>
      </c>
      <c r="I919">
        <v>43</v>
      </c>
      <c r="J919">
        <v>6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X919">
        <v>0</v>
      </c>
      <c r="Y919">
        <v>0</v>
      </c>
      <c r="Z919">
        <v>133</v>
      </c>
    </row>
    <row r="920" spans="1:26" x14ac:dyDescent="0.3">
      <c r="A920" t="s">
        <v>2998</v>
      </c>
      <c r="B920">
        <v>52</v>
      </c>
      <c r="C920" t="s">
        <v>6</v>
      </c>
      <c r="D920">
        <v>531253</v>
      </c>
      <c r="E920" t="s">
        <v>13</v>
      </c>
      <c r="F920" t="s">
        <v>6672</v>
      </c>
      <c r="G920" t="s">
        <v>16</v>
      </c>
      <c r="H920">
        <v>105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X920">
        <v>0</v>
      </c>
      <c r="Y920">
        <v>0</v>
      </c>
    </row>
    <row r="921" spans="1:26" x14ac:dyDescent="0.3">
      <c r="A921" t="s">
        <v>3092</v>
      </c>
      <c r="B921">
        <v>52</v>
      </c>
      <c r="C921" t="s">
        <v>6</v>
      </c>
      <c r="D921">
        <v>531864</v>
      </c>
      <c r="E921" t="s">
        <v>13</v>
      </c>
      <c r="F921" t="s">
        <v>6674</v>
      </c>
      <c r="G921" t="s">
        <v>17</v>
      </c>
      <c r="H921">
        <v>55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X921">
        <v>0</v>
      </c>
      <c r="Y921">
        <v>0</v>
      </c>
    </row>
    <row r="922" spans="1:26" x14ac:dyDescent="0.3">
      <c r="A922" t="s">
        <v>3106</v>
      </c>
      <c r="B922">
        <v>52</v>
      </c>
      <c r="C922" t="s">
        <v>6</v>
      </c>
      <c r="D922">
        <v>531945</v>
      </c>
      <c r="E922" t="s">
        <v>13</v>
      </c>
      <c r="F922" t="s">
        <v>6676</v>
      </c>
      <c r="G922" t="s">
        <v>19</v>
      </c>
      <c r="H922">
        <v>45</v>
      </c>
      <c r="I922">
        <v>1</v>
      </c>
      <c r="J922">
        <v>1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X922">
        <v>0</v>
      </c>
      <c r="Y922">
        <v>0</v>
      </c>
      <c r="Z922">
        <v>20</v>
      </c>
    </row>
    <row r="923" spans="1:26" x14ac:dyDescent="0.3">
      <c r="A923" t="s">
        <v>3117</v>
      </c>
      <c r="B923">
        <v>52</v>
      </c>
      <c r="C923" t="s">
        <v>6</v>
      </c>
      <c r="D923">
        <v>532061</v>
      </c>
      <c r="E923" t="s">
        <v>13</v>
      </c>
      <c r="F923" t="s">
        <v>6678</v>
      </c>
      <c r="G923" t="s">
        <v>16</v>
      </c>
      <c r="H923">
        <v>25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X923">
        <v>0</v>
      </c>
      <c r="Y923">
        <v>0</v>
      </c>
    </row>
    <row r="924" spans="1:26" x14ac:dyDescent="0.3">
      <c r="A924" t="s">
        <v>6680</v>
      </c>
      <c r="B924">
        <v>47</v>
      </c>
      <c r="C924" t="s">
        <v>6</v>
      </c>
      <c r="D924">
        <v>533662</v>
      </c>
      <c r="E924">
        <v>0</v>
      </c>
      <c r="F924" t="s">
        <v>6681</v>
      </c>
      <c r="G924">
        <v>7</v>
      </c>
      <c r="H924">
        <v>1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X924">
        <v>0</v>
      </c>
    </row>
    <row r="925" spans="1:26" x14ac:dyDescent="0.3">
      <c r="A925" t="s">
        <v>3175</v>
      </c>
      <c r="B925">
        <v>52</v>
      </c>
      <c r="C925" t="s">
        <v>6</v>
      </c>
      <c r="D925">
        <v>532385</v>
      </c>
      <c r="E925" t="s">
        <v>13</v>
      </c>
      <c r="F925" t="s">
        <v>6683</v>
      </c>
      <c r="G925" t="s">
        <v>17</v>
      </c>
      <c r="H925">
        <v>145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X925">
        <v>0</v>
      </c>
      <c r="Y925">
        <v>0</v>
      </c>
    </row>
    <row r="926" spans="1:26" x14ac:dyDescent="0.3">
      <c r="A926" t="s">
        <v>3189</v>
      </c>
      <c r="B926">
        <v>52</v>
      </c>
      <c r="C926" t="s">
        <v>6</v>
      </c>
      <c r="D926">
        <v>532460</v>
      </c>
      <c r="E926" t="s">
        <v>13</v>
      </c>
      <c r="F926" t="s">
        <v>6685</v>
      </c>
      <c r="G926" t="s">
        <v>17</v>
      </c>
      <c r="H926">
        <v>95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X926">
        <v>0</v>
      </c>
      <c r="Y926">
        <v>0</v>
      </c>
    </row>
    <row r="927" spans="1:26" x14ac:dyDescent="0.3">
      <c r="A927" t="s">
        <v>3370</v>
      </c>
      <c r="B927">
        <v>52</v>
      </c>
      <c r="C927" t="s">
        <v>6</v>
      </c>
      <c r="D927">
        <v>532739</v>
      </c>
      <c r="E927" t="s">
        <v>39</v>
      </c>
      <c r="F927" t="s">
        <v>6687</v>
      </c>
      <c r="G927" t="s">
        <v>16</v>
      </c>
      <c r="H927">
        <v>90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X927">
        <v>0</v>
      </c>
      <c r="Y927">
        <v>0</v>
      </c>
    </row>
    <row r="928" spans="1:26" x14ac:dyDescent="0.3">
      <c r="A928" t="s">
        <v>3385</v>
      </c>
      <c r="B928">
        <v>52</v>
      </c>
      <c r="C928" t="s">
        <v>6</v>
      </c>
      <c r="D928">
        <v>533044</v>
      </c>
      <c r="E928" t="s">
        <v>13</v>
      </c>
      <c r="F928" t="s">
        <v>6689</v>
      </c>
      <c r="G928" t="s">
        <v>29</v>
      </c>
      <c r="H928">
        <v>125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X928">
        <v>0</v>
      </c>
      <c r="Y928">
        <v>0</v>
      </c>
    </row>
    <row r="929" spans="1:26" x14ac:dyDescent="0.3">
      <c r="A929" t="s">
        <v>3497</v>
      </c>
      <c r="B929">
        <v>52</v>
      </c>
      <c r="C929" t="s">
        <v>6</v>
      </c>
      <c r="D929">
        <v>533296</v>
      </c>
      <c r="E929" t="s">
        <v>13</v>
      </c>
      <c r="F929" t="s">
        <v>6691</v>
      </c>
      <c r="G929" t="s">
        <v>16</v>
      </c>
      <c r="H929">
        <v>60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X929">
        <v>0</v>
      </c>
      <c r="Y929">
        <v>0</v>
      </c>
    </row>
    <row r="930" spans="1:26" x14ac:dyDescent="0.3">
      <c r="A930" t="s">
        <v>4097</v>
      </c>
      <c r="B930">
        <v>52</v>
      </c>
      <c r="C930" t="s">
        <v>6</v>
      </c>
      <c r="D930">
        <v>533516</v>
      </c>
      <c r="E930" t="s">
        <v>13</v>
      </c>
      <c r="F930" t="s">
        <v>6693</v>
      </c>
      <c r="G930" t="s">
        <v>26</v>
      </c>
      <c r="H930">
        <v>1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X930">
        <v>0</v>
      </c>
      <c r="Y930">
        <v>0</v>
      </c>
    </row>
    <row r="931" spans="1:26" x14ac:dyDescent="0.3">
      <c r="A931" t="s">
        <v>6695</v>
      </c>
      <c r="B931">
        <v>52</v>
      </c>
      <c r="C931" t="s">
        <v>6</v>
      </c>
      <c r="D931">
        <v>533639</v>
      </c>
      <c r="E931">
        <v>0</v>
      </c>
      <c r="F931" t="s">
        <v>6696</v>
      </c>
      <c r="G931">
        <v>7</v>
      </c>
      <c r="H931">
        <v>1</v>
      </c>
      <c r="J931">
        <v>3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Z931">
        <v>66</v>
      </c>
    </row>
    <row r="932" spans="1:26" x14ac:dyDescent="0.3">
      <c r="A932" t="s">
        <v>4450</v>
      </c>
      <c r="B932">
        <v>52</v>
      </c>
      <c r="C932" t="s">
        <v>6</v>
      </c>
      <c r="D932">
        <v>599000</v>
      </c>
      <c r="E932" t="s">
        <v>67</v>
      </c>
      <c r="F932" t="s">
        <v>4763</v>
      </c>
      <c r="G932" t="s">
        <v>16</v>
      </c>
      <c r="H932">
        <v>80</v>
      </c>
      <c r="J932">
        <v>4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X932">
        <v>0</v>
      </c>
      <c r="Y932">
        <v>0</v>
      </c>
      <c r="Z932">
        <v>72</v>
      </c>
    </row>
    <row r="933" spans="1:26" x14ac:dyDescent="0.3">
      <c r="A933" t="s">
        <v>4452</v>
      </c>
      <c r="B933">
        <v>52</v>
      </c>
      <c r="C933" t="s">
        <v>6</v>
      </c>
      <c r="D933">
        <v>599000</v>
      </c>
      <c r="E933" t="s">
        <v>78</v>
      </c>
      <c r="F933" t="s">
        <v>4763</v>
      </c>
      <c r="G933" t="s">
        <v>16</v>
      </c>
      <c r="H933">
        <v>35</v>
      </c>
      <c r="I933">
        <v>0</v>
      </c>
      <c r="J933">
        <v>3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X933">
        <v>0</v>
      </c>
      <c r="Y933">
        <v>0</v>
      </c>
      <c r="Z933">
        <v>30</v>
      </c>
    </row>
    <row r="934" spans="1:26" x14ac:dyDescent="0.3">
      <c r="A934" t="s">
        <v>4375</v>
      </c>
      <c r="B934">
        <v>52</v>
      </c>
      <c r="C934" t="s">
        <v>14</v>
      </c>
      <c r="D934">
        <v>99033</v>
      </c>
      <c r="E934" t="s">
        <v>5185</v>
      </c>
      <c r="F934" t="s">
        <v>6700</v>
      </c>
      <c r="G934" t="s">
        <v>16</v>
      </c>
      <c r="H934">
        <v>10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X934">
        <v>0</v>
      </c>
      <c r="Y934">
        <v>0</v>
      </c>
    </row>
    <row r="935" spans="1:26" x14ac:dyDescent="0.3">
      <c r="A935" t="s">
        <v>3140</v>
      </c>
      <c r="B935">
        <v>52</v>
      </c>
      <c r="C935" t="s">
        <v>14</v>
      </c>
      <c r="D935">
        <v>99045</v>
      </c>
      <c r="E935" t="s">
        <v>52</v>
      </c>
      <c r="F935" t="s">
        <v>4918</v>
      </c>
      <c r="G935" t="s">
        <v>19</v>
      </c>
      <c r="H935">
        <v>34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X935">
        <v>0</v>
      </c>
      <c r="Y935">
        <v>0</v>
      </c>
    </row>
    <row r="936" spans="1:26" x14ac:dyDescent="0.3">
      <c r="A936" t="s">
        <v>4293</v>
      </c>
      <c r="B936">
        <v>52</v>
      </c>
      <c r="C936" t="s">
        <v>14</v>
      </c>
      <c r="D936">
        <v>99051</v>
      </c>
      <c r="E936" t="s">
        <v>5185</v>
      </c>
      <c r="F936" t="s">
        <v>6703</v>
      </c>
      <c r="G936" t="s">
        <v>16</v>
      </c>
      <c r="H936">
        <v>20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X936">
        <v>0</v>
      </c>
      <c r="Y936">
        <v>0</v>
      </c>
    </row>
    <row r="937" spans="1:26" x14ac:dyDescent="0.3">
      <c r="A937" t="s">
        <v>4407</v>
      </c>
      <c r="B937">
        <v>52</v>
      </c>
      <c r="C937" t="s">
        <v>14</v>
      </c>
      <c r="D937">
        <v>99059</v>
      </c>
      <c r="E937" t="s">
        <v>39</v>
      </c>
      <c r="F937" t="s">
        <v>6705</v>
      </c>
      <c r="G937" t="s">
        <v>16</v>
      </c>
      <c r="H937">
        <v>15</v>
      </c>
      <c r="I937">
        <v>18</v>
      </c>
      <c r="J937">
        <v>8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X937">
        <v>0</v>
      </c>
      <c r="Y937">
        <v>0</v>
      </c>
      <c r="Z937">
        <v>82</v>
      </c>
    </row>
    <row r="938" spans="1:26" x14ac:dyDescent="0.3">
      <c r="A938" t="s">
        <v>4330</v>
      </c>
      <c r="B938">
        <v>52</v>
      </c>
      <c r="C938" t="s">
        <v>14</v>
      </c>
      <c r="D938">
        <v>99061</v>
      </c>
      <c r="E938" t="s">
        <v>53</v>
      </c>
      <c r="F938" t="s">
        <v>6707</v>
      </c>
      <c r="G938" t="s">
        <v>16</v>
      </c>
      <c r="H938">
        <v>35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X938">
        <v>0</v>
      </c>
      <c r="Y938">
        <v>0</v>
      </c>
    </row>
    <row r="939" spans="1:26" x14ac:dyDescent="0.3">
      <c r="A939" t="s">
        <v>4331</v>
      </c>
      <c r="B939">
        <v>52</v>
      </c>
      <c r="C939" t="s">
        <v>14</v>
      </c>
      <c r="D939">
        <v>99061</v>
      </c>
      <c r="E939" t="s">
        <v>5850</v>
      </c>
      <c r="F939" t="s">
        <v>6709</v>
      </c>
      <c r="G939" t="s">
        <v>16</v>
      </c>
      <c r="H939">
        <v>35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X939">
        <v>0</v>
      </c>
      <c r="Y939">
        <v>0</v>
      </c>
    </row>
    <row r="940" spans="1:26" x14ac:dyDescent="0.3">
      <c r="A940" t="s">
        <v>4332</v>
      </c>
      <c r="B940">
        <v>52</v>
      </c>
      <c r="C940" t="s">
        <v>14</v>
      </c>
      <c r="D940">
        <v>99061</v>
      </c>
      <c r="E940" t="s">
        <v>5507</v>
      </c>
      <c r="F940" t="s">
        <v>6710</v>
      </c>
      <c r="G940" t="s">
        <v>16</v>
      </c>
      <c r="H940">
        <v>35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X940">
        <v>0</v>
      </c>
      <c r="Y940">
        <v>0</v>
      </c>
    </row>
    <row r="941" spans="1:26" x14ac:dyDescent="0.3">
      <c r="A941" t="s">
        <v>4333</v>
      </c>
      <c r="B941">
        <v>52</v>
      </c>
      <c r="C941" t="s">
        <v>14</v>
      </c>
      <c r="D941">
        <v>99061</v>
      </c>
      <c r="E941" t="s">
        <v>63</v>
      </c>
      <c r="F941" t="s">
        <v>6711</v>
      </c>
      <c r="G941" t="s">
        <v>16</v>
      </c>
      <c r="H941">
        <v>35</v>
      </c>
      <c r="I941">
        <v>4</v>
      </c>
      <c r="J941">
        <v>2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X941">
        <v>0</v>
      </c>
      <c r="Y941">
        <v>0</v>
      </c>
      <c r="Z941">
        <v>22</v>
      </c>
    </row>
    <row r="942" spans="1:26" x14ac:dyDescent="0.3">
      <c r="A942" t="s">
        <v>4334</v>
      </c>
      <c r="B942">
        <v>52</v>
      </c>
      <c r="C942" t="s">
        <v>14</v>
      </c>
      <c r="D942">
        <v>99061</v>
      </c>
      <c r="E942" t="s">
        <v>65</v>
      </c>
      <c r="F942" t="s">
        <v>6712</v>
      </c>
      <c r="G942" t="s">
        <v>16</v>
      </c>
      <c r="H942">
        <v>35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X942">
        <v>0</v>
      </c>
      <c r="Y942">
        <v>0</v>
      </c>
    </row>
    <row r="943" spans="1:26" x14ac:dyDescent="0.3">
      <c r="A943" t="s">
        <v>4289</v>
      </c>
      <c r="B943">
        <v>52</v>
      </c>
      <c r="C943" t="s">
        <v>14</v>
      </c>
      <c r="D943">
        <v>99079</v>
      </c>
      <c r="E943" t="s">
        <v>55</v>
      </c>
      <c r="F943" t="s">
        <v>6713</v>
      </c>
      <c r="G943" t="s">
        <v>16</v>
      </c>
      <c r="H943">
        <v>40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X943">
        <v>0</v>
      </c>
      <c r="Y943">
        <v>0</v>
      </c>
    </row>
    <row r="944" spans="1:26" x14ac:dyDescent="0.3">
      <c r="A944" t="s">
        <v>3237</v>
      </c>
      <c r="B944">
        <v>52</v>
      </c>
      <c r="C944" t="s">
        <v>14</v>
      </c>
      <c r="D944">
        <v>99094</v>
      </c>
      <c r="E944" t="s">
        <v>47</v>
      </c>
      <c r="F944" t="s">
        <v>6715</v>
      </c>
      <c r="G944" t="s">
        <v>16</v>
      </c>
      <c r="H944">
        <v>50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X944">
        <v>0</v>
      </c>
      <c r="Y944">
        <v>0</v>
      </c>
    </row>
    <row r="945" spans="1:26" x14ac:dyDescent="0.3">
      <c r="A945" t="s">
        <v>3474</v>
      </c>
      <c r="B945">
        <v>52</v>
      </c>
      <c r="C945" t="s">
        <v>14</v>
      </c>
      <c r="D945">
        <v>99133</v>
      </c>
      <c r="E945" t="s">
        <v>13</v>
      </c>
      <c r="F945" t="s">
        <v>4938</v>
      </c>
      <c r="G945" t="s">
        <v>16</v>
      </c>
      <c r="H945">
        <v>30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X945">
        <v>0</v>
      </c>
      <c r="Y945">
        <v>0</v>
      </c>
    </row>
    <row r="946" spans="1:26" x14ac:dyDescent="0.3">
      <c r="A946" t="s">
        <v>3311</v>
      </c>
      <c r="B946">
        <v>52</v>
      </c>
      <c r="C946" t="s">
        <v>14</v>
      </c>
      <c r="D946">
        <v>99161</v>
      </c>
      <c r="E946" t="s">
        <v>53</v>
      </c>
      <c r="F946" t="s">
        <v>6718</v>
      </c>
      <c r="G946" t="s">
        <v>16</v>
      </c>
      <c r="H946">
        <v>35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X946">
        <v>0</v>
      </c>
      <c r="Y946">
        <v>0</v>
      </c>
    </row>
    <row r="947" spans="1:26" x14ac:dyDescent="0.3">
      <c r="A947" t="s">
        <v>6719</v>
      </c>
      <c r="B947">
        <v>52</v>
      </c>
      <c r="C947" t="s">
        <v>14</v>
      </c>
      <c r="D947">
        <v>99161</v>
      </c>
      <c r="E947" t="s">
        <v>5188</v>
      </c>
      <c r="F947" t="s">
        <v>6720</v>
      </c>
      <c r="G947" t="s">
        <v>16</v>
      </c>
      <c r="H947">
        <v>1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X947">
        <v>0</v>
      </c>
      <c r="Y947">
        <v>0</v>
      </c>
    </row>
    <row r="948" spans="1:26" x14ac:dyDescent="0.3">
      <c r="A948" t="s">
        <v>3132</v>
      </c>
      <c r="B948">
        <v>52</v>
      </c>
      <c r="C948" t="s">
        <v>14</v>
      </c>
      <c r="D948">
        <v>522456</v>
      </c>
      <c r="E948" t="s">
        <v>68</v>
      </c>
      <c r="F948" t="s">
        <v>6721</v>
      </c>
      <c r="G948" t="s">
        <v>16</v>
      </c>
      <c r="H948">
        <v>5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X948">
        <v>0</v>
      </c>
      <c r="Y948">
        <v>0</v>
      </c>
    </row>
    <row r="949" spans="1:26" x14ac:dyDescent="0.3">
      <c r="A949" t="s">
        <v>4497</v>
      </c>
      <c r="B949">
        <v>52</v>
      </c>
      <c r="C949" t="s">
        <v>14</v>
      </c>
      <c r="D949">
        <v>530035</v>
      </c>
      <c r="E949" t="s">
        <v>13</v>
      </c>
      <c r="F949" t="s">
        <v>6723</v>
      </c>
      <c r="G949" t="s">
        <v>17</v>
      </c>
      <c r="H949">
        <v>60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X949">
        <v>0</v>
      </c>
      <c r="Y949">
        <v>0</v>
      </c>
    </row>
    <row r="950" spans="1:26" x14ac:dyDescent="0.3">
      <c r="A950" t="s">
        <v>2990</v>
      </c>
      <c r="B950">
        <v>52</v>
      </c>
      <c r="C950" t="s">
        <v>14</v>
      </c>
      <c r="D950">
        <v>531104</v>
      </c>
      <c r="E950" t="s">
        <v>13</v>
      </c>
      <c r="F950" t="s">
        <v>6725</v>
      </c>
      <c r="G950" t="s">
        <v>26</v>
      </c>
      <c r="H950">
        <v>50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X950">
        <v>0</v>
      </c>
      <c r="Y950">
        <v>0</v>
      </c>
    </row>
    <row r="951" spans="1:26" x14ac:dyDescent="0.3">
      <c r="A951" t="s">
        <v>3001</v>
      </c>
      <c r="B951">
        <v>52</v>
      </c>
      <c r="C951" t="s">
        <v>14</v>
      </c>
      <c r="D951">
        <v>531104</v>
      </c>
      <c r="E951" t="s">
        <v>39</v>
      </c>
      <c r="F951" t="s">
        <v>6727</v>
      </c>
      <c r="G951" t="s">
        <v>16</v>
      </c>
      <c r="H951">
        <v>25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X951">
        <v>0</v>
      </c>
      <c r="Y951">
        <v>0</v>
      </c>
    </row>
    <row r="952" spans="1:26" x14ac:dyDescent="0.3">
      <c r="A952" t="s">
        <v>3199</v>
      </c>
      <c r="B952">
        <v>52</v>
      </c>
      <c r="C952" t="s">
        <v>14</v>
      </c>
      <c r="D952">
        <v>532558</v>
      </c>
      <c r="E952" t="s">
        <v>13</v>
      </c>
      <c r="F952" t="s">
        <v>6728</v>
      </c>
      <c r="G952" t="s">
        <v>17</v>
      </c>
      <c r="H952">
        <v>45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X952">
        <v>0</v>
      </c>
      <c r="Y952">
        <v>0</v>
      </c>
    </row>
    <row r="953" spans="1:26" x14ac:dyDescent="0.3">
      <c r="A953" t="s">
        <v>4071</v>
      </c>
      <c r="B953">
        <v>52</v>
      </c>
      <c r="C953" t="s">
        <v>14</v>
      </c>
      <c r="D953">
        <v>533454</v>
      </c>
      <c r="E953" t="s">
        <v>13</v>
      </c>
      <c r="F953" t="s">
        <v>6730</v>
      </c>
      <c r="G953" t="s">
        <v>17</v>
      </c>
      <c r="H953">
        <v>55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X953">
        <v>0</v>
      </c>
      <c r="Y953">
        <v>0</v>
      </c>
    </row>
    <row r="954" spans="1:26" x14ac:dyDescent="0.3">
      <c r="A954" t="s">
        <v>6732</v>
      </c>
      <c r="B954">
        <v>52</v>
      </c>
      <c r="C954" t="s">
        <v>14</v>
      </c>
      <c r="D954">
        <v>533647</v>
      </c>
      <c r="E954">
        <v>0</v>
      </c>
      <c r="F954" t="s">
        <v>6733</v>
      </c>
      <c r="G954">
        <v>6</v>
      </c>
      <c r="H954">
        <v>65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</row>
    <row r="955" spans="1:26" x14ac:dyDescent="0.3">
      <c r="A955" t="s">
        <v>3269</v>
      </c>
      <c r="B955">
        <v>52</v>
      </c>
      <c r="C955" t="s">
        <v>7</v>
      </c>
      <c r="D955">
        <v>99033</v>
      </c>
      <c r="E955" t="s">
        <v>6735</v>
      </c>
      <c r="F955" t="s">
        <v>6736</v>
      </c>
      <c r="G955" t="s">
        <v>16</v>
      </c>
      <c r="H955">
        <v>45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X955">
        <v>0</v>
      </c>
      <c r="Y955">
        <v>0</v>
      </c>
    </row>
    <row r="956" spans="1:26" x14ac:dyDescent="0.3">
      <c r="A956" t="s">
        <v>4200</v>
      </c>
      <c r="B956">
        <v>52</v>
      </c>
      <c r="C956" t="s">
        <v>7</v>
      </c>
      <c r="D956">
        <v>99061</v>
      </c>
      <c r="E956" t="s">
        <v>6738</v>
      </c>
      <c r="F956" t="s">
        <v>6739</v>
      </c>
      <c r="G956" t="s">
        <v>16</v>
      </c>
      <c r="H956">
        <v>20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X956">
        <v>0</v>
      </c>
      <c r="Y956">
        <v>0</v>
      </c>
    </row>
    <row r="957" spans="1:26" x14ac:dyDescent="0.3">
      <c r="A957" t="s">
        <v>4201</v>
      </c>
      <c r="B957">
        <v>52</v>
      </c>
      <c r="C957" t="s">
        <v>7</v>
      </c>
      <c r="D957">
        <v>99061</v>
      </c>
      <c r="E957" t="s">
        <v>81</v>
      </c>
      <c r="F957" t="s">
        <v>6741</v>
      </c>
      <c r="G957" t="s">
        <v>16</v>
      </c>
      <c r="H957">
        <v>20</v>
      </c>
      <c r="I957">
        <v>3</v>
      </c>
      <c r="J957">
        <v>2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X957">
        <v>0</v>
      </c>
      <c r="Y957">
        <v>0</v>
      </c>
      <c r="Z957">
        <v>25</v>
      </c>
    </row>
    <row r="958" spans="1:26" x14ac:dyDescent="0.3">
      <c r="A958" t="s">
        <v>4202</v>
      </c>
      <c r="B958">
        <v>52</v>
      </c>
      <c r="C958" t="s">
        <v>7</v>
      </c>
      <c r="D958">
        <v>99061</v>
      </c>
      <c r="E958" t="s">
        <v>6742</v>
      </c>
      <c r="F958" t="s">
        <v>6743</v>
      </c>
      <c r="G958" t="s">
        <v>16</v>
      </c>
      <c r="H958">
        <v>20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X958">
        <v>0</v>
      </c>
      <c r="Y958">
        <v>0</v>
      </c>
    </row>
    <row r="959" spans="1:26" x14ac:dyDescent="0.3">
      <c r="A959" t="s">
        <v>4203</v>
      </c>
      <c r="B959">
        <v>52</v>
      </c>
      <c r="C959" t="s">
        <v>7</v>
      </c>
      <c r="D959">
        <v>99061</v>
      </c>
      <c r="E959" t="s">
        <v>80</v>
      </c>
      <c r="F959" t="s">
        <v>6744</v>
      </c>
      <c r="G959" t="s">
        <v>16</v>
      </c>
      <c r="H959">
        <v>20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X959">
        <v>0</v>
      </c>
      <c r="Y959">
        <v>0</v>
      </c>
    </row>
    <row r="960" spans="1:26" x14ac:dyDescent="0.3">
      <c r="A960" t="s">
        <v>4204</v>
      </c>
      <c r="B960">
        <v>52</v>
      </c>
      <c r="C960" t="s">
        <v>7</v>
      </c>
      <c r="D960">
        <v>99061</v>
      </c>
      <c r="E960" t="s">
        <v>6745</v>
      </c>
      <c r="F960" t="s">
        <v>6746</v>
      </c>
      <c r="G960" t="s">
        <v>16</v>
      </c>
      <c r="H960">
        <v>20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X960">
        <v>0</v>
      </c>
      <c r="Y960">
        <v>0</v>
      </c>
    </row>
    <row r="961" spans="1:26" x14ac:dyDescent="0.3">
      <c r="A961" t="s">
        <v>4346</v>
      </c>
      <c r="B961">
        <v>52</v>
      </c>
      <c r="C961" t="s">
        <v>7</v>
      </c>
      <c r="D961">
        <v>99061</v>
      </c>
      <c r="E961" t="s">
        <v>6747</v>
      </c>
      <c r="F961" t="s">
        <v>6748</v>
      </c>
      <c r="G961" t="s">
        <v>16</v>
      </c>
      <c r="H961">
        <v>15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X961">
        <v>0</v>
      </c>
      <c r="Y961">
        <v>0</v>
      </c>
    </row>
    <row r="962" spans="1:26" x14ac:dyDescent="0.3">
      <c r="A962" t="s">
        <v>3244</v>
      </c>
      <c r="B962">
        <v>52</v>
      </c>
      <c r="C962" t="s">
        <v>7</v>
      </c>
      <c r="D962">
        <v>99094</v>
      </c>
      <c r="E962" t="s">
        <v>79</v>
      </c>
      <c r="F962" t="s">
        <v>6750</v>
      </c>
      <c r="G962" t="s">
        <v>17</v>
      </c>
      <c r="H962">
        <v>25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X962">
        <v>0</v>
      </c>
      <c r="Y962">
        <v>0</v>
      </c>
    </row>
    <row r="963" spans="1:26" x14ac:dyDescent="0.3">
      <c r="A963" t="s">
        <v>3246</v>
      </c>
      <c r="B963">
        <v>52</v>
      </c>
      <c r="C963" t="s">
        <v>7</v>
      </c>
      <c r="D963">
        <v>99094</v>
      </c>
      <c r="E963" t="s">
        <v>45</v>
      </c>
      <c r="F963" t="s">
        <v>6752</v>
      </c>
      <c r="G963" t="s">
        <v>19</v>
      </c>
      <c r="H963">
        <v>70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X963">
        <v>0</v>
      </c>
      <c r="Y963">
        <v>0</v>
      </c>
    </row>
    <row r="964" spans="1:26" x14ac:dyDescent="0.3">
      <c r="A964" t="s">
        <v>3292</v>
      </c>
      <c r="B964">
        <v>52</v>
      </c>
      <c r="C964" t="s">
        <v>7</v>
      </c>
      <c r="D964">
        <v>99161</v>
      </c>
      <c r="E964" t="s">
        <v>6738</v>
      </c>
      <c r="F964" t="s">
        <v>6754</v>
      </c>
      <c r="G964" t="s">
        <v>16</v>
      </c>
      <c r="H964">
        <v>1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X964">
        <v>0</v>
      </c>
      <c r="Y964">
        <v>0</v>
      </c>
    </row>
    <row r="965" spans="1:26" x14ac:dyDescent="0.3">
      <c r="A965" t="s">
        <v>3297</v>
      </c>
      <c r="B965">
        <v>52</v>
      </c>
      <c r="C965" t="s">
        <v>7</v>
      </c>
      <c r="D965">
        <v>99161</v>
      </c>
      <c r="E965" t="s">
        <v>6747</v>
      </c>
      <c r="F965" t="s">
        <v>6755</v>
      </c>
      <c r="G965" t="s">
        <v>16</v>
      </c>
      <c r="H965">
        <v>1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X965">
        <v>0</v>
      </c>
      <c r="Y965">
        <v>0</v>
      </c>
    </row>
    <row r="966" spans="1:26" x14ac:dyDescent="0.3">
      <c r="A966" t="s">
        <v>4175</v>
      </c>
      <c r="B966">
        <v>52</v>
      </c>
      <c r="C966" t="s">
        <v>7</v>
      </c>
      <c r="D966">
        <v>518724</v>
      </c>
      <c r="E966" t="s">
        <v>13</v>
      </c>
      <c r="F966" t="s">
        <v>6757</v>
      </c>
      <c r="G966" t="s">
        <v>16</v>
      </c>
      <c r="H966">
        <v>10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X966">
        <v>0</v>
      </c>
      <c r="Y966">
        <v>0</v>
      </c>
      <c r="Z966">
        <v>16</v>
      </c>
    </row>
    <row r="967" spans="1:26" x14ac:dyDescent="0.3">
      <c r="A967" t="s">
        <v>4264</v>
      </c>
      <c r="B967">
        <v>52</v>
      </c>
      <c r="C967" t="s">
        <v>7</v>
      </c>
      <c r="D967">
        <v>523413</v>
      </c>
      <c r="E967" t="s">
        <v>13</v>
      </c>
      <c r="F967" t="s">
        <v>6760</v>
      </c>
      <c r="G967" t="s">
        <v>16</v>
      </c>
      <c r="H967">
        <v>55</v>
      </c>
      <c r="I967">
        <v>20</v>
      </c>
      <c r="J967">
        <v>5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X967">
        <v>0</v>
      </c>
      <c r="Y967">
        <v>0</v>
      </c>
      <c r="Z967">
        <v>68</v>
      </c>
    </row>
    <row r="968" spans="1:26" x14ac:dyDescent="0.3">
      <c r="A968" t="s">
        <v>4265</v>
      </c>
      <c r="B968">
        <v>52</v>
      </c>
      <c r="C968" t="s">
        <v>7</v>
      </c>
      <c r="D968">
        <v>523413</v>
      </c>
      <c r="E968" t="s">
        <v>78</v>
      </c>
      <c r="F968" t="s">
        <v>6762</v>
      </c>
      <c r="G968" t="s">
        <v>16</v>
      </c>
      <c r="H968">
        <v>65</v>
      </c>
      <c r="I968">
        <v>7</v>
      </c>
      <c r="J968">
        <v>5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X968">
        <v>0</v>
      </c>
      <c r="Y968">
        <v>0</v>
      </c>
      <c r="Z968">
        <v>53</v>
      </c>
    </row>
    <row r="969" spans="1:26" x14ac:dyDescent="0.3">
      <c r="A969" t="s">
        <v>4266</v>
      </c>
      <c r="B969">
        <v>52</v>
      </c>
      <c r="C969" t="s">
        <v>7</v>
      </c>
      <c r="D969">
        <v>523413</v>
      </c>
      <c r="E969" t="s">
        <v>77</v>
      </c>
      <c r="F969" t="s">
        <v>6764</v>
      </c>
      <c r="G969" t="s">
        <v>16</v>
      </c>
      <c r="H969">
        <v>65</v>
      </c>
      <c r="I969">
        <v>13</v>
      </c>
      <c r="J969">
        <v>8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X969">
        <v>0</v>
      </c>
      <c r="Y969">
        <v>0</v>
      </c>
      <c r="Z969">
        <v>84</v>
      </c>
    </row>
    <row r="970" spans="1:26" x14ac:dyDescent="0.3">
      <c r="A970" t="s">
        <v>3519</v>
      </c>
      <c r="B970">
        <v>52</v>
      </c>
      <c r="C970" t="s">
        <v>7</v>
      </c>
      <c r="D970">
        <v>523413</v>
      </c>
      <c r="E970" t="s">
        <v>45</v>
      </c>
      <c r="F970" t="s">
        <v>6766</v>
      </c>
      <c r="G970" t="s">
        <v>16</v>
      </c>
      <c r="H970">
        <v>66</v>
      </c>
      <c r="I970">
        <v>0</v>
      </c>
      <c r="J970">
        <v>2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X970">
        <v>0</v>
      </c>
      <c r="Y970">
        <v>0</v>
      </c>
      <c r="Z970">
        <v>10</v>
      </c>
    </row>
    <row r="971" spans="1:26" x14ac:dyDescent="0.3">
      <c r="A971" t="s">
        <v>4288</v>
      </c>
      <c r="B971">
        <v>52</v>
      </c>
      <c r="C971" t="s">
        <v>7</v>
      </c>
      <c r="D971">
        <v>526003</v>
      </c>
      <c r="E971" t="s">
        <v>13</v>
      </c>
      <c r="F971" t="s">
        <v>6767</v>
      </c>
      <c r="G971" t="s">
        <v>16</v>
      </c>
      <c r="H971">
        <v>32</v>
      </c>
      <c r="I971">
        <v>18</v>
      </c>
      <c r="J971">
        <v>4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X971">
        <v>0</v>
      </c>
      <c r="Y971">
        <v>0</v>
      </c>
      <c r="Z971">
        <v>66</v>
      </c>
    </row>
    <row r="972" spans="1:26" x14ac:dyDescent="0.3">
      <c r="A972" t="s">
        <v>4290</v>
      </c>
      <c r="B972">
        <v>52</v>
      </c>
      <c r="C972" t="s">
        <v>7</v>
      </c>
      <c r="D972">
        <v>526072</v>
      </c>
      <c r="E972" t="s">
        <v>13</v>
      </c>
      <c r="F972" t="s">
        <v>6769</v>
      </c>
      <c r="G972" t="s">
        <v>16</v>
      </c>
      <c r="H972">
        <v>30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X972">
        <v>0</v>
      </c>
      <c r="Y972">
        <v>0</v>
      </c>
    </row>
    <row r="973" spans="1:26" x14ac:dyDescent="0.3">
      <c r="A973" t="s">
        <v>4377</v>
      </c>
      <c r="B973">
        <v>52</v>
      </c>
      <c r="C973" t="s">
        <v>7</v>
      </c>
      <c r="D973">
        <v>527714</v>
      </c>
      <c r="E973" t="s">
        <v>13</v>
      </c>
      <c r="F973" t="s">
        <v>6771</v>
      </c>
      <c r="G973" t="s">
        <v>19</v>
      </c>
      <c r="H973">
        <v>35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X973">
        <v>0</v>
      </c>
      <c r="Y973">
        <v>0</v>
      </c>
    </row>
    <row r="974" spans="1:26" x14ac:dyDescent="0.3">
      <c r="A974" t="s">
        <v>4422</v>
      </c>
      <c r="B974">
        <v>52</v>
      </c>
      <c r="C974" t="s">
        <v>7</v>
      </c>
      <c r="D974">
        <v>528843</v>
      </c>
      <c r="E974" t="s">
        <v>13</v>
      </c>
      <c r="F974" t="s">
        <v>6774</v>
      </c>
      <c r="G974" t="s">
        <v>29</v>
      </c>
      <c r="H974">
        <v>85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X974">
        <v>0</v>
      </c>
      <c r="Y974">
        <v>0</v>
      </c>
    </row>
    <row r="975" spans="1:26" x14ac:dyDescent="0.3">
      <c r="A975" t="s">
        <v>4513</v>
      </c>
      <c r="B975">
        <v>52</v>
      </c>
      <c r="C975" t="s">
        <v>7</v>
      </c>
      <c r="D975">
        <v>530307</v>
      </c>
      <c r="E975" t="s">
        <v>13</v>
      </c>
      <c r="F975" t="s">
        <v>6776</v>
      </c>
      <c r="G975" t="s">
        <v>16</v>
      </c>
      <c r="H975">
        <v>50</v>
      </c>
      <c r="I975">
        <v>27</v>
      </c>
      <c r="J975">
        <v>3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X975">
        <v>0</v>
      </c>
      <c r="Y975">
        <v>0</v>
      </c>
      <c r="Z975">
        <v>111</v>
      </c>
    </row>
    <row r="976" spans="1:26" x14ac:dyDescent="0.3">
      <c r="A976" t="s">
        <v>3533</v>
      </c>
      <c r="B976">
        <v>52</v>
      </c>
      <c r="C976" t="s">
        <v>7</v>
      </c>
      <c r="D976">
        <v>530559</v>
      </c>
      <c r="E976" t="s">
        <v>68</v>
      </c>
      <c r="F976" t="s">
        <v>6778</v>
      </c>
      <c r="G976" t="s">
        <v>16</v>
      </c>
      <c r="H976">
        <v>48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X976">
        <v>0</v>
      </c>
      <c r="Y976">
        <v>0</v>
      </c>
    </row>
    <row r="977" spans="1:26" x14ac:dyDescent="0.3">
      <c r="A977" t="s">
        <v>3025</v>
      </c>
      <c r="B977">
        <v>52</v>
      </c>
      <c r="C977" t="s">
        <v>7</v>
      </c>
      <c r="D977">
        <v>531588</v>
      </c>
      <c r="E977" t="s">
        <v>13</v>
      </c>
      <c r="F977" t="s">
        <v>6780</v>
      </c>
      <c r="G977" t="s">
        <v>16</v>
      </c>
      <c r="H977">
        <v>5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X977">
        <v>0</v>
      </c>
      <c r="Y977">
        <v>0</v>
      </c>
    </row>
    <row r="978" spans="1:26" x14ac:dyDescent="0.3">
      <c r="A978" t="s">
        <v>6782</v>
      </c>
      <c r="B978">
        <v>47</v>
      </c>
      <c r="C978" t="s">
        <v>7</v>
      </c>
      <c r="D978">
        <v>532537</v>
      </c>
      <c r="E978" t="s">
        <v>13</v>
      </c>
      <c r="F978" t="s">
        <v>6783</v>
      </c>
      <c r="G978" t="s">
        <v>26</v>
      </c>
      <c r="H978">
        <v>9999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X978">
        <v>0</v>
      </c>
      <c r="Y978">
        <v>0</v>
      </c>
    </row>
    <row r="979" spans="1:26" x14ac:dyDescent="0.3">
      <c r="A979" t="s">
        <v>3112</v>
      </c>
      <c r="B979">
        <v>52</v>
      </c>
      <c r="C979" t="s">
        <v>7</v>
      </c>
      <c r="D979">
        <v>532019</v>
      </c>
      <c r="E979" t="s">
        <v>13</v>
      </c>
      <c r="F979" t="s">
        <v>6785</v>
      </c>
      <c r="G979" t="s">
        <v>16</v>
      </c>
      <c r="H979">
        <v>90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X979">
        <v>0</v>
      </c>
      <c r="Y979">
        <v>0</v>
      </c>
    </row>
    <row r="980" spans="1:26" x14ac:dyDescent="0.3">
      <c r="A980" t="s">
        <v>3273</v>
      </c>
      <c r="B980">
        <v>52</v>
      </c>
      <c r="C980" t="s">
        <v>7</v>
      </c>
      <c r="D980">
        <v>532808</v>
      </c>
      <c r="E980" t="s">
        <v>13</v>
      </c>
      <c r="F980" t="s">
        <v>6787</v>
      </c>
      <c r="G980" t="s">
        <v>16</v>
      </c>
      <c r="H980">
        <v>60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X980">
        <v>0</v>
      </c>
      <c r="Y980">
        <v>0</v>
      </c>
    </row>
    <row r="981" spans="1:26" x14ac:dyDescent="0.3">
      <c r="A981" t="s">
        <v>3489</v>
      </c>
      <c r="B981">
        <v>52</v>
      </c>
      <c r="C981" t="s">
        <v>7</v>
      </c>
      <c r="D981">
        <v>533280</v>
      </c>
      <c r="E981" t="s">
        <v>13</v>
      </c>
      <c r="F981" t="s">
        <v>6789</v>
      </c>
      <c r="G981" t="s">
        <v>16</v>
      </c>
      <c r="H981">
        <v>80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X981">
        <v>0</v>
      </c>
      <c r="Y981">
        <v>0</v>
      </c>
    </row>
    <row r="982" spans="1:26" x14ac:dyDescent="0.3">
      <c r="A982" t="s">
        <v>4089</v>
      </c>
      <c r="B982">
        <v>52</v>
      </c>
      <c r="C982" t="s">
        <v>7</v>
      </c>
      <c r="D982">
        <v>533474</v>
      </c>
      <c r="E982" t="s">
        <v>13</v>
      </c>
      <c r="F982" t="s">
        <v>6791</v>
      </c>
      <c r="G982" t="s">
        <v>16</v>
      </c>
      <c r="H982">
        <v>53</v>
      </c>
      <c r="I982">
        <v>1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X982">
        <v>0</v>
      </c>
      <c r="Y982">
        <v>0</v>
      </c>
    </row>
    <row r="983" spans="1:26" x14ac:dyDescent="0.3">
      <c r="A983" t="s">
        <v>4480</v>
      </c>
      <c r="B983">
        <v>56</v>
      </c>
      <c r="C983" t="s">
        <v>9</v>
      </c>
      <c r="D983">
        <v>99031</v>
      </c>
      <c r="E983" t="s">
        <v>60</v>
      </c>
      <c r="F983" t="s">
        <v>6793</v>
      </c>
      <c r="G983" t="s">
        <v>16</v>
      </c>
      <c r="H983">
        <v>180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X983">
        <v>0</v>
      </c>
      <c r="Y983">
        <v>0</v>
      </c>
    </row>
    <row r="984" spans="1:26" x14ac:dyDescent="0.3">
      <c r="A984" t="s">
        <v>4482</v>
      </c>
      <c r="B984">
        <v>56</v>
      </c>
      <c r="C984" t="s">
        <v>9</v>
      </c>
      <c r="D984">
        <v>99031</v>
      </c>
      <c r="E984" t="s">
        <v>58</v>
      </c>
      <c r="F984" t="s">
        <v>6795</v>
      </c>
      <c r="G984" t="s">
        <v>16</v>
      </c>
      <c r="H984">
        <v>25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X984">
        <v>0</v>
      </c>
      <c r="Y984">
        <v>0</v>
      </c>
    </row>
    <row r="985" spans="1:26" x14ac:dyDescent="0.3">
      <c r="A985" t="s">
        <v>3051</v>
      </c>
      <c r="B985">
        <v>47</v>
      </c>
      <c r="C985" t="s">
        <v>14</v>
      </c>
      <c r="D985">
        <v>99035</v>
      </c>
      <c r="E985" t="s">
        <v>115</v>
      </c>
      <c r="F985" t="s">
        <v>6797</v>
      </c>
      <c r="G985">
        <v>7</v>
      </c>
      <c r="H985">
        <v>207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X985">
        <v>0</v>
      </c>
      <c r="Y985">
        <v>0</v>
      </c>
    </row>
    <row r="986" spans="1:26" x14ac:dyDescent="0.3">
      <c r="A986" t="s">
        <v>4397</v>
      </c>
      <c r="B986">
        <v>56</v>
      </c>
      <c r="C986" t="s">
        <v>9</v>
      </c>
      <c r="D986">
        <v>99051</v>
      </c>
      <c r="E986" t="s">
        <v>5653</v>
      </c>
      <c r="F986" t="s">
        <v>6799</v>
      </c>
      <c r="G986" t="s">
        <v>16</v>
      </c>
      <c r="H986">
        <v>40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X986">
        <v>0</v>
      </c>
      <c r="Y986">
        <v>0</v>
      </c>
    </row>
    <row r="987" spans="1:26" x14ac:dyDescent="0.3">
      <c r="A987" t="s">
        <v>4379</v>
      </c>
      <c r="B987">
        <v>56</v>
      </c>
      <c r="C987" t="s">
        <v>9</v>
      </c>
      <c r="D987">
        <v>99063</v>
      </c>
      <c r="E987" t="s">
        <v>46</v>
      </c>
      <c r="F987" t="s">
        <v>6524</v>
      </c>
      <c r="G987" t="s">
        <v>29</v>
      </c>
      <c r="H987">
        <v>150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X987">
        <v>0</v>
      </c>
      <c r="Y987">
        <v>0</v>
      </c>
    </row>
    <row r="988" spans="1:26" x14ac:dyDescent="0.3">
      <c r="A988" t="s">
        <v>3181</v>
      </c>
      <c r="B988">
        <v>56</v>
      </c>
      <c r="C988" t="s">
        <v>9</v>
      </c>
      <c r="D988">
        <v>99088</v>
      </c>
      <c r="E988" t="s">
        <v>74</v>
      </c>
      <c r="F988" t="s">
        <v>6803</v>
      </c>
      <c r="G988" t="s">
        <v>16</v>
      </c>
      <c r="H988">
        <v>190</v>
      </c>
      <c r="I988">
        <v>4</v>
      </c>
      <c r="J988">
        <v>12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X988">
        <v>0</v>
      </c>
      <c r="Y988">
        <v>0</v>
      </c>
      <c r="Z988">
        <v>264</v>
      </c>
    </row>
    <row r="989" spans="1:26" x14ac:dyDescent="0.3">
      <c r="A989" t="s">
        <v>3282</v>
      </c>
      <c r="B989">
        <v>56</v>
      </c>
      <c r="C989" t="s">
        <v>9</v>
      </c>
      <c r="D989">
        <v>99094</v>
      </c>
      <c r="E989" t="s">
        <v>5185</v>
      </c>
      <c r="F989" t="s">
        <v>6806</v>
      </c>
      <c r="G989" t="s">
        <v>19</v>
      </c>
      <c r="H989">
        <v>65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X989">
        <v>0</v>
      </c>
      <c r="Y989">
        <v>0</v>
      </c>
    </row>
    <row r="990" spans="1:26" x14ac:dyDescent="0.3">
      <c r="A990" t="s">
        <v>3369</v>
      </c>
      <c r="B990">
        <v>56</v>
      </c>
      <c r="C990" t="s">
        <v>9</v>
      </c>
      <c r="D990">
        <v>99104</v>
      </c>
      <c r="E990" t="s">
        <v>73</v>
      </c>
      <c r="F990" t="s">
        <v>6808</v>
      </c>
      <c r="G990" t="s">
        <v>24</v>
      </c>
      <c r="H990">
        <v>200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X990">
        <v>0</v>
      </c>
      <c r="Y990">
        <v>0</v>
      </c>
    </row>
    <row r="991" spans="1:26" x14ac:dyDescent="0.3">
      <c r="A991" t="s">
        <v>3372</v>
      </c>
      <c r="B991">
        <v>56</v>
      </c>
      <c r="C991" t="s">
        <v>9</v>
      </c>
      <c r="D991">
        <v>99104</v>
      </c>
      <c r="E991" t="s">
        <v>72</v>
      </c>
      <c r="F991" t="s">
        <v>6810</v>
      </c>
      <c r="G991" t="s">
        <v>16</v>
      </c>
      <c r="H991">
        <v>5</v>
      </c>
      <c r="I991">
        <v>6</v>
      </c>
      <c r="J991">
        <v>1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X991">
        <v>0</v>
      </c>
      <c r="Y991">
        <v>0</v>
      </c>
      <c r="Z991">
        <v>22</v>
      </c>
    </row>
    <row r="992" spans="1:26" x14ac:dyDescent="0.3">
      <c r="A992" t="s">
        <v>3405</v>
      </c>
      <c r="B992">
        <v>56</v>
      </c>
      <c r="C992" t="s">
        <v>9</v>
      </c>
      <c r="D992">
        <v>99117</v>
      </c>
      <c r="E992" t="s">
        <v>71</v>
      </c>
      <c r="F992" t="s">
        <v>6812</v>
      </c>
      <c r="G992" t="s">
        <v>16</v>
      </c>
      <c r="H992">
        <v>65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X992">
        <v>0</v>
      </c>
      <c r="Y992">
        <v>0</v>
      </c>
    </row>
    <row r="993" spans="1:26" x14ac:dyDescent="0.3">
      <c r="A993" t="s">
        <v>3406</v>
      </c>
      <c r="B993">
        <v>56</v>
      </c>
      <c r="C993" t="s">
        <v>9</v>
      </c>
      <c r="D993">
        <v>99117</v>
      </c>
      <c r="E993" t="s">
        <v>45</v>
      </c>
      <c r="F993" t="s">
        <v>6814</v>
      </c>
      <c r="G993" t="s">
        <v>16</v>
      </c>
      <c r="H993">
        <v>60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X993">
        <v>0</v>
      </c>
      <c r="Y993">
        <v>0</v>
      </c>
    </row>
    <row r="994" spans="1:26" x14ac:dyDescent="0.3">
      <c r="A994" t="s">
        <v>3407</v>
      </c>
      <c r="B994">
        <v>56</v>
      </c>
      <c r="C994" t="s">
        <v>9</v>
      </c>
      <c r="D994">
        <v>99117</v>
      </c>
      <c r="E994" t="s">
        <v>51</v>
      </c>
      <c r="F994" t="s">
        <v>6816</v>
      </c>
      <c r="G994" t="s">
        <v>16</v>
      </c>
      <c r="H994">
        <v>118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X994">
        <v>0</v>
      </c>
      <c r="Y994">
        <v>0</v>
      </c>
    </row>
    <row r="995" spans="1:26" x14ac:dyDescent="0.3">
      <c r="A995" t="s">
        <v>3408</v>
      </c>
      <c r="B995">
        <v>56</v>
      </c>
      <c r="C995" t="s">
        <v>9</v>
      </c>
      <c r="D995">
        <v>99117</v>
      </c>
      <c r="E995" t="s">
        <v>50</v>
      </c>
      <c r="F995" t="s">
        <v>6819</v>
      </c>
      <c r="G995" t="s">
        <v>16</v>
      </c>
      <c r="H995">
        <v>173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X995">
        <v>0</v>
      </c>
      <c r="Y995">
        <v>0</v>
      </c>
    </row>
    <row r="996" spans="1:26" x14ac:dyDescent="0.3">
      <c r="A996" t="s">
        <v>3409</v>
      </c>
      <c r="B996">
        <v>56</v>
      </c>
      <c r="C996" t="s">
        <v>9</v>
      </c>
      <c r="D996">
        <v>99117</v>
      </c>
      <c r="E996" t="s">
        <v>49</v>
      </c>
      <c r="F996" t="s">
        <v>6821</v>
      </c>
      <c r="G996" t="s">
        <v>16</v>
      </c>
      <c r="H996">
        <v>176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X996">
        <v>0</v>
      </c>
      <c r="Y996">
        <v>0</v>
      </c>
    </row>
    <row r="997" spans="1:26" x14ac:dyDescent="0.3">
      <c r="A997" t="s">
        <v>3410</v>
      </c>
      <c r="B997">
        <v>56</v>
      </c>
      <c r="C997" t="s">
        <v>9</v>
      </c>
      <c r="D997">
        <v>99117</v>
      </c>
      <c r="E997" t="s">
        <v>40</v>
      </c>
      <c r="F997" t="s">
        <v>6823</v>
      </c>
      <c r="G997" t="s">
        <v>16</v>
      </c>
      <c r="H997">
        <v>195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X997">
        <v>0</v>
      </c>
      <c r="Y997">
        <v>0</v>
      </c>
    </row>
    <row r="998" spans="1:26" x14ac:dyDescent="0.3">
      <c r="A998" t="s">
        <v>3442</v>
      </c>
      <c r="B998">
        <v>56</v>
      </c>
      <c r="C998" t="s">
        <v>9</v>
      </c>
      <c r="D998">
        <v>99117</v>
      </c>
      <c r="E998" t="s">
        <v>52</v>
      </c>
      <c r="F998" t="s">
        <v>6825</v>
      </c>
      <c r="G998" t="s">
        <v>16</v>
      </c>
      <c r="H998">
        <v>115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X998">
        <v>0</v>
      </c>
      <c r="Y998">
        <v>0</v>
      </c>
    </row>
    <row r="999" spans="1:26" x14ac:dyDescent="0.3">
      <c r="A999" t="s">
        <v>3479</v>
      </c>
      <c r="B999">
        <v>56</v>
      </c>
      <c r="C999" t="s">
        <v>9</v>
      </c>
      <c r="D999">
        <v>99135</v>
      </c>
      <c r="E999" t="s">
        <v>13</v>
      </c>
      <c r="F999" t="s">
        <v>6827</v>
      </c>
      <c r="G999" t="s">
        <v>19</v>
      </c>
      <c r="H999">
        <v>116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X999">
        <v>0</v>
      </c>
      <c r="Y999">
        <v>0</v>
      </c>
    </row>
    <row r="1000" spans="1:26" x14ac:dyDescent="0.3">
      <c r="A1000" t="s">
        <v>4127</v>
      </c>
      <c r="B1000">
        <v>56</v>
      </c>
      <c r="C1000" t="s">
        <v>9</v>
      </c>
      <c r="D1000">
        <v>499014</v>
      </c>
      <c r="E1000" t="s">
        <v>60</v>
      </c>
      <c r="F1000" t="s">
        <v>44</v>
      </c>
      <c r="G1000" t="s">
        <v>24</v>
      </c>
      <c r="H1000">
        <v>122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X1000">
        <v>0</v>
      </c>
      <c r="Y1000">
        <v>0</v>
      </c>
    </row>
    <row r="1001" spans="1:26" x14ac:dyDescent="0.3">
      <c r="A1001" t="s">
        <v>3194</v>
      </c>
      <c r="B1001">
        <v>56</v>
      </c>
      <c r="C1001" t="s">
        <v>9</v>
      </c>
      <c r="D1001">
        <v>499014</v>
      </c>
      <c r="E1001" t="s">
        <v>5510</v>
      </c>
      <c r="F1001" t="s">
        <v>44</v>
      </c>
      <c r="G1001" t="s">
        <v>24</v>
      </c>
      <c r="H1001">
        <v>30</v>
      </c>
      <c r="I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X1001">
        <v>0</v>
      </c>
      <c r="Y1001">
        <v>0</v>
      </c>
    </row>
    <row r="1002" spans="1:26" x14ac:dyDescent="0.3">
      <c r="A1002" t="s">
        <v>4130</v>
      </c>
      <c r="B1002">
        <v>56</v>
      </c>
      <c r="C1002" t="s">
        <v>9</v>
      </c>
      <c r="D1002">
        <v>505208</v>
      </c>
      <c r="E1002" t="s">
        <v>13</v>
      </c>
      <c r="F1002" t="s">
        <v>6832</v>
      </c>
      <c r="G1002" t="s">
        <v>19</v>
      </c>
      <c r="H1002">
        <v>200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X1002">
        <v>0</v>
      </c>
      <c r="Y1002">
        <v>0</v>
      </c>
    </row>
    <row r="1003" spans="1:26" x14ac:dyDescent="0.3">
      <c r="A1003" t="s">
        <v>4165</v>
      </c>
      <c r="B1003">
        <v>56</v>
      </c>
      <c r="C1003" t="s">
        <v>9</v>
      </c>
      <c r="D1003">
        <v>518116</v>
      </c>
      <c r="E1003" t="s">
        <v>13</v>
      </c>
      <c r="F1003" t="s">
        <v>6834</v>
      </c>
      <c r="G1003" t="s">
        <v>29</v>
      </c>
      <c r="H1003">
        <v>62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0</v>
      </c>
      <c r="U1003">
        <v>0</v>
      </c>
      <c r="V1003">
        <v>0</v>
      </c>
      <c r="X1003">
        <v>0</v>
      </c>
      <c r="Y1003">
        <v>0</v>
      </c>
    </row>
    <row r="1004" spans="1:26" x14ac:dyDescent="0.3">
      <c r="A1004" t="s">
        <v>4187</v>
      </c>
      <c r="B1004">
        <v>56</v>
      </c>
      <c r="C1004" t="s">
        <v>9</v>
      </c>
      <c r="D1004">
        <v>520030</v>
      </c>
      <c r="E1004" t="s">
        <v>13</v>
      </c>
      <c r="F1004" t="s">
        <v>6836</v>
      </c>
      <c r="G1004" t="s">
        <v>16</v>
      </c>
      <c r="H1004">
        <v>10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0</v>
      </c>
      <c r="X1004">
        <v>0</v>
      </c>
      <c r="Y1004">
        <v>0</v>
      </c>
    </row>
    <row r="1005" spans="1:26" x14ac:dyDescent="0.3">
      <c r="A1005" t="s">
        <v>4340</v>
      </c>
      <c r="B1005">
        <v>56</v>
      </c>
      <c r="C1005" t="s">
        <v>9</v>
      </c>
      <c r="D1005">
        <v>526541</v>
      </c>
      <c r="E1005" t="s">
        <v>13</v>
      </c>
      <c r="F1005" t="s">
        <v>6838</v>
      </c>
      <c r="G1005" t="s">
        <v>17</v>
      </c>
      <c r="H1005">
        <v>1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X1005">
        <v>0</v>
      </c>
      <c r="Y1005">
        <v>0</v>
      </c>
    </row>
    <row r="1006" spans="1:26" x14ac:dyDescent="0.3">
      <c r="A1006" t="s">
        <v>4406</v>
      </c>
      <c r="B1006">
        <v>56</v>
      </c>
      <c r="C1006" t="s">
        <v>9</v>
      </c>
      <c r="D1006">
        <v>528366</v>
      </c>
      <c r="E1006" t="s">
        <v>13</v>
      </c>
      <c r="F1006" t="s">
        <v>6840</v>
      </c>
      <c r="G1006" t="s">
        <v>16</v>
      </c>
      <c r="H1006">
        <v>95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>
        <v>0</v>
      </c>
      <c r="U1006">
        <v>0</v>
      </c>
      <c r="V1006">
        <v>0</v>
      </c>
      <c r="X1006">
        <v>0</v>
      </c>
      <c r="Y1006">
        <v>0</v>
      </c>
    </row>
    <row r="1007" spans="1:26" x14ac:dyDescent="0.3">
      <c r="A1007" t="s">
        <v>4440</v>
      </c>
      <c r="B1007">
        <v>56</v>
      </c>
      <c r="C1007" t="s">
        <v>9</v>
      </c>
      <c r="D1007">
        <v>529380</v>
      </c>
      <c r="E1007" t="s">
        <v>13</v>
      </c>
      <c r="F1007" t="s">
        <v>6842</v>
      </c>
      <c r="G1007" t="s">
        <v>16</v>
      </c>
      <c r="H1007">
        <v>170</v>
      </c>
      <c r="I1007">
        <v>77</v>
      </c>
      <c r="J1007">
        <v>12</v>
      </c>
      <c r="K1007">
        <v>0</v>
      </c>
      <c r="L1007">
        <v>0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0</v>
      </c>
      <c r="S1007">
        <v>0</v>
      </c>
      <c r="T1007">
        <v>0</v>
      </c>
      <c r="U1007">
        <v>0</v>
      </c>
      <c r="V1007">
        <v>0</v>
      </c>
      <c r="X1007">
        <v>0</v>
      </c>
      <c r="Y1007">
        <v>0</v>
      </c>
      <c r="Z1007">
        <v>264</v>
      </c>
    </row>
    <row r="1008" spans="1:26" x14ac:dyDescent="0.3">
      <c r="A1008" t="s">
        <v>4492</v>
      </c>
      <c r="B1008">
        <v>56</v>
      </c>
      <c r="C1008" t="s">
        <v>9</v>
      </c>
      <c r="D1008">
        <v>529912</v>
      </c>
      <c r="E1008" t="s">
        <v>13</v>
      </c>
      <c r="F1008" t="s">
        <v>6845</v>
      </c>
      <c r="G1008" t="s">
        <v>29</v>
      </c>
      <c r="H1008">
        <v>20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  <c r="T1008">
        <v>0</v>
      </c>
      <c r="U1008">
        <v>0</v>
      </c>
      <c r="V1008">
        <v>0</v>
      </c>
      <c r="X1008">
        <v>0</v>
      </c>
      <c r="Y1008">
        <v>0</v>
      </c>
    </row>
    <row r="1009" spans="1:26" x14ac:dyDescent="0.3">
      <c r="A1009" t="s">
        <v>4506</v>
      </c>
      <c r="B1009">
        <v>56</v>
      </c>
      <c r="C1009" t="s">
        <v>9</v>
      </c>
      <c r="D1009">
        <v>530232</v>
      </c>
      <c r="E1009" t="s">
        <v>13</v>
      </c>
      <c r="F1009" t="s">
        <v>6847</v>
      </c>
      <c r="G1009" t="s">
        <v>17</v>
      </c>
      <c r="H1009">
        <v>62</v>
      </c>
      <c r="K1009">
        <v>0</v>
      </c>
      <c r="L1009">
        <v>0</v>
      </c>
      <c r="M1009">
        <v>0</v>
      </c>
      <c r="N1009">
        <v>0</v>
      </c>
      <c r="O1009">
        <v>0</v>
      </c>
      <c r="P1009">
        <v>0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0</v>
      </c>
      <c r="X1009">
        <v>0</v>
      </c>
      <c r="Y1009">
        <v>0</v>
      </c>
    </row>
    <row r="1010" spans="1:26" x14ac:dyDescent="0.3">
      <c r="A1010" t="s">
        <v>3077</v>
      </c>
      <c r="B1010">
        <v>56</v>
      </c>
      <c r="C1010" t="s">
        <v>9</v>
      </c>
      <c r="D1010">
        <v>531778</v>
      </c>
      <c r="E1010" t="s">
        <v>13</v>
      </c>
      <c r="F1010" t="s">
        <v>6849</v>
      </c>
      <c r="G1010" t="s">
        <v>16</v>
      </c>
      <c r="H1010">
        <v>110</v>
      </c>
      <c r="K1010">
        <v>0</v>
      </c>
      <c r="L1010">
        <v>0</v>
      </c>
      <c r="M1010">
        <v>0</v>
      </c>
      <c r="N1010">
        <v>0</v>
      </c>
      <c r="O1010">
        <v>0</v>
      </c>
      <c r="P1010">
        <v>0</v>
      </c>
      <c r="Q1010">
        <v>0</v>
      </c>
      <c r="R1010">
        <v>0</v>
      </c>
      <c r="S1010">
        <v>0</v>
      </c>
      <c r="T1010">
        <v>0</v>
      </c>
      <c r="U1010">
        <v>0</v>
      </c>
      <c r="V1010">
        <v>0</v>
      </c>
      <c r="X1010">
        <v>0</v>
      </c>
      <c r="Y1010">
        <v>0</v>
      </c>
    </row>
    <row r="1011" spans="1:26" x14ac:dyDescent="0.3">
      <c r="A1011" t="s">
        <v>6851</v>
      </c>
      <c r="B1011">
        <v>52</v>
      </c>
      <c r="C1011" t="s">
        <v>12</v>
      </c>
      <c r="D1011">
        <v>518292</v>
      </c>
      <c r="E1011">
        <v>0</v>
      </c>
      <c r="F1011" t="s">
        <v>6852</v>
      </c>
      <c r="G1011">
        <v>6</v>
      </c>
      <c r="H1011">
        <v>140</v>
      </c>
      <c r="J1011">
        <v>0</v>
      </c>
      <c r="K1011">
        <v>0</v>
      </c>
      <c r="L1011">
        <v>0</v>
      </c>
      <c r="M1011">
        <v>0</v>
      </c>
      <c r="N1011">
        <v>0</v>
      </c>
      <c r="O1011">
        <v>0</v>
      </c>
      <c r="P1011">
        <v>0</v>
      </c>
      <c r="Q1011">
        <v>0</v>
      </c>
      <c r="R1011">
        <v>0</v>
      </c>
      <c r="S1011">
        <v>0</v>
      </c>
      <c r="T1011">
        <v>0</v>
      </c>
      <c r="U1011">
        <v>0</v>
      </c>
      <c r="V1011">
        <v>0</v>
      </c>
      <c r="X1011">
        <v>0</v>
      </c>
    </row>
    <row r="1012" spans="1:26" x14ac:dyDescent="0.3">
      <c r="A1012" t="s">
        <v>3225</v>
      </c>
      <c r="B1012">
        <v>56</v>
      </c>
      <c r="C1012" t="s">
        <v>9</v>
      </c>
      <c r="D1012">
        <v>532726</v>
      </c>
      <c r="E1012" t="s">
        <v>13</v>
      </c>
      <c r="F1012" t="s">
        <v>6854</v>
      </c>
      <c r="G1012" t="s">
        <v>16</v>
      </c>
      <c r="H1012">
        <v>205</v>
      </c>
      <c r="I1012">
        <v>23</v>
      </c>
      <c r="J1012">
        <v>4</v>
      </c>
      <c r="K1012">
        <v>0</v>
      </c>
      <c r="L1012">
        <v>0</v>
      </c>
      <c r="M1012">
        <v>0</v>
      </c>
      <c r="N1012">
        <v>0</v>
      </c>
      <c r="O1012">
        <v>0</v>
      </c>
      <c r="P1012">
        <v>0</v>
      </c>
      <c r="Q1012">
        <v>0</v>
      </c>
      <c r="R1012">
        <v>0</v>
      </c>
      <c r="S1012">
        <v>0</v>
      </c>
      <c r="T1012">
        <v>0</v>
      </c>
      <c r="U1012">
        <v>0</v>
      </c>
      <c r="V1012">
        <v>0</v>
      </c>
      <c r="X1012">
        <v>0</v>
      </c>
      <c r="Y1012">
        <v>0</v>
      </c>
      <c r="Z1012">
        <v>77</v>
      </c>
    </row>
    <row r="1013" spans="1:26" x14ac:dyDescent="0.3">
      <c r="A1013" t="s">
        <v>3154</v>
      </c>
      <c r="B1013">
        <v>56</v>
      </c>
      <c r="C1013" t="s">
        <v>9</v>
      </c>
      <c r="D1013">
        <v>532861</v>
      </c>
      <c r="E1013" t="s">
        <v>13</v>
      </c>
      <c r="F1013" t="s">
        <v>6856</v>
      </c>
      <c r="G1013" t="s">
        <v>17</v>
      </c>
      <c r="H1013">
        <v>120</v>
      </c>
      <c r="K1013">
        <v>0</v>
      </c>
      <c r="L1013">
        <v>0</v>
      </c>
      <c r="M1013">
        <v>0</v>
      </c>
      <c r="N1013">
        <v>0</v>
      </c>
      <c r="O1013">
        <v>0</v>
      </c>
      <c r="P1013">
        <v>0</v>
      </c>
      <c r="Q1013">
        <v>0</v>
      </c>
      <c r="R1013">
        <v>0</v>
      </c>
      <c r="S1013">
        <v>0</v>
      </c>
      <c r="T1013">
        <v>0</v>
      </c>
      <c r="U1013">
        <v>0</v>
      </c>
      <c r="V1013">
        <v>0</v>
      </c>
      <c r="X1013">
        <v>0</v>
      </c>
      <c r="Y1013">
        <v>0</v>
      </c>
    </row>
    <row r="1014" spans="1:26" x14ac:dyDescent="0.3">
      <c r="A1014" t="s">
        <v>3502</v>
      </c>
      <c r="B1014">
        <v>56</v>
      </c>
      <c r="C1014" t="s">
        <v>9</v>
      </c>
      <c r="D1014">
        <v>533302</v>
      </c>
      <c r="E1014" t="s">
        <v>13</v>
      </c>
      <c r="F1014" t="s">
        <v>6858</v>
      </c>
      <c r="G1014" t="s">
        <v>16</v>
      </c>
      <c r="H1014">
        <v>125</v>
      </c>
      <c r="K1014">
        <v>0</v>
      </c>
      <c r="L1014">
        <v>0</v>
      </c>
      <c r="M1014">
        <v>0</v>
      </c>
      <c r="N1014">
        <v>0</v>
      </c>
      <c r="O1014">
        <v>0</v>
      </c>
      <c r="P1014">
        <v>0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0</v>
      </c>
      <c r="X1014">
        <v>0</v>
      </c>
      <c r="Y1014">
        <v>0</v>
      </c>
    </row>
    <row r="1015" spans="1:26" x14ac:dyDescent="0.3">
      <c r="A1015" t="s">
        <v>3972</v>
      </c>
      <c r="B1015">
        <v>56</v>
      </c>
      <c r="C1015" t="s">
        <v>9</v>
      </c>
      <c r="D1015">
        <v>803759</v>
      </c>
      <c r="E1015" t="s">
        <v>13</v>
      </c>
      <c r="F1015" t="s">
        <v>6860</v>
      </c>
      <c r="G1015" t="s">
        <v>16</v>
      </c>
      <c r="H1015">
        <v>123</v>
      </c>
      <c r="K1015">
        <v>0</v>
      </c>
      <c r="L1015">
        <v>0</v>
      </c>
      <c r="M1015">
        <v>0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0</v>
      </c>
      <c r="T1015">
        <v>0</v>
      </c>
      <c r="U1015">
        <v>0</v>
      </c>
      <c r="V1015">
        <v>0</v>
      </c>
      <c r="X1015">
        <v>0</v>
      </c>
      <c r="Y1015">
        <v>0</v>
      </c>
    </row>
    <row r="1016" spans="1:26" x14ac:dyDescent="0.3">
      <c r="A1016" t="s">
        <v>3759</v>
      </c>
      <c r="B1016">
        <v>56</v>
      </c>
      <c r="C1016" t="s">
        <v>9</v>
      </c>
      <c r="D1016">
        <v>806190</v>
      </c>
      <c r="E1016" t="s">
        <v>13</v>
      </c>
      <c r="F1016" t="s">
        <v>6862</v>
      </c>
      <c r="G1016" t="s">
        <v>17</v>
      </c>
      <c r="H1016">
        <v>185</v>
      </c>
      <c r="K1016">
        <v>0</v>
      </c>
      <c r="L1016">
        <v>0</v>
      </c>
      <c r="M1016">
        <v>0</v>
      </c>
      <c r="N1016">
        <v>0</v>
      </c>
      <c r="O1016">
        <v>0</v>
      </c>
      <c r="P1016">
        <v>0</v>
      </c>
      <c r="Q1016">
        <v>0</v>
      </c>
      <c r="R1016">
        <v>0</v>
      </c>
      <c r="S1016">
        <v>0</v>
      </c>
      <c r="T1016">
        <v>0</v>
      </c>
      <c r="U1016">
        <v>0</v>
      </c>
      <c r="V1016">
        <v>0</v>
      </c>
      <c r="X1016">
        <v>0</v>
      </c>
      <c r="Y1016">
        <v>0</v>
      </c>
    </row>
    <row r="1017" spans="1:26" x14ac:dyDescent="0.3">
      <c r="A1017" t="s">
        <v>3896</v>
      </c>
      <c r="B1017">
        <v>56</v>
      </c>
      <c r="C1017" t="s">
        <v>9</v>
      </c>
      <c r="D1017">
        <v>808361</v>
      </c>
      <c r="E1017" t="s">
        <v>13</v>
      </c>
      <c r="F1017" t="s">
        <v>6864</v>
      </c>
      <c r="G1017" t="s">
        <v>17</v>
      </c>
      <c r="H1017">
        <v>113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0</v>
      </c>
      <c r="Q1017">
        <v>0</v>
      </c>
      <c r="R1017">
        <v>0</v>
      </c>
      <c r="S1017">
        <v>0</v>
      </c>
      <c r="T1017">
        <v>0</v>
      </c>
      <c r="U1017">
        <v>0</v>
      </c>
      <c r="V1017">
        <v>0</v>
      </c>
      <c r="X1017">
        <v>0</v>
      </c>
      <c r="Y1017">
        <v>0</v>
      </c>
    </row>
    <row r="1018" spans="1:26" x14ac:dyDescent="0.3">
      <c r="A1018" t="s">
        <v>3768</v>
      </c>
      <c r="B1018">
        <v>56</v>
      </c>
      <c r="C1018" t="s">
        <v>9</v>
      </c>
      <c r="D1018">
        <v>808370</v>
      </c>
      <c r="E1018" t="s">
        <v>13</v>
      </c>
      <c r="F1018" t="s">
        <v>6866</v>
      </c>
      <c r="G1018" t="s">
        <v>16</v>
      </c>
      <c r="H1018">
        <v>112</v>
      </c>
      <c r="K1018">
        <v>0</v>
      </c>
      <c r="L1018">
        <v>0</v>
      </c>
      <c r="M1018">
        <v>0</v>
      </c>
      <c r="N1018">
        <v>0</v>
      </c>
      <c r="O1018">
        <v>0</v>
      </c>
      <c r="P1018">
        <v>0</v>
      </c>
      <c r="Q1018">
        <v>0</v>
      </c>
      <c r="R1018">
        <v>0</v>
      </c>
      <c r="S1018">
        <v>0</v>
      </c>
      <c r="T1018">
        <v>0</v>
      </c>
      <c r="U1018">
        <v>0</v>
      </c>
      <c r="V1018">
        <v>0</v>
      </c>
      <c r="X1018">
        <v>0</v>
      </c>
      <c r="Y1018">
        <v>0</v>
      </c>
    </row>
    <row r="1019" spans="1:26" x14ac:dyDescent="0.3">
      <c r="A1019" t="s">
        <v>3778</v>
      </c>
      <c r="B1019">
        <v>56</v>
      </c>
      <c r="C1019" t="s">
        <v>9</v>
      </c>
      <c r="D1019">
        <v>882543</v>
      </c>
      <c r="E1019" t="s">
        <v>6869</v>
      </c>
      <c r="F1019" t="s">
        <v>6870</v>
      </c>
      <c r="G1019" t="s">
        <v>17</v>
      </c>
      <c r="H1019">
        <v>120</v>
      </c>
      <c r="K1019">
        <v>0</v>
      </c>
      <c r="L1019">
        <v>0</v>
      </c>
      <c r="M1019">
        <v>0</v>
      </c>
      <c r="N1019">
        <v>0</v>
      </c>
      <c r="O1019">
        <v>0</v>
      </c>
      <c r="P1019">
        <v>0</v>
      </c>
      <c r="Q1019">
        <v>0</v>
      </c>
      <c r="R1019">
        <v>0</v>
      </c>
      <c r="S1019">
        <v>0</v>
      </c>
      <c r="T1019">
        <v>0</v>
      </c>
      <c r="U1019">
        <v>0</v>
      </c>
      <c r="V1019">
        <v>0</v>
      </c>
      <c r="X1019">
        <v>0</v>
      </c>
      <c r="Y1019">
        <v>0</v>
      </c>
    </row>
    <row r="1020" spans="1:26" x14ac:dyDescent="0.3">
      <c r="A1020" t="s">
        <v>4486</v>
      </c>
      <c r="B1020">
        <v>56</v>
      </c>
      <c r="C1020" t="s">
        <v>12</v>
      </c>
      <c r="D1020">
        <v>99031</v>
      </c>
      <c r="E1020" t="s">
        <v>4708</v>
      </c>
      <c r="F1020" t="s">
        <v>6872</v>
      </c>
      <c r="G1020" t="s">
        <v>16</v>
      </c>
      <c r="H1020">
        <v>102</v>
      </c>
      <c r="K1020">
        <v>0</v>
      </c>
      <c r="L1020">
        <v>0</v>
      </c>
      <c r="M1020">
        <v>0</v>
      </c>
      <c r="N1020">
        <v>0</v>
      </c>
      <c r="O1020">
        <v>0</v>
      </c>
      <c r="P1020">
        <v>0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0</v>
      </c>
      <c r="X1020">
        <v>0</v>
      </c>
      <c r="Y1020">
        <v>0</v>
      </c>
    </row>
    <row r="1021" spans="1:26" x14ac:dyDescent="0.3">
      <c r="A1021" t="s">
        <v>4076</v>
      </c>
      <c r="B1021">
        <v>56</v>
      </c>
      <c r="C1021" t="s">
        <v>12</v>
      </c>
      <c r="D1021">
        <v>99045</v>
      </c>
      <c r="E1021" t="s">
        <v>41</v>
      </c>
      <c r="F1021" t="s">
        <v>4918</v>
      </c>
      <c r="G1021" t="s">
        <v>19</v>
      </c>
      <c r="H1021">
        <v>59</v>
      </c>
      <c r="K1021">
        <v>0</v>
      </c>
      <c r="L1021">
        <v>0</v>
      </c>
      <c r="M1021">
        <v>0</v>
      </c>
      <c r="N1021">
        <v>0</v>
      </c>
      <c r="O1021">
        <v>0</v>
      </c>
      <c r="P1021">
        <v>0</v>
      </c>
      <c r="Q1021">
        <v>0</v>
      </c>
      <c r="R1021">
        <v>0</v>
      </c>
      <c r="S1021">
        <v>0</v>
      </c>
      <c r="T1021">
        <v>0</v>
      </c>
      <c r="U1021">
        <v>0</v>
      </c>
      <c r="V1021">
        <v>0</v>
      </c>
      <c r="X1021">
        <v>0</v>
      </c>
      <c r="Y1021">
        <v>0</v>
      </c>
    </row>
    <row r="1022" spans="1:26" x14ac:dyDescent="0.3">
      <c r="A1022" t="s">
        <v>4502</v>
      </c>
      <c r="B1022">
        <v>56</v>
      </c>
      <c r="C1022" t="s">
        <v>12</v>
      </c>
      <c r="D1022">
        <v>99054</v>
      </c>
      <c r="E1022" t="s">
        <v>41</v>
      </c>
      <c r="F1022" t="s">
        <v>4596</v>
      </c>
      <c r="G1022" t="s">
        <v>19</v>
      </c>
      <c r="H1022">
        <v>30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0</v>
      </c>
      <c r="X1022">
        <v>0</v>
      </c>
      <c r="Y1022">
        <v>0</v>
      </c>
    </row>
    <row r="1023" spans="1:26" x14ac:dyDescent="0.3">
      <c r="A1023" t="s">
        <v>3367</v>
      </c>
      <c r="B1023">
        <v>56</v>
      </c>
      <c r="C1023" t="s">
        <v>12</v>
      </c>
      <c r="D1023">
        <v>99054</v>
      </c>
      <c r="E1023" t="s">
        <v>4666</v>
      </c>
      <c r="F1023" t="s">
        <v>69</v>
      </c>
      <c r="G1023" t="s">
        <v>19</v>
      </c>
      <c r="H1023">
        <v>73</v>
      </c>
      <c r="K1023">
        <v>0</v>
      </c>
      <c r="L1023">
        <v>0</v>
      </c>
      <c r="M1023">
        <v>0</v>
      </c>
      <c r="N1023">
        <v>0</v>
      </c>
      <c r="O1023">
        <v>0</v>
      </c>
      <c r="P1023">
        <v>0</v>
      </c>
      <c r="Q1023">
        <v>0</v>
      </c>
      <c r="R1023">
        <v>0</v>
      </c>
      <c r="S1023">
        <v>0</v>
      </c>
      <c r="T1023">
        <v>0</v>
      </c>
      <c r="U1023">
        <v>0</v>
      </c>
      <c r="V1023">
        <v>0</v>
      </c>
      <c r="X1023">
        <v>0</v>
      </c>
      <c r="Y1023">
        <v>0</v>
      </c>
    </row>
    <row r="1024" spans="1:26" x14ac:dyDescent="0.3">
      <c r="A1024" t="s">
        <v>4099</v>
      </c>
      <c r="B1024">
        <v>56</v>
      </c>
      <c r="C1024" t="s">
        <v>12</v>
      </c>
      <c r="D1024">
        <v>99094</v>
      </c>
      <c r="E1024" t="s">
        <v>4703</v>
      </c>
      <c r="F1024" t="s">
        <v>6879</v>
      </c>
      <c r="G1024" t="s">
        <v>19</v>
      </c>
      <c r="H1024">
        <v>48</v>
      </c>
      <c r="K1024">
        <v>0</v>
      </c>
      <c r="L1024">
        <v>0</v>
      </c>
      <c r="M1024">
        <v>0</v>
      </c>
      <c r="N1024">
        <v>0</v>
      </c>
      <c r="O1024">
        <v>0</v>
      </c>
      <c r="P1024">
        <v>0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0</v>
      </c>
      <c r="X1024">
        <v>0</v>
      </c>
      <c r="Y1024">
        <v>0</v>
      </c>
    </row>
    <row r="1025" spans="1:26" x14ac:dyDescent="0.3">
      <c r="A1025" t="s">
        <v>3356</v>
      </c>
      <c r="B1025">
        <v>56</v>
      </c>
      <c r="C1025" t="s">
        <v>12</v>
      </c>
      <c r="D1025">
        <v>99100</v>
      </c>
      <c r="E1025" t="s">
        <v>68</v>
      </c>
      <c r="F1025" t="s">
        <v>6881</v>
      </c>
      <c r="G1025" t="s">
        <v>19</v>
      </c>
      <c r="H1025">
        <v>105</v>
      </c>
      <c r="K1025">
        <v>0</v>
      </c>
      <c r="L1025">
        <v>0</v>
      </c>
      <c r="M1025">
        <v>0</v>
      </c>
      <c r="N1025">
        <v>0</v>
      </c>
      <c r="O1025">
        <v>0</v>
      </c>
      <c r="P1025">
        <v>0</v>
      </c>
      <c r="Q1025">
        <v>0</v>
      </c>
      <c r="R1025">
        <v>0</v>
      </c>
      <c r="S1025">
        <v>0</v>
      </c>
      <c r="T1025">
        <v>0</v>
      </c>
      <c r="U1025">
        <v>0</v>
      </c>
      <c r="V1025">
        <v>0</v>
      </c>
      <c r="X1025">
        <v>0</v>
      </c>
      <c r="Y1025">
        <v>0</v>
      </c>
    </row>
    <row r="1026" spans="1:26" x14ac:dyDescent="0.3">
      <c r="A1026" t="s">
        <v>3390</v>
      </c>
      <c r="B1026">
        <v>56</v>
      </c>
      <c r="C1026" t="s">
        <v>12</v>
      </c>
      <c r="D1026">
        <v>99113</v>
      </c>
      <c r="E1026" t="s">
        <v>13</v>
      </c>
      <c r="F1026" t="s">
        <v>6883</v>
      </c>
      <c r="G1026" t="s">
        <v>19</v>
      </c>
      <c r="H1026">
        <v>87</v>
      </c>
      <c r="K1026">
        <v>0</v>
      </c>
      <c r="L1026">
        <v>0</v>
      </c>
      <c r="M1026">
        <v>0</v>
      </c>
      <c r="N1026">
        <v>0</v>
      </c>
      <c r="O1026">
        <v>0</v>
      </c>
      <c r="P1026">
        <v>0</v>
      </c>
      <c r="Q1026">
        <v>0</v>
      </c>
      <c r="R1026">
        <v>0</v>
      </c>
      <c r="S1026">
        <v>0</v>
      </c>
      <c r="T1026">
        <v>0</v>
      </c>
      <c r="U1026">
        <v>0</v>
      </c>
      <c r="V1026">
        <v>0</v>
      </c>
      <c r="X1026">
        <v>0</v>
      </c>
      <c r="Y1026">
        <v>0</v>
      </c>
    </row>
    <row r="1027" spans="1:26" x14ac:dyDescent="0.3">
      <c r="A1027" t="s">
        <v>3391</v>
      </c>
      <c r="B1027">
        <v>56</v>
      </c>
      <c r="C1027" t="s">
        <v>12</v>
      </c>
      <c r="D1027">
        <v>99113</v>
      </c>
      <c r="E1027" t="s">
        <v>39</v>
      </c>
      <c r="F1027" t="s">
        <v>6885</v>
      </c>
      <c r="G1027" t="s">
        <v>17</v>
      </c>
      <c r="H1027">
        <v>88</v>
      </c>
      <c r="K1027">
        <v>0</v>
      </c>
      <c r="L1027">
        <v>0</v>
      </c>
      <c r="M1027">
        <v>0</v>
      </c>
      <c r="N1027">
        <v>0</v>
      </c>
      <c r="O1027">
        <v>0</v>
      </c>
      <c r="P1027">
        <v>0</v>
      </c>
      <c r="Q1027">
        <v>0</v>
      </c>
      <c r="R1027">
        <v>0</v>
      </c>
      <c r="S1027">
        <v>0</v>
      </c>
      <c r="T1027">
        <v>0</v>
      </c>
      <c r="U1027">
        <v>0</v>
      </c>
      <c r="V1027">
        <v>0</v>
      </c>
      <c r="X1027">
        <v>0</v>
      </c>
      <c r="Y1027">
        <v>0</v>
      </c>
    </row>
    <row r="1028" spans="1:26" x14ac:dyDescent="0.3">
      <c r="A1028" t="s">
        <v>6887</v>
      </c>
      <c r="B1028">
        <v>56</v>
      </c>
      <c r="C1028" t="s">
        <v>12</v>
      </c>
      <c r="D1028">
        <v>99176</v>
      </c>
      <c r="E1028">
        <v>0</v>
      </c>
      <c r="F1028" t="s">
        <v>6888</v>
      </c>
      <c r="G1028">
        <v>7</v>
      </c>
      <c r="H1028">
        <v>104</v>
      </c>
      <c r="J1028">
        <v>18</v>
      </c>
      <c r="K1028">
        <v>0</v>
      </c>
      <c r="L1028">
        <v>0</v>
      </c>
      <c r="M1028">
        <v>0</v>
      </c>
      <c r="N1028">
        <v>0</v>
      </c>
      <c r="O1028">
        <v>0</v>
      </c>
      <c r="P1028">
        <v>0</v>
      </c>
      <c r="Q1028">
        <v>0</v>
      </c>
      <c r="R1028">
        <v>0</v>
      </c>
      <c r="S1028">
        <v>0</v>
      </c>
      <c r="T1028">
        <v>0</v>
      </c>
      <c r="U1028">
        <v>0</v>
      </c>
      <c r="V1028">
        <v>0</v>
      </c>
      <c r="Z1028">
        <v>334</v>
      </c>
    </row>
    <row r="1029" spans="1:26" x14ac:dyDescent="0.3">
      <c r="A1029" t="s">
        <v>6890</v>
      </c>
      <c r="B1029">
        <v>56</v>
      </c>
      <c r="C1029" t="s">
        <v>12</v>
      </c>
      <c r="D1029">
        <v>99176</v>
      </c>
      <c r="E1029">
        <v>1</v>
      </c>
      <c r="F1029" t="s">
        <v>6891</v>
      </c>
      <c r="G1029">
        <v>7</v>
      </c>
      <c r="H1029">
        <v>120</v>
      </c>
      <c r="J1029">
        <v>16</v>
      </c>
      <c r="K1029">
        <v>0</v>
      </c>
      <c r="L1029">
        <v>0</v>
      </c>
      <c r="M1029">
        <v>0</v>
      </c>
      <c r="N1029">
        <v>0</v>
      </c>
      <c r="O1029">
        <v>0</v>
      </c>
      <c r="P1029">
        <v>0</v>
      </c>
      <c r="Q1029">
        <v>0</v>
      </c>
      <c r="R1029">
        <v>0</v>
      </c>
      <c r="S1029">
        <v>0</v>
      </c>
      <c r="T1029">
        <v>0</v>
      </c>
      <c r="U1029">
        <v>0</v>
      </c>
      <c r="V1029">
        <v>0</v>
      </c>
      <c r="Z1029">
        <v>253</v>
      </c>
    </row>
    <row r="1030" spans="1:26" x14ac:dyDescent="0.3">
      <c r="A1030" t="s">
        <v>4147</v>
      </c>
      <c r="B1030">
        <v>56</v>
      </c>
      <c r="C1030" t="s">
        <v>12</v>
      </c>
      <c r="D1030">
        <v>512548</v>
      </c>
      <c r="E1030" t="s">
        <v>13</v>
      </c>
      <c r="F1030" t="s">
        <v>6893</v>
      </c>
      <c r="G1030" t="s">
        <v>16</v>
      </c>
      <c r="H1030">
        <v>58</v>
      </c>
      <c r="I1030">
        <v>13</v>
      </c>
      <c r="J1030">
        <v>6</v>
      </c>
      <c r="K1030">
        <v>0</v>
      </c>
      <c r="L1030">
        <v>0</v>
      </c>
      <c r="M1030">
        <v>0</v>
      </c>
      <c r="N1030">
        <v>0</v>
      </c>
      <c r="O1030">
        <v>0</v>
      </c>
      <c r="P1030">
        <v>0</v>
      </c>
      <c r="Q1030">
        <v>0</v>
      </c>
      <c r="R1030">
        <v>0</v>
      </c>
      <c r="S1030">
        <v>0</v>
      </c>
      <c r="T1030">
        <v>0</v>
      </c>
      <c r="U1030">
        <v>0</v>
      </c>
      <c r="V1030">
        <v>0</v>
      </c>
      <c r="X1030">
        <v>0</v>
      </c>
      <c r="Y1030">
        <v>0</v>
      </c>
      <c r="Z1030">
        <v>102</v>
      </c>
    </row>
    <row r="1031" spans="1:26" x14ac:dyDescent="0.3">
      <c r="A1031" t="s">
        <v>4148</v>
      </c>
      <c r="B1031">
        <v>56</v>
      </c>
      <c r="C1031" t="s">
        <v>12</v>
      </c>
      <c r="D1031">
        <v>512567</v>
      </c>
      <c r="E1031" t="s">
        <v>13</v>
      </c>
      <c r="F1031" t="s">
        <v>6895</v>
      </c>
      <c r="G1031" t="s">
        <v>16</v>
      </c>
      <c r="H1031">
        <v>40</v>
      </c>
      <c r="K1031">
        <v>0</v>
      </c>
      <c r="L1031">
        <v>0</v>
      </c>
      <c r="M1031">
        <v>0</v>
      </c>
      <c r="N1031">
        <v>0</v>
      </c>
      <c r="O1031">
        <v>0</v>
      </c>
      <c r="P1031">
        <v>0</v>
      </c>
      <c r="Q1031">
        <v>0</v>
      </c>
      <c r="R1031">
        <v>0</v>
      </c>
      <c r="S1031">
        <v>0</v>
      </c>
      <c r="T1031">
        <v>0</v>
      </c>
      <c r="U1031">
        <v>0</v>
      </c>
      <c r="V1031">
        <v>0</v>
      </c>
      <c r="X1031">
        <v>0</v>
      </c>
      <c r="Y1031">
        <v>0</v>
      </c>
    </row>
    <row r="1032" spans="1:26" x14ac:dyDescent="0.3">
      <c r="A1032" t="s">
        <v>4149</v>
      </c>
      <c r="B1032">
        <v>56</v>
      </c>
      <c r="C1032" t="s">
        <v>12</v>
      </c>
      <c r="D1032">
        <v>512583</v>
      </c>
      <c r="E1032" t="s">
        <v>13</v>
      </c>
      <c r="F1032" t="s">
        <v>6897</v>
      </c>
      <c r="G1032" t="s">
        <v>19</v>
      </c>
      <c r="H1032">
        <v>75</v>
      </c>
      <c r="K1032">
        <v>0</v>
      </c>
      <c r="L1032">
        <v>0</v>
      </c>
      <c r="M1032">
        <v>0</v>
      </c>
      <c r="N1032">
        <v>0</v>
      </c>
      <c r="O1032">
        <v>0</v>
      </c>
      <c r="P1032">
        <v>0</v>
      </c>
      <c r="Q1032">
        <v>0</v>
      </c>
      <c r="R1032">
        <v>0</v>
      </c>
      <c r="S1032">
        <v>0</v>
      </c>
      <c r="T1032">
        <v>0</v>
      </c>
      <c r="U1032">
        <v>0</v>
      </c>
      <c r="V1032">
        <v>0</v>
      </c>
      <c r="X1032">
        <v>0</v>
      </c>
      <c r="Y1032">
        <v>0</v>
      </c>
    </row>
    <row r="1033" spans="1:26" x14ac:dyDescent="0.3">
      <c r="A1033" t="s">
        <v>4153</v>
      </c>
      <c r="B1033">
        <v>56</v>
      </c>
      <c r="C1033" t="s">
        <v>12</v>
      </c>
      <c r="D1033">
        <v>513087</v>
      </c>
      <c r="E1033" t="s">
        <v>13</v>
      </c>
      <c r="F1033" t="s">
        <v>6899</v>
      </c>
      <c r="G1033" t="s">
        <v>16</v>
      </c>
      <c r="H1033">
        <v>5</v>
      </c>
      <c r="K1033">
        <v>0</v>
      </c>
      <c r="L1033">
        <v>0</v>
      </c>
      <c r="M1033">
        <v>0</v>
      </c>
      <c r="N1033">
        <v>0</v>
      </c>
      <c r="O1033">
        <v>0</v>
      </c>
      <c r="P1033">
        <v>0</v>
      </c>
      <c r="Q1033">
        <v>0</v>
      </c>
      <c r="R1033">
        <v>0</v>
      </c>
      <c r="S1033">
        <v>0</v>
      </c>
      <c r="T1033">
        <v>0</v>
      </c>
      <c r="U1033">
        <v>0</v>
      </c>
      <c r="V1033">
        <v>0</v>
      </c>
      <c r="X1033">
        <v>0</v>
      </c>
      <c r="Y1033">
        <v>0</v>
      </c>
    </row>
    <row r="1034" spans="1:26" x14ac:dyDescent="0.3">
      <c r="A1034" t="s">
        <v>4173</v>
      </c>
      <c r="B1034">
        <v>56</v>
      </c>
      <c r="C1034" t="s">
        <v>12</v>
      </c>
      <c r="D1034">
        <v>518644</v>
      </c>
      <c r="E1034" t="s">
        <v>13</v>
      </c>
      <c r="F1034" t="s">
        <v>6903</v>
      </c>
      <c r="G1034" t="s">
        <v>31</v>
      </c>
      <c r="H1034">
        <v>118</v>
      </c>
      <c r="K1034">
        <v>0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  <c r="X1034">
        <v>0</v>
      </c>
      <c r="Y1034">
        <v>0</v>
      </c>
    </row>
    <row r="1035" spans="1:26" x14ac:dyDescent="0.3">
      <c r="A1035" t="s">
        <v>4240</v>
      </c>
      <c r="B1035">
        <v>56</v>
      </c>
      <c r="C1035" t="s">
        <v>12</v>
      </c>
      <c r="D1035">
        <v>521600</v>
      </c>
      <c r="E1035" t="s">
        <v>13</v>
      </c>
      <c r="F1035" t="s">
        <v>6907</v>
      </c>
      <c r="G1035" t="s">
        <v>24</v>
      </c>
      <c r="H1035">
        <v>89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  <c r="Q1035">
        <v>0</v>
      </c>
      <c r="R1035">
        <v>0</v>
      </c>
      <c r="S1035">
        <v>0</v>
      </c>
      <c r="T1035">
        <v>0</v>
      </c>
      <c r="U1035">
        <v>0</v>
      </c>
      <c r="V1035">
        <v>0</v>
      </c>
      <c r="X1035">
        <v>0</v>
      </c>
      <c r="Y1035">
        <v>0</v>
      </c>
    </row>
    <row r="1036" spans="1:26" x14ac:dyDescent="0.3">
      <c r="A1036" t="s">
        <v>4250</v>
      </c>
      <c r="B1036">
        <v>56</v>
      </c>
      <c r="C1036" t="s">
        <v>12</v>
      </c>
      <c r="D1036">
        <v>522035</v>
      </c>
      <c r="E1036" t="s">
        <v>13</v>
      </c>
      <c r="F1036" t="s">
        <v>6909</v>
      </c>
      <c r="G1036" t="s">
        <v>19</v>
      </c>
      <c r="H1036">
        <v>57</v>
      </c>
      <c r="K1036">
        <v>0</v>
      </c>
      <c r="L1036">
        <v>0</v>
      </c>
      <c r="M1036">
        <v>0</v>
      </c>
      <c r="N1036">
        <v>0</v>
      </c>
      <c r="O1036">
        <v>0</v>
      </c>
      <c r="P1036">
        <v>0</v>
      </c>
      <c r="Q1036">
        <v>0</v>
      </c>
      <c r="R1036">
        <v>0</v>
      </c>
      <c r="S1036">
        <v>0</v>
      </c>
      <c r="T1036">
        <v>0</v>
      </c>
      <c r="U1036">
        <v>0</v>
      </c>
      <c r="V1036">
        <v>0</v>
      </c>
      <c r="X1036">
        <v>0</v>
      </c>
      <c r="Y1036">
        <v>0</v>
      </c>
    </row>
    <row r="1037" spans="1:26" x14ac:dyDescent="0.3">
      <c r="A1037" t="s">
        <v>4461</v>
      </c>
      <c r="B1037">
        <v>56</v>
      </c>
      <c r="C1037" t="s">
        <v>12</v>
      </c>
      <c r="D1037">
        <v>529558</v>
      </c>
      <c r="E1037" t="s">
        <v>39</v>
      </c>
      <c r="F1037" t="s">
        <v>6911</v>
      </c>
      <c r="G1037" t="s">
        <v>16</v>
      </c>
      <c r="H1037">
        <v>20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0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X1037">
        <v>0</v>
      </c>
      <c r="Y1037">
        <v>0</v>
      </c>
    </row>
    <row r="1038" spans="1:26" x14ac:dyDescent="0.3">
      <c r="A1038" t="s">
        <v>4462</v>
      </c>
      <c r="B1038">
        <v>56</v>
      </c>
      <c r="C1038" t="s">
        <v>12</v>
      </c>
      <c r="D1038">
        <v>529558</v>
      </c>
      <c r="E1038" t="s">
        <v>13</v>
      </c>
      <c r="F1038" t="s">
        <v>6913</v>
      </c>
      <c r="G1038" t="s">
        <v>16</v>
      </c>
      <c r="H1038">
        <v>20</v>
      </c>
      <c r="I1038">
        <v>0</v>
      </c>
      <c r="J1038">
        <v>4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  <c r="Q1038">
        <v>0</v>
      </c>
      <c r="R1038">
        <v>0</v>
      </c>
      <c r="S1038">
        <v>0</v>
      </c>
      <c r="T1038">
        <v>0</v>
      </c>
      <c r="U1038">
        <v>0</v>
      </c>
      <c r="V1038">
        <v>0</v>
      </c>
      <c r="X1038">
        <v>0</v>
      </c>
      <c r="Y1038">
        <v>0</v>
      </c>
      <c r="Z1038">
        <v>87</v>
      </c>
    </row>
    <row r="1039" spans="1:26" x14ac:dyDescent="0.3">
      <c r="A1039" t="s">
        <v>4503</v>
      </c>
      <c r="B1039">
        <v>56</v>
      </c>
      <c r="C1039" t="s">
        <v>12</v>
      </c>
      <c r="D1039">
        <v>530152</v>
      </c>
      <c r="E1039" t="s">
        <v>13</v>
      </c>
      <c r="F1039" t="s">
        <v>6914</v>
      </c>
      <c r="G1039" t="s">
        <v>17</v>
      </c>
      <c r="H1039">
        <v>35</v>
      </c>
      <c r="K1039">
        <v>0</v>
      </c>
      <c r="L1039">
        <v>0</v>
      </c>
      <c r="M1039">
        <v>0</v>
      </c>
      <c r="N1039">
        <v>0</v>
      </c>
      <c r="O1039">
        <v>0</v>
      </c>
      <c r="P1039">
        <v>0</v>
      </c>
      <c r="Q1039">
        <v>0</v>
      </c>
      <c r="R1039">
        <v>0</v>
      </c>
      <c r="S1039">
        <v>0</v>
      </c>
      <c r="T1039">
        <v>0</v>
      </c>
      <c r="U1039">
        <v>0</v>
      </c>
      <c r="V1039">
        <v>0</v>
      </c>
      <c r="X1039">
        <v>0</v>
      </c>
      <c r="Y1039">
        <v>0</v>
      </c>
    </row>
    <row r="1040" spans="1:26" x14ac:dyDescent="0.3">
      <c r="A1040" t="s">
        <v>4514</v>
      </c>
      <c r="B1040">
        <v>56</v>
      </c>
      <c r="C1040" t="s">
        <v>12</v>
      </c>
      <c r="D1040">
        <v>530318</v>
      </c>
      <c r="E1040" t="s">
        <v>13</v>
      </c>
      <c r="F1040" t="s">
        <v>6916</v>
      </c>
      <c r="G1040" t="s">
        <v>16</v>
      </c>
      <c r="H1040">
        <v>50</v>
      </c>
      <c r="I1040">
        <v>2</v>
      </c>
      <c r="J1040">
        <v>3</v>
      </c>
      <c r="K1040">
        <v>0</v>
      </c>
      <c r="L1040">
        <v>0</v>
      </c>
      <c r="M1040">
        <v>0</v>
      </c>
      <c r="N1040">
        <v>0</v>
      </c>
      <c r="O1040">
        <v>0</v>
      </c>
      <c r="P1040">
        <v>0</v>
      </c>
      <c r="Q1040">
        <v>0</v>
      </c>
      <c r="R1040">
        <v>0</v>
      </c>
      <c r="S1040">
        <v>0</v>
      </c>
      <c r="T1040">
        <v>0</v>
      </c>
      <c r="U1040">
        <v>0</v>
      </c>
      <c r="V1040">
        <v>0</v>
      </c>
      <c r="X1040">
        <v>0</v>
      </c>
      <c r="Y1040">
        <v>0</v>
      </c>
      <c r="Z1040">
        <v>33</v>
      </c>
    </row>
    <row r="1041" spans="1:26" x14ac:dyDescent="0.3">
      <c r="A1041" t="s">
        <v>4527</v>
      </c>
      <c r="B1041">
        <v>56</v>
      </c>
      <c r="C1041" t="s">
        <v>12</v>
      </c>
      <c r="D1041">
        <v>530421</v>
      </c>
      <c r="E1041" t="s">
        <v>13</v>
      </c>
      <c r="F1041" t="s">
        <v>6918</v>
      </c>
      <c r="G1041" t="s">
        <v>31</v>
      </c>
      <c r="H1041">
        <v>47</v>
      </c>
      <c r="K1041">
        <v>0</v>
      </c>
      <c r="L1041">
        <v>0</v>
      </c>
      <c r="M1041">
        <v>0</v>
      </c>
      <c r="N1041">
        <v>0</v>
      </c>
      <c r="O1041">
        <v>0</v>
      </c>
      <c r="P1041">
        <v>0</v>
      </c>
      <c r="Q1041">
        <v>0</v>
      </c>
      <c r="R1041">
        <v>0</v>
      </c>
      <c r="S1041">
        <v>0</v>
      </c>
      <c r="T1041">
        <v>0</v>
      </c>
      <c r="U1041">
        <v>0</v>
      </c>
      <c r="V1041">
        <v>0</v>
      </c>
      <c r="X1041">
        <v>0</v>
      </c>
      <c r="Y1041">
        <v>0</v>
      </c>
    </row>
    <row r="1042" spans="1:26" x14ac:dyDescent="0.3">
      <c r="A1042" t="s">
        <v>4587</v>
      </c>
      <c r="B1042">
        <v>56</v>
      </c>
      <c r="C1042" t="s">
        <v>12</v>
      </c>
      <c r="D1042">
        <v>531014</v>
      </c>
      <c r="E1042" t="s">
        <v>13</v>
      </c>
      <c r="F1042" t="s">
        <v>6920</v>
      </c>
      <c r="G1042" t="s">
        <v>16</v>
      </c>
      <c r="H1042">
        <v>85</v>
      </c>
      <c r="K1042">
        <v>0</v>
      </c>
      <c r="L1042">
        <v>0</v>
      </c>
      <c r="M1042">
        <v>0</v>
      </c>
      <c r="N1042">
        <v>0</v>
      </c>
      <c r="O1042">
        <v>0</v>
      </c>
      <c r="P1042">
        <v>0</v>
      </c>
      <c r="Q1042">
        <v>0</v>
      </c>
      <c r="R1042">
        <v>0</v>
      </c>
      <c r="S1042">
        <v>0</v>
      </c>
      <c r="T1042">
        <v>0</v>
      </c>
      <c r="U1042">
        <v>0</v>
      </c>
      <c r="V1042">
        <v>0</v>
      </c>
      <c r="X1042">
        <v>0</v>
      </c>
      <c r="Y1042">
        <v>0</v>
      </c>
    </row>
    <row r="1043" spans="1:26" x14ac:dyDescent="0.3">
      <c r="A1043" t="s">
        <v>3271</v>
      </c>
      <c r="B1043">
        <v>56</v>
      </c>
      <c r="C1043" t="s">
        <v>12</v>
      </c>
      <c r="D1043">
        <v>531485</v>
      </c>
      <c r="E1043" t="s">
        <v>67</v>
      </c>
      <c r="F1043" t="s">
        <v>6922</v>
      </c>
      <c r="G1043" t="s">
        <v>16</v>
      </c>
      <c r="H1043">
        <v>10</v>
      </c>
      <c r="K1043">
        <v>0</v>
      </c>
      <c r="L1043">
        <v>0</v>
      </c>
      <c r="M1043">
        <v>0</v>
      </c>
      <c r="N1043">
        <v>0</v>
      </c>
      <c r="O1043">
        <v>0</v>
      </c>
      <c r="P1043">
        <v>0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  <c r="X1043">
        <v>0</v>
      </c>
      <c r="Y1043">
        <v>0</v>
      </c>
    </row>
    <row r="1044" spans="1:26" x14ac:dyDescent="0.3">
      <c r="A1044" t="s">
        <v>3108</v>
      </c>
      <c r="B1044">
        <v>56</v>
      </c>
      <c r="C1044" t="s">
        <v>12</v>
      </c>
      <c r="D1044">
        <v>532000</v>
      </c>
      <c r="E1044" t="s">
        <v>13</v>
      </c>
      <c r="F1044" t="s">
        <v>6924</v>
      </c>
      <c r="G1044" t="s">
        <v>16</v>
      </c>
      <c r="H1044">
        <v>80</v>
      </c>
      <c r="K1044">
        <v>0</v>
      </c>
      <c r="L1044">
        <v>0</v>
      </c>
      <c r="M1044">
        <v>0</v>
      </c>
      <c r="N1044">
        <v>0</v>
      </c>
      <c r="O1044">
        <v>0</v>
      </c>
      <c r="P1044">
        <v>0</v>
      </c>
      <c r="Q1044">
        <v>0</v>
      </c>
      <c r="R1044">
        <v>0</v>
      </c>
      <c r="S1044">
        <v>0</v>
      </c>
      <c r="T1044">
        <v>0</v>
      </c>
      <c r="U1044">
        <v>0</v>
      </c>
      <c r="V1044">
        <v>0</v>
      </c>
      <c r="X1044">
        <v>0</v>
      </c>
      <c r="Y1044">
        <v>0</v>
      </c>
    </row>
    <row r="1045" spans="1:26" x14ac:dyDescent="0.3">
      <c r="A1045" t="s">
        <v>3209</v>
      </c>
      <c r="B1045">
        <v>56</v>
      </c>
      <c r="C1045" t="s">
        <v>12</v>
      </c>
      <c r="D1045">
        <v>532601</v>
      </c>
      <c r="E1045" t="s">
        <v>13</v>
      </c>
      <c r="F1045" t="s">
        <v>6926</v>
      </c>
      <c r="G1045" t="s">
        <v>16</v>
      </c>
      <c r="H1045">
        <v>55</v>
      </c>
      <c r="K1045">
        <v>0</v>
      </c>
      <c r="L1045">
        <v>0</v>
      </c>
      <c r="M1045">
        <v>0</v>
      </c>
      <c r="N1045">
        <v>0</v>
      </c>
      <c r="O1045">
        <v>0</v>
      </c>
      <c r="P1045">
        <v>0</v>
      </c>
      <c r="Q1045">
        <v>0</v>
      </c>
      <c r="R1045">
        <v>0</v>
      </c>
      <c r="S1045">
        <v>0</v>
      </c>
      <c r="T1045">
        <v>0</v>
      </c>
      <c r="U1045">
        <v>0</v>
      </c>
      <c r="V1045">
        <v>0</v>
      </c>
      <c r="X1045">
        <v>0</v>
      </c>
      <c r="Y1045">
        <v>0</v>
      </c>
    </row>
    <row r="1046" spans="1:26" x14ac:dyDescent="0.3">
      <c r="A1046" t="s">
        <v>3394</v>
      </c>
      <c r="B1046">
        <v>56</v>
      </c>
      <c r="C1046" t="s">
        <v>12</v>
      </c>
      <c r="D1046">
        <v>532736</v>
      </c>
      <c r="E1046" t="s">
        <v>39</v>
      </c>
      <c r="F1046" t="s">
        <v>6928</v>
      </c>
      <c r="G1046" t="s">
        <v>17</v>
      </c>
      <c r="H1046">
        <v>98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0</v>
      </c>
      <c r="Q1046">
        <v>0</v>
      </c>
      <c r="R1046">
        <v>0</v>
      </c>
      <c r="S1046">
        <v>0</v>
      </c>
      <c r="T1046">
        <v>0</v>
      </c>
      <c r="U1046">
        <v>0</v>
      </c>
      <c r="V1046">
        <v>0</v>
      </c>
      <c r="X1046">
        <v>0</v>
      </c>
      <c r="Y1046">
        <v>0</v>
      </c>
    </row>
    <row r="1047" spans="1:26" x14ac:dyDescent="0.3">
      <c r="A1047" t="s">
        <v>6930</v>
      </c>
      <c r="B1047">
        <v>50</v>
      </c>
      <c r="C1047" t="s">
        <v>6</v>
      </c>
      <c r="D1047">
        <v>99161</v>
      </c>
      <c r="E1047" t="s">
        <v>5966</v>
      </c>
      <c r="F1047" t="s">
        <v>6931</v>
      </c>
      <c r="G1047" t="s">
        <v>16</v>
      </c>
      <c r="H1047">
        <v>51</v>
      </c>
      <c r="K1047">
        <v>0</v>
      </c>
      <c r="L1047">
        <v>0</v>
      </c>
      <c r="M1047">
        <v>0</v>
      </c>
      <c r="N1047">
        <v>0</v>
      </c>
      <c r="O1047">
        <v>0</v>
      </c>
      <c r="P1047">
        <v>0</v>
      </c>
      <c r="Q1047">
        <v>0</v>
      </c>
      <c r="R1047">
        <v>0</v>
      </c>
      <c r="S1047">
        <v>0</v>
      </c>
      <c r="T1047">
        <v>0</v>
      </c>
      <c r="U1047">
        <v>0</v>
      </c>
      <c r="V1047">
        <v>0</v>
      </c>
      <c r="X1047">
        <v>0</v>
      </c>
      <c r="Y1047">
        <v>0</v>
      </c>
    </row>
    <row r="1048" spans="1:26" x14ac:dyDescent="0.3">
      <c r="A1048" t="s">
        <v>3386</v>
      </c>
      <c r="B1048">
        <v>56</v>
      </c>
      <c r="C1048" t="s">
        <v>12</v>
      </c>
      <c r="D1048">
        <v>533054</v>
      </c>
      <c r="E1048" t="s">
        <v>13</v>
      </c>
      <c r="F1048" t="s">
        <v>6932</v>
      </c>
      <c r="G1048" t="s">
        <v>19</v>
      </c>
      <c r="H1048">
        <v>110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  <c r="U1048">
        <v>0</v>
      </c>
      <c r="V1048">
        <v>0</v>
      </c>
      <c r="X1048">
        <v>0</v>
      </c>
      <c r="Y1048">
        <v>0</v>
      </c>
    </row>
    <row r="1049" spans="1:26" x14ac:dyDescent="0.3">
      <c r="A1049" t="s">
        <v>3452</v>
      </c>
      <c r="B1049">
        <v>56</v>
      </c>
      <c r="C1049" t="s">
        <v>12</v>
      </c>
      <c r="D1049">
        <v>533161</v>
      </c>
      <c r="E1049" t="s">
        <v>13</v>
      </c>
      <c r="F1049" t="s">
        <v>6934</v>
      </c>
      <c r="G1049" t="s">
        <v>16</v>
      </c>
      <c r="H1049">
        <v>108</v>
      </c>
      <c r="I1049">
        <v>2</v>
      </c>
      <c r="J1049">
        <v>5</v>
      </c>
      <c r="K1049">
        <v>0</v>
      </c>
      <c r="L1049">
        <v>0</v>
      </c>
      <c r="M1049">
        <v>0</v>
      </c>
      <c r="N1049">
        <v>0</v>
      </c>
      <c r="O1049">
        <v>0</v>
      </c>
      <c r="P1049">
        <v>0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0</v>
      </c>
      <c r="X1049">
        <v>0</v>
      </c>
      <c r="Y1049">
        <v>0</v>
      </c>
      <c r="Z1049">
        <v>45</v>
      </c>
    </row>
    <row r="1050" spans="1:26" x14ac:dyDescent="0.3">
      <c r="A1050" t="s">
        <v>3531</v>
      </c>
      <c r="B1050">
        <v>56</v>
      </c>
      <c r="C1050" t="s">
        <v>12</v>
      </c>
      <c r="D1050">
        <v>533411</v>
      </c>
      <c r="E1050" t="s">
        <v>13</v>
      </c>
      <c r="F1050" t="s">
        <v>6936</v>
      </c>
      <c r="G1050" t="s">
        <v>17</v>
      </c>
      <c r="H1050">
        <v>77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0</v>
      </c>
      <c r="T1050">
        <v>0</v>
      </c>
      <c r="U1050">
        <v>0</v>
      </c>
      <c r="V1050">
        <v>0</v>
      </c>
      <c r="X1050">
        <v>0</v>
      </c>
      <c r="Y1050">
        <v>0</v>
      </c>
    </row>
    <row r="1051" spans="1:26" x14ac:dyDescent="0.3">
      <c r="A1051" t="s">
        <v>3854</v>
      </c>
      <c r="B1051">
        <v>56</v>
      </c>
      <c r="C1051" t="s">
        <v>12</v>
      </c>
      <c r="D1051">
        <v>806500</v>
      </c>
      <c r="E1051" t="s">
        <v>13</v>
      </c>
      <c r="F1051" t="s">
        <v>6938</v>
      </c>
      <c r="G1051" t="s">
        <v>16</v>
      </c>
      <c r="H1051">
        <v>103</v>
      </c>
      <c r="K1051">
        <v>0</v>
      </c>
      <c r="L1051">
        <v>0</v>
      </c>
      <c r="M1051">
        <v>0</v>
      </c>
      <c r="N1051">
        <v>0</v>
      </c>
      <c r="O1051">
        <v>0</v>
      </c>
      <c r="P1051">
        <v>0</v>
      </c>
      <c r="Q1051">
        <v>0</v>
      </c>
      <c r="R1051">
        <v>0</v>
      </c>
      <c r="S1051">
        <v>0</v>
      </c>
      <c r="T1051">
        <v>0</v>
      </c>
      <c r="U1051">
        <v>0</v>
      </c>
      <c r="V1051">
        <v>0</v>
      </c>
      <c r="X1051">
        <v>0</v>
      </c>
      <c r="Y1051">
        <v>0</v>
      </c>
    </row>
    <row r="1052" spans="1:26" x14ac:dyDescent="0.3">
      <c r="A1052" t="s">
        <v>3855</v>
      </c>
      <c r="B1052">
        <v>56</v>
      </c>
      <c r="C1052" t="s">
        <v>12</v>
      </c>
      <c r="D1052">
        <v>806548</v>
      </c>
      <c r="E1052" t="s">
        <v>13</v>
      </c>
      <c r="F1052" t="s">
        <v>6940</v>
      </c>
      <c r="G1052" t="s">
        <v>16</v>
      </c>
      <c r="H1052">
        <v>45</v>
      </c>
      <c r="K1052">
        <v>0</v>
      </c>
      <c r="L1052">
        <v>0</v>
      </c>
      <c r="M1052">
        <v>0</v>
      </c>
      <c r="N1052">
        <v>0</v>
      </c>
      <c r="O1052">
        <v>0</v>
      </c>
      <c r="P1052">
        <v>0</v>
      </c>
      <c r="Q1052">
        <v>0</v>
      </c>
      <c r="R1052">
        <v>0</v>
      </c>
      <c r="S1052">
        <v>0</v>
      </c>
      <c r="T1052">
        <v>0</v>
      </c>
      <c r="U1052">
        <v>0</v>
      </c>
      <c r="V1052">
        <v>0</v>
      </c>
      <c r="X1052">
        <v>0</v>
      </c>
      <c r="Y1052">
        <v>0</v>
      </c>
    </row>
    <row r="1053" spans="1:26" x14ac:dyDescent="0.3">
      <c r="A1053" t="s">
        <v>3914</v>
      </c>
      <c r="B1053">
        <v>56</v>
      </c>
      <c r="C1053" t="s">
        <v>12</v>
      </c>
      <c r="D1053">
        <v>806612</v>
      </c>
      <c r="E1053" t="s">
        <v>13</v>
      </c>
      <c r="F1053" t="s">
        <v>6942</v>
      </c>
      <c r="G1053" t="s">
        <v>29</v>
      </c>
      <c r="H1053">
        <v>76</v>
      </c>
      <c r="K1053">
        <v>0</v>
      </c>
      <c r="L1053">
        <v>0</v>
      </c>
      <c r="M1053">
        <v>0</v>
      </c>
      <c r="N1053">
        <v>0</v>
      </c>
      <c r="O1053">
        <v>0</v>
      </c>
      <c r="P1053">
        <v>0</v>
      </c>
      <c r="Q1053">
        <v>0</v>
      </c>
      <c r="R1053">
        <v>0</v>
      </c>
      <c r="S1053">
        <v>0</v>
      </c>
      <c r="T1053">
        <v>0</v>
      </c>
      <c r="U1053">
        <v>0</v>
      </c>
      <c r="V1053">
        <v>0</v>
      </c>
      <c r="X1053">
        <v>0</v>
      </c>
      <c r="Y1053">
        <v>0</v>
      </c>
    </row>
    <row r="1054" spans="1:26" x14ac:dyDescent="0.3">
      <c r="A1054" t="s">
        <v>3938</v>
      </c>
      <c r="B1054">
        <v>56</v>
      </c>
      <c r="C1054" t="s">
        <v>12</v>
      </c>
      <c r="D1054">
        <v>806666</v>
      </c>
      <c r="E1054" t="s">
        <v>13</v>
      </c>
      <c r="F1054" t="s">
        <v>6944</v>
      </c>
      <c r="G1054" t="s">
        <v>17</v>
      </c>
      <c r="H1054">
        <v>45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0</v>
      </c>
      <c r="T1054">
        <v>0</v>
      </c>
      <c r="U1054">
        <v>0</v>
      </c>
      <c r="V1054">
        <v>0</v>
      </c>
      <c r="X1054">
        <v>0</v>
      </c>
      <c r="Y1054">
        <v>0</v>
      </c>
    </row>
    <row r="1055" spans="1:26" x14ac:dyDescent="0.3">
      <c r="A1055" t="s">
        <v>3912</v>
      </c>
      <c r="B1055">
        <v>56</v>
      </c>
      <c r="C1055" t="s">
        <v>12</v>
      </c>
      <c r="D1055">
        <v>806910</v>
      </c>
      <c r="E1055" t="s">
        <v>13</v>
      </c>
      <c r="F1055" t="s">
        <v>6946</v>
      </c>
      <c r="G1055" t="s">
        <v>16</v>
      </c>
      <c r="H1055">
        <v>56</v>
      </c>
      <c r="I1055">
        <v>15</v>
      </c>
      <c r="J1055">
        <v>4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0</v>
      </c>
      <c r="T1055">
        <v>0</v>
      </c>
      <c r="U1055">
        <v>0</v>
      </c>
      <c r="V1055">
        <v>0</v>
      </c>
      <c r="X1055">
        <v>0</v>
      </c>
      <c r="Y1055">
        <v>0</v>
      </c>
      <c r="Z1055">
        <v>88</v>
      </c>
    </row>
    <row r="1056" spans="1:26" x14ac:dyDescent="0.3">
      <c r="A1056" t="s">
        <v>3858</v>
      </c>
      <c r="B1056">
        <v>56</v>
      </c>
      <c r="C1056" t="s">
        <v>12</v>
      </c>
      <c r="D1056">
        <v>807010</v>
      </c>
      <c r="E1056" t="s">
        <v>13</v>
      </c>
      <c r="F1056" t="s">
        <v>6948</v>
      </c>
      <c r="G1056" t="s">
        <v>16</v>
      </c>
      <c r="H1056">
        <v>42</v>
      </c>
      <c r="K1056">
        <v>0</v>
      </c>
      <c r="L1056">
        <v>0</v>
      </c>
      <c r="M1056">
        <v>0</v>
      </c>
      <c r="N1056">
        <v>0</v>
      </c>
      <c r="O1056">
        <v>0</v>
      </c>
      <c r="P1056">
        <v>0</v>
      </c>
      <c r="Q1056">
        <v>0</v>
      </c>
      <c r="R1056">
        <v>0</v>
      </c>
      <c r="S1056">
        <v>0</v>
      </c>
      <c r="T1056">
        <v>0</v>
      </c>
      <c r="U1056">
        <v>0</v>
      </c>
      <c r="V1056">
        <v>0</v>
      </c>
      <c r="X1056">
        <v>0</v>
      </c>
      <c r="Y1056">
        <v>0</v>
      </c>
    </row>
    <row r="1057" spans="1:26" x14ac:dyDescent="0.3">
      <c r="A1057" t="s">
        <v>3878</v>
      </c>
      <c r="B1057">
        <v>56</v>
      </c>
      <c r="C1057" t="s">
        <v>12</v>
      </c>
      <c r="D1057">
        <v>808001</v>
      </c>
      <c r="E1057" t="s">
        <v>13</v>
      </c>
      <c r="F1057" t="s">
        <v>6950</v>
      </c>
      <c r="G1057" t="s">
        <v>19</v>
      </c>
      <c r="H1057">
        <v>43</v>
      </c>
      <c r="K1057">
        <v>0</v>
      </c>
      <c r="L1057">
        <v>0</v>
      </c>
      <c r="M1057">
        <v>0</v>
      </c>
      <c r="N1057">
        <v>0</v>
      </c>
      <c r="O1057">
        <v>0</v>
      </c>
      <c r="P1057">
        <v>0</v>
      </c>
      <c r="Q1057">
        <v>0</v>
      </c>
      <c r="R1057">
        <v>0</v>
      </c>
      <c r="S1057">
        <v>0</v>
      </c>
      <c r="T1057">
        <v>0</v>
      </c>
      <c r="U1057">
        <v>0</v>
      </c>
      <c r="V1057">
        <v>0</v>
      </c>
      <c r="X1057">
        <v>0</v>
      </c>
      <c r="Y1057">
        <v>0</v>
      </c>
    </row>
    <row r="1058" spans="1:26" x14ac:dyDescent="0.3">
      <c r="A1058" t="s">
        <v>3953</v>
      </c>
      <c r="B1058">
        <v>56</v>
      </c>
      <c r="C1058" t="s">
        <v>12</v>
      </c>
      <c r="D1058">
        <v>808705</v>
      </c>
      <c r="E1058" t="s">
        <v>13</v>
      </c>
      <c r="F1058" t="s">
        <v>6952</v>
      </c>
      <c r="G1058" t="s">
        <v>16</v>
      </c>
      <c r="H1058">
        <v>53</v>
      </c>
      <c r="K1058">
        <v>0</v>
      </c>
      <c r="L1058">
        <v>0</v>
      </c>
      <c r="M1058">
        <v>0</v>
      </c>
      <c r="N1058">
        <v>0</v>
      </c>
      <c r="O1058">
        <v>0</v>
      </c>
      <c r="P1058">
        <v>0</v>
      </c>
      <c r="Q1058">
        <v>0</v>
      </c>
      <c r="R1058">
        <v>0</v>
      </c>
      <c r="S1058">
        <v>0</v>
      </c>
      <c r="T1058">
        <v>0</v>
      </c>
      <c r="U1058">
        <v>0</v>
      </c>
      <c r="V1058">
        <v>0</v>
      </c>
      <c r="X1058">
        <v>0</v>
      </c>
      <c r="Y1058">
        <v>0</v>
      </c>
    </row>
    <row r="1059" spans="1:26" x14ac:dyDescent="0.3">
      <c r="A1059" t="s">
        <v>4026</v>
      </c>
      <c r="B1059">
        <v>56</v>
      </c>
      <c r="C1059" t="s">
        <v>12</v>
      </c>
      <c r="D1059">
        <v>808707</v>
      </c>
      <c r="E1059" t="s">
        <v>13</v>
      </c>
      <c r="F1059" t="s">
        <v>6954</v>
      </c>
      <c r="G1059">
        <v>6</v>
      </c>
      <c r="H1059">
        <v>54</v>
      </c>
      <c r="K1059">
        <v>0</v>
      </c>
      <c r="L1059">
        <v>0</v>
      </c>
      <c r="M1059">
        <v>0</v>
      </c>
      <c r="N1059">
        <v>0</v>
      </c>
      <c r="O1059">
        <v>0</v>
      </c>
      <c r="P1059">
        <v>0</v>
      </c>
      <c r="Q1059">
        <v>0</v>
      </c>
      <c r="R1059">
        <v>0</v>
      </c>
      <c r="S1059">
        <v>0</v>
      </c>
      <c r="T1059">
        <v>0</v>
      </c>
      <c r="U1059">
        <v>0</v>
      </c>
      <c r="V1059">
        <v>0</v>
      </c>
      <c r="X1059">
        <v>0</v>
      </c>
      <c r="Y1059">
        <v>0</v>
      </c>
    </row>
    <row r="1060" spans="1:26" x14ac:dyDescent="0.3">
      <c r="A1060" t="s">
        <v>4001</v>
      </c>
      <c r="B1060">
        <v>56</v>
      </c>
      <c r="C1060" t="s">
        <v>12</v>
      </c>
      <c r="D1060">
        <v>882175</v>
      </c>
      <c r="E1060" t="s">
        <v>6956</v>
      </c>
      <c r="F1060" t="s">
        <v>6957</v>
      </c>
      <c r="G1060" t="s">
        <v>29</v>
      </c>
      <c r="H1060">
        <v>35</v>
      </c>
      <c r="K1060">
        <v>0</v>
      </c>
      <c r="L1060">
        <v>0</v>
      </c>
      <c r="M1060">
        <v>0</v>
      </c>
      <c r="N1060">
        <v>0</v>
      </c>
      <c r="O1060">
        <v>0</v>
      </c>
      <c r="P1060">
        <v>0</v>
      </c>
      <c r="Q1060">
        <v>0</v>
      </c>
      <c r="R1060">
        <v>0</v>
      </c>
      <c r="S1060">
        <v>0</v>
      </c>
      <c r="T1060">
        <v>0</v>
      </c>
      <c r="U1060">
        <v>0</v>
      </c>
      <c r="V1060">
        <v>0</v>
      </c>
      <c r="X1060">
        <v>0</v>
      </c>
      <c r="Y1060">
        <v>0</v>
      </c>
    </row>
    <row r="1061" spans="1:26" x14ac:dyDescent="0.3">
      <c r="A1061" t="s">
        <v>3799</v>
      </c>
      <c r="B1061">
        <v>56</v>
      </c>
      <c r="C1061" t="s">
        <v>12</v>
      </c>
      <c r="D1061">
        <v>882688</v>
      </c>
      <c r="E1061" t="s">
        <v>6959</v>
      </c>
      <c r="F1061" t="s">
        <v>6960</v>
      </c>
      <c r="G1061" t="s">
        <v>17</v>
      </c>
      <c r="H1061">
        <v>90</v>
      </c>
      <c r="K1061">
        <v>0</v>
      </c>
      <c r="L1061">
        <v>0</v>
      </c>
      <c r="M1061">
        <v>0</v>
      </c>
      <c r="N1061">
        <v>0</v>
      </c>
      <c r="O1061">
        <v>0</v>
      </c>
      <c r="P1061">
        <v>0</v>
      </c>
      <c r="Q1061">
        <v>0</v>
      </c>
      <c r="R1061">
        <v>0</v>
      </c>
      <c r="S1061">
        <v>0</v>
      </c>
      <c r="T1061">
        <v>0</v>
      </c>
      <c r="U1061">
        <v>0</v>
      </c>
      <c r="V1061">
        <v>0</v>
      </c>
      <c r="X1061">
        <v>0</v>
      </c>
      <c r="Y1061">
        <v>0</v>
      </c>
    </row>
    <row r="1062" spans="1:26" x14ac:dyDescent="0.3">
      <c r="A1062" t="s">
        <v>3753</v>
      </c>
      <c r="B1062">
        <v>56</v>
      </c>
      <c r="C1062" t="s">
        <v>12</v>
      </c>
      <c r="D1062">
        <v>886085</v>
      </c>
      <c r="E1062" t="s">
        <v>6962</v>
      </c>
      <c r="F1062" t="s">
        <v>6963</v>
      </c>
      <c r="G1062" t="s">
        <v>19</v>
      </c>
      <c r="H1062">
        <v>52</v>
      </c>
      <c r="K1062">
        <v>0</v>
      </c>
      <c r="L1062">
        <v>0</v>
      </c>
      <c r="M1062">
        <v>0</v>
      </c>
      <c r="N1062">
        <v>0</v>
      </c>
      <c r="O1062">
        <v>0</v>
      </c>
      <c r="P1062">
        <v>0</v>
      </c>
      <c r="Q1062">
        <v>0</v>
      </c>
      <c r="R1062">
        <v>0</v>
      </c>
      <c r="S1062">
        <v>0</v>
      </c>
      <c r="T1062">
        <v>0</v>
      </c>
      <c r="U1062">
        <v>0</v>
      </c>
      <c r="V1062">
        <v>0</v>
      </c>
      <c r="X1062">
        <v>0</v>
      </c>
      <c r="Y1062">
        <v>0</v>
      </c>
    </row>
    <row r="1063" spans="1:26" x14ac:dyDescent="0.3">
      <c r="A1063" t="s">
        <v>4003</v>
      </c>
      <c r="B1063">
        <v>56</v>
      </c>
      <c r="C1063" t="s">
        <v>12</v>
      </c>
      <c r="D1063">
        <v>888020</v>
      </c>
      <c r="E1063" t="s">
        <v>6965</v>
      </c>
      <c r="F1063" t="s">
        <v>5837</v>
      </c>
      <c r="G1063" t="s">
        <v>24</v>
      </c>
      <c r="H1063">
        <v>10</v>
      </c>
      <c r="K1063">
        <v>0</v>
      </c>
      <c r="L1063">
        <v>0</v>
      </c>
      <c r="M1063">
        <v>0</v>
      </c>
      <c r="N1063">
        <v>0</v>
      </c>
      <c r="O1063">
        <v>0</v>
      </c>
      <c r="P1063">
        <v>0</v>
      </c>
      <c r="Q1063">
        <v>0</v>
      </c>
      <c r="R1063">
        <v>0</v>
      </c>
      <c r="S1063">
        <v>0</v>
      </c>
      <c r="T1063">
        <v>0</v>
      </c>
      <c r="U1063">
        <v>0</v>
      </c>
      <c r="V1063">
        <v>0</v>
      </c>
      <c r="X1063">
        <v>0</v>
      </c>
      <c r="Y1063">
        <v>0</v>
      </c>
    </row>
    <row r="1064" spans="1:26" x14ac:dyDescent="0.3">
      <c r="A1064" t="s">
        <v>4006</v>
      </c>
      <c r="B1064">
        <v>56</v>
      </c>
      <c r="C1064" t="s">
        <v>12</v>
      </c>
      <c r="D1064">
        <v>888020</v>
      </c>
      <c r="E1064" t="s">
        <v>6967</v>
      </c>
      <c r="F1064" t="s">
        <v>5837</v>
      </c>
      <c r="G1064" t="s">
        <v>24</v>
      </c>
      <c r="H1064">
        <v>11</v>
      </c>
      <c r="K1064">
        <v>0</v>
      </c>
      <c r="L1064">
        <v>0</v>
      </c>
      <c r="M1064">
        <v>0</v>
      </c>
      <c r="N1064">
        <v>0</v>
      </c>
      <c r="O1064">
        <v>0</v>
      </c>
      <c r="P1064">
        <v>0</v>
      </c>
      <c r="Q1064">
        <v>0</v>
      </c>
      <c r="R1064">
        <v>0</v>
      </c>
      <c r="S1064">
        <v>0</v>
      </c>
      <c r="T1064">
        <v>0</v>
      </c>
      <c r="U1064">
        <v>0</v>
      </c>
      <c r="V1064">
        <v>0</v>
      </c>
      <c r="X1064">
        <v>0</v>
      </c>
      <c r="Y1064">
        <v>0</v>
      </c>
    </row>
    <row r="1065" spans="1:26" x14ac:dyDescent="0.3">
      <c r="A1065" t="s">
        <v>4007</v>
      </c>
      <c r="B1065">
        <v>56</v>
      </c>
      <c r="C1065" t="s">
        <v>12</v>
      </c>
      <c r="D1065">
        <v>888020</v>
      </c>
      <c r="E1065" t="s">
        <v>6969</v>
      </c>
      <c r="F1065" t="s">
        <v>5837</v>
      </c>
      <c r="G1065" t="s">
        <v>24</v>
      </c>
      <c r="H1065">
        <v>56</v>
      </c>
      <c r="K1065">
        <v>0</v>
      </c>
      <c r="L1065">
        <v>0</v>
      </c>
      <c r="M1065">
        <v>0</v>
      </c>
      <c r="N1065">
        <v>0</v>
      </c>
      <c r="O1065">
        <v>0</v>
      </c>
      <c r="P1065">
        <v>0</v>
      </c>
      <c r="Q1065">
        <v>0</v>
      </c>
      <c r="R1065">
        <v>0</v>
      </c>
      <c r="S1065">
        <v>0</v>
      </c>
      <c r="T1065">
        <v>0</v>
      </c>
      <c r="U1065">
        <v>0</v>
      </c>
      <c r="V1065">
        <v>0</v>
      </c>
      <c r="X1065">
        <v>0</v>
      </c>
      <c r="Y1065">
        <v>0</v>
      </c>
    </row>
    <row r="1066" spans="1:26" x14ac:dyDescent="0.3">
      <c r="A1066" t="s">
        <v>4479</v>
      </c>
      <c r="B1066">
        <v>56</v>
      </c>
      <c r="C1066" t="s">
        <v>6</v>
      </c>
      <c r="D1066">
        <v>99031</v>
      </c>
      <c r="E1066" t="s">
        <v>41</v>
      </c>
      <c r="F1066" t="s">
        <v>6971</v>
      </c>
      <c r="G1066" t="s">
        <v>16</v>
      </c>
      <c r="H1066">
        <v>95</v>
      </c>
      <c r="K1066">
        <v>0</v>
      </c>
      <c r="L1066">
        <v>0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0</v>
      </c>
      <c r="S1066">
        <v>0</v>
      </c>
      <c r="T1066">
        <v>0</v>
      </c>
      <c r="U1066">
        <v>0</v>
      </c>
      <c r="V1066">
        <v>0</v>
      </c>
      <c r="X1066">
        <v>0</v>
      </c>
      <c r="Y1066">
        <v>0</v>
      </c>
    </row>
    <row r="1067" spans="1:26" x14ac:dyDescent="0.3">
      <c r="A1067" t="s">
        <v>4481</v>
      </c>
      <c r="B1067">
        <v>56</v>
      </c>
      <c r="C1067" t="s">
        <v>6</v>
      </c>
      <c r="D1067">
        <v>99031</v>
      </c>
      <c r="E1067" t="s">
        <v>66</v>
      </c>
      <c r="F1067" t="s">
        <v>6973</v>
      </c>
      <c r="G1067" t="s">
        <v>16</v>
      </c>
      <c r="H1067">
        <v>120</v>
      </c>
      <c r="K1067">
        <v>0</v>
      </c>
      <c r="L1067">
        <v>0</v>
      </c>
      <c r="M1067">
        <v>0</v>
      </c>
      <c r="N1067">
        <v>0</v>
      </c>
      <c r="O1067">
        <v>0</v>
      </c>
      <c r="P1067">
        <v>0</v>
      </c>
      <c r="Q1067">
        <v>0</v>
      </c>
      <c r="R1067">
        <v>0</v>
      </c>
      <c r="S1067">
        <v>0</v>
      </c>
      <c r="T1067">
        <v>0</v>
      </c>
      <c r="U1067">
        <v>0</v>
      </c>
      <c r="V1067">
        <v>0</v>
      </c>
      <c r="X1067">
        <v>0</v>
      </c>
      <c r="Y1067">
        <v>0</v>
      </c>
    </row>
    <row r="1068" spans="1:26" x14ac:dyDescent="0.3">
      <c r="A1068" t="s">
        <v>3490</v>
      </c>
      <c r="B1068">
        <v>56</v>
      </c>
      <c r="C1068" t="s">
        <v>6</v>
      </c>
      <c r="D1068">
        <v>99062</v>
      </c>
      <c r="E1068" t="s">
        <v>5702</v>
      </c>
      <c r="F1068" t="s">
        <v>6975</v>
      </c>
      <c r="G1068" t="s">
        <v>16</v>
      </c>
      <c r="H1068">
        <v>110</v>
      </c>
      <c r="K1068">
        <v>0</v>
      </c>
      <c r="L1068">
        <v>0</v>
      </c>
      <c r="M1068">
        <v>0</v>
      </c>
      <c r="N1068">
        <v>0</v>
      </c>
      <c r="O1068">
        <v>0</v>
      </c>
      <c r="P1068">
        <v>0</v>
      </c>
      <c r="Q1068">
        <v>0</v>
      </c>
      <c r="R1068">
        <v>0</v>
      </c>
      <c r="S1068">
        <v>0</v>
      </c>
      <c r="T1068">
        <v>0</v>
      </c>
      <c r="U1068">
        <v>0</v>
      </c>
      <c r="V1068">
        <v>0</v>
      </c>
      <c r="X1068">
        <v>0</v>
      </c>
      <c r="Y1068">
        <v>0</v>
      </c>
    </row>
    <row r="1069" spans="1:26" x14ac:dyDescent="0.3">
      <c r="A1069" t="s">
        <v>3492</v>
      </c>
      <c r="B1069">
        <v>56</v>
      </c>
      <c r="C1069" t="s">
        <v>6</v>
      </c>
      <c r="D1069">
        <v>99062</v>
      </c>
      <c r="E1069" t="s">
        <v>6242</v>
      </c>
      <c r="F1069" t="s">
        <v>6976</v>
      </c>
      <c r="G1069" t="s">
        <v>16</v>
      </c>
      <c r="H1069">
        <v>110</v>
      </c>
      <c r="I1069">
        <v>7</v>
      </c>
      <c r="J1069">
        <v>5</v>
      </c>
      <c r="K1069">
        <v>0</v>
      </c>
      <c r="L1069">
        <v>0</v>
      </c>
      <c r="M1069">
        <v>0</v>
      </c>
      <c r="N1069">
        <v>0</v>
      </c>
      <c r="O1069">
        <v>0</v>
      </c>
      <c r="P1069">
        <v>0</v>
      </c>
      <c r="Q1069">
        <v>0</v>
      </c>
      <c r="R1069">
        <v>0</v>
      </c>
      <c r="S1069">
        <v>0</v>
      </c>
      <c r="T1069">
        <v>0</v>
      </c>
      <c r="U1069">
        <v>0</v>
      </c>
      <c r="V1069">
        <v>0</v>
      </c>
      <c r="X1069">
        <v>0</v>
      </c>
      <c r="Y1069">
        <v>0</v>
      </c>
      <c r="Z1069">
        <v>107</v>
      </c>
    </row>
    <row r="1070" spans="1:26" x14ac:dyDescent="0.3">
      <c r="A1070" t="s">
        <v>3499</v>
      </c>
      <c r="B1070">
        <v>56</v>
      </c>
      <c r="C1070" t="s">
        <v>6</v>
      </c>
      <c r="D1070">
        <v>99062</v>
      </c>
      <c r="E1070" t="s">
        <v>6244</v>
      </c>
      <c r="F1070" t="s">
        <v>6977</v>
      </c>
      <c r="G1070" t="s">
        <v>16</v>
      </c>
      <c r="H1070">
        <v>110</v>
      </c>
      <c r="K1070">
        <v>0</v>
      </c>
      <c r="L1070">
        <v>0</v>
      </c>
      <c r="M1070">
        <v>0</v>
      </c>
      <c r="N1070">
        <v>0</v>
      </c>
      <c r="O1070">
        <v>0</v>
      </c>
      <c r="P1070">
        <v>0</v>
      </c>
      <c r="Q1070">
        <v>0</v>
      </c>
      <c r="R1070">
        <v>0</v>
      </c>
      <c r="S1070">
        <v>0</v>
      </c>
      <c r="T1070">
        <v>0</v>
      </c>
      <c r="U1070">
        <v>0</v>
      </c>
      <c r="V1070">
        <v>0</v>
      </c>
      <c r="X1070">
        <v>0</v>
      </c>
      <c r="Y1070">
        <v>0</v>
      </c>
    </row>
    <row r="1071" spans="1:26" x14ac:dyDescent="0.3">
      <c r="A1071" t="s">
        <v>3500</v>
      </c>
      <c r="B1071">
        <v>56</v>
      </c>
      <c r="C1071" t="s">
        <v>6</v>
      </c>
      <c r="D1071">
        <v>99062</v>
      </c>
      <c r="E1071" t="s">
        <v>5031</v>
      </c>
      <c r="F1071" t="s">
        <v>6978</v>
      </c>
      <c r="G1071" t="s">
        <v>16</v>
      </c>
      <c r="H1071">
        <v>110</v>
      </c>
      <c r="K1071">
        <v>0</v>
      </c>
      <c r="L1071">
        <v>0</v>
      </c>
      <c r="M1071">
        <v>0</v>
      </c>
      <c r="N1071">
        <v>0</v>
      </c>
      <c r="O1071">
        <v>0</v>
      </c>
      <c r="P1071">
        <v>0</v>
      </c>
      <c r="Q1071">
        <v>0</v>
      </c>
      <c r="R1071">
        <v>0</v>
      </c>
      <c r="S1071">
        <v>0</v>
      </c>
      <c r="T1071">
        <v>0</v>
      </c>
      <c r="U1071">
        <v>0</v>
      </c>
      <c r="V1071">
        <v>0</v>
      </c>
      <c r="X1071">
        <v>0</v>
      </c>
      <c r="Y1071">
        <v>0</v>
      </c>
    </row>
    <row r="1072" spans="1:26" x14ac:dyDescent="0.3">
      <c r="A1072" t="s">
        <v>3501</v>
      </c>
      <c r="B1072">
        <v>56</v>
      </c>
      <c r="C1072" t="s">
        <v>6</v>
      </c>
      <c r="D1072">
        <v>99062</v>
      </c>
      <c r="E1072" t="s">
        <v>5034</v>
      </c>
      <c r="F1072" t="s">
        <v>6979</v>
      </c>
      <c r="G1072" t="s">
        <v>16</v>
      </c>
      <c r="H1072">
        <v>110</v>
      </c>
      <c r="I1072">
        <v>4</v>
      </c>
      <c r="J1072">
        <v>2</v>
      </c>
      <c r="K1072">
        <v>0</v>
      </c>
      <c r="L1072">
        <v>0</v>
      </c>
      <c r="M1072">
        <v>0</v>
      </c>
      <c r="N1072">
        <v>0</v>
      </c>
      <c r="O1072">
        <v>0</v>
      </c>
      <c r="P1072">
        <v>0</v>
      </c>
      <c r="Q1072">
        <v>0</v>
      </c>
      <c r="R1072">
        <v>0</v>
      </c>
      <c r="S1072">
        <v>0</v>
      </c>
      <c r="T1072">
        <v>0</v>
      </c>
      <c r="U1072">
        <v>0</v>
      </c>
      <c r="V1072">
        <v>0</v>
      </c>
      <c r="X1072">
        <v>0</v>
      </c>
      <c r="Y1072">
        <v>0</v>
      </c>
      <c r="Z1072">
        <v>32</v>
      </c>
    </row>
    <row r="1073" spans="1:26" x14ac:dyDescent="0.3">
      <c r="A1073" t="s">
        <v>3100</v>
      </c>
      <c r="B1073">
        <v>56</v>
      </c>
      <c r="C1073" t="s">
        <v>6</v>
      </c>
      <c r="D1073">
        <v>99077</v>
      </c>
      <c r="E1073" t="s">
        <v>13</v>
      </c>
      <c r="F1073" t="s">
        <v>6980</v>
      </c>
      <c r="G1073" t="s">
        <v>16</v>
      </c>
      <c r="H1073">
        <v>25</v>
      </c>
      <c r="I1073">
        <v>23</v>
      </c>
      <c r="J1073">
        <v>1</v>
      </c>
      <c r="K1073">
        <v>0</v>
      </c>
      <c r="L1073">
        <v>0</v>
      </c>
      <c r="M1073">
        <v>0</v>
      </c>
      <c r="N1073">
        <v>0</v>
      </c>
      <c r="O1073">
        <v>0</v>
      </c>
      <c r="P1073">
        <v>0</v>
      </c>
      <c r="Q1073">
        <v>0</v>
      </c>
      <c r="R1073">
        <v>0</v>
      </c>
      <c r="S1073">
        <v>0</v>
      </c>
      <c r="T1073">
        <v>0</v>
      </c>
      <c r="U1073">
        <v>0</v>
      </c>
      <c r="V1073">
        <v>0</v>
      </c>
      <c r="X1073">
        <v>0</v>
      </c>
      <c r="Y1073">
        <v>0</v>
      </c>
      <c r="Z1073">
        <v>7</v>
      </c>
    </row>
    <row r="1074" spans="1:26" x14ac:dyDescent="0.3">
      <c r="A1074" t="s">
        <v>3418</v>
      </c>
      <c r="B1074">
        <v>56</v>
      </c>
      <c r="C1074" t="s">
        <v>6</v>
      </c>
      <c r="D1074">
        <v>99117</v>
      </c>
      <c r="E1074" t="s">
        <v>65</v>
      </c>
      <c r="F1074" t="s">
        <v>6984</v>
      </c>
      <c r="G1074" t="s">
        <v>16</v>
      </c>
      <c r="H1074">
        <v>30</v>
      </c>
      <c r="K1074">
        <v>0</v>
      </c>
      <c r="L1074">
        <v>0</v>
      </c>
      <c r="M1074">
        <v>0</v>
      </c>
      <c r="N1074">
        <v>0</v>
      </c>
      <c r="O1074">
        <v>0</v>
      </c>
      <c r="P1074">
        <v>0</v>
      </c>
      <c r="Q1074">
        <v>0</v>
      </c>
      <c r="R1074">
        <v>0</v>
      </c>
      <c r="S1074">
        <v>0</v>
      </c>
      <c r="T1074">
        <v>0</v>
      </c>
      <c r="U1074">
        <v>0</v>
      </c>
      <c r="V1074">
        <v>0</v>
      </c>
      <c r="X1074">
        <v>0</v>
      </c>
      <c r="Y1074">
        <v>0</v>
      </c>
    </row>
    <row r="1075" spans="1:26" x14ac:dyDescent="0.3">
      <c r="A1075" t="s">
        <v>3419</v>
      </c>
      <c r="B1075">
        <v>56</v>
      </c>
      <c r="C1075" t="s">
        <v>6</v>
      </c>
      <c r="D1075">
        <v>99117</v>
      </c>
      <c r="E1075" t="s">
        <v>5065</v>
      </c>
      <c r="F1075" t="s">
        <v>6989</v>
      </c>
      <c r="G1075" t="s">
        <v>16</v>
      </c>
      <c r="H1075">
        <v>40</v>
      </c>
      <c r="K1075">
        <v>0</v>
      </c>
      <c r="L1075">
        <v>0</v>
      </c>
      <c r="M1075">
        <v>0</v>
      </c>
      <c r="N1075">
        <v>0</v>
      </c>
      <c r="O1075">
        <v>0</v>
      </c>
      <c r="P1075">
        <v>0</v>
      </c>
      <c r="Q1075">
        <v>0</v>
      </c>
      <c r="R1075">
        <v>0</v>
      </c>
      <c r="S1075">
        <v>0</v>
      </c>
      <c r="T1075">
        <v>0</v>
      </c>
      <c r="U1075">
        <v>0</v>
      </c>
      <c r="V1075">
        <v>0</v>
      </c>
      <c r="X1075">
        <v>0</v>
      </c>
      <c r="Y1075">
        <v>0</v>
      </c>
    </row>
    <row r="1076" spans="1:26" x14ac:dyDescent="0.3">
      <c r="A1076" t="s">
        <v>3421</v>
      </c>
      <c r="B1076">
        <v>56</v>
      </c>
      <c r="C1076" t="s">
        <v>6</v>
      </c>
      <c r="D1076">
        <v>99117</v>
      </c>
      <c r="E1076" t="s">
        <v>64</v>
      </c>
      <c r="F1076" t="s">
        <v>6993</v>
      </c>
      <c r="G1076" t="s">
        <v>16</v>
      </c>
      <c r="H1076">
        <v>15</v>
      </c>
      <c r="K1076">
        <v>0</v>
      </c>
      <c r="L1076">
        <v>0</v>
      </c>
      <c r="M1076">
        <v>0</v>
      </c>
      <c r="N1076">
        <v>0</v>
      </c>
      <c r="O1076">
        <v>0</v>
      </c>
      <c r="P1076">
        <v>0</v>
      </c>
      <c r="Q1076">
        <v>0</v>
      </c>
      <c r="R1076">
        <v>0</v>
      </c>
      <c r="S1076">
        <v>0</v>
      </c>
      <c r="T1076">
        <v>0</v>
      </c>
      <c r="U1076">
        <v>0</v>
      </c>
      <c r="V1076">
        <v>0</v>
      </c>
      <c r="X1076">
        <v>0</v>
      </c>
      <c r="Y1076">
        <v>0</v>
      </c>
    </row>
    <row r="1077" spans="1:26" x14ac:dyDescent="0.3">
      <c r="A1077" t="s">
        <v>3422</v>
      </c>
      <c r="B1077">
        <v>56</v>
      </c>
      <c r="C1077" t="s">
        <v>6</v>
      </c>
      <c r="D1077">
        <v>99117</v>
      </c>
      <c r="E1077" t="s">
        <v>63</v>
      </c>
      <c r="F1077" t="s">
        <v>6995</v>
      </c>
      <c r="G1077" t="s">
        <v>16</v>
      </c>
      <c r="H1077">
        <v>105</v>
      </c>
      <c r="K1077">
        <v>0</v>
      </c>
      <c r="L1077">
        <v>0</v>
      </c>
      <c r="M1077">
        <v>0</v>
      </c>
      <c r="N1077">
        <v>0</v>
      </c>
      <c r="O1077">
        <v>0</v>
      </c>
      <c r="P1077">
        <v>0</v>
      </c>
      <c r="Q1077">
        <v>0</v>
      </c>
      <c r="R1077">
        <v>0</v>
      </c>
      <c r="S1077">
        <v>0</v>
      </c>
      <c r="T1077">
        <v>0</v>
      </c>
      <c r="U1077">
        <v>0</v>
      </c>
      <c r="V1077">
        <v>0</v>
      </c>
      <c r="X1077">
        <v>0</v>
      </c>
      <c r="Y1077">
        <v>0</v>
      </c>
    </row>
    <row r="1078" spans="1:26" x14ac:dyDescent="0.3">
      <c r="A1078" t="s">
        <v>3423</v>
      </c>
      <c r="B1078">
        <v>56</v>
      </c>
      <c r="C1078" t="s">
        <v>6</v>
      </c>
      <c r="D1078">
        <v>99117</v>
      </c>
      <c r="E1078" t="s">
        <v>62</v>
      </c>
      <c r="F1078" t="s">
        <v>6997</v>
      </c>
      <c r="G1078" t="s">
        <v>19</v>
      </c>
      <c r="H1078">
        <v>53</v>
      </c>
      <c r="K1078">
        <v>0</v>
      </c>
      <c r="L1078">
        <v>0</v>
      </c>
      <c r="M1078">
        <v>0</v>
      </c>
      <c r="N1078">
        <v>0</v>
      </c>
      <c r="O1078">
        <v>0</v>
      </c>
      <c r="P1078">
        <v>0</v>
      </c>
      <c r="Q1078">
        <v>0</v>
      </c>
      <c r="R1078">
        <v>0</v>
      </c>
      <c r="S1078">
        <v>0</v>
      </c>
      <c r="T1078">
        <v>0</v>
      </c>
      <c r="U1078">
        <v>0</v>
      </c>
      <c r="V1078">
        <v>0</v>
      </c>
      <c r="X1078">
        <v>0</v>
      </c>
      <c r="Y1078">
        <v>0</v>
      </c>
    </row>
    <row r="1079" spans="1:26" x14ac:dyDescent="0.3">
      <c r="A1079" t="s">
        <v>3424</v>
      </c>
      <c r="B1079">
        <v>56</v>
      </c>
      <c r="C1079" t="s">
        <v>6</v>
      </c>
      <c r="D1079">
        <v>99117</v>
      </c>
      <c r="E1079" t="s">
        <v>61</v>
      </c>
      <c r="F1079" t="s">
        <v>7001</v>
      </c>
      <c r="G1079" t="s">
        <v>21</v>
      </c>
      <c r="H1079">
        <v>107</v>
      </c>
      <c r="K1079">
        <v>0</v>
      </c>
      <c r="L1079">
        <v>0</v>
      </c>
      <c r="M1079">
        <v>0</v>
      </c>
      <c r="N1079">
        <v>0</v>
      </c>
      <c r="O1079">
        <v>0</v>
      </c>
      <c r="P1079">
        <v>0</v>
      </c>
      <c r="Q1079">
        <v>0</v>
      </c>
      <c r="R1079">
        <v>0</v>
      </c>
      <c r="S1079">
        <v>0</v>
      </c>
      <c r="T1079">
        <v>0</v>
      </c>
      <c r="U1079">
        <v>0</v>
      </c>
      <c r="V1079">
        <v>0</v>
      </c>
      <c r="X1079">
        <v>0</v>
      </c>
      <c r="Y1079">
        <v>0</v>
      </c>
    </row>
    <row r="1080" spans="1:26" x14ac:dyDescent="0.3">
      <c r="A1080" t="s">
        <v>3426</v>
      </c>
      <c r="B1080">
        <v>56</v>
      </c>
      <c r="C1080" t="s">
        <v>6</v>
      </c>
      <c r="D1080">
        <v>99117</v>
      </c>
      <c r="E1080" t="s">
        <v>60</v>
      </c>
      <c r="F1080" t="s">
        <v>7003</v>
      </c>
      <c r="G1080" t="s">
        <v>16</v>
      </c>
      <c r="H1080">
        <v>115</v>
      </c>
      <c r="K1080">
        <v>0</v>
      </c>
      <c r="L1080">
        <v>0</v>
      </c>
      <c r="M1080">
        <v>0</v>
      </c>
      <c r="N1080">
        <v>0</v>
      </c>
      <c r="O1080">
        <v>0</v>
      </c>
      <c r="P1080">
        <v>0</v>
      </c>
      <c r="Q1080">
        <v>0</v>
      </c>
      <c r="R1080">
        <v>0</v>
      </c>
      <c r="S1080">
        <v>0</v>
      </c>
      <c r="T1080">
        <v>0</v>
      </c>
      <c r="U1080">
        <v>0</v>
      </c>
      <c r="V1080">
        <v>0</v>
      </c>
      <c r="X1080">
        <v>0</v>
      </c>
      <c r="Y1080">
        <v>0</v>
      </c>
    </row>
    <row r="1081" spans="1:26" x14ac:dyDescent="0.3">
      <c r="A1081" t="s">
        <v>3436</v>
      </c>
      <c r="B1081">
        <v>56</v>
      </c>
      <c r="C1081" t="s">
        <v>6</v>
      </c>
      <c r="D1081">
        <v>99117</v>
      </c>
      <c r="E1081" t="s">
        <v>5335</v>
      </c>
      <c r="F1081" t="s">
        <v>7005</v>
      </c>
      <c r="G1081" t="s">
        <v>16</v>
      </c>
      <c r="H1081">
        <v>55</v>
      </c>
      <c r="K1081">
        <v>0</v>
      </c>
      <c r="L1081">
        <v>0</v>
      </c>
      <c r="M1081">
        <v>0</v>
      </c>
      <c r="N1081">
        <v>0</v>
      </c>
      <c r="O1081">
        <v>0</v>
      </c>
      <c r="P1081">
        <v>0</v>
      </c>
      <c r="Q1081">
        <v>0</v>
      </c>
      <c r="R1081">
        <v>0</v>
      </c>
      <c r="S1081">
        <v>0</v>
      </c>
      <c r="T1081">
        <v>0</v>
      </c>
      <c r="U1081">
        <v>0</v>
      </c>
      <c r="V1081">
        <v>0</v>
      </c>
      <c r="X1081">
        <v>0</v>
      </c>
      <c r="Y1081">
        <v>0</v>
      </c>
    </row>
    <row r="1082" spans="1:26" x14ac:dyDescent="0.3">
      <c r="A1082" t="s">
        <v>3437</v>
      </c>
      <c r="B1082">
        <v>56</v>
      </c>
      <c r="C1082" t="s">
        <v>6</v>
      </c>
      <c r="D1082">
        <v>99117</v>
      </c>
      <c r="E1082" t="s">
        <v>59</v>
      </c>
      <c r="F1082" t="s">
        <v>7009</v>
      </c>
      <c r="G1082" t="s">
        <v>16</v>
      </c>
      <c r="H1082">
        <v>85</v>
      </c>
      <c r="K1082">
        <v>0</v>
      </c>
      <c r="L1082">
        <v>0</v>
      </c>
      <c r="M1082">
        <v>0</v>
      </c>
      <c r="N1082">
        <v>0</v>
      </c>
      <c r="O1082">
        <v>0</v>
      </c>
      <c r="P1082">
        <v>0</v>
      </c>
      <c r="Q1082">
        <v>0</v>
      </c>
      <c r="R1082">
        <v>0</v>
      </c>
      <c r="S1082">
        <v>0</v>
      </c>
      <c r="T1082">
        <v>0</v>
      </c>
      <c r="U1082">
        <v>0</v>
      </c>
      <c r="V1082">
        <v>0</v>
      </c>
      <c r="X1082">
        <v>0</v>
      </c>
      <c r="Y1082">
        <v>0</v>
      </c>
    </row>
    <row r="1083" spans="1:26" x14ac:dyDescent="0.3">
      <c r="A1083" t="s">
        <v>3438</v>
      </c>
      <c r="B1083">
        <v>56</v>
      </c>
      <c r="C1083" t="s">
        <v>6</v>
      </c>
      <c r="D1083">
        <v>99117</v>
      </c>
      <c r="E1083" t="s">
        <v>5653</v>
      </c>
      <c r="F1083" t="s">
        <v>7011</v>
      </c>
      <c r="G1083" t="s">
        <v>16</v>
      </c>
      <c r="H1083">
        <v>90</v>
      </c>
      <c r="K1083">
        <v>0</v>
      </c>
      <c r="L1083">
        <v>0</v>
      </c>
      <c r="M1083">
        <v>0</v>
      </c>
      <c r="N1083">
        <v>0</v>
      </c>
      <c r="O1083">
        <v>0</v>
      </c>
      <c r="P1083">
        <v>0</v>
      </c>
      <c r="Q1083">
        <v>0</v>
      </c>
      <c r="R1083">
        <v>0</v>
      </c>
      <c r="S1083">
        <v>0</v>
      </c>
      <c r="T1083">
        <v>0</v>
      </c>
      <c r="U1083">
        <v>0</v>
      </c>
      <c r="V1083">
        <v>0</v>
      </c>
      <c r="X1083">
        <v>0</v>
      </c>
      <c r="Y1083">
        <v>0</v>
      </c>
    </row>
    <row r="1084" spans="1:26" x14ac:dyDescent="0.3">
      <c r="A1084" t="s">
        <v>7013</v>
      </c>
      <c r="B1084">
        <v>56</v>
      </c>
      <c r="C1084" t="s">
        <v>6</v>
      </c>
      <c r="D1084">
        <v>99117</v>
      </c>
      <c r="E1084">
        <v>65</v>
      </c>
      <c r="F1084" t="s">
        <v>7014</v>
      </c>
      <c r="G1084">
        <v>7</v>
      </c>
      <c r="H1084">
        <v>1</v>
      </c>
      <c r="K1084">
        <v>0</v>
      </c>
      <c r="L1084">
        <v>0</v>
      </c>
      <c r="M1084">
        <v>0</v>
      </c>
      <c r="N1084">
        <v>0</v>
      </c>
      <c r="O1084">
        <v>0</v>
      </c>
      <c r="P1084">
        <v>0</v>
      </c>
      <c r="Q1084">
        <v>0</v>
      </c>
      <c r="R1084">
        <v>0</v>
      </c>
      <c r="S1084">
        <v>0</v>
      </c>
      <c r="T1084">
        <v>0</v>
      </c>
      <c r="U1084">
        <v>0</v>
      </c>
      <c r="V1084">
        <v>0</v>
      </c>
    </row>
    <row r="1085" spans="1:26" x14ac:dyDescent="0.3">
      <c r="A1085" t="s">
        <v>7017</v>
      </c>
      <c r="B1085">
        <v>51</v>
      </c>
      <c r="C1085" t="s">
        <v>7</v>
      </c>
      <c r="D1085">
        <v>99161</v>
      </c>
      <c r="E1085" t="s">
        <v>5617</v>
      </c>
      <c r="F1085" t="s">
        <v>7018</v>
      </c>
      <c r="G1085" t="s">
        <v>16</v>
      </c>
      <c r="H1085">
        <v>1</v>
      </c>
      <c r="K1085">
        <v>0</v>
      </c>
      <c r="L1085">
        <v>0</v>
      </c>
      <c r="M1085">
        <v>0</v>
      </c>
      <c r="N1085">
        <v>0</v>
      </c>
      <c r="O1085">
        <v>0</v>
      </c>
      <c r="P1085">
        <v>0</v>
      </c>
      <c r="Q1085">
        <v>0</v>
      </c>
      <c r="R1085">
        <v>0</v>
      </c>
      <c r="S1085">
        <v>0</v>
      </c>
      <c r="T1085">
        <v>0</v>
      </c>
      <c r="U1085">
        <v>0</v>
      </c>
      <c r="V1085">
        <v>0</v>
      </c>
      <c r="X1085">
        <v>0</v>
      </c>
      <c r="Y1085">
        <v>0</v>
      </c>
    </row>
    <row r="1086" spans="1:26" x14ac:dyDescent="0.3">
      <c r="A1086" t="s">
        <v>4109</v>
      </c>
      <c r="B1086">
        <v>56</v>
      </c>
      <c r="C1086" t="s">
        <v>6</v>
      </c>
      <c r="D1086">
        <v>433589</v>
      </c>
      <c r="E1086" t="s">
        <v>13</v>
      </c>
      <c r="F1086" t="s">
        <v>7020</v>
      </c>
      <c r="G1086">
        <v>6</v>
      </c>
      <c r="H1086">
        <v>44</v>
      </c>
      <c r="K1086">
        <v>0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0</v>
      </c>
      <c r="R1086">
        <v>0</v>
      </c>
      <c r="S1086">
        <v>0</v>
      </c>
      <c r="T1086">
        <v>0</v>
      </c>
      <c r="U1086">
        <v>0</v>
      </c>
      <c r="V1086">
        <v>0</v>
      </c>
      <c r="X1086">
        <v>0</v>
      </c>
      <c r="Y1086">
        <v>0</v>
      </c>
    </row>
    <row r="1087" spans="1:26" x14ac:dyDescent="0.3">
      <c r="A1087" t="s">
        <v>4129</v>
      </c>
      <c r="B1087">
        <v>56</v>
      </c>
      <c r="C1087" t="s">
        <v>6</v>
      </c>
      <c r="D1087">
        <v>501498</v>
      </c>
      <c r="E1087" t="s">
        <v>13</v>
      </c>
      <c r="F1087" t="s">
        <v>7024</v>
      </c>
      <c r="G1087" t="s">
        <v>16</v>
      </c>
      <c r="H1087">
        <v>10</v>
      </c>
      <c r="I1087">
        <v>3</v>
      </c>
      <c r="J1087">
        <v>1</v>
      </c>
      <c r="K1087">
        <v>0</v>
      </c>
      <c r="L1087">
        <v>0</v>
      </c>
      <c r="M1087">
        <v>0</v>
      </c>
      <c r="N1087">
        <v>0</v>
      </c>
      <c r="O1087">
        <v>0</v>
      </c>
      <c r="P1087">
        <v>0</v>
      </c>
      <c r="Q1087">
        <v>0</v>
      </c>
      <c r="R1087">
        <v>0</v>
      </c>
      <c r="S1087">
        <v>0</v>
      </c>
      <c r="T1087">
        <v>0</v>
      </c>
      <c r="U1087">
        <v>0</v>
      </c>
      <c r="V1087">
        <v>0</v>
      </c>
      <c r="X1087">
        <v>0</v>
      </c>
      <c r="Y1087">
        <v>0</v>
      </c>
      <c r="Z1087">
        <v>11</v>
      </c>
    </row>
    <row r="1088" spans="1:26" x14ac:dyDescent="0.3">
      <c r="A1088" t="s">
        <v>4181</v>
      </c>
      <c r="B1088">
        <v>56</v>
      </c>
      <c r="C1088" t="s">
        <v>6</v>
      </c>
      <c r="D1088">
        <v>519693</v>
      </c>
      <c r="E1088" t="s">
        <v>13</v>
      </c>
      <c r="F1088" t="s">
        <v>7027</v>
      </c>
      <c r="G1088" t="s">
        <v>19</v>
      </c>
      <c r="H1088">
        <v>100</v>
      </c>
      <c r="K1088">
        <v>0</v>
      </c>
      <c r="L1088">
        <v>0</v>
      </c>
      <c r="M1088">
        <v>0</v>
      </c>
      <c r="N1088">
        <v>0</v>
      </c>
      <c r="O1088">
        <v>0</v>
      </c>
      <c r="P1088">
        <v>0</v>
      </c>
      <c r="Q1088">
        <v>0</v>
      </c>
      <c r="R1088">
        <v>0</v>
      </c>
      <c r="S1088">
        <v>0</v>
      </c>
      <c r="T1088">
        <v>0</v>
      </c>
      <c r="U1088">
        <v>0</v>
      </c>
      <c r="V1088">
        <v>0</v>
      </c>
      <c r="X1088">
        <v>0</v>
      </c>
      <c r="Y1088">
        <v>0</v>
      </c>
    </row>
    <row r="1089" spans="1:26" x14ac:dyDescent="0.3">
      <c r="A1089" t="s">
        <v>4233</v>
      </c>
      <c r="B1089">
        <v>56</v>
      </c>
      <c r="C1089" t="s">
        <v>6</v>
      </c>
      <c r="D1089">
        <v>521127</v>
      </c>
      <c r="E1089" t="s">
        <v>13</v>
      </c>
      <c r="F1089" t="s">
        <v>7030</v>
      </c>
      <c r="G1089" t="s">
        <v>16</v>
      </c>
      <c r="H1089">
        <v>20</v>
      </c>
      <c r="K1089">
        <v>0</v>
      </c>
      <c r="L1089">
        <v>0</v>
      </c>
      <c r="M1089">
        <v>0</v>
      </c>
      <c r="N1089">
        <v>0</v>
      </c>
      <c r="O1089">
        <v>0</v>
      </c>
      <c r="P1089">
        <v>0</v>
      </c>
      <c r="Q1089">
        <v>0</v>
      </c>
      <c r="R1089">
        <v>0</v>
      </c>
      <c r="S1089">
        <v>0</v>
      </c>
      <c r="T1089">
        <v>0</v>
      </c>
      <c r="U1089">
        <v>0</v>
      </c>
      <c r="V1089">
        <v>0</v>
      </c>
      <c r="X1089">
        <v>0</v>
      </c>
      <c r="Y1089">
        <v>0</v>
      </c>
    </row>
    <row r="1090" spans="1:26" x14ac:dyDescent="0.3">
      <c r="A1090" t="s">
        <v>4282</v>
      </c>
      <c r="B1090">
        <v>56</v>
      </c>
      <c r="C1090" t="s">
        <v>6</v>
      </c>
      <c r="D1090">
        <v>525789</v>
      </c>
      <c r="E1090" t="s">
        <v>13</v>
      </c>
      <c r="F1090" t="s">
        <v>7032</v>
      </c>
      <c r="G1090" t="s">
        <v>16</v>
      </c>
      <c r="H1090">
        <v>80</v>
      </c>
      <c r="K1090">
        <v>0</v>
      </c>
      <c r="L1090">
        <v>0</v>
      </c>
      <c r="M1090">
        <v>0</v>
      </c>
      <c r="N1090">
        <v>0</v>
      </c>
      <c r="O1090">
        <v>0</v>
      </c>
      <c r="P1090">
        <v>0</v>
      </c>
      <c r="Q1090">
        <v>0</v>
      </c>
      <c r="R1090">
        <v>0</v>
      </c>
      <c r="S1090">
        <v>0</v>
      </c>
      <c r="T1090">
        <v>0</v>
      </c>
      <c r="U1090">
        <v>0</v>
      </c>
      <c r="V1090">
        <v>0</v>
      </c>
      <c r="X1090">
        <v>0</v>
      </c>
      <c r="Y1090">
        <v>0</v>
      </c>
      <c r="Z1090">
        <v>4</v>
      </c>
    </row>
    <row r="1091" spans="1:26" x14ac:dyDescent="0.3">
      <c r="A1091" t="s">
        <v>3028</v>
      </c>
      <c r="B1091">
        <v>56</v>
      </c>
      <c r="C1091" t="s">
        <v>6</v>
      </c>
      <c r="D1091">
        <v>531601</v>
      </c>
      <c r="E1091" t="s">
        <v>13</v>
      </c>
      <c r="F1091" t="s">
        <v>7035</v>
      </c>
      <c r="G1091" t="s">
        <v>16</v>
      </c>
      <c r="H1091">
        <v>70</v>
      </c>
      <c r="I1091">
        <v>15</v>
      </c>
      <c r="J1091">
        <v>4</v>
      </c>
      <c r="K1091">
        <v>0</v>
      </c>
      <c r="L1091">
        <v>0</v>
      </c>
      <c r="M1091">
        <v>0</v>
      </c>
      <c r="N1091">
        <v>0</v>
      </c>
      <c r="O1091">
        <v>0</v>
      </c>
      <c r="P1091">
        <v>0</v>
      </c>
      <c r="Q1091">
        <v>0</v>
      </c>
      <c r="R1091">
        <v>0</v>
      </c>
      <c r="S1091">
        <v>0</v>
      </c>
      <c r="T1091">
        <v>0</v>
      </c>
      <c r="U1091">
        <v>0</v>
      </c>
      <c r="V1091">
        <v>0</v>
      </c>
      <c r="X1091">
        <v>0</v>
      </c>
      <c r="Y1091">
        <v>0</v>
      </c>
      <c r="Z1091">
        <v>42</v>
      </c>
    </row>
    <row r="1092" spans="1:26" x14ac:dyDescent="0.3">
      <c r="A1092" t="s">
        <v>3095</v>
      </c>
      <c r="B1092">
        <v>56</v>
      </c>
      <c r="C1092" t="s">
        <v>6</v>
      </c>
      <c r="D1092">
        <v>531883</v>
      </c>
      <c r="E1092" t="s">
        <v>13</v>
      </c>
      <c r="F1092" t="s">
        <v>7037</v>
      </c>
      <c r="G1092" t="s">
        <v>24</v>
      </c>
      <c r="H1092">
        <v>42</v>
      </c>
      <c r="K1092">
        <v>0</v>
      </c>
      <c r="L1092">
        <v>0</v>
      </c>
      <c r="M1092">
        <v>0</v>
      </c>
      <c r="N1092">
        <v>0</v>
      </c>
      <c r="O1092">
        <v>0</v>
      </c>
      <c r="P1092">
        <v>0</v>
      </c>
      <c r="Q1092">
        <v>0</v>
      </c>
      <c r="R1092">
        <v>0</v>
      </c>
      <c r="S1092">
        <v>0</v>
      </c>
      <c r="T1092">
        <v>0</v>
      </c>
      <c r="U1092">
        <v>0</v>
      </c>
      <c r="V1092">
        <v>0</v>
      </c>
      <c r="X1092">
        <v>0</v>
      </c>
      <c r="Y1092">
        <v>0</v>
      </c>
    </row>
    <row r="1093" spans="1:26" x14ac:dyDescent="0.3">
      <c r="A1093" t="s">
        <v>4103</v>
      </c>
      <c r="B1093">
        <v>56</v>
      </c>
      <c r="C1093" t="s">
        <v>6</v>
      </c>
      <c r="D1093">
        <v>533535</v>
      </c>
      <c r="E1093" t="s">
        <v>13</v>
      </c>
      <c r="F1093" t="s">
        <v>7039</v>
      </c>
      <c r="G1093" t="s">
        <v>17</v>
      </c>
      <c r="H1093">
        <v>49</v>
      </c>
      <c r="K1093">
        <v>0</v>
      </c>
      <c r="L1093">
        <v>0</v>
      </c>
      <c r="M1093">
        <v>0</v>
      </c>
      <c r="N1093">
        <v>0</v>
      </c>
      <c r="O1093">
        <v>0</v>
      </c>
      <c r="P1093">
        <v>0</v>
      </c>
      <c r="Q1093">
        <v>0</v>
      </c>
      <c r="R1093">
        <v>0</v>
      </c>
      <c r="S1093">
        <v>0</v>
      </c>
      <c r="T1093">
        <v>0</v>
      </c>
      <c r="U1093">
        <v>0</v>
      </c>
      <c r="V1093">
        <v>0</v>
      </c>
      <c r="X1093">
        <v>0</v>
      </c>
      <c r="Y1093">
        <v>0</v>
      </c>
    </row>
    <row r="1094" spans="1:26" x14ac:dyDescent="0.3">
      <c r="A1094" t="s">
        <v>4446</v>
      </c>
      <c r="B1094">
        <v>56</v>
      </c>
      <c r="C1094" t="s">
        <v>6</v>
      </c>
      <c r="D1094">
        <v>585576</v>
      </c>
      <c r="E1094" t="s">
        <v>13</v>
      </c>
      <c r="F1094" t="s">
        <v>7041</v>
      </c>
      <c r="G1094" t="s">
        <v>17</v>
      </c>
      <c r="H1094">
        <v>35</v>
      </c>
      <c r="K1094">
        <v>0</v>
      </c>
      <c r="L1094">
        <v>0</v>
      </c>
      <c r="M1094">
        <v>0</v>
      </c>
      <c r="N1094">
        <v>0</v>
      </c>
      <c r="O1094">
        <v>0</v>
      </c>
      <c r="P1094">
        <v>0</v>
      </c>
      <c r="Q1094">
        <v>0</v>
      </c>
      <c r="R1094">
        <v>0</v>
      </c>
      <c r="S1094">
        <v>0</v>
      </c>
      <c r="T1094">
        <v>0</v>
      </c>
      <c r="U1094">
        <v>0</v>
      </c>
      <c r="V1094">
        <v>0</v>
      </c>
      <c r="X1094">
        <v>0</v>
      </c>
      <c r="Y1094">
        <v>0</v>
      </c>
    </row>
    <row r="1095" spans="1:26" x14ac:dyDescent="0.3">
      <c r="A1095" t="s">
        <v>3694</v>
      </c>
      <c r="B1095">
        <v>56</v>
      </c>
      <c r="C1095" t="s">
        <v>6</v>
      </c>
      <c r="D1095">
        <v>804500</v>
      </c>
      <c r="E1095" t="s">
        <v>13</v>
      </c>
      <c r="F1095" t="s">
        <v>7044</v>
      </c>
      <c r="G1095" t="s">
        <v>16</v>
      </c>
      <c r="H1095">
        <v>91</v>
      </c>
      <c r="K1095">
        <v>0</v>
      </c>
      <c r="L1095">
        <v>0</v>
      </c>
      <c r="M1095">
        <v>0</v>
      </c>
      <c r="N1095">
        <v>0</v>
      </c>
      <c r="O1095">
        <v>0</v>
      </c>
      <c r="P1095">
        <v>0</v>
      </c>
      <c r="Q1095">
        <v>0</v>
      </c>
      <c r="R1095">
        <v>0</v>
      </c>
      <c r="S1095">
        <v>0</v>
      </c>
      <c r="T1095">
        <v>0</v>
      </c>
      <c r="U1095">
        <v>0</v>
      </c>
      <c r="V1095">
        <v>0</v>
      </c>
      <c r="X1095">
        <v>0</v>
      </c>
      <c r="Y1095">
        <v>0</v>
      </c>
    </row>
    <row r="1096" spans="1:26" x14ac:dyDescent="0.3">
      <c r="A1096" t="s">
        <v>3288</v>
      </c>
      <c r="B1096">
        <v>6</v>
      </c>
      <c r="C1096" t="s">
        <v>9</v>
      </c>
      <c r="D1096">
        <v>99161</v>
      </c>
      <c r="E1096" t="s">
        <v>4603</v>
      </c>
      <c r="F1096" t="s">
        <v>7047</v>
      </c>
      <c r="G1096" t="s">
        <v>16</v>
      </c>
      <c r="H1096">
        <v>1</v>
      </c>
      <c r="K1096">
        <v>0</v>
      </c>
      <c r="L1096">
        <v>0</v>
      </c>
      <c r="M1096">
        <v>0</v>
      </c>
      <c r="N1096">
        <v>0</v>
      </c>
      <c r="O1096">
        <v>0</v>
      </c>
      <c r="P1096">
        <v>0</v>
      </c>
      <c r="Q1096">
        <v>0</v>
      </c>
      <c r="R1096">
        <v>0</v>
      </c>
      <c r="S1096">
        <v>0</v>
      </c>
      <c r="T1096">
        <v>0</v>
      </c>
      <c r="U1096">
        <v>0</v>
      </c>
      <c r="V1096">
        <v>0</v>
      </c>
      <c r="X1096">
        <v>0</v>
      </c>
      <c r="Y1096">
        <v>0</v>
      </c>
    </row>
    <row r="1097" spans="1:26" x14ac:dyDescent="0.3">
      <c r="A1097" t="s">
        <v>3704</v>
      </c>
      <c r="B1097">
        <v>56</v>
      </c>
      <c r="C1097" t="s">
        <v>6</v>
      </c>
      <c r="D1097">
        <v>806238</v>
      </c>
      <c r="E1097" t="s">
        <v>55</v>
      </c>
      <c r="F1097" t="s">
        <v>7048</v>
      </c>
      <c r="G1097" t="s">
        <v>16</v>
      </c>
      <c r="H1097">
        <v>50</v>
      </c>
      <c r="K1097">
        <v>0</v>
      </c>
      <c r="L1097">
        <v>0</v>
      </c>
      <c r="M1097">
        <v>0</v>
      </c>
      <c r="N1097">
        <v>0</v>
      </c>
      <c r="O1097">
        <v>0</v>
      </c>
      <c r="P1097">
        <v>0</v>
      </c>
      <c r="Q1097">
        <v>0</v>
      </c>
      <c r="R1097">
        <v>0</v>
      </c>
      <c r="S1097">
        <v>0</v>
      </c>
      <c r="T1097">
        <v>0</v>
      </c>
      <c r="U1097">
        <v>0</v>
      </c>
      <c r="V1097">
        <v>0</v>
      </c>
      <c r="X1097">
        <v>0</v>
      </c>
      <c r="Y1097">
        <v>0</v>
      </c>
    </row>
    <row r="1098" spans="1:26" x14ac:dyDescent="0.3">
      <c r="A1098" t="s">
        <v>3720</v>
      </c>
      <c r="B1098">
        <v>56</v>
      </c>
      <c r="C1098" t="s">
        <v>6</v>
      </c>
      <c r="D1098">
        <v>806239</v>
      </c>
      <c r="E1098" t="s">
        <v>13</v>
      </c>
      <c r="F1098" t="s">
        <v>7050</v>
      </c>
      <c r="G1098" t="s">
        <v>17</v>
      </c>
      <c r="H1098">
        <v>43</v>
      </c>
      <c r="K1098">
        <v>0</v>
      </c>
      <c r="L1098">
        <v>0</v>
      </c>
      <c r="M1098">
        <v>0</v>
      </c>
      <c r="N1098">
        <v>0</v>
      </c>
      <c r="O1098">
        <v>0</v>
      </c>
      <c r="P1098">
        <v>0</v>
      </c>
      <c r="Q1098">
        <v>0</v>
      </c>
      <c r="R1098">
        <v>0</v>
      </c>
      <c r="S1098">
        <v>0</v>
      </c>
      <c r="T1098">
        <v>0</v>
      </c>
      <c r="U1098">
        <v>0</v>
      </c>
      <c r="V1098">
        <v>0</v>
      </c>
      <c r="X1098">
        <v>0</v>
      </c>
      <c r="Y1098">
        <v>0</v>
      </c>
    </row>
    <row r="1099" spans="1:26" x14ac:dyDescent="0.3">
      <c r="A1099" t="s">
        <v>3731</v>
      </c>
      <c r="B1099">
        <v>56</v>
      </c>
      <c r="C1099" t="s">
        <v>6</v>
      </c>
      <c r="D1099">
        <v>806240</v>
      </c>
      <c r="E1099" t="s">
        <v>13</v>
      </c>
      <c r="F1099" t="s">
        <v>7052</v>
      </c>
      <c r="G1099" t="s">
        <v>31</v>
      </c>
      <c r="H1099">
        <v>37</v>
      </c>
      <c r="K1099">
        <v>0</v>
      </c>
      <c r="L1099">
        <v>0</v>
      </c>
      <c r="M1099">
        <v>0</v>
      </c>
      <c r="N1099">
        <v>0</v>
      </c>
      <c r="O1099">
        <v>0</v>
      </c>
      <c r="P1099">
        <v>0</v>
      </c>
      <c r="Q1099">
        <v>0</v>
      </c>
      <c r="R1099">
        <v>0</v>
      </c>
      <c r="S1099">
        <v>0</v>
      </c>
      <c r="T1099">
        <v>0</v>
      </c>
      <c r="U1099">
        <v>0</v>
      </c>
      <c r="V1099">
        <v>0</v>
      </c>
      <c r="X1099">
        <v>0</v>
      </c>
      <c r="Y1099">
        <v>0</v>
      </c>
    </row>
    <row r="1100" spans="1:26" x14ac:dyDescent="0.3">
      <c r="A1100" t="s">
        <v>3721</v>
      </c>
      <c r="B1100">
        <v>56</v>
      </c>
      <c r="C1100" t="s">
        <v>6</v>
      </c>
      <c r="D1100">
        <v>806241</v>
      </c>
      <c r="E1100" t="s">
        <v>13</v>
      </c>
      <c r="F1100" t="s">
        <v>7054</v>
      </c>
      <c r="G1100" t="s">
        <v>19</v>
      </c>
      <c r="H1100">
        <v>38</v>
      </c>
      <c r="K1100">
        <v>0</v>
      </c>
      <c r="L1100">
        <v>0</v>
      </c>
      <c r="M1100">
        <v>0</v>
      </c>
      <c r="N1100">
        <v>0</v>
      </c>
      <c r="O1100">
        <v>0</v>
      </c>
      <c r="P1100">
        <v>0</v>
      </c>
      <c r="Q1100">
        <v>0</v>
      </c>
      <c r="R1100">
        <v>0</v>
      </c>
      <c r="S1100">
        <v>0</v>
      </c>
      <c r="T1100">
        <v>0</v>
      </c>
      <c r="U1100">
        <v>0</v>
      </c>
      <c r="V1100">
        <v>0</v>
      </c>
      <c r="X1100">
        <v>0</v>
      </c>
      <c r="Y1100">
        <v>0</v>
      </c>
    </row>
    <row r="1101" spans="1:26" x14ac:dyDescent="0.3">
      <c r="A1101" t="s">
        <v>3655</v>
      </c>
      <c r="B1101">
        <v>56</v>
      </c>
      <c r="C1101" t="s">
        <v>6</v>
      </c>
      <c r="D1101">
        <v>808198</v>
      </c>
      <c r="E1101" t="s">
        <v>13</v>
      </c>
      <c r="F1101" t="s">
        <v>7056</v>
      </c>
      <c r="G1101" t="s">
        <v>16</v>
      </c>
      <c r="H1101">
        <v>94</v>
      </c>
      <c r="K1101">
        <v>0</v>
      </c>
      <c r="L1101">
        <v>0</v>
      </c>
      <c r="M1101">
        <v>0</v>
      </c>
      <c r="N1101">
        <v>0</v>
      </c>
      <c r="O1101">
        <v>0</v>
      </c>
      <c r="P1101">
        <v>0</v>
      </c>
      <c r="Q1101">
        <v>0</v>
      </c>
      <c r="R1101">
        <v>0</v>
      </c>
      <c r="S1101">
        <v>0</v>
      </c>
      <c r="T1101">
        <v>0</v>
      </c>
      <c r="U1101">
        <v>0</v>
      </c>
      <c r="V1101">
        <v>0</v>
      </c>
      <c r="X1101">
        <v>0</v>
      </c>
      <c r="Y1101">
        <v>0</v>
      </c>
    </row>
    <row r="1102" spans="1:26" x14ac:dyDescent="0.3">
      <c r="A1102" t="s">
        <v>3708</v>
      </c>
      <c r="B1102">
        <v>56</v>
      </c>
      <c r="C1102" t="s">
        <v>6</v>
      </c>
      <c r="D1102">
        <v>808200</v>
      </c>
      <c r="E1102" t="s">
        <v>13</v>
      </c>
      <c r="F1102" t="s">
        <v>7059</v>
      </c>
      <c r="G1102" t="s">
        <v>19</v>
      </c>
      <c r="H1102">
        <v>93</v>
      </c>
      <c r="K1102">
        <v>0</v>
      </c>
      <c r="L1102">
        <v>0</v>
      </c>
      <c r="M1102">
        <v>0</v>
      </c>
      <c r="N1102">
        <v>0</v>
      </c>
      <c r="O1102">
        <v>0</v>
      </c>
      <c r="P1102">
        <v>0</v>
      </c>
      <c r="Q1102">
        <v>0</v>
      </c>
      <c r="R1102">
        <v>0</v>
      </c>
      <c r="S1102">
        <v>0</v>
      </c>
      <c r="T1102">
        <v>0</v>
      </c>
      <c r="U1102">
        <v>0</v>
      </c>
      <c r="V1102">
        <v>0</v>
      </c>
      <c r="X1102">
        <v>0</v>
      </c>
      <c r="Y1102">
        <v>0</v>
      </c>
    </row>
    <row r="1103" spans="1:26" x14ac:dyDescent="0.3">
      <c r="A1103" t="s">
        <v>3713</v>
      </c>
      <c r="B1103">
        <v>56</v>
      </c>
      <c r="C1103" t="s">
        <v>6</v>
      </c>
      <c r="D1103">
        <v>808244</v>
      </c>
      <c r="E1103" t="s">
        <v>13</v>
      </c>
      <c r="F1103" t="s">
        <v>7061</v>
      </c>
      <c r="G1103" t="s">
        <v>16</v>
      </c>
      <c r="H1103">
        <v>52</v>
      </c>
      <c r="I1103">
        <v>1</v>
      </c>
      <c r="J1103">
        <v>2</v>
      </c>
      <c r="K1103">
        <v>0</v>
      </c>
      <c r="L1103">
        <v>0</v>
      </c>
      <c r="M1103">
        <v>0</v>
      </c>
      <c r="N1103">
        <v>0</v>
      </c>
      <c r="O1103">
        <v>0</v>
      </c>
      <c r="P1103">
        <v>0</v>
      </c>
      <c r="Q1103">
        <v>0</v>
      </c>
      <c r="R1103">
        <v>0</v>
      </c>
      <c r="S1103">
        <v>0</v>
      </c>
      <c r="T1103">
        <v>0</v>
      </c>
      <c r="U1103">
        <v>0</v>
      </c>
      <c r="V1103">
        <v>0</v>
      </c>
      <c r="X1103">
        <v>0</v>
      </c>
      <c r="Y1103">
        <v>0</v>
      </c>
      <c r="Z1103">
        <v>19</v>
      </c>
    </row>
    <row r="1104" spans="1:26" x14ac:dyDescent="0.3">
      <c r="A1104" t="s">
        <v>3727</v>
      </c>
      <c r="B1104">
        <v>56</v>
      </c>
      <c r="C1104" t="s">
        <v>6</v>
      </c>
      <c r="D1104">
        <v>808815</v>
      </c>
      <c r="E1104" t="s">
        <v>13</v>
      </c>
      <c r="F1104" t="s">
        <v>7063</v>
      </c>
      <c r="G1104" t="s">
        <v>24</v>
      </c>
      <c r="H1104">
        <v>92</v>
      </c>
      <c r="K1104">
        <v>0</v>
      </c>
      <c r="L1104">
        <v>0</v>
      </c>
      <c r="M1104">
        <v>0</v>
      </c>
      <c r="N1104">
        <v>0</v>
      </c>
      <c r="O1104">
        <v>0</v>
      </c>
      <c r="P1104">
        <v>0</v>
      </c>
      <c r="Q1104">
        <v>0</v>
      </c>
      <c r="R1104">
        <v>0</v>
      </c>
      <c r="S1104">
        <v>0</v>
      </c>
      <c r="T1104">
        <v>0</v>
      </c>
      <c r="U1104">
        <v>0</v>
      </c>
      <c r="V1104">
        <v>0</v>
      </c>
      <c r="X1104">
        <v>0</v>
      </c>
      <c r="Y1104">
        <v>0</v>
      </c>
    </row>
    <row r="1105" spans="1:26" x14ac:dyDescent="0.3">
      <c r="A1105" t="s">
        <v>3716</v>
      </c>
      <c r="B1105">
        <v>56</v>
      </c>
      <c r="C1105" t="s">
        <v>6</v>
      </c>
      <c r="D1105">
        <v>808831</v>
      </c>
      <c r="E1105" t="s">
        <v>13</v>
      </c>
      <c r="F1105" t="s">
        <v>7066</v>
      </c>
      <c r="G1105" t="s">
        <v>16</v>
      </c>
      <c r="H1105">
        <v>100</v>
      </c>
      <c r="I1105">
        <v>2</v>
      </c>
      <c r="J1105">
        <v>1</v>
      </c>
      <c r="K1105">
        <v>0</v>
      </c>
      <c r="L1105">
        <v>0</v>
      </c>
      <c r="M1105">
        <v>0</v>
      </c>
      <c r="N1105">
        <v>0</v>
      </c>
      <c r="O1105">
        <v>0</v>
      </c>
      <c r="P1105">
        <v>0</v>
      </c>
      <c r="Q1105">
        <v>0</v>
      </c>
      <c r="R1105">
        <v>0</v>
      </c>
      <c r="S1105">
        <v>0</v>
      </c>
      <c r="T1105">
        <v>0</v>
      </c>
      <c r="U1105">
        <v>0</v>
      </c>
      <c r="V1105">
        <v>0</v>
      </c>
      <c r="X1105">
        <v>0</v>
      </c>
      <c r="Y1105">
        <v>0</v>
      </c>
      <c r="Z1105">
        <v>11</v>
      </c>
    </row>
    <row r="1106" spans="1:26" x14ac:dyDescent="0.3">
      <c r="A1106" t="s">
        <v>4069</v>
      </c>
      <c r="B1106">
        <v>56</v>
      </c>
      <c r="C1106" t="s">
        <v>6</v>
      </c>
      <c r="D1106">
        <v>886244</v>
      </c>
      <c r="E1106" t="s">
        <v>7068</v>
      </c>
      <c r="F1106" t="s">
        <v>7069</v>
      </c>
      <c r="G1106" t="s">
        <v>19</v>
      </c>
      <c r="H1106">
        <v>48</v>
      </c>
      <c r="K1106">
        <v>0</v>
      </c>
      <c r="L1106">
        <v>0</v>
      </c>
      <c r="M1106">
        <v>0</v>
      </c>
      <c r="N1106">
        <v>0</v>
      </c>
      <c r="O1106">
        <v>0</v>
      </c>
      <c r="P1106">
        <v>0</v>
      </c>
      <c r="Q1106">
        <v>0</v>
      </c>
      <c r="R1106">
        <v>0</v>
      </c>
      <c r="S1106">
        <v>0</v>
      </c>
      <c r="T1106">
        <v>0</v>
      </c>
      <c r="U1106">
        <v>0</v>
      </c>
      <c r="V1106">
        <v>0</v>
      </c>
      <c r="X1106">
        <v>0</v>
      </c>
      <c r="Y1106">
        <v>0</v>
      </c>
    </row>
    <row r="1107" spans="1:26" x14ac:dyDescent="0.3">
      <c r="A1107" t="s">
        <v>4070</v>
      </c>
      <c r="B1107">
        <v>56</v>
      </c>
      <c r="C1107" t="s">
        <v>6</v>
      </c>
      <c r="D1107">
        <v>886245</v>
      </c>
      <c r="E1107" t="s">
        <v>7071</v>
      </c>
      <c r="F1107" t="s">
        <v>7072</v>
      </c>
      <c r="G1107" t="s">
        <v>19</v>
      </c>
      <c r="H1107">
        <v>47</v>
      </c>
      <c r="K1107">
        <v>0</v>
      </c>
      <c r="L1107">
        <v>0</v>
      </c>
      <c r="M1107">
        <v>0</v>
      </c>
      <c r="N1107">
        <v>0</v>
      </c>
      <c r="O1107">
        <v>0</v>
      </c>
      <c r="P1107">
        <v>0</v>
      </c>
      <c r="Q1107">
        <v>0</v>
      </c>
      <c r="R1107">
        <v>0</v>
      </c>
      <c r="S1107">
        <v>0</v>
      </c>
      <c r="T1107">
        <v>0</v>
      </c>
      <c r="U1107">
        <v>0</v>
      </c>
      <c r="V1107">
        <v>0</v>
      </c>
      <c r="X1107">
        <v>0</v>
      </c>
      <c r="Y1107">
        <v>0</v>
      </c>
    </row>
    <row r="1108" spans="1:26" x14ac:dyDescent="0.3">
      <c r="A1108" t="s">
        <v>3646</v>
      </c>
      <c r="B1108">
        <v>8010</v>
      </c>
      <c r="C1108" t="s">
        <v>6</v>
      </c>
      <c r="D1108">
        <v>888050</v>
      </c>
      <c r="E1108" t="s">
        <v>7075</v>
      </c>
      <c r="F1108" t="s">
        <v>7076</v>
      </c>
      <c r="G1108" t="s">
        <v>16</v>
      </c>
      <c r="H1108">
        <v>12</v>
      </c>
      <c r="K1108">
        <v>0</v>
      </c>
      <c r="L1108">
        <v>0</v>
      </c>
      <c r="M1108">
        <v>0</v>
      </c>
      <c r="N1108">
        <v>0</v>
      </c>
      <c r="O1108">
        <v>0</v>
      </c>
      <c r="P1108">
        <v>0</v>
      </c>
      <c r="Q1108">
        <v>0</v>
      </c>
      <c r="R1108">
        <v>0</v>
      </c>
      <c r="S1108">
        <v>0</v>
      </c>
      <c r="T1108">
        <v>0</v>
      </c>
      <c r="U1108">
        <v>0</v>
      </c>
      <c r="V1108">
        <v>0</v>
      </c>
      <c r="X1108">
        <v>0</v>
      </c>
      <c r="Y1108">
        <v>0</v>
      </c>
    </row>
    <row r="1109" spans="1:26" x14ac:dyDescent="0.3">
      <c r="A1109" t="s">
        <v>4196</v>
      </c>
      <c r="B1109">
        <v>56</v>
      </c>
      <c r="C1109" t="s">
        <v>14</v>
      </c>
      <c r="D1109">
        <v>99061</v>
      </c>
      <c r="E1109" t="s">
        <v>7078</v>
      </c>
      <c r="F1109" t="s">
        <v>7079</v>
      </c>
      <c r="G1109" t="s">
        <v>16</v>
      </c>
      <c r="H1109">
        <v>5</v>
      </c>
      <c r="I1109">
        <v>7</v>
      </c>
      <c r="J1109">
        <v>2</v>
      </c>
      <c r="K1109">
        <v>0</v>
      </c>
      <c r="L1109">
        <v>0</v>
      </c>
      <c r="M1109">
        <v>0</v>
      </c>
      <c r="N1109">
        <v>0</v>
      </c>
      <c r="O1109">
        <v>0</v>
      </c>
      <c r="P1109">
        <v>0</v>
      </c>
      <c r="Q1109">
        <v>0</v>
      </c>
      <c r="R1109">
        <v>0</v>
      </c>
      <c r="S1109">
        <v>0</v>
      </c>
      <c r="T1109">
        <v>0</v>
      </c>
      <c r="U1109">
        <v>0</v>
      </c>
      <c r="V1109">
        <v>0</v>
      </c>
      <c r="X1109">
        <v>0</v>
      </c>
      <c r="Y1109">
        <v>0</v>
      </c>
      <c r="Z1109">
        <v>22</v>
      </c>
    </row>
    <row r="1110" spans="1:26" x14ac:dyDescent="0.3">
      <c r="A1110" t="s">
        <v>4364</v>
      </c>
      <c r="B1110">
        <v>56</v>
      </c>
      <c r="C1110" t="s">
        <v>14</v>
      </c>
      <c r="D1110">
        <v>99079</v>
      </c>
      <c r="E1110" t="s">
        <v>45</v>
      </c>
      <c r="F1110" t="s">
        <v>7083</v>
      </c>
      <c r="G1110" t="s">
        <v>16</v>
      </c>
      <c r="H1110">
        <v>65</v>
      </c>
      <c r="K1110">
        <v>0</v>
      </c>
      <c r="L1110">
        <v>0</v>
      </c>
      <c r="M1110">
        <v>0</v>
      </c>
      <c r="N1110">
        <v>0</v>
      </c>
      <c r="O1110">
        <v>0</v>
      </c>
      <c r="P1110">
        <v>0</v>
      </c>
      <c r="Q1110">
        <v>0</v>
      </c>
      <c r="R1110">
        <v>0</v>
      </c>
      <c r="S1110">
        <v>0</v>
      </c>
      <c r="T1110">
        <v>0</v>
      </c>
      <c r="U1110">
        <v>0</v>
      </c>
      <c r="V1110">
        <v>0</v>
      </c>
      <c r="X1110">
        <v>0</v>
      </c>
      <c r="Y1110">
        <v>0</v>
      </c>
    </row>
    <row r="1111" spans="1:26" x14ac:dyDescent="0.3">
      <c r="A1111" t="s">
        <v>3151</v>
      </c>
      <c r="B1111">
        <v>56</v>
      </c>
      <c r="C1111" t="s">
        <v>14</v>
      </c>
      <c r="D1111">
        <v>99084</v>
      </c>
      <c r="E1111" t="s">
        <v>39</v>
      </c>
      <c r="F1111" t="s">
        <v>6026</v>
      </c>
      <c r="G1111" t="s">
        <v>16</v>
      </c>
      <c r="H1111">
        <v>15</v>
      </c>
      <c r="I1111">
        <v>20</v>
      </c>
      <c r="J1111">
        <v>6</v>
      </c>
      <c r="K1111">
        <v>0</v>
      </c>
      <c r="L1111">
        <v>0</v>
      </c>
      <c r="M1111">
        <v>0</v>
      </c>
      <c r="N1111">
        <v>0</v>
      </c>
      <c r="O1111">
        <v>0</v>
      </c>
      <c r="P1111">
        <v>0</v>
      </c>
      <c r="Q1111">
        <v>0</v>
      </c>
      <c r="R1111">
        <v>0</v>
      </c>
      <c r="S1111">
        <v>0</v>
      </c>
      <c r="T1111">
        <v>0</v>
      </c>
      <c r="U1111">
        <v>0</v>
      </c>
      <c r="V1111">
        <v>0</v>
      </c>
      <c r="X1111">
        <v>0</v>
      </c>
      <c r="Y1111">
        <v>0</v>
      </c>
      <c r="Z1111">
        <v>176</v>
      </c>
    </row>
    <row r="1112" spans="1:26" x14ac:dyDescent="0.3">
      <c r="A1112" t="s">
        <v>3262</v>
      </c>
      <c r="B1112">
        <v>56</v>
      </c>
      <c r="C1112" t="s">
        <v>14</v>
      </c>
      <c r="D1112">
        <v>99094</v>
      </c>
      <c r="E1112" t="s">
        <v>4666</v>
      </c>
      <c r="F1112" t="s">
        <v>7087</v>
      </c>
      <c r="G1112" t="s">
        <v>17</v>
      </c>
      <c r="H1112">
        <v>55</v>
      </c>
      <c r="K1112">
        <v>0</v>
      </c>
      <c r="L1112">
        <v>0</v>
      </c>
      <c r="M1112">
        <v>0</v>
      </c>
      <c r="N1112">
        <v>0</v>
      </c>
      <c r="O1112">
        <v>0</v>
      </c>
      <c r="P1112">
        <v>0</v>
      </c>
      <c r="Q1112">
        <v>0</v>
      </c>
      <c r="R1112">
        <v>0</v>
      </c>
      <c r="S1112">
        <v>0</v>
      </c>
      <c r="T1112">
        <v>0</v>
      </c>
      <c r="U1112">
        <v>0</v>
      </c>
      <c r="V1112">
        <v>0</v>
      </c>
      <c r="X1112">
        <v>0</v>
      </c>
      <c r="Y1112">
        <v>0</v>
      </c>
    </row>
    <row r="1113" spans="1:26" x14ac:dyDescent="0.3">
      <c r="A1113" t="s">
        <v>3399</v>
      </c>
      <c r="B1113">
        <v>56</v>
      </c>
      <c r="C1113" t="s">
        <v>6</v>
      </c>
      <c r="D1113">
        <v>99117</v>
      </c>
      <c r="E1113" t="s">
        <v>13</v>
      </c>
      <c r="F1113" t="s">
        <v>7089</v>
      </c>
      <c r="G1113" t="s">
        <v>16</v>
      </c>
      <c r="H1113">
        <v>75</v>
      </c>
      <c r="I1113">
        <v>141</v>
      </c>
      <c r="J1113">
        <v>7</v>
      </c>
      <c r="K1113">
        <v>0</v>
      </c>
      <c r="L1113">
        <v>0</v>
      </c>
      <c r="M1113">
        <v>0</v>
      </c>
      <c r="N1113">
        <v>0</v>
      </c>
      <c r="O1113">
        <v>0</v>
      </c>
      <c r="P1113">
        <v>0</v>
      </c>
      <c r="Q1113">
        <v>0</v>
      </c>
      <c r="R1113">
        <v>0</v>
      </c>
      <c r="S1113">
        <v>0</v>
      </c>
      <c r="T1113">
        <v>0</v>
      </c>
      <c r="U1113">
        <v>0</v>
      </c>
      <c r="V1113">
        <v>0</v>
      </c>
      <c r="X1113">
        <v>0</v>
      </c>
      <c r="Y1113">
        <v>0</v>
      </c>
      <c r="Z1113">
        <v>490</v>
      </c>
    </row>
    <row r="1114" spans="1:26" x14ac:dyDescent="0.3">
      <c r="A1114" t="s">
        <v>3400</v>
      </c>
      <c r="B1114">
        <v>56</v>
      </c>
      <c r="C1114" t="s">
        <v>6</v>
      </c>
      <c r="D1114">
        <v>99117</v>
      </c>
      <c r="E1114" t="s">
        <v>39</v>
      </c>
      <c r="F1114" t="s">
        <v>7091</v>
      </c>
      <c r="G1114" t="s">
        <v>16</v>
      </c>
      <c r="H1114">
        <v>80</v>
      </c>
      <c r="I1114">
        <v>162</v>
      </c>
      <c r="J1114">
        <v>26</v>
      </c>
      <c r="K1114">
        <v>0</v>
      </c>
      <c r="L1114">
        <v>0</v>
      </c>
      <c r="M1114">
        <v>0</v>
      </c>
      <c r="N1114">
        <v>0</v>
      </c>
      <c r="O1114">
        <v>0</v>
      </c>
      <c r="P1114">
        <v>0</v>
      </c>
      <c r="Q1114">
        <v>0</v>
      </c>
      <c r="R1114">
        <v>0</v>
      </c>
      <c r="S1114">
        <v>0</v>
      </c>
      <c r="T1114">
        <v>0</v>
      </c>
      <c r="U1114">
        <v>0</v>
      </c>
      <c r="V1114">
        <v>0</v>
      </c>
      <c r="X1114">
        <v>0</v>
      </c>
      <c r="Y1114">
        <v>0</v>
      </c>
      <c r="Z1114">
        <v>962</v>
      </c>
    </row>
    <row r="1115" spans="1:26" x14ac:dyDescent="0.3">
      <c r="A1115" t="s">
        <v>3429</v>
      </c>
      <c r="B1115">
        <v>56</v>
      </c>
      <c r="C1115" t="s">
        <v>14</v>
      </c>
      <c r="D1115">
        <v>99117</v>
      </c>
      <c r="E1115" t="s">
        <v>58</v>
      </c>
      <c r="F1115" t="s">
        <v>7093</v>
      </c>
      <c r="G1115" t="s">
        <v>16</v>
      </c>
      <c r="H1115">
        <v>30</v>
      </c>
      <c r="K1115">
        <v>0</v>
      </c>
      <c r="L1115">
        <v>0</v>
      </c>
      <c r="M1115">
        <v>0</v>
      </c>
      <c r="N1115">
        <v>0</v>
      </c>
      <c r="O1115">
        <v>0</v>
      </c>
      <c r="P1115">
        <v>0</v>
      </c>
      <c r="Q1115">
        <v>0</v>
      </c>
      <c r="R1115">
        <v>0</v>
      </c>
      <c r="S1115">
        <v>0</v>
      </c>
      <c r="T1115">
        <v>0</v>
      </c>
      <c r="U1115">
        <v>0</v>
      </c>
      <c r="V1115">
        <v>0</v>
      </c>
      <c r="X1115">
        <v>0</v>
      </c>
      <c r="Y1115">
        <v>0</v>
      </c>
    </row>
    <row r="1116" spans="1:26" x14ac:dyDescent="0.3">
      <c r="A1116" t="s">
        <v>3430</v>
      </c>
      <c r="B1116">
        <v>56</v>
      </c>
      <c r="C1116" t="s">
        <v>14</v>
      </c>
      <c r="D1116">
        <v>99117</v>
      </c>
      <c r="E1116" t="s">
        <v>57</v>
      </c>
      <c r="F1116" t="s">
        <v>7095</v>
      </c>
      <c r="G1116" t="s">
        <v>16</v>
      </c>
      <c r="H1116">
        <v>25</v>
      </c>
      <c r="K1116">
        <v>0</v>
      </c>
      <c r="L1116">
        <v>0</v>
      </c>
      <c r="M1116">
        <v>0</v>
      </c>
      <c r="N1116">
        <v>0</v>
      </c>
      <c r="O1116">
        <v>0</v>
      </c>
      <c r="P1116">
        <v>0</v>
      </c>
      <c r="Q1116">
        <v>0</v>
      </c>
      <c r="R1116">
        <v>0</v>
      </c>
      <c r="S1116">
        <v>0</v>
      </c>
      <c r="T1116">
        <v>0</v>
      </c>
      <c r="U1116">
        <v>0</v>
      </c>
      <c r="V1116">
        <v>0</v>
      </c>
      <c r="X1116">
        <v>0</v>
      </c>
      <c r="Y1116">
        <v>0</v>
      </c>
    </row>
    <row r="1117" spans="1:26" x14ac:dyDescent="0.3">
      <c r="A1117" t="s">
        <v>3433</v>
      </c>
      <c r="B1117">
        <v>56</v>
      </c>
      <c r="C1117" t="s">
        <v>14</v>
      </c>
      <c r="D1117">
        <v>99117</v>
      </c>
      <c r="E1117" t="s">
        <v>56</v>
      </c>
      <c r="F1117" t="s">
        <v>7097</v>
      </c>
      <c r="G1117" t="s">
        <v>16</v>
      </c>
      <c r="H1117">
        <v>84</v>
      </c>
      <c r="K1117">
        <v>0</v>
      </c>
      <c r="L1117">
        <v>0</v>
      </c>
      <c r="M1117">
        <v>0</v>
      </c>
      <c r="N1117">
        <v>0</v>
      </c>
      <c r="O1117">
        <v>0</v>
      </c>
      <c r="P1117">
        <v>0</v>
      </c>
      <c r="Q1117">
        <v>0</v>
      </c>
      <c r="R1117">
        <v>0</v>
      </c>
      <c r="S1117">
        <v>0</v>
      </c>
      <c r="T1117">
        <v>0</v>
      </c>
      <c r="U1117">
        <v>0</v>
      </c>
      <c r="V1117">
        <v>0</v>
      </c>
      <c r="X1117">
        <v>0</v>
      </c>
      <c r="Y1117">
        <v>0</v>
      </c>
    </row>
    <row r="1118" spans="1:26" x14ac:dyDescent="0.3">
      <c r="A1118" t="s">
        <v>3293</v>
      </c>
      <c r="B1118">
        <v>56</v>
      </c>
      <c r="C1118" t="s">
        <v>14</v>
      </c>
      <c r="D1118">
        <v>99161</v>
      </c>
      <c r="E1118" t="s">
        <v>7078</v>
      </c>
      <c r="F1118" t="s">
        <v>7099</v>
      </c>
      <c r="G1118" t="s">
        <v>16</v>
      </c>
      <c r="H1118">
        <v>1</v>
      </c>
      <c r="K1118">
        <v>0</v>
      </c>
      <c r="L1118">
        <v>0</v>
      </c>
      <c r="M1118">
        <v>0</v>
      </c>
      <c r="N1118">
        <v>0</v>
      </c>
      <c r="O1118">
        <v>0</v>
      </c>
      <c r="P1118">
        <v>0</v>
      </c>
      <c r="Q1118">
        <v>0</v>
      </c>
      <c r="R1118">
        <v>0</v>
      </c>
      <c r="S1118">
        <v>0</v>
      </c>
      <c r="T1118">
        <v>0</v>
      </c>
      <c r="U1118">
        <v>0</v>
      </c>
      <c r="V1118">
        <v>0</v>
      </c>
      <c r="X1118">
        <v>0</v>
      </c>
      <c r="Y1118">
        <v>0</v>
      </c>
    </row>
    <row r="1119" spans="1:26" x14ac:dyDescent="0.3">
      <c r="A1119" t="s">
        <v>4152</v>
      </c>
      <c r="B1119">
        <v>56</v>
      </c>
      <c r="C1119" t="s">
        <v>14</v>
      </c>
      <c r="D1119">
        <v>512907</v>
      </c>
      <c r="E1119" t="s">
        <v>13</v>
      </c>
      <c r="F1119" t="s">
        <v>7100</v>
      </c>
      <c r="G1119" t="s">
        <v>16</v>
      </c>
      <c r="H1119">
        <v>145</v>
      </c>
      <c r="K1119">
        <v>0</v>
      </c>
      <c r="L1119">
        <v>0</v>
      </c>
      <c r="M1119">
        <v>0</v>
      </c>
      <c r="N1119">
        <v>0</v>
      </c>
      <c r="O1119">
        <v>0</v>
      </c>
      <c r="P1119">
        <v>0</v>
      </c>
      <c r="Q1119">
        <v>0</v>
      </c>
      <c r="R1119">
        <v>0</v>
      </c>
      <c r="S1119">
        <v>0</v>
      </c>
      <c r="T1119">
        <v>0</v>
      </c>
      <c r="U1119">
        <v>0</v>
      </c>
      <c r="V1119">
        <v>0</v>
      </c>
      <c r="X1119">
        <v>0</v>
      </c>
      <c r="Y1119">
        <v>0</v>
      </c>
    </row>
    <row r="1120" spans="1:26" x14ac:dyDescent="0.3">
      <c r="A1120" t="s">
        <v>4158</v>
      </c>
      <c r="B1120">
        <v>56</v>
      </c>
      <c r="C1120" t="s">
        <v>14</v>
      </c>
      <c r="D1120">
        <v>514953</v>
      </c>
      <c r="E1120" t="s">
        <v>13</v>
      </c>
      <c r="F1120" t="s">
        <v>7104</v>
      </c>
      <c r="G1120" t="s">
        <v>19</v>
      </c>
      <c r="H1120">
        <v>155</v>
      </c>
      <c r="I1120">
        <v>9</v>
      </c>
      <c r="J1120">
        <v>1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0</v>
      </c>
      <c r="Q1120">
        <v>0</v>
      </c>
      <c r="R1120">
        <v>0</v>
      </c>
      <c r="S1120">
        <v>0</v>
      </c>
      <c r="T1120">
        <v>0</v>
      </c>
      <c r="U1120">
        <v>0</v>
      </c>
      <c r="V1120">
        <v>0</v>
      </c>
      <c r="X1120">
        <v>0</v>
      </c>
      <c r="Y1120">
        <v>0</v>
      </c>
      <c r="Z1120">
        <v>47</v>
      </c>
    </row>
    <row r="1121" spans="1:26" x14ac:dyDescent="0.3">
      <c r="A1121" t="s">
        <v>4211</v>
      </c>
      <c r="B1121">
        <v>56</v>
      </c>
      <c r="C1121" t="s">
        <v>7</v>
      </c>
      <c r="D1121">
        <v>520553</v>
      </c>
      <c r="E1121" t="s">
        <v>13</v>
      </c>
      <c r="F1121" t="s">
        <v>7106</v>
      </c>
      <c r="G1121" t="s">
        <v>29</v>
      </c>
      <c r="H1121">
        <v>20</v>
      </c>
      <c r="K1121">
        <v>0</v>
      </c>
      <c r="L1121">
        <v>0</v>
      </c>
      <c r="M1121">
        <v>0</v>
      </c>
      <c r="N1121">
        <v>0</v>
      </c>
      <c r="O1121">
        <v>0</v>
      </c>
      <c r="P1121">
        <v>0</v>
      </c>
      <c r="Q1121">
        <v>0</v>
      </c>
      <c r="R1121">
        <v>0</v>
      </c>
      <c r="S1121">
        <v>0</v>
      </c>
      <c r="T1121">
        <v>0</v>
      </c>
      <c r="U1121">
        <v>0</v>
      </c>
      <c r="V1121">
        <v>0</v>
      </c>
      <c r="X1121">
        <v>0</v>
      </c>
      <c r="Y1121">
        <v>0</v>
      </c>
    </row>
    <row r="1122" spans="1:26" x14ac:dyDescent="0.3">
      <c r="A1122" t="s">
        <v>4238</v>
      </c>
      <c r="B1122">
        <v>56</v>
      </c>
      <c r="C1122" t="s">
        <v>14</v>
      </c>
      <c r="D1122">
        <v>521497</v>
      </c>
      <c r="E1122" t="s">
        <v>13</v>
      </c>
      <c r="F1122" t="s">
        <v>7109</v>
      </c>
      <c r="G1122" t="s">
        <v>17</v>
      </c>
      <c r="H1122">
        <v>110</v>
      </c>
      <c r="K1122">
        <v>0</v>
      </c>
      <c r="L1122">
        <v>0</v>
      </c>
      <c r="M1122">
        <v>0</v>
      </c>
      <c r="N1122">
        <v>0</v>
      </c>
      <c r="O1122">
        <v>0</v>
      </c>
      <c r="P1122">
        <v>0</v>
      </c>
      <c r="Q1122">
        <v>0</v>
      </c>
      <c r="R1122">
        <v>0</v>
      </c>
      <c r="S1122">
        <v>0</v>
      </c>
      <c r="T1122">
        <v>0</v>
      </c>
      <c r="U1122">
        <v>0</v>
      </c>
      <c r="V1122">
        <v>0</v>
      </c>
      <c r="X1122">
        <v>0</v>
      </c>
      <c r="Y1122">
        <v>0</v>
      </c>
    </row>
    <row r="1123" spans="1:26" x14ac:dyDescent="0.3">
      <c r="A1123" t="s">
        <v>4247</v>
      </c>
      <c r="B1123">
        <v>56</v>
      </c>
      <c r="C1123" t="s">
        <v>14</v>
      </c>
      <c r="D1123">
        <v>521854</v>
      </c>
      <c r="E1123" t="s">
        <v>13</v>
      </c>
      <c r="F1123" t="s">
        <v>7111</v>
      </c>
      <c r="G1123" t="s">
        <v>26</v>
      </c>
      <c r="H1123">
        <v>115</v>
      </c>
      <c r="K1123">
        <v>0</v>
      </c>
      <c r="L1123">
        <v>0</v>
      </c>
      <c r="M1123">
        <v>0</v>
      </c>
      <c r="N1123">
        <v>0</v>
      </c>
      <c r="O1123">
        <v>0</v>
      </c>
      <c r="P1123">
        <v>0</v>
      </c>
      <c r="Q1123">
        <v>0</v>
      </c>
      <c r="R1123">
        <v>0</v>
      </c>
      <c r="S1123">
        <v>0</v>
      </c>
      <c r="T1123">
        <v>0</v>
      </c>
      <c r="U1123">
        <v>0</v>
      </c>
      <c r="V1123">
        <v>0</v>
      </c>
      <c r="X1123">
        <v>0</v>
      </c>
      <c r="Y1123">
        <v>0</v>
      </c>
    </row>
    <row r="1124" spans="1:26" x14ac:dyDescent="0.3">
      <c r="A1124" t="s">
        <v>4276</v>
      </c>
      <c r="B1124">
        <v>56</v>
      </c>
      <c r="C1124" t="s">
        <v>14</v>
      </c>
      <c r="D1124">
        <v>524527</v>
      </c>
      <c r="E1124" t="s">
        <v>13</v>
      </c>
      <c r="F1124" t="s">
        <v>7113</v>
      </c>
      <c r="G1124">
        <v>6</v>
      </c>
      <c r="H1124">
        <v>90</v>
      </c>
      <c r="I1124">
        <v>0</v>
      </c>
      <c r="J1124">
        <v>3</v>
      </c>
      <c r="K1124">
        <v>0</v>
      </c>
      <c r="L1124">
        <v>0</v>
      </c>
      <c r="M1124">
        <v>0</v>
      </c>
      <c r="N1124">
        <v>0</v>
      </c>
      <c r="O1124">
        <v>0</v>
      </c>
      <c r="P1124">
        <v>0</v>
      </c>
      <c r="Q1124">
        <v>0</v>
      </c>
      <c r="R1124">
        <v>0</v>
      </c>
      <c r="S1124">
        <v>0</v>
      </c>
      <c r="T1124">
        <v>0</v>
      </c>
      <c r="U1124">
        <v>0</v>
      </c>
      <c r="V1124">
        <v>0</v>
      </c>
      <c r="X1124">
        <v>0</v>
      </c>
      <c r="Y1124">
        <v>0</v>
      </c>
      <c r="Z1124">
        <v>66</v>
      </c>
    </row>
    <row r="1125" spans="1:26" x14ac:dyDescent="0.3">
      <c r="A1125" t="s">
        <v>4459</v>
      </c>
      <c r="B1125">
        <v>56</v>
      </c>
      <c r="C1125" t="s">
        <v>14</v>
      </c>
      <c r="D1125">
        <v>529530</v>
      </c>
      <c r="E1125" t="s">
        <v>13</v>
      </c>
      <c r="F1125" t="s">
        <v>7116</v>
      </c>
      <c r="G1125" t="s">
        <v>24</v>
      </c>
      <c r="H1125">
        <v>105</v>
      </c>
      <c r="K1125">
        <v>0</v>
      </c>
      <c r="L1125">
        <v>0</v>
      </c>
      <c r="M1125">
        <v>0</v>
      </c>
      <c r="N1125">
        <v>0</v>
      </c>
      <c r="O1125">
        <v>0</v>
      </c>
      <c r="P1125">
        <v>0</v>
      </c>
      <c r="Q1125">
        <v>0</v>
      </c>
      <c r="R1125">
        <v>0</v>
      </c>
      <c r="S1125">
        <v>0</v>
      </c>
      <c r="T1125">
        <v>0</v>
      </c>
      <c r="U1125">
        <v>0</v>
      </c>
      <c r="V1125">
        <v>0</v>
      </c>
      <c r="X1125">
        <v>0</v>
      </c>
      <c r="Y1125">
        <v>0</v>
      </c>
    </row>
    <row r="1126" spans="1:26" x14ac:dyDescent="0.3">
      <c r="A1126" t="s">
        <v>4498</v>
      </c>
      <c r="B1126">
        <v>56</v>
      </c>
      <c r="C1126" t="s">
        <v>14</v>
      </c>
      <c r="D1126">
        <v>530054</v>
      </c>
      <c r="E1126" t="s">
        <v>13</v>
      </c>
      <c r="F1126" t="s">
        <v>7118</v>
      </c>
      <c r="G1126" t="s">
        <v>16</v>
      </c>
      <c r="H1126">
        <v>120</v>
      </c>
      <c r="K1126">
        <v>0</v>
      </c>
      <c r="L1126">
        <v>0</v>
      </c>
      <c r="M1126">
        <v>0</v>
      </c>
      <c r="N1126">
        <v>0</v>
      </c>
      <c r="O1126">
        <v>0</v>
      </c>
      <c r="P1126">
        <v>0</v>
      </c>
      <c r="Q1126">
        <v>0</v>
      </c>
      <c r="R1126">
        <v>0</v>
      </c>
      <c r="S1126">
        <v>0</v>
      </c>
      <c r="T1126">
        <v>0</v>
      </c>
      <c r="U1126">
        <v>0</v>
      </c>
      <c r="V1126">
        <v>0</v>
      </c>
      <c r="X1126">
        <v>0</v>
      </c>
      <c r="Y1126">
        <v>0</v>
      </c>
    </row>
    <row r="1127" spans="1:26" x14ac:dyDescent="0.3">
      <c r="A1127" t="s">
        <v>4548</v>
      </c>
      <c r="B1127">
        <v>56</v>
      </c>
      <c r="C1127" t="s">
        <v>14</v>
      </c>
      <c r="D1127">
        <v>530614</v>
      </c>
      <c r="E1127" t="s">
        <v>13</v>
      </c>
      <c r="F1127" t="s">
        <v>7120</v>
      </c>
      <c r="G1127" t="s">
        <v>16</v>
      </c>
      <c r="H1127">
        <v>60</v>
      </c>
      <c r="K1127">
        <v>0</v>
      </c>
      <c r="L1127">
        <v>0</v>
      </c>
      <c r="M1127">
        <v>0</v>
      </c>
      <c r="N1127">
        <v>0</v>
      </c>
      <c r="O1127">
        <v>0</v>
      </c>
      <c r="P1127">
        <v>0</v>
      </c>
      <c r="Q1127">
        <v>0</v>
      </c>
      <c r="R1127">
        <v>0</v>
      </c>
      <c r="S1127">
        <v>0</v>
      </c>
      <c r="T1127">
        <v>0</v>
      </c>
      <c r="U1127">
        <v>0</v>
      </c>
      <c r="V1127">
        <v>0</v>
      </c>
      <c r="X1127">
        <v>0</v>
      </c>
      <c r="Y1127">
        <v>0</v>
      </c>
    </row>
    <row r="1128" spans="1:26" x14ac:dyDescent="0.3">
      <c r="A1128" t="s">
        <v>3085</v>
      </c>
      <c r="B1128">
        <v>56</v>
      </c>
      <c r="C1128" t="s">
        <v>14</v>
      </c>
      <c r="D1128">
        <v>531814</v>
      </c>
      <c r="E1128" t="s">
        <v>13</v>
      </c>
      <c r="F1128" t="s">
        <v>7122</v>
      </c>
      <c r="G1128" t="s">
        <v>16</v>
      </c>
      <c r="H1128">
        <v>70</v>
      </c>
      <c r="K1128">
        <v>0</v>
      </c>
      <c r="L1128">
        <v>0</v>
      </c>
      <c r="M1128">
        <v>0</v>
      </c>
      <c r="N1128">
        <v>0</v>
      </c>
      <c r="O1128">
        <v>0</v>
      </c>
      <c r="P1128">
        <v>0</v>
      </c>
      <c r="Q1128">
        <v>0</v>
      </c>
      <c r="R1128">
        <v>0</v>
      </c>
      <c r="S1128">
        <v>0</v>
      </c>
      <c r="T1128">
        <v>0</v>
      </c>
      <c r="U1128">
        <v>0</v>
      </c>
      <c r="V1128">
        <v>0</v>
      </c>
      <c r="X1128">
        <v>0</v>
      </c>
      <c r="Y1128">
        <v>0</v>
      </c>
    </row>
    <row r="1129" spans="1:26" x14ac:dyDescent="0.3">
      <c r="A1129" t="s">
        <v>3116</v>
      </c>
      <c r="B1129">
        <v>56</v>
      </c>
      <c r="C1129" t="s">
        <v>14</v>
      </c>
      <c r="D1129">
        <v>532052</v>
      </c>
      <c r="E1129" t="s">
        <v>13</v>
      </c>
      <c r="F1129" t="s">
        <v>7124</v>
      </c>
      <c r="G1129" t="s">
        <v>26</v>
      </c>
      <c r="H1129">
        <v>98</v>
      </c>
      <c r="K1129">
        <v>0</v>
      </c>
      <c r="L1129">
        <v>0</v>
      </c>
      <c r="M1129">
        <v>0</v>
      </c>
      <c r="N1129">
        <v>0</v>
      </c>
      <c r="O1129">
        <v>0</v>
      </c>
      <c r="P1129">
        <v>0</v>
      </c>
      <c r="Q1129">
        <v>0</v>
      </c>
      <c r="R1129">
        <v>0</v>
      </c>
      <c r="S1129">
        <v>0</v>
      </c>
      <c r="T1129">
        <v>0</v>
      </c>
      <c r="U1129">
        <v>0</v>
      </c>
      <c r="V1129">
        <v>0</v>
      </c>
      <c r="X1129">
        <v>0</v>
      </c>
      <c r="Y1129">
        <v>0</v>
      </c>
    </row>
    <row r="1130" spans="1:26" x14ac:dyDescent="0.3">
      <c r="A1130" t="s">
        <v>3120</v>
      </c>
      <c r="B1130">
        <v>56</v>
      </c>
      <c r="C1130" t="s">
        <v>14</v>
      </c>
      <c r="D1130">
        <v>532076</v>
      </c>
      <c r="E1130" t="s">
        <v>13</v>
      </c>
      <c r="F1130" t="s">
        <v>7126</v>
      </c>
      <c r="G1130" t="s">
        <v>16</v>
      </c>
      <c r="H1130">
        <v>130</v>
      </c>
      <c r="K1130">
        <v>0</v>
      </c>
      <c r="L1130">
        <v>0</v>
      </c>
      <c r="M1130">
        <v>0</v>
      </c>
      <c r="N1130">
        <v>0</v>
      </c>
      <c r="O1130">
        <v>0</v>
      </c>
      <c r="P1130">
        <v>0</v>
      </c>
      <c r="Q1130">
        <v>0</v>
      </c>
      <c r="R1130">
        <v>0</v>
      </c>
      <c r="S1130">
        <v>0</v>
      </c>
      <c r="T1130">
        <v>0</v>
      </c>
      <c r="U1130">
        <v>0</v>
      </c>
      <c r="V1130">
        <v>0</v>
      </c>
      <c r="X1130">
        <v>0</v>
      </c>
      <c r="Y1130">
        <v>0</v>
      </c>
    </row>
    <row r="1131" spans="1:26" x14ac:dyDescent="0.3">
      <c r="A1131" t="s">
        <v>3121</v>
      </c>
      <c r="B1131">
        <v>56</v>
      </c>
      <c r="C1131" t="s">
        <v>14</v>
      </c>
      <c r="D1131">
        <v>532078</v>
      </c>
      <c r="E1131" t="s">
        <v>13</v>
      </c>
      <c r="F1131" t="s">
        <v>7128</v>
      </c>
      <c r="G1131" t="s">
        <v>16</v>
      </c>
      <c r="H1131">
        <v>175</v>
      </c>
      <c r="K1131">
        <v>0</v>
      </c>
      <c r="L1131">
        <v>0</v>
      </c>
      <c r="M1131">
        <v>0</v>
      </c>
      <c r="N1131">
        <v>0</v>
      </c>
      <c r="O1131">
        <v>0</v>
      </c>
      <c r="P1131">
        <v>0</v>
      </c>
      <c r="Q1131">
        <v>0</v>
      </c>
      <c r="R1131">
        <v>0</v>
      </c>
      <c r="S1131">
        <v>0</v>
      </c>
      <c r="T1131">
        <v>0</v>
      </c>
      <c r="U1131">
        <v>0</v>
      </c>
      <c r="V1131">
        <v>0</v>
      </c>
      <c r="X1131">
        <v>0</v>
      </c>
      <c r="Y1131">
        <v>0</v>
      </c>
    </row>
    <row r="1132" spans="1:26" x14ac:dyDescent="0.3">
      <c r="A1132" t="s">
        <v>3171</v>
      </c>
      <c r="B1132">
        <v>56</v>
      </c>
      <c r="C1132" t="s">
        <v>14</v>
      </c>
      <c r="D1132">
        <v>532137</v>
      </c>
      <c r="E1132" t="s">
        <v>39</v>
      </c>
      <c r="F1132" t="s">
        <v>7130</v>
      </c>
      <c r="G1132" t="s">
        <v>16</v>
      </c>
      <c r="H1132">
        <v>135</v>
      </c>
      <c r="K1132">
        <v>0</v>
      </c>
      <c r="L1132">
        <v>0</v>
      </c>
      <c r="M1132">
        <v>0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0</v>
      </c>
      <c r="T1132">
        <v>0</v>
      </c>
      <c r="U1132">
        <v>0</v>
      </c>
      <c r="V1132">
        <v>0</v>
      </c>
      <c r="X1132">
        <v>0</v>
      </c>
      <c r="Y1132">
        <v>0</v>
      </c>
    </row>
    <row r="1133" spans="1:26" x14ac:dyDescent="0.3">
      <c r="A1133" t="s">
        <v>3135</v>
      </c>
      <c r="B1133">
        <v>56</v>
      </c>
      <c r="C1133" t="s">
        <v>14</v>
      </c>
      <c r="D1133">
        <v>532170</v>
      </c>
      <c r="E1133" t="s">
        <v>13</v>
      </c>
      <c r="F1133" t="s">
        <v>7133</v>
      </c>
      <c r="G1133" t="s">
        <v>16</v>
      </c>
      <c r="H1133">
        <v>140</v>
      </c>
      <c r="K1133">
        <v>0</v>
      </c>
      <c r="L1133">
        <v>0</v>
      </c>
      <c r="M1133">
        <v>0</v>
      </c>
      <c r="N1133">
        <v>0</v>
      </c>
      <c r="O1133">
        <v>0</v>
      </c>
      <c r="P1133">
        <v>0</v>
      </c>
      <c r="Q1133">
        <v>0</v>
      </c>
      <c r="R1133">
        <v>0</v>
      </c>
      <c r="S1133">
        <v>0</v>
      </c>
      <c r="T1133">
        <v>0</v>
      </c>
      <c r="U1133">
        <v>0</v>
      </c>
      <c r="V1133">
        <v>0</v>
      </c>
      <c r="X1133">
        <v>0</v>
      </c>
      <c r="Y1133">
        <v>0</v>
      </c>
    </row>
    <row r="1134" spans="1:26" x14ac:dyDescent="0.3">
      <c r="A1134" t="s">
        <v>3149</v>
      </c>
      <c r="B1134">
        <v>56</v>
      </c>
      <c r="C1134" t="s">
        <v>14</v>
      </c>
      <c r="D1134">
        <v>532240</v>
      </c>
      <c r="E1134" t="s">
        <v>13</v>
      </c>
      <c r="F1134" t="s">
        <v>7136</v>
      </c>
      <c r="G1134" t="s">
        <v>17</v>
      </c>
      <c r="H1134">
        <v>115</v>
      </c>
      <c r="K1134">
        <v>0</v>
      </c>
      <c r="L1134">
        <v>0</v>
      </c>
      <c r="M1134">
        <v>0</v>
      </c>
      <c r="N1134">
        <v>0</v>
      </c>
      <c r="O1134">
        <v>0</v>
      </c>
      <c r="P1134">
        <v>0</v>
      </c>
      <c r="Q1134">
        <v>0</v>
      </c>
      <c r="R1134">
        <v>0</v>
      </c>
      <c r="S1134">
        <v>0</v>
      </c>
      <c r="T1134">
        <v>0</v>
      </c>
      <c r="U1134">
        <v>0</v>
      </c>
      <c r="V1134">
        <v>0</v>
      </c>
      <c r="X1134">
        <v>0</v>
      </c>
      <c r="Y1134">
        <v>0</v>
      </c>
    </row>
    <row r="1135" spans="1:26" x14ac:dyDescent="0.3">
      <c r="A1135" t="s">
        <v>3471</v>
      </c>
      <c r="B1135">
        <v>56</v>
      </c>
      <c r="C1135" t="s">
        <v>14</v>
      </c>
      <c r="D1135">
        <v>533216</v>
      </c>
      <c r="E1135" t="s">
        <v>13</v>
      </c>
      <c r="F1135" t="s">
        <v>7138</v>
      </c>
      <c r="G1135" t="s">
        <v>16</v>
      </c>
      <c r="H1135">
        <v>87</v>
      </c>
      <c r="I1135">
        <v>19</v>
      </c>
      <c r="J1135">
        <v>7</v>
      </c>
      <c r="K1135">
        <v>0</v>
      </c>
      <c r="L1135">
        <v>0</v>
      </c>
      <c r="M1135">
        <v>0</v>
      </c>
      <c r="N1135">
        <v>0</v>
      </c>
      <c r="O1135">
        <v>0</v>
      </c>
      <c r="P1135">
        <v>0</v>
      </c>
      <c r="Q1135">
        <v>0</v>
      </c>
      <c r="R1135">
        <v>0</v>
      </c>
      <c r="S1135">
        <v>0</v>
      </c>
      <c r="T1135">
        <v>0</v>
      </c>
      <c r="U1135">
        <v>0</v>
      </c>
      <c r="V1135">
        <v>0</v>
      </c>
      <c r="X1135">
        <v>0</v>
      </c>
      <c r="Y1135">
        <v>0</v>
      </c>
      <c r="Z1135">
        <v>102</v>
      </c>
    </row>
    <row r="1136" spans="1:26" x14ac:dyDescent="0.3">
      <c r="A1136" t="s">
        <v>7140</v>
      </c>
      <c r="B1136">
        <v>56</v>
      </c>
      <c r="C1136" t="s">
        <v>14</v>
      </c>
      <c r="D1136">
        <v>533600</v>
      </c>
      <c r="E1136" t="s">
        <v>13</v>
      </c>
      <c r="F1136" t="s">
        <v>7141</v>
      </c>
      <c r="G1136" t="s">
        <v>17</v>
      </c>
      <c r="H1136">
        <v>132</v>
      </c>
      <c r="K1136">
        <v>0</v>
      </c>
      <c r="L1136">
        <v>0</v>
      </c>
      <c r="M1136">
        <v>0</v>
      </c>
      <c r="N1136">
        <v>0</v>
      </c>
      <c r="O1136">
        <v>0</v>
      </c>
      <c r="P1136">
        <v>0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0</v>
      </c>
      <c r="X1136">
        <v>0</v>
      </c>
      <c r="Y1136">
        <v>0</v>
      </c>
    </row>
    <row r="1137" spans="1:26" x14ac:dyDescent="0.3">
      <c r="A1137" t="s">
        <v>4369</v>
      </c>
      <c r="B1137">
        <v>56</v>
      </c>
      <c r="C1137" t="s">
        <v>14</v>
      </c>
      <c r="D1137">
        <v>599000</v>
      </c>
      <c r="E1137" t="s">
        <v>55</v>
      </c>
      <c r="F1137" t="s">
        <v>5292</v>
      </c>
      <c r="G1137" t="s">
        <v>16</v>
      </c>
      <c r="H1137">
        <v>10</v>
      </c>
      <c r="I1137">
        <v>0</v>
      </c>
      <c r="J1137">
        <v>1</v>
      </c>
      <c r="K1137">
        <v>0</v>
      </c>
      <c r="L1137">
        <v>0</v>
      </c>
      <c r="M1137">
        <v>0</v>
      </c>
      <c r="N1137">
        <v>0</v>
      </c>
      <c r="O1137">
        <v>0</v>
      </c>
      <c r="P1137">
        <v>0</v>
      </c>
      <c r="Q1137">
        <v>0</v>
      </c>
      <c r="R1137">
        <v>0</v>
      </c>
      <c r="S1137">
        <v>0</v>
      </c>
      <c r="T1137">
        <v>0</v>
      </c>
      <c r="U1137">
        <v>0</v>
      </c>
      <c r="V1137">
        <v>0</v>
      </c>
      <c r="X1137">
        <v>0</v>
      </c>
      <c r="Y1137">
        <v>0</v>
      </c>
      <c r="Z1137">
        <v>21</v>
      </c>
    </row>
    <row r="1138" spans="1:26" x14ac:dyDescent="0.3">
      <c r="A1138" t="s">
        <v>4031</v>
      </c>
      <c r="B1138">
        <v>56</v>
      </c>
      <c r="C1138" t="s">
        <v>14</v>
      </c>
      <c r="D1138">
        <v>803842</v>
      </c>
      <c r="E1138" t="s">
        <v>13</v>
      </c>
      <c r="F1138" t="s">
        <v>7144</v>
      </c>
      <c r="G1138" t="s">
        <v>19</v>
      </c>
      <c r="H1138">
        <v>85</v>
      </c>
      <c r="K1138">
        <v>0</v>
      </c>
      <c r="L1138">
        <v>0</v>
      </c>
      <c r="M1138">
        <v>0</v>
      </c>
      <c r="N1138">
        <v>0</v>
      </c>
      <c r="O1138">
        <v>0</v>
      </c>
      <c r="P1138">
        <v>0</v>
      </c>
      <c r="Q1138">
        <v>0</v>
      </c>
      <c r="R1138">
        <v>0</v>
      </c>
      <c r="S1138">
        <v>0</v>
      </c>
      <c r="T1138">
        <v>0</v>
      </c>
      <c r="U1138">
        <v>0</v>
      </c>
      <c r="V1138">
        <v>0</v>
      </c>
      <c r="X1138">
        <v>0</v>
      </c>
      <c r="Y1138">
        <v>0</v>
      </c>
    </row>
    <row r="1139" spans="1:26" x14ac:dyDescent="0.3">
      <c r="A1139" t="s">
        <v>3558</v>
      </c>
      <c r="B1139">
        <v>56</v>
      </c>
      <c r="C1139" t="s">
        <v>14</v>
      </c>
      <c r="D1139">
        <v>806410</v>
      </c>
      <c r="E1139" t="s">
        <v>13</v>
      </c>
      <c r="F1139" t="s">
        <v>7146</v>
      </c>
      <c r="G1139" t="s">
        <v>19</v>
      </c>
      <c r="H1139">
        <v>132</v>
      </c>
      <c r="K1139">
        <v>0</v>
      </c>
      <c r="L1139">
        <v>0</v>
      </c>
      <c r="M1139">
        <v>0</v>
      </c>
      <c r="N1139">
        <v>0</v>
      </c>
      <c r="O1139">
        <v>0</v>
      </c>
      <c r="P1139">
        <v>0</v>
      </c>
      <c r="Q1139">
        <v>0</v>
      </c>
      <c r="R1139">
        <v>0</v>
      </c>
      <c r="S1139">
        <v>0</v>
      </c>
      <c r="T1139">
        <v>0</v>
      </c>
      <c r="U1139">
        <v>0</v>
      </c>
      <c r="V1139">
        <v>0</v>
      </c>
      <c r="X1139">
        <v>0</v>
      </c>
      <c r="Y1139">
        <v>0</v>
      </c>
    </row>
    <row r="1140" spans="1:26" x14ac:dyDescent="0.3">
      <c r="A1140" t="s">
        <v>3568</v>
      </c>
      <c r="B1140">
        <v>56</v>
      </c>
      <c r="C1140" t="s">
        <v>14</v>
      </c>
      <c r="D1140">
        <v>806469</v>
      </c>
      <c r="E1140" t="s">
        <v>13</v>
      </c>
      <c r="F1140" t="s">
        <v>7148</v>
      </c>
      <c r="G1140" t="s">
        <v>21</v>
      </c>
      <c r="H1140">
        <v>115</v>
      </c>
      <c r="K1140">
        <v>0</v>
      </c>
      <c r="L1140">
        <v>0</v>
      </c>
      <c r="M1140">
        <v>0</v>
      </c>
      <c r="N1140">
        <v>0</v>
      </c>
      <c r="O1140">
        <v>0</v>
      </c>
      <c r="P1140">
        <v>0</v>
      </c>
      <c r="Q1140">
        <v>0</v>
      </c>
      <c r="R1140">
        <v>0</v>
      </c>
      <c r="S1140">
        <v>0</v>
      </c>
      <c r="T1140">
        <v>0</v>
      </c>
      <c r="U1140">
        <v>0</v>
      </c>
      <c r="V1140">
        <v>0</v>
      </c>
      <c r="X1140">
        <v>0</v>
      </c>
      <c r="Y1140">
        <v>0</v>
      </c>
    </row>
    <row r="1141" spans="1:26" x14ac:dyDescent="0.3">
      <c r="A1141" t="s">
        <v>3569</v>
      </c>
      <c r="B1141">
        <v>56</v>
      </c>
      <c r="C1141" t="s">
        <v>14</v>
      </c>
      <c r="D1141">
        <v>807380</v>
      </c>
      <c r="E1141" t="s">
        <v>13</v>
      </c>
      <c r="F1141" t="s">
        <v>7151</v>
      </c>
      <c r="G1141" t="s">
        <v>21</v>
      </c>
      <c r="H1141">
        <v>131</v>
      </c>
      <c r="K1141">
        <v>0</v>
      </c>
      <c r="L1141">
        <v>0</v>
      </c>
      <c r="M1141">
        <v>0</v>
      </c>
      <c r="N1141">
        <v>0</v>
      </c>
      <c r="O1141">
        <v>0</v>
      </c>
      <c r="P1141">
        <v>0</v>
      </c>
      <c r="Q1141">
        <v>0</v>
      </c>
      <c r="R1141">
        <v>0</v>
      </c>
      <c r="S1141">
        <v>0</v>
      </c>
      <c r="T1141">
        <v>0</v>
      </c>
      <c r="U1141">
        <v>0</v>
      </c>
      <c r="V1141">
        <v>0</v>
      </c>
      <c r="X1141">
        <v>0</v>
      </c>
      <c r="Y1141">
        <v>0</v>
      </c>
    </row>
    <row r="1142" spans="1:26" x14ac:dyDescent="0.3">
      <c r="A1142" t="s">
        <v>3944</v>
      </c>
      <c r="B1142">
        <v>56</v>
      </c>
      <c r="C1142" t="s">
        <v>14</v>
      </c>
      <c r="D1142">
        <v>808080</v>
      </c>
      <c r="E1142" t="s">
        <v>13</v>
      </c>
      <c r="F1142" t="s">
        <v>7154</v>
      </c>
      <c r="G1142" t="s">
        <v>16</v>
      </c>
      <c r="H1142">
        <v>86</v>
      </c>
      <c r="K1142">
        <v>0</v>
      </c>
      <c r="L1142">
        <v>0</v>
      </c>
      <c r="M1142">
        <v>0</v>
      </c>
      <c r="N1142">
        <v>0</v>
      </c>
      <c r="O1142">
        <v>0</v>
      </c>
      <c r="P1142">
        <v>0</v>
      </c>
      <c r="Q1142">
        <v>0</v>
      </c>
      <c r="R1142">
        <v>0</v>
      </c>
      <c r="S1142">
        <v>0</v>
      </c>
      <c r="T1142">
        <v>0</v>
      </c>
      <c r="U1142">
        <v>0</v>
      </c>
      <c r="V1142">
        <v>0</v>
      </c>
      <c r="X1142">
        <v>0</v>
      </c>
      <c r="Y1142">
        <v>0</v>
      </c>
    </row>
    <row r="1143" spans="1:26" x14ac:dyDescent="0.3">
      <c r="A1143" t="s">
        <v>3755</v>
      </c>
      <c r="B1143">
        <v>56</v>
      </c>
      <c r="C1143" t="s">
        <v>14</v>
      </c>
      <c r="D1143">
        <v>886085</v>
      </c>
      <c r="E1143" t="s">
        <v>7156</v>
      </c>
      <c r="F1143" t="s">
        <v>7157</v>
      </c>
      <c r="G1143" t="s">
        <v>19</v>
      </c>
      <c r="H1143">
        <v>100</v>
      </c>
      <c r="K1143">
        <v>0</v>
      </c>
      <c r="L1143">
        <v>0</v>
      </c>
      <c r="M1143">
        <v>0</v>
      </c>
      <c r="N1143">
        <v>0</v>
      </c>
      <c r="O1143">
        <v>0</v>
      </c>
      <c r="P1143">
        <v>0</v>
      </c>
      <c r="Q1143">
        <v>0</v>
      </c>
      <c r="R1143">
        <v>0</v>
      </c>
      <c r="S1143">
        <v>0</v>
      </c>
      <c r="T1143">
        <v>0</v>
      </c>
      <c r="U1143">
        <v>0</v>
      </c>
      <c r="V1143">
        <v>0</v>
      </c>
      <c r="X1143">
        <v>0</v>
      </c>
      <c r="Y1143">
        <v>0</v>
      </c>
    </row>
    <row r="1144" spans="1:26" x14ac:dyDescent="0.3">
      <c r="A1144" t="s">
        <v>4487</v>
      </c>
      <c r="B1144">
        <v>56</v>
      </c>
      <c r="C1144" t="s">
        <v>7</v>
      </c>
      <c r="D1144">
        <v>99031</v>
      </c>
      <c r="E1144" t="s">
        <v>4703</v>
      </c>
      <c r="F1144" t="s">
        <v>7159</v>
      </c>
      <c r="G1144" t="s">
        <v>16</v>
      </c>
      <c r="H1144">
        <v>45</v>
      </c>
      <c r="K1144">
        <v>0</v>
      </c>
      <c r="L1144">
        <v>0</v>
      </c>
      <c r="M1144">
        <v>0</v>
      </c>
      <c r="N1144">
        <v>0</v>
      </c>
      <c r="O1144">
        <v>0</v>
      </c>
      <c r="P1144">
        <v>0</v>
      </c>
      <c r="Q1144">
        <v>0</v>
      </c>
      <c r="R1144">
        <v>0</v>
      </c>
      <c r="S1144">
        <v>0</v>
      </c>
      <c r="T1144">
        <v>0</v>
      </c>
      <c r="U1144">
        <v>0</v>
      </c>
      <c r="V1144">
        <v>0</v>
      </c>
      <c r="X1144">
        <v>0</v>
      </c>
      <c r="Y1144">
        <v>0</v>
      </c>
    </row>
    <row r="1145" spans="1:26" x14ac:dyDescent="0.3">
      <c r="A1145" t="s">
        <v>4488</v>
      </c>
      <c r="B1145">
        <v>56</v>
      </c>
      <c r="C1145" t="s">
        <v>7</v>
      </c>
      <c r="D1145">
        <v>99031</v>
      </c>
      <c r="E1145" t="s">
        <v>53</v>
      </c>
      <c r="F1145" t="s">
        <v>7161</v>
      </c>
      <c r="G1145" t="s">
        <v>16</v>
      </c>
      <c r="H1145">
        <v>130</v>
      </c>
      <c r="K1145">
        <v>0</v>
      </c>
      <c r="L1145">
        <v>0</v>
      </c>
      <c r="M1145">
        <v>0</v>
      </c>
      <c r="N1145">
        <v>0</v>
      </c>
      <c r="O1145">
        <v>0</v>
      </c>
      <c r="P1145">
        <v>0</v>
      </c>
      <c r="Q1145">
        <v>0</v>
      </c>
      <c r="R1145">
        <v>0</v>
      </c>
      <c r="S1145">
        <v>0</v>
      </c>
      <c r="T1145">
        <v>0</v>
      </c>
      <c r="U1145">
        <v>0</v>
      </c>
      <c r="V1145">
        <v>0</v>
      </c>
      <c r="X1145">
        <v>0</v>
      </c>
      <c r="Y1145">
        <v>0</v>
      </c>
    </row>
    <row r="1146" spans="1:26" x14ac:dyDescent="0.3">
      <c r="A1146" t="s">
        <v>4295</v>
      </c>
      <c r="B1146">
        <v>56</v>
      </c>
      <c r="C1146" t="s">
        <v>7</v>
      </c>
      <c r="D1146">
        <v>99061</v>
      </c>
      <c r="E1146" t="s">
        <v>45</v>
      </c>
      <c r="F1146" t="s">
        <v>7164</v>
      </c>
      <c r="G1146" t="s">
        <v>16</v>
      </c>
      <c r="H1146">
        <v>10</v>
      </c>
      <c r="I1146">
        <v>1</v>
      </c>
      <c r="J1146">
        <v>1</v>
      </c>
      <c r="K1146">
        <v>0</v>
      </c>
      <c r="L1146">
        <v>0</v>
      </c>
      <c r="M1146">
        <v>0</v>
      </c>
      <c r="N1146">
        <v>0</v>
      </c>
      <c r="O1146">
        <v>0</v>
      </c>
      <c r="P1146">
        <v>0</v>
      </c>
      <c r="Q1146">
        <v>0</v>
      </c>
      <c r="R1146">
        <v>0</v>
      </c>
      <c r="S1146">
        <v>0</v>
      </c>
      <c r="T1146">
        <v>0</v>
      </c>
      <c r="U1146">
        <v>0</v>
      </c>
      <c r="V1146">
        <v>0</v>
      </c>
      <c r="X1146">
        <v>0</v>
      </c>
      <c r="Y1146">
        <v>0</v>
      </c>
      <c r="Z1146">
        <v>11</v>
      </c>
    </row>
    <row r="1147" spans="1:26" x14ac:dyDescent="0.3">
      <c r="A1147" t="s">
        <v>4296</v>
      </c>
      <c r="B1147">
        <v>56</v>
      </c>
      <c r="C1147" t="s">
        <v>7</v>
      </c>
      <c r="D1147">
        <v>99061</v>
      </c>
      <c r="E1147" t="s">
        <v>52</v>
      </c>
      <c r="F1147" t="s">
        <v>7166</v>
      </c>
      <c r="G1147" t="s">
        <v>16</v>
      </c>
      <c r="H1147">
        <v>10</v>
      </c>
      <c r="K1147">
        <v>0</v>
      </c>
      <c r="L1147">
        <v>0</v>
      </c>
      <c r="M1147">
        <v>0</v>
      </c>
      <c r="N1147">
        <v>0</v>
      </c>
      <c r="O1147">
        <v>0</v>
      </c>
      <c r="P1147">
        <v>0</v>
      </c>
      <c r="Q1147">
        <v>0</v>
      </c>
      <c r="R1147">
        <v>0</v>
      </c>
      <c r="S1147">
        <v>0</v>
      </c>
      <c r="T1147">
        <v>0</v>
      </c>
      <c r="U1147">
        <v>0</v>
      </c>
      <c r="V1147">
        <v>0</v>
      </c>
      <c r="X1147">
        <v>0</v>
      </c>
      <c r="Y1147">
        <v>0</v>
      </c>
    </row>
    <row r="1148" spans="1:26" x14ac:dyDescent="0.3">
      <c r="A1148" t="s">
        <v>4297</v>
      </c>
      <c r="B1148">
        <v>56</v>
      </c>
      <c r="C1148" t="s">
        <v>7</v>
      </c>
      <c r="D1148">
        <v>99061</v>
      </c>
      <c r="E1148" t="s">
        <v>51</v>
      </c>
      <c r="F1148" t="s">
        <v>7167</v>
      </c>
      <c r="G1148" t="s">
        <v>16</v>
      </c>
      <c r="H1148">
        <v>10</v>
      </c>
      <c r="K1148">
        <v>0</v>
      </c>
      <c r="L1148">
        <v>0</v>
      </c>
      <c r="M1148">
        <v>0</v>
      </c>
      <c r="N1148">
        <v>0</v>
      </c>
      <c r="O1148">
        <v>0</v>
      </c>
      <c r="P1148">
        <v>0</v>
      </c>
      <c r="Q1148">
        <v>0</v>
      </c>
      <c r="R1148">
        <v>0</v>
      </c>
      <c r="S1148">
        <v>0</v>
      </c>
      <c r="T1148">
        <v>0</v>
      </c>
      <c r="U1148">
        <v>0</v>
      </c>
      <c r="V1148">
        <v>0</v>
      </c>
      <c r="X1148">
        <v>0</v>
      </c>
      <c r="Y1148">
        <v>0</v>
      </c>
    </row>
    <row r="1149" spans="1:26" x14ac:dyDescent="0.3">
      <c r="A1149" t="s">
        <v>4298</v>
      </c>
      <c r="B1149">
        <v>56</v>
      </c>
      <c r="C1149" t="s">
        <v>7</v>
      </c>
      <c r="D1149">
        <v>99061</v>
      </c>
      <c r="E1149" t="s">
        <v>50</v>
      </c>
      <c r="F1149" t="s">
        <v>7168</v>
      </c>
      <c r="G1149" t="s">
        <v>16</v>
      </c>
      <c r="H1149">
        <v>10</v>
      </c>
      <c r="K1149">
        <v>0</v>
      </c>
      <c r="L1149">
        <v>0</v>
      </c>
      <c r="M1149">
        <v>0</v>
      </c>
      <c r="N1149">
        <v>0</v>
      </c>
      <c r="O1149">
        <v>0</v>
      </c>
      <c r="P1149">
        <v>0</v>
      </c>
      <c r="Q1149">
        <v>0</v>
      </c>
      <c r="R1149">
        <v>0</v>
      </c>
      <c r="S1149">
        <v>0</v>
      </c>
      <c r="T1149">
        <v>0</v>
      </c>
      <c r="U1149">
        <v>0</v>
      </c>
      <c r="V1149">
        <v>0</v>
      </c>
      <c r="X1149">
        <v>0</v>
      </c>
      <c r="Y1149">
        <v>0</v>
      </c>
    </row>
    <row r="1150" spans="1:26" x14ac:dyDescent="0.3">
      <c r="A1150" t="s">
        <v>4299</v>
      </c>
      <c r="B1150">
        <v>56</v>
      </c>
      <c r="C1150" t="s">
        <v>7</v>
      </c>
      <c r="D1150">
        <v>99061</v>
      </c>
      <c r="E1150" t="s">
        <v>49</v>
      </c>
      <c r="F1150" t="s">
        <v>7169</v>
      </c>
      <c r="G1150" t="s">
        <v>16</v>
      </c>
      <c r="H1150">
        <v>10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0</v>
      </c>
      <c r="Q1150">
        <v>0</v>
      </c>
      <c r="R1150">
        <v>0</v>
      </c>
      <c r="S1150">
        <v>0</v>
      </c>
      <c r="T1150">
        <v>0</v>
      </c>
      <c r="U1150">
        <v>0</v>
      </c>
      <c r="V1150">
        <v>0</v>
      </c>
      <c r="X1150">
        <v>0</v>
      </c>
      <c r="Y1150">
        <v>0</v>
      </c>
    </row>
    <row r="1151" spans="1:26" x14ac:dyDescent="0.3">
      <c r="A1151" t="s">
        <v>4300</v>
      </c>
      <c r="B1151">
        <v>56</v>
      </c>
      <c r="C1151" t="s">
        <v>7</v>
      </c>
      <c r="D1151">
        <v>99061</v>
      </c>
      <c r="E1151" t="s">
        <v>40</v>
      </c>
      <c r="F1151" t="s">
        <v>7170</v>
      </c>
      <c r="G1151" t="s">
        <v>16</v>
      </c>
      <c r="H1151">
        <v>10</v>
      </c>
      <c r="K1151">
        <v>0</v>
      </c>
      <c r="L1151">
        <v>0</v>
      </c>
      <c r="M1151">
        <v>0</v>
      </c>
      <c r="N1151">
        <v>0</v>
      </c>
      <c r="O1151">
        <v>0</v>
      </c>
      <c r="P1151">
        <v>0</v>
      </c>
      <c r="Q1151">
        <v>0</v>
      </c>
      <c r="R1151">
        <v>0</v>
      </c>
      <c r="S1151">
        <v>0</v>
      </c>
      <c r="T1151">
        <v>0</v>
      </c>
      <c r="U1151">
        <v>0</v>
      </c>
      <c r="V1151">
        <v>0</v>
      </c>
      <c r="X1151">
        <v>0</v>
      </c>
      <c r="Y1151">
        <v>0</v>
      </c>
    </row>
    <row r="1152" spans="1:26" x14ac:dyDescent="0.3">
      <c r="A1152" t="s">
        <v>3187</v>
      </c>
      <c r="B1152">
        <v>56</v>
      </c>
      <c r="C1152" t="s">
        <v>7</v>
      </c>
      <c r="D1152">
        <v>99061</v>
      </c>
      <c r="E1152" t="s">
        <v>7171</v>
      </c>
      <c r="F1152" t="s">
        <v>7172</v>
      </c>
      <c r="G1152" t="s">
        <v>16</v>
      </c>
      <c r="H1152">
        <v>20</v>
      </c>
      <c r="K1152">
        <v>0</v>
      </c>
      <c r="L1152">
        <v>0</v>
      </c>
      <c r="M1152">
        <v>0</v>
      </c>
      <c r="N1152">
        <v>0</v>
      </c>
      <c r="O1152">
        <v>0</v>
      </c>
      <c r="P1152">
        <v>0</v>
      </c>
      <c r="Q1152">
        <v>0</v>
      </c>
      <c r="R1152">
        <v>0</v>
      </c>
      <c r="S1152">
        <v>0</v>
      </c>
      <c r="T1152">
        <v>0</v>
      </c>
      <c r="U1152">
        <v>0</v>
      </c>
      <c r="V1152">
        <v>0</v>
      </c>
      <c r="X1152">
        <v>0</v>
      </c>
      <c r="Y1152">
        <v>0</v>
      </c>
    </row>
    <row r="1153" spans="1:26" x14ac:dyDescent="0.3">
      <c r="A1153" t="s">
        <v>3241</v>
      </c>
      <c r="B1153">
        <v>56</v>
      </c>
      <c r="C1153" t="s">
        <v>7</v>
      </c>
      <c r="D1153">
        <v>99094</v>
      </c>
      <c r="E1153" t="s">
        <v>48</v>
      </c>
      <c r="F1153" t="s">
        <v>7173</v>
      </c>
      <c r="G1153" t="s">
        <v>17</v>
      </c>
      <c r="H1153">
        <v>90</v>
      </c>
      <c r="K1153">
        <v>0</v>
      </c>
      <c r="L1153">
        <v>0</v>
      </c>
      <c r="M1153">
        <v>0</v>
      </c>
      <c r="N1153">
        <v>0</v>
      </c>
      <c r="O1153">
        <v>0</v>
      </c>
      <c r="P1153">
        <v>0</v>
      </c>
      <c r="Q1153">
        <v>0</v>
      </c>
      <c r="R1153">
        <v>0</v>
      </c>
      <c r="S1153">
        <v>0</v>
      </c>
      <c r="T1153">
        <v>0</v>
      </c>
      <c r="U1153">
        <v>0</v>
      </c>
      <c r="V1153">
        <v>0</v>
      </c>
      <c r="X1153">
        <v>0</v>
      </c>
      <c r="Y1153">
        <v>0</v>
      </c>
    </row>
    <row r="1154" spans="1:26" x14ac:dyDescent="0.3">
      <c r="A1154" t="s">
        <v>3439</v>
      </c>
      <c r="B1154">
        <v>56</v>
      </c>
      <c r="C1154" t="s">
        <v>7</v>
      </c>
      <c r="D1154">
        <v>99117</v>
      </c>
      <c r="E1154" t="s">
        <v>47</v>
      </c>
      <c r="F1154" t="s">
        <v>7175</v>
      </c>
      <c r="G1154" t="s">
        <v>16</v>
      </c>
      <c r="H1154">
        <v>5</v>
      </c>
      <c r="K1154">
        <v>0</v>
      </c>
      <c r="L1154">
        <v>0</v>
      </c>
      <c r="M1154">
        <v>0</v>
      </c>
      <c r="N1154">
        <v>0</v>
      </c>
      <c r="O1154">
        <v>0</v>
      </c>
      <c r="P1154">
        <v>0</v>
      </c>
      <c r="Q1154">
        <v>0</v>
      </c>
      <c r="R1154">
        <v>0</v>
      </c>
      <c r="S1154">
        <v>0</v>
      </c>
      <c r="T1154">
        <v>0</v>
      </c>
      <c r="U1154">
        <v>0</v>
      </c>
      <c r="V1154">
        <v>0</v>
      </c>
      <c r="X1154">
        <v>0</v>
      </c>
      <c r="Y1154">
        <v>0</v>
      </c>
    </row>
    <row r="1155" spans="1:26" x14ac:dyDescent="0.3">
      <c r="A1155" t="s">
        <v>3441</v>
      </c>
      <c r="B1155">
        <v>56</v>
      </c>
      <c r="C1155" t="s">
        <v>7</v>
      </c>
      <c r="D1155">
        <v>99117</v>
      </c>
      <c r="E1155" t="s">
        <v>46</v>
      </c>
      <c r="F1155" t="s">
        <v>7177</v>
      </c>
      <c r="G1155" t="s">
        <v>16</v>
      </c>
      <c r="H1155">
        <v>110</v>
      </c>
      <c r="K1155">
        <v>0</v>
      </c>
      <c r="L1155">
        <v>0</v>
      </c>
      <c r="M1155">
        <v>0</v>
      </c>
      <c r="N1155">
        <v>0</v>
      </c>
      <c r="O1155">
        <v>0</v>
      </c>
      <c r="P1155">
        <v>0</v>
      </c>
      <c r="Q1155">
        <v>0</v>
      </c>
      <c r="R1155">
        <v>0</v>
      </c>
      <c r="S1155">
        <v>0</v>
      </c>
      <c r="T1155">
        <v>0</v>
      </c>
      <c r="U1155">
        <v>0</v>
      </c>
      <c r="V1155">
        <v>0</v>
      </c>
      <c r="X1155">
        <v>0</v>
      </c>
      <c r="Y1155">
        <v>0</v>
      </c>
    </row>
    <row r="1156" spans="1:26" x14ac:dyDescent="0.3">
      <c r="A1156" t="s">
        <v>3303</v>
      </c>
      <c r="B1156">
        <v>56</v>
      </c>
      <c r="C1156" t="s">
        <v>7</v>
      </c>
      <c r="D1156">
        <v>99161</v>
      </c>
      <c r="E1156" t="s">
        <v>45</v>
      </c>
      <c r="F1156" t="s">
        <v>7179</v>
      </c>
      <c r="G1156" t="s">
        <v>16</v>
      </c>
      <c r="H1156">
        <v>17</v>
      </c>
      <c r="K1156">
        <v>0</v>
      </c>
      <c r="L1156">
        <v>0</v>
      </c>
      <c r="M1156">
        <v>0</v>
      </c>
      <c r="N1156">
        <v>0</v>
      </c>
      <c r="O1156">
        <v>0</v>
      </c>
      <c r="P1156">
        <v>0</v>
      </c>
      <c r="Q1156">
        <v>0</v>
      </c>
      <c r="R1156">
        <v>0</v>
      </c>
      <c r="S1156">
        <v>0</v>
      </c>
      <c r="T1156">
        <v>0</v>
      </c>
      <c r="U1156">
        <v>0</v>
      </c>
      <c r="V1156">
        <v>0</v>
      </c>
      <c r="X1156">
        <v>0</v>
      </c>
      <c r="Y1156">
        <v>0</v>
      </c>
    </row>
    <row r="1157" spans="1:26" x14ac:dyDescent="0.3">
      <c r="A1157" t="s">
        <v>3318</v>
      </c>
      <c r="B1157">
        <v>6</v>
      </c>
      <c r="C1157" t="s">
        <v>7</v>
      </c>
      <c r="D1157">
        <v>99161</v>
      </c>
      <c r="E1157" t="s">
        <v>4856</v>
      </c>
      <c r="F1157" t="s">
        <v>7180</v>
      </c>
      <c r="G1157" t="s">
        <v>16</v>
      </c>
      <c r="H1157">
        <v>1</v>
      </c>
      <c r="K1157">
        <v>0</v>
      </c>
      <c r="L1157">
        <v>0</v>
      </c>
      <c r="M1157">
        <v>0</v>
      </c>
      <c r="N1157">
        <v>0</v>
      </c>
      <c r="O1157">
        <v>0</v>
      </c>
      <c r="P1157">
        <v>0</v>
      </c>
      <c r="Q1157">
        <v>0</v>
      </c>
      <c r="R1157">
        <v>0</v>
      </c>
      <c r="S1157">
        <v>0</v>
      </c>
      <c r="T1157">
        <v>0</v>
      </c>
      <c r="U1157">
        <v>0</v>
      </c>
      <c r="V1157">
        <v>0</v>
      </c>
      <c r="X1157">
        <v>0</v>
      </c>
      <c r="Y1157">
        <v>0</v>
      </c>
    </row>
    <row r="1158" spans="1:26" x14ac:dyDescent="0.3">
      <c r="A1158" t="s">
        <v>4122</v>
      </c>
      <c r="B1158">
        <v>56</v>
      </c>
      <c r="C1158" t="s">
        <v>7</v>
      </c>
      <c r="D1158">
        <v>499014</v>
      </c>
      <c r="E1158" t="s">
        <v>40</v>
      </c>
      <c r="F1158" t="s">
        <v>44</v>
      </c>
      <c r="G1158" t="s">
        <v>29</v>
      </c>
      <c r="H1158">
        <v>35</v>
      </c>
      <c r="I1158">
        <v>2</v>
      </c>
      <c r="K1158">
        <v>0</v>
      </c>
      <c r="L1158">
        <v>0</v>
      </c>
      <c r="M1158">
        <v>0</v>
      </c>
      <c r="N1158">
        <v>0</v>
      </c>
      <c r="O1158">
        <v>0</v>
      </c>
      <c r="P1158">
        <v>0</v>
      </c>
      <c r="Q1158">
        <v>0</v>
      </c>
      <c r="R1158">
        <v>0</v>
      </c>
      <c r="S1158">
        <v>0</v>
      </c>
      <c r="T1158">
        <v>0</v>
      </c>
      <c r="U1158">
        <v>0</v>
      </c>
      <c r="V1158">
        <v>0</v>
      </c>
      <c r="X1158">
        <v>0</v>
      </c>
      <c r="Y1158">
        <v>0</v>
      </c>
    </row>
    <row r="1159" spans="1:26" x14ac:dyDescent="0.3">
      <c r="A1159" t="s">
        <v>4155</v>
      </c>
      <c r="B1159">
        <v>56</v>
      </c>
      <c r="C1159" t="s">
        <v>7</v>
      </c>
      <c r="D1159">
        <v>513937</v>
      </c>
      <c r="E1159" t="s">
        <v>13</v>
      </c>
      <c r="F1159" t="s">
        <v>7183</v>
      </c>
      <c r="G1159" t="s">
        <v>24</v>
      </c>
      <c r="H1159">
        <v>40</v>
      </c>
      <c r="K1159">
        <v>0</v>
      </c>
      <c r="L1159">
        <v>0</v>
      </c>
      <c r="M1159">
        <v>0</v>
      </c>
      <c r="N1159">
        <v>0</v>
      </c>
      <c r="O1159">
        <v>0</v>
      </c>
      <c r="P1159">
        <v>0</v>
      </c>
      <c r="Q1159">
        <v>0</v>
      </c>
      <c r="R1159">
        <v>0</v>
      </c>
      <c r="S1159">
        <v>0</v>
      </c>
      <c r="T1159">
        <v>0</v>
      </c>
      <c r="U1159">
        <v>0</v>
      </c>
      <c r="V1159">
        <v>0</v>
      </c>
      <c r="X1159">
        <v>0</v>
      </c>
      <c r="Y1159">
        <v>0</v>
      </c>
    </row>
    <row r="1160" spans="1:26" x14ac:dyDescent="0.3">
      <c r="A1160" t="s">
        <v>4185</v>
      </c>
      <c r="B1160">
        <v>56</v>
      </c>
      <c r="C1160" t="s">
        <v>7</v>
      </c>
      <c r="D1160">
        <v>519821</v>
      </c>
      <c r="E1160" t="s">
        <v>13</v>
      </c>
      <c r="F1160" t="s">
        <v>7185</v>
      </c>
      <c r="G1160" t="s">
        <v>16</v>
      </c>
      <c r="H1160">
        <v>125</v>
      </c>
      <c r="I1160">
        <v>16</v>
      </c>
      <c r="K1160">
        <v>0</v>
      </c>
      <c r="L1160">
        <v>0</v>
      </c>
      <c r="M1160">
        <v>0</v>
      </c>
      <c r="N1160">
        <v>0</v>
      </c>
      <c r="O1160">
        <v>0</v>
      </c>
      <c r="P1160">
        <v>0</v>
      </c>
      <c r="Q1160">
        <v>0</v>
      </c>
      <c r="R1160">
        <v>0</v>
      </c>
      <c r="S1160">
        <v>0</v>
      </c>
      <c r="T1160">
        <v>0</v>
      </c>
      <c r="U1160">
        <v>0</v>
      </c>
      <c r="V1160">
        <v>0</v>
      </c>
      <c r="X1160">
        <v>0</v>
      </c>
      <c r="Y1160">
        <v>0</v>
      </c>
    </row>
    <row r="1161" spans="1:26" x14ac:dyDescent="0.3">
      <c r="A1161" t="s">
        <v>4227</v>
      </c>
      <c r="B1161">
        <v>56</v>
      </c>
      <c r="C1161" t="s">
        <v>7</v>
      </c>
      <c r="D1161">
        <v>520889</v>
      </c>
      <c r="E1161" t="s">
        <v>13</v>
      </c>
      <c r="F1161" t="s">
        <v>7187</v>
      </c>
      <c r="G1161" t="s">
        <v>16</v>
      </c>
      <c r="H1161">
        <v>95</v>
      </c>
      <c r="K1161">
        <v>0</v>
      </c>
      <c r="L1161">
        <v>0</v>
      </c>
      <c r="M1161">
        <v>0</v>
      </c>
      <c r="N1161">
        <v>0</v>
      </c>
      <c r="O1161">
        <v>0</v>
      </c>
      <c r="P1161">
        <v>0</v>
      </c>
      <c r="Q1161">
        <v>0</v>
      </c>
      <c r="R1161">
        <v>0</v>
      </c>
      <c r="S1161">
        <v>0</v>
      </c>
      <c r="T1161">
        <v>0</v>
      </c>
      <c r="U1161">
        <v>0</v>
      </c>
      <c r="V1161">
        <v>0</v>
      </c>
      <c r="X1161">
        <v>0</v>
      </c>
      <c r="Y1161">
        <v>0</v>
      </c>
    </row>
    <row r="1162" spans="1:26" x14ac:dyDescent="0.3">
      <c r="A1162" t="s">
        <v>4098</v>
      </c>
      <c r="B1162">
        <v>56</v>
      </c>
      <c r="C1162" t="s">
        <v>7</v>
      </c>
      <c r="D1162">
        <v>520889</v>
      </c>
      <c r="E1162" t="s">
        <v>39</v>
      </c>
      <c r="F1162" t="s">
        <v>7190</v>
      </c>
      <c r="G1162" t="s">
        <v>26</v>
      </c>
      <c r="H1162">
        <v>96</v>
      </c>
      <c r="K1162">
        <v>0</v>
      </c>
      <c r="L1162">
        <v>0</v>
      </c>
      <c r="M1162">
        <v>0</v>
      </c>
      <c r="N1162">
        <v>0</v>
      </c>
      <c r="O1162">
        <v>0</v>
      </c>
      <c r="P1162">
        <v>0</v>
      </c>
      <c r="Q1162">
        <v>0</v>
      </c>
      <c r="R1162">
        <v>0</v>
      </c>
      <c r="S1162">
        <v>0</v>
      </c>
      <c r="T1162">
        <v>0</v>
      </c>
      <c r="U1162">
        <v>0</v>
      </c>
      <c r="V1162">
        <v>0</v>
      </c>
      <c r="X1162">
        <v>0</v>
      </c>
      <c r="Y1162">
        <v>0</v>
      </c>
    </row>
    <row r="1163" spans="1:26" x14ac:dyDescent="0.3">
      <c r="A1163" t="s">
        <v>4251</v>
      </c>
      <c r="B1163">
        <v>56</v>
      </c>
      <c r="C1163" t="s">
        <v>7</v>
      </c>
      <c r="D1163">
        <v>522135</v>
      </c>
      <c r="E1163" t="s">
        <v>13</v>
      </c>
      <c r="F1163" t="s">
        <v>7191</v>
      </c>
      <c r="G1163" t="s">
        <v>26</v>
      </c>
      <c r="H1163">
        <v>30</v>
      </c>
      <c r="K1163">
        <v>0</v>
      </c>
      <c r="L1163">
        <v>0</v>
      </c>
      <c r="M1163">
        <v>0</v>
      </c>
      <c r="N1163">
        <v>0</v>
      </c>
      <c r="O1163">
        <v>0</v>
      </c>
      <c r="P1163">
        <v>0</v>
      </c>
      <c r="Q1163">
        <v>0</v>
      </c>
      <c r="R1163">
        <v>0</v>
      </c>
      <c r="S1163">
        <v>0</v>
      </c>
      <c r="T1163">
        <v>0</v>
      </c>
      <c r="U1163">
        <v>0</v>
      </c>
      <c r="V1163">
        <v>0</v>
      </c>
      <c r="X1163">
        <v>0</v>
      </c>
      <c r="Y1163">
        <v>0</v>
      </c>
    </row>
    <row r="1164" spans="1:26" x14ac:dyDescent="0.3">
      <c r="A1164" t="s">
        <v>4345</v>
      </c>
      <c r="B1164">
        <v>56</v>
      </c>
      <c r="C1164" t="s">
        <v>7</v>
      </c>
      <c r="D1164">
        <v>526659</v>
      </c>
      <c r="E1164" t="s">
        <v>13</v>
      </c>
      <c r="F1164" t="s">
        <v>7193</v>
      </c>
      <c r="G1164" t="s">
        <v>16</v>
      </c>
      <c r="H1164">
        <v>115</v>
      </c>
      <c r="K1164">
        <v>0</v>
      </c>
      <c r="L1164">
        <v>0</v>
      </c>
      <c r="M1164">
        <v>0</v>
      </c>
      <c r="N1164">
        <v>0</v>
      </c>
      <c r="O1164">
        <v>0</v>
      </c>
      <c r="P1164">
        <v>0</v>
      </c>
      <c r="Q1164">
        <v>0</v>
      </c>
      <c r="R1164">
        <v>0</v>
      </c>
      <c r="S1164">
        <v>0</v>
      </c>
      <c r="T1164">
        <v>0</v>
      </c>
      <c r="U1164">
        <v>0</v>
      </c>
      <c r="V1164">
        <v>0</v>
      </c>
      <c r="X1164">
        <v>0</v>
      </c>
      <c r="Y1164">
        <v>0</v>
      </c>
    </row>
    <row r="1165" spans="1:26" x14ac:dyDescent="0.3">
      <c r="A1165" t="s">
        <v>4378</v>
      </c>
      <c r="B1165">
        <v>56</v>
      </c>
      <c r="C1165" t="s">
        <v>7</v>
      </c>
      <c r="D1165">
        <v>527739</v>
      </c>
      <c r="E1165" t="s">
        <v>13</v>
      </c>
      <c r="F1165" t="s">
        <v>7195</v>
      </c>
      <c r="G1165" t="s">
        <v>21</v>
      </c>
      <c r="H1165">
        <v>35</v>
      </c>
      <c r="K1165">
        <v>0</v>
      </c>
      <c r="L1165">
        <v>0</v>
      </c>
      <c r="M1165">
        <v>0</v>
      </c>
      <c r="N1165">
        <v>0</v>
      </c>
      <c r="O1165">
        <v>0</v>
      </c>
      <c r="P1165">
        <v>0</v>
      </c>
      <c r="Q1165">
        <v>0</v>
      </c>
      <c r="R1165">
        <v>0</v>
      </c>
      <c r="S1165">
        <v>0</v>
      </c>
      <c r="T1165">
        <v>0</v>
      </c>
      <c r="U1165">
        <v>0</v>
      </c>
      <c r="V1165">
        <v>0</v>
      </c>
      <c r="X1165">
        <v>0</v>
      </c>
      <c r="Y1165">
        <v>0</v>
      </c>
    </row>
    <row r="1166" spans="1:26" x14ac:dyDescent="0.3">
      <c r="A1166" t="s">
        <v>4390</v>
      </c>
      <c r="B1166">
        <v>56</v>
      </c>
      <c r="C1166" t="s">
        <v>7</v>
      </c>
      <c r="D1166">
        <v>528125</v>
      </c>
      <c r="E1166" t="s">
        <v>13</v>
      </c>
      <c r="F1166" t="s">
        <v>7197</v>
      </c>
      <c r="G1166" t="s">
        <v>16</v>
      </c>
      <c r="H1166">
        <v>100</v>
      </c>
      <c r="I1166">
        <v>1</v>
      </c>
      <c r="J1166">
        <v>4</v>
      </c>
      <c r="K1166">
        <v>0</v>
      </c>
      <c r="L1166">
        <v>0</v>
      </c>
      <c r="M1166">
        <v>0</v>
      </c>
      <c r="N1166">
        <v>0</v>
      </c>
      <c r="O1166">
        <v>0</v>
      </c>
      <c r="P1166">
        <v>0</v>
      </c>
      <c r="Q1166">
        <v>0</v>
      </c>
      <c r="R1166">
        <v>0</v>
      </c>
      <c r="S1166">
        <v>0</v>
      </c>
      <c r="T1166">
        <v>0</v>
      </c>
      <c r="U1166">
        <v>0</v>
      </c>
      <c r="V1166">
        <v>0</v>
      </c>
      <c r="X1166">
        <v>0</v>
      </c>
      <c r="Y1166">
        <v>0</v>
      </c>
      <c r="Z1166">
        <v>54</v>
      </c>
    </row>
    <row r="1167" spans="1:26" x14ac:dyDescent="0.3">
      <c r="A1167" t="s">
        <v>4438</v>
      </c>
      <c r="B1167">
        <v>56</v>
      </c>
      <c r="C1167" t="s">
        <v>7</v>
      </c>
      <c r="D1167">
        <v>529107</v>
      </c>
      <c r="E1167" t="s">
        <v>13</v>
      </c>
      <c r="F1167" t="s">
        <v>7200</v>
      </c>
      <c r="G1167" t="s">
        <v>16</v>
      </c>
      <c r="H1167">
        <v>40</v>
      </c>
      <c r="K1167">
        <v>0</v>
      </c>
      <c r="L1167">
        <v>0</v>
      </c>
      <c r="M1167">
        <v>0</v>
      </c>
      <c r="N1167">
        <v>0</v>
      </c>
      <c r="O1167">
        <v>0</v>
      </c>
      <c r="P1167">
        <v>0</v>
      </c>
      <c r="Q1167">
        <v>0</v>
      </c>
      <c r="R1167">
        <v>0</v>
      </c>
      <c r="S1167">
        <v>0</v>
      </c>
      <c r="T1167">
        <v>0</v>
      </c>
      <c r="U1167">
        <v>0</v>
      </c>
      <c r="V1167">
        <v>0</v>
      </c>
      <c r="X1167">
        <v>0</v>
      </c>
      <c r="Y1167">
        <v>0</v>
      </c>
    </row>
    <row r="1168" spans="1:26" x14ac:dyDescent="0.3">
      <c r="A1168" t="s">
        <v>4439</v>
      </c>
      <c r="B1168">
        <v>56</v>
      </c>
      <c r="C1168" t="s">
        <v>7</v>
      </c>
      <c r="D1168">
        <v>529379</v>
      </c>
      <c r="E1168" t="s">
        <v>13</v>
      </c>
      <c r="F1168" t="s">
        <v>7202</v>
      </c>
      <c r="G1168" t="s">
        <v>16</v>
      </c>
      <c r="H1168">
        <v>120</v>
      </c>
      <c r="K1168">
        <v>0</v>
      </c>
      <c r="L1168">
        <v>0</v>
      </c>
      <c r="M1168">
        <v>0</v>
      </c>
      <c r="N1168">
        <v>0</v>
      </c>
      <c r="O1168">
        <v>0</v>
      </c>
      <c r="P1168">
        <v>0</v>
      </c>
      <c r="Q1168">
        <v>0</v>
      </c>
      <c r="R1168">
        <v>0</v>
      </c>
      <c r="S1168">
        <v>0</v>
      </c>
      <c r="T1168">
        <v>0</v>
      </c>
      <c r="U1168">
        <v>0</v>
      </c>
      <c r="V1168">
        <v>0</v>
      </c>
      <c r="X1168">
        <v>0</v>
      </c>
      <c r="Y1168">
        <v>0</v>
      </c>
    </row>
    <row r="1169" spans="1:26" x14ac:dyDescent="0.3">
      <c r="A1169" t="s">
        <v>3014</v>
      </c>
      <c r="B1169">
        <v>56</v>
      </c>
      <c r="C1169" t="s">
        <v>7</v>
      </c>
      <c r="D1169">
        <v>531517</v>
      </c>
      <c r="E1169" t="s">
        <v>13</v>
      </c>
      <c r="F1169" t="s">
        <v>7204</v>
      </c>
      <c r="G1169" t="s">
        <v>29</v>
      </c>
      <c r="H1169">
        <v>93</v>
      </c>
      <c r="K1169">
        <v>0</v>
      </c>
      <c r="L1169">
        <v>0</v>
      </c>
      <c r="M1169">
        <v>0</v>
      </c>
      <c r="N1169">
        <v>0</v>
      </c>
      <c r="O1169">
        <v>0</v>
      </c>
      <c r="P1169">
        <v>0</v>
      </c>
      <c r="Q1169">
        <v>0</v>
      </c>
      <c r="R1169">
        <v>0</v>
      </c>
      <c r="S1169">
        <v>0</v>
      </c>
      <c r="T1169">
        <v>0</v>
      </c>
      <c r="U1169">
        <v>0</v>
      </c>
      <c r="V1169">
        <v>0</v>
      </c>
      <c r="X1169">
        <v>0</v>
      </c>
      <c r="Y1169">
        <v>0</v>
      </c>
    </row>
    <row r="1170" spans="1:26" x14ac:dyDescent="0.3">
      <c r="A1170" t="s">
        <v>3450</v>
      </c>
      <c r="B1170">
        <v>56</v>
      </c>
      <c r="C1170" t="s">
        <v>7</v>
      </c>
      <c r="D1170">
        <v>533136</v>
      </c>
      <c r="E1170" t="s">
        <v>13</v>
      </c>
      <c r="F1170" t="s">
        <v>7206</v>
      </c>
      <c r="G1170" t="s">
        <v>16</v>
      </c>
      <c r="H1170">
        <v>105</v>
      </c>
      <c r="I1170">
        <v>26</v>
      </c>
      <c r="J1170">
        <v>3</v>
      </c>
      <c r="K1170">
        <v>0</v>
      </c>
      <c r="L1170">
        <v>0</v>
      </c>
      <c r="M1170">
        <v>0</v>
      </c>
      <c r="N1170">
        <v>0</v>
      </c>
      <c r="O1170">
        <v>0</v>
      </c>
      <c r="P1170">
        <v>0</v>
      </c>
      <c r="Q1170">
        <v>0</v>
      </c>
      <c r="R1170">
        <v>0</v>
      </c>
      <c r="S1170">
        <v>0</v>
      </c>
      <c r="T1170">
        <v>0</v>
      </c>
      <c r="U1170">
        <v>0</v>
      </c>
      <c r="V1170">
        <v>0</v>
      </c>
      <c r="X1170">
        <v>0</v>
      </c>
      <c r="Y1170">
        <v>0</v>
      </c>
      <c r="Z1170">
        <v>68</v>
      </c>
    </row>
    <row r="1171" spans="1:26" x14ac:dyDescent="0.3">
      <c r="A1171" t="s">
        <v>3512</v>
      </c>
      <c r="B1171">
        <v>56</v>
      </c>
      <c r="C1171" t="s">
        <v>7</v>
      </c>
      <c r="D1171">
        <v>533340</v>
      </c>
      <c r="E1171" t="s">
        <v>13</v>
      </c>
      <c r="F1171" t="s">
        <v>7208</v>
      </c>
      <c r="G1171" t="s">
        <v>16</v>
      </c>
      <c r="H1171">
        <v>112</v>
      </c>
      <c r="I1171">
        <v>11</v>
      </c>
      <c r="J1171">
        <v>5</v>
      </c>
      <c r="K1171">
        <v>0</v>
      </c>
      <c r="L1171">
        <v>0</v>
      </c>
      <c r="M1171">
        <v>0</v>
      </c>
      <c r="N1171">
        <v>0</v>
      </c>
      <c r="O1171">
        <v>0</v>
      </c>
      <c r="P1171">
        <v>0</v>
      </c>
      <c r="Q1171">
        <v>0</v>
      </c>
      <c r="R1171">
        <v>0</v>
      </c>
      <c r="S1171">
        <v>0</v>
      </c>
      <c r="T1171">
        <v>0</v>
      </c>
      <c r="U1171">
        <v>0</v>
      </c>
      <c r="V1171">
        <v>0</v>
      </c>
      <c r="X1171">
        <v>0</v>
      </c>
      <c r="Y1171">
        <v>0</v>
      </c>
      <c r="Z1171">
        <v>72</v>
      </c>
    </row>
    <row r="1172" spans="1:26" x14ac:dyDescent="0.3">
      <c r="A1172" t="s">
        <v>4110</v>
      </c>
      <c r="B1172">
        <v>56</v>
      </c>
      <c r="C1172" t="s">
        <v>7</v>
      </c>
      <c r="D1172">
        <v>533590</v>
      </c>
      <c r="E1172" t="s">
        <v>13</v>
      </c>
      <c r="F1172" t="s">
        <v>7210</v>
      </c>
      <c r="G1172" t="s">
        <v>16</v>
      </c>
      <c r="H1172">
        <v>102</v>
      </c>
      <c r="K1172">
        <v>0</v>
      </c>
      <c r="L1172">
        <v>0</v>
      </c>
      <c r="M1172">
        <v>0</v>
      </c>
      <c r="N1172">
        <v>0</v>
      </c>
      <c r="O1172">
        <v>0</v>
      </c>
      <c r="P1172">
        <v>0</v>
      </c>
      <c r="Q1172">
        <v>0</v>
      </c>
      <c r="R1172">
        <v>0</v>
      </c>
      <c r="S1172">
        <v>0</v>
      </c>
      <c r="T1172">
        <v>0</v>
      </c>
      <c r="U1172">
        <v>0</v>
      </c>
      <c r="V1172">
        <v>0</v>
      </c>
      <c r="X1172">
        <v>0</v>
      </c>
      <c r="Y1172">
        <v>0</v>
      </c>
      <c r="Z1172">
        <v>20</v>
      </c>
    </row>
    <row r="1173" spans="1:26" x14ac:dyDescent="0.3">
      <c r="A1173" t="s">
        <v>3856</v>
      </c>
      <c r="B1173">
        <v>56</v>
      </c>
      <c r="C1173" t="s">
        <v>7</v>
      </c>
      <c r="D1173">
        <v>806590</v>
      </c>
      <c r="E1173" t="s">
        <v>13</v>
      </c>
      <c r="F1173" t="s">
        <v>7212</v>
      </c>
      <c r="G1173" t="s">
        <v>17</v>
      </c>
      <c r="H1173">
        <v>60</v>
      </c>
      <c r="K1173">
        <v>0</v>
      </c>
      <c r="L1173">
        <v>0</v>
      </c>
      <c r="M1173">
        <v>0</v>
      </c>
      <c r="N1173">
        <v>0</v>
      </c>
      <c r="O1173">
        <v>0</v>
      </c>
      <c r="P1173">
        <v>0</v>
      </c>
      <c r="Q1173">
        <v>0</v>
      </c>
      <c r="R1173">
        <v>0</v>
      </c>
      <c r="S1173">
        <v>0</v>
      </c>
      <c r="T1173">
        <v>0</v>
      </c>
      <c r="U1173">
        <v>0</v>
      </c>
      <c r="V1173">
        <v>0</v>
      </c>
      <c r="X1173">
        <v>0</v>
      </c>
      <c r="Y1173">
        <v>0</v>
      </c>
    </row>
    <row r="1174" spans="1:26" x14ac:dyDescent="0.3">
      <c r="A1174" t="s">
        <v>3857</v>
      </c>
      <c r="B1174">
        <v>56</v>
      </c>
      <c r="C1174" t="s">
        <v>7</v>
      </c>
      <c r="D1174">
        <v>806613</v>
      </c>
      <c r="E1174" t="s">
        <v>13</v>
      </c>
      <c r="F1174" t="s">
        <v>7214</v>
      </c>
      <c r="G1174" t="s">
        <v>16</v>
      </c>
      <c r="H1174">
        <v>35</v>
      </c>
      <c r="K1174">
        <v>0</v>
      </c>
      <c r="L1174">
        <v>0</v>
      </c>
      <c r="M1174">
        <v>0</v>
      </c>
      <c r="N1174">
        <v>0</v>
      </c>
      <c r="O1174">
        <v>0</v>
      </c>
      <c r="P1174">
        <v>0</v>
      </c>
      <c r="Q1174">
        <v>0</v>
      </c>
      <c r="R1174">
        <v>0</v>
      </c>
      <c r="S1174">
        <v>0</v>
      </c>
      <c r="T1174">
        <v>0</v>
      </c>
      <c r="U1174">
        <v>0</v>
      </c>
      <c r="V1174">
        <v>0</v>
      </c>
      <c r="X1174">
        <v>0</v>
      </c>
      <c r="Y1174">
        <v>0</v>
      </c>
    </row>
    <row r="1175" spans="1:26" x14ac:dyDescent="0.3">
      <c r="A1175" t="s">
        <v>3859</v>
      </c>
      <c r="B1175">
        <v>56</v>
      </c>
      <c r="C1175" t="s">
        <v>12</v>
      </c>
      <c r="D1175">
        <v>807521</v>
      </c>
      <c r="E1175" t="s">
        <v>13</v>
      </c>
      <c r="F1175" t="s">
        <v>7216</v>
      </c>
      <c r="G1175" t="s">
        <v>16</v>
      </c>
      <c r="H1175">
        <v>57</v>
      </c>
      <c r="J1175">
        <v>1</v>
      </c>
      <c r="K1175">
        <v>0</v>
      </c>
      <c r="L1175">
        <v>0</v>
      </c>
      <c r="M1175">
        <v>0</v>
      </c>
      <c r="N1175">
        <v>0</v>
      </c>
      <c r="O1175">
        <v>0</v>
      </c>
      <c r="P1175">
        <v>0</v>
      </c>
      <c r="Q1175">
        <v>0</v>
      </c>
      <c r="R1175">
        <v>0</v>
      </c>
      <c r="S1175">
        <v>0</v>
      </c>
      <c r="T1175">
        <v>0</v>
      </c>
      <c r="U1175">
        <v>0</v>
      </c>
      <c r="V1175">
        <v>0</v>
      </c>
      <c r="X1175">
        <v>0</v>
      </c>
      <c r="Y1175">
        <v>0</v>
      </c>
      <c r="Z1175">
        <v>0</v>
      </c>
    </row>
    <row r="1176" spans="1:26" x14ac:dyDescent="0.3">
      <c r="A1176" t="s">
        <v>4078</v>
      </c>
      <c r="B1176">
        <v>56</v>
      </c>
      <c r="C1176" t="s">
        <v>7</v>
      </c>
      <c r="D1176">
        <v>807616</v>
      </c>
      <c r="E1176" t="s">
        <v>13</v>
      </c>
      <c r="F1176" t="s">
        <v>7218</v>
      </c>
      <c r="G1176" t="s">
        <v>16</v>
      </c>
      <c r="H1176">
        <v>75</v>
      </c>
      <c r="I1176">
        <v>2</v>
      </c>
      <c r="J1176">
        <v>1</v>
      </c>
      <c r="K1176">
        <v>0</v>
      </c>
      <c r="L1176">
        <v>0</v>
      </c>
      <c r="M1176">
        <v>0</v>
      </c>
      <c r="N1176">
        <v>0</v>
      </c>
      <c r="O1176">
        <v>0</v>
      </c>
      <c r="P1176">
        <v>0</v>
      </c>
      <c r="Q1176">
        <v>0</v>
      </c>
      <c r="R1176">
        <v>0</v>
      </c>
      <c r="S1176">
        <v>0</v>
      </c>
      <c r="T1176">
        <v>0</v>
      </c>
      <c r="U1176">
        <v>0</v>
      </c>
      <c r="V1176">
        <v>0</v>
      </c>
      <c r="X1176">
        <v>0</v>
      </c>
      <c r="Y1176">
        <v>0</v>
      </c>
      <c r="Z1176">
        <v>16</v>
      </c>
    </row>
    <row r="1177" spans="1:26" x14ac:dyDescent="0.3">
      <c r="A1177" t="s">
        <v>3882</v>
      </c>
      <c r="B1177">
        <v>56</v>
      </c>
      <c r="C1177" t="s">
        <v>7</v>
      </c>
      <c r="D1177">
        <v>807715</v>
      </c>
      <c r="E1177" t="s">
        <v>13</v>
      </c>
      <c r="F1177" t="s">
        <v>7220</v>
      </c>
      <c r="G1177" t="s">
        <v>17</v>
      </c>
      <c r="H1177">
        <v>50</v>
      </c>
      <c r="K1177">
        <v>0</v>
      </c>
      <c r="L1177">
        <v>0</v>
      </c>
      <c r="M1177">
        <v>0</v>
      </c>
      <c r="N1177">
        <v>0</v>
      </c>
      <c r="O1177">
        <v>0</v>
      </c>
      <c r="P1177">
        <v>0</v>
      </c>
      <c r="Q1177">
        <v>0</v>
      </c>
      <c r="R1177">
        <v>0</v>
      </c>
      <c r="S1177">
        <v>0</v>
      </c>
      <c r="T1177">
        <v>0</v>
      </c>
      <c r="U1177">
        <v>0</v>
      </c>
      <c r="V1177">
        <v>0</v>
      </c>
      <c r="X1177">
        <v>0</v>
      </c>
      <c r="Y1177">
        <v>0</v>
      </c>
    </row>
    <row r="1178" spans="1:26" x14ac:dyDescent="0.3">
      <c r="A1178" t="s">
        <v>3879</v>
      </c>
      <c r="B1178">
        <v>56</v>
      </c>
      <c r="C1178" t="s">
        <v>7</v>
      </c>
      <c r="D1178">
        <v>808004</v>
      </c>
      <c r="E1178" t="s">
        <v>13</v>
      </c>
      <c r="F1178" t="s">
        <v>7222</v>
      </c>
      <c r="G1178" t="s">
        <v>16</v>
      </c>
      <c r="H1178">
        <v>85</v>
      </c>
      <c r="K1178">
        <v>0</v>
      </c>
      <c r="L1178">
        <v>0</v>
      </c>
      <c r="M1178">
        <v>0</v>
      </c>
      <c r="N1178">
        <v>0</v>
      </c>
      <c r="O1178">
        <v>0</v>
      </c>
      <c r="P1178">
        <v>0</v>
      </c>
      <c r="Q1178">
        <v>0</v>
      </c>
      <c r="R1178">
        <v>0</v>
      </c>
      <c r="S1178">
        <v>0</v>
      </c>
      <c r="T1178">
        <v>0</v>
      </c>
      <c r="U1178">
        <v>0</v>
      </c>
      <c r="V1178">
        <v>0</v>
      </c>
      <c r="X1178">
        <v>0</v>
      </c>
      <c r="Y1178">
        <v>0</v>
      </c>
    </row>
    <row r="1179" spans="1:26" x14ac:dyDescent="0.3">
      <c r="A1179" t="s">
        <v>3880</v>
      </c>
      <c r="B1179">
        <v>56</v>
      </c>
      <c r="C1179" t="s">
        <v>7</v>
      </c>
      <c r="D1179">
        <v>808507</v>
      </c>
      <c r="E1179" t="s">
        <v>13</v>
      </c>
      <c r="F1179" t="s">
        <v>7224</v>
      </c>
      <c r="G1179" t="s">
        <v>19</v>
      </c>
      <c r="H1179">
        <v>53</v>
      </c>
      <c r="K1179">
        <v>0</v>
      </c>
      <c r="L1179">
        <v>0</v>
      </c>
      <c r="M1179">
        <v>0</v>
      </c>
      <c r="N1179">
        <v>0</v>
      </c>
      <c r="O1179">
        <v>0</v>
      </c>
      <c r="P1179">
        <v>0</v>
      </c>
      <c r="Q1179">
        <v>0</v>
      </c>
      <c r="R1179">
        <v>0</v>
      </c>
      <c r="S1179">
        <v>0</v>
      </c>
      <c r="T1179">
        <v>0</v>
      </c>
      <c r="U1179">
        <v>0</v>
      </c>
      <c r="V1179">
        <v>0</v>
      </c>
      <c r="X1179">
        <v>0</v>
      </c>
      <c r="Y1179">
        <v>0</v>
      </c>
    </row>
    <row r="1180" spans="1:26" x14ac:dyDescent="0.3">
      <c r="A1180" t="s">
        <v>3869</v>
      </c>
      <c r="B1180">
        <v>56</v>
      </c>
      <c r="C1180" t="s">
        <v>7</v>
      </c>
      <c r="D1180">
        <v>808536</v>
      </c>
      <c r="E1180" t="s">
        <v>13</v>
      </c>
      <c r="F1180" t="s">
        <v>7226</v>
      </c>
      <c r="G1180" t="s">
        <v>31</v>
      </c>
      <c r="H1180">
        <v>40</v>
      </c>
      <c r="K1180">
        <v>0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0</v>
      </c>
      <c r="R1180">
        <v>0</v>
      </c>
      <c r="S1180">
        <v>0</v>
      </c>
      <c r="T1180">
        <v>0</v>
      </c>
      <c r="U1180">
        <v>0</v>
      </c>
      <c r="V1180">
        <v>0</v>
      </c>
      <c r="X1180">
        <v>0</v>
      </c>
      <c r="Y1180">
        <v>0</v>
      </c>
    </row>
    <row r="1181" spans="1:26" x14ac:dyDescent="0.3">
      <c r="A1181" t="s">
        <v>3887</v>
      </c>
      <c r="B1181">
        <v>56</v>
      </c>
      <c r="C1181" t="s">
        <v>7</v>
      </c>
      <c r="D1181">
        <v>808537</v>
      </c>
      <c r="E1181" t="s">
        <v>13</v>
      </c>
      <c r="F1181" t="s">
        <v>7228</v>
      </c>
      <c r="G1181" t="s">
        <v>31</v>
      </c>
      <c r="H1181">
        <v>40</v>
      </c>
      <c r="K1181">
        <v>0</v>
      </c>
      <c r="L1181">
        <v>0</v>
      </c>
      <c r="M1181">
        <v>0</v>
      </c>
      <c r="N1181">
        <v>0</v>
      </c>
      <c r="O1181">
        <v>0</v>
      </c>
      <c r="P1181">
        <v>0</v>
      </c>
      <c r="Q1181">
        <v>0</v>
      </c>
      <c r="R1181">
        <v>0</v>
      </c>
      <c r="S1181">
        <v>0</v>
      </c>
      <c r="T1181">
        <v>0</v>
      </c>
      <c r="U1181">
        <v>0</v>
      </c>
      <c r="V1181">
        <v>0</v>
      </c>
      <c r="X1181">
        <v>0</v>
      </c>
      <c r="Y1181">
        <v>0</v>
      </c>
    </row>
    <row r="1182" spans="1:26" x14ac:dyDescent="0.3">
      <c r="A1182" t="s">
        <v>3885</v>
      </c>
      <c r="B1182">
        <v>56</v>
      </c>
      <c r="C1182" t="s">
        <v>7</v>
      </c>
      <c r="D1182">
        <v>808552</v>
      </c>
      <c r="E1182" t="s">
        <v>13</v>
      </c>
      <c r="F1182" t="s">
        <v>7230</v>
      </c>
      <c r="G1182" t="s">
        <v>24</v>
      </c>
      <c r="H1182">
        <v>80</v>
      </c>
      <c r="K1182">
        <v>0</v>
      </c>
      <c r="L1182">
        <v>0</v>
      </c>
      <c r="M1182">
        <v>0</v>
      </c>
      <c r="N1182">
        <v>0</v>
      </c>
      <c r="O1182">
        <v>0</v>
      </c>
      <c r="P1182">
        <v>0</v>
      </c>
      <c r="Q1182">
        <v>0</v>
      </c>
      <c r="R1182">
        <v>0</v>
      </c>
      <c r="S1182">
        <v>0</v>
      </c>
      <c r="T1182">
        <v>0</v>
      </c>
      <c r="U1182">
        <v>0</v>
      </c>
      <c r="V1182">
        <v>0</v>
      </c>
      <c r="X1182">
        <v>0</v>
      </c>
      <c r="Y1182">
        <v>0</v>
      </c>
    </row>
    <row r="1183" spans="1:26" x14ac:dyDescent="0.3">
      <c r="A1183" t="s">
        <v>3872</v>
      </c>
      <c r="B1183">
        <v>56</v>
      </c>
      <c r="C1183" t="s">
        <v>7</v>
      </c>
      <c r="D1183">
        <v>808623</v>
      </c>
      <c r="E1183" t="s">
        <v>13</v>
      </c>
      <c r="F1183" t="s">
        <v>7232</v>
      </c>
      <c r="G1183" t="s">
        <v>16</v>
      </c>
      <c r="H1183">
        <v>28</v>
      </c>
      <c r="K1183">
        <v>0</v>
      </c>
      <c r="L1183">
        <v>0</v>
      </c>
      <c r="M1183">
        <v>0</v>
      </c>
      <c r="N1183">
        <v>0</v>
      </c>
      <c r="O1183">
        <v>0</v>
      </c>
      <c r="P1183">
        <v>0</v>
      </c>
      <c r="Q1183">
        <v>0</v>
      </c>
      <c r="R1183">
        <v>0</v>
      </c>
      <c r="S1183">
        <v>0</v>
      </c>
      <c r="T1183">
        <v>0</v>
      </c>
      <c r="U1183">
        <v>0</v>
      </c>
      <c r="V1183">
        <v>0</v>
      </c>
      <c r="X1183">
        <v>0</v>
      </c>
      <c r="Y1183">
        <v>0</v>
      </c>
    </row>
    <row r="1184" spans="1:26" x14ac:dyDescent="0.3">
      <c r="A1184" t="s">
        <v>3883</v>
      </c>
      <c r="B1184">
        <v>56</v>
      </c>
      <c r="C1184" t="s">
        <v>7</v>
      </c>
      <c r="D1184">
        <v>808633</v>
      </c>
      <c r="E1184" t="s">
        <v>13</v>
      </c>
      <c r="F1184" t="s">
        <v>7234</v>
      </c>
      <c r="G1184" t="s">
        <v>17</v>
      </c>
      <c r="H1184">
        <v>30</v>
      </c>
      <c r="K1184">
        <v>0</v>
      </c>
      <c r="L1184">
        <v>0</v>
      </c>
      <c r="M1184">
        <v>0</v>
      </c>
      <c r="N1184">
        <v>0</v>
      </c>
      <c r="O1184">
        <v>0</v>
      </c>
      <c r="P1184">
        <v>0</v>
      </c>
      <c r="Q1184">
        <v>0</v>
      </c>
      <c r="R1184">
        <v>0</v>
      </c>
      <c r="S1184">
        <v>0</v>
      </c>
      <c r="T1184">
        <v>0</v>
      </c>
      <c r="U1184">
        <v>0</v>
      </c>
      <c r="V1184">
        <v>0</v>
      </c>
      <c r="X1184">
        <v>0</v>
      </c>
      <c r="Y1184">
        <v>0</v>
      </c>
    </row>
    <row r="1185" spans="1:26" x14ac:dyDescent="0.3">
      <c r="A1185" t="s">
        <v>3874</v>
      </c>
      <c r="B1185">
        <v>56</v>
      </c>
      <c r="C1185" t="s">
        <v>7</v>
      </c>
      <c r="D1185">
        <v>808877</v>
      </c>
      <c r="E1185" t="s">
        <v>13</v>
      </c>
      <c r="F1185" t="s">
        <v>7236</v>
      </c>
      <c r="G1185" t="s">
        <v>16</v>
      </c>
      <c r="H1185">
        <v>70</v>
      </c>
      <c r="I1185">
        <v>12</v>
      </c>
      <c r="J1185">
        <v>7</v>
      </c>
      <c r="K1185">
        <v>0</v>
      </c>
      <c r="L1185">
        <v>0</v>
      </c>
      <c r="M1185">
        <v>0</v>
      </c>
      <c r="N1185">
        <v>0</v>
      </c>
      <c r="O1185">
        <v>0</v>
      </c>
      <c r="P1185">
        <v>0</v>
      </c>
      <c r="Q1185">
        <v>0</v>
      </c>
      <c r="R1185">
        <v>0</v>
      </c>
      <c r="S1185">
        <v>0</v>
      </c>
      <c r="T1185">
        <v>0</v>
      </c>
      <c r="U1185">
        <v>0</v>
      </c>
      <c r="V1185">
        <v>0</v>
      </c>
      <c r="X1185">
        <v>0</v>
      </c>
      <c r="Y1185">
        <v>0</v>
      </c>
      <c r="Z1185">
        <v>89</v>
      </c>
    </row>
    <row r="1186" spans="1:26" x14ac:dyDescent="0.3">
      <c r="A1186" t="s">
        <v>3861</v>
      </c>
      <c r="B1186">
        <v>56</v>
      </c>
      <c r="C1186" t="s">
        <v>7</v>
      </c>
      <c r="D1186">
        <v>887717</v>
      </c>
      <c r="E1186" t="s">
        <v>7238</v>
      </c>
      <c r="F1186" t="s">
        <v>7239</v>
      </c>
      <c r="G1186" t="s">
        <v>16</v>
      </c>
      <c r="H1186">
        <v>65</v>
      </c>
      <c r="K1186">
        <v>0</v>
      </c>
      <c r="L1186">
        <v>0</v>
      </c>
      <c r="M1186">
        <v>0</v>
      </c>
      <c r="N1186">
        <v>0</v>
      </c>
      <c r="O1186">
        <v>0</v>
      </c>
      <c r="P1186">
        <v>0</v>
      </c>
      <c r="Q1186">
        <v>0</v>
      </c>
      <c r="R1186">
        <v>0</v>
      </c>
      <c r="S1186">
        <v>0</v>
      </c>
      <c r="T1186">
        <v>0</v>
      </c>
      <c r="U1186">
        <v>0</v>
      </c>
      <c r="V1186">
        <v>0</v>
      </c>
      <c r="X1186">
        <v>0</v>
      </c>
      <c r="Y1186">
        <v>0</v>
      </c>
    </row>
    <row r="1187" spans="1:26" x14ac:dyDescent="0.3">
      <c r="A1187" t="s">
        <v>3683</v>
      </c>
      <c r="B1187">
        <v>8010</v>
      </c>
      <c r="C1187" t="s">
        <v>9</v>
      </c>
      <c r="D1187">
        <v>802313</v>
      </c>
      <c r="E1187" t="s">
        <v>13</v>
      </c>
      <c r="F1187" t="s">
        <v>7242</v>
      </c>
      <c r="G1187" t="s">
        <v>17</v>
      </c>
      <c r="H1187">
        <v>75</v>
      </c>
      <c r="K1187">
        <v>0</v>
      </c>
      <c r="L1187">
        <v>0</v>
      </c>
      <c r="M1187">
        <v>0</v>
      </c>
      <c r="N1187">
        <v>0</v>
      </c>
      <c r="O1187">
        <v>0</v>
      </c>
      <c r="P1187">
        <v>0</v>
      </c>
      <c r="Q1187">
        <v>0</v>
      </c>
      <c r="R1187">
        <v>0</v>
      </c>
      <c r="S1187">
        <v>0</v>
      </c>
      <c r="T1187">
        <v>0</v>
      </c>
      <c r="U1187">
        <v>0</v>
      </c>
      <c r="V1187">
        <v>0</v>
      </c>
      <c r="X1187">
        <v>0</v>
      </c>
      <c r="Y1187">
        <v>0</v>
      </c>
    </row>
    <row r="1188" spans="1:26" x14ac:dyDescent="0.3">
      <c r="A1188" t="s">
        <v>3552</v>
      </c>
      <c r="B1188">
        <v>8010</v>
      </c>
      <c r="C1188" t="s">
        <v>9</v>
      </c>
      <c r="D1188">
        <v>802452</v>
      </c>
      <c r="E1188" t="s">
        <v>13</v>
      </c>
      <c r="F1188" t="s">
        <v>7244</v>
      </c>
      <c r="G1188" t="s">
        <v>19</v>
      </c>
      <c r="H1188">
        <v>105</v>
      </c>
      <c r="K1188">
        <v>0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0</v>
      </c>
      <c r="R1188">
        <v>0</v>
      </c>
      <c r="S1188">
        <v>0</v>
      </c>
      <c r="T1188">
        <v>0</v>
      </c>
      <c r="U1188">
        <v>0</v>
      </c>
      <c r="V1188">
        <v>0</v>
      </c>
      <c r="X1188">
        <v>0</v>
      </c>
      <c r="Y1188">
        <v>0</v>
      </c>
    </row>
    <row r="1189" spans="1:26" x14ac:dyDescent="0.3">
      <c r="A1189" t="s">
        <v>3553</v>
      </c>
      <c r="B1189">
        <v>8010</v>
      </c>
      <c r="C1189" t="s">
        <v>9</v>
      </c>
      <c r="D1189">
        <v>802453</v>
      </c>
      <c r="E1189" t="s">
        <v>13</v>
      </c>
      <c r="F1189" t="s">
        <v>7246</v>
      </c>
      <c r="G1189" t="s">
        <v>19</v>
      </c>
      <c r="H1189">
        <v>41</v>
      </c>
      <c r="K1189">
        <v>0</v>
      </c>
      <c r="L1189">
        <v>0</v>
      </c>
      <c r="M1189">
        <v>0</v>
      </c>
      <c r="N1189">
        <v>0</v>
      </c>
      <c r="O1189">
        <v>0</v>
      </c>
      <c r="P1189">
        <v>0</v>
      </c>
      <c r="Q1189">
        <v>0</v>
      </c>
      <c r="R1189">
        <v>0</v>
      </c>
      <c r="S1189">
        <v>0</v>
      </c>
      <c r="T1189">
        <v>0</v>
      </c>
      <c r="U1189">
        <v>0</v>
      </c>
      <c r="V1189">
        <v>0</v>
      </c>
      <c r="X1189">
        <v>0</v>
      </c>
      <c r="Y1189">
        <v>0</v>
      </c>
    </row>
    <row r="1190" spans="1:26" x14ac:dyDescent="0.3">
      <c r="A1190" t="s">
        <v>3684</v>
      </c>
      <c r="B1190">
        <v>8010</v>
      </c>
      <c r="C1190" t="s">
        <v>9</v>
      </c>
      <c r="D1190">
        <v>802522</v>
      </c>
      <c r="E1190" t="s">
        <v>13</v>
      </c>
      <c r="F1190" t="s">
        <v>7248</v>
      </c>
      <c r="G1190" t="s">
        <v>17</v>
      </c>
      <c r="H1190">
        <v>160</v>
      </c>
      <c r="K1190">
        <v>0</v>
      </c>
      <c r="L1190">
        <v>0</v>
      </c>
      <c r="M1190">
        <v>0</v>
      </c>
      <c r="N1190">
        <v>0</v>
      </c>
      <c r="O1190">
        <v>0</v>
      </c>
      <c r="P1190">
        <v>0</v>
      </c>
      <c r="Q1190">
        <v>0</v>
      </c>
      <c r="R1190">
        <v>0</v>
      </c>
      <c r="S1190">
        <v>0</v>
      </c>
      <c r="T1190">
        <v>0</v>
      </c>
      <c r="U1190">
        <v>0</v>
      </c>
      <c r="V1190">
        <v>0</v>
      </c>
      <c r="X1190">
        <v>0</v>
      </c>
      <c r="Y1190">
        <v>0</v>
      </c>
    </row>
    <row r="1191" spans="1:26" x14ac:dyDescent="0.3">
      <c r="A1191" t="s">
        <v>3548</v>
      </c>
      <c r="B1191">
        <v>8010</v>
      </c>
      <c r="C1191" t="s">
        <v>9</v>
      </c>
      <c r="D1191">
        <v>802605</v>
      </c>
      <c r="E1191" t="s">
        <v>13</v>
      </c>
      <c r="F1191" t="s">
        <v>7250</v>
      </c>
      <c r="G1191" t="s">
        <v>19</v>
      </c>
      <c r="H1191">
        <v>130</v>
      </c>
      <c r="K1191">
        <v>0</v>
      </c>
      <c r="L1191">
        <v>0</v>
      </c>
      <c r="M1191">
        <v>0</v>
      </c>
      <c r="N1191">
        <v>0</v>
      </c>
      <c r="O1191">
        <v>0</v>
      </c>
      <c r="P1191">
        <v>0</v>
      </c>
      <c r="Q1191">
        <v>0</v>
      </c>
      <c r="R1191">
        <v>0</v>
      </c>
      <c r="S1191">
        <v>0</v>
      </c>
      <c r="T1191">
        <v>0</v>
      </c>
      <c r="U1191">
        <v>0</v>
      </c>
      <c r="V1191">
        <v>0</v>
      </c>
      <c r="X1191">
        <v>0</v>
      </c>
      <c r="Y1191">
        <v>0</v>
      </c>
    </row>
    <row r="1192" spans="1:26" x14ac:dyDescent="0.3">
      <c r="A1192" t="s">
        <v>3639</v>
      </c>
      <c r="B1192">
        <v>8010</v>
      </c>
      <c r="C1192" t="s">
        <v>9</v>
      </c>
      <c r="D1192">
        <v>802909</v>
      </c>
      <c r="E1192" t="s">
        <v>13</v>
      </c>
      <c r="F1192" t="s">
        <v>7252</v>
      </c>
      <c r="G1192" t="s">
        <v>16</v>
      </c>
      <c r="H1192">
        <v>130</v>
      </c>
      <c r="I1192">
        <v>5</v>
      </c>
      <c r="J1192">
        <v>4</v>
      </c>
      <c r="K1192">
        <v>0</v>
      </c>
      <c r="L1192">
        <v>0</v>
      </c>
      <c r="M1192">
        <v>0</v>
      </c>
      <c r="N1192">
        <v>0</v>
      </c>
      <c r="O1192">
        <v>0</v>
      </c>
      <c r="P1192">
        <v>0</v>
      </c>
      <c r="Q1192">
        <v>0</v>
      </c>
      <c r="R1192">
        <v>0</v>
      </c>
      <c r="S1192">
        <v>0</v>
      </c>
      <c r="T1192">
        <v>0</v>
      </c>
      <c r="U1192">
        <v>0</v>
      </c>
      <c r="V1192">
        <v>0</v>
      </c>
      <c r="X1192">
        <v>0</v>
      </c>
      <c r="Y1192">
        <v>0</v>
      </c>
      <c r="Z1192">
        <v>88</v>
      </c>
    </row>
    <row r="1193" spans="1:26" x14ac:dyDescent="0.3">
      <c r="A1193" t="s">
        <v>3680</v>
      </c>
      <c r="B1193">
        <v>8010</v>
      </c>
      <c r="C1193" t="s">
        <v>9</v>
      </c>
      <c r="D1193">
        <v>803700</v>
      </c>
      <c r="E1193" t="s">
        <v>13</v>
      </c>
      <c r="F1193" t="s">
        <v>7254</v>
      </c>
      <c r="G1193" t="s">
        <v>19</v>
      </c>
      <c r="H1193">
        <v>90</v>
      </c>
      <c r="K1193">
        <v>0</v>
      </c>
      <c r="L1193">
        <v>0</v>
      </c>
      <c r="M1193">
        <v>0</v>
      </c>
      <c r="N1193">
        <v>0</v>
      </c>
      <c r="O1193">
        <v>0</v>
      </c>
      <c r="P1193">
        <v>0</v>
      </c>
      <c r="Q1193">
        <v>0</v>
      </c>
      <c r="R1193">
        <v>0</v>
      </c>
      <c r="S1193">
        <v>0</v>
      </c>
      <c r="T1193">
        <v>0</v>
      </c>
      <c r="U1193">
        <v>0</v>
      </c>
      <c r="V1193">
        <v>0</v>
      </c>
      <c r="X1193">
        <v>0</v>
      </c>
      <c r="Y1193">
        <v>0</v>
      </c>
    </row>
    <row r="1194" spans="1:26" x14ac:dyDescent="0.3">
      <c r="A1194" t="s">
        <v>3634</v>
      </c>
      <c r="B1194">
        <v>8010</v>
      </c>
      <c r="C1194" t="s">
        <v>9</v>
      </c>
      <c r="D1194">
        <v>803704</v>
      </c>
      <c r="E1194" t="s">
        <v>13</v>
      </c>
      <c r="F1194" t="s">
        <v>7256</v>
      </c>
      <c r="G1194" t="s">
        <v>16</v>
      </c>
      <c r="H1194">
        <v>85</v>
      </c>
      <c r="K1194">
        <v>0</v>
      </c>
      <c r="L1194">
        <v>0</v>
      </c>
      <c r="M1194">
        <v>0</v>
      </c>
      <c r="N1194">
        <v>0</v>
      </c>
      <c r="O1194">
        <v>0</v>
      </c>
      <c r="P1194">
        <v>0</v>
      </c>
      <c r="Q1194">
        <v>0</v>
      </c>
      <c r="R1194">
        <v>0</v>
      </c>
      <c r="S1194">
        <v>0</v>
      </c>
      <c r="T1194">
        <v>0</v>
      </c>
      <c r="U1194">
        <v>0</v>
      </c>
      <c r="V1194">
        <v>0</v>
      </c>
      <c r="X1194">
        <v>0</v>
      </c>
      <c r="Y1194">
        <v>0</v>
      </c>
    </row>
    <row r="1195" spans="1:26" x14ac:dyDescent="0.3">
      <c r="A1195" t="s">
        <v>3685</v>
      </c>
      <c r="B1195">
        <v>8010</v>
      </c>
      <c r="C1195" t="s">
        <v>9</v>
      </c>
      <c r="D1195">
        <v>803711</v>
      </c>
      <c r="E1195" t="s">
        <v>13</v>
      </c>
      <c r="F1195" t="s">
        <v>7258</v>
      </c>
      <c r="G1195" t="s">
        <v>17</v>
      </c>
      <c r="H1195">
        <v>32</v>
      </c>
      <c r="K1195">
        <v>0</v>
      </c>
      <c r="L1195">
        <v>0</v>
      </c>
      <c r="M1195">
        <v>0</v>
      </c>
      <c r="N1195">
        <v>0</v>
      </c>
      <c r="O1195">
        <v>0</v>
      </c>
      <c r="P1195">
        <v>0</v>
      </c>
      <c r="Q1195">
        <v>0</v>
      </c>
      <c r="R1195">
        <v>0</v>
      </c>
      <c r="S1195">
        <v>0</v>
      </c>
      <c r="T1195">
        <v>0</v>
      </c>
      <c r="U1195">
        <v>0</v>
      </c>
      <c r="V1195">
        <v>0</v>
      </c>
      <c r="X1195">
        <v>0</v>
      </c>
      <c r="Y1195">
        <v>0</v>
      </c>
    </row>
    <row r="1196" spans="1:26" x14ac:dyDescent="0.3">
      <c r="A1196" t="s">
        <v>3622</v>
      </c>
      <c r="B1196">
        <v>8010</v>
      </c>
      <c r="C1196" t="s">
        <v>9</v>
      </c>
      <c r="D1196">
        <v>803714</v>
      </c>
      <c r="E1196" t="s">
        <v>13</v>
      </c>
      <c r="F1196" t="s">
        <v>7260</v>
      </c>
      <c r="G1196" t="s">
        <v>16</v>
      </c>
      <c r="H1196">
        <v>80</v>
      </c>
      <c r="K1196">
        <v>0</v>
      </c>
      <c r="L1196">
        <v>0</v>
      </c>
      <c r="M1196">
        <v>0</v>
      </c>
      <c r="N1196">
        <v>0</v>
      </c>
      <c r="O1196">
        <v>0</v>
      </c>
      <c r="P1196">
        <v>0</v>
      </c>
      <c r="Q1196">
        <v>0</v>
      </c>
      <c r="R1196">
        <v>0</v>
      </c>
      <c r="S1196">
        <v>0</v>
      </c>
      <c r="T1196">
        <v>0</v>
      </c>
      <c r="U1196">
        <v>0</v>
      </c>
      <c r="V1196">
        <v>0</v>
      </c>
      <c r="X1196">
        <v>0</v>
      </c>
      <c r="Y1196">
        <v>0</v>
      </c>
    </row>
    <row r="1197" spans="1:26" x14ac:dyDescent="0.3">
      <c r="A1197" t="s">
        <v>3621</v>
      </c>
      <c r="B1197">
        <v>8010</v>
      </c>
      <c r="C1197" t="s">
        <v>9</v>
      </c>
      <c r="D1197">
        <v>803717</v>
      </c>
      <c r="E1197" t="s">
        <v>13</v>
      </c>
      <c r="F1197" t="s">
        <v>7262</v>
      </c>
      <c r="G1197" t="s">
        <v>16</v>
      </c>
      <c r="H1197">
        <v>15</v>
      </c>
      <c r="K1197">
        <v>0</v>
      </c>
      <c r="L1197">
        <v>0</v>
      </c>
      <c r="M1197">
        <v>0</v>
      </c>
      <c r="N1197">
        <v>0</v>
      </c>
      <c r="O1197">
        <v>0</v>
      </c>
      <c r="P1197">
        <v>0</v>
      </c>
      <c r="Q1197">
        <v>0</v>
      </c>
      <c r="R1197">
        <v>0</v>
      </c>
      <c r="S1197">
        <v>0</v>
      </c>
      <c r="T1197">
        <v>0</v>
      </c>
      <c r="U1197">
        <v>0</v>
      </c>
      <c r="V1197">
        <v>0</v>
      </c>
      <c r="X1197">
        <v>0</v>
      </c>
      <c r="Y1197">
        <v>0</v>
      </c>
    </row>
    <row r="1198" spans="1:26" x14ac:dyDescent="0.3">
      <c r="A1198" t="s">
        <v>3690</v>
      </c>
      <c r="B1198">
        <v>8010</v>
      </c>
      <c r="C1198" t="s">
        <v>9</v>
      </c>
      <c r="D1198">
        <v>803719</v>
      </c>
      <c r="E1198" t="s">
        <v>13</v>
      </c>
      <c r="F1198" t="s">
        <v>7264</v>
      </c>
      <c r="G1198" t="s">
        <v>31</v>
      </c>
      <c r="H1198">
        <v>10</v>
      </c>
      <c r="K1198">
        <v>0</v>
      </c>
      <c r="L1198">
        <v>0</v>
      </c>
      <c r="M1198">
        <v>0</v>
      </c>
      <c r="N1198">
        <v>0</v>
      </c>
      <c r="O1198">
        <v>0</v>
      </c>
      <c r="P1198">
        <v>0</v>
      </c>
      <c r="Q1198">
        <v>0</v>
      </c>
      <c r="R1198">
        <v>0</v>
      </c>
      <c r="S1198">
        <v>0</v>
      </c>
      <c r="T1198">
        <v>0</v>
      </c>
      <c r="U1198">
        <v>0</v>
      </c>
      <c r="V1198">
        <v>0</v>
      </c>
      <c r="X1198">
        <v>0</v>
      </c>
      <c r="Y1198">
        <v>0</v>
      </c>
    </row>
    <row r="1199" spans="1:26" x14ac:dyDescent="0.3">
      <c r="A1199" t="s">
        <v>3637</v>
      </c>
      <c r="B1199">
        <v>8010</v>
      </c>
      <c r="C1199" t="s">
        <v>9</v>
      </c>
      <c r="D1199">
        <v>803781</v>
      </c>
      <c r="E1199" t="s">
        <v>13</v>
      </c>
      <c r="F1199" t="s">
        <v>7266</v>
      </c>
      <c r="G1199" t="s">
        <v>19</v>
      </c>
      <c r="H1199">
        <v>125</v>
      </c>
      <c r="K1199">
        <v>0</v>
      </c>
      <c r="L1199">
        <v>0</v>
      </c>
      <c r="M1199">
        <v>0</v>
      </c>
      <c r="N1199">
        <v>0</v>
      </c>
      <c r="O1199">
        <v>0</v>
      </c>
      <c r="P1199">
        <v>0</v>
      </c>
      <c r="Q1199">
        <v>0</v>
      </c>
      <c r="R1199">
        <v>0</v>
      </c>
      <c r="S1199">
        <v>0</v>
      </c>
      <c r="T1199">
        <v>0</v>
      </c>
      <c r="U1199">
        <v>0</v>
      </c>
      <c r="V1199">
        <v>0</v>
      </c>
      <c r="X1199">
        <v>0</v>
      </c>
      <c r="Y1199">
        <v>0</v>
      </c>
    </row>
    <row r="1200" spans="1:26" x14ac:dyDescent="0.3">
      <c r="A1200" t="s">
        <v>3556</v>
      </c>
      <c r="B1200">
        <v>8010</v>
      </c>
      <c r="C1200" t="s">
        <v>9</v>
      </c>
      <c r="D1200">
        <v>803808</v>
      </c>
      <c r="E1200" t="s">
        <v>13</v>
      </c>
      <c r="F1200" t="s">
        <v>7268</v>
      </c>
      <c r="G1200" t="s">
        <v>29</v>
      </c>
      <c r="H1200">
        <v>94</v>
      </c>
      <c r="K1200">
        <v>0</v>
      </c>
      <c r="L1200">
        <v>0</v>
      </c>
      <c r="M1200">
        <v>0</v>
      </c>
      <c r="N1200">
        <v>0</v>
      </c>
      <c r="O1200">
        <v>0</v>
      </c>
      <c r="P1200">
        <v>0</v>
      </c>
      <c r="Q1200">
        <v>0</v>
      </c>
      <c r="R1200">
        <v>0</v>
      </c>
      <c r="S1200">
        <v>0</v>
      </c>
      <c r="T1200">
        <v>0</v>
      </c>
      <c r="U1200">
        <v>0</v>
      </c>
      <c r="V1200">
        <v>0</v>
      </c>
      <c r="X1200">
        <v>0</v>
      </c>
      <c r="Y1200">
        <v>0</v>
      </c>
    </row>
    <row r="1201" spans="1:25" x14ac:dyDescent="0.3">
      <c r="A1201" t="s">
        <v>3561</v>
      </c>
      <c r="B1201">
        <v>8010</v>
      </c>
      <c r="C1201" t="s">
        <v>9</v>
      </c>
      <c r="D1201">
        <v>803832</v>
      </c>
      <c r="E1201" t="s">
        <v>13</v>
      </c>
      <c r="F1201" t="s">
        <v>7270</v>
      </c>
      <c r="G1201" t="s">
        <v>17</v>
      </c>
      <c r="H1201">
        <v>165</v>
      </c>
      <c r="K1201">
        <v>0</v>
      </c>
      <c r="L1201">
        <v>0</v>
      </c>
      <c r="M1201">
        <v>0</v>
      </c>
      <c r="N1201">
        <v>0</v>
      </c>
      <c r="O1201">
        <v>0</v>
      </c>
      <c r="P1201">
        <v>0</v>
      </c>
      <c r="Q1201">
        <v>0</v>
      </c>
      <c r="R1201">
        <v>0</v>
      </c>
      <c r="S1201">
        <v>0</v>
      </c>
      <c r="T1201">
        <v>0</v>
      </c>
      <c r="U1201">
        <v>0</v>
      </c>
      <c r="V1201">
        <v>0</v>
      </c>
      <c r="X1201">
        <v>0</v>
      </c>
      <c r="Y1201">
        <v>0</v>
      </c>
    </row>
    <row r="1202" spans="1:25" x14ac:dyDescent="0.3">
      <c r="A1202" t="s">
        <v>3610</v>
      </c>
      <c r="B1202">
        <v>8010</v>
      </c>
      <c r="C1202" t="s">
        <v>9</v>
      </c>
      <c r="D1202">
        <v>803840</v>
      </c>
      <c r="E1202" t="s">
        <v>13</v>
      </c>
      <c r="F1202" t="s">
        <v>7272</v>
      </c>
      <c r="G1202" t="s">
        <v>16</v>
      </c>
      <c r="H1202">
        <v>28</v>
      </c>
      <c r="K1202">
        <v>0</v>
      </c>
      <c r="L1202">
        <v>0</v>
      </c>
      <c r="M1202">
        <v>0</v>
      </c>
      <c r="N1202">
        <v>0</v>
      </c>
      <c r="O1202">
        <v>0</v>
      </c>
      <c r="P1202">
        <v>0</v>
      </c>
      <c r="Q1202">
        <v>0</v>
      </c>
      <c r="R1202">
        <v>0</v>
      </c>
      <c r="S1202">
        <v>0</v>
      </c>
      <c r="T1202">
        <v>0</v>
      </c>
      <c r="U1202">
        <v>0</v>
      </c>
      <c r="V1202">
        <v>0</v>
      </c>
      <c r="X1202">
        <v>0</v>
      </c>
      <c r="Y1202">
        <v>0</v>
      </c>
    </row>
    <row r="1203" spans="1:25" x14ac:dyDescent="0.3">
      <c r="A1203" t="s">
        <v>3607</v>
      </c>
      <c r="B1203">
        <v>8010</v>
      </c>
      <c r="C1203" t="s">
        <v>9</v>
      </c>
      <c r="D1203">
        <v>803841</v>
      </c>
      <c r="E1203" t="s">
        <v>13</v>
      </c>
      <c r="F1203" t="s">
        <v>7274</v>
      </c>
      <c r="G1203" t="s">
        <v>16</v>
      </c>
      <c r="H1203">
        <v>27</v>
      </c>
      <c r="K1203">
        <v>0</v>
      </c>
      <c r="L1203">
        <v>0</v>
      </c>
      <c r="M1203">
        <v>0</v>
      </c>
      <c r="N1203">
        <v>0</v>
      </c>
      <c r="O1203">
        <v>0</v>
      </c>
      <c r="P1203">
        <v>0</v>
      </c>
      <c r="Q1203">
        <v>0</v>
      </c>
      <c r="R1203">
        <v>0</v>
      </c>
      <c r="S1203">
        <v>0</v>
      </c>
      <c r="T1203">
        <v>0</v>
      </c>
      <c r="U1203">
        <v>0</v>
      </c>
      <c r="V1203">
        <v>0</v>
      </c>
      <c r="X1203">
        <v>0</v>
      </c>
      <c r="Y1203">
        <v>0</v>
      </c>
    </row>
    <row r="1204" spans="1:25" x14ac:dyDescent="0.3">
      <c r="A1204" t="s">
        <v>3593</v>
      </c>
      <c r="B1204">
        <v>8010</v>
      </c>
      <c r="C1204" t="s">
        <v>9</v>
      </c>
      <c r="D1204">
        <v>803856</v>
      </c>
      <c r="E1204" t="s">
        <v>13</v>
      </c>
      <c r="F1204" t="s">
        <v>7277</v>
      </c>
      <c r="G1204" t="s">
        <v>16</v>
      </c>
      <c r="H1204">
        <v>42</v>
      </c>
      <c r="K1204">
        <v>0</v>
      </c>
      <c r="L1204">
        <v>0</v>
      </c>
      <c r="M1204">
        <v>0</v>
      </c>
      <c r="N1204">
        <v>0</v>
      </c>
      <c r="O1204">
        <v>0</v>
      </c>
      <c r="P1204">
        <v>0</v>
      </c>
      <c r="Q1204">
        <v>0</v>
      </c>
      <c r="R1204">
        <v>0</v>
      </c>
      <c r="S1204">
        <v>0</v>
      </c>
      <c r="T1204">
        <v>0</v>
      </c>
      <c r="U1204">
        <v>0</v>
      </c>
      <c r="V1204">
        <v>0</v>
      </c>
      <c r="X1204">
        <v>0</v>
      </c>
      <c r="Y1204">
        <v>0</v>
      </c>
    </row>
    <row r="1205" spans="1:25" x14ac:dyDescent="0.3">
      <c r="A1205" t="s">
        <v>3590</v>
      </c>
      <c r="B1205">
        <v>8010</v>
      </c>
      <c r="C1205" t="s">
        <v>9</v>
      </c>
      <c r="D1205">
        <v>803870</v>
      </c>
      <c r="E1205" t="s">
        <v>13</v>
      </c>
      <c r="F1205" t="s">
        <v>7279</v>
      </c>
      <c r="G1205" t="s">
        <v>16</v>
      </c>
      <c r="H1205">
        <v>30</v>
      </c>
      <c r="K1205">
        <v>0</v>
      </c>
      <c r="L1205">
        <v>0</v>
      </c>
      <c r="M1205">
        <v>0</v>
      </c>
      <c r="N1205">
        <v>0</v>
      </c>
      <c r="O1205">
        <v>0</v>
      </c>
      <c r="P1205">
        <v>0</v>
      </c>
      <c r="Q1205">
        <v>0</v>
      </c>
      <c r="R1205">
        <v>0</v>
      </c>
      <c r="S1205">
        <v>0</v>
      </c>
      <c r="T1205">
        <v>0</v>
      </c>
      <c r="U1205">
        <v>0</v>
      </c>
      <c r="V1205">
        <v>0</v>
      </c>
      <c r="X1205">
        <v>0</v>
      </c>
      <c r="Y1205">
        <v>0</v>
      </c>
    </row>
    <row r="1206" spans="1:25" x14ac:dyDescent="0.3">
      <c r="A1206" t="s">
        <v>3689</v>
      </c>
      <c r="B1206">
        <v>8010</v>
      </c>
      <c r="C1206" t="s">
        <v>9</v>
      </c>
      <c r="D1206">
        <v>803874</v>
      </c>
      <c r="E1206" t="s">
        <v>13</v>
      </c>
      <c r="F1206" t="s">
        <v>7281</v>
      </c>
      <c r="G1206" t="s">
        <v>29</v>
      </c>
      <c r="H1206">
        <v>112</v>
      </c>
      <c r="K1206">
        <v>0</v>
      </c>
      <c r="L1206">
        <v>0</v>
      </c>
      <c r="M1206">
        <v>0</v>
      </c>
      <c r="N1206">
        <v>0</v>
      </c>
      <c r="O1206">
        <v>0</v>
      </c>
      <c r="P1206">
        <v>0</v>
      </c>
      <c r="Q1206">
        <v>0</v>
      </c>
      <c r="R1206">
        <v>0</v>
      </c>
      <c r="S1206">
        <v>0</v>
      </c>
      <c r="T1206">
        <v>0</v>
      </c>
      <c r="U1206">
        <v>0</v>
      </c>
      <c r="V1206">
        <v>0</v>
      </c>
      <c r="X1206">
        <v>0</v>
      </c>
      <c r="Y1206">
        <v>0</v>
      </c>
    </row>
    <row r="1207" spans="1:25" x14ac:dyDescent="0.3">
      <c r="A1207" t="s">
        <v>3681</v>
      </c>
      <c r="B1207">
        <v>8010</v>
      </c>
      <c r="C1207" t="s">
        <v>9</v>
      </c>
      <c r="D1207">
        <v>803875</v>
      </c>
      <c r="E1207" t="s">
        <v>13</v>
      </c>
      <c r="F1207" t="s">
        <v>7283</v>
      </c>
      <c r="G1207" t="s">
        <v>19</v>
      </c>
      <c r="H1207">
        <v>31</v>
      </c>
      <c r="K1207">
        <v>0</v>
      </c>
      <c r="L1207">
        <v>0</v>
      </c>
      <c r="M1207">
        <v>0</v>
      </c>
      <c r="N1207">
        <v>0</v>
      </c>
      <c r="O1207">
        <v>0</v>
      </c>
      <c r="P1207">
        <v>0</v>
      </c>
      <c r="Q1207">
        <v>0</v>
      </c>
      <c r="R1207">
        <v>0</v>
      </c>
      <c r="S1207">
        <v>0</v>
      </c>
      <c r="T1207">
        <v>0</v>
      </c>
      <c r="U1207">
        <v>0</v>
      </c>
      <c r="V1207">
        <v>0</v>
      </c>
      <c r="X1207">
        <v>0</v>
      </c>
      <c r="Y1207">
        <v>0</v>
      </c>
    </row>
    <row r="1208" spans="1:25" x14ac:dyDescent="0.3">
      <c r="A1208" t="s">
        <v>3672</v>
      </c>
      <c r="B1208">
        <v>8010</v>
      </c>
      <c r="C1208" t="s">
        <v>9</v>
      </c>
      <c r="D1208">
        <v>803917</v>
      </c>
      <c r="E1208" t="s">
        <v>13</v>
      </c>
      <c r="F1208" t="s">
        <v>7285</v>
      </c>
      <c r="G1208" t="s">
        <v>16</v>
      </c>
      <c r="H1208">
        <v>7</v>
      </c>
      <c r="K1208">
        <v>0</v>
      </c>
      <c r="L1208">
        <v>0</v>
      </c>
      <c r="M1208">
        <v>0</v>
      </c>
      <c r="N1208">
        <v>0</v>
      </c>
      <c r="O1208">
        <v>0</v>
      </c>
      <c r="P1208">
        <v>0</v>
      </c>
      <c r="Q1208">
        <v>0</v>
      </c>
      <c r="R1208">
        <v>0</v>
      </c>
      <c r="S1208">
        <v>0</v>
      </c>
      <c r="T1208">
        <v>0</v>
      </c>
      <c r="U1208">
        <v>0</v>
      </c>
      <c r="V1208">
        <v>0</v>
      </c>
      <c r="X1208">
        <v>0</v>
      </c>
      <c r="Y1208">
        <v>0</v>
      </c>
    </row>
    <row r="1209" spans="1:25" x14ac:dyDescent="0.3">
      <c r="A1209" t="s">
        <v>3576</v>
      </c>
      <c r="B1209">
        <v>8010</v>
      </c>
      <c r="C1209" t="s">
        <v>9</v>
      </c>
      <c r="D1209">
        <v>803977</v>
      </c>
      <c r="E1209" t="s">
        <v>13</v>
      </c>
      <c r="F1209" t="s">
        <v>7287</v>
      </c>
      <c r="G1209" t="s">
        <v>31</v>
      </c>
      <c r="H1209">
        <v>190</v>
      </c>
      <c r="K1209">
        <v>0</v>
      </c>
      <c r="L1209">
        <v>0</v>
      </c>
      <c r="M1209">
        <v>0</v>
      </c>
      <c r="N1209">
        <v>0</v>
      </c>
      <c r="O1209">
        <v>0</v>
      </c>
      <c r="P1209">
        <v>0</v>
      </c>
      <c r="Q1209">
        <v>0</v>
      </c>
      <c r="R1209">
        <v>0</v>
      </c>
      <c r="S1209">
        <v>0</v>
      </c>
      <c r="T1209">
        <v>0</v>
      </c>
      <c r="U1209">
        <v>0</v>
      </c>
      <c r="V1209">
        <v>0</v>
      </c>
      <c r="X1209">
        <v>0</v>
      </c>
      <c r="Y1209">
        <v>0</v>
      </c>
    </row>
    <row r="1210" spans="1:25" x14ac:dyDescent="0.3">
      <c r="A1210" t="s">
        <v>3539</v>
      </c>
      <c r="B1210">
        <v>8010</v>
      </c>
      <c r="C1210" t="s">
        <v>9</v>
      </c>
      <c r="D1210">
        <v>803997</v>
      </c>
      <c r="E1210" t="s">
        <v>13</v>
      </c>
      <c r="F1210" t="s">
        <v>7289</v>
      </c>
      <c r="G1210" t="s">
        <v>16</v>
      </c>
      <c r="H1210">
        <v>5</v>
      </c>
      <c r="K1210">
        <v>0</v>
      </c>
      <c r="L1210">
        <v>0</v>
      </c>
      <c r="M1210">
        <v>0</v>
      </c>
      <c r="N1210">
        <v>0</v>
      </c>
      <c r="O1210">
        <v>0</v>
      </c>
      <c r="P1210">
        <v>0</v>
      </c>
      <c r="Q1210">
        <v>0</v>
      </c>
      <c r="R1210">
        <v>0</v>
      </c>
      <c r="S1210">
        <v>0</v>
      </c>
      <c r="T1210">
        <v>0</v>
      </c>
      <c r="U1210">
        <v>0</v>
      </c>
      <c r="V1210">
        <v>0</v>
      </c>
      <c r="X1210">
        <v>0</v>
      </c>
      <c r="Y1210">
        <v>0</v>
      </c>
    </row>
    <row r="1211" spans="1:25" x14ac:dyDescent="0.3">
      <c r="A1211" t="s">
        <v>3562</v>
      </c>
      <c r="B1211">
        <v>8010</v>
      </c>
      <c r="C1211" t="s">
        <v>9</v>
      </c>
      <c r="D1211">
        <v>804000</v>
      </c>
      <c r="E1211" t="s">
        <v>13</v>
      </c>
      <c r="F1211" t="s">
        <v>7291</v>
      </c>
      <c r="G1211" t="s">
        <v>21</v>
      </c>
      <c r="H1211">
        <v>175</v>
      </c>
      <c r="K1211">
        <v>0</v>
      </c>
      <c r="L1211">
        <v>0</v>
      </c>
      <c r="M1211">
        <v>0</v>
      </c>
      <c r="N1211">
        <v>0</v>
      </c>
      <c r="O1211">
        <v>0</v>
      </c>
      <c r="P1211">
        <v>0</v>
      </c>
      <c r="Q1211">
        <v>0</v>
      </c>
      <c r="R1211">
        <v>0</v>
      </c>
      <c r="S1211">
        <v>0</v>
      </c>
      <c r="T1211">
        <v>0</v>
      </c>
      <c r="U1211">
        <v>0</v>
      </c>
      <c r="V1211">
        <v>0</v>
      </c>
      <c r="X1211">
        <v>0</v>
      </c>
      <c r="Y1211">
        <v>0</v>
      </c>
    </row>
    <row r="1212" spans="1:25" x14ac:dyDescent="0.3">
      <c r="A1212" t="s">
        <v>3673</v>
      </c>
      <c r="B1212">
        <v>8010</v>
      </c>
      <c r="C1212" t="s">
        <v>9</v>
      </c>
      <c r="D1212">
        <v>804221</v>
      </c>
      <c r="E1212" t="s">
        <v>13</v>
      </c>
      <c r="F1212" t="s">
        <v>7294</v>
      </c>
      <c r="G1212" t="s">
        <v>19</v>
      </c>
      <c r="H1212">
        <v>75</v>
      </c>
      <c r="K1212">
        <v>0</v>
      </c>
      <c r="L1212">
        <v>0</v>
      </c>
      <c r="M1212">
        <v>0</v>
      </c>
      <c r="N1212">
        <v>0</v>
      </c>
      <c r="O1212">
        <v>0</v>
      </c>
      <c r="P1212">
        <v>0</v>
      </c>
      <c r="Q1212">
        <v>0</v>
      </c>
      <c r="R1212">
        <v>0</v>
      </c>
      <c r="S1212">
        <v>0</v>
      </c>
      <c r="T1212">
        <v>0</v>
      </c>
      <c r="U1212">
        <v>0</v>
      </c>
      <c r="V1212">
        <v>0</v>
      </c>
      <c r="X1212">
        <v>0</v>
      </c>
      <c r="Y1212">
        <v>0</v>
      </c>
    </row>
    <row r="1213" spans="1:25" x14ac:dyDescent="0.3">
      <c r="A1213" t="s">
        <v>3563</v>
      </c>
      <c r="B1213">
        <v>8010</v>
      </c>
      <c r="C1213" t="s">
        <v>9</v>
      </c>
      <c r="D1213">
        <v>804371</v>
      </c>
      <c r="E1213" t="s">
        <v>13</v>
      </c>
      <c r="F1213" t="s">
        <v>7296</v>
      </c>
      <c r="G1213" t="s">
        <v>17</v>
      </c>
      <c r="H1213">
        <v>145</v>
      </c>
      <c r="K1213">
        <v>0</v>
      </c>
      <c r="L1213">
        <v>0</v>
      </c>
      <c r="M1213">
        <v>0</v>
      </c>
      <c r="N1213">
        <v>0</v>
      </c>
      <c r="O1213">
        <v>0</v>
      </c>
      <c r="P1213">
        <v>0</v>
      </c>
      <c r="Q1213">
        <v>0</v>
      </c>
      <c r="R1213">
        <v>0</v>
      </c>
      <c r="S1213">
        <v>0</v>
      </c>
      <c r="T1213">
        <v>0</v>
      </c>
      <c r="U1213">
        <v>0</v>
      </c>
      <c r="V1213">
        <v>0</v>
      </c>
      <c r="X1213">
        <v>0</v>
      </c>
      <c r="Y1213">
        <v>0</v>
      </c>
    </row>
    <row r="1214" spans="1:25" x14ac:dyDescent="0.3">
      <c r="A1214" t="s">
        <v>3577</v>
      </c>
      <c r="B1214">
        <v>8010</v>
      </c>
      <c r="C1214" t="s">
        <v>9</v>
      </c>
      <c r="D1214">
        <v>804518</v>
      </c>
      <c r="E1214" t="s">
        <v>13</v>
      </c>
      <c r="F1214" t="s">
        <v>7298</v>
      </c>
      <c r="G1214" t="s">
        <v>31</v>
      </c>
      <c r="H1214">
        <v>210</v>
      </c>
      <c r="K1214">
        <v>0</v>
      </c>
      <c r="L1214">
        <v>0</v>
      </c>
      <c r="M1214">
        <v>0</v>
      </c>
      <c r="N1214">
        <v>0</v>
      </c>
      <c r="O1214">
        <v>0</v>
      </c>
      <c r="P1214">
        <v>0</v>
      </c>
      <c r="Q1214">
        <v>0</v>
      </c>
      <c r="R1214">
        <v>0</v>
      </c>
      <c r="S1214">
        <v>0</v>
      </c>
      <c r="T1214">
        <v>0</v>
      </c>
      <c r="U1214">
        <v>0</v>
      </c>
      <c r="V1214">
        <v>0</v>
      </c>
      <c r="X1214">
        <v>0</v>
      </c>
      <c r="Y1214">
        <v>0</v>
      </c>
    </row>
    <row r="1215" spans="1:25" x14ac:dyDescent="0.3">
      <c r="A1215" t="s">
        <v>3541</v>
      </c>
      <c r="B1215">
        <v>8010</v>
      </c>
      <c r="C1215" t="s">
        <v>9</v>
      </c>
      <c r="D1215">
        <v>804578</v>
      </c>
      <c r="E1215" t="s">
        <v>13</v>
      </c>
      <c r="F1215" t="s">
        <v>7300</v>
      </c>
      <c r="G1215" t="s">
        <v>16</v>
      </c>
      <c r="H1215">
        <v>1</v>
      </c>
      <c r="K1215">
        <v>0</v>
      </c>
      <c r="L1215">
        <v>0</v>
      </c>
      <c r="M1215">
        <v>0</v>
      </c>
      <c r="N1215">
        <v>0</v>
      </c>
      <c r="O1215">
        <v>0</v>
      </c>
      <c r="P1215">
        <v>0</v>
      </c>
      <c r="Q1215">
        <v>0</v>
      </c>
      <c r="R1215">
        <v>0</v>
      </c>
      <c r="S1215">
        <v>0</v>
      </c>
      <c r="T1215">
        <v>0</v>
      </c>
      <c r="U1215">
        <v>0</v>
      </c>
      <c r="V1215">
        <v>0</v>
      </c>
      <c r="X1215">
        <v>0</v>
      </c>
      <c r="Y1215">
        <v>0</v>
      </c>
    </row>
    <row r="1216" spans="1:25" x14ac:dyDescent="0.3">
      <c r="A1216" t="s">
        <v>3557</v>
      </c>
      <c r="B1216">
        <v>8010</v>
      </c>
      <c r="C1216" t="s">
        <v>9</v>
      </c>
      <c r="D1216">
        <v>804626</v>
      </c>
      <c r="E1216" t="s">
        <v>13</v>
      </c>
      <c r="F1216" t="s">
        <v>7302</v>
      </c>
      <c r="G1216" t="s">
        <v>19</v>
      </c>
      <c r="H1216">
        <v>40</v>
      </c>
      <c r="K1216">
        <v>0</v>
      </c>
      <c r="L1216">
        <v>0</v>
      </c>
      <c r="M1216">
        <v>0</v>
      </c>
      <c r="N1216">
        <v>0</v>
      </c>
      <c r="O1216">
        <v>0</v>
      </c>
      <c r="P1216">
        <v>0</v>
      </c>
      <c r="Q1216">
        <v>0</v>
      </c>
      <c r="R1216">
        <v>0</v>
      </c>
      <c r="S1216">
        <v>0</v>
      </c>
      <c r="T1216">
        <v>0</v>
      </c>
      <c r="U1216">
        <v>0</v>
      </c>
      <c r="V1216">
        <v>0</v>
      </c>
      <c r="X1216">
        <v>0</v>
      </c>
      <c r="Y1216">
        <v>0</v>
      </c>
    </row>
    <row r="1217" spans="1:25" x14ac:dyDescent="0.3">
      <c r="A1217" t="s">
        <v>3675</v>
      </c>
      <c r="B1217">
        <v>8010</v>
      </c>
      <c r="C1217" t="s">
        <v>9</v>
      </c>
      <c r="D1217">
        <v>804797</v>
      </c>
      <c r="E1217" t="s">
        <v>13</v>
      </c>
      <c r="F1217" t="s">
        <v>7304</v>
      </c>
      <c r="G1217" t="s">
        <v>16</v>
      </c>
      <c r="H1217">
        <v>43</v>
      </c>
      <c r="K1217">
        <v>0</v>
      </c>
      <c r="L1217">
        <v>0</v>
      </c>
      <c r="M1217">
        <v>0</v>
      </c>
      <c r="N1217">
        <v>0</v>
      </c>
      <c r="O1217">
        <v>0</v>
      </c>
      <c r="P1217">
        <v>0</v>
      </c>
      <c r="Q1217">
        <v>0</v>
      </c>
      <c r="R1217">
        <v>0</v>
      </c>
      <c r="S1217">
        <v>0</v>
      </c>
      <c r="T1217">
        <v>0</v>
      </c>
      <c r="U1217">
        <v>0</v>
      </c>
      <c r="V1217">
        <v>0</v>
      </c>
      <c r="X1217">
        <v>0</v>
      </c>
      <c r="Y1217">
        <v>0</v>
      </c>
    </row>
    <row r="1218" spans="1:25" x14ac:dyDescent="0.3">
      <c r="A1218" t="s">
        <v>3564</v>
      </c>
      <c r="B1218">
        <v>8010</v>
      </c>
      <c r="C1218" t="s">
        <v>9</v>
      </c>
      <c r="D1218">
        <v>804829</v>
      </c>
      <c r="E1218" t="s">
        <v>13</v>
      </c>
      <c r="F1218" t="s">
        <v>7306</v>
      </c>
      <c r="G1218" t="s">
        <v>17</v>
      </c>
      <c r="H1218">
        <v>170</v>
      </c>
      <c r="K1218">
        <v>0</v>
      </c>
      <c r="L1218">
        <v>0</v>
      </c>
      <c r="M1218">
        <v>0</v>
      </c>
      <c r="N1218">
        <v>0</v>
      </c>
      <c r="O1218">
        <v>0</v>
      </c>
      <c r="P1218">
        <v>0</v>
      </c>
      <c r="Q1218">
        <v>0</v>
      </c>
      <c r="R1218">
        <v>0</v>
      </c>
      <c r="S1218">
        <v>0</v>
      </c>
      <c r="T1218">
        <v>0</v>
      </c>
      <c r="U1218">
        <v>0</v>
      </c>
      <c r="V1218">
        <v>0</v>
      </c>
      <c r="X1218">
        <v>0</v>
      </c>
      <c r="Y1218">
        <v>0</v>
      </c>
    </row>
    <row r="1219" spans="1:25" x14ac:dyDescent="0.3">
      <c r="A1219" t="s">
        <v>3565</v>
      </c>
      <c r="B1219">
        <v>8010</v>
      </c>
      <c r="C1219" t="s">
        <v>9</v>
      </c>
      <c r="D1219">
        <v>804888</v>
      </c>
      <c r="E1219" t="s">
        <v>13</v>
      </c>
      <c r="F1219" t="s">
        <v>7308</v>
      </c>
      <c r="G1219" t="s">
        <v>17</v>
      </c>
      <c r="H1219">
        <v>180</v>
      </c>
      <c r="K1219">
        <v>0</v>
      </c>
      <c r="L1219">
        <v>0</v>
      </c>
      <c r="M1219">
        <v>0</v>
      </c>
      <c r="N1219">
        <v>0</v>
      </c>
      <c r="O1219">
        <v>0</v>
      </c>
      <c r="P1219">
        <v>0</v>
      </c>
      <c r="Q1219">
        <v>0</v>
      </c>
      <c r="R1219">
        <v>0</v>
      </c>
      <c r="S1219">
        <v>0</v>
      </c>
      <c r="T1219">
        <v>0</v>
      </c>
      <c r="U1219">
        <v>0</v>
      </c>
      <c r="V1219">
        <v>0</v>
      </c>
      <c r="X1219">
        <v>0</v>
      </c>
      <c r="Y1219">
        <v>0</v>
      </c>
    </row>
    <row r="1220" spans="1:25" x14ac:dyDescent="0.3">
      <c r="A1220" t="s">
        <v>4013</v>
      </c>
      <c r="B1220">
        <v>8010</v>
      </c>
      <c r="C1220" t="s">
        <v>9</v>
      </c>
      <c r="D1220">
        <v>805168</v>
      </c>
      <c r="E1220" t="s">
        <v>13</v>
      </c>
      <c r="F1220" t="s">
        <v>7310</v>
      </c>
      <c r="G1220" t="s">
        <v>24</v>
      </c>
      <c r="H1220">
        <v>155</v>
      </c>
      <c r="K1220">
        <v>0</v>
      </c>
      <c r="L1220">
        <v>0</v>
      </c>
      <c r="M1220">
        <v>0</v>
      </c>
      <c r="N1220">
        <v>0</v>
      </c>
      <c r="O1220">
        <v>0</v>
      </c>
      <c r="P1220">
        <v>0</v>
      </c>
      <c r="Q1220">
        <v>0</v>
      </c>
      <c r="R1220">
        <v>0</v>
      </c>
      <c r="S1220">
        <v>0</v>
      </c>
      <c r="T1220">
        <v>0</v>
      </c>
      <c r="U1220">
        <v>0</v>
      </c>
      <c r="V1220">
        <v>0</v>
      </c>
      <c r="X1220">
        <v>0</v>
      </c>
      <c r="Y1220">
        <v>0</v>
      </c>
    </row>
    <row r="1221" spans="1:25" x14ac:dyDescent="0.3">
      <c r="A1221" t="s">
        <v>3566</v>
      </c>
      <c r="B1221">
        <v>8010</v>
      </c>
      <c r="C1221" t="s">
        <v>9</v>
      </c>
      <c r="D1221">
        <v>805974</v>
      </c>
      <c r="E1221" t="s">
        <v>13</v>
      </c>
      <c r="F1221" t="s">
        <v>42</v>
      </c>
      <c r="G1221" t="s">
        <v>17</v>
      </c>
      <c r="H1221">
        <v>90</v>
      </c>
      <c r="K1221">
        <v>0</v>
      </c>
      <c r="L1221">
        <v>0</v>
      </c>
      <c r="M1221">
        <v>0</v>
      </c>
      <c r="N1221">
        <v>0</v>
      </c>
      <c r="O1221">
        <v>0</v>
      </c>
      <c r="P1221">
        <v>0</v>
      </c>
      <c r="Q1221">
        <v>0</v>
      </c>
      <c r="R1221">
        <v>0</v>
      </c>
      <c r="S1221">
        <v>0</v>
      </c>
      <c r="T1221">
        <v>0</v>
      </c>
      <c r="U1221">
        <v>0</v>
      </c>
      <c r="V1221">
        <v>0</v>
      </c>
      <c r="X1221">
        <v>0</v>
      </c>
      <c r="Y1221">
        <v>0</v>
      </c>
    </row>
    <row r="1222" spans="1:25" x14ac:dyDescent="0.3">
      <c r="A1222" t="s">
        <v>3682</v>
      </c>
      <c r="B1222">
        <v>8010</v>
      </c>
      <c r="C1222" t="s">
        <v>9</v>
      </c>
      <c r="D1222">
        <v>806061</v>
      </c>
      <c r="E1222" t="s">
        <v>13</v>
      </c>
      <c r="F1222" t="s">
        <v>7314</v>
      </c>
      <c r="G1222" t="s">
        <v>19</v>
      </c>
      <c r="H1222">
        <v>135</v>
      </c>
      <c r="K1222">
        <v>0</v>
      </c>
      <c r="L1222">
        <v>0</v>
      </c>
      <c r="M1222">
        <v>0</v>
      </c>
      <c r="N1222">
        <v>0</v>
      </c>
      <c r="O1222">
        <v>0</v>
      </c>
      <c r="P1222">
        <v>0</v>
      </c>
      <c r="Q1222">
        <v>0</v>
      </c>
      <c r="R1222">
        <v>0</v>
      </c>
      <c r="S1222">
        <v>0</v>
      </c>
      <c r="T1222">
        <v>0</v>
      </c>
      <c r="U1222">
        <v>0</v>
      </c>
      <c r="V1222">
        <v>0</v>
      </c>
      <c r="X1222">
        <v>0</v>
      </c>
      <c r="Y1222">
        <v>0</v>
      </c>
    </row>
    <row r="1223" spans="1:25" x14ac:dyDescent="0.3">
      <c r="A1223" t="s">
        <v>3677</v>
      </c>
      <c r="B1223">
        <v>8010</v>
      </c>
      <c r="C1223" t="s">
        <v>9</v>
      </c>
      <c r="D1223">
        <v>807774</v>
      </c>
      <c r="E1223" t="s">
        <v>13</v>
      </c>
      <c r="F1223" t="s">
        <v>7316</v>
      </c>
      <c r="G1223" t="s">
        <v>17</v>
      </c>
      <c r="H1223">
        <v>35</v>
      </c>
      <c r="K1223">
        <v>0</v>
      </c>
      <c r="L1223">
        <v>0</v>
      </c>
      <c r="M1223">
        <v>0</v>
      </c>
      <c r="N1223">
        <v>0</v>
      </c>
      <c r="O1223">
        <v>0</v>
      </c>
      <c r="P1223">
        <v>0</v>
      </c>
      <c r="Q1223">
        <v>0</v>
      </c>
      <c r="R1223">
        <v>0</v>
      </c>
      <c r="S1223">
        <v>0</v>
      </c>
      <c r="T1223">
        <v>0</v>
      </c>
      <c r="U1223">
        <v>0</v>
      </c>
      <c r="V1223">
        <v>0</v>
      </c>
      <c r="X1223">
        <v>0</v>
      </c>
      <c r="Y1223">
        <v>0</v>
      </c>
    </row>
    <row r="1224" spans="1:25" x14ac:dyDescent="0.3">
      <c r="A1224" t="s">
        <v>3687</v>
      </c>
      <c r="B1224">
        <v>8010</v>
      </c>
      <c r="C1224" t="s">
        <v>9</v>
      </c>
      <c r="D1224">
        <v>808051</v>
      </c>
      <c r="E1224" t="s">
        <v>13</v>
      </c>
      <c r="F1224" t="s">
        <v>7318</v>
      </c>
      <c r="G1224" t="s">
        <v>19</v>
      </c>
      <c r="H1224">
        <v>95</v>
      </c>
      <c r="K1224">
        <v>0</v>
      </c>
      <c r="L1224">
        <v>0</v>
      </c>
      <c r="M1224">
        <v>0</v>
      </c>
      <c r="N1224">
        <v>0</v>
      </c>
      <c r="O1224">
        <v>0</v>
      </c>
      <c r="P1224">
        <v>0</v>
      </c>
      <c r="Q1224">
        <v>0</v>
      </c>
      <c r="R1224">
        <v>0</v>
      </c>
      <c r="S1224">
        <v>0</v>
      </c>
      <c r="T1224">
        <v>0</v>
      </c>
      <c r="U1224">
        <v>0</v>
      </c>
      <c r="V1224">
        <v>0</v>
      </c>
      <c r="X1224">
        <v>0</v>
      </c>
      <c r="Y1224">
        <v>0</v>
      </c>
    </row>
    <row r="1225" spans="1:25" x14ac:dyDescent="0.3">
      <c r="A1225" t="s">
        <v>3580</v>
      </c>
      <c r="B1225">
        <v>8010</v>
      </c>
      <c r="C1225" t="s">
        <v>14</v>
      </c>
      <c r="D1225">
        <v>808320</v>
      </c>
      <c r="E1225" t="s">
        <v>13</v>
      </c>
      <c r="F1225" t="s">
        <v>7320</v>
      </c>
      <c r="G1225">
        <v>1</v>
      </c>
      <c r="H1225">
        <v>275</v>
      </c>
      <c r="K1225">
        <v>0</v>
      </c>
      <c r="L1225">
        <v>0</v>
      </c>
      <c r="M1225">
        <v>0</v>
      </c>
      <c r="N1225">
        <v>0</v>
      </c>
      <c r="O1225">
        <v>0</v>
      </c>
      <c r="P1225">
        <v>0</v>
      </c>
      <c r="Q1225">
        <v>0</v>
      </c>
      <c r="R1225">
        <v>0</v>
      </c>
      <c r="S1225">
        <v>0</v>
      </c>
      <c r="T1225">
        <v>0</v>
      </c>
      <c r="U1225">
        <v>0</v>
      </c>
      <c r="V1225">
        <v>0</v>
      </c>
      <c r="X1225">
        <v>0</v>
      </c>
      <c r="Y1225">
        <v>0</v>
      </c>
    </row>
    <row r="1226" spans="1:25" x14ac:dyDescent="0.3">
      <c r="A1226" t="s">
        <v>3999</v>
      </c>
      <c r="B1226">
        <v>8010</v>
      </c>
      <c r="C1226" t="s">
        <v>9</v>
      </c>
      <c r="D1226">
        <v>808548</v>
      </c>
      <c r="E1226" t="s">
        <v>13</v>
      </c>
      <c r="F1226" t="s">
        <v>7322</v>
      </c>
      <c r="G1226" t="s">
        <v>16</v>
      </c>
      <c r="H1226">
        <v>172</v>
      </c>
      <c r="K1226">
        <v>0</v>
      </c>
      <c r="L1226">
        <v>0</v>
      </c>
      <c r="M1226">
        <v>0</v>
      </c>
      <c r="N1226">
        <v>0</v>
      </c>
      <c r="O1226">
        <v>0</v>
      </c>
      <c r="P1226">
        <v>0</v>
      </c>
      <c r="Q1226">
        <v>0</v>
      </c>
      <c r="R1226">
        <v>0</v>
      </c>
      <c r="S1226">
        <v>0</v>
      </c>
      <c r="T1226">
        <v>0</v>
      </c>
      <c r="U1226">
        <v>0</v>
      </c>
      <c r="V1226">
        <v>0</v>
      </c>
      <c r="X1226">
        <v>0</v>
      </c>
      <c r="Y1226">
        <v>0</v>
      </c>
    </row>
    <row r="1227" spans="1:25" x14ac:dyDescent="0.3">
      <c r="A1227" t="s">
        <v>3579</v>
      </c>
      <c r="B1227">
        <v>8010</v>
      </c>
      <c r="C1227" t="s">
        <v>9</v>
      </c>
      <c r="D1227">
        <v>843712</v>
      </c>
      <c r="E1227" t="s">
        <v>13</v>
      </c>
      <c r="F1227" t="s">
        <v>7325</v>
      </c>
      <c r="G1227" t="s">
        <v>31</v>
      </c>
      <c r="H1227">
        <v>160</v>
      </c>
      <c r="K1227">
        <v>0</v>
      </c>
      <c r="L1227">
        <v>0</v>
      </c>
      <c r="M1227">
        <v>0</v>
      </c>
      <c r="N1227">
        <v>0</v>
      </c>
      <c r="O1227">
        <v>0</v>
      </c>
      <c r="P1227">
        <v>0</v>
      </c>
      <c r="Q1227">
        <v>0</v>
      </c>
      <c r="R1227">
        <v>0</v>
      </c>
      <c r="S1227">
        <v>0</v>
      </c>
      <c r="T1227">
        <v>0</v>
      </c>
      <c r="U1227">
        <v>0</v>
      </c>
      <c r="V1227">
        <v>0</v>
      </c>
      <c r="X1227">
        <v>0</v>
      </c>
      <c r="Y1227">
        <v>0</v>
      </c>
    </row>
    <row r="1228" spans="1:25" x14ac:dyDescent="0.3">
      <c r="A1228" t="s">
        <v>3567</v>
      </c>
      <c r="B1228">
        <v>8010</v>
      </c>
      <c r="C1228" t="s">
        <v>9</v>
      </c>
      <c r="D1228">
        <v>843713</v>
      </c>
      <c r="E1228" t="s">
        <v>13</v>
      </c>
      <c r="F1228" t="s">
        <v>7327</v>
      </c>
      <c r="G1228" t="s">
        <v>17</v>
      </c>
      <c r="H1228">
        <v>150</v>
      </c>
      <c r="K1228">
        <v>0</v>
      </c>
      <c r="L1228">
        <v>0</v>
      </c>
      <c r="M1228">
        <v>0</v>
      </c>
      <c r="N1228">
        <v>0</v>
      </c>
      <c r="O1228">
        <v>0</v>
      </c>
      <c r="P1228">
        <v>0</v>
      </c>
      <c r="Q1228">
        <v>0</v>
      </c>
      <c r="R1228">
        <v>0</v>
      </c>
      <c r="S1228">
        <v>0</v>
      </c>
      <c r="T1228">
        <v>0</v>
      </c>
      <c r="U1228">
        <v>0</v>
      </c>
      <c r="V1228">
        <v>0</v>
      </c>
      <c r="X1228">
        <v>0</v>
      </c>
      <c r="Y1228">
        <v>0</v>
      </c>
    </row>
    <row r="1229" spans="1:25" x14ac:dyDescent="0.3">
      <c r="A1229" t="s">
        <v>3679</v>
      </c>
      <c r="B1229">
        <v>8010</v>
      </c>
      <c r="C1229" t="s">
        <v>9</v>
      </c>
      <c r="D1229">
        <v>882664</v>
      </c>
      <c r="E1229" t="s">
        <v>7329</v>
      </c>
      <c r="F1229" t="s">
        <v>7330</v>
      </c>
      <c r="G1229" t="s">
        <v>19</v>
      </c>
      <c r="H1229">
        <v>100</v>
      </c>
      <c r="K1229">
        <v>0</v>
      </c>
      <c r="L1229">
        <v>0</v>
      </c>
      <c r="M1229">
        <v>0</v>
      </c>
      <c r="N1229">
        <v>0</v>
      </c>
      <c r="O1229">
        <v>0</v>
      </c>
      <c r="P1229">
        <v>0</v>
      </c>
      <c r="Q1229">
        <v>0</v>
      </c>
      <c r="R1229">
        <v>0</v>
      </c>
      <c r="S1229">
        <v>0</v>
      </c>
      <c r="T1229">
        <v>0</v>
      </c>
      <c r="U1229">
        <v>0</v>
      </c>
      <c r="V1229">
        <v>0</v>
      </c>
      <c r="X1229">
        <v>0</v>
      </c>
      <c r="Y1229">
        <v>0</v>
      </c>
    </row>
    <row r="1230" spans="1:25" x14ac:dyDescent="0.3">
      <c r="A1230" t="s">
        <v>3632</v>
      </c>
      <c r="B1230">
        <v>8010</v>
      </c>
      <c r="C1230" t="s">
        <v>9</v>
      </c>
      <c r="D1230">
        <v>883712</v>
      </c>
      <c r="E1230" t="s">
        <v>7333</v>
      </c>
      <c r="F1230" t="s">
        <v>7334</v>
      </c>
      <c r="G1230" t="s">
        <v>16</v>
      </c>
      <c r="H1230">
        <v>115</v>
      </c>
      <c r="K1230">
        <v>0</v>
      </c>
      <c r="L1230">
        <v>0</v>
      </c>
      <c r="M1230">
        <v>0</v>
      </c>
      <c r="N1230">
        <v>0</v>
      </c>
      <c r="O1230">
        <v>0</v>
      </c>
      <c r="P1230">
        <v>0</v>
      </c>
      <c r="Q1230">
        <v>0</v>
      </c>
      <c r="R1230">
        <v>0</v>
      </c>
      <c r="S1230">
        <v>0</v>
      </c>
      <c r="T1230">
        <v>0</v>
      </c>
      <c r="U1230">
        <v>0</v>
      </c>
      <c r="V1230">
        <v>0</v>
      </c>
      <c r="X1230">
        <v>0</v>
      </c>
      <c r="Y1230">
        <v>0</v>
      </c>
    </row>
    <row r="1231" spans="1:25" x14ac:dyDescent="0.3">
      <c r="A1231" t="s">
        <v>3932</v>
      </c>
      <c r="B1231">
        <v>8010</v>
      </c>
      <c r="C1231" t="s">
        <v>9</v>
      </c>
      <c r="D1231">
        <v>884502</v>
      </c>
      <c r="E1231" t="s">
        <v>7336</v>
      </c>
      <c r="F1231" t="s">
        <v>7337</v>
      </c>
      <c r="G1231" t="s">
        <v>21</v>
      </c>
      <c r="H1231">
        <v>65</v>
      </c>
      <c r="K1231">
        <v>0</v>
      </c>
      <c r="L1231">
        <v>0</v>
      </c>
      <c r="M1231">
        <v>0</v>
      </c>
      <c r="N1231">
        <v>0</v>
      </c>
      <c r="O1231">
        <v>0</v>
      </c>
      <c r="P1231">
        <v>0</v>
      </c>
      <c r="Q1231">
        <v>0</v>
      </c>
      <c r="R1231">
        <v>0</v>
      </c>
      <c r="S1231">
        <v>0</v>
      </c>
      <c r="T1231">
        <v>0</v>
      </c>
      <c r="U1231">
        <v>0</v>
      </c>
      <c r="V1231">
        <v>0</v>
      </c>
      <c r="X1231">
        <v>0</v>
      </c>
      <c r="Y1231">
        <v>0</v>
      </c>
    </row>
    <row r="1232" spans="1:25" x14ac:dyDescent="0.3">
      <c r="A1232" t="s">
        <v>3991</v>
      </c>
      <c r="B1232">
        <v>8010</v>
      </c>
      <c r="C1232" t="s">
        <v>9</v>
      </c>
      <c r="D1232">
        <v>885970</v>
      </c>
      <c r="E1232" t="s">
        <v>7339</v>
      </c>
      <c r="F1232" t="s">
        <v>7340</v>
      </c>
      <c r="G1232" t="s">
        <v>29</v>
      </c>
      <c r="H1232">
        <v>32</v>
      </c>
      <c r="K1232">
        <v>0</v>
      </c>
      <c r="L1232">
        <v>0</v>
      </c>
      <c r="M1232">
        <v>0</v>
      </c>
      <c r="N1232">
        <v>0</v>
      </c>
      <c r="O1232">
        <v>0</v>
      </c>
      <c r="P1232">
        <v>0</v>
      </c>
      <c r="Q1232">
        <v>0</v>
      </c>
      <c r="R1232">
        <v>0</v>
      </c>
      <c r="S1232">
        <v>0</v>
      </c>
      <c r="T1232">
        <v>0</v>
      </c>
      <c r="U1232">
        <v>0</v>
      </c>
      <c r="V1232">
        <v>0</v>
      </c>
      <c r="X1232">
        <v>0</v>
      </c>
      <c r="Y1232">
        <v>0</v>
      </c>
    </row>
    <row r="1233" spans="1:26" x14ac:dyDescent="0.3">
      <c r="A1233" t="s">
        <v>3850</v>
      </c>
      <c r="B1233">
        <v>8010</v>
      </c>
      <c r="C1233" t="s">
        <v>9</v>
      </c>
      <c r="D1233">
        <v>886085</v>
      </c>
      <c r="E1233" t="s">
        <v>7342</v>
      </c>
      <c r="F1233" t="s">
        <v>7343</v>
      </c>
      <c r="G1233" t="s">
        <v>19</v>
      </c>
      <c r="H1233">
        <v>120</v>
      </c>
      <c r="K1233">
        <v>0</v>
      </c>
      <c r="L1233">
        <v>0</v>
      </c>
      <c r="M1233">
        <v>0</v>
      </c>
      <c r="N1233">
        <v>0</v>
      </c>
      <c r="O1233">
        <v>0</v>
      </c>
      <c r="P1233">
        <v>0</v>
      </c>
      <c r="Q1233">
        <v>0</v>
      </c>
      <c r="R1233">
        <v>0</v>
      </c>
      <c r="S1233">
        <v>0</v>
      </c>
      <c r="T1233">
        <v>0</v>
      </c>
      <c r="U1233">
        <v>0</v>
      </c>
      <c r="V1233">
        <v>0</v>
      </c>
      <c r="X1233">
        <v>0</v>
      </c>
      <c r="Y1233">
        <v>0</v>
      </c>
    </row>
    <row r="1234" spans="1:26" x14ac:dyDescent="0.3">
      <c r="A1234" t="s">
        <v>3763</v>
      </c>
      <c r="B1234">
        <v>8010</v>
      </c>
      <c r="C1234" t="s">
        <v>9</v>
      </c>
      <c r="D1234">
        <v>886176</v>
      </c>
      <c r="E1234" t="s">
        <v>7345</v>
      </c>
      <c r="F1234" t="s">
        <v>7346</v>
      </c>
      <c r="G1234" t="s">
        <v>17</v>
      </c>
      <c r="H1234">
        <v>175</v>
      </c>
      <c r="K1234">
        <v>0</v>
      </c>
      <c r="L1234">
        <v>0</v>
      </c>
      <c r="M1234">
        <v>0</v>
      </c>
      <c r="N1234">
        <v>0</v>
      </c>
      <c r="O1234">
        <v>0</v>
      </c>
      <c r="P1234">
        <v>0</v>
      </c>
      <c r="Q1234">
        <v>0</v>
      </c>
      <c r="R1234">
        <v>0</v>
      </c>
      <c r="S1234">
        <v>0</v>
      </c>
      <c r="T1234">
        <v>0</v>
      </c>
      <c r="U1234">
        <v>0</v>
      </c>
      <c r="V1234">
        <v>0</v>
      </c>
      <c r="X1234">
        <v>0</v>
      </c>
      <c r="Y1234">
        <v>0</v>
      </c>
    </row>
    <row r="1235" spans="1:26" x14ac:dyDescent="0.3">
      <c r="A1235" t="s">
        <v>3676</v>
      </c>
      <c r="B1235">
        <v>8010</v>
      </c>
      <c r="C1235" t="s">
        <v>9</v>
      </c>
      <c r="D1235">
        <v>886208</v>
      </c>
      <c r="E1235" t="s">
        <v>7348</v>
      </c>
      <c r="F1235" t="s">
        <v>7349</v>
      </c>
      <c r="G1235" t="s">
        <v>16</v>
      </c>
      <c r="H1235">
        <v>70</v>
      </c>
      <c r="K1235">
        <v>0</v>
      </c>
      <c r="L1235">
        <v>0</v>
      </c>
      <c r="M1235">
        <v>0</v>
      </c>
      <c r="N1235">
        <v>0</v>
      </c>
      <c r="O1235">
        <v>0</v>
      </c>
      <c r="P1235">
        <v>0</v>
      </c>
      <c r="Q1235">
        <v>0</v>
      </c>
      <c r="R1235">
        <v>0</v>
      </c>
      <c r="S1235">
        <v>0</v>
      </c>
      <c r="T1235">
        <v>0</v>
      </c>
      <c r="U1235">
        <v>0</v>
      </c>
      <c r="V1235">
        <v>0</v>
      </c>
      <c r="X1235">
        <v>0</v>
      </c>
      <c r="Y1235">
        <v>0</v>
      </c>
    </row>
    <row r="1236" spans="1:26" x14ac:dyDescent="0.3">
      <c r="A1236" t="s">
        <v>3992</v>
      </c>
      <c r="B1236">
        <v>8010</v>
      </c>
      <c r="C1236" t="s">
        <v>9</v>
      </c>
      <c r="D1236">
        <v>887717</v>
      </c>
      <c r="E1236" t="s">
        <v>7351</v>
      </c>
      <c r="F1236" t="s">
        <v>7352</v>
      </c>
      <c r="G1236" t="s">
        <v>16</v>
      </c>
      <c r="H1236">
        <v>3</v>
      </c>
      <c r="K1236">
        <v>0</v>
      </c>
      <c r="L1236">
        <v>0</v>
      </c>
      <c r="M1236">
        <v>0</v>
      </c>
      <c r="N1236">
        <v>0</v>
      </c>
      <c r="O1236">
        <v>0</v>
      </c>
      <c r="P1236">
        <v>0</v>
      </c>
      <c r="Q1236">
        <v>0</v>
      </c>
      <c r="R1236">
        <v>0</v>
      </c>
      <c r="S1236">
        <v>0</v>
      </c>
      <c r="T1236">
        <v>0</v>
      </c>
      <c r="U1236">
        <v>0</v>
      </c>
      <c r="V1236">
        <v>0</v>
      </c>
      <c r="X1236">
        <v>0</v>
      </c>
      <c r="Y1236">
        <v>0</v>
      </c>
    </row>
    <row r="1237" spans="1:26" x14ac:dyDescent="0.3">
      <c r="A1237" t="s">
        <v>3678</v>
      </c>
      <c r="B1237">
        <v>8010</v>
      </c>
      <c r="C1237" t="s">
        <v>9</v>
      </c>
      <c r="D1237">
        <v>888998</v>
      </c>
      <c r="E1237" t="s">
        <v>7355</v>
      </c>
      <c r="F1237" t="s">
        <v>7356</v>
      </c>
      <c r="G1237" t="s">
        <v>16</v>
      </c>
      <c r="H1237">
        <v>25</v>
      </c>
      <c r="J1237">
        <v>1</v>
      </c>
      <c r="K1237">
        <v>0</v>
      </c>
      <c r="L1237">
        <v>0</v>
      </c>
      <c r="M1237">
        <v>0</v>
      </c>
      <c r="N1237">
        <v>0</v>
      </c>
      <c r="O1237">
        <v>0</v>
      </c>
      <c r="P1237">
        <v>0</v>
      </c>
      <c r="Q1237">
        <v>0</v>
      </c>
      <c r="R1237">
        <v>0</v>
      </c>
      <c r="S1237">
        <v>0</v>
      </c>
      <c r="T1237">
        <v>0</v>
      </c>
      <c r="U1237">
        <v>0</v>
      </c>
      <c r="V1237">
        <v>0</v>
      </c>
      <c r="X1237">
        <v>0</v>
      </c>
      <c r="Y1237">
        <v>0</v>
      </c>
      <c r="Z1237">
        <v>0</v>
      </c>
    </row>
    <row r="1238" spans="1:26" x14ac:dyDescent="0.3">
      <c r="A1238" t="s">
        <v>4000</v>
      </c>
      <c r="B1238">
        <v>8010</v>
      </c>
      <c r="C1238" t="s">
        <v>9</v>
      </c>
      <c r="D1238">
        <v>888998</v>
      </c>
      <c r="E1238" t="s">
        <v>7358</v>
      </c>
      <c r="F1238" t="s">
        <v>7359</v>
      </c>
      <c r="G1238" t="s">
        <v>17</v>
      </c>
      <c r="H1238">
        <v>25</v>
      </c>
      <c r="K1238">
        <v>0</v>
      </c>
      <c r="L1238">
        <v>0</v>
      </c>
      <c r="M1238">
        <v>0</v>
      </c>
      <c r="N1238">
        <v>0</v>
      </c>
      <c r="O1238">
        <v>0</v>
      </c>
      <c r="P1238">
        <v>0</v>
      </c>
      <c r="Q1238">
        <v>0</v>
      </c>
      <c r="R1238">
        <v>0</v>
      </c>
      <c r="S1238">
        <v>0</v>
      </c>
      <c r="T1238">
        <v>0</v>
      </c>
      <c r="U1238">
        <v>0</v>
      </c>
      <c r="V1238">
        <v>0</v>
      </c>
      <c r="X1238">
        <v>0</v>
      </c>
      <c r="Y1238">
        <v>0</v>
      </c>
    </row>
    <row r="1239" spans="1:26" x14ac:dyDescent="0.3">
      <c r="A1239" t="s">
        <v>4113</v>
      </c>
      <c r="B1239">
        <v>8010</v>
      </c>
      <c r="C1239" t="s">
        <v>12</v>
      </c>
      <c r="D1239">
        <v>99033</v>
      </c>
      <c r="E1239" t="s">
        <v>5935</v>
      </c>
      <c r="F1239" t="s">
        <v>7360</v>
      </c>
      <c r="G1239" t="s">
        <v>19</v>
      </c>
      <c r="H1239">
        <v>90</v>
      </c>
      <c r="K1239">
        <v>0</v>
      </c>
      <c r="L1239">
        <v>0</v>
      </c>
      <c r="M1239">
        <v>0</v>
      </c>
      <c r="N1239">
        <v>0</v>
      </c>
      <c r="O1239">
        <v>0</v>
      </c>
      <c r="P1239">
        <v>0</v>
      </c>
      <c r="Q1239">
        <v>0</v>
      </c>
      <c r="R1239">
        <v>0</v>
      </c>
      <c r="S1239">
        <v>0</v>
      </c>
      <c r="T1239">
        <v>0</v>
      </c>
      <c r="U1239">
        <v>0</v>
      </c>
      <c r="V1239">
        <v>0</v>
      </c>
      <c r="X1239">
        <v>0</v>
      </c>
      <c r="Y1239">
        <v>0</v>
      </c>
    </row>
    <row r="1240" spans="1:26" x14ac:dyDescent="0.3">
      <c r="A1240" t="s">
        <v>3923</v>
      </c>
      <c r="B1240">
        <v>8010</v>
      </c>
      <c r="C1240" t="s">
        <v>12</v>
      </c>
      <c r="D1240">
        <v>802658</v>
      </c>
      <c r="E1240" t="s">
        <v>13</v>
      </c>
      <c r="F1240" t="s">
        <v>7362</v>
      </c>
      <c r="G1240" t="s">
        <v>17</v>
      </c>
      <c r="H1240">
        <v>112</v>
      </c>
      <c r="K1240">
        <v>0</v>
      </c>
      <c r="L1240">
        <v>0</v>
      </c>
      <c r="M1240">
        <v>0</v>
      </c>
      <c r="N1240">
        <v>0</v>
      </c>
      <c r="O1240">
        <v>0</v>
      </c>
      <c r="P1240">
        <v>0</v>
      </c>
      <c r="Q1240">
        <v>0</v>
      </c>
      <c r="R1240">
        <v>0</v>
      </c>
      <c r="S1240">
        <v>0</v>
      </c>
      <c r="T1240">
        <v>0</v>
      </c>
      <c r="U1240">
        <v>0</v>
      </c>
      <c r="V1240">
        <v>0</v>
      </c>
      <c r="X1240">
        <v>0</v>
      </c>
      <c r="Y1240">
        <v>0</v>
      </c>
    </row>
    <row r="1241" spans="1:26" x14ac:dyDescent="0.3">
      <c r="A1241" t="s">
        <v>3559</v>
      </c>
      <c r="B1241">
        <v>8010</v>
      </c>
      <c r="C1241" t="s">
        <v>12</v>
      </c>
      <c r="D1241">
        <v>802685</v>
      </c>
      <c r="E1241" t="s">
        <v>13</v>
      </c>
      <c r="F1241" t="s">
        <v>7364</v>
      </c>
      <c r="G1241" t="s">
        <v>17</v>
      </c>
      <c r="H1241">
        <v>110</v>
      </c>
      <c r="K1241">
        <v>0</v>
      </c>
      <c r="L1241">
        <v>0</v>
      </c>
      <c r="M1241">
        <v>0</v>
      </c>
      <c r="N1241">
        <v>0</v>
      </c>
      <c r="O1241">
        <v>0</v>
      </c>
      <c r="P1241">
        <v>0</v>
      </c>
      <c r="Q1241">
        <v>0</v>
      </c>
      <c r="R1241">
        <v>0</v>
      </c>
      <c r="S1241">
        <v>0</v>
      </c>
      <c r="T1241">
        <v>0</v>
      </c>
      <c r="U1241">
        <v>0</v>
      </c>
      <c r="V1241">
        <v>0</v>
      </c>
      <c r="X1241">
        <v>0</v>
      </c>
      <c r="Y1241">
        <v>0</v>
      </c>
    </row>
    <row r="1242" spans="1:26" x14ac:dyDescent="0.3">
      <c r="A1242" t="s">
        <v>3631</v>
      </c>
      <c r="B1242">
        <v>8010</v>
      </c>
      <c r="C1242" t="s">
        <v>12</v>
      </c>
      <c r="D1242">
        <v>803513</v>
      </c>
      <c r="E1242" t="s">
        <v>13</v>
      </c>
      <c r="F1242" t="s">
        <v>7366</v>
      </c>
      <c r="G1242" t="s">
        <v>17</v>
      </c>
      <c r="H1242">
        <v>125</v>
      </c>
      <c r="K1242">
        <v>0</v>
      </c>
      <c r="L1242">
        <v>0</v>
      </c>
      <c r="M1242">
        <v>0</v>
      </c>
      <c r="N1242">
        <v>0</v>
      </c>
      <c r="O1242">
        <v>0</v>
      </c>
      <c r="P1242">
        <v>0</v>
      </c>
      <c r="Q1242">
        <v>0</v>
      </c>
      <c r="R1242">
        <v>0</v>
      </c>
      <c r="S1242">
        <v>0</v>
      </c>
      <c r="T1242">
        <v>0</v>
      </c>
      <c r="U1242">
        <v>0</v>
      </c>
      <c r="V1242">
        <v>0</v>
      </c>
      <c r="X1242">
        <v>0</v>
      </c>
      <c r="Y1242">
        <v>0</v>
      </c>
    </row>
    <row r="1243" spans="1:26" x14ac:dyDescent="0.3">
      <c r="A1243" t="s">
        <v>3554</v>
      </c>
      <c r="B1243">
        <v>8010</v>
      </c>
      <c r="C1243" t="s">
        <v>12</v>
      </c>
      <c r="D1243">
        <v>803570</v>
      </c>
      <c r="E1243" t="s">
        <v>13</v>
      </c>
      <c r="F1243" t="s">
        <v>7369</v>
      </c>
      <c r="G1243" t="s">
        <v>19</v>
      </c>
      <c r="H1243">
        <v>30</v>
      </c>
      <c r="K1243">
        <v>0</v>
      </c>
      <c r="L1243">
        <v>0</v>
      </c>
      <c r="M1243">
        <v>0</v>
      </c>
      <c r="N1243">
        <v>0</v>
      </c>
      <c r="O1243">
        <v>0</v>
      </c>
      <c r="P1243">
        <v>0</v>
      </c>
      <c r="Q1243">
        <v>0</v>
      </c>
      <c r="R1243">
        <v>0</v>
      </c>
      <c r="S1243">
        <v>0</v>
      </c>
      <c r="T1243">
        <v>0</v>
      </c>
      <c r="U1243">
        <v>0</v>
      </c>
      <c r="V1243">
        <v>0</v>
      </c>
      <c r="X1243">
        <v>0</v>
      </c>
      <c r="Y1243">
        <v>0</v>
      </c>
    </row>
    <row r="1244" spans="1:26" x14ac:dyDescent="0.3">
      <c r="A1244" t="s">
        <v>4074</v>
      </c>
      <c r="B1244">
        <v>8010</v>
      </c>
      <c r="C1244" t="s">
        <v>12</v>
      </c>
      <c r="D1244">
        <v>803580</v>
      </c>
      <c r="E1244" t="s">
        <v>13</v>
      </c>
      <c r="F1244" t="s">
        <v>7372</v>
      </c>
      <c r="G1244" t="s">
        <v>19</v>
      </c>
      <c r="H1244">
        <v>25</v>
      </c>
      <c r="K1244">
        <v>0</v>
      </c>
      <c r="L1244">
        <v>0</v>
      </c>
      <c r="M1244">
        <v>0</v>
      </c>
      <c r="N1244">
        <v>0</v>
      </c>
      <c r="O1244">
        <v>0</v>
      </c>
      <c r="P1244">
        <v>0</v>
      </c>
      <c r="Q1244">
        <v>0</v>
      </c>
      <c r="R1244">
        <v>0</v>
      </c>
      <c r="S1244">
        <v>0</v>
      </c>
      <c r="T1244">
        <v>0</v>
      </c>
      <c r="U1244">
        <v>0</v>
      </c>
      <c r="V1244">
        <v>0</v>
      </c>
      <c r="X1244">
        <v>0</v>
      </c>
      <c r="Y1244">
        <v>0</v>
      </c>
    </row>
    <row r="1245" spans="1:26" x14ac:dyDescent="0.3">
      <c r="A1245" t="s">
        <v>3618</v>
      </c>
      <c r="B1245">
        <v>8010</v>
      </c>
      <c r="C1245" t="s">
        <v>12</v>
      </c>
      <c r="D1245">
        <v>803718</v>
      </c>
      <c r="E1245" t="s">
        <v>13</v>
      </c>
      <c r="F1245" t="s">
        <v>7374</v>
      </c>
      <c r="G1245" t="s">
        <v>16</v>
      </c>
      <c r="H1245">
        <v>15</v>
      </c>
      <c r="K1245">
        <v>0</v>
      </c>
      <c r="L1245">
        <v>0</v>
      </c>
      <c r="M1245">
        <v>0</v>
      </c>
      <c r="N1245">
        <v>0</v>
      </c>
      <c r="O1245">
        <v>0</v>
      </c>
      <c r="P1245">
        <v>0</v>
      </c>
      <c r="Q1245">
        <v>0</v>
      </c>
      <c r="R1245">
        <v>0</v>
      </c>
      <c r="S1245">
        <v>0</v>
      </c>
      <c r="T1245">
        <v>0</v>
      </c>
      <c r="U1245">
        <v>0</v>
      </c>
      <c r="V1245">
        <v>0</v>
      </c>
      <c r="X1245">
        <v>0</v>
      </c>
      <c r="Y1245">
        <v>0</v>
      </c>
    </row>
    <row r="1246" spans="1:26" x14ac:dyDescent="0.3">
      <c r="A1246" t="s">
        <v>3600</v>
      </c>
      <c r="B1246">
        <v>8010</v>
      </c>
      <c r="C1246" t="s">
        <v>12</v>
      </c>
      <c r="D1246">
        <v>803761</v>
      </c>
      <c r="E1246" t="s">
        <v>13</v>
      </c>
      <c r="F1246" t="s">
        <v>7376</v>
      </c>
      <c r="G1246" t="s">
        <v>21</v>
      </c>
      <c r="H1246">
        <v>155</v>
      </c>
      <c r="K1246">
        <v>0</v>
      </c>
      <c r="L1246">
        <v>0</v>
      </c>
      <c r="M1246">
        <v>0</v>
      </c>
      <c r="N1246">
        <v>0</v>
      </c>
      <c r="O1246">
        <v>0</v>
      </c>
      <c r="P1246">
        <v>0</v>
      </c>
      <c r="Q1246">
        <v>0</v>
      </c>
      <c r="R1246">
        <v>0</v>
      </c>
      <c r="S1246">
        <v>0</v>
      </c>
      <c r="T1246">
        <v>0</v>
      </c>
      <c r="U1246">
        <v>0</v>
      </c>
      <c r="V1246">
        <v>0</v>
      </c>
      <c r="X1246">
        <v>0</v>
      </c>
      <c r="Y1246">
        <v>0</v>
      </c>
    </row>
    <row r="1247" spans="1:26" x14ac:dyDescent="0.3">
      <c r="A1247" t="s">
        <v>3628</v>
      </c>
      <c r="B1247">
        <v>8010</v>
      </c>
      <c r="C1247" t="s">
        <v>12</v>
      </c>
      <c r="D1247">
        <v>803782</v>
      </c>
      <c r="E1247" t="s">
        <v>13</v>
      </c>
      <c r="F1247" t="s">
        <v>7378</v>
      </c>
      <c r="G1247" t="s">
        <v>19</v>
      </c>
      <c r="H1247">
        <v>70</v>
      </c>
      <c r="K1247">
        <v>0</v>
      </c>
      <c r="L1247">
        <v>0</v>
      </c>
      <c r="M1247">
        <v>0</v>
      </c>
      <c r="N1247">
        <v>0</v>
      </c>
      <c r="O1247">
        <v>0</v>
      </c>
      <c r="P1247">
        <v>0</v>
      </c>
      <c r="Q1247">
        <v>0</v>
      </c>
      <c r="R1247">
        <v>0</v>
      </c>
      <c r="S1247">
        <v>0</v>
      </c>
      <c r="T1247">
        <v>0</v>
      </c>
      <c r="U1247">
        <v>0</v>
      </c>
      <c r="V1247">
        <v>0</v>
      </c>
      <c r="X1247">
        <v>0</v>
      </c>
      <c r="Y1247">
        <v>0</v>
      </c>
    </row>
    <row r="1248" spans="1:26" x14ac:dyDescent="0.3">
      <c r="A1248" t="s">
        <v>3555</v>
      </c>
      <c r="B1248">
        <v>8010</v>
      </c>
      <c r="C1248" t="s">
        <v>12</v>
      </c>
      <c r="D1248">
        <v>803800</v>
      </c>
      <c r="E1248" t="s">
        <v>13</v>
      </c>
      <c r="F1248" t="s">
        <v>7380</v>
      </c>
      <c r="G1248" t="s">
        <v>19</v>
      </c>
      <c r="H1248">
        <v>45</v>
      </c>
      <c r="K1248">
        <v>0</v>
      </c>
      <c r="L1248">
        <v>0</v>
      </c>
      <c r="M1248">
        <v>0</v>
      </c>
      <c r="N1248">
        <v>0</v>
      </c>
      <c r="O1248">
        <v>0</v>
      </c>
      <c r="P1248">
        <v>0</v>
      </c>
      <c r="Q1248">
        <v>0</v>
      </c>
      <c r="R1248">
        <v>0</v>
      </c>
      <c r="S1248">
        <v>0</v>
      </c>
      <c r="T1248">
        <v>0</v>
      </c>
      <c r="U1248">
        <v>0</v>
      </c>
      <c r="V1248">
        <v>0</v>
      </c>
      <c r="X1248">
        <v>0</v>
      </c>
      <c r="Y1248">
        <v>0</v>
      </c>
    </row>
    <row r="1249" spans="1:26" x14ac:dyDescent="0.3">
      <c r="A1249" t="s">
        <v>4073</v>
      </c>
      <c r="B1249">
        <v>8010</v>
      </c>
      <c r="C1249" t="s">
        <v>12</v>
      </c>
      <c r="D1249">
        <v>803801</v>
      </c>
      <c r="E1249" t="s">
        <v>13</v>
      </c>
      <c r="F1249" t="s">
        <v>7382</v>
      </c>
      <c r="G1249" t="s">
        <v>21</v>
      </c>
      <c r="H1249">
        <v>40</v>
      </c>
      <c r="K1249">
        <v>0</v>
      </c>
      <c r="L1249">
        <v>0</v>
      </c>
      <c r="M1249">
        <v>0</v>
      </c>
      <c r="N1249">
        <v>0</v>
      </c>
      <c r="O1249">
        <v>0</v>
      </c>
      <c r="P1249">
        <v>0</v>
      </c>
      <c r="Q1249">
        <v>0</v>
      </c>
      <c r="R1249">
        <v>0</v>
      </c>
      <c r="S1249">
        <v>0</v>
      </c>
      <c r="T1249">
        <v>0</v>
      </c>
      <c r="U1249">
        <v>0</v>
      </c>
      <c r="V1249">
        <v>0</v>
      </c>
      <c r="X1249">
        <v>0</v>
      </c>
      <c r="Y1249">
        <v>0</v>
      </c>
    </row>
    <row r="1250" spans="1:26" x14ac:dyDescent="0.3">
      <c r="A1250" t="s">
        <v>3550</v>
      </c>
      <c r="B1250">
        <v>8010</v>
      </c>
      <c r="C1250" t="s">
        <v>12</v>
      </c>
      <c r="D1250">
        <v>803802</v>
      </c>
      <c r="E1250" t="s">
        <v>13</v>
      </c>
      <c r="F1250" t="s">
        <v>7385</v>
      </c>
      <c r="G1250" t="s">
        <v>19</v>
      </c>
      <c r="H1250">
        <v>50</v>
      </c>
      <c r="K1250">
        <v>0</v>
      </c>
      <c r="L1250">
        <v>0</v>
      </c>
      <c r="M1250">
        <v>0</v>
      </c>
      <c r="N1250">
        <v>0</v>
      </c>
      <c r="O1250">
        <v>0</v>
      </c>
      <c r="P1250">
        <v>0</v>
      </c>
      <c r="Q1250">
        <v>0</v>
      </c>
      <c r="R1250">
        <v>0</v>
      </c>
      <c r="S1250">
        <v>0</v>
      </c>
      <c r="T1250">
        <v>0</v>
      </c>
      <c r="U1250">
        <v>0</v>
      </c>
      <c r="V1250">
        <v>0</v>
      </c>
      <c r="X1250">
        <v>0</v>
      </c>
      <c r="Y1250">
        <v>0</v>
      </c>
    </row>
    <row r="1251" spans="1:26" x14ac:dyDescent="0.3">
      <c r="A1251" t="s">
        <v>4079</v>
      </c>
      <c r="B1251">
        <v>8010</v>
      </c>
      <c r="C1251" t="s">
        <v>12</v>
      </c>
      <c r="D1251">
        <v>803810</v>
      </c>
      <c r="E1251" t="s">
        <v>13</v>
      </c>
      <c r="F1251" t="s">
        <v>7387</v>
      </c>
      <c r="G1251" t="s">
        <v>16</v>
      </c>
      <c r="H1251">
        <v>35</v>
      </c>
      <c r="K1251">
        <v>0</v>
      </c>
      <c r="L1251">
        <v>0</v>
      </c>
      <c r="M1251">
        <v>0</v>
      </c>
      <c r="N1251">
        <v>0</v>
      </c>
      <c r="O1251">
        <v>0</v>
      </c>
      <c r="P1251">
        <v>0</v>
      </c>
      <c r="Q1251">
        <v>0</v>
      </c>
      <c r="R1251">
        <v>0</v>
      </c>
      <c r="S1251">
        <v>0</v>
      </c>
      <c r="T1251">
        <v>0</v>
      </c>
      <c r="U1251">
        <v>0</v>
      </c>
      <c r="V1251">
        <v>0</v>
      </c>
      <c r="X1251">
        <v>0</v>
      </c>
      <c r="Y1251">
        <v>0</v>
      </c>
      <c r="Z1251">
        <v>0</v>
      </c>
    </row>
    <row r="1252" spans="1:26" x14ac:dyDescent="0.3">
      <c r="A1252" t="s">
        <v>3674</v>
      </c>
      <c r="B1252">
        <v>8010</v>
      </c>
      <c r="C1252" t="s">
        <v>12</v>
      </c>
      <c r="D1252">
        <v>804238</v>
      </c>
      <c r="E1252" t="s">
        <v>13</v>
      </c>
      <c r="F1252" t="s">
        <v>7389</v>
      </c>
      <c r="G1252" t="s">
        <v>16</v>
      </c>
      <c r="H1252">
        <v>80</v>
      </c>
      <c r="I1252">
        <v>0</v>
      </c>
      <c r="J1252">
        <v>6</v>
      </c>
      <c r="K1252">
        <v>0</v>
      </c>
      <c r="L1252">
        <v>0</v>
      </c>
      <c r="M1252">
        <v>0</v>
      </c>
      <c r="N1252">
        <v>0</v>
      </c>
      <c r="O1252">
        <v>0</v>
      </c>
      <c r="P1252">
        <v>0</v>
      </c>
      <c r="Q1252">
        <v>0</v>
      </c>
      <c r="R1252">
        <v>0</v>
      </c>
      <c r="S1252">
        <v>0</v>
      </c>
      <c r="T1252">
        <v>0</v>
      </c>
      <c r="U1252">
        <v>0</v>
      </c>
      <c r="V1252">
        <v>0</v>
      </c>
      <c r="X1252">
        <v>0</v>
      </c>
      <c r="Y1252">
        <v>0</v>
      </c>
      <c r="Z1252">
        <v>191</v>
      </c>
    </row>
    <row r="1253" spans="1:26" x14ac:dyDescent="0.3">
      <c r="A1253" t="s">
        <v>3570</v>
      </c>
      <c r="B1253">
        <v>8010</v>
      </c>
      <c r="C1253" t="s">
        <v>12</v>
      </c>
      <c r="D1253">
        <v>804380</v>
      </c>
      <c r="E1253" t="s">
        <v>13</v>
      </c>
      <c r="F1253" t="s">
        <v>7391</v>
      </c>
      <c r="G1253" t="s">
        <v>24</v>
      </c>
      <c r="H1253">
        <v>115</v>
      </c>
      <c r="K1253">
        <v>0</v>
      </c>
      <c r="L1253">
        <v>0</v>
      </c>
      <c r="M1253">
        <v>0</v>
      </c>
      <c r="N1253">
        <v>0</v>
      </c>
      <c r="O1253">
        <v>0</v>
      </c>
      <c r="P1253">
        <v>0</v>
      </c>
      <c r="Q1253">
        <v>0</v>
      </c>
      <c r="R1253">
        <v>0</v>
      </c>
      <c r="S1253">
        <v>0</v>
      </c>
      <c r="T1253">
        <v>0</v>
      </c>
      <c r="U1253">
        <v>0</v>
      </c>
      <c r="V1253">
        <v>0</v>
      </c>
      <c r="X1253">
        <v>0</v>
      </c>
      <c r="Y1253">
        <v>0</v>
      </c>
    </row>
    <row r="1254" spans="1:26" x14ac:dyDescent="0.3">
      <c r="A1254" t="s">
        <v>3545</v>
      </c>
      <c r="B1254">
        <v>8010</v>
      </c>
      <c r="C1254" t="s">
        <v>12</v>
      </c>
      <c r="D1254">
        <v>804600</v>
      </c>
      <c r="E1254" t="s">
        <v>13</v>
      </c>
      <c r="F1254" t="s">
        <v>7393</v>
      </c>
      <c r="G1254" t="s">
        <v>16</v>
      </c>
      <c r="H1254">
        <v>85</v>
      </c>
      <c r="K1254">
        <v>0</v>
      </c>
      <c r="L1254">
        <v>0</v>
      </c>
      <c r="M1254">
        <v>0</v>
      </c>
      <c r="N1254">
        <v>0</v>
      </c>
      <c r="O1254">
        <v>0</v>
      </c>
      <c r="P1254">
        <v>0</v>
      </c>
      <c r="Q1254">
        <v>0</v>
      </c>
      <c r="R1254">
        <v>0</v>
      </c>
      <c r="S1254">
        <v>0</v>
      </c>
      <c r="T1254">
        <v>0</v>
      </c>
      <c r="U1254">
        <v>0</v>
      </c>
      <c r="V1254">
        <v>0</v>
      </c>
      <c r="X1254">
        <v>0</v>
      </c>
      <c r="Y1254">
        <v>0</v>
      </c>
    </row>
    <row r="1255" spans="1:26" x14ac:dyDescent="0.3">
      <c r="A1255" t="s">
        <v>3608</v>
      </c>
      <c r="B1255">
        <v>8010</v>
      </c>
      <c r="C1255" t="s">
        <v>12</v>
      </c>
      <c r="D1255">
        <v>804692</v>
      </c>
      <c r="E1255" t="s">
        <v>13</v>
      </c>
      <c r="F1255" t="s">
        <v>7396</v>
      </c>
      <c r="G1255" t="s">
        <v>16</v>
      </c>
      <c r="H1255">
        <v>118</v>
      </c>
      <c r="K1255">
        <v>0</v>
      </c>
      <c r="L1255">
        <v>0</v>
      </c>
      <c r="M1255">
        <v>0</v>
      </c>
      <c r="N1255">
        <v>0</v>
      </c>
      <c r="O1255">
        <v>0</v>
      </c>
      <c r="P1255">
        <v>0</v>
      </c>
      <c r="Q1255">
        <v>0</v>
      </c>
      <c r="R1255">
        <v>0</v>
      </c>
      <c r="S1255">
        <v>0</v>
      </c>
      <c r="T1255">
        <v>0</v>
      </c>
      <c r="U1255">
        <v>0</v>
      </c>
      <c r="V1255">
        <v>0</v>
      </c>
      <c r="X1255">
        <v>0</v>
      </c>
      <c r="Y1255">
        <v>0</v>
      </c>
    </row>
    <row r="1256" spans="1:26" x14ac:dyDescent="0.3">
      <c r="A1256" t="s">
        <v>3578</v>
      </c>
      <c r="B1256">
        <v>8010</v>
      </c>
      <c r="C1256" t="s">
        <v>12</v>
      </c>
      <c r="D1256">
        <v>804750</v>
      </c>
      <c r="E1256" t="s">
        <v>13</v>
      </c>
      <c r="F1256" t="s">
        <v>7398</v>
      </c>
      <c r="G1256" t="s">
        <v>31</v>
      </c>
      <c r="H1256">
        <v>165</v>
      </c>
      <c r="K1256">
        <v>0</v>
      </c>
      <c r="L1256">
        <v>0</v>
      </c>
      <c r="M1256">
        <v>0</v>
      </c>
      <c r="N1256">
        <v>0</v>
      </c>
      <c r="O1256">
        <v>0</v>
      </c>
      <c r="P1256">
        <v>0</v>
      </c>
      <c r="Q1256">
        <v>0</v>
      </c>
      <c r="R1256">
        <v>0</v>
      </c>
      <c r="S1256">
        <v>0</v>
      </c>
      <c r="T1256">
        <v>0</v>
      </c>
      <c r="U1256">
        <v>0</v>
      </c>
      <c r="V1256">
        <v>0</v>
      </c>
      <c r="X1256">
        <v>0</v>
      </c>
      <c r="Y1256">
        <v>0</v>
      </c>
    </row>
    <row r="1257" spans="1:26" x14ac:dyDescent="0.3">
      <c r="A1257" t="s">
        <v>3641</v>
      </c>
      <c r="B1257">
        <v>8010</v>
      </c>
      <c r="C1257" t="s">
        <v>12</v>
      </c>
      <c r="D1257">
        <v>806471</v>
      </c>
      <c r="E1257" t="s">
        <v>13</v>
      </c>
      <c r="F1257" t="s">
        <v>7400</v>
      </c>
      <c r="G1257" t="s">
        <v>31</v>
      </c>
      <c r="H1257">
        <v>130</v>
      </c>
      <c r="K1257">
        <v>0</v>
      </c>
      <c r="L1257">
        <v>0</v>
      </c>
      <c r="M1257">
        <v>0</v>
      </c>
      <c r="N1257">
        <v>0</v>
      </c>
      <c r="O1257">
        <v>0</v>
      </c>
      <c r="P1257">
        <v>0</v>
      </c>
      <c r="Q1257">
        <v>0</v>
      </c>
      <c r="R1257">
        <v>0</v>
      </c>
      <c r="S1257">
        <v>0</v>
      </c>
      <c r="T1257">
        <v>0</v>
      </c>
      <c r="U1257">
        <v>0</v>
      </c>
      <c r="V1257">
        <v>0</v>
      </c>
      <c r="X1257">
        <v>0</v>
      </c>
      <c r="Y1257">
        <v>0</v>
      </c>
    </row>
    <row r="1258" spans="1:26" x14ac:dyDescent="0.3">
      <c r="A1258" t="s">
        <v>3643</v>
      </c>
      <c r="B1258">
        <v>8010</v>
      </c>
      <c r="C1258" t="s">
        <v>12</v>
      </c>
      <c r="D1258">
        <v>807811</v>
      </c>
      <c r="E1258" t="s">
        <v>13</v>
      </c>
      <c r="F1258" t="s">
        <v>7402</v>
      </c>
      <c r="G1258" t="s">
        <v>31</v>
      </c>
      <c r="H1258">
        <v>125</v>
      </c>
      <c r="K1258">
        <v>0</v>
      </c>
      <c r="L1258">
        <v>0</v>
      </c>
      <c r="M1258">
        <v>0</v>
      </c>
      <c r="N1258">
        <v>0</v>
      </c>
      <c r="O1258">
        <v>0</v>
      </c>
      <c r="P1258">
        <v>0</v>
      </c>
      <c r="Q1258">
        <v>0</v>
      </c>
      <c r="R1258">
        <v>0</v>
      </c>
      <c r="S1258">
        <v>0</v>
      </c>
      <c r="T1258">
        <v>0</v>
      </c>
      <c r="U1258">
        <v>0</v>
      </c>
      <c r="V1258">
        <v>0</v>
      </c>
      <c r="X1258">
        <v>0</v>
      </c>
      <c r="Y1258">
        <v>0</v>
      </c>
    </row>
    <row r="1259" spans="1:26" x14ac:dyDescent="0.3">
      <c r="A1259" t="s">
        <v>3636</v>
      </c>
      <c r="B1259">
        <v>8010</v>
      </c>
      <c r="C1259" t="s">
        <v>12</v>
      </c>
      <c r="D1259">
        <v>807826</v>
      </c>
      <c r="E1259" t="s">
        <v>13</v>
      </c>
      <c r="F1259" t="s">
        <v>7404</v>
      </c>
      <c r="G1259" t="s">
        <v>24</v>
      </c>
      <c r="H1259">
        <v>122</v>
      </c>
      <c r="K1259">
        <v>0</v>
      </c>
      <c r="L1259">
        <v>0</v>
      </c>
      <c r="M1259">
        <v>0</v>
      </c>
      <c r="N1259">
        <v>0</v>
      </c>
      <c r="O1259">
        <v>0</v>
      </c>
      <c r="P1259">
        <v>0</v>
      </c>
      <c r="Q1259">
        <v>0</v>
      </c>
      <c r="R1259">
        <v>0</v>
      </c>
      <c r="S1259">
        <v>0</v>
      </c>
      <c r="T1259">
        <v>0</v>
      </c>
      <c r="U1259">
        <v>0</v>
      </c>
      <c r="V1259">
        <v>0</v>
      </c>
      <c r="X1259">
        <v>0</v>
      </c>
      <c r="Y1259">
        <v>0</v>
      </c>
    </row>
    <row r="1260" spans="1:26" x14ac:dyDescent="0.3">
      <c r="A1260" t="s">
        <v>3630</v>
      </c>
      <c r="B1260">
        <v>8010</v>
      </c>
      <c r="C1260" t="s">
        <v>12</v>
      </c>
      <c r="D1260">
        <v>807883</v>
      </c>
      <c r="E1260" t="s">
        <v>13</v>
      </c>
      <c r="F1260" t="s">
        <v>7406</v>
      </c>
      <c r="G1260" t="s">
        <v>19</v>
      </c>
      <c r="H1260">
        <v>75</v>
      </c>
      <c r="K1260">
        <v>0</v>
      </c>
      <c r="L1260">
        <v>0</v>
      </c>
      <c r="M1260">
        <v>0</v>
      </c>
      <c r="N1260">
        <v>0</v>
      </c>
      <c r="O1260">
        <v>0</v>
      </c>
      <c r="P1260">
        <v>0</v>
      </c>
      <c r="Q1260">
        <v>0</v>
      </c>
      <c r="R1260">
        <v>0</v>
      </c>
      <c r="S1260">
        <v>0</v>
      </c>
      <c r="T1260">
        <v>0</v>
      </c>
      <c r="U1260">
        <v>0</v>
      </c>
      <c r="V1260">
        <v>0</v>
      </c>
      <c r="X1260">
        <v>0</v>
      </c>
      <c r="Y1260">
        <v>0</v>
      </c>
    </row>
    <row r="1261" spans="1:26" x14ac:dyDescent="0.3">
      <c r="A1261" t="s">
        <v>3638</v>
      </c>
      <c r="B1261">
        <v>8010</v>
      </c>
      <c r="C1261" t="s">
        <v>12</v>
      </c>
      <c r="D1261">
        <v>807972</v>
      </c>
      <c r="E1261" t="s">
        <v>13</v>
      </c>
      <c r="F1261" t="s">
        <v>7409</v>
      </c>
      <c r="G1261" t="s">
        <v>21</v>
      </c>
      <c r="H1261">
        <v>60</v>
      </c>
      <c r="K1261">
        <v>0</v>
      </c>
      <c r="L1261">
        <v>0</v>
      </c>
      <c r="M1261">
        <v>0</v>
      </c>
      <c r="N1261">
        <v>0</v>
      </c>
      <c r="O1261">
        <v>0</v>
      </c>
      <c r="P1261">
        <v>0</v>
      </c>
      <c r="Q1261">
        <v>0</v>
      </c>
      <c r="R1261">
        <v>0</v>
      </c>
      <c r="S1261">
        <v>0</v>
      </c>
      <c r="T1261">
        <v>0</v>
      </c>
      <c r="U1261">
        <v>0</v>
      </c>
      <c r="V1261">
        <v>0</v>
      </c>
      <c r="X1261">
        <v>0</v>
      </c>
      <c r="Y1261">
        <v>0</v>
      </c>
    </row>
    <row r="1262" spans="1:26" x14ac:dyDescent="0.3">
      <c r="A1262" t="s">
        <v>3538</v>
      </c>
      <c r="B1262">
        <v>8010</v>
      </c>
      <c r="C1262" t="s">
        <v>12</v>
      </c>
      <c r="D1262">
        <v>808500</v>
      </c>
      <c r="E1262" t="s">
        <v>13</v>
      </c>
      <c r="F1262" t="s">
        <v>7411</v>
      </c>
      <c r="G1262" t="s">
        <v>19</v>
      </c>
      <c r="H1262">
        <v>145</v>
      </c>
      <c r="K1262">
        <v>0</v>
      </c>
      <c r="L1262">
        <v>0</v>
      </c>
      <c r="M1262">
        <v>0</v>
      </c>
      <c r="N1262">
        <v>0</v>
      </c>
      <c r="O1262">
        <v>0</v>
      </c>
      <c r="P1262">
        <v>0</v>
      </c>
      <c r="Q1262">
        <v>0</v>
      </c>
      <c r="R1262">
        <v>0</v>
      </c>
      <c r="S1262">
        <v>0</v>
      </c>
      <c r="T1262">
        <v>0</v>
      </c>
      <c r="U1262">
        <v>0</v>
      </c>
      <c r="V1262">
        <v>0</v>
      </c>
      <c r="X1262">
        <v>0</v>
      </c>
      <c r="Y1262">
        <v>0</v>
      </c>
    </row>
    <row r="1263" spans="1:26" x14ac:dyDescent="0.3">
      <c r="A1263" t="s">
        <v>3756</v>
      </c>
      <c r="B1263">
        <v>8010</v>
      </c>
      <c r="C1263" t="s">
        <v>12</v>
      </c>
      <c r="D1263">
        <v>809442</v>
      </c>
      <c r="E1263" t="s">
        <v>13</v>
      </c>
      <c r="F1263" t="s">
        <v>7414</v>
      </c>
      <c r="G1263" t="s">
        <v>16</v>
      </c>
      <c r="H1263">
        <v>20</v>
      </c>
      <c r="K1263">
        <v>0</v>
      </c>
      <c r="L1263">
        <v>0</v>
      </c>
      <c r="M1263">
        <v>0</v>
      </c>
      <c r="N1263">
        <v>0</v>
      </c>
      <c r="O1263">
        <v>0</v>
      </c>
      <c r="P1263">
        <v>0</v>
      </c>
      <c r="Q1263">
        <v>0</v>
      </c>
      <c r="R1263">
        <v>0</v>
      </c>
      <c r="S1263">
        <v>0</v>
      </c>
      <c r="T1263">
        <v>0</v>
      </c>
      <c r="U1263">
        <v>0</v>
      </c>
      <c r="V1263">
        <v>0</v>
      </c>
      <c r="X1263">
        <v>0</v>
      </c>
      <c r="Y1263">
        <v>0</v>
      </c>
    </row>
    <row r="1264" spans="1:26" x14ac:dyDescent="0.3">
      <c r="A1264" t="s">
        <v>3968</v>
      </c>
      <c r="B1264">
        <v>8010</v>
      </c>
      <c r="C1264" t="s">
        <v>12</v>
      </c>
      <c r="D1264">
        <v>879222</v>
      </c>
      <c r="E1264" t="s">
        <v>13</v>
      </c>
      <c r="F1264" t="s">
        <v>7416</v>
      </c>
      <c r="G1264" t="s">
        <v>19</v>
      </c>
      <c r="H1264">
        <v>55</v>
      </c>
      <c r="K1264">
        <v>0</v>
      </c>
      <c r="L1264">
        <v>0</v>
      </c>
      <c r="M1264">
        <v>0</v>
      </c>
      <c r="N1264">
        <v>0</v>
      </c>
      <c r="O1264">
        <v>0</v>
      </c>
      <c r="P1264">
        <v>0</v>
      </c>
      <c r="Q1264">
        <v>0</v>
      </c>
      <c r="R1264">
        <v>0</v>
      </c>
      <c r="S1264">
        <v>0</v>
      </c>
      <c r="T1264">
        <v>0</v>
      </c>
      <c r="U1264">
        <v>0</v>
      </c>
      <c r="V1264">
        <v>0</v>
      </c>
      <c r="X1264">
        <v>0</v>
      </c>
      <c r="Y1264">
        <v>0</v>
      </c>
    </row>
    <row r="1265" spans="1:26" x14ac:dyDescent="0.3">
      <c r="A1265" t="s">
        <v>3560</v>
      </c>
      <c r="B1265">
        <v>8010</v>
      </c>
      <c r="C1265" t="s">
        <v>12</v>
      </c>
      <c r="D1265">
        <v>882870</v>
      </c>
      <c r="E1265" t="s">
        <v>7418</v>
      </c>
      <c r="F1265" t="s">
        <v>7419</v>
      </c>
      <c r="G1265" t="s">
        <v>29</v>
      </c>
      <c r="H1265">
        <v>175</v>
      </c>
      <c r="K1265">
        <v>0</v>
      </c>
      <c r="L1265">
        <v>0</v>
      </c>
      <c r="M1265">
        <v>0</v>
      </c>
      <c r="N1265">
        <v>0</v>
      </c>
      <c r="O1265">
        <v>0</v>
      </c>
      <c r="P1265">
        <v>0</v>
      </c>
      <c r="Q1265">
        <v>0</v>
      </c>
      <c r="R1265">
        <v>0</v>
      </c>
      <c r="S1265">
        <v>0</v>
      </c>
      <c r="T1265">
        <v>0</v>
      </c>
      <c r="U1265">
        <v>0</v>
      </c>
      <c r="V1265">
        <v>0</v>
      </c>
      <c r="X1265">
        <v>0</v>
      </c>
      <c r="Y1265">
        <v>0</v>
      </c>
    </row>
    <row r="1266" spans="1:26" x14ac:dyDescent="0.3">
      <c r="A1266" t="s">
        <v>3840</v>
      </c>
      <c r="B1266">
        <v>8010</v>
      </c>
      <c r="C1266" t="s">
        <v>12</v>
      </c>
      <c r="D1266">
        <v>883084</v>
      </c>
      <c r="E1266" t="s">
        <v>7421</v>
      </c>
      <c r="F1266" t="s">
        <v>7422</v>
      </c>
      <c r="G1266" t="s">
        <v>17</v>
      </c>
      <c r="H1266">
        <v>87</v>
      </c>
      <c r="J1266">
        <v>1</v>
      </c>
      <c r="K1266">
        <v>0</v>
      </c>
      <c r="L1266">
        <v>0</v>
      </c>
      <c r="M1266">
        <v>0</v>
      </c>
      <c r="N1266">
        <v>0</v>
      </c>
      <c r="O1266">
        <v>0</v>
      </c>
      <c r="P1266">
        <v>0</v>
      </c>
      <c r="Q1266">
        <v>0</v>
      </c>
      <c r="R1266">
        <v>0</v>
      </c>
      <c r="S1266">
        <v>0</v>
      </c>
      <c r="T1266">
        <v>0</v>
      </c>
      <c r="U1266">
        <v>0</v>
      </c>
      <c r="V1266">
        <v>0</v>
      </c>
      <c r="X1266">
        <v>0</v>
      </c>
      <c r="Y1266">
        <v>0</v>
      </c>
    </row>
    <row r="1267" spans="1:26" x14ac:dyDescent="0.3">
      <c r="A1267" t="s">
        <v>3575</v>
      </c>
      <c r="B1267">
        <v>8010</v>
      </c>
      <c r="C1267" t="s">
        <v>12</v>
      </c>
      <c r="D1267">
        <v>883960</v>
      </c>
      <c r="E1267" t="s">
        <v>7424</v>
      </c>
      <c r="F1267" t="s">
        <v>7425</v>
      </c>
      <c r="G1267" t="s">
        <v>31</v>
      </c>
      <c r="H1267">
        <v>80</v>
      </c>
      <c r="K1267">
        <v>0</v>
      </c>
      <c r="L1267">
        <v>0</v>
      </c>
      <c r="M1267">
        <v>0</v>
      </c>
      <c r="N1267">
        <v>0</v>
      </c>
      <c r="O1267">
        <v>0</v>
      </c>
      <c r="P1267">
        <v>0</v>
      </c>
      <c r="Q1267">
        <v>0</v>
      </c>
      <c r="R1267">
        <v>0</v>
      </c>
      <c r="S1267">
        <v>0</v>
      </c>
      <c r="T1267">
        <v>0</v>
      </c>
      <c r="U1267">
        <v>0</v>
      </c>
      <c r="V1267">
        <v>0</v>
      </c>
      <c r="X1267">
        <v>0</v>
      </c>
      <c r="Y1267">
        <v>0</v>
      </c>
    </row>
    <row r="1268" spans="1:26" x14ac:dyDescent="0.3">
      <c r="A1268" t="s">
        <v>4005</v>
      </c>
      <c r="B1268">
        <v>8010</v>
      </c>
      <c r="C1268" t="s">
        <v>12</v>
      </c>
      <c r="D1268">
        <v>883960</v>
      </c>
      <c r="E1268" t="s">
        <v>7428</v>
      </c>
      <c r="F1268" t="s">
        <v>7429</v>
      </c>
      <c r="G1268" t="s">
        <v>29</v>
      </c>
      <c r="H1268">
        <v>2</v>
      </c>
      <c r="K1268">
        <v>0</v>
      </c>
      <c r="L1268">
        <v>0</v>
      </c>
      <c r="M1268">
        <v>0</v>
      </c>
      <c r="N1268">
        <v>0</v>
      </c>
      <c r="O1268">
        <v>0</v>
      </c>
      <c r="P1268">
        <v>0</v>
      </c>
      <c r="Q1268">
        <v>0</v>
      </c>
      <c r="R1268">
        <v>0</v>
      </c>
      <c r="S1268">
        <v>0</v>
      </c>
      <c r="T1268">
        <v>0</v>
      </c>
      <c r="U1268">
        <v>0</v>
      </c>
      <c r="V1268">
        <v>0</v>
      </c>
      <c r="X1268">
        <v>0</v>
      </c>
      <c r="Y1268">
        <v>0</v>
      </c>
    </row>
    <row r="1269" spans="1:26" x14ac:dyDescent="0.3">
      <c r="A1269" t="s">
        <v>3802</v>
      </c>
      <c r="B1269">
        <v>8010</v>
      </c>
      <c r="C1269" t="s">
        <v>12</v>
      </c>
      <c r="D1269">
        <v>884654</v>
      </c>
      <c r="E1269" t="s">
        <v>7431</v>
      </c>
      <c r="F1269" t="s">
        <v>7432</v>
      </c>
      <c r="G1269" t="s">
        <v>19</v>
      </c>
      <c r="H1269">
        <v>45</v>
      </c>
      <c r="K1269">
        <v>0</v>
      </c>
      <c r="L1269">
        <v>0</v>
      </c>
      <c r="M1269">
        <v>0</v>
      </c>
      <c r="N1269">
        <v>0</v>
      </c>
      <c r="O1269">
        <v>0</v>
      </c>
      <c r="P1269">
        <v>0</v>
      </c>
      <c r="Q1269">
        <v>0</v>
      </c>
      <c r="R1269">
        <v>0</v>
      </c>
      <c r="S1269">
        <v>0</v>
      </c>
      <c r="T1269">
        <v>0</v>
      </c>
      <c r="U1269">
        <v>0</v>
      </c>
      <c r="V1269">
        <v>0</v>
      </c>
      <c r="X1269">
        <v>0</v>
      </c>
      <c r="Y1269">
        <v>0</v>
      </c>
    </row>
    <row r="1270" spans="1:26" x14ac:dyDescent="0.3">
      <c r="A1270" t="s">
        <v>3864</v>
      </c>
      <c r="B1270">
        <v>8010</v>
      </c>
      <c r="C1270" t="s">
        <v>12</v>
      </c>
      <c r="D1270">
        <v>884654</v>
      </c>
      <c r="E1270" t="s">
        <v>7434</v>
      </c>
      <c r="F1270" t="s">
        <v>7435</v>
      </c>
      <c r="G1270" t="s">
        <v>29</v>
      </c>
      <c r="H1270">
        <v>180</v>
      </c>
      <c r="J1270">
        <v>1</v>
      </c>
      <c r="K1270">
        <v>0</v>
      </c>
      <c r="L1270">
        <v>0</v>
      </c>
      <c r="M1270">
        <v>0</v>
      </c>
      <c r="N1270">
        <v>0</v>
      </c>
      <c r="O1270">
        <v>0</v>
      </c>
      <c r="P1270">
        <v>0</v>
      </c>
      <c r="Q1270">
        <v>0</v>
      </c>
      <c r="R1270">
        <v>0</v>
      </c>
      <c r="S1270">
        <v>0</v>
      </c>
      <c r="T1270">
        <v>0</v>
      </c>
      <c r="U1270">
        <v>0</v>
      </c>
      <c r="V1270">
        <v>0</v>
      </c>
      <c r="X1270">
        <v>0</v>
      </c>
      <c r="Y1270">
        <v>0</v>
      </c>
      <c r="Z1270">
        <v>0</v>
      </c>
    </row>
    <row r="1271" spans="1:26" x14ac:dyDescent="0.3">
      <c r="A1271" t="s">
        <v>3971</v>
      </c>
      <c r="B1271">
        <v>8010</v>
      </c>
      <c r="C1271" t="s">
        <v>12</v>
      </c>
      <c r="D1271">
        <v>885970</v>
      </c>
      <c r="E1271" t="s">
        <v>7437</v>
      </c>
      <c r="F1271" t="s">
        <v>7340</v>
      </c>
      <c r="G1271" t="s">
        <v>29</v>
      </c>
      <c r="H1271">
        <v>62</v>
      </c>
      <c r="K1271">
        <v>0</v>
      </c>
      <c r="L1271">
        <v>0</v>
      </c>
      <c r="M1271">
        <v>0</v>
      </c>
      <c r="N1271">
        <v>0</v>
      </c>
      <c r="O1271">
        <v>0</v>
      </c>
      <c r="P1271">
        <v>0</v>
      </c>
      <c r="Q1271">
        <v>0</v>
      </c>
      <c r="R1271">
        <v>0</v>
      </c>
      <c r="S1271">
        <v>0</v>
      </c>
      <c r="T1271">
        <v>0</v>
      </c>
      <c r="U1271">
        <v>0</v>
      </c>
      <c r="V1271">
        <v>0</v>
      </c>
      <c r="X1271">
        <v>0</v>
      </c>
      <c r="Y1271">
        <v>0</v>
      </c>
    </row>
    <row r="1272" spans="1:26" x14ac:dyDescent="0.3">
      <c r="A1272" t="s">
        <v>3847</v>
      </c>
      <c r="B1272">
        <v>8010</v>
      </c>
      <c r="C1272" t="s">
        <v>12</v>
      </c>
      <c r="D1272">
        <v>886085</v>
      </c>
      <c r="E1272" t="s">
        <v>7439</v>
      </c>
      <c r="F1272" t="s">
        <v>7440</v>
      </c>
      <c r="G1272" t="s">
        <v>19</v>
      </c>
      <c r="H1272">
        <v>65</v>
      </c>
      <c r="K1272">
        <v>0</v>
      </c>
      <c r="L1272">
        <v>0</v>
      </c>
      <c r="M1272">
        <v>0</v>
      </c>
      <c r="N1272">
        <v>0</v>
      </c>
      <c r="O1272">
        <v>0</v>
      </c>
      <c r="P1272">
        <v>0</v>
      </c>
      <c r="Q1272">
        <v>0</v>
      </c>
      <c r="R1272">
        <v>0</v>
      </c>
      <c r="S1272">
        <v>0</v>
      </c>
      <c r="T1272">
        <v>0</v>
      </c>
      <c r="U1272">
        <v>0</v>
      </c>
      <c r="V1272">
        <v>0</v>
      </c>
      <c r="X1272">
        <v>0</v>
      </c>
      <c r="Y1272">
        <v>0</v>
      </c>
    </row>
    <row r="1273" spans="1:26" x14ac:dyDescent="0.3">
      <c r="A1273" t="s">
        <v>4065</v>
      </c>
      <c r="B1273">
        <v>8010</v>
      </c>
      <c r="C1273" t="s">
        <v>12</v>
      </c>
      <c r="D1273">
        <v>886809</v>
      </c>
      <c r="E1273" t="s">
        <v>7442</v>
      </c>
      <c r="F1273" t="s">
        <v>7443</v>
      </c>
      <c r="G1273" t="s">
        <v>17</v>
      </c>
      <c r="H1273">
        <v>127</v>
      </c>
      <c r="K1273">
        <v>0</v>
      </c>
      <c r="L1273">
        <v>0</v>
      </c>
      <c r="M1273">
        <v>0</v>
      </c>
      <c r="N1273">
        <v>0</v>
      </c>
      <c r="O1273">
        <v>0</v>
      </c>
      <c r="P1273">
        <v>0</v>
      </c>
      <c r="Q1273">
        <v>0</v>
      </c>
      <c r="R1273">
        <v>0</v>
      </c>
      <c r="S1273">
        <v>0</v>
      </c>
      <c r="T1273">
        <v>0</v>
      </c>
      <c r="U1273">
        <v>0</v>
      </c>
      <c r="V1273">
        <v>0</v>
      </c>
      <c r="X1273">
        <v>0</v>
      </c>
      <c r="Y1273">
        <v>0</v>
      </c>
    </row>
    <row r="1274" spans="1:26" x14ac:dyDescent="0.3">
      <c r="A1274" t="s">
        <v>3828</v>
      </c>
      <c r="B1274">
        <v>8010</v>
      </c>
      <c r="C1274" t="s">
        <v>12</v>
      </c>
      <c r="D1274">
        <v>888147</v>
      </c>
      <c r="E1274" t="s">
        <v>7445</v>
      </c>
      <c r="F1274" t="s">
        <v>7446</v>
      </c>
      <c r="G1274" t="s">
        <v>16</v>
      </c>
      <c r="H1274">
        <v>5</v>
      </c>
      <c r="I1274">
        <v>53</v>
      </c>
      <c r="J1274">
        <v>31</v>
      </c>
      <c r="K1274">
        <v>0</v>
      </c>
      <c r="L1274">
        <v>0</v>
      </c>
      <c r="M1274">
        <v>0</v>
      </c>
      <c r="N1274">
        <v>0</v>
      </c>
      <c r="O1274">
        <v>0</v>
      </c>
      <c r="P1274">
        <v>0</v>
      </c>
      <c r="Q1274">
        <v>0</v>
      </c>
      <c r="R1274">
        <v>0</v>
      </c>
      <c r="S1274">
        <v>0</v>
      </c>
      <c r="T1274">
        <v>0</v>
      </c>
      <c r="U1274">
        <v>0</v>
      </c>
      <c r="V1274">
        <v>0</v>
      </c>
      <c r="X1274">
        <v>0</v>
      </c>
      <c r="Y1274">
        <v>0</v>
      </c>
      <c r="Z1274">
        <v>705</v>
      </c>
    </row>
    <row r="1275" spans="1:26" x14ac:dyDescent="0.3">
      <c r="A1275" t="s">
        <v>4011</v>
      </c>
      <c r="B1275">
        <v>8010</v>
      </c>
      <c r="C1275" t="s">
        <v>12</v>
      </c>
      <c r="D1275">
        <v>888147</v>
      </c>
      <c r="E1275" t="s">
        <v>7448</v>
      </c>
      <c r="F1275" t="s">
        <v>7446</v>
      </c>
      <c r="G1275" t="s">
        <v>16</v>
      </c>
      <c r="H1275">
        <v>5</v>
      </c>
      <c r="K1275">
        <v>0</v>
      </c>
      <c r="L1275">
        <v>0</v>
      </c>
      <c r="M1275">
        <v>0</v>
      </c>
      <c r="N1275">
        <v>0</v>
      </c>
      <c r="O1275">
        <v>0</v>
      </c>
      <c r="P1275">
        <v>0</v>
      </c>
      <c r="Q1275">
        <v>0</v>
      </c>
      <c r="R1275">
        <v>0</v>
      </c>
      <c r="S1275">
        <v>0</v>
      </c>
      <c r="T1275">
        <v>0</v>
      </c>
      <c r="U1275">
        <v>0</v>
      </c>
      <c r="V1275">
        <v>0</v>
      </c>
      <c r="X1275">
        <v>0</v>
      </c>
      <c r="Y1275">
        <v>0</v>
      </c>
    </row>
    <row r="1276" spans="1:26" x14ac:dyDescent="0.3">
      <c r="A1276" t="s">
        <v>4107</v>
      </c>
      <c r="B1276">
        <v>8010</v>
      </c>
      <c r="C1276" t="s">
        <v>6</v>
      </c>
      <c r="D1276">
        <v>533577</v>
      </c>
      <c r="E1276" t="s">
        <v>13</v>
      </c>
      <c r="F1276" t="s">
        <v>7450</v>
      </c>
      <c r="G1276" t="s">
        <v>17</v>
      </c>
      <c r="H1276">
        <v>57</v>
      </c>
      <c r="K1276">
        <v>0</v>
      </c>
      <c r="L1276">
        <v>0</v>
      </c>
      <c r="M1276">
        <v>0</v>
      </c>
      <c r="N1276">
        <v>0</v>
      </c>
      <c r="O1276">
        <v>0</v>
      </c>
      <c r="P1276">
        <v>0</v>
      </c>
      <c r="Q1276">
        <v>0</v>
      </c>
      <c r="R1276">
        <v>0</v>
      </c>
      <c r="S1276">
        <v>0</v>
      </c>
      <c r="T1276">
        <v>0</v>
      </c>
      <c r="U1276">
        <v>0</v>
      </c>
      <c r="V1276">
        <v>0</v>
      </c>
      <c r="X1276">
        <v>0</v>
      </c>
      <c r="Y1276">
        <v>0</v>
      </c>
    </row>
    <row r="1277" spans="1:26" x14ac:dyDescent="0.3">
      <c r="A1277" t="s">
        <v>7453</v>
      </c>
      <c r="B1277">
        <v>8010</v>
      </c>
      <c r="C1277" t="s">
        <v>6</v>
      </c>
      <c r="D1277">
        <v>533629</v>
      </c>
      <c r="E1277">
        <v>0</v>
      </c>
      <c r="F1277" t="s">
        <v>7454</v>
      </c>
      <c r="G1277">
        <v>7</v>
      </c>
      <c r="H1277">
        <v>1</v>
      </c>
      <c r="K1277">
        <v>0</v>
      </c>
      <c r="L1277">
        <v>0</v>
      </c>
      <c r="M1277">
        <v>0</v>
      </c>
      <c r="N1277">
        <v>0</v>
      </c>
      <c r="O1277">
        <v>0</v>
      </c>
      <c r="P1277">
        <v>0</v>
      </c>
      <c r="Q1277">
        <v>0</v>
      </c>
      <c r="R1277">
        <v>0</v>
      </c>
      <c r="S1277">
        <v>0</v>
      </c>
      <c r="T1277">
        <v>0</v>
      </c>
      <c r="U1277">
        <v>0</v>
      </c>
      <c r="V1277">
        <v>0</v>
      </c>
    </row>
    <row r="1278" spans="1:26" x14ac:dyDescent="0.3">
      <c r="A1278" t="s">
        <v>3726</v>
      </c>
      <c r="B1278">
        <v>8010</v>
      </c>
      <c r="C1278" t="s">
        <v>6</v>
      </c>
      <c r="D1278">
        <v>800079</v>
      </c>
      <c r="E1278" t="s">
        <v>13</v>
      </c>
      <c r="F1278" t="s">
        <v>7456</v>
      </c>
      <c r="G1278" t="s">
        <v>24</v>
      </c>
      <c r="H1278">
        <v>73</v>
      </c>
      <c r="K1278">
        <v>0</v>
      </c>
      <c r="L1278">
        <v>0</v>
      </c>
      <c r="M1278">
        <v>0</v>
      </c>
      <c r="N1278">
        <v>0</v>
      </c>
      <c r="O1278">
        <v>0</v>
      </c>
      <c r="P1278">
        <v>0</v>
      </c>
      <c r="Q1278">
        <v>0</v>
      </c>
      <c r="R1278">
        <v>0</v>
      </c>
      <c r="S1278">
        <v>0</v>
      </c>
      <c r="T1278">
        <v>0</v>
      </c>
      <c r="U1278">
        <v>0</v>
      </c>
      <c r="V1278">
        <v>0</v>
      </c>
      <c r="X1278">
        <v>0</v>
      </c>
      <c r="Y1278">
        <v>0</v>
      </c>
    </row>
    <row r="1279" spans="1:26" x14ac:dyDescent="0.3">
      <c r="A1279" t="s">
        <v>3691</v>
      </c>
      <c r="B1279">
        <v>8010</v>
      </c>
      <c r="C1279" t="s">
        <v>6</v>
      </c>
      <c r="D1279">
        <v>803773</v>
      </c>
      <c r="E1279" t="s">
        <v>13</v>
      </c>
      <c r="F1279" t="s">
        <v>7458</v>
      </c>
      <c r="G1279" t="s">
        <v>17</v>
      </c>
      <c r="H1279">
        <v>85</v>
      </c>
      <c r="K1279">
        <v>0</v>
      </c>
      <c r="L1279">
        <v>0</v>
      </c>
      <c r="M1279">
        <v>0</v>
      </c>
      <c r="N1279">
        <v>0</v>
      </c>
      <c r="O1279">
        <v>0</v>
      </c>
      <c r="P1279">
        <v>0</v>
      </c>
      <c r="Q1279">
        <v>0</v>
      </c>
      <c r="R1279">
        <v>0</v>
      </c>
      <c r="S1279">
        <v>0</v>
      </c>
      <c r="T1279">
        <v>0</v>
      </c>
      <c r="U1279">
        <v>0</v>
      </c>
      <c r="V1279">
        <v>0</v>
      </c>
      <c r="X1279">
        <v>0</v>
      </c>
      <c r="Y1279">
        <v>0</v>
      </c>
    </row>
    <row r="1280" spans="1:26" x14ac:dyDescent="0.3">
      <c r="A1280" t="s">
        <v>3719</v>
      </c>
      <c r="B1280">
        <v>8010</v>
      </c>
      <c r="C1280" t="s">
        <v>6</v>
      </c>
      <c r="D1280">
        <v>804021</v>
      </c>
      <c r="E1280" t="s">
        <v>13</v>
      </c>
      <c r="F1280" t="s">
        <v>7460</v>
      </c>
      <c r="G1280" t="s">
        <v>17</v>
      </c>
      <c r="H1280">
        <v>125</v>
      </c>
      <c r="K1280">
        <v>0</v>
      </c>
      <c r="L1280">
        <v>0</v>
      </c>
      <c r="M1280">
        <v>0</v>
      </c>
      <c r="N1280">
        <v>0</v>
      </c>
      <c r="O1280">
        <v>0</v>
      </c>
      <c r="P1280">
        <v>0</v>
      </c>
      <c r="Q1280">
        <v>0</v>
      </c>
      <c r="R1280">
        <v>0</v>
      </c>
      <c r="S1280">
        <v>0</v>
      </c>
      <c r="T1280">
        <v>0</v>
      </c>
      <c r="U1280">
        <v>0</v>
      </c>
      <c r="V1280">
        <v>0</v>
      </c>
      <c r="X1280">
        <v>0</v>
      </c>
      <c r="Y1280">
        <v>0</v>
      </c>
    </row>
    <row r="1281" spans="1:26" x14ac:dyDescent="0.3">
      <c r="A1281" t="s">
        <v>3582</v>
      </c>
      <c r="B1281">
        <v>8010</v>
      </c>
      <c r="C1281" t="s">
        <v>6</v>
      </c>
      <c r="D1281">
        <v>804051</v>
      </c>
      <c r="E1281" t="s">
        <v>13</v>
      </c>
      <c r="F1281" t="s">
        <v>7462</v>
      </c>
      <c r="G1281" t="s">
        <v>16</v>
      </c>
      <c r="H1281">
        <v>180</v>
      </c>
      <c r="K1281">
        <v>0</v>
      </c>
      <c r="L1281">
        <v>0</v>
      </c>
      <c r="M1281">
        <v>0</v>
      </c>
      <c r="N1281">
        <v>0</v>
      </c>
      <c r="O1281">
        <v>0</v>
      </c>
      <c r="P1281">
        <v>0</v>
      </c>
      <c r="Q1281">
        <v>0</v>
      </c>
      <c r="R1281">
        <v>0</v>
      </c>
      <c r="S1281">
        <v>0</v>
      </c>
      <c r="T1281">
        <v>0</v>
      </c>
      <c r="U1281">
        <v>0</v>
      </c>
      <c r="V1281">
        <v>0</v>
      </c>
      <c r="X1281">
        <v>0</v>
      </c>
      <c r="Y1281">
        <v>0</v>
      </c>
    </row>
    <row r="1282" spans="1:26" x14ac:dyDescent="0.3">
      <c r="A1282" t="s">
        <v>3592</v>
      </c>
      <c r="B1282">
        <v>8010</v>
      </c>
      <c r="C1282" t="s">
        <v>6</v>
      </c>
      <c r="D1282">
        <v>804060</v>
      </c>
      <c r="E1282" t="s">
        <v>13</v>
      </c>
      <c r="F1282" t="s">
        <v>7464</v>
      </c>
      <c r="G1282" t="s">
        <v>19</v>
      </c>
      <c r="H1282">
        <v>185</v>
      </c>
      <c r="K1282">
        <v>0</v>
      </c>
      <c r="L1282">
        <v>0</v>
      </c>
      <c r="M1282">
        <v>0</v>
      </c>
      <c r="N1282">
        <v>0</v>
      </c>
      <c r="O1282">
        <v>0</v>
      </c>
      <c r="P1282">
        <v>0</v>
      </c>
      <c r="Q1282">
        <v>0</v>
      </c>
      <c r="R1282">
        <v>0</v>
      </c>
      <c r="S1282">
        <v>0</v>
      </c>
      <c r="T1282">
        <v>0</v>
      </c>
      <c r="U1282">
        <v>0</v>
      </c>
      <c r="V1282">
        <v>0</v>
      </c>
      <c r="X1282">
        <v>0</v>
      </c>
      <c r="Y1282">
        <v>0</v>
      </c>
    </row>
    <row r="1283" spans="1:26" x14ac:dyDescent="0.3">
      <c r="A1283" t="s">
        <v>3692</v>
      </c>
      <c r="B1283">
        <v>8010</v>
      </c>
      <c r="C1283" t="s">
        <v>6</v>
      </c>
      <c r="D1283">
        <v>804244</v>
      </c>
      <c r="E1283" t="s">
        <v>13</v>
      </c>
      <c r="F1283" t="s">
        <v>7466</v>
      </c>
      <c r="G1283" t="s">
        <v>16</v>
      </c>
      <c r="H1283">
        <v>75</v>
      </c>
      <c r="K1283">
        <v>0</v>
      </c>
      <c r="L1283">
        <v>0</v>
      </c>
      <c r="M1283">
        <v>0</v>
      </c>
      <c r="N1283">
        <v>0</v>
      </c>
      <c r="O1283">
        <v>0</v>
      </c>
      <c r="P1283">
        <v>0</v>
      </c>
      <c r="Q1283">
        <v>0</v>
      </c>
      <c r="R1283">
        <v>0</v>
      </c>
      <c r="S1283">
        <v>0</v>
      </c>
      <c r="T1283">
        <v>0</v>
      </c>
      <c r="U1283">
        <v>0</v>
      </c>
      <c r="V1283">
        <v>0</v>
      </c>
      <c r="X1283">
        <v>0</v>
      </c>
      <c r="Y1283">
        <v>0</v>
      </c>
      <c r="Z1283">
        <v>0</v>
      </c>
    </row>
    <row r="1284" spans="1:26" x14ac:dyDescent="0.3">
      <c r="A1284" t="s">
        <v>3693</v>
      </c>
      <c r="B1284">
        <v>8010</v>
      </c>
      <c r="C1284" t="s">
        <v>6</v>
      </c>
      <c r="D1284">
        <v>804252</v>
      </c>
      <c r="E1284" t="s">
        <v>13</v>
      </c>
      <c r="F1284" t="s">
        <v>7468</v>
      </c>
      <c r="G1284" t="s">
        <v>16</v>
      </c>
      <c r="H1284">
        <v>95</v>
      </c>
      <c r="K1284">
        <v>0</v>
      </c>
      <c r="L1284">
        <v>0</v>
      </c>
      <c r="M1284">
        <v>0</v>
      </c>
      <c r="N1284">
        <v>0</v>
      </c>
      <c r="O1284">
        <v>0</v>
      </c>
      <c r="P1284">
        <v>0</v>
      </c>
      <c r="Q1284">
        <v>0</v>
      </c>
      <c r="R1284">
        <v>0</v>
      </c>
      <c r="S1284">
        <v>0</v>
      </c>
      <c r="T1284">
        <v>0</v>
      </c>
      <c r="U1284">
        <v>0</v>
      </c>
      <c r="V1284">
        <v>0</v>
      </c>
      <c r="X1284">
        <v>0</v>
      </c>
      <c r="Y1284">
        <v>0</v>
      </c>
    </row>
    <row r="1285" spans="1:26" x14ac:dyDescent="0.3">
      <c r="A1285" t="s">
        <v>3730</v>
      </c>
      <c r="B1285">
        <v>8010</v>
      </c>
      <c r="C1285" t="s">
        <v>6</v>
      </c>
      <c r="D1285">
        <v>804279</v>
      </c>
      <c r="E1285" t="s">
        <v>13</v>
      </c>
      <c r="F1285" t="s">
        <v>7470</v>
      </c>
      <c r="G1285" t="s">
        <v>31</v>
      </c>
      <c r="H1285">
        <v>120</v>
      </c>
      <c r="K1285">
        <v>0</v>
      </c>
      <c r="L1285">
        <v>0</v>
      </c>
      <c r="M1285">
        <v>0</v>
      </c>
      <c r="N1285">
        <v>0</v>
      </c>
      <c r="O1285">
        <v>0</v>
      </c>
      <c r="P1285">
        <v>0</v>
      </c>
      <c r="Q1285">
        <v>0</v>
      </c>
      <c r="R1285">
        <v>0</v>
      </c>
      <c r="S1285">
        <v>0</v>
      </c>
      <c r="T1285">
        <v>0</v>
      </c>
      <c r="U1285">
        <v>0</v>
      </c>
      <c r="V1285">
        <v>0</v>
      </c>
      <c r="X1285">
        <v>0</v>
      </c>
      <c r="Y1285">
        <v>0</v>
      </c>
    </row>
    <row r="1286" spans="1:26" x14ac:dyDescent="0.3">
      <c r="A1286" t="s">
        <v>3697</v>
      </c>
      <c r="B1286">
        <v>8010</v>
      </c>
      <c r="C1286" t="s">
        <v>6</v>
      </c>
      <c r="D1286">
        <v>804794</v>
      </c>
      <c r="E1286" t="s">
        <v>13</v>
      </c>
      <c r="F1286" t="s">
        <v>7472</v>
      </c>
      <c r="G1286" t="s">
        <v>16</v>
      </c>
      <c r="H1286">
        <v>130</v>
      </c>
      <c r="K1286">
        <v>0</v>
      </c>
      <c r="L1286">
        <v>0</v>
      </c>
      <c r="M1286">
        <v>0</v>
      </c>
      <c r="N1286">
        <v>0</v>
      </c>
      <c r="O1286">
        <v>0</v>
      </c>
      <c r="P1286">
        <v>0</v>
      </c>
      <c r="Q1286">
        <v>0</v>
      </c>
      <c r="R1286">
        <v>0</v>
      </c>
      <c r="S1286">
        <v>0</v>
      </c>
      <c r="T1286">
        <v>0</v>
      </c>
      <c r="U1286">
        <v>0</v>
      </c>
      <c r="V1286">
        <v>0</v>
      </c>
      <c r="X1286">
        <v>0</v>
      </c>
      <c r="Y1286">
        <v>0</v>
      </c>
    </row>
    <row r="1287" spans="1:26" x14ac:dyDescent="0.3">
      <c r="A1287" t="s">
        <v>3698</v>
      </c>
      <c r="B1287">
        <v>8010</v>
      </c>
      <c r="C1287" t="s">
        <v>6</v>
      </c>
      <c r="D1287">
        <v>805247</v>
      </c>
      <c r="E1287" t="s">
        <v>13</v>
      </c>
      <c r="F1287" t="s">
        <v>7474</v>
      </c>
      <c r="G1287" t="s">
        <v>16</v>
      </c>
      <c r="H1287">
        <v>5</v>
      </c>
      <c r="I1287">
        <v>33</v>
      </c>
      <c r="J1287">
        <v>22</v>
      </c>
      <c r="K1287">
        <v>0</v>
      </c>
      <c r="L1287">
        <v>0</v>
      </c>
      <c r="M1287">
        <v>0</v>
      </c>
      <c r="N1287">
        <v>0</v>
      </c>
      <c r="O1287">
        <v>0</v>
      </c>
      <c r="P1287">
        <v>0</v>
      </c>
      <c r="Q1287">
        <v>0</v>
      </c>
      <c r="R1287">
        <v>0</v>
      </c>
      <c r="S1287">
        <v>0</v>
      </c>
      <c r="T1287">
        <v>0</v>
      </c>
      <c r="U1287">
        <v>0</v>
      </c>
      <c r="V1287">
        <v>0</v>
      </c>
      <c r="X1287">
        <v>0</v>
      </c>
      <c r="Y1287">
        <v>0</v>
      </c>
      <c r="Z1287">
        <v>268</v>
      </c>
    </row>
    <row r="1288" spans="1:26" x14ac:dyDescent="0.3">
      <c r="A1288" t="s">
        <v>3699</v>
      </c>
      <c r="B1288">
        <v>8010</v>
      </c>
      <c r="C1288" t="s">
        <v>6</v>
      </c>
      <c r="D1288">
        <v>805248</v>
      </c>
      <c r="E1288" t="s">
        <v>13</v>
      </c>
      <c r="F1288" t="s">
        <v>7476</v>
      </c>
      <c r="G1288" t="s">
        <v>16</v>
      </c>
      <c r="H1288">
        <v>10</v>
      </c>
      <c r="K1288">
        <v>0</v>
      </c>
      <c r="L1288">
        <v>0</v>
      </c>
      <c r="M1288">
        <v>0</v>
      </c>
      <c r="N1288">
        <v>0</v>
      </c>
      <c r="O1288">
        <v>0</v>
      </c>
      <c r="P1288">
        <v>0</v>
      </c>
      <c r="Q1288">
        <v>0</v>
      </c>
      <c r="R1288">
        <v>0</v>
      </c>
      <c r="S1288">
        <v>0</v>
      </c>
      <c r="T1288">
        <v>0</v>
      </c>
      <c r="U1288">
        <v>0</v>
      </c>
      <c r="V1288">
        <v>0</v>
      </c>
      <c r="X1288">
        <v>0</v>
      </c>
      <c r="Y1288">
        <v>0</v>
      </c>
    </row>
    <row r="1289" spans="1:26" x14ac:dyDescent="0.3">
      <c r="A1289" t="s">
        <v>3700</v>
      </c>
      <c r="B1289">
        <v>8010</v>
      </c>
      <c r="C1289" t="s">
        <v>6</v>
      </c>
      <c r="D1289">
        <v>806002</v>
      </c>
      <c r="E1289" t="s">
        <v>13</v>
      </c>
      <c r="F1289" t="s">
        <v>7478</v>
      </c>
      <c r="G1289" t="s">
        <v>16</v>
      </c>
      <c r="H1289">
        <v>60</v>
      </c>
      <c r="I1289">
        <v>4</v>
      </c>
      <c r="J1289">
        <v>3</v>
      </c>
      <c r="K1289">
        <v>0</v>
      </c>
      <c r="L1289">
        <v>0</v>
      </c>
      <c r="M1289">
        <v>0</v>
      </c>
      <c r="N1289">
        <v>0</v>
      </c>
      <c r="O1289">
        <v>0</v>
      </c>
      <c r="P1289">
        <v>0</v>
      </c>
      <c r="Q1289">
        <v>0</v>
      </c>
      <c r="R1289">
        <v>0</v>
      </c>
      <c r="S1289">
        <v>0</v>
      </c>
      <c r="T1289">
        <v>0</v>
      </c>
      <c r="U1289">
        <v>0</v>
      </c>
      <c r="V1289">
        <v>0</v>
      </c>
      <c r="X1289">
        <v>0</v>
      </c>
      <c r="Y1289">
        <v>0</v>
      </c>
      <c r="Z1289">
        <v>43</v>
      </c>
    </row>
    <row r="1290" spans="1:26" x14ac:dyDescent="0.3">
      <c r="A1290" t="s">
        <v>3724</v>
      </c>
      <c r="B1290">
        <v>8010</v>
      </c>
      <c r="C1290" t="s">
        <v>6</v>
      </c>
      <c r="D1290">
        <v>806227</v>
      </c>
      <c r="E1290" t="s">
        <v>13</v>
      </c>
      <c r="F1290" t="s">
        <v>7480</v>
      </c>
      <c r="G1290">
        <v>1</v>
      </c>
      <c r="H1290">
        <v>135</v>
      </c>
      <c r="K1290">
        <v>0</v>
      </c>
      <c r="L1290">
        <v>0</v>
      </c>
      <c r="M1290">
        <v>0</v>
      </c>
      <c r="N1290">
        <v>0</v>
      </c>
      <c r="O1290">
        <v>0</v>
      </c>
      <c r="P1290">
        <v>0</v>
      </c>
      <c r="Q1290">
        <v>0</v>
      </c>
      <c r="R1290">
        <v>0</v>
      </c>
      <c r="S1290">
        <v>0</v>
      </c>
      <c r="T1290">
        <v>0</v>
      </c>
      <c r="U1290">
        <v>0</v>
      </c>
      <c r="V1290">
        <v>0</v>
      </c>
      <c r="X1290">
        <v>0</v>
      </c>
      <c r="Y1290">
        <v>0</v>
      </c>
    </row>
    <row r="1291" spans="1:26" x14ac:dyDescent="0.3">
      <c r="A1291" t="s">
        <v>3702</v>
      </c>
      <c r="B1291">
        <v>8010</v>
      </c>
      <c r="C1291" t="s">
        <v>6</v>
      </c>
      <c r="D1291">
        <v>806229</v>
      </c>
      <c r="E1291" t="s">
        <v>13</v>
      </c>
      <c r="F1291" t="s">
        <v>7482</v>
      </c>
      <c r="G1291" t="s">
        <v>16</v>
      </c>
      <c r="H1291">
        <v>115</v>
      </c>
      <c r="K1291">
        <v>0</v>
      </c>
      <c r="L1291">
        <v>0</v>
      </c>
      <c r="M1291">
        <v>0</v>
      </c>
      <c r="N1291">
        <v>0</v>
      </c>
      <c r="O1291">
        <v>0</v>
      </c>
      <c r="P1291">
        <v>0</v>
      </c>
      <c r="Q1291">
        <v>0</v>
      </c>
      <c r="R1291">
        <v>0</v>
      </c>
      <c r="S1291">
        <v>0</v>
      </c>
      <c r="T1291">
        <v>0</v>
      </c>
      <c r="U1291">
        <v>0</v>
      </c>
      <c r="V1291">
        <v>0</v>
      </c>
      <c r="X1291">
        <v>0</v>
      </c>
      <c r="Y1291">
        <v>0</v>
      </c>
    </row>
    <row r="1292" spans="1:26" x14ac:dyDescent="0.3">
      <c r="A1292" t="s">
        <v>3703</v>
      </c>
      <c r="B1292">
        <v>8010</v>
      </c>
      <c r="C1292" t="s">
        <v>6</v>
      </c>
      <c r="D1292">
        <v>806235</v>
      </c>
      <c r="E1292" t="s">
        <v>13</v>
      </c>
      <c r="F1292" t="s">
        <v>7484</v>
      </c>
      <c r="G1292" t="s">
        <v>16</v>
      </c>
      <c r="H1292">
        <v>110</v>
      </c>
      <c r="K1292">
        <v>0</v>
      </c>
      <c r="L1292">
        <v>0</v>
      </c>
      <c r="M1292">
        <v>0</v>
      </c>
      <c r="N1292">
        <v>0</v>
      </c>
      <c r="O1292">
        <v>0</v>
      </c>
      <c r="P1292">
        <v>0</v>
      </c>
      <c r="Q1292">
        <v>0</v>
      </c>
      <c r="R1292">
        <v>0</v>
      </c>
      <c r="S1292">
        <v>0</v>
      </c>
      <c r="T1292">
        <v>0</v>
      </c>
      <c r="U1292">
        <v>0</v>
      </c>
      <c r="V1292">
        <v>0</v>
      </c>
      <c r="X1292">
        <v>0</v>
      </c>
      <c r="Y1292">
        <v>0</v>
      </c>
    </row>
    <row r="1293" spans="1:26" x14ac:dyDescent="0.3">
      <c r="A1293" t="s">
        <v>3705</v>
      </c>
      <c r="B1293">
        <v>8010</v>
      </c>
      <c r="C1293" t="s">
        <v>6</v>
      </c>
      <c r="D1293">
        <v>806250</v>
      </c>
      <c r="E1293" t="s">
        <v>13</v>
      </c>
      <c r="F1293" t="s">
        <v>7486</v>
      </c>
      <c r="G1293" t="s">
        <v>16</v>
      </c>
      <c r="H1293">
        <v>45</v>
      </c>
      <c r="I1293">
        <v>5</v>
      </c>
      <c r="J1293">
        <v>7</v>
      </c>
      <c r="K1293">
        <v>0</v>
      </c>
      <c r="L1293">
        <v>0</v>
      </c>
      <c r="M1293">
        <v>0</v>
      </c>
      <c r="N1293">
        <v>0</v>
      </c>
      <c r="O1293">
        <v>0</v>
      </c>
      <c r="P1293">
        <v>0</v>
      </c>
      <c r="Q1293">
        <v>0</v>
      </c>
      <c r="R1293">
        <v>0</v>
      </c>
      <c r="S1293">
        <v>0</v>
      </c>
      <c r="T1293">
        <v>0</v>
      </c>
      <c r="U1293">
        <v>0</v>
      </c>
      <c r="V1293">
        <v>0</v>
      </c>
      <c r="X1293">
        <v>0</v>
      </c>
      <c r="Y1293">
        <v>0</v>
      </c>
      <c r="Z1293">
        <v>110</v>
      </c>
    </row>
    <row r="1294" spans="1:26" x14ac:dyDescent="0.3">
      <c r="A1294" t="s">
        <v>3734</v>
      </c>
      <c r="B1294">
        <v>8010</v>
      </c>
      <c r="C1294" t="s">
        <v>6</v>
      </c>
      <c r="D1294">
        <v>806255</v>
      </c>
      <c r="E1294" t="s">
        <v>13</v>
      </c>
      <c r="F1294" t="s">
        <v>7488</v>
      </c>
      <c r="G1294" t="s">
        <v>31</v>
      </c>
      <c r="H1294">
        <v>75</v>
      </c>
      <c r="K1294">
        <v>0</v>
      </c>
      <c r="L1294">
        <v>0</v>
      </c>
      <c r="M1294">
        <v>0</v>
      </c>
      <c r="N1294">
        <v>0</v>
      </c>
      <c r="O1294">
        <v>0</v>
      </c>
      <c r="P1294">
        <v>0</v>
      </c>
      <c r="Q1294">
        <v>0</v>
      </c>
      <c r="R1294">
        <v>0</v>
      </c>
      <c r="S1294">
        <v>0</v>
      </c>
      <c r="T1294">
        <v>0</v>
      </c>
      <c r="U1294">
        <v>0</v>
      </c>
      <c r="V1294">
        <v>0</v>
      </c>
      <c r="X1294">
        <v>0</v>
      </c>
      <c r="Y1294">
        <v>0</v>
      </c>
    </row>
    <row r="1295" spans="1:26" x14ac:dyDescent="0.3">
      <c r="A1295" t="s">
        <v>3706</v>
      </c>
      <c r="B1295">
        <v>8010</v>
      </c>
      <c r="C1295" t="s">
        <v>6</v>
      </c>
      <c r="D1295">
        <v>806267</v>
      </c>
      <c r="E1295" t="s">
        <v>13</v>
      </c>
      <c r="F1295" t="s">
        <v>7490</v>
      </c>
      <c r="G1295" t="s">
        <v>16</v>
      </c>
      <c r="H1295">
        <v>65</v>
      </c>
      <c r="K1295">
        <v>0</v>
      </c>
      <c r="L1295">
        <v>0</v>
      </c>
      <c r="M1295">
        <v>0</v>
      </c>
      <c r="N1295">
        <v>0</v>
      </c>
      <c r="O1295">
        <v>0</v>
      </c>
      <c r="P1295">
        <v>0</v>
      </c>
      <c r="Q1295">
        <v>0</v>
      </c>
      <c r="R1295">
        <v>0</v>
      </c>
      <c r="S1295">
        <v>0</v>
      </c>
      <c r="T1295">
        <v>0</v>
      </c>
      <c r="U1295">
        <v>0</v>
      </c>
      <c r="V1295">
        <v>0</v>
      </c>
      <c r="X1295">
        <v>0</v>
      </c>
      <c r="Y1295">
        <v>0</v>
      </c>
    </row>
    <row r="1296" spans="1:26" x14ac:dyDescent="0.3">
      <c r="A1296" t="s">
        <v>3707</v>
      </c>
      <c r="B1296">
        <v>8010</v>
      </c>
      <c r="C1296" t="s">
        <v>6</v>
      </c>
      <c r="D1296">
        <v>806268</v>
      </c>
      <c r="E1296" t="s">
        <v>13</v>
      </c>
      <c r="F1296" t="s">
        <v>7492</v>
      </c>
      <c r="G1296" t="s">
        <v>31</v>
      </c>
      <c r="H1296">
        <v>70</v>
      </c>
      <c r="K1296">
        <v>0</v>
      </c>
      <c r="L1296">
        <v>0</v>
      </c>
      <c r="M1296">
        <v>0</v>
      </c>
      <c r="N1296">
        <v>0</v>
      </c>
      <c r="O1296">
        <v>0</v>
      </c>
      <c r="P1296">
        <v>0</v>
      </c>
      <c r="Q1296">
        <v>0</v>
      </c>
      <c r="R1296">
        <v>0</v>
      </c>
      <c r="S1296">
        <v>0</v>
      </c>
      <c r="T1296">
        <v>0</v>
      </c>
      <c r="U1296">
        <v>0</v>
      </c>
      <c r="V1296">
        <v>0</v>
      </c>
      <c r="X1296">
        <v>0</v>
      </c>
      <c r="Y1296">
        <v>0</v>
      </c>
    </row>
    <row r="1297" spans="1:26" x14ac:dyDescent="0.3">
      <c r="A1297" t="s">
        <v>3728</v>
      </c>
      <c r="B1297">
        <v>8010</v>
      </c>
      <c r="C1297" t="s">
        <v>6</v>
      </c>
      <c r="D1297">
        <v>806269</v>
      </c>
      <c r="E1297" t="s">
        <v>13</v>
      </c>
      <c r="F1297" t="s">
        <v>7494</v>
      </c>
      <c r="G1297" t="s">
        <v>29</v>
      </c>
      <c r="H1297">
        <v>85</v>
      </c>
      <c r="K1297">
        <v>0</v>
      </c>
      <c r="L1297">
        <v>0</v>
      </c>
      <c r="M1297">
        <v>0</v>
      </c>
      <c r="N1297">
        <v>0</v>
      </c>
      <c r="O1297">
        <v>0</v>
      </c>
      <c r="P1297">
        <v>0</v>
      </c>
      <c r="Q1297">
        <v>0</v>
      </c>
      <c r="R1297">
        <v>0</v>
      </c>
      <c r="S1297">
        <v>0</v>
      </c>
      <c r="T1297">
        <v>0</v>
      </c>
      <c r="U1297">
        <v>0</v>
      </c>
      <c r="V1297">
        <v>0</v>
      </c>
      <c r="X1297">
        <v>0</v>
      </c>
      <c r="Y1297">
        <v>0</v>
      </c>
    </row>
    <row r="1298" spans="1:26" x14ac:dyDescent="0.3">
      <c r="A1298" t="s">
        <v>3722</v>
      </c>
      <c r="B1298">
        <v>8010</v>
      </c>
      <c r="C1298" t="s">
        <v>6</v>
      </c>
      <c r="D1298">
        <v>806426</v>
      </c>
      <c r="E1298" t="s">
        <v>13</v>
      </c>
      <c r="F1298" t="s">
        <v>7496</v>
      </c>
      <c r="G1298" t="s">
        <v>17</v>
      </c>
      <c r="H1298">
        <v>90</v>
      </c>
      <c r="K1298">
        <v>0</v>
      </c>
      <c r="L1298">
        <v>0</v>
      </c>
      <c r="M1298">
        <v>0</v>
      </c>
      <c r="N1298">
        <v>0</v>
      </c>
      <c r="O1298">
        <v>0</v>
      </c>
      <c r="P1298">
        <v>0</v>
      </c>
      <c r="Q1298">
        <v>0</v>
      </c>
      <c r="R1298">
        <v>0</v>
      </c>
      <c r="S1298">
        <v>0</v>
      </c>
      <c r="T1298">
        <v>0</v>
      </c>
      <c r="U1298">
        <v>0</v>
      </c>
      <c r="V1298">
        <v>0</v>
      </c>
      <c r="X1298">
        <v>0</v>
      </c>
      <c r="Y1298">
        <v>0</v>
      </c>
    </row>
    <row r="1299" spans="1:26" x14ac:dyDescent="0.3">
      <c r="A1299" t="s">
        <v>3729</v>
      </c>
      <c r="B1299">
        <v>8010</v>
      </c>
      <c r="C1299" t="s">
        <v>6</v>
      </c>
      <c r="D1299">
        <v>808207</v>
      </c>
      <c r="E1299" t="s">
        <v>13</v>
      </c>
      <c r="F1299" t="s">
        <v>7498</v>
      </c>
      <c r="G1299" t="s">
        <v>29</v>
      </c>
      <c r="H1299">
        <v>45</v>
      </c>
      <c r="K1299">
        <v>0</v>
      </c>
      <c r="L1299">
        <v>0</v>
      </c>
      <c r="M1299">
        <v>0</v>
      </c>
      <c r="N1299">
        <v>0</v>
      </c>
      <c r="O1299">
        <v>0</v>
      </c>
      <c r="P1299">
        <v>0</v>
      </c>
      <c r="Q1299">
        <v>0</v>
      </c>
      <c r="R1299">
        <v>0</v>
      </c>
      <c r="S1299">
        <v>0</v>
      </c>
      <c r="T1299">
        <v>0</v>
      </c>
      <c r="U1299">
        <v>0</v>
      </c>
      <c r="V1299">
        <v>0</v>
      </c>
      <c r="X1299">
        <v>0</v>
      </c>
      <c r="Y1299">
        <v>0</v>
      </c>
    </row>
    <row r="1300" spans="1:26" x14ac:dyDescent="0.3">
      <c r="A1300" t="s">
        <v>3709</v>
      </c>
      <c r="B1300">
        <v>8010</v>
      </c>
      <c r="C1300" t="s">
        <v>6</v>
      </c>
      <c r="D1300">
        <v>808226</v>
      </c>
      <c r="E1300" t="s">
        <v>13</v>
      </c>
      <c r="F1300" t="s">
        <v>7500</v>
      </c>
      <c r="G1300" t="s">
        <v>16</v>
      </c>
      <c r="H1300">
        <v>40</v>
      </c>
      <c r="I1300">
        <v>2</v>
      </c>
      <c r="J1300">
        <v>1</v>
      </c>
      <c r="K1300">
        <v>0</v>
      </c>
      <c r="L1300">
        <v>0</v>
      </c>
      <c r="M1300">
        <v>0</v>
      </c>
      <c r="N1300">
        <v>0</v>
      </c>
      <c r="O1300">
        <v>0</v>
      </c>
      <c r="P1300">
        <v>0</v>
      </c>
      <c r="Q1300">
        <v>0</v>
      </c>
      <c r="R1300">
        <v>0</v>
      </c>
      <c r="S1300">
        <v>0</v>
      </c>
      <c r="T1300">
        <v>0</v>
      </c>
      <c r="U1300">
        <v>0</v>
      </c>
      <c r="V1300">
        <v>0</v>
      </c>
      <c r="X1300">
        <v>0</v>
      </c>
      <c r="Y1300">
        <v>0</v>
      </c>
      <c r="Z1300">
        <v>31</v>
      </c>
    </row>
    <row r="1301" spans="1:26" x14ac:dyDescent="0.3">
      <c r="A1301" t="s">
        <v>3710</v>
      </c>
      <c r="B1301">
        <v>8010</v>
      </c>
      <c r="C1301" t="s">
        <v>6</v>
      </c>
      <c r="D1301">
        <v>808232</v>
      </c>
      <c r="E1301" t="s">
        <v>13</v>
      </c>
      <c r="F1301" t="s">
        <v>7502</v>
      </c>
      <c r="G1301" t="s">
        <v>16</v>
      </c>
      <c r="H1301">
        <v>35</v>
      </c>
      <c r="I1301">
        <v>4</v>
      </c>
      <c r="J1301">
        <v>6</v>
      </c>
      <c r="K1301">
        <v>0</v>
      </c>
      <c r="L1301">
        <v>0</v>
      </c>
      <c r="M1301">
        <v>0</v>
      </c>
      <c r="N1301">
        <v>0</v>
      </c>
      <c r="O1301">
        <v>0</v>
      </c>
      <c r="P1301">
        <v>0</v>
      </c>
      <c r="Q1301">
        <v>0</v>
      </c>
      <c r="R1301">
        <v>0</v>
      </c>
      <c r="S1301">
        <v>0</v>
      </c>
      <c r="T1301">
        <v>0</v>
      </c>
      <c r="U1301">
        <v>0</v>
      </c>
      <c r="V1301">
        <v>0</v>
      </c>
      <c r="X1301">
        <v>0</v>
      </c>
      <c r="Y1301">
        <v>0</v>
      </c>
      <c r="Z1301">
        <v>120</v>
      </c>
    </row>
    <row r="1302" spans="1:26" x14ac:dyDescent="0.3">
      <c r="A1302" t="s">
        <v>3711</v>
      </c>
      <c r="B1302">
        <v>8010</v>
      </c>
      <c r="C1302" t="s">
        <v>6</v>
      </c>
      <c r="D1302">
        <v>808238</v>
      </c>
      <c r="E1302" t="s">
        <v>13</v>
      </c>
      <c r="F1302" t="s">
        <v>7505</v>
      </c>
      <c r="G1302" t="s">
        <v>16</v>
      </c>
      <c r="H1302">
        <v>30</v>
      </c>
      <c r="I1302">
        <v>0</v>
      </c>
      <c r="J1302">
        <v>1</v>
      </c>
      <c r="K1302">
        <v>0</v>
      </c>
      <c r="L1302">
        <v>0</v>
      </c>
      <c r="M1302">
        <v>0</v>
      </c>
      <c r="N1302">
        <v>0</v>
      </c>
      <c r="O1302">
        <v>0</v>
      </c>
      <c r="P1302">
        <v>0</v>
      </c>
      <c r="Q1302">
        <v>0</v>
      </c>
      <c r="R1302">
        <v>0</v>
      </c>
      <c r="S1302">
        <v>0</v>
      </c>
      <c r="T1302">
        <v>0</v>
      </c>
      <c r="U1302">
        <v>0</v>
      </c>
      <c r="V1302">
        <v>0</v>
      </c>
      <c r="X1302">
        <v>0</v>
      </c>
      <c r="Y1302">
        <v>0</v>
      </c>
      <c r="Z1302">
        <v>0</v>
      </c>
    </row>
    <row r="1303" spans="1:26" x14ac:dyDescent="0.3">
      <c r="A1303" t="s">
        <v>3712</v>
      </c>
      <c r="B1303">
        <v>8010</v>
      </c>
      <c r="C1303" t="s">
        <v>6</v>
      </c>
      <c r="D1303">
        <v>808239</v>
      </c>
      <c r="E1303" t="s">
        <v>13</v>
      </c>
      <c r="F1303" t="s">
        <v>7507</v>
      </c>
      <c r="G1303" t="s">
        <v>16</v>
      </c>
      <c r="H1303">
        <v>25</v>
      </c>
      <c r="I1303">
        <v>0</v>
      </c>
      <c r="J1303">
        <v>1</v>
      </c>
      <c r="K1303">
        <v>0</v>
      </c>
      <c r="L1303">
        <v>0</v>
      </c>
      <c r="M1303">
        <v>0</v>
      </c>
      <c r="N1303">
        <v>0</v>
      </c>
      <c r="O1303">
        <v>0</v>
      </c>
      <c r="P1303">
        <v>0</v>
      </c>
      <c r="Q1303">
        <v>0</v>
      </c>
      <c r="R1303">
        <v>0</v>
      </c>
      <c r="S1303">
        <v>0</v>
      </c>
      <c r="T1303">
        <v>0</v>
      </c>
      <c r="U1303">
        <v>0</v>
      </c>
      <c r="V1303">
        <v>0</v>
      </c>
      <c r="X1303">
        <v>0</v>
      </c>
      <c r="Y1303">
        <v>0</v>
      </c>
      <c r="Z1303">
        <v>0</v>
      </c>
    </row>
    <row r="1304" spans="1:26" x14ac:dyDescent="0.3">
      <c r="A1304" t="s">
        <v>3714</v>
      </c>
      <c r="B1304">
        <v>8010</v>
      </c>
      <c r="C1304" t="s">
        <v>6</v>
      </c>
      <c r="D1304">
        <v>808246</v>
      </c>
      <c r="E1304" t="s">
        <v>13</v>
      </c>
      <c r="F1304" t="s">
        <v>7508</v>
      </c>
      <c r="G1304" t="s">
        <v>16</v>
      </c>
      <c r="H1304">
        <v>55</v>
      </c>
      <c r="K1304">
        <v>0</v>
      </c>
      <c r="L1304">
        <v>0</v>
      </c>
      <c r="M1304">
        <v>0</v>
      </c>
      <c r="N1304">
        <v>0</v>
      </c>
      <c r="O1304">
        <v>0</v>
      </c>
      <c r="P1304">
        <v>0</v>
      </c>
      <c r="Q1304">
        <v>0</v>
      </c>
      <c r="R1304">
        <v>0</v>
      </c>
      <c r="S1304">
        <v>0</v>
      </c>
      <c r="T1304">
        <v>0</v>
      </c>
      <c r="U1304">
        <v>0</v>
      </c>
      <c r="V1304">
        <v>0</v>
      </c>
      <c r="X1304">
        <v>0</v>
      </c>
      <c r="Y1304">
        <v>0</v>
      </c>
      <c r="Z1304">
        <v>3</v>
      </c>
    </row>
    <row r="1305" spans="1:26" x14ac:dyDescent="0.3">
      <c r="A1305" t="s">
        <v>3723</v>
      </c>
      <c r="B1305">
        <v>8010</v>
      </c>
      <c r="C1305" t="s">
        <v>6</v>
      </c>
      <c r="D1305">
        <v>808247</v>
      </c>
      <c r="E1305" t="s">
        <v>13</v>
      </c>
      <c r="F1305" t="s">
        <v>7508</v>
      </c>
      <c r="G1305" t="s">
        <v>17</v>
      </c>
      <c r="H1305">
        <v>50</v>
      </c>
      <c r="K1305">
        <v>0</v>
      </c>
      <c r="L1305">
        <v>0</v>
      </c>
      <c r="M1305">
        <v>0</v>
      </c>
      <c r="N1305">
        <v>0</v>
      </c>
      <c r="O1305">
        <v>0</v>
      </c>
      <c r="P1305">
        <v>0</v>
      </c>
      <c r="Q1305">
        <v>0</v>
      </c>
      <c r="R1305">
        <v>0</v>
      </c>
      <c r="S1305">
        <v>0</v>
      </c>
      <c r="T1305">
        <v>0</v>
      </c>
      <c r="U1305">
        <v>0</v>
      </c>
      <c r="V1305">
        <v>0</v>
      </c>
      <c r="X1305">
        <v>0</v>
      </c>
      <c r="Y1305">
        <v>0</v>
      </c>
    </row>
    <row r="1306" spans="1:26" x14ac:dyDescent="0.3">
      <c r="A1306" t="s">
        <v>3715</v>
      </c>
      <c r="B1306">
        <v>8010</v>
      </c>
      <c r="C1306" t="s">
        <v>6</v>
      </c>
      <c r="D1306">
        <v>808269</v>
      </c>
      <c r="E1306" t="s">
        <v>13</v>
      </c>
      <c r="F1306" t="s">
        <v>7512</v>
      </c>
      <c r="G1306" t="s">
        <v>16</v>
      </c>
      <c r="H1306">
        <v>105</v>
      </c>
      <c r="K1306">
        <v>0</v>
      </c>
      <c r="L1306">
        <v>0</v>
      </c>
      <c r="M1306">
        <v>0</v>
      </c>
      <c r="N1306">
        <v>0</v>
      </c>
      <c r="O1306">
        <v>0</v>
      </c>
      <c r="P1306">
        <v>0</v>
      </c>
      <c r="Q1306">
        <v>0</v>
      </c>
      <c r="R1306">
        <v>0</v>
      </c>
      <c r="S1306">
        <v>0</v>
      </c>
      <c r="T1306">
        <v>0</v>
      </c>
      <c r="U1306">
        <v>0</v>
      </c>
      <c r="V1306">
        <v>0</v>
      </c>
      <c r="X1306">
        <v>0</v>
      </c>
      <c r="Y1306">
        <v>0</v>
      </c>
    </row>
    <row r="1307" spans="1:26" x14ac:dyDescent="0.3">
      <c r="A1307" t="s">
        <v>4075</v>
      </c>
      <c r="B1307">
        <v>8010</v>
      </c>
      <c r="C1307" t="s">
        <v>6</v>
      </c>
      <c r="D1307">
        <v>808270</v>
      </c>
      <c r="E1307" t="s">
        <v>13</v>
      </c>
      <c r="F1307" t="s">
        <v>7514</v>
      </c>
      <c r="G1307" t="s">
        <v>19</v>
      </c>
      <c r="H1307">
        <v>90</v>
      </c>
      <c r="K1307">
        <v>0</v>
      </c>
      <c r="L1307">
        <v>0</v>
      </c>
      <c r="M1307">
        <v>0</v>
      </c>
      <c r="N1307">
        <v>0</v>
      </c>
      <c r="O1307">
        <v>0</v>
      </c>
      <c r="P1307">
        <v>0</v>
      </c>
      <c r="Q1307">
        <v>0</v>
      </c>
      <c r="R1307">
        <v>0</v>
      </c>
      <c r="S1307">
        <v>0</v>
      </c>
      <c r="T1307">
        <v>0</v>
      </c>
      <c r="U1307">
        <v>0</v>
      </c>
      <c r="V1307">
        <v>0</v>
      </c>
      <c r="X1307">
        <v>0</v>
      </c>
      <c r="Y1307">
        <v>0</v>
      </c>
    </row>
    <row r="1308" spans="1:26" x14ac:dyDescent="0.3">
      <c r="A1308" t="s">
        <v>3718</v>
      </c>
      <c r="B1308">
        <v>8010</v>
      </c>
      <c r="C1308" t="s">
        <v>6</v>
      </c>
      <c r="D1308">
        <v>808345</v>
      </c>
      <c r="E1308" t="s">
        <v>13</v>
      </c>
      <c r="F1308" t="s">
        <v>7516</v>
      </c>
      <c r="G1308" t="s">
        <v>19</v>
      </c>
      <c r="H1308">
        <v>107</v>
      </c>
      <c r="K1308">
        <v>0</v>
      </c>
      <c r="L1308">
        <v>0</v>
      </c>
      <c r="M1308">
        <v>0</v>
      </c>
      <c r="N1308">
        <v>0</v>
      </c>
      <c r="O1308">
        <v>0</v>
      </c>
      <c r="P1308">
        <v>0</v>
      </c>
      <c r="Q1308">
        <v>0</v>
      </c>
      <c r="R1308">
        <v>0</v>
      </c>
      <c r="S1308">
        <v>0</v>
      </c>
      <c r="T1308">
        <v>0</v>
      </c>
      <c r="U1308">
        <v>0</v>
      </c>
      <c r="V1308">
        <v>0</v>
      </c>
      <c r="X1308">
        <v>0</v>
      </c>
      <c r="Y1308">
        <v>0</v>
      </c>
    </row>
    <row r="1309" spans="1:26" x14ac:dyDescent="0.3">
      <c r="A1309" t="s">
        <v>3725</v>
      </c>
      <c r="B1309">
        <v>8010</v>
      </c>
      <c r="C1309" t="s">
        <v>6</v>
      </c>
      <c r="D1309">
        <v>808421</v>
      </c>
      <c r="E1309" t="s">
        <v>13</v>
      </c>
      <c r="F1309" t="s">
        <v>7518</v>
      </c>
      <c r="G1309" t="s">
        <v>29</v>
      </c>
      <c r="H1309">
        <v>150</v>
      </c>
      <c r="K1309">
        <v>0</v>
      </c>
      <c r="L1309">
        <v>0</v>
      </c>
      <c r="M1309">
        <v>0</v>
      </c>
      <c r="N1309">
        <v>0</v>
      </c>
      <c r="O1309">
        <v>0</v>
      </c>
      <c r="P1309">
        <v>0</v>
      </c>
      <c r="Q1309">
        <v>0</v>
      </c>
      <c r="R1309">
        <v>0</v>
      </c>
      <c r="S1309">
        <v>0</v>
      </c>
      <c r="T1309">
        <v>0</v>
      </c>
      <c r="U1309">
        <v>0</v>
      </c>
      <c r="V1309">
        <v>0</v>
      </c>
      <c r="X1309">
        <v>0</v>
      </c>
      <c r="Y1309">
        <v>0</v>
      </c>
    </row>
    <row r="1310" spans="1:26" x14ac:dyDescent="0.3">
      <c r="A1310" t="s">
        <v>3733</v>
      </c>
      <c r="B1310">
        <v>8010</v>
      </c>
      <c r="C1310" t="s">
        <v>6</v>
      </c>
      <c r="D1310">
        <v>808441</v>
      </c>
      <c r="E1310" t="s">
        <v>13</v>
      </c>
      <c r="F1310" t="s">
        <v>7520</v>
      </c>
      <c r="G1310" t="s">
        <v>31</v>
      </c>
      <c r="H1310">
        <v>100</v>
      </c>
      <c r="K1310">
        <v>0</v>
      </c>
      <c r="L1310">
        <v>0</v>
      </c>
      <c r="M1310">
        <v>0</v>
      </c>
      <c r="N1310">
        <v>0</v>
      </c>
      <c r="O1310">
        <v>0</v>
      </c>
      <c r="P1310">
        <v>0</v>
      </c>
      <c r="Q1310">
        <v>0</v>
      </c>
      <c r="R1310">
        <v>0</v>
      </c>
      <c r="S1310">
        <v>0</v>
      </c>
      <c r="T1310">
        <v>0</v>
      </c>
      <c r="U1310">
        <v>0</v>
      </c>
      <c r="V1310">
        <v>0</v>
      </c>
      <c r="X1310">
        <v>0</v>
      </c>
      <c r="Y1310">
        <v>0</v>
      </c>
    </row>
    <row r="1311" spans="1:26" x14ac:dyDescent="0.3">
      <c r="A1311" t="s">
        <v>3977</v>
      </c>
      <c r="B1311">
        <v>8010</v>
      </c>
      <c r="C1311" t="s">
        <v>6</v>
      </c>
      <c r="D1311">
        <v>884524</v>
      </c>
      <c r="E1311" t="s">
        <v>7522</v>
      </c>
      <c r="F1311" t="s">
        <v>6476</v>
      </c>
      <c r="G1311" t="s">
        <v>16</v>
      </c>
      <c r="H1311">
        <v>15</v>
      </c>
      <c r="I1311">
        <v>5</v>
      </c>
      <c r="J1311">
        <v>3</v>
      </c>
      <c r="K1311">
        <v>0</v>
      </c>
      <c r="L1311">
        <v>0</v>
      </c>
      <c r="M1311">
        <v>0</v>
      </c>
      <c r="N1311">
        <v>0</v>
      </c>
      <c r="O1311">
        <v>0</v>
      </c>
      <c r="P1311">
        <v>0</v>
      </c>
      <c r="Q1311">
        <v>0</v>
      </c>
      <c r="R1311">
        <v>0</v>
      </c>
      <c r="S1311">
        <v>0</v>
      </c>
      <c r="T1311">
        <v>0</v>
      </c>
      <c r="U1311">
        <v>0</v>
      </c>
      <c r="V1311">
        <v>0</v>
      </c>
      <c r="X1311">
        <v>0</v>
      </c>
      <c r="Y1311">
        <v>0</v>
      </c>
      <c r="Z1311">
        <v>33</v>
      </c>
    </row>
    <row r="1312" spans="1:26" x14ac:dyDescent="0.3">
      <c r="A1312" t="s">
        <v>3851</v>
      </c>
      <c r="B1312">
        <v>8010</v>
      </c>
      <c r="C1312" t="s">
        <v>6</v>
      </c>
      <c r="D1312">
        <v>886085</v>
      </c>
      <c r="E1312" t="s">
        <v>7524</v>
      </c>
      <c r="F1312" t="s">
        <v>7525</v>
      </c>
      <c r="G1312" t="s">
        <v>19</v>
      </c>
      <c r="H1312">
        <v>128</v>
      </c>
      <c r="K1312">
        <v>0</v>
      </c>
      <c r="L1312">
        <v>0</v>
      </c>
      <c r="M1312">
        <v>0</v>
      </c>
      <c r="N1312">
        <v>0</v>
      </c>
      <c r="O1312">
        <v>0</v>
      </c>
      <c r="P1312">
        <v>0</v>
      </c>
      <c r="Q1312">
        <v>0</v>
      </c>
      <c r="R1312">
        <v>0</v>
      </c>
      <c r="S1312">
        <v>0</v>
      </c>
      <c r="T1312">
        <v>0</v>
      </c>
      <c r="U1312">
        <v>0</v>
      </c>
      <c r="V1312">
        <v>0</v>
      </c>
      <c r="X1312">
        <v>0</v>
      </c>
      <c r="Y1312">
        <v>0</v>
      </c>
    </row>
    <row r="1313" spans="1:26" x14ac:dyDescent="0.3">
      <c r="A1313" t="s">
        <v>3425</v>
      </c>
      <c r="B1313">
        <v>8010</v>
      </c>
      <c r="C1313" t="s">
        <v>14</v>
      </c>
      <c r="D1313">
        <v>99117</v>
      </c>
      <c r="E1313" t="s">
        <v>41</v>
      </c>
      <c r="F1313" t="s">
        <v>7527</v>
      </c>
      <c r="G1313" t="s">
        <v>16</v>
      </c>
      <c r="H1313">
        <v>62</v>
      </c>
      <c r="K1313">
        <v>0</v>
      </c>
      <c r="L1313">
        <v>0</v>
      </c>
      <c r="M1313">
        <v>0</v>
      </c>
      <c r="N1313">
        <v>0</v>
      </c>
      <c r="O1313">
        <v>0</v>
      </c>
      <c r="P1313">
        <v>0</v>
      </c>
      <c r="Q1313">
        <v>0</v>
      </c>
      <c r="R1313">
        <v>0</v>
      </c>
      <c r="S1313">
        <v>0</v>
      </c>
      <c r="T1313">
        <v>0</v>
      </c>
      <c r="U1313">
        <v>0</v>
      </c>
      <c r="V1313">
        <v>0</v>
      </c>
      <c r="X1313">
        <v>0</v>
      </c>
      <c r="Y1313">
        <v>0</v>
      </c>
    </row>
    <row r="1314" spans="1:26" x14ac:dyDescent="0.3">
      <c r="A1314" t="s">
        <v>7529</v>
      </c>
      <c r="B1314">
        <v>8010</v>
      </c>
      <c r="C1314" t="s">
        <v>14</v>
      </c>
      <c r="D1314">
        <v>99169</v>
      </c>
      <c r="E1314" t="s">
        <v>40</v>
      </c>
      <c r="F1314" t="s">
        <v>7530</v>
      </c>
      <c r="G1314" t="s">
        <v>16</v>
      </c>
      <c r="H1314">
        <v>17</v>
      </c>
      <c r="K1314">
        <v>0</v>
      </c>
      <c r="L1314">
        <v>0</v>
      </c>
      <c r="M1314">
        <v>0</v>
      </c>
      <c r="N1314">
        <v>0</v>
      </c>
      <c r="O1314">
        <v>0</v>
      </c>
      <c r="P1314">
        <v>0</v>
      </c>
      <c r="Q1314">
        <v>0</v>
      </c>
      <c r="R1314">
        <v>0</v>
      </c>
      <c r="S1314">
        <v>0</v>
      </c>
      <c r="T1314">
        <v>0</v>
      </c>
      <c r="U1314">
        <v>0</v>
      </c>
      <c r="V1314">
        <v>0</v>
      </c>
      <c r="X1314">
        <v>0</v>
      </c>
      <c r="Y1314">
        <v>0</v>
      </c>
      <c r="Z1314">
        <v>69</v>
      </c>
    </row>
    <row r="1315" spans="1:26" x14ac:dyDescent="0.3">
      <c r="A1315" t="s">
        <v>3665</v>
      </c>
      <c r="B1315">
        <v>8010</v>
      </c>
      <c r="C1315" t="s">
        <v>14</v>
      </c>
      <c r="D1315">
        <v>802040</v>
      </c>
      <c r="E1315" t="s">
        <v>13</v>
      </c>
      <c r="F1315" t="s">
        <v>7532</v>
      </c>
      <c r="G1315" t="s">
        <v>19</v>
      </c>
      <c r="H1315">
        <v>80</v>
      </c>
      <c r="K1315">
        <v>0</v>
      </c>
      <c r="L1315">
        <v>0</v>
      </c>
      <c r="M1315">
        <v>0</v>
      </c>
      <c r="N1315">
        <v>0</v>
      </c>
      <c r="O1315">
        <v>0</v>
      </c>
      <c r="P1315">
        <v>0</v>
      </c>
      <c r="Q1315">
        <v>0</v>
      </c>
      <c r="R1315">
        <v>0</v>
      </c>
      <c r="S1315">
        <v>0</v>
      </c>
      <c r="T1315">
        <v>0</v>
      </c>
      <c r="U1315">
        <v>0</v>
      </c>
      <c r="V1315">
        <v>0</v>
      </c>
      <c r="X1315">
        <v>0</v>
      </c>
      <c r="Y1315">
        <v>0</v>
      </c>
    </row>
    <row r="1316" spans="1:26" x14ac:dyDescent="0.3">
      <c r="A1316" t="s">
        <v>3602</v>
      </c>
      <c r="B1316">
        <v>8010</v>
      </c>
      <c r="C1316" t="s">
        <v>14</v>
      </c>
      <c r="D1316">
        <v>804080</v>
      </c>
      <c r="E1316" t="s">
        <v>13</v>
      </c>
      <c r="F1316" t="s">
        <v>7534</v>
      </c>
      <c r="G1316" t="s">
        <v>29</v>
      </c>
      <c r="H1316">
        <v>190</v>
      </c>
      <c r="K1316">
        <v>0</v>
      </c>
      <c r="L1316">
        <v>0</v>
      </c>
      <c r="M1316">
        <v>0</v>
      </c>
      <c r="N1316">
        <v>0</v>
      </c>
      <c r="O1316">
        <v>0</v>
      </c>
      <c r="P1316">
        <v>0</v>
      </c>
      <c r="Q1316">
        <v>0</v>
      </c>
      <c r="R1316">
        <v>0</v>
      </c>
      <c r="S1316">
        <v>0</v>
      </c>
      <c r="T1316">
        <v>0</v>
      </c>
      <c r="U1316">
        <v>0</v>
      </c>
      <c r="V1316">
        <v>0</v>
      </c>
      <c r="X1316">
        <v>0</v>
      </c>
      <c r="Y1316">
        <v>0</v>
      </c>
    </row>
    <row r="1317" spans="1:26" x14ac:dyDescent="0.3">
      <c r="A1317" t="s">
        <v>3583</v>
      </c>
      <c r="B1317">
        <v>8010</v>
      </c>
      <c r="C1317" t="s">
        <v>14</v>
      </c>
      <c r="D1317">
        <v>804300</v>
      </c>
      <c r="E1317" t="s">
        <v>13</v>
      </c>
      <c r="F1317" t="s">
        <v>7536</v>
      </c>
      <c r="G1317" t="s">
        <v>16</v>
      </c>
      <c r="H1317">
        <v>100</v>
      </c>
      <c r="K1317">
        <v>0</v>
      </c>
      <c r="L1317">
        <v>0</v>
      </c>
      <c r="M1317">
        <v>0</v>
      </c>
      <c r="N1317">
        <v>0</v>
      </c>
      <c r="O1317">
        <v>0</v>
      </c>
      <c r="P1317">
        <v>0</v>
      </c>
      <c r="Q1317">
        <v>0</v>
      </c>
      <c r="R1317">
        <v>0</v>
      </c>
      <c r="S1317">
        <v>0</v>
      </c>
      <c r="T1317">
        <v>0</v>
      </c>
      <c r="U1317">
        <v>0</v>
      </c>
      <c r="V1317">
        <v>0</v>
      </c>
      <c r="X1317">
        <v>0</v>
      </c>
      <c r="Y1317">
        <v>0</v>
      </c>
    </row>
    <row r="1318" spans="1:26" x14ac:dyDescent="0.3">
      <c r="A1318" t="s">
        <v>3596</v>
      </c>
      <c r="B1318">
        <v>8010</v>
      </c>
      <c r="C1318" t="s">
        <v>14</v>
      </c>
      <c r="D1318">
        <v>804301</v>
      </c>
      <c r="E1318" t="s">
        <v>13</v>
      </c>
      <c r="F1318" t="s">
        <v>7538</v>
      </c>
      <c r="G1318" t="s">
        <v>31</v>
      </c>
      <c r="H1318">
        <v>95</v>
      </c>
      <c r="K1318">
        <v>0</v>
      </c>
      <c r="L1318">
        <v>0</v>
      </c>
      <c r="M1318">
        <v>0</v>
      </c>
      <c r="N1318">
        <v>0</v>
      </c>
      <c r="O1318">
        <v>0</v>
      </c>
      <c r="P1318">
        <v>0</v>
      </c>
      <c r="Q1318">
        <v>0</v>
      </c>
      <c r="R1318">
        <v>0</v>
      </c>
      <c r="S1318">
        <v>0</v>
      </c>
      <c r="T1318">
        <v>0</v>
      </c>
      <c r="U1318">
        <v>0</v>
      </c>
      <c r="V1318">
        <v>0</v>
      </c>
      <c r="X1318">
        <v>0</v>
      </c>
      <c r="Y1318">
        <v>0</v>
      </c>
    </row>
    <row r="1319" spans="1:26" x14ac:dyDescent="0.3">
      <c r="A1319" t="s">
        <v>3584</v>
      </c>
      <c r="B1319">
        <v>8010</v>
      </c>
      <c r="C1319" t="s">
        <v>14</v>
      </c>
      <c r="D1319">
        <v>804444</v>
      </c>
      <c r="E1319" t="s">
        <v>13</v>
      </c>
      <c r="F1319" t="s">
        <v>7539</v>
      </c>
      <c r="G1319" t="s">
        <v>16</v>
      </c>
      <c r="H1319">
        <v>16</v>
      </c>
      <c r="K1319">
        <v>0</v>
      </c>
      <c r="L1319">
        <v>0</v>
      </c>
      <c r="M1319">
        <v>0</v>
      </c>
      <c r="N1319">
        <v>0</v>
      </c>
      <c r="O1319">
        <v>0</v>
      </c>
      <c r="P1319">
        <v>0</v>
      </c>
      <c r="Q1319">
        <v>0</v>
      </c>
      <c r="R1319">
        <v>0</v>
      </c>
      <c r="S1319">
        <v>0</v>
      </c>
      <c r="T1319">
        <v>0</v>
      </c>
      <c r="U1319">
        <v>0</v>
      </c>
      <c r="V1319">
        <v>0</v>
      </c>
      <c r="X1319">
        <v>0</v>
      </c>
      <c r="Y1319">
        <v>0</v>
      </c>
    </row>
    <row r="1320" spans="1:26" x14ac:dyDescent="0.3">
      <c r="A1320" t="s">
        <v>3603</v>
      </c>
      <c r="B1320">
        <v>8010</v>
      </c>
      <c r="C1320" t="s">
        <v>14</v>
      </c>
      <c r="D1320">
        <v>804563</v>
      </c>
      <c r="E1320" t="s">
        <v>13</v>
      </c>
      <c r="F1320" t="s">
        <v>7542</v>
      </c>
      <c r="G1320" t="s">
        <v>29</v>
      </c>
      <c r="H1320">
        <v>135</v>
      </c>
      <c r="K1320">
        <v>0</v>
      </c>
      <c r="L1320">
        <v>0</v>
      </c>
      <c r="M1320">
        <v>0</v>
      </c>
      <c r="N1320">
        <v>0</v>
      </c>
      <c r="O1320">
        <v>0</v>
      </c>
      <c r="P1320">
        <v>0</v>
      </c>
      <c r="Q1320">
        <v>0</v>
      </c>
      <c r="R1320">
        <v>0</v>
      </c>
      <c r="S1320">
        <v>0</v>
      </c>
      <c r="T1320">
        <v>0</v>
      </c>
      <c r="U1320">
        <v>0</v>
      </c>
      <c r="V1320">
        <v>0</v>
      </c>
      <c r="X1320">
        <v>0</v>
      </c>
      <c r="Y1320">
        <v>0</v>
      </c>
    </row>
    <row r="1321" spans="1:26" x14ac:dyDescent="0.3">
      <c r="A1321" t="s">
        <v>3664</v>
      </c>
      <c r="B1321">
        <v>8010</v>
      </c>
      <c r="C1321" t="s">
        <v>14</v>
      </c>
      <c r="D1321">
        <v>804662</v>
      </c>
      <c r="E1321" t="s">
        <v>13</v>
      </c>
      <c r="F1321" t="s">
        <v>7544</v>
      </c>
      <c r="G1321" t="s">
        <v>17</v>
      </c>
      <c r="H1321">
        <v>135</v>
      </c>
      <c r="K1321">
        <v>0</v>
      </c>
      <c r="L1321">
        <v>0</v>
      </c>
      <c r="M1321">
        <v>0</v>
      </c>
      <c r="N1321">
        <v>0</v>
      </c>
      <c r="O1321">
        <v>0</v>
      </c>
      <c r="P1321">
        <v>0</v>
      </c>
      <c r="Q1321">
        <v>0</v>
      </c>
      <c r="R1321">
        <v>0</v>
      </c>
      <c r="S1321">
        <v>0</v>
      </c>
      <c r="T1321">
        <v>0</v>
      </c>
      <c r="U1321">
        <v>0</v>
      </c>
      <c r="V1321">
        <v>0</v>
      </c>
      <c r="X1321">
        <v>0</v>
      </c>
      <c r="Y1321">
        <v>0</v>
      </c>
    </row>
    <row r="1322" spans="1:26" x14ac:dyDescent="0.3">
      <c r="A1322" t="s">
        <v>3654</v>
      </c>
      <c r="B1322">
        <v>8010</v>
      </c>
      <c r="C1322" t="s">
        <v>14</v>
      </c>
      <c r="D1322">
        <v>804680</v>
      </c>
      <c r="E1322" t="s">
        <v>13</v>
      </c>
      <c r="F1322" t="s">
        <v>7546</v>
      </c>
      <c r="G1322" t="s">
        <v>21</v>
      </c>
      <c r="H1322">
        <v>130</v>
      </c>
      <c r="K1322">
        <v>0</v>
      </c>
      <c r="L1322">
        <v>0</v>
      </c>
      <c r="M1322">
        <v>0</v>
      </c>
      <c r="N1322">
        <v>0</v>
      </c>
      <c r="O1322">
        <v>0</v>
      </c>
      <c r="P1322">
        <v>0</v>
      </c>
      <c r="Q1322">
        <v>0</v>
      </c>
      <c r="R1322">
        <v>0</v>
      </c>
      <c r="S1322">
        <v>0</v>
      </c>
      <c r="T1322">
        <v>0</v>
      </c>
      <c r="U1322">
        <v>0</v>
      </c>
      <c r="V1322">
        <v>0</v>
      </c>
      <c r="X1322">
        <v>0</v>
      </c>
      <c r="Y1322">
        <v>0</v>
      </c>
    </row>
    <row r="1323" spans="1:26" x14ac:dyDescent="0.3">
      <c r="A1323" t="s">
        <v>3644</v>
      </c>
      <c r="B1323">
        <v>8010</v>
      </c>
      <c r="C1323" t="s">
        <v>14</v>
      </c>
      <c r="D1323">
        <v>804796</v>
      </c>
      <c r="E1323" t="s">
        <v>13</v>
      </c>
      <c r="F1323" t="s">
        <v>7548</v>
      </c>
      <c r="G1323" t="s">
        <v>16</v>
      </c>
      <c r="H1323">
        <v>105</v>
      </c>
      <c r="K1323">
        <v>0</v>
      </c>
      <c r="L1323">
        <v>0</v>
      </c>
      <c r="M1323">
        <v>0</v>
      </c>
      <c r="N1323">
        <v>0</v>
      </c>
      <c r="O1323">
        <v>0</v>
      </c>
      <c r="P1323">
        <v>0</v>
      </c>
      <c r="Q1323">
        <v>0</v>
      </c>
      <c r="R1323">
        <v>0</v>
      </c>
      <c r="S1323">
        <v>0</v>
      </c>
      <c r="T1323">
        <v>0</v>
      </c>
      <c r="U1323">
        <v>0</v>
      </c>
      <c r="V1323">
        <v>0</v>
      </c>
      <c r="X1323">
        <v>0</v>
      </c>
      <c r="Y1323">
        <v>0</v>
      </c>
    </row>
    <row r="1324" spans="1:26" x14ac:dyDescent="0.3">
      <c r="A1324" t="s">
        <v>3585</v>
      </c>
      <c r="B1324">
        <v>8010</v>
      </c>
      <c r="C1324" t="s">
        <v>14</v>
      </c>
      <c r="D1324">
        <v>805229</v>
      </c>
      <c r="E1324" t="s">
        <v>13</v>
      </c>
      <c r="F1324" t="s">
        <v>7550</v>
      </c>
      <c r="G1324" t="s">
        <v>16</v>
      </c>
      <c r="H1324">
        <v>10</v>
      </c>
      <c r="K1324">
        <v>0</v>
      </c>
      <c r="L1324">
        <v>0</v>
      </c>
      <c r="M1324">
        <v>0</v>
      </c>
      <c r="N1324">
        <v>0</v>
      </c>
      <c r="O1324">
        <v>0</v>
      </c>
      <c r="P1324">
        <v>0</v>
      </c>
      <c r="Q1324">
        <v>0</v>
      </c>
      <c r="R1324">
        <v>0</v>
      </c>
      <c r="S1324">
        <v>0</v>
      </c>
      <c r="T1324">
        <v>0</v>
      </c>
      <c r="U1324">
        <v>0</v>
      </c>
      <c r="V1324">
        <v>0</v>
      </c>
      <c r="X1324">
        <v>0</v>
      </c>
      <c r="Y1324">
        <v>0</v>
      </c>
    </row>
    <row r="1325" spans="1:26" x14ac:dyDescent="0.3">
      <c r="A1325" t="s">
        <v>4063</v>
      </c>
      <c r="B1325">
        <v>8010</v>
      </c>
      <c r="C1325" t="s">
        <v>14</v>
      </c>
      <c r="D1325">
        <v>805230</v>
      </c>
      <c r="E1325" t="s">
        <v>13</v>
      </c>
      <c r="F1325" t="s">
        <v>7552</v>
      </c>
      <c r="G1325" t="s">
        <v>16</v>
      </c>
      <c r="H1325">
        <v>15</v>
      </c>
      <c r="K1325">
        <v>0</v>
      </c>
      <c r="L1325">
        <v>0</v>
      </c>
      <c r="M1325">
        <v>0</v>
      </c>
      <c r="N1325">
        <v>0</v>
      </c>
      <c r="O1325">
        <v>0</v>
      </c>
      <c r="P1325">
        <v>0</v>
      </c>
      <c r="Q1325">
        <v>0</v>
      </c>
      <c r="R1325">
        <v>0</v>
      </c>
      <c r="S1325">
        <v>0</v>
      </c>
      <c r="T1325">
        <v>0</v>
      </c>
      <c r="U1325">
        <v>0</v>
      </c>
      <c r="V1325">
        <v>0</v>
      </c>
      <c r="X1325">
        <v>0</v>
      </c>
      <c r="Y1325">
        <v>0</v>
      </c>
    </row>
    <row r="1326" spans="1:26" x14ac:dyDescent="0.3">
      <c r="A1326" t="s">
        <v>3591</v>
      </c>
      <c r="B1326">
        <v>8010</v>
      </c>
      <c r="C1326" t="s">
        <v>14</v>
      </c>
      <c r="D1326">
        <v>805266</v>
      </c>
      <c r="E1326" t="s">
        <v>13</v>
      </c>
      <c r="F1326" t="s">
        <v>7555</v>
      </c>
      <c r="G1326" t="s">
        <v>19</v>
      </c>
      <c r="H1326">
        <v>110</v>
      </c>
      <c r="K1326">
        <v>0</v>
      </c>
      <c r="L1326">
        <v>0</v>
      </c>
      <c r="M1326">
        <v>0</v>
      </c>
      <c r="N1326">
        <v>0</v>
      </c>
      <c r="O1326">
        <v>0</v>
      </c>
      <c r="P1326">
        <v>0</v>
      </c>
      <c r="Q1326">
        <v>0</v>
      </c>
      <c r="R1326">
        <v>0</v>
      </c>
      <c r="S1326">
        <v>0</v>
      </c>
      <c r="T1326">
        <v>0</v>
      </c>
      <c r="U1326">
        <v>0</v>
      </c>
      <c r="V1326">
        <v>0</v>
      </c>
      <c r="X1326">
        <v>0</v>
      </c>
      <c r="Y1326">
        <v>0</v>
      </c>
    </row>
    <row r="1327" spans="1:26" x14ac:dyDescent="0.3">
      <c r="A1327" t="s">
        <v>3601</v>
      </c>
      <c r="B1327">
        <v>8010</v>
      </c>
      <c r="C1327" t="s">
        <v>14</v>
      </c>
      <c r="D1327">
        <v>805304</v>
      </c>
      <c r="E1327" t="s">
        <v>13</v>
      </c>
      <c r="F1327" t="s">
        <v>7557</v>
      </c>
      <c r="G1327" t="s">
        <v>19</v>
      </c>
      <c r="H1327">
        <v>145</v>
      </c>
      <c r="K1327">
        <v>0</v>
      </c>
      <c r="L1327">
        <v>0</v>
      </c>
      <c r="M1327">
        <v>0</v>
      </c>
      <c r="N1327">
        <v>0</v>
      </c>
      <c r="O1327">
        <v>0</v>
      </c>
      <c r="P1327">
        <v>0</v>
      </c>
      <c r="Q1327">
        <v>0</v>
      </c>
      <c r="R1327">
        <v>0</v>
      </c>
      <c r="S1327">
        <v>0</v>
      </c>
      <c r="T1327">
        <v>0</v>
      </c>
      <c r="U1327">
        <v>0</v>
      </c>
      <c r="V1327">
        <v>0</v>
      </c>
      <c r="X1327">
        <v>0</v>
      </c>
      <c r="Y1327">
        <v>0</v>
      </c>
    </row>
    <row r="1328" spans="1:26" x14ac:dyDescent="0.3">
      <c r="A1328" t="s">
        <v>3586</v>
      </c>
      <c r="B1328">
        <v>8010</v>
      </c>
      <c r="C1328" t="s">
        <v>14</v>
      </c>
      <c r="D1328">
        <v>805333</v>
      </c>
      <c r="E1328" t="s">
        <v>13</v>
      </c>
      <c r="F1328" t="s">
        <v>7559</v>
      </c>
      <c r="G1328" t="s">
        <v>16</v>
      </c>
      <c r="H1328">
        <v>60</v>
      </c>
      <c r="K1328">
        <v>0</v>
      </c>
      <c r="L1328">
        <v>0</v>
      </c>
      <c r="M1328">
        <v>0</v>
      </c>
      <c r="N1328">
        <v>0</v>
      </c>
      <c r="O1328">
        <v>0</v>
      </c>
      <c r="P1328">
        <v>0</v>
      </c>
      <c r="Q1328">
        <v>0</v>
      </c>
      <c r="R1328">
        <v>0</v>
      </c>
      <c r="S1328">
        <v>0</v>
      </c>
      <c r="T1328">
        <v>0</v>
      </c>
      <c r="U1328">
        <v>0</v>
      </c>
      <c r="V1328">
        <v>0</v>
      </c>
      <c r="X1328">
        <v>0</v>
      </c>
      <c r="Y1328">
        <v>0</v>
      </c>
    </row>
    <row r="1329" spans="1:26" x14ac:dyDescent="0.3">
      <c r="A1329" t="s">
        <v>3587</v>
      </c>
      <c r="B1329">
        <v>8010</v>
      </c>
      <c r="C1329" t="s">
        <v>14</v>
      </c>
      <c r="D1329">
        <v>805400</v>
      </c>
      <c r="E1329" t="s">
        <v>13</v>
      </c>
      <c r="F1329" t="s">
        <v>7561</v>
      </c>
      <c r="G1329" t="s">
        <v>16</v>
      </c>
      <c r="H1329">
        <v>85</v>
      </c>
      <c r="K1329">
        <v>0</v>
      </c>
      <c r="L1329">
        <v>0</v>
      </c>
      <c r="M1329">
        <v>0</v>
      </c>
      <c r="N1329">
        <v>0</v>
      </c>
      <c r="O1329">
        <v>0</v>
      </c>
      <c r="P1329">
        <v>0</v>
      </c>
      <c r="Q1329">
        <v>0</v>
      </c>
      <c r="R1329">
        <v>0</v>
      </c>
      <c r="S1329">
        <v>0</v>
      </c>
      <c r="T1329">
        <v>0</v>
      </c>
      <c r="U1329">
        <v>0</v>
      </c>
      <c r="V1329">
        <v>0</v>
      </c>
      <c r="X1329">
        <v>0</v>
      </c>
      <c r="Y1329">
        <v>0</v>
      </c>
    </row>
    <row r="1330" spans="1:26" x14ac:dyDescent="0.3">
      <c r="A1330" t="s">
        <v>3666</v>
      </c>
      <c r="B1330">
        <v>8010</v>
      </c>
      <c r="C1330" t="s">
        <v>14</v>
      </c>
      <c r="D1330">
        <v>805800</v>
      </c>
      <c r="E1330" t="s">
        <v>13</v>
      </c>
      <c r="F1330" t="s">
        <v>7563</v>
      </c>
      <c r="G1330" t="s">
        <v>19</v>
      </c>
      <c r="H1330">
        <v>35</v>
      </c>
      <c r="K1330">
        <v>0</v>
      </c>
      <c r="L1330">
        <v>0</v>
      </c>
      <c r="M1330">
        <v>0</v>
      </c>
      <c r="N1330">
        <v>0</v>
      </c>
      <c r="O1330">
        <v>0</v>
      </c>
      <c r="P1330">
        <v>0</v>
      </c>
      <c r="Q1330">
        <v>0</v>
      </c>
      <c r="R1330">
        <v>0</v>
      </c>
      <c r="S1330">
        <v>0</v>
      </c>
      <c r="T1330">
        <v>0</v>
      </c>
      <c r="U1330">
        <v>0</v>
      </c>
      <c r="V1330">
        <v>0</v>
      </c>
      <c r="X1330">
        <v>0</v>
      </c>
      <c r="Y1330">
        <v>0</v>
      </c>
    </row>
    <row r="1331" spans="1:26" x14ac:dyDescent="0.3">
      <c r="A1331" t="s">
        <v>3963</v>
      </c>
      <c r="B1331">
        <v>8010</v>
      </c>
      <c r="C1331" t="s">
        <v>14</v>
      </c>
      <c r="D1331">
        <v>805975</v>
      </c>
      <c r="E1331" t="s">
        <v>13</v>
      </c>
      <c r="F1331" t="s">
        <v>7565</v>
      </c>
      <c r="G1331" t="s">
        <v>17</v>
      </c>
      <c r="H1331">
        <v>93</v>
      </c>
      <c r="K1331">
        <v>0</v>
      </c>
      <c r="L1331">
        <v>0</v>
      </c>
      <c r="M1331">
        <v>0</v>
      </c>
      <c r="N1331">
        <v>0</v>
      </c>
      <c r="O1331">
        <v>0</v>
      </c>
      <c r="P1331">
        <v>0</v>
      </c>
      <c r="Q1331">
        <v>0</v>
      </c>
      <c r="R1331">
        <v>0</v>
      </c>
      <c r="S1331">
        <v>0</v>
      </c>
      <c r="T1331">
        <v>0</v>
      </c>
      <c r="U1331">
        <v>0</v>
      </c>
      <c r="V1331">
        <v>0</v>
      </c>
      <c r="X1331">
        <v>0</v>
      </c>
      <c r="Y1331">
        <v>0</v>
      </c>
    </row>
    <row r="1332" spans="1:26" x14ac:dyDescent="0.3">
      <c r="A1332" t="s">
        <v>3606</v>
      </c>
      <c r="B1332">
        <v>8010</v>
      </c>
      <c r="C1332" t="s">
        <v>14</v>
      </c>
      <c r="D1332">
        <v>806177</v>
      </c>
      <c r="E1332" t="s">
        <v>13</v>
      </c>
      <c r="F1332" t="s">
        <v>7567</v>
      </c>
      <c r="G1332" t="s">
        <v>26</v>
      </c>
      <c r="H1332">
        <v>195</v>
      </c>
      <c r="K1332">
        <v>0</v>
      </c>
      <c r="L1332">
        <v>0</v>
      </c>
      <c r="M1332">
        <v>0</v>
      </c>
      <c r="N1332">
        <v>0</v>
      </c>
      <c r="O1332">
        <v>0</v>
      </c>
      <c r="P1332">
        <v>0</v>
      </c>
      <c r="Q1332">
        <v>0</v>
      </c>
      <c r="R1332">
        <v>0</v>
      </c>
      <c r="S1332">
        <v>0</v>
      </c>
      <c r="T1332">
        <v>0</v>
      </c>
      <c r="U1332">
        <v>0</v>
      </c>
      <c r="V1332">
        <v>0</v>
      </c>
      <c r="X1332">
        <v>0</v>
      </c>
      <c r="Y1332">
        <v>0</v>
      </c>
    </row>
    <row r="1333" spans="1:26" x14ac:dyDescent="0.3">
      <c r="A1333" t="s">
        <v>4064</v>
      </c>
      <c r="B1333">
        <v>8010</v>
      </c>
      <c r="C1333" t="s">
        <v>14</v>
      </c>
      <c r="D1333">
        <v>806611</v>
      </c>
      <c r="E1333" t="s">
        <v>13</v>
      </c>
      <c r="F1333" t="s">
        <v>7569</v>
      </c>
      <c r="G1333" t="s">
        <v>21</v>
      </c>
      <c r="H1333">
        <v>140</v>
      </c>
      <c r="K1333">
        <v>0</v>
      </c>
      <c r="L1333">
        <v>0</v>
      </c>
      <c r="M1333">
        <v>0</v>
      </c>
      <c r="N1333">
        <v>0</v>
      </c>
      <c r="O1333">
        <v>0</v>
      </c>
      <c r="P1333">
        <v>0</v>
      </c>
      <c r="Q1333">
        <v>0</v>
      </c>
      <c r="R1333">
        <v>0</v>
      </c>
      <c r="S1333">
        <v>0</v>
      </c>
      <c r="T1333">
        <v>0</v>
      </c>
      <c r="U1333">
        <v>0</v>
      </c>
      <c r="V1333">
        <v>0</v>
      </c>
      <c r="X1333">
        <v>0</v>
      </c>
      <c r="Y1333">
        <v>0</v>
      </c>
    </row>
    <row r="1334" spans="1:26" x14ac:dyDescent="0.3">
      <c r="A1334" t="s">
        <v>3670</v>
      </c>
      <c r="B1334">
        <v>8010</v>
      </c>
      <c r="C1334" t="s">
        <v>14</v>
      </c>
      <c r="D1334">
        <v>808061</v>
      </c>
      <c r="E1334" t="s">
        <v>13</v>
      </c>
      <c r="F1334" t="s">
        <v>7571</v>
      </c>
      <c r="G1334" t="s">
        <v>17</v>
      </c>
      <c r="H1334">
        <v>150</v>
      </c>
      <c r="K1334">
        <v>0</v>
      </c>
      <c r="L1334">
        <v>0</v>
      </c>
      <c r="M1334">
        <v>0</v>
      </c>
      <c r="N1334">
        <v>0</v>
      </c>
      <c r="O1334">
        <v>0</v>
      </c>
      <c r="P1334">
        <v>0</v>
      </c>
      <c r="Q1334">
        <v>0</v>
      </c>
      <c r="R1334">
        <v>0</v>
      </c>
      <c r="S1334">
        <v>0</v>
      </c>
      <c r="T1334">
        <v>0</v>
      </c>
      <c r="U1334">
        <v>0</v>
      </c>
      <c r="V1334">
        <v>0</v>
      </c>
      <c r="X1334">
        <v>0</v>
      </c>
      <c r="Y1334">
        <v>0</v>
      </c>
    </row>
    <row r="1335" spans="1:26" x14ac:dyDescent="0.3">
      <c r="A1335" t="s">
        <v>3594</v>
      </c>
      <c r="B1335">
        <v>8010</v>
      </c>
      <c r="C1335" t="s">
        <v>14</v>
      </c>
      <c r="D1335">
        <v>808071</v>
      </c>
      <c r="E1335" t="s">
        <v>13</v>
      </c>
      <c r="F1335" t="s">
        <v>7573</v>
      </c>
      <c r="G1335" t="s">
        <v>19</v>
      </c>
      <c r="H1335">
        <v>40</v>
      </c>
      <c r="K1335">
        <v>0</v>
      </c>
      <c r="L1335">
        <v>0</v>
      </c>
      <c r="M1335">
        <v>0</v>
      </c>
      <c r="N1335">
        <v>0</v>
      </c>
      <c r="O1335">
        <v>0</v>
      </c>
      <c r="P1335">
        <v>0</v>
      </c>
      <c r="Q1335">
        <v>0</v>
      </c>
      <c r="R1335">
        <v>0</v>
      </c>
      <c r="S1335">
        <v>0</v>
      </c>
      <c r="T1335">
        <v>0</v>
      </c>
      <c r="U1335">
        <v>0</v>
      </c>
      <c r="V1335">
        <v>0</v>
      </c>
      <c r="X1335">
        <v>0</v>
      </c>
      <c r="Y1335">
        <v>0</v>
      </c>
    </row>
    <row r="1336" spans="1:26" x14ac:dyDescent="0.3">
      <c r="A1336" t="s">
        <v>3605</v>
      </c>
      <c r="B1336">
        <v>8010</v>
      </c>
      <c r="C1336" t="s">
        <v>14</v>
      </c>
      <c r="D1336">
        <v>808072</v>
      </c>
      <c r="E1336" t="s">
        <v>13</v>
      </c>
      <c r="F1336" t="s">
        <v>7575</v>
      </c>
      <c r="G1336" t="s">
        <v>31</v>
      </c>
      <c r="H1336">
        <v>137</v>
      </c>
      <c r="K1336">
        <v>0</v>
      </c>
      <c r="L1336">
        <v>0</v>
      </c>
      <c r="M1336">
        <v>0</v>
      </c>
      <c r="N1336">
        <v>0</v>
      </c>
      <c r="O1336">
        <v>0</v>
      </c>
      <c r="P1336">
        <v>0</v>
      </c>
      <c r="Q1336">
        <v>0</v>
      </c>
      <c r="R1336">
        <v>0</v>
      </c>
      <c r="S1336">
        <v>0</v>
      </c>
      <c r="T1336">
        <v>0</v>
      </c>
      <c r="U1336">
        <v>0</v>
      </c>
      <c r="V1336">
        <v>0</v>
      </c>
      <c r="X1336">
        <v>0</v>
      </c>
      <c r="Y1336">
        <v>0</v>
      </c>
    </row>
    <row r="1337" spans="1:26" x14ac:dyDescent="0.3">
      <c r="A1337" t="s">
        <v>3647</v>
      </c>
      <c r="B1337">
        <v>8010</v>
      </c>
      <c r="C1337" t="s">
        <v>14</v>
      </c>
      <c r="D1337">
        <v>808092</v>
      </c>
      <c r="E1337" t="s">
        <v>13</v>
      </c>
      <c r="F1337" t="s">
        <v>7577</v>
      </c>
      <c r="G1337" t="s">
        <v>16</v>
      </c>
      <c r="H1337">
        <v>30</v>
      </c>
      <c r="K1337">
        <v>0</v>
      </c>
      <c r="L1337">
        <v>0</v>
      </c>
      <c r="M1337">
        <v>0</v>
      </c>
      <c r="N1337">
        <v>0</v>
      </c>
      <c r="O1337">
        <v>0</v>
      </c>
      <c r="P1337">
        <v>0</v>
      </c>
      <c r="Q1337">
        <v>0</v>
      </c>
      <c r="R1337">
        <v>0</v>
      </c>
      <c r="S1337">
        <v>0</v>
      </c>
      <c r="T1337">
        <v>0</v>
      </c>
      <c r="U1337">
        <v>0</v>
      </c>
      <c r="V1337">
        <v>0</v>
      </c>
      <c r="X1337">
        <v>0</v>
      </c>
      <c r="Y1337">
        <v>0</v>
      </c>
    </row>
    <row r="1338" spans="1:26" x14ac:dyDescent="0.3">
      <c r="A1338" t="s">
        <v>3651</v>
      </c>
      <c r="B1338">
        <v>8010</v>
      </c>
      <c r="C1338" t="s">
        <v>14</v>
      </c>
      <c r="D1338">
        <v>808103</v>
      </c>
      <c r="E1338" t="s">
        <v>13</v>
      </c>
      <c r="F1338" t="s">
        <v>7579</v>
      </c>
      <c r="G1338" t="s">
        <v>16</v>
      </c>
      <c r="H1338">
        <v>75</v>
      </c>
      <c r="K1338">
        <v>0</v>
      </c>
      <c r="L1338">
        <v>0</v>
      </c>
      <c r="M1338">
        <v>0</v>
      </c>
      <c r="N1338">
        <v>0</v>
      </c>
      <c r="O1338">
        <v>0</v>
      </c>
      <c r="P1338">
        <v>0</v>
      </c>
      <c r="Q1338">
        <v>0</v>
      </c>
      <c r="R1338">
        <v>0</v>
      </c>
      <c r="S1338">
        <v>0</v>
      </c>
      <c r="T1338">
        <v>0</v>
      </c>
      <c r="U1338">
        <v>0</v>
      </c>
      <c r="V1338">
        <v>0</v>
      </c>
      <c r="X1338">
        <v>0</v>
      </c>
      <c r="Y1338">
        <v>0</v>
      </c>
    </row>
    <row r="1339" spans="1:26" x14ac:dyDescent="0.3">
      <c r="A1339" t="s">
        <v>3653</v>
      </c>
      <c r="B1339">
        <v>8010</v>
      </c>
      <c r="C1339" t="s">
        <v>14</v>
      </c>
      <c r="D1339">
        <v>808110</v>
      </c>
      <c r="E1339" t="s">
        <v>13</v>
      </c>
      <c r="F1339" t="s">
        <v>7581</v>
      </c>
      <c r="G1339" t="s">
        <v>16</v>
      </c>
      <c r="H1339">
        <v>55</v>
      </c>
      <c r="K1339">
        <v>0</v>
      </c>
      <c r="L1339">
        <v>0</v>
      </c>
      <c r="M1339">
        <v>0</v>
      </c>
      <c r="N1339">
        <v>0</v>
      </c>
      <c r="O1339">
        <v>0</v>
      </c>
      <c r="P1339">
        <v>0</v>
      </c>
      <c r="Q1339">
        <v>0</v>
      </c>
      <c r="R1339">
        <v>0</v>
      </c>
      <c r="S1339">
        <v>0</v>
      </c>
      <c r="T1339">
        <v>0</v>
      </c>
      <c r="U1339">
        <v>0</v>
      </c>
      <c r="V1339">
        <v>0</v>
      </c>
      <c r="X1339">
        <v>0</v>
      </c>
      <c r="Y1339">
        <v>0</v>
      </c>
    </row>
    <row r="1340" spans="1:26" x14ac:dyDescent="0.3">
      <c r="A1340" t="s">
        <v>3588</v>
      </c>
      <c r="B1340">
        <v>8010</v>
      </c>
      <c r="C1340" t="s">
        <v>14</v>
      </c>
      <c r="D1340">
        <v>808177</v>
      </c>
      <c r="E1340" t="s">
        <v>13</v>
      </c>
      <c r="F1340" t="s">
        <v>7583</v>
      </c>
      <c r="G1340" t="s">
        <v>16</v>
      </c>
      <c r="H1340">
        <v>140</v>
      </c>
      <c r="K1340">
        <v>0</v>
      </c>
      <c r="L1340">
        <v>0</v>
      </c>
      <c r="M1340">
        <v>0</v>
      </c>
      <c r="N1340">
        <v>0</v>
      </c>
      <c r="O1340">
        <v>0</v>
      </c>
      <c r="P1340">
        <v>0</v>
      </c>
      <c r="Q1340">
        <v>0</v>
      </c>
      <c r="R1340">
        <v>0</v>
      </c>
      <c r="S1340">
        <v>0</v>
      </c>
      <c r="T1340">
        <v>0</v>
      </c>
      <c r="U1340">
        <v>0</v>
      </c>
      <c r="V1340">
        <v>0</v>
      </c>
      <c r="X1340">
        <v>0</v>
      </c>
      <c r="Y1340">
        <v>0</v>
      </c>
    </row>
    <row r="1341" spans="1:26" x14ac:dyDescent="0.3">
      <c r="A1341" t="s">
        <v>3671</v>
      </c>
      <c r="B1341">
        <v>8010</v>
      </c>
      <c r="C1341" t="s">
        <v>14</v>
      </c>
      <c r="D1341">
        <v>808261</v>
      </c>
      <c r="E1341" t="s">
        <v>13</v>
      </c>
      <c r="F1341" t="s">
        <v>7586</v>
      </c>
      <c r="G1341" t="s">
        <v>17</v>
      </c>
      <c r="H1341">
        <v>145</v>
      </c>
      <c r="K1341">
        <v>0</v>
      </c>
      <c r="L1341">
        <v>0</v>
      </c>
      <c r="M1341">
        <v>0</v>
      </c>
      <c r="N1341">
        <v>0</v>
      </c>
      <c r="O1341">
        <v>0</v>
      </c>
      <c r="P1341">
        <v>0</v>
      </c>
      <c r="Q1341">
        <v>0</v>
      </c>
      <c r="R1341">
        <v>0</v>
      </c>
      <c r="S1341">
        <v>0</v>
      </c>
      <c r="T1341">
        <v>0</v>
      </c>
      <c r="U1341">
        <v>0</v>
      </c>
      <c r="V1341">
        <v>0</v>
      </c>
      <c r="X1341">
        <v>0</v>
      </c>
      <c r="Y1341">
        <v>0</v>
      </c>
    </row>
    <row r="1342" spans="1:26" x14ac:dyDescent="0.3">
      <c r="A1342" t="s">
        <v>3657</v>
      </c>
      <c r="B1342">
        <v>8010</v>
      </c>
      <c r="C1342" t="s">
        <v>14</v>
      </c>
      <c r="D1342">
        <v>808263</v>
      </c>
      <c r="E1342" t="s">
        <v>13</v>
      </c>
      <c r="F1342" t="s">
        <v>7588</v>
      </c>
      <c r="G1342" t="s">
        <v>16</v>
      </c>
      <c r="H1342">
        <v>65</v>
      </c>
      <c r="I1342">
        <v>1</v>
      </c>
      <c r="J1342">
        <v>1</v>
      </c>
      <c r="K1342">
        <v>0</v>
      </c>
      <c r="L1342">
        <v>0</v>
      </c>
      <c r="M1342">
        <v>0</v>
      </c>
      <c r="N1342">
        <v>0</v>
      </c>
      <c r="O1342">
        <v>0</v>
      </c>
      <c r="P1342">
        <v>0</v>
      </c>
      <c r="Q1342">
        <v>0</v>
      </c>
      <c r="R1342">
        <v>0</v>
      </c>
      <c r="S1342">
        <v>0</v>
      </c>
      <c r="T1342">
        <v>0</v>
      </c>
      <c r="U1342">
        <v>0</v>
      </c>
      <c r="V1342">
        <v>0</v>
      </c>
      <c r="X1342">
        <v>0</v>
      </c>
      <c r="Y1342">
        <v>0</v>
      </c>
      <c r="Z1342">
        <v>13</v>
      </c>
    </row>
    <row r="1343" spans="1:26" x14ac:dyDescent="0.3">
      <c r="A1343" t="s">
        <v>3658</v>
      </c>
      <c r="B1343">
        <v>8010</v>
      </c>
      <c r="C1343" t="s">
        <v>14</v>
      </c>
      <c r="D1343">
        <v>808264</v>
      </c>
      <c r="E1343" t="s">
        <v>13</v>
      </c>
      <c r="F1343" t="s">
        <v>7591</v>
      </c>
      <c r="G1343" t="s">
        <v>16</v>
      </c>
      <c r="H1343">
        <v>70</v>
      </c>
      <c r="K1343">
        <v>0</v>
      </c>
      <c r="L1343">
        <v>0</v>
      </c>
      <c r="M1343">
        <v>0</v>
      </c>
      <c r="N1343">
        <v>0</v>
      </c>
      <c r="O1343">
        <v>0</v>
      </c>
      <c r="P1343">
        <v>0</v>
      </c>
      <c r="Q1343">
        <v>0</v>
      </c>
      <c r="R1343">
        <v>0</v>
      </c>
      <c r="S1343">
        <v>0</v>
      </c>
      <c r="T1343">
        <v>0</v>
      </c>
      <c r="U1343">
        <v>0</v>
      </c>
      <c r="V1343">
        <v>0</v>
      </c>
      <c r="X1343">
        <v>0</v>
      </c>
      <c r="Y1343">
        <v>0</v>
      </c>
    </row>
    <row r="1344" spans="1:26" x14ac:dyDescent="0.3">
      <c r="A1344" t="s">
        <v>3597</v>
      </c>
      <c r="B1344">
        <v>8010</v>
      </c>
      <c r="C1344" t="s">
        <v>14</v>
      </c>
      <c r="D1344">
        <v>808420</v>
      </c>
      <c r="E1344" t="s">
        <v>13</v>
      </c>
      <c r="F1344" t="s">
        <v>7594</v>
      </c>
      <c r="G1344" t="s">
        <v>17</v>
      </c>
      <c r="H1344">
        <v>92</v>
      </c>
      <c r="K1344">
        <v>0</v>
      </c>
      <c r="L1344">
        <v>0</v>
      </c>
      <c r="M1344">
        <v>0</v>
      </c>
      <c r="N1344">
        <v>0</v>
      </c>
      <c r="O1344">
        <v>0</v>
      </c>
      <c r="P1344">
        <v>0</v>
      </c>
      <c r="Q1344">
        <v>0</v>
      </c>
      <c r="R1344">
        <v>0</v>
      </c>
      <c r="S1344">
        <v>0</v>
      </c>
      <c r="T1344">
        <v>0</v>
      </c>
      <c r="U1344">
        <v>0</v>
      </c>
      <c r="V1344">
        <v>0</v>
      </c>
      <c r="X1344">
        <v>0</v>
      </c>
      <c r="Y1344">
        <v>0</v>
      </c>
    </row>
    <row r="1345" spans="1:25" x14ac:dyDescent="0.3">
      <c r="A1345" t="s">
        <v>3589</v>
      </c>
      <c r="B1345">
        <v>8010</v>
      </c>
      <c r="C1345" t="s">
        <v>14</v>
      </c>
      <c r="D1345">
        <v>808642</v>
      </c>
      <c r="E1345" t="s">
        <v>13</v>
      </c>
      <c r="F1345" t="s">
        <v>7596</v>
      </c>
      <c r="G1345" t="s">
        <v>16</v>
      </c>
      <c r="H1345">
        <v>5</v>
      </c>
      <c r="K1345">
        <v>0</v>
      </c>
      <c r="L1345">
        <v>0</v>
      </c>
      <c r="M1345">
        <v>0</v>
      </c>
      <c r="N1345">
        <v>0</v>
      </c>
      <c r="O1345">
        <v>0</v>
      </c>
      <c r="P1345">
        <v>0</v>
      </c>
      <c r="Q1345">
        <v>0</v>
      </c>
      <c r="R1345">
        <v>0</v>
      </c>
      <c r="S1345">
        <v>0</v>
      </c>
      <c r="T1345">
        <v>0</v>
      </c>
      <c r="U1345">
        <v>0</v>
      </c>
      <c r="V1345">
        <v>0</v>
      </c>
      <c r="X1345">
        <v>0</v>
      </c>
      <c r="Y1345">
        <v>0</v>
      </c>
    </row>
    <row r="1346" spans="1:25" x14ac:dyDescent="0.3">
      <c r="A1346" t="s">
        <v>3662</v>
      </c>
      <c r="B1346">
        <v>8010</v>
      </c>
      <c r="C1346" t="s">
        <v>14</v>
      </c>
      <c r="D1346">
        <v>808715</v>
      </c>
      <c r="E1346" t="s">
        <v>13</v>
      </c>
      <c r="F1346" t="s">
        <v>7599</v>
      </c>
      <c r="G1346" t="s">
        <v>16</v>
      </c>
      <c r="H1346">
        <v>50</v>
      </c>
      <c r="K1346">
        <v>0</v>
      </c>
      <c r="L1346">
        <v>0</v>
      </c>
      <c r="M1346">
        <v>0</v>
      </c>
      <c r="N1346">
        <v>0</v>
      </c>
      <c r="O1346">
        <v>0</v>
      </c>
      <c r="P1346">
        <v>0</v>
      </c>
      <c r="Q1346">
        <v>0</v>
      </c>
      <c r="R1346">
        <v>0</v>
      </c>
      <c r="S1346">
        <v>0</v>
      </c>
      <c r="T1346">
        <v>0</v>
      </c>
      <c r="U1346">
        <v>0</v>
      </c>
      <c r="V1346">
        <v>0</v>
      </c>
      <c r="X1346">
        <v>0</v>
      </c>
      <c r="Y1346">
        <v>0</v>
      </c>
    </row>
    <row r="1347" spans="1:25" x14ac:dyDescent="0.3">
      <c r="A1347" t="s">
        <v>3598</v>
      </c>
      <c r="B1347">
        <v>8010</v>
      </c>
      <c r="C1347" t="s">
        <v>14</v>
      </c>
      <c r="D1347">
        <v>808840</v>
      </c>
      <c r="E1347" t="s">
        <v>13</v>
      </c>
      <c r="F1347" t="s">
        <v>7601</v>
      </c>
      <c r="G1347" t="s">
        <v>17</v>
      </c>
      <c r="H1347">
        <v>87</v>
      </c>
      <c r="K1347">
        <v>0</v>
      </c>
      <c r="L1347">
        <v>0</v>
      </c>
      <c r="M1347">
        <v>0</v>
      </c>
      <c r="N1347">
        <v>0</v>
      </c>
      <c r="O1347">
        <v>0</v>
      </c>
      <c r="P1347">
        <v>0</v>
      </c>
      <c r="Q1347">
        <v>0</v>
      </c>
      <c r="R1347">
        <v>0</v>
      </c>
      <c r="S1347">
        <v>0</v>
      </c>
      <c r="T1347">
        <v>0</v>
      </c>
      <c r="U1347">
        <v>0</v>
      </c>
      <c r="V1347">
        <v>0</v>
      </c>
      <c r="X1347">
        <v>0</v>
      </c>
      <c r="Y1347">
        <v>0</v>
      </c>
    </row>
    <row r="1348" spans="1:25" x14ac:dyDescent="0.3">
      <c r="A1348" t="s">
        <v>3717</v>
      </c>
      <c r="B1348">
        <v>8010</v>
      </c>
      <c r="C1348" t="s">
        <v>14</v>
      </c>
      <c r="D1348">
        <v>808847</v>
      </c>
      <c r="E1348" t="s">
        <v>13</v>
      </c>
      <c r="F1348" t="s">
        <v>7603</v>
      </c>
      <c r="G1348" t="s">
        <v>16</v>
      </c>
      <c r="H1348">
        <v>90</v>
      </c>
      <c r="K1348">
        <v>0</v>
      </c>
      <c r="L1348">
        <v>0</v>
      </c>
      <c r="M1348">
        <v>0</v>
      </c>
      <c r="N1348">
        <v>0</v>
      </c>
      <c r="O1348">
        <v>0</v>
      </c>
      <c r="P1348">
        <v>0</v>
      </c>
      <c r="Q1348">
        <v>0</v>
      </c>
      <c r="R1348">
        <v>0</v>
      </c>
      <c r="S1348">
        <v>0</v>
      </c>
      <c r="T1348">
        <v>0</v>
      </c>
      <c r="U1348">
        <v>0</v>
      </c>
      <c r="V1348">
        <v>0</v>
      </c>
      <c r="X1348">
        <v>0</v>
      </c>
      <c r="Y1348">
        <v>0</v>
      </c>
    </row>
    <row r="1349" spans="1:25" x14ac:dyDescent="0.3">
      <c r="A1349" t="s">
        <v>3599</v>
      </c>
      <c r="B1349">
        <v>8010</v>
      </c>
      <c r="C1349" t="s">
        <v>14</v>
      </c>
      <c r="D1349">
        <v>808992</v>
      </c>
      <c r="E1349" t="s">
        <v>13</v>
      </c>
      <c r="F1349" t="s">
        <v>7605</v>
      </c>
      <c r="G1349" t="s">
        <v>17</v>
      </c>
      <c r="H1349">
        <v>110</v>
      </c>
      <c r="K1349">
        <v>0</v>
      </c>
      <c r="L1349">
        <v>0</v>
      </c>
      <c r="M1349">
        <v>0</v>
      </c>
      <c r="N1349">
        <v>0</v>
      </c>
      <c r="O1349">
        <v>0</v>
      </c>
      <c r="P1349">
        <v>0</v>
      </c>
      <c r="Q1349">
        <v>0</v>
      </c>
      <c r="R1349">
        <v>0</v>
      </c>
      <c r="S1349">
        <v>0</v>
      </c>
      <c r="T1349">
        <v>0</v>
      </c>
      <c r="U1349">
        <v>0</v>
      </c>
      <c r="V1349">
        <v>0</v>
      </c>
      <c r="X1349">
        <v>0</v>
      </c>
      <c r="Y1349">
        <v>0</v>
      </c>
    </row>
    <row r="1350" spans="1:25" x14ac:dyDescent="0.3">
      <c r="A1350" t="s">
        <v>3581</v>
      </c>
      <c r="B1350">
        <v>8010</v>
      </c>
      <c r="C1350" t="s">
        <v>14</v>
      </c>
      <c r="D1350">
        <v>882595</v>
      </c>
      <c r="E1350" t="s">
        <v>7607</v>
      </c>
      <c r="F1350" t="s">
        <v>7608</v>
      </c>
      <c r="G1350" t="s">
        <v>16</v>
      </c>
      <c r="H1350">
        <v>45</v>
      </c>
      <c r="K1350">
        <v>0</v>
      </c>
      <c r="L1350">
        <v>0</v>
      </c>
      <c r="M1350">
        <v>0</v>
      </c>
      <c r="N1350">
        <v>0</v>
      </c>
      <c r="O1350">
        <v>0</v>
      </c>
      <c r="P1350">
        <v>0</v>
      </c>
      <c r="Q1350">
        <v>0</v>
      </c>
      <c r="R1350">
        <v>0</v>
      </c>
      <c r="S1350">
        <v>0</v>
      </c>
      <c r="T1350">
        <v>0</v>
      </c>
      <c r="U1350">
        <v>0</v>
      </c>
      <c r="V1350">
        <v>0</v>
      </c>
      <c r="X1350">
        <v>0</v>
      </c>
      <c r="Y1350">
        <v>0</v>
      </c>
    </row>
    <row r="1351" spans="1:25" x14ac:dyDescent="0.3">
      <c r="A1351" t="s">
        <v>3984</v>
      </c>
      <c r="B1351">
        <v>8010</v>
      </c>
      <c r="C1351" t="s">
        <v>14</v>
      </c>
      <c r="D1351">
        <v>882870</v>
      </c>
      <c r="E1351" t="s">
        <v>7610</v>
      </c>
      <c r="F1351" t="s">
        <v>7419</v>
      </c>
      <c r="G1351" t="s">
        <v>24</v>
      </c>
      <c r="H1351">
        <v>165</v>
      </c>
      <c r="K1351">
        <v>0</v>
      </c>
      <c r="L1351">
        <v>0</v>
      </c>
      <c r="M1351">
        <v>0</v>
      </c>
      <c r="N1351">
        <v>0</v>
      </c>
      <c r="O1351">
        <v>0</v>
      </c>
      <c r="P1351">
        <v>0</v>
      </c>
      <c r="Q1351">
        <v>0</v>
      </c>
      <c r="R1351">
        <v>0</v>
      </c>
      <c r="S1351">
        <v>0</v>
      </c>
      <c r="T1351">
        <v>0</v>
      </c>
      <c r="U1351">
        <v>0</v>
      </c>
      <c r="V1351">
        <v>0</v>
      </c>
      <c r="X1351">
        <v>0</v>
      </c>
      <c r="Y1351">
        <v>0</v>
      </c>
    </row>
    <row r="1352" spans="1:25" x14ac:dyDescent="0.3">
      <c r="A1352" t="s">
        <v>3922</v>
      </c>
      <c r="B1352">
        <v>8010</v>
      </c>
      <c r="C1352" t="s">
        <v>14</v>
      </c>
      <c r="D1352">
        <v>884502</v>
      </c>
      <c r="E1352" t="s">
        <v>7612</v>
      </c>
      <c r="F1352" t="s">
        <v>7337</v>
      </c>
      <c r="G1352" t="s">
        <v>31</v>
      </c>
      <c r="H1352">
        <v>170</v>
      </c>
      <c r="K1352">
        <v>0</v>
      </c>
      <c r="L1352">
        <v>0</v>
      </c>
      <c r="M1352">
        <v>0</v>
      </c>
      <c r="N1352">
        <v>0</v>
      </c>
      <c r="O1352">
        <v>0</v>
      </c>
      <c r="P1352">
        <v>0</v>
      </c>
      <c r="Q1352">
        <v>0</v>
      </c>
      <c r="R1352">
        <v>0</v>
      </c>
      <c r="S1352">
        <v>0</v>
      </c>
      <c r="T1352">
        <v>0</v>
      </c>
      <c r="U1352">
        <v>0</v>
      </c>
      <c r="V1352">
        <v>0</v>
      </c>
      <c r="X1352">
        <v>0</v>
      </c>
      <c r="Y1352">
        <v>0</v>
      </c>
    </row>
    <row r="1353" spans="1:25" x14ac:dyDescent="0.3">
      <c r="A1353" t="s">
        <v>3988</v>
      </c>
      <c r="B1353">
        <v>8010</v>
      </c>
      <c r="C1353" t="s">
        <v>14</v>
      </c>
      <c r="D1353">
        <v>885970</v>
      </c>
      <c r="E1353" t="s">
        <v>7614</v>
      </c>
      <c r="F1353" t="s">
        <v>7340</v>
      </c>
      <c r="G1353" t="s">
        <v>29</v>
      </c>
      <c r="H1353">
        <v>150</v>
      </c>
      <c r="K1353">
        <v>0</v>
      </c>
      <c r="L1353">
        <v>0</v>
      </c>
      <c r="M1353">
        <v>0</v>
      </c>
      <c r="N1353">
        <v>0</v>
      </c>
      <c r="O1353">
        <v>0</v>
      </c>
      <c r="P1353">
        <v>0</v>
      </c>
      <c r="Q1353">
        <v>0</v>
      </c>
      <c r="R1353">
        <v>0</v>
      </c>
      <c r="S1353">
        <v>0</v>
      </c>
      <c r="T1353">
        <v>0</v>
      </c>
      <c r="U1353">
        <v>0</v>
      </c>
      <c r="V1353">
        <v>0</v>
      </c>
      <c r="X1353">
        <v>0</v>
      </c>
      <c r="Y1353">
        <v>0</v>
      </c>
    </row>
    <row r="1354" spans="1:25" x14ac:dyDescent="0.3">
      <c r="A1354" t="s">
        <v>3849</v>
      </c>
      <c r="B1354">
        <v>8010</v>
      </c>
      <c r="C1354" t="s">
        <v>14</v>
      </c>
      <c r="D1354">
        <v>886085</v>
      </c>
      <c r="E1354" t="s">
        <v>7616</v>
      </c>
      <c r="F1354" t="s">
        <v>7617</v>
      </c>
      <c r="G1354" t="s">
        <v>19</v>
      </c>
      <c r="H1354">
        <v>85</v>
      </c>
      <c r="K1354">
        <v>0</v>
      </c>
      <c r="L1354">
        <v>0</v>
      </c>
      <c r="M1354">
        <v>0</v>
      </c>
      <c r="N1354">
        <v>0</v>
      </c>
      <c r="O1354">
        <v>0</v>
      </c>
      <c r="P1354">
        <v>0</v>
      </c>
      <c r="Q1354">
        <v>0</v>
      </c>
      <c r="R1354">
        <v>0</v>
      </c>
      <c r="S1354">
        <v>0</v>
      </c>
      <c r="T1354">
        <v>0</v>
      </c>
      <c r="U1354">
        <v>0</v>
      </c>
      <c r="V1354">
        <v>0</v>
      </c>
      <c r="X1354">
        <v>0</v>
      </c>
      <c r="Y1354">
        <v>0</v>
      </c>
    </row>
    <row r="1355" spans="1:25" x14ac:dyDescent="0.3">
      <c r="A1355" t="s">
        <v>3978</v>
      </c>
      <c r="B1355">
        <v>8010</v>
      </c>
      <c r="C1355" t="s">
        <v>14</v>
      </c>
      <c r="D1355">
        <v>886208</v>
      </c>
      <c r="E1355" t="s">
        <v>7619</v>
      </c>
      <c r="F1355" t="s">
        <v>7620</v>
      </c>
      <c r="G1355" t="s">
        <v>16</v>
      </c>
      <c r="H1355">
        <v>67</v>
      </c>
      <c r="K1355">
        <v>0</v>
      </c>
      <c r="L1355">
        <v>0</v>
      </c>
      <c r="M1355">
        <v>0</v>
      </c>
      <c r="N1355">
        <v>0</v>
      </c>
      <c r="O1355">
        <v>0</v>
      </c>
      <c r="P1355">
        <v>0</v>
      </c>
      <c r="Q1355">
        <v>0</v>
      </c>
      <c r="R1355">
        <v>0</v>
      </c>
      <c r="S1355">
        <v>0</v>
      </c>
      <c r="T1355">
        <v>0</v>
      </c>
      <c r="U1355">
        <v>0</v>
      </c>
      <c r="V1355">
        <v>0</v>
      </c>
      <c r="X1355">
        <v>0</v>
      </c>
      <c r="Y1355">
        <v>0</v>
      </c>
    </row>
    <row r="1356" spans="1:25" x14ac:dyDescent="0.3">
      <c r="A1356" t="s">
        <v>3980</v>
      </c>
      <c r="B1356">
        <v>8010</v>
      </c>
      <c r="C1356" t="s">
        <v>14</v>
      </c>
      <c r="D1356">
        <v>886208</v>
      </c>
      <c r="E1356" t="s">
        <v>7622</v>
      </c>
      <c r="F1356" t="s">
        <v>7349</v>
      </c>
      <c r="G1356" t="s">
        <v>16</v>
      </c>
      <c r="H1356">
        <v>67</v>
      </c>
      <c r="K1356">
        <v>0</v>
      </c>
      <c r="L1356">
        <v>0</v>
      </c>
      <c r="M1356">
        <v>0</v>
      </c>
      <c r="N1356">
        <v>0</v>
      </c>
      <c r="O1356">
        <v>0</v>
      </c>
      <c r="P1356">
        <v>0</v>
      </c>
      <c r="Q1356">
        <v>0</v>
      </c>
      <c r="R1356">
        <v>0</v>
      </c>
      <c r="S1356">
        <v>0</v>
      </c>
      <c r="T1356">
        <v>0</v>
      </c>
      <c r="U1356">
        <v>0</v>
      </c>
      <c r="V1356">
        <v>0</v>
      </c>
      <c r="X1356">
        <v>0</v>
      </c>
      <c r="Y1356">
        <v>0</v>
      </c>
    </row>
    <row r="1357" spans="1:25" x14ac:dyDescent="0.3">
      <c r="A1357" t="s">
        <v>3649</v>
      </c>
      <c r="B1357">
        <v>8010</v>
      </c>
      <c r="C1357" t="s">
        <v>14</v>
      </c>
      <c r="D1357">
        <v>888100</v>
      </c>
      <c r="E1357" t="s">
        <v>7623</v>
      </c>
      <c r="F1357" t="s">
        <v>7624</v>
      </c>
      <c r="G1357" t="s">
        <v>16</v>
      </c>
      <c r="H1357">
        <v>20</v>
      </c>
      <c r="K1357">
        <v>0</v>
      </c>
      <c r="L1357">
        <v>0</v>
      </c>
      <c r="M1357">
        <v>0</v>
      </c>
      <c r="N1357">
        <v>0</v>
      </c>
      <c r="O1357">
        <v>0</v>
      </c>
      <c r="P1357">
        <v>0</v>
      </c>
      <c r="Q1357">
        <v>0</v>
      </c>
      <c r="R1357">
        <v>0</v>
      </c>
      <c r="S1357">
        <v>0</v>
      </c>
      <c r="T1357">
        <v>0</v>
      </c>
      <c r="U1357">
        <v>0</v>
      </c>
      <c r="V1357">
        <v>0</v>
      </c>
      <c r="X1357">
        <v>0</v>
      </c>
      <c r="Y1357">
        <v>0</v>
      </c>
    </row>
    <row r="1358" spans="1:25" x14ac:dyDescent="0.3">
      <c r="A1358" t="s">
        <v>3898</v>
      </c>
      <c r="B1358">
        <v>8010</v>
      </c>
      <c r="C1358" t="s">
        <v>14</v>
      </c>
      <c r="D1358">
        <v>888100</v>
      </c>
      <c r="E1358" t="s">
        <v>7627</v>
      </c>
      <c r="F1358" t="s">
        <v>7628</v>
      </c>
      <c r="G1358" t="s">
        <v>16</v>
      </c>
      <c r="H1358">
        <v>125</v>
      </c>
      <c r="K1358">
        <v>0</v>
      </c>
      <c r="L1358">
        <v>0</v>
      </c>
      <c r="M1358">
        <v>0</v>
      </c>
      <c r="N1358">
        <v>0</v>
      </c>
      <c r="O1358">
        <v>0</v>
      </c>
      <c r="P1358">
        <v>0</v>
      </c>
      <c r="Q1358">
        <v>0</v>
      </c>
      <c r="R1358">
        <v>0</v>
      </c>
      <c r="S1358">
        <v>0</v>
      </c>
      <c r="T1358">
        <v>0</v>
      </c>
      <c r="U1358">
        <v>0</v>
      </c>
      <c r="V1358">
        <v>0</v>
      </c>
      <c r="X1358">
        <v>0</v>
      </c>
      <c r="Y1358">
        <v>0</v>
      </c>
    </row>
    <row r="1359" spans="1:25" x14ac:dyDescent="0.3">
      <c r="A1359" t="s">
        <v>3907</v>
      </c>
      <c r="B1359">
        <v>8010</v>
      </c>
      <c r="C1359" t="s">
        <v>14</v>
      </c>
      <c r="D1359">
        <v>888100</v>
      </c>
      <c r="E1359" t="s">
        <v>7630</v>
      </c>
      <c r="F1359" t="s">
        <v>7631</v>
      </c>
      <c r="G1359" t="s">
        <v>16</v>
      </c>
      <c r="H1359">
        <v>25</v>
      </c>
      <c r="K1359">
        <v>0</v>
      </c>
      <c r="L1359">
        <v>0</v>
      </c>
      <c r="M1359">
        <v>0</v>
      </c>
      <c r="N1359">
        <v>0</v>
      </c>
      <c r="O1359">
        <v>0</v>
      </c>
      <c r="P1359">
        <v>0</v>
      </c>
      <c r="Q1359">
        <v>0</v>
      </c>
      <c r="R1359">
        <v>0</v>
      </c>
      <c r="S1359">
        <v>0</v>
      </c>
      <c r="T1359">
        <v>0</v>
      </c>
      <c r="U1359">
        <v>0</v>
      </c>
      <c r="V1359">
        <v>0</v>
      </c>
      <c r="X1359">
        <v>0</v>
      </c>
      <c r="Y1359">
        <v>0</v>
      </c>
    </row>
    <row r="1360" spans="1:25" x14ac:dyDescent="0.3">
      <c r="A1360" t="s">
        <v>3604</v>
      </c>
      <c r="B1360">
        <v>8010</v>
      </c>
      <c r="C1360" t="s">
        <v>14</v>
      </c>
      <c r="D1360">
        <v>889109</v>
      </c>
      <c r="E1360" t="s">
        <v>7634</v>
      </c>
      <c r="F1360" t="s">
        <v>7635</v>
      </c>
      <c r="G1360" t="s">
        <v>29</v>
      </c>
      <c r="H1360">
        <v>160</v>
      </c>
      <c r="K1360">
        <v>0</v>
      </c>
      <c r="L1360">
        <v>0</v>
      </c>
      <c r="M1360">
        <v>0</v>
      </c>
      <c r="N1360">
        <v>0</v>
      </c>
      <c r="O1360">
        <v>0</v>
      </c>
      <c r="P1360">
        <v>0</v>
      </c>
      <c r="Q1360">
        <v>0</v>
      </c>
      <c r="R1360">
        <v>0</v>
      </c>
      <c r="S1360">
        <v>0</v>
      </c>
      <c r="T1360">
        <v>0</v>
      </c>
      <c r="U1360">
        <v>0</v>
      </c>
      <c r="V1360">
        <v>0</v>
      </c>
      <c r="X1360">
        <v>0</v>
      </c>
      <c r="Y1360">
        <v>0</v>
      </c>
    </row>
    <row r="1361" spans="1:26" x14ac:dyDescent="0.3">
      <c r="A1361" t="s">
        <v>3910</v>
      </c>
      <c r="B1361">
        <v>8010</v>
      </c>
      <c r="C1361" t="s">
        <v>14</v>
      </c>
      <c r="D1361">
        <v>889109</v>
      </c>
      <c r="E1361" t="s">
        <v>7637</v>
      </c>
      <c r="F1361" t="s">
        <v>7638</v>
      </c>
      <c r="G1361" t="s">
        <v>29</v>
      </c>
      <c r="H1361">
        <v>125</v>
      </c>
      <c r="K1361">
        <v>0</v>
      </c>
      <c r="L1361">
        <v>0</v>
      </c>
      <c r="M1361">
        <v>0</v>
      </c>
      <c r="N1361">
        <v>0</v>
      </c>
      <c r="O1361">
        <v>0</v>
      </c>
      <c r="P1361">
        <v>0</v>
      </c>
      <c r="Q1361">
        <v>0</v>
      </c>
      <c r="R1361">
        <v>0</v>
      </c>
      <c r="S1361">
        <v>0</v>
      </c>
      <c r="T1361">
        <v>0</v>
      </c>
      <c r="U1361">
        <v>0</v>
      </c>
      <c r="V1361">
        <v>0</v>
      </c>
      <c r="X1361">
        <v>0</v>
      </c>
      <c r="Y1361">
        <v>0</v>
      </c>
    </row>
    <row r="1362" spans="1:26" x14ac:dyDescent="0.3">
      <c r="A1362" t="s">
        <v>3915</v>
      </c>
      <c r="B1362">
        <v>8010</v>
      </c>
      <c r="C1362" t="s">
        <v>14</v>
      </c>
      <c r="D1362">
        <v>889109</v>
      </c>
      <c r="E1362" t="s">
        <v>7640</v>
      </c>
      <c r="F1362" t="s">
        <v>7641</v>
      </c>
      <c r="G1362" t="s">
        <v>29</v>
      </c>
      <c r="H1362">
        <v>120</v>
      </c>
      <c r="K1362">
        <v>0</v>
      </c>
      <c r="L1362">
        <v>0</v>
      </c>
      <c r="M1362">
        <v>0</v>
      </c>
      <c r="N1362">
        <v>0</v>
      </c>
      <c r="O1362">
        <v>0</v>
      </c>
      <c r="P1362">
        <v>0</v>
      </c>
      <c r="Q1362">
        <v>0</v>
      </c>
      <c r="R1362">
        <v>0</v>
      </c>
      <c r="S1362">
        <v>0</v>
      </c>
      <c r="T1362">
        <v>0</v>
      </c>
      <c r="U1362">
        <v>0</v>
      </c>
      <c r="V1362">
        <v>0</v>
      </c>
      <c r="X1362">
        <v>0</v>
      </c>
      <c r="Y1362">
        <v>0</v>
      </c>
    </row>
    <row r="1363" spans="1:26" x14ac:dyDescent="0.3">
      <c r="A1363" t="s">
        <v>3917</v>
      </c>
      <c r="B1363">
        <v>8010</v>
      </c>
      <c r="C1363" t="s">
        <v>14</v>
      </c>
      <c r="D1363">
        <v>889109</v>
      </c>
      <c r="E1363" t="s">
        <v>7642</v>
      </c>
      <c r="F1363" t="s">
        <v>7643</v>
      </c>
      <c r="G1363" t="s">
        <v>29</v>
      </c>
      <c r="H1363">
        <v>130</v>
      </c>
      <c r="K1363">
        <v>0</v>
      </c>
      <c r="L1363">
        <v>0</v>
      </c>
      <c r="M1363">
        <v>0</v>
      </c>
      <c r="N1363">
        <v>0</v>
      </c>
      <c r="O1363">
        <v>0</v>
      </c>
      <c r="P1363">
        <v>0</v>
      </c>
      <c r="Q1363">
        <v>0</v>
      </c>
      <c r="R1363">
        <v>0</v>
      </c>
      <c r="S1363">
        <v>0</v>
      </c>
      <c r="T1363">
        <v>0</v>
      </c>
      <c r="U1363">
        <v>0</v>
      </c>
      <c r="V1363">
        <v>0</v>
      </c>
      <c r="X1363">
        <v>0</v>
      </c>
      <c r="Y1363">
        <v>0</v>
      </c>
    </row>
    <row r="1364" spans="1:26" x14ac:dyDescent="0.3">
      <c r="A1364" t="s">
        <v>4101</v>
      </c>
      <c r="B1364">
        <v>8010</v>
      </c>
      <c r="C1364" t="s">
        <v>7</v>
      </c>
      <c r="D1364">
        <v>99160</v>
      </c>
      <c r="E1364" t="s">
        <v>13</v>
      </c>
      <c r="F1364" t="s">
        <v>7645</v>
      </c>
      <c r="G1364" t="s">
        <v>17</v>
      </c>
      <c r="H1364">
        <v>22</v>
      </c>
      <c r="K1364">
        <v>0</v>
      </c>
      <c r="L1364">
        <v>0</v>
      </c>
      <c r="M1364">
        <v>0</v>
      </c>
      <c r="N1364">
        <v>0</v>
      </c>
      <c r="O1364">
        <v>0</v>
      </c>
      <c r="P1364">
        <v>0</v>
      </c>
      <c r="Q1364">
        <v>0</v>
      </c>
      <c r="R1364">
        <v>0</v>
      </c>
      <c r="S1364">
        <v>0</v>
      </c>
      <c r="T1364">
        <v>0</v>
      </c>
      <c r="U1364">
        <v>0</v>
      </c>
      <c r="V1364">
        <v>0</v>
      </c>
      <c r="X1364">
        <v>0</v>
      </c>
      <c r="Y1364">
        <v>0</v>
      </c>
    </row>
    <row r="1365" spans="1:26" x14ac:dyDescent="0.3">
      <c r="A1365" t="s">
        <v>4102</v>
      </c>
      <c r="B1365">
        <v>8010</v>
      </c>
      <c r="C1365" t="s">
        <v>7</v>
      </c>
      <c r="D1365">
        <v>99160</v>
      </c>
      <c r="E1365" t="s">
        <v>39</v>
      </c>
      <c r="F1365" t="s">
        <v>7647</v>
      </c>
      <c r="G1365" t="s">
        <v>17</v>
      </c>
      <c r="H1365">
        <v>49</v>
      </c>
      <c r="K1365">
        <v>0</v>
      </c>
      <c r="L1365">
        <v>0</v>
      </c>
      <c r="M1365">
        <v>0</v>
      </c>
      <c r="N1365">
        <v>0</v>
      </c>
      <c r="O1365">
        <v>0</v>
      </c>
      <c r="P1365">
        <v>0</v>
      </c>
      <c r="Q1365">
        <v>0</v>
      </c>
      <c r="R1365">
        <v>0</v>
      </c>
      <c r="S1365">
        <v>0</v>
      </c>
      <c r="T1365">
        <v>0</v>
      </c>
      <c r="U1365">
        <v>0</v>
      </c>
      <c r="V1365">
        <v>0</v>
      </c>
      <c r="X1365">
        <v>0</v>
      </c>
      <c r="Y1365">
        <v>0</v>
      </c>
    </row>
    <row r="1366" spans="1:26" x14ac:dyDescent="0.3">
      <c r="A1366" t="s">
        <v>7649</v>
      </c>
      <c r="B1366">
        <v>8010</v>
      </c>
      <c r="C1366" t="s">
        <v>7</v>
      </c>
      <c r="D1366">
        <v>99169</v>
      </c>
      <c r="E1366" t="s">
        <v>38</v>
      </c>
      <c r="F1366" t="s">
        <v>7650</v>
      </c>
      <c r="G1366" t="s">
        <v>16</v>
      </c>
      <c r="H1366">
        <v>17</v>
      </c>
      <c r="K1366">
        <v>0</v>
      </c>
      <c r="L1366">
        <v>0</v>
      </c>
      <c r="M1366">
        <v>0</v>
      </c>
      <c r="N1366">
        <v>0</v>
      </c>
      <c r="O1366">
        <v>0</v>
      </c>
      <c r="P1366">
        <v>0</v>
      </c>
      <c r="Q1366">
        <v>0</v>
      </c>
      <c r="R1366">
        <v>0</v>
      </c>
      <c r="S1366">
        <v>0</v>
      </c>
      <c r="T1366">
        <v>0</v>
      </c>
      <c r="U1366">
        <v>0</v>
      </c>
      <c r="V1366">
        <v>0</v>
      </c>
      <c r="X1366">
        <v>0</v>
      </c>
      <c r="Y1366">
        <v>0</v>
      </c>
      <c r="Z1366">
        <v>58</v>
      </c>
    </row>
    <row r="1367" spans="1:26" x14ac:dyDescent="0.3">
      <c r="A1367" t="s">
        <v>4343</v>
      </c>
      <c r="B1367">
        <v>8010</v>
      </c>
      <c r="C1367" t="s">
        <v>7</v>
      </c>
      <c r="D1367">
        <v>526647</v>
      </c>
      <c r="E1367" t="s">
        <v>13</v>
      </c>
      <c r="F1367" t="s">
        <v>7652</v>
      </c>
      <c r="G1367" t="s">
        <v>16</v>
      </c>
      <c r="H1367">
        <v>67</v>
      </c>
      <c r="K1367">
        <v>0</v>
      </c>
      <c r="L1367">
        <v>0</v>
      </c>
      <c r="M1367">
        <v>0</v>
      </c>
      <c r="N1367">
        <v>0</v>
      </c>
      <c r="O1367">
        <v>0</v>
      </c>
      <c r="P1367">
        <v>0</v>
      </c>
      <c r="Q1367">
        <v>0</v>
      </c>
      <c r="R1367">
        <v>0</v>
      </c>
      <c r="S1367">
        <v>0</v>
      </c>
      <c r="T1367">
        <v>0</v>
      </c>
      <c r="U1367">
        <v>0</v>
      </c>
      <c r="V1367">
        <v>0</v>
      </c>
      <c r="X1367">
        <v>0</v>
      </c>
      <c r="Y1367">
        <v>0</v>
      </c>
    </row>
    <row r="1368" spans="1:26" x14ac:dyDescent="0.3">
      <c r="A1368" t="s">
        <v>3790</v>
      </c>
      <c r="B1368">
        <v>8010</v>
      </c>
      <c r="C1368" t="s">
        <v>7</v>
      </c>
      <c r="D1368">
        <v>802119</v>
      </c>
      <c r="E1368" t="s">
        <v>13</v>
      </c>
      <c r="F1368" t="s">
        <v>7654</v>
      </c>
      <c r="G1368" t="s">
        <v>16</v>
      </c>
      <c r="H1368">
        <v>30</v>
      </c>
      <c r="K1368">
        <v>0</v>
      </c>
      <c r="L1368">
        <v>0</v>
      </c>
      <c r="M1368">
        <v>0</v>
      </c>
      <c r="N1368">
        <v>0</v>
      </c>
      <c r="O1368">
        <v>0</v>
      </c>
      <c r="P1368">
        <v>0</v>
      </c>
      <c r="Q1368">
        <v>0</v>
      </c>
      <c r="R1368">
        <v>0</v>
      </c>
      <c r="S1368">
        <v>0</v>
      </c>
      <c r="T1368">
        <v>0</v>
      </c>
      <c r="U1368">
        <v>0</v>
      </c>
      <c r="V1368">
        <v>0</v>
      </c>
      <c r="X1368">
        <v>0</v>
      </c>
      <c r="Y1368">
        <v>0</v>
      </c>
    </row>
    <row r="1369" spans="1:26" x14ac:dyDescent="0.3">
      <c r="A1369" t="s">
        <v>3736</v>
      </c>
      <c r="B1369">
        <v>8010</v>
      </c>
      <c r="C1369" t="s">
        <v>7</v>
      </c>
      <c r="D1369">
        <v>803846</v>
      </c>
      <c r="E1369" t="s">
        <v>13</v>
      </c>
      <c r="F1369" t="s">
        <v>7657</v>
      </c>
      <c r="G1369" t="s">
        <v>16</v>
      </c>
      <c r="H1369">
        <v>15</v>
      </c>
      <c r="K1369">
        <v>0</v>
      </c>
      <c r="L1369">
        <v>0</v>
      </c>
      <c r="M1369">
        <v>0</v>
      </c>
      <c r="N1369">
        <v>0</v>
      </c>
      <c r="O1369">
        <v>0</v>
      </c>
      <c r="P1369">
        <v>0</v>
      </c>
      <c r="Q1369">
        <v>0</v>
      </c>
      <c r="R1369">
        <v>0</v>
      </c>
      <c r="S1369">
        <v>0</v>
      </c>
      <c r="T1369">
        <v>0</v>
      </c>
      <c r="U1369">
        <v>0</v>
      </c>
      <c r="V1369">
        <v>0</v>
      </c>
      <c r="X1369">
        <v>0</v>
      </c>
      <c r="Y1369">
        <v>0</v>
      </c>
    </row>
    <row r="1370" spans="1:26" x14ac:dyDescent="0.3">
      <c r="A1370" t="s">
        <v>3737</v>
      </c>
      <c r="B1370">
        <v>8010</v>
      </c>
      <c r="C1370" t="s">
        <v>7</v>
      </c>
      <c r="D1370">
        <v>803998</v>
      </c>
      <c r="E1370" t="s">
        <v>13</v>
      </c>
      <c r="F1370" t="s">
        <v>7659</v>
      </c>
      <c r="G1370" t="s">
        <v>16</v>
      </c>
      <c r="H1370">
        <v>5</v>
      </c>
      <c r="K1370">
        <v>0</v>
      </c>
      <c r="L1370">
        <v>0</v>
      </c>
      <c r="M1370">
        <v>0</v>
      </c>
      <c r="N1370">
        <v>0</v>
      </c>
      <c r="O1370">
        <v>0</v>
      </c>
      <c r="P1370">
        <v>0</v>
      </c>
      <c r="Q1370">
        <v>0</v>
      </c>
      <c r="R1370">
        <v>0</v>
      </c>
      <c r="S1370">
        <v>0</v>
      </c>
      <c r="T1370">
        <v>0</v>
      </c>
      <c r="U1370">
        <v>0</v>
      </c>
      <c r="V1370">
        <v>0</v>
      </c>
      <c r="X1370">
        <v>0</v>
      </c>
      <c r="Y1370">
        <v>0</v>
      </c>
    </row>
    <row r="1371" spans="1:26" x14ac:dyDescent="0.3">
      <c r="A1371" t="s">
        <v>3757</v>
      </c>
      <c r="B1371">
        <v>8010</v>
      </c>
      <c r="C1371" t="s">
        <v>7</v>
      </c>
      <c r="D1371">
        <v>804030</v>
      </c>
      <c r="E1371" t="s">
        <v>13</v>
      </c>
      <c r="F1371" t="s">
        <v>7661</v>
      </c>
      <c r="G1371" t="s">
        <v>19</v>
      </c>
      <c r="H1371">
        <v>25</v>
      </c>
      <c r="K1371">
        <v>0</v>
      </c>
      <c r="L1371">
        <v>0</v>
      </c>
      <c r="M1371">
        <v>0</v>
      </c>
      <c r="N1371">
        <v>0</v>
      </c>
      <c r="O1371">
        <v>0</v>
      </c>
      <c r="P1371">
        <v>0</v>
      </c>
      <c r="Q1371">
        <v>0</v>
      </c>
      <c r="R1371">
        <v>0</v>
      </c>
      <c r="S1371">
        <v>0</v>
      </c>
      <c r="T1371">
        <v>0</v>
      </c>
      <c r="U1371">
        <v>0</v>
      </c>
      <c r="V1371">
        <v>0</v>
      </c>
      <c r="X1371">
        <v>0</v>
      </c>
      <c r="Y1371">
        <v>0</v>
      </c>
    </row>
    <row r="1372" spans="1:26" x14ac:dyDescent="0.3">
      <c r="A1372" t="s">
        <v>3751</v>
      </c>
      <c r="B1372">
        <v>8010</v>
      </c>
      <c r="C1372" t="s">
        <v>7</v>
      </c>
      <c r="D1372">
        <v>804155</v>
      </c>
      <c r="E1372" t="s">
        <v>13</v>
      </c>
      <c r="F1372" t="s">
        <v>5767</v>
      </c>
      <c r="G1372" t="s">
        <v>17</v>
      </c>
      <c r="H1372">
        <v>60</v>
      </c>
      <c r="K1372">
        <v>0</v>
      </c>
      <c r="L1372">
        <v>0</v>
      </c>
      <c r="M1372">
        <v>0</v>
      </c>
      <c r="N1372">
        <v>0</v>
      </c>
      <c r="O1372">
        <v>0</v>
      </c>
      <c r="P1372">
        <v>0</v>
      </c>
      <c r="Q1372">
        <v>0</v>
      </c>
      <c r="R1372">
        <v>0</v>
      </c>
      <c r="S1372">
        <v>0</v>
      </c>
      <c r="T1372">
        <v>0</v>
      </c>
      <c r="U1372">
        <v>0</v>
      </c>
      <c r="V1372">
        <v>0</v>
      </c>
      <c r="X1372">
        <v>0</v>
      </c>
      <c r="Y1372">
        <v>0</v>
      </c>
    </row>
    <row r="1373" spans="1:26" x14ac:dyDescent="0.3">
      <c r="A1373" t="s">
        <v>3738</v>
      </c>
      <c r="B1373">
        <v>8010</v>
      </c>
      <c r="C1373" t="s">
        <v>7</v>
      </c>
      <c r="D1373">
        <v>804307</v>
      </c>
      <c r="E1373" t="s">
        <v>13</v>
      </c>
      <c r="F1373" t="s">
        <v>7664</v>
      </c>
      <c r="G1373" t="s">
        <v>16</v>
      </c>
      <c r="H1373">
        <v>50</v>
      </c>
      <c r="I1373">
        <v>11</v>
      </c>
      <c r="J1373">
        <v>13</v>
      </c>
      <c r="K1373">
        <v>0</v>
      </c>
      <c r="L1373">
        <v>0</v>
      </c>
      <c r="M1373">
        <v>0</v>
      </c>
      <c r="N1373">
        <v>0</v>
      </c>
      <c r="O1373">
        <v>0</v>
      </c>
      <c r="P1373">
        <v>0</v>
      </c>
      <c r="Q1373">
        <v>0</v>
      </c>
      <c r="R1373">
        <v>0</v>
      </c>
      <c r="S1373">
        <v>0</v>
      </c>
      <c r="T1373">
        <v>0</v>
      </c>
      <c r="U1373">
        <v>0</v>
      </c>
      <c r="V1373">
        <v>0</v>
      </c>
      <c r="X1373">
        <v>0</v>
      </c>
      <c r="Y1373">
        <v>0</v>
      </c>
      <c r="Z1373">
        <v>153</v>
      </c>
    </row>
    <row r="1374" spans="1:26" x14ac:dyDescent="0.3">
      <c r="A1374" t="s">
        <v>3739</v>
      </c>
      <c r="B1374">
        <v>8010</v>
      </c>
      <c r="C1374" t="s">
        <v>7</v>
      </c>
      <c r="D1374">
        <v>804400</v>
      </c>
      <c r="E1374" t="s">
        <v>13</v>
      </c>
      <c r="F1374" t="s">
        <v>7666</v>
      </c>
      <c r="G1374" t="s">
        <v>16</v>
      </c>
      <c r="H1374">
        <v>10</v>
      </c>
      <c r="K1374">
        <v>0</v>
      </c>
      <c r="L1374">
        <v>0</v>
      </c>
      <c r="M1374">
        <v>0</v>
      </c>
      <c r="N1374">
        <v>0</v>
      </c>
      <c r="O1374">
        <v>0</v>
      </c>
      <c r="P1374">
        <v>0</v>
      </c>
      <c r="Q1374">
        <v>0</v>
      </c>
      <c r="R1374">
        <v>0</v>
      </c>
      <c r="S1374">
        <v>0</v>
      </c>
      <c r="T1374">
        <v>0</v>
      </c>
      <c r="U1374">
        <v>0</v>
      </c>
      <c r="V1374">
        <v>0</v>
      </c>
      <c r="X1374">
        <v>0</v>
      </c>
      <c r="Y1374">
        <v>0</v>
      </c>
    </row>
    <row r="1375" spans="1:26" x14ac:dyDescent="0.3">
      <c r="A1375" t="s">
        <v>3740</v>
      </c>
      <c r="B1375">
        <v>8010</v>
      </c>
      <c r="C1375" t="s">
        <v>7</v>
      </c>
      <c r="D1375">
        <v>804418</v>
      </c>
      <c r="E1375" t="s">
        <v>13</v>
      </c>
      <c r="F1375" t="s">
        <v>7668</v>
      </c>
      <c r="G1375" t="s">
        <v>16</v>
      </c>
      <c r="H1375">
        <v>65</v>
      </c>
      <c r="K1375">
        <v>0</v>
      </c>
      <c r="L1375">
        <v>0</v>
      </c>
      <c r="M1375">
        <v>0</v>
      </c>
      <c r="N1375">
        <v>0</v>
      </c>
      <c r="O1375">
        <v>0</v>
      </c>
      <c r="P1375">
        <v>0</v>
      </c>
      <c r="Q1375">
        <v>0</v>
      </c>
      <c r="R1375">
        <v>0</v>
      </c>
      <c r="S1375">
        <v>0</v>
      </c>
      <c r="T1375">
        <v>0</v>
      </c>
      <c r="U1375">
        <v>0</v>
      </c>
      <c r="V1375">
        <v>0</v>
      </c>
      <c r="X1375">
        <v>0</v>
      </c>
      <c r="Y1375">
        <v>0</v>
      </c>
    </row>
    <row r="1376" spans="1:26" x14ac:dyDescent="0.3">
      <c r="A1376" t="s">
        <v>3762</v>
      </c>
      <c r="B1376">
        <v>8010</v>
      </c>
      <c r="C1376" t="s">
        <v>7</v>
      </c>
      <c r="D1376">
        <v>804550</v>
      </c>
      <c r="E1376" t="s">
        <v>13</v>
      </c>
      <c r="F1376" t="s">
        <v>7670</v>
      </c>
      <c r="G1376" t="s">
        <v>29</v>
      </c>
      <c r="H1376">
        <v>116</v>
      </c>
      <c r="K1376">
        <v>0</v>
      </c>
      <c r="L1376">
        <v>0</v>
      </c>
      <c r="M1376">
        <v>0</v>
      </c>
      <c r="N1376">
        <v>0</v>
      </c>
      <c r="O1376">
        <v>0</v>
      </c>
      <c r="P1376">
        <v>0</v>
      </c>
      <c r="Q1376">
        <v>0</v>
      </c>
      <c r="R1376">
        <v>0</v>
      </c>
      <c r="S1376">
        <v>0</v>
      </c>
      <c r="T1376">
        <v>0</v>
      </c>
      <c r="U1376">
        <v>0</v>
      </c>
      <c r="V1376">
        <v>0</v>
      </c>
      <c r="X1376">
        <v>0</v>
      </c>
      <c r="Y1376">
        <v>0</v>
      </c>
    </row>
    <row r="1377" spans="1:26" x14ac:dyDescent="0.3">
      <c r="A1377" t="s">
        <v>3760</v>
      </c>
      <c r="B1377">
        <v>8010</v>
      </c>
      <c r="C1377" t="s">
        <v>7</v>
      </c>
      <c r="D1377">
        <v>804556</v>
      </c>
      <c r="E1377" t="s">
        <v>13</v>
      </c>
      <c r="F1377" t="s">
        <v>7672</v>
      </c>
      <c r="G1377" t="s">
        <v>24</v>
      </c>
      <c r="H1377">
        <v>42</v>
      </c>
      <c r="K1377">
        <v>0</v>
      </c>
      <c r="L1377">
        <v>0</v>
      </c>
      <c r="M1377">
        <v>0</v>
      </c>
      <c r="N1377">
        <v>0</v>
      </c>
      <c r="O1377">
        <v>0</v>
      </c>
      <c r="P1377">
        <v>0</v>
      </c>
      <c r="Q1377">
        <v>0</v>
      </c>
      <c r="R1377">
        <v>0</v>
      </c>
      <c r="S1377">
        <v>0</v>
      </c>
      <c r="T1377">
        <v>0</v>
      </c>
      <c r="U1377">
        <v>0</v>
      </c>
      <c r="V1377">
        <v>0</v>
      </c>
      <c r="X1377">
        <v>0</v>
      </c>
      <c r="Y1377">
        <v>0</v>
      </c>
    </row>
    <row r="1378" spans="1:26" x14ac:dyDescent="0.3">
      <c r="A1378" t="s">
        <v>3761</v>
      </c>
      <c r="B1378">
        <v>8010</v>
      </c>
      <c r="C1378" t="s">
        <v>7</v>
      </c>
      <c r="D1378">
        <v>804592</v>
      </c>
      <c r="E1378" t="s">
        <v>13</v>
      </c>
      <c r="F1378" t="s">
        <v>7674</v>
      </c>
      <c r="G1378" t="s">
        <v>24</v>
      </c>
      <c r="H1378">
        <v>46</v>
      </c>
      <c r="K1378">
        <v>0</v>
      </c>
      <c r="L1378">
        <v>0</v>
      </c>
      <c r="M1378">
        <v>0</v>
      </c>
      <c r="N1378">
        <v>0</v>
      </c>
      <c r="O1378">
        <v>0</v>
      </c>
      <c r="P1378">
        <v>0</v>
      </c>
      <c r="Q1378">
        <v>0</v>
      </c>
      <c r="R1378">
        <v>0</v>
      </c>
      <c r="S1378">
        <v>0</v>
      </c>
      <c r="T1378">
        <v>0</v>
      </c>
      <c r="U1378">
        <v>0</v>
      </c>
      <c r="V1378">
        <v>0</v>
      </c>
      <c r="X1378">
        <v>0</v>
      </c>
      <c r="Y1378">
        <v>0</v>
      </c>
    </row>
    <row r="1379" spans="1:26" x14ac:dyDescent="0.3">
      <c r="A1379" t="s">
        <v>3758</v>
      </c>
      <c r="B1379">
        <v>8010</v>
      </c>
      <c r="C1379" t="s">
        <v>7</v>
      </c>
      <c r="D1379">
        <v>804594</v>
      </c>
      <c r="E1379" t="s">
        <v>13</v>
      </c>
      <c r="F1379" t="s">
        <v>7676</v>
      </c>
      <c r="G1379" t="s">
        <v>17</v>
      </c>
      <c r="H1379">
        <v>47</v>
      </c>
      <c r="K1379">
        <v>0</v>
      </c>
      <c r="L1379">
        <v>0</v>
      </c>
      <c r="M1379">
        <v>0</v>
      </c>
      <c r="N1379">
        <v>0</v>
      </c>
      <c r="O1379">
        <v>0</v>
      </c>
      <c r="P1379">
        <v>0</v>
      </c>
      <c r="Q1379">
        <v>0</v>
      </c>
      <c r="R1379">
        <v>0</v>
      </c>
      <c r="S1379">
        <v>0</v>
      </c>
      <c r="T1379">
        <v>0</v>
      </c>
      <c r="U1379">
        <v>0</v>
      </c>
      <c r="V1379">
        <v>0</v>
      </c>
      <c r="X1379">
        <v>0</v>
      </c>
      <c r="Y1379">
        <v>0</v>
      </c>
      <c r="Z1379">
        <v>3</v>
      </c>
    </row>
    <row r="1380" spans="1:26" x14ac:dyDescent="0.3">
      <c r="A1380" t="s">
        <v>3735</v>
      </c>
      <c r="B1380">
        <v>8010</v>
      </c>
      <c r="C1380" t="s">
        <v>7</v>
      </c>
      <c r="D1380">
        <v>806007</v>
      </c>
      <c r="E1380" t="s">
        <v>13</v>
      </c>
      <c r="F1380" t="s">
        <v>7678</v>
      </c>
      <c r="G1380" t="s">
        <v>16</v>
      </c>
      <c r="H1380">
        <v>100</v>
      </c>
      <c r="K1380">
        <v>0</v>
      </c>
      <c r="L1380">
        <v>0</v>
      </c>
      <c r="M1380">
        <v>0</v>
      </c>
      <c r="N1380">
        <v>0</v>
      </c>
      <c r="O1380">
        <v>0</v>
      </c>
      <c r="P1380">
        <v>0</v>
      </c>
      <c r="Q1380">
        <v>0</v>
      </c>
      <c r="R1380">
        <v>0</v>
      </c>
      <c r="S1380">
        <v>0</v>
      </c>
      <c r="T1380">
        <v>0</v>
      </c>
      <c r="U1380">
        <v>0</v>
      </c>
      <c r="V1380">
        <v>0</v>
      </c>
      <c r="X1380">
        <v>0</v>
      </c>
      <c r="Y1380">
        <v>0</v>
      </c>
    </row>
    <row r="1381" spans="1:26" x14ac:dyDescent="0.3">
      <c r="A1381" t="s">
        <v>3741</v>
      </c>
      <c r="B1381">
        <v>8010</v>
      </c>
      <c r="C1381" t="s">
        <v>7</v>
      </c>
      <c r="D1381">
        <v>806011</v>
      </c>
      <c r="E1381" t="s">
        <v>13</v>
      </c>
      <c r="F1381" t="s">
        <v>7680</v>
      </c>
      <c r="G1381" t="s">
        <v>16</v>
      </c>
      <c r="H1381">
        <v>80</v>
      </c>
      <c r="I1381">
        <v>12</v>
      </c>
      <c r="J1381">
        <v>10</v>
      </c>
      <c r="K1381">
        <v>0</v>
      </c>
      <c r="L1381">
        <v>0</v>
      </c>
      <c r="M1381">
        <v>0</v>
      </c>
      <c r="N1381">
        <v>0</v>
      </c>
      <c r="O1381">
        <v>0</v>
      </c>
      <c r="P1381">
        <v>0</v>
      </c>
      <c r="Q1381">
        <v>0</v>
      </c>
      <c r="R1381">
        <v>0</v>
      </c>
      <c r="S1381">
        <v>0</v>
      </c>
      <c r="T1381">
        <v>0</v>
      </c>
      <c r="U1381">
        <v>0</v>
      </c>
      <c r="V1381">
        <v>0</v>
      </c>
      <c r="X1381">
        <v>0</v>
      </c>
      <c r="Y1381">
        <v>0</v>
      </c>
      <c r="Z1381">
        <v>174</v>
      </c>
    </row>
    <row r="1382" spans="1:26" x14ac:dyDescent="0.3">
      <c r="A1382" t="s">
        <v>3742</v>
      </c>
      <c r="B1382">
        <v>8010</v>
      </c>
      <c r="C1382" t="s">
        <v>7</v>
      </c>
      <c r="D1382">
        <v>806012</v>
      </c>
      <c r="E1382" t="s">
        <v>13</v>
      </c>
      <c r="F1382" t="s">
        <v>7682</v>
      </c>
      <c r="G1382" t="s">
        <v>16</v>
      </c>
      <c r="H1382">
        <v>35</v>
      </c>
      <c r="K1382">
        <v>0</v>
      </c>
      <c r="L1382">
        <v>0</v>
      </c>
      <c r="M1382">
        <v>0</v>
      </c>
      <c r="N1382">
        <v>0</v>
      </c>
      <c r="O1382">
        <v>0</v>
      </c>
      <c r="P1382">
        <v>0</v>
      </c>
      <c r="Q1382">
        <v>0</v>
      </c>
      <c r="R1382">
        <v>0</v>
      </c>
      <c r="S1382">
        <v>0</v>
      </c>
      <c r="T1382">
        <v>0</v>
      </c>
      <c r="U1382">
        <v>0</v>
      </c>
      <c r="V1382">
        <v>0</v>
      </c>
      <c r="X1382">
        <v>0</v>
      </c>
      <c r="Y1382">
        <v>0</v>
      </c>
    </row>
    <row r="1383" spans="1:26" x14ac:dyDescent="0.3">
      <c r="A1383" t="s">
        <v>3748</v>
      </c>
      <c r="B1383">
        <v>8010</v>
      </c>
      <c r="C1383" t="s">
        <v>7</v>
      </c>
      <c r="D1383">
        <v>806014</v>
      </c>
      <c r="E1383" t="s">
        <v>13</v>
      </c>
      <c r="F1383" t="s">
        <v>7684</v>
      </c>
      <c r="G1383" t="s">
        <v>19</v>
      </c>
      <c r="H1383">
        <v>20</v>
      </c>
      <c r="K1383">
        <v>0</v>
      </c>
      <c r="L1383">
        <v>0</v>
      </c>
      <c r="M1383">
        <v>0</v>
      </c>
      <c r="N1383">
        <v>0</v>
      </c>
      <c r="O1383">
        <v>0</v>
      </c>
      <c r="P1383">
        <v>0</v>
      </c>
      <c r="Q1383">
        <v>0</v>
      </c>
      <c r="R1383">
        <v>0</v>
      </c>
      <c r="S1383">
        <v>0</v>
      </c>
      <c r="T1383">
        <v>0</v>
      </c>
      <c r="U1383">
        <v>0</v>
      </c>
      <c r="V1383">
        <v>0</v>
      </c>
      <c r="X1383">
        <v>0</v>
      </c>
      <c r="Y1383">
        <v>0</v>
      </c>
    </row>
    <row r="1384" spans="1:26" x14ac:dyDescent="0.3">
      <c r="A1384" t="s">
        <v>3616</v>
      </c>
      <c r="B1384">
        <v>8010</v>
      </c>
      <c r="C1384" t="s">
        <v>7</v>
      </c>
      <c r="D1384">
        <v>806026</v>
      </c>
      <c r="E1384" t="s">
        <v>13</v>
      </c>
      <c r="F1384" t="s">
        <v>7686</v>
      </c>
      <c r="G1384" t="s">
        <v>16</v>
      </c>
      <c r="H1384">
        <v>90</v>
      </c>
      <c r="I1384">
        <v>2</v>
      </c>
      <c r="J1384">
        <v>3</v>
      </c>
      <c r="K1384">
        <v>0</v>
      </c>
      <c r="L1384">
        <v>0</v>
      </c>
      <c r="M1384">
        <v>0</v>
      </c>
      <c r="N1384">
        <v>0</v>
      </c>
      <c r="O1384">
        <v>0</v>
      </c>
      <c r="P1384">
        <v>0</v>
      </c>
      <c r="Q1384">
        <v>0</v>
      </c>
      <c r="R1384">
        <v>0</v>
      </c>
      <c r="S1384">
        <v>0</v>
      </c>
      <c r="T1384">
        <v>0</v>
      </c>
      <c r="U1384">
        <v>0</v>
      </c>
      <c r="V1384">
        <v>0</v>
      </c>
      <c r="X1384">
        <v>0</v>
      </c>
      <c r="Y1384">
        <v>0</v>
      </c>
      <c r="Z1384">
        <v>72</v>
      </c>
    </row>
    <row r="1385" spans="1:26" x14ac:dyDescent="0.3">
      <c r="A1385" t="s">
        <v>3743</v>
      </c>
      <c r="B1385">
        <v>8010</v>
      </c>
      <c r="C1385" t="s">
        <v>7</v>
      </c>
      <c r="D1385">
        <v>806350</v>
      </c>
      <c r="E1385" t="s">
        <v>13</v>
      </c>
      <c r="F1385" t="s">
        <v>7688</v>
      </c>
      <c r="G1385" t="s">
        <v>16</v>
      </c>
      <c r="H1385">
        <v>12</v>
      </c>
      <c r="K1385">
        <v>0</v>
      </c>
      <c r="L1385">
        <v>0</v>
      </c>
      <c r="M1385">
        <v>0</v>
      </c>
      <c r="N1385">
        <v>0</v>
      </c>
      <c r="O1385">
        <v>0</v>
      </c>
      <c r="P1385">
        <v>0</v>
      </c>
      <c r="Q1385">
        <v>0</v>
      </c>
      <c r="R1385">
        <v>0</v>
      </c>
      <c r="S1385">
        <v>0</v>
      </c>
      <c r="T1385">
        <v>0</v>
      </c>
      <c r="U1385">
        <v>0</v>
      </c>
      <c r="V1385">
        <v>0</v>
      </c>
      <c r="X1385">
        <v>0</v>
      </c>
      <c r="Y1385">
        <v>0</v>
      </c>
    </row>
    <row r="1386" spans="1:26" x14ac:dyDescent="0.3">
      <c r="A1386" t="s">
        <v>3744</v>
      </c>
      <c r="B1386">
        <v>8010</v>
      </c>
      <c r="C1386" t="s">
        <v>7</v>
      </c>
      <c r="D1386">
        <v>806795</v>
      </c>
      <c r="E1386" t="s">
        <v>13</v>
      </c>
      <c r="F1386" t="s">
        <v>7690</v>
      </c>
      <c r="G1386" t="s">
        <v>16</v>
      </c>
      <c r="H1386">
        <v>75</v>
      </c>
      <c r="I1386">
        <v>5</v>
      </c>
      <c r="J1386">
        <v>3</v>
      </c>
      <c r="K1386">
        <v>0</v>
      </c>
      <c r="L1386">
        <v>0</v>
      </c>
      <c r="M1386">
        <v>0</v>
      </c>
      <c r="N1386">
        <v>0</v>
      </c>
      <c r="O1386">
        <v>0</v>
      </c>
      <c r="P1386">
        <v>0</v>
      </c>
      <c r="Q1386">
        <v>0</v>
      </c>
      <c r="R1386">
        <v>0</v>
      </c>
      <c r="S1386">
        <v>0</v>
      </c>
      <c r="T1386">
        <v>0</v>
      </c>
      <c r="U1386">
        <v>0</v>
      </c>
      <c r="V1386">
        <v>0</v>
      </c>
      <c r="X1386">
        <v>0</v>
      </c>
      <c r="Y1386">
        <v>0</v>
      </c>
      <c r="Z1386">
        <v>66</v>
      </c>
    </row>
    <row r="1387" spans="1:26" x14ac:dyDescent="0.3">
      <c r="A1387" t="s">
        <v>3746</v>
      </c>
      <c r="B1387">
        <v>8010</v>
      </c>
      <c r="C1387" t="s">
        <v>7</v>
      </c>
      <c r="D1387">
        <v>806796</v>
      </c>
      <c r="E1387" t="s">
        <v>13</v>
      </c>
      <c r="F1387" t="s">
        <v>7692</v>
      </c>
      <c r="G1387" t="s">
        <v>17</v>
      </c>
      <c r="H1387">
        <v>55</v>
      </c>
      <c r="K1387">
        <v>0</v>
      </c>
      <c r="L1387">
        <v>0</v>
      </c>
      <c r="M1387">
        <v>0</v>
      </c>
      <c r="N1387">
        <v>0</v>
      </c>
      <c r="O1387">
        <v>0</v>
      </c>
      <c r="P1387">
        <v>0</v>
      </c>
      <c r="Q1387">
        <v>0</v>
      </c>
      <c r="R1387">
        <v>0</v>
      </c>
      <c r="S1387">
        <v>0</v>
      </c>
      <c r="T1387">
        <v>0</v>
      </c>
      <c r="U1387">
        <v>0</v>
      </c>
      <c r="V1387">
        <v>0</v>
      </c>
      <c r="X1387">
        <v>0</v>
      </c>
      <c r="Y1387">
        <v>0</v>
      </c>
    </row>
    <row r="1388" spans="1:26" x14ac:dyDescent="0.3">
      <c r="A1388" t="s">
        <v>3747</v>
      </c>
      <c r="B1388">
        <v>8010</v>
      </c>
      <c r="C1388" t="s">
        <v>7</v>
      </c>
      <c r="D1388">
        <v>807804</v>
      </c>
      <c r="E1388" t="s">
        <v>13</v>
      </c>
      <c r="F1388" t="s">
        <v>7694</v>
      </c>
      <c r="G1388" t="s">
        <v>16</v>
      </c>
      <c r="H1388">
        <v>40</v>
      </c>
      <c r="I1388">
        <v>8</v>
      </c>
      <c r="J1388">
        <v>10</v>
      </c>
      <c r="K1388">
        <v>0</v>
      </c>
      <c r="L1388">
        <v>0</v>
      </c>
      <c r="M1388">
        <v>0</v>
      </c>
      <c r="N1388">
        <v>0</v>
      </c>
      <c r="O1388">
        <v>0</v>
      </c>
      <c r="P1388">
        <v>0</v>
      </c>
      <c r="Q1388">
        <v>0</v>
      </c>
      <c r="R1388">
        <v>0</v>
      </c>
      <c r="S1388">
        <v>0</v>
      </c>
      <c r="T1388">
        <v>0</v>
      </c>
      <c r="U1388">
        <v>0</v>
      </c>
      <c r="V1388">
        <v>0</v>
      </c>
      <c r="X1388">
        <v>0</v>
      </c>
      <c r="Y1388">
        <v>0</v>
      </c>
      <c r="Z1388">
        <v>264</v>
      </c>
    </row>
    <row r="1389" spans="1:26" x14ac:dyDescent="0.3">
      <c r="A1389" t="s">
        <v>3625</v>
      </c>
      <c r="B1389">
        <v>8010</v>
      </c>
      <c r="C1389" t="s">
        <v>7</v>
      </c>
      <c r="D1389">
        <v>807806</v>
      </c>
      <c r="E1389" t="s">
        <v>13</v>
      </c>
      <c r="F1389" t="s">
        <v>7696</v>
      </c>
      <c r="G1389" t="s">
        <v>16</v>
      </c>
      <c r="H1389">
        <v>95</v>
      </c>
      <c r="K1389">
        <v>0</v>
      </c>
      <c r="L1389">
        <v>0</v>
      </c>
      <c r="M1389">
        <v>0</v>
      </c>
      <c r="N1389">
        <v>0</v>
      </c>
      <c r="O1389">
        <v>0</v>
      </c>
      <c r="P1389">
        <v>0</v>
      </c>
      <c r="Q1389">
        <v>0</v>
      </c>
      <c r="R1389">
        <v>0</v>
      </c>
      <c r="S1389">
        <v>0</v>
      </c>
      <c r="T1389">
        <v>0</v>
      </c>
      <c r="U1389">
        <v>0</v>
      </c>
      <c r="V1389">
        <v>0</v>
      </c>
      <c r="X1389">
        <v>0</v>
      </c>
      <c r="Y1389">
        <v>0</v>
      </c>
    </row>
    <row r="1390" spans="1:26" x14ac:dyDescent="0.3">
      <c r="A1390" t="s">
        <v>3745</v>
      </c>
      <c r="B1390">
        <v>8010</v>
      </c>
      <c r="C1390" t="s">
        <v>7</v>
      </c>
      <c r="D1390">
        <v>807879</v>
      </c>
      <c r="E1390" t="s">
        <v>13</v>
      </c>
      <c r="F1390" t="s">
        <v>7698</v>
      </c>
      <c r="G1390" t="s">
        <v>16</v>
      </c>
      <c r="H1390">
        <v>45</v>
      </c>
      <c r="I1390">
        <v>3</v>
      </c>
      <c r="J1390">
        <v>1</v>
      </c>
      <c r="K1390">
        <v>0</v>
      </c>
      <c r="L1390">
        <v>0</v>
      </c>
      <c r="M1390">
        <v>0</v>
      </c>
      <c r="N1390">
        <v>0</v>
      </c>
      <c r="O1390">
        <v>0</v>
      </c>
      <c r="P1390">
        <v>0</v>
      </c>
      <c r="Q1390">
        <v>0</v>
      </c>
      <c r="R1390">
        <v>0</v>
      </c>
      <c r="S1390">
        <v>0</v>
      </c>
      <c r="T1390">
        <v>0</v>
      </c>
      <c r="U1390">
        <v>0</v>
      </c>
      <c r="V1390">
        <v>0</v>
      </c>
      <c r="X1390">
        <v>0</v>
      </c>
      <c r="Y1390">
        <v>0</v>
      </c>
      <c r="Z1390">
        <v>33</v>
      </c>
    </row>
    <row r="1391" spans="1:26" x14ac:dyDescent="0.3">
      <c r="A1391" t="s">
        <v>3626</v>
      </c>
      <c r="B1391">
        <v>8010</v>
      </c>
      <c r="C1391" t="s">
        <v>7</v>
      </c>
      <c r="D1391">
        <v>807880</v>
      </c>
      <c r="E1391" t="s">
        <v>13</v>
      </c>
      <c r="F1391" t="s">
        <v>7700</v>
      </c>
      <c r="G1391" t="s">
        <v>16</v>
      </c>
      <c r="H1391">
        <v>20</v>
      </c>
      <c r="K1391">
        <v>0</v>
      </c>
      <c r="L1391">
        <v>0</v>
      </c>
      <c r="M1391">
        <v>0</v>
      </c>
      <c r="N1391">
        <v>0</v>
      </c>
      <c r="O1391">
        <v>0</v>
      </c>
      <c r="P1391">
        <v>0</v>
      </c>
      <c r="Q1391">
        <v>0</v>
      </c>
      <c r="R1391">
        <v>0</v>
      </c>
      <c r="S1391">
        <v>0</v>
      </c>
      <c r="T1391">
        <v>0</v>
      </c>
      <c r="U1391">
        <v>0</v>
      </c>
      <c r="V1391">
        <v>0</v>
      </c>
      <c r="X1391">
        <v>0</v>
      </c>
      <c r="Y1391">
        <v>0</v>
      </c>
    </row>
    <row r="1392" spans="1:26" x14ac:dyDescent="0.3">
      <c r="A1392" t="s">
        <v>3645</v>
      </c>
      <c r="B1392">
        <v>8010</v>
      </c>
      <c r="C1392" t="s">
        <v>7</v>
      </c>
      <c r="D1392">
        <v>809404</v>
      </c>
      <c r="E1392" t="s">
        <v>13</v>
      </c>
      <c r="F1392" t="s">
        <v>7702</v>
      </c>
      <c r="G1392" t="s">
        <v>16</v>
      </c>
      <c r="H1392">
        <v>25</v>
      </c>
      <c r="K1392">
        <v>0</v>
      </c>
      <c r="L1392">
        <v>0</v>
      </c>
      <c r="M1392">
        <v>0</v>
      </c>
      <c r="N1392">
        <v>0</v>
      </c>
      <c r="O1392">
        <v>0</v>
      </c>
      <c r="P1392">
        <v>0</v>
      </c>
      <c r="Q1392">
        <v>0</v>
      </c>
      <c r="R1392">
        <v>0</v>
      </c>
      <c r="S1392">
        <v>0</v>
      </c>
      <c r="T1392">
        <v>0</v>
      </c>
      <c r="U1392">
        <v>0</v>
      </c>
      <c r="V1392">
        <v>0</v>
      </c>
      <c r="X1392">
        <v>0</v>
      </c>
      <c r="Y1392">
        <v>0</v>
      </c>
    </row>
    <row r="1393" spans="1:26" x14ac:dyDescent="0.3">
      <c r="A1393" t="s">
        <v>3773</v>
      </c>
      <c r="B1393">
        <v>8010</v>
      </c>
      <c r="C1393" t="s">
        <v>7</v>
      </c>
      <c r="D1393">
        <v>884502</v>
      </c>
      <c r="E1393" t="s">
        <v>7704</v>
      </c>
      <c r="F1393" t="s">
        <v>7705</v>
      </c>
      <c r="G1393" t="s">
        <v>21</v>
      </c>
      <c r="H1393">
        <v>48</v>
      </c>
      <c r="K1393">
        <v>0</v>
      </c>
      <c r="L1393">
        <v>0</v>
      </c>
      <c r="M1393">
        <v>0</v>
      </c>
      <c r="N1393">
        <v>0</v>
      </c>
      <c r="O1393">
        <v>0</v>
      </c>
      <c r="P1393">
        <v>0</v>
      </c>
      <c r="Q1393">
        <v>0</v>
      </c>
      <c r="R1393">
        <v>0</v>
      </c>
      <c r="S1393">
        <v>0</v>
      </c>
      <c r="T1393">
        <v>0</v>
      </c>
      <c r="U1393">
        <v>0</v>
      </c>
      <c r="V1393">
        <v>0</v>
      </c>
      <c r="X1393">
        <v>0</v>
      </c>
      <c r="Y1393">
        <v>0</v>
      </c>
    </row>
    <row r="1394" spans="1:26" x14ac:dyDescent="0.3">
      <c r="A1394" t="s">
        <v>3853</v>
      </c>
      <c r="B1394">
        <v>8010</v>
      </c>
      <c r="C1394" t="s">
        <v>7</v>
      </c>
      <c r="D1394">
        <v>886085</v>
      </c>
      <c r="E1394" t="s">
        <v>7707</v>
      </c>
      <c r="F1394" t="s">
        <v>7708</v>
      </c>
      <c r="G1394" t="s">
        <v>19</v>
      </c>
      <c r="H1394">
        <v>70</v>
      </c>
      <c r="K1394">
        <v>0</v>
      </c>
      <c r="L1394">
        <v>0</v>
      </c>
      <c r="M1394">
        <v>0</v>
      </c>
      <c r="N1394">
        <v>0</v>
      </c>
      <c r="O1394">
        <v>0</v>
      </c>
      <c r="P1394">
        <v>0</v>
      </c>
      <c r="Q1394">
        <v>0</v>
      </c>
      <c r="R1394">
        <v>0</v>
      </c>
      <c r="S1394">
        <v>0</v>
      </c>
      <c r="T1394">
        <v>0</v>
      </c>
      <c r="U1394">
        <v>0</v>
      </c>
      <c r="V1394">
        <v>0</v>
      </c>
      <c r="X1394">
        <v>0</v>
      </c>
      <c r="Y1394">
        <v>0</v>
      </c>
    </row>
    <row r="1395" spans="1:26" x14ac:dyDescent="0.3">
      <c r="A1395" t="s">
        <v>4022</v>
      </c>
      <c r="B1395">
        <v>8040</v>
      </c>
      <c r="C1395" t="s">
        <v>7</v>
      </c>
      <c r="D1395">
        <v>888010</v>
      </c>
      <c r="E1395" t="s">
        <v>7710</v>
      </c>
      <c r="F1395" t="s">
        <v>7711</v>
      </c>
      <c r="G1395" t="s">
        <v>16</v>
      </c>
      <c r="H1395">
        <v>5</v>
      </c>
      <c r="I1395">
        <v>8</v>
      </c>
      <c r="J1395">
        <v>7</v>
      </c>
      <c r="K1395">
        <v>0</v>
      </c>
      <c r="L1395">
        <v>0</v>
      </c>
      <c r="M1395">
        <v>0</v>
      </c>
      <c r="N1395">
        <v>0</v>
      </c>
      <c r="O1395">
        <v>0</v>
      </c>
      <c r="P1395">
        <v>0</v>
      </c>
      <c r="Q1395">
        <v>0</v>
      </c>
      <c r="R1395">
        <v>0</v>
      </c>
      <c r="S1395">
        <v>0</v>
      </c>
      <c r="T1395">
        <v>0</v>
      </c>
      <c r="U1395">
        <v>0</v>
      </c>
      <c r="V1395">
        <v>0</v>
      </c>
      <c r="X1395">
        <v>0</v>
      </c>
      <c r="Y1395">
        <v>0</v>
      </c>
      <c r="Z1395">
        <v>110</v>
      </c>
    </row>
    <row r="1396" spans="1:26" x14ac:dyDescent="0.3">
      <c r="A1396" t="s">
        <v>4025</v>
      </c>
      <c r="B1396">
        <v>8040</v>
      </c>
      <c r="C1396" t="s">
        <v>6</v>
      </c>
      <c r="D1396">
        <v>888010</v>
      </c>
      <c r="E1396" t="s">
        <v>7713</v>
      </c>
      <c r="F1396" t="s">
        <v>7714</v>
      </c>
      <c r="G1396" t="s">
        <v>16</v>
      </c>
      <c r="H1396">
        <v>3</v>
      </c>
      <c r="K1396">
        <v>0</v>
      </c>
      <c r="L1396">
        <v>0</v>
      </c>
      <c r="M1396">
        <v>0</v>
      </c>
      <c r="N1396">
        <v>0</v>
      </c>
      <c r="O1396">
        <v>0</v>
      </c>
      <c r="P1396">
        <v>0</v>
      </c>
      <c r="Q1396">
        <v>0</v>
      </c>
      <c r="R1396">
        <v>0</v>
      </c>
      <c r="S1396">
        <v>0</v>
      </c>
      <c r="T1396">
        <v>0</v>
      </c>
      <c r="U1396">
        <v>0</v>
      </c>
      <c r="V1396">
        <v>0</v>
      </c>
      <c r="X1396">
        <v>0</v>
      </c>
      <c r="Y1396">
        <v>0</v>
      </c>
    </row>
    <row r="1397" spans="1:26" x14ac:dyDescent="0.3">
      <c r="A1397" t="s">
        <v>3821</v>
      </c>
      <c r="B1397">
        <v>8040</v>
      </c>
      <c r="C1397" t="s">
        <v>7</v>
      </c>
      <c r="D1397">
        <v>806886</v>
      </c>
      <c r="E1397" t="s">
        <v>13</v>
      </c>
      <c r="F1397" t="s">
        <v>7716</v>
      </c>
      <c r="G1397" t="s">
        <v>16</v>
      </c>
      <c r="H1397">
        <v>35</v>
      </c>
      <c r="I1397">
        <v>0</v>
      </c>
      <c r="J1397">
        <v>2</v>
      </c>
      <c r="K1397">
        <v>0</v>
      </c>
      <c r="L1397">
        <v>0</v>
      </c>
      <c r="M1397">
        <v>0</v>
      </c>
      <c r="N1397">
        <v>0</v>
      </c>
      <c r="O1397">
        <v>0</v>
      </c>
      <c r="P1397">
        <v>0</v>
      </c>
      <c r="Q1397">
        <v>0</v>
      </c>
      <c r="R1397">
        <v>0</v>
      </c>
      <c r="S1397">
        <v>0</v>
      </c>
      <c r="T1397">
        <v>0</v>
      </c>
      <c r="U1397">
        <v>0</v>
      </c>
      <c r="V1397">
        <v>0</v>
      </c>
      <c r="X1397">
        <v>0</v>
      </c>
      <c r="Y1397">
        <v>0</v>
      </c>
      <c r="Z1397">
        <v>0</v>
      </c>
    </row>
    <row r="1398" spans="1:26" x14ac:dyDescent="0.3">
      <c r="A1398" t="s">
        <v>4019</v>
      </c>
      <c r="B1398">
        <v>8040</v>
      </c>
      <c r="C1398" t="s">
        <v>7</v>
      </c>
      <c r="D1398">
        <v>888010</v>
      </c>
      <c r="E1398" t="s">
        <v>7718</v>
      </c>
      <c r="F1398" t="s">
        <v>7719</v>
      </c>
      <c r="G1398" t="s">
        <v>16</v>
      </c>
      <c r="H1398">
        <v>15</v>
      </c>
      <c r="I1398">
        <v>1</v>
      </c>
      <c r="J1398">
        <v>1</v>
      </c>
      <c r="K1398">
        <v>0</v>
      </c>
      <c r="L1398">
        <v>0</v>
      </c>
      <c r="M1398">
        <v>0</v>
      </c>
      <c r="N1398">
        <v>0</v>
      </c>
      <c r="O1398">
        <v>0</v>
      </c>
      <c r="P1398">
        <v>0</v>
      </c>
      <c r="Q1398">
        <v>0</v>
      </c>
      <c r="R1398">
        <v>0</v>
      </c>
      <c r="S1398">
        <v>0</v>
      </c>
      <c r="T1398">
        <v>0</v>
      </c>
      <c r="U1398">
        <v>0</v>
      </c>
      <c r="V1398">
        <v>0</v>
      </c>
      <c r="X1398">
        <v>0</v>
      </c>
      <c r="Y1398">
        <v>0</v>
      </c>
      <c r="Z1398">
        <v>11</v>
      </c>
    </row>
    <row r="1399" spans="1:26" x14ac:dyDescent="0.3">
      <c r="A1399" t="s">
        <v>4061</v>
      </c>
      <c r="B1399">
        <v>8040</v>
      </c>
      <c r="C1399" t="s">
        <v>9</v>
      </c>
      <c r="D1399">
        <v>885730</v>
      </c>
      <c r="E1399" t="s">
        <v>7721</v>
      </c>
      <c r="F1399" t="s">
        <v>7722</v>
      </c>
      <c r="G1399" t="s">
        <v>16</v>
      </c>
      <c r="H1399">
        <v>195</v>
      </c>
      <c r="K1399">
        <v>0</v>
      </c>
      <c r="L1399">
        <v>0</v>
      </c>
      <c r="M1399">
        <v>0</v>
      </c>
      <c r="N1399">
        <v>0</v>
      </c>
      <c r="O1399">
        <v>0</v>
      </c>
      <c r="P1399">
        <v>0</v>
      </c>
      <c r="Q1399">
        <v>0</v>
      </c>
      <c r="R1399">
        <v>0</v>
      </c>
      <c r="S1399">
        <v>0</v>
      </c>
      <c r="T1399">
        <v>0</v>
      </c>
      <c r="U1399">
        <v>0</v>
      </c>
      <c r="V1399">
        <v>0</v>
      </c>
      <c r="X1399">
        <v>0</v>
      </c>
      <c r="Y1399">
        <v>0</v>
      </c>
      <c r="Z1399">
        <v>0</v>
      </c>
    </row>
    <row r="1400" spans="1:26" x14ac:dyDescent="0.3">
      <c r="A1400" t="s">
        <v>4045</v>
      </c>
      <c r="B1400">
        <v>8040</v>
      </c>
      <c r="C1400" t="s">
        <v>9</v>
      </c>
      <c r="D1400">
        <v>99033</v>
      </c>
      <c r="E1400" t="s">
        <v>7725</v>
      </c>
      <c r="F1400" t="s">
        <v>7726</v>
      </c>
      <c r="G1400" t="s">
        <v>16</v>
      </c>
      <c r="H1400">
        <v>15</v>
      </c>
      <c r="K1400">
        <v>0</v>
      </c>
      <c r="L1400">
        <v>0</v>
      </c>
      <c r="M1400">
        <v>0</v>
      </c>
      <c r="N1400">
        <v>0</v>
      </c>
      <c r="O1400">
        <v>0</v>
      </c>
      <c r="P1400">
        <v>0</v>
      </c>
      <c r="Q1400">
        <v>0</v>
      </c>
      <c r="R1400">
        <v>0</v>
      </c>
      <c r="S1400">
        <v>0</v>
      </c>
      <c r="T1400">
        <v>0</v>
      </c>
      <c r="U1400">
        <v>0</v>
      </c>
      <c r="V1400">
        <v>0</v>
      </c>
      <c r="X1400">
        <v>0</v>
      </c>
      <c r="Y1400">
        <v>0</v>
      </c>
    </row>
    <row r="1401" spans="1:26" x14ac:dyDescent="0.3">
      <c r="A1401" t="s">
        <v>3813</v>
      </c>
      <c r="B1401">
        <v>8040</v>
      </c>
      <c r="C1401" t="s">
        <v>12</v>
      </c>
      <c r="D1401">
        <v>804693</v>
      </c>
      <c r="E1401" t="s">
        <v>13</v>
      </c>
      <c r="F1401" t="s">
        <v>7728</v>
      </c>
      <c r="G1401" t="s">
        <v>21</v>
      </c>
      <c r="H1401">
        <v>160</v>
      </c>
      <c r="K1401">
        <v>0</v>
      </c>
      <c r="L1401">
        <v>0</v>
      </c>
      <c r="M1401">
        <v>0</v>
      </c>
      <c r="N1401">
        <v>0</v>
      </c>
      <c r="O1401">
        <v>0</v>
      </c>
      <c r="P1401">
        <v>0</v>
      </c>
      <c r="Q1401">
        <v>0</v>
      </c>
      <c r="R1401">
        <v>0</v>
      </c>
      <c r="S1401">
        <v>0</v>
      </c>
      <c r="T1401">
        <v>0</v>
      </c>
      <c r="U1401">
        <v>0</v>
      </c>
      <c r="V1401">
        <v>0</v>
      </c>
      <c r="X1401">
        <v>0</v>
      </c>
      <c r="Y1401">
        <v>0</v>
      </c>
    </row>
    <row r="1402" spans="1:26" x14ac:dyDescent="0.3">
      <c r="A1402" t="s">
        <v>3836</v>
      </c>
      <c r="B1402">
        <v>8040</v>
      </c>
      <c r="C1402" t="s">
        <v>14</v>
      </c>
      <c r="D1402">
        <v>807505</v>
      </c>
      <c r="E1402" t="s">
        <v>13</v>
      </c>
      <c r="F1402" t="s">
        <v>7730</v>
      </c>
      <c r="G1402" t="s">
        <v>17</v>
      </c>
      <c r="H1402">
        <v>18</v>
      </c>
      <c r="K1402">
        <v>0</v>
      </c>
      <c r="L1402">
        <v>0</v>
      </c>
      <c r="M1402">
        <v>0</v>
      </c>
      <c r="N1402">
        <v>0</v>
      </c>
      <c r="O1402">
        <v>0</v>
      </c>
      <c r="P1402">
        <v>0</v>
      </c>
      <c r="Q1402">
        <v>0</v>
      </c>
      <c r="R1402">
        <v>0</v>
      </c>
      <c r="S1402">
        <v>0</v>
      </c>
      <c r="T1402">
        <v>0</v>
      </c>
      <c r="U1402">
        <v>0</v>
      </c>
      <c r="V1402">
        <v>0</v>
      </c>
      <c r="X1402">
        <v>0</v>
      </c>
      <c r="Y1402">
        <v>0</v>
      </c>
    </row>
    <row r="1403" spans="1:26" x14ac:dyDescent="0.3">
      <c r="A1403" t="s">
        <v>3970</v>
      </c>
      <c r="B1403">
        <v>8040</v>
      </c>
      <c r="C1403" t="s">
        <v>9</v>
      </c>
      <c r="D1403">
        <v>804100</v>
      </c>
      <c r="E1403" t="s">
        <v>13</v>
      </c>
      <c r="F1403" t="s">
        <v>7733</v>
      </c>
      <c r="G1403" t="s">
        <v>16</v>
      </c>
      <c r="H1403">
        <v>80</v>
      </c>
      <c r="K1403">
        <v>0</v>
      </c>
      <c r="L1403">
        <v>0</v>
      </c>
      <c r="M1403">
        <v>0</v>
      </c>
      <c r="N1403">
        <v>0</v>
      </c>
      <c r="O1403">
        <v>0</v>
      </c>
      <c r="P1403">
        <v>0</v>
      </c>
      <c r="Q1403">
        <v>0</v>
      </c>
      <c r="R1403">
        <v>0</v>
      </c>
      <c r="S1403">
        <v>0</v>
      </c>
      <c r="T1403">
        <v>0</v>
      </c>
      <c r="U1403">
        <v>0</v>
      </c>
      <c r="V1403">
        <v>0</v>
      </c>
      <c r="X1403">
        <v>0</v>
      </c>
      <c r="Y1403">
        <v>0</v>
      </c>
    </row>
    <row r="1404" spans="1:26" x14ac:dyDescent="0.3">
      <c r="A1404" t="s">
        <v>3935</v>
      </c>
      <c r="B1404">
        <v>8040</v>
      </c>
      <c r="C1404" t="s">
        <v>7</v>
      </c>
      <c r="D1404">
        <v>809840</v>
      </c>
      <c r="E1404" t="s">
        <v>13</v>
      </c>
      <c r="F1404" t="s">
        <v>7735</v>
      </c>
      <c r="G1404" t="s">
        <v>16</v>
      </c>
      <c r="H1404">
        <v>40</v>
      </c>
      <c r="K1404">
        <v>0</v>
      </c>
      <c r="L1404">
        <v>0</v>
      </c>
      <c r="M1404">
        <v>0</v>
      </c>
      <c r="N1404">
        <v>0</v>
      </c>
      <c r="O1404">
        <v>0</v>
      </c>
      <c r="P1404">
        <v>0</v>
      </c>
      <c r="Q1404">
        <v>0</v>
      </c>
      <c r="R1404">
        <v>0</v>
      </c>
      <c r="S1404">
        <v>0</v>
      </c>
      <c r="T1404">
        <v>0</v>
      </c>
      <c r="U1404">
        <v>0</v>
      </c>
      <c r="V1404">
        <v>0</v>
      </c>
      <c r="X1404">
        <v>0</v>
      </c>
      <c r="Y1404">
        <v>0</v>
      </c>
    </row>
    <row r="1405" spans="1:26" x14ac:dyDescent="0.3">
      <c r="A1405" t="s">
        <v>3942</v>
      </c>
      <c r="B1405">
        <v>8040</v>
      </c>
      <c r="C1405" t="s">
        <v>9</v>
      </c>
      <c r="D1405">
        <v>809977</v>
      </c>
      <c r="E1405" t="s">
        <v>13</v>
      </c>
      <c r="F1405" t="s">
        <v>7737</v>
      </c>
      <c r="G1405" t="s">
        <v>17</v>
      </c>
      <c r="H1405">
        <v>110</v>
      </c>
      <c r="J1405">
        <v>1</v>
      </c>
      <c r="K1405">
        <v>0</v>
      </c>
      <c r="L1405">
        <v>0</v>
      </c>
      <c r="M1405">
        <v>0</v>
      </c>
      <c r="N1405">
        <v>0</v>
      </c>
      <c r="O1405">
        <v>0</v>
      </c>
      <c r="P1405">
        <v>0</v>
      </c>
      <c r="Q1405">
        <v>0</v>
      </c>
      <c r="R1405">
        <v>0</v>
      </c>
      <c r="S1405">
        <v>0</v>
      </c>
      <c r="T1405">
        <v>0</v>
      </c>
      <c r="U1405">
        <v>0</v>
      </c>
      <c r="V1405">
        <v>0</v>
      </c>
      <c r="X1405">
        <v>0</v>
      </c>
      <c r="Y1405">
        <v>0</v>
      </c>
      <c r="Z1405">
        <v>0</v>
      </c>
    </row>
    <row r="1406" spans="1:26" x14ac:dyDescent="0.3">
      <c r="A1406" t="s">
        <v>3808</v>
      </c>
      <c r="B1406">
        <v>8040</v>
      </c>
      <c r="C1406" t="s">
        <v>12</v>
      </c>
      <c r="D1406">
        <v>804795</v>
      </c>
      <c r="E1406" t="s">
        <v>13</v>
      </c>
      <c r="F1406" t="s">
        <v>7739</v>
      </c>
      <c r="G1406" t="s">
        <v>16</v>
      </c>
      <c r="H1406">
        <v>120</v>
      </c>
      <c r="K1406">
        <v>0</v>
      </c>
      <c r="L1406">
        <v>0</v>
      </c>
      <c r="M1406">
        <v>0</v>
      </c>
      <c r="N1406">
        <v>0</v>
      </c>
      <c r="O1406">
        <v>0</v>
      </c>
      <c r="P1406">
        <v>0</v>
      </c>
      <c r="Q1406">
        <v>0</v>
      </c>
      <c r="R1406">
        <v>0</v>
      </c>
      <c r="S1406">
        <v>0</v>
      </c>
      <c r="T1406">
        <v>0</v>
      </c>
      <c r="U1406">
        <v>0</v>
      </c>
      <c r="V1406">
        <v>0</v>
      </c>
      <c r="X1406">
        <v>0</v>
      </c>
      <c r="Y1406">
        <v>0</v>
      </c>
    </row>
    <row r="1407" spans="1:26" x14ac:dyDescent="0.3">
      <c r="A1407" t="s">
        <v>4059</v>
      </c>
      <c r="B1407">
        <v>8040</v>
      </c>
      <c r="C1407" t="s">
        <v>14</v>
      </c>
      <c r="D1407">
        <v>885730</v>
      </c>
      <c r="E1407" t="s">
        <v>7741</v>
      </c>
      <c r="F1407" t="s">
        <v>7742</v>
      </c>
      <c r="G1407" t="s">
        <v>16</v>
      </c>
      <c r="H1407">
        <v>126</v>
      </c>
      <c r="J1407">
        <v>1</v>
      </c>
      <c r="K1407">
        <v>0</v>
      </c>
      <c r="L1407">
        <v>0</v>
      </c>
      <c r="M1407">
        <v>0</v>
      </c>
      <c r="N1407">
        <v>0</v>
      </c>
      <c r="O1407">
        <v>0</v>
      </c>
      <c r="P1407">
        <v>0</v>
      </c>
      <c r="Q1407">
        <v>0</v>
      </c>
      <c r="R1407">
        <v>0</v>
      </c>
      <c r="S1407">
        <v>0</v>
      </c>
      <c r="T1407">
        <v>0</v>
      </c>
      <c r="U1407">
        <v>0</v>
      </c>
      <c r="V1407">
        <v>0</v>
      </c>
      <c r="X1407">
        <v>0</v>
      </c>
      <c r="Y1407">
        <v>0</v>
      </c>
      <c r="Z1407">
        <v>0</v>
      </c>
    </row>
    <row r="1408" spans="1:26" x14ac:dyDescent="0.3">
      <c r="A1408" t="s">
        <v>4086</v>
      </c>
      <c r="B1408">
        <v>8040</v>
      </c>
      <c r="C1408" t="s">
        <v>14</v>
      </c>
      <c r="D1408">
        <v>885730</v>
      </c>
      <c r="E1408" t="s">
        <v>7743</v>
      </c>
      <c r="F1408" t="s">
        <v>7744</v>
      </c>
      <c r="G1408" t="s">
        <v>16</v>
      </c>
      <c r="H1408">
        <v>60</v>
      </c>
      <c r="I1408">
        <v>0</v>
      </c>
      <c r="J1408">
        <v>1</v>
      </c>
      <c r="K1408">
        <v>0</v>
      </c>
      <c r="L1408">
        <v>0</v>
      </c>
      <c r="M1408">
        <v>0</v>
      </c>
      <c r="N1408">
        <v>0</v>
      </c>
      <c r="O1408">
        <v>0</v>
      </c>
      <c r="P1408">
        <v>0</v>
      </c>
      <c r="Q1408">
        <v>0</v>
      </c>
      <c r="R1408">
        <v>0</v>
      </c>
      <c r="S1408">
        <v>0</v>
      </c>
      <c r="T1408">
        <v>0</v>
      </c>
      <c r="U1408">
        <v>0</v>
      </c>
      <c r="V1408">
        <v>0</v>
      </c>
      <c r="X1408">
        <v>0</v>
      </c>
      <c r="Y1408">
        <v>0</v>
      </c>
      <c r="Z1408">
        <v>184</v>
      </c>
    </row>
    <row r="1409" spans="1:26" x14ac:dyDescent="0.3">
      <c r="A1409" t="s">
        <v>3814</v>
      </c>
      <c r="B1409">
        <v>8040</v>
      </c>
      <c r="C1409" t="s">
        <v>12</v>
      </c>
      <c r="D1409">
        <v>882731</v>
      </c>
      <c r="E1409" t="s">
        <v>7746</v>
      </c>
      <c r="F1409" t="s">
        <v>7747</v>
      </c>
      <c r="G1409" t="s">
        <v>24</v>
      </c>
      <c r="H1409">
        <v>125</v>
      </c>
      <c r="K1409">
        <v>0</v>
      </c>
      <c r="L1409">
        <v>0</v>
      </c>
      <c r="M1409">
        <v>0</v>
      </c>
      <c r="N1409">
        <v>0</v>
      </c>
      <c r="O1409">
        <v>0</v>
      </c>
      <c r="P1409">
        <v>0</v>
      </c>
      <c r="Q1409">
        <v>0</v>
      </c>
      <c r="R1409">
        <v>0</v>
      </c>
      <c r="S1409">
        <v>0</v>
      </c>
      <c r="T1409">
        <v>0</v>
      </c>
      <c r="U1409">
        <v>0</v>
      </c>
      <c r="V1409">
        <v>0</v>
      </c>
      <c r="X1409">
        <v>0</v>
      </c>
      <c r="Y1409">
        <v>0</v>
      </c>
    </row>
    <row r="1410" spans="1:26" x14ac:dyDescent="0.3">
      <c r="A1410" t="s">
        <v>3825</v>
      </c>
      <c r="B1410">
        <v>8040</v>
      </c>
      <c r="C1410" t="s">
        <v>6</v>
      </c>
      <c r="D1410">
        <v>807808</v>
      </c>
      <c r="E1410" t="s">
        <v>13</v>
      </c>
      <c r="F1410" t="s">
        <v>7749</v>
      </c>
      <c r="G1410" t="s">
        <v>16</v>
      </c>
      <c r="H1410">
        <v>45</v>
      </c>
      <c r="K1410">
        <v>0</v>
      </c>
      <c r="L1410">
        <v>0</v>
      </c>
      <c r="M1410">
        <v>0</v>
      </c>
      <c r="N1410">
        <v>0</v>
      </c>
      <c r="O1410">
        <v>0</v>
      </c>
      <c r="P1410">
        <v>0</v>
      </c>
      <c r="Q1410">
        <v>0</v>
      </c>
      <c r="R1410">
        <v>0</v>
      </c>
      <c r="S1410">
        <v>0</v>
      </c>
      <c r="T1410">
        <v>0</v>
      </c>
      <c r="U1410">
        <v>0</v>
      </c>
      <c r="V1410">
        <v>0</v>
      </c>
      <c r="X1410">
        <v>0</v>
      </c>
      <c r="Y1410">
        <v>0</v>
      </c>
    </row>
    <row r="1411" spans="1:26" x14ac:dyDescent="0.3">
      <c r="A1411" t="s">
        <v>3546</v>
      </c>
      <c r="B1411">
        <v>8040</v>
      </c>
      <c r="C1411" t="s">
        <v>6</v>
      </c>
      <c r="D1411">
        <v>803969</v>
      </c>
      <c r="E1411" t="s">
        <v>13</v>
      </c>
      <c r="F1411" t="s">
        <v>7751</v>
      </c>
      <c r="G1411" t="s">
        <v>19</v>
      </c>
      <c r="H1411">
        <v>180</v>
      </c>
      <c r="K1411">
        <v>0</v>
      </c>
      <c r="L1411">
        <v>0</v>
      </c>
      <c r="M1411">
        <v>0</v>
      </c>
      <c r="N1411">
        <v>0</v>
      </c>
      <c r="O1411">
        <v>0</v>
      </c>
      <c r="P1411">
        <v>0</v>
      </c>
      <c r="Q1411">
        <v>0</v>
      </c>
      <c r="R1411">
        <v>0</v>
      </c>
      <c r="S1411">
        <v>0</v>
      </c>
      <c r="T1411">
        <v>0</v>
      </c>
      <c r="U1411">
        <v>0</v>
      </c>
      <c r="V1411">
        <v>0</v>
      </c>
      <c r="X1411">
        <v>0</v>
      </c>
      <c r="Y1411">
        <v>0</v>
      </c>
    </row>
    <row r="1412" spans="1:26" x14ac:dyDescent="0.3">
      <c r="A1412" t="s">
        <v>3909</v>
      </c>
      <c r="B1412">
        <v>8040</v>
      </c>
      <c r="C1412" t="s">
        <v>7</v>
      </c>
      <c r="D1412">
        <v>806691</v>
      </c>
      <c r="E1412" t="s">
        <v>13</v>
      </c>
      <c r="F1412" t="s">
        <v>7753</v>
      </c>
      <c r="G1412" t="s">
        <v>17</v>
      </c>
      <c r="H1412">
        <v>85</v>
      </c>
      <c r="K1412">
        <v>0</v>
      </c>
      <c r="L1412">
        <v>0</v>
      </c>
      <c r="M1412">
        <v>0</v>
      </c>
      <c r="N1412">
        <v>0</v>
      </c>
      <c r="O1412">
        <v>0</v>
      </c>
      <c r="P1412">
        <v>0</v>
      </c>
      <c r="Q1412">
        <v>0</v>
      </c>
      <c r="R1412">
        <v>0</v>
      </c>
      <c r="S1412">
        <v>0</v>
      </c>
      <c r="T1412">
        <v>0</v>
      </c>
      <c r="U1412">
        <v>0</v>
      </c>
      <c r="V1412">
        <v>0</v>
      </c>
      <c r="X1412">
        <v>0</v>
      </c>
      <c r="Y1412">
        <v>0</v>
      </c>
    </row>
    <row r="1413" spans="1:26" x14ac:dyDescent="0.3">
      <c r="A1413" t="s">
        <v>4030</v>
      </c>
      <c r="B1413">
        <v>8040</v>
      </c>
      <c r="C1413" t="s">
        <v>9</v>
      </c>
      <c r="D1413">
        <v>882351</v>
      </c>
      <c r="E1413" t="s">
        <v>7756</v>
      </c>
      <c r="F1413" t="s">
        <v>7757</v>
      </c>
      <c r="G1413" t="s">
        <v>16</v>
      </c>
      <c r="H1413">
        <v>40</v>
      </c>
      <c r="K1413">
        <v>0</v>
      </c>
      <c r="L1413">
        <v>0</v>
      </c>
      <c r="M1413">
        <v>0</v>
      </c>
      <c r="N1413">
        <v>0</v>
      </c>
      <c r="O1413">
        <v>0</v>
      </c>
      <c r="P1413">
        <v>0</v>
      </c>
      <c r="Q1413">
        <v>0</v>
      </c>
      <c r="R1413">
        <v>0</v>
      </c>
      <c r="S1413">
        <v>0</v>
      </c>
      <c r="T1413">
        <v>0</v>
      </c>
      <c r="U1413">
        <v>0</v>
      </c>
      <c r="V1413">
        <v>0</v>
      </c>
      <c r="X1413">
        <v>0</v>
      </c>
      <c r="Y1413">
        <v>0</v>
      </c>
      <c r="Z1413">
        <v>3</v>
      </c>
    </row>
    <row r="1414" spans="1:26" x14ac:dyDescent="0.3">
      <c r="A1414" t="s">
        <v>4015</v>
      </c>
      <c r="B1414">
        <v>8040</v>
      </c>
      <c r="C1414" t="s">
        <v>6</v>
      </c>
      <c r="D1414">
        <v>888010</v>
      </c>
      <c r="E1414" t="s">
        <v>7759</v>
      </c>
      <c r="F1414" t="s">
        <v>7760</v>
      </c>
      <c r="G1414" t="s">
        <v>16</v>
      </c>
      <c r="H1414">
        <v>1</v>
      </c>
      <c r="I1414">
        <v>18</v>
      </c>
      <c r="J1414">
        <v>9</v>
      </c>
      <c r="K1414">
        <v>0</v>
      </c>
      <c r="L1414">
        <v>0</v>
      </c>
      <c r="M1414">
        <v>0</v>
      </c>
      <c r="N1414">
        <v>0</v>
      </c>
      <c r="O1414">
        <v>0</v>
      </c>
      <c r="P1414">
        <v>0</v>
      </c>
      <c r="Q1414">
        <v>0</v>
      </c>
      <c r="R1414">
        <v>0</v>
      </c>
      <c r="S1414">
        <v>0</v>
      </c>
      <c r="T1414">
        <v>0</v>
      </c>
      <c r="U1414">
        <v>0</v>
      </c>
      <c r="V1414">
        <v>0</v>
      </c>
      <c r="X1414">
        <v>0</v>
      </c>
      <c r="Y1414">
        <v>0</v>
      </c>
      <c r="Z1414">
        <v>193</v>
      </c>
    </row>
    <row r="1415" spans="1:26" x14ac:dyDescent="0.3">
      <c r="A1415" t="s">
        <v>4018</v>
      </c>
      <c r="B1415">
        <v>8040</v>
      </c>
      <c r="C1415" t="s">
        <v>7</v>
      </c>
      <c r="D1415">
        <v>888010</v>
      </c>
      <c r="E1415" t="s">
        <v>7762</v>
      </c>
      <c r="F1415" t="s">
        <v>7719</v>
      </c>
      <c r="G1415" t="s">
        <v>16</v>
      </c>
      <c r="H1415">
        <v>20</v>
      </c>
      <c r="K1415">
        <v>0</v>
      </c>
      <c r="L1415">
        <v>0</v>
      </c>
      <c r="M1415">
        <v>0</v>
      </c>
      <c r="N1415">
        <v>0</v>
      </c>
      <c r="O1415">
        <v>0</v>
      </c>
      <c r="P1415">
        <v>0</v>
      </c>
      <c r="Q1415">
        <v>0</v>
      </c>
      <c r="R1415">
        <v>0</v>
      </c>
      <c r="S1415">
        <v>0</v>
      </c>
      <c r="T1415">
        <v>0</v>
      </c>
      <c r="U1415">
        <v>0</v>
      </c>
      <c r="V1415">
        <v>0</v>
      </c>
      <c r="X1415">
        <v>0</v>
      </c>
      <c r="Y1415">
        <v>0</v>
      </c>
    </row>
    <row r="1416" spans="1:26" x14ac:dyDescent="0.3">
      <c r="A1416" t="s">
        <v>3954</v>
      </c>
      <c r="B1416">
        <v>8040</v>
      </c>
      <c r="C1416" t="s">
        <v>6</v>
      </c>
      <c r="D1416">
        <v>802017</v>
      </c>
      <c r="E1416" t="s">
        <v>13</v>
      </c>
      <c r="F1416" t="s">
        <v>7763</v>
      </c>
      <c r="G1416" t="s">
        <v>24</v>
      </c>
      <c r="H1416">
        <v>85</v>
      </c>
      <c r="K1416">
        <v>0</v>
      </c>
      <c r="L1416">
        <v>0</v>
      </c>
      <c r="M1416">
        <v>0</v>
      </c>
      <c r="N1416">
        <v>0</v>
      </c>
      <c r="O1416">
        <v>0</v>
      </c>
      <c r="P1416">
        <v>0</v>
      </c>
      <c r="Q1416">
        <v>0</v>
      </c>
      <c r="R1416">
        <v>0</v>
      </c>
      <c r="S1416">
        <v>0</v>
      </c>
      <c r="T1416">
        <v>0</v>
      </c>
      <c r="U1416">
        <v>0</v>
      </c>
      <c r="V1416">
        <v>0</v>
      </c>
      <c r="X1416">
        <v>0</v>
      </c>
      <c r="Y1416">
        <v>0</v>
      </c>
    </row>
    <row r="1417" spans="1:26" x14ac:dyDescent="0.3">
      <c r="A1417" t="s">
        <v>4020</v>
      </c>
      <c r="B1417">
        <v>8040</v>
      </c>
      <c r="C1417" t="s">
        <v>7</v>
      </c>
      <c r="D1417">
        <v>888010</v>
      </c>
      <c r="E1417" t="s">
        <v>7766</v>
      </c>
      <c r="F1417" t="s">
        <v>7767</v>
      </c>
      <c r="G1417" t="s">
        <v>16</v>
      </c>
      <c r="H1417">
        <v>10</v>
      </c>
      <c r="K1417">
        <v>0</v>
      </c>
      <c r="L1417">
        <v>0</v>
      </c>
      <c r="M1417">
        <v>0</v>
      </c>
      <c r="N1417">
        <v>0</v>
      </c>
      <c r="O1417">
        <v>0</v>
      </c>
      <c r="P1417">
        <v>0</v>
      </c>
      <c r="Q1417">
        <v>0</v>
      </c>
      <c r="R1417">
        <v>0</v>
      </c>
      <c r="S1417">
        <v>0</v>
      </c>
      <c r="T1417">
        <v>0</v>
      </c>
      <c r="U1417">
        <v>0</v>
      </c>
      <c r="V1417">
        <v>0</v>
      </c>
      <c r="X1417">
        <v>0</v>
      </c>
      <c r="Y1417">
        <v>0</v>
      </c>
    </row>
    <row r="1418" spans="1:26" x14ac:dyDescent="0.3">
      <c r="A1418" t="s">
        <v>4023</v>
      </c>
      <c r="B1418">
        <v>8040</v>
      </c>
      <c r="C1418" t="s">
        <v>6</v>
      </c>
      <c r="D1418">
        <v>888010</v>
      </c>
      <c r="E1418" t="s">
        <v>7769</v>
      </c>
      <c r="F1418" t="s">
        <v>7714</v>
      </c>
      <c r="G1418" t="s">
        <v>16</v>
      </c>
      <c r="H1418">
        <v>2</v>
      </c>
      <c r="K1418">
        <v>0</v>
      </c>
      <c r="L1418">
        <v>0</v>
      </c>
      <c r="M1418">
        <v>0</v>
      </c>
      <c r="N1418">
        <v>0</v>
      </c>
      <c r="O1418">
        <v>0</v>
      </c>
      <c r="P1418">
        <v>0</v>
      </c>
      <c r="Q1418">
        <v>0</v>
      </c>
      <c r="R1418">
        <v>0</v>
      </c>
      <c r="S1418">
        <v>0</v>
      </c>
      <c r="T1418">
        <v>0</v>
      </c>
      <c r="U1418">
        <v>0</v>
      </c>
      <c r="V1418">
        <v>0</v>
      </c>
      <c r="X1418">
        <v>0</v>
      </c>
      <c r="Y1418">
        <v>0</v>
      </c>
    </row>
    <row r="1419" spans="1:26" x14ac:dyDescent="0.3">
      <c r="A1419" t="s">
        <v>3956</v>
      </c>
      <c r="B1419">
        <v>8040</v>
      </c>
      <c r="C1419" t="s">
        <v>12</v>
      </c>
      <c r="D1419">
        <v>805976</v>
      </c>
      <c r="E1419" t="s">
        <v>13</v>
      </c>
      <c r="F1419" t="s">
        <v>7771</v>
      </c>
      <c r="G1419" t="s">
        <v>19</v>
      </c>
      <c r="H1419">
        <v>95</v>
      </c>
      <c r="K1419">
        <v>0</v>
      </c>
      <c r="L1419">
        <v>0</v>
      </c>
      <c r="M1419">
        <v>0</v>
      </c>
      <c r="N1419">
        <v>0</v>
      </c>
      <c r="O1419">
        <v>0</v>
      </c>
      <c r="P1419">
        <v>0</v>
      </c>
      <c r="Q1419">
        <v>0</v>
      </c>
      <c r="R1419">
        <v>0</v>
      </c>
      <c r="S1419">
        <v>0</v>
      </c>
      <c r="T1419">
        <v>0</v>
      </c>
      <c r="U1419">
        <v>0</v>
      </c>
      <c r="V1419">
        <v>0</v>
      </c>
      <c r="X1419">
        <v>0</v>
      </c>
      <c r="Y1419">
        <v>0</v>
      </c>
    </row>
    <row r="1420" spans="1:26" x14ac:dyDescent="0.3">
      <c r="A1420" t="s">
        <v>3901</v>
      </c>
      <c r="B1420">
        <v>8040</v>
      </c>
      <c r="C1420" t="s">
        <v>7</v>
      </c>
      <c r="D1420">
        <v>806381</v>
      </c>
      <c r="E1420" t="s">
        <v>13</v>
      </c>
      <c r="F1420" t="s">
        <v>7773</v>
      </c>
      <c r="G1420" t="s">
        <v>16</v>
      </c>
      <c r="H1420">
        <v>25</v>
      </c>
      <c r="I1420">
        <v>3</v>
      </c>
      <c r="J1420">
        <v>1</v>
      </c>
      <c r="K1420">
        <v>0</v>
      </c>
      <c r="L1420">
        <v>0</v>
      </c>
      <c r="M1420">
        <v>0</v>
      </c>
      <c r="N1420">
        <v>0</v>
      </c>
      <c r="O1420">
        <v>0</v>
      </c>
      <c r="P1420">
        <v>0</v>
      </c>
      <c r="Q1420">
        <v>0</v>
      </c>
      <c r="R1420">
        <v>0</v>
      </c>
      <c r="S1420">
        <v>0</v>
      </c>
      <c r="T1420">
        <v>0</v>
      </c>
      <c r="U1420">
        <v>0</v>
      </c>
      <c r="V1420">
        <v>0</v>
      </c>
      <c r="X1420">
        <v>0</v>
      </c>
      <c r="Y1420">
        <v>0</v>
      </c>
      <c r="Z1420">
        <v>22</v>
      </c>
    </row>
    <row r="1421" spans="1:26" x14ac:dyDescent="0.3">
      <c r="A1421" t="s">
        <v>3908</v>
      </c>
      <c r="B1421">
        <v>8040</v>
      </c>
      <c r="C1421" t="s">
        <v>9</v>
      </c>
      <c r="D1421">
        <v>805605</v>
      </c>
      <c r="E1421" t="s">
        <v>13</v>
      </c>
      <c r="F1421" t="s">
        <v>7775</v>
      </c>
      <c r="G1421" t="s">
        <v>16</v>
      </c>
      <c r="H1421">
        <v>86</v>
      </c>
      <c r="I1421">
        <v>0</v>
      </c>
      <c r="J1421">
        <v>1</v>
      </c>
      <c r="K1421">
        <v>0</v>
      </c>
      <c r="L1421">
        <v>0</v>
      </c>
      <c r="M1421">
        <v>0</v>
      </c>
      <c r="N1421">
        <v>0</v>
      </c>
      <c r="O1421">
        <v>0</v>
      </c>
      <c r="P1421">
        <v>0</v>
      </c>
      <c r="Q1421">
        <v>0</v>
      </c>
      <c r="R1421">
        <v>0</v>
      </c>
      <c r="S1421">
        <v>0</v>
      </c>
      <c r="T1421">
        <v>0</v>
      </c>
      <c r="U1421">
        <v>0</v>
      </c>
      <c r="V1421">
        <v>0</v>
      </c>
      <c r="X1421">
        <v>0</v>
      </c>
      <c r="Y1421">
        <v>0</v>
      </c>
      <c r="Z1421">
        <v>0</v>
      </c>
    </row>
    <row r="1422" spans="1:26" x14ac:dyDescent="0.3">
      <c r="A1422" t="s">
        <v>3945</v>
      </c>
      <c r="B1422">
        <v>8040</v>
      </c>
      <c r="C1422" t="s">
        <v>14</v>
      </c>
      <c r="D1422">
        <v>805735</v>
      </c>
      <c r="E1422" t="s">
        <v>13</v>
      </c>
      <c r="F1422" t="s">
        <v>7777</v>
      </c>
      <c r="G1422" t="s">
        <v>21</v>
      </c>
      <c r="H1422">
        <v>50</v>
      </c>
      <c r="K1422">
        <v>0</v>
      </c>
      <c r="L1422">
        <v>0</v>
      </c>
      <c r="M1422">
        <v>0</v>
      </c>
      <c r="N1422">
        <v>0</v>
      </c>
      <c r="O1422">
        <v>0</v>
      </c>
      <c r="P1422">
        <v>0</v>
      </c>
      <c r="Q1422">
        <v>0</v>
      </c>
      <c r="R1422">
        <v>0</v>
      </c>
      <c r="S1422">
        <v>0</v>
      </c>
      <c r="T1422">
        <v>0</v>
      </c>
      <c r="U1422">
        <v>0</v>
      </c>
      <c r="V1422">
        <v>0</v>
      </c>
      <c r="X1422">
        <v>0</v>
      </c>
      <c r="Y1422">
        <v>0</v>
      </c>
    </row>
    <row r="1423" spans="1:26" x14ac:dyDescent="0.3">
      <c r="A1423" t="s">
        <v>4029</v>
      </c>
      <c r="B1423">
        <v>8040</v>
      </c>
      <c r="C1423" t="s">
        <v>7</v>
      </c>
      <c r="D1423">
        <v>809304</v>
      </c>
      <c r="E1423" t="s">
        <v>13</v>
      </c>
      <c r="F1423" t="s">
        <v>7779</v>
      </c>
      <c r="G1423" t="s">
        <v>19</v>
      </c>
      <c r="H1423">
        <v>70</v>
      </c>
      <c r="K1423">
        <v>0</v>
      </c>
      <c r="L1423">
        <v>0</v>
      </c>
      <c r="M1423">
        <v>0</v>
      </c>
      <c r="N1423">
        <v>0</v>
      </c>
      <c r="O1423">
        <v>0</v>
      </c>
      <c r="P1423">
        <v>0</v>
      </c>
      <c r="Q1423">
        <v>0</v>
      </c>
      <c r="R1423">
        <v>0</v>
      </c>
      <c r="S1423">
        <v>0</v>
      </c>
      <c r="T1423">
        <v>0</v>
      </c>
      <c r="U1423">
        <v>0</v>
      </c>
      <c r="V1423">
        <v>0</v>
      </c>
      <c r="X1423">
        <v>0</v>
      </c>
      <c r="Y1423">
        <v>0</v>
      </c>
    </row>
    <row r="1424" spans="1:26" x14ac:dyDescent="0.3">
      <c r="A1424" t="s">
        <v>4048</v>
      </c>
      <c r="B1424">
        <v>8040</v>
      </c>
      <c r="C1424" t="s">
        <v>6</v>
      </c>
      <c r="D1424">
        <v>99033</v>
      </c>
      <c r="E1424" t="s">
        <v>7781</v>
      </c>
      <c r="F1424" t="s">
        <v>7782</v>
      </c>
      <c r="G1424" t="s">
        <v>16</v>
      </c>
      <c r="H1424">
        <v>25</v>
      </c>
      <c r="K1424">
        <v>0</v>
      </c>
      <c r="L1424">
        <v>0</v>
      </c>
      <c r="M1424">
        <v>0</v>
      </c>
      <c r="N1424">
        <v>0</v>
      </c>
      <c r="O1424">
        <v>0</v>
      </c>
      <c r="P1424">
        <v>0</v>
      </c>
      <c r="Q1424">
        <v>0</v>
      </c>
      <c r="R1424">
        <v>0</v>
      </c>
      <c r="S1424">
        <v>0</v>
      </c>
      <c r="T1424">
        <v>0</v>
      </c>
      <c r="U1424">
        <v>0</v>
      </c>
      <c r="V1424">
        <v>0</v>
      </c>
      <c r="X1424">
        <v>0</v>
      </c>
      <c r="Y1424">
        <v>0</v>
      </c>
    </row>
    <row r="1425" spans="1:26" x14ac:dyDescent="0.3">
      <c r="A1425" t="s">
        <v>3822</v>
      </c>
      <c r="B1425">
        <v>8040</v>
      </c>
      <c r="C1425" t="s">
        <v>14</v>
      </c>
      <c r="D1425">
        <v>807500</v>
      </c>
      <c r="E1425" t="s">
        <v>13</v>
      </c>
      <c r="F1425" t="s">
        <v>7784</v>
      </c>
      <c r="G1425" t="s">
        <v>16</v>
      </c>
      <c r="H1425">
        <v>17</v>
      </c>
      <c r="K1425">
        <v>0</v>
      </c>
      <c r="L1425">
        <v>0</v>
      </c>
      <c r="M1425">
        <v>0</v>
      </c>
      <c r="N1425">
        <v>0</v>
      </c>
      <c r="O1425">
        <v>0</v>
      </c>
      <c r="P1425">
        <v>0</v>
      </c>
      <c r="Q1425">
        <v>0</v>
      </c>
      <c r="R1425">
        <v>0</v>
      </c>
      <c r="S1425">
        <v>0</v>
      </c>
      <c r="T1425">
        <v>0</v>
      </c>
      <c r="U1425">
        <v>0</v>
      </c>
      <c r="V1425">
        <v>0</v>
      </c>
      <c r="X1425">
        <v>0</v>
      </c>
      <c r="Y1425">
        <v>0</v>
      </c>
    </row>
    <row r="1426" spans="1:26" x14ac:dyDescent="0.3">
      <c r="A1426" t="s">
        <v>4016</v>
      </c>
      <c r="B1426">
        <v>8040</v>
      </c>
      <c r="C1426" t="s">
        <v>7</v>
      </c>
      <c r="D1426">
        <v>806405</v>
      </c>
      <c r="E1426" t="s">
        <v>13</v>
      </c>
      <c r="F1426" t="s">
        <v>7785</v>
      </c>
      <c r="G1426" t="s">
        <v>19</v>
      </c>
      <c r="H1426">
        <v>85</v>
      </c>
      <c r="K1426">
        <v>0</v>
      </c>
      <c r="L1426">
        <v>0</v>
      </c>
      <c r="M1426">
        <v>0</v>
      </c>
      <c r="N1426">
        <v>0</v>
      </c>
      <c r="O1426">
        <v>0</v>
      </c>
      <c r="P1426">
        <v>0</v>
      </c>
      <c r="Q1426">
        <v>0</v>
      </c>
      <c r="R1426">
        <v>0</v>
      </c>
      <c r="S1426">
        <v>0</v>
      </c>
      <c r="T1426">
        <v>0</v>
      </c>
      <c r="U1426">
        <v>0</v>
      </c>
      <c r="V1426">
        <v>0</v>
      </c>
      <c r="X1426">
        <v>0</v>
      </c>
      <c r="Y1426">
        <v>0</v>
      </c>
    </row>
    <row r="1427" spans="1:26" x14ac:dyDescent="0.3">
      <c r="A1427" t="s">
        <v>3838</v>
      </c>
      <c r="B1427">
        <v>8040</v>
      </c>
      <c r="C1427" t="s">
        <v>14</v>
      </c>
      <c r="D1427">
        <v>807950</v>
      </c>
      <c r="E1427" t="s">
        <v>13</v>
      </c>
      <c r="F1427" t="s">
        <v>7787</v>
      </c>
      <c r="G1427" t="s">
        <v>17</v>
      </c>
      <c r="H1427">
        <v>87</v>
      </c>
      <c r="K1427">
        <v>0</v>
      </c>
      <c r="L1427">
        <v>0</v>
      </c>
      <c r="M1427">
        <v>0</v>
      </c>
      <c r="N1427">
        <v>0</v>
      </c>
      <c r="O1427">
        <v>0</v>
      </c>
      <c r="P1427">
        <v>0</v>
      </c>
      <c r="Q1427">
        <v>0</v>
      </c>
      <c r="R1427">
        <v>0</v>
      </c>
      <c r="S1427">
        <v>0</v>
      </c>
      <c r="T1427">
        <v>0</v>
      </c>
      <c r="U1427">
        <v>0</v>
      </c>
      <c r="V1427">
        <v>0</v>
      </c>
      <c r="X1427">
        <v>0</v>
      </c>
      <c r="Y1427">
        <v>0</v>
      </c>
    </row>
    <row r="1428" spans="1:26" x14ac:dyDescent="0.3">
      <c r="A1428" t="s">
        <v>4050</v>
      </c>
      <c r="B1428">
        <v>8040</v>
      </c>
      <c r="C1428" t="s">
        <v>6</v>
      </c>
      <c r="D1428">
        <v>99033</v>
      </c>
      <c r="E1428" t="s">
        <v>7789</v>
      </c>
      <c r="F1428" t="s">
        <v>7790</v>
      </c>
      <c r="G1428" t="s">
        <v>16</v>
      </c>
      <c r="H1428">
        <v>55</v>
      </c>
      <c r="K1428">
        <v>0</v>
      </c>
      <c r="L1428">
        <v>0</v>
      </c>
      <c r="M1428">
        <v>0</v>
      </c>
      <c r="N1428">
        <v>0</v>
      </c>
      <c r="O1428">
        <v>0</v>
      </c>
      <c r="P1428">
        <v>0</v>
      </c>
      <c r="Q1428">
        <v>0</v>
      </c>
      <c r="R1428">
        <v>0</v>
      </c>
      <c r="S1428">
        <v>0</v>
      </c>
      <c r="T1428">
        <v>0</v>
      </c>
      <c r="U1428">
        <v>0</v>
      </c>
      <c r="V1428">
        <v>0</v>
      </c>
      <c r="X1428">
        <v>0</v>
      </c>
      <c r="Y1428">
        <v>0</v>
      </c>
    </row>
    <row r="1429" spans="1:26" x14ac:dyDescent="0.3">
      <c r="A1429" t="s">
        <v>3824</v>
      </c>
      <c r="B1429">
        <v>8040</v>
      </c>
      <c r="C1429" t="s">
        <v>7</v>
      </c>
      <c r="D1429">
        <v>806809</v>
      </c>
      <c r="E1429" t="s">
        <v>13</v>
      </c>
      <c r="F1429" t="s">
        <v>7443</v>
      </c>
      <c r="G1429" t="s">
        <v>24</v>
      </c>
      <c r="H1429">
        <v>90</v>
      </c>
      <c r="K1429">
        <v>0</v>
      </c>
      <c r="L1429">
        <v>0</v>
      </c>
      <c r="M1429">
        <v>0</v>
      </c>
      <c r="N1429">
        <v>0</v>
      </c>
      <c r="O1429">
        <v>0</v>
      </c>
      <c r="P1429">
        <v>0</v>
      </c>
      <c r="Q1429">
        <v>0</v>
      </c>
      <c r="R1429">
        <v>0</v>
      </c>
      <c r="S1429">
        <v>0</v>
      </c>
      <c r="T1429">
        <v>0</v>
      </c>
      <c r="U1429">
        <v>0</v>
      </c>
      <c r="V1429">
        <v>0</v>
      </c>
      <c r="W1429" t="s">
        <v>7793</v>
      </c>
      <c r="X1429">
        <v>0</v>
      </c>
      <c r="Y1429">
        <v>0</v>
      </c>
    </row>
    <row r="1430" spans="1:26" x14ac:dyDescent="0.3">
      <c r="A1430" t="s">
        <v>3900</v>
      </c>
      <c r="B1430">
        <v>8040</v>
      </c>
      <c r="C1430" t="s">
        <v>6</v>
      </c>
      <c r="D1430">
        <v>803826</v>
      </c>
      <c r="E1430" t="s">
        <v>13</v>
      </c>
      <c r="F1430" t="s">
        <v>7794</v>
      </c>
      <c r="G1430" t="s">
        <v>16</v>
      </c>
      <c r="H1430">
        <v>115</v>
      </c>
      <c r="K1430">
        <v>0</v>
      </c>
      <c r="L1430">
        <v>0</v>
      </c>
      <c r="M1430">
        <v>0</v>
      </c>
      <c r="N1430">
        <v>0</v>
      </c>
      <c r="O1430">
        <v>0</v>
      </c>
      <c r="P1430">
        <v>0</v>
      </c>
      <c r="Q1430">
        <v>0</v>
      </c>
      <c r="R1430">
        <v>0</v>
      </c>
      <c r="S1430">
        <v>0</v>
      </c>
      <c r="T1430">
        <v>0</v>
      </c>
      <c r="U1430">
        <v>0</v>
      </c>
      <c r="V1430">
        <v>0</v>
      </c>
      <c r="X1430">
        <v>0</v>
      </c>
      <c r="Y1430">
        <v>0</v>
      </c>
    </row>
    <row r="1431" spans="1:26" x14ac:dyDescent="0.3">
      <c r="A1431" t="s">
        <v>4036</v>
      </c>
      <c r="B1431">
        <v>8040</v>
      </c>
      <c r="C1431" t="s">
        <v>12</v>
      </c>
      <c r="D1431">
        <v>882330</v>
      </c>
      <c r="E1431" t="s">
        <v>7796</v>
      </c>
      <c r="F1431" t="s">
        <v>7797</v>
      </c>
      <c r="G1431" t="s">
        <v>16</v>
      </c>
      <c r="H1431">
        <v>45</v>
      </c>
      <c r="K1431">
        <v>0</v>
      </c>
      <c r="L1431">
        <v>0</v>
      </c>
      <c r="M1431">
        <v>0</v>
      </c>
      <c r="N1431">
        <v>0</v>
      </c>
      <c r="O1431">
        <v>0</v>
      </c>
      <c r="P1431">
        <v>0</v>
      </c>
      <c r="Q1431">
        <v>0</v>
      </c>
      <c r="R1431">
        <v>0</v>
      </c>
      <c r="S1431">
        <v>0</v>
      </c>
      <c r="T1431">
        <v>0</v>
      </c>
      <c r="U1431">
        <v>0</v>
      </c>
      <c r="V1431">
        <v>0</v>
      </c>
      <c r="X1431">
        <v>0</v>
      </c>
      <c r="Y1431">
        <v>0</v>
      </c>
    </row>
    <row r="1432" spans="1:26" x14ac:dyDescent="0.3">
      <c r="A1432" t="s">
        <v>3796</v>
      </c>
      <c r="B1432">
        <v>8040</v>
      </c>
      <c r="C1432" t="s">
        <v>12</v>
      </c>
      <c r="D1432">
        <v>803089</v>
      </c>
      <c r="E1432" t="s">
        <v>13</v>
      </c>
      <c r="F1432" t="s">
        <v>7799</v>
      </c>
      <c r="G1432" t="s">
        <v>16</v>
      </c>
      <c r="H1432">
        <v>105</v>
      </c>
      <c r="I1432">
        <v>4</v>
      </c>
      <c r="J1432">
        <v>4</v>
      </c>
      <c r="K1432">
        <v>0</v>
      </c>
      <c r="L1432">
        <v>0</v>
      </c>
      <c r="M1432">
        <v>0</v>
      </c>
      <c r="N1432">
        <v>0</v>
      </c>
      <c r="O1432">
        <v>0</v>
      </c>
      <c r="P1432">
        <v>0</v>
      </c>
      <c r="Q1432">
        <v>0</v>
      </c>
      <c r="R1432">
        <v>0</v>
      </c>
      <c r="S1432">
        <v>0</v>
      </c>
      <c r="T1432">
        <v>0</v>
      </c>
      <c r="U1432">
        <v>0</v>
      </c>
      <c r="V1432">
        <v>0</v>
      </c>
      <c r="X1432">
        <v>0</v>
      </c>
      <c r="Y1432">
        <v>0</v>
      </c>
      <c r="Z1432">
        <v>88</v>
      </c>
    </row>
    <row r="1433" spans="1:26" x14ac:dyDescent="0.3">
      <c r="A1433" t="s">
        <v>3934</v>
      </c>
      <c r="B1433">
        <v>8040</v>
      </c>
      <c r="C1433" t="s">
        <v>14</v>
      </c>
      <c r="D1433">
        <v>805734</v>
      </c>
      <c r="E1433" t="s">
        <v>13</v>
      </c>
      <c r="F1433" t="s">
        <v>7801</v>
      </c>
      <c r="G1433" t="s">
        <v>21</v>
      </c>
      <c r="H1433">
        <v>50</v>
      </c>
      <c r="K1433">
        <v>0</v>
      </c>
      <c r="L1433">
        <v>0</v>
      </c>
      <c r="M1433">
        <v>0</v>
      </c>
      <c r="N1433">
        <v>0</v>
      </c>
      <c r="O1433">
        <v>0</v>
      </c>
      <c r="P1433">
        <v>0</v>
      </c>
      <c r="Q1433">
        <v>0</v>
      </c>
      <c r="R1433">
        <v>0</v>
      </c>
      <c r="S1433">
        <v>0</v>
      </c>
      <c r="T1433">
        <v>0</v>
      </c>
      <c r="U1433">
        <v>0</v>
      </c>
      <c r="V1433">
        <v>0</v>
      </c>
      <c r="X1433">
        <v>0</v>
      </c>
      <c r="Y1433">
        <v>0</v>
      </c>
    </row>
    <row r="1434" spans="1:26" x14ac:dyDescent="0.3">
      <c r="A1434" t="s">
        <v>4049</v>
      </c>
      <c r="B1434">
        <v>8040</v>
      </c>
      <c r="C1434" t="s">
        <v>9</v>
      </c>
      <c r="D1434">
        <v>99033</v>
      </c>
      <c r="E1434" t="s">
        <v>7802</v>
      </c>
      <c r="F1434" t="s">
        <v>7803</v>
      </c>
      <c r="G1434" t="s">
        <v>16</v>
      </c>
      <c r="H1434">
        <v>20</v>
      </c>
      <c r="K1434">
        <v>0</v>
      </c>
      <c r="L1434">
        <v>0</v>
      </c>
      <c r="M1434">
        <v>0</v>
      </c>
      <c r="N1434">
        <v>0</v>
      </c>
      <c r="O1434">
        <v>0</v>
      </c>
      <c r="P1434">
        <v>0</v>
      </c>
      <c r="Q1434">
        <v>0</v>
      </c>
      <c r="R1434">
        <v>0</v>
      </c>
      <c r="S1434">
        <v>0</v>
      </c>
      <c r="T1434">
        <v>0</v>
      </c>
      <c r="U1434">
        <v>0</v>
      </c>
      <c r="V1434">
        <v>0</v>
      </c>
      <c r="X1434">
        <v>0</v>
      </c>
      <c r="Y1434">
        <v>0</v>
      </c>
    </row>
    <row r="1435" spans="1:26" x14ac:dyDescent="0.3">
      <c r="A1435" t="s">
        <v>3943</v>
      </c>
      <c r="B1435">
        <v>8040</v>
      </c>
      <c r="C1435" t="s">
        <v>14</v>
      </c>
      <c r="D1435">
        <v>808457</v>
      </c>
      <c r="E1435" t="s">
        <v>13</v>
      </c>
      <c r="F1435" t="s">
        <v>7805</v>
      </c>
      <c r="G1435" t="s">
        <v>16</v>
      </c>
      <c r="H1435">
        <v>115</v>
      </c>
      <c r="I1435">
        <v>4</v>
      </c>
      <c r="J1435">
        <v>8</v>
      </c>
      <c r="K1435">
        <v>0</v>
      </c>
      <c r="L1435">
        <v>0</v>
      </c>
      <c r="M1435">
        <v>0</v>
      </c>
      <c r="N1435">
        <v>0</v>
      </c>
      <c r="O1435">
        <v>0</v>
      </c>
      <c r="P1435">
        <v>0</v>
      </c>
      <c r="Q1435">
        <v>0</v>
      </c>
      <c r="R1435">
        <v>0</v>
      </c>
      <c r="S1435">
        <v>0</v>
      </c>
      <c r="T1435">
        <v>0</v>
      </c>
      <c r="U1435">
        <v>0</v>
      </c>
      <c r="V1435">
        <v>0</v>
      </c>
      <c r="W1435" t="s">
        <v>7807</v>
      </c>
      <c r="X1435">
        <v>0</v>
      </c>
      <c r="Y1435">
        <v>0</v>
      </c>
      <c r="Z1435">
        <v>286</v>
      </c>
    </row>
    <row r="1436" spans="1:26" x14ac:dyDescent="0.3">
      <c r="A1436" t="s">
        <v>3775</v>
      </c>
      <c r="B1436">
        <v>8040</v>
      </c>
      <c r="C1436" t="s">
        <v>14</v>
      </c>
      <c r="D1436">
        <v>802590</v>
      </c>
      <c r="E1436" t="s">
        <v>13</v>
      </c>
      <c r="F1436" t="s">
        <v>7808</v>
      </c>
      <c r="G1436" t="s">
        <v>16</v>
      </c>
      <c r="H1436">
        <v>70</v>
      </c>
      <c r="I1436">
        <v>0</v>
      </c>
      <c r="J1436">
        <v>2</v>
      </c>
      <c r="K1436">
        <v>0</v>
      </c>
      <c r="L1436">
        <v>0</v>
      </c>
      <c r="M1436">
        <v>0</v>
      </c>
      <c r="N1436">
        <v>0</v>
      </c>
      <c r="O1436">
        <v>0</v>
      </c>
      <c r="P1436">
        <v>0</v>
      </c>
      <c r="Q1436">
        <v>0</v>
      </c>
      <c r="R1436">
        <v>0</v>
      </c>
      <c r="S1436">
        <v>0</v>
      </c>
      <c r="T1436">
        <v>0</v>
      </c>
      <c r="U1436">
        <v>0</v>
      </c>
      <c r="V1436">
        <v>0</v>
      </c>
      <c r="X1436">
        <v>0</v>
      </c>
      <c r="Y1436">
        <v>0</v>
      </c>
      <c r="Z1436">
        <v>5</v>
      </c>
    </row>
    <row r="1437" spans="1:26" x14ac:dyDescent="0.3">
      <c r="A1437" t="s">
        <v>3831</v>
      </c>
      <c r="B1437">
        <v>8040</v>
      </c>
      <c r="C1437" t="s">
        <v>6</v>
      </c>
      <c r="D1437">
        <v>807803</v>
      </c>
      <c r="E1437" t="s">
        <v>13</v>
      </c>
      <c r="F1437" t="s">
        <v>7811</v>
      </c>
      <c r="G1437" t="s">
        <v>19</v>
      </c>
      <c r="H1437">
        <v>34</v>
      </c>
      <c r="K1437">
        <v>0</v>
      </c>
      <c r="L1437">
        <v>0</v>
      </c>
      <c r="M1437">
        <v>0</v>
      </c>
      <c r="N1437">
        <v>0</v>
      </c>
      <c r="O1437">
        <v>0</v>
      </c>
      <c r="P1437">
        <v>0</v>
      </c>
      <c r="Q1437">
        <v>0</v>
      </c>
      <c r="R1437">
        <v>0</v>
      </c>
      <c r="S1437">
        <v>0</v>
      </c>
      <c r="T1437">
        <v>0</v>
      </c>
      <c r="U1437">
        <v>0</v>
      </c>
      <c r="V1437">
        <v>0</v>
      </c>
      <c r="X1437">
        <v>0</v>
      </c>
      <c r="Y1437">
        <v>0</v>
      </c>
    </row>
    <row r="1438" spans="1:26" x14ac:dyDescent="0.3">
      <c r="A1438" t="s">
        <v>4017</v>
      </c>
      <c r="B1438">
        <v>8040</v>
      </c>
      <c r="C1438" t="s">
        <v>9</v>
      </c>
      <c r="D1438">
        <v>805200</v>
      </c>
      <c r="E1438" t="s">
        <v>13</v>
      </c>
      <c r="F1438" t="s">
        <v>7813</v>
      </c>
      <c r="G1438" t="s">
        <v>29</v>
      </c>
      <c r="H1438">
        <v>121</v>
      </c>
      <c r="K1438">
        <v>0</v>
      </c>
      <c r="L1438">
        <v>0</v>
      </c>
      <c r="M1438">
        <v>0</v>
      </c>
      <c r="N1438">
        <v>0</v>
      </c>
      <c r="O1438">
        <v>0</v>
      </c>
      <c r="P1438">
        <v>0</v>
      </c>
      <c r="Q1438">
        <v>0</v>
      </c>
      <c r="R1438">
        <v>0</v>
      </c>
      <c r="S1438">
        <v>0</v>
      </c>
      <c r="T1438">
        <v>0</v>
      </c>
      <c r="U1438">
        <v>0</v>
      </c>
      <c r="V1438">
        <v>0</v>
      </c>
      <c r="X1438">
        <v>0</v>
      </c>
      <c r="Y1438">
        <v>0</v>
      </c>
    </row>
    <row r="1439" spans="1:26" x14ac:dyDescent="0.3">
      <c r="A1439" t="s">
        <v>4034</v>
      </c>
      <c r="B1439">
        <v>8040</v>
      </c>
      <c r="C1439" t="s">
        <v>12</v>
      </c>
      <c r="D1439">
        <v>882731</v>
      </c>
      <c r="E1439" t="s">
        <v>7815</v>
      </c>
      <c r="F1439" t="s">
        <v>7816</v>
      </c>
      <c r="G1439" t="s">
        <v>24</v>
      </c>
      <c r="H1439">
        <v>130</v>
      </c>
      <c r="K1439">
        <v>0</v>
      </c>
      <c r="L1439">
        <v>0</v>
      </c>
      <c r="M1439">
        <v>0</v>
      </c>
      <c r="N1439">
        <v>0</v>
      </c>
      <c r="O1439">
        <v>0</v>
      </c>
      <c r="P1439">
        <v>0</v>
      </c>
      <c r="Q1439">
        <v>0</v>
      </c>
      <c r="R1439">
        <v>0</v>
      </c>
      <c r="S1439">
        <v>0</v>
      </c>
      <c r="T1439">
        <v>0</v>
      </c>
      <c r="U1439">
        <v>0</v>
      </c>
      <c r="V1439">
        <v>0</v>
      </c>
      <c r="X1439">
        <v>0</v>
      </c>
      <c r="Y1439">
        <v>0</v>
      </c>
    </row>
    <row r="1440" spans="1:26" x14ac:dyDescent="0.3">
      <c r="A1440" t="s">
        <v>4057</v>
      </c>
      <c r="B1440">
        <v>8040</v>
      </c>
      <c r="C1440" t="s">
        <v>6</v>
      </c>
      <c r="D1440">
        <v>883041</v>
      </c>
      <c r="E1440" t="s">
        <v>7817</v>
      </c>
      <c r="F1440" t="s">
        <v>7818</v>
      </c>
      <c r="G1440" t="s">
        <v>19</v>
      </c>
      <c r="H1440">
        <v>35</v>
      </c>
      <c r="K1440">
        <v>0</v>
      </c>
      <c r="L1440">
        <v>0</v>
      </c>
      <c r="M1440">
        <v>0</v>
      </c>
      <c r="N1440">
        <v>0</v>
      </c>
      <c r="O1440">
        <v>0</v>
      </c>
      <c r="P1440">
        <v>0</v>
      </c>
      <c r="Q1440">
        <v>0</v>
      </c>
      <c r="R1440">
        <v>0</v>
      </c>
      <c r="S1440">
        <v>0</v>
      </c>
      <c r="T1440">
        <v>0</v>
      </c>
      <c r="U1440">
        <v>0</v>
      </c>
      <c r="V1440">
        <v>0</v>
      </c>
      <c r="X1440">
        <v>0</v>
      </c>
      <c r="Y1440">
        <v>0</v>
      </c>
    </row>
    <row r="1441" spans="1:26" x14ac:dyDescent="0.3">
      <c r="A1441" t="s">
        <v>4056</v>
      </c>
      <c r="B1441">
        <v>8040</v>
      </c>
      <c r="C1441" t="s">
        <v>14</v>
      </c>
      <c r="D1441">
        <v>883041</v>
      </c>
      <c r="E1441" t="s">
        <v>7821</v>
      </c>
      <c r="F1441" t="s">
        <v>7818</v>
      </c>
      <c r="G1441" t="s">
        <v>19</v>
      </c>
      <c r="H1441">
        <v>19</v>
      </c>
      <c r="K1441">
        <v>0</v>
      </c>
      <c r="L1441">
        <v>0</v>
      </c>
      <c r="M1441">
        <v>0</v>
      </c>
      <c r="N1441">
        <v>0</v>
      </c>
      <c r="O1441">
        <v>0</v>
      </c>
      <c r="P1441">
        <v>0</v>
      </c>
      <c r="Q1441">
        <v>0</v>
      </c>
      <c r="R1441">
        <v>0</v>
      </c>
      <c r="S1441">
        <v>0</v>
      </c>
      <c r="T1441">
        <v>0</v>
      </c>
      <c r="U1441">
        <v>0</v>
      </c>
      <c r="V1441">
        <v>0</v>
      </c>
      <c r="X1441">
        <v>0</v>
      </c>
      <c r="Y1441">
        <v>0</v>
      </c>
    </row>
    <row r="1442" spans="1:26" x14ac:dyDescent="0.3">
      <c r="A1442" t="s">
        <v>3780</v>
      </c>
      <c r="B1442">
        <v>8040</v>
      </c>
      <c r="C1442" t="s">
        <v>14</v>
      </c>
      <c r="D1442">
        <v>805630</v>
      </c>
      <c r="E1442" t="s">
        <v>13</v>
      </c>
      <c r="F1442" t="s">
        <v>7824</v>
      </c>
      <c r="G1442" t="s">
        <v>19</v>
      </c>
      <c r="H1442">
        <v>22</v>
      </c>
      <c r="I1442">
        <v>0</v>
      </c>
      <c r="J1442">
        <v>1</v>
      </c>
      <c r="K1442">
        <v>0</v>
      </c>
      <c r="L1442">
        <v>0</v>
      </c>
      <c r="M1442">
        <v>0</v>
      </c>
      <c r="N1442">
        <v>0</v>
      </c>
      <c r="O1442">
        <v>0</v>
      </c>
      <c r="P1442">
        <v>0</v>
      </c>
      <c r="Q1442">
        <v>0</v>
      </c>
      <c r="R1442">
        <v>0</v>
      </c>
      <c r="S1442">
        <v>0</v>
      </c>
      <c r="T1442">
        <v>0</v>
      </c>
      <c r="U1442">
        <v>0</v>
      </c>
      <c r="V1442">
        <v>0</v>
      </c>
      <c r="X1442">
        <v>0</v>
      </c>
      <c r="Y1442">
        <v>0</v>
      </c>
      <c r="Z1442">
        <v>0</v>
      </c>
    </row>
    <row r="1443" spans="1:26" x14ac:dyDescent="0.3">
      <c r="A1443" t="s">
        <v>4038</v>
      </c>
      <c r="B1443">
        <v>8040</v>
      </c>
      <c r="C1443" t="s">
        <v>14</v>
      </c>
      <c r="D1443">
        <v>805737</v>
      </c>
      <c r="E1443" t="s">
        <v>13</v>
      </c>
      <c r="F1443" t="s">
        <v>7826</v>
      </c>
      <c r="G1443" t="s">
        <v>16</v>
      </c>
      <c r="H1443">
        <v>35</v>
      </c>
      <c r="I1443">
        <v>0</v>
      </c>
      <c r="J1443">
        <v>2</v>
      </c>
      <c r="K1443">
        <v>0</v>
      </c>
      <c r="L1443">
        <v>0</v>
      </c>
      <c r="M1443">
        <v>0</v>
      </c>
      <c r="N1443">
        <v>0</v>
      </c>
      <c r="O1443">
        <v>0</v>
      </c>
      <c r="P1443">
        <v>0</v>
      </c>
      <c r="Q1443">
        <v>0</v>
      </c>
      <c r="R1443">
        <v>0</v>
      </c>
      <c r="S1443">
        <v>0</v>
      </c>
      <c r="T1443">
        <v>0</v>
      </c>
      <c r="U1443">
        <v>0</v>
      </c>
      <c r="V1443">
        <v>0</v>
      </c>
      <c r="X1443">
        <v>0</v>
      </c>
      <c r="Y1443">
        <v>0</v>
      </c>
      <c r="Z1443">
        <v>16</v>
      </c>
    </row>
    <row r="1444" spans="1:26" x14ac:dyDescent="0.3">
      <c r="A1444" t="s">
        <v>3933</v>
      </c>
      <c r="B1444">
        <v>8040</v>
      </c>
      <c r="C1444" t="s">
        <v>9</v>
      </c>
      <c r="D1444">
        <v>884502</v>
      </c>
      <c r="E1444" t="s">
        <v>7829</v>
      </c>
      <c r="F1444" t="s">
        <v>7830</v>
      </c>
      <c r="G1444" t="s">
        <v>17</v>
      </c>
      <c r="H1444">
        <v>130</v>
      </c>
      <c r="K1444">
        <v>0</v>
      </c>
      <c r="L1444">
        <v>0</v>
      </c>
      <c r="M1444">
        <v>0</v>
      </c>
      <c r="N1444">
        <v>0</v>
      </c>
      <c r="O1444">
        <v>0</v>
      </c>
      <c r="P1444">
        <v>0</v>
      </c>
      <c r="Q1444">
        <v>0</v>
      </c>
      <c r="R1444">
        <v>0</v>
      </c>
      <c r="S1444">
        <v>0</v>
      </c>
      <c r="T1444">
        <v>0</v>
      </c>
      <c r="U1444">
        <v>0</v>
      </c>
      <c r="V1444">
        <v>0</v>
      </c>
      <c r="X1444">
        <v>0</v>
      </c>
      <c r="Y1444">
        <v>0</v>
      </c>
    </row>
    <row r="1445" spans="1:26" x14ac:dyDescent="0.3">
      <c r="A1445" t="s">
        <v>3820</v>
      </c>
      <c r="B1445">
        <v>8040</v>
      </c>
      <c r="C1445" t="s">
        <v>7</v>
      </c>
      <c r="D1445">
        <v>806962</v>
      </c>
      <c r="E1445" t="s">
        <v>13</v>
      </c>
      <c r="F1445" t="s">
        <v>7832</v>
      </c>
      <c r="G1445" t="s">
        <v>16</v>
      </c>
      <c r="H1445">
        <v>60</v>
      </c>
      <c r="K1445">
        <v>0</v>
      </c>
      <c r="L1445">
        <v>0</v>
      </c>
      <c r="M1445">
        <v>0</v>
      </c>
      <c r="N1445">
        <v>0</v>
      </c>
      <c r="O1445">
        <v>0</v>
      </c>
      <c r="P1445">
        <v>0</v>
      </c>
      <c r="Q1445">
        <v>0</v>
      </c>
      <c r="R1445">
        <v>0</v>
      </c>
      <c r="S1445">
        <v>0</v>
      </c>
      <c r="T1445">
        <v>0</v>
      </c>
      <c r="U1445">
        <v>0</v>
      </c>
      <c r="V1445">
        <v>0</v>
      </c>
      <c r="X1445">
        <v>0</v>
      </c>
      <c r="Y1445">
        <v>0</v>
      </c>
    </row>
    <row r="1446" spans="1:26" x14ac:dyDescent="0.3">
      <c r="A1446" t="s">
        <v>4037</v>
      </c>
      <c r="B1446">
        <v>8040</v>
      </c>
      <c r="C1446" t="s">
        <v>12</v>
      </c>
      <c r="D1446">
        <v>882330</v>
      </c>
      <c r="E1446" t="s">
        <v>7834</v>
      </c>
      <c r="F1446" t="s">
        <v>7835</v>
      </c>
      <c r="G1446" t="s">
        <v>16</v>
      </c>
      <c r="H1446">
        <v>35</v>
      </c>
      <c r="K1446">
        <v>0</v>
      </c>
      <c r="L1446">
        <v>0</v>
      </c>
      <c r="M1446">
        <v>0</v>
      </c>
      <c r="N1446">
        <v>0</v>
      </c>
      <c r="O1446">
        <v>0</v>
      </c>
      <c r="P1446">
        <v>0</v>
      </c>
      <c r="Q1446">
        <v>0</v>
      </c>
      <c r="R1446">
        <v>0</v>
      </c>
      <c r="S1446">
        <v>0</v>
      </c>
      <c r="T1446">
        <v>0</v>
      </c>
      <c r="U1446">
        <v>0</v>
      </c>
      <c r="V1446">
        <v>0</v>
      </c>
      <c r="X1446">
        <v>0</v>
      </c>
      <c r="Y1446">
        <v>0</v>
      </c>
    </row>
    <row r="1447" spans="1:26" x14ac:dyDescent="0.3">
      <c r="A1447" t="s">
        <v>3995</v>
      </c>
      <c r="B1447">
        <v>8040</v>
      </c>
      <c r="C1447" t="s">
        <v>14</v>
      </c>
      <c r="D1447">
        <v>887717</v>
      </c>
      <c r="E1447" t="s">
        <v>7837</v>
      </c>
      <c r="F1447" t="s">
        <v>7838</v>
      </c>
      <c r="G1447" t="s">
        <v>16</v>
      </c>
      <c r="H1447">
        <v>5</v>
      </c>
      <c r="K1447">
        <v>0</v>
      </c>
      <c r="L1447">
        <v>0</v>
      </c>
      <c r="M1447">
        <v>0</v>
      </c>
      <c r="N1447">
        <v>0</v>
      </c>
      <c r="O1447">
        <v>0</v>
      </c>
      <c r="P1447">
        <v>0</v>
      </c>
      <c r="Q1447">
        <v>0</v>
      </c>
      <c r="R1447">
        <v>0</v>
      </c>
      <c r="S1447">
        <v>0</v>
      </c>
      <c r="T1447">
        <v>0</v>
      </c>
      <c r="U1447">
        <v>0</v>
      </c>
      <c r="V1447">
        <v>0</v>
      </c>
      <c r="X1447">
        <v>0</v>
      </c>
      <c r="Y1447">
        <v>0</v>
      </c>
    </row>
    <row r="1448" spans="1:26" x14ac:dyDescent="0.3">
      <c r="A1448" t="s">
        <v>3777</v>
      </c>
      <c r="B1448">
        <v>8040</v>
      </c>
      <c r="C1448" t="s">
        <v>14</v>
      </c>
      <c r="D1448">
        <v>802591</v>
      </c>
      <c r="E1448" t="s">
        <v>13</v>
      </c>
      <c r="F1448" t="s">
        <v>7841</v>
      </c>
      <c r="G1448" t="s">
        <v>16</v>
      </c>
      <c r="H1448">
        <v>55</v>
      </c>
      <c r="K1448">
        <v>0</v>
      </c>
      <c r="L1448">
        <v>0</v>
      </c>
      <c r="M1448">
        <v>0</v>
      </c>
      <c r="N1448">
        <v>0</v>
      </c>
      <c r="O1448">
        <v>0</v>
      </c>
      <c r="P1448">
        <v>0</v>
      </c>
      <c r="Q1448">
        <v>0</v>
      </c>
      <c r="R1448">
        <v>0</v>
      </c>
      <c r="S1448">
        <v>0</v>
      </c>
      <c r="T1448">
        <v>0</v>
      </c>
      <c r="U1448">
        <v>0</v>
      </c>
      <c r="V1448">
        <v>0</v>
      </c>
      <c r="X1448">
        <v>0</v>
      </c>
      <c r="Y1448">
        <v>0</v>
      </c>
    </row>
    <row r="1449" spans="1:26" x14ac:dyDescent="0.3">
      <c r="A1449" t="s">
        <v>3987</v>
      </c>
      <c r="B1449">
        <v>8040</v>
      </c>
      <c r="C1449" t="s">
        <v>9</v>
      </c>
      <c r="D1449">
        <v>804775</v>
      </c>
      <c r="E1449" t="s">
        <v>13</v>
      </c>
      <c r="F1449" t="s">
        <v>7843</v>
      </c>
      <c r="G1449" t="s">
        <v>16</v>
      </c>
      <c r="H1449">
        <v>69</v>
      </c>
      <c r="K1449">
        <v>0</v>
      </c>
      <c r="L1449">
        <v>0</v>
      </c>
      <c r="M1449">
        <v>0</v>
      </c>
      <c r="N1449">
        <v>0</v>
      </c>
      <c r="O1449">
        <v>0</v>
      </c>
      <c r="P1449">
        <v>0</v>
      </c>
      <c r="Q1449">
        <v>0</v>
      </c>
      <c r="R1449">
        <v>0</v>
      </c>
      <c r="S1449">
        <v>0</v>
      </c>
      <c r="T1449">
        <v>0</v>
      </c>
      <c r="U1449">
        <v>0</v>
      </c>
      <c r="V1449">
        <v>0</v>
      </c>
      <c r="X1449">
        <v>0</v>
      </c>
      <c r="Y1449">
        <v>0</v>
      </c>
    </row>
    <row r="1450" spans="1:26" x14ac:dyDescent="0.3">
      <c r="A1450" t="s">
        <v>3926</v>
      </c>
      <c r="B1450">
        <v>8040</v>
      </c>
      <c r="C1450" t="s">
        <v>14</v>
      </c>
      <c r="D1450">
        <v>808471</v>
      </c>
      <c r="E1450" t="s">
        <v>13</v>
      </c>
      <c r="F1450" t="s">
        <v>7845</v>
      </c>
      <c r="G1450" t="s">
        <v>17</v>
      </c>
      <c r="H1450">
        <v>32</v>
      </c>
      <c r="K1450">
        <v>0</v>
      </c>
      <c r="L1450">
        <v>0</v>
      </c>
      <c r="M1450">
        <v>0</v>
      </c>
      <c r="N1450">
        <v>0</v>
      </c>
      <c r="O1450">
        <v>0</v>
      </c>
      <c r="P1450">
        <v>0</v>
      </c>
      <c r="Q1450">
        <v>0</v>
      </c>
      <c r="R1450">
        <v>0</v>
      </c>
      <c r="S1450">
        <v>0</v>
      </c>
      <c r="T1450">
        <v>0</v>
      </c>
      <c r="U1450">
        <v>0</v>
      </c>
      <c r="V1450">
        <v>0</v>
      </c>
      <c r="X1450">
        <v>0</v>
      </c>
      <c r="Y1450">
        <v>0</v>
      </c>
    </row>
    <row r="1451" spans="1:26" x14ac:dyDescent="0.3">
      <c r="A1451" t="s">
        <v>4035</v>
      </c>
      <c r="B1451">
        <v>8040</v>
      </c>
      <c r="C1451" t="s">
        <v>12</v>
      </c>
      <c r="D1451">
        <v>882330</v>
      </c>
      <c r="E1451" t="s">
        <v>7847</v>
      </c>
      <c r="F1451" t="s">
        <v>7848</v>
      </c>
      <c r="G1451" t="s">
        <v>16</v>
      </c>
      <c r="H1451">
        <v>40</v>
      </c>
      <c r="K1451">
        <v>0</v>
      </c>
      <c r="L1451">
        <v>0</v>
      </c>
      <c r="M1451">
        <v>0</v>
      </c>
      <c r="N1451">
        <v>0</v>
      </c>
      <c r="O1451">
        <v>0</v>
      </c>
      <c r="P1451">
        <v>0</v>
      </c>
      <c r="Q1451">
        <v>0</v>
      </c>
      <c r="R1451">
        <v>0</v>
      </c>
      <c r="S1451">
        <v>0</v>
      </c>
      <c r="T1451">
        <v>0</v>
      </c>
      <c r="U1451">
        <v>0</v>
      </c>
      <c r="V1451">
        <v>0</v>
      </c>
      <c r="X1451">
        <v>0</v>
      </c>
      <c r="Y1451">
        <v>0</v>
      </c>
    </row>
    <row r="1452" spans="1:26" x14ac:dyDescent="0.3">
      <c r="A1452" t="s">
        <v>3867</v>
      </c>
      <c r="B1452">
        <v>8040</v>
      </c>
      <c r="C1452" t="s">
        <v>14</v>
      </c>
      <c r="D1452">
        <v>884654</v>
      </c>
      <c r="E1452" t="s">
        <v>7850</v>
      </c>
      <c r="F1452" t="s">
        <v>7851</v>
      </c>
      <c r="G1452" t="s">
        <v>16</v>
      </c>
      <c r="H1452">
        <v>18</v>
      </c>
      <c r="I1452">
        <v>0</v>
      </c>
      <c r="J1452">
        <v>3</v>
      </c>
      <c r="K1452">
        <v>0</v>
      </c>
      <c r="L1452">
        <v>0</v>
      </c>
      <c r="M1452">
        <v>0</v>
      </c>
      <c r="N1452">
        <v>0</v>
      </c>
      <c r="O1452">
        <v>0</v>
      </c>
      <c r="P1452">
        <v>0</v>
      </c>
      <c r="Q1452">
        <v>0</v>
      </c>
      <c r="R1452">
        <v>0</v>
      </c>
      <c r="S1452">
        <v>0</v>
      </c>
      <c r="T1452">
        <v>0</v>
      </c>
      <c r="U1452">
        <v>0</v>
      </c>
      <c r="V1452">
        <v>0</v>
      </c>
      <c r="X1452">
        <v>0</v>
      </c>
      <c r="Y1452">
        <v>0</v>
      </c>
      <c r="Z1452">
        <v>0</v>
      </c>
    </row>
    <row r="1453" spans="1:26" x14ac:dyDescent="0.3">
      <c r="A1453" t="s">
        <v>3993</v>
      </c>
      <c r="B1453">
        <v>8040</v>
      </c>
      <c r="C1453" t="s">
        <v>6</v>
      </c>
      <c r="D1453">
        <v>883965</v>
      </c>
      <c r="E1453" t="s">
        <v>7854</v>
      </c>
      <c r="F1453" t="s">
        <v>7855</v>
      </c>
      <c r="G1453" t="s">
        <v>16</v>
      </c>
      <c r="H1453">
        <v>140</v>
      </c>
      <c r="K1453">
        <v>0</v>
      </c>
      <c r="L1453">
        <v>0</v>
      </c>
      <c r="M1453">
        <v>0</v>
      </c>
      <c r="N1453">
        <v>0</v>
      </c>
      <c r="O1453">
        <v>0</v>
      </c>
      <c r="P1453">
        <v>0</v>
      </c>
      <c r="Q1453">
        <v>0</v>
      </c>
      <c r="R1453">
        <v>0</v>
      </c>
      <c r="S1453">
        <v>0</v>
      </c>
      <c r="T1453">
        <v>0</v>
      </c>
      <c r="U1453">
        <v>0</v>
      </c>
      <c r="V1453">
        <v>0</v>
      </c>
      <c r="X1453">
        <v>0</v>
      </c>
      <c r="Y1453">
        <v>0</v>
      </c>
    </row>
    <row r="1454" spans="1:26" x14ac:dyDescent="0.3">
      <c r="A1454" t="s">
        <v>3952</v>
      </c>
      <c r="B1454">
        <v>8040</v>
      </c>
      <c r="C1454" t="s">
        <v>14</v>
      </c>
      <c r="D1454">
        <v>807830</v>
      </c>
      <c r="E1454" t="s">
        <v>13</v>
      </c>
      <c r="F1454" t="s">
        <v>7857</v>
      </c>
      <c r="G1454" t="s">
        <v>21</v>
      </c>
      <c r="H1454">
        <v>85</v>
      </c>
      <c r="K1454">
        <v>0</v>
      </c>
      <c r="L1454">
        <v>0</v>
      </c>
      <c r="M1454">
        <v>0</v>
      </c>
      <c r="N1454">
        <v>0</v>
      </c>
      <c r="O1454">
        <v>0</v>
      </c>
      <c r="P1454">
        <v>0</v>
      </c>
      <c r="Q1454">
        <v>0</v>
      </c>
      <c r="R1454">
        <v>0</v>
      </c>
      <c r="S1454">
        <v>0</v>
      </c>
      <c r="T1454">
        <v>0</v>
      </c>
      <c r="U1454">
        <v>0</v>
      </c>
      <c r="V1454">
        <v>0</v>
      </c>
      <c r="X1454">
        <v>0</v>
      </c>
      <c r="Y1454">
        <v>0</v>
      </c>
    </row>
    <row r="1455" spans="1:26" x14ac:dyDescent="0.3">
      <c r="A1455" t="s">
        <v>3543</v>
      </c>
      <c r="B1455">
        <v>8040</v>
      </c>
      <c r="C1455" t="s">
        <v>7</v>
      </c>
      <c r="D1455">
        <v>809831</v>
      </c>
      <c r="E1455" t="s">
        <v>13</v>
      </c>
      <c r="F1455" t="s">
        <v>7859</v>
      </c>
      <c r="G1455" t="s">
        <v>21</v>
      </c>
      <c r="H1455">
        <v>70</v>
      </c>
      <c r="K1455">
        <v>0</v>
      </c>
      <c r="L1455">
        <v>0</v>
      </c>
      <c r="M1455">
        <v>0</v>
      </c>
      <c r="N1455">
        <v>0</v>
      </c>
      <c r="O1455">
        <v>0</v>
      </c>
      <c r="P1455">
        <v>0</v>
      </c>
      <c r="Q1455">
        <v>0</v>
      </c>
      <c r="R1455">
        <v>0</v>
      </c>
      <c r="S1455">
        <v>0</v>
      </c>
      <c r="T1455">
        <v>0</v>
      </c>
      <c r="U1455">
        <v>0</v>
      </c>
      <c r="V1455">
        <v>0</v>
      </c>
      <c r="X1455">
        <v>0</v>
      </c>
      <c r="Y1455">
        <v>0</v>
      </c>
    </row>
    <row r="1456" spans="1:26" x14ac:dyDescent="0.3">
      <c r="A1456" t="s">
        <v>3791</v>
      </c>
      <c r="B1456">
        <v>8040</v>
      </c>
      <c r="C1456" t="s">
        <v>12</v>
      </c>
      <c r="D1456">
        <v>882330</v>
      </c>
      <c r="E1456" t="s">
        <v>7862</v>
      </c>
      <c r="F1456" t="s">
        <v>7863</v>
      </c>
      <c r="G1456" t="s">
        <v>16</v>
      </c>
      <c r="H1456">
        <v>55</v>
      </c>
      <c r="K1456">
        <v>0</v>
      </c>
      <c r="L1456">
        <v>0</v>
      </c>
      <c r="M1456">
        <v>0</v>
      </c>
      <c r="N1456">
        <v>0</v>
      </c>
      <c r="O1456">
        <v>0</v>
      </c>
      <c r="P1456">
        <v>0</v>
      </c>
      <c r="Q1456">
        <v>0</v>
      </c>
      <c r="R1456">
        <v>0</v>
      </c>
      <c r="S1456">
        <v>0</v>
      </c>
      <c r="T1456">
        <v>0</v>
      </c>
      <c r="U1456">
        <v>0</v>
      </c>
      <c r="V1456">
        <v>0</v>
      </c>
      <c r="X1456">
        <v>0</v>
      </c>
      <c r="Y1456">
        <v>0</v>
      </c>
    </row>
    <row r="1457" spans="1:26" x14ac:dyDescent="0.3">
      <c r="A1457" t="s">
        <v>4028</v>
      </c>
      <c r="B1457">
        <v>8040</v>
      </c>
      <c r="C1457" t="s">
        <v>12</v>
      </c>
      <c r="D1457">
        <v>882351</v>
      </c>
      <c r="E1457" t="s">
        <v>7865</v>
      </c>
      <c r="F1457" t="s">
        <v>7866</v>
      </c>
      <c r="G1457" t="s">
        <v>16</v>
      </c>
      <c r="H1457">
        <v>95</v>
      </c>
      <c r="K1457">
        <v>0</v>
      </c>
      <c r="L1457">
        <v>0</v>
      </c>
      <c r="M1457">
        <v>0</v>
      </c>
      <c r="N1457">
        <v>0</v>
      </c>
      <c r="O1457">
        <v>0</v>
      </c>
      <c r="P1457">
        <v>0</v>
      </c>
      <c r="Q1457">
        <v>0</v>
      </c>
      <c r="R1457">
        <v>0</v>
      </c>
      <c r="S1457">
        <v>0</v>
      </c>
      <c r="T1457">
        <v>0</v>
      </c>
      <c r="U1457">
        <v>0</v>
      </c>
      <c r="V1457">
        <v>0</v>
      </c>
      <c r="X1457">
        <v>0</v>
      </c>
      <c r="Y1457">
        <v>0</v>
      </c>
    </row>
    <row r="1458" spans="1:26" x14ac:dyDescent="0.3">
      <c r="A1458" t="s">
        <v>3784</v>
      </c>
      <c r="B1458">
        <v>8040</v>
      </c>
      <c r="C1458" t="s">
        <v>9</v>
      </c>
      <c r="D1458">
        <v>803071</v>
      </c>
      <c r="E1458" t="s">
        <v>13</v>
      </c>
      <c r="F1458" t="s">
        <v>7868</v>
      </c>
      <c r="G1458" t="s">
        <v>16</v>
      </c>
      <c r="H1458">
        <v>30</v>
      </c>
      <c r="K1458">
        <v>0</v>
      </c>
      <c r="L1458">
        <v>0</v>
      </c>
      <c r="M1458">
        <v>0</v>
      </c>
      <c r="N1458">
        <v>0</v>
      </c>
      <c r="O1458">
        <v>0</v>
      </c>
      <c r="P1458">
        <v>0</v>
      </c>
      <c r="Q1458">
        <v>0</v>
      </c>
      <c r="R1458">
        <v>0</v>
      </c>
      <c r="S1458">
        <v>0</v>
      </c>
      <c r="T1458">
        <v>0</v>
      </c>
      <c r="U1458">
        <v>0</v>
      </c>
      <c r="V1458">
        <v>0</v>
      </c>
      <c r="X1458">
        <v>0</v>
      </c>
      <c r="Y1458">
        <v>0</v>
      </c>
    </row>
    <row r="1459" spans="1:26" x14ac:dyDescent="0.3">
      <c r="A1459" t="s">
        <v>4010</v>
      </c>
      <c r="B1459">
        <v>8040</v>
      </c>
      <c r="C1459" t="s">
        <v>7</v>
      </c>
      <c r="D1459">
        <v>830172</v>
      </c>
      <c r="E1459" t="s">
        <v>13</v>
      </c>
      <c r="F1459" t="s">
        <v>7870</v>
      </c>
      <c r="G1459" t="s">
        <v>24</v>
      </c>
      <c r="H1459">
        <v>55</v>
      </c>
      <c r="K1459">
        <v>0</v>
      </c>
      <c r="L1459">
        <v>0</v>
      </c>
      <c r="M1459">
        <v>0</v>
      </c>
      <c r="N1459">
        <v>0</v>
      </c>
      <c r="O1459">
        <v>0</v>
      </c>
      <c r="P1459">
        <v>0</v>
      </c>
      <c r="Q1459">
        <v>0</v>
      </c>
      <c r="R1459">
        <v>0</v>
      </c>
      <c r="S1459">
        <v>0</v>
      </c>
      <c r="T1459">
        <v>0</v>
      </c>
      <c r="U1459">
        <v>0</v>
      </c>
      <c r="V1459">
        <v>0</v>
      </c>
      <c r="X1459">
        <v>0</v>
      </c>
      <c r="Y1459">
        <v>0</v>
      </c>
    </row>
    <row r="1460" spans="1:26" x14ac:dyDescent="0.3">
      <c r="A1460" t="s">
        <v>3797</v>
      </c>
      <c r="B1460">
        <v>8040</v>
      </c>
      <c r="C1460" t="s">
        <v>12</v>
      </c>
      <c r="D1460">
        <v>803188</v>
      </c>
      <c r="E1460" t="s">
        <v>13</v>
      </c>
      <c r="F1460" t="s">
        <v>7872</v>
      </c>
      <c r="G1460" t="s">
        <v>16</v>
      </c>
      <c r="H1460">
        <v>146</v>
      </c>
      <c r="K1460">
        <v>0</v>
      </c>
      <c r="L1460">
        <v>0</v>
      </c>
      <c r="M1460">
        <v>0</v>
      </c>
      <c r="N1460">
        <v>0</v>
      </c>
      <c r="O1460">
        <v>0</v>
      </c>
      <c r="P1460">
        <v>0</v>
      </c>
      <c r="Q1460">
        <v>0</v>
      </c>
      <c r="R1460">
        <v>0</v>
      </c>
      <c r="S1460">
        <v>0</v>
      </c>
      <c r="T1460">
        <v>0</v>
      </c>
      <c r="U1460">
        <v>0</v>
      </c>
      <c r="V1460">
        <v>0</v>
      </c>
      <c r="X1460">
        <v>0</v>
      </c>
      <c r="Y1460">
        <v>0</v>
      </c>
    </row>
    <row r="1461" spans="1:26" x14ac:dyDescent="0.3">
      <c r="A1461" t="s">
        <v>3889</v>
      </c>
      <c r="B1461">
        <v>8040</v>
      </c>
      <c r="C1461" t="s">
        <v>6</v>
      </c>
      <c r="D1461">
        <v>802233</v>
      </c>
      <c r="E1461" t="s">
        <v>13</v>
      </c>
      <c r="F1461" t="s">
        <v>7874</v>
      </c>
      <c r="G1461" t="s">
        <v>16</v>
      </c>
      <c r="H1461">
        <v>150</v>
      </c>
      <c r="K1461">
        <v>0</v>
      </c>
      <c r="L1461">
        <v>0</v>
      </c>
      <c r="M1461">
        <v>0</v>
      </c>
      <c r="N1461">
        <v>0</v>
      </c>
      <c r="O1461">
        <v>0</v>
      </c>
      <c r="P1461">
        <v>0</v>
      </c>
      <c r="Q1461">
        <v>0</v>
      </c>
      <c r="R1461">
        <v>0</v>
      </c>
      <c r="S1461">
        <v>0</v>
      </c>
      <c r="T1461">
        <v>0</v>
      </c>
      <c r="U1461">
        <v>0</v>
      </c>
      <c r="V1461">
        <v>0</v>
      </c>
      <c r="X1461">
        <v>0</v>
      </c>
      <c r="Y1461">
        <v>0</v>
      </c>
    </row>
    <row r="1462" spans="1:26" x14ac:dyDescent="0.3">
      <c r="A1462" t="s">
        <v>4044</v>
      </c>
      <c r="B1462">
        <v>8040</v>
      </c>
      <c r="C1462" t="s">
        <v>9</v>
      </c>
      <c r="D1462">
        <v>803614</v>
      </c>
      <c r="E1462" t="s">
        <v>13</v>
      </c>
      <c r="F1462" t="s">
        <v>7876</v>
      </c>
      <c r="G1462" t="s">
        <v>19</v>
      </c>
      <c r="H1462">
        <v>85</v>
      </c>
      <c r="I1462">
        <v>0</v>
      </c>
      <c r="J1462">
        <v>1</v>
      </c>
      <c r="K1462">
        <v>0</v>
      </c>
      <c r="L1462">
        <v>0</v>
      </c>
      <c r="M1462">
        <v>0</v>
      </c>
      <c r="N1462">
        <v>0</v>
      </c>
      <c r="O1462">
        <v>0</v>
      </c>
      <c r="P1462">
        <v>0</v>
      </c>
      <c r="Q1462">
        <v>0</v>
      </c>
      <c r="R1462">
        <v>0</v>
      </c>
      <c r="S1462">
        <v>0</v>
      </c>
      <c r="T1462">
        <v>0</v>
      </c>
      <c r="U1462">
        <v>0</v>
      </c>
      <c r="V1462">
        <v>0</v>
      </c>
      <c r="X1462">
        <v>0</v>
      </c>
      <c r="Y1462">
        <v>0</v>
      </c>
      <c r="Z1462">
        <v>0</v>
      </c>
    </row>
    <row r="1463" spans="1:26" x14ac:dyDescent="0.3">
      <c r="A1463" t="s">
        <v>3959</v>
      </c>
      <c r="B1463">
        <v>8040</v>
      </c>
      <c r="C1463" t="s">
        <v>7</v>
      </c>
      <c r="D1463">
        <v>830002</v>
      </c>
      <c r="E1463" t="s">
        <v>13</v>
      </c>
      <c r="F1463" t="s">
        <v>7878</v>
      </c>
      <c r="G1463" t="s">
        <v>16</v>
      </c>
      <c r="H1463">
        <v>75</v>
      </c>
      <c r="K1463">
        <v>0</v>
      </c>
      <c r="L1463">
        <v>0</v>
      </c>
      <c r="M1463">
        <v>0</v>
      </c>
      <c r="N1463">
        <v>0</v>
      </c>
      <c r="O1463">
        <v>0</v>
      </c>
      <c r="P1463">
        <v>0</v>
      </c>
      <c r="Q1463">
        <v>0</v>
      </c>
      <c r="R1463">
        <v>0</v>
      </c>
      <c r="S1463">
        <v>0</v>
      </c>
      <c r="T1463">
        <v>0</v>
      </c>
      <c r="U1463">
        <v>0</v>
      </c>
      <c r="V1463">
        <v>0</v>
      </c>
      <c r="X1463">
        <v>0</v>
      </c>
      <c r="Y1463">
        <v>0</v>
      </c>
    </row>
    <row r="1464" spans="1:26" x14ac:dyDescent="0.3">
      <c r="A1464" t="s">
        <v>3810</v>
      </c>
      <c r="B1464">
        <v>8040</v>
      </c>
      <c r="C1464" t="s">
        <v>12</v>
      </c>
      <c r="D1464">
        <v>803758</v>
      </c>
      <c r="E1464" t="s">
        <v>13</v>
      </c>
      <c r="F1464" t="s">
        <v>7880</v>
      </c>
      <c r="G1464" t="s">
        <v>19</v>
      </c>
      <c r="H1464">
        <v>65</v>
      </c>
      <c r="K1464">
        <v>0</v>
      </c>
      <c r="L1464">
        <v>0</v>
      </c>
      <c r="M1464">
        <v>0</v>
      </c>
      <c r="N1464">
        <v>0</v>
      </c>
      <c r="O1464">
        <v>0</v>
      </c>
      <c r="P1464">
        <v>0</v>
      </c>
      <c r="Q1464">
        <v>0</v>
      </c>
      <c r="R1464">
        <v>0</v>
      </c>
      <c r="S1464">
        <v>0</v>
      </c>
      <c r="T1464">
        <v>0</v>
      </c>
      <c r="U1464">
        <v>0</v>
      </c>
      <c r="V1464">
        <v>0</v>
      </c>
      <c r="W1464" t="s">
        <v>7882</v>
      </c>
      <c r="X1464">
        <v>0</v>
      </c>
      <c r="Y1464">
        <v>0</v>
      </c>
    </row>
    <row r="1465" spans="1:26" x14ac:dyDescent="0.3">
      <c r="A1465" t="s">
        <v>3781</v>
      </c>
      <c r="B1465">
        <v>8040</v>
      </c>
      <c r="C1465" t="s">
        <v>14</v>
      </c>
      <c r="D1465">
        <v>802622</v>
      </c>
      <c r="E1465" t="s">
        <v>13</v>
      </c>
      <c r="F1465" t="s">
        <v>7883</v>
      </c>
      <c r="G1465" t="s">
        <v>16</v>
      </c>
      <c r="H1465">
        <v>21</v>
      </c>
      <c r="J1465">
        <v>3</v>
      </c>
      <c r="K1465">
        <v>0</v>
      </c>
      <c r="L1465">
        <v>0</v>
      </c>
      <c r="M1465">
        <v>0</v>
      </c>
      <c r="N1465">
        <v>0</v>
      </c>
      <c r="O1465">
        <v>0</v>
      </c>
      <c r="P1465">
        <v>0</v>
      </c>
      <c r="Q1465">
        <v>0</v>
      </c>
      <c r="R1465">
        <v>0</v>
      </c>
      <c r="S1465">
        <v>0</v>
      </c>
      <c r="T1465">
        <v>0</v>
      </c>
      <c r="U1465">
        <v>0</v>
      </c>
      <c r="V1465">
        <v>0</v>
      </c>
      <c r="X1465">
        <v>0</v>
      </c>
      <c r="Y1465">
        <v>0</v>
      </c>
      <c r="Z1465">
        <v>1</v>
      </c>
    </row>
    <row r="1466" spans="1:26" x14ac:dyDescent="0.3">
      <c r="A1466" t="s">
        <v>3783</v>
      </c>
      <c r="B1466">
        <v>8040</v>
      </c>
      <c r="C1466" t="s">
        <v>14</v>
      </c>
      <c r="D1466">
        <v>802891</v>
      </c>
      <c r="E1466" t="s">
        <v>13</v>
      </c>
      <c r="F1466" t="s">
        <v>7885</v>
      </c>
      <c r="G1466" t="s">
        <v>16</v>
      </c>
      <c r="H1466">
        <v>89</v>
      </c>
      <c r="K1466">
        <v>0</v>
      </c>
      <c r="L1466">
        <v>0</v>
      </c>
      <c r="M1466">
        <v>0</v>
      </c>
      <c r="N1466">
        <v>0</v>
      </c>
      <c r="O1466">
        <v>0</v>
      </c>
      <c r="P1466">
        <v>0</v>
      </c>
      <c r="Q1466">
        <v>0</v>
      </c>
      <c r="R1466">
        <v>0</v>
      </c>
      <c r="S1466">
        <v>0</v>
      </c>
      <c r="T1466">
        <v>0</v>
      </c>
      <c r="U1466">
        <v>0</v>
      </c>
      <c r="V1466">
        <v>0</v>
      </c>
      <c r="X1466">
        <v>0</v>
      </c>
      <c r="Y1466">
        <v>0</v>
      </c>
    </row>
    <row r="1467" spans="1:26" x14ac:dyDescent="0.3">
      <c r="A1467" t="s">
        <v>3785</v>
      </c>
      <c r="B1467">
        <v>8040</v>
      </c>
      <c r="C1467" t="s">
        <v>14</v>
      </c>
      <c r="D1467">
        <v>803891</v>
      </c>
      <c r="E1467" t="s">
        <v>13</v>
      </c>
      <c r="F1467" t="s">
        <v>7887</v>
      </c>
      <c r="G1467" t="s">
        <v>16</v>
      </c>
      <c r="H1467">
        <v>25</v>
      </c>
      <c r="K1467">
        <v>0</v>
      </c>
      <c r="L1467">
        <v>0</v>
      </c>
      <c r="M1467">
        <v>0</v>
      </c>
      <c r="N1467">
        <v>0</v>
      </c>
      <c r="O1467">
        <v>0</v>
      </c>
      <c r="P1467">
        <v>0</v>
      </c>
      <c r="Q1467">
        <v>0</v>
      </c>
      <c r="R1467">
        <v>0</v>
      </c>
      <c r="S1467">
        <v>0</v>
      </c>
      <c r="T1467">
        <v>0</v>
      </c>
      <c r="U1467">
        <v>0</v>
      </c>
      <c r="V1467">
        <v>0</v>
      </c>
      <c r="X1467">
        <v>0</v>
      </c>
      <c r="Y1467">
        <v>0</v>
      </c>
    </row>
    <row r="1468" spans="1:26" x14ac:dyDescent="0.3">
      <c r="A1468" t="s">
        <v>4043</v>
      </c>
      <c r="B1468">
        <v>8040</v>
      </c>
      <c r="C1468" t="s">
        <v>9</v>
      </c>
      <c r="D1468">
        <v>99033</v>
      </c>
      <c r="E1468" t="s">
        <v>7889</v>
      </c>
      <c r="F1468" t="s">
        <v>7890</v>
      </c>
      <c r="G1468" t="s">
        <v>16</v>
      </c>
      <c r="H1468">
        <v>10</v>
      </c>
      <c r="K1468">
        <v>0</v>
      </c>
      <c r="L1468">
        <v>0</v>
      </c>
      <c r="M1468">
        <v>0</v>
      </c>
      <c r="N1468">
        <v>0</v>
      </c>
      <c r="O1468">
        <v>0</v>
      </c>
      <c r="P1468">
        <v>0</v>
      </c>
      <c r="Q1468">
        <v>0</v>
      </c>
      <c r="R1468">
        <v>0</v>
      </c>
      <c r="S1468">
        <v>0</v>
      </c>
      <c r="T1468">
        <v>0</v>
      </c>
      <c r="U1468">
        <v>0</v>
      </c>
      <c r="V1468">
        <v>0</v>
      </c>
      <c r="X1468">
        <v>0</v>
      </c>
      <c r="Y1468">
        <v>0</v>
      </c>
    </row>
    <row r="1469" spans="1:26" x14ac:dyDescent="0.3">
      <c r="A1469" t="s">
        <v>4046</v>
      </c>
      <c r="B1469">
        <v>8040</v>
      </c>
      <c r="C1469" t="s">
        <v>12</v>
      </c>
      <c r="D1469">
        <v>99033</v>
      </c>
      <c r="E1469" t="s">
        <v>7892</v>
      </c>
      <c r="F1469" t="s">
        <v>7893</v>
      </c>
      <c r="G1469" t="s">
        <v>16</v>
      </c>
      <c r="H1469">
        <v>1</v>
      </c>
      <c r="K1469">
        <v>0</v>
      </c>
      <c r="L1469">
        <v>0</v>
      </c>
      <c r="M1469">
        <v>0</v>
      </c>
      <c r="N1469">
        <v>0</v>
      </c>
      <c r="O1469">
        <v>0</v>
      </c>
      <c r="P1469">
        <v>0</v>
      </c>
      <c r="Q1469">
        <v>0</v>
      </c>
      <c r="R1469">
        <v>0</v>
      </c>
      <c r="S1469">
        <v>0</v>
      </c>
      <c r="T1469">
        <v>0</v>
      </c>
      <c r="U1469">
        <v>0</v>
      </c>
      <c r="V1469">
        <v>0</v>
      </c>
      <c r="X1469">
        <v>0</v>
      </c>
      <c r="Y1469">
        <v>0</v>
      </c>
    </row>
    <row r="1470" spans="1:26" x14ac:dyDescent="0.3">
      <c r="A1470" t="s">
        <v>3964</v>
      </c>
      <c r="B1470">
        <v>8040</v>
      </c>
      <c r="C1470" t="s">
        <v>6</v>
      </c>
      <c r="D1470">
        <v>803902</v>
      </c>
      <c r="E1470" t="s">
        <v>13</v>
      </c>
      <c r="F1470" t="s">
        <v>7895</v>
      </c>
      <c r="G1470" t="s">
        <v>29</v>
      </c>
      <c r="H1470">
        <v>105</v>
      </c>
      <c r="J1470">
        <v>1</v>
      </c>
      <c r="K1470">
        <v>0</v>
      </c>
      <c r="L1470">
        <v>0</v>
      </c>
      <c r="M1470">
        <v>0</v>
      </c>
      <c r="N1470">
        <v>0</v>
      </c>
      <c r="O1470">
        <v>0</v>
      </c>
      <c r="P1470">
        <v>0</v>
      </c>
      <c r="Q1470">
        <v>0</v>
      </c>
      <c r="R1470">
        <v>0</v>
      </c>
      <c r="S1470">
        <v>0</v>
      </c>
      <c r="T1470">
        <v>0</v>
      </c>
      <c r="U1470">
        <v>0</v>
      </c>
      <c r="V1470">
        <v>0</v>
      </c>
      <c r="X1470">
        <v>0</v>
      </c>
      <c r="Y1470">
        <v>0</v>
      </c>
      <c r="Z1470">
        <v>5</v>
      </c>
    </row>
    <row r="1471" spans="1:26" x14ac:dyDescent="0.3">
      <c r="A1471" t="s">
        <v>3897</v>
      </c>
      <c r="B1471">
        <v>8040</v>
      </c>
      <c r="C1471" t="s">
        <v>9</v>
      </c>
      <c r="D1471">
        <v>803032</v>
      </c>
      <c r="E1471" t="s">
        <v>13</v>
      </c>
      <c r="F1471" t="s">
        <v>7898</v>
      </c>
      <c r="G1471" t="s">
        <v>16</v>
      </c>
      <c r="H1471">
        <v>85</v>
      </c>
      <c r="J1471">
        <v>2</v>
      </c>
      <c r="K1471">
        <v>0</v>
      </c>
      <c r="L1471">
        <v>0</v>
      </c>
      <c r="M1471">
        <v>0</v>
      </c>
      <c r="N1471">
        <v>0</v>
      </c>
      <c r="O1471">
        <v>0</v>
      </c>
      <c r="P1471">
        <v>0</v>
      </c>
      <c r="Q1471">
        <v>0</v>
      </c>
      <c r="R1471">
        <v>0</v>
      </c>
      <c r="S1471">
        <v>0</v>
      </c>
      <c r="T1471">
        <v>0</v>
      </c>
      <c r="U1471">
        <v>0</v>
      </c>
      <c r="V1471">
        <v>0</v>
      </c>
      <c r="X1471">
        <v>0</v>
      </c>
      <c r="Y1471">
        <v>0</v>
      </c>
      <c r="Z1471">
        <v>1</v>
      </c>
    </row>
    <row r="1472" spans="1:26" x14ac:dyDescent="0.3">
      <c r="A1472" t="s">
        <v>3816</v>
      </c>
      <c r="B1472">
        <v>8040</v>
      </c>
      <c r="C1472" t="s">
        <v>12</v>
      </c>
      <c r="D1472">
        <v>885970</v>
      </c>
      <c r="E1472" t="s">
        <v>7901</v>
      </c>
      <c r="F1472" t="s">
        <v>7340</v>
      </c>
      <c r="G1472" t="s">
        <v>29</v>
      </c>
      <c r="H1472">
        <v>100</v>
      </c>
      <c r="K1472">
        <v>0</v>
      </c>
      <c r="L1472">
        <v>0</v>
      </c>
      <c r="M1472">
        <v>0</v>
      </c>
      <c r="N1472">
        <v>0</v>
      </c>
      <c r="O1472">
        <v>0</v>
      </c>
      <c r="P1472">
        <v>0</v>
      </c>
      <c r="Q1472">
        <v>0</v>
      </c>
      <c r="R1472">
        <v>0</v>
      </c>
      <c r="S1472">
        <v>0</v>
      </c>
      <c r="T1472">
        <v>0</v>
      </c>
      <c r="U1472">
        <v>0</v>
      </c>
      <c r="V1472">
        <v>0</v>
      </c>
      <c r="X1472">
        <v>0</v>
      </c>
      <c r="Y1472">
        <v>0</v>
      </c>
    </row>
    <row r="1473" spans="1:26" x14ac:dyDescent="0.3">
      <c r="A1473" t="s">
        <v>4053</v>
      </c>
      <c r="B1473">
        <v>8040</v>
      </c>
      <c r="C1473" t="s">
        <v>12</v>
      </c>
      <c r="D1473">
        <v>886809</v>
      </c>
      <c r="E1473" t="s">
        <v>7903</v>
      </c>
      <c r="F1473" t="s">
        <v>7443</v>
      </c>
      <c r="G1473" t="s">
        <v>17</v>
      </c>
      <c r="H1473">
        <v>90</v>
      </c>
      <c r="K1473">
        <v>0</v>
      </c>
      <c r="L1473">
        <v>0</v>
      </c>
      <c r="M1473">
        <v>0</v>
      </c>
      <c r="N1473">
        <v>0</v>
      </c>
      <c r="O1473">
        <v>0</v>
      </c>
      <c r="P1473">
        <v>0</v>
      </c>
      <c r="Q1473">
        <v>0</v>
      </c>
      <c r="R1473">
        <v>0</v>
      </c>
      <c r="S1473">
        <v>0</v>
      </c>
      <c r="T1473">
        <v>0</v>
      </c>
      <c r="U1473">
        <v>0</v>
      </c>
      <c r="V1473">
        <v>0</v>
      </c>
      <c r="X1473">
        <v>0</v>
      </c>
      <c r="Y1473">
        <v>0</v>
      </c>
    </row>
    <row r="1474" spans="1:26" x14ac:dyDescent="0.3">
      <c r="A1474" t="s">
        <v>3789</v>
      </c>
      <c r="B1474">
        <v>8040</v>
      </c>
      <c r="C1474" t="s">
        <v>12</v>
      </c>
      <c r="D1474">
        <v>801772</v>
      </c>
      <c r="E1474" t="s">
        <v>13</v>
      </c>
      <c r="F1474" t="s">
        <v>7905</v>
      </c>
      <c r="G1474" t="s">
        <v>16</v>
      </c>
      <c r="H1474">
        <v>75</v>
      </c>
      <c r="K1474">
        <v>0</v>
      </c>
      <c r="L1474">
        <v>0</v>
      </c>
      <c r="M1474">
        <v>0</v>
      </c>
      <c r="N1474">
        <v>0</v>
      </c>
      <c r="O1474">
        <v>0</v>
      </c>
      <c r="P1474">
        <v>0</v>
      </c>
      <c r="Q1474">
        <v>0</v>
      </c>
      <c r="R1474">
        <v>0</v>
      </c>
      <c r="S1474">
        <v>0</v>
      </c>
      <c r="T1474">
        <v>0</v>
      </c>
      <c r="U1474">
        <v>0</v>
      </c>
      <c r="V1474">
        <v>0</v>
      </c>
      <c r="W1474" t="s">
        <v>7907</v>
      </c>
      <c r="X1474">
        <v>0</v>
      </c>
      <c r="Y1474">
        <v>0</v>
      </c>
    </row>
    <row r="1475" spans="1:26" x14ac:dyDescent="0.3">
      <c r="A1475" t="s">
        <v>3893</v>
      </c>
      <c r="B1475">
        <v>8040</v>
      </c>
      <c r="C1475" t="s">
        <v>9</v>
      </c>
      <c r="D1475">
        <v>802865</v>
      </c>
      <c r="E1475" t="s">
        <v>13</v>
      </c>
      <c r="F1475" t="s">
        <v>7908</v>
      </c>
      <c r="G1475" t="s">
        <v>16</v>
      </c>
      <c r="H1475">
        <v>82</v>
      </c>
      <c r="K1475">
        <v>0</v>
      </c>
      <c r="L1475">
        <v>0</v>
      </c>
      <c r="M1475">
        <v>0</v>
      </c>
      <c r="N1475">
        <v>0</v>
      </c>
      <c r="O1475">
        <v>0</v>
      </c>
      <c r="P1475">
        <v>0</v>
      </c>
      <c r="Q1475">
        <v>0</v>
      </c>
      <c r="R1475">
        <v>0</v>
      </c>
      <c r="S1475">
        <v>0</v>
      </c>
      <c r="T1475">
        <v>0</v>
      </c>
      <c r="U1475">
        <v>0</v>
      </c>
      <c r="V1475">
        <v>0</v>
      </c>
      <c r="X1475">
        <v>0</v>
      </c>
      <c r="Y1475">
        <v>0</v>
      </c>
    </row>
    <row r="1476" spans="1:26" x14ac:dyDescent="0.3">
      <c r="A1476" t="s">
        <v>3916</v>
      </c>
      <c r="B1476">
        <v>8040</v>
      </c>
      <c r="C1476" t="s">
        <v>6</v>
      </c>
      <c r="D1476">
        <v>802248</v>
      </c>
      <c r="E1476" t="s">
        <v>13</v>
      </c>
      <c r="F1476" t="s">
        <v>7910</v>
      </c>
      <c r="G1476" t="s">
        <v>19</v>
      </c>
      <c r="H1476">
        <v>70</v>
      </c>
      <c r="K1476">
        <v>0</v>
      </c>
      <c r="L1476">
        <v>0</v>
      </c>
      <c r="M1476">
        <v>0</v>
      </c>
      <c r="N1476">
        <v>0</v>
      </c>
      <c r="O1476">
        <v>0</v>
      </c>
      <c r="P1476">
        <v>0</v>
      </c>
      <c r="Q1476">
        <v>0</v>
      </c>
      <c r="R1476">
        <v>0</v>
      </c>
      <c r="S1476">
        <v>0</v>
      </c>
      <c r="T1476">
        <v>0</v>
      </c>
      <c r="U1476">
        <v>0</v>
      </c>
      <c r="V1476">
        <v>0</v>
      </c>
      <c r="X1476">
        <v>0</v>
      </c>
      <c r="Y1476">
        <v>0</v>
      </c>
    </row>
    <row r="1477" spans="1:26" x14ac:dyDescent="0.3">
      <c r="A1477" t="s">
        <v>3793</v>
      </c>
      <c r="B1477">
        <v>8040</v>
      </c>
      <c r="C1477" t="s">
        <v>12</v>
      </c>
      <c r="D1477">
        <v>802728</v>
      </c>
      <c r="E1477" t="s">
        <v>13</v>
      </c>
      <c r="F1477" t="s">
        <v>7912</v>
      </c>
      <c r="G1477" t="s">
        <v>16</v>
      </c>
      <c r="H1477">
        <v>100</v>
      </c>
      <c r="I1477">
        <v>5</v>
      </c>
      <c r="J1477">
        <v>1</v>
      </c>
      <c r="K1477">
        <v>0</v>
      </c>
      <c r="L1477">
        <v>0</v>
      </c>
      <c r="M1477">
        <v>0</v>
      </c>
      <c r="N1477">
        <v>0</v>
      </c>
      <c r="O1477">
        <v>0</v>
      </c>
      <c r="P1477">
        <v>0</v>
      </c>
      <c r="Q1477">
        <v>0</v>
      </c>
      <c r="R1477">
        <v>0</v>
      </c>
      <c r="S1477">
        <v>0</v>
      </c>
      <c r="T1477">
        <v>0</v>
      </c>
      <c r="U1477">
        <v>0</v>
      </c>
      <c r="V1477">
        <v>0</v>
      </c>
      <c r="X1477">
        <v>0</v>
      </c>
      <c r="Y1477">
        <v>0</v>
      </c>
      <c r="Z1477">
        <v>28</v>
      </c>
    </row>
    <row r="1478" spans="1:26" x14ac:dyDescent="0.3">
      <c r="A1478" t="s">
        <v>3913</v>
      </c>
      <c r="B1478">
        <v>8040</v>
      </c>
      <c r="C1478" t="s">
        <v>12</v>
      </c>
      <c r="D1478">
        <v>804236</v>
      </c>
      <c r="E1478" t="s">
        <v>13</v>
      </c>
      <c r="F1478" t="s">
        <v>7914</v>
      </c>
      <c r="G1478" t="s">
        <v>17</v>
      </c>
      <c r="H1478">
        <v>151</v>
      </c>
      <c r="K1478">
        <v>0</v>
      </c>
      <c r="L1478">
        <v>0</v>
      </c>
      <c r="M1478">
        <v>0</v>
      </c>
      <c r="N1478">
        <v>0</v>
      </c>
      <c r="O1478">
        <v>0</v>
      </c>
      <c r="P1478">
        <v>0</v>
      </c>
      <c r="Q1478">
        <v>0</v>
      </c>
      <c r="R1478">
        <v>0</v>
      </c>
      <c r="S1478">
        <v>0</v>
      </c>
      <c r="T1478">
        <v>0</v>
      </c>
      <c r="U1478">
        <v>0</v>
      </c>
      <c r="V1478">
        <v>0</v>
      </c>
      <c r="X1478">
        <v>0</v>
      </c>
      <c r="Y1478">
        <v>0</v>
      </c>
    </row>
    <row r="1479" spans="1:26" x14ac:dyDescent="0.3">
      <c r="A1479" t="s">
        <v>3870</v>
      </c>
      <c r="B1479">
        <v>8040</v>
      </c>
      <c r="C1479" t="s">
        <v>9</v>
      </c>
      <c r="D1479">
        <v>884654</v>
      </c>
      <c r="E1479" t="s">
        <v>7916</v>
      </c>
      <c r="F1479" t="s">
        <v>7917</v>
      </c>
      <c r="G1479" t="s">
        <v>19</v>
      </c>
      <c r="H1479">
        <v>83</v>
      </c>
      <c r="I1479">
        <v>0</v>
      </c>
      <c r="J1479">
        <v>2</v>
      </c>
      <c r="K1479">
        <v>0</v>
      </c>
      <c r="L1479">
        <v>0</v>
      </c>
      <c r="M1479">
        <v>0</v>
      </c>
      <c r="N1479">
        <v>0</v>
      </c>
      <c r="O1479">
        <v>0</v>
      </c>
      <c r="P1479">
        <v>0</v>
      </c>
      <c r="Q1479">
        <v>0</v>
      </c>
      <c r="R1479">
        <v>0</v>
      </c>
      <c r="S1479">
        <v>0</v>
      </c>
      <c r="T1479">
        <v>0</v>
      </c>
      <c r="U1479">
        <v>0</v>
      </c>
      <c r="V1479">
        <v>0</v>
      </c>
      <c r="X1479">
        <v>0</v>
      </c>
      <c r="Y1479">
        <v>0</v>
      </c>
      <c r="Z1479">
        <v>1</v>
      </c>
    </row>
    <row r="1480" spans="1:26" x14ac:dyDescent="0.3">
      <c r="A1480" t="s">
        <v>3830</v>
      </c>
      <c r="B1480">
        <v>8040</v>
      </c>
      <c r="C1480" t="s">
        <v>14</v>
      </c>
      <c r="D1480">
        <v>808501</v>
      </c>
      <c r="E1480" t="s">
        <v>13</v>
      </c>
      <c r="F1480" t="s">
        <v>7919</v>
      </c>
      <c r="G1480" t="s">
        <v>16</v>
      </c>
      <c r="H1480">
        <v>10</v>
      </c>
      <c r="K1480">
        <v>0</v>
      </c>
      <c r="L1480">
        <v>0</v>
      </c>
      <c r="M1480">
        <v>0</v>
      </c>
      <c r="N1480">
        <v>0</v>
      </c>
      <c r="O1480">
        <v>0</v>
      </c>
      <c r="P1480">
        <v>0</v>
      </c>
      <c r="Q1480">
        <v>0</v>
      </c>
      <c r="R1480">
        <v>0</v>
      </c>
      <c r="S1480">
        <v>0</v>
      </c>
      <c r="T1480">
        <v>0</v>
      </c>
      <c r="U1480">
        <v>0</v>
      </c>
      <c r="V1480">
        <v>0</v>
      </c>
      <c r="X1480">
        <v>0</v>
      </c>
      <c r="Y1480">
        <v>0</v>
      </c>
    </row>
    <row r="1481" spans="1:26" x14ac:dyDescent="0.3">
      <c r="A1481" t="s">
        <v>3973</v>
      </c>
      <c r="B1481">
        <v>8040</v>
      </c>
      <c r="C1481" t="s">
        <v>9</v>
      </c>
      <c r="D1481">
        <v>804370</v>
      </c>
      <c r="E1481" t="s">
        <v>13</v>
      </c>
      <c r="F1481" t="s">
        <v>7922</v>
      </c>
      <c r="G1481" t="s">
        <v>16</v>
      </c>
      <c r="H1481">
        <v>60</v>
      </c>
      <c r="I1481">
        <v>6</v>
      </c>
      <c r="J1481">
        <v>8</v>
      </c>
      <c r="K1481">
        <v>0</v>
      </c>
      <c r="L1481">
        <v>0</v>
      </c>
      <c r="M1481">
        <v>0</v>
      </c>
      <c r="N1481">
        <v>0</v>
      </c>
      <c r="O1481">
        <v>0</v>
      </c>
      <c r="P1481">
        <v>0</v>
      </c>
      <c r="Q1481">
        <v>0</v>
      </c>
      <c r="R1481">
        <v>0</v>
      </c>
      <c r="S1481">
        <v>0</v>
      </c>
      <c r="T1481">
        <v>0</v>
      </c>
      <c r="U1481">
        <v>0</v>
      </c>
      <c r="V1481">
        <v>0</v>
      </c>
      <c r="X1481">
        <v>0</v>
      </c>
      <c r="Y1481">
        <v>0</v>
      </c>
      <c r="Z1481">
        <v>204</v>
      </c>
    </row>
    <row r="1482" spans="1:26" x14ac:dyDescent="0.3">
      <c r="A1482" t="s">
        <v>3786</v>
      </c>
      <c r="B1482">
        <v>8040</v>
      </c>
      <c r="C1482" t="s">
        <v>14</v>
      </c>
      <c r="D1482">
        <v>805621</v>
      </c>
      <c r="E1482" t="s">
        <v>13</v>
      </c>
      <c r="F1482" t="s">
        <v>7924</v>
      </c>
      <c r="G1482" t="s">
        <v>16</v>
      </c>
      <c r="H1482">
        <v>45</v>
      </c>
      <c r="I1482">
        <v>0</v>
      </c>
      <c r="J1482">
        <v>2</v>
      </c>
      <c r="K1482">
        <v>0</v>
      </c>
      <c r="L1482">
        <v>0</v>
      </c>
      <c r="M1482">
        <v>0</v>
      </c>
      <c r="N1482">
        <v>0</v>
      </c>
      <c r="O1482">
        <v>0</v>
      </c>
      <c r="P1482">
        <v>0</v>
      </c>
      <c r="Q1482">
        <v>0</v>
      </c>
      <c r="R1482">
        <v>0</v>
      </c>
      <c r="S1482">
        <v>0</v>
      </c>
      <c r="T1482">
        <v>0</v>
      </c>
      <c r="U1482">
        <v>0</v>
      </c>
      <c r="V1482">
        <v>0</v>
      </c>
      <c r="X1482">
        <v>0</v>
      </c>
      <c r="Y1482">
        <v>0</v>
      </c>
      <c r="Z1482">
        <v>0</v>
      </c>
    </row>
    <row r="1483" spans="1:26" x14ac:dyDescent="0.3">
      <c r="A1483" t="s">
        <v>3818</v>
      </c>
      <c r="B1483">
        <v>8040</v>
      </c>
      <c r="C1483" t="s">
        <v>6</v>
      </c>
      <c r="D1483">
        <v>883041</v>
      </c>
      <c r="E1483" t="s">
        <v>7926</v>
      </c>
      <c r="F1483" t="s">
        <v>7927</v>
      </c>
      <c r="G1483">
        <v>5</v>
      </c>
      <c r="H1483">
        <v>32</v>
      </c>
      <c r="K1483">
        <v>0</v>
      </c>
      <c r="L1483">
        <v>0</v>
      </c>
      <c r="M1483">
        <v>0</v>
      </c>
      <c r="N1483">
        <v>0</v>
      </c>
      <c r="O1483">
        <v>0</v>
      </c>
      <c r="P1483">
        <v>0</v>
      </c>
      <c r="Q1483">
        <v>0</v>
      </c>
      <c r="R1483">
        <v>0</v>
      </c>
      <c r="S1483">
        <v>0</v>
      </c>
      <c r="T1483">
        <v>0</v>
      </c>
      <c r="U1483">
        <v>0</v>
      </c>
      <c r="V1483">
        <v>0</v>
      </c>
      <c r="X1483">
        <v>0</v>
      </c>
      <c r="Y1483">
        <v>0</v>
      </c>
    </row>
    <row r="1484" spans="1:26" x14ac:dyDescent="0.3">
      <c r="A1484" t="s">
        <v>3788</v>
      </c>
      <c r="B1484">
        <v>8040</v>
      </c>
      <c r="C1484" t="s">
        <v>14</v>
      </c>
      <c r="D1484">
        <v>805732</v>
      </c>
      <c r="E1484" t="s">
        <v>13</v>
      </c>
      <c r="F1484" t="s">
        <v>7929</v>
      </c>
      <c r="G1484" t="s">
        <v>16</v>
      </c>
      <c r="H1484">
        <v>65</v>
      </c>
      <c r="K1484">
        <v>0</v>
      </c>
      <c r="L1484">
        <v>0</v>
      </c>
      <c r="M1484">
        <v>0</v>
      </c>
      <c r="N1484">
        <v>0</v>
      </c>
      <c r="O1484">
        <v>0</v>
      </c>
      <c r="P1484">
        <v>0</v>
      </c>
      <c r="Q1484">
        <v>0</v>
      </c>
      <c r="R1484">
        <v>0</v>
      </c>
      <c r="S1484">
        <v>0</v>
      </c>
      <c r="T1484">
        <v>0</v>
      </c>
      <c r="U1484">
        <v>0</v>
      </c>
      <c r="V1484">
        <v>0</v>
      </c>
      <c r="X1484">
        <v>0</v>
      </c>
      <c r="Y1484">
        <v>0</v>
      </c>
    </row>
    <row r="1485" spans="1:26" x14ac:dyDescent="0.3">
      <c r="A1485" t="s">
        <v>3547</v>
      </c>
      <c r="B1485">
        <v>8040</v>
      </c>
      <c r="C1485" t="s">
        <v>6</v>
      </c>
      <c r="D1485">
        <v>806041</v>
      </c>
      <c r="E1485" t="s">
        <v>13</v>
      </c>
      <c r="F1485" t="s">
        <v>7931</v>
      </c>
      <c r="G1485" t="s">
        <v>19</v>
      </c>
      <c r="H1485">
        <v>300</v>
      </c>
      <c r="K1485">
        <v>0</v>
      </c>
      <c r="L1485">
        <v>0</v>
      </c>
      <c r="M1485">
        <v>0</v>
      </c>
      <c r="N1485">
        <v>0</v>
      </c>
      <c r="O1485">
        <v>0</v>
      </c>
      <c r="P1485">
        <v>0</v>
      </c>
      <c r="Q1485">
        <v>0</v>
      </c>
      <c r="R1485">
        <v>0</v>
      </c>
      <c r="S1485">
        <v>0</v>
      </c>
      <c r="T1485">
        <v>0</v>
      </c>
      <c r="U1485">
        <v>0</v>
      </c>
      <c r="V1485">
        <v>0</v>
      </c>
      <c r="X1485">
        <v>0</v>
      </c>
      <c r="Y1485">
        <v>0</v>
      </c>
    </row>
    <row r="1486" spans="1:26" x14ac:dyDescent="0.3">
      <c r="A1486" t="s">
        <v>3982</v>
      </c>
      <c r="B1486">
        <v>8040</v>
      </c>
      <c r="C1486" t="s">
        <v>9</v>
      </c>
      <c r="D1486">
        <v>804747</v>
      </c>
      <c r="E1486" t="s">
        <v>13</v>
      </c>
      <c r="F1486" t="s">
        <v>7933</v>
      </c>
      <c r="G1486" t="s">
        <v>16</v>
      </c>
      <c r="H1486">
        <v>68</v>
      </c>
      <c r="I1486">
        <v>2</v>
      </c>
      <c r="J1486">
        <v>1</v>
      </c>
      <c r="K1486">
        <v>0</v>
      </c>
      <c r="L1486">
        <v>0</v>
      </c>
      <c r="M1486">
        <v>0</v>
      </c>
      <c r="N1486">
        <v>0</v>
      </c>
      <c r="O1486">
        <v>0</v>
      </c>
      <c r="P1486">
        <v>0</v>
      </c>
      <c r="Q1486">
        <v>0</v>
      </c>
      <c r="R1486">
        <v>0</v>
      </c>
      <c r="S1486">
        <v>0</v>
      </c>
      <c r="T1486">
        <v>0</v>
      </c>
      <c r="U1486">
        <v>0</v>
      </c>
      <c r="V1486">
        <v>0</v>
      </c>
      <c r="X1486">
        <v>0</v>
      </c>
      <c r="Y1486">
        <v>0</v>
      </c>
      <c r="Z1486">
        <v>14</v>
      </c>
    </row>
    <row r="1487" spans="1:26" x14ac:dyDescent="0.3">
      <c r="A1487" t="s">
        <v>3798</v>
      </c>
      <c r="B1487">
        <v>8040</v>
      </c>
      <c r="C1487" t="s">
        <v>9</v>
      </c>
      <c r="D1487">
        <v>804411</v>
      </c>
      <c r="E1487" t="s">
        <v>13</v>
      </c>
      <c r="F1487" t="s">
        <v>7935</v>
      </c>
      <c r="G1487" t="s">
        <v>16</v>
      </c>
      <c r="H1487">
        <v>165</v>
      </c>
      <c r="I1487">
        <v>13</v>
      </c>
      <c r="J1487">
        <v>4</v>
      </c>
      <c r="K1487">
        <v>0</v>
      </c>
      <c r="L1487">
        <v>0</v>
      </c>
      <c r="M1487">
        <v>0</v>
      </c>
      <c r="N1487">
        <v>0</v>
      </c>
      <c r="O1487">
        <v>0</v>
      </c>
      <c r="P1487">
        <v>0</v>
      </c>
      <c r="Q1487">
        <v>0</v>
      </c>
      <c r="R1487">
        <v>0</v>
      </c>
      <c r="S1487">
        <v>0</v>
      </c>
      <c r="T1487">
        <v>0</v>
      </c>
      <c r="U1487">
        <v>0</v>
      </c>
      <c r="V1487">
        <v>0</v>
      </c>
      <c r="X1487">
        <v>0</v>
      </c>
      <c r="Y1487">
        <v>0</v>
      </c>
      <c r="Z1487">
        <v>88</v>
      </c>
    </row>
    <row r="1488" spans="1:26" x14ac:dyDescent="0.3">
      <c r="A1488" t="s">
        <v>3894</v>
      </c>
      <c r="B1488">
        <v>8040</v>
      </c>
      <c r="C1488" t="s">
        <v>12</v>
      </c>
      <c r="D1488">
        <v>803000</v>
      </c>
      <c r="E1488" t="s">
        <v>13</v>
      </c>
      <c r="F1488" t="s">
        <v>7878</v>
      </c>
      <c r="G1488" t="s">
        <v>16</v>
      </c>
      <c r="H1488">
        <v>250</v>
      </c>
      <c r="K1488">
        <v>0</v>
      </c>
      <c r="L1488">
        <v>0</v>
      </c>
      <c r="M1488">
        <v>0</v>
      </c>
      <c r="N1488">
        <v>0</v>
      </c>
      <c r="O1488">
        <v>0</v>
      </c>
      <c r="P1488">
        <v>0</v>
      </c>
      <c r="Q1488">
        <v>0</v>
      </c>
      <c r="R1488">
        <v>0</v>
      </c>
      <c r="S1488">
        <v>0</v>
      </c>
      <c r="T1488">
        <v>0</v>
      </c>
      <c r="U1488">
        <v>0</v>
      </c>
      <c r="V1488">
        <v>0</v>
      </c>
      <c r="X1488">
        <v>0</v>
      </c>
      <c r="Y1488">
        <v>0</v>
      </c>
    </row>
    <row r="1489" spans="1:26" x14ac:dyDescent="0.3">
      <c r="A1489" t="s">
        <v>3794</v>
      </c>
      <c r="B1489">
        <v>8040</v>
      </c>
      <c r="C1489" t="s">
        <v>12</v>
      </c>
      <c r="D1489">
        <v>802816</v>
      </c>
      <c r="E1489" t="s">
        <v>13</v>
      </c>
      <c r="F1489" t="s">
        <v>7939</v>
      </c>
      <c r="G1489">
        <v>6</v>
      </c>
      <c r="H1489">
        <v>90</v>
      </c>
      <c r="K1489">
        <v>0</v>
      </c>
      <c r="L1489">
        <v>0</v>
      </c>
      <c r="M1489">
        <v>0</v>
      </c>
      <c r="N1489">
        <v>0</v>
      </c>
      <c r="O1489">
        <v>0</v>
      </c>
      <c r="P1489">
        <v>0</v>
      </c>
      <c r="Q1489">
        <v>0</v>
      </c>
      <c r="R1489">
        <v>0</v>
      </c>
      <c r="S1489">
        <v>0</v>
      </c>
      <c r="T1489">
        <v>0</v>
      </c>
      <c r="U1489">
        <v>0</v>
      </c>
      <c r="V1489">
        <v>0</v>
      </c>
      <c r="X1489">
        <v>0</v>
      </c>
      <c r="Y1489">
        <v>0</v>
      </c>
    </row>
    <row r="1490" spans="1:26" x14ac:dyDescent="0.3">
      <c r="A1490" t="s">
        <v>3965</v>
      </c>
      <c r="B1490">
        <v>8040</v>
      </c>
      <c r="C1490" t="s">
        <v>9</v>
      </c>
      <c r="D1490">
        <v>802955</v>
      </c>
      <c r="E1490" t="s">
        <v>13</v>
      </c>
      <c r="F1490" t="s">
        <v>7941</v>
      </c>
      <c r="G1490" t="s">
        <v>31</v>
      </c>
      <c r="H1490">
        <v>90</v>
      </c>
      <c r="J1490">
        <v>2</v>
      </c>
      <c r="K1490">
        <v>0</v>
      </c>
      <c r="L1490">
        <v>0</v>
      </c>
      <c r="M1490">
        <v>0</v>
      </c>
      <c r="N1490">
        <v>0</v>
      </c>
      <c r="O1490">
        <v>0</v>
      </c>
      <c r="P1490">
        <v>0</v>
      </c>
      <c r="Q1490">
        <v>0</v>
      </c>
      <c r="R1490">
        <v>0</v>
      </c>
      <c r="S1490">
        <v>0</v>
      </c>
      <c r="T1490">
        <v>0</v>
      </c>
      <c r="U1490">
        <v>0</v>
      </c>
      <c r="V1490">
        <v>0</v>
      </c>
      <c r="X1490">
        <v>0</v>
      </c>
      <c r="Y1490">
        <v>0</v>
      </c>
      <c r="Z1490">
        <v>0</v>
      </c>
    </row>
    <row r="1491" spans="1:26" x14ac:dyDescent="0.3">
      <c r="A1491" t="s">
        <v>3961</v>
      </c>
      <c r="B1491">
        <v>8040</v>
      </c>
      <c r="C1491" t="s">
        <v>6</v>
      </c>
      <c r="D1491">
        <v>802238</v>
      </c>
      <c r="E1491" t="s">
        <v>13</v>
      </c>
      <c r="F1491" t="s">
        <v>7943</v>
      </c>
      <c r="G1491" t="s">
        <v>29</v>
      </c>
      <c r="H1491">
        <v>65</v>
      </c>
      <c r="K1491">
        <v>0</v>
      </c>
      <c r="L1491">
        <v>0</v>
      </c>
      <c r="M1491">
        <v>0</v>
      </c>
      <c r="N1491">
        <v>0</v>
      </c>
      <c r="O1491">
        <v>0</v>
      </c>
      <c r="P1491">
        <v>0</v>
      </c>
      <c r="Q1491">
        <v>0</v>
      </c>
      <c r="R1491">
        <v>0</v>
      </c>
      <c r="S1491">
        <v>0</v>
      </c>
      <c r="T1491">
        <v>0</v>
      </c>
      <c r="U1491">
        <v>0</v>
      </c>
      <c r="V1491">
        <v>0</v>
      </c>
      <c r="X1491">
        <v>0</v>
      </c>
      <c r="Y1491">
        <v>0</v>
      </c>
    </row>
    <row r="1492" spans="1:26" x14ac:dyDescent="0.3">
      <c r="A1492" t="s">
        <v>4067</v>
      </c>
      <c r="B1492">
        <v>8040</v>
      </c>
      <c r="C1492" t="s">
        <v>9</v>
      </c>
      <c r="D1492">
        <v>806953</v>
      </c>
      <c r="E1492" t="s">
        <v>13</v>
      </c>
      <c r="F1492" t="s">
        <v>7945</v>
      </c>
      <c r="G1492" t="s">
        <v>16</v>
      </c>
      <c r="H1492">
        <v>250</v>
      </c>
      <c r="K1492">
        <v>0</v>
      </c>
      <c r="L1492">
        <v>0</v>
      </c>
      <c r="M1492">
        <v>0</v>
      </c>
      <c r="N1492">
        <v>0</v>
      </c>
      <c r="O1492">
        <v>0</v>
      </c>
      <c r="P1492">
        <v>0</v>
      </c>
      <c r="Q1492">
        <v>0</v>
      </c>
      <c r="R1492">
        <v>0</v>
      </c>
      <c r="S1492">
        <v>0</v>
      </c>
      <c r="T1492">
        <v>0</v>
      </c>
      <c r="U1492">
        <v>0</v>
      </c>
      <c r="V1492">
        <v>0</v>
      </c>
      <c r="X1492">
        <v>0</v>
      </c>
      <c r="Y1492">
        <v>0</v>
      </c>
    </row>
    <row r="1493" spans="1:26" x14ac:dyDescent="0.3">
      <c r="A1493" t="s">
        <v>3805</v>
      </c>
      <c r="B1493">
        <v>8040</v>
      </c>
      <c r="C1493" t="s">
        <v>12</v>
      </c>
      <c r="D1493">
        <v>804577</v>
      </c>
      <c r="E1493" t="s">
        <v>13</v>
      </c>
      <c r="F1493" t="s">
        <v>7947</v>
      </c>
      <c r="G1493" t="s">
        <v>16</v>
      </c>
      <c r="H1493">
        <v>10</v>
      </c>
      <c r="K1493">
        <v>0</v>
      </c>
      <c r="L1493">
        <v>0</v>
      </c>
      <c r="M1493">
        <v>0</v>
      </c>
      <c r="N1493">
        <v>0</v>
      </c>
      <c r="O1493">
        <v>0</v>
      </c>
      <c r="P1493">
        <v>0</v>
      </c>
      <c r="Q1493">
        <v>0</v>
      </c>
      <c r="R1493">
        <v>0</v>
      </c>
      <c r="S1493">
        <v>0</v>
      </c>
      <c r="T1493">
        <v>0</v>
      </c>
      <c r="U1493">
        <v>0</v>
      </c>
      <c r="V1493">
        <v>0</v>
      </c>
      <c r="X1493">
        <v>0</v>
      </c>
      <c r="Y1493">
        <v>0</v>
      </c>
    </row>
    <row r="1494" spans="1:26" x14ac:dyDescent="0.3">
      <c r="A1494" t="s">
        <v>3871</v>
      </c>
      <c r="B1494">
        <v>8040</v>
      </c>
      <c r="C1494" t="s">
        <v>9</v>
      </c>
      <c r="D1494">
        <v>884654</v>
      </c>
      <c r="E1494" t="s">
        <v>7950</v>
      </c>
      <c r="F1494" t="s">
        <v>7951</v>
      </c>
      <c r="G1494" t="s">
        <v>21</v>
      </c>
      <c r="H1494">
        <v>84</v>
      </c>
      <c r="K1494">
        <v>0</v>
      </c>
      <c r="L1494">
        <v>0</v>
      </c>
      <c r="M1494">
        <v>0</v>
      </c>
      <c r="N1494">
        <v>0</v>
      </c>
      <c r="O1494">
        <v>0</v>
      </c>
      <c r="P1494">
        <v>0</v>
      </c>
      <c r="Q1494">
        <v>0</v>
      </c>
      <c r="R1494">
        <v>0</v>
      </c>
      <c r="S1494">
        <v>0</v>
      </c>
      <c r="T1494">
        <v>0</v>
      </c>
      <c r="U1494">
        <v>0</v>
      </c>
      <c r="V1494">
        <v>0</v>
      </c>
      <c r="X1494">
        <v>0</v>
      </c>
      <c r="Y1494">
        <v>0</v>
      </c>
    </row>
    <row r="1495" spans="1:26" x14ac:dyDescent="0.3">
      <c r="A1495" t="s">
        <v>3958</v>
      </c>
      <c r="B1495">
        <v>8040</v>
      </c>
      <c r="C1495" t="s">
        <v>6</v>
      </c>
      <c r="D1495">
        <v>803962</v>
      </c>
      <c r="E1495" t="s">
        <v>13</v>
      </c>
      <c r="F1495" t="s">
        <v>7953</v>
      </c>
      <c r="G1495" t="s">
        <v>24</v>
      </c>
      <c r="H1495">
        <v>100</v>
      </c>
      <c r="K1495">
        <v>0</v>
      </c>
      <c r="L1495">
        <v>0</v>
      </c>
      <c r="M1495">
        <v>0</v>
      </c>
      <c r="N1495">
        <v>0</v>
      </c>
      <c r="O1495">
        <v>0</v>
      </c>
      <c r="P1495">
        <v>0</v>
      </c>
      <c r="Q1495">
        <v>0</v>
      </c>
      <c r="R1495">
        <v>0</v>
      </c>
      <c r="S1495">
        <v>0</v>
      </c>
      <c r="T1495">
        <v>0</v>
      </c>
      <c r="U1495">
        <v>0</v>
      </c>
      <c r="V1495">
        <v>0</v>
      </c>
      <c r="X1495">
        <v>0</v>
      </c>
      <c r="Y1495">
        <v>0</v>
      </c>
    </row>
    <row r="1496" spans="1:26" x14ac:dyDescent="0.3">
      <c r="A1496" t="s">
        <v>3940</v>
      </c>
      <c r="B1496">
        <v>8040</v>
      </c>
      <c r="C1496" t="s">
        <v>6</v>
      </c>
      <c r="D1496">
        <v>803955</v>
      </c>
      <c r="E1496" t="s">
        <v>13</v>
      </c>
      <c r="F1496" t="s">
        <v>7955</v>
      </c>
      <c r="G1496" t="s">
        <v>17</v>
      </c>
      <c r="H1496">
        <v>95</v>
      </c>
      <c r="K1496">
        <v>0</v>
      </c>
      <c r="L1496">
        <v>0</v>
      </c>
      <c r="M1496">
        <v>0</v>
      </c>
      <c r="N1496">
        <v>0</v>
      </c>
      <c r="O1496">
        <v>0</v>
      </c>
      <c r="P1496">
        <v>0</v>
      </c>
      <c r="Q1496">
        <v>0</v>
      </c>
      <c r="R1496">
        <v>0</v>
      </c>
      <c r="S1496">
        <v>0</v>
      </c>
      <c r="T1496">
        <v>0</v>
      </c>
      <c r="U1496">
        <v>0</v>
      </c>
      <c r="V1496">
        <v>0</v>
      </c>
      <c r="X1496">
        <v>0</v>
      </c>
      <c r="Y1496">
        <v>0</v>
      </c>
    </row>
    <row r="1497" spans="1:26" x14ac:dyDescent="0.3">
      <c r="A1497" t="s">
        <v>3950</v>
      </c>
      <c r="B1497">
        <v>8040</v>
      </c>
      <c r="C1497" t="s">
        <v>6</v>
      </c>
      <c r="D1497">
        <v>883965</v>
      </c>
      <c r="E1497" t="s">
        <v>7957</v>
      </c>
      <c r="F1497" t="s">
        <v>7958</v>
      </c>
      <c r="G1497" t="s">
        <v>16</v>
      </c>
      <c r="H1497">
        <v>145</v>
      </c>
      <c r="K1497">
        <v>0</v>
      </c>
      <c r="L1497">
        <v>0</v>
      </c>
      <c r="M1497">
        <v>0</v>
      </c>
      <c r="N1497">
        <v>0</v>
      </c>
      <c r="O1497">
        <v>0</v>
      </c>
      <c r="P1497">
        <v>0</v>
      </c>
      <c r="Q1497">
        <v>0</v>
      </c>
      <c r="R1497">
        <v>0</v>
      </c>
      <c r="S1497">
        <v>0</v>
      </c>
      <c r="T1497">
        <v>0</v>
      </c>
      <c r="U1497">
        <v>0</v>
      </c>
      <c r="V1497">
        <v>0</v>
      </c>
      <c r="X1497">
        <v>0</v>
      </c>
      <c r="Y1497">
        <v>0</v>
      </c>
    </row>
    <row r="1498" spans="1:26" x14ac:dyDescent="0.3">
      <c r="A1498" t="s">
        <v>3997</v>
      </c>
      <c r="B1498">
        <v>8040</v>
      </c>
      <c r="C1498" t="s">
        <v>9</v>
      </c>
      <c r="D1498">
        <v>808542</v>
      </c>
      <c r="E1498" t="s">
        <v>13</v>
      </c>
      <c r="F1498" t="s">
        <v>7960</v>
      </c>
      <c r="G1498" t="s">
        <v>19</v>
      </c>
      <c r="H1498">
        <v>81</v>
      </c>
      <c r="K1498">
        <v>0</v>
      </c>
      <c r="L1498">
        <v>0</v>
      </c>
      <c r="M1498">
        <v>0</v>
      </c>
      <c r="N1498">
        <v>0</v>
      </c>
      <c r="O1498">
        <v>0</v>
      </c>
      <c r="P1498">
        <v>0</v>
      </c>
      <c r="Q1498">
        <v>0</v>
      </c>
      <c r="R1498">
        <v>0</v>
      </c>
      <c r="S1498">
        <v>0</v>
      </c>
      <c r="T1498">
        <v>0</v>
      </c>
      <c r="U1498">
        <v>0</v>
      </c>
      <c r="V1498">
        <v>0</v>
      </c>
      <c r="X1498">
        <v>0</v>
      </c>
      <c r="Y1498">
        <v>0</v>
      </c>
    </row>
    <row r="1499" spans="1:26" x14ac:dyDescent="0.3">
      <c r="A1499" t="s">
        <v>3891</v>
      </c>
      <c r="B1499">
        <v>8040</v>
      </c>
      <c r="C1499" t="s">
        <v>6</v>
      </c>
      <c r="D1499">
        <v>802237</v>
      </c>
      <c r="E1499" t="s">
        <v>13</v>
      </c>
      <c r="F1499" t="s">
        <v>7962</v>
      </c>
      <c r="G1499" t="s">
        <v>16</v>
      </c>
      <c r="H1499">
        <v>60</v>
      </c>
      <c r="K1499">
        <v>0</v>
      </c>
      <c r="L1499">
        <v>0</v>
      </c>
      <c r="M1499">
        <v>0</v>
      </c>
      <c r="N1499">
        <v>0</v>
      </c>
      <c r="O1499">
        <v>0</v>
      </c>
      <c r="P1499">
        <v>0</v>
      </c>
      <c r="Q1499">
        <v>0</v>
      </c>
      <c r="R1499">
        <v>0</v>
      </c>
      <c r="S1499">
        <v>0</v>
      </c>
      <c r="T1499">
        <v>0</v>
      </c>
      <c r="U1499">
        <v>0</v>
      </c>
      <c r="V1499">
        <v>0</v>
      </c>
      <c r="X1499">
        <v>0</v>
      </c>
      <c r="Y1499">
        <v>0</v>
      </c>
    </row>
    <row r="1500" spans="1:26" x14ac:dyDescent="0.3">
      <c r="A1500" t="s">
        <v>3951</v>
      </c>
      <c r="B1500">
        <v>8040</v>
      </c>
      <c r="C1500" t="s">
        <v>6</v>
      </c>
      <c r="D1500">
        <v>803964</v>
      </c>
      <c r="E1500" t="s">
        <v>13</v>
      </c>
      <c r="F1500" t="s">
        <v>7964</v>
      </c>
      <c r="G1500" t="s">
        <v>21</v>
      </c>
      <c r="H1500">
        <v>160</v>
      </c>
      <c r="K1500">
        <v>0</v>
      </c>
      <c r="L1500">
        <v>0</v>
      </c>
      <c r="M1500">
        <v>0</v>
      </c>
      <c r="N1500">
        <v>0</v>
      </c>
      <c r="O1500">
        <v>0</v>
      </c>
      <c r="P1500">
        <v>0</v>
      </c>
      <c r="Q1500">
        <v>0</v>
      </c>
      <c r="R1500">
        <v>0</v>
      </c>
      <c r="S1500">
        <v>0</v>
      </c>
      <c r="T1500">
        <v>0</v>
      </c>
      <c r="U1500">
        <v>0</v>
      </c>
      <c r="V1500">
        <v>0</v>
      </c>
      <c r="X1500">
        <v>0</v>
      </c>
      <c r="Y1500">
        <v>0</v>
      </c>
    </row>
    <row r="1501" spans="1:26" x14ac:dyDescent="0.3">
      <c r="A1501" t="s">
        <v>3939</v>
      </c>
      <c r="B1501">
        <v>8040</v>
      </c>
      <c r="C1501" t="s">
        <v>9</v>
      </c>
      <c r="D1501">
        <v>882664</v>
      </c>
      <c r="E1501" t="s">
        <v>7966</v>
      </c>
      <c r="F1501" t="s">
        <v>7967</v>
      </c>
      <c r="G1501" t="s">
        <v>16</v>
      </c>
      <c r="H1501">
        <v>53</v>
      </c>
      <c r="J1501">
        <v>1</v>
      </c>
      <c r="K1501">
        <v>0</v>
      </c>
      <c r="L1501">
        <v>0</v>
      </c>
      <c r="M1501">
        <v>0</v>
      </c>
      <c r="N1501">
        <v>0</v>
      </c>
      <c r="O1501">
        <v>0</v>
      </c>
      <c r="P1501">
        <v>0</v>
      </c>
      <c r="Q1501">
        <v>0</v>
      </c>
      <c r="R1501">
        <v>0</v>
      </c>
      <c r="S1501">
        <v>0</v>
      </c>
      <c r="T1501">
        <v>0</v>
      </c>
      <c r="U1501">
        <v>0</v>
      </c>
      <c r="V1501">
        <v>0</v>
      </c>
      <c r="X1501">
        <v>0</v>
      </c>
      <c r="Y1501">
        <v>0</v>
      </c>
      <c r="Z1501">
        <v>3</v>
      </c>
    </row>
    <row r="1502" spans="1:26" x14ac:dyDescent="0.3">
      <c r="A1502" t="s">
        <v>3776</v>
      </c>
      <c r="B1502">
        <v>8040</v>
      </c>
      <c r="C1502" t="s">
        <v>12</v>
      </c>
      <c r="D1502">
        <v>806074</v>
      </c>
      <c r="E1502" t="s">
        <v>13</v>
      </c>
      <c r="F1502" t="s">
        <v>7970</v>
      </c>
      <c r="G1502" t="s">
        <v>16</v>
      </c>
      <c r="H1502">
        <v>60</v>
      </c>
      <c r="K1502">
        <v>0</v>
      </c>
      <c r="L1502">
        <v>0</v>
      </c>
      <c r="M1502">
        <v>0</v>
      </c>
      <c r="N1502">
        <v>0</v>
      </c>
      <c r="O1502">
        <v>0</v>
      </c>
      <c r="P1502">
        <v>0</v>
      </c>
      <c r="Q1502">
        <v>0</v>
      </c>
      <c r="R1502">
        <v>0</v>
      </c>
      <c r="S1502">
        <v>0</v>
      </c>
      <c r="T1502">
        <v>0</v>
      </c>
      <c r="U1502">
        <v>0</v>
      </c>
      <c r="V1502">
        <v>0</v>
      </c>
      <c r="X1502">
        <v>0</v>
      </c>
      <c r="Y1502">
        <v>0</v>
      </c>
    </row>
    <row r="1503" spans="1:26" x14ac:dyDescent="0.3">
      <c r="A1503" t="s">
        <v>3936</v>
      </c>
      <c r="B1503">
        <v>8040</v>
      </c>
      <c r="C1503" t="s">
        <v>12</v>
      </c>
      <c r="D1503">
        <v>802990</v>
      </c>
      <c r="E1503" t="s">
        <v>13</v>
      </c>
      <c r="F1503" t="s">
        <v>7972</v>
      </c>
      <c r="G1503" t="s">
        <v>17</v>
      </c>
      <c r="H1503">
        <v>78</v>
      </c>
      <c r="K1503">
        <v>0</v>
      </c>
      <c r="L1503">
        <v>0</v>
      </c>
      <c r="M1503">
        <v>0</v>
      </c>
      <c r="N1503">
        <v>0</v>
      </c>
      <c r="O1503">
        <v>0</v>
      </c>
      <c r="P1503">
        <v>0</v>
      </c>
      <c r="Q1503">
        <v>0</v>
      </c>
      <c r="R1503">
        <v>0</v>
      </c>
      <c r="S1503">
        <v>0</v>
      </c>
      <c r="T1503">
        <v>0</v>
      </c>
      <c r="U1503">
        <v>0</v>
      </c>
      <c r="V1503">
        <v>0</v>
      </c>
      <c r="X1503">
        <v>0</v>
      </c>
      <c r="Y1503">
        <v>0</v>
      </c>
    </row>
    <row r="1504" spans="1:26" x14ac:dyDescent="0.3">
      <c r="A1504" t="s">
        <v>3827</v>
      </c>
      <c r="B1504">
        <v>8040</v>
      </c>
      <c r="C1504" t="s">
        <v>9</v>
      </c>
      <c r="D1504">
        <v>807960</v>
      </c>
      <c r="E1504" t="s">
        <v>13</v>
      </c>
      <c r="F1504" t="s">
        <v>7974</v>
      </c>
      <c r="G1504" t="s">
        <v>16</v>
      </c>
      <c r="H1504">
        <v>170</v>
      </c>
      <c r="I1504">
        <v>9</v>
      </c>
      <c r="J1504">
        <v>5</v>
      </c>
      <c r="K1504">
        <v>0</v>
      </c>
      <c r="L1504">
        <v>0</v>
      </c>
      <c r="M1504">
        <v>0</v>
      </c>
      <c r="N1504">
        <v>0</v>
      </c>
      <c r="O1504">
        <v>0</v>
      </c>
      <c r="P1504">
        <v>0</v>
      </c>
      <c r="Q1504">
        <v>0</v>
      </c>
      <c r="R1504">
        <v>0</v>
      </c>
      <c r="S1504">
        <v>0</v>
      </c>
      <c r="T1504">
        <v>0</v>
      </c>
      <c r="U1504">
        <v>0</v>
      </c>
      <c r="V1504">
        <v>0</v>
      </c>
      <c r="X1504">
        <v>0</v>
      </c>
      <c r="Y1504">
        <v>0</v>
      </c>
      <c r="Z1504">
        <v>99</v>
      </c>
    </row>
    <row r="1505" spans="1:26" x14ac:dyDescent="0.3">
      <c r="A1505" t="s">
        <v>3866</v>
      </c>
      <c r="B1505">
        <v>8040</v>
      </c>
      <c r="C1505" t="s">
        <v>12</v>
      </c>
      <c r="D1505">
        <v>884654</v>
      </c>
      <c r="E1505" t="s">
        <v>7976</v>
      </c>
      <c r="F1505" t="s">
        <v>7977</v>
      </c>
      <c r="G1505" t="s">
        <v>24</v>
      </c>
      <c r="H1505">
        <v>110</v>
      </c>
      <c r="K1505">
        <v>0</v>
      </c>
      <c r="L1505">
        <v>0</v>
      </c>
      <c r="M1505">
        <v>0</v>
      </c>
      <c r="N1505">
        <v>0</v>
      </c>
      <c r="O1505">
        <v>0</v>
      </c>
      <c r="P1505">
        <v>0</v>
      </c>
      <c r="Q1505">
        <v>0</v>
      </c>
      <c r="R1505">
        <v>0</v>
      </c>
      <c r="S1505">
        <v>0</v>
      </c>
      <c r="T1505">
        <v>0</v>
      </c>
      <c r="U1505">
        <v>0</v>
      </c>
      <c r="V1505">
        <v>0</v>
      </c>
      <c r="X1505">
        <v>0</v>
      </c>
      <c r="Y1505">
        <v>0</v>
      </c>
      <c r="Z1505">
        <v>0</v>
      </c>
    </row>
    <row r="1506" spans="1:26" x14ac:dyDescent="0.3">
      <c r="A1506" t="s">
        <v>3905</v>
      </c>
      <c r="B1506">
        <v>8040</v>
      </c>
      <c r="C1506" t="s">
        <v>6</v>
      </c>
      <c r="D1506">
        <v>803923</v>
      </c>
      <c r="E1506" t="s">
        <v>13</v>
      </c>
      <c r="F1506" t="s">
        <v>7979</v>
      </c>
      <c r="G1506" t="s">
        <v>16</v>
      </c>
      <c r="H1506">
        <v>75</v>
      </c>
      <c r="K1506">
        <v>0</v>
      </c>
      <c r="L1506">
        <v>0</v>
      </c>
      <c r="M1506">
        <v>0</v>
      </c>
      <c r="N1506">
        <v>0</v>
      </c>
      <c r="O1506">
        <v>0</v>
      </c>
      <c r="P1506">
        <v>0</v>
      </c>
      <c r="Q1506">
        <v>0</v>
      </c>
      <c r="R1506">
        <v>0</v>
      </c>
      <c r="S1506">
        <v>0</v>
      </c>
      <c r="T1506">
        <v>0</v>
      </c>
      <c r="U1506">
        <v>0</v>
      </c>
      <c r="V1506">
        <v>0</v>
      </c>
      <c r="X1506">
        <v>0</v>
      </c>
      <c r="Y1506">
        <v>0</v>
      </c>
    </row>
    <row r="1507" spans="1:26" x14ac:dyDescent="0.3">
      <c r="A1507" t="s">
        <v>3974</v>
      </c>
      <c r="B1507">
        <v>8040</v>
      </c>
      <c r="C1507" t="s">
        <v>9</v>
      </c>
      <c r="D1507">
        <v>804390</v>
      </c>
      <c r="E1507" t="s">
        <v>13</v>
      </c>
      <c r="F1507" t="s">
        <v>7981</v>
      </c>
      <c r="G1507" t="s">
        <v>16</v>
      </c>
      <c r="H1507">
        <v>55</v>
      </c>
      <c r="I1507">
        <v>14</v>
      </c>
      <c r="J1507">
        <v>9</v>
      </c>
      <c r="K1507">
        <v>0</v>
      </c>
      <c r="L1507">
        <v>0</v>
      </c>
      <c r="M1507">
        <v>0</v>
      </c>
      <c r="N1507">
        <v>0</v>
      </c>
      <c r="O1507">
        <v>0</v>
      </c>
      <c r="P1507">
        <v>0</v>
      </c>
      <c r="Q1507">
        <v>0</v>
      </c>
      <c r="R1507">
        <v>0</v>
      </c>
      <c r="S1507">
        <v>0</v>
      </c>
      <c r="T1507">
        <v>0</v>
      </c>
      <c r="U1507">
        <v>0</v>
      </c>
      <c r="V1507">
        <v>0</v>
      </c>
      <c r="X1507">
        <v>0</v>
      </c>
      <c r="Y1507">
        <v>0</v>
      </c>
      <c r="Z1507">
        <v>201</v>
      </c>
    </row>
    <row r="1508" spans="1:26" x14ac:dyDescent="0.3">
      <c r="A1508" t="s">
        <v>3868</v>
      </c>
      <c r="B1508">
        <v>8040</v>
      </c>
      <c r="C1508" t="s">
        <v>9</v>
      </c>
      <c r="D1508">
        <v>884654</v>
      </c>
      <c r="E1508" t="s">
        <v>7983</v>
      </c>
      <c r="F1508" t="s">
        <v>7432</v>
      </c>
      <c r="G1508" t="s">
        <v>16</v>
      </c>
      <c r="H1508">
        <v>87</v>
      </c>
      <c r="I1508">
        <v>0</v>
      </c>
      <c r="J1508">
        <v>3</v>
      </c>
      <c r="K1508">
        <v>0</v>
      </c>
      <c r="L1508">
        <v>0</v>
      </c>
      <c r="M1508">
        <v>0</v>
      </c>
      <c r="N1508">
        <v>0</v>
      </c>
      <c r="O1508">
        <v>0</v>
      </c>
      <c r="P1508">
        <v>0</v>
      </c>
      <c r="Q1508">
        <v>0</v>
      </c>
      <c r="R1508">
        <v>0</v>
      </c>
      <c r="S1508">
        <v>0</v>
      </c>
      <c r="T1508">
        <v>0</v>
      </c>
      <c r="U1508">
        <v>0</v>
      </c>
      <c r="V1508">
        <v>0</v>
      </c>
      <c r="X1508">
        <v>0</v>
      </c>
      <c r="Y1508">
        <v>0</v>
      </c>
      <c r="Z1508">
        <v>6</v>
      </c>
    </row>
    <row r="1509" spans="1:26" x14ac:dyDescent="0.3">
      <c r="A1509" t="s">
        <v>3969</v>
      </c>
      <c r="B1509">
        <v>8040</v>
      </c>
      <c r="C1509" t="s">
        <v>12</v>
      </c>
      <c r="D1509">
        <v>803985</v>
      </c>
      <c r="E1509" t="s">
        <v>13</v>
      </c>
      <c r="F1509" t="s">
        <v>7985</v>
      </c>
      <c r="G1509" t="s">
        <v>16</v>
      </c>
      <c r="H1509">
        <v>165</v>
      </c>
      <c r="I1509">
        <v>1</v>
      </c>
      <c r="J1509">
        <v>7</v>
      </c>
      <c r="K1509">
        <v>0</v>
      </c>
      <c r="L1509">
        <v>0</v>
      </c>
      <c r="M1509">
        <v>0</v>
      </c>
      <c r="N1509">
        <v>0</v>
      </c>
      <c r="O1509">
        <v>0</v>
      </c>
      <c r="P1509">
        <v>0</v>
      </c>
      <c r="Q1509">
        <v>0</v>
      </c>
      <c r="R1509">
        <v>0</v>
      </c>
      <c r="S1509">
        <v>0</v>
      </c>
      <c r="T1509">
        <v>0</v>
      </c>
      <c r="U1509">
        <v>0</v>
      </c>
      <c r="V1509">
        <v>0</v>
      </c>
      <c r="X1509">
        <v>0</v>
      </c>
      <c r="Y1509">
        <v>0</v>
      </c>
      <c r="Z1509">
        <v>33</v>
      </c>
    </row>
    <row r="1510" spans="1:26" x14ac:dyDescent="0.3">
      <c r="A1510" t="s">
        <v>3979</v>
      </c>
      <c r="B1510">
        <v>8040</v>
      </c>
      <c r="C1510" t="s">
        <v>9</v>
      </c>
      <c r="D1510">
        <v>804666</v>
      </c>
      <c r="E1510" t="s">
        <v>13</v>
      </c>
      <c r="F1510" t="s">
        <v>7987</v>
      </c>
      <c r="G1510" t="s">
        <v>16</v>
      </c>
      <c r="H1510">
        <v>50</v>
      </c>
      <c r="K1510">
        <v>0</v>
      </c>
      <c r="L1510">
        <v>0</v>
      </c>
      <c r="M1510">
        <v>0</v>
      </c>
      <c r="N1510">
        <v>0</v>
      </c>
      <c r="O1510">
        <v>0</v>
      </c>
      <c r="P1510">
        <v>0</v>
      </c>
      <c r="Q1510">
        <v>0</v>
      </c>
      <c r="R1510">
        <v>0</v>
      </c>
      <c r="S1510">
        <v>0</v>
      </c>
      <c r="T1510">
        <v>0</v>
      </c>
      <c r="U1510">
        <v>0</v>
      </c>
      <c r="V1510">
        <v>0</v>
      </c>
      <c r="X1510">
        <v>0</v>
      </c>
      <c r="Y1510">
        <v>0</v>
      </c>
    </row>
    <row r="1511" spans="1:26" x14ac:dyDescent="0.3">
      <c r="A1511" t="s">
        <v>4002</v>
      </c>
      <c r="B1511">
        <v>8040</v>
      </c>
      <c r="C1511" t="s">
        <v>9</v>
      </c>
      <c r="D1511">
        <v>803980</v>
      </c>
      <c r="E1511" t="s">
        <v>13</v>
      </c>
      <c r="F1511" t="s">
        <v>7989</v>
      </c>
      <c r="G1511" t="s">
        <v>19</v>
      </c>
      <c r="H1511">
        <v>88</v>
      </c>
      <c r="K1511">
        <v>0</v>
      </c>
      <c r="L1511">
        <v>0</v>
      </c>
      <c r="M1511">
        <v>0</v>
      </c>
      <c r="N1511">
        <v>0</v>
      </c>
      <c r="O1511">
        <v>0</v>
      </c>
      <c r="P1511">
        <v>0</v>
      </c>
      <c r="Q1511">
        <v>0</v>
      </c>
      <c r="R1511">
        <v>0</v>
      </c>
      <c r="S1511">
        <v>0</v>
      </c>
      <c r="T1511">
        <v>0</v>
      </c>
      <c r="U1511">
        <v>0</v>
      </c>
      <c r="V1511">
        <v>0</v>
      </c>
      <c r="X1511">
        <v>0</v>
      </c>
      <c r="Y1511">
        <v>0</v>
      </c>
    </row>
    <row r="1512" spans="1:26" x14ac:dyDescent="0.3">
      <c r="A1512" t="s">
        <v>4024</v>
      </c>
      <c r="B1512">
        <v>8040</v>
      </c>
      <c r="C1512" t="s">
        <v>9</v>
      </c>
      <c r="D1512">
        <v>802697</v>
      </c>
      <c r="E1512" t="s">
        <v>13</v>
      </c>
      <c r="F1512" t="s">
        <v>7991</v>
      </c>
      <c r="G1512" t="s">
        <v>31</v>
      </c>
      <c r="H1512">
        <v>150</v>
      </c>
      <c r="K1512">
        <v>0</v>
      </c>
      <c r="L1512">
        <v>0</v>
      </c>
      <c r="M1512">
        <v>0</v>
      </c>
      <c r="N1512">
        <v>0</v>
      </c>
      <c r="O1512">
        <v>0</v>
      </c>
      <c r="P1512">
        <v>0</v>
      </c>
      <c r="Q1512">
        <v>0</v>
      </c>
      <c r="R1512">
        <v>0</v>
      </c>
      <c r="S1512">
        <v>0</v>
      </c>
      <c r="T1512">
        <v>0</v>
      </c>
      <c r="U1512">
        <v>0</v>
      </c>
      <c r="V1512">
        <v>0</v>
      </c>
      <c r="X1512">
        <v>0</v>
      </c>
      <c r="Y1512">
        <v>0</v>
      </c>
    </row>
    <row r="1513" spans="1:26" x14ac:dyDescent="0.3">
      <c r="A1513" t="s">
        <v>3981</v>
      </c>
      <c r="B1513">
        <v>8040</v>
      </c>
      <c r="C1513" t="s">
        <v>12</v>
      </c>
      <c r="D1513">
        <v>886208</v>
      </c>
      <c r="E1513" t="s">
        <v>7994</v>
      </c>
      <c r="F1513" t="s">
        <v>7349</v>
      </c>
      <c r="G1513" t="s">
        <v>16</v>
      </c>
      <c r="H1513">
        <v>110</v>
      </c>
      <c r="K1513">
        <v>0</v>
      </c>
      <c r="L1513">
        <v>0</v>
      </c>
      <c r="M1513">
        <v>0</v>
      </c>
      <c r="N1513">
        <v>0</v>
      </c>
      <c r="O1513">
        <v>0</v>
      </c>
      <c r="P1513">
        <v>0</v>
      </c>
      <c r="Q1513">
        <v>0</v>
      </c>
      <c r="R1513">
        <v>0</v>
      </c>
      <c r="S1513">
        <v>0</v>
      </c>
      <c r="T1513">
        <v>0</v>
      </c>
      <c r="U1513">
        <v>0</v>
      </c>
      <c r="V1513">
        <v>0</v>
      </c>
      <c r="X1513">
        <v>0</v>
      </c>
      <c r="Y1513">
        <v>0</v>
      </c>
    </row>
    <row r="1514" spans="1:26" x14ac:dyDescent="0.3">
      <c r="A1514" t="s">
        <v>3804</v>
      </c>
      <c r="B1514">
        <v>8040</v>
      </c>
      <c r="C1514" t="s">
        <v>12</v>
      </c>
      <c r="D1514">
        <v>804569</v>
      </c>
      <c r="E1514" t="s">
        <v>13</v>
      </c>
      <c r="F1514" t="s">
        <v>7996</v>
      </c>
      <c r="G1514" t="s">
        <v>17</v>
      </c>
      <c r="H1514">
        <v>141</v>
      </c>
      <c r="K1514">
        <v>0</v>
      </c>
      <c r="L1514">
        <v>0</v>
      </c>
      <c r="M1514">
        <v>0</v>
      </c>
      <c r="N1514">
        <v>0</v>
      </c>
      <c r="O1514">
        <v>0</v>
      </c>
      <c r="P1514">
        <v>0</v>
      </c>
      <c r="Q1514">
        <v>0</v>
      </c>
      <c r="R1514">
        <v>0</v>
      </c>
      <c r="S1514">
        <v>0</v>
      </c>
      <c r="T1514">
        <v>0</v>
      </c>
      <c r="U1514">
        <v>0</v>
      </c>
      <c r="V1514">
        <v>0</v>
      </c>
      <c r="X1514">
        <v>0</v>
      </c>
      <c r="Y1514">
        <v>0</v>
      </c>
    </row>
    <row r="1515" spans="1:26" x14ac:dyDescent="0.3">
      <c r="A1515" t="s">
        <v>3800</v>
      </c>
      <c r="B1515">
        <v>8040</v>
      </c>
      <c r="C1515" t="s">
        <v>12</v>
      </c>
      <c r="D1515">
        <v>804510</v>
      </c>
      <c r="E1515" t="s">
        <v>13</v>
      </c>
      <c r="F1515" t="s">
        <v>7998</v>
      </c>
      <c r="G1515" t="s">
        <v>16</v>
      </c>
      <c r="H1515">
        <v>70</v>
      </c>
      <c r="K1515">
        <v>0</v>
      </c>
      <c r="L1515">
        <v>0</v>
      </c>
      <c r="M1515">
        <v>0</v>
      </c>
      <c r="N1515">
        <v>0</v>
      </c>
      <c r="O1515">
        <v>0</v>
      </c>
      <c r="P1515">
        <v>0</v>
      </c>
      <c r="Q1515">
        <v>0</v>
      </c>
      <c r="R1515">
        <v>0</v>
      </c>
      <c r="S1515">
        <v>0</v>
      </c>
      <c r="T1515">
        <v>0</v>
      </c>
      <c r="U1515">
        <v>0</v>
      </c>
      <c r="V1515">
        <v>0</v>
      </c>
      <c r="X1515">
        <v>0</v>
      </c>
      <c r="Y1515">
        <v>0</v>
      </c>
    </row>
    <row r="1516" spans="1:26" x14ac:dyDescent="0.3">
      <c r="A1516" t="s">
        <v>8000</v>
      </c>
      <c r="B1516">
        <v>12</v>
      </c>
      <c r="C1516" t="s">
        <v>14</v>
      </c>
      <c r="D1516">
        <v>99161</v>
      </c>
      <c r="E1516" t="s">
        <v>8001</v>
      </c>
      <c r="F1516" t="s">
        <v>8002</v>
      </c>
      <c r="G1516" t="s">
        <v>16</v>
      </c>
      <c r="H1516">
        <v>1</v>
      </c>
      <c r="K1516">
        <v>0</v>
      </c>
      <c r="L1516">
        <v>0</v>
      </c>
      <c r="M1516">
        <v>0</v>
      </c>
      <c r="N1516">
        <v>0</v>
      </c>
      <c r="O1516">
        <v>0</v>
      </c>
      <c r="P1516">
        <v>0</v>
      </c>
      <c r="Q1516">
        <v>0</v>
      </c>
      <c r="R1516">
        <v>0</v>
      </c>
      <c r="S1516">
        <v>0</v>
      </c>
      <c r="T1516">
        <v>0</v>
      </c>
      <c r="U1516">
        <v>0</v>
      </c>
      <c r="V1516">
        <v>0</v>
      </c>
      <c r="X1516">
        <v>0</v>
      </c>
      <c r="Y1516">
        <v>0</v>
      </c>
    </row>
    <row r="1517" spans="1:26" x14ac:dyDescent="0.3">
      <c r="A1517" t="s">
        <v>3948</v>
      </c>
      <c r="B1517">
        <v>8040</v>
      </c>
      <c r="C1517" t="s">
        <v>6</v>
      </c>
      <c r="D1517">
        <v>803076</v>
      </c>
      <c r="E1517" t="s">
        <v>13</v>
      </c>
      <c r="F1517" t="s">
        <v>8004</v>
      </c>
      <c r="G1517" t="s">
        <v>21</v>
      </c>
      <c r="H1517">
        <v>110</v>
      </c>
      <c r="K1517">
        <v>0</v>
      </c>
      <c r="L1517">
        <v>0</v>
      </c>
      <c r="M1517">
        <v>0</v>
      </c>
      <c r="N1517">
        <v>0</v>
      </c>
      <c r="O1517">
        <v>0</v>
      </c>
      <c r="P1517">
        <v>0</v>
      </c>
      <c r="Q1517">
        <v>0</v>
      </c>
      <c r="R1517">
        <v>0</v>
      </c>
      <c r="S1517">
        <v>0</v>
      </c>
      <c r="T1517">
        <v>0</v>
      </c>
      <c r="U1517">
        <v>0</v>
      </c>
      <c r="V1517">
        <v>0</v>
      </c>
      <c r="X1517">
        <v>0</v>
      </c>
      <c r="Y1517">
        <v>0</v>
      </c>
    </row>
    <row r="1518" spans="1:26" x14ac:dyDescent="0.3">
      <c r="A1518" t="s">
        <v>3807</v>
      </c>
      <c r="B1518">
        <v>8040</v>
      </c>
      <c r="C1518" t="s">
        <v>9</v>
      </c>
      <c r="D1518">
        <v>804701</v>
      </c>
      <c r="E1518" t="s">
        <v>13</v>
      </c>
      <c r="F1518" t="s">
        <v>8006</v>
      </c>
      <c r="G1518" t="s">
        <v>16</v>
      </c>
      <c r="H1518">
        <v>54</v>
      </c>
      <c r="I1518">
        <v>1</v>
      </c>
      <c r="J1518">
        <v>1</v>
      </c>
      <c r="K1518">
        <v>0</v>
      </c>
      <c r="L1518">
        <v>0</v>
      </c>
      <c r="M1518">
        <v>0</v>
      </c>
      <c r="N1518">
        <v>0</v>
      </c>
      <c r="O1518">
        <v>0</v>
      </c>
      <c r="P1518">
        <v>0</v>
      </c>
      <c r="Q1518">
        <v>0</v>
      </c>
      <c r="R1518">
        <v>0</v>
      </c>
      <c r="S1518">
        <v>0</v>
      </c>
      <c r="T1518">
        <v>0</v>
      </c>
      <c r="U1518">
        <v>0</v>
      </c>
      <c r="V1518">
        <v>0</v>
      </c>
      <c r="X1518">
        <v>0</v>
      </c>
      <c r="Y1518">
        <v>0</v>
      </c>
      <c r="Z1518">
        <v>13</v>
      </c>
    </row>
    <row r="1519" spans="1:26" x14ac:dyDescent="0.3">
      <c r="A1519" t="s">
        <v>3833</v>
      </c>
      <c r="B1519">
        <v>8040</v>
      </c>
      <c r="C1519" t="s">
        <v>14</v>
      </c>
      <c r="D1519">
        <v>884654</v>
      </c>
      <c r="E1519" t="s">
        <v>8008</v>
      </c>
      <c r="F1519" t="s">
        <v>8009</v>
      </c>
      <c r="G1519" t="s">
        <v>19</v>
      </c>
      <c r="H1519">
        <v>19</v>
      </c>
      <c r="K1519">
        <v>0</v>
      </c>
      <c r="L1519">
        <v>0</v>
      </c>
      <c r="M1519">
        <v>0</v>
      </c>
      <c r="N1519">
        <v>0</v>
      </c>
      <c r="O1519">
        <v>0</v>
      </c>
      <c r="P1519">
        <v>0</v>
      </c>
      <c r="Q1519">
        <v>0</v>
      </c>
      <c r="R1519">
        <v>0</v>
      </c>
      <c r="S1519">
        <v>0</v>
      </c>
      <c r="T1519">
        <v>0</v>
      </c>
      <c r="U1519">
        <v>0</v>
      </c>
      <c r="V1519">
        <v>0</v>
      </c>
      <c r="X1519">
        <v>0</v>
      </c>
      <c r="Y1519">
        <v>0</v>
      </c>
    </row>
    <row r="1520" spans="1:26" x14ac:dyDescent="0.3">
      <c r="A1520" t="s">
        <v>4051</v>
      </c>
      <c r="B1520">
        <v>8040</v>
      </c>
      <c r="C1520" t="s">
        <v>9</v>
      </c>
      <c r="D1520">
        <v>99033</v>
      </c>
      <c r="E1520" t="s">
        <v>8010</v>
      </c>
      <c r="F1520" t="s">
        <v>8011</v>
      </c>
      <c r="G1520" t="s">
        <v>16</v>
      </c>
      <c r="H1520">
        <v>25</v>
      </c>
      <c r="K1520">
        <v>0</v>
      </c>
      <c r="L1520">
        <v>0</v>
      </c>
      <c r="M1520">
        <v>0</v>
      </c>
      <c r="N1520">
        <v>0</v>
      </c>
      <c r="O1520">
        <v>0</v>
      </c>
      <c r="P1520">
        <v>0</v>
      </c>
      <c r="Q1520">
        <v>0</v>
      </c>
      <c r="R1520">
        <v>0</v>
      </c>
      <c r="S1520">
        <v>0</v>
      </c>
      <c r="T1520">
        <v>0</v>
      </c>
      <c r="U1520">
        <v>0</v>
      </c>
      <c r="V1520">
        <v>0</v>
      </c>
      <c r="X1520">
        <v>0</v>
      </c>
      <c r="Y1520">
        <v>0</v>
      </c>
    </row>
    <row r="1521" spans="1:26" x14ac:dyDescent="0.3">
      <c r="A1521" t="s">
        <v>4042</v>
      </c>
      <c r="B1521">
        <v>8040</v>
      </c>
      <c r="C1521" t="s">
        <v>9</v>
      </c>
      <c r="D1521">
        <v>885910</v>
      </c>
      <c r="E1521" t="s">
        <v>8012</v>
      </c>
      <c r="F1521" t="s">
        <v>8013</v>
      </c>
      <c r="G1521" t="s">
        <v>16</v>
      </c>
      <c r="H1521">
        <v>79</v>
      </c>
      <c r="I1521">
        <v>7</v>
      </c>
      <c r="J1521">
        <v>4</v>
      </c>
      <c r="K1521">
        <v>0</v>
      </c>
      <c r="L1521">
        <v>0</v>
      </c>
      <c r="M1521">
        <v>0</v>
      </c>
      <c r="N1521">
        <v>0</v>
      </c>
      <c r="O1521">
        <v>0</v>
      </c>
      <c r="P1521">
        <v>0</v>
      </c>
      <c r="Q1521">
        <v>0</v>
      </c>
      <c r="R1521">
        <v>0</v>
      </c>
      <c r="S1521">
        <v>0</v>
      </c>
      <c r="T1521">
        <v>0</v>
      </c>
      <c r="U1521">
        <v>0</v>
      </c>
      <c r="V1521">
        <v>0</v>
      </c>
      <c r="X1521">
        <v>0</v>
      </c>
      <c r="Y1521">
        <v>0</v>
      </c>
      <c r="Z1521">
        <v>88</v>
      </c>
    </row>
    <row r="1522" spans="1:26" x14ac:dyDescent="0.3">
      <c r="A1522" t="s">
        <v>3782</v>
      </c>
      <c r="B1522">
        <v>8040</v>
      </c>
      <c r="C1522" t="s">
        <v>12</v>
      </c>
      <c r="D1522">
        <v>806078</v>
      </c>
      <c r="E1522" t="s">
        <v>13</v>
      </c>
      <c r="F1522" t="s">
        <v>8015</v>
      </c>
      <c r="G1522" t="s">
        <v>24</v>
      </c>
      <c r="H1522">
        <v>62</v>
      </c>
      <c r="K1522">
        <v>0</v>
      </c>
      <c r="L1522">
        <v>0</v>
      </c>
      <c r="M1522">
        <v>0</v>
      </c>
      <c r="N1522">
        <v>0</v>
      </c>
      <c r="O1522">
        <v>0</v>
      </c>
      <c r="P1522">
        <v>0</v>
      </c>
      <c r="Q1522">
        <v>0</v>
      </c>
      <c r="R1522">
        <v>0</v>
      </c>
      <c r="S1522">
        <v>0</v>
      </c>
      <c r="T1522">
        <v>0</v>
      </c>
      <c r="U1522">
        <v>0</v>
      </c>
      <c r="V1522">
        <v>0</v>
      </c>
      <c r="X1522">
        <v>0</v>
      </c>
      <c r="Y1522">
        <v>0</v>
      </c>
    </row>
    <row r="1523" spans="1:26" x14ac:dyDescent="0.3">
      <c r="A1523" t="s">
        <v>3921</v>
      </c>
      <c r="B1523">
        <v>8040</v>
      </c>
      <c r="C1523" t="s">
        <v>9</v>
      </c>
      <c r="D1523">
        <v>884502</v>
      </c>
      <c r="E1523" t="s">
        <v>8017</v>
      </c>
      <c r="F1523" t="s">
        <v>8018</v>
      </c>
      <c r="G1523" t="s">
        <v>21</v>
      </c>
      <c r="H1523">
        <v>165</v>
      </c>
      <c r="K1523">
        <v>0</v>
      </c>
      <c r="L1523">
        <v>0</v>
      </c>
      <c r="M1523">
        <v>0</v>
      </c>
      <c r="N1523">
        <v>0</v>
      </c>
      <c r="O1523">
        <v>0</v>
      </c>
      <c r="P1523">
        <v>0</v>
      </c>
      <c r="Q1523">
        <v>0</v>
      </c>
      <c r="R1523">
        <v>0</v>
      </c>
      <c r="S1523">
        <v>0</v>
      </c>
      <c r="T1523">
        <v>0</v>
      </c>
      <c r="U1523">
        <v>0</v>
      </c>
      <c r="V1523">
        <v>0</v>
      </c>
      <c r="X1523">
        <v>0</v>
      </c>
      <c r="Y1523">
        <v>0</v>
      </c>
    </row>
    <row r="1524" spans="1:26" x14ac:dyDescent="0.3">
      <c r="A1524" t="s">
        <v>3975</v>
      </c>
      <c r="B1524">
        <v>8040</v>
      </c>
      <c r="C1524" t="s">
        <v>12</v>
      </c>
      <c r="D1524">
        <v>803780</v>
      </c>
      <c r="E1524" t="s">
        <v>13</v>
      </c>
      <c r="F1524" t="s">
        <v>8020</v>
      </c>
      <c r="G1524" t="s">
        <v>19</v>
      </c>
      <c r="H1524">
        <v>115</v>
      </c>
      <c r="K1524">
        <v>0</v>
      </c>
      <c r="L1524">
        <v>0</v>
      </c>
      <c r="M1524">
        <v>0</v>
      </c>
      <c r="N1524">
        <v>0</v>
      </c>
      <c r="O1524">
        <v>0</v>
      </c>
      <c r="P1524">
        <v>0</v>
      </c>
      <c r="Q1524">
        <v>0</v>
      </c>
      <c r="R1524">
        <v>0</v>
      </c>
      <c r="S1524">
        <v>0</v>
      </c>
      <c r="T1524">
        <v>0</v>
      </c>
      <c r="U1524">
        <v>0</v>
      </c>
      <c r="V1524">
        <v>0</v>
      </c>
      <c r="X1524">
        <v>0</v>
      </c>
      <c r="Y1524">
        <v>0</v>
      </c>
    </row>
    <row r="1525" spans="1:26" x14ac:dyDescent="0.3">
      <c r="A1525" t="s">
        <v>4060</v>
      </c>
      <c r="B1525">
        <v>8040</v>
      </c>
      <c r="C1525" t="s">
        <v>9</v>
      </c>
      <c r="D1525">
        <v>885730</v>
      </c>
      <c r="E1525" t="s">
        <v>8022</v>
      </c>
      <c r="F1525" t="s">
        <v>7742</v>
      </c>
      <c r="G1525" t="s">
        <v>16</v>
      </c>
      <c r="H1525">
        <v>190</v>
      </c>
      <c r="I1525">
        <v>6</v>
      </c>
      <c r="J1525">
        <v>5</v>
      </c>
      <c r="K1525">
        <v>0</v>
      </c>
      <c r="L1525">
        <v>0</v>
      </c>
      <c r="M1525">
        <v>0</v>
      </c>
      <c r="N1525">
        <v>0</v>
      </c>
      <c r="O1525">
        <v>0</v>
      </c>
      <c r="P1525">
        <v>0</v>
      </c>
      <c r="Q1525">
        <v>0</v>
      </c>
      <c r="R1525">
        <v>0</v>
      </c>
      <c r="S1525">
        <v>0</v>
      </c>
      <c r="T1525">
        <v>0</v>
      </c>
      <c r="U1525">
        <v>0</v>
      </c>
      <c r="V1525">
        <v>0</v>
      </c>
      <c r="X1525">
        <v>0</v>
      </c>
      <c r="Y1525">
        <v>0</v>
      </c>
      <c r="Z1525">
        <v>134</v>
      </c>
    </row>
    <row r="1526" spans="1:26" x14ac:dyDescent="0.3">
      <c r="A1526" t="s">
        <v>3928</v>
      </c>
      <c r="B1526">
        <v>8040</v>
      </c>
      <c r="C1526" t="s">
        <v>6</v>
      </c>
      <c r="D1526">
        <v>884502</v>
      </c>
      <c r="E1526" t="s">
        <v>8023</v>
      </c>
      <c r="F1526" t="s">
        <v>8024</v>
      </c>
      <c r="G1526" t="s">
        <v>16</v>
      </c>
      <c r="H1526">
        <v>160</v>
      </c>
      <c r="K1526">
        <v>0</v>
      </c>
      <c r="L1526">
        <v>0</v>
      </c>
      <c r="M1526">
        <v>0</v>
      </c>
      <c r="N1526">
        <v>0</v>
      </c>
      <c r="O1526">
        <v>0</v>
      </c>
      <c r="P1526">
        <v>0</v>
      </c>
      <c r="Q1526">
        <v>0</v>
      </c>
      <c r="R1526">
        <v>0</v>
      </c>
      <c r="S1526">
        <v>0</v>
      </c>
      <c r="T1526">
        <v>0</v>
      </c>
      <c r="U1526">
        <v>0</v>
      </c>
      <c r="V1526">
        <v>0</v>
      </c>
      <c r="X1526">
        <v>0</v>
      </c>
      <c r="Y1526">
        <v>0</v>
      </c>
    </row>
    <row r="1527" spans="1:26" x14ac:dyDescent="0.3">
      <c r="A1527" t="s">
        <v>3929</v>
      </c>
      <c r="B1527">
        <v>8040</v>
      </c>
      <c r="C1527" t="s">
        <v>6</v>
      </c>
      <c r="D1527">
        <v>803961</v>
      </c>
      <c r="E1527" t="s">
        <v>13</v>
      </c>
      <c r="F1527" t="s">
        <v>8026</v>
      </c>
      <c r="G1527" t="s">
        <v>19</v>
      </c>
      <c r="H1527">
        <v>120</v>
      </c>
      <c r="K1527">
        <v>0</v>
      </c>
      <c r="L1527">
        <v>0</v>
      </c>
      <c r="M1527">
        <v>0</v>
      </c>
      <c r="N1527">
        <v>0</v>
      </c>
      <c r="O1527">
        <v>0</v>
      </c>
      <c r="P1527">
        <v>0</v>
      </c>
      <c r="Q1527">
        <v>0</v>
      </c>
      <c r="R1527">
        <v>0</v>
      </c>
      <c r="S1527">
        <v>0</v>
      </c>
      <c r="T1527">
        <v>0</v>
      </c>
      <c r="U1527">
        <v>0</v>
      </c>
      <c r="V1527">
        <v>0</v>
      </c>
      <c r="X1527">
        <v>0</v>
      </c>
      <c r="Y1527">
        <v>0</v>
      </c>
    </row>
    <row r="1528" spans="1:26" x14ac:dyDescent="0.3">
      <c r="A1528" t="s">
        <v>3957</v>
      </c>
      <c r="B1528">
        <v>8040</v>
      </c>
      <c r="C1528" t="s">
        <v>14</v>
      </c>
      <c r="D1528">
        <v>802578</v>
      </c>
      <c r="E1528" t="s">
        <v>13</v>
      </c>
      <c r="F1528" t="s">
        <v>8028</v>
      </c>
      <c r="G1528" t="s">
        <v>24</v>
      </c>
      <c r="H1528">
        <v>145</v>
      </c>
      <c r="K1528">
        <v>0</v>
      </c>
      <c r="L1528">
        <v>0</v>
      </c>
      <c r="M1528">
        <v>0</v>
      </c>
      <c r="N1528">
        <v>0</v>
      </c>
      <c r="O1528">
        <v>0</v>
      </c>
      <c r="P1528">
        <v>0</v>
      </c>
      <c r="Q1528">
        <v>0</v>
      </c>
      <c r="R1528">
        <v>0</v>
      </c>
      <c r="S1528">
        <v>0</v>
      </c>
      <c r="T1528">
        <v>0</v>
      </c>
      <c r="U1528">
        <v>0</v>
      </c>
      <c r="V1528">
        <v>0</v>
      </c>
      <c r="X1528">
        <v>0</v>
      </c>
      <c r="Y1528">
        <v>0</v>
      </c>
    </row>
    <row r="1529" spans="1:26" x14ac:dyDescent="0.3">
      <c r="A1529" t="s">
        <v>3787</v>
      </c>
      <c r="B1529">
        <v>8040</v>
      </c>
      <c r="C1529" t="s">
        <v>9</v>
      </c>
      <c r="D1529">
        <v>885730</v>
      </c>
      <c r="E1529" t="s">
        <v>8030</v>
      </c>
      <c r="F1529" t="s">
        <v>7744</v>
      </c>
      <c r="G1529" t="s">
        <v>16</v>
      </c>
      <c r="H1529">
        <v>185</v>
      </c>
      <c r="I1529">
        <v>5</v>
      </c>
      <c r="J1529">
        <v>5</v>
      </c>
      <c r="K1529">
        <v>0</v>
      </c>
      <c r="L1529">
        <v>0</v>
      </c>
      <c r="M1529">
        <v>0</v>
      </c>
      <c r="N1529">
        <v>0</v>
      </c>
      <c r="O1529">
        <v>0</v>
      </c>
      <c r="P1529">
        <v>0</v>
      </c>
      <c r="Q1529">
        <v>0</v>
      </c>
      <c r="R1529">
        <v>0</v>
      </c>
      <c r="S1529">
        <v>0</v>
      </c>
      <c r="T1529">
        <v>0</v>
      </c>
      <c r="U1529">
        <v>0</v>
      </c>
      <c r="V1529">
        <v>0</v>
      </c>
      <c r="X1529">
        <v>0</v>
      </c>
      <c r="Y1529">
        <v>0</v>
      </c>
      <c r="Z1529">
        <v>197</v>
      </c>
    </row>
    <row r="1530" spans="1:26" x14ac:dyDescent="0.3">
      <c r="A1530" t="s">
        <v>3839</v>
      </c>
      <c r="B1530">
        <v>8040</v>
      </c>
      <c r="C1530" t="s">
        <v>6</v>
      </c>
      <c r="D1530">
        <v>806173</v>
      </c>
      <c r="E1530" t="s">
        <v>13</v>
      </c>
      <c r="F1530" t="s">
        <v>8031</v>
      </c>
      <c r="G1530" t="s">
        <v>29</v>
      </c>
      <c r="H1530">
        <v>165</v>
      </c>
      <c r="K1530">
        <v>0</v>
      </c>
      <c r="L1530">
        <v>0</v>
      </c>
      <c r="M1530">
        <v>0</v>
      </c>
      <c r="N1530">
        <v>0</v>
      </c>
      <c r="O1530">
        <v>0</v>
      </c>
      <c r="P1530">
        <v>0</v>
      </c>
      <c r="Q1530">
        <v>0</v>
      </c>
      <c r="R1530">
        <v>0</v>
      </c>
      <c r="S1530">
        <v>0</v>
      </c>
      <c r="T1530">
        <v>0</v>
      </c>
      <c r="U1530">
        <v>0</v>
      </c>
      <c r="V1530">
        <v>0</v>
      </c>
      <c r="X1530">
        <v>0</v>
      </c>
      <c r="Y1530">
        <v>0</v>
      </c>
    </row>
    <row r="1531" spans="1:26" x14ac:dyDescent="0.3">
      <c r="A1531" t="s">
        <v>3920</v>
      </c>
      <c r="B1531">
        <v>8040</v>
      </c>
      <c r="C1531" t="s">
        <v>6</v>
      </c>
      <c r="D1531">
        <v>802369</v>
      </c>
      <c r="E1531" t="s">
        <v>13</v>
      </c>
      <c r="F1531" t="s">
        <v>8033</v>
      </c>
      <c r="G1531" t="s">
        <v>19</v>
      </c>
      <c r="H1531">
        <v>80</v>
      </c>
      <c r="K1531">
        <v>0</v>
      </c>
      <c r="L1531">
        <v>0</v>
      </c>
      <c r="M1531">
        <v>0</v>
      </c>
      <c r="N1531">
        <v>0</v>
      </c>
      <c r="O1531">
        <v>0</v>
      </c>
      <c r="P1531">
        <v>0</v>
      </c>
      <c r="Q1531">
        <v>0</v>
      </c>
      <c r="R1531">
        <v>0</v>
      </c>
      <c r="S1531">
        <v>0</v>
      </c>
      <c r="T1531">
        <v>0</v>
      </c>
      <c r="U1531">
        <v>0</v>
      </c>
      <c r="V1531">
        <v>0</v>
      </c>
      <c r="X1531">
        <v>0</v>
      </c>
      <c r="Y1531">
        <v>0</v>
      </c>
    </row>
    <row r="1532" spans="1:26" x14ac:dyDescent="0.3">
      <c r="A1532" t="s">
        <v>3946</v>
      </c>
      <c r="B1532">
        <v>8040</v>
      </c>
      <c r="C1532" t="s">
        <v>6</v>
      </c>
      <c r="D1532">
        <v>802466</v>
      </c>
      <c r="E1532" t="s">
        <v>13</v>
      </c>
      <c r="F1532" t="s">
        <v>8035</v>
      </c>
      <c r="G1532" t="s">
        <v>21</v>
      </c>
      <c r="H1532">
        <v>160</v>
      </c>
      <c r="K1532">
        <v>0</v>
      </c>
      <c r="L1532">
        <v>0</v>
      </c>
      <c r="M1532">
        <v>0</v>
      </c>
      <c r="N1532">
        <v>0</v>
      </c>
      <c r="O1532">
        <v>0</v>
      </c>
      <c r="P1532">
        <v>0</v>
      </c>
      <c r="Q1532">
        <v>0</v>
      </c>
      <c r="R1532">
        <v>0</v>
      </c>
      <c r="S1532">
        <v>0</v>
      </c>
      <c r="T1532">
        <v>0</v>
      </c>
      <c r="U1532">
        <v>0</v>
      </c>
      <c r="V1532">
        <v>0</v>
      </c>
      <c r="X1532">
        <v>0</v>
      </c>
      <c r="Y1532">
        <v>0</v>
      </c>
    </row>
    <row r="1533" spans="1:26" x14ac:dyDescent="0.3">
      <c r="A1533" t="s">
        <v>4033</v>
      </c>
      <c r="B1533">
        <v>8040</v>
      </c>
      <c r="C1533" t="s">
        <v>14</v>
      </c>
      <c r="D1533">
        <v>882595</v>
      </c>
      <c r="E1533" t="s">
        <v>8037</v>
      </c>
      <c r="F1533" t="s">
        <v>7608</v>
      </c>
      <c r="G1533" t="s">
        <v>16</v>
      </c>
      <c r="H1533">
        <v>26</v>
      </c>
      <c r="I1533">
        <v>0</v>
      </c>
      <c r="J1533">
        <v>4</v>
      </c>
      <c r="K1533">
        <v>0</v>
      </c>
      <c r="L1533">
        <v>0</v>
      </c>
      <c r="M1533">
        <v>0</v>
      </c>
      <c r="N1533">
        <v>0</v>
      </c>
      <c r="O1533">
        <v>0</v>
      </c>
      <c r="P1533">
        <v>0</v>
      </c>
      <c r="Q1533">
        <v>0</v>
      </c>
      <c r="R1533">
        <v>0</v>
      </c>
      <c r="S1533">
        <v>0</v>
      </c>
      <c r="T1533">
        <v>0</v>
      </c>
      <c r="U1533">
        <v>0</v>
      </c>
      <c r="V1533">
        <v>0</v>
      </c>
      <c r="X1533">
        <v>0</v>
      </c>
      <c r="Y1533">
        <v>0</v>
      </c>
      <c r="Z1533">
        <v>3</v>
      </c>
    </row>
    <row r="1534" spans="1:26" x14ac:dyDescent="0.3">
      <c r="A1534" t="s">
        <v>3989</v>
      </c>
      <c r="B1534">
        <v>8040</v>
      </c>
      <c r="C1534" t="s">
        <v>9</v>
      </c>
      <c r="D1534">
        <v>888021</v>
      </c>
      <c r="E1534" t="s">
        <v>8040</v>
      </c>
      <c r="F1534" t="s">
        <v>8041</v>
      </c>
      <c r="G1534" t="s">
        <v>29</v>
      </c>
      <c r="H1534">
        <v>180</v>
      </c>
      <c r="K1534">
        <v>0</v>
      </c>
      <c r="L1534">
        <v>0</v>
      </c>
      <c r="M1534">
        <v>0</v>
      </c>
      <c r="N1534">
        <v>0</v>
      </c>
      <c r="O1534">
        <v>0</v>
      </c>
      <c r="P1534">
        <v>0</v>
      </c>
      <c r="Q1534">
        <v>0</v>
      </c>
      <c r="R1534">
        <v>0</v>
      </c>
      <c r="S1534">
        <v>0</v>
      </c>
      <c r="T1534">
        <v>0</v>
      </c>
      <c r="U1534">
        <v>0</v>
      </c>
      <c r="V1534">
        <v>0</v>
      </c>
      <c r="X1534">
        <v>0</v>
      </c>
      <c r="Y1534">
        <v>0</v>
      </c>
    </row>
    <row r="1535" spans="1:26" x14ac:dyDescent="0.3">
      <c r="A1535" t="s">
        <v>3998</v>
      </c>
      <c r="B1535">
        <v>8040</v>
      </c>
      <c r="C1535" t="s">
        <v>6</v>
      </c>
      <c r="D1535">
        <v>882175</v>
      </c>
      <c r="E1535" t="s">
        <v>8043</v>
      </c>
      <c r="F1535" t="s">
        <v>8044</v>
      </c>
      <c r="G1535" t="s">
        <v>17</v>
      </c>
      <c r="H1535">
        <v>25</v>
      </c>
      <c r="K1535">
        <v>0</v>
      </c>
      <c r="L1535">
        <v>0</v>
      </c>
      <c r="M1535">
        <v>0</v>
      </c>
      <c r="N1535">
        <v>0</v>
      </c>
      <c r="O1535">
        <v>0</v>
      </c>
      <c r="P1535">
        <v>0</v>
      </c>
      <c r="Q1535">
        <v>0</v>
      </c>
      <c r="R1535">
        <v>0</v>
      </c>
      <c r="S1535">
        <v>0</v>
      </c>
      <c r="T1535">
        <v>0</v>
      </c>
      <c r="U1535">
        <v>0</v>
      </c>
      <c r="V1535">
        <v>0</v>
      </c>
      <c r="X1535">
        <v>0</v>
      </c>
      <c r="Y1535">
        <v>0</v>
      </c>
    </row>
    <row r="1536" spans="1:26" x14ac:dyDescent="0.3">
      <c r="A1536" t="s">
        <v>3770</v>
      </c>
      <c r="B1536">
        <v>8040</v>
      </c>
      <c r="C1536" t="s">
        <v>14</v>
      </c>
      <c r="D1536">
        <v>806530</v>
      </c>
      <c r="E1536" t="s">
        <v>13</v>
      </c>
      <c r="F1536" t="s">
        <v>8046</v>
      </c>
      <c r="G1536" t="s">
        <v>16</v>
      </c>
      <c r="H1536">
        <v>70</v>
      </c>
      <c r="K1536">
        <v>0</v>
      </c>
      <c r="L1536">
        <v>0</v>
      </c>
      <c r="M1536">
        <v>0</v>
      </c>
      <c r="N1536">
        <v>0</v>
      </c>
      <c r="O1536">
        <v>0</v>
      </c>
      <c r="P1536">
        <v>0</v>
      </c>
      <c r="Q1536">
        <v>0</v>
      </c>
      <c r="R1536">
        <v>0</v>
      </c>
      <c r="S1536">
        <v>0</v>
      </c>
      <c r="T1536">
        <v>0</v>
      </c>
      <c r="U1536">
        <v>0</v>
      </c>
      <c r="V1536">
        <v>0</v>
      </c>
      <c r="X1536">
        <v>0</v>
      </c>
      <c r="Y1536">
        <v>0</v>
      </c>
    </row>
    <row r="1537" spans="1:26" x14ac:dyDescent="0.3">
      <c r="A1537" t="s">
        <v>3812</v>
      </c>
      <c r="B1537">
        <v>8040</v>
      </c>
      <c r="C1537" t="s">
        <v>12</v>
      </c>
      <c r="D1537">
        <v>808881</v>
      </c>
      <c r="E1537" t="s">
        <v>13</v>
      </c>
      <c r="F1537" t="s">
        <v>8048</v>
      </c>
      <c r="G1537" t="s">
        <v>17</v>
      </c>
      <c r="H1537">
        <v>70</v>
      </c>
      <c r="K1537">
        <v>0</v>
      </c>
      <c r="L1537">
        <v>0</v>
      </c>
      <c r="M1537">
        <v>0</v>
      </c>
      <c r="N1537">
        <v>0</v>
      </c>
      <c r="O1537">
        <v>0</v>
      </c>
      <c r="P1537">
        <v>0</v>
      </c>
      <c r="Q1537">
        <v>0</v>
      </c>
      <c r="R1537">
        <v>0</v>
      </c>
      <c r="S1537">
        <v>0</v>
      </c>
      <c r="T1537">
        <v>0</v>
      </c>
      <c r="U1537">
        <v>0</v>
      </c>
      <c r="V1537">
        <v>0</v>
      </c>
      <c r="X1537">
        <v>0</v>
      </c>
      <c r="Y1537">
        <v>0</v>
      </c>
    </row>
    <row r="1538" spans="1:26" x14ac:dyDescent="0.3">
      <c r="A1538" t="s">
        <v>3925</v>
      </c>
      <c r="B1538">
        <v>8040</v>
      </c>
      <c r="C1538" t="s">
        <v>6</v>
      </c>
      <c r="D1538">
        <v>803957</v>
      </c>
      <c r="E1538" t="s">
        <v>13</v>
      </c>
      <c r="F1538" t="s">
        <v>8050</v>
      </c>
      <c r="G1538" t="s">
        <v>19</v>
      </c>
      <c r="H1538">
        <v>90</v>
      </c>
      <c r="K1538">
        <v>0</v>
      </c>
      <c r="L1538">
        <v>0</v>
      </c>
      <c r="M1538">
        <v>0</v>
      </c>
      <c r="N1538">
        <v>0</v>
      </c>
      <c r="O1538">
        <v>0</v>
      </c>
      <c r="P1538">
        <v>0</v>
      </c>
      <c r="Q1538">
        <v>0</v>
      </c>
      <c r="R1538">
        <v>0</v>
      </c>
      <c r="S1538">
        <v>0</v>
      </c>
      <c r="T1538">
        <v>0</v>
      </c>
      <c r="U1538">
        <v>0</v>
      </c>
      <c r="V1538">
        <v>0</v>
      </c>
      <c r="X1538">
        <v>0</v>
      </c>
      <c r="Y1538">
        <v>0</v>
      </c>
    </row>
    <row r="1539" spans="1:26" x14ac:dyDescent="0.3">
      <c r="A1539" t="s">
        <v>3772</v>
      </c>
      <c r="B1539">
        <v>8040</v>
      </c>
      <c r="C1539" t="s">
        <v>14</v>
      </c>
      <c r="D1539">
        <v>806121</v>
      </c>
      <c r="E1539" t="s">
        <v>13</v>
      </c>
      <c r="F1539" t="s">
        <v>8052</v>
      </c>
      <c r="G1539" t="s">
        <v>16</v>
      </c>
      <c r="H1539">
        <v>20</v>
      </c>
      <c r="K1539">
        <v>0</v>
      </c>
      <c r="L1539">
        <v>0</v>
      </c>
      <c r="M1539">
        <v>0</v>
      </c>
      <c r="N1539">
        <v>0</v>
      </c>
      <c r="O1539">
        <v>0</v>
      </c>
      <c r="P1539">
        <v>0</v>
      </c>
      <c r="Q1539">
        <v>0</v>
      </c>
      <c r="R1539">
        <v>0</v>
      </c>
      <c r="S1539">
        <v>0</v>
      </c>
      <c r="T1539">
        <v>0</v>
      </c>
      <c r="U1539">
        <v>0</v>
      </c>
      <c r="V1539">
        <v>0</v>
      </c>
      <c r="X1539">
        <v>0</v>
      </c>
      <c r="Y1539">
        <v>0</v>
      </c>
    </row>
    <row r="1540" spans="1:26" x14ac:dyDescent="0.3">
      <c r="A1540" t="s">
        <v>3835</v>
      </c>
      <c r="B1540">
        <v>8040</v>
      </c>
      <c r="C1540" t="s">
        <v>7</v>
      </c>
      <c r="D1540">
        <v>807051</v>
      </c>
      <c r="E1540" t="s">
        <v>13</v>
      </c>
      <c r="F1540" t="s">
        <v>8055</v>
      </c>
      <c r="G1540" t="s">
        <v>17</v>
      </c>
      <c r="H1540">
        <v>50</v>
      </c>
      <c r="K1540">
        <v>0</v>
      </c>
      <c r="L1540">
        <v>0</v>
      </c>
      <c r="M1540">
        <v>0</v>
      </c>
      <c r="N1540">
        <v>0</v>
      </c>
      <c r="O1540">
        <v>0</v>
      </c>
      <c r="P1540">
        <v>0</v>
      </c>
      <c r="Q1540">
        <v>0</v>
      </c>
      <c r="R1540">
        <v>0</v>
      </c>
      <c r="S1540">
        <v>0</v>
      </c>
      <c r="T1540">
        <v>0</v>
      </c>
      <c r="U1540">
        <v>0</v>
      </c>
      <c r="V1540">
        <v>0</v>
      </c>
      <c r="X1540">
        <v>0</v>
      </c>
      <c r="Y1540">
        <v>0</v>
      </c>
    </row>
    <row r="1541" spans="1:26" x14ac:dyDescent="0.3">
      <c r="A1541" t="s">
        <v>3817</v>
      </c>
      <c r="B1541">
        <v>8040</v>
      </c>
      <c r="C1541" t="s">
        <v>6</v>
      </c>
      <c r="D1541">
        <v>882175</v>
      </c>
      <c r="E1541" t="s">
        <v>8058</v>
      </c>
      <c r="F1541" t="s">
        <v>8059</v>
      </c>
      <c r="G1541" t="s">
        <v>16</v>
      </c>
      <c r="H1541">
        <v>30</v>
      </c>
      <c r="I1541">
        <v>2</v>
      </c>
      <c r="J1541">
        <v>1</v>
      </c>
      <c r="K1541">
        <v>0</v>
      </c>
      <c r="L1541">
        <v>0</v>
      </c>
      <c r="M1541">
        <v>0</v>
      </c>
      <c r="N1541">
        <v>0</v>
      </c>
      <c r="O1541">
        <v>0</v>
      </c>
      <c r="P1541">
        <v>0</v>
      </c>
      <c r="Q1541">
        <v>0</v>
      </c>
      <c r="R1541">
        <v>0</v>
      </c>
      <c r="S1541">
        <v>0</v>
      </c>
      <c r="T1541">
        <v>0</v>
      </c>
      <c r="U1541">
        <v>0</v>
      </c>
      <c r="V1541">
        <v>0</v>
      </c>
      <c r="X1541">
        <v>0</v>
      </c>
      <c r="Y1541">
        <v>0</v>
      </c>
      <c r="Z1541">
        <v>22</v>
      </c>
    </row>
    <row r="1542" spans="1:26" x14ac:dyDescent="0.3">
      <c r="A1542" t="s">
        <v>3955</v>
      </c>
      <c r="B1542">
        <v>8040</v>
      </c>
      <c r="C1542" t="s">
        <v>7</v>
      </c>
      <c r="D1542">
        <v>809425</v>
      </c>
      <c r="E1542" t="s">
        <v>13</v>
      </c>
      <c r="F1542" t="s">
        <v>8061</v>
      </c>
      <c r="G1542" t="s">
        <v>16</v>
      </c>
      <c r="H1542">
        <v>30</v>
      </c>
      <c r="K1542">
        <v>0</v>
      </c>
      <c r="L1542">
        <v>0</v>
      </c>
      <c r="M1542">
        <v>0</v>
      </c>
      <c r="N1542">
        <v>0</v>
      </c>
      <c r="O1542">
        <v>0</v>
      </c>
      <c r="P1542">
        <v>0</v>
      </c>
      <c r="Q1542">
        <v>0</v>
      </c>
      <c r="R1542">
        <v>0</v>
      </c>
      <c r="S1542">
        <v>0</v>
      </c>
      <c r="T1542">
        <v>0</v>
      </c>
      <c r="U1542">
        <v>0</v>
      </c>
      <c r="V1542">
        <v>0</v>
      </c>
      <c r="X1542">
        <v>0</v>
      </c>
      <c r="Y1542">
        <v>0</v>
      </c>
    </row>
    <row r="1543" spans="1:26" x14ac:dyDescent="0.3">
      <c r="A1543" t="s">
        <v>3911</v>
      </c>
      <c r="B1543">
        <v>8040</v>
      </c>
      <c r="C1543" t="s">
        <v>6</v>
      </c>
      <c r="D1543">
        <v>808717</v>
      </c>
      <c r="E1543" t="s">
        <v>13</v>
      </c>
      <c r="F1543" t="s">
        <v>8063</v>
      </c>
      <c r="G1543" t="s">
        <v>16</v>
      </c>
      <c r="H1543">
        <v>130</v>
      </c>
      <c r="K1543">
        <v>0</v>
      </c>
      <c r="L1543">
        <v>0</v>
      </c>
      <c r="M1543">
        <v>0</v>
      </c>
      <c r="N1543">
        <v>0</v>
      </c>
      <c r="O1543">
        <v>0</v>
      </c>
      <c r="P1543">
        <v>0</v>
      </c>
      <c r="Q1543">
        <v>0</v>
      </c>
      <c r="R1543">
        <v>0</v>
      </c>
      <c r="S1543">
        <v>0</v>
      </c>
      <c r="T1543">
        <v>0</v>
      </c>
      <c r="U1543">
        <v>0</v>
      </c>
      <c r="V1543">
        <v>0</v>
      </c>
      <c r="X1543">
        <v>0</v>
      </c>
      <c r="Y1543">
        <v>0</v>
      </c>
    </row>
    <row r="1544" spans="1:26" x14ac:dyDescent="0.3">
      <c r="A1544" t="s">
        <v>3809</v>
      </c>
      <c r="B1544">
        <v>8040</v>
      </c>
      <c r="C1544" t="s">
        <v>12</v>
      </c>
      <c r="D1544">
        <v>806847</v>
      </c>
      <c r="E1544" t="s">
        <v>13</v>
      </c>
      <c r="F1544" t="s">
        <v>8065</v>
      </c>
      <c r="G1544" t="s">
        <v>16</v>
      </c>
      <c r="H1544">
        <v>85</v>
      </c>
      <c r="I1544">
        <v>5</v>
      </c>
      <c r="J1544">
        <v>3</v>
      </c>
      <c r="K1544">
        <v>0</v>
      </c>
      <c r="L1544">
        <v>0</v>
      </c>
      <c r="M1544">
        <v>0</v>
      </c>
      <c r="N1544">
        <v>0</v>
      </c>
      <c r="O1544">
        <v>0</v>
      </c>
      <c r="P1544">
        <v>0</v>
      </c>
      <c r="Q1544">
        <v>0</v>
      </c>
      <c r="R1544">
        <v>0</v>
      </c>
      <c r="S1544">
        <v>0</v>
      </c>
      <c r="T1544">
        <v>0</v>
      </c>
      <c r="U1544">
        <v>0</v>
      </c>
      <c r="V1544">
        <v>0</v>
      </c>
      <c r="X1544">
        <v>0</v>
      </c>
      <c r="Y1544">
        <v>0</v>
      </c>
      <c r="Z1544">
        <v>66</v>
      </c>
    </row>
    <row r="1545" spans="1:26" x14ac:dyDescent="0.3">
      <c r="A1545" t="s">
        <v>3930</v>
      </c>
      <c r="B1545">
        <v>8040</v>
      </c>
      <c r="C1545" t="s">
        <v>6</v>
      </c>
      <c r="D1545">
        <v>884502</v>
      </c>
      <c r="E1545" t="s">
        <v>8067</v>
      </c>
      <c r="F1545" t="s">
        <v>8068</v>
      </c>
      <c r="G1545" t="s">
        <v>16</v>
      </c>
      <c r="H1545">
        <v>155</v>
      </c>
      <c r="K1545">
        <v>0</v>
      </c>
      <c r="L1545">
        <v>0</v>
      </c>
      <c r="M1545">
        <v>0</v>
      </c>
      <c r="N1545">
        <v>0</v>
      </c>
      <c r="O1545">
        <v>0</v>
      </c>
      <c r="P1545">
        <v>0</v>
      </c>
      <c r="Q1545">
        <v>0</v>
      </c>
      <c r="R1545">
        <v>0</v>
      </c>
      <c r="S1545">
        <v>0</v>
      </c>
      <c r="T1545">
        <v>0</v>
      </c>
      <c r="U1545">
        <v>0</v>
      </c>
      <c r="V1545">
        <v>0</v>
      </c>
      <c r="X1545">
        <v>0</v>
      </c>
      <c r="Y1545">
        <v>0</v>
      </c>
    </row>
    <row r="1546" spans="1:26" x14ac:dyDescent="0.3">
      <c r="A1546" t="s">
        <v>3779</v>
      </c>
      <c r="B1546">
        <v>8040</v>
      </c>
      <c r="C1546" t="s">
        <v>14</v>
      </c>
      <c r="D1546">
        <v>882595</v>
      </c>
      <c r="E1546" t="s">
        <v>8069</v>
      </c>
      <c r="F1546" t="s">
        <v>8070</v>
      </c>
      <c r="G1546" t="s">
        <v>16</v>
      </c>
      <c r="H1546">
        <v>40</v>
      </c>
      <c r="K1546">
        <v>0</v>
      </c>
      <c r="L1546">
        <v>0</v>
      </c>
      <c r="M1546">
        <v>0</v>
      </c>
      <c r="N1546">
        <v>0</v>
      </c>
      <c r="O1546">
        <v>0</v>
      </c>
      <c r="P1546">
        <v>0</v>
      </c>
      <c r="Q1546">
        <v>0</v>
      </c>
      <c r="R1546">
        <v>0</v>
      </c>
      <c r="S1546">
        <v>0</v>
      </c>
      <c r="T1546">
        <v>0</v>
      </c>
      <c r="U1546">
        <v>0</v>
      </c>
      <c r="V1546">
        <v>0</v>
      </c>
      <c r="X1546">
        <v>0</v>
      </c>
      <c r="Y1546">
        <v>0</v>
      </c>
    </row>
    <row r="1547" spans="1:26" x14ac:dyDescent="0.3">
      <c r="A1547" t="s">
        <v>3834</v>
      </c>
      <c r="B1547">
        <v>8040</v>
      </c>
      <c r="C1547" t="s">
        <v>6</v>
      </c>
      <c r="D1547">
        <v>809601</v>
      </c>
      <c r="E1547" t="s">
        <v>13</v>
      </c>
      <c r="F1547" t="s">
        <v>8072</v>
      </c>
      <c r="G1547" t="s">
        <v>19</v>
      </c>
      <c r="H1547">
        <v>155</v>
      </c>
      <c r="K1547">
        <v>0</v>
      </c>
      <c r="L1547">
        <v>0</v>
      </c>
      <c r="M1547">
        <v>0</v>
      </c>
      <c r="N1547">
        <v>0</v>
      </c>
      <c r="O1547">
        <v>0</v>
      </c>
      <c r="P1547">
        <v>0</v>
      </c>
      <c r="Q1547">
        <v>0</v>
      </c>
      <c r="R1547">
        <v>0</v>
      </c>
      <c r="S1547">
        <v>0</v>
      </c>
      <c r="T1547">
        <v>0</v>
      </c>
      <c r="U1547">
        <v>0</v>
      </c>
      <c r="V1547">
        <v>0</v>
      </c>
      <c r="X1547">
        <v>0</v>
      </c>
      <c r="Y1547">
        <v>0</v>
      </c>
    </row>
    <row r="1548" spans="1:26" x14ac:dyDescent="0.3">
      <c r="A1548" t="s">
        <v>3966</v>
      </c>
      <c r="B1548">
        <v>8040</v>
      </c>
      <c r="C1548" t="s">
        <v>6</v>
      </c>
      <c r="D1548">
        <v>807944</v>
      </c>
      <c r="E1548" t="s">
        <v>13</v>
      </c>
      <c r="F1548" t="s">
        <v>8074</v>
      </c>
      <c r="G1548" t="s">
        <v>31</v>
      </c>
      <c r="H1548">
        <v>200</v>
      </c>
      <c r="K1548">
        <v>0</v>
      </c>
      <c r="L1548">
        <v>0</v>
      </c>
      <c r="M1548">
        <v>0</v>
      </c>
      <c r="N1548">
        <v>0</v>
      </c>
      <c r="O1548">
        <v>0</v>
      </c>
      <c r="P1548">
        <v>0</v>
      </c>
      <c r="Q1548">
        <v>0</v>
      </c>
      <c r="R1548">
        <v>0</v>
      </c>
      <c r="S1548">
        <v>0</v>
      </c>
      <c r="T1548">
        <v>0</v>
      </c>
      <c r="U1548">
        <v>0</v>
      </c>
      <c r="V1548">
        <v>0</v>
      </c>
      <c r="X1548">
        <v>0</v>
      </c>
      <c r="Y1548">
        <v>0</v>
      </c>
    </row>
    <row r="1549" spans="1:26" x14ac:dyDescent="0.3">
      <c r="A1549" t="s">
        <v>3927</v>
      </c>
      <c r="B1549">
        <v>8040</v>
      </c>
      <c r="C1549" t="s">
        <v>7</v>
      </c>
      <c r="D1549">
        <v>808015</v>
      </c>
      <c r="E1549" t="s">
        <v>13</v>
      </c>
      <c r="F1549" t="s">
        <v>8076</v>
      </c>
      <c r="G1549" t="s">
        <v>16</v>
      </c>
      <c r="H1549">
        <v>40</v>
      </c>
      <c r="I1549">
        <v>1</v>
      </c>
      <c r="J1549">
        <v>2</v>
      </c>
      <c r="K1549">
        <v>0</v>
      </c>
      <c r="L1549">
        <v>0</v>
      </c>
      <c r="M1549">
        <v>0</v>
      </c>
      <c r="N1549">
        <v>0</v>
      </c>
      <c r="O1549">
        <v>0</v>
      </c>
      <c r="P1549">
        <v>0</v>
      </c>
      <c r="Q1549">
        <v>0</v>
      </c>
      <c r="R1549">
        <v>0</v>
      </c>
      <c r="S1549">
        <v>0</v>
      </c>
      <c r="T1549">
        <v>0</v>
      </c>
      <c r="U1549">
        <v>0</v>
      </c>
      <c r="V1549">
        <v>0</v>
      </c>
      <c r="X1549">
        <v>0</v>
      </c>
      <c r="Y1549">
        <v>0</v>
      </c>
      <c r="Z1549">
        <v>78</v>
      </c>
    </row>
    <row r="1550" spans="1:26" x14ac:dyDescent="0.3">
      <c r="A1550" t="s">
        <v>3986</v>
      </c>
      <c r="B1550">
        <v>8040</v>
      </c>
      <c r="C1550" t="s">
        <v>7</v>
      </c>
      <c r="D1550">
        <v>886208</v>
      </c>
      <c r="E1550" t="s">
        <v>8078</v>
      </c>
      <c r="F1550" t="s">
        <v>7349</v>
      </c>
      <c r="G1550" t="s">
        <v>16</v>
      </c>
      <c r="H1550">
        <v>70</v>
      </c>
      <c r="K1550">
        <v>0</v>
      </c>
      <c r="L1550">
        <v>0</v>
      </c>
      <c r="M1550">
        <v>0</v>
      </c>
      <c r="N1550">
        <v>0</v>
      </c>
      <c r="O1550">
        <v>0</v>
      </c>
      <c r="P1550">
        <v>0</v>
      </c>
      <c r="Q1550">
        <v>0</v>
      </c>
      <c r="R1550">
        <v>0</v>
      </c>
      <c r="S1550">
        <v>0</v>
      </c>
      <c r="T1550">
        <v>0</v>
      </c>
      <c r="U1550">
        <v>0</v>
      </c>
      <c r="V1550">
        <v>0</v>
      </c>
      <c r="X1550">
        <v>0</v>
      </c>
      <c r="Y1550">
        <v>0</v>
      </c>
    </row>
    <row r="1551" spans="1:26" x14ac:dyDescent="0.3">
      <c r="A1551" t="s">
        <v>3837</v>
      </c>
      <c r="B1551">
        <v>8040</v>
      </c>
      <c r="C1551" t="s">
        <v>6</v>
      </c>
      <c r="D1551">
        <v>807940</v>
      </c>
      <c r="E1551" t="s">
        <v>13</v>
      </c>
      <c r="F1551" t="s">
        <v>8081</v>
      </c>
      <c r="G1551" t="s">
        <v>17</v>
      </c>
      <c r="H1551">
        <v>175</v>
      </c>
      <c r="K1551">
        <v>0</v>
      </c>
      <c r="L1551">
        <v>0</v>
      </c>
      <c r="M1551">
        <v>0</v>
      </c>
      <c r="N1551">
        <v>0</v>
      </c>
      <c r="O1551">
        <v>0</v>
      </c>
      <c r="P1551">
        <v>0</v>
      </c>
      <c r="Q1551">
        <v>0</v>
      </c>
      <c r="R1551">
        <v>0</v>
      </c>
      <c r="S1551">
        <v>0</v>
      </c>
      <c r="T1551">
        <v>0</v>
      </c>
      <c r="U1551">
        <v>0</v>
      </c>
      <c r="V1551">
        <v>0</v>
      </c>
      <c r="X1551">
        <v>0</v>
      </c>
      <c r="Y1551">
        <v>0</v>
      </c>
    </row>
    <row r="1552" spans="1:26" x14ac:dyDescent="0.3">
      <c r="A1552" t="s">
        <v>3829</v>
      </c>
      <c r="B1552">
        <v>8040</v>
      </c>
      <c r="C1552" t="s">
        <v>6</v>
      </c>
      <c r="D1552">
        <v>808170</v>
      </c>
      <c r="E1552" t="s">
        <v>13</v>
      </c>
      <c r="F1552" t="s">
        <v>8083</v>
      </c>
      <c r="G1552" t="s">
        <v>16</v>
      </c>
      <c r="H1552">
        <v>35</v>
      </c>
      <c r="I1552">
        <v>4</v>
      </c>
      <c r="J1552">
        <v>2</v>
      </c>
      <c r="K1552">
        <v>0</v>
      </c>
      <c r="L1552">
        <v>0</v>
      </c>
      <c r="M1552">
        <v>0</v>
      </c>
      <c r="N1552">
        <v>0</v>
      </c>
      <c r="O1552">
        <v>0</v>
      </c>
      <c r="P1552">
        <v>0</v>
      </c>
      <c r="Q1552">
        <v>0</v>
      </c>
      <c r="R1552">
        <v>0</v>
      </c>
      <c r="S1552">
        <v>0</v>
      </c>
      <c r="T1552">
        <v>0</v>
      </c>
      <c r="U1552">
        <v>0</v>
      </c>
      <c r="V1552">
        <v>0</v>
      </c>
      <c r="X1552">
        <v>0</v>
      </c>
      <c r="Y1552">
        <v>0</v>
      </c>
      <c r="Z1552">
        <v>46</v>
      </c>
    </row>
    <row r="1553" spans="1:26" x14ac:dyDescent="0.3">
      <c r="A1553" t="s">
        <v>3542</v>
      </c>
      <c r="B1553">
        <v>8040</v>
      </c>
      <c r="C1553" t="s">
        <v>7</v>
      </c>
      <c r="D1553">
        <v>809841</v>
      </c>
      <c r="E1553" t="s">
        <v>13</v>
      </c>
      <c r="F1553" t="s">
        <v>8085</v>
      </c>
      <c r="G1553" t="s">
        <v>29</v>
      </c>
      <c r="H1553">
        <v>65</v>
      </c>
      <c r="K1553">
        <v>0</v>
      </c>
      <c r="L1553">
        <v>0</v>
      </c>
      <c r="M1553">
        <v>0</v>
      </c>
      <c r="N1553">
        <v>0</v>
      </c>
      <c r="O1553">
        <v>0</v>
      </c>
      <c r="P1553">
        <v>0</v>
      </c>
      <c r="Q1553">
        <v>0</v>
      </c>
      <c r="R1553">
        <v>0</v>
      </c>
      <c r="S1553">
        <v>0</v>
      </c>
      <c r="T1553">
        <v>0</v>
      </c>
      <c r="U1553">
        <v>0</v>
      </c>
      <c r="V1553">
        <v>0</v>
      </c>
      <c r="X1553">
        <v>0</v>
      </c>
      <c r="Y1553">
        <v>0</v>
      </c>
    </row>
    <row r="1554" spans="1:26" x14ac:dyDescent="0.3">
      <c r="A1554" t="s">
        <v>3826</v>
      </c>
      <c r="B1554">
        <v>8040</v>
      </c>
      <c r="C1554" t="s">
        <v>6</v>
      </c>
      <c r="D1554">
        <v>807810</v>
      </c>
      <c r="E1554" t="s">
        <v>13</v>
      </c>
      <c r="F1554" t="s">
        <v>8087</v>
      </c>
      <c r="G1554" t="s">
        <v>16</v>
      </c>
      <c r="H1554">
        <v>40</v>
      </c>
      <c r="K1554">
        <v>0</v>
      </c>
      <c r="L1554">
        <v>0</v>
      </c>
      <c r="M1554">
        <v>0</v>
      </c>
      <c r="N1554">
        <v>0</v>
      </c>
      <c r="O1554">
        <v>0</v>
      </c>
      <c r="P1554">
        <v>0</v>
      </c>
      <c r="Q1554">
        <v>0</v>
      </c>
      <c r="R1554">
        <v>0</v>
      </c>
      <c r="S1554">
        <v>0</v>
      </c>
      <c r="T1554">
        <v>0</v>
      </c>
      <c r="U1554">
        <v>0</v>
      </c>
      <c r="V1554">
        <v>0</v>
      </c>
      <c r="X1554">
        <v>0</v>
      </c>
      <c r="Y1554">
        <v>0</v>
      </c>
    </row>
    <row r="1555" spans="1:26" x14ac:dyDescent="0.3">
      <c r="A1555" t="s">
        <v>3819</v>
      </c>
      <c r="B1555">
        <v>8040</v>
      </c>
      <c r="C1555" t="s">
        <v>14</v>
      </c>
      <c r="D1555">
        <v>884654</v>
      </c>
      <c r="E1555" t="s">
        <v>8089</v>
      </c>
      <c r="F1555" t="s">
        <v>7432</v>
      </c>
      <c r="G1555" t="s">
        <v>16</v>
      </c>
      <c r="H1555">
        <v>16</v>
      </c>
      <c r="I1555">
        <v>0</v>
      </c>
      <c r="J1555">
        <v>6</v>
      </c>
      <c r="K1555">
        <v>0</v>
      </c>
      <c r="L1555">
        <v>0</v>
      </c>
      <c r="M1555">
        <v>0</v>
      </c>
      <c r="N1555">
        <v>0</v>
      </c>
      <c r="O1555">
        <v>0</v>
      </c>
      <c r="P1555">
        <v>0</v>
      </c>
      <c r="Q1555">
        <v>0</v>
      </c>
      <c r="R1555">
        <v>0</v>
      </c>
      <c r="S1555">
        <v>0</v>
      </c>
      <c r="T1555">
        <v>0</v>
      </c>
      <c r="U1555">
        <v>0</v>
      </c>
      <c r="V1555">
        <v>0</v>
      </c>
      <c r="X1555">
        <v>0</v>
      </c>
      <c r="Y1555">
        <v>0</v>
      </c>
      <c r="Z1555">
        <v>33</v>
      </c>
    </row>
    <row r="1556" spans="1:26" x14ac:dyDescent="0.3">
      <c r="A1556" t="s">
        <v>3544</v>
      </c>
      <c r="B1556">
        <v>8040</v>
      </c>
      <c r="C1556" t="s">
        <v>7</v>
      </c>
      <c r="D1556">
        <v>809877</v>
      </c>
      <c r="E1556" t="s">
        <v>13</v>
      </c>
      <c r="F1556" t="s">
        <v>8091</v>
      </c>
      <c r="G1556" t="s">
        <v>17</v>
      </c>
      <c r="H1556">
        <v>45</v>
      </c>
      <c r="K1556">
        <v>0</v>
      </c>
      <c r="L1556">
        <v>0</v>
      </c>
      <c r="M1556">
        <v>0</v>
      </c>
      <c r="N1556">
        <v>0</v>
      </c>
      <c r="O1556">
        <v>0</v>
      </c>
      <c r="P1556">
        <v>0</v>
      </c>
      <c r="Q1556">
        <v>0</v>
      </c>
      <c r="R1556">
        <v>0</v>
      </c>
      <c r="S1556">
        <v>0</v>
      </c>
      <c r="T1556">
        <v>0</v>
      </c>
      <c r="U1556">
        <v>0</v>
      </c>
      <c r="V1556">
        <v>0</v>
      </c>
      <c r="X1556">
        <v>0</v>
      </c>
      <c r="Y1556">
        <v>0</v>
      </c>
    </row>
    <row r="1557" spans="1:26" x14ac:dyDescent="0.3">
      <c r="A1557" t="s">
        <v>3573</v>
      </c>
      <c r="B1557">
        <v>8040</v>
      </c>
      <c r="C1557" t="s">
        <v>7</v>
      </c>
      <c r="D1557">
        <v>805305</v>
      </c>
      <c r="E1557" t="s">
        <v>13</v>
      </c>
      <c r="F1557" t="s">
        <v>7557</v>
      </c>
      <c r="G1557" t="s">
        <v>29</v>
      </c>
      <c r="H1557">
        <v>95</v>
      </c>
      <c r="K1557">
        <v>0</v>
      </c>
      <c r="L1557">
        <v>0</v>
      </c>
      <c r="M1557">
        <v>0</v>
      </c>
      <c r="N1557">
        <v>0</v>
      </c>
      <c r="O1557">
        <v>0</v>
      </c>
      <c r="P1557">
        <v>0</v>
      </c>
      <c r="Q1557">
        <v>0</v>
      </c>
      <c r="R1557">
        <v>0</v>
      </c>
      <c r="S1557">
        <v>0</v>
      </c>
      <c r="T1557">
        <v>0</v>
      </c>
      <c r="U1557">
        <v>0</v>
      </c>
      <c r="V1557">
        <v>0</v>
      </c>
      <c r="X1557">
        <v>0</v>
      </c>
      <c r="Y1557">
        <v>0</v>
      </c>
    </row>
    <row r="1558" spans="1:26" x14ac:dyDescent="0.3">
      <c r="A1558" t="s">
        <v>3902</v>
      </c>
      <c r="B1558">
        <v>8040</v>
      </c>
      <c r="C1558" t="s">
        <v>6</v>
      </c>
      <c r="D1558">
        <v>888010</v>
      </c>
      <c r="E1558" t="s">
        <v>8094</v>
      </c>
      <c r="F1558" t="s">
        <v>7714</v>
      </c>
      <c r="G1558" t="s">
        <v>16</v>
      </c>
      <c r="H1558">
        <v>4</v>
      </c>
      <c r="K1558">
        <v>0</v>
      </c>
      <c r="L1558">
        <v>0</v>
      </c>
      <c r="M1558">
        <v>0</v>
      </c>
      <c r="N1558">
        <v>0</v>
      </c>
      <c r="O1558">
        <v>0</v>
      </c>
      <c r="P1558">
        <v>0</v>
      </c>
      <c r="Q1558">
        <v>0</v>
      </c>
      <c r="R1558">
        <v>0</v>
      </c>
      <c r="S1558">
        <v>0</v>
      </c>
      <c r="T1558">
        <v>0</v>
      </c>
      <c r="U1558">
        <v>0</v>
      </c>
      <c r="V1558">
        <v>0</v>
      </c>
      <c r="X1558">
        <v>0</v>
      </c>
      <c r="Y1558">
        <v>0</v>
      </c>
    </row>
    <row r="1559" spans="1:26" x14ac:dyDescent="0.3">
      <c r="A1559" t="s">
        <v>3903</v>
      </c>
      <c r="B1559">
        <v>8040</v>
      </c>
      <c r="C1559" t="s">
        <v>6</v>
      </c>
      <c r="D1559">
        <v>803880</v>
      </c>
      <c r="E1559" t="s">
        <v>13</v>
      </c>
      <c r="F1559" t="s">
        <v>8095</v>
      </c>
      <c r="G1559" t="s">
        <v>16</v>
      </c>
      <c r="H1559">
        <v>50</v>
      </c>
      <c r="K1559">
        <v>0</v>
      </c>
      <c r="L1559">
        <v>0</v>
      </c>
      <c r="M1559">
        <v>0</v>
      </c>
      <c r="N1559">
        <v>0</v>
      </c>
      <c r="O1559">
        <v>0</v>
      </c>
      <c r="P1559">
        <v>0</v>
      </c>
      <c r="Q1559">
        <v>0</v>
      </c>
      <c r="R1559">
        <v>0</v>
      </c>
      <c r="S1559">
        <v>0</v>
      </c>
      <c r="T1559">
        <v>0</v>
      </c>
      <c r="U1559">
        <v>0</v>
      </c>
      <c r="V1559">
        <v>0</v>
      </c>
      <c r="X1559">
        <v>0</v>
      </c>
      <c r="Y1559">
        <v>0</v>
      </c>
    </row>
    <row r="1560" spans="1:26" x14ac:dyDescent="0.3">
      <c r="A1560" t="s">
        <v>3892</v>
      </c>
      <c r="B1560">
        <v>8040</v>
      </c>
      <c r="C1560" t="s">
        <v>14</v>
      </c>
      <c r="D1560">
        <v>882688</v>
      </c>
      <c r="E1560" t="s">
        <v>8097</v>
      </c>
      <c r="F1560" t="s">
        <v>8098</v>
      </c>
      <c r="G1560" t="s">
        <v>16</v>
      </c>
      <c r="H1560">
        <v>1</v>
      </c>
      <c r="K1560">
        <v>0</v>
      </c>
      <c r="L1560">
        <v>0</v>
      </c>
      <c r="M1560">
        <v>0</v>
      </c>
      <c r="N1560">
        <v>0</v>
      </c>
      <c r="O1560">
        <v>0</v>
      </c>
      <c r="P1560">
        <v>0</v>
      </c>
      <c r="Q1560">
        <v>0</v>
      </c>
      <c r="R1560">
        <v>0</v>
      </c>
      <c r="S1560">
        <v>0</v>
      </c>
      <c r="T1560">
        <v>0</v>
      </c>
      <c r="U1560">
        <v>0</v>
      </c>
      <c r="V1560">
        <v>0</v>
      </c>
      <c r="X1560">
        <v>0</v>
      </c>
      <c r="Y1560">
        <v>0</v>
      </c>
      <c r="Z1560">
        <v>11</v>
      </c>
    </row>
    <row r="1561" spans="1:26" x14ac:dyDescent="0.3">
      <c r="A1561" t="s">
        <v>3852</v>
      </c>
      <c r="B1561">
        <v>8040</v>
      </c>
      <c r="C1561" t="s">
        <v>7</v>
      </c>
      <c r="D1561">
        <v>806045</v>
      </c>
      <c r="E1561" t="s">
        <v>13</v>
      </c>
      <c r="F1561" t="s">
        <v>8101</v>
      </c>
      <c r="G1561" t="s">
        <v>17</v>
      </c>
      <c r="H1561">
        <v>65</v>
      </c>
      <c r="K1561">
        <v>0</v>
      </c>
      <c r="L1561">
        <v>0</v>
      </c>
      <c r="M1561">
        <v>0</v>
      </c>
      <c r="N1561">
        <v>0</v>
      </c>
      <c r="O1561">
        <v>0</v>
      </c>
      <c r="P1561">
        <v>0</v>
      </c>
      <c r="Q1561">
        <v>0</v>
      </c>
      <c r="R1561">
        <v>0</v>
      </c>
      <c r="S1561">
        <v>0</v>
      </c>
      <c r="T1561">
        <v>0</v>
      </c>
      <c r="U1561">
        <v>0</v>
      </c>
      <c r="V1561">
        <v>0</v>
      </c>
      <c r="X1561">
        <v>0</v>
      </c>
      <c r="Y1561">
        <v>0</v>
      </c>
    </row>
    <row r="1562" spans="1:26" x14ac:dyDescent="0.3">
      <c r="A1562" t="s">
        <v>4058</v>
      </c>
      <c r="B1562">
        <v>8040</v>
      </c>
      <c r="C1562" t="s">
        <v>14</v>
      </c>
      <c r="D1562">
        <v>885730</v>
      </c>
      <c r="E1562" t="s">
        <v>8103</v>
      </c>
      <c r="F1562" t="s">
        <v>7722</v>
      </c>
      <c r="G1562" t="s">
        <v>16</v>
      </c>
      <c r="H1562">
        <v>125</v>
      </c>
      <c r="J1562">
        <v>1</v>
      </c>
      <c r="K1562">
        <v>0</v>
      </c>
      <c r="L1562">
        <v>0</v>
      </c>
      <c r="M1562">
        <v>0</v>
      </c>
      <c r="N1562">
        <v>0</v>
      </c>
      <c r="O1562">
        <v>0</v>
      </c>
      <c r="P1562">
        <v>0</v>
      </c>
      <c r="Q1562">
        <v>0</v>
      </c>
      <c r="R1562">
        <v>0</v>
      </c>
      <c r="S1562">
        <v>0</v>
      </c>
      <c r="T1562">
        <v>0</v>
      </c>
      <c r="U1562">
        <v>0</v>
      </c>
      <c r="V1562">
        <v>0</v>
      </c>
      <c r="X1562">
        <v>0</v>
      </c>
      <c r="Y1562">
        <v>0</v>
      </c>
      <c r="Z1562">
        <v>0</v>
      </c>
    </row>
    <row r="1563" spans="1:26" x14ac:dyDescent="0.3">
      <c r="A1563" t="s">
        <v>3919</v>
      </c>
      <c r="B1563">
        <v>8060</v>
      </c>
      <c r="C1563" t="s">
        <v>12</v>
      </c>
      <c r="D1563">
        <v>802171</v>
      </c>
      <c r="E1563" t="s">
        <v>13</v>
      </c>
      <c r="F1563" t="s">
        <v>8104</v>
      </c>
      <c r="G1563" t="s">
        <v>21</v>
      </c>
      <c r="H1563">
        <v>50</v>
      </c>
      <c r="K1563">
        <v>0</v>
      </c>
      <c r="L1563">
        <v>0</v>
      </c>
      <c r="M1563">
        <v>0</v>
      </c>
      <c r="N1563">
        <v>0</v>
      </c>
      <c r="O1563">
        <v>0</v>
      </c>
      <c r="P1563">
        <v>0</v>
      </c>
      <c r="Q1563">
        <v>0</v>
      </c>
      <c r="R1563">
        <v>0</v>
      </c>
      <c r="S1563">
        <v>0</v>
      </c>
      <c r="T1563">
        <v>0</v>
      </c>
      <c r="U1563">
        <v>0</v>
      </c>
      <c r="V1563">
        <v>0</v>
      </c>
      <c r="X1563">
        <v>0</v>
      </c>
      <c r="Y1563">
        <v>0</v>
      </c>
    </row>
    <row r="1564" spans="1:26" x14ac:dyDescent="0.3">
      <c r="A1564" t="s">
        <v>3640</v>
      </c>
      <c r="B1564">
        <v>8060</v>
      </c>
      <c r="C1564" t="s">
        <v>12</v>
      </c>
      <c r="D1564">
        <v>802569</v>
      </c>
      <c r="E1564" t="s">
        <v>13</v>
      </c>
      <c r="F1564" t="s">
        <v>8106</v>
      </c>
      <c r="G1564" t="s">
        <v>29</v>
      </c>
      <c r="H1564">
        <v>30</v>
      </c>
      <c r="K1564">
        <v>0</v>
      </c>
      <c r="L1564">
        <v>0</v>
      </c>
      <c r="M1564">
        <v>0</v>
      </c>
      <c r="N1564">
        <v>0</v>
      </c>
      <c r="O1564">
        <v>0</v>
      </c>
      <c r="P1564">
        <v>0</v>
      </c>
      <c r="Q1564">
        <v>0</v>
      </c>
      <c r="R1564">
        <v>0</v>
      </c>
      <c r="S1564">
        <v>0</v>
      </c>
      <c r="T1564">
        <v>0</v>
      </c>
      <c r="U1564">
        <v>0</v>
      </c>
      <c r="V1564">
        <v>0</v>
      </c>
      <c r="X1564">
        <v>0</v>
      </c>
      <c r="Y1564">
        <v>0</v>
      </c>
    </row>
    <row r="1565" spans="1:26" x14ac:dyDescent="0.3">
      <c r="A1565" t="s">
        <v>3967</v>
      </c>
      <c r="B1565">
        <v>8060</v>
      </c>
      <c r="C1565" t="s">
        <v>12</v>
      </c>
      <c r="D1565">
        <v>802570</v>
      </c>
      <c r="E1565" t="s">
        <v>13</v>
      </c>
      <c r="F1565" t="s">
        <v>8106</v>
      </c>
      <c r="G1565" t="s">
        <v>29</v>
      </c>
      <c r="H1565">
        <v>135</v>
      </c>
      <c r="K1565">
        <v>0</v>
      </c>
      <c r="L1565">
        <v>0</v>
      </c>
      <c r="M1565">
        <v>0</v>
      </c>
      <c r="N1565">
        <v>0</v>
      </c>
      <c r="O1565">
        <v>0</v>
      </c>
      <c r="P1565">
        <v>0</v>
      </c>
      <c r="Q1565">
        <v>0</v>
      </c>
      <c r="R1565">
        <v>0</v>
      </c>
      <c r="S1565">
        <v>0</v>
      </c>
      <c r="T1565">
        <v>0</v>
      </c>
      <c r="U1565">
        <v>0</v>
      </c>
      <c r="V1565">
        <v>0</v>
      </c>
      <c r="X1565">
        <v>0</v>
      </c>
      <c r="Y1565">
        <v>0</v>
      </c>
    </row>
    <row r="1566" spans="1:26" x14ac:dyDescent="0.3">
      <c r="A1566" t="s">
        <v>3774</v>
      </c>
      <c r="B1566">
        <v>8060</v>
      </c>
      <c r="C1566" t="s">
        <v>12</v>
      </c>
      <c r="D1566">
        <v>802588</v>
      </c>
      <c r="E1566" t="s">
        <v>13</v>
      </c>
      <c r="F1566" t="s">
        <v>8109</v>
      </c>
      <c r="G1566" t="s">
        <v>16</v>
      </c>
      <c r="H1566">
        <v>140</v>
      </c>
      <c r="I1566">
        <v>0</v>
      </c>
      <c r="J1566">
        <v>1</v>
      </c>
      <c r="K1566">
        <v>0</v>
      </c>
      <c r="L1566">
        <v>0</v>
      </c>
      <c r="M1566">
        <v>0</v>
      </c>
      <c r="N1566">
        <v>0</v>
      </c>
      <c r="O1566">
        <v>0</v>
      </c>
      <c r="P1566">
        <v>0</v>
      </c>
      <c r="Q1566">
        <v>0</v>
      </c>
      <c r="R1566">
        <v>0</v>
      </c>
      <c r="S1566">
        <v>0</v>
      </c>
      <c r="T1566">
        <v>0</v>
      </c>
      <c r="U1566">
        <v>0</v>
      </c>
      <c r="V1566">
        <v>0</v>
      </c>
      <c r="X1566">
        <v>0</v>
      </c>
      <c r="Y1566">
        <v>0</v>
      </c>
      <c r="Z1566">
        <v>0</v>
      </c>
    </row>
    <row r="1567" spans="1:26" x14ac:dyDescent="0.3">
      <c r="A1567" t="s">
        <v>3540</v>
      </c>
      <c r="B1567">
        <v>8060</v>
      </c>
      <c r="C1567" t="s">
        <v>12</v>
      </c>
      <c r="D1567">
        <v>803505</v>
      </c>
      <c r="E1567" t="s">
        <v>13</v>
      </c>
      <c r="F1567" t="s">
        <v>8111</v>
      </c>
      <c r="G1567" t="s">
        <v>17</v>
      </c>
      <c r="H1567">
        <v>80</v>
      </c>
      <c r="K1567">
        <v>0</v>
      </c>
      <c r="L1567">
        <v>0</v>
      </c>
      <c r="M1567">
        <v>0</v>
      </c>
      <c r="N1567">
        <v>0</v>
      </c>
      <c r="O1567">
        <v>0</v>
      </c>
      <c r="P1567">
        <v>0</v>
      </c>
      <c r="Q1567">
        <v>0</v>
      </c>
      <c r="R1567">
        <v>0</v>
      </c>
      <c r="S1567">
        <v>0</v>
      </c>
      <c r="T1567">
        <v>0</v>
      </c>
      <c r="U1567">
        <v>0</v>
      </c>
      <c r="V1567">
        <v>0</v>
      </c>
      <c r="X1567">
        <v>0</v>
      </c>
      <c r="Y1567">
        <v>0</v>
      </c>
    </row>
    <row r="1568" spans="1:26" x14ac:dyDescent="0.3">
      <c r="A1568" t="s">
        <v>3844</v>
      </c>
      <c r="B1568">
        <v>8060</v>
      </c>
      <c r="C1568" t="s">
        <v>12</v>
      </c>
      <c r="D1568">
        <v>803510</v>
      </c>
      <c r="E1568" t="s">
        <v>13</v>
      </c>
      <c r="F1568" t="s">
        <v>8113</v>
      </c>
      <c r="G1568" t="s">
        <v>31</v>
      </c>
      <c r="H1568">
        <v>28</v>
      </c>
      <c r="K1568">
        <v>0</v>
      </c>
      <c r="L1568">
        <v>0</v>
      </c>
      <c r="M1568">
        <v>0</v>
      </c>
      <c r="N1568">
        <v>0</v>
      </c>
      <c r="O1568">
        <v>0</v>
      </c>
      <c r="P1568">
        <v>0</v>
      </c>
      <c r="Q1568">
        <v>0</v>
      </c>
      <c r="R1568">
        <v>0</v>
      </c>
      <c r="S1568">
        <v>0</v>
      </c>
      <c r="T1568">
        <v>0</v>
      </c>
      <c r="U1568">
        <v>0</v>
      </c>
      <c r="V1568">
        <v>0</v>
      </c>
      <c r="X1568">
        <v>0</v>
      </c>
      <c r="Y1568">
        <v>0</v>
      </c>
    </row>
    <row r="1569" spans="1:25" x14ac:dyDescent="0.3">
      <c r="A1569" t="s">
        <v>4004</v>
      </c>
      <c r="B1569">
        <v>8060</v>
      </c>
      <c r="C1569" t="s">
        <v>12</v>
      </c>
      <c r="D1569">
        <v>803855</v>
      </c>
      <c r="E1569" t="s">
        <v>13</v>
      </c>
      <c r="F1569" t="s">
        <v>8115</v>
      </c>
      <c r="G1569" t="s">
        <v>19</v>
      </c>
      <c r="H1569">
        <v>70</v>
      </c>
      <c r="K1569">
        <v>0</v>
      </c>
      <c r="L1569">
        <v>0</v>
      </c>
      <c r="M1569">
        <v>0</v>
      </c>
      <c r="N1569">
        <v>0</v>
      </c>
      <c r="O1569">
        <v>0</v>
      </c>
      <c r="P1569">
        <v>0</v>
      </c>
      <c r="Q1569">
        <v>0</v>
      </c>
      <c r="R1569">
        <v>0</v>
      </c>
      <c r="S1569">
        <v>0</v>
      </c>
      <c r="T1569">
        <v>0</v>
      </c>
      <c r="U1569">
        <v>0</v>
      </c>
      <c r="V1569">
        <v>0</v>
      </c>
      <c r="X1569">
        <v>0</v>
      </c>
      <c r="Y1569">
        <v>0</v>
      </c>
    </row>
    <row r="1570" spans="1:25" x14ac:dyDescent="0.3">
      <c r="A1570" t="s">
        <v>3609</v>
      </c>
      <c r="B1570">
        <v>8060</v>
      </c>
      <c r="C1570" t="s">
        <v>12</v>
      </c>
      <c r="D1570">
        <v>803857</v>
      </c>
      <c r="E1570" t="s">
        <v>13</v>
      </c>
      <c r="F1570" t="s">
        <v>8117</v>
      </c>
      <c r="G1570" t="s">
        <v>16</v>
      </c>
      <c r="H1570">
        <v>75</v>
      </c>
      <c r="K1570">
        <v>0</v>
      </c>
      <c r="L1570">
        <v>0</v>
      </c>
      <c r="M1570">
        <v>0</v>
      </c>
      <c r="N1570">
        <v>0</v>
      </c>
      <c r="O1570">
        <v>0</v>
      </c>
      <c r="P1570">
        <v>0</v>
      </c>
      <c r="Q1570">
        <v>0</v>
      </c>
      <c r="R1570">
        <v>0</v>
      </c>
      <c r="S1570">
        <v>0</v>
      </c>
      <c r="T1570">
        <v>0</v>
      </c>
      <c r="U1570">
        <v>0</v>
      </c>
      <c r="V1570">
        <v>0</v>
      </c>
      <c r="X1570">
        <v>0</v>
      </c>
      <c r="Y1570">
        <v>0</v>
      </c>
    </row>
    <row r="1571" spans="1:25" x14ac:dyDescent="0.3">
      <c r="A1571" t="s">
        <v>3611</v>
      </c>
      <c r="B1571">
        <v>8060</v>
      </c>
      <c r="C1571" t="s">
        <v>12</v>
      </c>
      <c r="D1571">
        <v>803890</v>
      </c>
      <c r="E1571" t="s">
        <v>13</v>
      </c>
      <c r="F1571" t="s">
        <v>8119</v>
      </c>
      <c r="G1571" t="s">
        <v>16</v>
      </c>
      <c r="H1571">
        <v>10</v>
      </c>
      <c r="K1571">
        <v>0</v>
      </c>
      <c r="L1571">
        <v>0</v>
      </c>
      <c r="M1571">
        <v>0</v>
      </c>
      <c r="N1571">
        <v>0</v>
      </c>
      <c r="O1571">
        <v>0</v>
      </c>
      <c r="P1571">
        <v>0</v>
      </c>
      <c r="Q1571">
        <v>0</v>
      </c>
      <c r="R1571">
        <v>0</v>
      </c>
      <c r="S1571">
        <v>0</v>
      </c>
      <c r="T1571">
        <v>0</v>
      </c>
      <c r="U1571">
        <v>0</v>
      </c>
      <c r="V1571">
        <v>0</v>
      </c>
      <c r="X1571">
        <v>0</v>
      </c>
      <c r="Y1571">
        <v>0</v>
      </c>
    </row>
    <row r="1572" spans="1:25" x14ac:dyDescent="0.3">
      <c r="A1572" t="s">
        <v>4014</v>
      </c>
      <c r="B1572">
        <v>8060</v>
      </c>
      <c r="C1572" t="s">
        <v>12</v>
      </c>
      <c r="D1572">
        <v>803990</v>
      </c>
      <c r="E1572" t="s">
        <v>13</v>
      </c>
      <c r="F1572" t="s">
        <v>8122</v>
      </c>
      <c r="G1572" t="s">
        <v>29</v>
      </c>
      <c r="H1572">
        <v>130</v>
      </c>
      <c r="K1572">
        <v>0</v>
      </c>
      <c r="L1572">
        <v>0</v>
      </c>
      <c r="M1572">
        <v>0</v>
      </c>
      <c r="N1572">
        <v>0</v>
      </c>
      <c r="O1572">
        <v>0</v>
      </c>
      <c r="P1572">
        <v>0</v>
      </c>
      <c r="Q1572">
        <v>0</v>
      </c>
      <c r="R1572">
        <v>0</v>
      </c>
      <c r="S1572">
        <v>0</v>
      </c>
      <c r="T1572">
        <v>0</v>
      </c>
      <c r="U1572">
        <v>0</v>
      </c>
      <c r="V1572">
        <v>0</v>
      </c>
      <c r="X1572">
        <v>0</v>
      </c>
      <c r="Y1572">
        <v>0</v>
      </c>
    </row>
    <row r="1573" spans="1:25" x14ac:dyDescent="0.3">
      <c r="A1573" t="s">
        <v>3688</v>
      </c>
      <c r="B1573">
        <v>8060</v>
      </c>
      <c r="C1573" t="s">
        <v>12</v>
      </c>
      <c r="D1573">
        <v>804010</v>
      </c>
      <c r="E1573" t="s">
        <v>13</v>
      </c>
      <c r="F1573" t="s">
        <v>8124</v>
      </c>
      <c r="G1573" t="s">
        <v>16</v>
      </c>
      <c r="H1573">
        <v>115</v>
      </c>
      <c r="K1573">
        <v>0</v>
      </c>
      <c r="L1573">
        <v>0</v>
      </c>
      <c r="M1573">
        <v>0</v>
      </c>
      <c r="N1573">
        <v>0</v>
      </c>
      <c r="O1573">
        <v>0</v>
      </c>
      <c r="P1573">
        <v>0</v>
      </c>
      <c r="Q1573">
        <v>0</v>
      </c>
      <c r="R1573">
        <v>0</v>
      </c>
      <c r="S1573">
        <v>0</v>
      </c>
      <c r="T1573">
        <v>0</v>
      </c>
      <c r="U1573">
        <v>0</v>
      </c>
      <c r="V1573">
        <v>0</v>
      </c>
      <c r="X1573">
        <v>0</v>
      </c>
      <c r="Y1573">
        <v>0</v>
      </c>
    </row>
    <row r="1574" spans="1:25" x14ac:dyDescent="0.3">
      <c r="A1574" t="s">
        <v>3815</v>
      </c>
      <c r="B1574">
        <v>8060</v>
      </c>
      <c r="C1574" t="s">
        <v>12</v>
      </c>
      <c r="D1574">
        <v>804770</v>
      </c>
      <c r="E1574" t="s">
        <v>13</v>
      </c>
      <c r="F1574" t="s">
        <v>8126</v>
      </c>
      <c r="G1574" t="s">
        <v>17</v>
      </c>
      <c r="H1574">
        <v>95</v>
      </c>
      <c r="K1574">
        <v>0</v>
      </c>
      <c r="L1574">
        <v>0</v>
      </c>
      <c r="M1574">
        <v>0</v>
      </c>
      <c r="N1574">
        <v>0</v>
      </c>
      <c r="O1574">
        <v>0</v>
      </c>
      <c r="P1574">
        <v>0</v>
      </c>
      <c r="Q1574">
        <v>0</v>
      </c>
      <c r="R1574">
        <v>0</v>
      </c>
      <c r="S1574">
        <v>0</v>
      </c>
      <c r="T1574">
        <v>0</v>
      </c>
      <c r="U1574">
        <v>0</v>
      </c>
      <c r="V1574">
        <v>0</v>
      </c>
      <c r="X1574">
        <v>0</v>
      </c>
      <c r="Y1574">
        <v>0</v>
      </c>
    </row>
    <row r="1575" spans="1:25" x14ac:dyDescent="0.3">
      <c r="A1575" t="s">
        <v>3983</v>
      </c>
      <c r="B1575">
        <v>8060</v>
      </c>
      <c r="C1575" t="s">
        <v>12</v>
      </c>
      <c r="D1575">
        <v>804771</v>
      </c>
      <c r="E1575" t="s">
        <v>13</v>
      </c>
      <c r="F1575" t="s">
        <v>8128</v>
      </c>
      <c r="G1575" t="s">
        <v>16</v>
      </c>
      <c r="H1575">
        <v>120</v>
      </c>
      <c r="K1575">
        <v>0</v>
      </c>
      <c r="L1575">
        <v>0</v>
      </c>
      <c r="M1575">
        <v>0</v>
      </c>
      <c r="N1575">
        <v>0</v>
      </c>
      <c r="O1575">
        <v>0</v>
      </c>
      <c r="P1575">
        <v>0</v>
      </c>
      <c r="Q1575">
        <v>0</v>
      </c>
      <c r="R1575">
        <v>0</v>
      </c>
      <c r="S1575">
        <v>0</v>
      </c>
      <c r="T1575">
        <v>0</v>
      </c>
      <c r="U1575">
        <v>0</v>
      </c>
      <c r="V1575">
        <v>0</v>
      </c>
      <c r="X1575">
        <v>0</v>
      </c>
      <c r="Y1575">
        <v>0</v>
      </c>
    </row>
    <row r="1576" spans="1:25" x14ac:dyDescent="0.3">
      <c r="A1576" t="s">
        <v>3571</v>
      </c>
      <c r="B1576">
        <v>8060</v>
      </c>
      <c r="C1576" t="s">
        <v>12</v>
      </c>
      <c r="D1576">
        <v>805170</v>
      </c>
      <c r="E1576" t="s">
        <v>13</v>
      </c>
      <c r="F1576" t="s">
        <v>8130</v>
      </c>
      <c r="G1576" t="s">
        <v>24</v>
      </c>
      <c r="H1576">
        <v>98</v>
      </c>
      <c r="K1576">
        <v>0</v>
      </c>
      <c r="L1576">
        <v>0</v>
      </c>
      <c r="M1576">
        <v>0</v>
      </c>
      <c r="N1576">
        <v>0</v>
      </c>
      <c r="O1576">
        <v>0</v>
      </c>
      <c r="P1576">
        <v>0</v>
      </c>
      <c r="Q1576">
        <v>0</v>
      </c>
      <c r="R1576">
        <v>0</v>
      </c>
      <c r="S1576">
        <v>0</v>
      </c>
      <c r="T1576">
        <v>0</v>
      </c>
      <c r="U1576">
        <v>0</v>
      </c>
      <c r="V1576">
        <v>0</v>
      </c>
      <c r="X1576">
        <v>0</v>
      </c>
      <c r="Y1576">
        <v>0</v>
      </c>
    </row>
    <row r="1577" spans="1:25" x14ac:dyDescent="0.3">
      <c r="A1577" t="s">
        <v>3985</v>
      </c>
      <c r="B1577">
        <v>8060</v>
      </c>
      <c r="C1577" t="s">
        <v>12</v>
      </c>
      <c r="D1577">
        <v>805360</v>
      </c>
      <c r="E1577" t="s">
        <v>13</v>
      </c>
      <c r="F1577" t="s">
        <v>8132</v>
      </c>
      <c r="G1577" t="s">
        <v>16</v>
      </c>
      <c r="H1577">
        <v>81</v>
      </c>
      <c r="K1577">
        <v>0</v>
      </c>
      <c r="L1577">
        <v>0</v>
      </c>
      <c r="M1577">
        <v>0</v>
      </c>
      <c r="N1577">
        <v>0</v>
      </c>
      <c r="O1577">
        <v>0</v>
      </c>
      <c r="P1577">
        <v>0</v>
      </c>
      <c r="Q1577">
        <v>0</v>
      </c>
      <c r="R1577">
        <v>0</v>
      </c>
      <c r="S1577">
        <v>0</v>
      </c>
      <c r="T1577">
        <v>0</v>
      </c>
      <c r="U1577">
        <v>0</v>
      </c>
      <c r="V1577">
        <v>0</v>
      </c>
      <c r="X1577">
        <v>0</v>
      </c>
      <c r="Y1577">
        <v>0</v>
      </c>
    </row>
    <row r="1578" spans="1:25" x14ac:dyDescent="0.3">
      <c r="A1578" t="s">
        <v>3918</v>
      </c>
      <c r="B1578">
        <v>8060</v>
      </c>
      <c r="C1578" t="s">
        <v>12</v>
      </c>
      <c r="D1578">
        <v>805361</v>
      </c>
      <c r="E1578" t="s">
        <v>13</v>
      </c>
      <c r="F1578" t="s">
        <v>8134</v>
      </c>
      <c r="G1578" t="s">
        <v>21</v>
      </c>
      <c r="H1578">
        <v>132</v>
      </c>
      <c r="K1578">
        <v>0</v>
      </c>
      <c r="L1578">
        <v>0</v>
      </c>
      <c r="M1578">
        <v>0</v>
      </c>
      <c r="N1578">
        <v>0</v>
      </c>
      <c r="O1578">
        <v>0</v>
      </c>
      <c r="P1578">
        <v>0</v>
      </c>
      <c r="Q1578">
        <v>0</v>
      </c>
      <c r="R1578">
        <v>0</v>
      </c>
      <c r="S1578">
        <v>0</v>
      </c>
      <c r="T1578">
        <v>0</v>
      </c>
      <c r="U1578">
        <v>0</v>
      </c>
      <c r="V1578">
        <v>0</v>
      </c>
      <c r="X1578">
        <v>0</v>
      </c>
      <c r="Y1578">
        <v>0</v>
      </c>
    </row>
    <row r="1579" spans="1:25" x14ac:dyDescent="0.3">
      <c r="A1579" t="s">
        <v>3551</v>
      </c>
      <c r="B1579">
        <v>8060</v>
      </c>
      <c r="C1579" t="s">
        <v>12</v>
      </c>
      <c r="D1579">
        <v>805829</v>
      </c>
      <c r="E1579" t="s">
        <v>13</v>
      </c>
      <c r="F1579" t="s">
        <v>8136</v>
      </c>
      <c r="G1579" t="s">
        <v>24</v>
      </c>
      <c r="H1579">
        <v>105</v>
      </c>
      <c r="K1579">
        <v>0</v>
      </c>
      <c r="L1579">
        <v>0</v>
      </c>
      <c r="M1579">
        <v>0</v>
      </c>
      <c r="N1579">
        <v>0</v>
      </c>
      <c r="O1579">
        <v>0</v>
      </c>
      <c r="P1579">
        <v>0</v>
      </c>
      <c r="Q1579">
        <v>0</v>
      </c>
      <c r="R1579">
        <v>0</v>
      </c>
      <c r="S1579">
        <v>0</v>
      </c>
      <c r="T1579">
        <v>0</v>
      </c>
      <c r="U1579">
        <v>0</v>
      </c>
      <c r="V1579">
        <v>0</v>
      </c>
      <c r="X1579">
        <v>0</v>
      </c>
      <c r="Y1579">
        <v>0</v>
      </c>
    </row>
    <row r="1580" spans="1:25" x14ac:dyDescent="0.3">
      <c r="A1580" t="s">
        <v>3962</v>
      </c>
      <c r="B1580">
        <v>8060</v>
      </c>
      <c r="C1580" t="s">
        <v>12</v>
      </c>
      <c r="D1580">
        <v>805977</v>
      </c>
      <c r="E1580" t="s">
        <v>13</v>
      </c>
      <c r="F1580" t="s">
        <v>7565</v>
      </c>
      <c r="G1580" t="s">
        <v>17</v>
      </c>
      <c r="H1580">
        <v>55</v>
      </c>
      <c r="K1580">
        <v>0</v>
      </c>
      <c r="L1580">
        <v>0</v>
      </c>
      <c r="M1580">
        <v>0</v>
      </c>
      <c r="N1580">
        <v>0</v>
      </c>
      <c r="O1580">
        <v>0</v>
      </c>
      <c r="P1580">
        <v>0</v>
      </c>
      <c r="Q1580">
        <v>0</v>
      </c>
      <c r="R1580">
        <v>0</v>
      </c>
      <c r="S1580">
        <v>0</v>
      </c>
      <c r="T1580">
        <v>0</v>
      </c>
      <c r="U1580">
        <v>0</v>
      </c>
      <c r="V1580">
        <v>0</v>
      </c>
      <c r="X1580">
        <v>0</v>
      </c>
      <c r="Y1580">
        <v>0</v>
      </c>
    </row>
    <row r="1581" spans="1:25" x14ac:dyDescent="0.3">
      <c r="A1581" t="s">
        <v>3990</v>
      </c>
      <c r="B1581">
        <v>8060</v>
      </c>
      <c r="C1581" t="s">
        <v>12</v>
      </c>
      <c r="D1581">
        <v>806187</v>
      </c>
      <c r="E1581" t="s">
        <v>13</v>
      </c>
      <c r="F1581" t="s">
        <v>8139</v>
      </c>
      <c r="G1581" t="s">
        <v>16</v>
      </c>
      <c r="H1581">
        <v>82</v>
      </c>
      <c r="K1581">
        <v>0</v>
      </c>
      <c r="L1581">
        <v>0</v>
      </c>
      <c r="M1581">
        <v>0</v>
      </c>
      <c r="N1581">
        <v>0</v>
      </c>
      <c r="O1581">
        <v>0</v>
      </c>
      <c r="P1581">
        <v>0</v>
      </c>
      <c r="Q1581">
        <v>0</v>
      </c>
      <c r="R1581">
        <v>0</v>
      </c>
      <c r="S1581">
        <v>0</v>
      </c>
      <c r="T1581">
        <v>0</v>
      </c>
      <c r="U1581">
        <v>0</v>
      </c>
      <c r="V1581">
        <v>0</v>
      </c>
      <c r="X1581">
        <v>0</v>
      </c>
      <c r="Y1581">
        <v>0</v>
      </c>
    </row>
    <row r="1582" spans="1:25" x14ac:dyDescent="0.3">
      <c r="A1582" t="s">
        <v>4012</v>
      </c>
      <c r="B1582">
        <v>8060</v>
      </c>
      <c r="C1582" t="s">
        <v>12</v>
      </c>
      <c r="D1582">
        <v>806384</v>
      </c>
      <c r="E1582" t="s">
        <v>13</v>
      </c>
      <c r="F1582" t="s">
        <v>8141</v>
      </c>
      <c r="G1582" t="s">
        <v>19</v>
      </c>
      <c r="H1582">
        <v>45</v>
      </c>
      <c r="K1582">
        <v>0</v>
      </c>
      <c r="L1582">
        <v>0</v>
      </c>
      <c r="M1582">
        <v>0</v>
      </c>
      <c r="N1582">
        <v>0</v>
      </c>
      <c r="O1582">
        <v>0</v>
      </c>
      <c r="P1582">
        <v>0</v>
      </c>
      <c r="Q1582">
        <v>0</v>
      </c>
      <c r="R1582">
        <v>0</v>
      </c>
      <c r="S1582">
        <v>0</v>
      </c>
      <c r="T1582">
        <v>0</v>
      </c>
      <c r="U1582">
        <v>0</v>
      </c>
      <c r="V1582">
        <v>0</v>
      </c>
      <c r="X1582">
        <v>0</v>
      </c>
      <c r="Y1582">
        <v>0</v>
      </c>
    </row>
    <row r="1583" spans="1:25" x14ac:dyDescent="0.3">
      <c r="A1583" t="s">
        <v>4009</v>
      </c>
      <c r="B1583">
        <v>8060</v>
      </c>
      <c r="C1583" t="s">
        <v>12</v>
      </c>
      <c r="D1583">
        <v>806385</v>
      </c>
      <c r="E1583" t="s">
        <v>13</v>
      </c>
      <c r="F1583" t="s">
        <v>8143</v>
      </c>
      <c r="G1583" t="s">
        <v>19</v>
      </c>
      <c r="H1583">
        <v>40</v>
      </c>
      <c r="K1583">
        <v>0</v>
      </c>
      <c r="L1583">
        <v>0</v>
      </c>
      <c r="M1583">
        <v>0</v>
      </c>
      <c r="N1583">
        <v>0</v>
      </c>
      <c r="O1583">
        <v>0</v>
      </c>
      <c r="P1583">
        <v>0</v>
      </c>
      <c r="Q1583">
        <v>0</v>
      </c>
      <c r="R1583">
        <v>0</v>
      </c>
      <c r="S1583">
        <v>0</v>
      </c>
      <c r="T1583">
        <v>0</v>
      </c>
      <c r="U1583">
        <v>0</v>
      </c>
      <c r="V1583">
        <v>0</v>
      </c>
      <c r="X1583">
        <v>0</v>
      </c>
      <c r="Y1583">
        <v>0</v>
      </c>
    </row>
    <row r="1584" spans="1:25" x14ac:dyDescent="0.3">
      <c r="A1584" t="s">
        <v>3623</v>
      </c>
      <c r="B1584">
        <v>8060</v>
      </c>
      <c r="C1584" t="s">
        <v>12</v>
      </c>
      <c r="D1584">
        <v>806951</v>
      </c>
      <c r="E1584" t="s">
        <v>13</v>
      </c>
      <c r="F1584" t="s">
        <v>8145</v>
      </c>
      <c r="G1584" t="s">
        <v>19</v>
      </c>
      <c r="H1584">
        <v>25</v>
      </c>
      <c r="K1584">
        <v>0</v>
      </c>
      <c r="L1584">
        <v>0</v>
      </c>
      <c r="M1584">
        <v>0</v>
      </c>
      <c r="N1584">
        <v>0</v>
      </c>
      <c r="O1584">
        <v>0</v>
      </c>
      <c r="P1584">
        <v>0</v>
      </c>
      <c r="Q1584">
        <v>0</v>
      </c>
      <c r="R1584">
        <v>0</v>
      </c>
      <c r="S1584">
        <v>0</v>
      </c>
      <c r="T1584">
        <v>0</v>
      </c>
      <c r="U1584">
        <v>0</v>
      </c>
      <c r="V1584">
        <v>0</v>
      </c>
      <c r="X1584">
        <v>0</v>
      </c>
      <c r="Y1584">
        <v>0</v>
      </c>
    </row>
    <row r="1585" spans="1:26" x14ac:dyDescent="0.3">
      <c r="A1585" t="s">
        <v>3624</v>
      </c>
      <c r="B1585">
        <v>8060</v>
      </c>
      <c r="C1585" t="s">
        <v>12</v>
      </c>
      <c r="D1585">
        <v>806952</v>
      </c>
      <c r="E1585" t="s">
        <v>13</v>
      </c>
      <c r="F1585" t="s">
        <v>8147</v>
      </c>
      <c r="G1585" t="s">
        <v>16</v>
      </c>
      <c r="H1585">
        <v>20</v>
      </c>
      <c r="K1585">
        <v>0</v>
      </c>
      <c r="L1585">
        <v>0</v>
      </c>
      <c r="M1585">
        <v>0</v>
      </c>
      <c r="N1585">
        <v>0</v>
      </c>
      <c r="O1585">
        <v>0</v>
      </c>
      <c r="P1585">
        <v>0</v>
      </c>
      <c r="Q1585">
        <v>0</v>
      </c>
      <c r="R1585">
        <v>0</v>
      </c>
      <c r="S1585">
        <v>0</v>
      </c>
      <c r="T1585">
        <v>0</v>
      </c>
      <c r="U1585">
        <v>0</v>
      </c>
      <c r="V1585">
        <v>0</v>
      </c>
      <c r="X1585">
        <v>0</v>
      </c>
      <c r="Y1585">
        <v>0</v>
      </c>
      <c r="Z1585">
        <v>2</v>
      </c>
    </row>
    <row r="1586" spans="1:26" x14ac:dyDescent="0.3">
      <c r="A1586" t="s">
        <v>3841</v>
      </c>
      <c r="B1586">
        <v>8060</v>
      </c>
      <c r="C1586" t="s">
        <v>12</v>
      </c>
      <c r="D1586">
        <v>807751</v>
      </c>
      <c r="E1586" t="s">
        <v>13</v>
      </c>
      <c r="F1586" t="s">
        <v>8148</v>
      </c>
      <c r="G1586" t="s">
        <v>19</v>
      </c>
      <c r="H1586">
        <v>133</v>
      </c>
      <c r="K1586">
        <v>0</v>
      </c>
      <c r="L1586">
        <v>0</v>
      </c>
      <c r="M1586">
        <v>0</v>
      </c>
      <c r="N1586">
        <v>0</v>
      </c>
      <c r="O1586">
        <v>0</v>
      </c>
      <c r="P1586">
        <v>0</v>
      </c>
      <c r="Q1586">
        <v>0</v>
      </c>
      <c r="R1586">
        <v>0</v>
      </c>
      <c r="S1586">
        <v>0</v>
      </c>
      <c r="T1586">
        <v>0</v>
      </c>
      <c r="U1586">
        <v>0</v>
      </c>
      <c r="V1586">
        <v>0</v>
      </c>
      <c r="X1586">
        <v>0</v>
      </c>
      <c r="Y1586">
        <v>0</v>
      </c>
    </row>
    <row r="1587" spans="1:26" x14ac:dyDescent="0.3">
      <c r="A1587" t="s">
        <v>3832</v>
      </c>
      <c r="B1587">
        <v>8060</v>
      </c>
      <c r="C1587" t="s">
        <v>12</v>
      </c>
      <c r="D1587">
        <v>807853</v>
      </c>
      <c r="E1587" t="s">
        <v>13</v>
      </c>
      <c r="F1587" t="s">
        <v>8150</v>
      </c>
      <c r="G1587" t="s">
        <v>19</v>
      </c>
      <c r="H1587">
        <v>77</v>
      </c>
      <c r="K1587">
        <v>0</v>
      </c>
      <c r="L1587">
        <v>0</v>
      </c>
      <c r="M1587">
        <v>0</v>
      </c>
      <c r="N1587">
        <v>0</v>
      </c>
      <c r="O1587">
        <v>0</v>
      </c>
      <c r="P1587">
        <v>0</v>
      </c>
      <c r="Q1587">
        <v>0</v>
      </c>
      <c r="R1587">
        <v>0</v>
      </c>
      <c r="S1587">
        <v>0</v>
      </c>
      <c r="T1587">
        <v>0</v>
      </c>
      <c r="U1587">
        <v>0</v>
      </c>
      <c r="V1587">
        <v>0</v>
      </c>
      <c r="X1587">
        <v>0</v>
      </c>
      <c r="Y1587">
        <v>0</v>
      </c>
    </row>
    <row r="1588" spans="1:26" x14ac:dyDescent="0.3">
      <c r="A1588" t="s">
        <v>4008</v>
      </c>
      <c r="B1588">
        <v>8060</v>
      </c>
      <c r="C1588" t="s">
        <v>12</v>
      </c>
      <c r="D1588">
        <v>808186</v>
      </c>
      <c r="E1588" t="s">
        <v>13</v>
      </c>
      <c r="F1588" t="s">
        <v>8152</v>
      </c>
      <c r="G1588" t="s">
        <v>21</v>
      </c>
      <c r="H1588">
        <v>125</v>
      </c>
      <c r="K1588">
        <v>0</v>
      </c>
      <c r="L1588">
        <v>0</v>
      </c>
      <c r="M1588">
        <v>0</v>
      </c>
      <c r="N1588">
        <v>0</v>
      </c>
      <c r="O1588">
        <v>0</v>
      </c>
      <c r="P1588">
        <v>0</v>
      </c>
      <c r="Q1588">
        <v>0</v>
      </c>
      <c r="R1588">
        <v>0</v>
      </c>
      <c r="S1588">
        <v>0</v>
      </c>
      <c r="T1588">
        <v>0</v>
      </c>
      <c r="U1588">
        <v>0</v>
      </c>
      <c r="V1588">
        <v>0</v>
      </c>
      <c r="X1588">
        <v>0</v>
      </c>
      <c r="Y1588">
        <v>0</v>
      </c>
    </row>
    <row r="1589" spans="1:26" x14ac:dyDescent="0.3">
      <c r="A1589" t="s">
        <v>3994</v>
      </c>
      <c r="B1589">
        <v>8060</v>
      </c>
      <c r="C1589" t="s">
        <v>12</v>
      </c>
      <c r="D1589">
        <v>808199</v>
      </c>
      <c r="E1589" t="s">
        <v>13</v>
      </c>
      <c r="F1589" t="s">
        <v>8155</v>
      </c>
      <c r="G1589" t="s">
        <v>16</v>
      </c>
      <c r="H1589">
        <v>101</v>
      </c>
      <c r="K1589">
        <v>0</v>
      </c>
      <c r="L1589">
        <v>0</v>
      </c>
      <c r="M1589">
        <v>0</v>
      </c>
      <c r="N1589">
        <v>0</v>
      </c>
      <c r="O1589">
        <v>0</v>
      </c>
      <c r="P1589">
        <v>0</v>
      </c>
      <c r="Q1589">
        <v>0</v>
      </c>
      <c r="R1589">
        <v>0</v>
      </c>
      <c r="S1589">
        <v>0</v>
      </c>
      <c r="T1589">
        <v>0</v>
      </c>
      <c r="U1589">
        <v>0</v>
      </c>
      <c r="V1589">
        <v>0</v>
      </c>
      <c r="X1589">
        <v>0</v>
      </c>
      <c r="Y1589">
        <v>0</v>
      </c>
    </row>
    <row r="1590" spans="1:26" x14ac:dyDescent="0.3">
      <c r="A1590" t="s">
        <v>3941</v>
      </c>
      <c r="B1590">
        <v>8060</v>
      </c>
      <c r="C1590" t="s">
        <v>12</v>
      </c>
      <c r="D1590">
        <v>808915</v>
      </c>
      <c r="E1590" t="s">
        <v>13</v>
      </c>
      <c r="F1590" t="s">
        <v>8157</v>
      </c>
      <c r="G1590" t="s">
        <v>16</v>
      </c>
      <c r="H1590">
        <v>62</v>
      </c>
      <c r="K1590">
        <v>0</v>
      </c>
      <c r="L1590">
        <v>0</v>
      </c>
      <c r="M1590">
        <v>0</v>
      </c>
      <c r="N1590">
        <v>0</v>
      </c>
      <c r="O1590">
        <v>0</v>
      </c>
      <c r="P1590">
        <v>0</v>
      </c>
      <c r="Q1590">
        <v>0</v>
      </c>
      <c r="R1590">
        <v>0</v>
      </c>
      <c r="S1590">
        <v>0</v>
      </c>
      <c r="T1590">
        <v>0</v>
      </c>
      <c r="U1590">
        <v>0</v>
      </c>
      <c r="V1590">
        <v>0</v>
      </c>
      <c r="X1590">
        <v>0</v>
      </c>
      <c r="Y1590">
        <v>0</v>
      </c>
      <c r="Z1590">
        <v>22</v>
      </c>
    </row>
    <row r="1591" spans="1:26" x14ac:dyDescent="0.3">
      <c r="A1591" t="s">
        <v>8159</v>
      </c>
      <c r="B1591">
        <v>6</v>
      </c>
      <c r="C1591" t="s">
        <v>12</v>
      </c>
      <c r="D1591">
        <v>99161</v>
      </c>
      <c r="E1591" t="s">
        <v>4695</v>
      </c>
      <c r="F1591" t="s">
        <v>8160</v>
      </c>
      <c r="G1591" t="s">
        <v>16</v>
      </c>
      <c r="H1591">
        <v>1</v>
      </c>
      <c r="K1591">
        <v>0</v>
      </c>
      <c r="L1591">
        <v>0</v>
      </c>
      <c r="M1591">
        <v>0</v>
      </c>
      <c r="N1591">
        <v>0</v>
      </c>
      <c r="O1591">
        <v>0</v>
      </c>
      <c r="P1591">
        <v>0</v>
      </c>
      <c r="Q1591">
        <v>0</v>
      </c>
      <c r="R1591">
        <v>0</v>
      </c>
      <c r="S1591">
        <v>0</v>
      </c>
      <c r="T1591">
        <v>0</v>
      </c>
      <c r="U1591">
        <v>0</v>
      </c>
      <c r="V1591">
        <v>0</v>
      </c>
      <c r="X1591">
        <v>0</v>
      </c>
      <c r="Y1591">
        <v>0</v>
      </c>
    </row>
    <row r="1592" spans="1:26" x14ac:dyDescent="0.3">
      <c r="A1592" t="s">
        <v>3572</v>
      </c>
      <c r="B1592">
        <v>8060</v>
      </c>
      <c r="C1592" t="s">
        <v>12</v>
      </c>
      <c r="D1592">
        <v>879223</v>
      </c>
      <c r="E1592" t="s">
        <v>13</v>
      </c>
      <c r="F1592" t="s">
        <v>7416</v>
      </c>
      <c r="G1592" t="s">
        <v>24</v>
      </c>
      <c r="H1592">
        <v>90</v>
      </c>
      <c r="K1592">
        <v>0</v>
      </c>
      <c r="L1592">
        <v>0</v>
      </c>
      <c r="M1592">
        <v>0</v>
      </c>
      <c r="N1592">
        <v>0</v>
      </c>
      <c r="O1592">
        <v>0</v>
      </c>
      <c r="P1592">
        <v>0</v>
      </c>
      <c r="Q1592">
        <v>0</v>
      </c>
      <c r="R1592">
        <v>0</v>
      </c>
      <c r="S1592">
        <v>0</v>
      </c>
      <c r="T1592">
        <v>0</v>
      </c>
      <c r="U1592">
        <v>0</v>
      </c>
      <c r="V1592">
        <v>0</v>
      </c>
      <c r="X1592">
        <v>0</v>
      </c>
      <c r="Y1592">
        <v>0</v>
      </c>
    </row>
    <row r="1593" spans="1:26" x14ac:dyDescent="0.3">
      <c r="A1593" t="s">
        <v>3937</v>
      </c>
      <c r="B1593">
        <v>8060</v>
      </c>
      <c r="C1593" t="s">
        <v>12</v>
      </c>
      <c r="D1593">
        <v>882664</v>
      </c>
      <c r="E1593" t="s">
        <v>8162</v>
      </c>
      <c r="F1593" t="s">
        <v>8163</v>
      </c>
      <c r="G1593" t="s">
        <v>16</v>
      </c>
      <c r="H1593">
        <v>15</v>
      </c>
      <c r="K1593">
        <v>0</v>
      </c>
      <c r="L1593">
        <v>0</v>
      </c>
      <c r="M1593">
        <v>0</v>
      </c>
      <c r="N1593">
        <v>0</v>
      </c>
      <c r="O1593">
        <v>0</v>
      </c>
      <c r="P1593">
        <v>0</v>
      </c>
      <c r="Q1593">
        <v>0</v>
      </c>
      <c r="R1593">
        <v>0</v>
      </c>
      <c r="S1593">
        <v>0</v>
      </c>
      <c r="T1593">
        <v>0</v>
      </c>
      <c r="U1593">
        <v>0</v>
      </c>
      <c r="V1593">
        <v>0</v>
      </c>
      <c r="X1593">
        <v>0</v>
      </c>
      <c r="Y1593">
        <v>0</v>
      </c>
    </row>
    <row r="1594" spans="1:26" x14ac:dyDescent="0.3">
      <c r="A1594" t="s">
        <v>3888</v>
      </c>
      <c r="B1594">
        <v>8010</v>
      </c>
      <c r="C1594" t="s">
        <v>12</v>
      </c>
      <c r="D1594">
        <v>804700</v>
      </c>
      <c r="E1594" t="s">
        <v>13</v>
      </c>
      <c r="F1594" t="s">
        <v>8166</v>
      </c>
      <c r="G1594" t="s">
        <v>19</v>
      </c>
      <c r="H1594">
        <v>5</v>
      </c>
      <c r="K1594">
        <v>0</v>
      </c>
      <c r="L1594">
        <v>0</v>
      </c>
      <c r="M1594">
        <v>0</v>
      </c>
      <c r="N1594">
        <v>0</v>
      </c>
      <c r="O1594">
        <v>0</v>
      </c>
      <c r="P1594">
        <v>0</v>
      </c>
      <c r="Q1594">
        <v>0</v>
      </c>
      <c r="R1594">
        <v>0</v>
      </c>
      <c r="S1594">
        <v>0</v>
      </c>
      <c r="T1594">
        <v>0</v>
      </c>
      <c r="U1594">
        <v>0</v>
      </c>
      <c r="V1594">
        <v>0</v>
      </c>
      <c r="X1594">
        <v>0</v>
      </c>
      <c r="Y1594">
        <v>0</v>
      </c>
    </row>
    <row r="1595" spans="1:26" x14ac:dyDescent="0.3">
      <c r="A1595" t="s">
        <v>8168</v>
      </c>
      <c r="B1595">
        <v>8060</v>
      </c>
      <c r="C1595" t="s">
        <v>14</v>
      </c>
      <c r="D1595">
        <v>533613</v>
      </c>
      <c r="E1595" t="s">
        <v>13</v>
      </c>
      <c r="F1595" t="s">
        <v>8169</v>
      </c>
      <c r="G1595" t="s">
        <v>19</v>
      </c>
      <c r="H1595">
        <v>1</v>
      </c>
      <c r="K1595">
        <v>0</v>
      </c>
      <c r="L1595">
        <v>0</v>
      </c>
      <c r="M1595">
        <v>0</v>
      </c>
      <c r="N1595">
        <v>0</v>
      </c>
      <c r="O1595">
        <v>0</v>
      </c>
      <c r="P1595">
        <v>0</v>
      </c>
      <c r="Q1595">
        <v>0</v>
      </c>
      <c r="R1595">
        <v>0</v>
      </c>
      <c r="S1595">
        <v>0</v>
      </c>
      <c r="T1595">
        <v>0</v>
      </c>
      <c r="U1595">
        <v>0</v>
      </c>
      <c r="V1595">
        <v>0</v>
      </c>
      <c r="X1595">
        <v>0</v>
      </c>
      <c r="Y1595">
        <v>0</v>
      </c>
      <c r="Z1595">
        <v>20</v>
      </c>
    </row>
    <row r="1596" spans="1:26" x14ac:dyDescent="0.3">
      <c r="A1596" t="s">
        <v>3771</v>
      </c>
      <c r="B1596">
        <v>8060</v>
      </c>
      <c r="C1596" t="s">
        <v>14</v>
      </c>
      <c r="D1596">
        <v>804505</v>
      </c>
      <c r="E1596" t="s">
        <v>13</v>
      </c>
      <c r="F1596" t="s">
        <v>8171</v>
      </c>
      <c r="G1596" t="s">
        <v>21</v>
      </c>
      <c r="H1596">
        <v>110</v>
      </c>
      <c r="K1596">
        <v>0</v>
      </c>
      <c r="L1596">
        <v>0</v>
      </c>
      <c r="M1596">
        <v>0</v>
      </c>
      <c r="N1596">
        <v>0</v>
      </c>
      <c r="O1596">
        <v>0</v>
      </c>
      <c r="P1596">
        <v>0</v>
      </c>
      <c r="Q1596">
        <v>0</v>
      </c>
      <c r="R1596">
        <v>0</v>
      </c>
      <c r="S1596">
        <v>0</v>
      </c>
      <c r="T1596">
        <v>0</v>
      </c>
      <c r="U1596">
        <v>0</v>
      </c>
      <c r="V1596">
        <v>0</v>
      </c>
      <c r="X1596">
        <v>0</v>
      </c>
      <c r="Y1596">
        <v>0</v>
      </c>
    </row>
    <row r="1597" spans="1:26" x14ac:dyDescent="0.3">
      <c r="A1597" t="s">
        <v>3749</v>
      </c>
      <c r="B1597">
        <v>8060</v>
      </c>
      <c r="C1597" t="s">
        <v>14</v>
      </c>
      <c r="D1597">
        <v>804562</v>
      </c>
      <c r="E1597" t="s">
        <v>13</v>
      </c>
      <c r="F1597" t="s">
        <v>7542</v>
      </c>
      <c r="G1597" t="s">
        <v>19</v>
      </c>
      <c r="H1597">
        <v>100</v>
      </c>
      <c r="K1597">
        <v>0</v>
      </c>
      <c r="L1597">
        <v>0</v>
      </c>
      <c r="M1597">
        <v>0</v>
      </c>
      <c r="N1597">
        <v>0</v>
      </c>
      <c r="O1597">
        <v>0</v>
      </c>
      <c r="P1597">
        <v>0</v>
      </c>
      <c r="Q1597">
        <v>0</v>
      </c>
      <c r="R1597">
        <v>0</v>
      </c>
      <c r="S1597">
        <v>0</v>
      </c>
      <c r="T1597">
        <v>0</v>
      </c>
      <c r="U1597">
        <v>0</v>
      </c>
      <c r="V1597">
        <v>0</v>
      </c>
      <c r="X1597">
        <v>0</v>
      </c>
      <c r="Y1597">
        <v>0</v>
      </c>
    </row>
    <row r="1598" spans="1:26" x14ac:dyDescent="0.3">
      <c r="A1598" t="s">
        <v>3767</v>
      </c>
      <c r="B1598">
        <v>8060</v>
      </c>
      <c r="C1598" t="s">
        <v>14</v>
      </c>
      <c r="D1598">
        <v>804596</v>
      </c>
      <c r="E1598" t="s">
        <v>13</v>
      </c>
      <c r="F1598" t="s">
        <v>8175</v>
      </c>
      <c r="G1598" t="s">
        <v>17</v>
      </c>
      <c r="H1598">
        <v>80</v>
      </c>
      <c r="K1598">
        <v>0</v>
      </c>
      <c r="L1598">
        <v>0</v>
      </c>
      <c r="M1598">
        <v>0</v>
      </c>
      <c r="N1598">
        <v>0</v>
      </c>
      <c r="O1598">
        <v>0</v>
      </c>
      <c r="P1598">
        <v>0</v>
      </c>
      <c r="Q1598">
        <v>0</v>
      </c>
      <c r="R1598">
        <v>0</v>
      </c>
      <c r="S1598">
        <v>0</v>
      </c>
      <c r="T1598">
        <v>0</v>
      </c>
      <c r="U1598">
        <v>0</v>
      </c>
      <c r="V1598">
        <v>0</v>
      </c>
      <c r="X1598">
        <v>0</v>
      </c>
      <c r="Y1598">
        <v>0</v>
      </c>
    </row>
    <row r="1599" spans="1:26" x14ac:dyDescent="0.3">
      <c r="A1599" t="s">
        <v>3750</v>
      </c>
      <c r="B1599">
        <v>8060</v>
      </c>
      <c r="C1599" t="s">
        <v>14</v>
      </c>
      <c r="D1599">
        <v>806300</v>
      </c>
      <c r="E1599" t="s">
        <v>13</v>
      </c>
      <c r="F1599" t="s">
        <v>8177</v>
      </c>
      <c r="G1599" t="s">
        <v>17</v>
      </c>
      <c r="H1599">
        <v>90</v>
      </c>
      <c r="K1599">
        <v>0</v>
      </c>
      <c r="L1599">
        <v>0</v>
      </c>
      <c r="M1599">
        <v>0</v>
      </c>
      <c r="N1599">
        <v>0</v>
      </c>
      <c r="O1599">
        <v>0</v>
      </c>
      <c r="P1599">
        <v>0</v>
      </c>
      <c r="Q1599">
        <v>0</v>
      </c>
      <c r="R1599">
        <v>0</v>
      </c>
      <c r="S1599">
        <v>0</v>
      </c>
      <c r="T1599">
        <v>0</v>
      </c>
      <c r="U1599">
        <v>0</v>
      </c>
      <c r="V1599">
        <v>0</v>
      </c>
      <c r="X1599">
        <v>0</v>
      </c>
      <c r="Y1599">
        <v>0</v>
      </c>
    </row>
    <row r="1600" spans="1:26" x14ac:dyDescent="0.3">
      <c r="A1600" t="s">
        <v>3899</v>
      </c>
      <c r="B1600">
        <v>8060</v>
      </c>
      <c r="C1600" t="s">
        <v>12</v>
      </c>
      <c r="D1600">
        <v>856042</v>
      </c>
      <c r="E1600" t="s">
        <v>13</v>
      </c>
      <c r="F1600" t="s">
        <v>8179</v>
      </c>
      <c r="G1600" t="s">
        <v>26</v>
      </c>
      <c r="H1600">
        <v>35</v>
      </c>
      <c r="K1600">
        <v>0</v>
      </c>
      <c r="L1600">
        <v>0</v>
      </c>
      <c r="M1600">
        <v>0</v>
      </c>
      <c r="N1600">
        <v>0</v>
      </c>
      <c r="O1600">
        <v>0</v>
      </c>
      <c r="P1600">
        <v>0</v>
      </c>
      <c r="Q1600">
        <v>0</v>
      </c>
      <c r="R1600">
        <v>0</v>
      </c>
      <c r="S1600">
        <v>0</v>
      </c>
      <c r="T1600">
        <v>0</v>
      </c>
      <c r="U1600">
        <v>0</v>
      </c>
      <c r="V1600">
        <v>0</v>
      </c>
      <c r="X1600">
        <v>0</v>
      </c>
      <c r="Y1600">
        <v>0</v>
      </c>
    </row>
    <row r="1601" spans="1:26" x14ac:dyDescent="0.3">
      <c r="A1601" t="s">
        <v>3792</v>
      </c>
      <c r="B1601">
        <v>8060</v>
      </c>
      <c r="C1601" t="s">
        <v>14</v>
      </c>
      <c r="D1601">
        <v>882351</v>
      </c>
      <c r="E1601" t="s">
        <v>8180</v>
      </c>
      <c r="F1601" t="s">
        <v>7757</v>
      </c>
      <c r="G1601" t="s">
        <v>16</v>
      </c>
      <c r="H1601">
        <v>6</v>
      </c>
      <c r="K1601">
        <v>0</v>
      </c>
      <c r="L1601">
        <v>0</v>
      </c>
      <c r="M1601">
        <v>0</v>
      </c>
      <c r="N1601">
        <v>0</v>
      </c>
      <c r="O1601">
        <v>0</v>
      </c>
      <c r="P1601">
        <v>0</v>
      </c>
      <c r="Q1601">
        <v>0</v>
      </c>
      <c r="R1601">
        <v>0</v>
      </c>
      <c r="S1601">
        <v>0</v>
      </c>
      <c r="T1601">
        <v>0</v>
      </c>
      <c r="U1601">
        <v>0</v>
      </c>
      <c r="V1601">
        <v>0</v>
      </c>
      <c r="X1601">
        <v>0</v>
      </c>
      <c r="Y1601">
        <v>0</v>
      </c>
    </row>
    <row r="1602" spans="1:26" x14ac:dyDescent="0.3">
      <c r="A1602" t="s">
        <v>4055</v>
      </c>
      <c r="B1602">
        <v>8060</v>
      </c>
      <c r="C1602" t="s">
        <v>14</v>
      </c>
      <c r="D1602">
        <v>882543</v>
      </c>
      <c r="E1602" t="s">
        <v>8182</v>
      </c>
      <c r="F1602" t="s">
        <v>8183</v>
      </c>
      <c r="G1602" t="s">
        <v>16</v>
      </c>
      <c r="H1602">
        <v>8</v>
      </c>
      <c r="K1602">
        <v>0</v>
      </c>
      <c r="L1602">
        <v>0</v>
      </c>
      <c r="M1602">
        <v>0</v>
      </c>
      <c r="N1602">
        <v>0</v>
      </c>
      <c r="O1602">
        <v>0</v>
      </c>
      <c r="P1602">
        <v>0</v>
      </c>
      <c r="Q1602">
        <v>0</v>
      </c>
      <c r="R1602">
        <v>0</v>
      </c>
      <c r="S1602">
        <v>0</v>
      </c>
      <c r="T1602">
        <v>0</v>
      </c>
      <c r="U1602">
        <v>0</v>
      </c>
      <c r="V1602">
        <v>0</v>
      </c>
      <c r="X1602">
        <v>0</v>
      </c>
      <c r="Y1602">
        <v>0</v>
      </c>
      <c r="Z1602">
        <v>6</v>
      </c>
    </row>
    <row r="1603" spans="1:26" x14ac:dyDescent="0.3">
      <c r="A1603" t="s">
        <v>3595</v>
      </c>
      <c r="B1603">
        <v>8060</v>
      </c>
      <c r="C1603" t="s">
        <v>14</v>
      </c>
      <c r="D1603">
        <v>883084</v>
      </c>
      <c r="E1603" t="s">
        <v>8185</v>
      </c>
      <c r="F1603" t="s">
        <v>8186</v>
      </c>
      <c r="G1603" t="s">
        <v>19</v>
      </c>
      <c r="H1603">
        <v>2</v>
      </c>
      <c r="K1603">
        <v>0</v>
      </c>
      <c r="L1603">
        <v>0</v>
      </c>
      <c r="M1603">
        <v>0</v>
      </c>
      <c r="N1603">
        <v>0</v>
      </c>
      <c r="O1603">
        <v>0</v>
      </c>
      <c r="P1603">
        <v>0</v>
      </c>
      <c r="Q1603">
        <v>0</v>
      </c>
      <c r="R1603">
        <v>0</v>
      </c>
      <c r="S1603">
        <v>0</v>
      </c>
      <c r="T1603">
        <v>0</v>
      </c>
      <c r="U1603">
        <v>0</v>
      </c>
      <c r="V1603">
        <v>0</v>
      </c>
      <c r="X1603">
        <v>0</v>
      </c>
      <c r="Y1603">
        <v>0</v>
      </c>
    </row>
    <row r="1604" spans="1:26" x14ac:dyDescent="0.3">
      <c r="A1604" t="s">
        <v>3795</v>
      </c>
      <c r="B1604">
        <v>8060</v>
      </c>
      <c r="C1604" t="s">
        <v>14</v>
      </c>
      <c r="D1604">
        <v>883084</v>
      </c>
      <c r="E1604" t="s">
        <v>8188</v>
      </c>
      <c r="F1604" t="s">
        <v>8189</v>
      </c>
      <c r="G1604" t="s">
        <v>16</v>
      </c>
      <c r="H1604">
        <v>4</v>
      </c>
      <c r="J1604">
        <v>2</v>
      </c>
      <c r="K1604">
        <v>0</v>
      </c>
      <c r="L1604">
        <v>0</v>
      </c>
      <c r="M1604">
        <v>0</v>
      </c>
      <c r="N1604">
        <v>0</v>
      </c>
      <c r="O1604">
        <v>0</v>
      </c>
      <c r="P1604">
        <v>0</v>
      </c>
      <c r="Q1604">
        <v>0</v>
      </c>
      <c r="R1604">
        <v>0</v>
      </c>
      <c r="S1604">
        <v>0</v>
      </c>
      <c r="T1604">
        <v>0</v>
      </c>
      <c r="U1604">
        <v>0</v>
      </c>
      <c r="V1604">
        <v>0</v>
      </c>
      <c r="X1604">
        <v>0</v>
      </c>
      <c r="Y1604">
        <v>0</v>
      </c>
      <c r="Z1604">
        <v>0</v>
      </c>
    </row>
    <row r="1605" spans="1:26" x14ac:dyDescent="0.3">
      <c r="A1605" t="s">
        <v>3842</v>
      </c>
      <c r="B1605">
        <v>8060</v>
      </c>
      <c r="C1605" t="s">
        <v>14</v>
      </c>
      <c r="D1605">
        <v>883084</v>
      </c>
      <c r="E1605" t="s">
        <v>8192</v>
      </c>
      <c r="F1605" t="s">
        <v>8193</v>
      </c>
      <c r="G1605">
        <v>5</v>
      </c>
      <c r="H1605">
        <v>1</v>
      </c>
      <c r="K1605">
        <v>0</v>
      </c>
      <c r="L1605">
        <v>0</v>
      </c>
      <c r="M1605">
        <v>0</v>
      </c>
      <c r="N1605">
        <v>0</v>
      </c>
      <c r="O1605">
        <v>0</v>
      </c>
      <c r="P1605">
        <v>0</v>
      </c>
      <c r="Q1605">
        <v>0</v>
      </c>
      <c r="R1605">
        <v>0</v>
      </c>
      <c r="S1605">
        <v>0</v>
      </c>
      <c r="T1605">
        <v>0</v>
      </c>
      <c r="U1605">
        <v>0</v>
      </c>
      <c r="V1605">
        <v>0</v>
      </c>
      <c r="X1605">
        <v>0</v>
      </c>
      <c r="Y1605">
        <v>0</v>
      </c>
    </row>
    <row r="1606" spans="1:26" x14ac:dyDescent="0.3">
      <c r="A1606" t="s">
        <v>3843</v>
      </c>
      <c r="B1606">
        <v>8060</v>
      </c>
      <c r="C1606" t="s">
        <v>14</v>
      </c>
      <c r="D1606">
        <v>883084</v>
      </c>
      <c r="E1606" t="s">
        <v>8194</v>
      </c>
      <c r="F1606" t="s">
        <v>8195</v>
      </c>
      <c r="G1606" t="s">
        <v>16</v>
      </c>
      <c r="H1606">
        <v>5</v>
      </c>
      <c r="K1606">
        <v>0</v>
      </c>
      <c r="L1606">
        <v>0</v>
      </c>
      <c r="M1606">
        <v>0</v>
      </c>
      <c r="N1606">
        <v>0</v>
      </c>
      <c r="O1606">
        <v>0</v>
      </c>
      <c r="P1606">
        <v>0</v>
      </c>
      <c r="Q1606">
        <v>0</v>
      </c>
      <c r="R1606">
        <v>0</v>
      </c>
      <c r="S1606">
        <v>0</v>
      </c>
      <c r="T1606">
        <v>0</v>
      </c>
      <c r="U1606">
        <v>0</v>
      </c>
      <c r="V1606">
        <v>0</v>
      </c>
      <c r="X1606">
        <v>0</v>
      </c>
      <c r="Y1606">
        <v>0</v>
      </c>
    </row>
    <row r="1607" spans="1:26" x14ac:dyDescent="0.3">
      <c r="A1607" t="s">
        <v>3845</v>
      </c>
      <c r="B1607">
        <v>8060</v>
      </c>
      <c r="C1607" t="s">
        <v>14</v>
      </c>
      <c r="D1607">
        <v>883084</v>
      </c>
      <c r="E1607" t="s">
        <v>8198</v>
      </c>
      <c r="F1607" t="s">
        <v>8199</v>
      </c>
      <c r="G1607" t="s">
        <v>19</v>
      </c>
      <c r="H1607">
        <v>3</v>
      </c>
      <c r="K1607">
        <v>0</v>
      </c>
      <c r="L1607">
        <v>0</v>
      </c>
      <c r="M1607">
        <v>0</v>
      </c>
      <c r="N1607">
        <v>0</v>
      </c>
      <c r="O1607">
        <v>0</v>
      </c>
      <c r="P1607">
        <v>0</v>
      </c>
      <c r="Q1607">
        <v>0</v>
      </c>
      <c r="R1607">
        <v>0</v>
      </c>
      <c r="S1607">
        <v>0</v>
      </c>
      <c r="T1607">
        <v>0</v>
      </c>
      <c r="U1607">
        <v>0</v>
      </c>
      <c r="V1607">
        <v>0</v>
      </c>
      <c r="X1607">
        <v>0</v>
      </c>
      <c r="Y1607">
        <v>0</v>
      </c>
    </row>
    <row r="1608" spans="1:26" x14ac:dyDescent="0.3">
      <c r="A1608" t="s">
        <v>3846</v>
      </c>
      <c r="B1608">
        <v>8060</v>
      </c>
      <c r="C1608" t="s">
        <v>14</v>
      </c>
      <c r="D1608">
        <v>883084</v>
      </c>
      <c r="E1608" t="s">
        <v>8200</v>
      </c>
      <c r="F1608" t="s">
        <v>8201</v>
      </c>
      <c r="G1608" t="s">
        <v>19</v>
      </c>
      <c r="H1608">
        <v>7</v>
      </c>
      <c r="K1608">
        <v>0</v>
      </c>
      <c r="L1608">
        <v>0</v>
      </c>
      <c r="M1608">
        <v>0</v>
      </c>
      <c r="N1608">
        <v>0</v>
      </c>
      <c r="O1608">
        <v>0</v>
      </c>
      <c r="P1608">
        <v>0</v>
      </c>
      <c r="Q1608">
        <v>0</v>
      </c>
      <c r="R1608">
        <v>0</v>
      </c>
      <c r="S1608">
        <v>0</v>
      </c>
      <c r="T1608">
        <v>0</v>
      </c>
      <c r="U1608">
        <v>0</v>
      </c>
      <c r="V1608">
        <v>0</v>
      </c>
      <c r="X1608">
        <v>0</v>
      </c>
      <c r="Y1608">
        <v>0</v>
      </c>
    </row>
    <row r="1609" spans="1:26" x14ac:dyDescent="0.3">
      <c r="A1609" t="s">
        <v>3803</v>
      </c>
      <c r="B1609">
        <v>8060</v>
      </c>
      <c r="C1609" t="s">
        <v>14</v>
      </c>
      <c r="D1609">
        <v>884524</v>
      </c>
      <c r="E1609" t="s">
        <v>8203</v>
      </c>
      <c r="F1609" t="s">
        <v>6476</v>
      </c>
      <c r="G1609" t="s">
        <v>16</v>
      </c>
      <c r="H1609">
        <v>20</v>
      </c>
      <c r="I1609">
        <v>15</v>
      </c>
      <c r="J1609">
        <v>9</v>
      </c>
      <c r="K1609">
        <v>0</v>
      </c>
      <c r="L1609">
        <v>0</v>
      </c>
      <c r="M1609">
        <v>0</v>
      </c>
      <c r="N1609">
        <v>0</v>
      </c>
      <c r="O1609">
        <v>0</v>
      </c>
      <c r="P1609">
        <v>0</v>
      </c>
      <c r="Q1609">
        <v>0</v>
      </c>
      <c r="R1609">
        <v>0</v>
      </c>
      <c r="S1609">
        <v>0</v>
      </c>
      <c r="T1609">
        <v>0</v>
      </c>
      <c r="U1609">
        <v>0</v>
      </c>
      <c r="V1609">
        <v>0</v>
      </c>
      <c r="X1609">
        <v>0</v>
      </c>
      <c r="Y1609">
        <v>0</v>
      </c>
      <c r="Z1609">
        <v>141</v>
      </c>
    </row>
    <row r="1610" spans="1:26" x14ac:dyDescent="0.3">
      <c r="A1610" t="s">
        <v>3764</v>
      </c>
      <c r="B1610">
        <v>8060</v>
      </c>
      <c r="C1610" t="s">
        <v>14</v>
      </c>
      <c r="D1610">
        <v>885910</v>
      </c>
      <c r="E1610" t="s">
        <v>8206</v>
      </c>
      <c r="F1610" t="s">
        <v>8207</v>
      </c>
      <c r="G1610" t="s">
        <v>16</v>
      </c>
      <c r="H1610">
        <v>30</v>
      </c>
      <c r="I1610">
        <v>0</v>
      </c>
      <c r="J1610">
        <v>10</v>
      </c>
      <c r="K1610">
        <v>0</v>
      </c>
      <c r="L1610">
        <v>0</v>
      </c>
      <c r="M1610">
        <v>0</v>
      </c>
      <c r="N1610">
        <v>0</v>
      </c>
      <c r="O1610">
        <v>0</v>
      </c>
      <c r="P1610">
        <v>0</v>
      </c>
      <c r="Q1610">
        <v>0</v>
      </c>
      <c r="R1610">
        <v>0</v>
      </c>
      <c r="S1610">
        <v>0</v>
      </c>
      <c r="T1610">
        <v>0</v>
      </c>
      <c r="U1610">
        <v>0</v>
      </c>
      <c r="V1610">
        <v>0</v>
      </c>
      <c r="X1610">
        <v>0</v>
      </c>
      <c r="Y1610">
        <v>0</v>
      </c>
      <c r="Z1610">
        <v>36</v>
      </c>
    </row>
    <row r="1611" spans="1:26" x14ac:dyDescent="0.3">
      <c r="A1611" t="s">
        <v>3769</v>
      </c>
      <c r="B1611">
        <v>8060</v>
      </c>
      <c r="C1611" t="s">
        <v>14</v>
      </c>
      <c r="D1611">
        <v>885910</v>
      </c>
      <c r="E1611" t="s">
        <v>8209</v>
      </c>
      <c r="F1611" t="s">
        <v>8210</v>
      </c>
      <c r="G1611" t="s">
        <v>17</v>
      </c>
      <c r="H1611">
        <v>70</v>
      </c>
      <c r="K1611">
        <v>0</v>
      </c>
      <c r="L1611">
        <v>0</v>
      </c>
      <c r="M1611">
        <v>0</v>
      </c>
      <c r="N1611">
        <v>0</v>
      </c>
      <c r="O1611">
        <v>0</v>
      </c>
      <c r="P1611">
        <v>0</v>
      </c>
      <c r="Q1611">
        <v>0</v>
      </c>
      <c r="R1611">
        <v>0</v>
      </c>
      <c r="S1611">
        <v>0</v>
      </c>
      <c r="T1611">
        <v>0</v>
      </c>
      <c r="U1611">
        <v>0</v>
      </c>
      <c r="V1611">
        <v>0</v>
      </c>
      <c r="X1611">
        <v>0</v>
      </c>
      <c r="Y1611">
        <v>0</v>
      </c>
    </row>
    <row r="1612" spans="1:26" x14ac:dyDescent="0.3">
      <c r="A1612" t="s">
        <v>4039</v>
      </c>
      <c r="B1612">
        <v>8060</v>
      </c>
      <c r="C1612" t="s">
        <v>14</v>
      </c>
      <c r="D1612">
        <v>885910</v>
      </c>
      <c r="E1612" t="s">
        <v>8212</v>
      </c>
      <c r="F1612" t="s">
        <v>8213</v>
      </c>
      <c r="G1612" t="s">
        <v>16</v>
      </c>
      <c r="H1612">
        <v>60</v>
      </c>
      <c r="I1612">
        <v>4</v>
      </c>
      <c r="J1612">
        <v>5</v>
      </c>
      <c r="K1612">
        <v>0</v>
      </c>
      <c r="L1612">
        <v>0</v>
      </c>
      <c r="M1612">
        <v>0</v>
      </c>
      <c r="N1612">
        <v>0</v>
      </c>
      <c r="O1612">
        <v>0</v>
      </c>
      <c r="P1612">
        <v>0</v>
      </c>
      <c r="Q1612">
        <v>0</v>
      </c>
      <c r="R1612">
        <v>0</v>
      </c>
      <c r="S1612">
        <v>0</v>
      </c>
      <c r="T1612">
        <v>0</v>
      </c>
      <c r="U1612">
        <v>0</v>
      </c>
      <c r="V1612">
        <v>0</v>
      </c>
      <c r="X1612">
        <v>0</v>
      </c>
      <c r="Y1612">
        <v>0</v>
      </c>
      <c r="Z1612">
        <v>132</v>
      </c>
    </row>
    <row r="1613" spans="1:26" x14ac:dyDescent="0.3">
      <c r="A1613" t="s">
        <v>4040</v>
      </c>
      <c r="B1613">
        <v>8060</v>
      </c>
      <c r="C1613" t="s">
        <v>14</v>
      </c>
      <c r="D1613">
        <v>885910</v>
      </c>
      <c r="E1613" t="s">
        <v>8215</v>
      </c>
      <c r="F1613" t="s">
        <v>8216</v>
      </c>
      <c r="G1613" t="s">
        <v>16</v>
      </c>
      <c r="H1613">
        <v>40</v>
      </c>
      <c r="I1613">
        <v>4</v>
      </c>
      <c r="J1613">
        <v>6</v>
      </c>
      <c r="K1613">
        <v>0</v>
      </c>
      <c r="L1613">
        <v>0</v>
      </c>
      <c r="M1613">
        <v>0</v>
      </c>
      <c r="N1613">
        <v>0</v>
      </c>
      <c r="O1613">
        <v>0</v>
      </c>
      <c r="P1613">
        <v>0</v>
      </c>
      <c r="Q1613">
        <v>0</v>
      </c>
      <c r="R1613">
        <v>0</v>
      </c>
      <c r="S1613">
        <v>0</v>
      </c>
      <c r="T1613">
        <v>0</v>
      </c>
      <c r="U1613">
        <v>0</v>
      </c>
      <c r="V1613">
        <v>0</v>
      </c>
      <c r="X1613">
        <v>0</v>
      </c>
      <c r="Y1613">
        <v>0</v>
      </c>
      <c r="Z1613">
        <v>110</v>
      </c>
    </row>
    <row r="1614" spans="1:26" x14ac:dyDescent="0.3">
      <c r="A1614" t="s">
        <v>4041</v>
      </c>
      <c r="B1614">
        <v>8060</v>
      </c>
      <c r="C1614" t="s">
        <v>14</v>
      </c>
      <c r="D1614">
        <v>885910</v>
      </c>
      <c r="E1614" t="s">
        <v>8218</v>
      </c>
      <c r="F1614" t="s">
        <v>8219</v>
      </c>
      <c r="G1614" t="s">
        <v>16</v>
      </c>
      <c r="H1614">
        <v>50</v>
      </c>
      <c r="I1614">
        <v>2</v>
      </c>
      <c r="J1614">
        <v>2</v>
      </c>
      <c r="K1614">
        <v>0</v>
      </c>
      <c r="L1614">
        <v>0</v>
      </c>
      <c r="M1614">
        <v>0</v>
      </c>
      <c r="N1614">
        <v>0</v>
      </c>
      <c r="O1614">
        <v>0</v>
      </c>
      <c r="P1614">
        <v>0</v>
      </c>
      <c r="Q1614">
        <v>0</v>
      </c>
      <c r="R1614">
        <v>0</v>
      </c>
      <c r="S1614">
        <v>0</v>
      </c>
      <c r="T1614">
        <v>0</v>
      </c>
      <c r="U1614">
        <v>0</v>
      </c>
      <c r="V1614">
        <v>0</v>
      </c>
      <c r="X1614">
        <v>0</v>
      </c>
      <c r="Y1614">
        <v>0</v>
      </c>
      <c r="Z1614">
        <v>96</v>
      </c>
    </row>
    <row r="1615" spans="1:26" x14ac:dyDescent="0.3">
      <c r="A1615" t="s">
        <v>3198</v>
      </c>
      <c r="B1615">
        <v>50</v>
      </c>
      <c r="C1615" t="s">
        <v>14</v>
      </c>
      <c r="D1615">
        <v>27828</v>
      </c>
      <c r="E1615" t="s">
        <v>15</v>
      </c>
      <c r="F1615" t="s">
        <v>8220</v>
      </c>
      <c r="G1615" t="s">
        <v>4614</v>
      </c>
      <c r="H1615">
        <v>1</v>
      </c>
      <c r="I1615">
        <v>2</v>
      </c>
      <c r="J1615">
        <v>8</v>
      </c>
      <c r="K1615">
        <v>0</v>
      </c>
      <c r="L1615">
        <v>0</v>
      </c>
      <c r="M1615">
        <v>0</v>
      </c>
      <c r="N1615">
        <v>0</v>
      </c>
      <c r="O1615">
        <v>0</v>
      </c>
      <c r="P1615">
        <v>0</v>
      </c>
      <c r="Q1615">
        <v>0</v>
      </c>
      <c r="R1615">
        <v>0</v>
      </c>
      <c r="S1615">
        <v>0</v>
      </c>
      <c r="T1615">
        <v>0</v>
      </c>
      <c r="U1615">
        <v>0</v>
      </c>
      <c r="V1615">
        <v>0</v>
      </c>
      <c r="X1615">
        <v>0</v>
      </c>
      <c r="Y1615">
        <v>0.98347107438016534</v>
      </c>
      <c r="Z1615">
        <v>121</v>
      </c>
    </row>
    <row r="1616" spans="1:26" x14ac:dyDescent="0.3">
      <c r="A1616" t="s">
        <v>3498</v>
      </c>
      <c r="B1616">
        <v>12</v>
      </c>
      <c r="C1616" t="s">
        <v>7</v>
      </c>
      <c r="D1616">
        <v>533298</v>
      </c>
      <c r="E1616" t="s">
        <v>13</v>
      </c>
      <c r="F1616" t="s">
        <v>8224</v>
      </c>
      <c r="G1616" t="s">
        <v>4614</v>
      </c>
      <c r="H1616">
        <v>1</v>
      </c>
      <c r="K1616">
        <v>0</v>
      </c>
      <c r="L1616">
        <v>0</v>
      </c>
      <c r="M1616">
        <v>0</v>
      </c>
      <c r="N1616">
        <v>0</v>
      </c>
      <c r="O1616">
        <v>0</v>
      </c>
      <c r="P1616">
        <v>0</v>
      </c>
      <c r="Q1616">
        <v>0</v>
      </c>
      <c r="R1616">
        <v>0</v>
      </c>
      <c r="S1616">
        <v>0</v>
      </c>
      <c r="T1616">
        <v>0</v>
      </c>
      <c r="U1616">
        <v>0</v>
      </c>
      <c r="V1616">
        <v>0</v>
      </c>
      <c r="X1616">
        <v>0</v>
      </c>
      <c r="Y1616">
        <v>0</v>
      </c>
    </row>
    <row r="1617" spans="1:26" x14ac:dyDescent="0.3">
      <c r="A1617" t="s">
        <v>8230</v>
      </c>
      <c r="B1617">
        <v>47</v>
      </c>
      <c r="C1617" t="s">
        <v>7</v>
      </c>
      <c r="D1617">
        <v>533660</v>
      </c>
      <c r="E1617">
        <v>0</v>
      </c>
      <c r="F1617" t="s">
        <v>8231</v>
      </c>
      <c r="G1617">
        <v>7</v>
      </c>
      <c r="H1617">
        <v>1</v>
      </c>
      <c r="J1617">
        <v>8</v>
      </c>
      <c r="K1617">
        <v>0</v>
      </c>
      <c r="L1617">
        <v>0</v>
      </c>
      <c r="M1617">
        <v>0</v>
      </c>
      <c r="N1617">
        <v>0</v>
      </c>
      <c r="O1617">
        <v>0</v>
      </c>
      <c r="P1617">
        <v>0</v>
      </c>
      <c r="Q1617">
        <v>0</v>
      </c>
      <c r="R1617">
        <v>0</v>
      </c>
      <c r="S1617">
        <v>0</v>
      </c>
      <c r="T1617">
        <v>0</v>
      </c>
      <c r="U1617">
        <v>0</v>
      </c>
      <c r="V1617">
        <v>0</v>
      </c>
      <c r="X1617">
        <v>0</v>
      </c>
      <c r="Z1617">
        <v>8</v>
      </c>
    </row>
    <row r="1618" spans="1:26" x14ac:dyDescent="0.3">
      <c r="A1618" t="s">
        <v>8233</v>
      </c>
      <c r="B1618">
        <v>51</v>
      </c>
      <c r="C1618" t="s">
        <v>9</v>
      </c>
      <c r="D1618">
        <v>533661</v>
      </c>
      <c r="E1618">
        <v>0</v>
      </c>
      <c r="F1618" t="s">
        <v>8234</v>
      </c>
      <c r="G1618">
        <v>7</v>
      </c>
      <c r="H1618">
        <v>1</v>
      </c>
      <c r="J1618">
        <v>0</v>
      </c>
      <c r="K1618">
        <v>0</v>
      </c>
      <c r="L1618">
        <v>0</v>
      </c>
      <c r="M1618">
        <v>0</v>
      </c>
      <c r="N1618">
        <v>0</v>
      </c>
      <c r="O1618">
        <v>0</v>
      </c>
      <c r="P1618">
        <v>0</v>
      </c>
      <c r="Q1618">
        <v>0</v>
      </c>
      <c r="R1618">
        <v>0</v>
      </c>
      <c r="S1618">
        <v>0</v>
      </c>
      <c r="T1618">
        <v>0</v>
      </c>
      <c r="U1618">
        <v>0</v>
      </c>
      <c r="V1618">
        <v>0</v>
      </c>
      <c r="X1618">
        <v>0</v>
      </c>
    </row>
    <row r="1619" spans="1:26" x14ac:dyDescent="0.3">
      <c r="A1619" t="s">
        <v>8237</v>
      </c>
      <c r="B1619">
        <v>52</v>
      </c>
      <c r="C1619" t="s">
        <v>7</v>
      </c>
      <c r="D1619">
        <v>533668</v>
      </c>
      <c r="E1619">
        <v>0</v>
      </c>
      <c r="F1619" t="s">
        <v>8238</v>
      </c>
      <c r="G1619">
        <v>7</v>
      </c>
      <c r="H1619">
        <v>1</v>
      </c>
      <c r="J1619">
        <v>0</v>
      </c>
      <c r="K1619">
        <v>0</v>
      </c>
      <c r="L1619">
        <v>0</v>
      </c>
      <c r="M1619">
        <v>0</v>
      </c>
      <c r="N1619">
        <v>0</v>
      </c>
      <c r="O1619">
        <v>0</v>
      </c>
      <c r="P1619">
        <v>0</v>
      </c>
      <c r="Q1619">
        <v>0</v>
      </c>
      <c r="R1619">
        <v>0</v>
      </c>
      <c r="S1619">
        <v>0</v>
      </c>
      <c r="T1619">
        <v>0</v>
      </c>
      <c r="U1619">
        <v>0</v>
      </c>
      <c r="V1619">
        <v>0</v>
      </c>
      <c r="X1619">
        <v>0</v>
      </c>
    </row>
    <row r="1620" spans="1:26" x14ac:dyDescent="0.3">
      <c r="A1620" t="s">
        <v>3996</v>
      </c>
      <c r="B1620">
        <v>56</v>
      </c>
      <c r="C1620" t="s">
        <v>6</v>
      </c>
      <c r="D1620">
        <v>804064</v>
      </c>
      <c r="E1620">
        <v>0</v>
      </c>
      <c r="F1620" t="s">
        <v>8240</v>
      </c>
      <c r="G1620">
        <v>7</v>
      </c>
      <c r="H1620">
        <v>98</v>
      </c>
      <c r="J1620">
        <v>3</v>
      </c>
      <c r="K1620">
        <v>0</v>
      </c>
      <c r="L1620">
        <v>0</v>
      </c>
      <c r="M1620">
        <v>0</v>
      </c>
      <c r="N1620">
        <v>0</v>
      </c>
      <c r="O1620">
        <v>0</v>
      </c>
      <c r="P1620">
        <v>0</v>
      </c>
      <c r="Q1620">
        <v>0</v>
      </c>
      <c r="R1620">
        <v>0</v>
      </c>
      <c r="S1620">
        <v>0</v>
      </c>
      <c r="T1620">
        <v>0</v>
      </c>
      <c r="U1620">
        <v>0</v>
      </c>
      <c r="V1620">
        <v>0</v>
      </c>
      <c r="X1620">
        <v>0</v>
      </c>
      <c r="Z1620">
        <v>9</v>
      </c>
    </row>
    <row r="1621" spans="1:26" x14ac:dyDescent="0.3">
      <c r="A1621" t="s">
        <v>8242</v>
      </c>
      <c r="B1621">
        <v>50</v>
      </c>
      <c r="C1621" t="s">
        <v>7</v>
      </c>
      <c r="D1621">
        <v>99094</v>
      </c>
      <c r="E1621">
        <v>1</v>
      </c>
      <c r="F1621" t="s">
        <v>8243</v>
      </c>
      <c r="G1621">
        <v>7</v>
      </c>
      <c r="H1621">
        <v>115</v>
      </c>
      <c r="J1621">
        <v>0</v>
      </c>
      <c r="K1621">
        <v>0</v>
      </c>
      <c r="L1621">
        <v>0</v>
      </c>
      <c r="M1621">
        <v>0</v>
      </c>
      <c r="N1621">
        <v>0</v>
      </c>
      <c r="O1621">
        <v>0</v>
      </c>
      <c r="P1621">
        <v>0</v>
      </c>
      <c r="Q1621">
        <v>0</v>
      </c>
      <c r="R1621">
        <v>0</v>
      </c>
      <c r="S1621">
        <v>0</v>
      </c>
      <c r="T1621">
        <v>0</v>
      </c>
      <c r="U1621">
        <v>0</v>
      </c>
      <c r="V1621">
        <v>0</v>
      </c>
      <c r="X1621">
        <v>0</v>
      </c>
    </row>
    <row r="1622" spans="1:26" x14ac:dyDescent="0.3">
      <c r="A1622" t="s">
        <v>8245</v>
      </c>
      <c r="B1622">
        <v>56</v>
      </c>
      <c r="C1622" t="s">
        <v>9</v>
      </c>
      <c r="D1622">
        <v>532625</v>
      </c>
      <c r="E1622">
        <v>0</v>
      </c>
      <c r="F1622" t="s">
        <v>8246</v>
      </c>
      <c r="G1622">
        <v>0</v>
      </c>
      <c r="H1622">
        <v>1</v>
      </c>
      <c r="J1622">
        <v>0</v>
      </c>
      <c r="K1622">
        <v>0</v>
      </c>
      <c r="L1622">
        <v>0</v>
      </c>
      <c r="M1622">
        <v>0</v>
      </c>
      <c r="N1622">
        <v>0</v>
      </c>
      <c r="O1622">
        <v>0</v>
      </c>
      <c r="P1622">
        <v>0</v>
      </c>
      <c r="Q1622">
        <v>0</v>
      </c>
      <c r="R1622">
        <v>0</v>
      </c>
      <c r="S1622">
        <v>0</v>
      </c>
      <c r="T1622">
        <v>0</v>
      </c>
      <c r="U1622">
        <v>0</v>
      </c>
      <c r="V1622">
        <v>0</v>
      </c>
      <c r="X1622">
        <v>0</v>
      </c>
    </row>
    <row r="1623" spans="1:26" x14ac:dyDescent="0.3">
      <c r="A1623" t="s">
        <v>8248</v>
      </c>
      <c r="B1623">
        <v>47</v>
      </c>
      <c r="C1623" t="s">
        <v>14</v>
      </c>
      <c r="D1623">
        <v>533678</v>
      </c>
      <c r="E1623">
        <v>0</v>
      </c>
      <c r="F1623" t="s">
        <v>8249</v>
      </c>
      <c r="G1623">
        <v>7</v>
      </c>
      <c r="H1623">
        <v>1</v>
      </c>
      <c r="J1623">
        <v>0</v>
      </c>
      <c r="K1623">
        <v>0</v>
      </c>
      <c r="L1623">
        <v>0</v>
      </c>
      <c r="M1623">
        <v>0</v>
      </c>
      <c r="N1623">
        <v>0</v>
      </c>
      <c r="O1623">
        <v>0</v>
      </c>
      <c r="P1623">
        <v>0</v>
      </c>
      <c r="Q1623">
        <v>0</v>
      </c>
      <c r="R1623">
        <v>0</v>
      </c>
      <c r="S1623">
        <v>0</v>
      </c>
      <c r="T1623">
        <v>0</v>
      </c>
      <c r="U1623">
        <v>0</v>
      </c>
      <c r="V1623">
        <v>0</v>
      </c>
      <c r="X1623">
        <v>0</v>
      </c>
    </row>
    <row r="1624" spans="1:26" x14ac:dyDescent="0.3">
      <c r="A1624" t="s">
        <v>8251</v>
      </c>
      <c r="B1624">
        <v>12</v>
      </c>
      <c r="C1624" t="s">
        <v>9</v>
      </c>
      <c r="D1624">
        <v>533680</v>
      </c>
      <c r="E1624">
        <v>0</v>
      </c>
      <c r="F1624" t="s">
        <v>8252</v>
      </c>
      <c r="G1624">
        <v>7</v>
      </c>
      <c r="H1624">
        <v>1</v>
      </c>
      <c r="J1624">
        <v>0</v>
      </c>
      <c r="K1624">
        <v>0</v>
      </c>
      <c r="L1624">
        <v>0</v>
      </c>
      <c r="M1624">
        <v>0</v>
      </c>
      <c r="N1624">
        <v>0</v>
      </c>
      <c r="O1624">
        <v>0</v>
      </c>
      <c r="P1624">
        <v>0</v>
      </c>
      <c r="Q1624">
        <v>0</v>
      </c>
      <c r="R1624">
        <v>0</v>
      </c>
      <c r="S1624">
        <v>0</v>
      </c>
      <c r="T1624">
        <v>0</v>
      </c>
      <c r="U1624">
        <v>0</v>
      </c>
      <c r="V1624">
        <v>0</v>
      </c>
      <c r="X1624">
        <v>0</v>
      </c>
      <c r="Z1624">
        <v>196</v>
      </c>
    </row>
    <row r="1625" spans="1:26" x14ac:dyDescent="0.3">
      <c r="A1625" t="s">
        <v>8254</v>
      </c>
      <c r="B1625">
        <v>52</v>
      </c>
      <c r="C1625" t="s">
        <v>6</v>
      </c>
      <c r="D1625">
        <v>533694</v>
      </c>
      <c r="E1625">
        <v>0</v>
      </c>
      <c r="F1625" t="s">
        <v>8255</v>
      </c>
      <c r="G1625">
        <v>6</v>
      </c>
      <c r="H1625">
        <v>1</v>
      </c>
      <c r="J1625">
        <v>0</v>
      </c>
      <c r="K1625">
        <v>0</v>
      </c>
      <c r="L1625">
        <v>0</v>
      </c>
      <c r="M1625">
        <v>0</v>
      </c>
      <c r="N1625">
        <v>0</v>
      </c>
      <c r="O1625">
        <v>0</v>
      </c>
      <c r="P1625">
        <v>0</v>
      </c>
      <c r="Q1625">
        <v>0</v>
      </c>
      <c r="R1625">
        <v>0</v>
      </c>
      <c r="S1625">
        <v>0</v>
      </c>
      <c r="T1625">
        <v>0</v>
      </c>
      <c r="U1625">
        <v>0</v>
      </c>
      <c r="V1625">
        <v>0</v>
      </c>
      <c r="X1625">
        <v>0</v>
      </c>
    </row>
    <row r="1626" spans="1:26" x14ac:dyDescent="0.3">
      <c r="A1626" t="s">
        <v>8257</v>
      </c>
      <c r="B1626">
        <v>52</v>
      </c>
      <c r="C1626" t="s">
        <v>7</v>
      </c>
      <c r="D1626">
        <v>533696</v>
      </c>
      <c r="E1626">
        <v>0</v>
      </c>
      <c r="F1626" t="s">
        <v>8258</v>
      </c>
      <c r="G1626">
        <v>6</v>
      </c>
      <c r="H1626">
        <v>1</v>
      </c>
      <c r="J1626">
        <v>0</v>
      </c>
      <c r="K1626">
        <v>0</v>
      </c>
      <c r="L1626">
        <v>0</v>
      </c>
      <c r="M1626">
        <v>0</v>
      </c>
      <c r="N1626">
        <v>0</v>
      </c>
      <c r="O1626">
        <v>0</v>
      </c>
      <c r="P1626">
        <v>0</v>
      </c>
      <c r="Q1626">
        <v>0</v>
      </c>
      <c r="R1626">
        <v>0</v>
      </c>
      <c r="S1626">
        <v>0</v>
      </c>
      <c r="T1626">
        <v>0</v>
      </c>
      <c r="U1626">
        <v>0</v>
      </c>
      <c r="V1626">
        <v>0</v>
      </c>
      <c r="X1626">
        <v>0</v>
      </c>
    </row>
    <row r="1627" spans="1:26" x14ac:dyDescent="0.3">
      <c r="A1627" t="s">
        <v>8260</v>
      </c>
      <c r="B1627">
        <v>50</v>
      </c>
      <c r="C1627" t="s">
        <v>12</v>
      </c>
      <c r="D1627">
        <v>533698</v>
      </c>
      <c r="E1627">
        <v>0</v>
      </c>
      <c r="F1627" t="s">
        <v>8261</v>
      </c>
      <c r="G1627">
        <v>6</v>
      </c>
      <c r="H1627">
        <v>1</v>
      </c>
      <c r="J1627">
        <v>0</v>
      </c>
      <c r="K1627">
        <v>0</v>
      </c>
      <c r="L1627">
        <v>0</v>
      </c>
      <c r="M1627">
        <v>0</v>
      </c>
      <c r="N1627">
        <v>0</v>
      </c>
      <c r="O1627">
        <v>0</v>
      </c>
      <c r="P1627">
        <v>0</v>
      </c>
      <c r="Q1627">
        <v>0</v>
      </c>
      <c r="R1627">
        <v>0</v>
      </c>
      <c r="S1627">
        <v>0</v>
      </c>
      <c r="T1627">
        <v>0</v>
      </c>
      <c r="U1627">
        <v>0</v>
      </c>
      <c r="V1627">
        <v>0</v>
      </c>
      <c r="X1627">
        <v>0</v>
      </c>
    </row>
    <row r="1628" spans="1:26" x14ac:dyDescent="0.3">
      <c r="A1628" t="s">
        <v>8262</v>
      </c>
      <c r="B1628">
        <v>8010</v>
      </c>
      <c r="C1628" t="s">
        <v>12</v>
      </c>
      <c r="D1628">
        <v>533700</v>
      </c>
      <c r="E1628">
        <v>0</v>
      </c>
      <c r="F1628" t="s">
        <v>8263</v>
      </c>
      <c r="G1628">
        <v>7</v>
      </c>
      <c r="H1628">
        <v>1</v>
      </c>
      <c r="I1628">
        <v>0</v>
      </c>
      <c r="K1628">
        <v>0</v>
      </c>
      <c r="L1628">
        <v>0</v>
      </c>
      <c r="M1628">
        <v>0</v>
      </c>
      <c r="N1628">
        <v>0</v>
      </c>
      <c r="O1628">
        <v>0</v>
      </c>
      <c r="P1628">
        <v>0</v>
      </c>
      <c r="Q1628">
        <v>0</v>
      </c>
      <c r="R1628">
        <v>0</v>
      </c>
      <c r="S1628">
        <v>0</v>
      </c>
      <c r="T1628">
        <v>0</v>
      </c>
      <c r="U1628">
        <v>0</v>
      </c>
      <c r="V1628">
        <v>0</v>
      </c>
      <c r="X1628">
        <v>0</v>
      </c>
      <c r="Y1628">
        <v>0</v>
      </c>
    </row>
    <row r="1629" spans="1:26" x14ac:dyDescent="0.3">
      <c r="A1629" t="s">
        <v>8265</v>
      </c>
      <c r="B1629">
        <v>12</v>
      </c>
      <c r="C1629" t="s">
        <v>7</v>
      </c>
      <c r="D1629">
        <v>533703</v>
      </c>
      <c r="E1629">
        <v>0</v>
      </c>
      <c r="F1629" t="s">
        <v>8266</v>
      </c>
      <c r="G1629">
        <v>7</v>
      </c>
      <c r="H1629">
        <v>1</v>
      </c>
      <c r="I1629">
        <v>0</v>
      </c>
      <c r="K1629">
        <v>0</v>
      </c>
      <c r="L1629">
        <v>0</v>
      </c>
      <c r="M1629">
        <v>0</v>
      </c>
      <c r="N1629">
        <v>0</v>
      </c>
      <c r="O1629">
        <v>0</v>
      </c>
      <c r="P1629">
        <v>0</v>
      </c>
      <c r="Q1629">
        <v>0</v>
      </c>
      <c r="R1629">
        <v>0</v>
      </c>
      <c r="S1629">
        <v>0</v>
      </c>
      <c r="T1629">
        <v>0</v>
      </c>
      <c r="U1629">
        <v>0</v>
      </c>
      <c r="V1629">
        <v>0</v>
      </c>
      <c r="X1629">
        <v>0</v>
      </c>
      <c r="Y1629">
        <v>0</v>
      </c>
    </row>
    <row r="1630" spans="1:26" x14ac:dyDescent="0.3">
      <c r="A1630" t="s">
        <v>8268</v>
      </c>
      <c r="B1630">
        <v>12</v>
      </c>
      <c r="C1630" t="s">
        <v>6</v>
      </c>
      <c r="D1630">
        <v>533707</v>
      </c>
      <c r="E1630">
        <v>0</v>
      </c>
      <c r="F1630" t="s">
        <v>8269</v>
      </c>
      <c r="G1630">
        <v>7</v>
      </c>
      <c r="H1630">
        <v>1</v>
      </c>
      <c r="I1630">
        <v>0</v>
      </c>
      <c r="K1630">
        <v>0</v>
      </c>
      <c r="L1630">
        <v>0</v>
      </c>
      <c r="M1630">
        <v>0</v>
      </c>
      <c r="N1630">
        <v>0</v>
      </c>
      <c r="O1630">
        <v>0</v>
      </c>
      <c r="P1630">
        <v>0</v>
      </c>
      <c r="Q1630">
        <v>0</v>
      </c>
      <c r="R1630">
        <v>0</v>
      </c>
      <c r="S1630">
        <v>0</v>
      </c>
      <c r="T1630">
        <v>0</v>
      </c>
      <c r="U1630">
        <v>0</v>
      </c>
      <c r="V1630">
        <v>0</v>
      </c>
      <c r="X1630">
        <v>0</v>
      </c>
      <c r="Y1630">
        <v>0</v>
      </c>
    </row>
    <row r="1631" spans="1:26" x14ac:dyDescent="0.3">
      <c r="A1631" t="s">
        <v>8271</v>
      </c>
      <c r="B1631">
        <v>50</v>
      </c>
      <c r="C1631" t="s">
        <v>6</v>
      </c>
      <c r="D1631">
        <v>533708</v>
      </c>
      <c r="E1631">
        <v>0</v>
      </c>
      <c r="F1631" t="s">
        <v>8272</v>
      </c>
      <c r="G1631">
        <v>7</v>
      </c>
      <c r="H1631">
        <v>1</v>
      </c>
      <c r="I1631">
        <v>0</v>
      </c>
      <c r="K1631">
        <v>0</v>
      </c>
      <c r="L1631">
        <v>0</v>
      </c>
      <c r="M1631">
        <v>0</v>
      </c>
      <c r="N1631">
        <v>0</v>
      </c>
      <c r="O1631">
        <v>0</v>
      </c>
      <c r="P1631">
        <v>0</v>
      </c>
      <c r="Q1631">
        <v>0</v>
      </c>
      <c r="R1631">
        <v>0</v>
      </c>
      <c r="S1631">
        <v>0</v>
      </c>
      <c r="T1631">
        <v>0</v>
      </c>
      <c r="U1631">
        <v>0</v>
      </c>
      <c r="V1631">
        <v>0</v>
      </c>
      <c r="X1631">
        <v>0</v>
      </c>
      <c r="Y1631">
        <v>0</v>
      </c>
    </row>
    <row r="1632" spans="1:26" x14ac:dyDescent="0.3">
      <c r="A1632" t="s">
        <v>8274</v>
      </c>
      <c r="B1632">
        <v>12</v>
      </c>
      <c r="C1632" t="s">
        <v>7</v>
      </c>
      <c r="D1632">
        <v>99094</v>
      </c>
      <c r="E1632">
        <v>55</v>
      </c>
      <c r="F1632" t="s">
        <v>8275</v>
      </c>
      <c r="G1632">
        <v>7</v>
      </c>
      <c r="H1632">
        <v>1</v>
      </c>
      <c r="I1632">
        <v>0</v>
      </c>
      <c r="K1632">
        <v>0</v>
      </c>
      <c r="L1632">
        <v>0</v>
      </c>
      <c r="M1632">
        <v>0</v>
      </c>
      <c r="N1632">
        <v>0</v>
      </c>
      <c r="O1632">
        <v>0</v>
      </c>
      <c r="P1632">
        <v>0</v>
      </c>
      <c r="Q1632">
        <v>0</v>
      </c>
      <c r="R1632">
        <v>0</v>
      </c>
      <c r="S1632">
        <v>0</v>
      </c>
      <c r="T1632">
        <v>0</v>
      </c>
      <c r="U1632">
        <v>0</v>
      </c>
      <c r="V1632">
        <v>0</v>
      </c>
      <c r="Y1632">
        <v>0</v>
      </c>
    </row>
    <row r="1633" spans="1:25" x14ac:dyDescent="0.3">
      <c r="A1633" t="s">
        <v>8277</v>
      </c>
      <c r="B1633">
        <v>56</v>
      </c>
      <c r="C1633" t="s">
        <v>12</v>
      </c>
      <c r="D1633">
        <v>805360</v>
      </c>
      <c r="E1633">
        <v>1</v>
      </c>
      <c r="F1633" t="s">
        <v>8278</v>
      </c>
      <c r="G1633">
        <v>7</v>
      </c>
      <c r="H1633">
        <v>1</v>
      </c>
      <c r="I1633">
        <v>0</v>
      </c>
      <c r="K1633">
        <v>0</v>
      </c>
      <c r="L1633">
        <v>0</v>
      </c>
      <c r="M1633">
        <v>0</v>
      </c>
      <c r="N1633">
        <v>0</v>
      </c>
      <c r="O1633">
        <v>0</v>
      </c>
      <c r="P1633">
        <v>0</v>
      </c>
      <c r="Q1633">
        <v>0</v>
      </c>
      <c r="R1633">
        <v>0</v>
      </c>
      <c r="S1633">
        <v>0</v>
      </c>
      <c r="T1633">
        <v>0</v>
      </c>
      <c r="U1633">
        <v>0</v>
      </c>
      <c r="V1633">
        <v>0</v>
      </c>
      <c r="Y1633">
        <v>0</v>
      </c>
    </row>
    <row r="1634" spans="1:25" x14ac:dyDescent="0.3">
      <c r="A1634" t="s">
        <v>8280</v>
      </c>
      <c r="B1634">
        <v>8040</v>
      </c>
      <c r="C1634" t="s">
        <v>12</v>
      </c>
      <c r="D1634">
        <v>805976</v>
      </c>
      <c r="E1634">
        <v>1</v>
      </c>
      <c r="F1634" t="s">
        <v>7771</v>
      </c>
      <c r="G1634">
        <v>6</v>
      </c>
      <c r="H1634">
        <v>1</v>
      </c>
      <c r="I1634">
        <v>0</v>
      </c>
      <c r="K1634">
        <v>0</v>
      </c>
      <c r="L1634">
        <v>0</v>
      </c>
      <c r="M1634">
        <v>0</v>
      </c>
      <c r="N1634">
        <v>0</v>
      </c>
      <c r="O1634">
        <v>0</v>
      </c>
      <c r="P1634">
        <v>0</v>
      </c>
      <c r="Q1634">
        <v>0</v>
      </c>
      <c r="R1634">
        <v>0</v>
      </c>
      <c r="S1634">
        <v>0</v>
      </c>
      <c r="T1634">
        <v>0</v>
      </c>
      <c r="U1634">
        <v>0</v>
      </c>
      <c r="V1634">
        <v>0</v>
      </c>
      <c r="Y1634"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D0E36-3E50-42D4-87C7-CCE06E050D37}">
  <dimension ref="A1:K1"/>
  <sheetViews>
    <sheetView topLeftCell="I1" workbookViewId="0">
      <selection activeCell="G161" sqref="G161"/>
    </sheetView>
  </sheetViews>
  <sheetFormatPr defaultRowHeight="13.8" x14ac:dyDescent="0.3"/>
  <cols>
    <col min="1" max="1" width="13.88671875" bestFit="1" customWidth="1"/>
    <col min="2" max="2" width="16.21875" bestFit="1" customWidth="1"/>
    <col min="3" max="3" width="23.21875" bestFit="1" customWidth="1"/>
    <col min="4" max="4" width="18.44140625" bestFit="1" customWidth="1"/>
    <col min="5" max="5" width="23.109375" bestFit="1" customWidth="1"/>
    <col min="6" max="6" width="18.109375" bestFit="1" customWidth="1"/>
    <col min="7" max="7" width="13.77734375" bestFit="1" customWidth="1"/>
    <col min="8" max="8" width="14" bestFit="1" customWidth="1"/>
    <col min="9" max="9" width="14.88671875" bestFit="1" customWidth="1"/>
    <col min="10" max="10" width="15" bestFit="1" customWidth="1"/>
    <col min="11" max="11" width="13.21875" bestFit="1" customWidth="1"/>
  </cols>
  <sheetData>
    <row r="1" spans="1:11" x14ac:dyDescent="0.3">
      <c r="A1" t="s">
        <v>171</v>
      </c>
      <c r="B1" t="s">
        <v>172</v>
      </c>
      <c r="C1" t="s">
        <v>173</v>
      </c>
      <c r="D1" t="s">
        <v>174</v>
      </c>
      <c r="E1" t="s">
        <v>175</v>
      </c>
      <c r="F1" t="s">
        <v>176</v>
      </c>
      <c r="G1" t="s">
        <v>177</v>
      </c>
      <c r="H1" t="s">
        <v>178</v>
      </c>
      <c r="I1" t="s">
        <v>179</v>
      </c>
      <c r="J1" t="s">
        <v>180</v>
      </c>
      <c r="K1" t="s">
        <v>181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212FBF-CB46-446D-923E-775D19096C46}">
  <dimension ref="A1:AA1796"/>
  <sheetViews>
    <sheetView workbookViewId="0">
      <selection activeCell="G28" sqref="G28"/>
    </sheetView>
  </sheetViews>
  <sheetFormatPr defaultRowHeight="13.8" x14ac:dyDescent="0.3"/>
  <cols>
    <col min="1" max="1" width="7.6640625" bestFit="1" customWidth="1"/>
    <col min="2" max="2" width="6.33203125" bestFit="1" customWidth="1"/>
    <col min="3" max="3" width="7.88671875" bestFit="1" customWidth="1"/>
    <col min="4" max="4" width="8" bestFit="1" customWidth="1"/>
    <col min="5" max="5" width="32.5546875" bestFit="1" customWidth="1"/>
    <col min="6" max="6" width="6.77734375" bestFit="1" customWidth="1"/>
    <col min="7" max="7" width="18.109375" bestFit="1" customWidth="1"/>
    <col min="8" max="27" width="53.21875" bestFit="1" customWidth="1"/>
  </cols>
  <sheetData>
    <row r="1" spans="1:27" x14ac:dyDescent="0.3">
      <c r="A1" t="s">
        <v>2943</v>
      </c>
      <c r="B1" t="s">
        <v>2944</v>
      </c>
      <c r="C1" t="s">
        <v>164</v>
      </c>
      <c r="D1" t="s">
        <v>163</v>
      </c>
      <c r="E1" t="s">
        <v>162</v>
      </c>
      <c r="F1" t="s">
        <v>191</v>
      </c>
      <c r="G1" t="s">
        <v>2945</v>
      </c>
      <c r="H1" t="s">
        <v>2946</v>
      </c>
      <c r="I1" t="s">
        <v>2947</v>
      </c>
      <c r="J1" t="s">
        <v>2948</v>
      </c>
      <c r="K1" t="s">
        <v>2949</v>
      </c>
      <c r="L1" t="s">
        <v>2950</v>
      </c>
      <c r="M1" t="s">
        <v>2951</v>
      </c>
      <c r="N1" t="s">
        <v>2952</v>
      </c>
      <c r="O1" t="s">
        <v>2953</v>
      </c>
      <c r="P1" t="s">
        <v>2954</v>
      </c>
      <c r="Q1" t="s">
        <v>2955</v>
      </c>
      <c r="R1" t="s">
        <v>2956</v>
      </c>
      <c r="S1" t="s">
        <v>2957</v>
      </c>
      <c r="T1" t="s">
        <v>2958</v>
      </c>
      <c r="U1" t="s">
        <v>2959</v>
      </c>
      <c r="V1" t="s">
        <v>2960</v>
      </c>
      <c r="W1" t="s">
        <v>2961</v>
      </c>
      <c r="X1" t="s">
        <v>2962</v>
      </c>
      <c r="Y1" t="s">
        <v>2963</v>
      </c>
      <c r="Z1" t="s">
        <v>2964</v>
      </c>
      <c r="AA1" t="s">
        <v>2965</v>
      </c>
    </row>
    <row r="2" spans="1:27" x14ac:dyDescent="0.3">
      <c r="A2" t="s">
        <v>4168</v>
      </c>
      <c r="B2">
        <v>6</v>
      </c>
      <c r="C2">
        <v>518364</v>
      </c>
      <c r="D2">
        <v>0</v>
      </c>
      <c r="E2" t="s">
        <v>4784</v>
      </c>
      <c r="F2">
        <v>1</v>
      </c>
      <c r="G2">
        <v>0</v>
      </c>
      <c r="H2" t="s">
        <v>10097</v>
      </c>
    </row>
    <row r="3" spans="1:27" x14ac:dyDescent="0.3">
      <c r="A3" t="s">
        <v>3302</v>
      </c>
      <c r="B3">
        <v>6</v>
      </c>
      <c r="C3">
        <v>99161</v>
      </c>
      <c r="D3">
        <v>24</v>
      </c>
      <c r="E3" t="s">
        <v>4940</v>
      </c>
      <c r="F3">
        <v>1</v>
      </c>
      <c r="G3">
        <v>0.13333333333333333</v>
      </c>
      <c r="H3" t="s">
        <v>10098</v>
      </c>
      <c r="I3" t="s">
        <v>10099</v>
      </c>
    </row>
    <row r="4" spans="1:27" x14ac:dyDescent="0.3">
      <c r="A4" t="s">
        <v>4253</v>
      </c>
      <c r="B4">
        <v>6</v>
      </c>
      <c r="C4">
        <v>522456</v>
      </c>
      <c r="D4">
        <v>0</v>
      </c>
      <c r="E4" t="s">
        <v>4635</v>
      </c>
      <c r="F4">
        <v>1</v>
      </c>
      <c r="G4">
        <v>18.196666666666665</v>
      </c>
      <c r="H4" t="s">
        <v>10100</v>
      </c>
      <c r="I4" t="s">
        <v>10101</v>
      </c>
      <c r="J4" t="s">
        <v>10102</v>
      </c>
      <c r="K4" t="s">
        <v>10103</v>
      </c>
      <c r="L4" t="s">
        <v>10104</v>
      </c>
    </row>
    <row r="5" spans="1:27" x14ac:dyDescent="0.3">
      <c r="A5" t="s">
        <v>4960</v>
      </c>
      <c r="B5">
        <v>6</v>
      </c>
      <c r="C5">
        <v>533632</v>
      </c>
      <c r="D5">
        <v>0</v>
      </c>
      <c r="E5" t="s">
        <v>4961</v>
      </c>
      <c r="F5">
        <v>1</v>
      </c>
      <c r="G5">
        <v>7.5138888900000005</v>
      </c>
      <c r="H5" t="s">
        <v>10105</v>
      </c>
      <c r="I5" t="s">
        <v>10106</v>
      </c>
      <c r="J5" t="s">
        <v>10107</v>
      </c>
      <c r="K5" t="s">
        <v>10108</v>
      </c>
      <c r="L5" t="s">
        <v>10109</v>
      </c>
      <c r="M5" t="s">
        <v>10110</v>
      </c>
    </row>
    <row r="6" spans="1:27" x14ac:dyDescent="0.3">
      <c r="A6" t="s">
        <v>4416</v>
      </c>
      <c r="B6">
        <v>6</v>
      </c>
      <c r="C6">
        <v>99051</v>
      </c>
      <c r="D6">
        <v>40</v>
      </c>
      <c r="E6" t="s">
        <v>4845</v>
      </c>
      <c r="F6">
        <v>1</v>
      </c>
      <c r="G6">
        <v>5.0666666666666664</v>
      </c>
      <c r="H6" t="s">
        <v>10111</v>
      </c>
    </row>
    <row r="7" spans="1:27" x14ac:dyDescent="0.3">
      <c r="A7" t="s">
        <v>4393</v>
      </c>
      <c r="B7">
        <v>6</v>
      </c>
      <c r="C7">
        <v>528158</v>
      </c>
      <c r="D7">
        <v>0</v>
      </c>
      <c r="E7" t="s">
        <v>4642</v>
      </c>
      <c r="F7">
        <v>1</v>
      </c>
      <c r="G7">
        <v>13.116666666666667</v>
      </c>
      <c r="H7" t="s">
        <v>10112</v>
      </c>
      <c r="I7" t="s">
        <v>10113</v>
      </c>
      <c r="J7" t="s">
        <v>10114</v>
      </c>
      <c r="K7" t="s">
        <v>10115</v>
      </c>
      <c r="L7" t="s">
        <v>10116</v>
      </c>
      <c r="M7" t="s">
        <v>10117</v>
      </c>
      <c r="N7" t="s">
        <v>10118</v>
      </c>
    </row>
    <row r="8" spans="1:27" x14ac:dyDescent="0.3">
      <c r="A8" t="s">
        <v>10119</v>
      </c>
      <c r="B8">
        <v>6</v>
      </c>
      <c r="C8">
        <v>599906</v>
      </c>
      <c r="D8">
        <v>0</v>
      </c>
      <c r="E8" t="s">
        <v>10120</v>
      </c>
      <c r="F8">
        <v>1</v>
      </c>
      <c r="G8">
        <v>0.16428571333333333</v>
      </c>
      <c r="H8" t="s">
        <v>10121</v>
      </c>
      <c r="I8" t="s">
        <v>10122</v>
      </c>
      <c r="J8" t="s">
        <v>10123</v>
      </c>
      <c r="K8" t="s">
        <v>10124</v>
      </c>
      <c r="L8" t="s">
        <v>10125</v>
      </c>
      <c r="M8" t="s">
        <v>10126</v>
      </c>
      <c r="N8" t="s">
        <v>10127</v>
      </c>
    </row>
    <row r="9" spans="1:27" x14ac:dyDescent="0.3">
      <c r="A9" t="s">
        <v>3449</v>
      </c>
      <c r="B9">
        <v>6</v>
      </c>
      <c r="C9">
        <v>99113</v>
      </c>
      <c r="D9">
        <v>2</v>
      </c>
      <c r="E9" t="s">
        <v>4863</v>
      </c>
      <c r="F9">
        <v>1</v>
      </c>
      <c r="G9">
        <v>3.8000000000000003</v>
      </c>
      <c r="H9" t="s">
        <v>10128</v>
      </c>
      <c r="I9" t="s">
        <v>10129</v>
      </c>
    </row>
    <row r="10" spans="1:27" x14ac:dyDescent="0.3">
      <c r="A10" t="s">
        <v>3191</v>
      </c>
      <c r="B10">
        <v>6</v>
      </c>
      <c r="C10">
        <v>532481</v>
      </c>
      <c r="D10">
        <v>0</v>
      </c>
      <c r="E10" t="s">
        <v>4902</v>
      </c>
      <c r="F10">
        <v>1</v>
      </c>
      <c r="G10">
        <v>9.4083333333333332</v>
      </c>
      <c r="H10" t="s">
        <v>10130</v>
      </c>
      <c r="I10" t="s">
        <v>10131</v>
      </c>
    </row>
    <row r="11" spans="1:27" x14ac:dyDescent="0.3">
      <c r="A11" t="s">
        <v>4420</v>
      </c>
      <c r="B11">
        <v>6</v>
      </c>
      <c r="C11">
        <v>528759</v>
      </c>
      <c r="D11">
        <v>0</v>
      </c>
      <c r="E11" t="s">
        <v>4804</v>
      </c>
      <c r="F11">
        <v>1</v>
      </c>
      <c r="G11">
        <v>0.13333333333333333</v>
      </c>
      <c r="H11" t="s">
        <v>10132</v>
      </c>
    </row>
    <row r="12" spans="1:27" x14ac:dyDescent="0.3">
      <c r="A12" t="s">
        <v>4141</v>
      </c>
      <c r="B12">
        <v>6</v>
      </c>
      <c r="C12">
        <v>499014</v>
      </c>
      <c r="D12">
        <v>45</v>
      </c>
      <c r="E12" t="s">
        <v>44</v>
      </c>
      <c r="F12">
        <v>1</v>
      </c>
      <c r="G12">
        <v>5.7</v>
      </c>
      <c r="H12" t="s">
        <v>10133</v>
      </c>
    </row>
    <row r="13" spans="1:27" x14ac:dyDescent="0.3">
      <c r="A13" t="s">
        <v>3000</v>
      </c>
      <c r="B13">
        <v>6</v>
      </c>
      <c r="C13">
        <v>531315</v>
      </c>
      <c r="D13">
        <v>0</v>
      </c>
      <c r="E13" t="s">
        <v>4612</v>
      </c>
      <c r="F13">
        <v>1</v>
      </c>
      <c r="G13">
        <v>5.65</v>
      </c>
      <c r="H13" t="s">
        <v>10134</v>
      </c>
    </row>
    <row r="14" spans="1:27" x14ac:dyDescent="0.3">
      <c r="A14" t="s">
        <v>3319</v>
      </c>
      <c r="B14">
        <v>6</v>
      </c>
      <c r="C14">
        <v>99161</v>
      </c>
      <c r="D14">
        <v>335</v>
      </c>
      <c r="E14" t="s">
        <v>10135</v>
      </c>
      <c r="F14">
        <v>1</v>
      </c>
      <c r="G14">
        <v>0.16666666666666666</v>
      </c>
      <c r="H14" t="s">
        <v>10136</v>
      </c>
      <c r="I14" t="s">
        <v>10137</v>
      </c>
    </row>
    <row r="15" spans="1:27" x14ac:dyDescent="0.3">
      <c r="A15" t="s">
        <v>3321</v>
      </c>
      <c r="B15">
        <v>6</v>
      </c>
      <c r="C15">
        <v>99161</v>
      </c>
      <c r="D15">
        <v>322</v>
      </c>
      <c r="E15" t="s">
        <v>10138</v>
      </c>
      <c r="F15">
        <v>1</v>
      </c>
      <c r="G15">
        <v>0.11666666666666667</v>
      </c>
      <c r="H15" t="s">
        <v>10139</v>
      </c>
    </row>
    <row r="16" spans="1:27" x14ac:dyDescent="0.3">
      <c r="A16" t="s">
        <v>3059</v>
      </c>
      <c r="B16">
        <v>6</v>
      </c>
      <c r="C16">
        <v>531708</v>
      </c>
      <c r="D16">
        <v>0</v>
      </c>
      <c r="E16" t="s">
        <v>4898</v>
      </c>
      <c r="F16">
        <v>2</v>
      </c>
      <c r="G16">
        <v>9.3520833333333329</v>
      </c>
      <c r="H16" t="s">
        <v>10140</v>
      </c>
      <c r="I16" t="s">
        <v>10141</v>
      </c>
      <c r="J16" t="s">
        <v>10142</v>
      </c>
      <c r="K16" t="s">
        <v>10143</v>
      </c>
      <c r="L16" t="s">
        <v>10144</v>
      </c>
      <c r="M16" t="s">
        <v>10145</v>
      </c>
      <c r="N16" t="s">
        <v>10146</v>
      </c>
      <c r="O16" t="s">
        <v>10147</v>
      </c>
    </row>
    <row r="17" spans="1:16" x14ac:dyDescent="0.3">
      <c r="A17" t="s">
        <v>4441</v>
      </c>
      <c r="B17">
        <v>6</v>
      </c>
      <c r="C17">
        <v>529386</v>
      </c>
      <c r="D17">
        <v>0</v>
      </c>
      <c r="E17" t="s">
        <v>4806</v>
      </c>
      <c r="F17">
        <v>3</v>
      </c>
      <c r="G17">
        <v>17.616666666666667</v>
      </c>
      <c r="H17" t="s">
        <v>10148</v>
      </c>
      <c r="I17" t="s">
        <v>10149</v>
      </c>
      <c r="J17" t="s">
        <v>10150</v>
      </c>
      <c r="K17" t="s">
        <v>10151</v>
      </c>
      <c r="L17" t="s">
        <v>10152</v>
      </c>
      <c r="M17" t="s">
        <v>10153</v>
      </c>
      <c r="N17" t="s">
        <v>10154</v>
      </c>
      <c r="O17" t="s">
        <v>10155</v>
      </c>
    </row>
    <row r="18" spans="1:16" x14ac:dyDescent="0.3">
      <c r="A18" t="s">
        <v>4207</v>
      </c>
      <c r="B18">
        <v>6</v>
      </c>
      <c r="C18">
        <v>99061</v>
      </c>
      <c r="D18">
        <v>306</v>
      </c>
      <c r="E18" t="s">
        <v>10156</v>
      </c>
      <c r="F18">
        <v>3</v>
      </c>
      <c r="G18">
        <v>24.860416666666666</v>
      </c>
      <c r="H18" t="s">
        <v>10157</v>
      </c>
      <c r="I18" t="s">
        <v>10158</v>
      </c>
      <c r="J18" t="s">
        <v>10159</v>
      </c>
      <c r="K18" t="s">
        <v>10160</v>
      </c>
      <c r="L18" t="s">
        <v>10161</v>
      </c>
      <c r="M18" t="s">
        <v>10145</v>
      </c>
      <c r="N18" t="s">
        <v>10162</v>
      </c>
      <c r="O18" t="s">
        <v>10163</v>
      </c>
    </row>
    <row r="19" spans="1:16" x14ac:dyDescent="0.3">
      <c r="A19" t="s">
        <v>3454</v>
      </c>
      <c r="B19">
        <v>6</v>
      </c>
      <c r="C19">
        <v>533167</v>
      </c>
      <c r="D19">
        <v>0</v>
      </c>
      <c r="E19" t="s">
        <v>4955</v>
      </c>
      <c r="F19">
        <v>3</v>
      </c>
      <c r="G19">
        <v>18.864285715000001</v>
      </c>
      <c r="H19" t="s">
        <v>10164</v>
      </c>
      <c r="I19" t="s">
        <v>10165</v>
      </c>
      <c r="J19" t="s">
        <v>10166</v>
      </c>
      <c r="K19" t="s">
        <v>10167</v>
      </c>
      <c r="L19" t="s">
        <v>10168</v>
      </c>
      <c r="M19" t="s">
        <v>10169</v>
      </c>
      <c r="N19" t="s">
        <v>10170</v>
      </c>
    </row>
    <row r="20" spans="1:16" x14ac:dyDescent="0.3">
      <c r="A20" t="s">
        <v>4208</v>
      </c>
      <c r="B20">
        <v>6</v>
      </c>
      <c r="C20">
        <v>99061</v>
      </c>
      <c r="D20">
        <v>307</v>
      </c>
      <c r="E20" t="s">
        <v>10171</v>
      </c>
      <c r="F20">
        <v>4</v>
      </c>
      <c r="G20">
        <v>0.14166666666666666</v>
      </c>
      <c r="H20" t="s">
        <v>10172</v>
      </c>
      <c r="I20" t="s">
        <v>10173</v>
      </c>
      <c r="J20" t="s">
        <v>10174</v>
      </c>
      <c r="K20" t="s">
        <v>10175</v>
      </c>
      <c r="L20" t="s">
        <v>10176</v>
      </c>
      <c r="M20" t="s">
        <v>10145</v>
      </c>
      <c r="N20" t="s">
        <v>10177</v>
      </c>
      <c r="O20" t="s">
        <v>10178</v>
      </c>
    </row>
    <row r="21" spans="1:16" x14ac:dyDescent="0.3">
      <c r="A21" t="s">
        <v>4206</v>
      </c>
      <c r="B21">
        <v>6</v>
      </c>
      <c r="C21">
        <v>99061</v>
      </c>
      <c r="D21">
        <v>305</v>
      </c>
      <c r="E21" t="s">
        <v>10179</v>
      </c>
      <c r="F21">
        <v>5</v>
      </c>
      <c r="G21">
        <v>0.10833333333333334</v>
      </c>
      <c r="H21" t="s">
        <v>10180</v>
      </c>
      <c r="I21" t="s">
        <v>10181</v>
      </c>
      <c r="J21" t="s">
        <v>10182</v>
      </c>
      <c r="K21" t="s">
        <v>10183</v>
      </c>
      <c r="L21" t="s">
        <v>10184</v>
      </c>
      <c r="M21" t="s">
        <v>10145</v>
      </c>
      <c r="N21" t="s">
        <v>10185</v>
      </c>
      <c r="O21" t="s">
        <v>10186</v>
      </c>
    </row>
    <row r="22" spans="1:16" x14ac:dyDescent="0.3">
      <c r="A22" t="s">
        <v>4303</v>
      </c>
      <c r="B22">
        <v>6</v>
      </c>
      <c r="C22">
        <v>99061</v>
      </c>
      <c r="D22">
        <v>26</v>
      </c>
      <c r="E22" t="s">
        <v>4924</v>
      </c>
      <c r="F22">
        <v>5</v>
      </c>
      <c r="G22">
        <v>26.428571428333335</v>
      </c>
      <c r="H22" t="s">
        <v>10187</v>
      </c>
      <c r="I22" t="s">
        <v>10188</v>
      </c>
      <c r="J22" t="s">
        <v>10189</v>
      </c>
      <c r="K22" t="s">
        <v>10190</v>
      </c>
      <c r="L22" t="s">
        <v>10191</v>
      </c>
      <c r="M22" t="s">
        <v>10192</v>
      </c>
      <c r="N22" t="s">
        <v>10193</v>
      </c>
    </row>
    <row r="23" spans="1:16" x14ac:dyDescent="0.3">
      <c r="A23" t="s">
        <v>4237</v>
      </c>
      <c r="B23">
        <v>6</v>
      </c>
      <c r="C23">
        <v>521344</v>
      </c>
      <c r="D23">
        <v>0</v>
      </c>
      <c r="E23" t="s">
        <v>4630</v>
      </c>
      <c r="F23">
        <v>5</v>
      </c>
      <c r="G23">
        <v>10.259523808333334</v>
      </c>
      <c r="H23" t="s">
        <v>10194</v>
      </c>
      <c r="I23" t="s">
        <v>10195</v>
      </c>
      <c r="J23" t="s">
        <v>10196</v>
      </c>
      <c r="K23" t="s">
        <v>10197</v>
      </c>
      <c r="L23" t="s">
        <v>10198</v>
      </c>
      <c r="M23" t="s">
        <v>10199</v>
      </c>
      <c r="N23" t="s">
        <v>10200</v>
      </c>
    </row>
    <row r="24" spans="1:16" x14ac:dyDescent="0.3">
      <c r="A24" t="s">
        <v>4205</v>
      </c>
      <c r="B24">
        <v>6</v>
      </c>
      <c r="C24">
        <v>99061</v>
      </c>
      <c r="D24">
        <v>304</v>
      </c>
      <c r="E24" t="s">
        <v>10201</v>
      </c>
      <c r="F24">
        <v>6</v>
      </c>
      <c r="G24">
        <v>0.10625</v>
      </c>
      <c r="H24" t="s">
        <v>10202</v>
      </c>
      <c r="I24" t="s">
        <v>10203</v>
      </c>
      <c r="J24" t="s">
        <v>10204</v>
      </c>
      <c r="K24" t="s">
        <v>10205</v>
      </c>
      <c r="L24" t="s">
        <v>10206</v>
      </c>
      <c r="M24" t="s">
        <v>10145</v>
      </c>
      <c r="N24" t="s">
        <v>10207</v>
      </c>
      <c r="O24" t="s">
        <v>10208</v>
      </c>
    </row>
    <row r="25" spans="1:16" x14ac:dyDescent="0.3">
      <c r="A25" t="s">
        <v>4209</v>
      </c>
      <c r="B25">
        <v>6</v>
      </c>
      <c r="C25">
        <v>99061</v>
      </c>
      <c r="D25">
        <v>308</v>
      </c>
      <c r="E25" t="s">
        <v>10209</v>
      </c>
      <c r="F25">
        <v>7</v>
      </c>
      <c r="G25">
        <v>0.1125</v>
      </c>
      <c r="H25" t="s">
        <v>10210</v>
      </c>
      <c r="I25" t="s">
        <v>10211</v>
      </c>
      <c r="J25" t="s">
        <v>10212</v>
      </c>
      <c r="K25" t="s">
        <v>10213</v>
      </c>
      <c r="L25" t="s">
        <v>10214</v>
      </c>
      <c r="M25" t="s">
        <v>10145</v>
      </c>
      <c r="N25" t="s">
        <v>10215</v>
      </c>
      <c r="O25" t="s">
        <v>10216</v>
      </c>
    </row>
    <row r="26" spans="1:16" x14ac:dyDescent="0.3">
      <c r="A26" t="s">
        <v>4292</v>
      </c>
      <c r="B26">
        <v>6</v>
      </c>
      <c r="C26">
        <v>99061</v>
      </c>
      <c r="D26">
        <v>187</v>
      </c>
      <c r="E26" t="s">
        <v>4857</v>
      </c>
      <c r="F26">
        <v>8</v>
      </c>
      <c r="G26">
        <v>2.5520833333333335</v>
      </c>
      <c r="H26" t="s">
        <v>10217</v>
      </c>
      <c r="I26" t="s">
        <v>10218</v>
      </c>
      <c r="J26" t="s">
        <v>10219</v>
      </c>
      <c r="K26" t="s">
        <v>10220</v>
      </c>
      <c r="L26" t="s">
        <v>10221</v>
      </c>
      <c r="M26" t="s">
        <v>10145</v>
      </c>
      <c r="N26" t="s">
        <v>10222</v>
      </c>
      <c r="O26" t="s">
        <v>10223</v>
      </c>
    </row>
    <row r="27" spans="1:16" x14ac:dyDescent="0.3">
      <c r="A27" t="s">
        <v>4534</v>
      </c>
      <c r="B27">
        <v>6</v>
      </c>
      <c r="C27">
        <v>530448</v>
      </c>
      <c r="D27">
        <v>0</v>
      </c>
      <c r="E27" t="s">
        <v>4811</v>
      </c>
      <c r="F27">
        <v>10</v>
      </c>
      <c r="G27">
        <v>6.2759259266666669</v>
      </c>
      <c r="H27" t="s">
        <v>10224</v>
      </c>
      <c r="I27" t="s">
        <v>10225</v>
      </c>
      <c r="J27" t="s">
        <v>10226</v>
      </c>
      <c r="K27" t="s">
        <v>10227</v>
      </c>
      <c r="L27" t="s">
        <v>10228</v>
      </c>
      <c r="M27" t="s">
        <v>10229</v>
      </c>
      <c r="N27" t="s">
        <v>10230</v>
      </c>
      <c r="O27" t="s">
        <v>10231</v>
      </c>
      <c r="P27" t="s">
        <v>10232</v>
      </c>
    </row>
    <row r="28" spans="1:16" x14ac:dyDescent="0.3">
      <c r="A28" t="s">
        <v>4549</v>
      </c>
      <c r="B28">
        <v>6</v>
      </c>
      <c r="C28">
        <v>99061</v>
      </c>
      <c r="D28">
        <v>79</v>
      </c>
      <c r="E28" t="s">
        <v>4925</v>
      </c>
      <c r="F28">
        <v>10</v>
      </c>
      <c r="G28">
        <v>0.15</v>
      </c>
      <c r="H28" t="s">
        <v>10233</v>
      </c>
      <c r="I28" t="s">
        <v>10234</v>
      </c>
      <c r="J28" t="s">
        <v>10235</v>
      </c>
      <c r="K28" t="s">
        <v>10236</v>
      </c>
      <c r="L28" t="s">
        <v>10237</v>
      </c>
      <c r="M28" t="s">
        <v>10238</v>
      </c>
      <c r="N28" t="s">
        <v>10239</v>
      </c>
    </row>
    <row r="29" spans="1:16" x14ac:dyDescent="0.3">
      <c r="A29" t="s">
        <v>4500</v>
      </c>
      <c r="B29">
        <v>6</v>
      </c>
      <c r="C29">
        <v>99054</v>
      </c>
      <c r="D29">
        <v>23</v>
      </c>
      <c r="E29" t="s">
        <v>4596</v>
      </c>
      <c r="F29">
        <v>10</v>
      </c>
      <c r="G29">
        <v>7.6541666666666668</v>
      </c>
      <c r="H29" t="s">
        <v>10240</v>
      </c>
      <c r="I29" t="s">
        <v>10241</v>
      </c>
      <c r="J29" t="s">
        <v>10242</v>
      </c>
      <c r="K29" t="s">
        <v>10243</v>
      </c>
    </row>
    <row r="30" spans="1:16" x14ac:dyDescent="0.3">
      <c r="A30" t="s">
        <v>4416</v>
      </c>
      <c r="B30">
        <v>6</v>
      </c>
      <c r="C30">
        <v>99051</v>
      </c>
      <c r="D30">
        <v>40</v>
      </c>
      <c r="E30" t="s">
        <v>4845</v>
      </c>
      <c r="F30">
        <v>15</v>
      </c>
      <c r="G30">
        <v>13.052083333333334</v>
      </c>
      <c r="H30" t="s">
        <v>10244</v>
      </c>
      <c r="I30" t="s">
        <v>10245</v>
      </c>
      <c r="J30" t="s">
        <v>10246</v>
      </c>
      <c r="K30" t="s">
        <v>10247</v>
      </c>
      <c r="L30" t="s">
        <v>10248</v>
      </c>
      <c r="M30" t="s">
        <v>10145</v>
      </c>
      <c r="N30" t="s">
        <v>10249</v>
      </c>
      <c r="O30" t="s">
        <v>10250</v>
      </c>
    </row>
    <row r="31" spans="1:16" x14ac:dyDescent="0.3">
      <c r="A31" t="s">
        <v>4550</v>
      </c>
      <c r="B31">
        <v>6</v>
      </c>
      <c r="C31">
        <v>99061</v>
      </c>
      <c r="D31">
        <v>80</v>
      </c>
      <c r="E31" t="s">
        <v>4927</v>
      </c>
      <c r="F31">
        <v>15</v>
      </c>
      <c r="G31">
        <v>0.126190475</v>
      </c>
      <c r="H31" t="s">
        <v>10251</v>
      </c>
      <c r="I31" t="s">
        <v>10252</v>
      </c>
      <c r="J31" t="s">
        <v>10253</v>
      </c>
      <c r="K31" t="s">
        <v>10254</v>
      </c>
      <c r="L31" t="s">
        <v>10255</v>
      </c>
      <c r="M31" t="s">
        <v>10256</v>
      </c>
      <c r="N31" t="s">
        <v>10257</v>
      </c>
    </row>
    <row r="32" spans="1:16" x14ac:dyDescent="0.3">
      <c r="A32" t="s">
        <v>4170</v>
      </c>
      <c r="B32">
        <v>6</v>
      </c>
      <c r="C32">
        <v>518392</v>
      </c>
      <c r="D32">
        <v>0</v>
      </c>
      <c r="E32" t="s">
        <v>4626</v>
      </c>
      <c r="F32">
        <v>15</v>
      </c>
      <c r="G32">
        <v>8.7041666666666675</v>
      </c>
      <c r="H32" t="s">
        <v>10258</v>
      </c>
      <c r="I32" t="s">
        <v>10259</v>
      </c>
      <c r="J32" t="s">
        <v>10260</v>
      </c>
      <c r="K32" t="s">
        <v>10261</v>
      </c>
      <c r="L32" t="s">
        <v>10262</v>
      </c>
      <c r="M32" t="s">
        <v>10263</v>
      </c>
      <c r="N32" t="s">
        <v>10264</v>
      </c>
      <c r="O32" t="s">
        <v>10265</v>
      </c>
    </row>
    <row r="33" spans="1:15" x14ac:dyDescent="0.3">
      <c r="A33" t="s">
        <v>3467</v>
      </c>
      <c r="B33">
        <v>6</v>
      </c>
      <c r="C33">
        <v>533101</v>
      </c>
      <c r="D33">
        <v>4</v>
      </c>
      <c r="E33" t="s">
        <v>4906</v>
      </c>
      <c r="F33">
        <v>20</v>
      </c>
      <c r="G33">
        <v>6.2</v>
      </c>
      <c r="H33" t="s">
        <v>10266</v>
      </c>
      <c r="I33" t="s">
        <v>10267</v>
      </c>
      <c r="J33" t="s">
        <v>10268</v>
      </c>
      <c r="K33" t="s">
        <v>10269</v>
      </c>
      <c r="L33" t="s">
        <v>10270</v>
      </c>
      <c r="M33" t="s">
        <v>10145</v>
      </c>
      <c r="N33" t="s">
        <v>10271</v>
      </c>
      <c r="O33" t="s">
        <v>10272</v>
      </c>
    </row>
    <row r="34" spans="1:15" x14ac:dyDescent="0.3">
      <c r="A34" t="s">
        <v>4301</v>
      </c>
      <c r="B34">
        <v>6</v>
      </c>
      <c r="C34">
        <v>99061</v>
      </c>
      <c r="D34">
        <v>24</v>
      </c>
      <c r="E34" t="s">
        <v>4921</v>
      </c>
      <c r="F34">
        <v>20</v>
      </c>
      <c r="G34">
        <v>0.13095238166666667</v>
      </c>
      <c r="H34" t="s">
        <v>10273</v>
      </c>
      <c r="I34" t="s">
        <v>10274</v>
      </c>
      <c r="J34" t="s">
        <v>10275</v>
      </c>
      <c r="K34" t="s">
        <v>10276</v>
      </c>
      <c r="L34" t="s">
        <v>10277</v>
      </c>
      <c r="M34" t="s">
        <v>10278</v>
      </c>
      <c r="N34" t="s">
        <v>10279</v>
      </c>
    </row>
    <row r="35" spans="1:15" x14ac:dyDescent="0.3">
      <c r="A35" t="s">
        <v>2992</v>
      </c>
      <c r="B35">
        <v>6</v>
      </c>
      <c r="C35">
        <v>531114</v>
      </c>
      <c r="D35">
        <v>0</v>
      </c>
      <c r="E35" t="s">
        <v>4817</v>
      </c>
      <c r="F35">
        <v>20</v>
      </c>
      <c r="G35">
        <v>4.6833333333333336</v>
      </c>
      <c r="H35" t="s">
        <v>10280</v>
      </c>
      <c r="I35" t="s">
        <v>10281</v>
      </c>
    </row>
    <row r="36" spans="1:15" x14ac:dyDescent="0.3">
      <c r="A36" t="s">
        <v>4117</v>
      </c>
      <c r="B36">
        <v>6</v>
      </c>
      <c r="C36">
        <v>499014</v>
      </c>
      <c r="D36">
        <v>17</v>
      </c>
      <c r="E36" t="s">
        <v>44</v>
      </c>
      <c r="F36">
        <v>25</v>
      </c>
      <c r="G36">
        <v>1.2</v>
      </c>
      <c r="H36" t="s">
        <v>10282</v>
      </c>
      <c r="I36" t="s">
        <v>10283</v>
      </c>
    </row>
    <row r="37" spans="1:15" x14ac:dyDescent="0.3">
      <c r="A37" t="s">
        <v>4302</v>
      </c>
      <c r="B37">
        <v>6</v>
      </c>
      <c r="C37">
        <v>99061</v>
      </c>
      <c r="D37">
        <v>25</v>
      </c>
      <c r="E37" t="s">
        <v>4923</v>
      </c>
      <c r="F37">
        <v>25</v>
      </c>
      <c r="G37">
        <v>0.14285714333333333</v>
      </c>
      <c r="H37" t="s">
        <v>10284</v>
      </c>
      <c r="I37" t="s">
        <v>10285</v>
      </c>
      <c r="J37" t="s">
        <v>10286</v>
      </c>
      <c r="K37" t="s">
        <v>10287</v>
      </c>
      <c r="L37" t="s">
        <v>10288</v>
      </c>
      <c r="M37" t="s">
        <v>10289</v>
      </c>
      <c r="N37" t="s">
        <v>10290</v>
      </c>
    </row>
    <row r="38" spans="1:15" x14ac:dyDescent="0.3">
      <c r="A38" t="s">
        <v>4229</v>
      </c>
      <c r="B38">
        <v>6</v>
      </c>
      <c r="C38">
        <v>521059</v>
      </c>
      <c r="D38">
        <v>0</v>
      </c>
      <c r="E38" t="s">
        <v>4628</v>
      </c>
      <c r="F38">
        <v>25</v>
      </c>
      <c r="G38">
        <v>15.002380951666668</v>
      </c>
      <c r="H38" t="s">
        <v>10291</v>
      </c>
      <c r="I38" t="s">
        <v>10292</v>
      </c>
      <c r="J38" t="s">
        <v>10293</v>
      </c>
      <c r="K38" t="s">
        <v>10294</v>
      </c>
      <c r="L38" t="s">
        <v>10295</v>
      </c>
      <c r="M38" t="s">
        <v>10296</v>
      </c>
      <c r="N38" t="s">
        <v>10297</v>
      </c>
    </row>
    <row r="39" spans="1:15" x14ac:dyDescent="0.3">
      <c r="A39" t="s">
        <v>3754</v>
      </c>
      <c r="B39">
        <v>6</v>
      </c>
      <c r="C39">
        <v>886085</v>
      </c>
      <c r="D39">
        <v>6088</v>
      </c>
      <c r="E39" t="s">
        <v>4914</v>
      </c>
      <c r="F39">
        <v>27</v>
      </c>
      <c r="G39">
        <v>5.2458333333333336</v>
      </c>
      <c r="H39" t="s">
        <v>10298</v>
      </c>
      <c r="I39" t="s">
        <v>10299</v>
      </c>
      <c r="J39" t="s">
        <v>10300</v>
      </c>
      <c r="K39" t="s">
        <v>10301</v>
      </c>
    </row>
    <row r="40" spans="1:15" x14ac:dyDescent="0.3">
      <c r="A40" t="s">
        <v>3146</v>
      </c>
      <c r="B40">
        <v>6</v>
      </c>
      <c r="C40">
        <v>532222</v>
      </c>
      <c r="D40">
        <v>0</v>
      </c>
      <c r="E40" t="s">
        <v>4749</v>
      </c>
      <c r="F40">
        <v>28</v>
      </c>
      <c r="G40">
        <v>2.9777777766666667</v>
      </c>
      <c r="H40" t="s">
        <v>10302</v>
      </c>
      <c r="I40" t="s">
        <v>10303</v>
      </c>
      <c r="J40" t="s">
        <v>10304</v>
      </c>
    </row>
    <row r="41" spans="1:15" x14ac:dyDescent="0.3">
      <c r="A41" t="s">
        <v>4401</v>
      </c>
      <c r="B41">
        <v>6</v>
      </c>
      <c r="C41">
        <v>99045</v>
      </c>
      <c r="D41">
        <v>14</v>
      </c>
      <c r="E41" t="s">
        <v>4843</v>
      </c>
      <c r="F41">
        <v>30</v>
      </c>
      <c r="G41">
        <v>0.15833333333333333</v>
      </c>
      <c r="H41" t="s">
        <v>10305</v>
      </c>
      <c r="I41" t="s">
        <v>10306</v>
      </c>
    </row>
    <row r="42" spans="1:15" x14ac:dyDescent="0.3">
      <c r="A42" t="s">
        <v>3462</v>
      </c>
      <c r="B42">
        <v>6</v>
      </c>
      <c r="C42">
        <v>533101</v>
      </c>
      <c r="D42">
        <v>1</v>
      </c>
      <c r="E42" t="s">
        <v>4950</v>
      </c>
      <c r="F42">
        <v>30</v>
      </c>
      <c r="G42">
        <v>5.7095238100000003</v>
      </c>
      <c r="H42" t="s">
        <v>10307</v>
      </c>
      <c r="I42" t="s">
        <v>10308</v>
      </c>
      <c r="J42" t="s">
        <v>10309</v>
      </c>
      <c r="K42" t="s">
        <v>10310</v>
      </c>
      <c r="L42" t="s">
        <v>10311</v>
      </c>
      <c r="M42" t="s">
        <v>10312</v>
      </c>
      <c r="N42" t="s">
        <v>10313</v>
      </c>
    </row>
    <row r="43" spans="1:15" x14ac:dyDescent="0.3">
      <c r="A43" t="s">
        <v>4484</v>
      </c>
      <c r="B43">
        <v>6</v>
      </c>
      <c r="C43">
        <v>99031</v>
      </c>
      <c r="D43">
        <v>36</v>
      </c>
      <c r="E43" t="s">
        <v>4593</v>
      </c>
      <c r="F43">
        <v>30</v>
      </c>
      <c r="G43">
        <v>7.235714286666667</v>
      </c>
      <c r="H43" t="s">
        <v>10314</v>
      </c>
      <c r="I43" t="s">
        <v>10315</v>
      </c>
      <c r="J43" t="s">
        <v>10316</v>
      </c>
      <c r="K43" t="s">
        <v>10317</v>
      </c>
      <c r="L43" t="s">
        <v>10318</v>
      </c>
      <c r="M43" t="s">
        <v>10319</v>
      </c>
      <c r="N43" t="s">
        <v>10320</v>
      </c>
    </row>
    <row r="44" spans="1:15" x14ac:dyDescent="0.3">
      <c r="A44" t="s">
        <v>4405</v>
      </c>
      <c r="B44">
        <v>6</v>
      </c>
      <c r="C44">
        <v>99059</v>
      </c>
      <c r="D44">
        <v>2</v>
      </c>
      <c r="E44" t="s">
        <v>4671</v>
      </c>
      <c r="F44">
        <v>30</v>
      </c>
      <c r="G44">
        <v>10.435714286666666</v>
      </c>
      <c r="H44" t="s">
        <v>10321</v>
      </c>
      <c r="I44" t="s">
        <v>10322</v>
      </c>
      <c r="J44" t="s">
        <v>10323</v>
      </c>
      <c r="K44" t="s">
        <v>10324</v>
      </c>
      <c r="L44" t="s">
        <v>10325</v>
      </c>
      <c r="M44" t="s">
        <v>10326</v>
      </c>
      <c r="N44" t="s">
        <v>10327</v>
      </c>
    </row>
    <row r="45" spans="1:15" x14ac:dyDescent="0.3">
      <c r="A45" t="s">
        <v>4228</v>
      </c>
      <c r="B45">
        <v>6</v>
      </c>
      <c r="C45">
        <v>521028</v>
      </c>
      <c r="D45">
        <v>0</v>
      </c>
      <c r="E45" t="s">
        <v>4787</v>
      </c>
      <c r="F45">
        <v>30</v>
      </c>
      <c r="G45">
        <v>7.53888889</v>
      </c>
      <c r="H45" t="s">
        <v>10328</v>
      </c>
      <c r="I45" t="s">
        <v>10329</v>
      </c>
      <c r="J45" t="s">
        <v>10330</v>
      </c>
    </row>
    <row r="46" spans="1:15" x14ac:dyDescent="0.3">
      <c r="A46" t="s">
        <v>4169</v>
      </c>
      <c r="B46">
        <v>6</v>
      </c>
      <c r="C46">
        <v>518364</v>
      </c>
      <c r="D46">
        <v>1</v>
      </c>
      <c r="E46" t="s">
        <v>4879</v>
      </c>
      <c r="F46">
        <v>35</v>
      </c>
      <c r="G46">
        <v>6.96</v>
      </c>
      <c r="H46" t="s">
        <v>10097</v>
      </c>
      <c r="I46" t="s">
        <v>10331</v>
      </c>
      <c r="J46" t="s">
        <v>10332</v>
      </c>
      <c r="K46" t="s">
        <v>10333</v>
      </c>
      <c r="L46" t="s">
        <v>10334</v>
      </c>
    </row>
    <row r="47" spans="1:15" x14ac:dyDescent="0.3">
      <c r="A47" t="s">
        <v>3169</v>
      </c>
      <c r="B47">
        <v>6</v>
      </c>
      <c r="C47">
        <v>99033</v>
      </c>
      <c r="D47">
        <v>198</v>
      </c>
      <c r="E47" t="s">
        <v>4765</v>
      </c>
      <c r="F47">
        <v>35</v>
      </c>
      <c r="G47">
        <v>12.083333333333334</v>
      </c>
      <c r="H47" t="s">
        <v>10335</v>
      </c>
      <c r="I47" t="s">
        <v>10336</v>
      </c>
      <c r="J47" t="s">
        <v>10337</v>
      </c>
      <c r="K47" t="s">
        <v>10338</v>
      </c>
    </row>
    <row r="48" spans="1:15" x14ac:dyDescent="0.3">
      <c r="A48" t="s">
        <v>3440</v>
      </c>
      <c r="B48">
        <v>6</v>
      </c>
      <c r="C48">
        <v>99117</v>
      </c>
      <c r="D48">
        <v>6</v>
      </c>
      <c r="E48" t="s">
        <v>4936</v>
      </c>
      <c r="F48">
        <v>35</v>
      </c>
      <c r="G48">
        <v>7.5</v>
      </c>
      <c r="H48" t="s">
        <v>10339</v>
      </c>
      <c r="I48" t="s">
        <v>10340</v>
      </c>
      <c r="J48" t="s">
        <v>10341</v>
      </c>
      <c r="K48" t="s">
        <v>10342</v>
      </c>
      <c r="L48" t="s">
        <v>10343</v>
      </c>
      <c r="M48" t="s">
        <v>10344</v>
      </c>
      <c r="N48" t="s">
        <v>10345</v>
      </c>
    </row>
    <row r="49" spans="1:15" x14ac:dyDescent="0.3">
      <c r="A49" t="s">
        <v>4198</v>
      </c>
      <c r="B49">
        <v>6</v>
      </c>
      <c r="C49">
        <v>99061</v>
      </c>
      <c r="D49">
        <v>297</v>
      </c>
      <c r="E49" t="s">
        <v>10346</v>
      </c>
      <c r="F49">
        <v>35</v>
      </c>
      <c r="G49">
        <v>25.704761905000002</v>
      </c>
      <c r="H49" t="s">
        <v>10347</v>
      </c>
      <c r="I49" t="s">
        <v>10348</v>
      </c>
      <c r="J49" t="s">
        <v>10349</v>
      </c>
      <c r="K49" t="s">
        <v>10350</v>
      </c>
      <c r="L49" t="s">
        <v>10351</v>
      </c>
      <c r="M49" t="s">
        <v>10352</v>
      </c>
      <c r="N49" t="s">
        <v>10353</v>
      </c>
    </row>
    <row r="50" spans="1:15" x14ac:dyDescent="0.3">
      <c r="A50" t="s">
        <v>4220</v>
      </c>
      <c r="B50">
        <v>6</v>
      </c>
      <c r="C50">
        <v>99061</v>
      </c>
      <c r="D50">
        <v>323</v>
      </c>
      <c r="E50" t="s">
        <v>10354</v>
      </c>
      <c r="F50">
        <v>35</v>
      </c>
      <c r="G50">
        <v>20.030952381666665</v>
      </c>
      <c r="H50" t="s">
        <v>10355</v>
      </c>
      <c r="I50" t="s">
        <v>10356</v>
      </c>
      <c r="J50" t="s">
        <v>10357</v>
      </c>
      <c r="K50" t="s">
        <v>10358</v>
      </c>
      <c r="L50" t="s">
        <v>10359</v>
      </c>
      <c r="M50" t="s">
        <v>10360</v>
      </c>
      <c r="N50" t="s">
        <v>10361</v>
      </c>
    </row>
    <row r="51" spans="1:15" x14ac:dyDescent="0.3">
      <c r="A51" t="s">
        <v>3180</v>
      </c>
      <c r="B51">
        <v>6</v>
      </c>
      <c r="C51">
        <v>99088</v>
      </c>
      <c r="D51">
        <v>8</v>
      </c>
      <c r="E51" t="s">
        <v>4767</v>
      </c>
      <c r="F51">
        <v>36</v>
      </c>
      <c r="G51">
        <v>2.5916666666666668</v>
      </c>
      <c r="H51" t="s">
        <v>10362</v>
      </c>
      <c r="I51" t="s">
        <v>10363</v>
      </c>
      <c r="J51" t="s">
        <v>10364</v>
      </c>
      <c r="K51" t="s">
        <v>10365</v>
      </c>
      <c r="L51" t="s">
        <v>10366</v>
      </c>
      <c r="M51" t="s">
        <v>10367</v>
      </c>
      <c r="N51" t="s">
        <v>10368</v>
      </c>
      <c r="O51" t="s">
        <v>10369</v>
      </c>
    </row>
    <row r="52" spans="1:15" x14ac:dyDescent="0.3">
      <c r="A52" t="s">
        <v>4199</v>
      </c>
      <c r="B52">
        <v>6</v>
      </c>
      <c r="C52">
        <v>99061</v>
      </c>
      <c r="D52">
        <v>298</v>
      </c>
      <c r="E52" t="s">
        <v>10370</v>
      </c>
      <c r="F52">
        <v>36</v>
      </c>
      <c r="G52">
        <v>0.23095238000000001</v>
      </c>
      <c r="H52" t="s">
        <v>10371</v>
      </c>
      <c r="I52" t="s">
        <v>10372</v>
      </c>
      <c r="J52" t="s">
        <v>10373</v>
      </c>
      <c r="K52" t="s">
        <v>10374</v>
      </c>
      <c r="L52" t="s">
        <v>10375</v>
      </c>
      <c r="M52" t="s">
        <v>10376</v>
      </c>
      <c r="N52" t="s">
        <v>10377</v>
      </c>
    </row>
    <row r="53" spans="1:15" x14ac:dyDescent="0.3">
      <c r="A53" t="s">
        <v>3358</v>
      </c>
      <c r="B53">
        <v>6</v>
      </c>
      <c r="C53">
        <v>99100</v>
      </c>
      <c r="D53">
        <v>4</v>
      </c>
      <c r="E53" t="s">
        <v>4861</v>
      </c>
      <c r="F53">
        <v>40</v>
      </c>
      <c r="G53">
        <v>3.1125000000000003</v>
      </c>
      <c r="H53" t="s">
        <v>10378</v>
      </c>
      <c r="I53" t="s">
        <v>10379</v>
      </c>
      <c r="J53" t="s">
        <v>10380</v>
      </c>
      <c r="K53" t="s">
        <v>10381</v>
      </c>
    </row>
    <row r="54" spans="1:15" x14ac:dyDescent="0.3">
      <c r="A54" t="s">
        <v>4508</v>
      </c>
      <c r="B54">
        <v>6</v>
      </c>
      <c r="C54">
        <v>530254</v>
      </c>
      <c r="D54">
        <v>0</v>
      </c>
      <c r="E54" t="s">
        <v>10382</v>
      </c>
      <c r="F54">
        <v>40</v>
      </c>
      <c r="G54">
        <v>1.7714285700000001</v>
      </c>
      <c r="H54" t="s">
        <v>10383</v>
      </c>
      <c r="I54" t="s">
        <v>10384</v>
      </c>
      <c r="J54" t="s">
        <v>10385</v>
      </c>
      <c r="K54" t="s">
        <v>10386</v>
      </c>
      <c r="L54" t="s">
        <v>10387</v>
      </c>
      <c r="M54" t="s">
        <v>10388</v>
      </c>
      <c r="N54" t="s">
        <v>10389</v>
      </c>
    </row>
    <row r="55" spans="1:15" x14ac:dyDescent="0.3">
      <c r="A55" t="s">
        <v>4223</v>
      </c>
      <c r="B55">
        <v>6</v>
      </c>
      <c r="C55">
        <v>99061</v>
      </c>
      <c r="D55">
        <v>326</v>
      </c>
      <c r="E55" t="s">
        <v>10390</v>
      </c>
      <c r="F55">
        <v>40</v>
      </c>
      <c r="G55">
        <v>0.12142857</v>
      </c>
      <c r="H55" t="s">
        <v>10391</v>
      </c>
      <c r="I55" t="s">
        <v>10392</v>
      </c>
      <c r="J55" t="s">
        <v>10393</v>
      </c>
      <c r="K55" t="s">
        <v>10394</v>
      </c>
      <c r="L55" t="s">
        <v>10395</v>
      </c>
      <c r="M55" t="s">
        <v>10396</v>
      </c>
      <c r="N55" t="s">
        <v>10397</v>
      </c>
    </row>
    <row r="56" spans="1:15" x14ac:dyDescent="0.3">
      <c r="A56" t="s">
        <v>3215</v>
      </c>
      <c r="B56">
        <v>6</v>
      </c>
      <c r="C56">
        <v>532647</v>
      </c>
      <c r="D56">
        <v>0</v>
      </c>
      <c r="E56" t="s">
        <v>4658</v>
      </c>
      <c r="F56">
        <v>41</v>
      </c>
      <c r="G56">
        <v>6.3214285700000001</v>
      </c>
      <c r="H56" t="s">
        <v>10398</v>
      </c>
      <c r="I56" t="s">
        <v>10399</v>
      </c>
      <c r="J56" t="s">
        <v>10400</v>
      </c>
      <c r="K56" t="s">
        <v>10401</v>
      </c>
      <c r="L56" t="s">
        <v>10402</v>
      </c>
      <c r="M56" t="s">
        <v>10403</v>
      </c>
      <c r="N56" t="s">
        <v>10404</v>
      </c>
    </row>
    <row r="57" spans="1:15" x14ac:dyDescent="0.3">
      <c r="A57" t="s">
        <v>4246</v>
      </c>
      <c r="B57">
        <v>6</v>
      </c>
      <c r="C57">
        <v>521782</v>
      </c>
      <c r="D57">
        <v>0</v>
      </c>
      <c r="E57" t="s">
        <v>4789</v>
      </c>
      <c r="F57">
        <v>45</v>
      </c>
      <c r="G57">
        <v>3.9458333333333333</v>
      </c>
      <c r="H57" t="s">
        <v>10405</v>
      </c>
      <c r="I57" t="s">
        <v>10406</v>
      </c>
      <c r="J57" t="s">
        <v>10407</v>
      </c>
      <c r="K57" t="s">
        <v>10408</v>
      </c>
      <c r="L57" t="s">
        <v>10409</v>
      </c>
      <c r="M57" t="s">
        <v>10410</v>
      </c>
      <c r="N57" t="s">
        <v>10411</v>
      </c>
      <c r="O57" t="s">
        <v>10412</v>
      </c>
    </row>
    <row r="58" spans="1:15" x14ac:dyDescent="0.3">
      <c r="A58" t="s">
        <v>3091</v>
      </c>
      <c r="B58">
        <v>6</v>
      </c>
      <c r="C58">
        <v>531844</v>
      </c>
      <c r="D58">
        <v>0</v>
      </c>
      <c r="E58" t="s">
        <v>4943</v>
      </c>
      <c r="F58">
        <v>45</v>
      </c>
      <c r="G58">
        <v>6.6375000000000002</v>
      </c>
      <c r="H58" t="s">
        <v>10413</v>
      </c>
      <c r="I58" t="s">
        <v>10414</v>
      </c>
      <c r="J58" t="s">
        <v>10415</v>
      </c>
      <c r="K58" t="s">
        <v>10416</v>
      </c>
    </row>
    <row r="59" spans="1:15" x14ac:dyDescent="0.3">
      <c r="A59" t="s">
        <v>3752</v>
      </c>
      <c r="B59">
        <v>6</v>
      </c>
      <c r="C59">
        <v>886085</v>
      </c>
      <c r="D59">
        <v>6081</v>
      </c>
      <c r="E59" t="s">
        <v>4965</v>
      </c>
      <c r="F59">
        <v>45</v>
      </c>
      <c r="G59">
        <v>7.4041666666666668</v>
      </c>
      <c r="H59" t="s">
        <v>10417</v>
      </c>
      <c r="I59" t="s">
        <v>10418</v>
      </c>
      <c r="J59" t="s">
        <v>10419</v>
      </c>
      <c r="K59" t="s">
        <v>10420</v>
      </c>
    </row>
    <row r="60" spans="1:15" x14ac:dyDescent="0.3">
      <c r="A60" t="s">
        <v>3210</v>
      </c>
      <c r="B60">
        <v>6</v>
      </c>
      <c r="C60">
        <v>27828</v>
      </c>
      <c r="D60">
        <v>1</v>
      </c>
      <c r="E60" t="s">
        <v>4588</v>
      </c>
      <c r="F60">
        <v>45</v>
      </c>
      <c r="G60">
        <v>4.5523809533333335</v>
      </c>
      <c r="H60" t="s">
        <v>10421</v>
      </c>
      <c r="I60" t="s">
        <v>10422</v>
      </c>
      <c r="J60" t="s">
        <v>10423</v>
      </c>
      <c r="K60" t="s">
        <v>10424</v>
      </c>
      <c r="L60" t="s">
        <v>10425</v>
      </c>
      <c r="M60" t="s">
        <v>10426</v>
      </c>
      <c r="N60" t="s">
        <v>10427</v>
      </c>
    </row>
    <row r="61" spans="1:15" x14ac:dyDescent="0.3">
      <c r="A61" t="s">
        <v>4221</v>
      </c>
      <c r="B61">
        <v>6</v>
      </c>
      <c r="C61">
        <v>99061</v>
      </c>
      <c r="D61">
        <v>324</v>
      </c>
      <c r="E61" t="s">
        <v>10428</v>
      </c>
      <c r="F61">
        <v>45</v>
      </c>
      <c r="G61">
        <v>0.123809525</v>
      </c>
      <c r="H61" t="s">
        <v>10429</v>
      </c>
      <c r="I61" t="s">
        <v>10430</v>
      </c>
      <c r="J61" t="s">
        <v>10431</v>
      </c>
      <c r="K61" t="s">
        <v>10432</v>
      </c>
      <c r="L61" t="s">
        <v>10433</v>
      </c>
      <c r="M61" t="s">
        <v>10434</v>
      </c>
      <c r="N61" t="s">
        <v>10435</v>
      </c>
    </row>
    <row r="62" spans="1:15" x14ac:dyDescent="0.3">
      <c r="A62" t="s">
        <v>4468</v>
      </c>
      <c r="B62">
        <v>6</v>
      </c>
      <c r="C62">
        <v>529712</v>
      </c>
      <c r="D62">
        <v>0</v>
      </c>
      <c r="E62" t="s">
        <v>4884</v>
      </c>
      <c r="F62">
        <v>45</v>
      </c>
      <c r="G62">
        <v>4.05</v>
      </c>
      <c r="H62" t="s">
        <v>10436</v>
      </c>
      <c r="I62" t="s">
        <v>10145</v>
      </c>
    </row>
    <row r="63" spans="1:15" x14ac:dyDescent="0.3">
      <c r="A63" t="s">
        <v>3509</v>
      </c>
      <c r="B63">
        <v>6</v>
      </c>
      <c r="C63">
        <v>533327</v>
      </c>
      <c r="D63">
        <v>0</v>
      </c>
      <c r="E63" t="s">
        <v>4838</v>
      </c>
      <c r="F63">
        <v>46</v>
      </c>
      <c r="G63">
        <v>8.7583333333333329</v>
      </c>
      <c r="H63" t="s">
        <v>10437</v>
      </c>
      <c r="I63" t="s">
        <v>10438</v>
      </c>
    </row>
    <row r="64" spans="1:15" x14ac:dyDescent="0.3">
      <c r="A64" t="s">
        <v>3065</v>
      </c>
      <c r="B64">
        <v>6</v>
      </c>
      <c r="C64">
        <v>531714</v>
      </c>
      <c r="D64">
        <v>0</v>
      </c>
      <c r="E64" t="s">
        <v>4823</v>
      </c>
      <c r="F64">
        <v>50</v>
      </c>
      <c r="G64">
        <v>16.222916666666666</v>
      </c>
      <c r="H64" t="s">
        <v>10439</v>
      </c>
      <c r="I64" t="s">
        <v>10440</v>
      </c>
      <c r="J64" t="s">
        <v>10441</v>
      </c>
      <c r="K64" t="s">
        <v>10442</v>
      </c>
      <c r="L64" t="s">
        <v>10443</v>
      </c>
      <c r="M64" t="s">
        <v>10444</v>
      </c>
      <c r="N64" t="s">
        <v>10445</v>
      </c>
      <c r="O64" t="s">
        <v>10446</v>
      </c>
    </row>
    <row r="65" spans="1:16" x14ac:dyDescent="0.3">
      <c r="A65" t="s">
        <v>3371</v>
      </c>
      <c r="B65">
        <v>6</v>
      </c>
      <c r="C65">
        <v>533181</v>
      </c>
      <c r="D65">
        <v>0</v>
      </c>
      <c r="E65" t="s">
        <v>4958</v>
      </c>
      <c r="F65">
        <v>50</v>
      </c>
      <c r="G65">
        <v>30.954166666666666</v>
      </c>
      <c r="H65" t="s">
        <v>10447</v>
      </c>
      <c r="I65" t="s">
        <v>10448</v>
      </c>
      <c r="J65" t="s">
        <v>10449</v>
      </c>
      <c r="K65" t="s">
        <v>10450</v>
      </c>
      <c r="L65" t="s">
        <v>10451</v>
      </c>
      <c r="M65" t="s">
        <v>10452</v>
      </c>
      <c r="N65" t="s">
        <v>10453</v>
      </c>
      <c r="O65" t="s">
        <v>10454</v>
      </c>
    </row>
    <row r="66" spans="1:16" x14ac:dyDescent="0.3">
      <c r="A66" t="s">
        <v>4222</v>
      </c>
      <c r="B66">
        <v>6</v>
      </c>
      <c r="C66">
        <v>99061</v>
      </c>
      <c r="D66">
        <v>325</v>
      </c>
      <c r="E66" t="s">
        <v>10455</v>
      </c>
      <c r="F66">
        <v>50</v>
      </c>
      <c r="G66">
        <v>0.123809525</v>
      </c>
      <c r="H66" t="s">
        <v>10456</v>
      </c>
      <c r="I66" t="s">
        <v>10457</v>
      </c>
      <c r="J66" t="s">
        <v>10458</v>
      </c>
      <c r="K66" t="s">
        <v>10459</v>
      </c>
      <c r="L66" t="s">
        <v>10460</v>
      </c>
      <c r="M66" t="s">
        <v>10461</v>
      </c>
      <c r="N66" t="s">
        <v>10462</v>
      </c>
    </row>
    <row r="67" spans="1:16" x14ac:dyDescent="0.3">
      <c r="A67" t="s">
        <v>4471</v>
      </c>
      <c r="B67">
        <v>6</v>
      </c>
      <c r="C67">
        <v>529751</v>
      </c>
      <c r="D67">
        <v>0</v>
      </c>
      <c r="E67" t="s">
        <v>10463</v>
      </c>
      <c r="F67">
        <v>50</v>
      </c>
      <c r="G67">
        <v>9.7750000000000004</v>
      </c>
      <c r="H67" t="s">
        <v>10464</v>
      </c>
      <c r="I67" t="s">
        <v>10465</v>
      </c>
    </row>
    <row r="68" spans="1:16" x14ac:dyDescent="0.3">
      <c r="A68" t="s">
        <v>3529</v>
      </c>
      <c r="B68">
        <v>6</v>
      </c>
      <c r="C68">
        <v>533409</v>
      </c>
      <c r="D68">
        <v>0</v>
      </c>
      <c r="E68" t="s">
        <v>10466</v>
      </c>
      <c r="F68">
        <v>55</v>
      </c>
      <c r="G68">
        <v>0.25</v>
      </c>
      <c r="H68" t="s">
        <v>10467</v>
      </c>
      <c r="I68" t="s">
        <v>10468</v>
      </c>
      <c r="J68" t="s">
        <v>10469</v>
      </c>
      <c r="K68" t="s">
        <v>10470</v>
      </c>
      <c r="L68" t="s">
        <v>10471</v>
      </c>
      <c r="M68" t="s">
        <v>10472</v>
      </c>
    </row>
    <row r="69" spans="1:16" x14ac:dyDescent="0.3">
      <c r="A69" t="s">
        <v>3325</v>
      </c>
      <c r="B69">
        <v>6</v>
      </c>
      <c r="C69">
        <v>532891</v>
      </c>
      <c r="D69">
        <v>0</v>
      </c>
      <c r="E69" t="s">
        <v>4948</v>
      </c>
      <c r="F69">
        <v>55</v>
      </c>
      <c r="G69">
        <v>14.377777776666667</v>
      </c>
      <c r="H69" t="s">
        <v>10473</v>
      </c>
      <c r="I69" t="s">
        <v>10474</v>
      </c>
      <c r="J69" t="s">
        <v>10475</v>
      </c>
      <c r="K69" t="s">
        <v>10476</v>
      </c>
      <c r="L69" t="s">
        <v>10477</v>
      </c>
      <c r="M69" t="s">
        <v>10478</v>
      </c>
      <c r="N69" t="s">
        <v>10479</v>
      </c>
      <c r="O69" t="s">
        <v>10480</v>
      </c>
      <c r="P69" t="s">
        <v>10481</v>
      </c>
    </row>
    <row r="70" spans="1:16" x14ac:dyDescent="0.3">
      <c r="A70" t="s">
        <v>4291</v>
      </c>
      <c r="B70">
        <v>6</v>
      </c>
      <c r="C70">
        <v>99061</v>
      </c>
      <c r="D70">
        <v>186</v>
      </c>
      <c r="E70" t="s">
        <v>4604</v>
      </c>
      <c r="F70">
        <v>55</v>
      </c>
      <c r="G70">
        <v>3.0047619050000001</v>
      </c>
      <c r="H70" t="s">
        <v>10482</v>
      </c>
      <c r="I70" t="s">
        <v>10483</v>
      </c>
      <c r="J70" t="s">
        <v>10484</v>
      </c>
      <c r="K70" t="s">
        <v>10485</v>
      </c>
      <c r="L70" t="s">
        <v>10486</v>
      </c>
      <c r="M70" t="s">
        <v>10487</v>
      </c>
      <c r="N70" t="s">
        <v>10488</v>
      </c>
    </row>
    <row r="71" spans="1:16" x14ac:dyDescent="0.3">
      <c r="A71" t="s">
        <v>4219</v>
      </c>
      <c r="B71">
        <v>6</v>
      </c>
      <c r="C71">
        <v>99061</v>
      </c>
      <c r="D71">
        <v>322</v>
      </c>
      <c r="E71" t="s">
        <v>10489</v>
      </c>
      <c r="F71">
        <v>55</v>
      </c>
      <c r="G71">
        <v>0.126190475</v>
      </c>
      <c r="H71" t="s">
        <v>10490</v>
      </c>
      <c r="I71" t="s">
        <v>10491</v>
      </c>
      <c r="J71" t="s">
        <v>10492</v>
      </c>
      <c r="K71" t="s">
        <v>10493</v>
      </c>
      <c r="L71" t="s">
        <v>10494</v>
      </c>
      <c r="M71" t="s">
        <v>10495</v>
      </c>
      <c r="N71" t="s">
        <v>10496</v>
      </c>
    </row>
    <row r="72" spans="1:16" x14ac:dyDescent="0.3">
      <c r="A72" t="s">
        <v>3495</v>
      </c>
      <c r="B72">
        <v>6</v>
      </c>
      <c r="C72">
        <v>99143</v>
      </c>
      <c r="D72">
        <v>0</v>
      </c>
      <c r="E72" t="s">
        <v>4870</v>
      </c>
      <c r="F72">
        <v>55</v>
      </c>
      <c r="G72">
        <v>2.0333333333333332</v>
      </c>
      <c r="H72" t="s">
        <v>10497</v>
      </c>
      <c r="I72" t="s">
        <v>10498</v>
      </c>
      <c r="J72" t="s">
        <v>10145</v>
      </c>
      <c r="K72" t="s">
        <v>10499</v>
      </c>
    </row>
    <row r="73" spans="1:16" x14ac:dyDescent="0.3">
      <c r="A73" t="s">
        <v>3532</v>
      </c>
      <c r="B73">
        <v>6</v>
      </c>
      <c r="C73">
        <v>533101</v>
      </c>
      <c r="D73">
        <v>5</v>
      </c>
      <c r="E73" t="s">
        <v>10500</v>
      </c>
      <c r="F73">
        <v>60</v>
      </c>
      <c r="G73">
        <v>2.7928571433333333</v>
      </c>
      <c r="H73" t="s">
        <v>10501</v>
      </c>
      <c r="I73" t="s">
        <v>10502</v>
      </c>
      <c r="J73" t="s">
        <v>10503</v>
      </c>
      <c r="K73" t="s">
        <v>10504</v>
      </c>
      <c r="L73" t="s">
        <v>10505</v>
      </c>
      <c r="M73" t="s">
        <v>10506</v>
      </c>
      <c r="N73" t="s">
        <v>10507</v>
      </c>
    </row>
    <row r="74" spans="1:16" x14ac:dyDescent="0.3">
      <c r="A74" t="s">
        <v>4495</v>
      </c>
      <c r="B74">
        <v>6</v>
      </c>
      <c r="C74">
        <v>99061</v>
      </c>
      <c r="D74">
        <v>198</v>
      </c>
      <c r="E74" t="s">
        <v>10508</v>
      </c>
      <c r="F74">
        <v>60</v>
      </c>
      <c r="G74">
        <v>1.1666666666666667</v>
      </c>
      <c r="H74" t="s">
        <v>10509</v>
      </c>
      <c r="I74" t="s">
        <v>10510</v>
      </c>
      <c r="J74" t="s">
        <v>10511</v>
      </c>
      <c r="K74" t="s">
        <v>10512</v>
      </c>
      <c r="L74" t="s">
        <v>10513</v>
      </c>
      <c r="M74" t="s">
        <v>10514</v>
      </c>
      <c r="N74" t="s">
        <v>10515</v>
      </c>
    </row>
    <row r="75" spans="1:16" x14ac:dyDescent="0.3">
      <c r="A75" t="s">
        <v>3224</v>
      </c>
      <c r="B75">
        <v>6</v>
      </c>
      <c r="C75">
        <v>531234</v>
      </c>
      <c r="D75">
        <v>1</v>
      </c>
      <c r="E75" t="s">
        <v>4819</v>
      </c>
      <c r="F75">
        <v>60</v>
      </c>
      <c r="G75">
        <v>3.5541666666666667</v>
      </c>
      <c r="H75" t="s">
        <v>10516</v>
      </c>
      <c r="I75" t="s">
        <v>10517</v>
      </c>
      <c r="J75" t="s">
        <v>10518</v>
      </c>
      <c r="K75" t="s">
        <v>10519</v>
      </c>
    </row>
    <row r="76" spans="1:16" x14ac:dyDescent="0.3">
      <c r="A76" t="s">
        <v>4537</v>
      </c>
      <c r="B76">
        <v>6</v>
      </c>
      <c r="C76">
        <v>530483</v>
      </c>
      <c r="D76">
        <v>0</v>
      </c>
      <c r="E76" t="s">
        <v>4890</v>
      </c>
      <c r="F76">
        <v>60</v>
      </c>
      <c r="G76">
        <v>9.1624999999999996</v>
      </c>
      <c r="H76" t="s">
        <v>10520</v>
      </c>
      <c r="I76" t="s">
        <v>10521</v>
      </c>
      <c r="J76" t="s">
        <v>10145</v>
      </c>
      <c r="K76" t="s">
        <v>10522</v>
      </c>
    </row>
    <row r="77" spans="1:16" x14ac:dyDescent="0.3">
      <c r="A77" t="s">
        <v>4449</v>
      </c>
      <c r="B77">
        <v>6</v>
      </c>
      <c r="C77">
        <v>599000</v>
      </c>
      <c r="D77">
        <v>3</v>
      </c>
      <c r="E77" t="s">
        <v>4763</v>
      </c>
      <c r="F77">
        <v>65</v>
      </c>
      <c r="G77">
        <v>3.1309523816666669</v>
      </c>
      <c r="H77" t="s">
        <v>10523</v>
      </c>
      <c r="I77" t="s">
        <v>10524</v>
      </c>
      <c r="J77" t="s">
        <v>10525</v>
      </c>
      <c r="K77" t="s">
        <v>10526</v>
      </c>
      <c r="L77" t="s">
        <v>10527</v>
      </c>
      <c r="M77" t="s">
        <v>10528</v>
      </c>
      <c r="N77" t="s">
        <v>10529</v>
      </c>
    </row>
    <row r="78" spans="1:16" x14ac:dyDescent="0.3">
      <c r="A78" t="s">
        <v>3231</v>
      </c>
      <c r="B78">
        <v>6</v>
      </c>
      <c r="C78">
        <v>499014</v>
      </c>
      <c r="D78">
        <v>63</v>
      </c>
      <c r="E78" t="s">
        <v>44</v>
      </c>
      <c r="F78">
        <v>65</v>
      </c>
      <c r="G78">
        <v>0.8666666666666667</v>
      </c>
      <c r="H78" t="s">
        <v>10530</v>
      </c>
      <c r="I78" t="s">
        <v>10145</v>
      </c>
    </row>
    <row r="79" spans="1:16" x14ac:dyDescent="0.3">
      <c r="A79" t="s">
        <v>3218</v>
      </c>
      <c r="B79">
        <v>6</v>
      </c>
      <c r="C79">
        <v>532665</v>
      </c>
      <c r="D79">
        <v>0</v>
      </c>
      <c r="E79" t="s">
        <v>4660</v>
      </c>
      <c r="F79">
        <v>69</v>
      </c>
      <c r="G79">
        <v>5.9595238083333335</v>
      </c>
      <c r="H79" t="s">
        <v>10531</v>
      </c>
      <c r="I79" t="s">
        <v>10532</v>
      </c>
      <c r="J79" t="s">
        <v>10533</v>
      </c>
      <c r="K79" t="s">
        <v>10534</v>
      </c>
      <c r="L79" t="s">
        <v>10535</v>
      </c>
      <c r="M79" t="s">
        <v>10536</v>
      </c>
      <c r="N79" t="s">
        <v>10537</v>
      </c>
    </row>
    <row r="80" spans="1:16" x14ac:dyDescent="0.3">
      <c r="A80" t="s">
        <v>3111</v>
      </c>
      <c r="B80">
        <v>6</v>
      </c>
      <c r="C80">
        <v>532017</v>
      </c>
      <c r="D80">
        <v>0</v>
      </c>
      <c r="E80" t="s">
        <v>4827</v>
      </c>
      <c r="F80">
        <v>70</v>
      </c>
      <c r="G80">
        <v>19.929629630000001</v>
      </c>
      <c r="H80" t="s">
        <v>10538</v>
      </c>
      <c r="I80" t="s">
        <v>10539</v>
      </c>
      <c r="J80" t="s">
        <v>10540</v>
      </c>
      <c r="K80" t="s">
        <v>10541</v>
      </c>
      <c r="L80" t="s">
        <v>10542</v>
      </c>
      <c r="M80" t="s">
        <v>10543</v>
      </c>
      <c r="N80" t="s">
        <v>10544</v>
      </c>
      <c r="O80" t="s">
        <v>10545</v>
      </c>
      <c r="P80" t="s">
        <v>10546</v>
      </c>
    </row>
    <row r="81" spans="1:23" x14ac:dyDescent="0.3">
      <c r="A81" t="s">
        <v>4347</v>
      </c>
      <c r="B81">
        <v>6</v>
      </c>
      <c r="C81">
        <v>99079</v>
      </c>
      <c r="D81">
        <v>17</v>
      </c>
      <c r="E81" t="s">
        <v>4928</v>
      </c>
      <c r="F81">
        <v>70</v>
      </c>
      <c r="G81">
        <v>13.030952381666667</v>
      </c>
      <c r="H81" t="s">
        <v>10547</v>
      </c>
      <c r="I81" t="s">
        <v>10548</v>
      </c>
      <c r="J81" t="s">
        <v>10549</v>
      </c>
      <c r="K81" t="s">
        <v>10550</v>
      </c>
      <c r="L81" t="s">
        <v>10551</v>
      </c>
      <c r="M81" t="s">
        <v>10552</v>
      </c>
      <c r="N81" t="s">
        <v>10553</v>
      </c>
    </row>
    <row r="82" spans="1:23" x14ac:dyDescent="0.3">
      <c r="A82" t="s">
        <v>4167</v>
      </c>
      <c r="B82">
        <v>6</v>
      </c>
      <c r="C82">
        <v>518352</v>
      </c>
      <c r="D82">
        <v>0</v>
      </c>
      <c r="E82" t="s">
        <v>4623</v>
      </c>
      <c r="F82">
        <v>70</v>
      </c>
      <c r="G82">
        <v>12.309523808333333</v>
      </c>
      <c r="H82" t="s">
        <v>10554</v>
      </c>
      <c r="I82" t="s">
        <v>10555</v>
      </c>
      <c r="J82" t="s">
        <v>10556</v>
      </c>
      <c r="K82" t="s">
        <v>10557</v>
      </c>
      <c r="L82" t="s">
        <v>10558</v>
      </c>
      <c r="M82" t="s">
        <v>10559</v>
      </c>
      <c r="N82" t="s">
        <v>10560</v>
      </c>
    </row>
    <row r="83" spans="1:23" x14ac:dyDescent="0.3">
      <c r="A83" t="s">
        <v>4555</v>
      </c>
      <c r="B83">
        <v>6</v>
      </c>
      <c r="C83">
        <v>530650</v>
      </c>
      <c r="D83">
        <v>0</v>
      </c>
      <c r="E83" t="s">
        <v>4739</v>
      </c>
      <c r="F83">
        <v>70</v>
      </c>
      <c r="G83">
        <v>3.95</v>
      </c>
      <c r="H83" t="s">
        <v>10561</v>
      </c>
      <c r="I83" t="s">
        <v>10562</v>
      </c>
      <c r="J83" t="s">
        <v>10563</v>
      </c>
      <c r="K83" t="s">
        <v>10564</v>
      </c>
      <c r="L83" t="s">
        <v>10565</v>
      </c>
      <c r="M83" t="s">
        <v>10566</v>
      </c>
      <c r="N83" t="s">
        <v>10567</v>
      </c>
    </row>
    <row r="84" spans="1:23" x14ac:dyDescent="0.3">
      <c r="A84" t="s">
        <v>3530</v>
      </c>
      <c r="B84">
        <v>6</v>
      </c>
      <c r="C84">
        <v>533410</v>
      </c>
      <c r="D84">
        <v>0</v>
      </c>
      <c r="E84" t="s">
        <v>4908</v>
      </c>
      <c r="F84">
        <v>70</v>
      </c>
      <c r="G84">
        <v>8.3333333333333329E-2</v>
      </c>
      <c r="H84" t="s">
        <v>10568</v>
      </c>
      <c r="I84" t="s">
        <v>10145</v>
      </c>
    </row>
    <row r="85" spans="1:23" x14ac:dyDescent="0.3">
      <c r="A85" t="s">
        <v>4960</v>
      </c>
      <c r="B85">
        <v>6</v>
      </c>
      <c r="C85">
        <v>533632</v>
      </c>
      <c r="D85">
        <v>0</v>
      </c>
      <c r="E85" t="s">
        <v>4961</v>
      </c>
      <c r="F85">
        <v>72</v>
      </c>
      <c r="G85">
        <v>11.48888889</v>
      </c>
      <c r="H85" t="s">
        <v>10569</v>
      </c>
      <c r="I85" t="s">
        <v>10570</v>
      </c>
      <c r="J85" t="s">
        <v>10571</v>
      </c>
    </row>
    <row r="86" spans="1:23" x14ac:dyDescent="0.3">
      <c r="A86" t="s">
        <v>3525</v>
      </c>
      <c r="B86">
        <v>6</v>
      </c>
      <c r="C86">
        <v>533378</v>
      </c>
      <c r="D86">
        <v>0</v>
      </c>
      <c r="E86" t="s">
        <v>4840</v>
      </c>
      <c r="F86">
        <v>75</v>
      </c>
      <c r="G86">
        <v>8.84</v>
      </c>
      <c r="H86" t="s">
        <v>10572</v>
      </c>
      <c r="I86" t="s">
        <v>10573</v>
      </c>
      <c r="J86" t="s">
        <v>10574</v>
      </c>
      <c r="K86" t="s">
        <v>10575</v>
      </c>
      <c r="L86" t="s">
        <v>10576</v>
      </c>
      <c r="M86" t="s">
        <v>10577</v>
      </c>
      <c r="N86" t="s">
        <v>10578</v>
      </c>
      <c r="O86" t="s">
        <v>10579</v>
      </c>
      <c r="P86" t="s">
        <v>10580</v>
      </c>
      <c r="Q86" t="s">
        <v>10581</v>
      </c>
    </row>
    <row r="87" spans="1:23" x14ac:dyDescent="0.3">
      <c r="A87" t="s">
        <v>4279</v>
      </c>
      <c r="B87">
        <v>6</v>
      </c>
      <c r="C87">
        <v>525346</v>
      </c>
      <c r="D87">
        <v>0</v>
      </c>
      <c r="E87" t="s">
        <v>4882</v>
      </c>
      <c r="F87">
        <v>75</v>
      </c>
      <c r="G87">
        <v>6.0750000000000002</v>
      </c>
      <c r="H87" t="s">
        <v>10582</v>
      </c>
      <c r="I87" t="s">
        <v>10583</v>
      </c>
      <c r="J87" t="s">
        <v>10584</v>
      </c>
      <c r="K87" t="s">
        <v>10585</v>
      </c>
    </row>
    <row r="88" spans="1:23" x14ac:dyDescent="0.3">
      <c r="A88" t="s">
        <v>3475</v>
      </c>
      <c r="B88">
        <v>6</v>
      </c>
      <c r="C88">
        <v>99133</v>
      </c>
      <c r="D88">
        <v>3</v>
      </c>
      <c r="E88" t="s">
        <v>4938</v>
      </c>
      <c r="F88">
        <v>75</v>
      </c>
      <c r="G88">
        <v>5.7404761899999999</v>
      </c>
      <c r="H88" t="s">
        <v>10586</v>
      </c>
      <c r="I88" t="s">
        <v>10587</v>
      </c>
      <c r="J88" t="s">
        <v>10588</v>
      </c>
      <c r="K88" t="s">
        <v>10589</v>
      </c>
      <c r="L88" t="s">
        <v>10590</v>
      </c>
      <c r="M88" t="s">
        <v>10591</v>
      </c>
      <c r="N88" t="s">
        <v>10592</v>
      </c>
    </row>
    <row r="89" spans="1:23" x14ac:dyDescent="0.3">
      <c r="A89" t="s">
        <v>4142</v>
      </c>
      <c r="B89">
        <v>6</v>
      </c>
      <c r="C89">
        <v>512008</v>
      </c>
      <c r="D89">
        <v>0</v>
      </c>
      <c r="E89" t="s">
        <v>4719</v>
      </c>
      <c r="F89">
        <v>75</v>
      </c>
      <c r="G89">
        <v>5.8571428583333338</v>
      </c>
      <c r="H89" t="s">
        <v>10593</v>
      </c>
      <c r="I89" t="s">
        <v>10594</v>
      </c>
      <c r="J89" t="s">
        <v>10595</v>
      </c>
      <c r="K89" t="s">
        <v>10596</v>
      </c>
      <c r="L89" t="s">
        <v>10597</v>
      </c>
      <c r="M89" t="s">
        <v>10598</v>
      </c>
      <c r="N89" t="s">
        <v>10599</v>
      </c>
    </row>
    <row r="90" spans="1:23" x14ac:dyDescent="0.3">
      <c r="A90" t="s">
        <v>4054</v>
      </c>
      <c r="B90">
        <v>6</v>
      </c>
      <c r="C90">
        <v>522456</v>
      </c>
      <c r="D90">
        <v>4</v>
      </c>
      <c r="E90" t="s">
        <v>4793</v>
      </c>
      <c r="F90">
        <v>77</v>
      </c>
      <c r="G90">
        <v>2.71</v>
      </c>
      <c r="H90" t="s">
        <v>10600</v>
      </c>
      <c r="I90" t="s">
        <v>10601</v>
      </c>
      <c r="J90" t="s">
        <v>10602</v>
      </c>
      <c r="K90" t="s">
        <v>10603</v>
      </c>
      <c r="L90" t="s">
        <v>10604</v>
      </c>
    </row>
    <row r="91" spans="1:23" x14ac:dyDescent="0.3">
      <c r="A91" t="s">
        <v>3226</v>
      </c>
      <c r="B91">
        <v>6</v>
      </c>
      <c r="C91">
        <v>532734</v>
      </c>
      <c r="D91">
        <v>0</v>
      </c>
      <c r="E91" t="s">
        <v>4836</v>
      </c>
      <c r="F91">
        <v>80</v>
      </c>
      <c r="G91">
        <v>3.635416666666667</v>
      </c>
      <c r="H91" t="s">
        <v>10605</v>
      </c>
      <c r="I91" t="s">
        <v>10606</v>
      </c>
      <c r="J91" t="s">
        <v>10607</v>
      </c>
      <c r="K91" t="s">
        <v>10608</v>
      </c>
      <c r="L91" t="s">
        <v>10609</v>
      </c>
      <c r="M91" t="s">
        <v>10610</v>
      </c>
      <c r="N91" t="s">
        <v>10611</v>
      </c>
      <c r="O91" t="s">
        <v>10612</v>
      </c>
    </row>
    <row r="92" spans="1:23" x14ac:dyDescent="0.3">
      <c r="A92" t="s">
        <v>3191</v>
      </c>
      <c r="B92">
        <v>6</v>
      </c>
      <c r="C92">
        <v>532481</v>
      </c>
      <c r="D92">
        <v>0</v>
      </c>
      <c r="E92" t="s">
        <v>4902</v>
      </c>
      <c r="F92">
        <v>80</v>
      </c>
      <c r="G92">
        <v>23.354166666666668</v>
      </c>
      <c r="H92" t="s">
        <v>10613</v>
      </c>
      <c r="I92" t="s">
        <v>10614</v>
      </c>
      <c r="J92" t="s">
        <v>10615</v>
      </c>
      <c r="K92" t="s">
        <v>10616</v>
      </c>
      <c r="L92" t="s">
        <v>10617</v>
      </c>
      <c r="M92" t="s">
        <v>10145</v>
      </c>
      <c r="N92" t="s">
        <v>10618</v>
      </c>
      <c r="O92" t="s">
        <v>10619</v>
      </c>
    </row>
    <row r="93" spans="1:23" x14ac:dyDescent="0.3">
      <c r="A93" t="s">
        <v>3227</v>
      </c>
      <c r="B93">
        <v>6</v>
      </c>
      <c r="C93">
        <v>532736</v>
      </c>
      <c r="D93">
        <v>0</v>
      </c>
      <c r="E93" t="s">
        <v>4946</v>
      </c>
      <c r="F93">
        <v>80</v>
      </c>
      <c r="G93">
        <v>6.8047619050000003</v>
      </c>
      <c r="H93" t="s">
        <v>10620</v>
      </c>
      <c r="I93" t="s">
        <v>10621</v>
      </c>
      <c r="J93" t="s">
        <v>10622</v>
      </c>
      <c r="K93" t="s">
        <v>10623</v>
      </c>
      <c r="L93" t="s">
        <v>10624</v>
      </c>
      <c r="M93" t="s">
        <v>10625</v>
      </c>
      <c r="N93" t="s">
        <v>10626</v>
      </c>
    </row>
    <row r="94" spans="1:23" x14ac:dyDescent="0.3">
      <c r="A94" t="s">
        <v>4263</v>
      </c>
      <c r="B94">
        <v>6</v>
      </c>
      <c r="C94">
        <v>523291</v>
      </c>
      <c r="D94">
        <v>0</v>
      </c>
      <c r="E94" t="s">
        <v>4640</v>
      </c>
      <c r="F94">
        <v>80</v>
      </c>
      <c r="G94">
        <v>3.8357142866666667</v>
      </c>
      <c r="H94" t="s">
        <v>10627</v>
      </c>
      <c r="I94" t="s">
        <v>10628</v>
      </c>
      <c r="J94" t="s">
        <v>10629</v>
      </c>
      <c r="K94" t="s">
        <v>10630</v>
      </c>
      <c r="L94" t="s">
        <v>10631</v>
      </c>
      <c r="M94" t="s">
        <v>10632</v>
      </c>
      <c r="N94" t="s">
        <v>10633</v>
      </c>
    </row>
    <row r="95" spans="1:23" x14ac:dyDescent="0.3">
      <c r="A95" t="s">
        <v>4329</v>
      </c>
      <c r="B95">
        <v>6</v>
      </c>
      <c r="C95">
        <v>99061</v>
      </c>
      <c r="D95">
        <v>54</v>
      </c>
      <c r="E95" t="s">
        <v>4704</v>
      </c>
      <c r="F95">
        <v>80</v>
      </c>
      <c r="G95">
        <v>13.695238096666667</v>
      </c>
      <c r="H95" t="s">
        <v>10634</v>
      </c>
      <c r="I95" t="s">
        <v>10635</v>
      </c>
      <c r="J95" t="s">
        <v>10636</v>
      </c>
      <c r="K95" t="s">
        <v>10637</v>
      </c>
      <c r="L95" t="s">
        <v>10638</v>
      </c>
      <c r="M95" t="s">
        <v>10639</v>
      </c>
      <c r="N95" t="s">
        <v>10640</v>
      </c>
    </row>
    <row r="96" spans="1:23" x14ac:dyDescent="0.3">
      <c r="A96" t="s">
        <v>3000</v>
      </c>
      <c r="B96">
        <v>6</v>
      </c>
      <c r="C96">
        <v>531315</v>
      </c>
      <c r="D96">
        <v>0</v>
      </c>
      <c r="E96" t="s">
        <v>4612</v>
      </c>
      <c r="F96">
        <v>85</v>
      </c>
      <c r="G96">
        <v>12.291666666666666</v>
      </c>
      <c r="H96" t="s">
        <v>10641</v>
      </c>
      <c r="I96" t="s">
        <v>10642</v>
      </c>
      <c r="J96" t="s">
        <v>10643</v>
      </c>
      <c r="K96" t="s">
        <v>10644</v>
      </c>
      <c r="L96" t="s">
        <v>10645</v>
      </c>
      <c r="M96" t="s">
        <v>10646</v>
      </c>
      <c r="N96" t="s">
        <v>10647</v>
      </c>
      <c r="O96" t="s">
        <v>10648</v>
      </c>
      <c r="P96" t="s">
        <v>10649</v>
      </c>
      <c r="Q96" t="s">
        <v>10650</v>
      </c>
      <c r="R96" t="s">
        <v>10145</v>
      </c>
      <c r="S96" t="s">
        <v>10145</v>
      </c>
      <c r="T96" t="s">
        <v>10651</v>
      </c>
      <c r="U96" t="s">
        <v>10652</v>
      </c>
      <c r="V96" t="s">
        <v>10653</v>
      </c>
      <c r="W96" t="s">
        <v>10654</v>
      </c>
    </row>
    <row r="97" spans="1:19" x14ac:dyDescent="0.3">
      <c r="A97" t="s">
        <v>3359</v>
      </c>
      <c r="B97">
        <v>6</v>
      </c>
      <c r="C97">
        <v>99100</v>
      </c>
      <c r="D97">
        <v>5</v>
      </c>
      <c r="E97" t="s">
        <v>4934</v>
      </c>
      <c r="F97">
        <v>85</v>
      </c>
      <c r="G97">
        <v>4.0458333333333334</v>
      </c>
      <c r="H97" t="s">
        <v>10655</v>
      </c>
      <c r="I97" t="s">
        <v>10656</v>
      </c>
      <c r="J97" t="s">
        <v>10657</v>
      </c>
      <c r="K97" t="s">
        <v>10658</v>
      </c>
    </row>
    <row r="98" spans="1:19" x14ac:dyDescent="0.3">
      <c r="A98" t="s">
        <v>4546</v>
      </c>
      <c r="B98">
        <v>6</v>
      </c>
      <c r="C98">
        <v>530608</v>
      </c>
      <c r="D98">
        <v>0</v>
      </c>
      <c r="E98" t="s">
        <v>4655</v>
      </c>
      <c r="F98">
        <v>85</v>
      </c>
      <c r="G98">
        <v>5.5333333333333332</v>
      </c>
      <c r="H98" t="s">
        <v>10659</v>
      </c>
      <c r="I98" t="s">
        <v>10660</v>
      </c>
      <c r="J98" t="s">
        <v>10661</v>
      </c>
      <c r="K98" t="s">
        <v>10662</v>
      </c>
      <c r="L98" t="s">
        <v>10663</v>
      </c>
      <c r="M98" t="s">
        <v>10664</v>
      </c>
      <c r="N98" t="s">
        <v>10665</v>
      </c>
    </row>
    <row r="99" spans="1:19" x14ac:dyDescent="0.3">
      <c r="A99" t="s">
        <v>4328</v>
      </c>
      <c r="B99">
        <v>6</v>
      </c>
      <c r="C99">
        <v>99061</v>
      </c>
      <c r="D99">
        <v>53</v>
      </c>
      <c r="E99" t="s">
        <v>10666</v>
      </c>
      <c r="F99">
        <v>85</v>
      </c>
      <c r="G99">
        <v>0.19285714166666668</v>
      </c>
      <c r="H99" t="s">
        <v>10667</v>
      </c>
      <c r="I99" t="s">
        <v>10668</v>
      </c>
      <c r="J99" t="s">
        <v>10669</v>
      </c>
      <c r="K99" t="s">
        <v>10670</v>
      </c>
      <c r="L99" t="s">
        <v>10671</v>
      </c>
      <c r="M99" t="s">
        <v>10672</v>
      </c>
      <c r="N99" t="s">
        <v>10673</v>
      </c>
    </row>
    <row r="100" spans="1:19" x14ac:dyDescent="0.3">
      <c r="A100" t="s">
        <v>4261</v>
      </c>
      <c r="B100">
        <v>6</v>
      </c>
      <c r="C100">
        <v>522854</v>
      </c>
      <c r="D100">
        <v>0</v>
      </c>
      <c r="E100" t="s">
        <v>4796</v>
      </c>
      <c r="F100">
        <v>85</v>
      </c>
      <c r="G100">
        <v>7.2566666666666668</v>
      </c>
      <c r="H100" t="s">
        <v>10674</v>
      </c>
      <c r="I100" t="s">
        <v>10675</v>
      </c>
      <c r="J100" t="s">
        <v>10676</v>
      </c>
      <c r="K100" t="s">
        <v>10677</v>
      </c>
      <c r="L100" t="s">
        <v>10678</v>
      </c>
    </row>
    <row r="101" spans="1:19" x14ac:dyDescent="0.3">
      <c r="A101" t="s">
        <v>4543</v>
      </c>
      <c r="B101">
        <v>6</v>
      </c>
      <c r="C101">
        <v>530590</v>
      </c>
      <c r="D101">
        <v>0</v>
      </c>
      <c r="E101" t="s">
        <v>4815</v>
      </c>
      <c r="F101">
        <v>90</v>
      </c>
      <c r="G101">
        <v>4.8833333333333337</v>
      </c>
      <c r="H101" t="s">
        <v>10679</v>
      </c>
      <c r="I101" t="s">
        <v>10680</v>
      </c>
      <c r="J101" t="s">
        <v>10681</v>
      </c>
      <c r="K101" t="s">
        <v>10682</v>
      </c>
    </row>
    <row r="102" spans="1:19" x14ac:dyDescent="0.3">
      <c r="A102" t="s">
        <v>3000</v>
      </c>
      <c r="B102">
        <v>6</v>
      </c>
      <c r="C102">
        <v>531315</v>
      </c>
      <c r="D102">
        <v>0</v>
      </c>
      <c r="E102" t="s">
        <v>4612</v>
      </c>
      <c r="F102">
        <v>90</v>
      </c>
      <c r="G102">
        <v>7.9625000000000004</v>
      </c>
      <c r="H102" t="s">
        <v>10683</v>
      </c>
      <c r="I102" t="s">
        <v>10684</v>
      </c>
      <c r="J102" t="s">
        <v>10685</v>
      </c>
      <c r="K102" t="s">
        <v>10686</v>
      </c>
      <c r="L102" t="s">
        <v>10687</v>
      </c>
      <c r="M102" t="s">
        <v>10688</v>
      </c>
      <c r="N102" t="s">
        <v>10689</v>
      </c>
      <c r="O102" t="s">
        <v>10690</v>
      </c>
    </row>
    <row r="103" spans="1:19" x14ac:dyDescent="0.3">
      <c r="A103" t="s">
        <v>3148</v>
      </c>
      <c r="B103">
        <v>6</v>
      </c>
      <c r="C103">
        <v>532224</v>
      </c>
      <c r="D103">
        <v>1</v>
      </c>
      <c r="E103" t="s">
        <v>4751</v>
      </c>
      <c r="F103">
        <v>90</v>
      </c>
      <c r="G103">
        <v>4.2642857133333338</v>
      </c>
      <c r="H103" t="s">
        <v>10691</v>
      </c>
      <c r="I103" t="s">
        <v>10692</v>
      </c>
      <c r="J103" t="s">
        <v>10693</v>
      </c>
      <c r="K103" t="s">
        <v>10694</v>
      </c>
      <c r="L103" t="s">
        <v>10695</v>
      </c>
      <c r="M103" t="s">
        <v>10696</v>
      </c>
      <c r="N103" t="s">
        <v>10697</v>
      </c>
    </row>
    <row r="104" spans="1:19" x14ac:dyDescent="0.3">
      <c r="A104" t="s">
        <v>3203</v>
      </c>
      <c r="B104">
        <v>6</v>
      </c>
      <c r="C104">
        <v>99145</v>
      </c>
      <c r="D104">
        <v>5</v>
      </c>
      <c r="E104" t="s">
        <v>4873</v>
      </c>
      <c r="F104">
        <v>90</v>
      </c>
      <c r="G104">
        <v>8.2333333333333343</v>
      </c>
      <c r="H104" t="s">
        <v>10698</v>
      </c>
      <c r="I104" t="s">
        <v>10699</v>
      </c>
    </row>
    <row r="105" spans="1:19" x14ac:dyDescent="0.3">
      <c r="A105" t="s">
        <v>3229</v>
      </c>
      <c r="B105">
        <v>6</v>
      </c>
      <c r="C105">
        <v>532739</v>
      </c>
      <c r="D105">
        <v>0</v>
      </c>
      <c r="E105" t="s">
        <v>4755</v>
      </c>
      <c r="F105">
        <v>95</v>
      </c>
      <c r="G105">
        <v>9.90625</v>
      </c>
      <c r="H105" t="s">
        <v>10700</v>
      </c>
      <c r="I105" t="s">
        <v>10701</v>
      </c>
      <c r="J105" t="s">
        <v>10702</v>
      </c>
      <c r="K105" t="s">
        <v>10703</v>
      </c>
      <c r="L105" t="s">
        <v>10704</v>
      </c>
      <c r="M105" t="s">
        <v>10705</v>
      </c>
      <c r="N105" t="s">
        <v>10706</v>
      </c>
      <c r="O105" t="s">
        <v>10707</v>
      </c>
    </row>
    <row r="106" spans="1:19" x14ac:dyDescent="0.3">
      <c r="A106" t="s">
        <v>4539</v>
      </c>
      <c r="B106">
        <v>6</v>
      </c>
      <c r="C106">
        <v>530519</v>
      </c>
      <c r="D106">
        <v>0</v>
      </c>
      <c r="E106" t="s">
        <v>4813</v>
      </c>
      <c r="F106">
        <v>95</v>
      </c>
      <c r="G106">
        <v>6.71111111</v>
      </c>
      <c r="H106" t="s">
        <v>10708</v>
      </c>
      <c r="I106" t="s">
        <v>10709</v>
      </c>
      <c r="J106" t="s">
        <v>10710</v>
      </c>
      <c r="K106" t="s">
        <v>10711</v>
      </c>
      <c r="L106" t="s">
        <v>10712</v>
      </c>
      <c r="M106" t="s">
        <v>10713</v>
      </c>
      <c r="N106" t="s">
        <v>10714</v>
      </c>
      <c r="O106" t="s">
        <v>10715</v>
      </c>
      <c r="P106" t="s">
        <v>10716</v>
      </c>
      <c r="Q106" t="s">
        <v>10717</v>
      </c>
      <c r="R106" t="s">
        <v>10718</v>
      </c>
      <c r="S106" t="s">
        <v>10719</v>
      </c>
    </row>
    <row r="107" spans="1:19" x14ac:dyDescent="0.3">
      <c r="A107" t="s">
        <v>3232</v>
      </c>
      <c r="B107">
        <v>6</v>
      </c>
      <c r="C107">
        <v>532137</v>
      </c>
      <c r="D107">
        <v>2</v>
      </c>
      <c r="E107" t="s">
        <v>4900</v>
      </c>
      <c r="F107">
        <v>95</v>
      </c>
      <c r="G107">
        <v>8.6104166666666675</v>
      </c>
      <c r="H107" t="s">
        <v>10720</v>
      </c>
      <c r="I107" t="s">
        <v>10721</v>
      </c>
      <c r="J107" t="s">
        <v>10722</v>
      </c>
      <c r="K107" t="s">
        <v>10723</v>
      </c>
      <c r="L107" t="s">
        <v>10724</v>
      </c>
      <c r="M107" t="s">
        <v>10145</v>
      </c>
      <c r="N107" t="s">
        <v>10725</v>
      </c>
      <c r="O107" t="s">
        <v>10726</v>
      </c>
    </row>
    <row r="108" spans="1:19" x14ac:dyDescent="0.3">
      <c r="A108" t="s">
        <v>4509</v>
      </c>
      <c r="B108">
        <v>6</v>
      </c>
      <c r="C108">
        <v>99045</v>
      </c>
      <c r="D108">
        <v>1</v>
      </c>
      <c r="E108" t="s">
        <v>4918</v>
      </c>
      <c r="F108">
        <v>95</v>
      </c>
      <c r="G108">
        <v>2.3055555566666666</v>
      </c>
      <c r="H108" t="s">
        <v>10727</v>
      </c>
      <c r="I108" t="s">
        <v>10728</v>
      </c>
      <c r="J108" t="s">
        <v>10729</v>
      </c>
    </row>
    <row r="109" spans="1:19" x14ac:dyDescent="0.3">
      <c r="A109" t="s">
        <v>4524</v>
      </c>
      <c r="B109">
        <v>6</v>
      </c>
      <c r="C109">
        <v>530404</v>
      </c>
      <c r="D109">
        <v>0</v>
      </c>
      <c r="E109" t="s">
        <v>4808</v>
      </c>
      <c r="F109">
        <v>100</v>
      </c>
      <c r="G109">
        <v>7.3125</v>
      </c>
      <c r="H109" t="s">
        <v>10730</v>
      </c>
      <c r="I109" t="s">
        <v>10731</v>
      </c>
      <c r="J109" t="s">
        <v>10732</v>
      </c>
      <c r="K109" t="s">
        <v>10733</v>
      </c>
      <c r="L109" t="s">
        <v>10734</v>
      </c>
      <c r="M109" t="s">
        <v>10735</v>
      </c>
      <c r="N109" t="s">
        <v>10736</v>
      </c>
      <c r="O109" t="s">
        <v>10737</v>
      </c>
    </row>
    <row r="110" spans="1:19" x14ac:dyDescent="0.3">
      <c r="A110" t="s">
        <v>3481</v>
      </c>
      <c r="B110">
        <v>6</v>
      </c>
      <c r="C110">
        <v>99135</v>
      </c>
      <c r="D110">
        <v>3</v>
      </c>
      <c r="E110" t="s">
        <v>10738</v>
      </c>
      <c r="F110">
        <v>100</v>
      </c>
      <c r="G110">
        <v>3.9666666666666668</v>
      </c>
      <c r="H110" t="s">
        <v>10739</v>
      </c>
      <c r="I110" t="s">
        <v>10740</v>
      </c>
      <c r="J110" t="s">
        <v>10741</v>
      </c>
      <c r="K110" t="s">
        <v>10742</v>
      </c>
    </row>
    <row r="111" spans="1:19" x14ac:dyDescent="0.3">
      <c r="A111" t="s">
        <v>4253</v>
      </c>
      <c r="B111">
        <v>6</v>
      </c>
      <c r="C111">
        <v>522456</v>
      </c>
      <c r="D111">
        <v>0</v>
      </c>
      <c r="E111" t="s">
        <v>4635</v>
      </c>
      <c r="F111">
        <v>100</v>
      </c>
      <c r="G111">
        <v>34.161904761666669</v>
      </c>
      <c r="H111" t="s">
        <v>10743</v>
      </c>
      <c r="I111" t="s">
        <v>10744</v>
      </c>
      <c r="J111" t="s">
        <v>10745</v>
      </c>
      <c r="K111" t="s">
        <v>10746</v>
      </c>
      <c r="L111" t="s">
        <v>10747</v>
      </c>
      <c r="M111" t="s">
        <v>10748</v>
      </c>
      <c r="N111" t="s">
        <v>10749</v>
      </c>
    </row>
    <row r="112" spans="1:19" x14ac:dyDescent="0.3">
      <c r="A112" t="s">
        <v>3016</v>
      </c>
      <c r="B112">
        <v>6</v>
      </c>
      <c r="C112">
        <v>522456</v>
      </c>
      <c r="D112">
        <v>1</v>
      </c>
      <c r="E112" t="s">
        <v>4637</v>
      </c>
      <c r="F112">
        <v>100</v>
      </c>
      <c r="G112">
        <v>0.16904761833333334</v>
      </c>
      <c r="H112" t="s">
        <v>10750</v>
      </c>
      <c r="I112" t="s">
        <v>10751</v>
      </c>
      <c r="J112" t="s">
        <v>10752</v>
      </c>
      <c r="K112" t="s">
        <v>10753</v>
      </c>
      <c r="L112" t="s">
        <v>10754</v>
      </c>
      <c r="M112" t="s">
        <v>10755</v>
      </c>
      <c r="N112" t="s">
        <v>10756</v>
      </c>
    </row>
    <row r="113" spans="1:15" x14ac:dyDescent="0.3">
      <c r="A113" t="s">
        <v>3186</v>
      </c>
      <c r="B113">
        <v>6</v>
      </c>
      <c r="C113">
        <v>532665</v>
      </c>
      <c r="D113">
        <v>3</v>
      </c>
      <c r="E113" t="s">
        <v>4753</v>
      </c>
      <c r="F113">
        <v>100</v>
      </c>
      <c r="G113">
        <v>7.0976190466666669</v>
      </c>
      <c r="H113" t="s">
        <v>10757</v>
      </c>
      <c r="I113" t="s">
        <v>10758</v>
      </c>
      <c r="J113" t="s">
        <v>10759</v>
      </c>
      <c r="K113" t="s">
        <v>10760</v>
      </c>
      <c r="L113" t="s">
        <v>10761</v>
      </c>
      <c r="M113" t="s">
        <v>10762</v>
      </c>
      <c r="N113" t="s">
        <v>10763</v>
      </c>
    </row>
    <row r="114" spans="1:15" x14ac:dyDescent="0.3">
      <c r="A114" t="s">
        <v>4141</v>
      </c>
      <c r="B114">
        <v>6</v>
      </c>
      <c r="C114">
        <v>499014</v>
      </c>
      <c r="D114">
        <v>45</v>
      </c>
      <c r="E114" t="s">
        <v>44</v>
      </c>
      <c r="F114">
        <v>100</v>
      </c>
      <c r="G114">
        <v>1</v>
      </c>
      <c r="H114" t="s">
        <v>10764</v>
      </c>
      <c r="I114" t="s">
        <v>10765</v>
      </c>
      <c r="J114" t="s">
        <v>10766</v>
      </c>
    </row>
    <row r="115" spans="1:15" x14ac:dyDescent="0.3">
      <c r="A115" t="s">
        <v>4395</v>
      </c>
      <c r="B115">
        <v>6</v>
      </c>
      <c r="C115">
        <v>528200</v>
      </c>
      <c r="D115">
        <v>0</v>
      </c>
      <c r="E115" t="s">
        <v>4728</v>
      </c>
      <c r="F115">
        <v>102</v>
      </c>
      <c r="G115">
        <v>2.6750000000000003</v>
      </c>
      <c r="H115" t="s">
        <v>10767</v>
      </c>
      <c r="I115" t="s">
        <v>10768</v>
      </c>
    </row>
    <row r="116" spans="1:15" x14ac:dyDescent="0.3">
      <c r="A116" t="s">
        <v>4386</v>
      </c>
      <c r="B116">
        <v>6</v>
      </c>
      <c r="C116">
        <v>528013</v>
      </c>
      <c r="D116">
        <v>0</v>
      </c>
      <c r="E116" t="s">
        <v>4802</v>
      </c>
      <c r="F116">
        <v>105</v>
      </c>
      <c r="G116">
        <v>5.3875000000000002</v>
      </c>
      <c r="H116" t="s">
        <v>10769</v>
      </c>
      <c r="I116" t="s">
        <v>10770</v>
      </c>
      <c r="J116" t="s">
        <v>10771</v>
      </c>
      <c r="K116" t="s">
        <v>10772</v>
      </c>
      <c r="L116" t="s">
        <v>10773</v>
      </c>
      <c r="M116" t="s">
        <v>10774</v>
      </c>
      <c r="N116" t="s">
        <v>10775</v>
      </c>
      <c r="O116" t="s">
        <v>10776</v>
      </c>
    </row>
    <row r="117" spans="1:15" x14ac:dyDescent="0.3">
      <c r="A117" t="s">
        <v>4562</v>
      </c>
      <c r="B117">
        <v>6</v>
      </c>
      <c r="C117">
        <v>530728</v>
      </c>
      <c r="D117">
        <v>0</v>
      </c>
      <c r="E117" t="s">
        <v>4892</v>
      </c>
      <c r="F117">
        <v>105</v>
      </c>
      <c r="G117">
        <v>12.456250000000001</v>
      </c>
      <c r="H117" t="s">
        <v>10777</v>
      </c>
      <c r="I117" t="s">
        <v>10778</v>
      </c>
      <c r="J117" t="s">
        <v>10779</v>
      </c>
      <c r="K117" t="s">
        <v>10780</v>
      </c>
      <c r="L117" t="s">
        <v>10781</v>
      </c>
      <c r="M117" t="s">
        <v>10145</v>
      </c>
      <c r="N117" t="s">
        <v>10782</v>
      </c>
      <c r="O117" t="s">
        <v>10783</v>
      </c>
    </row>
    <row r="118" spans="1:15" x14ac:dyDescent="0.3">
      <c r="A118" t="s">
        <v>4545</v>
      </c>
      <c r="B118">
        <v>6</v>
      </c>
      <c r="C118">
        <v>530605</v>
      </c>
      <c r="D118">
        <v>0</v>
      </c>
      <c r="E118" t="s">
        <v>4652</v>
      </c>
      <c r="F118">
        <v>105</v>
      </c>
      <c r="G118">
        <v>4.30952381</v>
      </c>
      <c r="H118" t="s">
        <v>10784</v>
      </c>
      <c r="I118" t="s">
        <v>10785</v>
      </c>
      <c r="J118" t="s">
        <v>10786</v>
      </c>
      <c r="K118" t="s">
        <v>10787</v>
      </c>
      <c r="L118" t="s">
        <v>10788</v>
      </c>
      <c r="M118" t="s">
        <v>10789</v>
      </c>
      <c r="N118" t="s">
        <v>10790</v>
      </c>
    </row>
    <row r="119" spans="1:15" x14ac:dyDescent="0.3">
      <c r="A119" t="s">
        <v>3216</v>
      </c>
      <c r="B119">
        <v>6</v>
      </c>
      <c r="C119">
        <v>530405</v>
      </c>
      <c r="D119">
        <v>1</v>
      </c>
      <c r="E119" t="s">
        <v>4737</v>
      </c>
      <c r="F119">
        <v>105</v>
      </c>
      <c r="G119">
        <v>10.045238096666667</v>
      </c>
      <c r="H119" t="s">
        <v>10791</v>
      </c>
      <c r="I119" t="s">
        <v>10792</v>
      </c>
      <c r="J119" t="s">
        <v>10793</v>
      </c>
      <c r="K119" t="s">
        <v>10794</v>
      </c>
      <c r="L119" t="s">
        <v>10795</v>
      </c>
      <c r="M119" t="s">
        <v>10796</v>
      </c>
      <c r="N119" t="s">
        <v>10797</v>
      </c>
    </row>
    <row r="120" spans="1:15" x14ac:dyDescent="0.3">
      <c r="A120" t="s">
        <v>2993</v>
      </c>
      <c r="B120">
        <v>6</v>
      </c>
      <c r="C120">
        <v>99054</v>
      </c>
      <c r="D120">
        <v>35</v>
      </c>
      <c r="E120" t="s">
        <v>69</v>
      </c>
      <c r="F120">
        <v>105</v>
      </c>
      <c r="G120">
        <v>5.2222222216666667</v>
      </c>
      <c r="H120" t="s">
        <v>10798</v>
      </c>
      <c r="I120" t="s">
        <v>10799</v>
      </c>
      <c r="J120" t="s">
        <v>10800</v>
      </c>
    </row>
    <row r="121" spans="1:15" x14ac:dyDescent="0.3">
      <c r="A121" t="s">
        <v>4108</v>
      </c>
      <c r="B121">
        <v>6</v>
      </c>
      <c r="C121">
        <v>533101</v>
      </c>
      <c r="D121">
        <v>7</v>
      </c>
      <c r="E121" t="s">
        <v>4953</v>
      </c>
      <c r="F121">
        <v>107</v>
      </c>
      <c r="G121">
        <v>8.4357142866666663</v>
      </c>
      <c r="H121" t="s">
        <v>10801</v>
      </c>
      <c r="I121" t="s">
        <v>10802</v>
      </c>
      <c r="J121" t="s">
        <v>10803</v>
      </c>
      <c r="K121" t="s">
        <v>10804</v>
      </c>
      <c r="L121" t="s">
        <v>10805</v>
      </c>
      <c r="M121" t="s">
        <v>10806</v>
      </c>
      <c r="N121" t="s">
        <v>10807</v>
      </c>
    </row>
    <row r="122" spans="1:15" x14ac:dyDescent="0.3">
      <c r="A122" t="s">
        <v>4082</v>
      </c>
      <c r="B122">
        <v>6</v>
      </c>
      <c r="C122">
        <v>99117</v>
      </c>
      <c r="D122">
        <v>64</v>
      </c>
      <c r="E122" t="s">
        <v>4713</v>
      </c>
      <c r="F122">
        <v>107</v>
      </c>
      <c r="G122">
        <v>9.7309523799999997</v>
      </c>
      <c r="H122" t="s">
        <v>10808</v>
      </c>
      <c r="I122" t="s">
        <v>10809</v>
      </c>
      <c r="J122" t="s">
        <v>10810</v>
      </c>
      <c r="K122" t="s">
        <v>10811</v>
      </c>
      <c r="L122" t="s">
        <v>10812</v>
      </c>
      <c r="M122" t="s">
        <v>10813</v>
      </c>
      <c r="N122" t="s">
        <v>10814</v>
      </c>
    </row>
    <row r="123" spans="1:15" x14ac:dyDescent="0.3">
      <c r="A123" t="s">
        <v>4157</v>
      </c>
      <c r="B123">
        <v>6</v>
      </c>
      <c r="C123">
        <v>514197</v>
      </c>
      <c r="D123">
        <v>0</v>
      </c>
      <c r="E123" t="s">
        <v>4780</v>
      </c>
      <c r="F123">
        <v>110</v>
      </c>
      <c r="G123">
        <v>7.5083333333333337</v>
      </c>
      <c r="H123" t="s">
        <v>10815</v>
      </c>
      <c r="I123" t="s">
        <v>10816</v>
      </c>
      <c r="J123" t="s">
        <v>10817</v>
      </c>
      <c r="K123" t="s">
        <v>10818</v>
      </c>
    </row>
    <row r="124" spans="1:15" x14ac:dyDescent="0.3">
      <c r="A124" t="s">
        <v>4391</v>
      </c>
      <c r="B124">
        <v>6</v>
      </c>
      <c r="C124">
        <v>99051</v>
      </c>
      <c r="D124">
        <v>42</v>
      </c>
      <c r="E124" t="s">
        <v>4662</v>
      </c>
      <c r="F124">
        <v>110</v>
      </c>
      <c r="G124">
        <v>4.6904761916666668</v>
      </c>
      <c r="H124" t="s">
        <v>10819</v>
      </c>
      <c r="I124" t="s">
        <v>10820</v>
      </c>
      <c r="J124" t="s">
        <v>10821</v>
      </c>
      <c r="K124" t="s">
        <v>10822</v>
      </c>
      <c r="L124" t="s">
        <v>10823</v>
      </c>
      <c r="M124" t="s">
        <v>10824</v>
      </c>
      <c r="N124" t="s">
        <v>10825</v>
      </c>
    </row>
    <row r="125" spans="1:15" x14ac:dyDescent="0.3">
      <c r="A125" t="s">
        <v>3496</v>
      </c>
      <c r="B125">
        <v>6</v>
      </c>
      <c r="C125">
        <v>99143</v>
      </c>
      <c r="D125">
        <v>1</v>
      </c>
      <c r="E125" t="s">
        <v>4870</v>
      </c>
      <c r="F125">
        <v>110</v>
      </c>
      <c r="G125">
        <v>2.0750000000000002</v>
      </c>
      <c r="H125" t="s">
        <v>10826</v>
      </c>
      <c r="I125" t="s">
        <v>10827</v>
      </c>
      <c r="J125" t="s">
        <v>10145</v>
      </c>
      <c r="K125" t="s">
        <v>10828</v>
      </c>
    </row>
    <row r="126" spans="1:15" x14ac:dyDescent="0.3">
      <c r="A126" t="s">
        <v>3176</v>
      </c>
      <c r="B126">
        <v>6</v>
      </c>
      <c r="C126">
        <v>532386</v>
      </c>
      <c r="D126">
        <v>0</v>
      </c>
      <c r="E126" t="s">
        <v>10829</v>
      </c>
      <c r="F126">
        <v>110</v>
      </c>
      <c r="G126">
        <v>0.13888888833333335</v>
      </c>
      <c r="H126" t="s">
        <v>10830</v>
      </c>
      <c r="I126" t="s">
        <v>10831</v>
      </c>
      <c r="J126" t="s">
        <v>10832</v>
      </c>
    </row>
    <row r="127" spans="1:15" x14ac:dyDescent="0.3">
      <c r="A127" t="s">
        <v>3007</v>
      </c>
      <c r="B127">
        <v>6</v>
      </c>
      <c r="C127">
        <v>531428</v>
      </c>
      <c r="D127">
        <v>0</v>
      </c>
      <c r="E127" t="s">
        <v>4743</v>
      </c>
      <c r="F127">
        <v>112</v>
      </c>
      <c r="G127">
        <v>0.78333333333333333</v>
      </c>
      <c r="H127" t="s">
        <v>10833</v>
      </c>
      <c r="I127" t="s">
        <v>10834</v>
      </c>
    </row>
    <row r="128" spans="1:15" x14ac:dyDescent="0.3">
      <c r="A128" t="s">
        <v>4241</v>
      </c>
      <c r="B128">
        <v>6</v>
      </c>
      <c r="C128">
        <v>521637</v>
      </c>
      <c r="D128">
        <v>0</v>
      </c>
      <c r="E128" t="s">
        <v>4633</v>
      </c>
      <c r="F128">
        <v>113</v>
      </c>
      <c r="G128">
        <v>11.288888890000001</v>
      </c>
      <c r="H128" t="s">
        <v>10835</v>
      </c>
      <c r="I128" t="s">
        <v>10836</v>
      </c>
      <c r="J128" t="s">
        <v>10837</v>
      </c>
    </row>
    <row r="129" spans="1:16" x14ac:dyDescent="0.3">
      <c r="A129" t="s">
        <v>4420</v>
      </c>
      <c r="B129">
        <v>6</v>
      </c>
      <c r="C129">
        <v>528759</v>
      </c>
      <c r="D129">
        <v>0</v>
      </c>
      <c r="E129" t="s">
        <v>4804</v>
      </c>
      <c r="F129">
        <v>115</v>
      </c>
      <c r="G129">
        <v>15.279629630000001</v>
      </c>
      <c r="H129" t="s">
        <v>10838</v>
      </c>
      <c r="I129" t="s">
        <v>10839</v>
      </c>
      <c r="J129" t="s">
        <v>10840</v>
      </c>
      <c r="K129" t="s">
        <v>10841</v>
      </c>
      <c r="L129" t="s">
        <v>10842</v>
      </c>
      <c r="M129" t="s">
        <v>10843</v>
      </c>
      <c r="N129" t="s">
        <v>10844</v>
      </c>
      <c r="O129" t="s">
        <v>10845</v>
      </c>
      <c r="P129" t="s">
        <v>10846</v>
      </c>
    </row>
    <row r="130" spans="1:16" x14ac:dyDescent="0.3">
      <c r="A130" t="s">
        <v>4280</v>
      </c>
      <c r="B130">
        <v>6</v>
      </c>
      <c r="C130">
        <v>99061</v>
      </c>
      <c r="D130">
        <v>184</v>
      </c>
      <c r="E130" t="s">
        <v>4696</v>
      </c>
      <c r="F130">
        <v>115</v>
      </c>
      <c r="G130">
        <v>4.7738095249999999</v>
      </c>
      <c r="H130" t="s">
        <v>10847</v>
      </c>
      <c r="I130" t="s">
        <v>10848</v>
      </c>
      <c r="J130" t="s">
        <v>10849</v>
      </c>
      <c r="K130" t="s">
        <v>10850</v>
      </c>
      <c r="L130" t="s">
        <v>10851</v>
      </c>
      <c r="M130" t="s">
        <v>10852</v>
      </c>
      <c r="N130" t="s">
        <v>10853</v>
      </c>
    </row>
    <row r="131" spans="1:16" x14ac:dyDescent="0.3">
      <c r="A131" t="s">
        <v>3069</v>
      </c>
      <c r="B131">
        <v>6</v>
      </c>
      <c r="C131">
        <v>531734</v>
      </c>
      <c r="D131">
        <v>0</v>
      </c>
      <c r="E131" t="s">
        <v>4825</v>
      </c>
      <c r="F131">
        <v>116</v>
      </c>
      <c r="G131">
        <v>3.7749999999999999</v>
      </c>
      <c r="H131" t="s">
        <v>10854</v>
      </c>
      <c r="I131" t="s">
        <v>10855</v>
      </c>
    </row>
    <row r="132" spans="1:16" x14ac:dyDescent="0.3">
      <c r="A132" t="s">
        <v>4254</v>
      </c>
      <c r="B132">
        <v>6</v>
      </c>
      <c r="C132">
        <v>99061</v>
      </c>
      <c r="D132">
        <v>335</v>
      </c>
      <c r="E132" t="s">
        <v>10856</v>
      </c>
      <c r="F132">
        <v>118</v>
      </c>
      <c r="G132">
        <v>15.378571430000001</v>
      </c>
      <c r="H132" t="s">
        <v>10857</v>
      </c>
      <c r="I132" t="s">
        <v>10858</v>
      </c>
      <c r="J132" t="s">
        <v>10859</v>
      </c>
      <c r="K132" t="s">
        <v>10860</v>
      </c>
      <c r="L132" t="s">
        <v>10861</v>
      </c>
      <c r="M132" t="s">
        <v>10862</v>
      </c>
      <c r="N132" t="s">
        <v>10863</v>
      </c>
    </row>
    <row r="133" spans="1:16" x14ac:dyDescent="0.3">
      <c r="A133" t="s">
        <v>3221</v>
      </c>
      <c r="B133">
        <v>6</v>
      </c>
      <c r="C133">
        <v>532684</v>
      </c>
      <c r="D133">
        <v>0</v>
      </c>
      <c r="E133" t="s">
        <v>4834</v>
      </c>
      <c r="F133">
        <v>120</v>
      </c>
      <c r="G133">
        <v>4.6791666666666671</v>
      </c>
      <c r="H133" t="s">
        <v>10864</v>
      </c>
      <c r="I133" t="s">
        <v>10865</v>
      </c>
      <c r="J133" t="s">
        <v>10866</v>
      </c>
      <c r="K133" t="s">
        <v>10867</v>
      </c>
      <c r="L133" t="s">
        <v>10868</v>
      </c>
      <c r="M133" t="s">
        <v>10869</v>
      </c>
      <c r="N133" t="s">
        <v>10870</v>
      </c>
      <c r="O133" t="s">
        <v>10871</v>
      </c>
    </row>
    <row r="134" spans="1:16" x14ac:dyDescent="0.3">
      <c r="A134" t="s">
        <v>4262</v>
      </c>
      <c r="B134">
        <v>6</v>
      </c>
      <c r="C134">
        <v>523097</v>
      </c>
      <c r="D134">
        <v>0</v>
      </c>
      <c r="E134" t="s">
        <v>4638</v>
      </c>
      <c r="F134">
        <v>120</v>
      </c>
      <c r="G134">
        <v>3.5</v>
      </c>
      <c r="H134" t="s">
        <v>10872</v>
      </c>
      <c r="I134" t="s">
        <v>10873</v>
      </c>
      <c r="J134" t="s">
        <v>10874</v>
      </c>
      <c r="K134" t="s">
        <v>10875</v>
      </c>
      <c r="L134" t="s">
        <v>10876</v>
      </c>
      <c r="M134" t="s">
        <v>10877</v>
      </c>
      <c r="N134" t="s">
        <v>10878</v>
      </c>
    </row>
    <row r="135" spans="1:16" x14ac:dyDescent="0.3">
      <c r="A135" t="s">
        <v>4255</v>
      </c>
      <c r="B135">
        <v>6</v>
      </c>
      <c r="C135">
        <v>99061</v>
      </c>
      <c r="D135">
        <v>336</v>
      </c>
      <c r="E135" t="s">
        <v>10879</v>
      </c>
      <c r="F135">
        <v>120</v>
      </c>
      <c r="G135">
        <v>0.2880952366666667</v>
      </c>
      <c r="H135" t="s">
        <v>10880</v>
      </c>
      <c r="I135" t="s">
        <v>10881</v>
      </c>
      <c r="J135" t="s">
        <v>10882</v>
      </c>
      <c r="K135" t="s">
        <v>10883</v>
      </c>
      <c r="L135" t="s">
        <v>10884</v>
      </c>
      <c r="M135" t="s">
        <v>10885</v>
      </c>
      <c r="N135" t="s">
        <v>10886</v>
      </c>
    </row>
    <row r="136" spans="1:16" x14ac:dyDescent="0.3">
      <c r="A136" t="s">
        <v>3279</v>
      </c>
      <c r="B136">
        <v>6</v>
      </c>
      <c r="C136">
        <v>99095</v>
      </c>
      <c r="D136">
        <v>7</v>
      </c>
      <c r="E136" t="s">
        <v>4932</v>
      </c>
      <c r="F136">
        <v>120</v>
      </c>
      <c r="G136">
        <v>2.8083333333333336</v>
      </c>
      <c r="H136" t="s">
        <v>10887</v>
      </c>
      <c r="I136" t="s">
        <v>10888</v>
      </c>
    </row>
    <row r="137" spans="1:16" x14ac:dyDescent="0.3">
      <c r="A137" t="s">
        <v>2996</v>
      </c>
      <c r="B137">
        <v>6</v>
      </c>
      <c r="C137">
        <v>531234</v>
      </c>
      <c r="D137">
        <v>0</v>
      </c>
      <c r="E137" t="s">
        <v>4896</v>
      </c>
      <c r="F137">
        <v>125</v>
      </c>
      <c r="G137">
        <v>10.293750000000001</v>
      </c>
      <c r="H137" t="s">
        <v>10889</v>
      </c>
      <c r="I137" t="s">
        <v>10890</v>
      </c>
      <c r="J137" t="s">
        <v>10891</v>
      </c>
      <c r="K137" t="s">
        <v>10892</v>
      </c>
      <c r="L137" t="s">
        <v>10893</v>
      </c>
      <c r="M137" t="s">
        <v>10145</v>
      </c>
      <c r="N137" t="s">
        <v>10894</v>
      </c>
      <c r="O137" t="s">
        <v>10895</v>
      </c>
    </row>
    <row r="138" spans="1:16" x14ac:dyDescent="0.3">
      <c r="A138" t="s">
        <v>4483</v>
      </c>
      <c r="B138">
        <v>6</v>
      </c>
      <c r="C138">
        <v>99031</v>
      </c>
      <c r="D138">
        <v>35</v>
      </c>
      <c r="E138" t="s">
        <v>4916</v>
      </c>
      <c r="F138">
        <v>125</v>
      </c>
      <c r="G138">
        <v>19.642857141666667</v>
      </c>
      <c r="H138" t="s">
        <v>10896</v>
      </c>
      <c r="I138" t="s">
        <v>10897</v>
      </c>
      <c r="J138" t="s">
        <v>10898</v>
      </c>
      <c r="K138" t="s">
        <v>10899</v>
      </c>
      <c r="L138" t="s">
        <v>10900</v>
      </c>
      <c r="M138" t="s">
        <v>10901</v>
      </c>
      <c r="N138" t="s">
        <v>10902</v>
      </c>
    </row>
    <row r="139" spans="1:16" x14ac:dyDescent="0.3">
      <c r="A139" t="s">
        <v>4267</v>
      </c>
      <c r="B139">
        <v>6</v>
      </c>
      <c r="C139">
        <v>523574</v>
      </c>
      <c r="D139">
        <v>0</v>
      </c>
      <c r="E139" t="s">
        <v>4638</v>
      </c>
      <c r="F139">
        <v>125</v>
      </c>
      <c r="G139">
        <v>0.12857142833333335</v>
      </c>
      <c r="H139" t="s">
        <v>10903</v>
      </c>
      <c r="I139" t="s">
        <v>10904</v>
      </c>
      <c r="J139" t="s">
        <v>10905</v>
      </c>
      <c r="K139" t="s">
        <v>10906</v>
      </c>
      <c r="L139" t="s">
        <v>10907</v>
      </c>
      <c r="M139" t="s">
        <v>10908</v>
      </c>
      <c r="N139" t="s">
        <v>10909</v>
      </c>
    </row>
    <row r="140" spans="1:16" x14ac:dyDescent="0.3">
      <c r="A140" t="s">
        <v>4257</v>
      </c>
      <c r="B140">
        <v>6</v>
      </c>
      <c r="C140">
        <v>99061</v>
      </c>
      <c r="D140">
        <v>338</v>
      </c>
      <c r="E140" t="s">
        <v>10910</v>
      </c>
      <c r="F140">
        <v>125</v>
      </c>
      <c r="G140">
        <v>0.12857142833333335</v>
      </c>
      <c r="H140" t="s">
        <v>10911</v>
      </c>
      <c r="I140" t="s">
        <v>10912</v>
      </c>
      <c r="J140" t="s">
        <v>10913</v>
      </c>
      <c r="K140" t="s">
        <v>10914</v>
      </c>
      <c r="L140" t="s">
        <v>10915</v>
      </c>
      <c r="M140" t="s">
        <v>10916</v>
      </c>
      <c r="N140" t="s">
        <v>10917</v>
      </c>
    </row>
    <row r="141" spans="1:16" x14ac:dyDescent="0.3">
      <c r="A141" t="s">
        <v>4274</v>
      </c>
      <c r="B141">
        <v>6</v>
      </c>
      <c r="C141">
        <v>524205</v>
      </c>
      <c r="D141">
        <v>0</v>
      </c>
      <c r="E141" t="s">
        <v>4800</v>
      </c>
      <c r="F141">
        <v>125</v>
      </c>
      <c r="G141">
        <v>8.0541666666666671</v>
      </c>
      <c r="H141" t="s">
        <v>10918</v>
      </c>
      <c r="I141" t="s">
        <v>10919</v>
      </c>
      <c r="J141" t="s">
        <v>10920</v>
      </c>
      <c r="K141" t="s">
        <v>10921</v>
      </c>
    </row>
    <row r="142" spans="1:16" x14ac:dyDescent="0.3">
      <c r="A142" t="s">
        <v>3142</v>
      </c>
      <c r="B142">
        <v>6</v>
      </c>
      <c r="C142">
        <v>531014</v>
      </c>
      <c r="D142">
        <v>2</v>
      </c>
      <c r="E142" t="s">
        <v>4894</v>
      </c>
      <c r="F142">
        <v>126</v>
      </c>
      <c r="G142">
        <v>4.7833333333333332</v>
      </c>
      <c r="H142" t="s">
        <v>10922</v>
      </c>
      <c r="I142" t="s">
        <v>10923</v>
      </c>
      <c r="J142" t="s">
        <v>10924</v>
      </c>
      <c r="K142" t="s">
        <v>10925</v>
      </c>
      <c r="L142" t="s">
        <v>10926</v>
      </c>
      <c r="M142" t="s">
        <v>10145</v>
      </c>
      <c r="N142" t="s">
        <v>10927</v>
      </c>
      <c r="O142" t="s">
        <v>10928</v>
      </c>
    </row>
    <row r="143" spans="1:16" x14ac:dyDescent="0.3">
      <c r="A143" t="s">
        <v>3801</v>
      </c>
      <c r="B143">
        <v>6</v>
      </c>
      <c r="C143">
        <v>882688</v>
      </c>
      <c r="D143">
        <v>2690</v>
      </c>
      <c r="E143" t="s">
        <v>4911</v>
      </c>
      <c r="F143">
        <v>127</v>
      </c>
      <c r="G143">
        <v>5.6708333333333334</v>
      </c>
      <c r="H143" t="s">
        <v>10929</v>
      </c>
      <c r="I143" t="s">
        <v>10930</v>
      </c>
      <c r="J143" t="s">
        <v>10931</v>
      </c>
      <c r="K143" t="s">
        <v>10932</v>
      </c>
    </row>
    <row r="144" spans="1:16" x14ac:dyDescent="0.3">
      <c r="A144" t="s">
        <v>3466</v>
      </c>
      <c r="B144">
        <v>6</v>
      </c>
      <c r="C144">
        <v>533101</v>
      </c>
      <c r="D144">
        <v>3</v>
      </c>
      <c r="E144" t="s">
        <v>4904</v>
      </c>
      <c r="F144">
        <v>128</v>
      </c>
      <c r="G144">
        <v>4.2270833333333337</v>
      </c>
      <c r="H144" t="s">
        <v>10933</v>
      </c>
      <c r="I144" t="s">
        <v>10934</v>
      </c>
      <c r="J144" t="s">
        <v>10935</v>
      </c>
      <c r="K144" t="s">
        <v>10936</v>
      </c>
      <c r="L144" t="s">
        <v>10937</v>
      </c>
      <c r="M144" t="s">
        <v>10145</v>
      </c>
      <c r="N144" t="s">
        <v>10938</v>
      </c>
      <c r="O144" t="s">
        <v>10939</v>
      </c>
    </row>
    <row r="145" spans="1:24" x14ac:dyDescent="0.3">
      <c r="A145" t="s">
        <v>4154</v>
      </c>
      <c r="B145">
        <v>6</v>
      </c>
      <c r="C145">
        <v>513658</v>
      </c>
      <c r="D145">
        <v>0</v>
      </c>
      <c r="E145" t="s">
        <v>4618</v>
      </c>
      <c r="F145">
        <v>130</v>
      </c>
      <c r="G145">
        <v>5.3583333333333334</v>
      </c>
      <c r="H145" t="s">
        <v>10940</v>
      </c>
      <c r="I145" t="s">
        <v>10941</v>
      </c>
      <c r="J145" t="s">
        <v>10942</v>
      </c>
      <c r="K145" t="s">
        <v>10943</v>
      </c>
    </row>
    <row r="146" spans="1:24" x14ac:dyDescent="0.3">
      <c r="A146" t="s">
        <v>4256</v>
      </c>
      <c r="B146">
        <v>6</v>
      </c>
      <c r="C146">
        <v>99061</v>
      </c>
      <c r="D146">
        <v>337</v>
      </c>
      <c r="E146" t="s">
        <v>10944</v>
      </c>
      <c r="F146">
        <v>130</v>
      </c>
      <c r="G146">
        <v>0.12619047666666666</v>
      </c>
      <c r="H146" t="s">
        <v>10945</v>
      </c>
      <c r="I146" t="s">
        <v>10946</v>
      </c>
      <c r="J146" t="s">
        <v>10947</v>
      </c>
      <c r="K146" t="s">
        <v>10948</v>
      </c>
      <c r="L146" t="s">
        <v>10949</v>
      </c>
      <c r="M146" t="s">
        <v>10950</v>
      </c>
      <c r="N146" t="s">
        <v>10951</v>
      </c>
    </row>
    <row r="147" spans="1:24" x14ac:dyDescent="0.3">
      <c r="A147" t="s">
        <v>3268</v>
      </c>
      <c r="B147">
        <v>6</v>
      </c>
      <c r="C147">
        <v>413698</v>
      </c>
      <c r="D147">
        <v>2</v>
      </c>
      <c r="E147" t="s">
        <v>4769</v>
      </c>
      <c r="F147">
        <v>130</v>
      </c>
      <c r="G147">
        <v>4.9375</v>
      </c>
      <c r="H147" t="s">
        <v>10952</v>
      </c>
      <c r="I147" t="s">
        <v>10953</v>
      </c>
      <c r="J147" t="s">
        <v>10954</v>
      </c>
      <c r="K147" t="s">
        <v>10955</v>
      </c>
    </row>
    <row r="148" spans="1:24" x14ac:dyDescent="0.3">
      <c r="A148" t="s">
        <v>4156</v>
      </c>
      <c r="B148">
        <v>6</v>
      </c>
      <c r="C148">
        <v>514008</v>
      </c>
      <c r="D148">
        <v>0</v>
      </c>
      <c r="E148" t="s">
        <v>4777</v>
      </c>
      <c r="F148">
        <v>135</v>
      </c>
      <c r="G148">
        <v>7.416666666666667</v>
      </c>
      <c r="H148" t="s">
        <v>10956</v>
      </c>
      <c r="I148" t="s">
        <v>10957</v>
      </c>
      <c r="J148" t="s">
        <v>10958</v>
      </c>
      <c r="K148" t="s">
        <v>10959</v>
      </c>
      <c r="L148" t="s">
        <v>10960</v>
      </c>
      <c r="M148" t="s">
        <v>10961</v>
      </c>
      <c r="N148" t="s">
        <v>10962</v>
      </c>
      <c r="O148" t="s">
        <v>10963</v>
      </c>
    </row>
    <row r="149" spans="1:24" x14ac:dyDescent="0.3">
      <c r="A149" t="s">
        <v>3008</v>
      </c>
      <c r="B149">
        <v>6</v>
      </c>
      <c r="C149">
        <v>531448</v>
      </c>
      <c r="D149">
        <v>0</v>
      </c>
      <c r="E149" t="s">
        <v>4821</v>
      </c>
      <c r="F149">
        <v>140</v>
      </c>
      <c r="G149">
        <v>1.8238095249999999</v>
      </c>
      <c r="H149" t="s">
        <v>10964</v>
      </c>
      <c r="I149" t="s">
        <v>10965</v>
      </c>
      <c r="J149" t="s">
        <v>10966</v>
      </c>
      <c r="K149" t="s">
        <v>10967</v>
      </c>
      <c r="L149" t="s">
        <v>10968</v>
      </c>
      <c r="M149" t="s">
        <v>10969</v>
      </c>
      <c r="N149" t="s">
        <v>10970</v>
      </c>
    </row>
    <row r="150" spans="1:24" x14ac:dyDescent="0.3">
      <c r="A150" t="s">
        <v>3453</v>
      </c>
      <c r="B150">
        <v>6</v>
      </c>
      <c r="C150">
        <v>99063</v>
      </c>
      <c r="D150">
        <v>14</v>
      </c>
      <c r="E150" t="s">
        <v>4605</v>
      </c>
      <c r="F150">
        <v>140</v>
      </c>
      <c r="G150">
        <v>7.4</v>
      </c>
      <c r="H150" t="s">
        <v>10971</v>
      </c>
      <c r="I150" t="s">
        <v>10972</v>
      </c>
      <c r="J150" t="s">
        <v>10973</v>
      </c>
    </row>
    <row r="151" spans="1:24" x14ac:dyDescent="0.3">
      <c r="A151" t="s">
        <v>4419</v>
      </c>
      <c r="B151">
        <v>6</v>
      </c>
      <c r="C151">
        <v>528745</v>
      </c>
      <c r="D151">
        <v>0</v>
      </c>
      <c r="E151" t="s">
        <v>4733</v>
      </c>
      <c r="F151">
        <v>140</v>
      </c>
      <c r="G151">
        <v>3.5333333333333332</v>
      </c>
      <c r="H151" t="s">
        <v>10974</v>
      </c>
      <c r="I151" t="s">
        <v>10975</v>
      </c>
    </row>
    <row r="152" spans="1:24" x14ac:dyDescent="0.3">
      <c r="A152" t="s">
        <v>3503</v>
      </c>
      <c r="B152">
        <v>6</v>
      </c>
      <c r="C152">
        <v>532665</v>
      </c>
      <c r="D152">
        <v>1</v>
      </c>
      <c r="E152" t="s">
        <v>4832</v>
      </c>
      <c r="F152">
        <v>145</v>
      </c>
      <c r="G152">
        <v>6.9770833333333337</v>
      </c>
      <c r="H152" t="s">
        <v>10976</v>
      </c>
      <c r="I152" t="s">
        <v>10977</v>
      </c>
      <c r="J152" t="s">
        <v>10978</v>
      </c>
      <c r="K152" t="s">
        <v>10979</v>
      </c>
      <c r="L152" t="s">
        <v>10980</v>
      </c>
      <c r="M152" t="s">
        <v>10981</v>
      </c>
      <c r="N152" t="s">
        <v>10982</v>
      </c>
      <c r="O152" t="s">
        <v>10983</v>
      </c>
    </row>
    <row r="153" spans="1:24" x14ac:dyDescent="0.3">
      <c r="A153" t="s">
        <v>4159</v>
      </c>
      <c r="B153">
        <v>6</v>
      </c>
      <c r="C153">
        <v>515738</v>
      </c>
      <c r="D153">
        <v>0</v>
      </c>
      <c r="E153" t="s">
        <v>4621</v>
      </c>
      <c r="F153">
        <v>145</v>
      </c>
      <c r="G153">
        <v>4.9285714283333331</v>
      </c>
      <c r="H153" t="s">
        <v>10984</v>
      </c>
      <c r="I153" t="s">
        <v>10985</v>
      </c>
      <c r="J153" t="s">
        <v>10986</v>
      </c>
      <c r="K153" t="s">
        <v>10987</v>
      </c>
      <c r="L153" t="s">
        <v>10988</v>
      </c>
      <c r="M153" t="s">
        <v>10989</v>
      </c>
      <c r="N153" t="s">
        <v>10990</v>
      </c>
    </row>
    <row r="154" spans="1:24" x14ac:dyDescent="0.3">
      <c r="A154" t="s">
        <v>4443</v>
      </c>
      <c r="B154">
        <v>6</v>
      </c>
      <c r="C154">
        <v>99051</v>
      </c>
      <c r="D154">
        <v>44</v>
      </c>
      <c r="E154" t="s">
        <v>4667</v>
      </c>
      <c r="F154">
        <v>145</v>
      </c>
      <c r="G154">
        <v>15.926190476666667</v>
      </c>
      <c r="H154" t="s">
        <v>10991</v>
      </c>
      <c r="I154" t="s">
        <v>10992</v>
      </c>
      <c r="J154" t="s">
        <v>10993</v>
      </c>
      <c r="K154" t="s">
        <v>10994</v>
      </c>
      <c r="L154" t="s">
        <v>10995</v>
      </c>
      <c r="M154" t="s">
        <v>10996</v>
      </c>
      <c r="N154" t="s">
        <v>10997</v>
      </c>
    </row>
    <row r="155" spans="1:24" x14ac:dyDescent="0.3">
      <c r="A155" t="s">
        <v>4168</v>
      </c>
      <c r="B155">
        <v>6</v>
      </c>
      <c r="C155">
        <v>518364</v>
      </c>
      <c r="D155">
        <v>0</v>
      </c>
      <c r="E155" t="s">
        <v>4784</v>
      </c>
      <c r="F155">
        <v>150</v>
      </c>
      <c r="G155">
        <v>8.1441176483333333</v>
      </c>
      <c r="H155" t="s">
        <v>10998</v>
      </c>
      <c r="I155" t="s">
        <v>10999</v>
      </c>
      <c r="J155" t="s">
        <v>11000</v>
      </c>
      <c r="K155" t="s">
        <v>11001</v>
      </c>
      <c r="L155" t="s">
        <v>11002</v>
      </c>
      <c r="M155" t="s">
        <v>11003</v>
      </c>
      <c r="N155" t="s">
        <v>11004</v>
      </c>
      <c r="O155" t="s">
        <v>11005</v>
      </c>
      <c r="P155" t="s">
        <v>11006</v>
      </c>
      <c r="Q155" t="s">
        <v>11007</v>
      </c>
      <c r="R155" t="s">
        <v>11008</v>
      </c>
      <c r="S155" t="s">
        <v>11009</v>
      </c>
      <c r="T155" t="s">
        <v>11010</v>
      </c>
      <c r="U155" t="s">
        <v>11011</v>
      </c>
      <c r="V155" t="s">
        <v>11012</v>
      </c>
      <c r="W155" t="s">
        <v>11013</v>
      </c>
      <c r="X155" t="s">
        <v>11014</v>
      </c>
    </row>
    <row r="156" spans="1:24" x14ac:dyDescent="0.3">
      <c r="A156" t="s">
        <v>3464</v>
      </c>
      <c r="B156">
        <v>6</v>
      </c>
      <c r="C156">
        <v>533101</v>
      </c>
      <c r="D156">
        <v>2</v>
      </c>
      <c r="E156" t="s">
        <v>4759</v>
      </c>
      <c r="F156">
        <v>150</v>
      </c>
      <c r="G156">
        <v>7.75</v>
      </c>
      <c r="H156" t="s">
        <v>11015</v>
      </c>
      <c r="I156" t="s">
        <v>11016</v>
      </c>
      <c r="J156" t="s">
        <v>11017</v>
      </c>
      <c r="K156" t="s">
        <v>11018</v>
      </c>
      <c r="L156" t="s">
        <v>11019</v>
      </c>
      <c r="M156" t="s">
        <v>11020</v>
      </c>
      <c r="N156" t="s">
        <v>11021</v>
      </c>
    </row>
    <row r="157" spans="1:24" x14ac:dyDescent="0.3">
      <c r="A157" t="s">
        <v>4645</v>
      </c>
      <c r="B157">
        <v>6</v>
      </c>
      <c r="C157">
        <v>528815</v>
      </c>
      <c r="D157">
        <v>0</v>
      </c>
      <c r="E157" t="s">
        <v>4646</v>
      </c>
      <c r="F157">
        <v>150</v>
      </c>
      <c r="G157">
        <v>13.441666666666666</v>
      </c>
      <c r="H157" t="s">
        <v>11022</v>
      </c>
      <c r="I157" t="s">
        <v>11023</v>
      </c>
    </row>
    <row r="158" spans="1:24" x14ac:dyDescent="0.3">
      <c r="A158" t="s">
        <v>3021</v>
      </c>
      <c r="B158">
        <v>6</v>
      </c>
      <c r="C158">
        <v>428373</v>
      </c>
      <c r="D158">
        <v>1</v>
      </c>
      <c r="E158" t="s">
        <v>4773</v>
      </c>
      <c r="F158">
        <v>155</v>
      </c>
      <c r="G158">
        <v>21.616666666666667</v>
      </c>
      <c r="H158" t="s">
        <v>11024</v>
      </c>
      <c r="I158" t="s">
        <v>11025</v>
      </c>
      <c r="J158" t="s">
        <v>11026</v>
      </c>
      <c r="K158" t="s">
        <v>11027</v>
      </c>
      <c r="L158" t="s">
        <v>11028</v>
      </c>
      <c r="M158" t="s">
        <v>11029</v>
      </c>
      <c r="N158" t="s">
        <v>11030</v>
      </c>
      <c r="O158" t="s">
        <v>11031</v>
      </c>
    </row>
    <row r="159" spans="1:24" x14ac:dyDescent="0.3">
      <c r="A159" t="s">
        <v>4571</v>
      </c>
      <c r="B159">
        <v>6</v>
      </c>
      <c r="C159">
        <v>530825</v>
      </c>
      <c r="D159">
        <v>0</v>
      </c>
      <c r="E159" t="s">
        <v>4741</v>
      </c>
      <c r="F159">
        <v>155</v>
      </c>
      <c r="G159">
        <v>8.8095238083333332</v>
      </c>
      <c r="H159" t="s">
        <v>11032</v>
      </c>
      <c r="I159" t="s">
        <v>11033</v>
      </c>
      <c r="J159" t="s">
        <v>11034</v>
      </c>
      <c r="K159" t="s">
        <v>11035</v>
      </c>
      <c r="L159" t="s">
        <v>11036</v>
      </c>
      <c r="M159" t="s">
        <v>11037</v>
      </c>
      <c r="N159" t="s">
        <v>11038</v>
      </c>
    </row>
    <row r="160" spans="1:24" x14ac:dyDescent="0.3">
      <c r="A160" t="s">
        <v>3170</v>
      </c>
      <c r="B160">
        <v>6</v>
      </c>
      <c r="C160">
        <v>532354</v>
      </c>
      <c r="D160">
        <v>0</v>
      </c>
      <c r="E160" t="s">
        <v>4830</v>
      </c>
      <c r="F160">
        <v>157</v>
      </c>
      <c r="G160">
        <v>14.700000000000001</v>
      </c>
      <c r="H160" t="s">
        <v>11039</v>
      </c>
      <c r="I160" t="s">
        <v>11040</v>
      </c>
    </row>
    <row r="161" spans="1:15" x14ac:dyDescent="0.3">
      <c r="A161" t="s">
        <v>4085</v>
      </c>
      <c r="B161">
        <v>6</v>
      </c>
      <c r="C161">
        <v>523800</v>
      </c>
      <c r="D161">
        <v>1</v>
      </c>
      <c r="E161" t="s">
        <v>4798</v>
      </c>
      <c r="F161">
        <v>160</v>
      </c>
      <c r="G161">
        <v>15.939583333333333</v>
      </c>
      <c r="H161" t="s">
        <v>11041</v>
      </c>
      <c r="I161" t="s">
        <v>11042</v>
      </c>
      <c r="J161" t="s">
        <v>11043</v>
      </c>
      <c r="K161" t="s">
        <v>11044</v>
      </c>
      <c r="L161" t="s">
        <v>11045</v>
      </c>
      <c r="M161" t="s">
        <v>11046</v>
      </c>
      <c r="N161" t="s">
        <v>11047</v>
      </c>
      <c r="O161" t="s">
        <v>11048</v>
      </c>
    </row>
    <row r="162" spans="1:15" x14ac:dyDescent="0.3">
      <c r="A162" t="s">
        <v>3396</v>
      </c>
      <c r="B162">
        <v>6</v>
      </c>
      <c r="C162">
        <v>533083</v>
      </c>
      <c r="D162">
        <v>0</v>
      </c>
      <c r="E162" t="s">
        <v>4757</v>
      </c>
      <c r="F162">
        <v>160</v>
      </c>
      <c r="G162">
        <v>12.516666666666667</v>
      </c>
      <c r="H162" t="s">
        <v>11049</v>
      </c>
      <c r="I162" t="s">
        <v>11050</v>
      </c>
      <c r="J162" t="s">
        <v>11051</v>
      </c>
      <c r="K162" t="s">
        <v>11052</v>
      </c>
      <c r="L162" t="s">
        <v>11053</v>
      </c>
      <c r="M162" t="s">
        <v>11054</v>
      </c>
      <c r="N162" t="s">
        <v>11055</v>
      </c>
    </row>
    <row r="163" spans="1:15" x14ac:dyDescent="0.3">
      <c r="A163" t="s">
        <v>4494</v>
      </c>
      <c r="B163">
        <v>6</v>
      </c>
      <c r="C163">
        <v>529998</v>
      </c>
      <c r="D163">
        <v>0</v>
      </c>
      <c r="E163" t="s">
        <v>4649</v>
      </c>
      <c r="F163">
        <v>160</v>
      </c>
      <c r="G163">
        <v>7.7277777783333335</v>
      </c>
      <c r="H163" t="s">
        <v>11056</v>
      </c>
      <c r="I163" t="s">
        <v>11057</v>
      </c>
      <c r="J163" t="s">
        <v>11058</v>
      </c>
    </row>
    <row r="164" spans="1:15" x14ac:dyDescent="0.3">
      <c r="A164" t="s">
        <v>3732</v>
      </c>
      <c r="B164">
        <v>6</v>
      </c>
      <c r="C164">
        <v>533428</v>
      </c>
      <c r="D164">
        <v>0</v>
      </c>
      <c r="E164" t="s">
        <v>4761</v>
      </c>
      <c r="F164">
        <v>162</v>
      </c>
      <c r="G164">
        <v>8.6595238099999996</v>
      </c>
      <c r="H164" t="s">
        <v>11059</v>
      </c>
      <c r="I164" t="s">
        <v>11060</v>
      </c>
      <c r="J164" t="s">
        <v>11061</v>
      </c>
      <c r="K164" t="s">
        <v>11062</v>
      </c>
      <c r="L164" t="s">
        <v>11063</v>
      </c>
      <c r="M164" t="s">
        <v>11064</v>
      </c>
      <c r="N164" t="s">
        <v>11065</v>
      </c>
    </row>
    <row r="165" spans="1:15" x14ac:dyDescent="0.3">
      <c r="A165" t="s">
        <v>4388</v>
      </c>
      <c r="B165">
        <v>6</v>
      </c>
      <c r="C165">
        <v>528081</v>
      </c>
      <c r="D165">
        <v>0</v>
      </c>
      <c r="E165" t="s">
        <v>4726</v>
      </c>
      <c r="F165">
        <v>165</v>
      </c>
      <c r="G165">
        <v>3.9083333333333332</v>
      </c>
      <c r="H165" t="s">
        <v>11066</v>
      </c>
      <c r="I165" t="s">
        <v>11067</v>
      </c>
      <c r="J165" t="s">
        <v>11068</v>
      </c>
      <c r="K165" t="s">
        <v>11069</v>
      </c>
    </row>
    <row r="166" spans="1:15" x14ac:dyDescent="0.3">
      <c r="A166" t="s">
        <v>4239</v>
      </c>
      <c r="B166">
        <v>6</v>
      </c>
      <c r="C166">
        <v>521551</v>
      </c>
      <c r="D166">
        <v>0</v>
      </c>
      <c r="E166" t="s">
        <v>4721</v>
      </c>
      <c r="F166">
        <v>180</v>
      </c>
      <c r="G166">
        <v>1.35</v>
      </c>
      <c r="H166" t="s">
        <v>11070</v>
      </c>
      <c r="I166" t="s">
        <v>11071</v>
      </c>
      <c r="J166" t="s">
        <v>11072</v>
      </c>
      <c r="K166" t="s">
        <v>11073</v>
      </c>
    </row>
    <row r="167" spans="1:15" x14ac:dyDescent="0.3">
      <c r="A167" t="s">
        <v>3355</v>
      </c>
      <c r="B167">
        <v>6</v>
      </c>
      <c r="C167">
        <v>99100</v>
      </c>
      <c r="D167">
        <v>1</v>
      </c>
      <c r="E167" t="s">
        <v>4711</v>
      </c>
      <c r="F167">
        <v>182</v>
      </c>
      <c r="G167">
        <v>2.2166666666666668</v>
      </c>
      <c r="H167" t="s">
        <v>11074</v>
      </c>
      <c r="I167" t="s">
        <v>11075</v>
      </c>
      <c r="J167" t="s">
        <v>11076</v>
      </c>
    </row>
    <row r="168" spans="1:15" x14ac:dyDescent="0.3">
      <c r="A168" t="s">
        <v>4402</v>
      </c>
      <c r="B168">
        <v>6</v>
      </c>
      <c r="C168">
        <v>528348</v>
      </c>
      <c r="D168">
        <v>0</v>
      </c>
      <c r="E168" t="s">
        <v>4731</v>
      </c>
      <c r="F168">
        <v>205</v>
      </c>
      <c r="G168">
        <v>4.6380952383333334</v>
      </c>
      <c r="H168" t="s">
        <v>11077</v>
      </c>
      <c r="I168" t="s">
        <v>11078</v>
      </c>
      <c r="J168" t="s">
        <v>11079</v>
      </c>
      <c r="K168" t="s">
        <v>11080</v>
      </c>
      <c r="L168" t="s">
        <v>11081</v>
      </c>
      <c r="M168" t="s">
        <v>11082</v>
      </c>
      <c r="N168" t="s">
        <v>11083</v>
      </c>
    </row>
    <row r="169" spans="1:15" x14ac:dyDescent="0.3">
      <c r="A169" t="s">
        <v>4473</v>
      </c>
      <c r="B169">
        <v>6</v>
      </c>
      <c r="C169">
        <v>529793</v>
      </c>
      <c r="D169">
        <v>0</v>
      </c>
      <c r="E169" t="s">
        <v>4735</v>
      </c>
      <c r="F169">
        <v>210</v>
      </c>
      <c r="G169">
        <v>2.6357142850000002</v>
      </c>
      <c r="H169" t="s">
        <v>11084</v>
      </c>
      <c r="I169" t="s">
        <v>11085</v>
      </c>
      <c r="J169" t="s">
        <v>11086</v>
      </c>
      <c r="K169" t="s">
        <v>11087</v>
      </c>
      <c r="L169" t="s">
        <v>11088</v>
      </c>
      <c r="M169" t="s">
        <v>11089</v>
      </c>
      <c r="N169" t="s">
        <v>11090</v>
      </c>
    </row>
    <row r="170" spans="1:15" x14ac:dyDescent="0.3">
      <c r="A170" t="s">
        <v>3027</v>
      </c>
      <c r="B170">
        <v>6</v>
      </c>
      <c r="C170">
        <v>531599</v>
      </c>
      <c r="D170">
        <v>0</v>
      </c>
      <c r="E170" t="s">
        <v>4747</v>
      </c>
      <c r="F170">
        <v>215</v>
      </c>
      <c r="G170">
        <v>10.950000000000001</v>
      </c>
      <c r="H170" t="s">
        <v>11091</v>
      </c>
      <c r="I170" t="s">
        <v>11092</v>
      </c>
      <c r="J170" t="s">
        <v>11093</v>
      </c>
      <c r="K170" t="s">
        <v>11094</v>
      </c>
    </row>
    <row r="171" spans="1:15" x14ac:dyDescent="0.3">
      <c r="A171" t="s">
        <v>4453</v>
      </c>
      <c r="B171">
        <v>12</v>
      </c>
      <c r="C171">
        <v>599000</v>
      </c>
      <c r="D171">
        <v>7</v>
      </c>
      <c r="E171" t="s">
        <v>5027</v>
      </c>
      <c r="F171">
        <v>1</v>
      </c>
      <c r="G171">
        <v>0</v>
      </c>
      <c r="H171" t="s">
        <v>11095</v>
      </c>
    </row>
    <row r="172" spans="1:15" x14ac:dyDescent="0.3">
      <c r="A172" t="s">
        <v>3036</v>
      </c>
      <c r="B172">
        <v>12</v>
      </c>
      <c r="C172">
        <v>99035</v>
      </c>
      <c r="D172">
        <v>62</v>
      </c>
      <c r="E172" t="s">
        <v>5577</v>
      </c>
      <c r="F172">
        <v>1</v>
      </c>
      <c r="G172">
        <v>0</v>
      </c>
      <c r="H172" t="s">
        <v>11096</v>
      </c>
    </row>
    <row r="173" spans="1:15" x14ac:dyDescent="0.3">
      <c r="A173" t="s">
        <v>3136</v>
      </c>
      <c r="B173">
        <v>12</v>
      </c>
      <c r="C173">
        <v>532187</v>
      </c>
      <c r="D173">
        <v>0</v>
      </c>
      <c r="E173" t="s">
        <v>5152</v>
      </c>
      <c r="F173">
        <v>1</v>
      </c>
      <c r="G173">
        <v>0.31666666666666665</v>
      </c>
      <c r="H173" t="s">
        <v>11097</v>
      </c>
    </row>
    <row r="174" spans="1:15" x14ac:dyDescent="0.3">
      <c r="A174" t="s">
        <v>3498</v>
      </c>
      <c r="B174">
        <v>12</v>
      </c>
      <c r="C174">
        <v>533298</v>
      </c>
      <c r="D174">
        <v>0</v>
      </c>
      <c r="E174" t="s">
        <v>8224</v>
      </c>
      <c r="F174">
        <v>1</v>
      </c>
      <c r="G174">
        <v>27.219047618333335</v>
      </c>
      <c r="H174" t="s">
        <v>11098</v>
      </c>
      <c r="I174" t="s">
        <v>11099</v>
      </c>
      <c r="J174" t="s">
        <v>11100</v>
      </c>
      <c r="K174" t="s">
        <v>11101</v>
      </c>
      <c r="L174" t="s">
        <v>11102</v>
      </c>
      <c r="M174" t="s">
        <v>11103</v>
      </c>
      <c r="N174" t="s">
        <v>11104</v>
      </c>
    </row>
    <row r="175" spans="1:15" x14ac:dyDescent="0.3">
      <c r="A175" t="s">
        <v>4573</v>
      </c>
      <c r="B175">
        <v>12</v>
      </c>
      <c r="C175">
        <v>530870</v>
      </c>
      <c r="D175">
        <v>0</v>
      </c>
      <c r="E175" t="s">
        <v>5282</v>
      </c>
      <c r="F175">
        <v>1</v>
      </c>
      <c r="G175">
        <v>7.4416666666666664</v>
      </c>
      <c r="H175" t="s">
        <v>11105</v>
      </c>
      <c r="I175" t="s">
        <v>11106</v>
      </c>
    </row>
    <row r="176" spans="1:15" x14ac:dyDescent="0.3">
      <c r="A176" t="s">
        <v>5098</v>
      </c>
      <c r="B176">
        <v>12</v>
      </c>
      <c r="C176">
        <v>533628</v>
      </c>
      <c r="D176">
        <v>0</v>
      </c>
      <c r="E176" t="s">
        <v>5099</v>
      </c>
      <c r="F176">
        <v>1</v>
      </c>
      <c r="G176">
        <v>7.8291666666666666</v>
      </c>
      <c r="H176" t="s">
        <v>11107</v>
      </c>
      <c r="I176" t="s">
        <v>11108</v>
      </c>
      <c r="J176" t="s">
        <v>11109</v>
      </c>
      <c r="K176" t="s">
        <v>11110</v>
      </c>
      <c r="L176" t="s">
        <v>11111</v>
      </c>
      <c r="M176" t="s">
        <v>11112</v>
      </c>
      <c r="N176" t="s">
        <v>11113</v>
      </c>
      <c r="O176" t="s">
        <v>11114</v>
      </c>
    </row>
    <row r="177" spans="1:19" x14ac:dyDescent="0.3">
      <c r="A177" t="s">
        <v>3005</v>
      </c>
      <c r="B177">
        <v>12</v>
      </c>
      <c r="C177">
        <v>99033</v>
      </c>
      <c r="D177">
        <v>78</v>
      </c>
      <c r="E177" t="s">
        <v>5035</v>
      </c>
      <c r="F177">
        <v>1</v>
      </c>
      <c r="G177">
        <v>0.2</v>
      </c>
      <c r="H177" t="s">
        <v>11115</v>
      </c>
      <c r="I177" t="s">
        <v>11116</v>
      </c>
    </row>
    <row r="178" spans="1:19" x14ac:dyDescent="0.3">
      <c r="A178" t="s">
        <v>5073</v>
      </c>
      <c r="B178">
        <v>12</v>
      </c>
      <c r="C178">
        <v>99169</v>
      </c>
      <c r="D178">
        <v>2</v>
      </c>
      <c r="E178" t="s">
        <v>5074</v>
      </c>
      <c r="F178">
        <v>1</v>
      </c>
      <c r="G178">
        <v>12.577083333333334</v>
      </c>
      <c r="H178" t="s">
        <v>11117</v>
      </c>
      <c r="I178" t="s">
        <v>11118</v>
      </c>
      <c r="J178" t="s">
        <v>11119</v>
      </c>
      <c r="K178" t="s">
        <v>11120</v>
      </c>
      <c r="L178" t="s">
        <v>11121</v>
      </c>
      <c r="M178" t="s">
        <v>11122</v>
      </c>
      <c r="N178" t="s">
        <v>11123</v>
      </c>
      <c r="O178" t="s">
        <v>11124</v>
      </c>
    </row>
    <row r="179" spans="1:19" x14ac:dyDescent="0.3">
      <c r="A179" t="s">
        <v>3278</v>
      </c>
      <c r="B179">
        <v>12</v>
      </c>
      <c r="C179">
        <v>99095</v>
      </c>
      <c r="D179">
        <v>6</v>
      </c>
      <c r="E179" t="s">
        <v>5263</v>
      </c>
      <c r="F179">
        <v>1</v>
      </c>
      <c r="G179">
        <v>5.4</v>
      </c>
      <c r="H179" t="s">
        <v>11125</v>
      </c>
      <c r="I179" t="s">
        <v>11126</v>
      </c>
    </row>
    <row r="180" spans="1:19" x14ac:dyDescent="0.3">
      <c r="A180" t="s">
        <v>3143</v>
      </c>
      <c r="B180">
        <v>12</v>
      </c>
      <c r="C180">
        <v>99045</v>
      </c>
      <c r="D180">
        <v>21</v>
      </c>
      <c r="E180" t="s">
        <v>4918</v>
      </c>
      <c r="F180">
        <v>1</v>
      </c>
      <c r="G180">
        <v>2.6944444450000002</v>
      </c>
      <c r="H180" t="s">
        <v>11127</v>
      </c>
      <c r="I180" t="s">
        <v>11128</v>
      </c>
      <c r="J180" t="s">
        <v>11129</v>
      </c>
    </row>
    <row r="181" spans="1:19" x14ac:dyDescent="0.3">
      <c r="A181" t="s">
        <v>5021</v>
      </c>
      <c r="B181">
        <v>12</v>
      </c>
      <c r="C181">
        <v>533627</v>
      </c>
      <c r="D181">
        <v>0</v>
      </c>
      <c r="E181" t="s">
        <v>5022</v>
      </c>
      <c r="F181">
        <v>1</v>
      </c>
      <c r="G181">
        <v>2.1958333333333333</v>
      </c>
      <c r="H181" t="s">
        <v>11130</v>
      </c>
      <c r="I181" t="s">
        <v>11131</v>
      </c>
      <c r="J181" t="s">
        <v>11132</v>
      </c>
      <c r="K181" t="s">
        <v>11133</v>
      </c>
      <c r="L181" t="s">
        <v>11134</v>
      </c>
      <c r="M181" t="s">
        <v>11135</v>
      </c>
      <c r="N181" t="s">
        <v>11136</v>
      </c>
      <c r="O181" t="s">
        <v>11137</v>
      </c>
      <c r="P181" t="s">
        <v>11138</v>
      </c>
      <c r="Q181" t="s">
        <v>11138</v>
      </c>
      <c r="R181" t="s">
        <v>11139</v>
      </c>
      <c r="S181" t="s">
        <v>11140</v>
      </c>
    </row>
    <row r="182" spans="1:19" x14ac:dyDescent="0.3">
      <c r="A182" t="s">
        <v>3301</v>
      </c>
      <c r="B182">
        <v>12</v>
      </c>
      <c r="C182">
        <v>99161</v>
      </c>
      <c r="D182">
        <v>27</v>
      </c>
      <c r="E182" t="s">
        <v>5266</v>
      </c>
      <c r="F182">
        <v>1</v>
      </c>
      <c r="G182">
        <v>0.1</v>
      </c>
      <c r="H182" t="s">
        <v>11141</v>
      </c>
    </row>
    <row r="183" spans="1:19" x14ac:dyDescent="0.3">
      <c r="A183" t="s">
        <v>3162</v>
      </c>
      <c r="B183">
        <v>12</v>
      </c>
      <c r="C183">
        <v>99033</v>
      </c>
      <c r="D183">
        <v>186</v>
      </c>
      <c r="E183" t="s">
        <v>5236</v>
      </c>
      <c r="F183">
        <v>1</v>
      </c>
      <c r="G183">
        <v>3.2083333333333335</v>
      </c>
      <c r="H183" t="s">
        <v>11142</v>
      </c>
      <c r="I183" t="s">
        <v>11143</v>
      </c>
    </row>
    <row r="184" spans="1:19" x14ac:dyDescent="0.3">
      <c r="A184" t="s">
        <v>3159</v>
      </c>
      <c r="B184">
        <v>12</v>
      </c>
      <c r="C184">
        <v>532299</v>
      </c>
      <c r="D184">
        <v>0</v>
      </c>
      <c r="E184" t="s">
        <v>5284</v>
      </c>
      <c r="F184">
        <v>1</v>
      </c>
      <c r="G184">
        <v>4.2333333333333334</v>
      </c>
      <c r="H184" t="s">
        <v>11144</v>
      </c>
    </row>
    <row r="185" spans="1:19" x14ac:dyDescent="0.3">
      <c r="A185" t="s">
        <v>3164</v>
      </c>
      <c r="B185">
        <v>12</v>
      </c>
      <c r="C185">
        <v>532319</v>
      </c>
      <c r="D185">
        <v>0</v>
      </c>
      <c r="E185" t="s">
        <v>5286</v>
      </c>
      <c r="F185">
        <v>1</v>
      </c>
      <c r="G185">
        <v>7.5333333333333332</v>
      </c>
      <c r="H185" t="s">
        <v>11145</v>
      </c>
    </row>
    <row r="186" spans="1:19" x14ac:dyDescent="0.3">
      <c r="A186" t="s">
        <v>3401</v>
      </c>
      <c r="B186">
        <v>12</v>
      </c>
      <c r="C186">
        <v>533100</v>
      </c>
      <c r="D186">
        <v>0</v>
      </c>
      <c r="E186" t="s">
        <v>5155</v>
      </c>
      <c r="F186">
        <v>1</v>
      </c>
      <c r="G186">
        <v>0.45</v>
      </c>
      <c r="H186" t="s">
        <v>11146</v>
      </c>
    </row>
    <row r="187" spans="1:19" x14ac:dyDescent="0.3">
      <c r="A187" t="s">
        <v>3527</v>
      </c>
      <c r="B187">
        <v>12</v>
      </c>
      <c r="C187">
        <v>533394</v>
      </c>
      <c r="D187">
        <v>0</v>
      </c>
      <c r="E187" t="s">
        <v>5232</v>
      </c>
      <c r="F187">
        <v>1</v>
      </c>
      <c r="G187">
        <v>0.46111110999999999</v>
      </c>
      <c r="H187" t="s">
        <v>11147</v>
      </c>
      <c r="I187" t="s">
        <v>11148</v>
      </c>
      <c r="J187" t="s">
        <v>11149</v>
      </c>
    </row>
    <row r="188" spans="1:19" x14ac:dyDescent="0.3">
      <c r="A188" t="s">
        <v>4272</v>
      </c>
      <c r="B188">
        <v>12</v>
      </c>
      <c r="C188">
        <v>524081</v>
      </c>
      <c r="D188">
        <v>0</v>
      </c>
      <c r="E188" t="s">
        <v>5129</v>
      </c>
      <c r="F188">
        <v>1</v>
      </c>
      <c r="G188">
        <v>63.583333333333336</v>
      </c>
      <c r="H188" t="s">
        <v>11150</v>
      </c>
    </row>
    <row r="189" spans="1:19" x14ac:dyDescent="0.3">
      <c r="A189" t="s">
        <v>4138</v>
      </c>
      <c r="B189">
        <v>12</v>
      </c>
      <c r="C189">
        <v>511070</v>
      </c>
      <c r="D189">
        <v>0</v>
      </c>
      <c r="E189" t="s">
        <v>4993</v>
      </c>
      <c r="F189">
        <v>1</v>
      </c>
      <c r="G189">
        <v>0.13333333333333333</v>
      </c>
      <c r="H189" t="s">
        <v>11151</v>
      </c>
    </row>
    <row r="190" spans="1:19" x14ac:dyDescent="0.3">
      <c r="A190" t="s">
        <v>4372</v>
      </c>
      <c r="B190">
        <v>12</v>
      </c>
      <c r="C190">
        <v>99033</v>
      </c>
      <c r="D190">
        <v>49</v>
      </c>
      <c r="E190" t="s">
        <v>5171</v>
      </c>
      <c r="F190">
        <v>1</v>
      </c>
      <c r="G190">
        <v>32.416666666666664</v>
      </c>
      <c r="H190" t="s">
        <v>11152</v>
      </c>
    </row>
    <row r="191" spans="1:19" x14ac:dyDescent="0.3">
      <c r="A191" t="s">
        <v>3004</v>
      </c>
      <c r="B191">
        <v>12</v>
      </c>
      <c r="C191">
        <v>99033</v>
      </c>
      <c r="D191">
        <v>77</v>
      </c>
      <c r="E191" t="s">
        <v>5032</v>
      </c>
      <c r="F191">
        <v>2</v>
      </c>
      <c r="G191">
        <v>0.22500000000000001</v>
      </c>
      <c r="H191" t="s">
        <v>11153</v>
      </c>
      <c r="I191" t="s">
        <v>11154</v>
      </c>
    </row>
    <row r="192" spans="1:19" x14ac:dyDescent="0.3">
      <c r="A192" t="s">
        <v>3347</v>
      </c>
      <c r="B192">
        <v>12</v>
      </c>
      <c r="C192">
        <v>99098</v>
      </c>
      <c r="D192">
        <v>3</v>
      </c>
      <c r="E192" t="s">
        <v>5068</v>
      </c>
      <c r="F192">
        <v>3</v>
      </c>
      <c r="G192">
        <v>12.245238096666666</v>
      </c>
      <c r="H192" t="s">
        <v>11155</v>
      </c>
      <c r="I192" t="s">
        <v>11156</v>
      </c>
      <c r="J192" t="s">
        <v>11157</v>
      </c>
      <c r="K192" t="s">
        <v>11158</v>
      </c>
      <c r="L192" t="s">
        <v>11159</v>
      </c>
      <c r="M192" t="s">
        <v>11160</v>
      </c>
      <c r="N192" t="s">
        <v>11161</v>
      </c>
    </row>
    <row r="193" spans="1:27" x14ac:dyDescent="0.3">
      <c r="A193" t="s">
        <v>3161</v>
      </c>
      <c r="B193">
        <v>12</v>
      </c>
      <c r="C193">
        <v>99033</v>
      </c>
      <c r="D193">
        <v>185</v>
      </c>
      <c r="E193" t="s">
        <v>5040</v>
      </c>
      <c r="F193">
        <v>4</v>
      </c>
      <c r="G193">
        <v>12.543750000000001</v>
      </c>
      <c r="H193" t="s">
        <v>11162</v>
      </c>
      <c r="I193" t="s">
        <v>11163</v>
      </c>
      <c r="J193" t="s">
        <v>11164</v>
      </c>
      <c r="K193" t="s">
        <v>11165</v>
      </c>
      <c r="L193" t="s">
        <v>11166</v>
      </c>
      <c r="M193" t="s">
        <v>11167</v>
      </c>
      <c r="N193" t="s">
        <v>11168</v>
      </c>
      <c r="O193" t="s">
        <v>11169</v>
      </c>
    </row>
    <row r="194" spans="1:27" x14ac:dyDescent="0.3">
      <c r="A194" t="s">
        <v>4162</v>
      </c>
      <c r="B194">
        <v>12</v>
      </c>
      <c r="C194">
        <v>499014</v>
      </c>
      <c r="D194">
        <v>47</v>
      </c>
      <c r="E194" t="s">
        <v>44</v>
      </c>
      <c r="F194">
        <v>5</v>
      </c>
      <c r="G194">
        <v>2.3166666666666669</v>
      </c>
      <c r="H194" t="s">
        <v>11170</v>
      </c>
      <c r="I194" t="s">
        <v>11171</v>
      </c>
    </row>
    <row r="195" spans="1:27" x14ac:dyDescent="0.3">
      <c r="A195" t="s">
        <v>3160</v>
      </c>
      <c r="B195">
        <v>12</v>
      </c>
      <c r="C195">
        <v>99033</v>
      </c>
      <c r="D195">
        <v>184</v>
      </c>
      <c r="E195" t="s">
        <v>5037</v>
      </c>
      <c r="F195">
        <v>5</v>
      </c>
      <c r="G195">
        <v>7.4018518533333335</v>
      </c>
      <c r="H195" t="s">
        <v>11172</v>
      </c>
      <c r="I195" t="s">
        <v>11173</v>
      </c>
      <c r="J195" t="s">
        <v>11174</v>
      </c>
      <c r="K195" t="s">
        <v>11175</v>
      </c>
      <c r="L195" t="s">
        <v>11176</v>
      </c>
      <c r="M195" t="s">
        <v>11177</v>
      </c>
      <c r="N195" t="s">
        <v>11178</v>
      </c>
      <c r="O195" t="s">
        <v>11179</v>
      </c>
      <c r="P195" t="s">
        <v>11180</v>
      </c>
    </row>
    <row r="196" spans="1:27" x14ac:dyDescent="0.3">
      <c r="A196" t="s">
        <v>3498</v>
      </c>
      <c r="B196">
        <v>12</v>
      </c>
      <c r="C196">
        <v>533298</v>
      </c>
      <c r="D196">
        <v>0</v>
      </c>
      <c r="E196" t="s">
        <v>8224</v>
      </c>
      <c r="F196">
        <v>10</v>
      </c>
      <c r="G196">
        <v>21.341999999999999</v>
      </c>
      <c r="H196" t="s">
        <v>11181</v>
      </c>
      <c r="I196" t="s">
        <v>11182</v>
      </c>
      <c r="J196" t="s">
        <v>11183</v>
      </c>
      <c r="K196" t="s">
        <v>11184</v>
      </c>
      <c r="L196" t="s">
        <v>11185</v>
      </c>
      <c r="M196" t="s">
        <v>11186</v>
      </c>
      <c r="N196" t="s">
        <v>11187</v>
      </c>
      <c r="O196" t="s">
        <v>11188</v>
      </c>
      <c r="P196" t="s">
        <v>11189</v>
      </c>
      <c r="Q196" t="s">
        <v>11190</v>
      </c>
      <c r="R196" t="s">
        <v>11191</v>
      </c>
      <c r="S196" t="s">
        <v>11192</v>
      </c>
      <c r="T196" t="s">
        <v>11193</v>
      </c>
      <c r="U196" t="s">
        <v>11194</v>
      </c>
      <c r="V196" t="s">
        <v>11195</v>
      </c>
      <c r="W196" t="s">
        <v>11196</v>
      </c>
      <c r="X196" t="s">
        <v>10145</v>
      </c>
      <c r="Y196" t="s">
        <v>11197</v>
      </c>
      <c r="Z196" t="s">
        <v>11198</v>
      </c>
      <c r="AA196" t="s">
        <v>11199</v>
      </c>
    </row>
    <row r="197" spans="1:27" x14ac:dyDescent="0.3">
      <c r="A197" t="s">
        <v>3327</v>
      </c>
      <c r="B197">
        <v>12</v>
      </c>
      <c r="C197">
        <v>99097</v>
      </c>
      <c r="D197">
        <v>40</v>
      </c>
      <c r="E197" t="s">
        <v>5062</v>
      </c>
      <c r="F197">
        <v>10</v>
      </c>
      <c r="G197">
        <v>6.8880952383333334</v>
      </c>
      <c r="H197" t="s">
        <v>11200</v>
      </c>
      <c r="I197" t="s">
        <v>11201</v>
      </c>
      <c r="J197" t="s">
        <v>11202</v>
      </c>
      <c r="K197" t="s">
        <v>11203</v>
      </c>
      <c r="L197" t="s">
        <v>11204</v>
      </c>
      <c r="M197" t="s">
        <v>11205</v>
      </c>
      <c r="N197" t="s">
        <v>11206</v>
      </c>
    </row>
    <row r="198" spans="1:27" x14ac:dyDescent="0.3">
      <c r="A198" t="s">
        <v>4271</v>
      </c>
      <c r="B198">
        <v>12</v>
      </c>
      <c r="C198">
        <v>524080</v>
      </c>
      <c r="D198">
        <v>0</v>
      </c>
      <c r="E198" t="s">
        <v>5133</v>
      </c>
      <c r="F198">
        <v>20</v>
      </c>
      <c r="G198">
        <v>1.3770833333333334</v>
      </c>
      <c r="H198" t="s">
        <v>11207</v>
      </c>
      <c r="I198" t="s">
        <v>11208</v>
      </c>
      <c r="J198" t="s">
        <v>11209</v>
      </c>
      <c r="K198" t="s">
        <v>11210</v>
      </c>
      <c r="L198" t="s">
        <v>11211</v>
      </c>
      <c r="M198" t="s">
        <v>11212</v>
      </c>
      <c r="N198" t="s">
        <v>11213</v>
      </c>
      <c r="O198" t="s">
        <v>11214</v>
      </c>
    </row>
    <row r="199" spans="1:27" x14ac:dyDescent="0.3">
      <c r="A199" t="s">
        <v>3505</v>
      </c>
      <c r="B199">
        <v>12</v>
      </c>
      <c r="C199">
        <v>99146</v>
      </c>
      <c r="D199">
        <v>0</v>
      </c>
      <c r="E199" t="s">
        <v>5193</v>
      </c>
      <c r="F199">
        <v>20</v>
      </c>
      <c r="G199">
        <v>12.612500000000001</v>
      </c>
      <c r="H199" t="s">
        <v>11215</v>
      </c>
      <c r="I199" t="s">
        <v>11216</v>
      </c>
      <c r="J199" t="s">
        <v>11217</v>
      </c>
      <c r="K199" t="s">
        <v>11218</v>
      </c>
      <c r="L199" t="s">
        <v>11219</v>
      </c>
      <c r="M199" t="s">
        <v>10145</v>
      </c>
      <c r="N199" t="s">
        <v>11220</v>
      </c>
      <c r="O199" t="s">
        <v>11221</v>
      </c>
    </row>
    <row r="200" spans="1:27" x14ac:dyDescent="0.3">
      <c r="A200" t="s">
        <v>4272</v>
      </c>
      <c r="B200">
        <v>12</v>
      </c>
      <c r="C200">
        <v>524081</v>
      </c>
      <c r="D200">
        <v>0</v>
      </c>
      <c r="E200" t="s">
        <v>5129</v>
      </c>
      <c r="F200">
        <v>20</v>
      </c>
      <c r="G200">
        <v>15.708333333333334</v>
      </c>
      <c r="H200" t="s">
        <v>11222</v>
      </c>
      <c r="I200" t="s">
        <v>11223</v>
      </c>
      <c r="J200" t="s">
        <v>11224</v>
      </c>
      <c r="K200" t="s">
        <v>11225</v>
      </c>
      <c r="L200" t="s">
        <v>11226</v>
      </c>
      <c r="M200" t="s">
        <v>11227</v>
      </c>
      <c r="N200" t="s">
        <v>11228</v>
      </c>
      <c r="O200" t="s">
        <v>11229</v>
      </c>
      <c r="P200" t="s">
        <v>11230</v>
      </c>
      <c r="Q200" t="s">
        <v>11231</v>
      </c>
      <c r="R200" t="s">
        <v>11232</v>
      </c>
      <c r="S200" t="s">
        <v>11233</v>
      </c>
      <c r="T200" t="s">
        <v>11234</v>
      </c>
      <c r="U200" t="s">
        <v>11235</v>
      </c>
      <c r="V200" t="s">
        <v>11236</v>
      </c>
      <c r="W200" t="s">
        <v>11237</v>
      </c>
      <c r="X200" t="s">
        <v>11238</v>
      </c>
      <c r="Y200" t="s">
        <v>11239</v>
      </c>
    </row>
    <row r="201" spans="1:27" x14ac:dyDescent="0.3">
      <c r="A201" t="s">
        <v>4270</v>
      </c>
      <c r="B201">
        <v>12</v>
      </c>
      <c r="C201">
        <v>524079</v>
      </c>
      <c r="D201">
        <v>0</v>
      </c>
      <c r="E201" t="s">
        <v>5129</v>
      </c>
      <c r="F201">
        <v>21</v>
      </c>
      <c r="G201">
        <v>20.625</v>
      </c>
      <c r="H201" t="s">
        <v>11240</v>
      </c>
      <c r="I201" t="s">
        <v>11241</v>
      </c>
      <c r="J201" t="s">
        <v>11242</v>
      </c>
      <c r="K201" t="s">
        <v>11243</v>
      </c>
      <c r="L201" t="s">
        <v>11244</v>
      </c>
      <c r="M201" t="s">
        <v>11245</v>
      </c>
      <c r="N201" t="s">
        <v>11246</v>
      </c>
      <c r="O201" t="s">
        <v>11247</v>
      </c>
    </row>
    <row r="202" spans="1:27" x14ac:dyDescent="0.3">
      <c r="A202" t="s">
        <v>4273</v>
      </c>
      <c r="B202">
        <v>12</v>
      </c>
      <c r="C202">
        <v>524082</v>
      </c>
      <c r="D202">
        <v>0</v>
      </c>
      <c r="E202" t="s">
        <v>5136</v>
      </c>
      <c r="F202">
        <v>22</v>
      </c>
      <c r="G202">
        <v>0.28958333333333336</v>
      </c>
      <c r="H202" t="s">
        <v>11248</v>
      </c>
      <c r="I202" t="s">
        <v>11249</v>
      </c>
      <c r="J202" t="s">
        <v>11250</v>
      </c>
      <c r="K202" t="s">
        <v>11251</v>
      </c>
      <c r="L202" t="s">
        <v>11252</v>
      </c>
      <c r="M202" t="s">
        <v>11253</v>
      </c>
      <c r="N202" t="s">
        <v>11254</v>
      </c>
      <c r="O202" t="s">
        <v>11255</v>
      </c>
    </row>
    <row r="203" spans="1:27" x14ac:dyDescent="0.3">
      <c r="A203" t="s">
        <v>4272</v>
      </c>
      <c r="B203">
        <v>12</v>
      </c>
      <c r="C203">
        <v>524081</v>
      </c>
      <c r="D203">
        <v>0</v>
      </c>
      <c r="E203" t="s">
        <v>5129</v>
      </c>
      <c r="F203">
        <v>23</v>
      </c>
      <c r="G203">
        <v>16.183333333333334</v>
      </c>
      <c r="H203" t="s">
        <v>11256</v>
      </c>
      <c r="I203" t="s">
        <v>11257</v>
      </c>
      <c r="J203" t="s">
        <v>11258</v>
      </c>
      <c r="K203" t="s">
        <v>11259</v>
      </c>
      <c r="L203" t="s">
        <v>11260</v>
      </c>
      <c r="M203" t="s">
        <v>11261</v>
      </c>
      <c r="N203" t="s">
        <v>11262</v>
      </c>
      <c r="O203" t="s">
        <v>11263</v>
      </c>
      <c r="P203" t="s">
        <v>11264</v>
      </c>
      <c r="Q203" t="s">
        <v>11265</v>
      </c>
      <c r="R203" t="s">
        <v>11266</v>
      </c>
      <c r="S203" t="s">
        <v>11267</v>
      </c>
      <c r="T203" t="s">
        <v>11268</v>
      </c>
      <c r="U203" t="s">
        <v>11269</v>
      </c>
      <c r="V203" t="s">
        <v>11270</v>
      </c>
      <c r="W203" t="s">
        <v>11271</v>
      </c>
      <c r="X203" t="s">
        <v>11272</v>
      </c>
      <c r="Y203" t="s">
        <v>11273</v>
      </c>
      <c r="Z203" t="s">
        <v>11274</v>
      </c>
      <c r="AA203" t="s">
        <v>11275</v>
      </c>
    </row>
    <row r="204" spans="1:27" x14ac:dyDescent="0.3">
      <c r="A204" t="s">
        <v>4382</v>
      </c>
      <c r="B204">
        <v>12</v>
      </c>
      <c r="C204">
        <v>99048</v>
      </c>
      <c r="D204">
        <v>5</v>
      </c>
      <c r="E204" t="s">
        <v>11276</v>
      </c>
      <c r="F204">
        <v>30</v>
      </c>
      <c r="G204">
        <v>4.5770833333333334</v>
      </c>
      <c r="H204" t="s">
        <v>11277</v>
      </c>
      <c r="I204" t="s">
        <v>11278</v>
      </c>
      <c r="J204" t="s">
        <v>11279</v>
      </c>
      <c r="K204" t="s">
        <v>11280</v>
      </c>
      <c r="L204" t="s">
        <v>11281</v>
      </c>
      <c r="M204" t="s">
        <v>11282</v>
      </c>
      <c r="N204" t="s">
        <v>11283</v>
      </c>
      <c r="O204" t="s">
        <v>11284</v>
      </c>
    </row>
    <row r="205" spans="1:27" x14ac:dyDescent="0.3">
      <c r="A205" t="s">
        <v>3506</v>
      </c>
      <c r="B205">
        <v>12</v>
      </c>
      <c r="C205">
        <v>99146</v>
      </c>
      <c r="D205">
        <v>1</v>
      </c>
      <c r="E205" t="s">
        <v>5195</v>
      </c>
      <c r="F205">
        <v>30</v>
      </c>
      <c r="G205">
        <v>20.552083333333332</v>
      </c>
      <c r="H205" t="s">
        <v>11285</v>
      </c>
      <c r="I205" t="s">
        <v>11286</v>
      </c>
      <c r="J205" t="s">
        <v>11287</v>
      </c>
      <c r="K205" t="s">
        <v>11288</v>
      </c>
      <c r="L205" t="s">
        <v>11289</v>
      </c>
      <c r="M205" t="s">
        <v>10145</v>
      </c>
      <c r="N205" t="s">
        <v>11290</v>
      </c>
      <c r="O205" t="s">
        <v>11291</v>
      </c>
    </row>
    <row r="206" spans="1:27" x14ac:dyDescent="0.3">
      <c r="A206" t="s">
        <v>3159</v>
      </c>
      <c r="B206">
        <v>12</v>
      </c>
      <c r="C206">
        <v>532299</v>
      </c>
      <c r="D206">
        <v>0</v>
      </c>
      <c r="E206" t="s">
        <v>5284</v>
      </c>
      <c r="F206">
        <v>30</v>
      </c>
      <c r="G206">
        <v>3.7857142850000001</v>
      </c>
      <c r="H206" t="s">
        <v>11292</v>
      </c>
      <c r="I206" t="s">
        <v>11293</v>
      </c>
      <c r="J206" t="s">
        <v>11294</v>
      </c>
      <c r="K206" t="s">
        <v>11295</v>
      </c>
      <c r="L206" t="s">
        <v>11296</v>
      </c>
      <c r="M206" t="s">
        <v>11297</v>
      </c>
      <c r="N206" t="s">
        <v>11298</v>
      </c>
    </row>
    <row r="207" spans="1:27" x14ac:dyDescent="0.3">
      <c r="A207" t="s">
        <v>4408</v>
      </c>
      <c r="B207">
        <v>12</v>
      </c>
      <c r="C207">
        <v>528436</v>
      </c>
      <c r="D207">
        <v>0</v>
      </c>
      <c r="E207" t="s">
        <v>5277</v>
      </c>
      <c r="F207">
        <v>30</v>
      </c>
      <c r="G207">
        <v>7.0583333333333336</v>
      </c>
      <c r="H207" t="s">
        <v>11299</v>
      </c>
      <c r="I207" t="s">
        <v>11300</v>
      </c>
    </row>
    <row r="208" spans="1:27" x14ac:dyDescent="0.3">
      <c r="A208" t="s">
        <v>4448</v>
      </c>
      <c r="B208">
        <v>12</v>
      </c>
      <c r="C208">
        <v>599000</v>
      </c>
      <c r="D208">
        <v>2</v>
      </c>
      <c r="E208" t="s">
        <v>4763</v>
      </c>
      <c r="F208">
        <v>30</v>
      </c>
      <c r="G208">
        <v>6.0380952383333337</v>
      </c>
      <c r="H208" t="s">
        <v>11301</v>
      </c>
      <c r="I208" t="s">
        <v>11302</v>
      </c>
      <c r="J208" t="s">
        <v>11303</v>
      </c>
      <c r="K208" t="s">
        <v>11304</v>
      </c>
      <c r="L208" t="s">
        <v>11305</v>
      </c>
      <c r="M208" t="s">
        <v>11306</v>
      </c>
      <c r="N208" t="s">
        <v>11307</v>
      </c>
    </row>
    <row r="209" spans="1:15" x14ac:dyDescent="0.3">
      <c r="A209" t="s">
        <v>3197</v>
      </c>
      <c r="B209">
        <v>12</v>
      </c>
      <c r="C209">
        <v>528135</v>
      </c>
      <c r="D209">
        <v>1</v>
      </c>
      <c r="E209" t="s">
        <v>5084</v>
      </c>
      <c r="F209">
        <v>30</v>
      </c>
      <c r="G209">
        <v>2.8000000000000003</v>
      </c>
      <c r="H209" t="s">
        <v>11308</v>
      </c>
    </row>
    <row r="210" spans="1:15" x14ac:dyDescent="0.3">
      <c r="A210" t="s">
        <v>4145</v>
      </c>
      <c r="B210">
        <v>12</v>
      </c>
      <c r="C210">
        <v>512330</v>
      </c>
      <c r="D210">
        <v>0</v>
      </c>
      <c r="E210" t="s">
        <v>4996</v>
      </c>
      <c r="F210">
        <v>35</v>
      </c>
      <c r="G210">
        <v>3.4944444450000001</v>
      </c>
      <c r="H210" t="s">
        <v>11309</v>
      </c>
      <c r="I210" t="s">
        <v>11310</v>
      </c>
      <c r="J210" t="s">
        <v>11311</v>
      </c>
    </row>
    <row r="211" spans="1:15" x14ac:dyDescent="0.3">
      <c r="A211" t="s">
        <v>4341</v>
      </c>
      <c r="B211">
        <v>12</v>
      </c>
      <c r="C211">
        <v>99079</v>
      </c>
      <c r="D211">
        <v>16</v>
      </c>
      <c r="E211" t="s">
        <v>5107</v>
      </c>
      <c r="F211">
        <v>40</v>
      </c>
      <c r="G211">
        <v>8.5916666666666668</v>
      </c>
      <c r="H211" t="s">
        <v>11312</v>
      </c>
      <c r="I211" t="s">
        <v>11313</v>
      </c>
      <c r="J211" t="s">
        <v>11314</v>
      </c>
      <c r="K211" t="s">
        <v>11315</v>
      </c>
      <c r="L211" t="s">
        <v>11316</v>
      </c>
      <c r="M211" t="s">
        <v>11317</v>
      </c>
      <c r="N211" t="s">
        <v>11318</v>
      </c>
      <c r="O211" t="s">
        <v>11319</v>
      </c>
    </row>
    <row r="212" spans="1:15" x14ac:dyDescent="0.3">
      <c r="A212" t="s">
        <v>4294</v>
      </c>
      <c r="B212">
        <v>12</v>
      </c>
      <c r="C212">
        <v>526302</v>
      </c>
      <c r="D212">
        <v>0</v>
      </c>
      <c r="E212" t="s">
        <v>121</v>
      </c>
      <c r="F212">
        <v>40</v>
      </c>
      <c r="G212">
        <v>10.05625</v>
      </c>
      <c r="H212" t="s">
        <v>11320</v>
      </c>
      <c r="I212" t="s">
        <v>11321</v>
      </c>
      <c r="J212" t="s">
        <v>11322</v>
      </c>
      <c r="K212" t="s">
        <v>11323</v>
      </c>
      <c r="L212" t="s">
        <v>11324</v>
      </c>
      <c r="M212" t="s">
        <v>10145</v>
      </c>
      <c r="N212" t="s">
        <v>11325</v>
      </c>
      <c r="O212" t="s">
        <v>11326</v>
      </c>
    </row>
    <row r="213" spans="1:15" x14ac:dyDescent="0.3">
      <c r="A213" t="s">
        <v>4396</v>
      </c>
      <c r="B213">
        <v>12</v>
      </c>
      <c r="C213">
        <v>528207</v>
      </c>
      <c r="D213">
        <v>0</v>
      </c>
      <c r="E213" t="s">
        <v>5207</v>
      </c>
      <c r="F213">
        <v>40</v>
      </c>
      <c r="G213">
        <v>0.15833333333333333</v>
      </c>
      <c r="H213" t="s">
        <v>11327</v>
      </c>
      <c r="I213" t="s">
        <v>11328</v>
      </c>
      <c r="J213" t="s">
        <v>11329</v>
      </c>
      <c r="K213" t="s">
        <v>11330</v>
      </c>
      <c r="L213" t="s">
        <v>11331</v>
      </c>
      <c r="M213" t="s">
        <v>10145</v>
      </c>
      <c r="N213" t="s">
        <v>11332</v>
      </c>
      <c r="O213" t="s">
        <v>11333</v>
      </c>
    </row>
    <row r="214" spans="1:15" x14ac:dyDescent="0.3">
      <c r="A214" t="s">
        <v>4183</v>
      </c>
      <c r="B214">
        <v>12</v>
      </c>
      <c r="C214">
        <v>519763</v>
      </c>
      <c r="D214">
        <v>0</v>
      </c>
      <c r="E214" t="s">
        <v>4998</v>
      </c>
      <c r="F214">
        <v>40</v>
      </c>
      <c r="G214">
        <v>8.6041666666666661</v>
      </c>
      <c r="H214" t="s">
        <v>11334</v>
      </c>
      <c r="I214" t="s">
        <v>11335</v>
      </c>
      <c r="J214" t="s">
        <v>11336</v>
      </c>
      <c r="K214" t="s">
        <v>11337</v>
      </c>
    </row>
    <row r="215" spans="1:15" x14ac:dyDescent="0.3">
      <c r="A215" t="s">
        <v>4275</v>
      </c>
      <c r="B215">
        <v>12</v>
      </c>
      <c r="C215">
        <v>524327</v>
      </c>
      <c r="D215">
        <v>4</v>
      </c>
      <c r="E215" t="s">
        <v>5080</v>
      </c>
      <c r="F215">
        <v>40</v>
      </c>
      <c r="G215">
        <v>2.8666666666666667</v>
      </c>
      <c r="H215" t="s">
        <v>11338</v>
      </c>
      <c r="I215" t="s">
        <v>11339</v>
      </c>
      <c r="J215" t="s">
        <v>11340</v>
      </c>
      <c r="K215" t="s">
        <v>11341</v>
      </c>
      <c r="L215" t="s">
        <v>11342</v>
      </c>
      <c r="M215" t="s">
        <v>11343</v>
      </c>
      <c r="N215" t="s">
        <v>11344</v>
      </c>
    </row>
    <row r="216" spans="1:15" x14ac:dyDescent="0.3">
      <c r="A216" t="s">
        <v>4258</v>
      </c>
      <c r="B216">
        <v>12</v>
      </c>
      <c r="C216">
        <v>522624</v>
      </c>
      <c r="D216">
        <v>0</v>
      </c>
      <c r="E216" t="s">
        <v>5269</v>
      </c>
      <c r="F216">
        <v>40</v>
      </c>
      <c r="G216">
        <v>15.827777776666666</v>
      </c>
      <c r="H216" t="s">
        <v>11345</v>
      </c>
      <c r="I216" t="s">
        <v>11346</v>
      </c>
      <c r="J216" t="s">
        <v>11347</v>
      </c>
    </row>
    <row r="217" spans="1:15" x14ac:dyDescent="0.3">
      <c r="A217" t="s">
        <v>4269</v>
      </c>
      <c r="B217">
        <v>12</v>
      </c>
      <c r="C217">
        <v>524057</v>
      </c>
      <c r="D217">
        <v>0</v>
      </c>
      <c r="E217" t="s">
        <v>11348</v>
      </c>
      <c r="F217">
        <v>40</v>
      </c>
      <c r="G217">
        <v>0.57500000000000007</v>
      </c>
      <c r="H217" t="s">
        <v>11349</v>
      </c>
      <c r="I217" t="s">
        <v>11350</v>
      </c>
    </row>
    <row r="218" spans="1:15" x14ac:dyDescent="0.3">
      <c r="A218" t="s">
        <v>4138</v>
      </c>
      <c r="B218">
        <v>12</v>
      </c>
      <c r="C218">
        <v>511070</v>
      </c>
      <c r="D218">
        <v>0</v>
      </c>
      <c r="E218" t="s">
        <v>4993</v>
      </c>
      <c r="F218">
        <v>40</v>
      </c>
      <c r="G218">
        <v>8.2166666666666668</v>
      </c>
      <c r="H218" t="s">
        <v>11351</v>
      </c>
    </row>
    <row r="219" spans="1:15" x14ac:dyDescent="0.3">
      <c r="A219" t="s">
        <v>4119</v>
      </c>
      <c r="B219">
        <v>12</v>
      </c>
      <c r="C219">
        <v>499014</v>
      </c>
      <c r="D219">
        <v>19</v>
      </c>
      <c r="E219" t="s">
        <v>44</v>
      </c>
      <c r="F219">
        <v>50</v>
      </c>
      <c r="G219">
        <v>1.6583333333333334</v>
      </c>
      <c r="H219" t="s">
        <v>11352</v>
      </c>
      <c r="I219" t="s">
        <v>11353</v>
      </c>
    </row>
    <row r="220" spans="1:15" x14ac:dyDescent="0.3">
      <c r="A220" t="s">
        <v>3196</v>
      </c>
      <c r="B220">
        <v>12</v>
      </c>
      <c r="C220">
        <v>99033</v>
      </c>
      <c r="D220">
        <v>211</v>
      </c>
      <c r="E220" t="s">
        <v>5178</v>
      </c>
      <c r="F220">
        <v>50</v>
      </c>
      <c r="G220">
        <v>0.98750000000000004</v>
      </c>
      <c r="H220" t="s">
        <v>11354</v>
      </c>
      <c r="I220" t="s">
        <v>11355</v>
      </c>
      <c r="J220" t="s">
        <v>11356</v>
      </c>
      <c r="K220" t="s">
        <v>11357</v>
      </c>
    </row>
    <row r="221" spans="1:15" x14ac:dyDescent="0.3">
      <c r="A221" t="s">
        <v>3275</v>
      </c>
      <c r="B221">
        <v>12</v>
      </c>
      <c r="C221">
        <v>99045</v>
      </c>
      <c r="D221">
        <v>26</v>
      </c>
      <c r="E221" t="s">
        <v>4918</v>
      </c>
      <c r="F221">
        <v>50</v>
      </c>
      <c r="G221">
        <v>0.96111111000000005</v>
      </c>
      <c r="H221" t="s">
        <v>11358</v>
      </c>
      <c r="I221" t="s">
        <v>11359</v>
      </c>
      <c r="J221" t="s">
        <v>11360</v>
      </c>
    </row>
    <row r="222" spans="1:15" x14ac:dyDescent="0.3">
      <c r="A222" t="s">
        <v>4559</v>
      </c>
      <c r="B222">
        <v>12</v>
      </c>
      <c r="C222">
        <v>530662</v>
      </c>
      <c r="D222">
        <v>0</v>
      </c>
      <c r="E222" t="s">
        <v>5148</v>
      </c>
      <c r="F222">
        <v>50</v>
      </c>
      <c r="G222">
        <v>2.2250000000000001</v>
      </c>
      <c r="H222" t="s">
        <v>11361</v>
      </c>
      <c r="I222" t="s">
        <v>11362</v>
      </c>
    </row>
    <row r="223" spans="1:15" x14ac:dyDescent="0.3">
      <c r="A223" t="s">
        <v>4190</v>
      </c>
      <c r="B223">
        <v>12</v>
      </c>
      <c r="C223">
        <v>520421</v>
      </c>
      <c r="D223">
        <v>0</v>
      </c>
      <c r="E223" t="s">
        <v>5078</v>
      </c>
      <c r="F223">
        <v>55</v>
      </c>
      <c r="G223">
        <v>5.916666666666667</v>
      </c>
      <c r="H223" t="s">
        <v>11363</v>
      </c>
      <c r="I223" t="s">
        <v>11364</v>
      </c>
    </row>
    <row r="224" spans="1:15" x14ac:dyDescent="0.3">
      <c r="A224" t="s">
        <v>3002</v>
      </c>
      <c r="B224">
        <v>12</v>
      </c>
      <c r="C224">
        <v>531390</v>
      </c>
      <c r="D224">
        <v>0</v>
      </c>
      <c r="E224" t="s">
        <v>5010</v>
      </c>
      <c r="F224">
        <v>55</v>
      </c>
      <c r="G224">
        <v>4.1166666666666671</v>
      </c>
      <c r="H224" t="s">
        <v>11365</v>
      </c>
      <c r="I224" t="s">
        <v>11366</v>
      </c>
    </row>
    <row r="225" spans="1:16" x14ac:dyDescent="0.3">
      <c r="A225" t="s">
        <v>3094</v>
      </c>
      <c r="B225">
        <v>12</v>
      </c>
      <c r="C225">
        <v>531877</v>
      </c>
      <c r="D225">
        <v>0</v>
      </c>
      <c r="E225" t="s">
        <v>5013</v>
      </c>
      <c r="F225">
        <v>56</v>
      </c>
      <c r="G225">
        <v>9.6111111116666663</v>
      </c>
      <c r="H225" t="s">
        <v>11367</v>
      </c>
      <c r="I225" t="s">
        <v>11368</v>
      </c>
      <c r="J225" t="s">
        <v>11369</v>
      </c>
    </row>
    <row r="226" spans="1:16" x14ac:dyDescent="0.3">
      <c r="A226" t="s">
        <v>3326</v>
      </c>
      <c r="B226">
        <v>12</v>
      </c>
      <c r="C226">
        <v>99097</v>
      </c>
      <c r="D226">
        <v>38</v>
      </c>
      <c r="E226" t="s">
        <v>5111</v>
      </c>
      <c r="F226">
        <v>60</v>
      </c>
      <c r="G226">
        <v>7.4562499999999998</v>
      </c>
      <c r="H226" t="s">
        <v>11370</v>
      </c>
      <c r="I226" t="s">
        <v>11371</v>
      </c>
      <c r="J226" t="s">
        <v>11372</v>
      </c>
      <c r="K226" t="s">
        <v>11373</v>
      </c>
      <c r="L226" t="s">
        <v>11374</v>
      </c>
      <c r="M226" t="s">
        <v>11375</v>
      </c>
      <c r="N226" t="s">
        <v>11376</v>
      </c>
      <c r="O226" t="s">
        <v>11377</v>
      </c>
    </row>
    <row r="227" spans="1:16" x14ac:dyDescent="0.3">
      <c r="A227" t="s">
        <v>4456</v>
      </c>
      <c r="B227">
        <v>12</v>
      </c>
      <c r="C227">
        <v>529525</v>
      </c>
      <c r="D227">
        <v>0</v>
      </c>
      <c r="E227" t="s">
        <v>5208</v>
      </c>
      <c r="F227">
        <v>60</v>
      </c>
      <c r="G227">
        <v>3.4270833333333335</v>
      </c>
      <c r="H227" t="s">
        <v>11378</v>
      </c>
      <c r="I227" t="s">
        <v>11379</v>
      </c>
      <c r="J227" t="s">
        <v>11380</v>
      </c>
      <c r="K227" t="s">
        <v>11381</v>
      </c>
      <c r="L227" t="s">
        <v>11382</v>
      </c>
      <c r="M227" t="s">
        <v>10145</v>
      </c>
      <c r="N227" t="s">
        <v>11383</v>
      </c>
      <c r="O227" t="s">
        <v>11384</v>
      </c>
    </row>
    <row r="228" spans="1:16" x14ac:dyDescent="0.3">
      <c r="A228" t="s">
        <v>3220</v>
      </c>
      <c r="B228">
        <v>12</v>
      </c>
      <c r="C228">
        <v>99033</v>
      </c>
      <c r="D228">
        <v>214</v>
      </c>
      <c r="E228" t="s">
        <v>5239</v>
      </c>
      <c r="F228">
        <v>60</v>
      </c>
      <c r="G228">
        <v>0.25</v>
      </c>
      <c r="H228" t="s">
        <v>11385</v>
      </c>
      <c r="I228" t="s">
        <v>11386</v>
      </c>
      <c r="J228" t="s">
        <v>11387</v>
      </c>
      <c r="K228" t="s">
        <v>11388</v>
      </c>
    </row>
    <row r="229" spans="1:16" x14ac:dyDescent="0.3">
      <c r="A229" t="s">
        <v>4066</v>
      </c>
      <c r="B229">
        <v>12</v>
      </c>
      <c r="C229">
        <v>433444</v>
      </c>
      <c r="D229">
        <v>0</v>
      </c>
      <c r="E229" t="s">
        <v>4989</v>
      </c>
      <c r="F229">
        <v>60</v>
      </c>
      <c r="G229">
        <v>7.3142857150000005</v>
      </c>
      <c r="H229" t="s">
        <v>11389</v>
      </c>
      <c r="I229" t="s">
        <v>11390</v>
      </c>
      <c r="J229" t="s">
        <v>11391</v>
      </c>
      <c r="K229" t="s">
        <v>11392</v>
      </c>
      <c r="L229" t="s">
        <v>11393</v>
      </c>
      <c r="M229" t="s">
        <v>11394</v>
      </c>
      <c r="N229" t="s">
        <v>11395</v>
      </c>
    </row>
    <row r="230" spans="1:16" x14ac:dyDescent="0.3">
      <c r="A230" t="s">
        <v>4352</v>
      </c>
      <c r="B230">
        <v>12</v>
      </c>
      <c r="C230">
        <v>99061</v>
      </c>
      <c r="D230">
        <v>191</v>
      </c>
      <c r="E230" t="s">
        <v>5057</v>
      </c>
      <c r="F230">
        <v>60</v>
      </c>
      <c r="G230">
        <v>13.390476190000001</v>
      </c>
      <c r="H230" t="s">
        <v>11396</v>
      </c>
      <c r="I230" t="s">
        <v>11397</v>
      </c>
      <c r="J230" t="s">
        <v>11398</v>
      </c>
      <c r="K230" t="s">
        <v>11399</v>
      </c>
      <c r="L230" t="s">
        <v>11400</v>
      </c>
      <c r="M230" t="s">
        <v>11401</v>
      </c>
      <c r="N230" t="s">
        <v>11402</v>
      </c>
    </row>
    <row r="231" spans="1:16" x14ac:dyDescent="0.3">
      <c r="A231" t="s">
        <v>3067</v>
      </c>
      <c r="B231">
        <v>12</v>
      </c>
      <c r="C231">
        <v>531728</v>
      </c>
      <c r="D231">
        <v>0</v>
      </c>
      <c r="E231" t="s">
        <v>5210</v>
      </c>
      <c r="F231">
        <v>70</v>
      </c>
      <c r="G231">
        <v>6.6729166666666666</v>
      </c>
      <c r="H231" t="s">
        <v>11403</v>
      </c>
      <c r="I231" t="s">
        <v>11404</v>
      </c>
      <c r="J231" t="s">
        <v>11405</v>
      </c>
      <c r="K231" t="s">
        <v>11406</v>
      </c>
      <c r="L231" t="s">
        <v>11407</v>
      </c>
      <c r="M231" t="s">
        <v>10145</v>
      </c>
      <c r="N231" t="s">
        <v>11408</v>
      </c>
      <c r="O231" t="s">
        <v>11409</v>
      </c>
    </row>
    <row r="232" spans="1:16" x14ac:dyDescent="0.3">
      <c r="A232" t="s">
        <v>3164</v>
      </c>
      <c r="B232">
        <v>12</v>
      </c>
      <c r="C232">
        <v>532319</v>
      </c>
      <c r="D232">
        <v>0</v>
      </c>
      <c r="E232" t="s">
        <v>5286</v>
      </c>
      <c r="F232">
        <v>70</v>
      </c>
      <c r="G232">
        <v>6.5629629633333337</v>
      </c>
      <c r="H232" t="s">
        <v>11410</v>
      </c>
      <c r="I232" t="s">
        <v>11411</v>
      </c>
      <c r="J232" t="s">
        <v>11412</v>
      </c>
      <c r="K232" t="s">
        <v>11413</v>
      </c>
      <c r="L232" t="s">
        <v>11414</v>
      </c>
      <c r="M232" t="s">
        <v>11415</v>
      </c>
      <c r="N232" t="s">
        <v>11416</v>
      </c>
      <c r="O232" t="s">
        <v>11417</v>
      </c>
      <c r="P232" t="s">
        <v>11418</v>
      </c>
    </row>
    <row r="233" spans="1:16" x14ac:dyDescent="0.3">
      <c r="A233" t="s">
        <v>3388</v>
      </c>
      <c r="B233">
        <v>12</v>
      </c>
      <c r="C233">
        <v>99033</v>
      </c>
      <c r="D233">
        <v>245</v>
      </c>
      <c r="E233" t="s">
        <v>4968</v>
      </c>
      <c r="F233">
        <v>70</v>
      </c>
      <c r="G233">
        <v>3.7791666666666668</v>
      </c>
      <c r="H233" t="s">
        <v>11419</v>
      </c>
      <c r="I233" t="s">
        <v>11420</v>
      </c>
      <c r="J233" t="s">
        <v>11421</v>
      </c>
      <c r="K233" t="s">
        <v>11422</v>
      </c>
    </row>
    <row r="234" spans="1:16" x14ac:dyDescent="0.3">
      <c r="A234" t="s">
        <v>4436</v>
      </c>
      <c r="B234">
        <v>12</v>
      </c>
      <c r="C234">
        <v>529086</v>
      </c>
      <c r="D234">
        <v>0</v>
      </c>
      <c r="E234" t="s">
        <v>5086</v>
      </c>
      <c r="F234">
        <v>70</v>
      </c>
      <c r="G234">
        <v>11.512500000000001</v>
      </c>
      <c r="H234" t="s">
        <v>11423</v>
      </c>
      <c r="I234" t="s">
        <v>11424</v>
      </c>
      <c r="J234" t="s">
        <v>11425</v>
      </c>
      <c r="K234" t="s">
        <v>11426</v>
      </c>
    </row>
    <row r="235" spans="1:16" x14ac:dyDescent="0.3">
      <c r="A235" t="s">
        <v>4077</v>
      </c>
      <c r="B235">
        <v>12</v>
      </c>
      <c r="C235">
        <v>99033</v>
      </c>
      <c r="D235">
        <v>301</v>
      </c>
      <c r="E235" t="s">
        <v>11427</v>
      </c>
      <c r="F235">
        <v>71</v>
      </c>
      <c r="G235">
        <v>16.297916666666666</v>
      </c>
      <c r="H235" t="s">
        <v>11428</v>
      </c>
      <c r="I235" t="s">
        <v>11429</v>
      </c>
      <c r="J235" t="s">
        <v>11430</v>
      </c>
      <c r="K235" t="s">
        <v>11431</v>
      </c>
      <c r="L235" t="s">
        <v>11432</v>
      </c>
      <c r="M235" t="s">
        <v>11433</v>
      </c>
      <c r="N235" t="s">
        <v>11434</v>
      </c>
      <c r="O235" t="s">
        <v>11435</v>
      </c>
    </row>
    <row r="236" spans="1:16" x14ac:dyDescent="0.3">
      <c r="A236" t="s">
        <v>4314</v>
      </c>
      <c r="B236">
        <v>12</v>
      </c>
      <c r="C236">
        <v>99061</v>
      </c>
      <c r="D236">
        <v>37</v>
      </c>
      <c r="E236" t="s">
        <v>5052</v>
      </c>
      <c r="F236">
        <v>71</v>
      </c>
      <c r="G236">
        <v>22.554761904999999</v>
      </c>
      <c r="H236" t="s">
        <v>11436</v>
      </c>
      <c r="I236" t="s">
        <v>11437</v>
      </c>
      <c r="J236" t="s">
        <v>11438</v>
      </c>
      <c r="K236" t="s">
        <v>11439</v>
      </c>
      <c r="L236" t="s">
        <v>11440</v>
      </c>
      <c r="M236" t="s">
        <v>11441</v>
      </c>
      <c r="N236" t="s">
        <v>11442</v>
      </c>
    </row>
    <row r="237" spans="1:16" x14ac:dyDescent="0.3">
      <c r="A237" t="s">
        <v>3270</v>
      </c>
      <c r="B237">
        <v>12</v>
      </c>
      <c r="C237">
        <v>99033</v>
      </c>
      <c r="D237">
        <v>228</v>
      </c>
      <c r="E237" t="s">
        <v>5102</v>
      </c>
      <c r="F237">
        <v>72</v>
      </c>
      <c r="G237">
        <v>12.420370370000001</v>
      </c>
      <c r="H237" t="s">
        <v>11443</v>
      </c>
      <c r="I237" t="s">
        <v>11444</v>
      </c>
      <c r="J237" t="s">
        <v>11445</v>
      </c>
      <c r="K237" t="s">
        <v>11446</v>
      </c>
      <c r="L237" t="s">
        <v>11447</v>
      </c>
      <c r="M237" t="s">
        <v>10145</v>
      </c>
      <c r="N237" t="s">
        <v>11448</v>
      </c>
      <c r="O237" t="s">
        <v>11449</v>
      </c>
      <c r="P237" t="s">
        <v>11450</v>
      </c>
    </row>
    <row r="238" spans="1:16" x14ac:dyDescent="0.3">
      <c r="A238" t="s">
        <v>4313</v>
      </c>
      <c r="B238">
        <v>12</v>
      </c>
      <c r="C238">
        <v>99061</v>
      </c>
      <c r="D238">
        <v>36</v>
      </c>
      <c r="E238" t="s">
        <v>5051</v>
      </c>
      <c r="F238">
        <v>72</v>
      </c>
      <c r="G238">
        <v>0.51190476166666665</v>
      </c>
      <c r="H238" t="s">
        <v>11451</v>
      </c>
      <c r="I238" t="s">
        <v>11452</v>
      </c>
      <c r="J238" t="s">
        <v>11453</v>
      </c>
      <c r="K238" t="s">
        <v>11454</v>
      </c>
      <c r="L238" t="s">
        <v>11455</v>
      </c>
      <c r="M238" t="s">
        <v>11456</v>
      </c>
      <c r="N238" t="s">
        <v>11457</v>
      </c>
    </row>
    <row r="239" spans="1:16" x14ac:dyDescent="0.3">
      <c r="A239" t="s">
        <v>3536</v>
      </c>
      <c r="B239">
        <v>12</v>
      </c>
      <c r="C239">
        <v>533420</v>
      </c>
      <c r="D239">
        <v>1</v>
      </c>
      <c r="E239" t="s">
        <v>5164</v>
      </c>
      <c r="F239">
        <v>73</v>
      </c>
      <c r="G239">
        <v>21.922916666666666</v>
      </c>
      <c r="H239" t="s">
        <v>11458</v>
      </c>
      <c r="I239" t="s">
        <v>11459</v>
      </c>
      <c r="J239" t="s">
        <v>11460</v>
      </c>
      <c r="K239" t="s">
        <v>11461</v>
      </c>
      <c r="L239" t="s">
        <v>11462</v>
      </c>
      <c r="M239" t="s">
        <v>11463</v>
      </c>
      <c r="N239" t="s">
        <v>11464</v>
      </c>
      <c r="O239" t="s">
        <v>11465</v>
      </c>
    </row>
    <row r="240" spans="1:16" x14ac:dyDescent="0.3">
      <c r="A240" t="s">
        <v>4365</v>
      </c>
      <c r="B240">
        <v>12</v>
      </c>
      <c r="C240">
        <v>527395</v>
      </c>
      <c r="D240">
        <v>0</v>
      </c>
      <c r="E240" t="s">
        <v>5004</v>
      </c>
      <c r="F240">
        <v>73</v>
      </c>
      <c r="G240">
        <v>3.625</v>
      </c>
      <c r="H240" t="s">
        <v>11466</v>
      </c>
      <c r="I240" t="s">
        <v>11467</v>
      </c>
      <c r="J240" t="s">
        <v>11468</v>
      </c>
      <c r="K240" t="s">
        <v>11469</v>
      </c>
    </row>
    <row r="241" spans="1:15" x14ac:dyDescent="0.3">
      <c r="A241" t="s">
        <v>4312</v>
      </c>
      <c r="B241">
        <v>12</v>
      </c>
      <c r="C241">
        <v>99061</v>
      </c>
      <c r="D241">
        <v>35</v>
      </c>
      <c r="E241" t="s">
        <v>5050</v>
      </c>
      <c r="F241">
        <v>73</v>
      </c>
      <c r="G241">
        <v>0.41904761833333332</v>
      </c>
      <c r="H241" t="s">
        <v>11470</v>
      </c>
      <c r="I241" t="s">
        <v>11471</v>
      </c>
      <c r="J241" t="s">
        <v>11472</v>
      </c>
      <c r="K241" t="s">
        <v>11473</v>
      </c>
      <c r="L241" t="s">
        <v>11474</v>
      </c>
      <c r="M241" t="s">
        <v>11475</v>
      </c>
      <c r="N241" t="s">
        <v>11476</v>
      </c>
    </row>
    <row r="242" spans="1:15" x14ac:dyDescent="0.3">
      <c r="A242" t="s">
        <v>3535</v>
      </c>
      <c r="B242">
        <v>12</v>
      </c>
      <c r="C242">
        <v>533420</v>
      </c>
      <c r="D242">
        <v>0</v>
      </c>
      <c r="E242" t="s">
        <v>5162</v>
      </c>
      <c r="F242">
        <v>74</v>
      </c>
      <c r="G242">
        <v>1.5020833333333334</v>
      </c>
      <c r="H242" t="s">
        <v>11477</v>
      </c>
      <c r="I242" t="s">
        <v>11478</v>
      </c>
      <c r="J242" t="s">
        <v>11479</v>
      </c>
      <c r="K242" t="s">
        <v>11480</v>
      </c>
      <c r="L242" t="s">
        <v>11481</v>
      </c>
      <c r="M242" t="s">
        <v>11482</v>
      </c>
      <c r="N242" t="s">
        <v>11483</v>
      </c>
      <c r="O242" t="s">
        <v>11484</v>
      </c>
    </row>
    <row r="243" spans="1:15" x14ac:dyDescent="0.3">
      <c r="A243" t="s">
        <v>4339</v>
      </c>
      <c r="B243">
        <v>12</v>
      </c>
      <c r="C243">
        <v>99061</v>
      </c>
      <c r="D243">
        <v>69</v>
      </c>
      <c r="E243" t="s">
        <v>5055</v>
      </c>
      <c r="F243">
        <v>74</v>
      </c>
      <c r="G243">
        <v>0.32142857000000002</v>
      </c>
      <c r="H243" t="s">
        <v>11485</v>
      </c>
      <c r="I243" t="s">
        <v>11486</v>
      </c>
      <c r="J243" t="s">
        <v>11487</v>
      </c>
      <c r="K243" t="s">
        <v>11488</v>
      </c>
      <c r="L243" t="s">
        <v>11489</v>
      </c>
      <c r="M243" t="s">
        <v>11490</v>
      </c>
      <c r="N243" t="s">
        <v>11491</v>
      </c>
    </row>
    <row r="244" spans="1:15" x14ac:dyDescent="0.3">
      <c r="A244" t="s">
        <v>4315</v>
      </c>
      <c r="B244">
        <v>12</v>
      </c>
      <c r="C244">
        <v>99061</v>
      </c>
      <c r="D244">
        <v>38</v>
      </c>
      <c r="E244" t="s">
        <v>5053</v>
      </c>
      <c r="F244">
        <v>75</v>
      </c>
      <c r="G244">
        <v>0.33124999999999999</v>
      </c>
      <c r="H244" t="s">
        <v>11492</v>
      </c>
      <c r="I244" t="s">
        <v>11493</v>
      </c>
      <c r="J244" t="s">
        <v>11494</v>
      </c>
      <c r="K244" t="s">
        <v>11495</v>
      </c>
      <c r="L244" t="s">
        <v>11496</v>
      </c>
      <c r="M244" t="s">
        <v>11497</v>
      </c>
      <c r="N244" t="s">
        <v>11498</v>
      </c>
      <c r="O244" t="s">
        <v>11499</v>
      </c>
    </row>
    <row r="245" spans="1:15" x14ac:dyDescent="0.3">
      <c r="A245" t="s">
        <v>4311</v>
      </c>
      <c r="B245">
        <v>12</v>
      </c>
      <c r="C245">
        <v>99061</v>
      </c>
      <c r="D245">
        <v>34</v>
      </c>
      <c r="E245" t="s">
        <v>5047</v>
      </c>
      <c r="F245">
        <v>76</v>
      </c>
      <c r="G245">
        <v>0.414285715</v>
      </c>
      <c r="H245" t="s">
        <v>11500</v>
      </c>
      <c r="I245" t="s">
        <v>11501</v>
      </c>
      <c r="J245" t="s">
        <v>11502</v>
      </c>
      <c r="K245" t="s">
        <v>11503</v>
      </c>
      <c r="L245" t="s">
        <v>11504</v>
      </c>
      <c r="M245" t="s">
        <v>11505</v>
      </c>
      <c r="N245" t="s">
        <v>11506</v>
      </c>
    </row>
    <row r="246" spans="1:15" x14ac:dyDescent="0.3">
      <c r="A246" t="s">
        <v>3330</v>
      </c>
      <c r="B246">
        <v>12</v>
      </c>
      <c r="C246">
        <v>99097</v>
      </c>
      <c r="D246">
        <v>62</v>
      </c>
      <c r="E246" t="s">
        <v>5116</v>
      </c>
      <c r="F246">
        <v>80</v>
      </c>
      <c r="G246">
        <v>5.4249999999999998</v>
      </c>
      <c r="H246" t="s">
        <v>11507</v>
      </c>
      <c r="I246" t="s">
        <v>11508</v>
      </c>
      <c r="J246" t="s">
        <v>11509</v>
      </c>
      <c r="K246" t="s">
        <v>11510</v>
      </c>
      <c r="L246" t="s">
        <v>11511</v>
      </c>
      <c r="M246" t="s">
        <v>11512</v>
      </c>
      <c r="N246" t="s">
        <v>11513</v>
      </c>
      <c r="O246" t="s">
        <v>11514</v>
      </c>
    </row>
    <row r="247" spans="1:15" x14ac:dyDescent="0.3">
      <c r="A247" t="s">
        <v>3162</v>
      </c>
      <c r="B247">
        <v>12</v>
      </c>
      <c r="C247">
        <v>99033</v>
      </c>
      <c r="D247">
        <v>186</v>
      </c>
      <c r="E247" t="s">
        <v>5236</v>
      </c>
      <c r="F247">
        <v>80</v>
      </c>
      <c r="G247">
        <v>6.5380952366666669</v>
      </c>
      <c r="H247" t="s">
        <v>11515</v>
      </c>
      <c r="I247" t="s">
        <v>11516</v>
      </c>
      <c r="J247" t="s">
        <v>11517</v>
      </c>
      <c r="K247" t="s">
        <v>11518</v>
      </c>
      <c r="L247" t="s">
        <v>11519</v>
      </c>
      <c r="M247" t="s">
        <v>11520</v>
      </c>
      <c r="N247" t="s">
        <v>11521</v>
      </c>
    </row>
    <row r="248" spans="1:15" x14ac:dyDescent="0.3">
      <c r="A248" t="s">
        <v>3332</v>
      </c>
      <c r="B248">
        <v>12</v>
      </c>
      <c r="C248">
        <v>99097</v>
      </c>
      <c r="D248">
        <v>60</v>
      </c>
      <c r="E248" t="s">
        <v>5066</v>
      </c>
      <c r="F248">
        <v>80</v>
      </c>
      <c r="G248">
        <v>7.357142856666667</v>
      </c>
      <c r="H248" t="s">
        <v>11522</v>
      </c>
      <c r="I248" t="s">
        <v>11523</v>
      </c>
      <c r="J248" t="s">
        <v>11524</v>
      </c>
      <c r="K248" t="s">
        <v>11525</v>
      </c>
      <c r="L248" t="s">
        <v>11526</v>
      </c>
      <c r="M248" t="s">
        <v>11527</v>
      </c>
      <c r="N248" t="s">
        <v>11528</v>
      </c>
    </row>
    <row r="249" spans="1:15" x14ac:dyDescent="0.3">
      <c r="A249" t="s">
        <v>3192</v>
      </c>
      <c r="B249">
        <v>12</v>
      </c>
      <c r="C249">
        <v>532510</v>
      </c>
      <c r="D249">
        <v>0</v>
      </c>
      <c r="E249" t="s">
        <v>5222</v>
      </c>
      <c r="F249">
        <v>81</v>
      </c>
      <c r="G249">
        <v>9.1458333333333339</v>
      </c>
      <c r="H249" t="s">
        <v>11529</v>
      </c>
      <c r="I249" t="s">
        <v>11530</v>
      </c>
      <c r="J249" t="s">
        <v>11531</v>
      </c>
      <c r="K249" t="s">
        <v>11532</v>
      </c>
    </row>
    <row r="250" spans="1:15" x14ac:dyDescent="0.3">
      <c r="A250" t="s">
        <v>4403</v>
      </c>
      <c r="B250">
        <v>12</v>
      </c>
      <c r="C250">
        <v>99059</v>
      </c>
      <c r="D250">
        <v>0</v>
      </c>
      <c r="E250" t="s">
        <v>4972</v>
      </c>
      <c r="F250">
        <v>85</v>
      </c>
      <c r="G250">
        <v>9.535714285000001</v>
      </c>
      <c r="H250" t="s">
        <v>11533</v>
      </c>
      <c r="I250" t="s">
        <v>11534</v>
      </c>
      <c r="J250" t="s">
        <v>11535</v>
      </c>
      <c r="K250" t="s">
        <v>11536</v>
      </c>
      <c r="L250" t="s">
        <v>11537</v>
      </c>
      <c r="M250" t="s">
        <v>11538</v>
      </c>
      <c r="N250" t="s">
        <v>11539</v>
      </c>
    </row>
    <row r="251" spans="1:15" x14ac:dyDescent="0.3">
      <c r="A251" t="s">
        <v>3340</v>
      </c>
      <c r="B251">
        <v>12</v>
      </c>
      <c r="C251">
        <v>99097</v>
      </c>
      <c r="D251">
        <v>46</v>
      </c>
      <c r="E251" t="s">
        <v>4980</v>
      </c>
      <c r="F251">
        <v>86</v>
      </c>
      <c r="G251">
        <v>7.2785714300000004</v>
      </c>
      <c r="H251" t="s">
        <v>11540</v>
      </c>
      <c r="I251" t="s">
        <v>11541</v>
      </c>
      <c r="J251" t="s">
        <v>11542</v>
      </c>
      <c r="K251" t="s">
        <v>11543</v>
      </c>
      <c r="L251" t="s">
        <v>11544</v>
      </c>
      <c r="M251" t="s">
        <v>11545</v>
      </c>
      <c r="N251" t="s">
        <v>11546</v>
      </c>
    </row>
    <row r="252" spans="1:15" x14ac:dyDescent="0.3">
      <c r="A252" t="s">
        <v>3526</v>
      </c>
      <c r="B252">
        <v>12</v>
      </c>
      <c r="C252">
        <v>533384</v>
      </c>
      <c r="D252">
        <v>0</v>
      </c>
      <c r="E252" t="s">
        <v>5160</v>
      </c>
      <c r="F252">
        <v>90</v>
      </c>
      <c r="G252">
        <v>11.25625</v>
      </c>
      <c r="H252" t="s">
        <v>11547</v>
      </c>
      <c r="I252" t="s">
        <v>11548</v>
      </c>
      <c r="J252" t="s">
        <v>11549</v>
      </c>
      <c r="K252" t="s">
        <v>11550</v>
      </c>
      <c r="L252" t="s">
        <v>11551</v>
      </c>
      <c r="M252" t="s">
        <v>11552</v>
      </c>
      <c r="N252" t="s">
        <v>11553</v>
      </c>
      <c r="O252" t="s">
        <v>11554</v>
      </c>
    </row>
    <row r="253" spans="1:15" x14ac:dyDescent="0.3">
      <c r="A253" t="s">
        <v>3165</v>
      </c>
      <c r="B253">
        <v>12</v>
      </c>
      <c r="C253">
        <v>532325</v>
      </c>
      <c r="D253">
        <v>0</v>
      </c>
      <c r="E253" t="s">
        <v>5220</v>
      </c>
      <c r="F253">
        <v>90</v>
      </c>
      <c r="G253">
        <v>5.8166666666666664</v>
      </c>
      <c r="H253" t="s">
        <v>11555</v>
      </c>
      <c r="I253" t="s">
        <v>11556</v>
      </c>
      <c r="J253" t="s">
        <v>11557</v>
      </c>
      <c r="K253" t="s">
        <v>11558</v>
      </c>
      <c r="L253" t="s">
        <v>11559</v>
      </c>
      <c r="M253" t="s">
        <v>10145</v>
      </c>
      <c r="N253" t="s">
        <v>11560</v>
      </c>
      <c r="O253" t="s">
        <v>11561</v>
      </c>
    </row>
    <row r="254" spans="1:15" x14ac:dyDescent="0.3">
      <c r="A254" t="s">
        <v>3172</v>
      </c>
      <c r="B254">
        <v>12</v>
      </c>
      <c r="C254">
        <v>532360</v>
      </c>
      <c r="D254">
        <v>0</v>
      </c>
      <c r="E254" t="s">
        <v>5093</v>
      </c>
      <c r="F254">
        <v>90</v>
      </c>
      <c r="G254">
        <v>5.3888888883333337</v>
      </c>
      <c r="H254" t="s">
        <v>11562</v>
      </c>
      <c r="I254" t="s">
        <v>11563</v>
      </c>
      <c r="J254" t="s">
        <v>11564</v>
      </c>
    </row>
    <row r="255" spans="1:15" x14ac:dyDescent="0.3">
      <c r="A255" t="s">
        <v>2997</v>
      </c>
      <c r="B255">
        <v>12</v>
      </c>
      <c r="C255">
        <v>499014</v>
      </c>
      <c r="D255">
        <v>54</v>
      </c>
      <c r="E255" t="s">
        <v>44</v>
      </c>
      <c r="F255">
        <v>90</v>
      </c>
      <c r="G255">
        <v>0.33333333333333331</v>
      </c>
      <c r="H255" t="s">
        <v>11565</v>
      </c>
      <c r="I255" t="s">
        <v>11566</v>
      </c>
    </row>
    <row r="256" spans="1:15" x14ac:dyDescent="0.3">
      <c r="A256" t="s">
        <v>4470</v>
      </c>
      <c r="B256">
        <v>12</v>
      </c>
      <c r="C256">
        <v>529736</v>
      </c>
      <c r="D256">
        <v>0</v>
      </c>
      <c r="E256" t="s">
        <v>5089</v>
      </c>
      <c r="F256">
        <v>95</v>
      </c>
      <c r="G256">
        <v>3.2976190483333334</v>
      </c>
      <c r="H256" t="s">
        <v>11567</v>
      </c>
      <c r="I256" t="s">
        <v>11568</v>
      </c>
      <c r="J256" t="s">
        <v>11569</v>
      </c>
      <c r="K256" t="s">
        <v>11570</v>
      </c>
      <c r="L256" t="s">
        <v>11571</v>
      </c>
      <c r="M256" t="s">
        <v>11572</v>
      </c>
      <c r="N256" t="s">
        <v>11573</v>
      </c>
    </row>
    <row r="257" spans="1:15" x14ac:dyDescent="0.3">
      <c r="A257" t="s">
        <v>4535</v>
      </c>
      <c r="B257">
        <v>12</v>
      </c>
      <c r="C257">
        <v>530460</v>
      </c>
      <c r="D257">
        <v>0</v>
      </c>
      <c r="E257" t="s">
        <v>5144</v>
      </c>
      <c r="F257">
        <v>100</v>
      </c>
      <c r="G257">
        <v>3.4208333333333334</v>
      </c>
      <c r="H257" t="s">
        <v>11574</v>
      </c>
      <c r="I257" t="s">
        <v>11575</v>
      </c>
      <c r="J257" t="s">
        <v>11576</v>
      </c>
      <c r="K257" t="s">
        <v>11577</v>
      </c>
      <c r="L257" t="s">
        <v>11578</v>
      </c>
      <c r="M257" t="s">
        <v>11579</v>
      </c>
      <c r="N257" t="s">
        <v>11580</v>
      </c>
      <c r="O257" t="s">
        <v>11581</v>
      </c>
    </row>
    <row r="258" spans="1:15" x14ac:dyDescent="0.3">
      <c r="A258" t="s">
        <v>3448</v>
      </c>
      <c r="B258">
        <v>12</v>
      </c>
      <c r="C258">
        <v>533132</v>
      </c>
      <c r="D258">
        <v>0</v>
      </c>
      <c r="E258" t="s">
        <v>5226</v>
      </c>
      <c r="F258">
        <v>100</v>
      </c>
      <c r="G258">
        <v>6.229166666666667</v>
      </c>
      <c r="H258" t="s">
        <v>11582</v>
      </c>
      <c r="I258" t="s">
        <v>11583</v>
      </c>
      <c r="J258" t="s">
        <v>11584</v>
      </c>
      <c r="K258" t="s">
        <v>11585</v>
      </c>
      <c r="L258" t="s">
        <v>11586</v>
      </c>
      <c r="M258" t="s">
        <v>10145</v>
      </c>
      <c r="N258" t="s">
        <v>11587</v>
      </c>
      <c r="O258" t="s">
        <v>11588</v>
      </c>
    </row>
    <row r="259" spans="1:15" x14ac:dyDescent="0.3">
      <c r="A259" t="s">
        <v>4544</v>
      </c>
      <c r="B259">
        <v>12</v>
      </c>
      <c r="C259">
        <v>530600</v>
      </c>
      <c r="D259">
        <v>0</v>
      </c>
      <c r="E259" t="s">
        <v>120</v>
      </c>
      <c r="F259">
        <v>100</v>
      </c>
      <c r="G259">
        <v>6.7571428566666665</v>
      </c>
      <c r="H259" t="s">
        <v>11589</v>
      </c>
      <c r="I259" t="s">
        <v>11590</v>
      </c>
      <c r="J259" t="s">
        <v>11591</v>
      </c>
      <c r="K259" t="s">
        <v>11592</v>
      </c>
      <c r="L259" t="s">
        <v>11593</v>
      </c>
      <c r="M259" t="s">
        <v>11594</v>
      </c>
      <c r="N259" t="s">
        <v>11595</v>
      </c>
    </row>
    <row r="260" spans="1:15" x14ac:dyDescent="0.3">
      <c r="A260" t="s">
        <v>4212</v>
      </c>
      <c r="B260">
        <v>12</v>
      </c>
      <c r="C260">
        <v>99061</v>
      </c>
      <c r="D260">
        <v>309</v>
      </c>
      <c r="E260" t="s">
        <v>11596</v>
      </c>
      <c r="F260">
        <v>100</v>
      </c>
      <c r="G260">
        <v>13.478571428333334</v>
      </c>
      <c r="H260" t="s">
        <v>11597</v>
      </c>
      <c r="I260" t="s">
        <v>11598</v>
      </c>
      <c r="J260" t="s">
        <v>11599</v>
      </c>
      <c r="K260" t="s">
        <v>11600</v>
      </c>
      <c r="L260" t="s">
        <v>11601</v>
      </c>
      <c r="M260" t="s">
        <v>11602</v>
      </c>
      <c r="N260" t="s">
        <v>11603</v>
      </c>
    </row>
    <row r="261" spans="1:15" x14ac:dyDescent="0.3">
      <c r="A261" t="s">
        <v>4125</v>
      </c>
      <c r="B261">
        <v>12</v>
      </c>
      <c r="C261">
        <v>499014</v>
      </c>
      <c r="D261">
        <v>26</v>
      </c>
      <c r="E261" t="s">
        <v>5119</v>
      </c>
      <c r="F261">
        <v>105</v>
      </c>
      <c r="G261">
        <v>1.9083333333333334</v>
      </c>
      <c r="H261" t="s">
        <v>11604</v>
      </c>
      <c r="I261" t="s">
        <v>11605</v>
      </c>
    </row>
    <row r="262" spans="1:15" x14ac:dyDescent="0.3">
      <c r="A262" t="s">
        <v>4195</v>
      </c>
      <c r="B262">
        <v>12</v>
      </c>
      <c r="C262">
        <v>520445</v>
      </c>
      <c r="D262">
        <v>0</v>
      </c>
      <c r="E262" t="s">
        <v>5000</v>
      </c>
      <c r="F262">
        <v>105</v>
      </c>
      <c r="G262">
        <v>16.019047618333335</v>
      </c>
      <c r="H262" t="s">
        <v>11606</v>
      </c>
      <c r="I262" t="s">
        <v>11607</v>
      </c>
      <c r="J262" t="s">
        <v>11608</v>
      </c>
      <c r="K262" t="s">
        <v>11609</v>
      </c>
      <c r="L262" t="s">
        <v>11610</v>
      </c>
      <c r="M262" t="s">
        <v>11611</v>
      </c>
      <c r="N262" t="s">
        <v>11612</v>
      </c>
    </row>
    <row r="263" spans="1:15" x14ac:dyDescent="0.3">
      <c r="A263" t="s">
        <v>3401</v>
      </c>
      <c r="B263">
        <v>12</v>
      </c>
      <c r="C263">
        <v>533100</v>
      </c>
      <c r="D263">
        <v>0</v>
      </c>
      <c r="E263" t="s">
        <v>5155</v>
      </c>
      <c r="F263">
        <v>105</v>
      </c>
      <c r="G263">
        <v>16.91</v>
      </c>
      <c r="H263" t="s">
        <v>11613</v>
      </c>
      <c r="I263" t="s">
        <v>11614</v>
      </c>
      <c r="J263" t="s">
        <v>11615</v>
      </c>
      <c r="K263" t="s">
        <v>11616</v>
      </c>
      <c r="L263" t="s">
        <v>11617</v>
      </c>
    </row>
    <row r="264" spans="1:15" x14ac:dyDescent="0.3">
      <c r="A264" t="s">
        <v>4427</v>
      </c>
      <c r="B264">
        <v>12</v>
      </c>
      <c r="C264">
        <v>529035</v>
      </c>
      <c r="D264">
        <v>0</v>
      </c>
      <c r="E264" t="s">
        <v>5142</v>
      </c>
      <c r="F264">
        <v>110</v>
      </c>
      <c r="G264">
        <v>3.0520833333333335</v>
      </c>
      <c r="H264" t="s">
        <v>11618</v>
      </c>
      <c r="I264" t="s">
        <v>11619</v>
      </c>
      <c r="J264" t="s">
        <v>11620</v>
      </c>
      <c r="K264" t="s">
        <v>11621</v>
      </c>
      <c r="L264" t="s">
        <v>11622</v>
      </c>
      <c r="M264" t="s">
        <v>11623</v>
      </c>
      <c r="N264" t="s">
        <v>11624</v>
      </c>
      <c r="O264" t="s">
        <v>11625</v>
      </c>
    </row>
    <row r="265" spans="1:15" x14ac:dyDescent="0.3">
      <c r="A265" t="s">
        <v>4417</v>
      </c>
      <c r="B265">
        <v>12</v>
      </c>
      <c r="C265">
        <v>99061</v>
      </c>
      <c r="D265">
        <v>197</v>
      </c>
      <c r="E265" t="s">
        <v>11626</v>
      </c>
      <c r="F265">
        <v>110</v>
      </c>
      <c r="G265">
        <v>2.3729166666666668</v>
      </c>
      <c r="H265" t="s">
        <v>11627</v>
      </c>
      <c r="I265" t="s">
        <v>11628</v>
      </c>
      <c r="J265" t="s">
        <v>11629</v>
      </c>
      <c r="K265" t="s">
        <v>11630</v>
      </c>
      <c r="L265" t="s">
        <v>11631</v>
      </c>
      <c r="M265" t="s">
        <v>10145</v>
      </c>
      <c r="N265" t="s">
        <v>11632</v>
      </c>
      <c r="O265" t="s">
        <v>11633</v>
      </c>
    </row>
    <row r="266" spans="1:15" x14ac:dyDescent="0.3">
      <c r="A266" t="s">
        <v>3250</v>
      </c>
      <c r="B266">
        <v>12</v>
      </c>
      <c r="C266">
        <v>99094</v>
      </c>
      <c r="D266">
        <v>22</v>
      </c>
      <c r="E266" t="s">
        <v>5261</v>
      </c>
      <c r="F266">
        <v>110</v>
      </c>
      <c r="G266">
        <v>0.15714285666666666</v>
      </c>
      <c r="H266" t="s">
        <v>11634</v>
      </c>
      <c r="I266" t="s">
        <v>11635</v>
      </c>
      <c r="J266" t="s">
        <v>11636</v>
      </c>
      <c r="K266" t="s">
        <v>11637</v>
      </c>
      <c r="L266" t="s">
        <v>11638</v>
      </c>
      <c r="M266" t="s">
        <v>11639</v>
      </c>
      <c r="N266" t="s">
        <v>11640</v>
      </c>
    </row>
    <row r="267" spans="1:15" x14ac:dyDescent="0.3">
      <c r="A267" t="s">
        <v>4372</v>
      </c>
      <c r="B267">
        <v>12</v>
      </c>
      <c r="C267">
        <v>99033</v>
      </c>
      <c r="D267">
        <v>49</v>
      </c>
      <c r="E267" t="s">
        <v>5171</v>
      </c>
      <c r="F267">
        <v>110</v>
      </c>
      <c r="G267">
        <v>0.16333333333333333</v>
      </c>
      <c r="H267" t="s">
        <v>11641</v>
      </c>
      <c r="I267" t="s">
        <v>11642</v>
      </c>
      <c r="J267" t="s">
        <v>11643</v>
      </c>
      <c r="K267" t="s">
        <v>10145</v>
      </c>
      <c r="L267" t="s">
        <v>11644</v>
      </c>
    </row>
    <row r="268" spans="1:15" x14ac:dyDescent="0.3">
      <c r="A268" t="s">
        <v>4387</v>
      </c>
      <c r="B268">
        <v>12</v>
      </c>
      <c r="C268">
        <v>499014</v>
      </c>
      <c r="D268">
        <v>52</v>
      </c>
      <c r="E268" t="s">
        <v>100</v>
      </c>
      <c r="F268">
        <v>110</v>
      </c>
      <c r="G268">
        <v>5.7</v>
      </c>
      <c r="H268" t="s">
        <v>11645</v>
      </c>
    </row>
    <row r="269" spans="1:15" x14ac:dyDescent="0.3">
      <c r="A269" t="s">
        <v>3248</v>
      </c>
      <c r="B269">
        <v>12</v>
      </c>
      <c r="C269">
        <v>99094</v>
      </c>
      <c r="D269">
        <v>20</v>
      </c>
      <c r="E269" t="s">
        <v>5257</v>
      </c>
      <c r="F269">
        <v>111</v>
      </c>
      <c r="G269">
        <v>0.13571428499999999</v>
      </c>
      <c r="H269" t="s">
        <v>11646</v>
      </c>
      <c r="I269" t="s">
        <v>11647</v>
      </c>
      <c r="J269" t="s">
        <v>11648</v>
      </c>
      <c r="K269" t="s">
        <v>11649</v>
      </c>
      <c r="L269" t="s">
        <v>11650</v>
      </c>
      <c r="M269" t="s">
        <v>11651</v>
      </c>
      <c r="N269" t="s">
        <v>11652</v>
      </c>
    </row>
    <row r="270" spans="1:15" x14ac:dyDescent="0.3">
      <c r="A270" t="s">
        <v>3249</v>
      </c>
      <c r="B270">
        <v>12</v>
      </c>
      <c r="C270">
        <v>99094</v>
      </c>
      <c r="D270">
        <v>21</v>
      </c>
      <c r="E270" t="s">
        <v>5259</v>
      </c>
      <c r="F270">
        <v>112</v>
      </c>
      <c r="G270">
        <v>0.14285714166666666</v>
      </c>
      <c r="H270" t="s">
        <v>11653</v>
      </c>
      <c r="I270" t="s">
        <v>11654</v>
      </c>
      <c r="J270" t="s">
        <v>11655</v>
      </c>
      <c r="K270" t="s">
        <v>11656</v>
      </c>
      <c r="L270" t="s">
        <v>11657</v>
      </c>
      <c r="M270" t="s">
        <v>11658</v>
      </c>
      <c r="N270" t="s">
        <v>11659</v>
      </c>
    </row>
    <row r="271" spans="1:15" x14ac:dyDescent="0.3">
      <c r="A271" t="s">
        <v>4115</v>
      </c>
      <c r="B271">
        <v>12</v>
      </c>
      <c r="C271">
        <v>518856</v>
      </c>
      <c r="D271">
        <v>0</v>
      </c>
      <c r="E271" t="s">
        <v>5121</v>
      </c>
      <c r="F271">
        <v>112</v>
      </c>
      <c r="G271">
        <v>1.3583333333333334</v>
      </c>
      <c r="H271" t="s">
        <v>11660</v>
      </c>
      <c r="I271" t="s">
        <v>11661</v>
      </c>
    </row>
    <row r="272" spans="1:15" x14ac:dyDescent="0.3">
      <c r="A272" t="s">
        <v>4424</v>
      </c>
      <c r="B272">
        <v>12</v>
      </c>
      <c r="C272">
        <v>528927</v>
      </c>
      <c r="D272">
        <v>0</v>
      </c>
      <c r="E272" t="s">
        <v>5140</v>
      </c>
      <c r="F272">
        <v>113</v>
      </c>
      <c r="G272">
        <v>8.0416666666666661</v>
      </c>
      <c r="H272" t="s">
        <v>11662</v>
      </c>
      <c r="I272" t="s">
        <v>11663</v>
      </c>
    </row>
    <row r="273" spans="1:16" x14ac:dyDescent="0.3">
      <c r="A273" t="s">
        <v>3136</v>
      </c>
      <c r="B273">
        <v>12</v>
      </c>
      <c r="C273">
        <v>532187</v>
      </c>
      <c r="D273">
        <v>0</v>
      </c>
      <c r="E273" t="s">
        <v>5152</v>
      </c>
      <c r="F273">
        <v>115</v>
      </c>
      <c r="G273">
        <v>6.8500000000000005</v>
      </c>
      <c r="H273" t="s">
        <v>11664</v>
      </c>
      <c r="I273" t="s">
        <v>11665</v>
      </c>
      <c r="J273" t="s">
        <v>11666</v>
      </c>
      <c r="K273" t="s">
        <v>11667</v>
      </c>
    </row>
    <row r="274" spans="1:16" x14ac:dyDescent="0.3">
      <c r="A274" t="s">
        <v>3498</v>
      </c>
      <c r="B274">
        <v>12</v>
      </c>
      <c r="C274">
        <v>533298</v>
      </c>
      <c r="D274">
        <v>0</v>
      </c>
      <c r="E274" t="s">
        <v>8224</v>
      </c>
      <c r="F274">
        <v>120</v>
      </c>
      <c r="G274">
        <v>5.9375</v>
      </c>
      <c r="H274" t="s">
        <v>11095</v>
      </c>
      <c r="I274" t="s">
        <v>11668</v>
      </c>
      <c r="J274" t="s">
        <v>11669</v>
      </c>
      <c r="K274" t="s">
        <v>11670</v>
      </c>
      <c r="L274" t="s">
        <v>11671</v>
      </c>
      <c r="M274" t="s">
        <v>11672</v>
      </c>
      <c r="N274" t="s">
        <v>11673</v>
      </c>
      <c r="O274" t="s">
        <v>11674</v>
      </c>
    </row>
    <row r="275" spans="1:16" x14ac:dyDescent="0.3">
      <c r="A275" t="s">
        <v>4326</v>
      </c>
      <c r="B275">
        <v>12</v>
      </c>
      <c r="C275">
        <v>99061</v>
      </c>
      <c r="D275">
        <v>51</v>
      </c>
      <c r="E275" t="s">
        <v>5186</v>
      </c>
      <c r="F275">
        <v>120</v>
      </c>
      <c r="G275">
        <v>15.416666666666668</v>
      </c>
      <c r="H275" t="s">
        <v>11675</v>
      </c>
      <c r="I275" t="s">
        <v>11676</v>
      </c>
      <c r="J275" t="s">
        <v>11677</v>
      </c>
      <c r="K275" t="s">
        <v>11678</v>
      </c>
      <c r="L275" t="s">
        <v>11679</v>
      </c>
      <c r="M275" t="s">
        <v>10145</v>
      </c>
      <c r="N275" t="s">
        <v>11680</v>
      </c>
      <c r="O275" t="s">
        <v>11681</v>
      </c>
    </row>
    <row r="276" spans="1:16" x14ac:dyDescent="0.3">
      <c r="A276" t="s">
        <v>4460</v>
      </c>
      <c r="B276">
        <v>12</v>
      </c>
      <c r="C276">
        <v>27828</v>
      </c>
      <c r="D276">
        <v>8</v>
      </c>
      <c r="E276" t="s">
        <v>5029</v>
      </c>
      <c r="F276">
        <v>120</v>
      </c>
      <c r="G276">
        <v>17.352380953333334</v>
      </c>
      <c r="H276" t="s">
        <v>11682</v>
      </c>
      <c r="I276" t="s">
        <v>11683</v>
      </c>
      <c r="J276" t="s">
        <v>11684</v>
      </c>
      <c r="K276" t="s">
        <v>11685</v>
      </c>
      <c r="L276" t="s">
        <v>11686</v>
      </c>
      <c r="M276" t="s">
        <v>11687</v>
      </c>
      <c r="N276" t="s">
        <v>11688</v>
      </c>
    </row>
    <row r="277" spans="1:16" x14ac:dyDescent="0.3">
      <c r="A277" t="s">
        <v>4324</v>
      </c>
      <c r="B277">
        <v>12</v>
      </c>
      <c r="C277">
        <v>99061</v>
      </c>
      <c r="D277">
        <v>49</v>
      </c>
      <c r="E277" t="s">
        <v>5183</v>
      </c>
      <c r="F277">
        <v>121</v>
      </c>
      <c r="G277">
        <v>0.32916666666666666</v>
      </c>
      <c r="H277" t="s">
        <v>11689</v>
      </c>
      <c r="I277" t="s">
        <v>11690</v>
      </c>
      <c r="J277" t="s">
        <v>11691</v>
      </c>
      <c r="K277" t="s">
        <v>11692</v>
      </c>
      <c r="L277" t="s">
        <v>11693</v>
      </c>
      <c r="M277" t="s">
        <v>10145</v>
      </c>
      <c r="N277" t="s">
        <v>11694</v>
      </c>
      <c r="O277" t="s">
        <v>11695</v>
      </c>
    </row>
    <row r="278" spans="1:16" x14ac:dyDescent="0.3">
      <c r="A278" t="s">
        <v>4323</v>
      </c>
      <c r="B278">
        <v>12</v>
      </c>
      <c r="C278">
        <v>99061</v>
      </c>
      <c r="D278">
        <v>48</v>
      </c>
      <c r="E278" t="s">
        <v>5180</v>
      </c>
      <c r="F278">
        <v>122</v>
      </c>
      <c r="G278">
        <v>0.23750000000000002</v>
      </c>
      <c r="H278" t="s">
        <v>11696</v>
      </c>
      <c r="I278" t="s">
        <v>11697</v>
      </c>
      <c r="J278" t="s">
        <v>11698</v>
      </c>
      <c r="K278" t="s">
        <v>11699</v>
      </c>
      <c r="L278" t="s">
        <v>11700</v>
      </c>
      <c r="M278" t="s">
        <v>10145</v>
      </c>
      <c r="N278" t="s">
        <v>11701</v>
      </c>
      <c r="O278" t="s">
        <v>11702</v>
      </c>
    </row>
    <row r="279" spans="1:16" x14ac:dyDescent="0.3">
      <c r="A279" t="s">
        <v>4327</v>
      </c>
      <c r="B279">
        <v>12</v>
      </c>
      <c r="C279">
        <v>99061</v>
      </c>
      <c r="D279">
        <v>52</v>
      </c>
      <c r="E279" t="s">
        <v>11703</v>
      </c>
      <c r="F279">
        <v>123</v>
      </c>
      <c r="G279">
        <v>0.24074074166666667</v>
      </c>
      <c r="H279" t="s">
        <v>11704</v>
      </c>
      <c r="I279" t="s">
        <v>11705</v>
      </c>
      <c r="J279" t="s">
        <v>11706</v>
      </c>
      <c r="K279" t="s">
        <v>11707</v>
      </c>
      <c r="L279" t="s">
        <v>11708</v>
      </c>
      <c r="M279" t="s">
        <v>10145</v>
      </c>
      <c r="N279" t="s">
        <v>10145</v>
      </c>
      <c r="O279" t="s">
        <v>11709</v>
      </c>
      <c r="P279" t="s">
        <v>11710</v>
      </c>
    </row>
    <row r="280" spans="1:16" x14ac:dyDescent="0.3">
      <c r="A280" t="s">
        <v>4325</v>
      </c>
      <c r="B280">
        <v>12</v>
      </c>
      <c r="C280">
        <v>99061</v>
      </c>
      <c r="D280">
        <v>50</v>
      </c>
      <c r="E280" t="s">
        <v>5184</v>
      </c>
      <c r="F280">
        <v>124</v>
      </c>
      <c r="G280">
        <v>0.26250000000000001</v>
      </c>
      <c r="H280" t="s">
        <v>11711</v>
      </c>
      <c r="I280" t="s">
        <v>11712</v>
      </c>
      <c r="J280" t="s">
        <v>11713</v>
      </c>
      <c r="K280" t="s">
        <v>11714</v>
      </c>
      <c r="L280" t="s">
        <v>11715</v>
      </c>
      <c r="M280" t="s">
        <v>10145</v>
      </c>
      <c r="N280" t="s">
        <v>11716</v>
      </c>
      <c r="O280" t="s">
        <v>11717</v>
      </c>
    </row>
    <row r="281" spans="1:16" x14ac:dyDescent="0.3">
      <c r="A281" t="s">
        <v>4133</v>
      </c>
      <c r="B281">
        <v>12</v>
      </c>
      <c r="C281">
        <v>508009</v>
      </c>
      <c r="D281">
        <v>0</v>
      </c>
      <c r="E281" t="s">
        <v>4991</v>
      </c>
      <c r="F281">
        <v>125</v>
      </c>
      <c r="G281">
        <v>5.8619047633333334</v>
      </c>
      <c r="H281" t="s">
        <v>11718</v>
      </c>
      <c r="I281" t="s">
        <v>11719</v>
      </c>
      <c r="J281" t="s">
        <v>11720</v>
      </c>
      <c r="K281" t="s">
        <v>11721</v>
      </c>
      <c r="L281" t="s">
        <v>11722</v>
      </c>
      <c r="M281" t="s">
        <v>11723</v>
      </c>
      <c r="N281" t="s">
        <v>11724</v>
      </c>
    </row>
    <row r="282" spans="1:16" x14ac:dyDescent="0.3">
      <c r="A282" t="s">
        <v>4277</v>
      </c>
      <c r="B282">
        <v>12</v>
      </c>
      <c r="C282">
        <v>524609</v>
      </c>
      <c r="D282">
        <v>0</v>
      </c>
      <c r="E282" t="s">
        <v>5199</v>
      </c>
      <c r="F282">
        <v>126</v>
      </c>
      <c r="G282">
        <v>6.3187500000000005</v>
      </c>
      <c r="H282" t="s">
        <v>11725</v>
      </c>
      <c r="I282" t="s">
        <v>11726</v>
      </c>
      <c r="J282" t="s">
        <v>11727</v>
      </c>
      <c r="K282" t="s">
        <v>11728</v>
      </c>
      <c r="L282" t="s">
        <v>11729</v>
      </c>
      <c r="M282" t="s">
        <v>10145</v>
      </c>
      <c r="N282" t="s">
        <v>11730</v>
      </c>
      <c r="O282" t="s">
        <v>11731</v>
      </c>
    </row>
    <row r="283" spans="1:16" x14ac:dyDescent="0.3">
      <c r="A283" t="s">
        <v>3329</v>
      </c>
      <c r="B283">
        <v>12</v>
      </c>
      <c r="C283">
        <v>99097</v>
      </c>
      <c r="D283">
        <v>43</v>
      </c>
      <c r="E283" t="s">
        <v>5114</v>
      </c>
      <c r="F283">
        <v>130</v>
      </c>
      <c r="G283">
        <v>3.9729166666666669</v>
      </c>
      <c r="H283" t="s">
        <v>11732</v>
      </c>
      <c r="I283" t="s">
        <v>11733</v>
      </c>
      <c r="J283" t="s">
        <v>11734</v>
      </c>
      <c r="K283" t="s">
        <v>11735</v>
      </c>
      <c r="L283" t="s">
        <v>11736</v>
      </c>
      <c r="M283" t="s">
        <v>11737</v>
      </c>
      <c r="N283" t="s">
        <v>11738</v>
      </c>
      <c r="O283" t="s">
        <v>11739</v>
      </c>
    </row>
    <row r="284" spans="1:16" x14ac:dyDescent="0.3">
      <c r="A284" t="s">
        <v>3473</v>
      </c>
      <c r="B284">
        <v>12</v>
      </c>
      <c r="C284">
        <v>533235</v>
      </c>
      <c r="D284">
        <v>0</v>
      </c>
      <c r="E284" t="s">
        <v>5017</v>
      </c>
      <c r="F284">
        <v>130</v>
      </c>
      <c r="G284">
        <v>7.7404761899999999</v>
      </c>
      <c r="H284" t="s">
        <v>11740</v>
      </c>
      <c r="I284" t="s">
        <v>11741</v>
      </c>
      <c r="J284" t="s">
        <v>11742</v>
      </c>
      <c r="K284" t="s">
        <v>11743</v>
      </c>
      <c r="L284" t="s">
        <v>11744</v>
      </c>
      <c r="M284" t="s">
        <v>11745</v>
      </c>
      <c r="N284" t="s">
        <v>11746</v>
      </c>
    </row>
    <row r="285" spans="1:16" x14ac:dyDescent="0.3">
      <c r="A285" t="s">
        <v>3537</v>
      </c>
      <c r="B285">
        <v>12</v>
      </c>
      <c r="C285">
        <v>533421</v>
      </c>
      <c r="D285">
        <v>0</v>
      </c>
      <c r="E285" t="s">
        <v>5019</v>
      </c>
      <c r="F285">
        <v>135</v>
      </c>
      <c r="G285">
        <v>4.1888888900000003</v>
      </c>
      <c r="H285" t="s">
        <v>11747</v>
      </c>
      <c r="I285" t="s">
        <v>11748</v>
      </c>
      <c r="J285" t="s">
        <v>11749</v>
      </c>
    </row>
    <row r="286" spans="1:16" x14ac:dyDescent="0.3">
      <c r="A286" t="s">
        <v>4454</v>
      </c>
      <c r="B286">
        <v>12</v>
      </c>
      <c r="C286">
        <v>599000</v>
      </c>
      <c r="D286">
        <v>8</v>
      </c>
      <c r="E286" t="s">
        <v>5168</v>
      </c>
      <c r="F286">
        <v>140</v>
      </c>
      <c r="G286">
        <v>2.8037037033333334</v>
      </c>
      <c r="H286" t="s">
        <v>11750</v>
      </c>
      <c r="I286" t="s">
        <v>11751</v>
      </c>
      <c r="J286" t="s">
        <v>11752</v>
      </c>
      <c r="K286" t="s">
        <v>11753</v>
      </c>
      <c r="L286" t="s">
        <v>11754</v>
      </c>
      <c r="M286" t="s">
        <v>11755</v>
      </c>
      <c r="N286" t="s">
        <v>11756</v>
      </c>
      <c r="O286" t="s">
        <v>11757</v>
      </c>
      <c r="P286" t="s">
        <v>11758</v>
      </c>
    </row>
    <row r="287" spans="1:16" x14ac:dyDescent="0.3">
      <c r="A287" t="s">
        <v>4373</v>
      </c>
      <c r="B287">
        <v>12</v>
      </c>
      <c r="C287">
        <v>99033</v>
      </c>
      <c r="D287">
        <v>50</v>
      </c>
      <c r="E287" t="s">
        <v>5175</v>
      </c>
      <c r="F287">
        <v>140</v>
      </c>
      <c r="G287">
        <v>0.19166666666666668</v>
      </c>
      <c r="H287" t="s">
        <v>11759</v>
      </c>
      <c r="I287" t="s">
        <v>11760</v>
      </c>
      <c r="J287" t="s">
        <v>11761</v>
      </c>
      <c r="K287" t="s">
        <v>11762</v>
      </c>
      <c r="L287" t="s">
        <v>11763</v>
      </c>
      <c r="M287" t="s">
        <v>10145</v>
      </c>
      <c r="N287" t="s">
        <v>11764</v>
      </c>
      <c r="O287" t="s">
        <v>11765</v>
      </c>
    </row>
    <row r="288" spans="1:16" x14ac:dyDescent="0.3">
      <c r="A288" t="s">
        <v>4455</v>
      </c>
      <c r="B288">
        <v>12</v>
      </c>
      <c r="C288">
        <v>599000</v>
      </c>
      <c r="D288">
        <v>9</v>
      </c>
      <c r="E288" t="s">
        <v>5292</v>
      </c>
      <c r="F288">
        <v>140</v>
      </c>
      <c r="G288">
        <v>7.7666666666666666</v>
      </c>
      <c r="H288" t="s">
        <v>11766</v>
      </c>
      <c r="I288" t="s">
        <v>11767</v>
      </c>
      <c r="J288" t="s">
        <v>11768</v>
      </c>
      <c r="K288" t="s">
        <v>11769</v>
      </c>
      <c r="L288" t="s">
        <v>11770</v>
      </c>
      <c r="M288" t="s">
        <v>11771</v>
      </c>
      <c r="N288" t="s">
        <v>11772</v>
      </c>
    </row>
    <row r="289" spans="1:16" x14ac:dyDescent="0.3">
      <c r="A289" t="s">
        <v>4453</v>
      </c>
      <c r="B289">
        <v>12</v>
      </c>
      <c r="C289">
        <v>599000</v>
      </c>
      <c r="D289">
        <v>7</v>
      </c>
      <c r="E289" t="s">
        <v>5027</v>
      </c>
      <c r="F289">
        <v>140</v>
      </c>
      <c r="G289">
        <v>6.8976190483333335</v>
      </c>
      <c r="H289" t="s">
        <v>11773</v>
      </c>
      <c r="I289" t="s">
        <v>11774</v>
      </c>
      <c r="J289" t="s">
        <v>11775</v>
      </c>
      <c r="K289" t="s">
        <v>11776</v>
      </c>
      <c r="L289" t="s">
        <v>11777</v>
      </c>
      <c r="M289" t="s">
        <v>11778</v>
      </c>
      <c r="N289" t="s">
        <v>11779</v>
      </c>
    </row>
    <row r="290" spans="1:16" x14ac:dyDescent="0.3">
      <c r="A290" t="s">
        <v>3123</v>
      </c>
      <c r="B290">
        <v>12</v>
      </c>
      <c r="C290">
        <v>532100</v>
      </c>
      <c r="D290">
        <v>0</v>
      </c>
      <c r="E290" t="s">
        <v>5015</v>
      </c>
      <c r="F290">
        <v>142</v>
      </c>
      <c r="G290">
        <v>5.0333333333333332</v>
      </c>
      <c r="H290" t="s">
        <v>11780</v>
      </c>
      <c r="I290" t="s">
        <v>11781</v>
      </c>
      <c r="J290" t="s">
        <v>11782</v>
      </c>
    </row>
    <row r="291" spans="1:16" x14ac:dyDescent="0.3">
      <c r="A291" t="s">
        <v>4242</v>
      </c>
      <c r="B291">
        <v>12</v>
      </c>
      <c r="C291">
        <v>521644</v>
      </c>
      <c r="D291">
        <v>0</v>
      </c>
      <c r="E291" t="s">
        <v>5123</v>
      </c>
      <c r="F291">
        <v>142</v>
      </c>
      <c r="G291">
        <v>2.4333333333333336</v>
      </c>
      <c r="H291" t="s">
        <v>11783</v>
      </c>
      <c r="I291" t="s">
        <v>11784</v>
      </c>
    </row>
    <row r="292" spans="1:16" x14ac:dyDescent="0.3">
      <c r="A292" t="s">
        <v>3339</v>
      </c>
      <c r="B292">
        <v>12</v>
      </c>
      <c r="C292">
        <v>99097</v>
      </c>
      <c r="D292">
        <v>45</v>
      </c>
      <c r="E292" t="s">
        <v>4975</v>
      </c>
      <c r="F292">
        <v>145</v>
      </c>
      <c r="G292">
        <v>5.9452380966666665</v>
      </c>
      <c r="H292" t="s">
        <v>11785</v>
      </c>
      <c r="I292" t="s">
        <v>11786</v>
      </c>
      <c r="J292" t="s">
        <v>11787</v>
      </c>
      <c r="K292" t="s">
        <v>11788</v>
      </c>
      <c r="L292" t="s">
        <v>11789</v>
      </c>
      <c r="M292" t="s">
        <v>11790</v>
      </c>
      <c r="N292" t="s">
        <v>11791</v>
      </c>
    </row>
    <row r="293" spans="1:16" x14ac:dyDescent="0.3">
      <c r="A293" t="s">
        <v>4547</v>
      </c>
      <c r="B293">
        <v>12</v>
      </c>
      <c r="C293">
        <v>530609</v>
      </c>
      <c r="D293">
        <v>0</v>
      </c>
      <c r="E293" t="s">
        <v>5146</v>
      </c>
      <c r="F293">
        <v>148</v>
      </c>
      <c r="G293">
        <v>3.2124999999999999</v>
      </c>
      <c r="H293" t="s">
        <v>11792</v>
      </c>
      <c r="I293" t="s">
        <v>11793</v>
      </c>
      <c r="J293" t="s">
        <v>11794</v>
      </c>
      <c r="K293" t="s">
        <v>11795</v>
      </c>
    </row>
    <row r="294" spans="1:16" x14ac:dyDescent="0.3">
      <c r="A294" t="s">
        <v>4404</v>
      </c>
      <c r="B294">
        <v>12</v>
      </c>
      <c r="C294">
        <v>99059</v>
      </c>
      <c r="D294">
        <v>4</v>
      </c>
      <c r="E294" t="s">
        <v>5104</v>
      </c>
      <c r="F294">
        <v>150</v>
      </c>
      <c r="G294">
        <v>4.6875</v>
      </c>
      <c r="H294" t="s">
        <v>11796</v>
      </c>
      <c r="I294" t="s">
        <v>11797</v>
      </c>
      <c r="J294" t="s">
        <v>11798</v>
      </c>
      <c r="K294" t="s">
        <v>11799</v>
      </c>
      <c r="L294" t="s">
        <v>11800</v>
      </c>
      <c r="M294" t="s">
        <v>11801</v>
      </c>
      <c r="N294" t="s">
        <v>11802</v>
      </c>
      <c r="O294" t="s">
        <v>11803</v>
      </c>
    </row>
    <row r="295" spans="1:16" x14ac:dyDescent="0.3">
      <c r="A295" t="s">
        <v>3118</v>
      </c>
      <c r="B295">
        <v>12</v>
      </c>
      <c r="C295">
        <v>532062</v>
      </c>
      <c r="D295">
        <v>0</v>
      </c>
      <c r="E295" t="s">
        <v>5218</v>
      </c>
      <c r="F295">
        <v>150</v>
      </c>
      <c r="G295">
        <v>5.8520833333333337</v>
      </c>
      <c r="H295" t="s">
        <v>11804</v>
      </c>
      <c r="I295" t="s">
        <v>11805</v>
      </c>
      <c r="J295" t="s">
        <v>11806</v>
      </c>
      <c r="K295" t="s">
        <v>11807</v>
      </c>
      <c r="L295" t="s">
        <v>11808</v>
      </c>
      <c r="M295" t="s">
        <v>10145</v>
      </c>
      <c r="N295" t="s">
        <v>11809</v>
      </c>
      <c r="O295" t="s">
        <v>11810</v>
      </c>
    </row>
    <row r="296" spans="1:16" x14ac:dyDescent="0.3">
      <c r="A296" t="s">
        <v>3447</v>
      </c>
      <c r="B296">
        <v>12</v>
      </c>
      <c r="C296">
        <v>533124</v>
      </c>
      <c r="D296">
        <v>0</v>
      </c>
      <c r="E296" t="s">
        <v>5157</v>
      </c>
      <c r="F296">
        <v>152</v>
      </c>
      <c r="G296">
        <v>1.7166666666666668</v>
      </c>
      <c r="H296" t="s">
        <v>11811</v>
      </c>
      <c r="I296" t="s">
        <v>11812</v>
      </c>
    </row>
    <row r="297" spans="1:16" x14ac:dyDescent="0.3">
      <c r="A297" t="s">
        <v>3082</v>
      </c>
      <c r="B297">
        <v>12</v>
      </c>
      <c r="C297">
        <v>531805</v>
      </c>
      <c r="D297">
        <v>0</v>
      </c>
      <c r="E297" t="s">
        <v>5214</v>
      </c>
      <c r="F297">
        <v>152</v>
      </c>
      <c r="G297">
        <v>6.0583333333333336</v>
      </c>
      <c r="H297" t="s">
        <v>11813</v>
      </c>
      <c r="I297" t="s">
        <v>11814</v>
      </c>
      <c r="J297" t="s">
        <v>11815</v>
      </c>
      <c r="K297" t="s">
        <v>11816</v>
      </c>
    </row>
    <row r="298" spans="1:16" x14ac:dyDescent="0.3">
      <c r="A298" t="s">
        <v>3527</v>
      </c>
      <c r="B298">
        <v>12</v>
      </c>
      <c r="C298">
        <v>533394</v>
      </c>
      <c r="D298">
        <v>0</v>
      </c>
      <c r="E298" t="s">
        <v>5232</v>
      </c>
      <c r="F298">
        <v>153</v>
      </c>
      <c r="G298">
        <v>2.5055555566666667</v>
      </c>
      <c r="H298" t="s">
        <v>11817</v>
      </c>
      <c r="I298" t="s">
        <v>11818</v>
      </c>
      <c r="J298" t="s">
        <v>11819</v>
      </c>
      <c r="K298" t="s">
        <v>11820</v>
      </c>
      <c r="L298" t="s">
        <v>11821</v>
      </c>
      <c r="M298" t="s">
        <v>11822</v>
      </c>
      <c r="N298" t="s">
        <v>10145</v>
      </c>
      <c r="O298" t="s">
        <v>11823</v>
      </c>
      <c r="P298" t="s">
        <v>11824</v>
      </c>
    </row>
    <row r="299" spans="1:16" x14ac:dyDescent="0.3">
      <c r="A299" t="s">
        <v>3109</v>
      </c>
      <c r="B299">
        <v>12</v>
      </c>
      <c r="C299">
        <v>532009</v>
      </c>
      <c r="D299">
        <v>0</v>
      </c>
      <c r="E299" t="s">
        <v>5150</v>
      </c>
      <c r="F299">
        <v>160</v>
      </c>
      <c r="G299">
        <v>4.677083333333333</v>
      </c>
      <c r="H299" t="s">
        <v>11825</v>
      </c>
      <c r="I299" t="s">
        <v>11826</v>
      </c>
      <c r="J299" t="s">
        <v>11827</v>
      </c>
      <c r="K299" t="s">
        <v>11828</v>
      </c>
      <c r="L299" t="s">
        <v>11829</v>
      </c>
      <c r="M299" t="s">
        <v>11830</v>
      </c>
      <c r="N299" t="s">
        <v>11831</v>
      </c>
      <c r="O299" t="s">
        <v>11832</v>
      </c>
    </row>
    <row r="300" spans="1:16" x14ac:dyDescent="0.3">
      <c r="A300" t="s">
        <v>3395</v>
      </c>
      <c r="B300">
        <v>12</v>
      </c>
      <c r="C300">
        <v>533082</v>
      </c>
      <c r="D300">
        <v>0</v>
      </c>
      <c r="E300" t="s">
        <v>5288</v>
      </c>
      <c r="F300">
        <v>160</v>
      </c>
      <c r="G300">
        <v>6.4547619033333339</v>
      </c>
      <c r="H300" t="s">
        <v>11833</v>
      </c>
      <c r="I300" t="s">
        <v>11834</v>
      </c>
      <c r="J300" t="s">
        <v>11835</v>
      </c>
      <c r="K300" t="s">
        <v>11836</v>
      </c>
      <c r="L300" t="s">
        <v>11837</v>
      </c>
      <c r="M300" t="s">
        <v>11838</v>
      </c>
      <c r="N300" t="s">
        <v>11839</v>
      </c>
    </row>
    <row r="301" spans="1:16" x14ac:dyDescent="0.3">
      <c r="A301" t="s">
        <v>4563</v>
      </c>
      <c r="B301">
        <v>12</v>
      </c>
      <c r="C301">
        <v>530739</v>
      </c>
      <c r="D301">
        <v>0</v>
      </c>
      <c r="E301" t="s">
        <v>5008</v>
      </c>
      <c r="F301">
        <v>160</v>
      </c>
      <c r="G301">
        <v>2.5785714300000002</v>
      </c>
      <c r="H301" t="s">
        <v>11840</v>
      </c>
      <c r="I301" t="s">
        <v>11841</v>
      </c>
      <c r="J301" t="s">
        <v>11842</v>
      </c>
      <c r="K301" t="s">
        <v>11843</v>
      </c>
      <c r="L301" t="s">
        <v>11844</v>
      </c>
      <c r="M301" t="s">
        <v>11845</v>
      </c>
      <c r="N301" t="s">
        <v>11846</v>
      </c>
    </row>
    <row r="302" spans="1:16" x14ac:dyDescent="0.3">
      <c r="A302" t="s">
        <v>3515</v>
      </c>
      <c r="B302">
        <v>12</v>
      </c>
      <c r="C302">
        <v>533345</v>
      </c>
      <c r="D302">
        <v>0</v>
      </c>
      <c r="E302" t="s">
        <v>5230</v>
      </c>
      <c r="F302">
        <v>160</v>
      </c>
      <c r="G302">
        <v>6.1000000000000005</v>
      </c>
      <c r="H302" t="s">
        <v>11847</v>
      </c>
      <c r="I302" t="s">
        <v>11848</v>
      </c>
      <c r="J302" t="s">
        <v>10145</v>
      </c>
      <c r="K302" t="s">
        <v>11849</v>
      </c>
    </row>
    <row r="303" spans="1:16" x14ac:dyDescent="0.3">
      <c r="A303" t="s">
        <v>3266</v>
      </c>
      <c r="B303">
        <v>12</v>
      </c>
      <c r="C303">
        <v>523798</v>
      </c>
      <c r="D303">
        <v>0</v>
      </c>
      <c r="E303" t="s">
        <v>5125</v>
      </c>
      <c r="F303">
        <v>165</v>
      </c>
      <c r="G303">
        <v>4.8624999999999998</v>
      </c>
      <c r="H303" t="s">
        <v>11850</v>
      </c>
      <c r="I303" t="s">
        <v>11851</v>
      </c>
      <c r="J303" t="s">
        <v>11852</v>
      </c>
      <c r="K303" t="s">
        <v>11853</v>
      </c>
    </row>
    <row r="304" spans="1:16" x14ac:dyDescent="0.3">
      <c r="A304" t="s">
        <v>4278</v>
      </c>
      <c r="B304">
        <v>12</v>
      </c>
      <c r="C304">
        <v>525341</v>
      </c>
      <c r="D304">
        <v>0</v>
      </c>
      <c r="E304" t="s">
        <v>5138</v>
      </c>
      <c r="F304">
        <v>170</v>
      </c>
      <c r="G304">
        <v>8.8708333333333336</v>
      </c>
      <c r="H304" t="s">
        <v>11854</v>
      </c>
      <c r="I304" t="s">
        <v>11855</v>
      </c>
      <c r="J304" t="s">
        <v>11856</v>
      </c>
      <c r="K304" t="s">
        <v>11857</v>
      </c>
      <c r="L304" t="s">
        <v>11858</v>
      </c>
      <c r="M304" t="s">
        <v>11859</v>
      </c>
      <c r="N304" t="s">
        <v>11860</v>
      </c>
      <c r="O304" t="s">
        <v>11861</v>
      </c>
    </row>
    <row r="305" spans="1:15" x14ac:dyDescent="0.3">
      <c r="A305" t="s">
        <v>4411</v>
      </c>
      <c r="B305">
        <v>12</v>
      </c>
      <c r="C305">
        <v>99061</v>
      </c>
      <c r="D305">
        <v>196</v>
      </c>
      <c r="E305" t="s">
        <v>11862</v>
      </c>
      <c r="F305">
        <v>170</v>
      </c>
      <c r="G305">
        <v>9.5047619033333337</v>
      </c>
      <c r="H305" t="s">
        <v>11863</v>
      </c>
      <c r="I305" t="s">
        <v>11864</v>
      </c>
      <c r="J305" t="s">
        <v>11865</v>
      </c>
      <c r="K305" t="s">
        <v>11866</v>
      </c>
      <c r="L305" t="s">
        <v>11867</v>
      </c>
      <c r="M305" t="s">
        <v>11868</v>
      </c>
      <c r="N305" t="s">
        <v>11869</v>
      </c>
    </row>
    <row r="306" spans="1:15" x14ac:dyDescent="0.3">
      <c r="A306" t="s">
        <v>4413</v>
      </c>
      <c r="B306">
        <v>12</v>
      </c>
      <c r="C306">
        <v>528595</v>
      </c>
      <c r="D306">
        <v>0</v>
      </c>
      <c r="E306" t="s">
        <v>5006</v>
      </c>
      <c r="F306">
        <v>170</v>
      </c>
      <c r="G306">
        <v>15.75</v>
      </c>
      <c r="H306" t="s">
        <v>11870</v>
      </c>
      <c r="I306" t="s">
        <v>11871</v>
      </c>
      <c r="J306" t="s">
        <v>11872</v>
      </c>
      <c r="K306" t="s">
        <v>11873</v>
      </c>
      <c r="L306" t="s">
        <v>11874</v>
      </c>
      <c r="M306" t="s">
        <v>11875</v>
      </c>
      <c r="N306" t="s">
        <v>11876</v>
      </c>
    </row>
    <row r="307" spans="1:15" x14ac:dyDescent="0.3">
      <c r="A307" t="s">
        <v>4052</v>
      </c>
      <c r="B307">
        <v>12</v>
      </c>
      <c r="C307">
        <v>533429</v>
      </c>
      <c r="D307">
        <v>0</v>
      </c>
      <c r="E307" t="s">
        <v>5234</v>
      </c>
      <c r="F307">
        <v>170</v>
      </c>
      <c r="G307">
        <v>7.4333333333333336</v>
      </c>
      <c r="H307" t="s">
        <v>11877</v>
      </c>
      <c r="I307" t="s">
        <v>11878</v>
      </c>
      <c r="J307" t="s">
        <v>10145</v>
      </c>
      <c r="K307" t="s">
        <v>11879</v>
      </c>
    </row>
    <row r="308" spans="1:15" x14ac:dyDescent="0.3">
      <c r="A308" t="s">
        <v>4248</v>
      </c>
      <c r="B308">
        <v>12</v>
      </c>
      <c r="C308">
        <v>99098</v>
      </c>
      <c r="D308">
        <v>2</v>
      </c>
      <c r="E308" t="s">
        <v>4987</v>
      </c>
      <c r="F308">
        <v>175</v>
      </c>
      <c r="G308">
        <v>40.704761904999998</v>
      </c>
      <c r="H308" t="s">
        <v>11880</v>
      </c>
      <c r="I308" t="s">
        <v>11881</v>
      </c>
      <c r="J308" t="s">
        <v>11882</v>
      </c>
      <c r="K308" t="s">
        <v>11883</v>
      </c>
      <c r="L308" t="s">
        <v>11884</v>
      </c>
      <c r="M308" t="s">
        <v>11885</v>
      </c>
      <c r="N308" t="s">
        <v>11886</v>
      </c>
    </row>
    <row r="309" spans="1:15" x14ac:dyDescent="0.3">
      <c r="A309" t="s">
        <v>4177</v>
      </c>
      <c r="B309">
        <v>12</v>
      </c>
      <c r="C309">
        <v>99098</v>
      </c>
      <c r="D309">
        <v>1</v>
      </c>
      <c r="E309" t="s">
        <v>4985</v>
      </c>
      <c r="F309">
        <v>180</v>
      </c>
      <c r="G309">
        <v>0.38571428499999999</v>
      </c>
      <c r="H309" t="s">
        <v>11887</v>
      </c>
      <c r="I309" t="s">
        <v>11888</v>
      </c>
      <c r="J309" t="s">
        <v>11889</v>
      </c>
      <c r="K309" t="s">
        <v>11890</v>
      </c>
      <c r="L309" t="s">
        <v>11891</v>
      </c>
      <c r="M309" t="s">
        <v>11892</v>
      </c>
      <c r="N309" t="s">
        <v>11893</v>
      </c>
    </row>
    <row r="310" spans="1:15" x14ac:dyDescent="0.3">
      <c r="A310" t="s">
        <v>3009</v>
      </c>
      <c r="B310">
        <v>12</v>
      </c>
      <c r="C310">
        <v>531450</v>
      </c>
      <c r="D310">
        <v>0</v>
      </c>
      <c r="E310" t="s">
        <v>5091</v>
      </c>
      <c r="F310">
        <v>180</v>
      </c>
      <c r="G310">
        <v>4.583333333333333</v>
      </c>
      <c r="H310" t="s">
        <v>11894</v>
      </c>
      <c r="I310" t="s">
        <v>11895</v>
      </c>
      <c r="J310" t="s">
        <v>11896</v>
      </c>
      <c r="K310" t="s">
        <v>11897</v>
      </c>
      <c r="L310" t="s">
        <v>11898</v>
      </c>
      <c r="M310" t="s">
        <v>11899</v>
      </c>
      <c r="N310" t="s">
        <v>11900</v>
      </c>
    </row>
    <row r="311" spans="1:15" x14ac:dyDescent="0.3">
      <c r="A311" t="s">
        <v>3510</v>
      </c>
      <c r="B311">
        <v>12</v>
      </c>
      <c r="C311">
        <v>533328</v>
      </c>
      <c r="D311">
        <v>0</v>
      </c>
      <c r="E311" t="s">
        <v>5228</v>
      </c>
      <c r="F311">
        <v>180</v>
      </c>
      <c r="G311">
        <v>2.3291666666666666</v>
      </c>
      <c r="H311" t="s">
        <v>11901</v>
      </c>
      <c r="I311" t="s">
        <v>11902</v>
      </c>
      <c r="J311" t="s">
        <v>10145</v>
      </c>
      <c r="K311" t="s">
        <v>11903</v>
      </c>
    </row>
    <row r="312" spans="1:15" x14ac:dyDescent="0.3">
      <c r="A312" t="s">
        <v>3036</v>
      </c>
      <c r="B312">
        <v>12</v>
      </c>
      <c r="C312">
        <v>99035</v>
      </c>
      <c r="D312">
        <v>62</v>
      </c>
      <c r="E312" t="s">
        <v>5577</v>
      </c>
      <c r="F312">
        <v>180</v>
      </c>
      <c r="G312">
        <v>4.9333333333333336</v>
      </c>
      <c r="H312" t="s">
        <v>11904</v>
      </c>
      <c r="I312" t="s">
        <v>11905</v>
      </c>
    </row>
    <row r="313" spans="1:15" x14ac:dyDescent="0.3">
      <c r="A313" t="s">
        <v>4135</v>
      </c>
      <c r="B313">
        <v>12</v>
      </c>
      <c r="C313">
        <v>99098</v>
      </c>
      <c r="D313">
        <v>0</v>
      </c>
      <c r="E313" t="s">
        <v>4982</v>
      </c>
      <c r="F313">
        <v>185</v>
      </c>
      <c r="G313">
        <v>5.1452380949999998</v>
      </c>
      <c r="H313" t="s">
        <v>11906</v>
      </c>
      <c r="I313" t="s">
        <v>11907</v>
      </c>
      <c r="J313" t="s">
        <v>11908</v>
      </c>
      <c r="K313" t="s">
        <v>11909</v>
      </c>
      <c r="L313" t="s">
        <v>11910</v>
      </c>
      <c r="M313" t="s">
        <v>11911</v>
      </c>
      <c r="N313" t="s">
        <v>11912</v>
      </c>
    </row>
    <row r="314" spans="1:15" x14ac:dyDescent="0.3">
      <c r="A314" t="s">
        <v>4305</v>
      </c>
      <c r="B314">
        <v>12</v>
      </c>
      <c r="C314">
        <v>99061</v>
      </c>
      <c r="D314">
        <v>28</v>
      </c>
      <c r="E314" t="s">
        <v>5250</v>
      </c>
      <c r="F314">
        <v>200</v>
      </c>
      <c r="G314">
        <v>3.4083333333333332</v>
      </c>
      <c r="H314" t="s">
        <v>11913</v>
      </c>
      <c r="I314" t="s">
        <v>11914</v>
      </c>
      <c r="J314" t="s">
        <v>11915</v>
      </c>
      <c r="K314" t="s">
        <v>11916</v>
      </c>
      <c r="L314" t="s">
        <v>11917</v>
      </c>
      <c r="M314" t="s">
        <v>11918</v>
      </c>
      <c r="N314" t="s">
        <v>11919</v>
      </c>
      <c r="O314" t="s">
        <v>11920</v>
      </c>
    </row>
    <row r="315" spans="1:15" x14ac:dyDescent="0.3">
      <c r="A315" t="s">
        <v>4304</v>
      </c>
      <c r="B315">
        <v>12</v>
      </c>
      <c r="C315">
        <v>99061</v>
      </c>
      <c r="D315">
        <v>27</v>
      </c>
      <c r="E315" t="s">
        <v>5248</v>
      </c>
      <c r="F315">
        <v>200</v>
      </c>
      <c r="G315">
        <v>12.471428571666667</v>
      </c>
      <c r="H315" t="s">
        <v>11921</v>
      </c>
      <c r="I315" t="s">
        <v>11922</v>
      </c>
      <c r="J315" t="s">
        <v>11923</v>
      </c>
      <c r="K315" t="s">
        <v>11924</v>
      </c>
      <c r="L315" t="s">
        <v>11925</v>
      </c>
      <c r="M315" t="s">
        <v>11926</v>
      </c>
      <c r="N315" t="s">
        <v>11927</v>
      </c>
    </row>
    <row r="316" spans="1:15" x14ac:dyDescent="0.3">
      <c r="A316" t="s">
        <v>4385</v>
      </c>
      <c r="B316">
        <v>12</v>
      </c>
      <c r="C316">
        <v>527989</v>
      </c>
      <c r="D316">
        <v>0</v>
      </c>
      <c r="E316" t="s">
        <v>5204</v>
      </c>
      <c r="F316">
        <v>200</v>
      </c>
      <c r="G316">
        <v>4.3375000000000004</v>
      </c>
      <c r="H316" t="s">
        <v>11928</v>
      </c>
      <c r="I316" t="s">
        <v>11929</v>
      </c>
      <c r="J316" t="s">
        <v>10145</v>
      </c>
      <c r="K316" t="s">
        <v>11930</v>
      </c>
    </row>
    <row r="317" spans="1:15" x14ac:dyDescent="0.3">
      <c r="A317" t="s">
        <v>3113</v>
      </c>
      <c r="B317">
        <v>12</v>
      </c>
      <c r="C317">
        <v>532029</v>
      </c>
      <c r="D317">
        <v>0</v>
      </c>
      <c r="E317" t="s">
        <v>5216</v>
      </c>
      <c r="F317">
        <v>210</v>
      </c>
      <c r="G317">
        <v>5.8708333333333336</v>
      </c>
      <c r="H317" t="s">
        <v>11931</v>
      </c>
      <c r="I317" t="s">
        <v>11932</v>
      </c>
      <c r="J317" t="s">
        <v>11933</v>
      </c>
      <c r="K317" t="s">
        <v>11934</v>
      </c>
      <c r="L317" t="s">
        <v>11935</v>
      </c>
      <c r="M317" t="s">
        <v>10145</v>
      </c>
      <c r="N317" t="s">
        <v>11936</v>
      </c>
      <c r="O317" t="s">
        <v>11937</v>
      </c>
    </row>
    <row r="318" spans="1:15" x14ac:dyDescent="0.3">
      <c r="A318" t="s">
        <v>4573</v>
      </c>
      <c r="B318">
        <v>12</v>
      </c>
      <c r="C318">
        <v>530870</v>
      </c>
      <c r="D318">
        <v>0</v>
      </c>
      <c r="E318" t="s">
        <v>5282</v>
      </c>
      <c r="F318">
        <v>220</v>
      </c>
      <c r="G318">
        <v>9.6190476183333331</v>
      </c>
      <c r="H318" t="s">
        <v>11938</v>
      </c>
      <c r="I318" t="s">
        <v>11939</v>
      </c>
      <c r="J318" t="s">
        <v>11940</v>
      </c>
      <c r="K318" t="s">
        <v>11941</v>
      </c>
      <c r="L318" t="s">
        <v>11942</v>
      </c>
      <c r="M318" t="s">
        <v>11943</v>
      </c>
      <c r="N318" t="s">
        <v>11944</v>
      </c>
    </row>
    <row r="319" spans="1:15" x14ac:dyDescent="0.3">
      <c r="A319" t="s">
        <v>3081</v>
      </c>
      <c r="B319">
        <v>12</v>
      </c>
      <c r="C319">
        <v>531798</v>
      </c>
      <c r="D319">
        <v>0</v>
      </c>
      <c r="E319" t="s">
        <v>5212</v>
      </c>
      <c r="F319">
        <v>245</v>
      </c>
      <c r="G319">
        <v>4.1416666666666666</v>
      </c>
      <c r="H319" t="s">
        <v>11945</v>
      </c>
      <c r="I319" t="s">
        <v>11946</v>
      </c>
    </row>
    <row r="320" spans="1:15" x14ac:dyDescent="0.3">
      <c r="A320" t="s">
        <v>3208</v>
      </c>
      <c r="B320">
        <v>12</v>
      </c>
      <c r="C320">
        <v>532591</v>
      </c>
      <c r="D320">
        <v>0</v>
      </c>
      <c r="E320" t="s">
        <v>5224</v>
      </c>
      <c r="F320">
        <v>245</v>
      </c>
      <c r="G320">
        <v>5.5</v>
      </c>
      <c r="H320" t="s">
        <v>11947</v>
      </c>
      <c r="I320" t="s">
        <v>11948</v>
      </c>
    </row>
    <row r="321" spans="1:20" x14ac:dyDescent="0.3">
      <c r="A321" t="s">
        <v>4136</v>
      </c>
      <c r="B321">
        <v>21</v>
      </c>
      <c r="C321">
        <v>508923</v>
      </c>
      <c r="D321">
        <v>0</v>
      </c>
      <c r="E321" t="s">
        <v>11949</v>
      </c>
      <c r="F321">
        <v>1</v>
      </c>
      <c r="G321">
        <v>0</v>
      </c>
      <c r="H321" t="s">
        <v>11950</v>
      </c>
      <c r="I321" t="s">
        <v>11951</v>
      </c>
      <c r="J321" t="s">
        <v>11952</v>
      </c>
      <c r="K321" t="s">
        <v>11953</v>
      </c>
      <c r="L321" t="s">
        <v>11954</v>
      </c>
      <c r="M321" t="s">
        <v>11955</v>
      </c>
      <c r="N321" t="s">
        <v>11955</v>
      </c>
      <c r="O321" t="s">
        <v>11956</v>
      </c>
      <c r="P321" t="s">
        <v>11957</v>
      </c>
      <c r="Q321" t="s">
        <v>11957</v>
      </c>
      <c r="R321" t="s">
        <v>11958</v>
      </c>
      <c r="S321" t="s">
        <v>11959</v>
      </c>
      <c r="T321" t="s">
        <v>10145</v>
      </c>
    </row>
    <row r="322" spans="1:20" x14ac:dyDescent="0.3">
      <c r="A322" t="s">
        <v>11960</v>
      </c>
      <c r="B322">
        <v>21</v>
      </c>
      <c r="C322">
        <v>508961</v>
      </c>
      <c r="D322">
        <v>0</v>
      </c>
      <c r="E322" t="s">
        <v>11961</v>
      </c>
      <c r="F322">
        <v>1</v>
      </c>
      <c r="G322">
        <v>0</v>
      </c>
      <c r="H322" t="s">
        <v>11950</v>
      </c>
      <c r="I322" t="s">
        <v>11962</v>
      </c>
      <c r="J322" t="s">
        <v>11963</v>
      </c>
      <c r="K322" t="s">
        <v>11964</v>
      </c>
      <c r="L322" t="s">
        <v>11954</v>
      </c>
      <c r="M322" t="s">
        <v>11965</v>
      </c>
      <c r="N322" t="s">
        <v>11966</v>
      </c>
    </row>
    <row r="323" spans="1:20" x14ac:dyDescent="0.3">
      <c r="A323" t="s">
        <v>4093</v>
      </c>
      <c r="B323">
        <v>21</v>
      </c>
      <c r="C323">
        <v>633488</v>
      </c>
      <c r="D323">
        <v>3</v>
      </c>
      <c r="E323" t="s">
        <v>11967</v>
      </c>
      <c r="F323">
        <v>1</v>
      </c>
      <c r="G323">
        <v>0</v>
      </c>
      <c r="H323" t="s">
        <v>11950</v>
      </c>
      <c r="I323" t="s">
        <v>11962</v>
      </c>
      <c r="J323" t="s">
        <v>11963</v>
      </c>
      <c r="K323" t="s">
        <v>11964</v>
      </c>
      <c r="L323" t="s">
        <v>11954</v>
      </c>
      <c r="M323" t="s">
        <v>11965</v>
      </c>
      <c r="N323" t="s">
        <v>11968</v>
      </c>
      <c r="O323" t="s">
        <v>11968</v>
      </c>
      <c r="P323" t="s">
        <v>11966</v>
      </c>
    </row>
    <row r="324" spans="1:20" x14ac:dyDescent="0.3">
      <c r="A324" t="s">
        <v>4096</v>
      </c>
      <c r="B324">
        <v>21</v>
      </c>
      <c r="C324">
        <v>533508</v>
      </c>
      <c r="D324">
        <v>0</v>
      </c>
      <c r="E324" t="s">
        <v>11969</v>
      </c>
      <c r="F324">
        <v>1</v>
      </c>
      <c r="G324">
        <v>0</v>
      </c>
      <c r="H324" t="s">
        <v>11095</v>
      </c>
      <c r="I324" t="s">
        <v>10700</v>
      </c>
      <c r="J324" t="s">
        <v>11970</v>
      </c>
      <c r="K324" t="s">
        <v>11955</v>
      </c>
    </row>
    <row r="325" spans="1:20" x14ac:dyDescent="0.3">
      <c r="A325" t="s">
        <v>11971</v>
      </c>
      <c r="B325">
        <v>21</v>
      </c>
      <c r="C325">
        <v>508923</v>
      </c>
      <c r="D325">
        <v>2</v>
      </c>
      <c r="E325" t="s">
        <v>11972</v>
      </c>
      <c r="F325">
        <v>1</v>
      </c>
      <c r="G325">
        <v>0</v>
      </c>
      <c r="H325" t="s">
        <v>11962</v>
      </c>
      <c r="I325" t="s">
        <v>11963</v>
      </c>
    </row>
    <row r="326" spans="1:20" x14ac:dyDescent="0.3">
      <c r="A326" t="s">
        <v>4134</v>
      </c>
      <c r="B326">
        <v>21</v>
      </c>
      <c r="C326">
        <v>508325</v>
      </c>
      <c r="D326">
        <v>0</v>
      </c>
      <c r="E326" t="s">
        <v>11973</v>
      </c>
      <c r="F326">
        <v>1</v>
      </c>
      <c r="G326">
        <v>4.1583333333333332</v>
      </c>
      <c r="H326" t="s">
        <v>11974</v>
      </c>
      <c r="I326" t="s">
        <v>11975</v>
      </c>
    </row>
    <row r="327" spans="1:20" x14ac:dyDescent="0.3">
      <c r="A327" t="s">
        <v>11976</v>
      </c>
      <c r="B327">
        <v>24</v>
      </c>
      <c r="C327">
        <v>528813</v>
      </c>
      <c r="D327">
        <v>0</v>
      </c>
      <c r="E327" t="s">
        <v>11977</v>
      </c>
      <c r="F327">
        <v>1</v>
      </c>
      <c r="G327">
        <v>0</v>
      </c>
      <c r="H327" t="s">
        <v>11963</v>
      </c>
      <c r="I327" t="s">
        <v>11962</v>
      </c>
    </row>
    <row r="328" spans="1:20" x14ac:dyDescent="0.3">
      <c r="A328" t="s">
        <v>3145</v>
      </c>
      <c r="B328">
        <v>47</v>
      </c>
      <c r="C328">
        <v>532215</v>
      </c>
      <c r="D328">
        <v>0</v>
      </c>
      <c r="E328" t="s">
        <v>5554</v>
      </c>
      <c r="F328">
        <v>1</v>
      </c>
      <c r="G328">
        <v>0</v>
      </c>
      <c r="H328" t="s">
        <v>11095</v>
      </c>
    </row>
    <row r="329" spans="1:20" x14ac:dyDescent="0.3">
      <c r="A329" t="s">
        <v>3494</v>
      </c>
      <c r="B329">
        <v>47</v>
      </c>
      <c r="C329">
        <v>533295</v>
      </c>
      <c r="D329">
        <v>0</v>
      </c>
      <c r="E329" t="s">
        <v>11978</v>
      </c>
      <c r="F329">
        <v>1</v>
      </c>
      <c r="G329">
        <v>0</v>
      </c>
      <c r="H329" t="s">
        <v>11979</v>
      </c>
    </row>
    <row r="330" spans="1:20" x14ac:dyDescent="0.3">
      <c r="A330" t="s">
        <v>3046</v>
      </c>
      <c r="B330">
        <v>47</v>
      </c>
      <c r="C330">
        <v>99035</v>
      </c>
      <c r="D330">
        <v>74</v>
      </c>
      <c r="E330" t="s">
        <v>5854</v>
      </c>
      <c r="F330">
        <v>1</v>
      </c>
      <c r="G330">
        <v>0</v>
      </c>
      <c r="H330" t="s">
        <v>11096</v>
      </c>
    </row>
    <row r="331" spans="1:20" x14ac:dyDescent="0.3">
      <c r="A331" t="s">
        <v>3047</v>
      </c>
      <c r="B331">
        <v>47</v>
      </c>
      <c r="C331">
        <v>99035</v>
      </c>
      <c r="D331">
        <v>75</v>
      </c>
      <c r="E331" t="s">
        <v>6305</v>
      </c>
      <c r="F331">
        <v>1</v>
      </c>
      <c r="G331">
        <v>0</v>
      </c>
      <c r="H331" t="s">
        <v>11096</v>
      </c>
    </row>
    <row r="332" spans="1:20" x14ac:dyDescent="0.3">
      <c r="A332" t="s">
        <v>3048</v>
      </c>
      <c r="B332">
        <v>47</v>
      </c>
      <c r="C332">
        <v>99035</v>
      </c>
      <c r="D332">
        <v>77</v>
      </c>
      <c r="E332" t="s">
        <v>6307</v>
      </c>
      <c r="F332">
        <v>1</v>
      </c>
      <c r="G332">
        <v>0</v>
      </c>
      <c r="H332" t="s">
        <v>11096</v>
      </c>
    </row>
    <row r="333" spans="1:20" x14ac:dyDescent="0.3">
      <c r="A333" t="s">
        <v>3049</v>
      </c>
      <c r="B333">
        <v>47</v>
      </c>
      <c r="C333">
        <v>99035</v>
      </c>
      <c r="D333">
        <v>78</v>
      </c>
      <c r="E333" t="s">
        <v>6310</v>
      </c>
      <c r="F333">
        <v>1</v>
      </c>
      <c r="G333">
        <v>0</v>
      </c>
      <c r="H333" t="s">
        <v>11096</v>
      </c>
      <c r="I333" t="s">
        <v>11138</v>
      </c>
    </row>
    <row r="334" spans="1:20" x14ac:dyDescent="0.3">
      <c r="A334" t="s">
        <v>3050</v>
      </c>
      <c r="B334">
        <v>47</v>
      </c>
      <c r="C334">
        <v>99035</v>
      </c>
      <c r="D334">
        <v>79</v>
      </c>
      <c r="E334" t="s">
        <v>6507</v>
      </c>
      <c r="F334">
        <v>1</v>
      </c>
      <c r="G334">
        <v>0</v>
      </c>
      <c r="H334" t="s">
        <v>11096</v>
      </c>
    </row>
    <row r="335" spans="1:20" x14ac:dyDescent="0.3">
      <c r="A335" t="s">
        <v>3051</v>
      </c>
      <c r="B335">
        <v>47</v>
      </c>
      <c r="C335">
        <v>99035</v>
      </c>
      <c r="D335">
        <v>84</v>
      </c>
      <c r="E335" t="s">
        <v>6797</v>
      </c>
      <c r="F335">
        <v>1</v>
      </c>
      <c r="G335">
        <v>0</v>
      </c>
      <c r="H335" t="s">
        <v>11096</v>
      </c>
    </row>
    <row r="336" spans="1:20" x14ac:dyDescent="0.3">
      <c r="A336" t="s">
        <v>4551</v>
      </c>
      <c r="B336">
        <v>47</v>
      </c>
      <c r="C336">
        <v>99035</v>
      </c>
      <c r="D336">
        <v>5</v>
      </c>
      <c r="E336" t="s">
        <v>5705</v>
      </c>
      <c r="F336">
        <v>1</v>
      </c>
      <c r="G336">
        <v>0</v>
      </c>
      <c r="H336" t="s">
        <v>11096</v>
      </c>
    </row>
    <row r="337" spans="1:15" x14ac:dyDescent="0.3">
      <c r="A337" t="s">
        <v>4552</v>
      </c>
      <c r="B337">
        <v>47</v>
      </c>
      <c r="C337">
        <v>99035</v>
      </c>
      <c r="D337">
        <v>8</v>
      </c>
      <c r="E337" t="s">
        <v>5396</v>
      </c>
      <c r="F337">
        <v>1</v>
      </c>
      <c r="G337">
        <v>0</v>
      </c>
      <c r="H337" t="s">
        <v>11096</v>
      </c>
    </row>
    <row r="338" spans="1:15" x14ac:dyDescent="0.3">
      <c r="A338" t="s">
        <v>3361</v>
      </c>
      <c r="B338">
        <v>47</v>
      </c>
      <c r="C338">
        <v>99102</v>
      </c>
      <c r="D338">
        <v>1</v>
      </c>
      <c r="E338" t="s">
        <v>5317</v>
      </c>
      <c r="F338">
        <v>1</v>
      </c>
      <c r="G338">
        <v>0.25</v>
      </c>
      <c r="H338" t="s">
        <v>11980</v>
      </c>
    </row>
    <row r="339" spans="1:15" x14ac:dyDescent="0.3">
      <c r="A339" t="s">
        <v>3360</v>
      </c>
      <c r="B339">
        <v>47</v>
      </c>
      <c r="C339">
        <v>99102</v>
      </c>
      <c r="D339">
        <v>0</v>
      </c>
      <c r="E339" t="s">
        <v>5313</v>
      </c>
      <c r="F339">
        <v>1</v>
      </c>
      <c r="G339">
        <v>0.13333333333333333</v>
      </c>
      <c r="H339" t="s">
        <v>11981</v>
      </c>
    </row>
    <row r="340" spans="1:15" x14ac:dyDescent="0.3">
      <c r="A340" t="s">
        <v>5420</v>
      </c>
      <c r="B340">
        <v>47</v>
      </c>
      <c r="C340">
        <v>99172</v>
      </c>
      <c r="D340">
        <v>2</v>
      </c>
      <c r="E340" t="s">
        <v>5421</v>
      </c>
      <c r="F340">
        <v>1</v>
      </c>
      <c r="G340">
        <v>0.11666666666666667</v>
      </c>
      <c r="H340" t="s">
        <v>11982</v>
      </c>
    </row>
    <row r="341" spans="1:15" x14ac:dyDescent="0.3">
      <c r="A341" t="s">
        <v>5520</v>
      </c>
      <c r="B341">
        <v>47</v>
      </c>
      <c r="C341">
        <v>99169</v>
      </c>
      <c r="D341">
        <v>26</v>
      </c>
      <c r="E341" t="s">
        <v>5521</v>
      </c>
      <c r="F341">
        <v>1</v>
      </c>
      <c r="G341">
        <v>0.35000000000000003</v>
      </c>
      <c r="H341" t="s">
        <v>11983</v>
      </c>
    </row>
    <row r="342" spans="1:15" x14ac:dyDescent="0.3">
      <c r="A342" t="s">
        <v>4114</v>
      </c>
      <c r="B342">
        <v>47</v>
      </c>
      <c r="C342">
        <v>533598</v>
      </c>
      <c r="D342">
        <v>0</v>
      </c>
      <c r="E342" t="s">
        <v>5562</v>
      </c>
      <c r="F342">
        <v>1</v>
      </c>
      <c r="G342">
        <v>10.233333333333334</v>
      </c>
      <c r="H342" t="s">
        <v>11984</v>
      </c>
    </row>
    <row r="343" spans="1:15" x14ac:dyDescent="0.3">
      <c r="A343" t="s">
        <v>5687</v>
      </c>
      <c r="B343">
        <v>47</v>
      </c>
      <c r="C343">
        <v>533624</v>
      </c>
      <c r="D343">
        <v>0</v>
      </c>
      <c r="E343" t="s">
        <v>5688</v>
      </c>
      <c r="F343">
        <v>1</v>
      </c>
      <c r="G343">
        <v>11.941666666666666</v>
      </c>
      <c r="H343" t="s">
        <v>11985</v>
      </c>
      <c r="I343" t="s">
        <v>11986</v>
      </c>
    </row>
    <row r="344" spans="1:15" x14ac:dyDescent="0.3">
      <c r="A344" t="s">
        <v>4310</v>
      </c>
      <c r="B344">
        <v>47</v>
      </c>
      <c r="C344">
        <v>99061</v>
      </c>
      <c r="D344">
        <v>33</v>
      </c>
      <c r="E344" t="s">
        <v>5495</v>
      </c>
      <c r="F344">
        <v>1</v>
      </c>
      <c r="G344">
        <v>0.16666666666666666</v>
      </c>
      <c r="H344" t="s">
        <v>11987</v>
      </c>
    </row>
    <row r="345" spans="1:15" x14ac:dyDescent="0.3">
      <c r="A345" t="s">
        <v>5753</v>
      </c>
      <c r="B345">
        <v>47</v>
      </c>
      <c r="C345">
        <v>533611</v>
      </c>
      <c r="D345">
        <v>0</v>
      </c>
      <c r="E345" t="s">
        <v>5754</v>
      </c>
      <c r="F345">
        <v>1</v>
      </c>
      <c r="G345">
        <v>7.0750000000000002</v>
      </c>
      <c r="H345" t="s">
        <v>11988</v>
      </c>
      <c r="I345" t="s">
        <v>11989</v>
      </c>
    </row>
    <row r="346" spans="1:15" x14ac:dyDescent="0.3">
      <c r="A346" t="s">
        <v>3508</v>
      </c>
      <c r="B346">
        <v>47</v>
      </c>
      <c r="C346">
        <v>99161</v>
      </c>
      <c r="D346">
        <v>104</v>
      </c>
      <c r="E346" t="s">
        <v>5719</v>
      </c>
      <c r="F346">
        <v>1</v>
      </c>
      <c r="G346">
        <v>0.15952381000000002</v>
      </c>
      <c r="H346" t="s">
        <v>11990</v>
      </c>
      <c r="I346" t="s">
        <v>11991</v>
      </c>
      <c r="J346" t="s">
        <v>11992</v>
      </c>
      <c r="K346" t="s">
        <v>11993</v>
      </c>
      <c r="L346" t="s">
        <v>11994</v>
      </c>
      <c r="M346" t="s">
        <v>11995</v>
      </c>
      <c r="N346" t="s">
        <v>11996</v>
      </c>
    </row>
    <row r="347" spans="1:15" x14ac:dyDescent="0.3">
      <c r="A347" t="s">
        <v>3522</v>
      </c>
      <c r="B347">
        <v>47</v>
      </c>
      <c r="C347">
        <v>533364</v>
      </c>
      <c r="D347">
        <v>0</v>
      </c>
      <c r="E347" t="s">
        <v>5376</v>
      </c>
      <c r="F347">
        <v>1</v>
      </c>
      <c r="G347">
        <v>4.5166666666666666</v>
      </c>
      <c r="H347" t="s">
        <v>11997</v>
      </c>
      <c r="I347" t="s">
        <v>11998</v>
      </c>
      <c r="J347" t="s">
        <v>11999</v>
      </c>
    </row>
    <row r="348" spans="1:15" x14ac:dyDescent="0.3">
      <c r="A348" t="s">
        <v>3205</v>
      </c>
      <c r="B348">
        <v>47</v>
      </c>
      <c r="C348">
        <v>532573</v>
      </c>
      <c r="D348">
        <v>0</v>
      </c>
      <c r="E348" t="s">
        <v>5743</v>
      </c>
      <c r="F348">
        <v>1</v>
      </c>
      <c r="G348">
        <v>0.15</v>
      </c>
      <c r="H348" t="s">
        <v>12000</v>
      </c>
    </row>
    <row r="349" spans="1:15" x14ac:dyDescent="0.3">
      <c r="A349" t="s">
        <v>3460</v>
      </c>
      <c r="B349">
        <v>47</v>
      </c>
      <c r="C349">
        <v>533200</v>
      </c>
      <c r="D349">
        <v>0</v>
      </c>
      <c r="E349" t="s">
        <v>5751</v>
      </c>
      <c r="F349">
        <v>1</v>
      </c>
      <c r="G349">
        <v>0.16666666666666666</v>
      </c>
      <c r="H349" t="s">
        <v>12001</v>
      </c>
    </row>
    <row r="350" spans="1:15" x14ac:dyDescent="0.3">
      <c r="A350" t="s">
        <v>3315</v>
      </c>
      <c r="B350">
        <v>47</v>
      </c>
      <c r="C350">
        <v>99161</v>
      </c>
      <c r="D350">
        <v>29</v>
      </c>
      <c r="E350" t="s">
        <v>12002</v>
      </c>
      <c r="F350">
        <v>1</v>
      </c>
      <c r="G350">
        <v>0.28333333333333333</v>
      </c>
      <c r="H350" t="s">
        <v>12003</v>
      </c>
      <c r="I350" t="s">
        <v>12004</v>
      </c>
    </row>
    <row r="351" spans="1:15" x14ac:dyDescent="0.3">
      <c r="A351" t="s">
        <v>3397</v>
      </c>
      <c r="B351">
        <v>47</v>
      </c>
      <c r="C351">
        <v>99031</v>
      </c>
      <c r="D351">
        <v>158</v>
      </c>
      <c r="E351" t="s">
        <v>5698</v>
      </c>
      <c r="F351">
        <v>5</v>
      </c>
      <c r="G351">
        <v>17.633333333333333</v>
      </c>
      <c r="H351" t="s">
        <v>12005</v>
      </c>
      <c r="I351" t="s">
        <v>12006</v>
      </c>
      <c r="J351" t="s">
        <v>12007</v>
      </c>
      <c r="K351" t="s">
        <v>12008</v>
      </c>
      <c r="L351" t="s">
        <v>12009</v>
      </c>
      <c r="M351" t="s">
        <v>12010</v>
      </c>
      <c r="N351" t="s">
        <v>12011</v>
      </c>
      <c r="O351" t="s">
        <v>12012</v>
      </c>
    </row>
    <row r="352" spans="1:15" x14ac:dyDescent="0.3">
      <c r="A352" t="s">
        <v>3402</v>
      </c>
      <c r="B352">
        <v>47</v>
      </c>
      <c r="C352">
        <v>99117</v>
      </c>
      <c r="D352">
        <v>11</v>
      </c>
      <c r="E352" t="s">
        <v>5407</v>
      </c>
      <c r="F352">
        <v>5</v>
      </c>
      <c r="G352">
        <v>10.209523808333334</v>
      </c>
      <c r="H352" t="s">
        <v>12013</v>
      </c>
      <c r="I352" t="s">
        <v>12014</v>
      </c>
      <c r="J352" t="s">
        <v>12015</v>
      </c>
      <c r="K352" t="s">
        <v>12016</v>
      </c>
      <c r="L352" t="s">
        <v>12017</v>
      </c>
      <c r="M352" t="s">
        <v>12018</v>
      </c>
      <c r="N352" t="s">
        <v>12019</v>
      </c>
    </row>
    <row r="353" spans="1:15" x14ac:dyDescent="0.3">
      <c r="A353" t="s">
        <v>3089</v>
      </c>
      <c r="B353">
        <v>47</v>
      </c>
      <c r="C353">
        <v>531834</v>
      </c>
      <c r="D353">
        <v>0</v>
      </c>
      <c r="E353" t="s">
        <v>5354</v>
      </c>
      <c r="F353">
        <v>5</v>
      </c>
      <c r="G353">
        <v>5.7277777783333335</v>
      </c>
      <c r="H353" t="s">
        <v>12020</v>
      </c>
      <c r="I353" t="s">
        <v>12021</v>
      </c>
      <c r="J353" t="s">
        <v>12022</v>
      </c>
    </row>
    <row r="354" spans="1:15" x14ac:dyDescent="0.3">
      <c r="A354" t="s">
        <v>3420</v>
      </c>
      <c r="B354">
        <v>47</v>
      </c>
      <c r="C354">
        <v>99117</v>
      </c>
      <c r="D354">
        <v>61</v>
      </c>
      <c r="E354" t="s">
        <v>5511</v>
      </c>
      <c r="F354">
        <v>10</v>
      </c>
      <c r="G354">
        <v>13.527083333333334</v>
      </c>
      <c r="H354" t="s">
        <v>12023</v>
      </c>
      <c r="I354" t="s">
        <v>12024</v>
      </c>
      <c r="J354" t="s">
        <v>12025</v>
      </c>
      <c r="K354" t="s">
        <v>12026</v>
      </c>
      <c r="L354" t="s">
        <v>12027</v>
      </c>
      <c r="M354" t="s">
        <v>12028</v>
      </c>
      <c r="N354" t="s">
        <v>12029</v>
      </c>
      <c r="O354" t="s">
        <v>12030</v>
      </c>
    </row>
    <row r="355" spans="1:15" x14ac:dyDescent="0.3">
      <c r="A355" t="s">
        <v>4515</v>
      </c>
      <c r="B355">
        <v>47</v>
      </c>
      <c r="C355">
        <v>99061</v>
      </c>
      <c r="D355">
        <v>348</v>
      </c>
      <c r="E355" t="s">
        <v>12031</v>
      </c>
      <c r="F355">
        <v>10</v>
      </c>
      <c r="G355">
        <v>39.172916666666666</v>
      </c>
      <c r="H355" t="s">
        <v>12032</v>
      </c>
      <c r="I355" t="s">
        <v>12033</v>
      </c>
      <c r="J355" t="s">
        <v>12034</v>
      </c>
      <c r="K355" t="s">
        <v>12035</v>
      </c>
      <c r="L355" t="s">
        <v>12036</v>
      </c>
      <c r="M355" t="s">
        <v>10145</v>
      </c>
      <c r="N355" t="s">
        <v>12037</v>
      </c>
      <c r="O355" t="s">
        <v>12038</v>
      </c>
    </row>
    <row r="356" spans="1:15" x14ac:dyDescent="0.3">
      <c r="A356" t="s">
        <v>4516</v>
      </c>
      <c r="B356">
        <v>47</v>
      </c>
      <c r="C356">
        <v>99061</v>
      </c>
      <c r="D356">
        <v>349</v>
      </c>
      <c r="E356" t="s">
        <v>12039</v>
      </c>
      <c r="F356">
        <v>10</v>
      </c>
      <c r="G356">
        <v>0.18958333333333333</v>
      </c>
      <c r="H356" t="s">
        <v>12040</v>
      </c>
      <c r="I356" t="s">
        <v>12041</v>
      </c>
      <c r="J356" t="s">
        <v>12042</v>
      </c>
      <c r="K356" t="s">
        <v>12043</v>
      </c>
      <c r="L356" t="s">
        <v>12044</v>
      </c>
      <c r="M356" t="s">
        <v>10145</v>
      </c>
      <c r="N356" t="s">
        <v>12045</v>
      </c>
      <c r="O356" t="s">
        <v>12046</v>
      </c>
    </row>
    <row r="357" spans="1:15" x14ac:dyDescent="0.3">
      <c r="A357" t="s">
        <v>5614</v>
      </c>
      <c r="B357">
        <v>47</v>
      </c>
      <c r="C357">
        <v>99061</v>
      </c>
      <c r="D357">
        <v>475</v>
      </c>
      <c r="E357" t="s">
        <v>12047</v>
      </c>
      <c r="F357">
        <v>10</v>
      </c>
      <c r="G357">
        <v>0.11458333333333334</v>
      </c>
      <c r="H357" t="s">
        <v>12048</v>
      </c>
      <c r="I357" t="s">
        <v>12049</v>
      </c>
      <c r="J357" t="s">
        <v>12050</v>
      </c>
      <c r="K357" t="s">
        <v>12051</v>
      </c>
      <c r="L357" t="s">
        <v>12052</v>
      </c>
      <c r="M357" t="s">
        <v>10145</v>
      </c>
      <c r="N357" t="s">
        <v>12053</v>
      </c>
      <c r="O357" t="s">
        <v>12054</v>
      </c>
    </row>
    <row r="358" spans="1:15" x14ac:dyDescent="0.3">
      <c r="A358" t="s">
        <v>4474</v>
      </c>
      <c r="B358">
        <v>47</v>
      </c>
      <c r="C358">
        <v>99031</v>
      </c>
      <c r="D358">
        <v>22</v>
      </c>
      <c r="E358" t="s">
        <v>5690</v>
      </c>
      <c r="F358">
        <v>10</v>
      </c>
      <c r="G358">
        <v>13.688095238333334</v>
      </c>
      <c r="H358" t="s">
        <v>12055</v>
      </c>
      <c r="I358" t="s">
        <v>12056</v>
      </c>
      <c r="J358" t="s">
        <v>12057</v>
      </c>
      <c r="K358" t="s">
        <v>12058</v>
      </c>
      <c r="L358" t="s">
        <v>12059</v>
      </c>
      <c r="M358" t="s">
        <v>12060</v>
      </c>
      <c r="N358" t="s">
        <v>12061</v>
      </c>
    </row>
    <row r="359" spans="1:15" x14ac:dyDescent="0.3">
      <c r="A359" t="s">
        <v>4485</v>
      </c>
      <c r="B359">
        <v>47</v>
      </c>
      <c r="C359">
        <v>99031</v>
      </c>
      <c r="D359">
        <v>51</v>
      </c>
      <c r="E359" t="s">
        <v>5295</v>
      </c>
      <c r="F359">
        <v>10</v>
      </c>
      <c r="G359">
        <v>10.0875</v>
      </c>
      <c r="H359" t="s">
        <v>12062</v>
      </c>
      <c r="I359" t="s">
        <v>12063</v>
      </c>
      <c r="J359" t="s">
        <v>12064</v>
      </c>
      <c r="K359" t="s">
        <v>12065</v>
      </c>
      <c r="L359" t="s">
        <v>12066</v>
      </c>
      <c r="M359" t="s">
        <v>12067</v>
      </c>
      <c r="N359" t="s">
        <v>12068</v>
      </c>
      <c r="O359" t="s">
        <v>12069</v>
      </c>
    </row>
    <row r="360" spans="1:15" x14ac:dyDescent="0.3">
      <c r="A360" t="s">
        <v>4476</v>
      </c>
      <c r="B360">
        <v>47</v>
      </c>
      <c r="C360">
        <v>99031</v>
      </c>
      <c r="D360">
        <v>24</v>
      </c>
      <c r="E360" t="s">
        <v>5378</v>
      </c>
      <c r="F360">
        <v>10</v>
      </c>
      <c r="G360">
        <v>13.745238096666666</v>
      </c>
      <c r="H360" t="s">
        <v>12070</v>
      </c>
      <c r="I360" t="s">
        <v>12071</v>
      </c>
      <c r="J360" t="s">
        <v>12072</v>
      </c>
      <c r="K360" t="s">
        <v>12073</v>
      </c>
      <c r="L360" t="s">
        <v>12074</v>
      </c>
      <c r="M360" t="s">
        <v>12075</v>
      </c>
      <c r="N360" t="s">
        <v>12076</v>
      </c>
    </row>
    <row r="361" spans="1:15" x14ac:dyDescent="0.3">
      <c r="A361" t="s">
        <v>3516</v>
      </c>
      <c r="B361">
        <v>47</v>
      </c>
      <c r="C361">
        <v>533348</v>
      </c>
      <c r="D361">
        <v>0</v>
      </c>
      <c r="E361" t="s">
        <v>5556</v>
      </c>
      <c r="F361">
        <v>12</v>
      </c>
      <c r="G361">
        <v>15.012500000000001</v>
      </c>
      <c r="H361" t="s">
        <v>12077</v>
      </c>
      <c r="I361" t="s">
        <v>12078</v>
      </c>
      <c r="J361" t="s">
        <v>12079</v>
      </c>
      <c r="K361" t="s">
        <v>12080</v>
      </c>
      <c r="L361" t="s">
        <v>12081</v>
      </c>
      <c r="M361" t="s">
        <v>12082</v>
      </c>
      <c r="N361" t="s">
        <v>12083</v>
      </c>
      <c r="O361" t="s">
        <v>12084</v>
      </c>
    </row>
    <row r="362" spans="1:15" x14ac:dyDescent="0.3">
      <c r="A362" t="s">
        <v>3417</v>
      </c>
      <c r="B362">
        <v>47</v>
      </c>
      <c r="C362">
        <v>99117</v>
      </c>
      <c r="D362">
        <v>57</v>
      </c>
      <c r="E362" t="s">
        <v>5508</v>
      </c>
      <c r="F362">
        <v>15</v>
      </c>
      <c r="G362">
        <v>11.152083333333334</v>
      </c>
      <c r="H362" t="s">
        <v>12085</v>
      </c>
      <c r="I362" t="s">
        <v>12086</v>
      </c>
      <c r="J362" t="s">
        <v>12087</v>
      </c>
      <c r="K362" t="s">
        <v>12088</v>
      </c>
      <c r="L362" t="s">
        <v>12089</v>
      </c>
      <c r="M362" t="s">
        <v>12090</v>
      </c>
      <c r="N362" t="s">
        <v>12091</v>
      </c>
      <c r="O362" t="s">
        <v>12092</v>
      </c>
    </row>
    <row r="363" spans="1:15" x14ac:dyDescent="0.3">
      <c r="A363" t="s">
        <v>4517</v>
      </c>
      <c r="B363">
        <v>47</v>
      </c>
      <c r="C363">
        <v>99061</v>
      </c>
      <c r="D363">
        <v>350</v>
      </c>
      <c r="E363" t="s">
        <v>12093</v>
      </c>
      <c r="F363">
        <v>15</v>
      </c>
      <c r="G363">
        <v>0.17500000000000002</v>
      </c>
      <c r="H363" t="s">
        <v>12094</v>
      </c>
      <c r="I363" t="s">
        <v>12095</v>
      </c>
      <c r="J363" t="s">
        <v>12096</v>
      </c>
      <c r="K363" t="s">
        <v>12097</v>
      </c>
      <c r="L363" t="s">
        <v>12098</v>
      </c>
      <c r="M363" t="s">
        <v>10145</v>
      </c>
      <c r="N363" t="s">
        <v>12099</v>
      </c>
      <c r="O363" t="s">
        <v>12100</v>
      </c>
    </row>
    <row r="364" spans="1:15" x14ac:dyDescent="0.3">
      <c r="A364" t="s">
        <v>4572</v>
      </c>
      <c r="B364">
        <v>47</v>
      </c>
      <c r="C364">
        <v>99062</v>
      </c>
      <c r="D364">
        <v>104</v>
      </c>
      <c r="E364" t="s">
        <v>5707</v>
      </c>
      <c r="F364">
        <v>15</v>
      </c>
      <c r="G364">
        <v>14.595238096666668</v>
      </c>
      <c r="H364" t="s">
        <v>12101</v>
      </c>
      <c r="I364" t="s">
        <v>12102</v>
      </c>
      <c r="J364" t="s">
        <v>12103</v>
      </c>
      <c r="K364" t="s">
        <v>12104</v>
      </c>
      <c r="L364" t="s">
        <v>12105</v>
      </c>
      <c r="M364" t="s">
        <v>12106</v>
      </c>
      <c r="N364" t="s">
        <v>12107</v>
      </c>
    </row>
    <row r="365" spans="1:15" x14ac:dyDescent="0.3">
      <c r="A365" t="s">
        <v>4445</v>
      </c>
      <c r="B365">
        <v>47</v>
      </c>
      <c r="C365">
        <v>99059</v>
      </c>
      <c r="D365">
        <v>6</v>
      </c>
      <c r="E365" t="s">
        <v>5304</v>
      </c>
      <c r="F365">
        <v>15</v>
      </c>
      <c r="G365">
        <v>10.552380953333333</v>
      </c>
      <c r="H365" t="s">
        <v>12108</v>
      </c>
      <c r="I365" t="s">
        <v>12109</v>
      </c>
      <c r="J365" t="s">
        <v>12110</v>
      </c>
      <c r="K365" t="s">
        <v>12111</v>
      </c>
      <c r="L365" t="s">
        <v>12112</v>
      </c>
      <c r="M365" t="s">
        <v>12113</v>
      </c>
      <c r="N365" t="s">
        <v>12114</v>
      </c>
    </row>
    <row r="366" spans="1:15" x14ac:dyDescent="0.3">
      <c r="A366" t="s">
        <v>3032</v>
      </c>
      <c r="B366">
        <v>47</v>
      </c>
      <c r="C366">
        <v>99031</v>
      </c>
      <c r="D366">
        <v>119</v>
      </c>
      <c r="E366" t="s">
        <v>5382</v>
      </c>
      <c r="F366">
        <v>15</v>
      </c>
      <c r="G366">
        <v>17.430952381666668</v>
      </c>
      <c r="H366" t="s">
        <v>12115</v>
      </c>
      <c r="I366" t="s">
        <v>12116</v>
      </c>
      <c r="J366" t="s">
        <v>12117</v>
      </c>
      <c r="K366" t="s">
        <v>12118</v>
      </c>
      <c r="L366" t="s">
        <v>12119</v>
      </c>
      <c r="M366" t="s">
        <v>12120</v>
      </c>
      <c r="N366" t="s">
        <v>12121</v>
      </c>
    </row>
    <row r="367" spans="1:15" x14ac:dyDescent="0.3">
      <c r="A367" t="s">
        <v>3483</v>
      </c>
      <c r="B367">
        <v>47</v>
      </c>
      <c r="C367">
        <v>33254</v>
      </c>
      <c r="D367">
        <v>0</v>
      </c>
      <c r="E367" t="s">
        <v>5471</v>
      </c>
      <c r="F367">
        <v>17</v>
      </c>
      <c r="G367">
        <v>11.46875</v>
      </c>
      <c r="H367" t="s">
        <v>12122</v>
      </c>
      <c r="I367" t="s">
        <v>12123</v>
      </c>
      <c r="J367" t="s">
        <v>12124</v>
      </c>
      <c r="K367" t="s">
        <v>12125</v>
      </c>
      <c r="L367" t="s">
        <v>12126</v>
      </c>
      <c r="M367" t="s">
        <v>12127</v>
      </c>
      <c r="N367" t="s">
        <v>12128</v>
      </c>
      <c r="O367" t="s">
        <v>12129</v>
      </c>
    </row>
    <row r="368" spans="1:15" x14ac:dyDescent="0.3">
      <c r="A368" t="s">
        <v>3517</v>
      </c>
      <c r="B368">
        <v>47</v>
      </c>
      <c r="C368">
        <v>533354</v>
      </c>
      <c r="D368">
        <v>0</v>
      </c>
      <c r="E368" t="s">
        <v>5558</v>
      </c>
      <c r="F368">
        <v>18</v>
      </c>
      <c r="G368">
        <v>16.389583333333334</v>
      </c>
      <c r="H368" t="s">
        <v>12130</v>
      </c>
      <c r="I368" t="s">
        <v>12131</v>
      </c>
      <c r="J368" t="s">
        <v>12132</v>
      </c>
      <c r="K368" t="s">
        <v>12133</v>
      </c>
      <c r="L368" t="s">
        <v>12134</v>
      </c>
      <c r="M368" t="s">
        <v>12135</v>
      </c>
      <c r="N368" t="s">
        <v>12136</v>
      </c>
      <c r="O368" t="s">
        <v>12137</v>
      </c>
    </row>
    <row r="369" spans="1:15" x14ac:dyDescent="0.3">
      <c r="A369" t="s">
        <v>5518</v>
      </c>
      <c r="B369">
        <v>47</v>
      </c>
      <c r="C369">
        <v>99169</v>
      </c>
      <c r="D369">
        <v>3</v>
      </c>
      <c r="E369" t="s">
        <v>5074</v>
      </c>
      <c r="F369">
        <v>19</v>
      </c>
      <c r="G369">
        <v>9.4619047633333331</v>
      </c>
      <c r="H369" t="s">
        <v>12138</v>
      </c>
      <c r="I369" t="s">
        <v>12139</v>
      </c>
      <c r="J369" t="s">
        <v>12140</v>
      </c>
      <c r="K369" t="s">
        <v>12141</v>
      </c>
      <c r="L369" t="s">
        <v>12142</v>
      </c>
      <c r="M369" t="s">
        <v>12143</v>
      </c>
      <c r="N369" t="s">
        <v>12144</v>
      </c>
    </row>
    <row r="370" spans="1:15" x14ac:dyDescent="0.3">
      <c r="A370" t="s">
        <v>3184</v>
      </c>
      <c r="B370">
        <v>47</v>
      </c>
      <c r="C370">
        <v>99088</v>
      </c>
      <c r="D370">
        <v>20</v>
      </c>
      <c r="E370" t="s">
        <v>5501</v>
      </c>
      <c r="F370">
        <v>20</v>
      </c>
      <c r="G370">
        <v>5.8687500000000004</v>
      </c>
      <c r="H370" t="s">
        <v>12145</v>
      </c>
      <c r="I370" t="s">
        <v>12146</v>
      </c>
      <c r="J370" t="s">
        <v>12147</v>
      </c>
      <c r="K370" t="s">
        <v>12148</v>
      </c>
      <c r="L370" t="s">
        <v>12149</v>
      </c>
      <c r="M370" t="s">
        <v>12150</v>
      </c>
      <c r="N370" t="s">
        <v>12151</v>
      </c>
      <c r="O370" t="s">
        <v>12152</v>
      </c>
    </row>
    <row r="371" spans="1:15" x14ac:dyDescent="0.3">
      <c r="A371" t="s">
        <v>4518</v>
      </c>
      <c r="B371">
        <v>47</v>
      </c>
      <c r="C371">
        <v>99061</v>
      </c>
      <c r="D371">
        <v>351</v>
      </c>
      <c r="E371" t="s">
        <v>12153</v>
      </c>
      <c r="F371">
        <v>20</v>
      </c>
      <c r="G371">
        <v>0.11458333333333334</v>
      </c>
      <c r="H371" t="s">
        <v>12154</v>
      </c>
      <c r="I371" t="s">
        <v>12155</v>
      </c>
      <c r="J371" t="s">
        <v>12156</v>
      </c>
      <c r="K371" t="s">
        <v>12157</v>
      </c>
      <c r="L371" t="s">
        <v>12158</v>
      </c>
      <c r="M371" t="s">
        <v>10145</v>
      </c>
      <c r="N371" t="s">
        <v>12159</v>
      </c>
      <c r="O371" t="s">
        <v>12160</v>
      </c>
    </row>
    <row r="372" spans="1:15" x14ac:dyDescent="0.3">
      <c r="A372" t="s">
        <v>4493</v>
      </c>
      <c r="B372">
        <v>47</v>
      </c>
      <c r="C372">
        <v>529926</v>
      </c>
      <c r="D372">
        <v>0</v>
      </c>
      <c r="E372" t="s">
        <v>5725</v>
      </c>
      <c r="F372">
        <v>20</v>
      </c>
      <c r="G372">
        <v>3.6583333333333332</v>
      </c>
      <c r="H372" t="s">
        <v>12161</v>
      </c>
      <c r="I372" t="s">
        <v>12162</v>
      </c>
      <c r="J372" t="s">
        <v>12163</v>
      </c>
      <c r="K372" t="s">
        <v>12164</v>
      </c>
      <c r="L372" t="s">
        <v>12165</v>
      </c>
      <c r="M372" t="s">
        <v>12166</v>
      </c>
    </row>
    <row r="373" spans="1:15" x14ac:dyDescent="0.3">
      <c r="A373" t="s">
        <v>4533</v>
      </c>
      <c r="B373">
        <v>47</v>
      </c>
      <c r="C373">
        <v>530442</v>
      </c>
      <c r="D373">
        <v>0</v>
      </c>
      <c r="E373" t="s">
        <v>5347</v>
      </c>
      <c r="F373">
        <v>20</v>
      </c>
      <c r="G373">
        <v>26.876190475000001</v>
      </c>
      <c r="H373" t="s">
        <v>12167</v>
      </c>
      <c r="I373" t="s">
        <v>12168</v>
      </c>
      <c r="J373" t="s">
        <v>12169</v>
      </c>
      <c r="K373" t="s">
        <v>12170</v>
      </c>
      <c r="L373" t="s">
        <v>12171</v>
      </c>
      <c r="M373" t="s">
        <v>12172</v>
      </c>
      <c r="N373" t="s">
        <v>12173</v>
      </c>
    </row>
    <row r="374" spans="1:15" x14ac:dyDescent="0.3">
      <c r="A374" t="s">
        <v>4164</v>
      </c>
      <c r="B374">
        <v>47</v>
      </c>
      <c r="C374">
        <v>518077</v>
      </c>
      <c r="D374">
        <v>0</v>
      </c>
      <c r="E374" t="s">
        <v>5423</v>
      </c>
      <c r="F374">
        <v>20</v>
      </c>
      <c r="G374">
        <v>11.544444443333333</v>
      </c>
      <c r="H374" t="s">
        <v>12174</v>
      </c>
      <c r="I374" t="s">
        <v>12175</v>
      </c>
      <c r="J374" t="s">
        <v>12176</v>
      </c>
    </row>
    <row r="375" spans="1:15" x14ac:dyDescent="0.3">
      <c r="A375" t="s">
        <v>5342</v>
      </c>
      <c r="B375">
        <v>47</v>
      </c>
      <c r="C375">
        <v>99169</v>
      </c>
      <c r="D375">
        <v>25</v>
      </c>
      <c r="E375" t="s">
        <v>5343</v>
      </c>
      <c r="F375">
        <v>21</v>
      </c>
      <c r="G375">
        <v>3.4166666666666665</v>
      </c>
      <c r="H375" t="s">
        <v>12177</v>
      </c>
    </row>
    <row r="376" spans="1:15" x14ac:dyDescent="0.3">
      <c r="A376" t="s">
        <v>3404</v>
      </c>
      <c r="B376">
        <v>47</v>
      </c>
      <c r="C376">
        <v>99117</v>
      </c>
      <c r="D376">
        <v>14</v>
      </c>
      <c r="E376" t="s">
        <v>5331</v>
      </c>
      <c r="F376">
        <v>21</v>
      </c>
      <c r="G376">
        <v>11.927777778333333</v>
      </c>
      <c r="H376" t="s">
        <v>12178</v>
      </c>
      <c r="I376" t="s">
        <v>12179</v>
      </c>
      <c r="J376" t="s">
        <v>12180</v>
      </c>
      <c r="K376" t="s">
        <v>12181</v>
      </c>
      <c r="L376" t="s">
        <v>12182</v>
      </c>
      <c r="M376" t="s">
        <v>12183</v>
      </c>
    </row>
    <row r="377" spans="1:15" x14ac:dyDescent="0.3">
      <c r="A377" t="s">
        <v>3105</v>
      </c>
      <c r="B377">
        <v>47</v>
      </c>
      <c r="C377">
        <v>531943</v>
      </c>
      <c r="D377">
        <v>0</v>
      </c>
      <c r="E377" t="s">
        <v>5550</v>
      </c>
      <c r="F377">
        <v>25</v>
      </c>
      <c r="G377">
        <v>7.6291666666666664</v>
      </c>
      <c r="H377" t="s">
        <v>12184</v>
      </c>
      <c r="I377" t="s">
        <v>12185</v>
      </c>
      <c r="J377" t="s">
        <v>12186</v>
      </c>
      <c r="K377" t="s">
        <v>12187</v>
      </c>
      <c r="L377" t="s">
        <v>12188</v>
      </c>
      <c r="M377" t="s">
        <v>12189</v>
      </c>
      <c r="N377" t="s">
        <v>12190</v>
      </c>
      <c r="O377" t="s">
        <v>12191</v>
      </c>
    </row>
    <row r="378" spans="1:15" x14ac:dyDescent="0.3">
      <c r="A378" t="s">
        <v>4519</v>
      </c>
      <c r="B378">
        <v>47</v>
      </c>
      <c r="C378">
        <v>99061</v>
      </c>
      <c r="D378">
        <v>352</v>
      </c>
      <c r="E378" t="s">
        <v>12192</v>
      </c>
      <c r="F378">
        <v>25</v>
      </c>
      <c r="G378">
        <v>0.14375000000000002</v>
      </c>
      <c r="H378" t="s">
        <v>12193</v>
      </c>
      <c r="I378" t="s">
        <v>12194</v>
      </c>
      <c r="J378" t="s">
        <v>12195</v>
      </c>
      <c r="K378" t="s">
        <v>12196</v>
      </c>
      <c r="L378" t="s">
        <v>12197</v>
      </c>
      <c r="M378" t="s">
        <v>10145</v>
      </c>
      <c r="N378" t="s">
        <v>12198</v>
      </c>
      <c r="O378" t="s">
        <v>12199</v>
      </c>
    </row>
    <row r="379" spans="1:15" x14ac:dyDescent="0.3">
      <c r="A379" t="s">
        <v>3013</v>
      </c>
      <c r="B379">
        <v>47</v>
      </c>
      <c r="C379">
        <v>531515</v>
      </c>
      <c r="D379">
        <v>0</v>
      </c>
      <c r="E379" t="s">
        <v>5728</v>
      </c>
      <c r="F379">
        <v>25</v>
      </c>
      <c r="G379">
        <v>8.4666666666666668</v>
      </c>
      <c r="H379" t="s">
        <v>12200</v>
      </c>
      <c r="I379" t="s">
        <v>12201</v>
      </c>
      <c r="J379" t="s">
        <v>12202</v>
      </c>
      <c r="K379" t="s">
        <v>12203</v>
      </c>
    </row>
    <row r="380" spans="1:15" x14ac:dyDescent="0.3">
      <c r="A380" t="s">
        <v>4104</v>
      </c>
      <c r="B380">
        <v>47</v>
      </c>
      <c r="C380">
        <v>99162</v>
      </c>
      <c r="D380">
        <v>0</v>
      </c>
      <c r="E380" t="s">
        <v>5340</v>
      </c>
      <c r="F380">
        <v>25</v>
      </c>
      <c r="G380">
        <v>10.616666666666667</v>
      </c>
      <c r="H380" t="s">
        <v>12204</v>
      </c>
    </row>
    <row r="381" spans="1:15" x14ac:dyDescent="0.3">
      <c r="A381" t="s">
        <v>3040</v>
      </c>
      <c r="B381">
        <v>47</v>
      </c>
      <c r="C381">
        <v>531649</v>
      </c>
      <c r="D381">
        <v>0</v>
      </c>
      <c r="E381" t="s">
        <v>5437</v>
      </c>
      <c r="F381">
        <v>25</v>
      </c>
      <c r="G381">
        <v>8.7833333333333332</v>
      </c>
      <c r="H381" t="s">
        <v>12205</v>
      </c>
      <c r="I381" t="s">
        <v>12206</v>
      </c>
      <c r="J381" t="s">
        <v>12207</v>
      </c>
      <c r="K381" t="s">
        <v>12208</v>
      </c>
      <c r="L381" t="s">
        <v>12209</v>
      </c>
      <c r="M381" t="s">
        <v>12210</v>
      </c>
      <c r="N381" t="s">
        <v>12211</v>
      </c>
    </row>
    <row r="382" spans="1:15" x14ac:dyDescent="0.3">
      <c r="A382" t="s">
        <v>5342</v>
      </c>
      <c r="B382">
        <v>47</v>
      </c>
      <c r="C382">
        <v>99169</v>
      </c>
      <c r="D382">
        <v>25</v>
      </c>
      <c r="E382" t="s">
        <v>5343</v>
      </c>
      <c r="F382">
        <v>25</v>
      </c>
      <c r="G382">
        <v>4.4214285716666666</v>
      </c>
      <c r="H382" t="s">
        <v>12212</v>
      </c>
      <c r="I382" t="s">
        <v>12213</v>
      </c>
      <c r="J382" t="s">
        <v>12214</v>
      </c>
      <c r="K382" t="s">
        <v>12215</v>
      </c>
      <c r="L382" t="s">
        <v>12216</v>
      </c>
      <c r="M382" t="s">
        <v>12217</v>
      </c>
      <c r="N382" t="s">
        <v>12218</v>
      </c>
    </row>
    <row r="383" spans="1:15" x14ac:dyDescent="0.3">
      <c r="A383" t="s">
        <v>3031</v>
      </c>
      <c r="B383">
        <v>47</v>
      </c>
      <c r="C383">
        <v>531629</v>
      </c>
      <c r="D383">
        <v>0</v>
      </c>
      <c r="E383" t="s">
        <v>5542</v>
      </c>
      <c r="F383">
        <v>30</v>
      </c>
      <c r="G383">
        <v>9.8645833333333339</v>
      </c>
      <c r="H383" t="s">
        <v>12219</v>
      </c>
      <c r="I383" t="s">
        <v>12220</v>
      </c>
      <c r="J383" t="s">
        <v>12221</v>
      </c>
      <c r="K383" t="s">
        <v>12222</v>
      </c>
      <c r="L383" t="s">
        <v>12223</v>
      </c>
      <c r="M383" t="s">
        <v>12224</v>
      </c>
      <c r="N383" t="s">
        <v>12225</v>
      </c>
      <c r="O383" t="s">
        <v>12226</v>
      </c>
    </row>
    <row r="384" spans="1:15" x14ac:dyDescent="0.3">
      <c r="A384" t="s">
        <v>4521</v>
      </c>
      <c r="B384">
        <v>47</v>
      </c>
      <c r="C384">
        <v>99061</v>
      </c>
      <c r="D384">
        <v>353</v>
      </c>
      <c r="E384" t="s">
        <v>12227</v>
      </c>
      <c r="F384">
        <v>30</v>
      </c>
      <c r="G384">
        <v>0.16875000000000001</v>
      </c>
      <c r="H384" t="s">
        <v>12228</v>
      </c>
      <c r="I384" t="s">
        <v>12229</v>
      </c>
      <c r="J384" t="s">
        <v>12230</v>
      </c>
      <c r="K384" t="s">
        <v>12231</v>
      </c>
      <c r="L384" t="s">
        <v>12232</v>
      </c>
      <c r="M384" t="s">
        <v>10145</v>
      </c>
      <c r="N384" t="s">
        <v>12233</v>
      </c>
      <c r="O384" t="s">
        <v>12234</v>
      </c>
    </row>
    <row r="385" spans="1:17" x14ac:dyDescent="0.3">
      <c r="A385" t="s">
        <v>3403</v>
      </c>
      <c r="B385">
        <v>47</v>
      </c>
      <c r="C385">
        <v>99031</v>
      </c>
      <c r="D385">
        <v>159</v>
      </c>
      <c r="E385" t="s">
        <v>5700</v>
      </c>
      <c r="F385">
        <v>30</v>
      </c>
      <c r="G385">
        <v>13.392857141666667</v>
      </c>
      <c r="H385" t="s">
        <v>12235</v>
      </c>
      <c r="I385" t="s">
        <v>12236</v>
      </c>
      <c r="J385" t="s">
        <v>12237</v>
      </c>
      <c r="K385" t="s">
        <v>12238</v>
      </c>
      <c r="L385" t="s">
        <v>12239</v>
      </c>
      <c r="M385" t="s">
        <v>12240</v>
      </c>
      <c r="N385" t="s">
        <v>12241</v>
      </c>
    </row>
    <row r="386" spans="1:17" x14ac:dyDescent="0.3">
      <c r="A386" t="s">
        <v>3404</v>
      </c>
      <c r="B386">
        <v>47</v>
      </c>
      <c r="C386">
        <v>99117</v>
      </c>
      <c r="D386">
        <v>14</v>
      </c>
      <c r="E386" t="s">
        <v>5331</v>
      </c>
      <c r="F386">
        <v>30</v>
      </c>
      <c r="G386">
        <v>11.85</v>
      </c>
      <c r="H386" t="s">
        <v>12242</v>
      </c>
    </row>
    <row r="387" spans="1:17" x14ac:dyDescent="0.3">
      <c r="A387" t="s">
        <v>3514</v>
      </c>
      <c r="B387">
        <v>47</v>
      </c>
      <c r="C387">
        <v>99172</v>
      </c>
      <c r="D387">
        <v>0</v>
      </c>
      <c r="E387" t="s">
        <v>5418</v>
      </c>
      <c r="F387">
        <v>30</v>
      </c>
      <c r="G387">
        <v>9.3738095250000004</v>
      </c>
      <c r="H387" t="s">
        <v>12243</v>
      </c>
      <c r="I387" t="s">
        <v>12244</v>
      </c>
      <c r="J387" t="s">
        <v>12245</v>
      </c>
      <c r="K387" t="s">
        <v>12246</v>
      </c>
      <c r="L387" t="s">
        <v>12247</v>
      </c>
      <c r="M387" t="s">
        <v>12248</v>
      </c>
      <c r="N387" t="s">
        <v>12249</v>
      </c>
    </row>
    <row r="388" spans="1:17" x14ac:dyDescent="0.3">
      <c r="A388" t="s">
        <v>5420</v>
      </c>
      <c r="B388">
        <v>47</v>
      </c>
      <c r="C388">
        <v>99172</v>
      </c>
      <c r="D388">
        <v>2</v>
      </c>
      <c r="E388" t="s">
        <v>5421</v>
      </c>
      <c r="F388">
        <v>32</v>
      </c>
      <c r="G388">
        <v>7.2523809533333337</v>
      </c>
      <c r="H388" t="s">
        <v>12250</v>
      </c>
      <c r="I388" t="s">
        <v>12251</v>
      </c>
      <c r="J388" t="s">
        <v>12252</v>
      </c>
      <c r="K388" t="s">
        <v>12253</v>
      </c>
      <c r="L388" t="s">
        <v>12254</v>
      </c>
      <c r="M388" t="s">
        <v>12255</v>
      </c>
      <c r="N388" t="s">
        <v>12256</v>
      </c>
    </row>
    <row r="389" spans="1:17" x14ac:dyDescent="0.3">
      <c r="A389" t="s">
        <v>3130</v>
      </c>
      <c r="B389">
        <v>47</v>
      </c>
      <c r="C389">
        <v>431715</v>
      </c>
      <c r="D389">
        <v>6</v>
      </c>
      <c r="E389" t="s">
        <v>5525</v>
      </c>
      <c r="F389">
        <v>35</v>
      </c>
      <c r="G389">
        <v>12.228333333333333</v>
      </c>
      <c r="H389" t="s">
        <v>12257</v>
      </c>
      <c r="I389" t="s">
        <v>12258</v>
      </c>
      <c r="J389" t="s">
        <v>12259</v>
      </c>
      <c r="K389" t="s">
        <v>12260</v>
      </c>
      <c r="L389" t="s">
        <v>12261</v>
      </c>
      <c r="M389" t="s">
        <v>12262</v>
      </c>
      <c r="N389" t="s">
        <v>12263</v>
      </c>
      <c r="O389" t="s">
        <v>12264</v>
      </c>
      <c r="P389" t="s">
        <v>12265</v>
      </c>
      <c r="Q389" t="s">
        <v>12266</v>
      </c>
    </row>
    <row r="390" spans="1:17" x14ac:dyDescent="0.3">
      <c r="A390" t="s">
        <v>3393</v>
      </c>
      <c r="B390">
        <v>47</v>
      </c>
      <c r="C390">
        <v>99031</v>
      </c>
      <c r="D390">
        <v>156</v>
      </c>
      <c r="E390" t="s">
        <v>5696</v>
      </c>
      <c r="F390">
        <v>35</v>
      </c>
      <c r="G390">
        <v>17.264285715</v>
      </c>
      <c r="H390" t="s">
        <v>12267</v>
      </c>
      <c r="I390" t="s">
        <v>12268</v>
      </c>
      <c r="J390" t="s">
        <v>12269</v>
      </c>
      <c r="K390" t="s">
        <v>12270</v>
      </c>
      <c r="L390" t="s">
        <v>12271</v>
      </c>
      <c r="M390" t="s">
        <v>12272</v>
      </c>
      <c r="N390" t="s">
        <v>12273</v>
      </c>
    </row>
    <row r="391" spans="1:17" x14ac:dyDescent="0.3">
      <c r="A391" t="s">
        <v>3363</v>
      </c>
      <c r="B391">
        <v>47</v>
      </c>
      <c r="C391">
        <v>99103</v>
      </c>
      <c r="D391">
        <v>11</v>
      </c>
      <c r="E391" t="s">
        <v>5319</v>
      </c>
      <c r="F391">
        <v>35</v>
      </c>
      <c r="G391">
        <v>3.2857142850000001</v>
      </c>
      <c r="H391" t="s">
        <v>12274</v>
      </c>
      <c r="I391" t="s">
        <v>12275</v>
      </c>
      <c r="J391" t="s">
        <v>12276</v>
      </c>
      <c r="K391" t="s">
        <v>12277</v>
      </c>
      <c r="L391" t="s">
        <v>12278</v>
      </c>
      <c r="M391" t="s">
        <v>12279</v>
      </c>
      <c r="N391" t="s">
        <v>12280</v>
      </c>
    </row>
    <row r="392" spans="1:17" x14ac:dyDescent="0.3">
      <c r="A392" t="s">
        <v>3076</v>
      </c>
      <c r="B392">
        <v>47</v>
      </c>
      <c r="C392">
        <v>531777</v>
      </c>
      <c r="D392">
        <v>0</v>
      </c>
      <c r="E392" t="s">
        <v>5441</v>
      </c>
      <c r="F392">
        <v>35</v>
      </c>
      <c r="G392">
        <v>20.900000000000002</v>
      </c>
      <c r="H392" t="s">
        <v>12281</v>
      </c>
    </row>
    <row r="393" spans="1:17" x14ac:dyDescent="0.3">
      <c r="A393" t="s">
        <v>4104</v>
      </c>
      <c r="B393">
        <v>47</v>
      </c>
      <c r="C393">
        <v>99162</v>
      </c>
      <c r="D393">
        <v>0</v>
      </c>
      <c r="E393" t="s">
        <v>5340</v>
      </c>
      <c r="F393">
        <v>37</v>
      </c>
      <c r="G393">
        <v>10.426190475</v>
      </c>
      <c r="H393" t="s">
        <v>12282</v>
      </c>
      <c r="I393" t="s">
        <v>12283</v>
      </c>
      <c r="J393" t="s">
        <v>12284</v>
      </c>
      <c r="K393" t="s">
        <v>12285</v>
      </c>
      <c r="L393" t="s">
        <v>12286</v>
      </c>
      <c r="M393" t="s">
        <v>12287</v>
      </c>
      <c r="N393" t="s">
        <v>12288</v>
      </c>
    </row>
    <row r="394" spans="1:17" x14ac:dyDescent="0.3">
      <c r="A394" t="s">
        <v>3145</v>
      </c>
      <c r="B394">
        <v>47</v>
      </c>
      <c r="C394">
        <v>532215</v>
      </c>
      <c r="D394">
        <v>0</v>
      </c>
      <c r="E394" t="s">
        <v>5554</v>
      </c>
      <c r="F394">
        <v>40</v>
      </c>
      <c r="G394">
        <v>11.011666666666667</v>
      </c>
      <c r="H394" t="s">
        <v>12289</v>
      </c>
      <c r="I394" t="s">
        <v>12290</v>
      </c>
      <c r="J394" t="s">
        <v>12291</v>
      </c>
      <c r="K394" t="s">
        <v>12292</v>
      </c>
      <c r="L394" t="s">
        <v>12293</v>
      </c>
      <c r="M394" t="s">
        <v>12294</v>
      </c>
      <c r="N394" t="s">
        <v>12295</v>
      </c>
      <c r="O394" t="s">
        <v>12296</v>
      </c>
      <c r="P394" t="s">
        <v>12297</v>
      </c>
      <c r="Q394" t="s">
        <v>12298</v>
      </c>
    </row>
    <row r="395" spans="1:17" x14ac:dyDescent="0.3">
      <c r="A395" t="s">
        <v>4522</v>
      </c>
      <c r="B395">
        <v>47</v>
      </c>
      <c r="C395">
        <v>99061</v>
      </c>
      <c r="D395">
        <v>354</v>
      </c>
      <c r="E395" t="s">
        <v>12299</v>
      </c>
      <c r="F395">
        <v>40</v>
      </c>
      <c r="G395">
        <v>0.11875000000000001</v>
      </c>
      <c r="H395" t="s">
        <v>12300</v>
      </c>
      <c r="I395" t="s">
        <v>12301</v>
      </c>
      <c r="J395" t="s">
        <v>12302</v>
      </c>
      <c r="K395" t="s">
        <v>12303</v>
      </c>
      <c r="L395" t="s">
        <v>12304</v>
      </c>
      <c r="M395" t="s">
        <v>10145</v>
      </c>
      <c r="N395" t="s">
        <v>12305</v>
      </c>
      <c r="O395" t="s">
        <v>12306</v>
      </c>
    </row>
    <row r="396" spans="1:17" x14ac:dyDescent="0.3">
      <c r="A396" t="s">
        <v>3435</v>
      </c>
      <c r="B396">
        <v>47</v>
      </c>
      <c r="C396">
        <v>99117</v>
      </c>
      <c r="D396">
        <v>38</v>
      </c>
      <c r="E396" t="s">
        <v>5713</v>
      </c>
      <c r="F396">
        <v>40</v>
      </c>
      <c r="G396">
        <v>15.195238096666667</v>
      </c>
      <c r="H396" t="s">
        <v>12307</v>
      </c>
      <c r="I396" t="s">
        <v>12308</v>
      </c>
      <c r="J396" t="s">
        <v>12309</v>
      </c>
      <c r="K396" t="s">
        <v>12310</v>
      </c>
      <c r="L396" t="s">
        <v>12311</v>
      </c>
      <c r="M396" t="s">
        <v>12312</v>
      </c>
      <c r="N396" t="s">
        <v>12313</v>
      </c>
    </row>
    <row r="397" spans="1:17" x14ac:dyDescent="0.3">
      <c r="A397" t="s">
        <v>3058</v>
      </c>
      <c r="B397">
        <v>47</v>
      </c>
      <c r="C397">
        <v>531703</v>
      </c>
      <c r="D397">
        <v>0</v>
      </c>
      <c r="E397" t="s">
        <v>5352</v>
      </c>
      <c r="F397">
        <v>40</v>
      </c>
      <c r="G397">
        <v>5.5952380966666668</v>
      </c>
      <c r="H397" t="s">
        <v>12314</v>
      </c>
      <c r="I397" t="s">
        <v>12315</v>
      </c>
      <c r="J397" t="s">
        <v>12316</v>
      </c>
      <c r="K397" t="s">
        <v>12317</v>
      </c>
      <c r="L397" t="s">
        <v>12318</v>
      </c>
      <c r="M397" t="s">
        <v>12319</v>
      </c>
      <c r="N397" t="s">
        <v>12320</v>
      </c>
    </row>
    <row r="398" spans="1:17" x14ac:dyDescent="0.3">
      <c r="A398" t="s">
        <v>3099</v>
      </c>
      <c r="B398">
        <v>47</v>
      </c>
      <c r="C398">
        <v>531897</v>
      </c>
      <c r="D398">
        <v>0</v>
      </c>
      <c r="E398" t="s">
        <v>5443</v>
      </c>
      <c r="F398">
        <v>40</v>
      </c>
      <c r="G398">
        <v>10.545833333333334</v>
      </c>
      <c r="H398" t="s">
        <v>12321</v>
      </c>
      <c r="I398" t="s">
        <v>12322</v>
      </c>
      <c r="J398" t="s">
        <v>12323</v>
      </c>
      <c r="K398" t="s">
        <v>12324</v>
      </c>
    </row>
    <row r="399" spans="1:17" x14ac:dyDescent="0.3">
      <c r="A399" t="s">
        <v>4523</v>
      </c>
      <c r="B399">
        <v>47</v>
      </c>
      <c r="C399">
        <v>99061</v>
      </c>
      <c r="D399">
        <v>355</v>
      </c>
      <c r="E399" t="s">
        <v>12325</v>
      </c>
      <c r="F399">
        <v>42</v>
      </c>
      <c r="G399">
        <v>0.13750000000000001</v>
      </c>
      <c r="H399" t="s">
        <v>12326</v>
      </c>
      <c r="I399" t="s">
        <v>12327</v>
      </c>
      <c r="J399" t="s">
        <v>12328</v>
      </c>
      <c r="K399" t="s">
        <v>12329</v>
      </c>
      <c r="L399" t="s">
        <v>12330</v>
      </c>
      <c r="M399" t="s">
        <v>10145</v>
      </c>
      <c r="N399" t="s">
        <v>12331</v>
      </c>
      <c r="O399" t="s">
        <v>12332</v>
      </c>
    </row>
    <row r="400" spans="1:17" x14ac:dyDescent="0.3">
      <c r="A400" t="s">
        <v>3534</v>
      </c>
      <c r="B400">
        <v>47</v>
      </c>
      <c r="C400">
        <v>533196</v>
      </c>
      <c r="D400">
        <v>1</v>
      </c>
      <c r="E400" t="s">
        <v>5749</v>
      </c>
      <c r="F400">
        <v>42</v>
      </c>
      <c r="G400">
        <v>11.308333333333334</v>
      </c>
      <c r="H400" t="s">
        <v>12333</v>
      </c>
      <c r="I400" t="s">
        <v>12334</v>
      </c>
    </row>
    <row r="401" spans="1:15" x14ac:dyDescent="0.3">
      <c r="A401" t="s">
        <v>4309</v>
      </c>
      <c r="B401">
        <v>47</v>
      </c>
      <c r="C401">
        <v>99061</v>
      </c>
      <c r="D401">
        <v>32</v>
      </c>
      <c r="E401" t="s">
        <v>5494</v>
      </c>
      <c r="F401">
        <v>45</v>
      </c>
      <c r="G401">
        <v>34.854166666666664</v>
      </c>
      <c r="H401" t="s">
        <v>12335</v>
      </c>
      <c r="I401" t="s">
        <v>12336</v>
      </c>
      <c r="J401" t="s">
        <v>12337</v>
      </c>
      <c r="K401" t="s">
        <v>12338</v>
      </c>
      <c r="L401" t="s">
        <v>12339</v>
      </c>
      <c r="M401" t="s">
        <v>12340</v>
      </c>
      <c r="N401" t="s">
        <v>12341</v>
      </c>
      <c r="O401" t="s">
        <v>12342</v>
      </c>
    </row>
    <row r="402" spans="1:15" x14ac:dyDescent="0.3">
      <c r="A402" t="s">
        <v>3052</v>
      </c>
      <c r="B402">
        <v>47</v>
      </c>
      <c r="C402">
        <v>99061</v>
      </c>
      <c r="D402">
        <v>454</v>
      </c>
      <c r="E402" t="s">
        <v>12343</v>
      </c>
      <c r="F402">
        <v>45</v>
      </c>
      <c r="G402">
        <v>0.12916666666666668</v>
      </c>
      <c r="H402" t="s">
        <v>12344</v>
      </c>
      <c r="I402" t="s">
        <v>12345</v>
      </c>
      <c r="J402" t="s">
        <v>12346</v>
      </c>
      <c r="K402" t="s">
        <v>12347</v>
      </c>
      <c r="L402" t="s">
        <v>12348</v>
      </c>
      <c r="M402" t="s">
        <v>10145</v>
      </c>
      <c r="N402" t="s">
        <v>12349</v>
      </c>
      <c r="O402" t="s">
        <v>12350</v>
      </c>
    </row>
    <row r="403" spans="1:15" x14ac:dyDescent="0.3">
      <c r="A403" t="s">
        <v>4087</v>
      </c>
      <c r="B403">
        <v>47</v>
      </c>
      <c r="C403">
        <v>533471</v>
      </c>
      <c r="D403">
        <v>0</v>
      </c>
      <c r="E403" t="s">
        <v>12351</v>
      </c>
      <c r="F403">
        <v>45</v>
      </c>
      <c r="G403">
        <v>0.35000000000000003</v>
      </c>
      <c r="H403" t="s">
        <v>12352</v>
      </c>
      <c r="I403" t="s">
        <v>12353</v>
      </c>
      <c r="J403" t="s">
        <v>12354</v>
      </c>
      <c r="K403" t="s">
        <v>12355</v>
      </c>
      <c r="L403" t="s">
        <v>12356</v>
      </c>
    </row>
    <row r="404" spans="1:15" x14ac:dyDescent="0.3">
      <c r="A404" t="s">
        <v>3098</v>
      </c>
      <c r="B404">
        <v>47</v>
      </c>
      <c r="C404">
        <v>99172</v>
      </c>
      <c r="D404">
        <v>1</v>
      </c>
      <c r="E404" t="s">
        <v>5414</v>
      </c>
      <c r="F404">
        <v>45</v>
      </c>
      <c r="G404">
        <v>6.6583333333333332</v>
      </c>
      <c r="H404" t="s">
        <v>12357</v>
      </c>
      <c r="I404" t="s">
        <v>12358</v>
      </c>
      <c r="J404" t="s">
        <v>12359</v>
      </c>
      <c r="K404" t="s">
        <v>12360</v>
      </c>
    </row>
    <row r="405" spans="1:15" x14ac:dyDescent="0.3">
      <c r="A405" t="s">
        <v>4308</v>
      </c>
      <c r="B405">
        <v>47</v>
      </c>
      <c r="C405">
        <v>99061</v>
      </c>
      <c r="D405">
        <v>31</v>
      </c>
      <c r="E405" t="s">
        <v>5493</v>
      </c>
      <c r="F405">
        <v>50</v>
      </c>
      <c r="G405">
        <v>0.13125000000000001</v>
      </c>
      <c r="H405" t="s">
        <v>12361</v>
      </c>
      <c r="I405" t="s">
        <v>12362</v>
      </c>
      <c r="J405" t="s">
        <v>12363</v>
      </c>
      <c r="K405" t="s">
        <v>12364</v>
      </c>
      <c r="L405" t="s">
        <v>12365</v>
      </c>
      <c r="M405" t="s">
        <v>12366</v>
      </c>
      <c r="N405" t="s">
        <v>12367</v>
      </c>
      <c r="O405" t="s">
        <v>12368</v>
      </c>
    </row>
    <row r="406" spans="1:15" x14ac:dyDescent="0.3">
      <c r="A406" t="s">
        <v>3201</v>
      </c>
      <c r="B406">
        <v>47</v>
      </c>
      <c r="C406">
        <v>532566</v>
      </c>
      <c r="D406">
        <v>0</v>
      </c>
      <c r="E406" t="s">
        <v>5741</v>
      </c>
      <c r="F406">
        <v>50</v>
      </c>
      <c r="G406">
        <v>9.3166666666666664</v>
      </c>
      <c r="H406" t="s">
        <v>12369</v>
      </c>
      <c r="I406" t="s">
        <v>12370</v>
      </c>
      <c r="J406" t="s">
        <v>12371</v>
      </c>
      <c r="K406" t="s">
        <v>12372</v>
      </c>
      <c r="L406" t="s">
        <v>12373</v>
      </c>
      <c r="M406" t="s">
        <v>12374</v>
      </c>
      <c r="N406" t="s">
        <v>12375</v>
      </c>
    </row>
    <row r="407" spans="1:15" x14ac:dyDescent="0.3">
      <c r="A407" t="s">
        <v>3155</v>
      </c>
      <c r="B407">
        <v>47</v>
      </c>
      <c r="C407">
        <v>532284</v>
      </c>
      <c r="D407">
        <v>0</v>
      </c>
      <c r="E407" t="s">
        <v>5368</v>
      </c>
      <c r="F407">
        <v>50</v>
      </c>
      <c r="G407">
        <v>19.79047619</v>
      </c>
      <c r="H407" t="s">
        <v>12376</v>
      </c>
      <c r="I407" t="s">
        <v>12377</v>
      </c>
      <c r="J407" t="s">
        <v>12378</v>
      </c>
      <c r="K407" t="s">
        <v>12379</v>
      </c>
      <c r="L407" t="s">
        <v>12380</v>
      </c>
      <c r="M407" t="s">
        <v>12381</v>
      </c>
      <c r="N407" t="s">
        <v>12382</v>
      </c>
    </row>
    <row r="408" spans="1:15" x14ac:dyDescent="0.3">
      <c r="A408" t="s">
        <v>3153</v>
      </c>
      <c r="B408">
        <v>47</v>
      </c>
      <c r="C408">
        <v>532272</v>
      </c>
      <c r="D408">
        <v>0</v>
      </c>
      <c r="E408" t="s">
        <v>5448</v>
      </c>
      <c r="F408">
        <v>50</v>
      </c>
      <c r="G408">
        <v>17.533333333333335</v>
      </c>
      <c r="H408" t="s">
        <v>12383</v>
      </c>
      <c r="I408" t="s">
        <v>12384</v>
      </c>
      <c r="J408" t="s">
        <v>12385</v>
      </c>
      <c r="K408" t="s">
        <v>12386</v>
      </c>
    </row>
    <row r="409" spans="1:15" x14ac:dyDescent="0.3">
      <c r="A409" t="s">
        <v>3387</v>
      </c>
      <c r="B409">
        <v>47</v>
      </c>
      <c r="C409">
        <v>533060</v>
      </c>
      <c r="D409">
        <v>0</v>
      </c>
      <c r="E409" t="s">
        <v>12387</v>
      </c>
      <c r="F409">
        <v>50</v>
      </c>
      <c r="G409">
        <v>0.25833333333333336</v>
      </c>
      <c r="H409" t="s">
        <v>12388</v>
      </c>
      <c r="I409" t="s">
        <v>12389</v>
      </c>
    </row>
    <row r="410" spans="1:15" x14ac:dyDescent="0.3">
      <c r="A410" t="s">
        <v>3076</v>
      </c>
      <c r="B410">
        <v>47</v>
      </c>
      <c r="C410">
        <v>531777</v>
      </c>
      <c r="D410">
        <v>0</v>
      </c>
      <c r="E410" t="s">
        <v>5441</v>
      </c>
      <c r="F410">
        <v>52</v>
      </c>
      <c r="G410">
        <v>14.936111110000001</v>
      </c>
      <c r="H410" t="s">
        <v>12390</v>
      </c>
      <c r="I410" t="s">
        <v>12391</v>
      </c>
      <c r="J410" t="s">
        <v>12392</v>
      </c>
      <c r="K410" t="s">
        <v>12393</v>
      </c>
      <c r="L410" t="s">
        <v>12394</v>
      </c>
      <c r="M410" t="s">
        <v>12395</v>
      </c>
    </row>
    <row r="411" spans="1:15" x14ac:dyDescent="0.3">
      <c r="A411" t="s">
        <v>4520</v>
      </c>
      <c r="B411">
        <v>47</v>
      </c>
      <c r="C411">
        <v>99061</v>
      </c>
      <c r="D411">
        <v>200</v>
      </c>
      <c r="E411" t="s">
        <v>12396</v>
      </c>
      <c r="F411">
        <v>53</v>
      </c>
      <c r="G411">
        <v>7.0687500000000005</v>
      </c>
      <c r="H411" t="s">
        <v>12397</v>
      </c>
      <c r="I411" t="s">
        <v>12398</v>
      </c>
      <c r="J411" t="s">
        <v>12399</v>
      </c>
      <c r="K411" t="s">
        <v>12400</v>
      </c>
      <c r="L411" t="s">
        <v>12401</v>
      </c>
      <c r="M411" t="s">
        <v>10145</v>
      </c>
      <c r="N411" t="s">
        <v>12402</v>
      </c>
      <c r="O411" t="s">
        <v>12403</v>
      </c>
    </row>
    <row r="412" spans="1:15" x14ac:dyDescent="0.3">
      <c r="A412" t="s">
        <v>3444</v>
      </c>
      <c r="B412">
        <v>47</v>
      </c>
      <c r="C412">
        <v>533117</v>
      </c>
      <c r="D412">
        <v>0</v>
      </c>
      <c r="E412" t="s">
        <v>5747</v>
      </c>
      <c r="F412">
        <v>53</v>
      </c>
      <c r="G412">
        <v>13.183333333333334</v>
      </c>
      <c r="H412" t="s">
        <v>12404</v>
      </c>
      <c r="I412" t="s">
        <v>12405</v>
      </c>
    </row>
    <row r="413" spans="1:15" x14ac:dyDescent="0.3">
      <c r="A413" t="s">
        <v>4307</v>
      </c>
      <c r="B413">
        <v>47</v>
      </c>
      <c r="C413">
        <v>99061</v>
      </c>
      <c r="D413">
        <v>30</v>
      </c>
      <c r="E413" t="s">
        <v>5492</v>
      </c>
      <c r="F413">
        <v>55</v>
      </c>
      <c r="G413">
        <v>0.15625</v>
      </c>
      <c r="H413" t="s">
        <v>12406</v>
      </c>
      <c r="I413" t="s">
        <v>12407</v>
      </c>
      <c r="J413" t="s">
        <v>12408</v>
      </c>
      <c r="K413" t="s">
        <v>12409</v>
      </c>
      <c r="L413" t="s">
        <v>12410</v>
      </c>
      <c r="M413" t="s">
        <v>12411</v>
      </c>
      <c r="N413" t="s">
        <v>12412</v>
      </c>
      <c r="O413" t="s">
        <v>12413</v>
      </c>
    </row>
    <row r="414" spans="1:15" x14ac:dyDescent="0.3">
      <c r="A414" t="s">
        <v>3217</v>
      </c>
      <c r="B414">
        <v>47</v>
      </c>
      <c r="C414">
        <v>532659</v>
      </c>
      <c r="D414">
        <v>0</v>
      </c>
      <c r="E414" t="s">
        <v>5745</v>
      </c>
      <c r="F414">
        <v>55</v>
      </c>
      <c r="G414">
        <v>13.776190475</v>
      </c>
      <c r="H414" t="s">
        <v>12414</v>
      </c>
      <c r="I414" t="s">
        <v>12415</v>
      </c>
      <c r="J414" t="s">
        <v>12416</v>
      </c>
      <c r="K414" t="s">
        <v>12417</v>
      </c>
      <c r="L414" t="s">
        <v>12418</v>
      </c>
      <c r="M414" t="s">
        <v>12419</v>
      </c>
      <c r="N414" t="s">
        <v>12420</v>
      </c>
    </row>
    <row r="415" spans="1:15" x14ac:dyDescent="0.3">
      <c r="A415" t="s">
        <v>3366</v>
      </c>
      <c r="B415">
        <v>47</v>
      </c>
      <c r="C415">
        <v>99103</v>
      </c>
      <c r="D415">
        <v>25</v>
      </c>
      <c r="E415" t="s">
        <v>5327</v>
      </c>
      <c r="F415">
        <v>55</v>
      </c>
      <c r="G415">
        <v>2.7166666666666668</v>
      </c>
      <c r="H415" t="s">
        <v>12421</v>
      </c>
    </row>
    <row r="416" spans="1:15" x14ac:dyDescent="0.3">
      <c r="A416" t="s">
        <v>3070</v>
      </c>
      <c r="B416">
        <v>47</v>
      </c>
      <c r="C416">
        <v>531741</v>
      </c>
      <c r="D416">
        <v>0</v>
      </c>
      <c r="E416" t="s">
        <v>5439</v>
      </c>
      <c r="F416">
        <v>55</v>
      </c>
      <c r="G416">
        <v>15.354761903333333</v>
      </c>
      <c r="H416" t="s">
        <v>12422</v>
      </c>
      <c r="I416" t="s">
        <v>12423</v>
      </c>
      <c r="J416" t="s">
        <v>12424</v>
      </c>
      <c r="K416" t="s">
        <v>12425</v>
      </c>
      <c r="L416" t="s">
        <v>12426</v>
      </c>
      <c r="M416" t="s">
        <v>12427</v>
      </c>
      <c r="N416" t="s">
        <v>12428</v>
      </c>
    </row>
    <row r="417" spans="1:17" x14ac:dyDescent="0.3">
      <c r="A417" t="s">
        <v>3083</v>
      </c>
      <c r="B417">
        <v>47</v>
      </c>
      <c r="C417">
        <v>99061</v>
      </c>
      <c r="D417">
        <v>462</v>
      </c>
      <c r="E417" t="s">
        <v>12429</v>
      </c>
      <c r="F417">
        <v>60</v>
      </c>
      <c r="G417">
        <v>0.125</v>
      </c>
      <c r="H417" t="s">
        <v>12430</v>
      </c>
      <c r="I417" t="s">
        <v>12431</v>
      </c>
      <c r="J417" t="s">
        <v>12432</v>
      </c>
      <c r="K417" t="s">
        <v>12433</v>
      </c>
      <c r="L417" t="s">
        <v>12434</v>
      </c>
      <c r="M417" t="s">
        <v>12435</v>
      </c>
      <c r="N417" t="s">
        <v>12436</v>
      </c>
      <c r="O417" t="s">
        <v>12437</v>
      </c>
    </row>
    <row r="418" spans="1:17" x14ac:dyDescent="0.3">
      <c r="A418" t="s">
        <v>3072</v>
      </c>
      <c r="B418">
        <v>47</v>
      </c>
      <c r="C418">
        <v>531751</v>
      </c>
      <c r="D418">
        <v>0</v>
      </c>
      <c r="E418" t="s">
        <v>5734</v>
      </c>
      <c r="F418">
        <v>60</v>
      </c>
      <c r="G418">
        <v>22.814285715</v>
      </c>
      <c r="H418" t="s">
        <v>12438</v>
      </c>
      <c r="I418" t="s">
        <v>12439</v>
      </c>
      <c r="J418" t="s">
        <v>12440</v>
      </c>
      <c r="K418" t="s">
        <v>12441</v>
      </c>
      <c r="L418" t="s">
        <v>12442</v>
      </c>
      <c r="M418" t="s">
        <v>12443</v>
      </c>
      <c r="N418" t="s">
        <v>12444</v>
      </c>
    </row>
    <row r="419" spans="1:17" x14ac:dyDescent="0.3">
      <c r="A419" t="s">
        <v>3133</v>
      </c>
      <c r="B419">
        <v>47</v>
      </c>
      <c r="C419">
        <v>532155</v>
      </c>
      <c r="D419">
        <v>0</v>
      </c>
      <c r="E419" t="s">
        <v>5362</v>
      </c>
      <c r="F419">
        <v>60</v>
      </c>
      <c r="G419">
        <v>36.131666666666668</v>
      </c>
      <c r="H419" t="s">
        <v>12445</v>
      </c>
      <c r="I419" t="s">
        <v>12446</v>
      </c>
      <c r="J419" t="s">
        <v>12447</v>
      </c>
      <c r="K419" t="s">
        <v>12448</v>
      </c>
      <c r="L419" t="s">
        <v>12449</v>
      </c>
      <c r="M419" t="s">
        <v>12450</v>
      </c>
      <c r="N419" t="s">
        <v>12451</v>
      </c>
      <c r="O419" t="s">
        <v>12452</v>
      </c>
      <c r="P419" t="s">
        <v>12453</v>
      </c>
      <c r="Q419" t="s">
        <v>12454</v>
      </c>
    </row>
    <row r="420" spans="1:17" x14ac:dyDescent="0.3">
      <c r="A420" t="s">
        <v>3365</v>
      </c>
      <c r="B420">
        <v>47</v>
      </c>
      <c r="C420">
        <v>99103</v>
      </c>
      <c r="D420">
        <v>13</v>
      </c>
      <c r="E420" t="s">
        <v>5405</v>
      </c>
      <c r="F420">
        <v>60</v>
      </c>
      <c r="G420">
        <v>4.4357142850000004</v>
      </c>
      <c r="H420" t="s">
        <v>12455</v>
      </c>
      <c r="I420" t="s">
        <v>12456</v>
      </c>
      <c r="J420" t="s">
        <v>12457</v>
      </c>
      <c r="K420" t="s">
        <v>12458</v>
      </c>
      <c r="L420" t="s">
        <v>12459</v>
      </c>
      <c r="M420" t="s">
        <v>12460</v>
      </c>
      <c r="N420" t="s">
        <v>12461</v>
      </c>
    </row>
    <row r="421" spans="1:17" x14ac:dyDescent="0.3">
      <c r="A421" t="s">
        <v>4310</v>
      </c>
      <c r="B421">
        <v>47</v>
      </c>
      <c r="C421">
        <v>99061</v>
      </c>
      <c r="D421">
        <v>33</v>
      </c>
      <c r="E421" t="s">
        <v>5495</v>
      </c>
      <c r="F421">
        <v>65</v>
      </c>
      <c r="G421">
        <v>4.4740740733333331</v>
      </c>
      <c r="H421" t="s">
        <v>12462</v>
      </c>
      <c r="I421" t="s">
        <v>12463</v>
      </c>
      <c r="J421" t="s">
        <v>12464</v>
      </c>
      <c r="K421" t="s">
        <v>12465</v>
      </c>
      <c r="L421" t="s">
        <v>12466</v>
      </c>
      <c r="M421" t="s">
        <v>12467</v>
      </c>
      <c r="N421" t="s">
        <v>12468</v>
      </c>
      <c r="O421" t="s">
        <v>12469</v>
      </c>
      <c r="P421" t="s">
        <v>12470</v>
      </c>
    </row>
    <row r="422" spans="1:17" x14ac:dyDescent="0.3">
      <c r="A422" t="s">
        <v>3039</v>
      </c>
      <c r="B422">
        <v>47</v>
      </c>
      <c r="C422">
        <v>531648</v>
      </c>
      <c r="D422">
        <v>0</v>
      </c>
      <c r="E422" t="s">
        <v>5350</v>
      </c>
      <c r="F422">
        <v>65</v>
      </c>
      <c r="G422">
        <v>8.3857142866666674</v>
      </c>
      <c r="H422" t="s">
        <v>12471</v>
      </c>
      <c r="I422" t="s">
        <v>12472</v>
      </c>
      <c r="J422" t="s">
        <v>12473</v>
      </c>
      <c r="K422" t="s">
        <v>12474</v>
      </c>
      <c r="L422" t="s">
        <v>12475</v>
      </c>
      <c r="M422" t="s">
        <v>12476</v>
      </c>
      <c r="N422" t="s">
        <v>12477</v>
      </c>
    </row>
    <row r="423" spans="1:17" x14ac:dyDescent="0.3">
      <c r="A423" t="s">
        <v>3050</v>
      </c>
      <c r="B423">
        <v>47</v>
      </c>
      <c r="C423">
        <v>99035</v>
      </c>
      <c r="D423">
        <v>79</v>
      </c>
      <c r="E423" t="s">
        <v>6507</v>
      </c>
      <c r="F423">
        <v>65</v>
      </c>
      <c r="G423">
        <v>3.9833333333333334</v>
      </c>
      <c r="H423" t="s">
        <v>12478</v>
      </c>
      <c r="I423" t="s">
        <v>12479</v>
      </c>
    </row>
    <row r="424" spans="1:17" x14ac:dyDescent="0.3">
      <c r="A424" t="s">
        <v>4552</v>
      </c>
      <c r="B424">
        <v>47</v>
      </c>
      <c r="C424">
        <v>99035</v>
      </c>
      <c r="D424">
        <v>8</v>
      </c>
      <c r="E424" t="s">
        <v>5396</v>
      </c>
      <c r="F424">
        <v>65</v>
      </c>
      <c r="G424">
        <v>3.8250000000000002</v>
      </c>
      <c r="H424" t="s">
        <v>12480</v>
      </c>
      <c r="I424" t="s">
        <v>12481</v>
      </c>
    </row>
    <row r="425" spans="1:17" x14ac:dyDescent="0.3">
      <c r="A425" t="s">
        <v>3366</v>
      </c>
      <c r="B425">
        <v>47</v>
      </c>
      <c r="C425">
        <v>99103</v>
      </c>
      <c r="D425">
        <v>25</v>
      </c>
      <c r="E425" t="s">
        <v>5327</v>
      </c>
      <c r="F425">
        <v>67</v>
      </c>
      <c r="G425">
        <v>4.9055555550000003</v>
      </c>
      <c r="H425" t="s">
        <v>12482</v>
      </c>
      <c r="I425" t="s">
        <v>12483</v>
      </c>
      <c r="J425" t="s">
        <v>12484</v>
      </c>
      <c r="K425" t="s">
        <v>12485</v>
      </c>
      <c r="L425" t="s">
        <v>12486</v>
      </c>
      <c r="M425" t="s">
        <v>12487</v>
      </c>
    </row>
    <row r="426" spans="1:17" x14ac:dyDescent="0.3">
      <c r="A426" t="s">
        <v>4306</v>
      </c>
      <c r="B426">
        <v>47</v>
      </c>
      <c r="C426">
        <v>99061</v>
      </c>
      <c r="D426">
        <v>29</v>
      </c>
      <c r="E426" t="s">
        <v>5490</v>
      </c>
      <c r="F426">
        <v>70</v>
      </c>
      <c r="G426">
        <v>0.13750000000000001</v>
      </c>
      <c r="H426" t="s">
        <v>12488</v>
      </c>
      <c r="I426" t="s">
        <v>12489</v>
      </c>
      <c r="J426" t="s">
        <v>12490</v>
      </c>
      <c r="K426" t="s">
        <v>12491</v>
      </c>
      <c r="L426" t="s">
        <v>12492</v>
      </c>
      <c r="M426" t="s">
        <v>12493</v>
      </c>
      <c r="N426" t="s">
        <v>12494</v>
      </c>
      <c r="O426" t="s">
        <v>12495</v>
      </c>
    </row>
    <row r="427" spans="1:17" x14ac:dyDescent="0.3">
      <c r="A427" t="s">
        <v>3434</v>
      </c>
      <c r="B427">
        <v>47</v>
      </c>
      <c r="C427">
        <v>99117</v>
      </c>
      <c r="D427">
        <v>37</v>
      </c>
      <c r="E427" t="s">
        <v>5711</v>
      </c>
      <c r="F427">
        <v>70</v>
      </c>
      <c r="G427">
        <v>7.8523809533333333</v>
      </c>
      <c r="H427" t="s">
        <v>12496</v>
      </c>
      <c r="I427" t="s">
        <v>12497</v>
      </c>
      <c r="J427" t="s">
        <v>12498</v>
      </c>
      <c r="K427" t="s">
        <v>12499</v>
      </c>
      <c r="L427" t="s">
        <v>12500</v>
      </c>
      <c r="M427" t="s">
        <v>12501</v>
      </c>
      <c r="N427" t="s">
        <v>12502</v>
      </c>
    </row>
    <row r="428" spans="1:17" x14ac:dyDescent="0.3">
      <c r="A428" t="s">
        <v>3375</v>
      </c>
      <c r="B428">
        <v>47</v>
      </c>
      <c r="C428">
        <v>533000</v>
      </c>
      <c r="D428">
        <v>0</v>
      </c>
      <c r="E428" t="s">
        <v>5370</v>
      </c>
      <c r="F428">
        <v>70</v>
      </c>
      <c r="G428">
        <v>16.260000000000002</v>
      </c>
      <c r="H428" t="s">
        <v>12503</v>
      </c>
      <c r="I428" t="s">
        <v>12504</v>
      </c>
      <c r="J428" t="s">
        <v>12505</v>
      </c>
      <c r="K428" t="s">
        <v>12506</v>
      </c>
      <c r="L428" t="s">
        <v>12507</v>
      </c>
    </row>
    <row r="429" spans="1:17" x14ac:dyDescent="0.3">
      <c r="A429" t="s">
        <v>3064</v>
      </c>
      <c r="B429">
        <v>47</v>
      </c>
      <c r="C429">
        <v>99031</v>
      </c>
      <c r="D429">
        <v>131</v>
      </c>
      <c r="E429" t="s">
        <v>5392</v>
      </c>
      <c r="F429">
        <v>70</v>
      </c>
      <c r="G429">
        <v>7.3312499999999998</v>
      </c>
      <c r="H429" t="s">
        <v>12508</v>
      </c>
      <c r="I429" t="s">
        <v>12509</v>
      </c>
      <c r="J429" t="s">
        <v>12510</v>
      </c>
      <c r="K429" t="s">
        <v>12511</v>
      </c>
      <c r="L429" t="s">
        <v>12512</v>
      </c>
      <c r="M429" t="s">
        <v>12513</v>
      </c>
      <c r="N429" t="s">
        <v>12514</v>
      </c>
      <c r="O429" t="s">
        <v>12515</v>
      </c>
    </row>
    <row r="430" spans="1:17" x14ac:dyDescent="0.3">
      <c r="A430" t="s">
        <v>5467</v>
      </c>
      <c r="B430">
        <v>47</v>
      </c>
      <c r="C430">
        <v>533617</v>
      </c>
      <c r="D430">
        <v>0</v>
      </c>
      <c r="E430" t="s">
        <v>5468</v>
      </c>
      <c r="F430">
        <v>72</v>
      </c>
      <c r="G430">
        <v>14.744444443333334</v>
      </c>
      <c r="H430" t="s">
        <v>12516</v>
      </c>
      <c r="I430" t="s">
        <v>12517</v>
      </c>
      <c r="J430" t="s">
        <v>12518</v>
      </c>
    </row>
    <row r="431" spans="1:17" x14ac:dyDescent="0.3">
      <c r="A431" t="s">
        <v>3534</v>
      </c>
      <c r="B431">
        <v>47</v>
      </c>
      <c r="C431">
        <v>533196</v>
      </c>
      <c r="D431">
        <v>1</v>
      </c>
      <c r="E431" t="s">
        <v>5749</v>
      </c>
      <c r="F431">
        <v>72</v>
      </c>
      <c r="G431">
        <v>8.75</v>
      </c>
      <c r="H431" t="s">
        <v>12519</v>
      </c>
      <c r="I431" t="s">
        <v>12520</v>
      </c>
      <c r="J431" t="s">
        <v>12521</v>
      </c>
      <c r="K431" t="s">
        <v>12522</v>
      </c>
      <c r="L431" t="s">
        <v>12523</v>
      </c>
    </row>
    <row r="432" spans="1:17" x14ac:dyDescent="0.3">
      <c r="A432" t="s">
        <v>3284</v>
      </c>
      <c r="B432">
        <v>47</v>
      </c>
      <c r="C432">
        <v>99061</v>
      </c>
      <c r="D432">
        <v>480</v>
      </c>
      <c r="E432" t="s">
        <v>12524</v>
      </c>
      <c r="F432">
        <v>75</v>
      </c>
      <c r="G432">
        <v>0.14791666666666667</v>
      </c>
      <c r="H432" t="s">
        <v>12525</v>
      </c>
      <c r="I432" t="s">
        <v>12526</v>
      </c>
      <c r="J432" t="s">
        <v>12527</v>
      </c>
      <c r="K432" t="s">
        <v>12528</v>
      </c>
      <c r="L432" t="s">
        <v>12529</v>
      </c>
      <c r="M432" t="s">
        <v>12530</v>
      </c>
      <c r="N432" t="s">
        <v>12531</v>
      </c>
      <c r="O432" t="s">
        <v>12532</v>
      </c>
    </row>
    <row r="433" spans="1:14" x14ac:dyDescent="0.3">
      <c r="A433" t="s">
        <v>3205</v>
      </c>
      <c r="B433">
        <v>47</v>
      </c>
      <c r="C433">
        <v>532573</v>
      </c>
      <c r="D433">
        <v>0</v>
      </c>
      <c r="E433" t="s">
        <v>5743</v>
      </c>
      <c r="F433">
        <v>75</v>
      </c>
      <c r="G433">
        <v>5.5857142866666667</v>
      </c>
      <c r="H433" t="s">
        <v>12533</v>
      </c>
      <c r="I433" t="s">
        <v>12534</v>
      </c>
      <c r="J433" t="s">
        <v>12535</v>
      </c>
      <c r="K433" t="s">
        <v>12536</v>
      </c>
      <c r="L433" t="s">
        <v>12537</v>
      </c>
      <c r="M433" t="s">
        <v>12538</v>
      </c>
      <c r="N433" t="s">
        <v>12539</v>
      </c>
    </row>
    <row r="434" spans="1:14" x14ac:dyDescent="0.3">
      <c r="A434" t="s">
        <v>3374</v>
      </c>
      <c r="B434">
        <v>47</v>
      </c>
      <c r="C434">
        <v>99062</v>
      </c>
      <c r="D434">
        <v>54</v>
      </c>
      <c r="E434" t="s">
        <v>5307</v>
      </c>
      <c r="F434">
        <v>75</v>
      </c>
      <c r="G434">
        <v>12.109523808333334</v>
      </c>
      <c r="H434" t="s">
        <v>12540</v>
      </c>
      <c r="I434" t="s">
        <v>12541</v>
      </c>
      <c r="J434" t="s">
        <v>12542</v>
      </c>
      <c r="K434" t="s">
        <v>12543</v>
      </c>
      <c r="L434" t="s">
        <v>12544</v>
      </c>
      <c r="M434" t="s">
        <v>12545</v>
      </c>
      <c r="N434" t="s">
        <v>12546</v>
      </c>
    </row>
    <row r="435" spans="1:14" x14ac:dyDescent="0.3">
      <c r="A435" t="s">
        <v>3057</v>
      </c>
      <c r="B435">
        <v>47</v>
      </c>
      <c r="C435">
        <v>99031</v>
      </c>
      <c r="D435">
        <v>129</v>
      </c>
      <c r="E435" t="s">
        <v>5387</v>
      </c>
      <c r="F435">
        <v>75</v>
      </c>
      <c r="G435">
        <v>5.3523809516666665</v>
      </c>
      <c r="H435" t="s">
        <v>12547</v>
      </c>
      <c r="I435" t="s">
        <v>12548</v>
      </c>
      <c r="J435" t="s">
        <v>12549</v>
      </c>
      <c r="K435" t="s">
        <v>12550</v>
      </c>
      <c r="L435" t="s">
        <v>12551</v>
      </c>
      <c r="M435" t="s">
        <v>12552</v>
      </c>
      <c r="N435" t="s">
        <v>12553</v>
      </c>
    </row>
    <row r="436" spans="1:14" x14ac:dyDescent="0.3">
      <c r="A436" t="s">
        <v>4371</v>
      </c>
      <c r="B436">
        <v>47</v>
      </c>
      <c r="C436">
        <v>99033</v>
      </c>
      <c r="D436">
        <v>8</v>
      </c>
      <c r="E436" t="s">
        <v>5567</v>
      </c>
      <c r="F436">
        <v>77</v>
      </c>
      <c r="G436">
        <v>0.20833333333333334</v>
      </c>
      <c r="H436" t="s">
        <v>12554</v>
      </c>
      <c r="I436" t="s">
        <v>12555</v>
      </c>
      <c r="J436" t="s">
        <v>10145</v>
      </c>
      <c r="K436" t="s">
        <v>12556</v>
      </c>
    </row>
    <row r="437" spans="1:14" x14ac:dyDescent="0.3">
      <c r="A437" t="s">
        <v>4123</v>
      </c>
      <c r="B437">
        <v>47</v>
      </c>
      <c r="C437">
        <v>499014</v>
      </c>
      <c r="D437">
        <v>24</v>
      </c>
      <c r="E437" t="s">
        <v>44</v>
      </c>
      <c r="F437">
        <v>80</v>
      </c>
      <c r="G437">
        <v>4.3916666666666666</v>
      </c>
      <c r="H437" t="s">
        <v>12557</v>
      </c>
      <c r="I437" t="s">
        <v>12558</v>
      </c>
    </row>
    <row r="438" spans="1:14" x14ac:dyDescent="0.3">
      <c r="A438" t="s">
        <v>3460</v>
      </c>
      <c r="B438">
        <v>47</v>
      </c>
      <c r="C438">
        <v>533200</v>
      </c>
      <c r="D438">
        <v>0</v>
      </c>
      <c r="E438" t="s">
        <v>5751</v>
      </c>
      <c r="F438">
        <v>80</v>
      </c>
      <c r="G438">
        <v>7.2476190483333331</v>
      </c>
      <c r="H438" t="s">
        <v>12559</v>
      </c>
      <c r="I438" t="s">
        <v>12560</v>
      </c>
      <c r="J438" t="s">
        <v>12561</v>
      </c>
      <c r="K438" t="s">
        <v>12562</v>
      </c>
      <c r="L438" t="s">
        <v>12563</v>
      </c>
      <c r="M438" t="s">
        <v>12564</v>
      </c>
      <c r="N438" t="s">
        <v>12565</v>
      </c>
    </row>
    <row r="439" spans="1:14" x14ac:dyDescent="0.3">
      <c r="A439" t="s">
        <v>12566</v>
      </c>
      <c r="B439">
        <v>47</v>
      </c>
      <c r="C439">
        <v>99080</v>
      </c>
      <c r="D439">
        <v>6</v>
      </c>
      <c r="E439" t="s">
        <v>12567</v>
      </c>
      <c r="F439">
        <v>80</v>
      </c>
      <c r="G439">
        <v>7.3500000000000005</v>
      </c>
      <c r="H439" t="s">
        <v>12568</v>
      </c>
    </row>
    <row r="440" spans="1:14" x14ac:dyDescent="0.3">
      <c r="A440" t="s">
        <v>3022</v>
      </c>
      <c r="B440">
        <v>47</v>
      </c>
      <c r="C440">
        <v>531568</v>
      </c>
      <c r="D440">
        <v>0</v>
      </c>
      <c r="E440" t="s">
        <v>5431</v>
      </c>
      <c r="F440">
        <v>80</v>
      </c>
      <c r="G440">
        <v>6.3222222216666664</v>
      </c>
      <c r="H440" t="s">
        <v>12569</v>
      </c>
      <c r="I440" t="s">
        <v>12570</v>
      </c>
      <c r="J440" t="s">
        <v>12571</v>
      </c>
    </row>
    <row r="441" spans="1:14" x14ac:dyDescent="0.3">
      <c r="A441" t="s">
        <v>3455</v>
      </c>
      <c r="B441">
        <v>47</v>
      </c>
      <c r="C441">
        <v>533175</v>
      </c>
      <c r="D441">
        <v>0</v>
      </c>
      <c r="E441" t="s">
        <v>5462</v>
      </c>
      <c r="F441">
        <v>82</v>
      </c>
      <c r="G441">
        <v>10.98095238</v>
      </c>
      <c r="H441" t="s">
        <v>12572</v>
      </c>
      <c r="I441" t="s">
        <v>12573</v>
      </c>
      <c r="J441" t="s">
        <v>12574</v>
      </c>
      <c r="K441" t="s">
        <v>12575</v>
      </c>
      <c r="L441" t="s">
        <v>12576</v>
      </c>
      <c r="M441" t="s">
        <v>12577</v>
      </c>
      <c r="N441" t="s">
        <v>12578</v>
      </c>
    </row>
    <row r="442" spans="1:14" x14ac:dyDescent="0.3">
      <c r="A442" t="s">
        <v>4245</v>
      </c>
      <c r="B442">
        <v>47</v>
      </c>
      <c r="C442">
        <v>521749</v>
      </c>
      <c r="D442">
        <v>0</v>
      </c>
      <c r="E442" t="s">
        <v>5667</v>
      </c>
      <c r="F442">
        <v>85</v>
      </c>
      <c r="G442">
        <v>11.904166666666667</v>
      </c>
      <c r="H442" t="s">
        <v>12579</v>
      </c>
      <c r="I442" t="s">
        <v>12580</v>
      </c>
      <c r="J442" t="s">
        <v>12581</v>
      </c>
      <c r="K442" t="s">
        <v>12582</v>
      </c>
    </row>
    <row r="443" spans="1:14" x14ac:dyDescent="0.3">
      <c r="A443" t="s">
        <v>4478</v>
      </c>
      <c r="B443">
        <v>47</v>
      </c>
      <c r="C443">
        <v>99031</v>
      </c>
      <c r="D443">
        <v>26</v>
      </c>
      <c r="E443" t="s">
        <v>5694</v>
      </c>
      <c r="F443">
        <v>85</v>
      </c>
      <c r="G443">
        <v>11.754761903333334</v>
      </c>
      <c r="H443" t="s">
        <v>12583</v>
      </c>
      <c r="I443" t="s">
        <v>12584</v>
      </c>
      <c r="J443" t="s">
        <v>12585</v>
      </c>
      <c r="K443" t="s">
        <v>12586</v>
      </c>
      <c r="L443" t="s">
        <v>12587</v>
      </c>
      <c r="M443" t="s">
        <v>12588</v>
      </c>
      <c r="N443" t="s">
        <v>12589</v>
      </c>
    </row>
    <row r="444" spans="1:14" x14ac:dyDescent="0.3">
      <c r="A444" t="s">
        <v>3412</v>
      </c>
      <c r="B444">
        <v>47</v>
      </c>
      <c r="C444">
        <v>99117</v>
      </c>
      <c r="D444">
        <v>43</v>
      </c>
      <c r="E444" t="s">
        <v>5409</v>
      </c>
      <c r="F444">
        <v>85</v>
      </c>
      <c r="G444">
        <v>14.98095238</v>
      </c>
      <c r="H444" t="s">
        <v>12590</v>
      </c>
      <c r="I444" t="s">
        <v>12591</v>
      </c>
      <c r="J444" t="s">
        <v>12592</v>
      </c>
      <c r="K444" t="s">
        <v>12593</v>
      </c>
      <c r="L444" t="s">
        <v>12594</v>
      </c>
      <c r="M444" t="s">
        <v>12595</v>
      </c>
      <c r="N444" t="s">
        <v>12596</v>
      </c>
    </row>
    <row r="445" spans="1:14" x14ac:dyDescent="0.3">
      <c r="A445" t="s">
        <v>3280</v>
      </c>
      <c r="B445">
        <v>47</v>
      </c>
      <c r="C445">
        <v>132819</v>
      </c>
      <c r="D445">
        <v>0</v>
      </c>
      <c r="E445" t="s">
        <v>5345</v>
      </c>
      <c r="F445">
        <v>85</v>
      </c>
      <c r="G445">
        <v>3.35</v>
      </c>
      <c r="H445" t="s">
        <v>12597</v>
      </c>
      <c r="I445" t="s">
        <v>12598</v>
      </c>
    </row>
    <row r="446" spans="1:14" x14ac:dyDescent="0.3">
      <c r="A446" t="s">
        <v>3484</v>
      </c>
      <c r="B446">
        <v>47</v>
      </c>
      <c r="C446">
        <v>433256</v>
      </c>
      <c r="D446">
        <v>0</v>
      </c>
      <c r="E446" t="s">
        <v>5528</v>
      </c>
      <c r="F446">
        <v>87</v>
      </c>
      <c r="G446">
        <v>4.9388888883333335</v>
      </c>
      <c r="H446" t="s">
        <v>12599</v>
      </c>
      <c r="I446" t="s">
        <v>12600</v>
      </c>
      <c r="J446" t="s">
        <v>12601</v>
      </c>
    </row>
    <row r="447" spans="1:14" x14ac:dyDescent="0.3">
      <c r="A447" t="s">
        <v>3033</v>
      </c>
      <c r="B447">
        <v>47</v>
      </c>
      <c r="C447">
        <v>99035</v>
      </c>
      <c r="D447">
        <v>49</v>
      </c>
      <c r="E447" t="s">
        <v>5477</v>
      </c>
      <c r="F447">
        <v>90</v>
      </c>
      <c r="G447">
        <v>6.1333333333333337</v>
      </c>
      <c r="H447" t="s">
        <v>11096</v>
      </c>
      <c r="I447" t="s">
        <v>12602</v>
      </c>
    </row>
    <row r="448" spans="1:14" x14ac:dyDescent="0.3">
      <c r="A448" t="s">
        <v>4567</v>
      </c>
      <c r="B448">
        <v>47</v>
      </c>
      <c r="C448">
        <v>99031</v>
      </c>
      <c r="D448">
        <v>105</v>
      </c>
      <c r="E448" t="s">
        <v>5300</v>
      </c>
      <c r="F448">
        <v>90</v>
      </c>
      <c r="G448">
        <v>15.487500000000001</v>
      </c>
      <c r="H448" t="s">
        <v>12603</v>
      </c>
      <c r="I448" t="s">
        <v>12604</v>
      </c>
      <c r="J448" t="s">
        <v>12605</v>
      </c>
      <c r="K448" t="s">
        <v>12606</v>
      </c>
    </row>
    <row r="449" spans="1:15" x14ac:dyDescent="0.3">
      <c r="A449" t="s">
        <v>3048</v>
      </c>
      <c r="B449">
        <v>47</v>
      </c>
      <c r="C449">
        <v>99035</v>
      </c>
      <c r="D449">
        <v>77</v>
      </c>
      <c r="E449" t="s">
        <v>6307</v>
      </c>
      <c r="F449">
        <v>90</v>
      </c>
      <c r="G449">
        <v>6.8416666666666668</v>
      </c>
      <c r="H449" t="s">
        <v>12607</v>
      </c>
      <c r="I449" t="s">
        <v>12608</v>
      </c>
    </row>
    <row r="450" spans="1:15" x14ac:dyDescent="0.3">
      <c r="A450" t="s">
        <v>4551</v>
      </c>
      <c r="B450">
        <v>47</v>
      </c>
      <c r="C450">
        <v>99035</v>
      </c>
      <c r="D450">
        <v>5</v>
      </c>
      <c r="E450" t="s">
        <v>5705</v>
      </c>
      <c r="F450">
        <v>90</v>
      </c>
      <c r="G450">
        <v>10.483333333333334</v>
      </c>
      <c r="H450" t="s">
        <v>12609</v>
      </c>
      <c r="I450" t="s">
        <v>12610</v>
      </c>
    </row>
    <row r="451" spans="1:15" x14ac:dyDescent="0.3">
      <c r="A451" t="s">
        <v>3484</v>
      </c>
      <c r="B451">
        <v>47</v>
      </c>
      <c r="C451">
        <v>433256</v>
      </c>
      <c r="D451">
        <v>0</v>
      </c>
      <c r="E451" t="s">
        <v>5528</v>
      </c>
      <c r="F451">
        <v>90</v>
      </c>
      <c r="G451">
        <v>8.2944444433333331</v>
      </c>
      <c r="H451" t="s">
        <v>12611</v>
      </c>
      <c r="I451" t="s">
        <v>12612</v>
      </c>
      <c r="J451" t="s">
        <v>12613</v>
      </c>
      <c r="K451" t="s">
        <v>12614</v>
      </c>
      <c r="L451" t="s">
        <v>12615</v>
      </c>
      <c r="M451" t="s">
        <v>12616</v>
      </c>
    </row>
    <row r="452" spans="1:15" x14ac:dyDescent="0.3">
      <c r="A452" t="s">
        <v>3168</v>
      </c>
      <c r="B452">
        <v>47</v>
      </c>
      <c r="C452">
        <v>99033</v>
      </c>
      <c r="D452">
        <v>191</v>
      </c>
      <c r="E452" t="s">
        <v>5570</v>
      </c>
      <c r="F452">
        <v>94</v>
      </c>
      <c r="G452">
        <v>9.0888888899999998</v>
      </c>
      <c r="H452" t="s">
        <v>12617</v>
      </c>
      <c r="I452" t="s">
        <v>12618</v>
      </c>
      <c r="J452" t="s">
        <v>10145</v>
      </c>
    </row>
    <row r="453" spans="1:15" x14ac:dyDescent="0.3">
      <c r="A453" t="s">
        <v>4586</v>
      </c>
      <c r="B453">
        <v>47</v>
      </c>
      <c r="C453">
        <v>531008</v>
      </c>
      <c r="D453">
        <v>0</v>
      </c>
      <c r="E453" t="s">
        <v>5538</v>
      </c>
      <c r="F453">
        <v>95</v>
      </c>
      <c r="G453">
        <v>12.5</v>
      </c>
      <c r="H453" t="s">
        <v>12619</v>
      </c>
      <c r="I453" t="s">
        <v>12620</v>
      </c>
      <c r="J453" t="s">
        <v>12621</v>
      </c>
      <c r="K453" t="s">
        <v>12622</v>
      </c>
      <c r="L453" t="s">
        <v>12623</v>
      </c>
      <c r="M453" t="s">
        <v>12624</v>
      </c>
    </row>
    <row r="454" spans="1:15" x14ac:dyDescent="0.3">
      <c r="A454" t="s">
        <v>3030</v>
      </c>
      <c r="B454">
        <v>47</v>
      </c>
      <c r="C454">
        <v>531627</v>
      </c>
      <c r="D454">
        <v>0</v>
      </c>
      <c r="E454" t="s">
        <v>5732</v>
      </c>
      <c r="F454">
        <v>95</v>
      </c>
      <c r="G454">
        <v>13.989583333333334</v>
      </c>
      <c r="H454" t="s">
        <v>12625</v>
      </c>
      <c r="I454" t="s">
        <v>12626</v>
      </c>
      <c r="J454" t="s">
        <v>12627</v>
      </c>
      <c r="K454" t="s">
        <v>12628</v>
      </c>
      <c r="L454" t="s">
        <v>12629</v>
      </c>
      <c r="M454" t="s">
        <v>12630</v>
      </c>
      <c r="N454" t="s">
        <v>12631</v>
      </c>
      <c r="O454" t="s">
        <v>12632</v>
      </c>
    </row>
    <row r="455" spans="1:15" x14ac:dyDescent="0.3">
      <c r="A455" t="s">
        <v>3376</v>
      </c>
      <c r="B455">
        <v>47</v>
      </c>
      <c r="C455">
        <v>533001</v>
      </c>
      <c r="D455">
        <v>0</v>
      </c>
      <c r="E455" t="s">
        <v>5372</v>
      </c>
      <c r="F455">
        <v>95</v>
      </c>
      <c r="G455">
        <v>9.7166666666666668</v>
      </c>
      <c r="H455" t="s">
        <v>12633</v>
      </c>
      <c r="I455" t="s">
        <v>12634</v>
      </c>
      <c r="J455" t="s">
        <v>12635</v>
      </c>
      <c r="K455" t="s">
        <v>12636</v>
      </c>
    </row>
    <row r="456" spans="1:15" x14ac:dyDescent="0.3">
      <c r="A456" t="s">
        <v>4368</v>
      </c>
      <c r="B456">
        <v>47</v>
      </c>
      <c r="C456">
        <v>527448</v>
      </c>
      <c r="D456">
        <v>0</v>
      </c>
      <c r="E456" t="s">
        <v>5534</v>
      </c>
      <c r="F456">
        <v>98</v>
      </c>
      <c r="G456">
        <v>7.5666666666666664</v>
      </c>
      <c r="H456" t="s">
        <v>12637</v>
      </c>
      <c r="I456" t="s">
        <v>12638</v>
      </c>
    </row>
    <row r="457" spans="1:15" x14ac:dyDescent="0.3">
      <c r="A457" t="s">
        <v>4561</v>
      </c>
      <c r="B457">
        <v>47</v>
      </c>
      <c r="C457">
        <v>530678</v>
      </c>
      <c r="D457">
        <v>0</v>
      </c>
      <c r="E457" t="s">
        <v>5536</v>
      </c>
      <c r="F457">
        <v>100</v>
      </c>
      <c r="G457">
        <v>8.5395833333333329</v>
      </c>
      <c r="H457" t="s">
        <v>12639</v>
      </c>
      <c r="I457" t="s">
        <v>12640</v>
      </c>
      <c r="J457" t="s">
        <v>12641</v>
      </c>
      <c r="K457" t="s">
        <v>12642</v>
      </c>
      <c r="L457" t="s">
        <v>12643</v>
      </c>
      <c r="M457" t="s">
        <v>12644</v>
      </c>
      <c r="N457" t="s">
        <v>12645</v>
      </c>
      <c r="O457" t="s">
        <v>12646</v>
      </c>
    </row>
    <row r="458" spans="1:15" x14ac:dyDescent="0.3">
      <c r="A458" t="s">
        <v>3348</v>
      </c>
      <c r="B458">
        <v>47</v>
      </c>
      <c r="C458">
        <v>99061</v>
      </c>
      <c r="D458">
        <v>481</v>
      </c>
      <c r="E458" t="s">
        <v>5618</v>
      </c>
      <c r="F458">
        <v>100</v>
      </c>
      <c r="G458">
        <v>18.752083333333335</v>
      </c>
      <c r="H458" t="s">
        <v>12647</v>
      </c>
      <c r="I458" t="s">
        <v>12648</v>
      </c>
      <c r="J458" t="s">
        <v>12649</v>
      </c>
      <c r="K458" t="s">
        <v>12650</v>
      </c>
      <c r="L458" t="s">
        <v>12651</v>
      </c>
      <c r="M458" t="s">
        <v>10145</v>
      </c>
      <c r="N458" t="s">
        <v>12652</v>
      </c>
      <c r="O458" t="s">
        <v>12653</v>
      </c>
    </row>
    <row r="459" spans="1:15" x14ac:dyDescent="0.3">
      <c r="A459" t="s">
        <v>3349</v>
      </c>
      <c r="B459">
        <v>47</v>
      </c>
      <c r="C459">
        <v>99061</v>
      </c>
      <c r="D459">
        <v>482</v>
      </c>
      <c r="E459" t="s">
        <v>5621</v>
      </c>
      <c r="F459">
        <v>100</v>
      </c>
      <c r="G459">
        <v>0.15</v>
      </c>
      <c r="H459" t="s">
        <v>12654</v>
      </c>
      <c r="I459" t="s">
        <v>12655</v>
      </c>
      <c r="J459" t="s">
        <v>12656</v>
      </c>
      <c r="K459" t="s">
        <v>12657</v>
      </c>
      <c r="L459" t="s">
        <v>12658</v>
      </c>
      <c r="M459" t="s">
        <v>10145</v>
      </c>
      <c r="N459" t="s">
        <v>12659</v>
      </c>
      <c r="O459" t="s">
        <v>12660</v>
      </c>
    </row>
    <row r="460" spans="1:15" x14ac:dyDescent="0.3">
      <c r="A460" t="s">
        <v>3350</v>
      </c>
      <c r="B460">
        <v>47</v>
      </c>
      <c r="C460">
        <v>99061</v>
      </c>
      <c r="D460">
        <v>483</v>
      </c>
      <c r="E460" t="s">
        <v>5623</v>
      </c>
      <c r="F460">
        <v>100</v>
      </c>
      <c r="G460">
        <v>0.14791666666666667</v>
      </c>
      <c r="H460" t="s">
        <v>12661</v>
      </c>
      <c r="I460" t="s">
        <v>12662</v>
      </c>
      <c r="J460" t="s">
        <v>12663</v>
      </c>
      <c r="K460" t="s">
        <v>12664</v>
      </c>
      <c r="L460" t="s">
        <v>12665</v>
      </c>
      <c r="M460" t="s">
        <v>10145</v>
      </c>
      <c r="N460" t="s">
        <v>12666</v>
      </c>
      <c r="O460" t="s">
        <v>12667</v>
      </c>
    </row>
    <row r="461" spans="1:15" x14ac:dyDescent="0.3">
      <c r="A461" t="s">
        <v>3351</v>
      </c>
      <c r="B461">
        <v>47</v>
      </c>
      <c r="C461">
        <v>99061</v>
      </c>
      <c r="D461">
        <v>484</v>
      </c>
      <c r="E461" t="s">
        <v>5624</v>
      </c>
      <c r="F461">
        <v>100</v>
      </c>
      <c r="G461">
        <v>0.11666666666666667</v>
      </c>
      <c r="H461" t="s">
        <v>12668</v>
      </c>
      <c r="I461" t="s">
        <v>12669</v>
      </c>
      <c r="J461" t="s">
        <v>12670</v>
      </c>
      <c r="K461" t="s">
        <v>12671</v>
      </c>
      <c r="L461" t="s">
        <v>12672</v>
      </c>
      <c r="M461" t="s">
        <v>10145</v>
      </c>
      <c r="N461" t="s">
        <v>12673</v>
      </c>
      <c r="O461" t="s">
        <v>12674</v>
      </c>
    </row>
    <row r="462" spans="1:15" x14ac:dyDescent="0.3">
      <c r="A462" t="s">
        <v>3352</v>
      </c>
      <c r="B462">
        <v>47</v>
      </c>
      <c r="C462">
        <v>99061</v>
      </c>
      <c r="D462">
        <v>485</v>
      </c>
      <c r="E462" t="s">
        <v>5626</v>
      </c>
      <c r="F462">
        <v>100</v>
      </c>
      <c r="G462">
        <v>0.17500000000000002</v>
      </c>
      <c r="H462" t="s">
        <v>12675</v>
      </c>
      <c r="I462" t="s">
        <v>12676</v>
      </c>
      <c r="J462" t="s">
        <v>12677</v>
      </c>
      <c r="K462" t="s">
        <v>12678</v>
      </c>
      <c r="L462" t="s">
        <v>12679</v>
      </c>
      <c r="M462" t="s">
        <v>10145</v>
      </c>
      <c r="N462" t="s">
        <v>12680</v>
      </c>
      <c r="O462" t="s">
        <v>12681</v>
      </c>
    </row>
    <row r="463" spans="1:15" x14ac:dyDescent="0.3">
      <c r="A463" t="s">
        <v>3364</v>
      </c>
      <c r="B463">
        <v>47</v>
      </c>
      <c r="C463">
        <v>99103</v>
      </c>
      <c r="D463">
        <v>12</v>
      </c>
      <c r="E463" t="s">
        <v>5323</v>
      </c>
      <c r="F463">
        <v>100</v>
      </c>
      <c r="G463">
        <v>4.020833333333333</v>
      </c>
      <c r="H463" t="s">
        <v>12682</v>
      </c>
      <c r="I463" t="s">
        <v>12683</v>
      </c>
      <c r="J463" t="s">
        <v>12684</v>
      </c>
      <c r="K463" t="s">
        <v>12685</v>
      </c>
    </row>
    <row r="464" spans="1:15" x14ac:dyDescent="0.3">
      <c r="A464" t="s">
        <v>3029</v>
      </c>
      <c r="B464">
        <v>47</v>
      </c>
      <c r="C464">
        <v>531622</v>
      </c>
      <c r="D464">
        <v>0</v>
      </c>
      <c r="E464" t="s">
        <v>5435</v>
      </c>
      <c r="F464">
        <v>100</v>
      </c>
      <c r="G464">
        <v>11.061904761666668</v>
      </c>
      <c r="H464" t="s">
        <v>12686</v>
      </c>
      <c r="I464" t="s">
        <v>12687</v>
      </c>
      <c r="J464" t="s">
        <v>12688</v>
      </c>
      <c r="K464" t="s">
        <v>12689</v>
      </c>
      <c r="L464" t="s">
        <v>12690</v>
      </c>
      <c r="M464" t="s">
        <v>12691</v>
      </c>
      <c r="N464" t="s">
        <v>12692</v>
      </c>
    </row>
    <row r="465" spans="1:16" x14ac:dyDescent="0.3">
      <c r="A465" t="s">
        <v>5753</v>
      </c>
      <c r="B465">
        <v>47</v>
      </c>
      <c r="C465">
        <v>533611</v>
      </c>
      <c r="D465">
        <v>0</v>
      </c>
      <c r="E465" t="s">
        <v>5754</v>
      </c>
      <c r="F465">
        <v>100</v>
      </c>
      <c r="G465">
        <v>11.156666666666666</v>
      </c>
      <c r="H465" t="s">
        <v>12693</v>
      </c>
      <c r="I465" t="s">
        <v>12694</v>
      </c>
      <c r="J465" t="s">
        <v>12695</v>
      </c>
      <c r="K465" t="s">
        <v>12696</v>
      </c>
      <c r="L465" t="s">
        <v>12697</v>
      </c>
    </row>
    <row r="466" spans="1:16" x14ac:dyDescent="0.3">
      <c r="A466" t="s">
        <v>4140</v>
      </c>
      <c r="B466">
        <v>47</v>
      </c>
      <c r="C466">
        <v>511695</v>
      </c>
      <c r="D466">
        <v>0</v>
      </c>
      <c r="E466" t="s">
        <v>5720</v>
      </c>
      <c r="F466">
        <v>100</v>
      </c>
      <c r="G466">
        <v>7.4333333333333336</v>
      </c>
      <c r="H466" t="s">
        <v>12698</v>
      </c>
    </row>
    <row r="467" spans="1:16" x14ac:dyDescent="0.3">
      <c r="A467" t="s">
        <v>4090</v>
      </c>
      <c r="B467">
        <v>47</v>
      </c>
      <c r="C467">
        <v>533481</v>
      </c>
      <c r="D467">
        <v>0</v>
      </c>
      <c r="E467" t="s">
        <v>5682</v>
      </c>
      <c r="F467">
        <v>101</v>
      </c>
      <c r="G467">
        <v>20.62962963</v>
      </c>
      <c r="H467" t="s">
        <v>12699</v>
      </c>
      <c r="I467" t="s">
        <v>12700</v>
      </c>
      <c r="J467" t="s">
        <v>12701</v>
      </c>
      <c r="K467" t="s">
        <v>12702</v>
      </c>
      <c r="L467" t="s">
        <v>12703</v>
      </c>
      <c r="M467" t="s">
        <v>12704</v>
      </c>
      <c r="N467" t="s">
        <v>10145</v>
      </c>
      <c r="O467" t="s">
        <v>12705</v>
      </c>
      <c r="P467" t="s">
        <v>12706</v>
      </c>
    </row>
    <row r="468" spans="1:16" x14ac:dyDescent="0.3">
      <c r="A468" t="s">
        <v>3023</v>
      </c>
      <c r="B468">
        <v>47</v>
      </c>
      <c r="C468">
        <v>531571</v>
      </c>
      <c r="D468">
        <v>0</v>
      </c>
      <c r="E468" t="s">
        <v>5540</v>
      </c>
      <c r="F468">
        <v>105</v>
      </c>
      <c r="G468">
        <v>14.266666666666667</v>
      </c>
      <c r="H468" t="s">
        <v>12707</v>
      </c>
      <c r="I468" t="s">
        <v>12708</v>
      </c>
    </row>
    <row r="469" spans="1:16" x14ac:dyDescent="0.3">
      <c r="A469" t="s">
        <v>5518</v>
      </c>
      <c r="B469">
        <v>47</v>
      </c>
      <c r="C469">
        <v>99169</v>
      </c>
      <c r="D469">
        <v>3</v>
      </c>
      <c r="E469" t="s">
        <v>5074</v>
      </c>
      <c r="F469">
        <v>105</v>
      </c>
      <c r="G469">
        <v>9.0833333333333339</v>
      </c>
      <c r="H469" t="s">
        <v>12709</v>
      </c>
    </row>
    <row r="470" spans="1:16" x14ac:dyDescent="0.3">
      <c r="A470" t="s">
        <v>3414</v>
      </c>
      <c r="B470">
        <v>47</v>
      </c>
      <c r="C470">
        <v>99117</v>
      </c>
      <c r="D470">
        <v>49</v>
      </c>
      <c r="E470" t="s">
        <v>5709</v>
      </c>
      <c r="F470">
        <v>105</v>
      </c>
      <c r="G470">
        <v>12.608333333333334</v>
      </c>
      <c r="H470" t="s">
        <v>12710</v>
      </c>
      <c r="I470" t="s">
        <v>12711</v>
      </c>
    </row>
    <row r="471" spans="1:16" x14ac:dyDescent="0.3">
      <c r="A471" t="s">
        <v>3361</v>
      </c>
      <c r="B471">
        <v>47</v>
      </c>
      <c r="C471">
        <v>99102</v>
      </c>
      <c r="D471">
        <v>1</v>
      </c>
      <c r="E471" t="s">
        <v>5317</v>
      </c>
      <c r="F471">
        <v>105</v>
      </c>
      <c r="G471">
        <v>24.628571428333334</v>
      </c>
      <c r="H471" t="s">
        <v>12712</v>
      </c>
      <c r="I471" t="s">
        <v>12713</v>
      </c>
      <c r="J471" t="s">
        <v>12714</v>
      </c>
      <c r="K471" t="s">
        <v>12715</v>
      </c>
      <c r="L471" t="s">
        <v>12716</v>
      </c>
      <c r="M471" t="s">
        <v>12717</v>
      </c>
      <c r="N471" t="s">
        <v>12718</v>
      </c>
    </row>
    <row r="472" spans="1:16" x14ac:dyDescent="0.3">
      <c r="A472" t="s">
        <v>3378</v>
      </c>
      <c r="B472">
        <v>47</v>
      </c>
      <c r="C472">
        <v>532993</v>
      </c>
      <c r="D472">
        <v>0</v>
      </c>
      <c r="E472" t="s">
        <v>5452</v>
      </c>
      <c r="F472">
        <v>105</v>
      </c>
      <c r="G472">
        <v>23.400000000000002</v>
      </c>
      <c r="H472" t="s">
        <v>12719</v>
      </c>
      <c r="I472" t="s">
        <v>12720</v>
      </c>
      <c r="J472" t="s">
        <v>12721</v>
      </c>
      <c r="K472" t="s">
        <v>12722</v>
      </c>
      <c r="L472" t="s">
        <v>12723</v>
      </c>
      <c r="M472" t="s">
        <v>12724</v>
      </c>
      <c r="N472" t="s">
        <v>12725</v>
      </c>
    </row>
    <row r="473" spans="1:16" x14ac:dyDescent="0.3">
      <c r="A473" t="s">
        <v>3695</v>
      </c>
      <c r="B473">
        <v>47</v>
      </c>
      <c r="C473">
        <v>804792</v>
      </c>
      <c r="D473">
        <v>0</v>
      </c>
      <c r="E473" t="s">
        <v>5756</v>
      </c>
      <c r="F473">
        <v>105</v>
      </c>
      <c r="G473">
        <v>6.6066666666666665</v>
      </c>
      <c r="H473" t="s">
        <v>12726</v>
      </c>
      <c r="I473" t="s">
        <v>12727</v>
      </c>
      <c r="J473" t="s">
        <v>12728</v>
      </c>
      <c r="K473" t="s">
        <v>12729</v>
      </c>
      <c r="L473" t="s">
        <v>12730</v>
      </c>
    </row>
    <row r="474" spans="1:16" x14ac:dyDescent="0.3">
      <c r="A474" t="s">
        <v>3695</v>
      </c>
      <c r="B474">
        <v>47</v>
      </c>
      <c r="C474">
        <v>804792</v>
      </c>
      <c r="D474">
        <v>0</v>
      </c>
      <c r="E474" t="s">
        <v>5756</v>
      </c>
      <c r="F474">
        <v>110</v>
      </c>
      <c r="G474">
        <v>3.2666666666666666</v>
      </c>
      <c r="H474" t="s">
        <v>12731</v>
      </c>
      <c r="I474" t="s">
        <v>12732</v>
      </c>
    </row>
    <row r="475" spans="1:16" x14ac:dyDescent="0.3">
      <c r="A475" t="s">
        <v>3360</v>
      </c>
      <c r="B475">
        <v>47</v>
      </c>
      <c r="C475">
        <v>99102</v>
      </c>
      <c r="D475">
        <v>0</v>
      </c>
      <c r="E475" t="s">
        <v>5313</v>
      </c>
      <c r="F475">
        <v>110</v>
      </c>
      <c r="G475">
        <v>31.306250000000002</v>
      </c>
      <c r="H475" t="s">
        <v>12733</v>
      </c>
      <c r="I475" t="s">
        <v>12734</v>
      </c>
      <c r="J475" t="s">
        <v>12735</v>
      </c>
      <c r="K475" t="s">
        <v>12736</v>
      </c>
      <c r="L475" t="s">
        <v>12737</v>
      </c>
      <c r="M475" t="s">
        <v>12738</v>
      </c>
      <c r="N475" t="s">
        <v>12739</v>
      </c>
      <c r="O475" t="s">
        <v>12740</v>
      </c>
    </row>
    <row r="476" spans="1:16" x14ac:dyDescent="0.3">
      <c r="A476" t="s">
        <v>3414</v>
      </c>
      <c r="B476">
        <v>47</v>
      </c>
      <c r="C476">
        <v>99117</v>
      </c>
      <c r="D476">
        <v>49</v>
      </c>
      <c r="E476" t="s">
        <v>5709</v>
      </c>
      <c r="F476">
        <v>110</v>
      </c>
      <c r="G476">
        <v>8.9333333333333336</v>
      </c>
      <c r="H476" t="s">
        <v>12741</v>
      </c>
      <c r="I476" t="s">
        <v>12742</v>
      </c>
      <c r="J476" t="s">
        <v>12743</v>
      </c>
      <c r="K476" t="s">
        <v>12744</v>
      </c>
      <c r="L476" t="s">
        <v>12745</v>
      </c>
    </row>
    <row r="477" spans="1:16" x14ac:dyDescent="0.3">
      <c r="A477" t="s">
        <v>3416</v>
      </c>
      <c r="B477">
        <v>47</v>
      </c>
      <c r="C477">
        <v>533103</v>
      </c>
      <c r="D477">
        <v>0</v>
      </c>
      <c r="E477" t="s">
        <v>5460</v>
      </c>
      <c r="F477">
        <v>110</v>
      </c>
      <c r="G477">
        <v>7.8083333333333336</v>
      </c>
      <c r="H477" t="s">
        <v>12746</v>
      </c>
      <c r="I477" t="s">
        <v>12747</v>
      </c>
    </row>
    <row r="478" spans="1:16" x14ac:dyDescent="0.3">
      <c r="A478" t="s">
        <v>3122</v>
      </c>
      <c r="B478">
        <v>47</v>
      </c>
      <c r="C478">
        <v>532090</v>
      </c>
      <c r="D478">
        <v>0</v>
      </c>
      <c r="E478" t="s">
        <v>12748</v>
      </c>
      <c r="F478">
        <v>110</v>
      </c>
      <c r="G478">
        <v>7.6000000000000005</v>
      </c>
      <c r="H478" t="s">
        <v>12749</v>
      </c>
    </row>
    <row r="479" spans="1:16" x14ac:dyDescent="0.3">
      <c r="A479" t="s">
        <v>3041</v>
      </c>
      <c r="B479">
        <v>47</v>
      </c>
      <c r="C479">
        <v>99035</v>
      </c>
      <c r="D479">
        <v>69</v>
      </c>
      <c r="E479" t="s">
        <v>5475</v>
      </c>
      <c r="F479">
        <v>115</v>
      </c>
      <c r="G479">
        <v>3.4388888883333335</v>
      </c>
      <c r="H479" t="s">
        <v>11096</v>
      </c>
      <c r="I479" t="s">
        <v>12750</v>
      </c>
      <c r="J479" t="s">
        <v>12751</v>
      </c>
    </row>
    <row r="480" spans="1:16" x14ac:dyDescent="0.3">
      <c r="A480" t="s">
        <v>4362</v>
      </c>
      <c r="B480">
        <v>47</v>
      </c>
      <c r="C480">
        <v>527192</v>
      </c>
      <c r="D480">
        <v>0</v>
      </c>
      <c r="E480" t="s">
        <v>12752</v>
      </c>
      <c r="F480">
        <v>115</v>
      </c>
      <c r="G480">
        <v>0.21111111166666668</v>
      </c>
      <c r="H480" t="s">
        <v>12753</v>
      </c>
      <c r="I480" t="s">
        <v>12754</v>
      </c>
      <c r="J480" t="s">
        <v>12755</v>
      </c>
      <c r="K480" t="s">
        <v>12756</v>
      </c>
      <c r="L480" t="s">
        <v>12757</v>
      </c>
      <c r="M480" t="s">
        <v>12758</v>
      </c>
    </row>
    <row r="481" spans="1:15" x14ac:dyDescent="0.3">
      <c r="A481" t="s">
        <v>3017</v>
      </c>
      <c r="B481">
        <v>47</v>
      </c>
      <c r="C481">
        <v>531549</v>
      </c>
      <c r="D481">
        <v>0</v>
      </c>
      <c r="E481" t="s">
        <v>5730</v>
      </c>
      <c r="F481">
        <v>115</v>
      </c>
      <c r="G481">
        <v>8.8238095249999997</v>
      </c>
      <c r="H481" t="s">
        <v>12759</v>
      </c>
      <c r="I481" t="s">
        <v>12760</v>
      </c>
      <c r="J481" t="s">
        <v>12761</v>
      </c>
      <c r="K481" t="s">
        <v>12762</v>
      </c>
      <c r="L481" t="s">
        <v>12763</v>
      </c>
      <c r="M481" t="s">
        <v>12764</v>
      </c>
      <c r="N481" t="s">
        <v>12765</v>
      </c>
    </row>
    <row r="482" spans="1:15" x14ac:dyDescent="0.3">
      <c r="A482" t="s">
        <v>3110</v>
      </c>
      <c r="B482">
        <v>47</v>
      </c>
      <c r="C482">
        <v>532010</v>
      </c>
      <c r="D482">
        <v>0</v>
      </c>
      <c r="E482" t="s">
        <v>5360</v>
      </c>
      <c r="F482">
        <v>115</v>
      </c>
      <c r="G482">
        <v>25.092857141666666</v>
      </c>
      <c r="H482" t="s">
        <v>12766</v>
      </c>
      <c r="I482" t="s">
        <v>12767</v>
      </c>
      <c r="J482" t="s">
        <v>12768</v>
      </c>
      <c r="K482" t="s">
        <v>12769</v>
      </c>
      <c r="L482" t="s">
        <v>12770</v>
      </c>
      <c r="M482" t="s">
        <v>12771</v>
      </c>
      <c r="N482" t="s">
        <v>12772</v>
      </c>
    </row>
    <row r="483" spans="1:15" x14ac:dyDescent="0.3">
      <c r="A483" t="s">
        <v>4105</v>
      </c>
      <c r="B483">
        <v>47</v>
      </c>
      <c r="C483">
        <v>99162</v>
      </c>
      <c r="D483">
        <v>1</v>
      </c>
      <c r="E483" t="s">
        <v>5412</v>
      </c>
      <c r="F483">
        <v>115</v>
      </c>
      <c r="G483">
        <v>8.557142858333334</v>
      </c>
      <c r="H483" t="s">
        <v>12773</v>
      </c>
      <c r="I483" t="s">
        <v>12774</v>
      </c>
      <c r="J483" t="s">
        <v>12775</v>
      </c>
      <c r="K483" t="s">
        <v>12776</v>
      </c>
      <c r="L483" t="s">
        <v>12777</v>
      </c>
      <c r="M483" t="s">
        <v>12778</v>
      </c>
      <c r="N483" t="s">
        <v>12779</v>
      </c>
    </row>
    <row r="484" spans="1:15" x14ac:dyDescent="0.3">
      <c r="A484" t="s">
        <v>4400</v>
      </c>
      <c r="B484">
        <v>47</v>
      </c>
      <c r="C484">
        <v>528332</v>
      </c>
      <c r="D484">
        <v>0</v>
      </c>
      <c r="E484" t="s">
        <v>5429</v>
      </c>
      <c r="F484">
        <v>115</v>
      </c>
      <c r="G484">
        <v>7.9916666666666671</v>
      </c>
      <c r="H484" t="s">
        <v>12780</v>
      </c>
      <c r="I484" t="s">
        <v>12781</v>
      </c>
      <c r="J484" t="s">
        <v>12782</v>
      </c>
      <c r="K484" t="s">
        <v>12783</v>
      </c>
    </row>
    <row r="485" spans="1:15" x14ac:dyDescent="0.3">
      <c r="A485" t="s">
        <v>4106</v>
      </c>
      <c r="B485">
        <v>47</v>
      </c>
      <c r="C485">
        <v>533571</v>
      </c>
      <c r="D485">
        <v>0</v>
      </c>
      <c r="E485" t="s">
        <v>5685</v>
      </c>
      <c r="F485">
        <v>116</v>
      </c>
      <c r="G485">
        <v>13.491666666666667</v>
      </c>
      <c r="H485" t="s">
        <v>12784</v>
      </c>
      <c r="I485" t="s">
        <v>12785</v>
      </c>
      <c r="J485" t="s">
        <v>12786</v>
      </c>
      <c r="K485" t="s">
        <v>12787</v>
      </c>
      <c r="L485" t="s">
        <v>12788</v>
      </c>
      <c r="M485" t="s">
        <v>10145</v>
      </c>
      <c r="N485" t="s">
        <v>12789</v>
      </c>
      <c r="O485" t="s">
        <v>12790</v>
      </c>
    </row>
    <row r="486" spans="1:15" x14ac:dyDescent="0.3">
      <c r="A486" t="s">
        <v>4496</v>
      </c>
      <c r="B486">
        <v>47</v>
      </c>
      <c r="C486">
        <v>99051</v>
      </c>
      <c r="D486">
        <v>46</v>
      </c>
      <c r="E486" t="s">
        <v>5488</v>
      </c>
      <c r="F486">
        <v>120</v>
      </c>
      <c r="G486">
        <v>10.920833333333334</v>
      </c>
      <c r="H486" t="s">
        <v>12791</v>
      </c>
      <c r="I486" t="s">
        <v>12792</v>
      </c>
      <c r="J486" t="s">
        <v>12793</v>
      </c>
      <c r="K486" t="s">
        <v>12794</v>
      </c>
      <c r="L486" t="s">
        <v>12795</v>
      </c>
      <c r="M486" t="s">
        <v>12796</v>
      </c>
      <c r="N486" t="s">
        <v>12797</v>
      </c>
      <c r="O486" t="s">
        <v>12798</v>
      </c>
    </row>
    <row r="487" spans="1:15" x14ac:dyDescent="0.3">
      <c r="A487" t="s">
        <v>3088</v>
      </c>
      <c r="B487">
        <v>47</v>
      </c>
      <c r="C487">
        <v>531824</v>
      </c>
      <c r="D487">
        <v>0</v>
      </c>
      <c r="E487" t="s">
        <v>5677</v>
      </c>
      <c r="F487">
        <v>120</v>
      </c>
      <c r="G487">
        <v>7.7958333333333334</v>
      </c>
      <c r="H487" t="s">
        <v>12799</v>
      </c>
      <c r="I487" t="s">
        <v>12800</v>
      </c>
      <c r="J487" t="s">
        <v>12801</v>
      </c>
      <c r="K487" t="s">
        <v>12802</v>
      </c>
      <c r="L487" t="s">
        <v>12803</v>
      </c>
      <c r="M487" t="s">
        <v>10145</v>
      </c>
      <c r="N487" t="s">
        <v>12804</v>
      </c>
      <c r="O487" t="s">
        <v>12805</v>
      </c>
    </row>
    <row r="488" spans="1:15" x14ac:dyDescent="0.3">
      <c r="A488" t="s">
        <v>3488</v>
      </c>
      <c r="B488">
        <v>47</v>
      </c>
      <c r="C488">
        <v>99139</v>
      </c>
      <c r="D488">
        <v>1</v>
      </c>
      <c r="E488" t="s">
        <v>5717</v>
      </c>
      <c r="F488">
        <v>120</v>
      </c>
      <c r="G488">
        <v>11.964285713333334</v>
      </c>
      <c r="H488" t="s">
        <v>12806</v>
      </c>
      <c r="I488" t="s">
        <v>12807</v>
      </c>
      <c r="J488" t="s">
        <v>12808</v>
      </c>
      <c r="K488" t="s">
        <v>12809</v>
      </c>
      <c r="L488" t="s">
        <v>12810</v>
      </c>
      <c r="M488" t="s">
        <v>12811</v>
      </c>
      <c r="N488" t="s">
        <v>12812</v>
      </c>
    </row>
    <row r="489" spans="1:15" x14ac:dyDescent="0.3">
      <c r="A489" t="s">
        <v>3139</v>
      </c>
      <c r="B489">
        <v>47</v>
      </c>
      <c r="C489">
        <v>532202</v>
      </c>
      <c r="D489">
        <v>0</v>
      </c>
      <c r="E489" t="s">
        <v>5366</v>
      </c>
      <c r="F489">
        <v>120</v>
      </c>
      <c r="G489">
        <v>16.823809523333335</v>
      </c>
      <c r="H489" t="s">
        <v>12813</v>
      </c>
      <c r="I489" t="s">
        <v>12814</v>
      </c>
      <c r="J489" t="s">
        <v>12815</v>
      </c>
      <c r="K489" t="s">
        <v>12816</v>
      </c>
      <c r="L489" t="s">
        <v>12817</v>
      </c>
      <c r="M489" t="s">
        <v>12818</v>
      </c>
      <c r="N489" t="s">
        <v>12819</v>
      </c>
    </row>
    <row r="490" spans="1:15" x14ac:dyDescent="0.3">
      <c r="A490" t="s">
        <v>4501</v>
      </c>
      <c r="B490">
        <v>47</v>
      </c>
      <c r="C490">
        <v>99054</v>
      </c>
      <c r="D490">
        <v>24</v>
      </c>
      <c r="E490" t="s">
        <v>4596</v>
      </c>
      <c r="F490">
        <v>120</v>
      </c>
      <c r="G490">
        <v>10.791666666666666</v>
      </c>
      <c r="H490" t="s">
        <v>12820</v>
      </c>
      <c r="I490" t="s">
        <v>12821</v>
      </c>
      <c r="J490" t="s">
        <v>12822</v>
      </c>
      <c r="K490" t="s">
        <v>12823</v>
      </c>
    </row>
    <row r="491" spans="1:15" x14ac:dyDescent="0.3">
      <c r="A491" t="s">
        <v>3382</v>
      </c>
      <c r="B491">
        <v>47</v>
      </c>
      <c r="C491">
        <v>533026</v>
      </c>
      <c r="D491">
        <v>0</v>
      </c>
      <c r="E491" t="s">
        <v>5456</v>
      </c>
      <c r="F491">
        <v>120</v>
      </c>
      <c r="G491">
        <v>8.8027777766666677</v>
      </c>
      <c r="H491" t="s">
        <v>12824</v>
      </c>
      <c r="I491" t="s">
        <v>12825</v>
      </c>
      <c r="J491" t="s">
        <v>12826</v>
      </c>
      <c r="K491" t="s">
        <v>12827</v>
      </c>
      <c r="L491" t="s">
        <v>12828</v>
      </c>
      <c r="M491" t="s">
        <v>12829</v>
      </c>
    </row>
    <row r="492" spans="1:15" x14ac:dyDescent="0.3">
      <c r="A492" t="s">
        <v>4114</v>
      </c>
      <c r="B492">
        <v>47</v>
      </c>
      <c r="C492">
        <v>533598</v>
      </c>
      <c r="D492">
        <v>0</v>
      </c>
      <c r="E492" t="s">
        <v>5562</v>
      </c>
      <c r="F492">
        <v>122</v>
      </c>
      <c r="G492">
        <v>9.9500000000000011</v>
      </c>
      <c r="H492" t="s">
        <v>12830</v>
      </c>
      <c r="I492" t="s">
        <v>12831</v>
      </c>
      <c r="J492" t="s">
        <v>12832</v>
      </c>
    </row>
    <row r="493" spans="1:15" x14ac:dyDescent="0.3">
      <c r="A493" t="s">
        <v>3045</v>
      </c>
      <c r="B493">
        <v>47</v>
      </c>
      <c r="C493">
        <v>99035</v>
      </c>
      <c r="D493">
        <v>73</v>
      </c>
      <c r="E493" t="s">
        <v>5703</v>
      </c>
      <c r="F493">
        <v>125</v>
      </c>
      <c r="G493">
        <v>4.45</v>
      </c>
      <c r="H493" t="s">
        <v>11096</v>
      </c>
      <c r="I493" t="s">
        <v>12833</v>
      </c>
      <c r="J493" t="s">
        <v>12834</v>
      </c>
    </row>
    <row r="494" spans="1:15" x14ac:dyDescent="0.3">
      <c r="A494" t="s">
        <v>3494</v>
      </c>
      <c r="B494">
        <v>47</v>
      </c>
      <c r="C494">
        <v>533295</v>
      </c>
      <c r="D494">
        <v>0</v>
      </c>
      <c r="E494" t="s">
        <v>11978</v>
      </c>
      <c r="F494">
        <v>125</v>
      </c>
      <c r="G494">
        <v>0.15</v>
      </c>
      <c r="H494" t="s">
        <v>12835</v>
      </c>
    </row>
    <row r="495" spans="1:15" x14ac:dyDescent="0.3">
      <c r="A495" t="s">
        <v>3096</v>
      </c>
      <c r="B495">
        <v>47</v>
      </c>
      <c r="C495">
        <v>531891</v>
      </c>
      <c r="D495">
        <v>0</v>
      </c>
      <c r="E495" t="s">
        <v>5356</v>
      </c>
      <c r="F495">
        <v>125</v>
      </c>
      <c r="G495">
        <v>18</v>
      </c>
      <c r="H495" t="s">
        <v>12836</v>
      </c>
      <c r="I495" t="s">
        <v>12837</v>
      </c>
      <c r="J495" t="s">
        <v>12838</v>
      </c>
      <c r="K495" t="s">
        <v>12839</v>
      </c>
    </row>
    <row r="496" spans="1:15" x14ac:dyDescent="0.3">
      <c r="A496" t="s">
        <v>3185</v>
      </c>
      <c r="B496">
        <v>47</v>
      </c>
      <c r="C496">
        <v>532426</v>
      </c>
      <c r="D496">
        <v>0</v>
      </c>
      <c r="E496" t="s">
        <v>5450</v>
      </c>
      <c r="F496">
        <v>125</v>
      </c>
      <c r="G496">
        <v>6.6619047633333333</v>
      </c>
      <c r="H496" t="s">
        <v>12840</v>
      </c>
      <c r="I496" t="s">
        <v>12841</v>
      </c>
      <c r="J496" t="s">
        <v>12842</v>
      </c>
      <c r="K496" t="s">
        <v>12843</v>
      </c>
      <c r="L496" t="s">
        <v>12844</v>
      </c>
      <c r="M496" t="s">
        <v>12845</v>
      </c>
      <c r="N496" t="s">
        <v>12846</v>
      </c>
    </row>
    <row r="497" spans="1:15" x14ac:dyDescent="0.3">
      <c r="A497" t="s">
        <v>3102</v>
      </c>
      <c r="B497">
        <v>47</v>
      </c>
      <c r="C497">
        <v>531910</v>
      </c>
      <c r="D497">
        <v>0</v>
      </c>
      <c r="E497" t="s">
        <v>5546</v>
      </c>
      <c r="F497">
        <v>128</v>
      </c>
      <c r="G497">
        <v>14.772916666666667</v>
      </c>
      <c r="H497" t="s">
        <v>12847</v>
      </c>
      <c r="I497" t="s">
        <v>12848</v>
      </c>
      <c r="J497" t="s">
        <v>12849</v>
      </c>
      <c r="K497" t="s">
        <v>12850</v>
      </c>
      <c r="L497" t="s">
        <v>12851</v>
      </c>
      <c r="M497" t="s">
        <v>12852</v>
      </c>
      <c r="N497" t="s">
        <v>12853</v>
      </c>
      <c r="O497" t="s">
        <v>12854</v>
      </c>
    </row>
    <row r="498" spans="1:15" x14ac:dyDescent="0.3">
      <c r="A498" t="s">
        <v>3144</v>
      </c>
      <c r="B498">
        <v>47</v>
      </c>
      <c r="C498">
        <v>532214</v>
      </c>
      <c r="D498">
        <v>0</v>
      </c>
      <c r="E498" t="s">
        <v>5552</v>
      </c>
      <c r="F498">
        <v>130</v>
      </c>
      <c r="G498">
        <v>10.520833333333334</v>
      </c>
      <c r="H498" t="s">
        <v>12855</v>
      </c>
      <c r="I498" t="s">
        <v>12856</v>
      </c>
      <c r="J498" t="s">
        <v>12857</v>
      </c>
      <c r="K498" t="s">
        <v>12858</v>
      </c>
      <c r="L498" t="s">
        <v>12859</v>
      </c>
      <c r="M498" t="s">
        <v>12860</v>
      </c>
      <c r="N498" t="s">
        <v>12861</v>
      </c>
      <c r="O498" t="s">
        <v>12862</v>
      </c>
    </row>
    <row r="499" spans="1:15" x14ac:dyDescent="0.3">
      <c r="A499" t="s">
        <v>3173</v>
      </c>
      <c r="B499">
        <v>47</v>
      </c>
      <c r="C499">
        <v>532364</v>
      </c>
      <c r="D499">
        <v>0</v>
      </c>
      <c r="E499" t="s">
        <v>5738</v>
      </c>
      <c r="F499">
        <v>130</v>
      </c>
      <c r="G499">
        <v>4.916666666666667</v>
      </c>
      <c r="H499" t="s">
        <v>12863</v>
      </c>
      <c r="I499" t="s">
        <v>12864</v>
      </c>
      <c r="J499" t="s">
        <v>12865</v>
      </c>
      <c r="K499" t="s">
        <v>12866</v>
      </c>
    </row>
    <row r="500" spans="1:15" x14ac:dyDescent="0.3">
      <c r="A500" t="s">
        <v>4367</v>
      </c>
      <c r="B500">
        <v>47</v>
      </c>
      <c r="C500">
        <v>523413</v>
      </c>
      <c r="D500">
        <v>3</v>
      </c>
      <c r="E500" t="s">
        <v>5426</v>
      </c>
      <c r="F500">
        <v>130</v>
      </c>
      <c r="G500">
        <v>7.5238095233333331</v>
      </c>
      <c r="H500" t="s">
        <v>12867</v>
      </c>
      <c r="I500" t="s">
        <v>12868</v>
      </c>
      <c r="J500" t="s">
        <v>12869</v>
      </c>
      <c r="K500" t="s">
        <v>12870</v>
      </c>
      <c r="L500" t="s">
        <v>12871</v>
      </c>
      <c r="M500" t="s">
        <v>12872</v>
      </c>
      <c r="N500" t="s">
        <v>12873</v>
      </c>
    </row>
    <row r="501" spans="1:15" x14ac:dyDescent="0.3">
      <c r="A501" t="s">
        <v>3128</v>
      </c>
      <c r="B501">
        <v>47</v>
      </c>
      <c r="C501">
        <v>532126</v>
      </c>
      <c r="D501">
        <v>0</v>
      </c>
      <c r="E501" t="s">
        <v>5736</v>
      </c>
      <c r="F501">
        <v>135</v>
      </c>
      <c r="G501">
        <v>6.4958333333333336</v>
      </c>
      <c r="H501" t="s">
        <v>12874</v>
      </c>
      <c r="I501" t="s">
        <v>12875</v>
      </c>
      <c r="J501" t="s">
        <v>12876</v>
      </c>
      <c r="K501" t="s">
        <v>12877</v>
      </c>
    </row>
    <row r="502" spans="1:15" x14ac:dyDescent="0.3">
      <c r="A502" t="s">
        <v>3380</v>
      </c>
      <c r="B502">
        <v>47</v>
      </c>
      <c r="C502">
        <v>533009</v>
      </c>
      <c r="D502">
        <v>0</v>
      </c>
      <c r="E502" t="s">
        <v>5454</v>
      </c>
      <c r="F502">
        <v>135</v>
      </c>
      <c r="G502">
        <v>10.433333333333334</v>
      </c>
      <c r="H502" t="s">
        <v>12878</v>
      </c>
      <c r="I502" t="s">
        <v>12879</v>
      </c>
      <c r="J502" t="s">
        <v>12880</v>
      </c>
      <c r="K502" t="s">
        <v>12881</v>
      </c>
    </row>
    <row r="503" spans="1:15" x14ac:dyDescent="0.3">
      <c r="A503" t="s">
        <v>3097</v>
      </c>
      <c r="B503">
        <v>47</v>
      </c>
      <c r="C503">
        <v>531891</v>
      </c>
      <c r="D503">
        <v>1</v>
      </c>
      <c r="E503" t="s">
        <v>5544</v>
      </c>
      <c r="F503">
        <v>135</v>
      </c>
      <c r="G503">
        <v>8.6875</v>
      </c>
      <c r="H503" t="s">
        <v>12882</v>
      </c>
      <c r="I503" t="s">
        <v>12883</v>
      </c>
      <c r="J503" t="s">
        <v>12884</v>
      </c>
      <c r="K503" t="s">
        <v>12885</v>
      </c>
    </row>
    <row r="504" spans="1:15" x14ac:dyDescent="0.3">
      <c r="A504" t="s">
        <v>5520</v>
      </c>
      <c r="B504">
        <v>47</v>
      </c>
      <c r="C504">
        <v>99169</v>
      </c>
      <c r="D504">
        <v>26</v>
      </c>
      <c r="E504" t="s">
        <v>5521</v>
      </c>
      <c r="F504">
        <v>136</v>
      </c>
      <c r="G504">
        <v>9.0479166666666675</v>
      </c>
      <c r="H504" t="s">
        <v>12886</v>
      </c>
      <c r="I504" t="s">
        <v>12887</v>
      </c>
      <c r="J504" t="s">
        <v>12888</v>
      </c>
      <c r="K504" t="s">
        <v>12889</v>
      </c>
      <c r="L504" t="s">
        <v>12890</v>
      </c>
      <c r="M504" t="s">
        <v>12891</v>
      </c>
      <c r="N504" t="s">
        <v>12892</v>
      </c>
      <c r="O504" t="s">
        <v>12893</v>
      </c>
    </row>
    <row r="505" spans="1:15" x14ac:dyDescent="0.3">
      <c r="A505" t="s">
        <v>4084</v>
      </c>
      <c r="B505">
        <v>47</v>
      </c>
      <c r="C505">
        <v>533464</v>
      </c>
      <c r="D505">
        <v>0</v>
      </c>
      <c r="E505" t="s">
        <v>5560</v>
      </c>
      <c r="F505">
        <v>138</v>
      </c>
      <c r="G505">
        <v>14.022916666666667</v>
      </c>
      <c r="H505" t="s">
        <v>12894</v>
      </c>
      <c r="I505" t="s">
        <v>12895</v>
      </c>
      <c r="J505" t="s">
        <v>12896</v>
      </c>
      <c r="K505" t="s">
        <v>12897</v>
      </c>
      <c r="L505" t="s">
        <v>12898</v>
      </c>
      <c r="M505" t="s">
        <v>12899</v>
      </c>
      <c r="N505" t="s">
        <v>12900</v>
      </c>
      <c r="O505" t="s">
        <v>12901</v>
      </c>
    </row>
    <row r="506" spans="1:15" x14ac:dyDescent="0.3">
      <c r="A506" t="s">
        <v>4116</v>
      </c>
      <c r="B506">
        <v>47</v>
      </c>
      <c r="C506">
        <v>499014</v>
      </c>
      <c r="D506">
        <v>16</v>
      </c>
      <c r="E506" t="s">
        <v>44</v>
      </c>
      <c r="F506">
        <v>139</v>
      </c>
      <c r="G506">
        <v>3.7666666666666666</v>
      </c>
      <c r="H506" t="s">
        <v>12902</v>
      </c>
    </row>
    <row r="507" spans="1:15" x14ac:dyDescent="0.3">
      <c r="A507" t="s">
        <v>3044</v>
      </c>
      <c r="B507">
        <v>47</v>
      </c>
      <c r="C507">
        <v>99035</v>
      </c>
      <c r="D507">
        <v>72</v>
      </c>
      <c r="E507" t="s">
        <v>5584</v>
      </c>
      <c r="F507">
        <v>140</v>
      </c>
      <c r="G507">
        <v>2.7916666666666665</v>
      </c>
      <c r="H507" t="s">
        <v>11096</v>
      </c>
      <c r="I507" t="s">
        <v>12903</v>
      </c>
    </row>
    <row r="508" spans="1:15" x14ac:dyDescent="0.3">
      <c r="A508" t="s">
        <v>3152</v>
      </c>
      <c r="B508">
        <v>47</v>
      </c>
      <c r="C508">
        <v>532268</v>
      </c>
      <c r="D508">
        <v>0</v>
      </c>
      <c r="E508" t="s">
        <v>5445</v>
      </c>
      <c r="F508">
        <v>140</v>
      </c>
      <c r="G508">
        <v>11.247619046666667</v>
      </c>
      <c r="H508" t="s">
        <v>12904</v>
      </c>
      <c r="I508" t="s">
        <v>12905</v>
      </c>
      <c r="J508" t="s">
        <v>12906</v>
      </c>
      <c r="K508" t="s">
        <v>12907</v>
      </c>
      <c r="L508" t="s">
        <v>12908</v>
      </c>
      <c r="M508" t="s">
        <v>12909</v>
      </c>
      <c r="N508" t="s">
        <v>12910</v>
      </c>
    </row>
    <row r="509" spans="1:15" x14ac:dyDescent="0.3">
      <c r="A509" t="s">
        <v>4235</v>
      </c>
      <c r="B509">
        <v>47</v>
      </c>
      <c r="C509">
        <v>521296</v>
      </c>
      <c r="D509">
        <v>0</v>
      </c>
      <c r="E509" t="s">
        <v>5723</v>
      </c>
      <c r="F509">
        <v>140</v>
      </c>
      <c r="G509">
        <v>11.25</v>
      </c>
      <c r="H509" t="s">
        <v>12911</v>
      </c>
    </row>
    <row r="510" spans="1:15" x14ac:dyDescent="0.3">
      <c r="A510" t="s">
        <v>3480</v>
      </c>
      <c r="B510">
        <v>47</v>
      </c>
      <c r="C510">
        <v>99135</v>
      </c>
      <c r="D510">
        <v>1</v>
      </c>
      <c r="E510" t="s">
        <v>5515</v>
      </c>
      <c r="F510">
        <v>142</v>
      </c>
      <c r="G510">
        <v>5.5583333333333336</v>
      </c>
      <c r="H510" t="s">
        <v>12912</v>
      </c>
      <c r="I510" t="s">
        <v>12913</v>
      </c>
      <c r="J510" t="s">
        <v>12914</v>
      </c>
      <c r="K510" t="s">
        <v>12915</v>
      </c>
    </row>
    <row r="511" spans="1:15" x14ac:dyDescent="0.3">
      <c r="A511" t="s">
        <v>3520</v>
      </c>
      <c r="B511">
        <v>47</v>
      </c>
      <c r="C511">
        <v>533358</v>
      </c>
      <c r="D511">
        <v>0</v>
      </c>
      <c r="E511" t="s">
        <v>5465</v>
      </c>
      <c r="F511">
        <v>145</v>
      </c>
      <c r="G511">
        <v>8.9395833333333332</v>
      </c>
      <c r="H511" t="s">
        <v>12916</v>
      </c>
      <c r="I511" t="s">
        <v>12917</v>
      </c>
      <c r="J511" t="s">
        <v>12918</v>
      </c>
      <c r="K511" t="s">
        <v>12919</v>
      </c>
      <c r="L511" t="s">
        <v>12920</v>
      </c>
      <c r="M511" t="s">
        <v>12921</v>
      </c>
      <c r="N511" t="s">
        <v>12922</v>
      </c>
      <c r="O511" t="s">
        <v>12923</v>
      </c>
    </row>
    <row r="512" spans="1:15" x14ac:dyDescent="0.3">
      <c r="A512" t="s">
        <v>3277</v>
      </c>
      <c r="B512">
        <v>47</v>
      </c>
      <c r="C512">
        <v>99095</v>
      </c>
      <c r="D512">
        <v>4</v>
      </c>
      <c r="E512" t="s">
        <v>5505</v>
      </c>
      <c r="F512">
        <v>145</v>
      </c>
      <c r="G512">
        <v>5.6166666666666671</v>
      </c>
      <c r="H512" t="s">
        <v>12924</v>
      </c>
      <c r="I512" t="s">
        <v>12925</v>
      </c>
    </row>
    <row r="513" spans="1:15" x14ac:dyDescent="0.3">
      <c r="A513" t="s">
        <v>3342</v>
      </c>
      <c r="B513">
        <v>47</v>
      </c>
      <c r="C513">
        <v>99097</v>
      </c>
      <c r="D513">
        <v>50</v>
      </c>
      <c r="E513" t="s">
        <v>5656</v>
      </c>
      <c r="F513">
        <v>147</v>
      </c>
      <c r="G513">
        <v>9.3666666666666671</v>
      </c>
      <c r="H513" t="s">
        <v>12926</v>
      </c>
      <c r="I513" t="s">
        <v>12927</v>
      </c>
      <c r="J513" t="s">
        <v>12928</v>
      </c>
      <c r="K513" t="s">
        <v>12929</v>
      </c>
      <c r="L513" t="s">
        <v>12930</v>
      </c>
      <c r="M513" t="s">
        <v>10145</v>
      </c>
      <c r="N513" t="s">
        <v>12931</v>
      </c>
      <c r="O513" t="s">
        <v>12932</v>
      </c>
    </row>
    <row r="514" spans="1:15" x14ac:dyDescent="0.3">
      <c r="A514" t="s">
        <v>4124</v>
      </c>
      <c r="B514">
        <v>47</v>
      </c>
      <c r="C514">
        <v>499014</v>
      </c>
      <c r="D514">
        <v>25</v>
      </c>
      <c r="E514" t="s">
        <v>44</v>
      </c>
      <c r="F514">
        <v>148</v>
      </c>
      <c r="G514">
        <v>4.041666666666667</v>
      </c>
      <c r="H514" t="s">
        <v>12933</v>
      </c>
      <c r="I514" t="s">
        <v>12934</v>
      </c>
    </row>
    <row r="515" spans="1:15" x14ac:dyDescent="0.3">
      <c r="A515" t="s">
        <v>3528</v>
      </c>
      <c r="B515">
        <v>47</v>
      </c>
      <c r="C515">
        <v>99048</v>
      </c>
      <c r="D515">
        <v>40</v>
      </c>
      <c r="E515" t="s">
        <v>5486</v>
      </c>
      <c r="F515">
        <v>150</v>
      </c>
      <c r="G515">
        <v>10.28125</v>
      </c>
      <c r="H515" t="s">
        <v>12935</v>
      </c>
      <c r="I515" t="s">
        <v>12936</v>
      </c>
      <c r="J515" t="s">
        <v>12937</v>
      </c>
      <c r="K515" t="s">
        <v>12938</v>
      </c>
      <c r="L515" t="s">
        <v>12939</v>
      </c>
      <c r="M515" t="s">
        <v>12940</v>
      </c>
      <c r="N515" t="s">
        <v>12941</v>
      </c>
      <c r="O515" t="s">
        <v>12942</v>
      </c>
    </row>
    <row r="516" spans="1:15" x14ac:dyDescent="0.3">
      <c r="A516" t="s">
        <v>3182</v>
      </c>
      <c r="B516">
        <v>47</v>
      </c>
      <c r="C516">
        <v>99088</v>
      </c>
      <c r="D516">
        <v>11</v>
      </c>
      <c r="E516" t="s">
        <v>5639</v>
      </c>
      <c r="F516">
        <v>150</v>
      </c>
      <c r="G516">
        <v>3.4437500000000001</v>
      </c>
      <c r="H516" t="s">
        <v>12943</v>
      </c>
      <c r="I516" t="s">
        <v>12944</v>
      </c>
      <c r="J516" t="s">
        <v>12945</v>
      </c>
      <c r="K516" t="s">
        <v>12946</v>
      </c>
      <c r="L516" t="s">
        <v>12947</v>
      </c>
      <c r="M516" t="s">
        <v>10145</v>
      </c>
      <c r="N516" t="s">
        <v>12948</v>
      </c>
      <c r="O516" t="s">
        <v>12949</v>
      </c>
    </row>
    <row r="517" spans="1:15" x14ac:dyDescent="0.3">
      <c r="A517" t="s">
        <v>3042</v>
      </c>
      <c r="B517">
        <v>47</v>
      </c>
      <c r="C517">
        <v>99035</v>
      </c>
      <c r="D517">
        <v>70</v>
      </c>
      <c r="E517" t="s">
        <v>12950</v>
      </c>
      <c r="F517">
        <v>155</v>
      </c>
      <c r="G517">
        <v>0.11666666666666667</v>
      </c>
      <c r="H517" t="s">
        <v>11096</v>
      </c>
      <c r="I517" t="s">
        <v>12951</v>
      </c>
      <c r="J517" t="s">
        <v>12952</v>
      </c>
    </row>
    <row r="518" spans="1:15" x14ac:dyDescent="0.3">
      <c r="A518" t="s">
        <v>4469</v>
      </c>
      <c r="B518">
        <v>47</v>
      </c>
      <c r="C518">
        <v>532037</v>
      </c>
      <c r="D518">
        <v>0</v>
      </c>
      <c r="E518" t="s">
        <v>5679</v>
      </c>
      <c r="F518">
        <v>155</v>
      </c>
      <c r="G518">
        <v>4.0062499999999996</v>
      </c>
      <c r="H518" t="s">
        <v>12953</v>
      </c>
      <c r="I518" t="s">
        <v>12954</v>
      </c>
      <c r="J518" t="s">
        <v>12955</v>
      </c>
      <c r="K518" t="s">
        <v>12956</v>
      </c>
      <c r="L518" t="s">
        <v>12957</v>
      </c>
      <c r="M518" t="s">
        <v>10145</v>
      </c>
      <c r="N518" t="s">
        <v>12958</v>
      </c>
      <c r="O518" t="s">
        <v>12959</v>
      </c>
    </row>
    <row r="519" spans="1:15" x14ac:dyDescent="0.3">
      <c r="A519" t="s">
        <v>3260</v>
      </c>
      <c r="B519">
        <v>47</v>
      </c>
      <c r="C519">
        <v>99094</v>
      </c>
      <c r="D519">
        <v>42</v>
      </c>
      <c r="E519" t="s">
        <v>5503</v>
      </c>
      <c r="F519">
        <v>160</v>
      </c>
      <c r="G519">
        <v>0.15416666666666667</v>
      </c>
      <c r="H519" t="s">
        <v>12960</v>
      </c>
      <c r="I519" t="s">
        <v>12961</v>
      </c>
      <c r="J519" t="s">
        <v>12962</v>
      </c>
      <c r="K519" t="s">
        <v>12963</v>
      </c>
      <c r="L519" t="s">
        <v>12964</v>
      </c>
      <c r="M519" t="s">
        <v>12965</v>
      </c>
      <c r="N519" t="s">
        <v>12966</v>
      </c>
      <c r="O519" t="s">
        <v>12967</v>
      </c>
    </row>
    <row r="520" spans="1:15" x14ac:dyDescent="0.3">
      <c r="A520" t="s">
        <v>3476</v>
      </c>
      <c r="B520">
        <v>47</v>
      </c>
      <c r="C520">
        <v>99133</v>
      </c>
      <c r="D520">
        <v>5</v>
      </c>
      <c r="E520" t="s">
        <v>4938</v>
      </c>
      <c r="F520">
        <v>165</v>
      </c>
      <c r="G520">
        <v>8.6071428566666661</v>
      </c>
      <c r="H520" t="s">
        <v>12968</v>
      </c>
      <c r="I520" t="s">
        <v>12969</v>
      </c>
      <c r="J520" t="s">
        <v>12970</v>
      </c>
      <c r="K520" t="s">
        <v>12971</v>
      </c>
      <c r="L520" t="s">
        <v>12972</v>
      </c>
      <c r="M520" t="s">
        <v>12973</v>
      </c>
      <c r="N520" t="s">
        <v>12974</v>
      </c>
    </row>
    <row r="521" spans="1:15" x14ac:dyDescent="0.3">
      <c r="A521" t="s">
        <v>3046</v>
      </c>
      <c r="B521">
        <v>47</v>
      </c>
      <c r="C521">
        <v>99035</v>
      </c>
      <c r="D521">
        <v>74</v>
      </c>
      <c r="E521" t="s">
        <v>5854</v>
      </c>
      <c r="F521">
        <v>165</v>
      </c>
      <c r="G521">
        <v>3.0625</v>
      </c>
      <c r="H521" t="s">
        <v>12975</v>
      </c>
      <c r="I521" t="s">
        <v>12976</v>
      </c>
      <c r="J521" t="s">
        <v>12977</v>
      </c>
      <c r="K521" t="s">
        <v>12978</v>
      </c>
    </row>
    <row r="522" spans="1:15" x14ac:dyDescent="0.3">
      <c r="A522" t="s">
        <v>3343</v>
      </c>
      <c r="B522">
        <v>47</v>
      </c>
      <c r="C522">
        <v>99097</v>
      </c>
      <c r="D522">
        <v>23</v>
      </c>
      <c r="E522" t="s">
        <v>5658</v>
      </c>
      <c r="F522">
        <v>175</v>
      </c>
      <c r="G522">
        <v>9.2312500000000011</v>
      </c>
      <c r="H522" t="s">
        <v>12979</v>
      </c>
      <c r="I522" t="s">
        <v>12980</v>
      </c>
      <c r="J522" t="s">
        <v>12981</v>
      </c>
      <c r="K522" t="s">
        <v>12982</v>
      </c>
      <c r="L522" t="s">
        <v>12983</v>
      </c>
      <c r="M522" t="s">
        <v>10145</v>
      </c>
      <c r="N522" t="s">
        <v>12984</v>
      </c>
      <c r="O522" t="s">
        <v>12985</v>
      </c>
    </row>
    <row r="523" spans="1:15" x14ac:dyDescent="0.3">
      <c r="A523" t="s">
        <v>3012</v>
      </c>
      <c r="B523">
        <v>47</v>
      </c>
      <c r="C523">
        <v>531287</v>
      </c>
      <c r="D523">
        <v>0</v>
      </c>
      <c r="E523" t="s">
        <v>5672</v>
      </c>
      <c r="F523">
        <v>180</v>
      </c>
      <c r="G523">
        <v>7.15</v>
      </c>
      <c r="H523" t="s">
        <v>12986</v>
      </c>
      <c r="I523" t="s">
        <v>12987</v>
      </c>
      <c r="J523" t="s">
        <v>12988</v>
      </c>
      <c r="K523" t="s">
        <v>12989</v>
      </c>
      <c r="L523" t="s">
        <v>12990</v>
      </c>
      <c r="M523" t="s">
        <v>10145</v>
      </c>
      <c r="N523" t="s">
        <v>12991</v>
      </c>
      <c r="O523" t="s">
        <v>12992</v>
      </c>
    </row>
    <row r="524" spans="1:15" x14ac:dyDescent="0.3">
      <c r="A524" t="s">
        <v>4569</v>
      </c>
      <c r="B524">
        <v>47</v>
      </c>
      <c r="C524">
        <v>99062</v>
      </c>
      <c r="D524">
        <v>26</v>
      </c>
      <c r="E524" t="s">
        <v>5636</v>
      </c>
      <c r="F524">
        <v>185</v>
      </c>
      <c r="G524">
        <v>21.175000000000001</v>
      </c>
      <c r="H524" t="s">
        <v>12993</v>
      </c>
      <c r="I524" t="s">
        <v>12994</v>
      </c>
      <c r="J524" t="s">
        <v>12995</v>
      </c>
      <c r="K524" t="s">
        <v>12996</v>
      </c>
      <c r="L524" t="s">
        <v>12997</v>
      </c>
      <c r="M524" t="s">
        <v>10145</v>
      </c>
      <c r="N524" t="s">
        <v>12998</v>
      </c>
      <c r="O524" t="s">
        <v>12999</v>
      </c>
    </row>
    <row r="525" spans="1:15" x14ac:dyDescent="0.3">
      <c r="A525" t="s">
        <v>4230</v>
      </c>
      <c r="B525">
        <v>47</v>
      </c>
      <c r="C525">
        <v>99062</v>
      </c>
      <c r="D525">
        <v>22</v>
      </c>
      <c r="E525" t="s">
        <v>5627</v>
      </c>
      <c r="F525">
        <v>190</v>
      </c>
      <c r="G525">
        <v>0.12291666666666667</v>
      </c>
      <c r="H525" t="s">
        <v>13000</v>
      </c>
      <c r="I525" t="s">
        <v>13001</v>
      </c>
      <c r="J525" t="s">
        <v>13002</v>
      </c>
      <c r="K525" t="s">
        <v>13003</v>
      </c>
      <c r="L525" t="s">
        <v>13004</v>
      </c>
      <c r="M525" t="s">
        <v>10145</v>
      </c>
      <c r="N525" t="s">
        <v>13005</v>
      </c>
      <c r="O525" t="s">
        <v>13006</v>
      </c>
    </row>
    <row r="526" spans="1:15" x14ac:dyDescent="0.3">
      <c r="A526" t="s">
        <v>4231</v>
      </c>
      <c r="B526">
        <v>47</v>
      </c>
      <c r="C526">
        <v>99062</v>
      </c>
      <c r="D526">
        <v>23</v>
      </c>
      <c r="E526" t="s">
        <v>5631</v>
      </c>
      <c r="F526">
        <v>195</v>
      </c>
      <c r="G526">
        <v>0.11458333333333334</v>
      </c>
      <c r="H526" t="s">
        <v>13007</v>
      </c>
      <c r="I526" t="s">
        <v>13008</v>
      </c>
      <c r="J526" t="s">
        <v>13009</v>
      </c>
      <c r="K526" t="s">
        <v>13010</v>
      </c>
      <c r="L526" t="s">
        <v>13011</v>
      </c>
      <c r="M526" t="s">
        <v>10145</v>
      </c>
      <c r="N526" t="s">
        <v>13012</v>
      </c>
      <c r="O526" t="s">
        <v>13013</v>
      </c>
    </row>
    <row r="527" spans="1:15" x14ac:dyDescent="0.3">
      <c r="A527" t="s">
        <v>4232</v>
      </c>
      <c r="B527">
        <v>47</v>
      </c>
      <c r="C527">
        <v>99062</v>
      </c>
      <c r="D527">
        <v>24</v>
      </c>
      <c r="E527" t="s">
        <v>5632</v>
      </c>
      <c r="F527">
        <v>202</v>
      </c>
      <c r="G527">
        <v>0.13125000000000001</v>
      </c>
      <c r="H527" t="s">
        <v>13014</v>
      </c>
      <c r="I527" t="s">
        <v>13015</v>
      </c>
      <c r="J527" t="s">
        <v>13016</v>
      </c>
      <c r="K527" t="s">
        <v>13017</v>
      </c>
      <c r="L527" t="s">
        <v>13018</v>
      </c>
      <c r="M527" t="s">
        <v>10145</v>
      </c>
      <c r="N527" t="s">
        <v>13019</v>
      </c>
      <c r="O527" t="s">
        <v>13020</v>
      </c>
    </row>
    <row r="528" spans="1:15" x14ac:dyDescent="0.3">
      <c r="A528" t="s">
        <v>4568</v>
      </c>
      <c r="B528">
        <v>47</v>
      </c>
      <c r="C528">
        <v>99062</v>
      </c>
      <c r="D528">
        <v>25</v>
      </c>
      <c r="E528" t="s">
        <v>5633</v>
      </c>
      <c r="F528">
        <v>203</v>
      </c>
      <c r="G528">
        <v>0.13333333333333333</v>
      </c>
      <c r="H528" t="s">
        <v>13021</v>
      </c>
      <c r="I528" t="s">
        <v>13022</v>
      </c>
      <c r="J528" t="s">
        <v>13023</v>
      </c>
      <c r="K528" t="s">
        <v>13024</v>
      </c>
      <c r="L528" t="s">
        <v>13025</v>
      </c>
      <c r="M528" t="s">
        <v>10145</v>
      </c>
      <c r="N528" t="s">
        <v>13026</v>
      </c>
      <c r="O528" t="s">
        <v>13027</v>
      </c>
    </row>
    <row r="529" spans="1:15" x14ac:dyDescent="0.3">
      <c r="A529" t="s">
        <v>4570</v>
      </c>
      <c r="B529">
        <v>47</v>
      </c>
      <c r="C529">
        <v>99062</v>
      </c>
      <c r="D529">
        <v>27</v>
      </c>
      <c r="E529" t="s">
        <v>5637</v>
      </c>
      <c r="F529">
        <v>205</v>
      </c>
      <c r="G529">
        <v>0.11875000000000001</v>
      </c>
      <c r="H529" t="s">
        <v>13028</v>
      </c>
      <c r="I529" t="s">
        <v>13029</v>
      </c>
      <c r="J529" t="s">
        <v>13030</v>
      </c>
      <c r="K529" t="s">
        <v>13031</v>
      </c>
      <c r="L529" t="s">
        <v>13032</v>
      </c>
      <c r="M529" t="s">
        <v>10145</v>
      </c>
      <c r="N529" t="s">
        <v>13033</v>
      </c>
      <c r="O529" t="s">
        <v>13034</v>
      </c>
    </row>
    <row r="530" spans="1:15" x14ac:dyDescent="0.3">
      <c r="A530" t="s">
        <v>3047</v>
      </c>
      <c r="B530">
        <v>47</v>
      </c>
      <c r="C530">
        <v>99035</v>
      </c>
      <c r="D530">
        <v>75</v>
      </c>
      <c r="E530" t="s">
        <v>6305</v>
      </c>
      <c r="F530">
        <v>206</v>
      </c>
      <c r="G530">
        <v>6.8500000000000005</v>
      </c>
      <c r="H530" t="s">
        <v>13035</v>
      </c>
      <c r="I530" t="s">
        <v>13036</v>
      </c>
    </row>
    <row r="531" spans="1:15" x14ac:dyDescent="0.3">
      <c r="A531" t="s">
        <v>3051</v>
      </c>
      <c r="B531">
        <v>47</v>
      </c>
      <c r="C531">
        <v>99035</v>
      </c>
      <c r="D531">
        <v>84</v>
      </c>
      <c r="E531" t="s">
        <v>6797</v>
      </c>
      <c r="F531">
        <v>207</v>
      </c>
      <c r="G531">
        <v>4.6749999999999998</v>
      </c>
      <c r="H531" t="s">
        <v>13037</v>
      </c>
      <c r="I531" t="s">
        <v>13038</v>
      </c>
    </row>
    <row r="532" spans="1:15" x14ac:dyDescent="0.3">
      <c r="A532" t="s">
        <v>3049</v>
      </c>
      <c r="B532">
        <v>47</v>
      </c>
      <c r="C532">
        <v>99035</v>
      </c>
      <c r="D532">
        <v>78</v>
      </c>
      <c r="E532" t="s">
        <v>6310</v>
      </c>
      <c r="F532">
        <v>231</v>
      </c>
      <c r="G532">
        <v>6.291666666666667</v>
      </c>
      <c r="H532" t="s">
        <v>13039</v>
      </c>
      <c r="I532" t="s">
        <v>13040</v>
      </c>
    </row>
    <row r="533" spans="1:15" x14ac:dyDescent="0.3">
      <c r="A533" t="s">
        <v>3093</v>
      </c>
      <c r="B533">
        <v>47</v>
      </c>
      <c r="C533">
        <v>99051</v>
      </c>
      <c r="D533">
        <v>61</v>
      </c>
      <c r="E533" t="s">
        <v>5586</v>
      </c>
      <c r="F533">
        <v>235</v>
      </c>
      <c r="G533">
        <v>11.735416666666667</v>
      </c>
      <c r="H533" t="s">
        <v>13041</v>
      </c>
      <c r="I533" t="s">
        <v>13042</v>
      </c>
      <c r="J533" t="s">
        <v>13043</v>
      </c>
      <c r="K533" t="s">
        <v>13044</v>
      </c>
      <c r="L533" t="s">
        <v>13045</v>
      </c>
      <c r="M533" t="s">
        <v>10145</v>
      </c>
      <c r="N533" t="s">
        <v>13046</v>
      </c>
      <c r="O533" t="s">
        <v>13047</v>
      </c>
    </row>
    <row r="534" spans="1:15" x14ac:dyDescent="0.3">
      <c r="A534" t="s">
        <v>4244</v>
      </c>
      <c r="B534">
        <v>47</v>
      </c>
      <c r="C534">
        <v>521740</v>
      </c>
      <c r="D534">
        <v>0</v>
      </c>
      <c r="E534" t="s">
        <v>5665</v>
      </c>
      <c r="F534">
        <v>237</v>
      </c>
      <c r="G534">
        <v>12.333333333333334</v>
      </c>
      <c r="H534" t="s">
        <v>13048</v>
      </c>
      <c r="I534" t="s">
        <v>13049</v>
      </c>
    </row>
    <row r="535" spans="1:15" x14ac:dyDescent="0.3">
      <c r="A535" t="s">
        <v>5687</v>
      </c>
      <c r="B535">
        <v>47</v>
      </c>
      <c r="C535">
        <v>533624</v>
      </c>
      <c r="D535">
        <v>0</v>
      </c>
      <c r="E535" t="s">
        <v>5688</v>
      </c>
      <c r="F535">
        <v>237</v>
      </c>
      <c r="G535">
        <v>9.0833333333333339</v>
      </c>
      <c r="H535" t="s">
        <v>13050</v>
      </c>
      <c r="I535" t="s">
        <v>13051</v>
      </c>
      <c r="J535" t="s">
        <v>13052</v>
      </c>
      <c r="K535" t="s">
        <v>10145</v>
      </c>
      <c r="L535" t="s">
        <v>13053</v>
      </c>
      <c r="M535" t="s">
        <v>13054</v>
      </c>
    </row>
    <row r="536" spans="1:15" x14ac:dyDescent="0.3">
      <c r="A536" t="s">
        <v>3247</v>
      </c>
      <c r="B536">
        <v>47</v>
      </c>
      <c r="C536">
        <v>99094</v>
      </c>
      <c r="D536">
        <v>19</v>
      </c>
      <c r="E536" t="s">
        <v>5645</v>
      </c>
      <c r="F536">
        <v>240</v>
      </c>
      <c r="G536">
        <v>0.125</v>
      </c>
      <c r="H536" t="s">
        <v>13055</v>
      </c>
      <c r="I536" t="s">
        <v>13056</v>
      </c>
      <c r="J536" t="s">
        <v>10145</v>
      </c>
      <c r="K536" t="s">
        <v>13057</v>
      </c>
    </row>
    <row r="537" spans="1:15" x14ac:dyDescent="0.3">
      <c r="A537" t="s">
        <v>3026</v>
      </c>
      <c r="B537">
        <v>47</v>
      </c>
      <c r="C537">
        <v>531594</v>
      </c>
      <c r="D537">
        <v>0</v>
      </c>
      <c r="E537" t="s">
        <v>5674</v>
      </c>
      <c r="F537">
        <v>241</v>
      </c>
      <c r="G537">
        <v>3.0583333333333336</v>
      </c>
      <c r="H537" t="s">
        <v>13058</v>
      </c>
      <c r="I537" t="s">
        <v>13059</v>
      </c>
      <c r="J537" t="s">
        <v>10145</v>
      </c>
      <c r="K537" t="s">
        <v>13060</v>
      </c>
    </row>
    <row r="538" spans="1:15" x14ac:dyDescent="0.3">
      <c r="A538" t="s">
        <v>3147</v>
      </c>
      <c r="B538">
        <v>47</v>
      </c>
      <c r="C538">
        <v>532224</v>
      </c>
      <c r="D538">
        <v>0</v>
      </c>
      <c r="E538" t="s">
        <v>4751</v>
      </c>
      <c r="F538">
        <v>242</v>
      </c>
      <c r="G538">
        <v>6.2145833333333336</v>
      </c>
      <c r="H538" t="s">
        <v>13061</v>
      </c>
      <c r="I538" t="s">
        <v>13062</v>
      </c>
      <c r="J538" t="s">
        <v>13063</v>
      </c>
      <c r="K538" t="s">
        <v>13064</v>
      </c>
      <c r="L538" t="s">
        <v>13065</v>
      </c>
      <c r="M538" t="s">
        <v>10145</v>
      </c>
      <c r="N538" t="s">
        <v>13066</v>
      </c>
      <c r="O538" t="s">
        <v>13067</v>
      </c>
    </row>
    <row r="539" spans="1:15" x14ac:dyDescent="0.3">
      <c r="A539" t="s">
        <v>3328</v>
      </c>
      <c r="B539">
        <v>47</v>
      </c>
      <c r="C539">
        <v>99097</v>
      </c>
      <c r="D539">
        <v>41</v>
      </c>
      <c r="E539" t="s">
        <v>5654</v>
      </c>
      <c r="F539">
        <v>243</v>
      </c>
      <c r="G539">
        <v>7.0583333333333336</v>
      </c>
      <c r="H539" t="s">
        <v>13068</v>
      </c>
      <c r="I539" t="s">
        <v>13069</v>
      </c>
      <c r="J539" t="s">
        <v>13070</v>
      </c>
      <c r="K539" t="s">
        <v>13071</v>
      </c>
      <c r="L539" t="s">
        <v>13072</v>
      </c>
      <c r="M539" t="s">
        <v>10145</v>
      </c>
      <c r="N539" t="s">
        <v>13073</v>
      </c>
      <c r="O539" t="s">
        <v>13074</v>
      </c>
    </row>
    <row r="540" spans="1:15" x14ac:dyDescent="0.3">
      <c r="A540" t="s">
        <v>4249</v>
      </c>
      <c r="B540">
        <v>47</v>
      </c>
      <c r="C540">
        <v>521900</v>
      </c>
      <c r="D540">
        <v>0</v>
      </c>
      <c r="E540" t="s">
        <v>5670</v>
      </c>
      <c r="F540">
        <v>245</v>
      </c>
      <c r="G540">
        <v>18.5</v>
      </c>
      <c r="H540" t="s">
        <v>13075</v>
      </c>
      <c r="I540" t="s">
        <v>13076</v>
      </c>
      <c r="J540" t="s">
        <v>13077</v>
      </c>
      <c r="K540" t="s">
        <v>13078</v>
      </c>
    </row>
    <row r="541" spans="1:15" x14ac:dyDescent="0.3">
      <c r="A541" t="s">
        <v>3259</v>
      </c>
      <c r="B541">
        <v>47</v>
      </c>
      <c r="C541">
        <v>99094</v>
      </c>
      <c r="D541">
        <v>37</v>
      </c>
      <c r="E541" t="s">
        <v>5651</v>
      </c>
      <c r="F541">
        <v>255</v>
      </c>
      <c r="G541">
        <v>0.10625</v>
      </c>
      <c r="H541" t="s">
        <v>13079</v>
      </c>
      <c r="I541" t="s">
        <v>13080</v>
      </c>
      <c r="J541" t="s">
        <v>13081</v>
      </c>
      <c r="K541" t="s">
        <v>13082</v>
      </c>
      <c r="L541" t="s">
        <v>13083</v>
      </c>
      <c r="M541" t="s">
        <v>10145</v>
      </c>
      <c r="N541" t="s">
        <v>13084</v>
      </c>
      <c r="O541" t="s">
        <v>13085</v>
      </c>
    </row>
    <row r="542" spans="1:15" x14ac:dyDescent="0.3">
      <c r="A542" t="s">
        <v>4068</v>
      </c>
      <c r="B542">
        <v>50</v>
      </c>
      <c r="C542">
        <v>533447</v>
      </c>
      <c r="D542">
        <v>0</v>
      </c>
      <c r="E542" t="s">
        <v>6123</v>
      </c>
      <c r="F542">
        <v>1</v>
      </c>
      <c r="G542">
        <v>0.05</v>
      </c>
      <c r="H542" t="s">
        <v>11950</v>
      </c>
      <c r="I542" t="s">
        <v>11950</v>
      </c>
      <c r="J542" t="s">
        <v>11950</v>
      </c>
      <c r="K542" t="s">
        <v>13086</v>
      </c>
    </row>
    <row r="543" spans="1:15" x14ac:dyDescent="0.3">
      <c r="A543" t="s">
        <v>3043</v>
      </c>
      <c r="B543">
        <v>50</v>
      </c>
      <c r="C543">
        <v>99035</v>
      </c>
      <c r="D543">
        <v>71</v>
      </c>
      <c r="E543" t="s">
        <v>5580</v>
      </c>
      <c r="F543">
        <v>1</v>
      </c>
      <c r="G543">
        <v>0</v>
      </c>
      <c r="H543" t="s">
        <v>11096</v>
      </c>
    </row>
    <row r="544" spans="1:15" x14ac:dyDescent="0.3">
      <c r="A544" t="s">
        <v>2991</v>
      </c>
      <c r="B544">
        <v>50</v>
      </c>
      <c r="C544">
        <v>99056</v>
      </c>
      <c r="D544">
        <v>3</v>
      </c>
      <c r="E544" t="s">
        <v>5932</v>
      </c>
      <c r="F544">
        <v>1</v>
      </c>
      <c r="G544">
        <v>0</v>
      </c>
      <c r="H544" t="s">
        <v>11953</v>
      </c>
      <c r="I544" t="s">
        <v>11953</v>
      </c>
      <c r="J544" t="s">
        <v>11953</v>
      </c>
    </row>
    <row r="545" spans="1:15" x14ac:dyDescent="0.3">
      <c r="A545" t="s">
        <v>3294</v>
      </c>
      <c r="B545">
        <v>50</v>
      </c>
      <c r="C545">
        <v>99161</v>
      </c>
      <c r="D545">
        <v>199</v>
      </c>
      <c r="E545" t="s">
        <v>13087</v>
      </c>
      <c r="F545">
        <v>1</v>
      </c>
      <c r="G545">
        <v>0.15</v>
      </c>
      <c r="H545" t="s">
        <v>13088</v>
      </c>
    </row>
    <row r="546" spans="1:15" x14ac:dyDescent="0.3">
      <c r="A546" t="s">
        <v>4160</v>
      </c>
      <c r="B546">
        <v>50</v>
      </c>
      <c r="C546">
        <v>516758</v>
      </c>
      <c r="D546">
        <v>0</v>
      </c>
      <c r="E546" t="s">
        <v>6116</v>
      </c>
      <c r="F546">
        <v>1</v>
      </c>
      <c r="G546">
        <v>8.2083333333333339</v>
      </c>
      <c r="H546" t="s">
        <v>13089</v>
      </c>
      <c r="I546" t="s">
        <v>13090</v>
      </c>
      <c r="J546" t="s">
        <v>13091</v>
      </c>
      <c r="K546" t="s">
        <v>13092</v>
      </c>
      <c r="L546" t="s">
        <v>13093</v>
      </c>
      <c r="M546" t="s">
        <v>10145</v>
      </c>
      <c r="N546" t="s">
        <v>13094</v>
      </c>
      <c r="O546" t="s">
        <v>13095</v>
      </c>
    </row>
    <row r="547" spans="1:15" x14ac:dyDescent="0.3">
      <c r="A547" t="s">
        <v>6012</v>
      </c>
      <c r="B547">
        <v>50</v>
      </c>
      <c r="C547">
        <v>533601</v>
      </c>
      <c r="D547">
        <v>0</v>
      </c>
      <c r="E547" t="s">
        <v>6013</v>
      </c>
      <c r="F547">
        <v>1</v>
      </c>
      <c r="G547">
        <v>1.0125</v>
      </c>
      <c r="H547" t="s">
        <v>13096</v>
      </c>
      <c r="I547" t="s">
        <v>13097</v>
      </c>
      <c r="J547" t="s">
        <v>13098</v>
      </c>
      <c r="K547" t="s">
        <v>13099</v>
      </c>
    </row>
    <row r="548" spans="1:15" x14ac:dyDescent="0.3">
      <c r="A548" t="s">
        <v>3198</v>
      </c>
      <c r="B548">
        <v>50</v>
      </c>
      <c r="C548">
        <v>27828</v>
      </c>
      <c r="D548">
        <v>12</v>
      </c>
      <c r="E548" t="s">
        <v>8220</v>
      </c>
      <c r="F548">
        <v>1</v>
      </c>
      <c r="G548">
        <v>17.357142856666666</v>
      </c>
      <c r="H548" t="s">
        <v>13100</v>
      </c>
      <c r="I548" t="s">
        <v>13101</v>
      </c>
      <c r="J548" t="s">
        <v>13102</v>
      </c>
      <c r="K548" t="s">
        <v>13103</v>
      </c>
      <c r="L548" t="s">
        <v>13104</v>
      </c>
      <c r="M548" t="s">
        <v>13105</v>
      </c>
      <c r="N548" t="s">
        <v>13106</v>
      </c>
    </row>
    <row r="549" spans="1:15" x14ac:dyDescent="0.3">
      <c r="A549" t="s">
        <v>4429</v>
      </c>
      <c r="B549">
        <v>50</v>
      </c>
      <c r="C549">
        <v>99059</v>
      </c>
      <c r="D549">
        <v>5</v>
      </c>
      <c r="E549" t="s">
        <v>5862</v>
      </c>
      <c r="F549">
        <v>1</v>
      </c>
      <c r="G549">
        <v>13.519047618333333</v>
      </c>
      <c r="H549" t="s">
        <v>13107</v>
      </c>
      <c r="I549" t="s">
        <v>13108</v>
      </c>
      <c r="J549" t="s">
        <v>13109</v>
      </c>
      <c r="K549" t="s">
        <v>13110</v>
      </c>
      <c r="L549" t="s">
        <v>13111</v>
      </c>
      <c r="M549" t="s">
        <v>13112</v>
      </c>
      <c r="N549" t="s">
        <v>13113</v>
      </c>
    </row>
    <row r="550" spans="1:15" x14ac:dyDescent="0.3">
      <c r="A550" t="s">
        <v>13114</v>
      </c>
      <c r="B550">
        <v>50</v>
      </c>
      <c r="C550">
        <v>533606</v>
      </c>
      <c r="D550">
        <v>0</v>
      </c>
      <c r="E550" t="s">
        <v>13115</v>
      </c>
      <c r="F550">
        <v>1</v>
      </c>
      <c r="G550">
        <v>0.27500000000000002</v>
      </c>
      <c r="H550" t="s">
        <v>13116</v>
      </c>
      <c r="I550" t="s">
        <v>13117</v>
      </c>
    </row>
    <row r="551" spans="1:15" x14ac:dyDescent="0.3">
      <c r="A551" t="s">
        <v>3486</v>
      </c>
      <c r="B551">
        <v>50</v>
      </c>
      <c r="C551">
        <v>533261</v>
      </c>
      <c r="D551">
        <v>0</v>
      </c>
      <c r="E551" t="s">
        <v>5917</v>
      </c>
      <c r="F551">
        <v>1</v>
      </c>
      <c r="G551">
        <v>8.3333333333333329E-2</v>
      </c>
      <c r="H551" t="s">
        <v>13118</v>
      </c>
    </row>
    <row r="552" spans="1:15" x14ac:dyDescent="0.3">
      <c r="A552" t="s">
        <v>3877</v>
      </c>
      <c r="B552">
        <v>50</v>
      </c>
      <c r="C552">
        <v>806710</v>
      </c>
      <c r="D552">
        <v>0</v>
      </c>
      <c r="E552" t="s">
        <v>5805</v>
      </c>
      <c r="F552">
        <v>1</v>
      </c>
      <c r="G552">
        <v>0.71666666666666667</v>
      </c>
      <c r="H552" t="s">
        <v>13119</v>
      </c>
    </row>
    <row r="553" spans="1:15" x14ac:dyDescent="0.3">
      <c r="A553" t="s">
        <v>3078</v>
      </c>
      <c r="B553">
        <v>50</v>
      </c>
      <c r="C553">
        <v>531786</v>
      </c>
      <c r="D553">
        <v>0</v>
      </c>
      <c r="E553" t="s">
        <v>6098</v>
      </c>
      <c r="F553">
        <v>1</v>
      </c>
      <c r="G553">
        <v>0.18333333333333335</v>
      </c>
      <c r="H553" t="s">
        <v>13120</v>
      </c>
    </row>
    <row r="554" spans="1:15" x14ac:dyDescent="0.3">
      <c r="A554" t="s">
        <v>3200</v>
      </c>
      <c r="B554">
        <v>50</v>
      </c>
      <c r="C554">
        <v>532565</v>
      </c>
      <c r="D554">
        <v>0</v>
      </c>
      <c r="E554" t="s">
        <v>6148</v>
      </c>
      <c r="F554">
        <v>1</v>
      </c>
      <c r="G554">
        <v>0.11666666666666667</v>
      </c>
      <c r="H554" t="s">
        <v>13121</v>
      </c>
    </row>
    <row r="555" spans="1:15" x14ac:dyDescent="0.3">
      <c r="A555" t="s">
        <v>3071</v>
      </c>
      <c r="B555">
        <v>50</v>
      </c>
      <c r="C555">
        <v>531748</v>
      </c>
      <c r="D555">
        <v>0</v>
      </c>
      <c r="E555" t="s">
        <v>6081</v>
      </c>
      <c r="F555">
        <v>1</v>
      </c>
      <c r="G555">
        <v>0.3</v>
      </c>
      <c r="H555" t="s">
        <v>13122</v>
      </c>
    </row>
    <row r="556" spans="1:15" x14ac:dyDescent="0.3">
      <c r="A556" t="s">
        <v>4423</v>
      </c>
      <c r="B556">
        <v>50</v>
      </c>
      <c r="C556">
        <v>528860</v>
      </c>
      <c r="D556">
        <v>0</v>
      </c>
      <c r="E556" t="s">
        <v>6008</v>
      </c>
      <c r="F556">
        <v>1</v>
      </c>
      <c r="G556">
        <v>0.15</v>
      </c>
      <c r="H556" t="s">
        <v>13123</v>
      </c>
    </row>
    <row r="557" spans="1:15" x14ac:dyDescent="0.3">
      <c r="A557" t="s">
        <v>4092</v>
      </c>
      <c r="B557">
        <v>50</v>
      </c>
      <c r="C557">
        <v>533489</v>
      </c>
      <c r="D557">
        <v>0</v>
      </c>
      <c r="E557" t="s">
        <v>5999</v>
      </c>
      <c r="F557">
        <v>1</v>
      </c>
      <c r="G557">
        <v>0.11666666666666667</v>
      </c>
      <c r="H557" t="s">
        <v>13124</v>
      </c>
    </row>
    <row r="558" spans="1:15" x14ac:dyDescent="0.3">
      <c r="A558" t="s">
        <v>2991</v>
      </c>
      <c r="B558">
        <v>50</v>
      </c>
      <c r="C558">
        <v>99056</v>
      </c>
      <c r="D558">
        <v>3</v>
      </c>
      <c r="E558" t="s">
        <v>5932</v>
      </c>
      <c r="F558">
        <v>5</v>
      </c>
      <c r="G558">
        <v>18.808333333333334</v>
      </c>
      <c r="H558" t="s">
        <v>13125</v>
      </c>
      <c r="I558" t="s">
        <v>13126</v>
      </c>
      <c r="J558" t="s">
        <v>13127</v>
      </c>
      <c r="K558" t="s">
        <v>13128</v>
      </c>
      <c r="L558" t="s">
        <v>13129</v>
      </c>
      <c r="M558" t="s">
        <v>13130</v>
      </c>
      <c r="N558" t="s">
        <v>13131</v>
      </c>
      <c r="O558" t="s">
        <v>13132</v>
      </c>
    </row>
    <row r="559" spans="1:15" x14ac:dyDescent="0.3">
      <c r="A559" t="s">
        <v>4176</v>
      </c>
      <c r="B559">
        <v>50</v>
      </c>
      <c r="C559">
        <v>518970</v>
      </c>
      <c r="D559">
        <v>0</v>
      </c>
      <c r="E559" t="s">
        <v>6022</v>
      </c>
      <c r="F559">
        <v>5</v>
      </c>
      <c r="G559">
        <v>18.891666666666666</v>
      </c>
      <c r="H559" t="s">
        <v>13133</v>
      </c>
      <c r="I559" t="s">
        <v>13134</v>
      </c>
      <c r="J559" t="s">
        <v>13135</v>
      </c>
      <c r="K559" t="s">
        <v>13136</v>
      </c>
      <c r="L559" t="s">
        <v>13137</v>
      </c>
      <c r="M559" t="s">
        <v>10145</v>
      </c>
      <c r="N559" t="s">
        <v>13138</v>
      </c>
      <c r="O559" t="s">
        <v>13139</v>
      </c>
    </row>
    <row r="560" spans="1:15" x14ac:dyDescent="0.3">
      <c r="A560" t="s">
        <v>3848</v>
      </c>
      <c r="B560">
        <v>50</v>
      </c>
      <c r="C560">
        <v>804442</v>
      </c>
      <c r="D560">
        <v>0</v>
      </c>
      <c r="E560" t="s">
        <v>5780</v>
      </c>
      <c r="F560">
        <v>5</v>
      </c>
      <c r="G560">
        <v>21.335714285000002</v>
      </c>
      <c r="H560" t="s">
        <v>13140</v>
      </c>
      <c r="I560" t="s">
        <v>13141</v>
      </c>
      <c r="J560" t="s">
        <v>13142</v>
      </c>
      <c r="K560" t="s">
        <v>13143</v>
      </c>
      <c r="L560" t="s">
        <v>13144</v>
      </c>
      <c r="M560" t="s">
        <v>13145</v>
      </c>
      <c r="N560" t="s">
        <v>13146</v>
      </c>
    </row>
    <row r="561" spans="1:15" x14ac:dyDescent="0.3">
      <c r="A561" t="s">
        <v>3126</v>
      </c>
      <c r="B561">
        <v>50</v>
      </c>
      <c r="C561">
        <v>532114</v>
      </c>
      <c r="D561">
        <v>0</v>
      </c>
      <c r="E561" t="s">
        <v>5903</v>
      </c>
      <c r="F561">
        <v>5</v>
      </c>
      <c r="G561">
        <v>2.4555555550000001</v>
      </c>
      <c r="H561" t="s">
        <v>13147</v>
      </c>
      <c r="I561" t="s">
        <v>13148</v>
      </c>
      <c r="J561" t="s">
        <v>13149</v>
      </c>
    </row>
    <row r="562" spans="1:15" x14ac:dyDescent="0.3">
      <c r="A562" t="s">
        <v>4361</v>
      </c>
      <c r="B562">
        <v>50</v>
      </c>
      <c r="C562">
        <v>99061</v>
      </c>
      <c r="D562">
        <v>192</v>
      </c>
      <c r="E562" t="s">
        <v>5946</v>
      </c>
      <c r="F562">
        <v>10</v>
      </c>
      <c r="G562">
        <v>4.2666666666666666</v>
      </c>
      <c r="H562" t="s">
        <v>13150</v>
      </c>
      <c r="I562" t="s">
        <v>13151</v>
      </c>
      <c r="J562" t="s">
        <v>13152</v>
      </c>
      <c r="K562" t="s">
        <v>13153</v>
      </c>
      <c r="L562" t="s">
        <v>13154</v>
      </c>
      <c r="M562" t="s">
        <v>13155</v>
      </c>
      <c r="N562" t="s">
        <v>13156</v>
      </c>
      <c r="O562" t="s">
        <v>13157</v>
      </c>
    </row>
    <row r="563" spans="1:15" x14ac:dyDescent="0.3">
      <c r="A563" t="s">
        <v>3504</v>
      </c>
      <c r="B563">
        <v>50</v>
      </c>
      <c r="C563">
        <v>518970</v>
      </c>
      <c r="D563">
        <v>1</v>
      </c>
      <c r="E563" t="s">
        <v>6034</v>
      </c>
      <c r="F563">
        <v>10</v>
      </c>
      <c r="G563">
        <v>16.4375</v>
      </c>
      <c r="H563" t="s">
        <v>13158</v>
      </c>
      <c r="I563" t="s">
        <v>13159</v>
      </c>
      <c r="J563" t="s">
        <v>13160</v>
      </c>
      <c r="K563" t="s">
        <v>13161</v>
      </c>
      <c r="L563" t="s">
        <v>13162</v>
      </c>
      <c r="M563" t="s">
        <v>10145</v>
      </c>
      <c r="N563" t="s">
        <v>13163</v>
      </c>
      <c r="O563" t="s">
        <v>13164</v>
      </c>
    </row>
    <row r="564" spans="1:15" x14ac:dyDescent="0.3">
      <c r="A564" t="s">
        <v>4350</v>
      </c>
      <c r="B564">
        <v>50</v>
      </c>
      <c r="C564">
        <v>99061</v>
      </c>
      <c r="D564">
        <v>190</v>
      </c>
      <c r="E564" t="s">
        <v>13165</v>
      </c>
      <c r="F564">
        <v>10</v>
      </c>
      <c r="G564">
        <v>3.5833333333333335</v>
      </c>
      <c r="H564" t="s">
        <v>13166</v>
      </c>
      <c r="I564" t="s">
        <v>13167</v>
      </c>
      <c r="J564" t="s">
        <v>13168</v>
      </c>
      <c r="K564" t="s">
        <v>13169</v>
      </c>
      <c r="L564" t="s">
        <v>13170</v>
      </c>
      <c r="M564" t="s">
        <v>13171</v>
      </c>
      <c r="N564" t="s">
        <v>13172</v>
      </c>
    </row>
    <row r="565" spans="1:15" x14ac:dyDescent="0.3">
      <c r="A565" t="s">
        <v>3613</v>
      </c>
      <c r="B565">
        <v>50</v>
      </c>
      <c r="C565">
        <v>804431</v>
      </c>
      <c r="D565">
        <v>0</v>
      </c>
      <c r="E565" t="s">
        <v>5774</v>
      </c>
      <c r="F565">
        <v>10</v>
      </c>
      <c r="G565">
        <v>22.357142858333333</v>
      </c>
      <c r="H565" t="s">
        <v>13173</v>
      </c>
      <c r="I565" t="s">
        <v>13174</v>
      </c>
      <c r="J565" t="s">
        <v>13175</v>
      </c>
      <c r="K565" t="s">
        <v>13176</v>
      </c>
      <c r="L565" t="s">
        <v>13177</v>
      </c>
      <c r="M565" t="s">
        <v>13178</v>
      </c>
      <c r="N565" t="s">
        <v>13179</v>
      </c>
    </row>
    <row r="566" spans="1:15" x14ac:dyDescent="0.3">
      <c r="A566" t="s">
        <v>4538</v>
      </c>
      <c r="B566">
        <v>50</v>
      </c>
      <c r="C566">
        <v>99061</v>
      </c>
      <c r="D566">
        <v>201</v>
      </c>
      <c r="E566" t="s">
        <v>5872</v>
      </c>
      <c r="F566">
        <v>10</v>
      </c>
      <c r="G566">
        <v>3.2</v>
      </c>
      <c r="H566" t="s">
        <v>13180</v>
      </c>
      <c r="I566" t="s">
        <v>13181</v>
      </c>
      <c r="J566" t="s">
        <v>13182</v>
      </c>
      <c r="K566" t="s">
        <v>13183</v>
      </c>
      <c r="L566" t="s">
        <v>13184</v>
      </c>
      <c r="M566" t="s">
        <v>13185</v>
      </c>
      <c r="N566" t="s">
        <v>13186</v>
      </c>
    </row>
    <row r="567" spans="1:15" x14ac:dyDescent="0.3">
      <c r="A567" t="s">
        <v>4217</v>
      </c>
      <c r="B567">
        <v>50</v>
      </c>
      <c r="C567">
        <v>99061</v>
      </c>
      <c r="D567">
        <v>314</v>
      </c>
      <c r="E567" t="s">
        <v>13187</v>
      </c>
      <c r="F567">
        <v>15</v>
      </c>
      <c r="G567">
        <v>17.34375</v>
      </c>
      <c r="H567" t="s">
        <v>13188</v>
      </c>
      <c r="I567" t="s">
        <v>13189</v>
      </c>
      <c r="J567" t="s">
        <v>13190</v>
      </c>
      <c r="K567" t="s">
        <v>13191</v>
      </c>
      <c r="L567" t="s">
        <v>13192</v>
      </c>
      <c r="M567" t="s">
        <v>13193</v>
      </c>
      <c r="N567" t="s">
        <v>13194</v>
      </c>
      <c r="O567" t="s">
        <v>13195</v>
      </c>
    </row>
    <row r="568" spans="1:15" x14ac:dyDescent="0.3">
      <c r="A568" t="s">
        <v>3150</v>
      </c>
      <c r="B568">
        <v>50</v>
      </c>
      <c r="C568">
        <v>99084</v>
      </c>
      <c r="D568">
        <v>0</v>
      </c>
      <c r="E568" t="s">
        <v>6026</v>
      </c>
      <c r="F568">
        <v>15</v>
      </c>
      <c r="G568">
        <v>15.766666666666667</v>
      </c>
      <c r="H568" t="s">
        <v>13196</v>
      </c>
      <c r="I568" t="s">
        <v>13197</v>
      </c>
      <c r="J568" t="s">
        <v>13198</v>
      </c>
      <c r="K568" t="s">
        <v>13199</v>
      </c>
      <c r="L568" t="s">
        <v>13200</v>
      </c>
      <c r="M568" t="s">
        <v>10145</v>
      </c>
      <c r="N568" t="s">
        <v>13201</v>
      </c>
      <c r="O568" t="s">
        <v>13202</v>
      </c>
    </row>
    <row r="569" spans="1:15" x14ac:dyDescent="0.3">
      <c r="A569" t="s">
        <v>3060</v>
      </c>
      <c r="B569">
        <v>50</v>
      </c>
      <c r="C569">
        <v>99061</v>
      </c>
      <c r="D569">
        <v>455</v>
      </c>
      <c r="E569" t="s">
        <v>6043</v>
      </c>
      <c r="F569">
        <v>15</v>
      </c>
      <c r="G569">
        <v>16.338095236666668</v>
      </c>
      <c r="H569" t="s">
        <v>13203</v>
      </c>
      <c r="I569" t="s">
        <v>13204</v>
      </c>
      <c r="J569" t="s">
        <v>13205</v>
      </c>
      <c r="K569" t="s">
        <v>13206</v>
      </c>
      <c r="L569" t="s">
        <v>13207</v>
      </c>
      <c r="M569" t="s">
        <v>13208</v>
      </c>
      <c r="N569" t="s">
        <v>13209</v>
      </c>
    </row>
    <row r="570" spans="1:15" x14ac:dyDescent="0.3">
      <c r="A570" t="s">
        <v>3617</v>
      </c>
      <c r="B570">
        <v>50</v>
      </c>
      <c r="C570">
        <v>806200</v>
      </c>
      <c r="D570">
        <v>0</v>
      </c>
      <c r="E570" t="s">
        <v>5790</v>
      </c>
      <c r="F570">
        <v>15</v>
      </c>
      <c r="G570">
        <v>10.40952381</v>
      </c>
      <c r="H570" t="s">
        <v>13210</v>
      </c>
      <c r="I570" t="s">
        <v>13211</v>
      </c>
      <c r="J570" t="s">
        <v>13212</v>
      </c>
      <c r="K570" t="s">
        <v>13213</v>
      </c>
      <c r="L570" t="s">
        <v>13214</v>
      </c>
      <c r="M570" t="s">
        <v>13215</v>
      </c>
      <c r="N570" t="s">
        <v>13216</v>
      </c>
    </row>
    <row r="571" spans="1:15" x14ac:dyDescent="0.3">
      <c r="A571" t="s">
        <v>4225</v>
      </c>
      <c r="B571">
        <v>50</v>
      </c>
      <c r="C571">
        <v>99061</v>
      </c>
      <c r="D571">
        <v>334</v>
      </c>
      <c r="E571" t="s">
        <v>5868</v>
      </c>
      <c r="F571">
        <v>15</v>
      </c>
      <c r="G571">
        <v>17.264285715</v>
      </c>
      <c r="H571" t="s">
        <v>13217</v>
      </c>
      <c r="I571" t="s">
        <v>13218</v>
      </c>
      <c r="J571" t="s">
        <v>13219</v>
      </c>
      <c r="K571" t="s">
        <v>13220</v>
      </c>
      <c r="L571" t="s">
        <v>13221</v>
      </c>
      <c r="M571" t="s">
        <v>13222</v>
      </c>
      <c r="N571" t="s">
        <v>13223</v>
      </c>
    </row>
    <row r="572" spans="1:15" x14ac:dyDescent="0.3">
      <c r="A572" t="s">
        <v>4216</v>
      </c>
      <c r="B572">
        <v>50</v>
      </c>
      <c r="C572">
        <v>99061</v>
      </c>
      <c r="D572">
        <v>313</v>
      </c>
      <c r="E572" t="s">
        <v>13224</v>
      </c>
      <c r="F572">
        <v>16</v>
      </c>
      <c r="G572">
        <v>1.10625</v>
      </c>
      <c r="H572" t="s">
        <v>13225</v>
      </c>
      <c r="I572" t="s">
        <v>13226</v>
      </c>
      <c r="J572" t="s">
        <v>13227</v>
      </c>
      <c r="K572" t="s">
        <v>13228</v>
      </c>
      <c r="L572" t="s">
        <v>13229</v>
      </c>
      <c r="M572" t="s">
        <v>13230</v>
      </c>
      <c r="N572" t="s">
        <v>13231</v>
      </c>
      <c r="O572" t="s">
        <v>13232</v>
      </c>
    </row>
    <row r="573" spans="1:15" x14ac:dyDescent="0.3">
      <c r="A573" t="s">
        <v>4213</v>
      </c>
      <c r="B573">
        <v>50</v>
      </c>
      <c r="C573">
        <v>99061</v>
      </c>
      <c r="D573">
        <v>310</v>
      </c>
      <c r="E573" t="s">
        <v>13233</v>
      </c>
      <c r="F573">
        <v>17</v>
      </c>
      <c r="G573">
        <v>0.46875</v>
      </c>
      <c r="H573" t="s">
        <v>13234</v>
      </c>
      <c r="I573" t="s">
        <v>13235</v>
      </c>
      <c r="J573" t="s">
        <v>13236</v>
      </c>
      <c r="K573" t="s">
        <v>13237</v>
      </c>
      <c r="L573" t="s">
        <v>13238</v>
      </c>
      <c r="M573" t="s">
        <v>13239</v>
      </c>
      <c r="N573" t="s">
        <v>13240</v>
      </c>
      <c r="O573" t="s">
        <v>13241</v>
      </c>
    </row>
    <row r="574" spans="1:15" x14ac:dyDescent="0.3">
      <c r="A574" t="s">
        <v>4215</v>
      </c>
      <c r="B574">
        <v>50</v>
      </c>
      <c r="C574">
        <v>99061</v>
      </c>
      <c r="D574">
        <v>312</v>
      </c>
      <c r="E574" t="s">
        <v>13242</v>
      </c>
      <c r="F574">
        <v>18</v>
      </c>
      <c r="G574">
        <v>0.98125000000000007</v>
      </c>
      <c r="H574" t="s">
        <v>13243</v>
      </c>
      <c r="I574" t="s">
        <v>13244</v>
      </c>
      <c r="J574" t="s">
        <v>13245</v>
      </c>
      <c r="K574" t="s">
        <v>13246</v>
      </c>
      <c r="L574" t="s">
        <v>13247</v>
      </c>
      <c r="M574" t="s">
        <v>13248</v>
      </c>
      <c r="N574" t="s">
        <v>13249</v>
      </c>
      <c r="O574" t="s">
        <v>13250</v>
      </c>
    </row>
    <row r="575" spans="1:15" x14ac:dyDescent="0.3">
      <c r="A575" t="s">
        <v>4214</v>
      </c>
      <c r="B575">
        <v>50</v>
      </c>
      <c r="C575">
        <v>99061</v>
      </c>
      <c r="D575">
        <v>311</v>
      </c>
      <c r="E575" t="s">
        <v>13251</v>
      </c>
      <c r="F575">
        <v>19</v>
      </c>
      <c r="G575">
        <v>0.46666666666666667</v>
      </c>
      <c r="H575" t="s">
        <v>13252</v>
      </c>
      <c r="I575" t="s">
        <v>13253</v>
      </c>
      <c r="J575" t="s">
        <v>13254</v>
      </c>
      <c r="K575" t="s">
        <v>13255</v>
      </c>
      <c r="L575" t="s">
        <v>13256</v>
      </c>
      <c r="M575" t="s">
        <v>13257</v>
      </c>
      <c r="N575" t="s">
        <v>13258</v>
      </c>
      <c r="O575" t="s">
        <v>13259</v>
      </c>
    </row>
    <row r="576" spans="1:15" x14ac:dyDescent="0.3">
      <c r="A576" t="s">
        <v>3119</v>
      </c>
      <c r="B576">
        <v>50</v>
      </c>
      <c r="C576">
        <v>99062</v>
      </c>
      <c r="D576">
        <v>35</v>
      </c>
      <c r="E576" t="s">
        <v>6102</v>
      </c>
      <c r="F576">
        <v>20</v>
      </c>
      <c r="G576">
        <v>15.070833333333333</v>
      </c>
      <c r="H576" t="s">
        <v>13260</v>
      </c>
      <c r="I576" t="s">
        <v>13261</v>
      </c>
      <c r="J576" t="s">
        <v>13262</v>
      </c>
      <c r="K576" t="s">
        <v>13263</v>
      </c>
      <c r="L576" t="s">
        <v>13264</v>
      </c>
      <c r="M576" t="s">
        <v>10145</v>
      </c>
      <c r="N576" t="s">
        <v>13265</v>
      </c>
      <c r="O576" t="s">
        <v>13266</v>
      </c>
    </row>
    <row r="577" spans="1:15" x14ac:dyDescent="0.3">
      <c r="A577" t="s">
        <v>3061</v>
      </c>
      <c r="B577">
        <v>50</v>
      </c>
      <c r="C577">
        <v>99061</v>
      </c>
      <c r="D577">
        <v>456</v>
      </c>
      <c r="E577" t="s">
        <v>6045</v>
      </c>
      <c r="F577">
        <v>20</v>
      </c>
      <c r="G577">
        <v>1.3928571433333334</v>
      </c>
      <c r="H577" t="s">
        <v>13267</v>
      </c>
      <c r="I577" t="s">
        <v>13268</v>
      </c>
      <c r="J577" t="s">
        <v>13269</v>
      </c>
      <c r="K577" t="s">
        <v>13270</v>
      </c>
      <c r="L577" t="s">
        <v>13271</v>
      </c>
      <c r="M577" t="s">
        <v>13272</v>
      </c>
      <c r="N577" t="s">
        <v>13273</v>
      </c>
    </row>
    <row r="578" spans="1:15" x14ac:dyDescent="0.3">
      <c r="A578" t="s">
        <v>13274</v>
      </c>
      <c r="B578">
        <v>50</v>
      </c>
      <c r="C578">
        <v>806805</v>
      </c>
      <c r="D578">
        <v>0</v>
      </c>
      <c r="E578" t="s">
        <v>6230</v>
      </c>
      <c r="F578">
        <v>20</v>
      </c>
      <c r="G578">
        <v>0.18333333333333335</v>
      </c>
      <c r="H578" t="s">
        <v>13275</v>
      </c>
      <c r="I578" t="s">
        <v>13276</v>
      </c>
    </row>
    <row r="579" spans="1:15" x14ac:dyDescent="0.3">
      <c r="A579" t="s">
        <v>4354</v>
      </c>
      <c r="B579">
        <v>50</v>
      </c>
      <c r="C579">
        <v>599000</v>
      </c>
      <c r="D579">
        <v>16</v>
      </c>
      <c r="E579" t="s">
        <v>5027</v>
      </c>
      <c r="F579">
        <v>20</v>
      </c>
      <c r="G579">
        <v>9.8309523799999994</v>
      </c>
      <c r="H579" t="s">
        <v>13277</v>
      </c>
      <c r="I579" t="s">
        <v>13278</v>
      </c>
      <c r="J579" t="s">
        <v>13279</v>
      </c>
      <c r="K579" t="s">
        <v>13280</v>
      </c>
      <c r="L579" t="s">
        <v>13281</v>
      </c>
      <c r="M579" t="s">
        <v>13282</v>
      </c>
      <c r="N579" t="s">
        <v>13283</v>
      </c>
    </row>
    <row r="580" spans="1:15" x14ac:dyDescent="0.3">
      <c r="A580" t="s">
        <v>4092</v>
      </c>
      <c r="B580">
        <v>50</v>
      </c>
      <c r="C580">
        <v>533489</v>
      </c>
      <c r="D580">
        <v>0</v>
      </c>
      <c r="E580" t="s">
        <v>5999</v>
      </c>
      <c r="F580">
        <v>25</v>
      </c>
      <c r="G580">
        <v>17.529166666666669</v>
      </c>
      <c r="H580" t="s">
        <v>13284</v>
      </c>
      <c r="I580" t="s">
        <v>13285</v>
      </c>
      <c r="J580" t="s">
        <v>13286</v>
      </c>
      <c r="K580" t="s">
        <v>13287</v>
      </c>
      <c r="L580" t="s">
        <v>13288</v>
      </c>
      <c r="M580" t="s">
        <v>13289</v>
      </c>
      <c r="N580" t="s">
        <v>13290</v>
      </c>
      <c r="O580" t="s">
        <v>13291</v>
      </c>
    </row>
    <row r="581" spans="1:15" x14ac:dyDescent="0.3">
      <c r="A581" t="s">
        <v>3642</v>
      </c>
      <c r="B581">
        <v>50</v>
      </c>
      <c r="C581">
        <v>806724</v>
      </c>
      <c r="D581">
        <v>0</v>
      </c>
      <c r="E581" t="s">
        <v>5809</v>
      </c>
      <c r="F581">
        <v>25</v>
      </c>
      <c r="G581">
        <v>1.5833333333333333</v>
      </c>
      <c r="H581" t="s">
        <v>13292</v>
      </c>
      <c r="I581" t="s">
        <v>13293</v>
      </c>
    </row>
    <row r="582" spans="1:15" x14ac:dyDescent="0.3">
      <c r="A582" t="s">
        <v>4564</v>
      </c>
      <c r="B582">
        <v>50</v>
      </c>
      <c r="C582">
        <v>27828</v>
      </c>
      <c r="D582">
        <v>9</v>
      </c>
      <c r="E582" t="s">
        <v>5847</v>
      </c>
      <c r="F582">
        <v>25</v>
      </c>
      <c r="G582">
        <v>3.40952381</v>
      </c>
      <c r="H582" t="s">
        <v>13294</v>
      </c>
      <c r="I582" t="s">
        <v>13295</v>
      </c>
      <c r="J582" t="s">
        <v>13296</v>
      </c>
      <c r="K582" t="s">
        <v>13297</v>
      </c>
      <c r="L582" t="s">
        <v>13298</v>
      </c>
      <c r="M582" t="s">
        <v>13299</v>
      </c>
      <c r="N582" t="s">
        <v>13300</v>
      </c>
    </row>
    <row r="583" spans="1:15" x14ac:dyDescent="0.3">
      <c r="A583" t="s">
        <v>4510</v>
      </c>
      <c r="B583">
        <v>50</v>
      </c>
      <c r="C583">
        <v>530268</v>
      </c>
      <c r="D583">
        <v>0</v>
      </c>
      <c r="E583" t="s">
        <v>6062</v>
      </c>
      <c r="F583">
        <v>25</v>
      </c>
      <c r="G583">
        <v>4.2</v>
      </c>
      <c r="H583" t="s">
        <v>13301</v>
      </c>
    </row>
    <row r="584" spans="1:15" x14ac:dyDescent="0.3">
      <c r="A584" t="s">
        <v>3468</v>
      </c>
      <c r="B584">
        <v>50</v>
      </c>
      <c r="C584">
        <v>533211</v>
      </c>
      <c r="D584">
        <v>0</v>
      </c>
      <c r="E584" t="s">
        <v>5995</v>
      </c>
      <c r="F584">
        <v>30</v>
      </c>
      <c r="G584">
        <v>8.7375000000000007</v>
      </c>
      <c r="H584" t="s">
        <v>13302</v>
      </c>
      <c r="I584" t="s">
        <v>13303</v>
      </c>
      <c r="J584" t="s">
        <v>13304</v>
      </c>
      <c r="K584" t="s">
        <v>13305</v>
      </c>
    </row>
    <row r="585" spans="1:15" x14ac:dyDescent="0.3">
      <c r="A585" t="s">
        <v>4317</v>
      </c>
      <c r="B585">
        <v>50</v>
      </c>
      <c r="C585">
        <v>99061</v>
      </c>
      <c r="D585">
        <v>40</v>
      </c>
      <c r="E585" t="s">
        <v>6049</v>
      </c>
      <c r="F585">
        <v>30</v>
      </c>
      <c r="G585">
        <v>3.6</v>
      </c>
      <c r="H585" t="s">
        <v>13306</v>
      </c>
      <c r="I585" t="s">
        <v>13307</v>
      </c>
      <c r="J585" t="s">
        <v>13308</v>
      </c>
      <c r="K585" t="s">
        <v>13309</v>
      </c>
      <c r="L585" t="s">
        <v>13310</v>
      </c>
      <c r="M585" t="s">
        <v>13311</v>
      </c>
      <c r="N585" t="s">
        <v>13312</v>
      </c>
    </row>
    <row r="586" spans="1:15" x14ac:dyDescent="0.3">
      <c r="A586" t="s">
        <v>3615</v>
      </c>
      <c r="B586">
        <v>50</v>
      </c>
      <c r="C586">
        <v>804450</v>
      </c>
      <c r="D586">
        <v>0</v>
      </c>
      <c r="E586" t="s">
        <v>5784</v>
      </c>
      <c r="F586">
        <v>30</v>
      </c>
      <c r="G586">
        <v>2.8309523816666666</v>
      </c>
      <c r="H586" t="s">
        <v>13313</v>
      </c>
      <c r="I586" t="s">
        <v>13314</v>
      </c>
      <c r="J586" t="s">
        <v>13315</v>
      </c>
      <c r="K586" t="s">
        <v>13316</v>
      </c>
      <c r="L586" t="s">
        <v>13317</v>
      </c>
      <c r="M586" t="s">
        <v>13318</v>
      </c>
      <c r="N586" t="s">
        <v>13319</v>
      </c>
    </row>
    <row r="587" spans="1:15" x14ac:dyDescent="0.3">
      <c r="A587" t="s">
        <v>3344</v>
      </c>
      <c r="B587">
        <v>50</v>
      </c>
      <c r="C587">
        <v>532903</v>
      </c>
      <c r="D587">
        <v>0</v>
      </c>
      <c r="E587" t="s">
        <v>5909</v>
      </c>
      <c r="F587">
        <v>30</v>
      </c>
      <c r="G587">
        <v>9.3250000000000011</v>
      </c>
      <c r="H587" t="s">
        <v>13320</v>
      </c>
      <c r="I587" t="s">
        <v>13321</v>
      </c>
      <c r="J587" t="s">
        <v>13322</v>
      </c>
      <c r="K587" t="s">
        <v>13323</v>
      </c>
      <c r="L587" t="s">
        <v>13324</v>
      </c>
      <c r="M587" t="s">
        <v>13325</v>
      </c>
      <c r="N587" t="s">
        <v>13326</v>
      </c>
      <c r="O587" t="s">
        <v>13327</v>
      </c>
    </row>
    <row r="588" spans="1:15" x14ac:dyDescent="0.3">
      <c r="A588" t="s">
        <v>3084</v>
      </c>
      <c r="B588">
        <v>50</v>
      </c>
      <c r="C588">
        <v>531812</v>
      </c>
      <c r="D588">
        <v>0</v>
      </c>
      <c r="E588" t="s">
        <v>6125</v>
      </c>
      <c r="F588">
        <v>30</v>
      </c>
      <c r="G588">
        <v>0.17500000000000002</v>
      </c>
      <c r="H588" t="s">
        <v>13328</v>
      </c>
      <c r="I588" t="s">
        <v>13329</v>
      </c>
      <c r="J588" t="s">
        <v>10145</v>
      </c>
      <c r="K588" t="s">
        <v>13330</v>
      </c>
    </row>
    <row r="589" spans="1:15" x14ac:dyDescent="0.3">
      <c r="A589" t="s">
        <v>3213</v>
      </c>
      <c r="B589">
        <v>50</v>
      </c>
      <c r="C589">
        <v>27828</v>
      </c>
      <c r="D589">
        <v>5</v>
      </c>
      <c r="E589" t="s">
        <v>5928</v>
      </c>
      <c r="F589">
        <v>35</v>
      </c>
      <c r="G589">
        <v>5.8291666666666666</v>
      </c>
      <c r="H589" t="s">
        <v>13331</v>
      </c>
      <c r="I589" t="s">
        <v>13332</v>
      </c>
      <c r="J589" t="s">
        <v>13333</v>
      </c>
      <c r="K589" t="s">
        <v>13334</v>
      </c>
      <c r="L589" t="s">
        <v>13335</v>
      </c>
      <c r="M589" t="s">
        <v>13336</v>
      </c>
      <c r="N589" t="s">
        <v>13337</v>
      </c>
      <c r="O589" t="s">
        <v>13338</v>
      </c>
    </row>
    <row r="590" spans="1:15" x14ac:dyDescent="0.3">
      <c r="A590" t="s">
        <v>3222</v>
      </c>
      <c r="B590">
        <v>50</v>
      </c>
      <c r="C590">
        <v>532686</v>
      </c>
      <c r="D590">
        <v>0</v>
      </c>
      <c r="E590" t="s">
        <v>6003</v>
      </c>
      <c r="F590">
        <v>35</v>
      </c>
      <c r="G590">
        <v>6.2479166666666668</v>
      </c>
      <c r="H590" t="s">
        <v>13339</v>
      </c>
      <c r="I590" t="s">
        <v>13340</v>
      </c>
      <c r="J590" t="s">
        <v>13341</v>
      </c>
      <c r="K590" t="s">
        <v>13342</v>
      </c>
      <c r="L590" t="s">
        <v>13343</v>
      </c>
      <c r="M590" t="s">
        <v>10145</v>
      </c>
      <c r="N590" t="s">
        <v>13344</v>
      </c>
      <c r="O590" t="s">
        <v>13345</v>
      </c>
    </row>
    <row r="591" spans="1:15" x14ac:dyDescent="0.3">
      <c r="A591" t="s">
        <v>4316</v>
      </c>
      <c r="B591">
        <v>50</v>
      </c>
      <c r="C591">
        <v>99061</v>
      </c>
      <c r="D591">
        <v>39</v>
      </c>
      <c r="E591" t="s">
        <v>6050</v>
      </c>
      <c r="F591">
        <v>35</v>
      </c>
      <c r="G591">
        <v>0.59761904833333335</v>
      </c>
      <c r="H591" t="s">
        <v>13346</v>
      </c>
      <c r="I591" t="s">
        <v>13347</v>
      </c>
      <c r="J591" t="s">
        <v>13348</v>
      </c>
      <c r="K591" t="s">
        <v>13349</v>
      </c>
      <c r="L591" t="s">
        <v>13350</v>
      </c>
      <c r="M591" t="s">
        <v>13351</v>
      </c>
      <c r="N591" t="s">
        <v>13352</v>
      </c>
    </row>
    <row r="592" spans="1:15" x14ac:dyDescent="0.3">
      <c r="A592" t="s">
        <v>3614</v>
      </c>
      <c r="B592">
        <v>50</v>
      </c>
      <c r="C592">
        <v>804449</v>
      </c>
      <c r="D592">
        <v>0</v>
      </c>
      <c r="E592" t="s">
        <v>5782</v>
      </c>
      <c r="F592">
        <v>35</v>
      </c>
      <c r="G592">
        <v>5.87857143</v>
      </c>
      <c r="H592" t="s">
        <v>13353</v>
      </c>
      <c r="I592" t="s">
        <v>13354</v>
      </c>
      <c r="J592" t="s">
        <v>13355</v>
      </c>
      <c r="K592" t="s">
        <v>13356</v>
      </c>
      <c r="L592" t="s">
        <v>13357</v>
      </c>
      <c r="M592" t="s">
        <v>13358</v>
      </c>
      <c r="N592" t="s">
        <v>13359</v>
      </c>
    </row>
    <row r="593" spans="1:15" x14ac:dyDescent="0.3">
      <c r="A593" t="s">
        <v>3233</v>
      </c>
      <c r="B593">
        <v>50</v>
      </c>
      <c r="C593">
        <v>99094</v>
      </c>
      <c r="D593">
        <v>0</v>
      </c>
      <c r="E593" t="s">
        <v>5875</v>
      </c>
      <c r="F593">
        <v>35</v>
      </c>
      <c r="G593">
        <v>0.23333333333333334</v>
      </c>
      <c r="H593" t="s">
        <v>13360</v>
      </c>
      <c r="I593" t="s">
        <v>13361</v>
      </c>
      <c r="J593" t="s">
        <v>13362</v>
      </c>
      <c r="K593" t="s">
        <v>13363</v>
      </c>
      <c r="L593" t="s">
        <v>13364</v>
      </c>
      <c r="M593" t="s">
        <v>13365</v>
      </c>
      <c r="N593" t="s">
        <v>13366</v>
      </c>
    </row>
    <row r="594" spans="1:15" x14ac:dyDescent="0.3">
      <c r="A594" t="s">
        <v>4504</v>
      </c>
      <c r="B594">
        <v>50</v>
      </c>
      <c r="C594">
        <v>99061</v>
      </c>
      <c r="D594">
        <v>199</v>
      </c>
      <c r="E594" t="s">
        <v>13367</v>
      </c>
      <c r="F594">
        <v>40</v>
      </c>
      <c r="G594">
        <v>7.0916666666666668</v>
      </c>
      <c r="H594" t="s">
        <v>13368</v>
      </c>
      <c r="I594" t="s">
        <v>13369</v>
      </c>
      <c r="J594" t="s">
        <v>13370</v>
      </c>
      <c r="K594" t="s">
        <v>13371</v>
      </c>
      <c r="L594" t="s">
        <v>13372</v>
      </c>
      <c r="M594" t="s">
        <v>13373</v>
      </c>
      <c r="N594" t="s">
        <v>13374</v>
      </c>
      <c r="O594" t="s">
        <v>13375</v>
      </c>
    </row>
    <row r="595" spans="1:15" x14ac:dyDescent="0.3">
      <c r="A595" t="s">
        <v>3381</v>
      </c>
      <c r="B595">
        <v>50</v>
      </c>
      <c r="C595">
        <v>533025</v>
      </c>
      <c r="D595">
        <v>0</v>
      </c>
      <c r="E595" t="s">
        <v>6111</v>
      </c>
      <c r="F595">
        <v>40</v>
      </c>
      <c r="G595">
        <v>5.2458333333333336</v>
      </c>
      <c r="H595" t="s">
        <v>13376</v>
      </c>
      <c r="I595" t="s">
        <v>13377</v>
      </c>
      <c r="J595" t="s">
        <v>13378</v>
      </c>
      <c r="K595" t="s">
        <v>13379</v>
      </c>
      <c r="L595" t="s">
        <v>13380</v>
      </c>
      <c r="M595" t="s">
        <v>10145</v>
      </c>
      <c r="N595" t="s">
        <v>13381</v>
      </c>
      <c r="O595" t="s">
        <v>13382</v>
      </c>
    </row>
    <row r="596" spans="1:15" x14ac:dyDescent="0.3">
      <c r="A596" t="s">
        <v>3062</v>
      </c>
      <c r="B596">
        <v>50</v>
      </c>
      <c r="C596">
        <v>99061</v>
      </c>
      <c r="D596">
        <v>457</v>
      </c>
      <c r="E596" t="s">
        <v>6052</v>
      </c>
      <c r="F596">
        <v>40</v>
      </c>
      <c r="G596">
        <v>0.91666666666666674</v>
      </c>
      <c r="H596" t="s">
        <v>13383</v>
      </c>
      <c r="I596" t="s">
        <v>13384</v>
      </c>
      <c r="J596" t="s">
        <v>13385</v>
      </c>
      <c r="K596" t="s">
        <v>13386</v>
      </c>
      <c r="L596" t="s">
        <v>13387</v>
      </c>
      <c r="M596" t="s">
        <v>13388</v>
      </c>
      <c r="N596" t="s">
        <v>13389</v>
      </c>
    </row>
    <row r="597" spans="1:15" x14ac:dyDescent="0.3">
      <c r="A597" t="s">
        <v>3633</v>
      </c>
      <c r="B597">
        <v>50</v>
      </c>
      <c r="C597">
        <v>804434</v>
      </c>
      <c r="D597">
        <v>0</v>
      </c>
      <c r="E597" t="s">
        <v>5776</v>
      </c>
      <c r="F597">
        <v>40</v>
      </c>
      <c r="G597">
        <v>3.1833333333333336</v>
      </c>
      <c r="H597" t="s">
        <v>13390</v>
      </c>
      <c r="I597" t="s">
        <v>13391</v>
      </c>
      <c r="J597" t="s">
        <v>13392</v>
      </c>
      <c r="K597" t="s">
        <v>13393</v>
      </c>
    </row>
    <row r="598" spans="1:15" x14ac:dyDescent="0.3">
      <c r="A598" t="s">
        <v>3212</v>
      </c>
      <c r="B598">
        <v>50</v>
      </c>
      <c r="C598">
        <v>27828</v>
      </c>
      <c r="D598">
        <v>4</v>
      </c>
      <c r="E598" t="s">
        <v>5844</v>
      </c>
      <c r="F598">
        <v>40</v>
      </c>
      <c r="G598">
        <v>14.438095236666667</v>
      </c>
      <c r="H598" t="s">
        <v>13394</v>
      </c>
      <c r="I598" t="s">
        <v>13395</v>
      </c>
      <c r="J598" t="s">
        <v>13396</v>
      </c>
      <c r="K598" t="s">
        <v>13397</v>
      </c>
      <c r="L598" t="s">
        <v>13398</v>
      </c>
      <c r="M598" t="s">
        <v>13399</v>
      </c>
      <c r="N598" t="s">
        <v>13400</v>
      </c>
    </row>
    <row r="599" spans="1:15" x14ac:dyDescent="0.3">
      <c r="A599" t="s">
        <v>4526</v>
      </c>
      <c r="B599">
        <v>50</v>
      </c>
      <c r="C599">
        <v>99061</v>
      </c>
      <c r="D599">
        <v>356</v>
      </c>
      <c r="E599" t="s">
        <v>13401</v>
      </c>
      <c r="F599">
        <v>45</v>
      </c>
      <c r="G599">
        <v>23.143750000000001</v>
      </c>
      <c r="H599" t="s">
        <v>13402</v>
      </c>
      <c r="I599" t="s">
        <v>13403</v>
      </c>
      <c r="J599" t="s">
        <v>13404</v>
      </c>
      <c r="K599" t="s">
        <v>13405</v>
      </c>
      <c r="L599" t="s">
        <v>13406</v>
      </c>
      <c r="M599" t="s">
        <v>13407</v>
      </c>
      <c r="N599" t="s">
        <v>13408</v>
      </c>
      <c r="O599" t="s">
        <v>13409</v>
      </c>
    </row>
    <row r="600" spans="1:15" x14ac:dyDescent="0.3">
      <c r="A600" t="s">
        <v>4370</v>
      </c>
      <c r="B600">
        <v>50</v>
      </c>
      <c r="C600">
        <v>527633</v>
      </c>
      <c r="D600">
        <v>0</v>
      </c>
      <c r="E600" t="s">
        <v>6039</v>
      </c>
      <c r="F600">
        <v>45</v>
      </c>
      <c r="G600">
        <v>14.38125</v>
      </c>
      <c r="H600" t="s">
        <v>13410</v>
      </c>
      <c r="I600" t="s">
        <v>13411</v>
      </c>
      <c r="J600" t="s">
        <v>13412</v>
      </c>
      <c r="K600" t="s">
        <v>13413</v>
      </c>
      <c r="L600" t="s">
        <v>13414</v>
      </c>
      <c r="M600" t="s">
        <v>10145</v>
      </c>
      <c r="N600" t="s">
        <v>13415</v>
      </c>
      <c r="O600" t="s">
        <v>13416</v>
      </c>
    </row>
    <row r="601" spans="1:15" x14ac:dyDescent="0.3">
      <c r="A601" t="s">
        <v>3063</v>
      </c>
      <c r="B601">
        <v>50</v>
      </c>
      <c r="C601">
        <v>99061</v>
      </c>
      <c r="D601">
        <v>458</v>
      </c>
      <c r="E601" t="s">
        <v>6054</v>
      </c>
      <c r="F601">
        <v>45</v>
      </c>
      <c r="G601">
        <v>0.59523809500000002</v>
      </c>
      <c r="H601" t="s">
        <v>13417</v>
      </c>
      <c r="I601" t="s">
        <v>13418</v>
      </c>
      <c r="J601" t="s">
        <v>13419</v>
      </c>
      <c r="K601" t="s">
        <v>13420</v>
      </c>
      <c r="L601" t="s">
        <v>13421</v>
      </c>
      <c r="M601" t="s">
        <v>13422</v>
      </c>
      <c r="N601" t="s">
        <v>13423</v>
      </c>
    </row>
    <row r="602" spans="1:15" x14ac:dyDescent="0.3">
      <c r="A602" t="s">
        <v>3612</v>
      </c>
      <c r="B602">
        <v>50</v>
      </c>
      <c r="C602">
        <v>804425</v>
      </c>
      <c r="D602">
        <v>0</v>
      </c>
      <c r="E602" t="s">
        <v>5771</v>
      </c>
      <c r="F602">
        <v>45</v>
      </c>
      <c r="G602">
        <v>2.9214285700000002</v>
      </c>
      <c r="H602" t="s">
        <v>13424</v>
      </c>
      <c r="I602" t="s">
        <v>13425</v>
      </c>
      <c r="J602" t="s">
        <v>13426</v>
      </c>
      <c r="K602" t="s">
        <v>13427</v>
      </c>
      <c r="L602" t="s">
        <v>13428</v>
      </c>
      <c r="M602" t="s">
        <v>13429</v>
      </c>
      <c r="N602" t="s">
        <v>13430</v>
      </c>
    </row>
    <row r="603" spans="1:15" x14ac:dyDescent="0.3">
      <c r="A603" t="s">
        <v>4507</v>
      </c>
      <c r="B603">
        <v>50</v>
      </c>
      <c r="C603">
        <v>99051</v>
      </c>
      <c r="D603">
        <v>47</v>
      </c>
      <c r="E603" t="s">
        <v>5859</v>
      </c>
      <c r="F603">
        <v>45</v>
      </c>
      <c r="G603">
        <v>4.9119047633333333</v>
      </c>
      <c r="H603" t="s">
        <v>13431</v>
      </c>
      <c r="I603" t="s">
        <v>13432</v>
      </c>
      <c r="J603" t="s">
        <v>13433</v>
      </c>
      <c r="K603" t="s">
        <v>13434</v>
      </c>
      <c r="L603" t="s">
        <v>13435</v>
      </c>
      <c r="M603" t="s">
        <v>13436</v>
      </c>
      <c r="N603" t="s">
        <v>13437</v>
      </c>
    </row>
    <row r="604" spans="1:15" x14ac:dyDescent="0.3">
      <c r="A604" t="s">
        <v>4566</v>
      </c>
      <c r="B604">
        <v>50</v>
      </c>
      <c r="C604">
        <v>99061</v>
      </c>
      <c r="D604">
        <v>362</v>
      </c>
      <c r="E604" t="s">
        <v>13438</v>
      </c>
      <c r="F604">
        <v>46</v>
      </c>
      <c r="G604">
        <v>1.1854166666666668</v>
      </c>
      <c r="H604" t="s">
        <v>13439</v>
      </c>
      <c r="I604" t="s">
        <v>13440</v>
      </c>
      <c r="J604" t="s">
        <v>13441</v>
      </c>
      <c r="K604" t="s">
        <v>13442</v>
      </c>
      <c r="L604" t="s">
        <v>13443</v>
      </c>
      <c r="M604" t="s">
        <v>13444</v>
      </c>
      <c r="N604" t="s">
        <v>13445</v>
      </c>
      <c r="O604" t="s">
        <v>13446</v>
      </c>
    </row>
    <row r="605" spans="1:15" x14ac:dyDescent="0.3">
      <c r="A605" t="s">
        <v>4528</v>
      </c>
      <c r="B605">
        <v>50</v>
      </c>
      <c r="C605">
        <v>99061</v>
      </c>
      <c r="D605">
        <v>360</v>
      </c>
      <c r="E605" t="s">
        <v>13447</v>
      </c>
      <c r="F605">
        <v>47</v>
      </c>
      <c r="G605">
        <v>0.25624999999999998</v>
      </c>
      <c r="H605" t="s">
        <v>13448</v>
      </c>
      <c r="I605" t="s">
        <v>13449</v>
      </c>
      <c r="J605" t="s">
        <v>13450</v>
      </c>
      <c r="K605" t="s">
        <v>13451</v>
      </c>
      <c r="L605" t="s">
        <v>13452</v>
      </c>
      <c r="M605" t="s">
        <v>13453</v>
      </c>
      <c r="N605" t="s">
        <v>13454</v>
      </c>
      <c r="O605" t="s">
        <v>13455</v>
      </c>
    </row>
    <row r="606" spans="1:15" x14ac:dyDescent="0.3">
      <c r="A606" t="s">
        <v>4529</v>
      </c>
      <c r="B606">
        <v>50</v>
      </c>
      <c r="C606">
        <v>99061</v>
      </c>
      <c r="D606">
        <v>359</v>
      </c>
      <c r="E606" t="s">
        <v>13456</v>
      </c>
      <c r="F606">
        <v>48</v>
      </c>
      <c r="G606">
        <v>0.46250000000000002</v>
      </c>
      <c r="H606" t="s">
        <v>13457</v>
      </c>
      <c r="I606" t="s">
        <v>13458</v>
      </c>
      <c r="J606" t="s">
        <v>13459</v>
      </c>
      <c r="K606" t="s">
        <v>13460</v>
      </c>
      <c r="L606" t="s">
        <v>13461</v>
      </c>
      <c r="M606" t="s">
        <v>13462</v>
      </c>
      <c r="N606" t="s">
        <v>13463</v>
      </c>
      <c r="O606" t="s">
        <v>13464</v>
      </c>
    </row>
    <row r="607" spans="1:15" x14ac:dyDescent="0.3">
      <c r="A607" t="s">
        <v>4151</v>
      </c>
      <c r="B607">
        <v>50</v>
      </c>
      <c r="C607">
        <v>512791</v>
      </c>
      <c r="D607">
        <v>0</v>
      </c>
      <c r="E607" t="s">
        <v>5891</v>
      </c>
      <c r="F607">
        <v>48</v>
      </c>
      <c r="G607">
        <v>7.3458333333333332</v>
      </c>
      <c r="H607" t="s">
        <v>13465</v>
      </c>
      <c r="I607" t="s">
        <v>13466</v>
      </c>
      <c r="J607" t="s">
        <v>13467</v>
      </c>
      <c r="K607" t="s">
        <v>13468</v>
      </c>
    </row>
    <row r="608" spans="1:15" x14ac:dyDescent="0.3">
      <c r="A608" t="s">
        <v>4532</v>
      </c>
      <c r="B608">
        <v>50</v>
      </c>
      <c r="C608">
        <v>99061</v>
      </c>
      <c r="D608">
        <v>358</v>
      </c>
      <c r="E608" t="s">
        <v>13469</v>
      </c>
      <c r="F608">
        <v>49</v>
      </c>
      <c r="G608">
        <v>0.41250000000000003</v>
      </c>
      <c r="H608" t="s">
        <v>13470</v>
      </c>
      <c r="I608" t="s">
        <v>13471</v>
      </c>
      <c r="J608" t="s">
        <v>13472</v>
      </c>
      <c r="K608" t="s">
        <v>13473</v>
      </c>
      <c r="L608" t="s">
        <v>13474</v>
      </c>
      <c r="M608" t="s">
        <v>13475</v>
      </c>
      <c r="N608" t="s">
        <v>13476</v>
      </c>
      <c r="O608" t="s">
        <v>13477</v>
      </c>
    </row>
    <row r="609" spans="1:16" x14ac:dyDescent="0.3">
      <c r="A609" t="s">
        <v>4530</v>
      </c>
      <c r="B609">
        <v>50</v>
      </c>
      <c r="C609">
        <v>99061</v>
      </c>
      <c r="D609">
        <v>361</v>
      </c>
      <c r="E609" t="s">
        <v>13478</v>
      </c>
      <c r="F609">
        <v>50</v>
      </c>
      <c r="G609">
        <v>0.36458333333333331</v>
      </c>
      <c r="H609" t="s">
        <v>13479</v>
      </c>
      <c r="I609" t="s">
        <v>13480</v>
      </c>
      <c r="J609" t="s">
        <v>13481</v>
      </c>
      <c r="K609" t="s">
        <v>13482</v>
      </c>
      <c r="L609" t="s">
        <v>13483</v>
      </c>
      <c r="M609" t="s">
        <v>13484</v>
      </c>
      <c r="N609" t="s">
        <v>13485</v>
      </c>
      <c r="O609" t="s">
        <v>13486</v>
      </c>
    </row>
    <row r="610" spans="1:16" x14ac:dyDescent="0.3">
      <c r="A610" t="s">
        <v>3469</v>
      </c>
      <c r="B610">
        <v>50</v>
      </c>
      <c r="C610">
        <v>99062</v>
      </c>
      <c r="D610">
        <v>69</v>
      </c>
      <c r="E610" t="s">
        <v>13487</v>
      </c>
      <c r="F610">
        <v>50</v>
      </c>
      <c r="G610">
        <v>7.1833333333333336</v>
      </c>
      <c r="H610" t="s">
        <v>13488</v>
      </c>
      <c r="I610" t="s">
        <v>13489</v>
      </c>
      <c r="J610" t="s">
        <v>13490</v>
      </c>
      <c r="K610" t="s">
        <v>13491</v>
      </c>
      <c r="L610" t="s">
        <v>13492</v>
      </c>
      <c r="M610" t="s">
        <v>10145</v>
      </c>
      <c r="N610" t="s">
        <v>13493</v>
      </c>
      <c r="O610" t="s">
        <v>13494</v>
      </c>
    </row>
    <row r="611" spans="1:16" x14ac:dyDescent="0.3">
      <c r="A611" t="s">
        <v>2995</v>
      </c>
      <c r="B611">
        <v>50</v>
      </c>
      <c r="C611">
        <v>531210</v>
      </c>
      <c r="D611">
        <v>0</v>
      </c>
      <c r="E611" t="s">
        <v>6064</v>
      </c>
      <c r="F611">
        <v>50</v>
      </c>
      <c r="G611">
        <v>10.438888889999999</v>
      </c>
      <c r="H611" t="s">
        <v>13495</v>
      </c>
      <c r="I611" t="s">
        <v>13496</v>
      </c>
      <c r="J611" t="s">
        <v>13497</v>
      </c>
      <c r="K611" t="s">
        <v>13498</v>
      </c>
      <c r="L611" t="s">
        <v>13499</v>
      </c>
      <c r="M611" t="s">
        <v>13500</v>
      </c>
      <c r="N611" t="s">
        <v>13501</v>
      </c>
      <c r="O611" t="s">
        <v>13502</v>
      </c>
      <c r="P611" t="s">
        <v>13503</v>
      </c>
    </row>
    <row r="612" spans="1:16" x14ac:dyDescent="0.3">
      <c r="A612" t="s">
        <v>3619</v>
      </c>
      <c r="B612">
        <v>50</v>
      </c>
      <c r="C612">
        <v>806559</v>
      </c>
      <c r="D612">
        <v>0</v>
      </c>
      <c r="E612" t="s">
        <v>5798</v>
      </c>
      <c r="F612">
        <v>50</v>
      </c>
      <c r="G612">
        <v>3.9357142866666668</v>
      </c>
      <c r="H612" t="s">
        <v>13504</v>
      </c>
      <c r="I612" t="s">
        <v>13505</v>
      </c>
      <c r="J612" t="s">
        <v>13506</v>
      </c>
      <c r="K612" t="s">
        <v>13507</v>
      </c>
      <c r="L612" t="s">
        <v>13508</v>
      </c>
      <c r="M612" t="s">
        <v>13509</v>
      </c>
      <c r="N612" t="s">
        <v>13510</v>
      </c>
    </row>
    <row r="613" spans="1:16" x14ac:dyDescent="0.3">
      <c r="A613" t="s">
        <v>4489</v>
      </c>
      <c r="B613">
        <v>50</v>
      </c>
      <c r="C613">
        <v>99031</v>
      </c>
      <c r="D613">
        <v>56</v>
      </c>
      <c r="E613" t="s">
        <v>5851</v>
      </c>
      <c r="F613">
        <v>50</v>
      </c>
      <c r="G613">
        <v>6.9354166666666668</v>
      </c>
      <c r="H613" t="s">
        <v>13511</v>
      </c>
      <c r="I613" t="s">
        <v>13512</v>
      </c>
      <c r="J613" t="s">
        <v>13513</v>
      </c>
      <c r="K613" t="s">
        <v>13514</v>
      </c>
      <c r="L613" t="s">
        <v>13515</v>
      </c>
      <c r="M613" t="s">
        <v>13516</v>
      </c>
      <c r="N613" t="s">
        <v>13517</v>
      </c>
      <c r="O613" t="s">
        <v>13518</v>
      </c>
    </row>
    <row r="614" spans="1:16" x14ac:dyDescent="0.3">
      <c r="A614" t="s">
        <v>4531</v>
      </c>
      <c r="B614">
        <v>50</v>
      </c>
      <c r="C614">
        <v>99061</v>
      </c>
      <c r="D614">
        <v>357</v>
      </c>
      <c r="E614" t="s">
        <v>13519</v>
      </c>
      <c r="F614">
        <v>51</v>
      </c>
      <c r="G614">
        <v>0.34791666666666665</v>
      </c>
      <c r="H614" t="s">
        <v>13520</v>
      </c>
      <c r="I614" t="s">
        <v>13521</v>
      </c>
      <c r="J614" t="s">
        <v>13522</v>
      </c>
      <c r="K614" t="s">
        <v>13523</v>
      </c>
      <c r="L614" t="s">
        <v>13524</v>
      </c>
      <c r="M614" t="s">
        <v>13525</v>
      </c>
      <c r="N614" t="s">
        <v>13526</v>
      </c>
      <c r="O614" t="s">
        <v>13527</v>
      </c>
    </row>
    <row r="615" spans="1:16" x14ac:dyDescent="0.3">
      <c r="A615" t="s">
        <v>3202</v>
      </c>
      <c r="B615">
        <v>50</v>
      </c>
      <c r="C615">
        <v>532568</v>
      </c>
      <c r="D615">
        <v>0</v>
      </c>
      <c r="E615" t="s">
        <v>5993</v>
      </c>
      <c r="F615">
        <v>55</v>
      </c>
      <c r="G615">
        <v>6.9604166666666671</v>
      </c>
      <c r="H615" t="s">
        <v>13528</v>
      </c>
      <c r="I615" t="s">
        <v>13529</v>
      </c>
      <c r="J615" t="s">
        <v>13530</v>
      </c>
      <c r="K615" t="s">
        <v>13531</v>
      </c>
      <c r="L615" t="s">
        <v>13532</v>
      </c>
      <c r="M615" t="s">
        <v>13533</v>
      </c>
      <c r="N615" t="s">
        <v>13534</v>
      </c>
      <c r="O615" t="s">
        <v>13535</v>
      </c>
    </row>
    <row r="616" spans="1:16" x14ac:dyDescent="0.3">
      <c r="A616" t="s">
        <v>3335</v>
      </c>
      <c r="B616">
        <v>50</v>
      </c>
      <c r="C616">
        <v>99097</v>
      </c>
      <c r="D616">
        <v>56</v>
      </c>
      <c r="E616" t="s">
        <v>6093</v>
      </c>
      <c r="F616">
        <v>55</v>
      </c>
      <c r="G616">
        <v>10.716666666666667</v>
      </c>
      <c r="H616" t="s">
        <v>13536</v>
      </c>
      <c r="I616" t="s">
        <v>13537</v>
      </c>
      <c r="J616" t="s">
        <v>13538</v>
      </c>
      <c r="K616" t="s">
        <v>13539</v>
      </c>
      <c r="L616" t="s">
        <v>13540</v>
      </c>
      <c r="M616" t="s">
        <v>10145</v>
      </c>
      <c r="N616" t="s">
        <v>13541</v>
      </c>
      <c r="O616" t="s">
        <v>13542</v>
      </c>
    </row>
    <row r="617" spans="1:16" x14ac:dyDescent="0.3">
      <c r="A617" t="s">
        <v>4392</v>
      </c>
      <c r="B617">
        <v>50</v>
      </c>
      <c r="C617">
        <v>528135</v>
      </c>
      <c r="D617">
        <v>0</v>
      </c>
      <c r="E617" t="s">
        <v>6036</v>
      </c>
      <c r="F617">
        <v>55</v>
      </c>
      <c r="G617">
        <v>1.0666666666666667</v>
      </c>
      <c r="H617" t="s">
        <v>13543</v>
      </c>
      <c r="I617" t="s">
        <v>13544</v>
      </c>
    </row>
    <row r="618" spans="1:16" x14ac:dyDescent="0.3">
      <c r="A618" t="s">
        <v>3635</v>
      </c>
      <c r="B618">
        <v>50</v>
      </c>
      <c r="C618">
        <v>806723</v>
      </c>
      <c r="D618">
        <v>0</v>
      </c>
      <c r="E618" t="s">
        <v>5807</v>
      </c>
      <c r="F618">
        <v>55</v>
      </c>
      <c r="G618">
        <v>3.2416666666666667</v>
      </c>
      <c r="H618" t="s">
        <v>13545</v>
      </c>
      <c r="I618" t="s">
        <v>13546</v>
      </c>
      <c r="J618" t="s">
        <v>13547</v>
      </c>
      <c r="K618" t="s">
        <v>13548</v>
      </c>
    </row>
    <row r="619" spans="1:16" x14ac:dyDescent="0.3">
      <c r="A619" t="s">
        <v>3873</v>
      </c>
      <c r="B619">
        <v>50</v>
      </c>
      <c r="C619">
        <v>885361</v>
      </c>
      <c r="D619">
        <v>5362</v>
      </c>
      <c r="E619" t="s">
        <v>5925</v>
      </c>
      <c r="F619">
        <v>55</v>
      </c>
      <c r="G619">
        <v>6.95</v>
      </c>
      <c r="H619" t="s">
        <v>13549</v>
      </c>
    </row>
    <row r="620" spans="1:16" x14ac:dyDescent="0.3">
      <c r="A620" t="s">
        <v>4437</v>
      </c>
      <c r="B620">
        <v>50</v>
      </c>
      <c r="C620">
        <v>529098</v>
      </c>
      <c r="D620">
        <v>0</v>
      </c>
      <c r="E620" t="s">
        <v>5758</v>
      </c>
      <c r="F620">
        <v>58</v>
      </c>
      <c r="G620">
        <v>5.1875</v>
      </c>
      <c r="H620" t="s">
        <v>13550</v>
      </c>
      <c r="I620" t="s">
        <v>13551</v>
      </c>
      <c r="J620" t="s">
        <v>13552</v>
      </c>
      <c r="K620" t="s">
        <v>13553</v>
      </c>
    </row>
    <row r="621" spans="1:16" x14ac:dyDescent="0.3">
      <c r="A621" t="s">
        <v>3627</v>
      </c>
      <c r="B621">
        <v>50</v>
      </c>
      <c r="C621">
        <v>806777</v>
      </c>
      <c r="D621">
        <v>0</v>
      </c>
      <c r="E621" t="s">
        <v>5811</v>
      </c>
      <c r="F621">
        <v>60</v>
      </c>
      <c r="G621">
        <v>0</v>
      </c>
      <c r="H621" t="s">
        <v>11962</v>
      </c>
      <c r="I621" t="s">
        <v>11962</v>
      </c>
      <c r="J621" t="s">
        <v>11962</v>
      </c>
    </row>
    <row r="622" spans="1:16" x14ac:dyDescent="0.3">
      <c r="A622" t="s">
        <v>4389</v>
      </c>
      <c r="B622">
        <v>50</v>
      </c>
      <c r="C622">
        <v>528096</v>
      </c>
      <c r="D622">
        <v>0</v>
      </c>
      <c r="E622" t="s">
        <v>5984</v>
      </c>
      <c r="F622">
        <v>60</v>
      </c>
      <c r="G622">
        <v>10.7875</v>
      </c>
      <c r="H622" t="s">
        <v>13554</v>
      </c>
      <c r="I622" t="s">
        <v>13555</v>
      </c>
      <c r="J622" t="s">
        <v>13556</v>
      </c>
      <c r="K622" t="s">
        <v>13557</v>
      </c>
      <c r="L622" t="s">
        <v>13558</v>
      </c>
      <c r="M622" t="s">
        <v>13559</v>
      </c>
      <c r="N622" t="s">
        <v>13560</v>
      </c>
      <c r="O622" t="s">
        <v>13561</v>
      </c>
    </row>
    <row r="623" spans="1:16" x14ac:dyDescent="0.3">
      <c r="A623" t="s">
        <v>3272</v>
      </c>
      <c r="B623">
        <v>50</v>
      </c>
      <c r="C623">
        <v>532806</v>
      </c>
      <c r="D623">
        <v>0</v>
      </c>
      <c r="E623" t="s">
        <v>6076</v>
      </c>
      <c r="F623">
        <v>60</v>
      </c>
      <c r="G623">
        <v>4.145833333333333</v>
      </c>
      <c r="H623" t="s">
        <v>13562</v>
      </c>
      <c r="I623" t="s">
        <v>13563</v>
      </c>
      <c r="J623" t="s">
        <v>13564</v>
      </c>
      <c r="K623" t="s">
        <v>13565</v>
      </c>
      <c r="L623" t="s">
        <v>13566</v>
      </c>
      <c r="M623" t="s">
        <v>10145</v>
      </c>
      <c r="N623" t="s">
        <v>13567</v>
      </c>
      <c r="O623" t="s">
        <v>13568</v>
      </c>
    </row>
    <row r="624" spans="1:16" x14ac:dyDescent="0.3">
      <c r="A624" t="s">
        <v>4464</v>
      </c>
      <c r="B624">
        <v>50</v>
      </c>
      <c r="C624">
        <v>529638</v>
      </c>
      <c r="D624">
        <v>0</v>
      </c>
      <c r="E624" t="s">
        <v>5897</v>
      </c>
      <c r="F624">
        <v>60</v>
      </c>
      <c r="G624">
        <v>4.6023809516666665</v>
      </c>
      <c r="H624" t="s">
        <v>13569</v>
      </c>
      <c r="I624" t="s">
        <v>13570</v>
      </c>
      <c r="J624" t="s">
        <v>13571</v>
      </c>
      <c r="K624" t="s">
        <v>13572</v>
      </c>
      <c r="L624" t="s">
        <v>13573</v>
      </c>
      <c r="M624" t="s">
        <v>13574</v>
      </c>
      <c r="N624" t="s">
        <v>13575</v>
      </c>
    </row>
    <row r="625" spans="1:15" x14ac:dyDescent="0.3">
      <c r="A625" t="s">
        <v>4463</v>
      </c>
      <c r="B625">
        <v>50</v>
      </c>
      <c r="C625">
        <v>529567</v>
      </c>
      <c r="D625">
        <v>0</v>
      </c>
      <c r="E625" t="s">
        <v>5895</v>
      </c>
      <c r="F625">
        <v>60</v>
      </c>
      <c r="G625">
        <v>1.25</v>
      </c>
      <c r="H625" t="s">
        <v>13576</v>
      </c>
    </row>
    <row r="626" spans="1:15" x14ac:dyDescent="0.3">
      <c r="A626" t="s">
        <v>3274</v>
      </c>
      <c r="B626">
        <v>50</v>
      </c>
      <c r="C626">
        <v>532810</v>
      </c>
      <c r="D626">
        <v>0</v>
      </c>
      <c r="E626" t="s">
        <v>6097</v>
      </c>
      <c r="F626">
        <v>61</v>
      </c>
      <c r="G626">
        <v>0.72291666666666665</v>
      </c>
      <c r="H626" t="s">
        <v>13577</v>
      </c>
      <c r="I626" t="s">
        <v>13578</v>
      </c>
      <c r="J626" t="s">
        <v>13579</v>
      </c>
      <c r="K626" t="s">
        <v>13580</v>
      </c>
      <c r="L626" t="s">
        <v>13581</v>
      </c>
      <c r="M626" t="s">
        <v>10145</v>
      </c>
      <c r="N626" t="s">
        <v>13582</v>
      </c>
      <c r="O626" t="s">
        <v>13583</v>
      </c>
    </row>
    <row r="627" spans="1:15" x14ac:dyDescent="0.3">
      <c r="A627" t="s">
        <v>3379</v>
      </c>
      <c r="B627">
        <v>50</v>
      </c>
      <c r="C627">
        <v>533002</v>
      </c>
      <c r="D627">
        <v>0</v>
      </c>
      <c r="E627" t="s">
        <v>5913</v>
      </c>
      <c r="F627">
        <v>61</v>
      </c>
      <c r="G627">
        <v>0.45</v>
      </c>
      <c r="H627" t="s">
        <v>13584</v>
      </c>
      <c r="I627" t="s">
        <v>13585</v>
      </c>
    </row>
    <row r="628" spans="1:15" x14ac:dyDescent="0.3">
      <c r="A628" t="s">
        <v>3333</v>
      </c>
      <c r="B628">
        <v>50</v>
      </c>
      <c r="C628">
        <v>99097</v>
      </c>
      <c r="D628">
        <v>58</v>
      </c>
      <c r="E628" t="s">
        <v>6095</v>
      </c>
      <c r="F628">
        <v>65</v>
      </c>
      <c r="G628">
        <v>10.271428569999999</v>
      </c>
      <c r="H628" t="s">
        <v>13586</v>
      </c>
      <c r="I628" t="s">
        <v>13587</v>
      </c>
      <c r="J628" t="s">
        <v>13588</v>
      </c>
      <c r="K628" t="s">
        <v>13589</v>
      </c>
      <c r="L628" t="s">
        <v>13590</v>
      </c>
      <c r="M628" t="s">
        <v>13591</v>
      </c>
      <c r="N628" t="s">
        <v>13592</v>
      </c>
    </row>
    <row r="629" spans="1:15" x14ac:dyDescent="0.3">
      <c r="A629" t="s">
        <v>4366</v>
      </c>
      <c r="B629">
        <v>50</v>
      </c>
      <c r="C629">
        <v>99061</v>
      </c>
      <c r="D629">
        <v>193</v>
      </c>
      <c r="E629" t="s">
        <v>13593</v>
      </c>
      <c r="F629">
        <v>65</v>
      </c>
      <c r="G629">
        <v>2.6452380949999998</v>
      </c>
      <c r="H629" t="s">
        <v>13594</v>
      </c>
      <c r="I629" t="s">
        <v>13595</v>
      </c>
      <c r="J629" t="s">
        <v>13596</v>
      </c>
      <c r="K629" t="s">
        <v>13597</v>
      </c>
      <c r="L629" t="s">
        <v>13598</v>
      </c>
      <c r="M629" t="s">
        <v>13599</v>
      </c>
      <c r="N629" t="s">
        <v>13600</v>
      </c>
    </row>
    <row r="630" spans="1:15" x14ac:dyDescent="0.3">
      <c r="A630" t="s">
        <v>4236</v>
      </c>
      <c r="B630">
        <v>50</v>
      </c>
      <c r="C630">
        <v>521337</v>
      </c>
      <c r="D630">
        <v>0</v>
      </c>
      <c r="E630" t="s">
        <v>6069</v>
      </c>
      <c r="F630">
        <v>65</v>
      </c>
      <c r="G630">
        <v>12.466666666666667</v>
      </c>
      <c r="H630" t="s">
        <v>13601</v>
      </c>
    </row>
    <row r="631" spans="1:15" x14ac:dyDescent="0.3">
      <c r="A631" t="s">
        <v>3629</v>
      </c>
      <c r="B631">
        <v>50</v>
      </c>
      <c r="C631">
        <v>806572</v>
      </c>
      <c r="D631">
        <v>0</v>
      </c>
      <c r="E631" t="s">
        <v>5800</v>
      </c>
      <c r="F631">
        <v>65</v>
      </c>
      <c r="G631">
        <v>2.6916666666666669</v>
      </c>
      <c r="H631" t="s">
        <v>13602</v>
      </c>
      <c r="I631" t="s">
        <v>13603</v>
      </c>
    </row>
    <row r="632" spans="1:15" x14ac:dyDescent="0.3">
      <c r="A632" t="s">
        <v>3188</v>
      </c>
      <c r="B632">
        <v>50</v>
      </c>
      <c r="C632">
        <v>99061</v>
      </c>
      <c r="D632">
        <v>474</v>
      </c>
      <c r="E632" t="s">
        <v>5967</v>
      </c>
      <c r="F632">
        <v>70</v>
      </c>
      <c r="G632">
        <v>9.2916666666666661</v>
      </c>
      <c r="H632" t="s">
        <v>13604</v>
      </c>
      <c r="I632" t="s">
        <v>13605</v>
      </c>
      <c r="J632" t="s">
        <v>13606</v>
      </c>
      <c r="K632" t="s">
        <v>13607</v>
      </c>
    </row>
    <row r="633" spans="1:15" x14ac:dyDescent="0.3">
      <c r="A633" t="s">
        <v>3472</v>
      </c>
      <c r="B633">
        <v>50</v>
      </c>
      <c r="C633">
        <v>99084</v>
      </c>
      <c r="D633">
        <v>7</v>
      </c>
      <c r="E633" t="s">
        <v>6030</v>
      </c>
      <c r="F633">
        <v>70</v>
      </c>
      <c r="G633">
        <v>11.961904763333333</v>
      </c>
      <c r="H633" t="s">
        <v>13608</v>
      </c>
      <c r="I633" t="s">
        <v>13609</v>
      </c>
      <c r="J633" t="s">
        <v>13610</v>
      </c>
      <c r="K633" t="s">
        <v>13611</v>
      </c>
      <c r="L633" t="s">
        <v>13612</v>
      </c>
      <c r="M633" t="s">
        <v>13613</v>
      </c>
      <c r="N633" t="s">
        <v>13614</v>
      </c>
    </row>
    <row r="634" spans="1:15" x14ac:dyDescent="0.3">
      <c r="A634" t="s">
        <v>4218</v>
      </c>
      <c r="B634">
        <v>50</v>
      </c>
      <c r="C634">
        <v>99061</v>
      </c>
      <c r="D634">
        <v>315</v>
      </c>
      <c r="E634" t="s">
        <v>13615</v>
      </c>
      <c r="F634">
        <v>70</v>
      </c>
      <c r="G634">
        <v>13.214285713333334</v>
      </c>
      <c r="H634" t="s">
        <v>13616</v>
      </c>
      <c r="I634" t="s">
        <v>13617</v>
      </c>
      <c r="J634" t="s">
        <v>13618</v>
      </c>
      <c r="K634" t="s">
        <v>13619</v>
      </c>
      <c r="L634" t="s">
        <v>13620</v>
      </c>
      <c r="M634" t="s">
        <v>13621</v>
      </c>
      <c r="N634" t="s">
        <v>13622</v>
      </c>
    </row>
    <row r="635" spans="1:15" x14ac:dyDescent="0.3">
      <c r="A635" t="s">
        <v>2999</v>
      </c>
      <c r="B635">
        <v>50</v>
      </c>
      <c r="C635">
        <v>531293</v>
      </c>
      <c r="D635">
        <v>0</v>
      </c>
      <c r="E635" t="s">
        <v>5988</v>
      </c>
      <c r="F635">
        <v>70</v>
      </c>
      <c r="G635">
        <v>7.55</v>
      </c>
      <c r="H635" t="s">
        <v>13623</v>
      </c>
      <c r="I635" t="s">
        <v>13624</v>
      </c>
      <c r="J635" t="s">
        <v>13625</v>
      </c>
    </row>
    <row r="636" spans="1:15" x14ac:dyDescent="0.3">
      <c r="A636" t="s">
        <v>4120</v>
      </c>
      <c r="B636">
        <v>50</v>
      </c>
      <c r="C636">
        <v>499014</v>
      </c>
      <c r="D636">
        <v>21</v>
      </c>
      <c r="E636" t="s">
        <v>44</v>
      </c>
      <c r="F636">
        <v>70</v>
      </c>
      <c r="G636">
        <v>1.1500000000000001</v>
      </c>
      <c r="H636" t="s">
        <v>13626</v>
      </c>
      <c r="I636" t="s">
        <v>10145</v>
      </c>
    </row>
    <row r="637" spans="1:15" x14ac:dyDescent="0.3">
      <c r="A637" t="s">
        <v>3574</v>
      </c>
      <c r="B637">
        <v>50</v>
      </c>
      <c r="C637">
        <v>806470</v>
      </c>
      <c r="D637">
        <v>0</v>
      </c>
      <c r="E637" t="s">
        <v>5792</v>
      </c>
      <c r="F637">
        <v>70</v>
      </c>
      <c r="G637">
        <v>2.3000000000000003</v>
      </c>
      <c r="H637" t="s">
        <v>13627</v>
      </c>
    </row>
    <row r="638" spans="1:15" x14ac:dyDescent="0.3">
      <c r="A638" t="s">
        <v>3127</v>
      </c>
      <c r="B638">
        <v>50</v>
      </c>
      <c r="C638">
        <v>532124</v>
      </c>
      <c r="D638">
        <v>0</v>
      </c>
      <c r="E638" t="s">
        <v>6018</v>
      </c>
      <c r="F638">
        <v>75</v>
      </c>
      <c r="G638">
        <v>16.604761905</v>
      </c>
      <c r="H638" t="s">
        <v>13628</v>
      </c>
      <c r="I638" t="s">
        <v>13629</v>
      </c>
      <c r="J638" t="s">
        <v>13630</v>
      </c>
      <c r="K638" t="s">
        <v>13631</v>
      </c>
      <c r="L638" t="s">
        <v>13632</v>
      </c>
      <c r="M638" t="s">
        <v>13633</v>
      </c>
      <c r="N638" t="s">
        <v>13634</v>
      </c>
    </row>
    <row r="639" spans="1:15" x14ac:dyDescent="0.3">
      <c r="A639" t="s">
        <v>4072</v>
      </c>
      <c r="B639">
        <v>50</v>
      </c>
      <c r="C639">
        <v>801043</v>
      </c>
      <c r="D639">
        <v>0</v>
      </c>
      <c r="E639" t="s">
        <v>5922</v>
      </c>
      <c r="F639">
        <v>75</v>
      </c>
      <c r="G639">
        <v>5.5023809533333337</v>
      </c>
      <c r="H639" t="s">
        <v>13635</v>
      </c>
      <c r="I639" t="s">
        <v>13636</v>
      </c>
      <c r="J639" t="s">
        <v>13637</v>
      </c>
      <c r="K639" t="s">
        <v>13638</v>
      </c>
      <c r="L639" t="s">
        <v>13639</v>
      </c>
      <c r="M639" t="s">
        <v>13640</v>
      </c>
      <c r="N639" t="s">
        <v>13641</v>
      </c>
    </row>
    <row r="640" spans="1:15" x14ac:dyDescent="0.3">
      <c r="A640" t="s">
        <v>3875</v>
      </c>
      <c r="B640">
        <v>50</v>
      </c>
      <c r="C640">
        <v>806505</v>
      </c>
      <c r="D640">
        <v>0</v>
      </c>
      <c r="E640" t="s">
        <v>5794</v>
      </c>
      <c r="F640">
        <v>75</v>
      </c>
      <c r="G640">
        <v>2.644444445</v>
      </c>
      <c r="H640" t="s">
        <v>13642</v>
      </c>
      <c r="I640" t="s">
        <v>13643</v>
      </c>
      <c r="J640" t="s">
        <v>13644</v>
      </c>
    </row>
    <row r="641" spans="1:15" x14ac:dyDescent="0.3">
      <c r="A641" t="s">
        <v>4080</v>
      </c>
      <c r="B641">
        <v>50</v>
      </c>
      <c r="C641">
        <v>533458</v>
      </c>
      <c r="D641">
        <v>0</v>
      </c>
      <c r="E641" t="s">
        <v>5997</v>
      </c>
      <c r="F641">
        <v>80</v>
      </c>
      <c r="G641">
        <v>4.9833333333333334</v>
      </c>
      <c r="H641" t="s">
        <v>13645</v>
      </c>
      <c r="I641" t="s">
        <v>13646</v>
      </c>
      <c r="J641" t="s">
        <v>13647</v>
      </c>
      <c r="K641" t="s">
        <v>13648</v>
      </c>
      <c r="L641" t="s">
        <v>13649</v>
      </c>
      <c r="M641" t="s">
        <v>13650</v>
      </c>
      <c r="N641" t="s">
        <v>13651</v>
      </c>
      <c r="O641" t="s">
        <v>13652</v>
      </c>
    </row>
    <row r="642" spans="1:15" x14ac:dyDescent="0.3">
      <c r="A642" t="s">
        <v>4398</v>
      </c>
      <c r="B642">
        <v>50</v>
      </c>
      <c r="C642">
        <v>99061</v>
      </c>
      <c r="D642">
        <v>195</v>
      </c>
      <c r="E642" t="s">
        <v>6147</v>
      </c>
      <c r="F642">
        <v>80</v>
      </c>
      <c r="G642">
        <v>5.9750000000000005</v>
      </c>
      <c r="H642" t="s">
        <v>13653</v>
      </c>
      <c r="I642" t="s">
        <v>13654</v>
      </c>
      <c r="J642" t="s">
        <v>13655</v>
      </c>
      <c r="K642" t="s">
        <v>13656</v>
      </c>
      <c r="L642" t="s">
        <v>13657</v>
      </c>
      <c r="M642" t="s">
        <v>10145</v>
      </c>
      <c r="N642" t="s">
        <v>13658</v>
      </c>
      <c r="O642" t="s">
        <v>13659</v>
      </c>
    </row>
    <row r="643" spans="1:15" x14ac:dyDescent="0.3">
      <c r="A643" t="s">
        <v>3338</v>
      </c>
      <c r="B643">
        <v>50</v>
      </c>
      <c r="C643">
        <v>99097</v>
      </c>
      <c r="D643">
        <v>51</v>
      </c>
      <c r="E643" t="s">
        <v>6090</v>
      </c>
      <c r="F643">
        <v>80</v>
      </c>
      <c r="G643">
        <v>6.4261904750000003</v>
      </c>
      <c r="H643" t="s">
        <v>13660</v>
      </c>
      <c r="I643" t="s">
        <v>13661</v>
      </c>
      <c r="J643" t="s">
        <v>13662</v>
      </c>
      <c r="K643" t="s">
        <v>13663</v>
      </c>
      <c r="L643" t="s">
        <v>13664</v>
      </c>
      <c r="M643" t="s">
        <v>13665</v>
      </c>
      <c r="N643" t="s">
        <v>13666</v>
      </c>
    </row>
    <row r="644" spans="1:15" x14ac:dyDescent="0.3">
      <c r="A644" t="s">
        <v>3860</v>
      </c>
      <c r="B644">
        <v>50</v>
      </c>
      <c r="C644">
        <v>807701</v>
      </c>
      <c r="D644">
        <v>0</v>
      </c>
      <c r="E644" t="s">
        <v>5814</v>
      </c>
      <c r="F644">
        <v>80</v>
      </c>
      <c r="G644">
        <v>17.207142856666668</v>
      </c>
      <c r="H644" t="s">
        <v>13667</v>
      </c>
      <c r="I644" t="s">
        <v>13668</v>
      </c>
      <c r="J644" t="s">
        <v>13669</v>
      </c>
      <c r="K644" t="s">
        <v>13670</v>
      </c>
      <c r="L644" t="s">
        <v>13671</v>
      </c>
      <c r="M644" t="s">
        <v>13672</v>
      </c>
      <c r="N644" t="s">
        <v>13673</v>
      </c>
    </row>
    <row r="645" spans="1:15" x14ac:dyDescent="0.3">
      <c r="A645" t="s">
        <v>3043</v>
      </c>
      <c r="B645">
        <v>50</v>
      </c>
      <c r="C645">
        <v>99035</v>
      </c>
      <c r="D645">
        <v>71</v>
      </c>
      <c r="E645" t="s">
        <v>5580</v>
      </c>
      <c r="F645">
        <v>80</v>
      </c>
      <c r="G645">
        <v>3.35</v>
      </c>
      <c r="H645" t="s">
        <v>13674</v>
      </c>
      <c r="I645" t="s">
        <v>13675</v>
      </c>
    </row>
    <row r="646" spans="1:15" x14ac:dyDescent="0.3">
      <c r="A646" t="s">
        <v>3865</v>
      </c>
      <c r="B646">
        <v>50</v>
      </c>
      <c r="C646">
        <v>808527</v>
      </c>
      <c r="D646">
        <v>0</v>
      </c>
      <c r="E646" t="s">
        <v>5820</v>
      </c>
      <c r="F646">
        <v>81</v>
      </c>
      <c r="G646">
        <v>3.2071428566666667</v>
      </c>
      <c r="H646" t="s">
        <v>13676</v>
      </c>
      <c r="I646" t="s">
        <v>13677</v>
      </c>
      <c r="J646" t="s">
        <v>13678</v>
      </c>
      <c r="K646" t="s">
        <v>13679</v>
      </c>
      <c r="L646" t="s">
        <v>13680</v>
      </c>
      <c r="M646" t="s">
        <v>13681</v>
      </c>
      <c r="N646" t="s">
        <v>13682</v>
      </c>
    </row>
    <row r="647" spans="1:15" x14ac:dyDescent="0.3">
      <c r="A647" t="s">
        <v>3877</v>
      </c>
      <c r="B647">
        <v>50</v>
      </c>
      <c r="C647">
        <v>806710</v>
      </c>
      <c r="D647">
        <v>0</v>
      </c>
      <c r="E647" t="s">
        <v>5805</v>
      </c>
      <c r="F647">
        <v>82</v>
      </c>
      <c r="G647">
        <v>4.75</v>
      </c>
      <c r="H647" t="s">
        <v>13683</v>
      </c>
      <c r="I647" t="s">
        <v>13684</v>
      </c>
      <c r="J647" t="s">
        <v>13685</v>
      </c>
    </row>
    <row r="648" spans="1:15" x14ac:dyDescent="0.3">
      <c r="A648" t="s">
        <v>4355</v>
      </c>
      <c r="B648">
        <v>50</v>
      </c>
      <c r="C648">
        <v>99061</v>
      </c>
      <c r="D648">
        <v>277</v>
      </c>
      <c r="E648" t="s">
        <v>6137</v>
      </c>
      <c r="F648">
        <v>85</v>
      </c>
      <c r="G648">
        <v>10.672916666666667</v>
      </c>
      <c r="H648" t="s">
        <v>13686</v>
      </c>
      <c r="I648" t="s">
        <v>13687</v>
      </c>
      <c r="J648" t="s">
        <v>13688</v>
      </c>
      <c r="K648" t="s">
        <v>13689</v>
      </c>
      <c r="L648" t="s">
        <v>13690</v>
      </c>
      <c r="M648" t="s">
        <v>10145</v>
      </c>
      <c r="N648" t="s">
        <v>13691</v>
      </c>
      <c r="O648" t="s">
        <v>13692</v>
      </c>
    </row>
    <row r="649" spans="1:15" x14ac:dyDescent="0.3">
      <c r="A649" t="s">
        <v>3886</v>
      </c>
      <c r="B649">
        <v>50</v>
      </c>
      <c r="C649">
        <v>804439</v>
      </c>
      <c r="D649">
        <v>0</v>
      </c>
      <c r="E649" t="s">
        <v>5778</v>
      </c>
      <c r="F649">
        <v>85</v>
      </c>
      <c r="G649">
        <v>5.0750000000000002</v>
      </c>
      <c r="H649" t="s">
        <v>13693</v>
      </c>
      <c r="I649" t="s">
        <v>13694</v>
      </c>
    </row>
    <row r="650" spans="1:15" x14ac:dyDescent="0.3">
      <c r="A650" t="s">
        <v>3881</v>
      </c>
      <c r="B650">
        <v>50</v>
      </c>
      <c r="C650">
        <v>804156</v>
      </c>
      <c r="D650">
        <v>0</v>
      </c>
      <c r="E650" t="s">
        <v>5767</v>
      </c>
      <c r="F650">
        <v>85</v>
      </c>
      <c r="G650">
        <v>0.5083333333333333</v>
      </c>
      <c r="H650" t="s">
        <v>13695</v>
      </c>
      <c r="I650" t="s">
        <v>13696</v>
      </c>
    </row>
    <row r="651" spans="1:15" x14ac:dyDescent="0.3">
      <c r="A651" t="s">
        <v>3193</v>
      </c>
      <c r="B651">
        <v>50</v>
      </c>
      <c r="C651">
        <v>532514</v>
      </c>
      <c r="D651">
        <v>0</v>
      </c>
      <c r="E651" t="s">
        <v>5905</v>
      </c>
      <c r="F651">
        <v>85</v>
      </c>
      <c r="G651">
        <v>4.3452380966666668</v>
      </c>
      <c r="H651" t="s">
        <v>13697</v>
      </c>
      <c r="I651" t="s">
        <v>13698</v>
      </c>
      <c r="J651" t="s">
        <v>13699</v>
      </c>
      <c r="K651" t="s">
        <v>13700</v>
      </c>
      <c r="L651" t="s">
        <v>13701</v>
      </c>
      <c r="M651" t="s">
        <v>13702</v>
      </c>
      <c r="N651" t="s">
        <v>13703</v>
      </c>
    </row>
    <row r="652" spans="1:15" x14ac:dyDescent="0.3">
      <c r="A652" t="s">
        <v>4356</v>
      </c>
      <c r="B652">
        <v>50</v>
      </c>
      <c r="C652">
        <v>99061</v>
      </c>
      <c r="D652">
        <v>279</v>
      </c>
      <c r="E652" t="s">
        <v>6139</v>
      </c>
      <c r="F652">
        <v>90</v>
      </c>
      <c r="G652">
        <v>4.177083333333333</v>
      </c>
      <c r="H652" t="s">
        <v>13704</v>
      </c>
      <c r="I652" t="s">
        <v>13705</v>
      </c>
      <c r="J652" t="s">
        <v>13706</v>
      </c>
      <c r="K652" t="s">
        <v>13707</v>
      </c>
      <c r="L652" t="s">
        <v>13708</v>
      </c>
      <c r="M652" t="s">
        <v>10145</v>
      </c>
      <c r="N652" t="s">
        <v>13709</v>
      </c>
      <c r="O652" t="s">
        <v>13710</v>
      </c>
    </row>
    <row r="653" spans="1:15" x14ac:dyDescent="0.3">
      <c r="A653" t="s">
        <v>3200</v>
      </c>
      <c r="B653">
        <v>50</v>
      </c>
      <c r="C653">
        <v>532565</v>
      </c>
      <c r="D653">
        <v>0</v>
      </c>
      <c r="E653" t="s">
        <v>6148</v>
      </c>
      <c r="F653">
        <v>90</v>
      </c>
      <c r="G653">
        <v>15.647619048333334</v>
      </c>
      <c r="H653" t="s">
        <v>13711</v>
      </c>
      <c r="I653" t="s">
        <v>13712</v>
      </c>
      <c r="J653" t="s">
        <v>13713</v>
      </c>
      <c r="K653" t="s">
        <v>13714</v>
      </c>
      <c r="L653" t="s">
        <v>13715</v>
      </c>
      <c r="M653" t="s">
        <v>13716</v>
      </c>
      <c r="N653" t="s">
        <v>13717</v>
      </c>
    </row>
    <row r="654" spans="1:15" x14ac:dyDescent="0.3">
      <c r="A654" t="s">
        <v>4499</v>
      </c>
      <c r="B654">
        <v>50</v>
      </c>
      <c r="C654">
        <v>99054</v>
      </c>
      <c r="D654">
        <v>25</v>
      </c>
      <c r="E654" t="s">
        <v>4596</v>
      </c>
      <c r="F654">
        <v>90</v>
      </c>
      <c r="G654">
        <v>3.2416666666666667</v>
      </c>
      <c r="H654" t="s">
        <v>13718</v>
      </c>
      <c r="I654" t="s">
        <v>13719</v>
      </c>
    </row>
    <row r="655" spans="1:15" x14ac:dyDescent="0.3">
      <c r="A655" t="s">
        <v>4414</v>
      </c>
      <c r="B655">
        <v>50</v>
      </c>
      <c r="C655">
        <v>99051</v>
      </c>
      <c r="D655">
        <v>52</v>
      </c>
      <c r="E655" t="s">
        <v>5857</v>
      </c>
      <c r="F655">
        <v>90</v>
      </c>
      <c r="G655">
        <v>6.4380952383333332</v>
      </c>
      <c r="H655" t="s">
        <v>13720</v>
      </c>
      <c r="I655" t="s">
        <v>13721</v>
      </c>
      <c r="J655" t="s">
        <v>13722</v>
      </c>
      <c r="K655" t="s">
        <v>13723</v>
      </c>
      <c r="L655" t="s">
        <v>13724</v>
      </c>
      <c r="M655" t="s">
        <v>13725</v>
      </c>
      <c r="N655" t="s">
        <v>13726</v>
      </c>
    </row>
    <row r="656" spans="1:15" x14ac:dyDescent="0.3">
      <c r="A656" t="s">
        <v>3876</v>
      </c>
      <c r="B656">
        <v>50</v>
      </c>
      <c r="C656">
        <v>806578</v>
      </c>
      <c r="D656">
        <v>0</v>
      </c>
      <c r="E656" t="s">
        <v>5802</v>
      </c>
      <c r="F656">
        <v>90</v>
      </c>
      <c r="G656">
        <v>7.8500000000000005</v>
      </c>
      <c r="H656" t="s">
        <v>13727</v>
      </c>
      <c r="I656" t="s">
        <v>13728</v>
      </c>
      <c r="J656" t="s">
        <v>13729</v>
      </c>
    </row>
    <row r="657" spans="1:15" x14ac:dyDescent="0.3">
      <c r="A657" t="s">
        <v>3357</v>
      </c>
      <c r="B657">
        <v>50</v>
      </c>
      <c r="C657">
        <v>99100</v>
      </c>
      <c r="D657">
        <v>3</v>
      </c>
      <c r="E657" t="s">
        <v>5879</v>
      </c>
      <c r="F657">
        <v>90</v>
      </c>
      <c r="G657">
        <v>2.6722222233333333</v>
      </c>
      <c r="H657" t="s">
        <v>13730</v>
      </c>
      <c r="I657" t="s">
        <v>13731</v>
      </c>
      <c r="J657" t="s">
        <v>13732</v>
      </c>
    </row>
    <row r="658" spans="1:15" x14ac:dyDescent="0.3">
      <c r="A658" t="s">
        <v>3884</v>
      </c>
      <c r="B658">
        <v>50</v>
      </c>
      <c r="C658">
        <v>888020</v>
      </c>
      <c r="D658">
        <v>8020</v>
      </c>
      <c r="E658" t="s">
        <v>5837</v>
      </c>
      <c r="F658">
        <v>90</v>
      </c>
      <c r="G658">
        <v>2.2833333333333332</v>
      </c>
      <c r="H658" t="s">
        <v>13733</v>
      </c>
      <c r="I658" t="s">
        <v>13734</v>
      </c>
    </row>
    <row r="659" spans="1:15" x14ac:dyDescent="0.3">
      <c r="A659" t="s">
        <v>4358</v>
      </c>
      <c r="B659">
        <v>50</v>
      </c>
      <c r="C659">
        <v>99061</v>
      </c>
      <c r="D659">
        <v>281</v>
      </c>
      <c r="E659" t="s">
        <v>6134</v>
      </c>
      <c r="F659">
        <v>95</v>
      </c>
      <c r="G659">
        <v>1.675</v>
      </c>
      <c r="H659" t="s">
        <v>13735</v>
      </c>
      <c r="I659" t="s">
        <v>13736</v>
      </c>
      <c r="J659" t="s">
        <v>13737</v>
      </c>
      <c r="K659" t="s">
        <v>13738</v>
      </c>
      <c r="L659" t="s">
        <v>13739</v>
      </c>
      <c r="M659" t="s">
        <v>10145</v>
      </c>
      <c r="N659" t="s">
        <v>13740</v>
      </c>
      <c r="O659" t="s">
        <v>13741</v>
      </c>
    </row>
    <row r="660" spans="1:15" x14ac:dyDescent="0.3">
      <c r="A660" t="s">
        <v>3078</v>
      </c>
      <c r="B660">
        <v>50</v>
      </c>
      <c r="C660">
        <v>531786</v>
      </c>
      <c r="D660">
        <v>0</v>
      </c>
      <c r="E660" t="s">
        <v>6098</v>
      </c>
      <c r="F660">
        <v>95</v>
      </c>
      <c r="G660">
        <v>6.8250000000000002</v>
      </c>
      <c r="H660" t="s">
        <v>13742</v>
      </c>
      <c r="I660" t="s">
        <v>13743</v>
      </c>
      <c r="J660" t="s">
        <v>13744</v>
      </c>
      <c r="K660" t="s">
        <v>13745</v>
      </c>
      <c r="L660" t="s">
        <v>13746</v>
      </c>
      <c r="M660" t="s">
        <v>13747</v>
      </c>
      <c r="N660" t="s">
        <v>13748</v>
      </c>
      <c r="O660" t="s">
        <v>13749</v>
      </c>
    </row>
    <row r="661" spans="1:15" x14ac:dyDescent="0.3">
      <c r="A661" t="s">
        <v>4047</v>
      </c>
      <c r="B661">
        <v>50</v>
      </c>
      <c r="C661">
        <v>883674</v>
      </c>
      <c r="D661">
        <v>6579</v>
      </c>
      <c r="E661" t="s">
        <v>5830</v>
      </c>
      <c r="F661">
        <v>95</v>
      </c>
      <c r="G661">
        <v>3.8571428583333334</v>
      </c>
      <c r="H661" t="s">
        <v>13750</v>
      </c>
      <c r="I661" t="s">
        <v>13751</v>
      </c>
      <c r="J661" t="s">
        <v>13752</v>
      </c>
      <c r="K661" t="s">
        <v>13753</v>
      </c>
      <c r="L661" t="s">
        <v>13754</v>
      </c>
      <c r="M661" t="s">
        <v>13755</v>
      </c>
      <c r="N661" t="s">
        <v>13756</v>
      </c>
    </row>
    <row r="662" spans="1:15" x14ac:dyDescent="0.3">
      <c r="A662" t="s">
        <v>4088</v>
      </c>
      <c r="B662">
        <v>50</v>
      </c>
      <c r="C662">
        <v>533472</v>
      </c>
      <c r="D662">
        <v>0</v>
      </c>
      <c r="E662" t="s">
        <v>5919</v>
      </c>
      <c r="F662">
        <v>95</v>
      </c>
      <c r="G662">
        <v>14.952380953333334</v>
      </c>
      <c r="H662" t="s">
        <v>13757</v>
      </c>
      <c r="I662" t="s">
        <v>13758</v>
      </c>
      <c r="J662" t="s">
        <v>13759</v>
      </c>
      <c r="K662" t="s">
        <v>13760</v>
      </c>
      <c r="L662" t="s">
        <v>13761</v>
      </c>
      <c r="M662" t="s">
        <v>13762</v>
      </c>
      <c r="N662" t="s">
        <v>13763</v>
      </c>
    </row>
    <row r="663" spans="1:15" x14ac:dyDescent="0.3">
      <c r="A663" t="s">
        <v>3368</v>
      </c>
      <c r="B663">
        <v>50</v>
      </c>
      <c r="C663">
        <v>99104</v>
      </c>
      <c r="D663">
        <v>10</v>
      </c>
      <c r="E663" t="s">
        <v>5977</v>
      </c>
      <c r="F663">
        <v>95</v>
      </c>
      <c r="G663">
        <v>8.1166666666666671</v>
      </c>
      <c r="H663" t="s">
        <v>13764</v>
      </c>
      <c r="I663" t="s">
        <v>13765</v>
      </c>
    </row>
    <row r="664" spans="1:15" x14ac:dyDescent="0.3">
      <c r="A664" t="s">
        <v>4465</v>
      </c>
      <c r="B664">
        <v>50</v>
      </c>
      <c r="C664">
        <v>529644</v>
      </c>
      <c r="D664">
        <v>0</v>
      </c>
      <c r="E664" t="s">
        <v>5986</v>
      </c>
      <c r="F664">
        <v>100</v>
      </c>
      <c r="G664">
        <v>8.1333333333333329</v>
      </c>
      <c r="H664" t="s">
        <v>13766</v>
      </c>
      <c r="I664" t="s">
        <v>13767</v>
      </c>
      <c r="J664" t="s">
        <v>13768</v>
      </c>
      <c r="K664" t="s">
        <v>13769</v>
      </c>
      <c r="L664" t="s">
        <v>13770</v>
      </c>
      <c r="M664" t="s">
        <v>13771</v>
      </c>
      <c r="N664" t="s">
        <v>13772</v>
      </c>
      <c r="O664" t="s">
        <v>13773</v>
      </c>
    </row>
    <row r="665" spans="1:15" x14ac:dyDescent="0.3">
      <c r="A665" t="s">
        <v>4359</v>
      </c>
      <c r="B665">
        <v>50</v>
      </c>
      <c r="C665">
        <v>99061</v>
      </c>
      <c r="D665">
        <v>282</v>
      </c>
      <c r="E665" t="s">
        <v>6131</v>
      </c>
      <c r="F665">
        <v>100</v>
      </c>
      <c r="G665">
        <v>1.5375000000000001</v>
      </c>
      <c r="H665" t="s">
        <v>13774</v>
      </c>
      <c r="I665" t="s">
        <v>13775</v>
      </c>
      <c r="J665" t="s">
        <v>13776</v>
      </c>
      <c r="K665" t="s">
        <v>13777</v>
      </c>
      <c r="L665" t="s">
        <v>13778</v>
      </c>
      <c r="M665" t="s">
        <v>10145</v>
      </c>
      <c r="N665" t="s">
        <v>13779</v>
      </c>
      <c r="O665" t="s">
        <v>13780</v>
      </c>
    </row>
    <row r="666" spans="1:15" x14ac:dyDescent="0.3">
      <c r="A666" t="s">
        <v>4131</v>
      </c>
      <c r="B666">
        <v>50</v>
      </c>
      <c r="C666">
        <v>507975</v>
      </c>
      <c r="D666">
        <v>0</v>
      </c>
      <c r="E666" t="s">
        <v>6113</v>
      </c>
      <c r="F666">
        <v>100</v>
      </c>
      <c r="G666">
        <v>5.15</v>
      </c>
      <c r="H666" t="s">
        <v>13781</v>
      </c>
      <c r="I666" t="s">
        <v>13782</v>
      </c>
      <c r="J666" t="s">
        <v>13783</v>
      </c>
      <c r="K666" t="s">
        <v>13784</v>
      </c>
      <c r="L666" t="s">
        <v>13785</v>
      </c>
      <c r="M666" t="s">
        <v>13786</v>
      </c>
      <c r="N666" t="s">
        <v>13787</v>
      </c>
    </row>
    <row r="667" spans="1:15" x14ac:dyDescent="0.3">
      <c r="A667" t="s">
        <v>3211</v>
      </c>
      <c r="B667">
        <v>50</v>
      </c>
      <c r="C667">
        <v>27828</v>
      </c>
      <c r="D667">
        <v>3</v>
      </c>
      <c r="E667" t="s">
        <v>5842</v>
      </c>
      <c r="F667">
        <v>100</v>
      </c>
      <c r="G667">
        <v>10.29047619</v>
      </c>
      <c r="H667" t="s">
        <v>13788</v>
      </c>
      <c r="I667" t="s">
        <v>13789</v>
      </c>
      <c r="J667" t="s">
        <v>13790</v>
      </c>
      <c r="K667" t="s">
        <v>13791</v>
      </c>
      <c r="L667" t="s">
        <v>13792</v>
      </c>
      <c r="M667" t="s">
        <v>13793</v>
      </c>
      <c r="N667" t="s">
        <v>13794</v>
      </c>
    </row>
    <row r="668" spans="1:15" x14ac:dyDescent="0.3">
      <c r="A668" t="s">
        <v>3863</v>
      </c>
      <c r="B668">
        <v>50</v>
      </c>
      <c r="C668">
        <v>886085</v>
      </c>
      <c r="D668">
        <v>6093</v>
      </c>
      <c r="E668" t="s">
        <v>5834</v>
      </c>
      <c r="F668">
        <v>100</v>
      </c>
      <c r="G668">
        <v>5.3277777766666672</v>
      </c>
      <c r="H668" t="s">
        <v>13795</v>
      </c>
      <c r="I668" t="s">
        <v>13796</v>
      </c>
      <c r="J668" t="s">
        <v>13797</v>
      </c>
    </row>
    <row r="669" spans="1:15" x14ac:dyDescent="0.3">
      <c r="A669" t="s">
        <v>4357</v>
      </c>
      <c r="B669">
        <v>50</v>
      </c>
      <c r="C669">
        <v>99061</v>
      </c>
      <c r="D669">
        <v>280</v>
      </c>
      <c r="E669" t="s">
        <v>6141</v>
      </c>
      <c r="F669">
        <v>105</v>
      </c>
      <c r="G669">
        <v>0.6791666666666667</v>
      </c>
      <c r="H669" t="s">
        <v>13798</v>
      </c>
      <c r="I669" t="s">
        <v>13799</v>
      </c>
      <c r="J669" t="s">
        <v>13800</v>
      </c>
      <c r="K669" t="s">
        <v>13801</v>
      </c>
      <c r="L669" t="s">
        <v>13802</v>
      </c>
      <c r="M669" t="s">
        <v>10145</v>
      </c>
      <c r="N669" t="s">
        <v>13803</v>
      </c>
      <c r="O669" t="s">
        <v>13804</v>
      </c>
    </row>
    <row r="670" spans="1:15" x14ac:dyDescent="0.3">
      <c r="A670" t="s">
        <v>3071</v>
      </c>
      <c r="B670">
        <v>50</v>
      </c>
      <c r="C670">
        <v>531748</v>
      </c>
      <c r="D670">
        <v>0</v>
      </c>
      <c r="E670" t="s">
        <v>6081</v>
      </c>
      <c r="F670">
        <v>105</v>
      </c>
      <c r="G670">
        <v>3.25</v>
      </c>
      <c r="H670" t="s">
        <v>13805</v>
      </c>
      <c r="I670" t="s">
        <v>13806</v>
      </c>
      <c r="J670" t="s">
        <v>13807</v>
      </c>
      <c r="K670" t="s">
        <v>13808</v>
      </c>
      <c r="L670" t="s">
        <v>13809</v>
      </c>
      <c r="M670" t="s">
        <v>13810</v>
      </c>
      <c r="N670" t="s">
        <v>13811</v>
      </c>
    </row>
    <row r="671" spans="1:15" x14ac:dyDescent="0.3">
      <c r="A671" t="s">
        <v>4150</v>
      </c>
      <c r="B671">
        <v>50</v>
      </c>
      <c r="C671">
        <v>512618</v>
      </c>
      <c r="D671">
        <v>0</v>
      </c>
      <c r="E671" t="s">
        <v>5888</v>
      </c>
      <c r="F671">
        <v>105</v>
      </c>
      <c r="G671">
        <v>5.8250000000000002</v>
      </c>
      <c r="H671" t="s">
        <v>13812</v>
      </c>
      <c r="I671" t="s">
        <v>13813</v>
      </c>
    </row>
    <row r="672" spans="1:15" x14ac:dyDescent="0.3">
      <c r="A672" t="s">
        <v>3018</v>
      </c>
      <c r="B672">
        <v>50</v>
      </c>
      <c r="C672">
        <v>99045</v>
      </c>
      <c r="D672">
        <v>16</v>
      </c>
      <c r="E672" t="s">
        <v>4918</v>
      </c>
      <c r="F672">
        <v>105</v>
      </c>
      <c r="G672">
        <v>0.97499999999999998</v>
      </c>
      <c r="H672" t="s">
        <v>13814</v>
      </c>
      <c r="I672" t="s">
        <v>13815</v>
      </c>
      <c r="J672" t="s">
        <v>13816</v>
      </c>
      <c r="K672" t="s">
        <v>13817</v>
      </c>
    </row>
    <row r="673" spans="1:15" x14ac:dyDescent="0.3">
      <c r="A673" t="s">
        <v>3890</v>
      </c>
      <c r="B673">
        <v>50</v>
      </c>
      <c r="C673">
        <v>808859</v>
      </c>
      <c r="D673">
        <v>0</v>
      </c>
      <c r="E673" t="s">
        <v>5825</v>
      </c>
      <c r="F673">
        <v>107</v>
      </c>
      <c r="G673">
        <v>1.3416666666666668</v>
      </c>
      <c r="H673" t="s">
        <v>13818</v>
      </c>
      <c r="I673" t="s">
        <v>13819</v>
      </c>
    </row>
    <row r="674" spans="1:15" x14ac:dyDescent="0.3">
      <c r="A674" t="s">
        <v>3010</v>
      </c>
      <c r="B674">
        <v>50</v>
      </c>
      <c r="C674">
        <v>531455</v>
      </c>
      <c r="D674">
        <v>0</v>
      </c>
      <c r="E674" t="s">
        <v>5990</v>
      </c>
      <c r="F674">
        <v>110</v>
      </c>
      <c r="G674">
        <v>4.1687500000000002</v>
      </c>
      <c r="H674" t="s">
        <v>13820</v>
      </c>
      <c r="I674" t="s">
        <v>13821</v>
      </c>
      <c r="J674" t="s">
        <v>13822</v>
      </c>
      <c r="K674" t="s">
        <v>13823</v>
      </c>
      <c r="L674" t="s">
        <v>13824</v>
      </c>
      <c r="M674" t="s">
        <v>13825</v>
      </c>
      <c r="N674" t="s">
        <v>13826</v>
      </c>
      <c r="O674" t="s">
        <v>13827</v>
      </c>
    </row>
    <row r="675" spans="1:15" x14ac:dyDescent="0.3">
      <c r="A675" t="s">
        <v>3174</v>
      </c>
      <c r="B675">
        <v>50</v>
      </c>
      <c r="C675">
        <v>99061</v>
      </c>
      <c r="D675">
        <v>472</v>
      </c>
      <c r="E675" t="s">
        <v>6143</v>
      </c>
      <c r="F675">
        <v>110</v>
      </c>
      <c r="G675">
        <v>1.7333333333333334</v>
      </c>
      <c r="H675" t="s">
        <v>13828</v>
      </c>
      <c r="I675" t="s">
        <v>13829</v>
      </c>
      <c r="J675" t="s">
        <v>13830</v>
      </c>
      <c r="K675" t="s">
        <v>13831</v>
      </c>
      <c r="L675" t="s">
        <v>13832</v>
      </c>
      <c r="M675" t="s">
        <v>10145</v>
      </c>
      <c r="N675" t="s">
        <v>13833</v>
      </c>
      <c r="O675" t="s">
        <v>13834</v>
      </c>
    </row>
    <row r="676" spans="1:15" x14ac:dyDescent="0.3">
      <c r="A676" t="s">
        <v>4068</v>
      </c>
      <c r="B676">
        <v>50</v>
      </c>
      <c r="C676">
        <v>533447</v>
      </c>
      <c r="D676">
        <v>0</v>
      </c>
      <c r="E676" t="s">
        <v>6123</v>
      </c>
      <c r="F676">
        <v>110</v>
      </c>
      <c r="G676">
        <v>5.3071428583333331</v>
      </c>
      <c r="H676" t="s">
        <v>13835</v>
      </c>
      <c r="I676" t="s">
        <v>13836</v>
      </c>
      <c r="J676" t="s">
        <v>13837</v>
      </c>
      <c r="K676" t="s">
        <v>13838</v>
      </c>
      <c r="L676" t="s">
        <v>13839</v>
      </c>
      <c r="M676" t="s">
        <v>13840</v>
      </c>
      <c r="N676" t="s">
        <v>13841</v>
      </c>
    </row>
    <row r="677" spans="1:15" x14ac:dyDescent="0.3">
      <c r="A677" t="s">
        <v>3337</v>
      </c>
      <c r="B677">
        <v>50</v>
      </c>
      <c r="C677">
        <v>99097</v>
      </c>
      <c r="D677">
        <v>53</v>
      </c>
      <c r="E677" t="s">
        <v>5975</v>
      </c>
      <c r="F677">
        <v>115</v>
      </c>
      <c r="G677">
        <v>12.606250000000001</v>
      </c>
      <c r="H677" t="s">
        <v>13842</v>
      </c>
      <c r="I677" t="s">
        <v>13843</v>
      </c>
      <c r="J677" t="s">
        <v>13844</v>
      </c>
      <c r="K677" t="s">
        <v>13845</v>
      </c>
      <c r="L677" t="s">
        <v>13846</v>
      </c>
      <c r="M677" t="s">
        <v>13847</v>
      </c>
      <c r="N677" t="s">
        <v>13848</v>
      </c>
      <c r="O677" t="s">
        <v>13849</v>
      </c>
    </row>
    <row r="678" spans="1:15" x14ac:dyDescent="0.3">
      <c r="A678" t="s">
        <v>4178</v>
      </c>
      <c r="B678">
        <v>50</v>
      </c>
      <c r="C678">
        <v>519572</v>
      </c>
      <c r="D678">
        <v>0</v>
      </c>
      <c r="E678" t="s">
        <v>6015</v>
      </c>
      <c r="F678">
        <v>115</v>
      </c>
      <c r="G678">
        <v>4.3809523800000001</v>
      </c>
      <c r="H678" t="s">
        <v>13850</v>
      </c>
      <c r="I678" t="s">
        <v>13851</v>
      </c>
      <c r="J678" t="s">
        <v>13852</v>
      </c>
      <c r="K678" t="s">
        <v>13853</v>
      </c>
      <c r="L678" t="s">
        <v>13854</v>
      </c>
      <c r="M678" t="s">
        <v>13855</v>
      </c>
      <c r="N678" t="s">
        <v>13856</v>
      </c>
    </row>
    <row r="679" spans="1:15" x14ac:dyDescent="0.3">
      <c r="A679" t="s">
        <v>3362</v>
      </c>
      <c r="B679">
        <v>50</v>
      </c>
      <c r="C679">
        <v>532960</v>
      </c>
      <c r="D679">
        <v>0</v>
      </c>
      <c r="E679" t="s">
        <v>5911</v>
      </c>
      <c r="F679">
        <v>115</v>
      </c>
      <c r="G679">
        <v>17.878571430000001</v>
      </c>
      <c r="H679" t="s">
        <v>13857</v>
      </c>
      <c r="I679" t="s">
        <v>13858</v>
      </c>
      <c r="J679" t="s">
        <v>13859</v>
      </c>
      <c r="K679" t="s">
        <v>13860</v>
      </c>
      <c r="L679" t="s">
        <v>13861</v>
      </c>
      <c r="M679" t="s">
        <v>13862</v>
      </c>
      <c r="N679" t="s">
        <v>13863</v>
      </c>
    </row>
    <row r="680" spans="1:15" x14ac:dyDescent="0.3">
      <c r="A680" t="s">
        <v>3823</v>
      </c>
      <c r="B680">
        <v>50</v>
      </c>
      <c r="C680">
        <v>888021</v>
      </c>
      <c r="D680">
        <v>8021</v>
      </c>
      <c r="E680" t="s">
        <v>5840</v>
      </c>
      <c r="F680">
        <v>115</v>
      </c>
      <c r="G680">
        <v>2.5916666666666668</v>
      </c>
      <c r="H680" t="s">
        <v>13864</v>
      </c>
      <c r="I680" t="s">
        <v>13865</v>
      </c>
    </row>
    <row r="681" spans="1:15" x14ac:dyDescent="0.3">
      <c r="A681" t="s">
        <v>4146</v>
      </c>
      <c r="B681">
        <v>50</v>
      </c>
      <c r="C681">
        <v>512422</v>
      </c>
      <c r="D681">
        <v>0</v>
      </c>
      <c r="E681" t="s">
        <v>6066</v>
      </c>
      <c r="F681">
        <v>115</v>
      </c>
      <c r="G681">
        <v>2.6583333333333332</v>
      </c>
      <c r="H681" t="s">
        <v>13866</v>
      </c>
      <c r="I681" t="s">
        <v>10145</v>
      </c>
    </row>
    <row r="682" spans="1:15" x14ac:dyDescent="0.3">
      <c r="A682" t="s">
        <v>3924</v>
      </c>
      <c r="B682">
        <v>50</v>
      </c>
      <c r="C682">
        <v>808022</v>
      </c>
      <c r="D682">
        <v>0</v>
      </c>
      <c r="E682" t="s">
        <v>5816</v>
      </c>
      <c r="F682">
        <v>118</v>
      </c>
      <c r="G682">
        <v>11.152380953333333</v>
      </c>
      <c r="H682" t="s">
        <v>13867</v>
      </c>
      <c r="I682" t="s">
        <v>13868</v>
      </c>
      <c r="J682" t="s">
        <v>13869</v>
      </c>
      <c r="K682" t="s">
        <v>13870</v>
      </c>
      <c r="L682" t="s">
        <v>13871</v>
      </c>
      <c r="M682" t="s">
        <v>13872</v>
      </c>
      <c r="N682" t="s">
        <v>13873</v>
      </c>
    </row>
    <row r="683" spans="1:15" x14ac:dyDescent="0.3">
      <c r="A683" t="s">
        <v>3947</v>
      </c>
      <c r="B683">
        <v>50</v>
      </c>
      <c r="C683">
        <v>808440</v>
      </c>
      <c r="D683">
        <v>0</v>
      </c>
      <c r="E683" t="s">
        <v>5818</v>
      </c>
      <c r="F683">
        <v>119</v>
      </c>
      <c r="G683">
        <v>10.27857143</v>
      </c>
      <c r="H683" t="s">
        <v>13874</v>
      </c>
      <c r="I683" t="s">
        <v>13875</v>
      </c>
      <c r="J683" t="s">
        <v>13876</v>
      </c>
      <c r="K683" t="s">
        <v>13877</v>
      </c>
      <c r="L683" t="s">
        <v>13878</v>
      </c>
      <c r="M683" t="s">
        <v>13879</v>
      </c>
      <c r="N683" t="s">
        <v>13880</v>
      </c>
    </row>
    <row r="684" spans="1:15" x14ac:dyDescent="0.3">
      <c r="A684" t="s">
        <v>3477</v>
      </c>
      <c r="B684">
        <v>50</v>
      </c>
      <c r="C684">
        <v>99133</v>
      </c>
      <c r="D684">
        <v>4</v>
      </c>
      <c r="E684" t="s">
        <v>4938</v>
      </c>
      <c r="F684">
        <v>120</v>
      </c>
      <c r="G684">
        <v>6.7250000000000005</v>
      </c>
      <c r="H684" t="s">
        <v>13881</v>
      </c>
      <c r="I684" t="s">
        <v>13882</v>
      </c>
      <c r="J684" t="s">
        <v>13883</v>
      </c>
      <c r="K684" t="s">
        <v>13884</v>
      </c>
      <c r="L684" t="s">
        <v>13885</v>
      </c>
      <c r="M684" t="s">
        <v>13886</v>
      </c>
      <c r="N684" t="s">
        <v>13887</v>
      </c>
      <c r="O684" t="s">
        <v>13888</v>
      </c>
    </row>
    <row r="685" spans="1:15" x14ac:dyDescent="0.3">
      <c r="A685" t="s">
        <v>3341</v>
      </c>
      <c r="B685">
        <v>50</v>
      </c>
      <c r="C685">
        <v>99097</v>
      </c>
      <c r="D685">
        <v>48</v>
      </c>
      <c r="E685" t="s">
        <v>6088</v>
      </c>
      <c r="F685">
        <v>120</v>
      </c>
      <c r="G685">
        <v>20.564583333333335</v>
      </c>
      <c r="H685" t="s">
        <v>13889</v>
      </c>
      <c r="I685" t="s">
        <v>13890</v>
      </c>
      <c r="J685" t="s">
        <v>13891</v>
      </c>
      <c r="K685" t="s">
        <v>13892</v>
      </c>
      <c r="L685" t="s">
        <v>13893</v>
      </c>
      <c r="M685" t="s">
        <v>10145</v>
      </c>
      <c r="N685" t="s">
        <v>13894</v>
      </c>
      <c r="O685" t="s">
        <v>13895</v>
      </c>
    </row>
    <row r="686" spans="1:15" x14ac:dyDescent="0.3">
      <c r="A686" t="s">
        <v>3949</v>
      </c>
      <c r="B686">
        <v>50</v>
      </c>
      <c r="C686">
        <v>808617</v>
      </c>
      <c r="D686">
        <v>0</v>
      </c>
      <c r="E686" t="s">
        <v>5822</v>
      </c>
      <c r="F686">
        <v>120</v>
      </c>
      <c r="G686">
        <v>20.033333333333335</v>
      </c>
      <c r="H686" t="s">
        <v>13896</v>
      </c>
      <c r="I686" t="s">
        <v>13897</v>
      </c>
      <c r="J686" t="s">
        <v>13898</v>
      </c>
      <c r="K686" t="s">
        <v>13899</v>
      </c>
      <c r="L686" t="s">
        <v>13900</v>
      </c>
      <c r="M686" t="s">
        <v>13901</v>
      </c>
      <c r="N686" t="s">
        <v>13902</v>
      </c>
    </row>
    <row r="687" spans="1:15" x14ac:dyDescent="0.3">
      <c r="A687" t="s">
        <v>3461</v>
      </c>
      <c r="B687">
        <v>50</v>
      </c>
      <c r="C687">
        <v>533206</v>
      </c>
      <c r="D687">
        <v>0</v>
      </c>
      <c r="E687" t="s">
        <v>5915</v>
      </c>
      <c r="F687">
        <v>120</v>
      </c>
      <c r="G687">
        <v>4.1904761916666668</v>
      </c>
      <c r="H687" t="s">
        <v>13903</v>
      </c>
      <c r="I687" t="s">
        <v>13904</v>
      </c>
      <c r="J687" t="s">
        <v>13905</v>
      </c>
      <c r="K687" t="s">
        <v>13906</v>
      </c>
      <c r="L687" t="s">
        <v>13907</v>
      </c>
      <c r="M687" t="s">
        <v>13908</v>
      </c>
      <c r="N687" t="s">
        <v>13909</v>
      </c>
    </row>
    <row r="688" spans="1:15" x14ac:dyDescent="0.3">
      <c r="A688" t="s">
        <v>3377</v>
      </c>
      <c r="B688">
        <v>50</v>
      </c>
      <c r="C688">
        <v>532991</v>
      </c>
      <c r="D688">
        <v>0</v>
      </c>
      <c r="E688" t="s">
        <v>6010</v>
      </c>
      <c r="F688">
        <v>120</v>
      </c>
      <c r="G688">
        <v>3.75</v>
      </c>
      <c r="H688" t="s">
        <v>13910</v>
      </c>
      <c r="I688" t="s">
        <v>13911</v>
      </c>
      <c r="J688" t="s">
        <v>13912</v>
      </c>
    </row>
    <row r="689" spans="1:15" x14ac:dyDescent="0.3">
      <c r="A689" t="s">
        <v>4423</v>
      </c>
      <c r="B689">
        <v>50</v>
      </c>
      <c r="C689">
        <v>528860</v>
      </c>
      <c r="D689">
        <v>0</v>
      </c>
      <c r="E689" t="s">
        <v>6008</v>
      </c>
      <c r="F689">
        <v>123</v>
      </c>
      <c r="G689">
        <v>15.859523808333334</v>
      </c>
      <c r="H689" t="s">
        <v>13913</v>
      </c>
      <c r="I689" t="s">
        <v>13914</v>
      </c>
      <c r="J689" t="s">
        <v>13915</v>
      </c>
      <c r="K689" t="s">
        <v>13916</v>
      </c>
      <c r="L689" t="s">
        <v>13917</v>
      </c>
      <c r="M689" t="s">
        <v>13918</v>
      </c>
      <c r="N689" t="s">
        <v>13919</v>
      </c>
    </row>
    <row r="690" spans="1:15" x14ac:dyDescent="0.3">
      <c r="A690" t="s">
        <v>4121</v>
      </c>
      <c r="B690">
        <v>50</v>
      </c>
      <c r="C690">
        <v>499014</v>
      </c>
      <c r="D690">
        <v>22</v>
      </c>
      <c r="E690" t="s">
        <v>44</v>
      </c>
      <c r="F690">
        <v>124</v>
      </c>
      <c r="G690">
        <v>0.97499999999999998</v>
      </c>
      <c r="H690" t="s">
        <v>13920</v>
      </c>
      <c r="I690" t="s">
        <v>13921</v>
      </c>
    </row>
    <row r="691" spans="1:15" x14ac:dyDescent="0.3">
      <c r="A691" t="s">
        <v>3015</v>
      </c>
      <c r="B691">
        <v>50</v>
      </c>
      <c r="C691">
        <v>531530</v>
      </c>
      <c r="D691">
        <v>0</v>
      </c>
      <c r="E691" t="s">
        <v>6121</v>
      </c>
      <c r="F691">
        <v>125</v>
      </c>
      <c r="G691">
        <v>6.5333333333333332</v>
      </c>
      <c r="H691" t="s">
        <v>13922</v>
      </c>
      <c r="I691" t="s">
        <v>13923</v>
      </c>
      <c r="J691" t="s">
        <v>13924</v>
      </c>
      <c r="K691" t="s">
        <v>13925</v>
      </c>
      <c r="L691" t="s">
        <v>13926</v>
      </c>
      <c r="M691" t="s">
        <v>10145</v>
      </c>
      <c r="N691" t="s">
        <v>13927</v>
      </c>
      <c r="O691" t="s">
        <v>13928</v>
      </c>
    </row>
    <row r="692" spans="1:15" x14ac:dyDescent="0.3">
      <c r="A692" t="s">
        <v>3219</v>
      </c>
      <c r="B692">
        <v>50</v>
      </c>
      <c r="C692">
        <v>532666</v>
      </c>
      <c r="D692">
        <v>0</v>
      </c>
      <c r="E692" t="s">
        <v>6118</v>
      </c>
      <c r="F692">
        <v>125</v>
      </c>
      <c r="G692">
        <v>7.1625000000000005</v>
      </c>
      <c r="H692" t="s">
        <v>13929</v>
      </c>
      <c r="I692" t="s">
        <v>13930</v>
      </c>
      <c r="J692" t="s">
        <v>13931</v>
      </c>
      <c r="K692" t="s">
        <v>13932</v>
      </c>
      <c r="L692" t="s">
        <v>13933</v>
      </c>
      <c r="M692" t="s">
        <v>13934</v>
      </c>
      <c r="N692" t="s">
        <v>13935</v>
      </c>
      <c r="O692" t="s">
        <v>13936</v>
      </c>
    </row>
    <row r="693" spans="1:15" x14ac:dyDescent="0.3">
      <c r="A693" t="s">
        <v>4554</v>
      </c>
      <c r="B693">
        <v>50</v>
      </c>
      <c r="C693">
        <v>530647</v>
      </c>
      <c r="D693">
        <v>0</v>
      </c>
      <c r="E693" t="s">
        <v>6059</v>
      </c>
      <c r="F693">
        <v>130</v>
      </c>
      <c r="G693">
        <v>9.5333333333333332</v>
      </c>
      <c r="H693" t="s">
        <v>13937</v>
      </c>
      <c r="I693" t="s">
        <v>13938</v>
      </c>
      <c r="J693" t="s">
        <v>13939</v>
      </c>
      <c r="K693" t="s">
        <v>13940</v>
      </c>
    </row>
    <row r="694" spans="1:15" x14ac:dyDescent="0.3">
      <c r="A694" t="s">
        <v>3443</v>
      </c>
      <c r="B694">
        <v>50</v>
      </c>
      <c r="C694">
        <v>533112</v>
      </c>
      <c r="D694">
        <v>0</v>
      </c>
      <c r="E694" t="s">
        <v>6085</v>
      </c>
      <c r="F694">
        <v>130</v>
      </c>
      <c r="G694">
        <v>6.15</v>
      </c>
      <c r="H694" t="s">
        <v>13941</v>
      </c>
      <c r="I694" t="s">
        <v>13942</v>
      </c>
      <c r="J694" t="s">
        <v>13943</v>
      </c>
      <c r="K694" t="s">
        <v>13944</v>
      </c>
    </row>
    <row r="695" spans="1:15" x14ac:dyDescent="0.3">
      <c r="A695" t="s">
        <v>3904</v>
      </c>
      <c r="B695">
        <v>50</v>
      </c>
      <c r="C695">
        <v>806090</v>
      </c>
      <c r="D695">
        <v>0</v>
      </c>
      <c r="E695" t="s">
        <v>5786</v>
      </c>
      <c r="F695">
        <v>130</v>
      </c>
      <c r="G695">
        <v>1.9916666666666667</v>
      </c>
      <c r="H695" t="s">
        <v>13945</v>
      </c>
      <c r="I695" t="s">
        <v>13946</v>
      </c>
    </row>
    <row r="696" spans="1:15" x14ac:dyDescent="0.3">
      <c r="A696" t="s">
        <v>3020</v>
      </c>
      <c r="B696">
        <v>50</v>
      </c>
      <c r="C696">
        <v>531559</v>
      </c>
      <c r="D696">
        <v>0</v>
      </c>
      <c r="E696" t="s">
        <v>6078</v>
      </c>
      <c r="F696">
        <v>135</v>
      </c>
      <c r="G696">
        <v>22.78125</v>
      </c>
      <c r="H696" t="s">
        <v>13947</v>
      </c>
      <c r="I696" t="s">
        <v>13948</v>
      </c>
      <c r="J696" t="s">
        <v>13949</v>
      </c>
      <c r="K696" t="s">
        <v>13950</v>
      </c>
      <c r="L696" t="s">
        <v>13951</v>
      </c>
      <c r="M696" t="s">
        <v>10145</v>
      </c>
      <c r="N696" t="s">
        <v>13952</v>
      </c>
      <c r="O696" t="s">
        <v>13953</v>
      </c>
    </row>
    <row r="697" spans="1:15" x14ac:dyDescent="0.3">
      <c r="A697" t="s">
        <v>4032</v>
      </c>
      <c r="B697">
        <v>50</v>
      </c>
      <c r="C697">
        <v>806197</v>
      </c>
      <c r="D697">
        <v>0</v>
      </c>
      <c r="E697" t="s">
        <v>5788</v>
      </c>
      <c r="F697">
        <v>135</v>
      </c>
      <c r="G697">
        <v>5.3</v>
      </c>
      <c r="H697" t="s">
        <v>13954</v>
      </c>
      <c r="I697" t="s">
        <v>13955</v>
      </c>
      <c r="J697" t="s">
        <v>13956</v>
      </c>
      <c r="K697" t="s">
        <v>13957</v>
      </c>
    </row>
    <row r="698" spans="1:15" x14ac:dyDescent="0.3">
      <c r="A698" t="s">
        <v>3549</v>
      </c>
      <c r="B698">
        <v>50</v>
      </c>
      <c r="C698">
        <v>802700</v>
      </c>
      <c r="D698">
        <v>0</v>
      </c>
      <c r="E698" t="s">
        <v>5762</v>
      </c>
      <c r="F698">
        <v>136</v>
      </c>
      <c r="G698">
        <v>2.5208333333333335</v>
      </c>
      <c r="H698" t="s">
        <v>13958</v>
      </c>
      <c r="I698" t="s">
        <v>13959</v>
      </c>
      <c r="J698" t="s">
        <v>13960</v>
      </c>
      <c r="K698" t="s">
        <v>13961</v>
      </c>
    </row>
    <row r="699" spans="1:15" x14ac:dyDescent="0.3">
      <c r="A699" t="s">
        <v>3198</v>
      </c>
      <c r="B699">
        <v>50</v>
      </c>
      <c r="C699">
        <v>27828</v>
      </c>
      <c r="D699">
        <v>12</v>
      </c>
      <c r="E699" t="s">
        <v>8220</v>
      </c>
      <c r="F699">
        <v>140</v>
      </c>
      <c r="G699">
        <v>12.827083333333334</v>
      </c>
      <c r="H699" t="s">
        <v>13962</v>
      </c>
      <c r="I699" t="s">
        <v>13963</v>
      </c>
      <c r="J699" t="s">
        <v>13964</v>
      </c>
      <c r="K699" t="s">
        <v>13965</v>
      </c>
      <c r="L699" t="s">
        <v>13966</v>
      </c>
      <c r="M699" t="s">
        <v>10145</v>
      </c>
      <c r="N699" t="s">
        <v>13967</v>
      </c>
      <c r="O699" t="s">
        <v>13968</v>
      </c>
    </row>
    <row r="700" spans="1:15" x14ac:dyDescent="0.3">
      <c r="A700" t="s">
        <v>3960</v>
      </c>
      <c r="B700">
        <v>50</v>
      </c>
      <c r="C700">
        <v>856041</v>
      </c>
      <c r="D700">
        <v>0</v>
      </c>
      <c r="E700" t="s">
        <v>5827</v>
      </c>
      <c r="F700">
        <v>140</v>
      </c>
      <c r="G700">
        <v>3.7095238083333335</v>
      </c>
      <c r="H700" t="s">
        <v>13969</v>
      </c>
      <c r="I700" t="s">
        <v>13970</v>
      </c>
      <c r="J700" t="s">
        <v>13971</v>
      </c>
      <c r="K700" t="s">
        <v>13972</v>
      </c>
      <c r="L700" t="s">
        <v>13973</v>
      </c>
      <c r="M700" t="s">
        <v>13974</v>
      </c>
      <c r="N700" t="s">
        <v>13975</v>
      </c>
    </row>
    <row r="701" spans="1:15" x14ac:dyDescent="0.3">
      <c r="A701" t="s">
        <v>4243</v>
      </c>
      <c r="B701">
        <v>50</v>
      </c>
      <c r="C701">
        <v>521739</v>
      </c>
      <c r="D701">
        <v>0</v>
      </c>
      <c r="E701" t="s">
        <v>6128</v>
      </c>
      <c r="F701">
        <v>145</v>
      </c>
      <c r="G701">
        <v>5.4733333333333336</v>
      </c>
      <c r="H701" t="s">
        <v>13976</v>
      </c>
      <c r="I701" t="s">
        <v>13977</v>
      </c>
      <c r="J701" t="s">
        <v>13978</v>
      </c>
      <c r="K701" t="s">
        <v>13979</v>
      </c>
      <c r="L701" t="s">
        <v>13980</v>
      </c>
    </row>
    <row r="702" spans="1:15" x14ac:dyDescent="0.3">
      <c r="A702" t="s">
        <v>4575</v>
      </c>
      <c r="B702">
        <v>50</v>
      </c>
      <c r="C702">
        <v>530885</v>
      </c>
      <c r="D702">
        <v>0</v>
      </c>
      <c r="E702" t="s">
        <v>5899</v>
      </c>
      <c r="F702">
        <v>145</v>
      </c>
      <c r="G702">
        <v>4.75</v>
      </c>
      <c r="H702" t="s">
        <v>13981</v>
      </c>
      <c r="I702" t="s">
        <v>13982</v>
      </c>
    </row>
    <row r="703" spans="1:15" x14ac:dyDescent="0.3">
      <c r="A703" t="s">
        <v>3895</v>
      </c>
      <c r="B703">
        <v>50</v>
      </c>
      <c r="C703">
        <v>803610</v>
      </c>
      <c r="D703">
        <v>0</v>
      </c>
      <c r="E703" t="s">
        <v>5765</v>
      </c>
      <c r="F703">
        <v>155</v>
      </c>
      <c r="G703">
        <v>2.7166666666666668</v>
      </c>
      <c r="H703" t="s">
        <v>13983</v>
      </c>
      <c r="I703" t="s">
        <v>13984</v>
      </c>
      <c r="J703" t="s">
        <v>13985</v>
      </c>
      <c r="K703" t="s">
        <v>13986</v>
      </c>
      <c r="L703" t="s">
        <v>13987</v>
      </c>
      <c r="M703" t="s">
        <v>13988</v>
      </c>
      <c r="N703" t="s">
        <v>13989</v>
      </c>
    </row>
    <row r="704" spans="1:15" x14ac:dyDescent="0.3">
      <c r="A704" t="s">
        <v>3486</v>
      </c>
      <c r="B704">
        <v>50</v>
      </c>
      <c r="C704">
        <v>533261</v>
      </c>
      <c r="D704">
        <v>0</v>
      </c>
      <c r="E704" t="s">
        <v>5917</v>
      </c>
      <c r="F704">
        <v>155</v>
      </c>
      <c r="G704">
        <v>12.13888889</v>
      </c>
      <c r="H704" t="s">
        <v>13990</v>
      </c>
      <c r="I704" t="s">
        <v>13991</v>
      </c>
      <c r="J704" t="s">
        <v>13992</v>
      </c>
    </row>
    <row r="705" spans="1:15" x14ac:dyDescent="0.3">
      <c r="A705" t="s">
        <v>3230</v>
      </c>
      <c r="B705">
        <v>50</v>
      </c>
      <c r="C705">
        <v>532741</v>
      </c>
      <c r="D705">
        <v>0</v>
      </c>
      <c r="E705" t="s">
        <v>5907</v>
      </c>
      <c r="F705">
        <v>163</v>
      </c>
      <c r="G705">
        <v>2.3250000000000002</v>
      </c>
      <c r="H705" t="s">
        <v>13993</v>
      </c>
      <c r="I705" t="s">
        <v>13994</v>
      </c>
    </row>
    <row r="706" spans="1:15" x14ac:dyDescent="0.3">
      <c r="A706" t="s">
        <v>3035</v>
      </c>
      <c r="B706">
        <v>51</v>
      </c>
      <c r="C706">
        <v>99035</v>
      </c>
      <c r="D706">
        <v>55</v>
      </c>
      <c r="E706" t="s">
        <v>5479</v>
      </c>
      <c r="F706">
        <v>1</v>
      </c>
      <c r="G706">
        <v>0</v>
      </c>
      <c r="H706" t="s">
        <v>11096</v>
      </c>
    </row>
    <row r="707" spans="1:15" x14ac:dyDescent="0.3">
      <c r="A707" t="s">
        <v>3038</v>
      </c>
      <c r="B707">
        <v>51</v>
      </c>
      <c r="C707">
        <v>99035</v>
      </c>
      <c r="D707">
        <v>65</v>
      </c>
      <c r="E707" t="s">
        <v>5574</v>
      </c>
      <c r="F707">
        <v>1</v>
      </c>
      <c r="G707">
        <v>0</v>
      </c>
      <c r="H707" t="s">
        <v>11096</v>
      </c>
      <c r="I707" t="s">
        <v>11138</v>
      </c>
    </row>
    <row r="708" spans="1:15" x14ac:dyDescent="0.3">
      <c r="A708" t="s">
        <v>4062</v>
      </c>
      <c r="B708">
        <v>51</v>
      </c>
      <c r="C708">
        <v>532189</v>
      </c>
      <c r="D708">
        <v>1</v>
      </c>
      <c r="E708" t="s">
        <v>6478</v>
      </c>
      <c r="F708">
        <v>1</v>
      </c>
      <c r="G708">
        <v>0.38055555499999999</v>
      </c>
      <c r="H708" t="s">
        <v>13995</v>
      </c>
      <c r="I708" t="s">
        <v>13996</v>
      </c>
      <c r="J708" t="s">
        <v>13997</v>
      </c>
      <c r="K708" t="s">
        <v>13998</v>
      </c>
      <c r="L708" t="s">
        <v>13999</v>
      </c>
      <c r="M708" t="s">
        <v>14000</v>
      </c>
    </row>
    <row r="709" spans="1:15" x14ac:dyDescent="0.3">
      <c r="A709" t="s">
        <v>3463</v>
      </c>
      <c r="B709">
        <v>51</v>
      </c>
      <c r="C709">
        <v>533209</v>
      </c>
      <c r="D709">
        <v>0</v>
      </c>
      <c r="E709" t="s">
        <v>6427</v>
      </c>
      <c r="F709">
        <v>1</v>
      </c>
      <c r="G709">
        <v>7.0250000000000004</v>
      </c>
      <c r="H709" t="s">
        <v>14001</v>
      </c>
      <c r="I709" t="s">
        <v>14002</v>
      </c>
      <c r="J709" t="s">
        <v>14003</v>
      </c>
      <c r="K709" t="s">
        <v>14004</v>
      </c>
      <c r="L709" t="s">
        <v>14005</v>
      </c>
      <c r="M709" t="s">
        <v>10145</v>
      </c>
      <c r="N709" t="s">
        <v>14006</v>
      </c>
      <c r="O709" t="s">
        <v>14007</v>
      </c>
    </row>
    <row r="710" spans="1:15" x14ac:dyDescent="0.3">
      <c r="A710" t="s">
        <v>6495</v>
      </c>
      <c r="B710">
        <v>51</v>
      </c>
      <c r="C710">
        <v>533631</v>
      </c>
      <c r="D710">
        <v>0</v>
      </c>
      <c r="E710" t="s">
        <v>6496</v>
      </c>
      <c r="F710">
        <v>1</v>
      </c>
      <c r="G710">
        <v>2.0933333333333333</v>
      </c>
      <c r="H710" t="s">
        <v>14008</v>
      </c>
      <c r="I710" t="s">
        <v>14009</v>
      </c>
      <c r="J710" t="s">
        <v>14010</v>
      </c>
      <c r="K710" t="s">
        <v>14011</v>
      </c>
      <c r="L710" t="s">
        <v>14012</v>
      </c>
    </row>
    <row r="711" spans="1:15" x14ac:dyDescent="0.3">
      <c r="A711" t="s">
        <v>4281</v>
      </c>
      <c r="B711">
        <v>51</v>
      </c>
      <c r="C711">
        <v>99061</v>
      </c>
      <c r="D711">
        <v>185</v>
      </c>
      <c r="E711" t="s">
        <v>6203</v>
      </c>
      <c r="F711">
        <v>1</v>
      </c>
      <c r="G711">
        <v>21.859523808333332</v>
      </c>
      <c r="H711" t="s">
        <v>14013</v>
      </c>
      <c r="I711" t="s">
        <v>14014</v>
      </c>
      <c r="J711" t="s">
        <v>14015</v>
      </c>
      <c r="K711" t="s">
        <v>14016</v>
      </c>
      <c r="L711" t="s">
        <v>14017</v>
      </c>
      <c r="M711" t="s">
        <v>14018</v>
      </c>
      <c r="N711" t="s">
        <v>14019</v>
      </c>
    </row>
    <row r="712" spans="1:15" x14ac:dyDescent="0.3">
      <c r="A712" t="s">
        <v>6492</v>
      </c>
      <c r="B712">
        <v>51</v>
      </c>
      <c r="C712">
        <v>99061</v>
      </c>
      <c r="D712">
        <v>910</v>
      </c>
      <c r="E712" t="s">
        <v>6493</v>
      </c>
      <c r="F712">
        <v>1</v>
      </c>
      <c r="G712">
        <v>2.0895833333333336</v>
      </c>
      <c r="H712" t="s">
        <v>14020</v>
      </c>
      <c r="I712" t="s">
        <v>14021</v>
      </c>
      <c r="J712" t="s">
        <v>14022</v>
      </c>
      <c r="K712" t="s">
        <v>14023</v>
      </c>
      <c r="L712" t="s">
        <v>14024</v>
      </c>
      <c r="M712" t="s">
        <v>14025</v>
      </c>
      <c r="N712" t="s">
        <v>14026</v>
      </c>
      <c r="O712" t="s">
        <v>14027</v>
      </c>
    </row>
    <row r="713" spans="1:15" x14ac:dyDescent="0.3">
      <c r="A713" t="s">
        <v>3290</v>
      </c>
      <c r="B713">
        <v>51</v>
      </c>
      <c r="C713">
        <v>99161</v>
      </c>
      <c r="D713">
        <v>463</v>
      </c>
      <c r="E713" t="s">
        <v>6378</v>
      </c>
      <c r="F713">
        <v>1</v>
      </c>
      <c r="G713">
        <v>9.375E-2</v>
      </c>
      <c r="H713" t="s">
        <v>14028</v>
      </c>
      <c r="I713" t="s">
        <v>14029</v>
      </c>
      <c r="J713" t="s">
        <v>14030</v>
      </c>
      <c r="K713" t="s">
        <v>14031</v>
      </c>
      <c r="L713" t="s">
        <v>14032</v>
      </c>
      <c r="M713" t="s">
        <v>14033</v>
      </c>
      <c r="N713" t="s">
        <v>14034</v>
      </c>
      <c r="O713" t="s">
        <v>14035</v>
      </c>
    </row>
    <row r="714" spans="1:15" x14ac:dyDescent="0.3">
      <c r="A714" t="s">
        <v>4137</v>
      </c>
      <c r="B714">
        <v>51</v>
      </c>
      <c r="C714">
        <v>510654</v>
      </c>
      <c r="D714">
        <v>0</v>
      </c>
      <c r="E714" t="s">
        <v>6155</v>
      </c>
      <c r="F714">
        <v>1</v>
      </c>
      <c r="G714">
        <v>3.6476190483333335</v>
      </c>
      <c r="H714" t="s">
        <v>14036</v>
      </c>
      <c r="I714" t="s">
        <v>14037</v>
      </c>
      <c r="J714" t="s">
        <v>14038</v>
      </c>
      <c r="K714" t="s">
        <v>14039</v>
      </c>
      <c r="L714" t="s">
        <v>14040</v>
      </c>
      <c r="M714" t="s">
        <v>14041</v>
      </c>
      <c r="N714" t="s">
        <v>14042</v>
      </c>
    </row>
    <row r="715" spans="1:15" x14ac:dyDescent="0.3">
      <c r="A715" t="s">
        <v>4381</v>
      </c>
      <c r="B715">
        <v>51</v>
      </c>
      <c r="C715">
        <v>99061</v>
      </c>
      <c r="D715">
        <v>194</v>
      </c>
      <c r="E715" t="s">
        <v>14043</v>
      </c>
      <c r="F715">
        <v>1</v>
      </c>
      <c r="G715">
        <v>4.2833333333333332</v>
      </c>
      <c r="H715" t="s">
        <v>14044</v>
      </c>
      <c r="I715" t="s">
        <v>14045</v>
      </c>
      <c r="J715" t="s">
        <v>14046</v>
      </c>
      <c r="K715" t="s">
        <v>14047</v>
      </c>
      <c r="L715" t="s">
        <v>14048</v>
      </c>
      <c r="M715" t="s">
        <v>14049</v>
      </c>
      <c r="N715" t="s">
        <v>14050</v>
      </c>
    </row>
    <row r="716" spans="1:15" x14ac:dyDescent="0.3">
      <c r="A716" t="s">
        <v>4193</v>
      </c>
      <c r="B716">
        <v>51</v>
      </c>
      <c r="C716">
        <v>99061</v>
      </c>
      <c r="D716">
        <v>127</v>
      </c>
      <c r="E716" t="s">
        <v>6185</v>
      </c>
      <c r="F716">
        <v>1</v>
      </c>
      <c r="G716">
        <v>0.18333333333333335</v>
      </c>
      <c r="H716" t="s">
        <v>14051</v>
      </c>
      <c r="I716" t="s">
        <v>14052</v>
      </c>
    </row>
    <row r="717" spans="1:15" x14ac:dyDescent="0.3">
      <c r="A717" t="s">
        <v>4180</v>
      </c>
      <c r="B717">
        <v>51</v>
      </c>
      <c r="C717">
        <v>519676</v>
      </c>
      <c r="D717">
        <v>0</v>
      </c>
      <c r="E717" t="s">
        <v>6170</v>
      </c>
      <c r="F717">
        <v>1</v>
      </c>
      <c r="G717">
        <v>0.2</v>
      </c>
      <c r="H717" t="s">
        <v>14053</v>
      </c>
    </row>
    <row r="718" spans="1:15" x14ac:dyDescent="0.3">
      <c r="A718" t="s">
        <v>3345</v>
      </c>
      <c r="B718">
        <v>51</v>
      </c>
      <c r="C718">
        <v>532905</v>
      </c>
      <c r="D718">
        <v>0</v>
      </c>
      <c r="E718" t="s">
        <v>6393</v>
      </c>
      <c r="F718">
        <v>1</v>
      </c>
      <c r="G718">
        <v>0.15</v>
      </c>
      <c r="H718" t="s">
        <v>14054</v>
      </c>
    </row>
    <row r="719" spans="1:15" x14ac:dyDescent="0.3">
      <c r="A719" t="s">
        <v>3287</v>
      </c>
      <c r="B719">
        <v>51</v>
      </c>
      <c r="C719">
        <v>99161</v>
      </c>
      <c r="D719">
        <v>71</v>
      </c>
      <c r="E719" t="s">
        <v>14055</v>
      </c>
      <c r="F719">
        <v>1</v>
      </c>
      <c r="G719">
        <v>0.15</v>
      </c>
      <c r="H719" t="s">
        <v>14056</v>
      </c>
    </row>
    <row r="720" spans="1:15" x14ac:dyDescent="0.3">
      <c r="A720" t="s">
        <v>3183</v>
      </c>
      <c r="B720">
        <v>51</v>
      </c>
      <c r="C720">
        <v>99088</v>
      </c>
      <c r="D720">
        <v>12</v>
      </c>
      <c r="E720" t="s">
        <v>6348</v>
      </c>
      <c r="F720">
        <v>3</v>
      </c>
      <c r="G720">
        <v>7.40625</v>
      </c>
      <c r="H720" t="s">
        <v>14057</v>
      </c>
      <c r="I720" t="s">
        <v>14058</v>
      </c>
      <c r="J720" t="s">
        <v>14059</v>
      </c>
      <c r="K720" t="s">
        <v>14060</v>
      </c>
      <c r="L720" t="s">
        <v>14061</v>
      </c>
      <c r="M720" t="s">
        <v>10145</v>
      </c>
      <c r="N720" t="s">
        <v>14062</v>
      </c>
      <c r="O720" t="s">
        <v>14063</v>
      </c>
    </row>
    <row r="721" spans="1:15" x14ac:dyDescent="0.3">
      <c r="A721" t="s">
        <v>3428</v>
      </c>
      <c r="B721">
        <v>51</v>
      </c>
      <c r="C721">
        <v>99117</v>
      </c>
      <c r="D721">
        <v>30</v>
      </c>
      <c r="E721" t="s">
        <v>6415</v>
      </c>
      <c r="F721">
        <v>5</v>
      </c>
      <c r="G721">
        <v>11.385416666666666</v>
      </c>
      <c r="H721" t="s">
        <v>14064</v>
      </c>
      <c r="I721" t="s">
        <v>14065</v>
      </c>
      <c r="J721" t="s">
        <v>14066</v>
      </c>
      <c r="K721" t="s">
        <v>14067</v>
      </c>
      <c r="L721" t="s">
        <v>14068</v>
      </c>
      <c r="M721" t="s">
        <v>10145</v>
      </c>
      <c r="N721" t="s">
        <v>14069</v>
      </c>
      <c r="O721" t="s">
        <v>14070</v>
      </c>
    </row>
    <row r="722" spans="1:15" x14ac:dyDescent="0.3">
      <c r="A722" t="s">
        <v>4283</v>
      </c>
      <c r="B722">
        <v>51</v>
      </c>
      <c r="C722">
        <v>99061</v>
      </c>
      <c r="D722">
        <v>133</v>
      </c>
      <c r="E722" t="s">
        <v>6207</v>
      </c>
      <c r="F722">
        <v>5</v>
      </c>
      <c r="G722">
        <v>28.814285713333334</v>
      </c>
      <c r="H722" t="s">
        <v>14071</v>
      </c>
      <c r="I722" t="s">
        <v>14072</v>
      </c>
      <c r="J722" t="s">
        <v>14073</v>
      </c>
      <c r="K722" t="s">
        <v>14074</v>
      </c>
      <c r="L722" t="s">
        <v>14075</v>
      </c>
      <c r="M722" t="s">
        <v>14076</v>
      </c>
      <c r="N722" t="s">
        <v>14077</v>
      </c>
    </row>
    <row r="723" spans="1:15" x14ac:dyDescent="0.3">
      <c r="A723" t="s">
        <v>4428</v>
      </c>
      <c r="B723">
        <v>51</v>
      </c>
      <c r="C723">
        <v>99061</v>
      </c>
      <c r="D723">
        <v>71</v>
      </c>
      <c r="E723" t="s">
        <v>14078</v>
      </c>
      <c r="F723">
        <v>5</v>
      </c>
      <c r="G723">
        <v>18.347619048333335</v>
      </c>
      <c r="H723" t="s">
        <v>14079</v>
      </c>
      <c r="I723" t="s">
        <v>14080</v>
      </c>
      <c r="J723" t="s">
        <v>14081</v>
      </c>
      <c r="K723" t="s">
        <v>14082</v>
      </c>
      <c r="L723" t="s">
        <v>14083</v>
      </c>
      <c r="M723" t="s">
        <v>14084</v>
      </c>
      <c r="N723" t="s">
        <v>14085</v>
      </c>
    </row>
    <row r="724" spans="1:15" x14ac:dyDescent="0.3">
      <c r="A724" t="s">
        <v>4083</v>
      </c>
      <c r="B724">
        <v>51</v>
      </c>
      <c r="C724">
        <v>99061</v>
      </c>
      <c r="D724">
        <v>146</v>
      </c>
      <c r="E724" t="s">
        <v>14086</v>
      </c>
      <c r="F724">
        <v>5</v>
      </c>
      <c r="G724">
        <v>0.26388888833333335</v>
      </c>
      <c r="H724" t="s">
        <v>14087</v>
      </c>
      <c r="I724" t="s">
        <v>14088</v>
      </c>
      <c r="J724" t="s">
        <v>14089</v>
      </c>
      <c r="K724" t="s">
        <v>14090</v>
      </c>
      <c r="L724" t="s">
        <v>14091</v>
      </c>
      <c r="M724" t="s">
        <v>14092</v>
      </c>
    </row>
    <row r="725" spans="1:15" x14ac:dyDescent="0.3">
      <c r="A725" t="s">
        <v>4224</v>
      </c>
      <c r="B725">
        <v>51</v>
      </c>
      <c r="C725">
        <v>99061</v>
      </c>
      <c r="D725">
        <v>328</v>
      </c>
      <c r="E725" t="s">
        <v>14093</v>
      </c>
      <c r="F725">
        <v>5</v>
      </c>
      <c r="G725">
        <v>17.778571428333333</v>
      </c>
      <c r="H725" t="s">
        <v>14094</v>
      </c>
      <c r="I725" t="s">
        <v>14095</v>
      </c>
      <c r="J725" t="s">
        <v>14096</v>
      </c>
      <c r="K725" t="s">
        <v>14097</v>
      </c>
      <c r="L725" t="s">
        <v>14098</v>
      </c>
      <c r="M725" t="s">
        <v>14099</v>
      </c>
      <c r="N725" t="s">
        <v>14100</v>
      </c>
    </row>
    <row r="726" spans="1:15" x14ac:dyDescent="0.3">
      <c r="A726" t="s">
        <v>4442</v>
      </c>
      <c r="B726">
        <v>51</v>
      </c>
      <c r="C726">
        <v>99059</v>
      </c>
      <c r="D726">
        <v>3</v>
      </c>
      <c r="E726" t="s">
        <v>6248</v>
      </c>
      <c r="F726">
        <v>7</v>
      </c>
      <c r="G726">
        <v>15.783333333333333</v>
      </c>
      <c r="H726" t="s">
        <v>14101</v>
      </c>
      <c r="I726" t="s">
        <v>14102</v>
      </c>
      <c r="J726" t="s">
        <v>14103</v>
      </c>
      <c r="K726" t="s">
        <v>14104</v>
      </c>
      <c r="L726" t="s">
        <v>14105</v>
      </c>
      <c r="M726" t="s">
        <v>14106</v>
      </c>
      <c r="N726" t="s">
        <v>14107</v>
      </c>
      <c r="O726" t="s">
        <v>14108</v>
      </c>
    </row>
    <row r="727" spans="1:15" x14ac:dyDescent="0.3">
      <c r="A727" t="s">
        <v>3137</v>
      </c>
      <c r="B727">
        <v>51</v>
      </c>
      <c r="C727">
        <v>532189</v>
      </c>
      <c r="D727">
        <v>0</v>
      </c>
      <c r="E727" t="s">
        <v>6340</v>
      </c>
      <c r="F727">
        <v>7</v>
      </c>
      <c r="G727">
        <v>9.4124999999999996</v>
      </c>
      <c r="H727" t="s">
        <v>14109</v>
      </c>
      <c r="I727" t="s">
        <v>14110</v>
      </c>
      <c r="J727" t="s">
        <v>14111</v>
      </c>
      <c r="K727" t="s">
        <v>14112</v>
      </c>
      <c r="L727" t="s">
        <v>14113</v>
      </c>
      <c r="M727" t="s">
        <v>10145</v>
      </c>
      <c r="N727" t="s">
        <v>14114</v>
      </c>
      <c r="O727" t="s">
        <v>14115</v>
      </c>
    </row>
    <row r="728" spans="1:15" x14ac:dyDescent="0.3">
      <c r="A728" t="s">
        <v>3019</v>
      </c>
      <c r="B728">
        <v>51</v>
      </c>
      <c r="C728">
        <v>531558</v>
      </c>
      <c r="D728">
        <v>0</v>
      </c>
      <c r="E728" t="s">
        <v>6303</v>
      </c>
      <c r="F728">
        <v>8</v>
      </c>
      <c r="G728">
        <v>1.2875000000000001</v>
      </c>
      <c r="H728" t="s">
        <v>14116</v>
      </c>
      <c r="I728" t="s">
        <v>14117</v>
      </c>
      <c r="J728" t="s">
        <v>14118</v>
      </c>
      <c r="K728" t="s">
        <v>14119</v>
      </c>
      <c r="L728" t="s">
        <v>14120</v>
      </c>
      <c r="M728" t="s">
        <v>10145</v>
      </c>
      <c r="N728" t="s">
        <v>14121</v>
      </c>
      <c r="O728" t="s">
        <v>14122</v>
      </c>
    </row>
    <row r="729" spans="1:15" x14ac:dyDescent="0.3">
      <c r="A729" t="s">
        <v>3523</v>
      </c>
      <c r="B729">
        <v>51</v>
      </c>
      <c r="C729">
        <v>533370</v>
      </c>
      <c r="D729">
        <v>0</v>
      </c>
      <c r="E729" t="s">
        <v>6442</v>
      </c>
      <c r="F729">
        <v>9</v>
      </c>
      <c r="G729">
        <v>9.9291666666666671</v>
      </c>
      <c r="H729" t="s">
        <v>14123</v>
      </c>
      <c r="I729" t="s">
        <v>14124</v>
      </c>
      <c r="J729" t="s">
        <v>14125</v>
      </c>
      <c r="K729" t="s">
        <v>14126</v>
      </c>
      <c r="L729" t="s">
        <v>14127</v>
      </c>
      <c r="M729" t="s">
        <v>10145</v>
      </c>
      <c r="N729" t="s">
        <v>14128</v>
      </c>
      <c r="O729" t="s">
        <v>14129</v>
      </c>
    </row>
    <row r="730" spans="1:15" x14ac:dyDescent="0.3">
      <c r="A730" t="s">
        <v>3066</v>
      </c>
      <c r="B730">
        <v>51</v>
      </c>
      <c r="C730">
        <v>599000</v>
      </c>
      <c r="D730">
        <v>17</v>
      </c>
      <c r="E730" t="s">
        <v>4763</v>
      </c>
      <c r="F730">
        <v>10</v>
      </c>
      <c r="G730">
        <v>6.1166666666666671</v>
      </c>
      <c r="H730" t="s">
        <v>14130</v>
      </c>
      <c r="I730" t="s">
        <v>14131</v>
      </c>
      <c r="J730" t="s">
        <v>14132</v>
      </c>
      <c r="K730" t="s">
        <v>14133</v>
      </c>
      <c r="L730" t="s">
        <v>14134</v>
      </c>
      <c r="M730" t="s">
        <v>14135</v>
      </c>
      <c r="N730" t="s">
        <v>14136</v>
      </c>
      <c r="O730" t="s">
        <v>14137</v>
      </c>
    </row>
    <row r="731" spans="1:15" x14ac:dyDescent="0.3">
      <c r="A731" t="s">
        <v>4286</v>
      </c>
      <c r="B731">
        <v>51</v>
      </c>
      <c r="C731">
        <v>99061</v>
      </c>
      <c r="D731">
        <v>136</v>
      </c>
      <c r="E731" t="s">
        <v>6214</v>
      </c>
      <c r="F731">
        <v>10</v>
      </c>
      <c r="G731">
        <v>0.35714285833333337</v>
      </c>
      <c r="H731" t="s">
        <v>14138</v>
      </c>
      <c r="I731" t="s">
        <v>14139</v>
      </c>
      <c r="J731" t="s">
        <v>14140</v>
      </c>
      <c r="K731" t="s">
        <v>14141</v>
      </c>
      <c r="L731" t="s">
        <v>14142</v>
      </c>
      <c r="M731" t="s">
        <v>14143</v>
      </c>
      <c r="N731" t="s">
        <v>14144</v>
      </c>
    </row>
    <row r="732" spans="1:15" x14ac:dyDescent="0.3">
      <c r="A732" t="s">
        <v>4430</v>
      </c>
      <c r="B732">
        <v>51</v>
      </c>
      <c r="C732">
        <v>99061</v>
      </c>
      <c r="D732">
        <v>73</v>
      </c>
      <c r="E732" t="s">
        <v>14145</v>
      </c>
      <c r="F732">
        <v>10</v>
      </c>
      <c r="G732">
        <v>0.18571428500000001</v>
      </c>
      <c r="H732" t="s">
        <v>14146</v>
      </c>
      <c r="I732" t="s">
        <v>14147</v>
      </c>
      <c r="J732" t="s">
        <v>14148</v>
      </c>
      <c r="K732" t="s">
        <v>14149</v>
      </c>
      <c r="L732" t="s">
        <v>14150</v>
      </c>
      <c r="M732" t="s">
        <v>14151</v>
      </c>
      <c r="N732" t="s">
        <v>14152</v>
      </c>
    </row>
    <row r="733" spans="1:15" x14ac:dyDescent="0.3">
      <c r="A733" t="s">
        <v>3415</v>
      </c>
      <c r="B733">
        <v>51</v>
      </c>
      <c r="C733">
        <v>99117</v>
      </c>
      <c r="D733">
        <v>54</v>
      </c>
      <c r="E733" t="s">
        <v>6411</v>
      </c>
      <c r="F733">
        <v>10</v>
      </c>
      <c r="G733">
        <v>7.2071428583333335</v>
      </c>
      <c r="H733" t="s">
        <v>14153</v>
      </c>
      <c r="I733" t="s">
        <v>14154</v>
      </c>
      <c r="J733" t="s">
        <v>14155</v>
      </c>
      <c r="K733" t="s">
        <v>14156</v>
      </c>
      <c r="L733" t="s">
        <v>14157</v>
      </c>
      <c r="M733" t="s">
        <v>14158</v>
      </c>
      <c r="N733" t="s">
        <v>14159</v>
      </c>
    </row>
    <row r="734" spans="1:15" x14ac:dyDescent="0.3">
      <c r="A734" t="s">
        <v>4540</v>
      </c>
      <c r="B734">
        <v>51</v>
      </c>
      <c r="C734">
        <v>530525</v>
      </c>
      <c r="D734">
        <v>0</v>
      </c>
      <c r="E734" t="s">
        <v>6279</v>
      </c>
      <c r="F734">
        <v>10</v>
      </c>
      <c r="G734">
        <v>7.7750000000000004</v>
      </c>
      <c r="H734" t="s">
        <v>14160</v>
      </c>
      <c r="I734" t="s">
        <v>14161</v>
      </c>
      <c r="J734" t="s">
        <v>10145</v>
      </c>
      <c r="K734" t="s">
        <v>14162</v>
      </c>
    </row>
    <row r="735" spans="1:15" x14ac:dyDescent="0.3">
      <c r="A735" t="s">
        <v>4112</v>
      </c>
      <c r="B735">
        <v>51</v>
      </c>
      <c r="C735">
        <v>533594</v>
      </c>
      <c r="D735">
        <v>0</v>
      </c>
      <c r="E735" t="s">
        <v>6485</v>
      </c>
      <c r="F735">
        <v>11</v>
      </c>
      <c r="G735">
        <v>3.4624999999999999</v>
      </c>
      <c r="H735" t="s">
        <v>14163</v>
      </c>
      <c r="I735" t="s">
        <v>14164</v>
      </c>
      <c r="J735" t="s">
        <v>14165</v>
      </c>
      <c r="K735" t="s">
        <v>14166</v>
      </c>
      <c r="L735" t="s">
        <v>14167</v>
      </c>
      <c r="M735" t="s">
        <v>10145</v>
      </c>
      <c r="N735" t="s">
        <v>14168</v>
      </c>
      <c r="O735" t="s">
        <v>14169</v>
      </c>
    </row>
    <row r="736" spans="1:15" x14ac:dyDescent="0.3">
      <c r="A736" t="s">
        <v>4577</v>
      </c>
      <c r="B736">
        <v>51</v>
      </c>
      <c r="C736">
        <v>530906</v>
      </c>
      <c r="D736">
        <v>0</v>
      </c>
      <c r="E736" t="s">
        <v>6293</v>
      </c>
      <c r="F736">
        <v>12</v>
      </c>
      <c r="G736">
        <v>4.7437500000000004</v>
      </c>
      <c r="H736" t="s">
        <v>14170</v>
      </c>
      <c r="I736" t="s">
        <v>14171</v>
      </c>
      <c r="J736" t="s">
        <v>14172</v>
      </c>
      <c r="K736" t="s">
        <v>14173</v>
      </c>
      <c r="L736" t="s">
        <v>14174</v>
      </c>
      <c r="M736" t="s">
        <v>10145</v>
      </c>
      <c r="N736" t="s">
        <v>14175</v>
      </c>
      <c r="O736" t="s">
        <v>14176</v>
      </c>
    </row>
    <row r="737" spans="1:25" x14ac:dyDescent="0.3">
      <c r="A737" t="s">
        <v>3456</v>
      </c>
      <c r="B737">
        <v>51</v>
      </c>
      <c r="C737">
        <v>533182</v>
      </c>
      <c r="D737">
        <v>0</v>
      </c>
      <c r="E737" t="s">
        <v>6423</v>
      </c>
      <c r="F737">
        <v>15</v>
      </c>
      <c r="G737">
        <v>12.001851851666666</v>
      </c>
      <c r="H737" t="s">
        <v>14177</v>
      </c>
      <c r="I737" t="s">
        <v>14178</v>
      </c>
      <c r="J737" t="s">
        <v>14179</v>
      </c>
      <c r="K737" t="s">
        <v>14180</v>
      </c>
      <c r="L737" t="s">
        <v>14181</v>
      </c>
      <c r="M737" t="s">
        <v>14182</v>
      </c>
      <c r="N737" t="s">
        <v>14183</v>
      </c>
      <c r="O737" t="s">
        <v>14184</v>
      </c>
      <c r="P737" t="s">
        <v>14185</v>
      </c>
    </row>
    <row r="738" spans="1:25" x14ac:dyDescent="0.3">
      <c r="A738" t="s">
        <v>4578</v>
      </c>
      <c r="B738">
        <v>51</v>
      </c>
      <c r="C738">
        <v>99061</v>
      </c>
      <c r="D738">
        <v>161</v>
      </c>
      <c r="E738" t="s">
        <v>6295</v>
      </c>
      <c r="F738">
        <v>15</v>
      </c>
      <c r="G738">
        <v>20.291666666666668</v>
      </c>
      <c r="H738" t="s">
        <v>14186</v>
      </c>
      <c r="I738" t="s">
        <v>14187</v>
      </c>
      <c r="J738" t="s">
        <v>14188</v>
      </c>
      <c r="K738" t="s">
        <v>14189</v>
      </c>
      <c r="L738" t="s">
        <v>14190</v>
      </c>
      <c r="M738" t="s">
        <v>10145</v>
      </c>
      <c r="N738" t="s">
        <v>14191</v>
      </c>
      <c r="O738" t="s">
        <v>14192</v>
      </c>
    </row>
    <row r="739" spans="1:25" x14ac:dyDescent="0.3">
      <c r="A739" t="s">
        <v>4394</v>
      </c>
      <c r="B739">
        <v>51</v>
      </c>
      <c r="C739">
        <v>99061</v>
      </c>
      <c r="D739">
        <v>140</v>
      </c>
      <c r="E739" t="s">
        <v>6229</v>
      </c>
      <c r="F739">
        <v>15</v>
      </c>
      <c r="G739">
        <v>3.15</v>
      </c>
      <c r="H739" t="s">
        <v>14193</v>
      </c>
      <c r="I739" t="s">
        <v>14194</v>
      </c>
      <c r="J739" t="s">
        <v>14195</v>
      </c>
      <c r="K739" t="s">
        <v>14196</v>
      </c>
      <c r="L739" t="s">
        <v>14197</v>
      </c>
      <c r="M739" t="s">
        <v>14198</v>
      </c>
      <c r="N739" t="s">
        <v>14199</v>
      </c>
    </row>
    <row r="740" spans="1:25" x14ac:dyDescent="0.3">
      <c r="A740" t="s">
        <v>4431</v>
      </c>
      <c r="B740">
        <v>51</v>
      </c>
      <c r="C740">
        <v>99061</v>
      </c>
      <c r="D740">
        <v>74</v>
      </c>
      <c r="E740" t="s">
        <v>14200</v>
      </c>
      <c r="F740">
        <v>15</v>
      </c>
      <c r="G740">
        <v>0.114814815</v>
      </c>
      <c r="H740" t="s">
        <v>14201</v>
      </c>
      <c r="I740" t="s">
        <v>14202</v>
      </c>
      <c r="J740" t="s">
        <v>14203</v>
      </c>
      <c r="K740" t="s">
        <v>14204</v>
      </c>
      <c r="L740" t="s">
        <v>14205</v>
      </c>
      <c r="M740" t="s">
        <v>14206</v>
      </c>
      <c r="N740" t="s">
        <v>14207</v>
      </c>
      <c r="O740" t="s">
        <v>14208</v>
      </c>
      <c r="P740" t="s">
        <v>14209</v>
      </c>
    </row>
    <row r="741" spans="1:25" x14ac:dyDescent="0.3">
      <c r="A741" t="s">
        <v>6489</v>
      </c>
      <c r="B741">
        <v>51</v>
      </c>
      <c r="C741">
        <v>99169</v>
      </c>
      <c r="D741">
        <v>4</v>
      </c>
      <c r="E741" t="s">
        <v>6490</v>
      </c>
      <c r="F741">
        <v>15</v>
      </c>
      <c r="G741">
        <v>4.7142857149999999</v>
      </c>
      <c r="H741" t="s">
        <v>14210</v>
      </c>
      <c r="I741" t="s">
        <v>14211</v>
      </c>
      <c r="J741" t="s">
        <v>14212</v>
      </c>
      <c r="K741" t="s">
        <v>14213</v>
      </c>
      <c r="L741" t="s">
        <v>14214</v>
      </c>
      <c r="M741" t="s">
        <v>14215</v>
      </c>
      <c r="N741" t="s">
        <v>14216</v>
      </c>
    </row>
    <row r="742" spans="1:25" x14ac:dyDescent="0.3">
      <c r="A742" t="s">
        <v>3055</v>
      </c>
      <c r="B742">
        <v>51</v>
      </c>
      <c r="C742">
        <v>531665</v>
      </c>
      <c r="D742">
        <v>0</v>
      </c>
      <c r="E742" t="s">
        <v>6315</v>
      </c>
      <c r="F742">
        <v>20</v>
      </c>
      <c r="G742">
        <v>19.618750000000002</v>
      </c>
      <c r="H742" t="s">
        <v>10700</v>
      </c>
      <c r="I742" t="s">
        <v>14217</v>
      </c>
      <c r="J742" t="s">
        <v>14218</v>
      </c>
      <c r="K742" t="s">
        <v>14219</v>
      </c>
      <c r="L742" t="s">
        <v>14220</v>
      </c>
      <c r="M742" t="s">
        <v>14221</v>
      </c>
      <c r="N742" t="s">
        <v>14222</v>
      </c>
      <c r="O742" t="s">
        <v>14223</v>
      </c>
    </row>
    <row r="743" spans="1:25" x14ac:dyDescent="0.3">
      <c r="A743" t="s">
        <v>4576</v>
      </c>
      <c r="B743">
        <v>51</v>
      </c>
      <c r="C743">
        <v>530905</v>
      </c>
      <c r="D743">
        <v>0</v>
      </c>
      <c r="E743" t="s">
        <v>6291</v>
      </c>
      <c r="F743">
        <v>20</v>
      </c>
      <c r="G743">
        <v>1.4041666666666668</v>
      </c>
      <c r="H743" t="s">
        <v>14224</v>
      </c>
      <c r="I743" t="s">
        <v>14225</v>
      </c>
      <c r="J743" t="s">
        <v>14226</v>
      </c>
      <c r="K743" t="s">
        <v>14227</v>
      </c>
      <c r="L743" t="s">
        <v>14228</v>
      </c>
      <c r="M743" t="s">
        <v>10145</v>
      </c>
      <c r="N743" t="s">
        <v>14229</v>
      </c>
      <c r="O743" t="s">
        <v>14230</v>
      </c>
    </row>
    <row r="744" spans="1:25" x14ac:dyDescent="0.3">
      <c r="A744" t="s">
        <v>4194</v>
      </c>
      <c r="B744">
        <v>51</v>
      </c>
      <c r="C744">
        <v>99061</v>
      </c>
      <c r="D744">
        <v>128</v>
      </c>
      <c r="E744" t="s">
        <v>6187</v>
      </c>
      <c r="F744">
        <v>20</v>
      </c>
      <c r="G744">
        <v>1.6</v>
      </c>
      <c r="H744" t="s">
        <v>14231</v>
      </c>
      <c r="I744" t="s">
        <v>14232</v>
      </c>
      <c r="J744" t="s">
        <v>14233</v>
      </c>
      <c r="K744" t="s">
        <v>14234</v>
      </c>
      <c r="L744" t="s">
        <v>14235</v>
      </c>
      <c r="M744" t="s">
        <v>14236</v>
      </c>
      <c r="N744" t="s">
        <v>14237</v>
      </c>
    </row>
    <row r="745" spans="1:25" x14ac:dyDescent="0.3">
      <c r="A745" t="s">
        <v>4432</v>
      </c>
      <c r="B745">
        <v>51</v>
      </c>
      <c r="C745">
        <v>99061</v>
      </c>
      <c r="D745">
        <v>75</v>
      </c>
      <c r="E745" t="s">
        <v>14238</v>
      </c>
      <c r="F745">
        <v>20</v>
      </c>
      <c r="G745">
        <v>0.12142857166666667</v>
      </c>
      <c r="H745" t="s">
        <v>14239</v>
      </c>
      <c r="I745" t="s">
        <v>14240</v>
      </c>
      <c r="J745" t="s">
        <v>14241</v>
      </c>
      <c r="K745" t="s">
        <v>14242</v>
      </c>
      <c r="L745" t="s">
        <v>14243</v>
      </c>
      <c r="M745" t="s">
        <v>14244</v>
      </c>
      <c r="N745" t="s">
        <v>14245</v>
      </c>
    </row>
    <row r="746" spans="1:25" x14ac:dyDescent="0.3">
      <c r="A746" t="s">
        <v>3056</v>
      </c>
      <c r="B746">
        <v>51</v>
      </c>
      <c r="C746">
        <v>531665</v>
      </c>
      <c r="D746">
        <v>2</v>
      </c>
      <c r="E746" t="s">
        <v>6317</v>
      </c>
      <c r="F746">
        <v>20</v>
      </c>
      <c r="G746">
        <v>22.361904763333335</v>
      </c>
      <c r="H746" t="s">
        <v>14246</v>
      </c>
      <c r="I746" t="s">
        <v>14247</v>
      </c>
      <c r="J746" t="s">
        <v>14248</v>
      </c>
      <c r="K746" t="s">
        <v>14249</v>
      </c>
      <c r="L746" t="s">
        <v>14250</v>
      </c>
      <c r="M746" t="s">
        <v>14251</v>
      </c>
      <c r="N746" t="s">
        <v>14252</v>
      </c>
    </row>
    <row r="747" spans="1:25" x14ac:dyDescent="0.3">
      <c r="A747" t="s">
        <v>4457</v>
      </c>
      <c r="B747">
        <v>51</v>
      </c>
      <c r="C747">
        <v>519670</v>
      </c>
      <c r="D747">
        <v>0</v>
      </c>
      <c r="E747" t="s">
        <v>4865</v>
      </c>
      <c r="F747">
        <v>25</v>
      </c>
      <c r="G747">
        <v>4.5305555550000003</v>
      </c>
      <c r="H747" t="s">
        <v>14253</v>
      </c>
      <c r="I747" t="s">
        <v>14254</v>
      </c>
      <c r="J747" t="s">
        <v>14255</v>
      </c>
      <c r="K747" t="s">
        <v>14256</v>
      </c>
      <c r="L747" t="s">
        <v>14257</v>
      </c>
      <c r="M747" t="s">
        <v>14258</v>
      </c>
      <c r="N747" t="s">
        <v>14259</v>
      </c>
      <c r="O747" t="s">
        <v>14260</v>
      </c>
      <c r="P747" t="s">
        <v>14261</v>
      </c>
      <c r="Q747" t="s">
        <v>14262</v>
      </c>
      <c r="R747" t="s">
        <v>14263</v>
      </c>
      <c r="S747" t="s">
        <v>14264</v>
      </c>
      <c r="T747" t="s">
        <v>14265</v>
      </c>
      <c r="U747" t="s">
        <v>14266</v>
      </c>
      <c r="V747" t="s">
        <v>14267</v>
      </c>
      <c r="W747" t="s">
        <v>14268</v>
      </c>
      <c r="X747" t="s">
        <v>14269</v>
      </c>
      <c r="Y747" t="s">
        <v>14270</v>
      </c>
    </row>
    <row r="748" spans="1:25" x14ac:dyDescent="0.3">
      <c r="A748" t="s">
        <v>3167</v>
      </c>
      <c r="B748">
        <v>51</v>
      </c>
      <c r="C748">
        <v>532328</v>
      </c>
      <c r="D748">
        <v>0</v>
      </c>
      <c r="E748" t="s">
        <v>6344</v>
      </c>
      <c r="F748">
        <v>25</v>
      </c>
      <c r="G748">
        <v>2.6645833333333333</v>
      </c>
      <c r="H748" t="s">
        <v>14271</v>
      </c>
      <c r="I748" t="s">
        <v>14272</v>
      </c>
      <c r="J748" t="s">
        <v>14273</v>
      </c>
      <c r="K748" t="s">
        <v>14274</v>
      </c>
      <c r="L748" t="s">
        <v>14275</v>
      </c>
      <c r="M748" t="s">
        <v>10145</v>
      </c>
      <c r="N748" t="s">
        <v>14276</v>
      </c>
      <c r="O748" t="s">
        <v>14277</v>
      </c>
    </row>
    <row r="749" spans="1:25" x14ac:dyDescent="0.3">
      <c r="A749" t="s">
        <v>4433</v>
      </c>
      <c r="B749">
        <v>51</v>
      </c>
      <c r="C749">
        <v>99061</v>
      </c>
      <c r="D749">
        <v>76</v>
      </c>
      <c r="E749" t="s">
        <v>14278</v>
      </c>
      <c r="F749">
        <v>25</v>
      </c>
      <c r="G749">
        <v>0.22142856999999999</v>
      </c>
      <c r="H749" t="s">
        <v>14279</v>
      </c>
      <c r="I749" t="s">
        <v>14280</v>
      </c>
      <c r="J749" t="s">
        <v>14281</v>
      </c>
      <c r="K749" t="s">
        <v>14282</v>
      </c>
      <c r="L749" t="s">
        <v>14283</v>
      </c>
      <c r="M749" t="s">
        <v>14284</v>
      </c>
      <c r="N749" t="s">
        <v>14285</v>
      </c>
    </row>
    <row r="750" spans="1:25" x14ac:dyDescent="0.3">
      <c r="A750" t="s">
        <v>3035</v>
      </c>
      <c r="B750">
        <v>51</v>
      </c>
      <c r="C750">
        <v>99035</v>
      </c>
      <c r="D750">
        <v>55</v>
      </c>
      <c r="E750" t="s">
        <v>5479</v>
      </c>
      <c r="F750">
        <v>25</v>
      </c>
      <c r="G750">
        <v>3.4833333333333334</v>
      </c>
      <c r="H750" t="s">
        <v>14286</v>
      </c>
      <c r="I750" t="s">
        <v>14287</v>
      </c>
    </row>
    <row r="751" spans="1:25" x14ac:dyDescent="0.3">
      <c r="A751" t="s">
        <v>4475</v>
      </c>
      <c r="B751">
        <v>51</v>
      </c>
      <c r="C751">
        <v>99031</v>
      </c>
      <c r="D751">
        <v>23</v>
      </c>
      <c r="E751" t="s">
        <v>6262</v>
      </c>
      <c r="F751">
        <v>30</v>
      </c>
      <c r="G751">
        <v>9.1395833333333343</v>
      </c>
      <c r="H751" t="s">
        <v>14288</v>
      </c>
      <c r="I751" t="s">
        <v>14289</v>
      </c>
      <c r="J751" t="s">
        <v>14290</v>
      </c>
      <c r="K751" t="s">
        <v>14291</v>
      </c>
      <c r="L751" t="s">
        <v>14292</v>
      </c>
      <c r="M751" t="s">
        <v>10145</v>
      </c>
      <c r="N751" t="s">
        <v>14293</v>
      </c>
      <c r="O751" t="s">
        <v>14294</v>
      </c>
    </row>
    <row r="752" spans="1:25" x14ac:dyDescent="0.3">
      <c r="A752" t="s">
        <v>3087</v>
      </c>
      <c r="B752">
        <v>51</v>
      </c>
      <c r="C752">
        <v>99061</v>
      </c>
      <c r="D752">
        <v>463</v>
      </c>
      <c r="E752" t="s">
        <v>6321</v>
      </c>
      <c r="F752">
        <v>30</v>
      </c>
      <c r="G752">
        <v>2.7857142866666669</v>
      </c>
      <c r="H752" t="s">
        <v>14295</v>
      </c>
      <c r="I752" t="s">
        <v>14296</v>
      </c>
      <c r="J752" t="s">
        <v>14297</v>
      </c>
      <c r="K752" t="s">
        <v>14298</v>
      </c>
      <c r="L752" t="s">
        <v>14299</v>
      </c>
      <c r="M752" t="s">
        <v>14300</v>
      </c>
      <c r="N752" t="s">
        <v>14301</v>
      </c>
    </row>
    <row r="753" spans="1:15" x14ac:dyDescent="0.3">
      <c r="A753" t="s">
        <v>4434</v>
      </c>
      <c r="B753">
        <v>51</v>
      </c>
      <c r="C753">
        <v>99061</v>
      </c>
      <c r="D753">
        <v>77</v>
      </c>
      <c r="E753" t="s">
        <v>14302</v>
      </c>
      <c r="F753">
        <v>30</v>
      </c>
      <c r="G753">
        <v>0.18571428500000001</v>
      </c>
      <c r="H753" t="s">
        <v>14303</v>
      </c>
      <c r="I753" t="s">
        <v>14304</v>
      </c>
      <c r="J753" t="s">
        <v>14305</v>
      </c>
      <c r="K753" t="s">
        <v>14306</v>
      </c>
      <c r="L753" t="s">
        <v>14307</v>
      </c>
      <c r="M753" t="s">
        <v>14308</v>
      </c>
      <c r="N753" t="s">
        <v>14309</v>
      </c>
    </row>
    <row r="754" spans="1:15" x14ac:dyDescent="0.3">
      <c r="A754" t="s">
        <v>3054</v>
      </c>
      <c r="B754">
        <v>51</v>
      </c>
      <c r="C754">
        <v>531665</v>
      </c>
      <c r="D754">
        <v>1</v>
      </c>
      <c r="E754" t="s">
        <v>6313</v>
      </c>
      <c r="F754">
        <v>30</v>
      </c>
      <c r="G754">
        <v>18.128571428333334</v>
      </c>
      <c r="H754" t="s">
        <v>14310</v>
      </c>
      <c r="I754" t="s">
        <v>14311</v>
      </c>
      <c r="J754" t="s">
        <v>14312</v>
      </c>
      <c r="K754" t="s">
        <v>14313</v>
      </c>
      <c r="L754" t="s">
        <v>14314</v>
      </c>
      <c r="M754" t="s">
        <v>14315</v>
      </c>
      <c r="N754" t="s">
        <v>14316</v>
      </c>
    </row>
    <row r="755" spans="1:15" x14ac:dyDescent="0.3">
      <c r="A755" t="s">
        <v>4353</v>
      </c>
      <c r="B755">
        <v>51</v>
      </c>
      <c r="C755">
        <v>526992</v>
      </c>
      <c r="D755">
        <v>0</v>
      </c>
      <c r="E755" t="s">
        <v>6218</v>
      </c>
      <c r="F755">
        <v>33</v>
      </c>
      <c r="G755">
        <v>13.466666666666667</v>
      </c>
      <c r="H755" t="s">
        <v>14317</v>
      </c>
    </row>
    <row r="756" spans="1:15" x14ac:dyDescent="0.3">
      <c r="A756" t="s">
        <v>4541</v>
      </c>
      <c r="B756">
        <v>51</v>
      </c>
      <c r="C756">
        <v>530541</v>
      </c>
      <c r="D756">
        <v>0</v>
      </c>
      <c r="E756" t="s">
        <v>6282</v>
      </c>
      <c r="F756">
        <v>35</v>
      </c>
      <c r="G756">
        <v>7.2250000000000005</v>
      </c>
      <c r="H756" t="s">
        <v>14318</v>
      </c>
      <c r="I756" t="s">
        <v>14319</v>
      </c>
      <c r="J756" t="s">
        <v>14320</v>
      </c>
      <c r="K756" t="s">
        <v>14321</v>
      </c>
      <c r="L756" t="s">
        <v>14322</v>
      </c>
      <c r="M756" t="s">
        <v>10145</v>
      </c>
      <c r="N756" t="s">
        <v>14323</v>
      </c>
      <c r="O756" t="s">
        <v>14324</v>
      </c>
    </row>
    <row r="757" spans="1:15" x14ac:dyDescent="0.3">
      <c r="A757" t="s">
        <v>3090</v>
      </c>
      <c r="B757">
        <v>51</v>
      </c>
      <c r="C757">
        <v>99061</v>
      </c>
      <c r="D757">
        <v>464</v>
      </c>
      <c r="E757" t="s">
        <v>6324</v>
      </c>
      <c r="F757">
        <v>35</v>
      </c>
      <c r="G757">
        <v>4.0976190483333337</v>
      </c>
      <c r="H757" t="s">
        <v>14325</v>
      </c>
      <c r="I757" t="s">
        <v>14326</v>
      </c>
      <c r="J757" t="s">
        <v>14327</v>
      </c>
      <c r="K757" t="s">
        <v>14328</v>
      </c>
      <c r="L757" t="s">
        <v>14329</v>
      </c>
      <c r="M757" t="s">
        <v>14330</v>
      </c>
      <c r="N757" t="s">
        <v>14331</v>
      </c>
    </row>
    <row r="758" spans="1:15" x14ac:dyDescent="0.3">
      <c r="A758" t="s">
        <v>4410</v>
      </c>
      <c r="B758">
        <v>51</v>
      </c>
      <c r="C758">
        <v>528545</v>
      </c>
      <c r="D758">
        <v>0</v>
      </c>
      <c r="E758" t="s">
        <v>14332</v>
      </c>
      <c r="F758">
        <v>35</v>
      </c>
      <c r="G758">
        <v>1.85952381</v>
      </c>
      <c r="H758" t="s">
        <v>14333</v>
      </c>
      <c r="I758" t="s">
        <v>14334</v>
      </c>
      <c r="J758" t="s">
        <v>14335</v>
      </c>
      <c r="K758" t="s">
        <v>14336</v>
      </c>
      <c r="L758" t="s">
        <v>14337</v>
      </c>
      <c r="M758" t="s">
        <v>14338</v>
      </c>
      <c r="N758" t="s">
        <v>14339</v>
      </c>
    </row>
    <row r="759" spans="1:15" x14ac:dyDescent="0.3">
      <c r="A759" t="s">
        <v>3487</v>
      </c>
      <c r="B759">
        <v>51</v>
      </c>
      <c r="C759">
        <v>99139</v>
      </c>
      <c r="D759">
        <v>0</v>
      </c>
      <c r="E759" t="s">
        <v>6433</v>
      </c>
      <c r="F759">
        <v>37</v>
      </c>
      <c r="G759">
        <v>6.8023809533333335</v>
      </c>
      <c r="H759" t="s">
        <v>14340</v>
      </c>
      <c r="I759" t="s">
        <v>14341</v>
      </c>
      <c r="J759" t="s">
        <v>14342</v>
      </c>
      <c r="K759" t="s">
        <v>14343</v>
      </c>
      <c r="L759" t="s">
        <v>14344</v>
      </c>
      <c r="M759" t="s">
        <v>14345</v>
      </c>
      <c r="N759" t="s">
        <v>14346</v>
      </c>
    </row>
    <row r="760" spans="1:15" x14ac:dyDescent="0.3">
      <c r="A760" t="s">
        <v>3384</v>
      </c>
      <c r="B760">
        <v>51</v>
      </c>
      <c r="C760">
        <v>533043</v>
      </c>
      <c r="D760">
        <v>0</v>
      </c>
      <c r="E760" t="s">
        <v>6404</v>
      </c>
      <c r="F760">
        <v>37</v>
      </c>
      <c r="G760">
        <v>0.18333333333333335</v>
      </c>
      <c r="H760" t="s">
        <v>14347</v>
      </c>
    </row>
    <row r="761" spans="1:15" x14ac:dyDescent="0.3">
      <c r="A761" t="s">
        <v>3458</v>
      </c>
      <c r="B761">
        <v>51</v>
      </c>
      <c r="C761">
        <v>533196</v>
      </c>
      <c r="D761">
        <v>0</v>
      </c>
      <c r="E761" t="s">
        <v>6425</v>
      </c>
      <c r="F761">
        <v>40</v>
      </c>
      <c r="G761">
        <v>5.5604166666666668</v>
      </c>
      <c r="H761" t="s">
        <v>14348</v>
      </c>
      <c r="I761" t="s">
        <v>14349</v>
      </c>
      <c r="J761" t="s">
        <v>14350</v>
      </c>
      <c r="K761" t="s">
        <v>14351</v>
      </c>
      <c r="L761" t="s">
        <v>14352</v>
      </c>
      <c r="M761" t="s">
        <v>10145</v>
      </c>
      <c r="N761" t="s">
        <v>14353</v>
      </c>
      <c r="O761" t="s">
        <v>14354</v>
      </c>
    </row>
    <row r="762" spans="1:15" x14ac:dyDescent="0.3">
      <c r="A762" t="s">
        <v>4210</v>
      </c>
      <c r="B762">
        <v>51</v>
      </c>
      <c r="C762">
        <v>99061</v>
      </c>
      <c r="D762">
        <v>130</v>
      </c>
      <c r="E762" t="s">
        <v>6191</v>
      </c>
      <c r="F762">
        <v>40</v>
      </c>
      <c r="G762">
        <v>0.11904762000000001</v>
      </c>
      <c r="H762" t="s">
        <v>14355</v>
      </c>
      <c r="I762" t="s">
        <v>14356</v>
      </c>
      <c r="J762" t="s">
        <v>14357</v>
      </c>
      <c r="K762" t="s">
        <v>14358</v>
      </c>
      <c r="L762" t="s">
        <v>14359</v>
      </c>
      <c r="M762" t="s">
        <v>14360</v>
      </c>
      <c r="N762" t="s">
        <v>14361</v>
      </c>
    </row>
    <row r="763" spans="1:15" x14ac:dyDescent="0.3">
      <c r="A763" t="s">
        <v>4435</v>
      </c>
      <c r="B763">
        <v>51</v>
      </c>
      <c r="C763">
        <v>99061</v>
      </c>
      <c r="D763">
        <v>78</v>
      </c>
      <c r="E763" t="s">
        <v>14362</v>
      </c>
      <c r="F763">
        <v>40</v>
      </c>
      <c r="G763">
        <v>0.48809523666666665</v>
      </c>
      <c r="H763" t="s">
        <v>14363</v>
      </c>
      <c r="I763" t="s">
        <v>14364</v>
      </c>
      <c r="J763" t="s">
        <v>14365</v>
      </c>
      <c r="K763" t="s">
        <v>14366</v>
      </c>
      <c r="L763" t="s">
        <v>14367</v>
      </c>
      <c r="M763" t="s">
        <v>14368</v>
      </c>
      <c r="N763" t="s">
        <v>14369</v>
      </c>
    </row>
    <row r="764" spans="1:15" x14ac:dyDescent="0.3">
      <c r="A764" t="s">
        <v>4091</v>
      </c>
      <c r="B764">
        <v>51</v>
      </c>
      <c r="C764">
        <v>533482</v>
      </c>
      <c r="D764">
        <v>0</v>
      </c>
      <c r="E764" t="s">
        <v>6481</v>
      </c>
      <c r="F764">
        <v>42</v>
      </c>
      <c r="G764">
        <v>9.7145833333333336</v>
      </c>
      <c r="H764" t="s">
        <v>14370</v>
      </c>
      <c r="I764" t="s">
        <v>14371</v>
      </c>
      <c r="J764" t="s">
        <v>14372</v>
      </c>
      <c r="K764" t="s">
        <v>14373</v>
      </c>
      <c r="L764" t="s">
        <v>14374</v>
      </c>
      <c r="M764" t="s">
        <v>10145</v>
      </c>
      <c r="N764" t="s">
        <v>14375</v>
      </c>
      <c r="O764" t="s">
        <v>14376</v>
      </c>
    </row>
    <row r="765" spans="1:15" x14ac:dyDescent="0.3">
      <c r="A765" t="s">
        <v>4284</v>
      </c>
      <c r="B765">
        <v>51</v>
      </c>
      <c r="C765">
        <v>99061</v>
      </c>
      <c r="D765">
        <v>134</v>
      </c>
      <c r="E765" t="s">
        <v>6210</v>
      </c>
      <c r="F765">
        <v>45</v>
      </c>
      <c r="G765">
        <v>18.961904763333333</v>
      </c>
      <c r="H765" t="s">
        <v>14377</v>
      </c>
      <c r="I765" t="s">
        <v>14378</v>
      </c>
      <c r="J765" t="s">
        <v>14379</v>
      </c>
      <c r="K765" t="s">
        <v>14380</v>
      </c>
      <c r="L765" t="s">
        <v>14381</v>
      </c>
      <c r="M765" t="s">
        <v>14382</v>
      </c>
      <c r="N765" t="s">
        <v>14383</v>
      </c>
    </row>
    <row r="766" spans="1:15" x14ac:dyDescent="0.3">
      <c r="A766" t="s">
        <v>4421</v>
      </c>
      <c r="B766">
        <v>51</v>
      </c>
      <c r="C766">
        <v>528814</v>
      </c>
      <c r="D766">
        <v>0</v>
      </c>
      <c r="E766" t="s">
        <v>6235</v>
      </c>
      <c r="F766">
        <v>45</v>
      </c>
      <c r="G766">
        <v>0.15</v>
      </c>
      <c r="H766" t="s">
        <v>14384</v>
      </c>
    </row>
    <row r="767" spans="1:15" x14ac:dyDescent="0.3">
      <c r="A767" t="s">
        <v>3696</v>
      </c>
      <c r="B767">
        <v>51</v>
      </c>
      <c r="C767">
        <v>804793</v>
      </c>
      <c r="D767">
        <v>0</v>
      </c>
      <c r="E767" t="s">
        <v>6469</v>
      </c>
      <c r="F767">
        <v>47</v>
      </c>
      <c r="G767">
        <v>3.4104166666666669</v>
      </c>
      <c r="H767" t="s">
        <v>14385</v>
      </c>
      <c r="I767" t="s">
        <v>14386</v>
      </c>
      <c r="J767" t="s">
        <v>14387</v>
      </c>
      <c r="K767" t="s">
        <v>14388</v>
      </c>
      <c r="L767" t="s">
        <v>14389</v>
      </c>
      <c r="M767" t="s">
        <v>10145</v>
      </c>
      <c r="N767" t="s">
        <v>14390</v>
      </c>
      <c r="O767" t="s">
        <v>14391</v>
      </c>
    </row>
    <row r="768" spans="1:15" x14ac:dyDescent="0.3">
      <c r="A768" t="s">
        <v>4193</v>
      </c>
      <c r="B768">
        <v>51</v>
      </c>
      <c r="C768">
        <v>99061</v>
      </c>
      <c r="D768">
        <v>127</v>
      </c>
      <c r="E768" t="s">
        <v>6185</v>
      </c>
      <c r="F768">
        <v>50</v>
      </c>
      <c r="G768">
        <v>0.10238095333333333</v>
      </c>
      <c r="H768" t="s">
        <v>14392</v>
      </c>
      <c r="I768" t="s">
        <v>14393</v>
      </c>
      <c r="J768" t="s">
        <v>14394</v>
      </c>
      <c r="K768" t="s">
        <v>14395</v>
      </c>
      <c r="L768" t="s">
        <v>14396</v>
      </c>
      <c r="M768" t="s">
        <v>14397</v>
      </c>
      <c r="N768" t="s">
        <v>14398</v>
      </c>
    </row>
    <row r="769" spans="1:18" x14ac:dyDescent="0.3">
      <c r="A769" t="s">
        <v>4525</v>
      </c>
      <c r="B769">
        <v>51</v>
      </c>
      <c r="C769">
        <v>530405</v>
      </c>
      <c r="D769">
        <v>0</v>
      </c>
      <c r="E769" t="s">
        <v>6275</v>
      </c>
      <c r="F769">
        <v>50</v>
      </c>
      <c r="G769">
        <v>12.678571428333333</v>
      </c>
      <c r="H769" t="s">
        <v>14399</v>
      </c>
      <c r="I769" t="s">
        <v>14400</v>
      </c>
      <c r="J769" t="s">
        <v>14401</v>
      </c>
      <c r="K769" t="s">
        <v>14402</v>
      </c>
      <c r="L769" t="s">
        <v>14403</v>
      </c>
      <c r="M769" t="s">
        <v>14404</v>
      </c>
      <c r="N769" t="s">
        <v>14405</v>
      </c>
    </row>
    <row r="770" spans="1:18" x14ac:dyDescent="0.3">
      <c r="A770" t="s">
        <v>3281</v>
      </c>
      <c r="B770">
        <v>51</v>
      </c>
      <c r="C770">
        <v>532820</v>
      </c>
      <c r="D770">
        <v>0</v>
      </c>
      <c r="E770" t="s">
        <v>6372</v>
      </c>
      <c r="F770">
        <v>50</v>
      </c>
      <c r="G770">
        <v>2.9583333333333335</v>
      </c>
      <c r="H770" t="s">
        <v>14406</v>
      </c>
      <c r="I770" t="s">
        <v>14407</v>
      </c>
    </row>
    <row r="771" spans="1:18" x14ac:dyDescent="0.3">
      <c r="A771" t="s">
        <v>4197</v>
      </c>
      <c r="B771">
        <v>51</v>
      </c>
      <c r="C771">
        <v>99061</v>
      </c>
      <c r="D771">
        <v>129</v>
      </c>
      <c r="E771" t="s">
        <v>6188</v>
      </c>
      <c r="F771">
        <v>55</v>
      </c>
      <c r="G771">
        <v>0.104761905</v>
      </c>
      <c r="H771" t="s">
        <v>14408</v>
      </c>
      <c r="I771" t="s">
        <v>14409</v>
      </c>
      <c r="J771" t="s">
        <v>14410</v>
      </c>
      <c r="K771" t="s">
        <v>14411</v>
      </c>
      <c r="L771" t="s">
        <v>14412</v>
      </c>
      <c r="M771" t="s">
        <v>14413</v>
      </c>
      <c r="N771" t="s">
        <v>14414</v>
      </c>
    </row>
    <row r="772" spans="1:18" x14ac:dyDescent="0.3">
      <c r="A772" t="s">
        <v>3204</v>
      </c>
      <c r="B772">
        <v>51</v>
      </c>
      <c r="C772">
        <v>532571</v>
      </c>
      <c r="D772">
        <v>0</v>
      </c>
      <c r="E772" t="s">
        <v>6350</v>
      </c>
      <c r="F772">
        <v>55</v>
      </c>
      <c r="G772">
        <v>13.166666666666666</v>
      </c>
      <c r="H772" t="s">
        <v>14415</v>
      </c>
      <c r="I772" t="s">
        <v>14416</v>
      </c>
      <c r="J772" t="s">
        <v>14417</v>
      </c>
      <c r="K772" t="s">
        <v>14418</v>
      </c>
      <c r="L772" t="s">
        <v>14419</v>
      </c>
      <c r="M772" t="s">
        <v>14420</v>
      </c>
      <c r="N772" t="s">
        <v>14421</v>
      </c>
      <c r="O772" t="s">
        <v>14422</v>
      </c>
    </row>
    <row r="773" spans="1:18" x14ac:dyDescent="0.3">
      <c r="A773" t="s">
        <v>4191</v>
      </c>
      <c r="B773">
        <v>51</v>
      </c>
      <c r="C773">
        <v>99061</v>
      </c>
      <c r="D773">
        <v>125</v>
      </c>
      <c r="E773" t="s">
        <v>6180</v>
      </c>
      <c r="F773">
        <v>60</v>
      </c>
      <c r="G773">
        <v>0.10952381</v>
      </c>
      <c r="H773" t="s">
        <v>14423</v>
      </c>
      <c r="I773" t="s">
        <v>14424</v>
      </c>
      <c r="J773" t="s">
        <v>14425</v>
      </c>
      <c r="K773" t="s">
        <v>14426</v>
      </c>
      <c r="L773" t="s">
        <v>14427</v>
      </c>
      <c r="M773" t="s">
        <v>14428</v>
      </c>
      <c r="N773" t="s">
        <v>14429</v>
      </c>
    </row>
    <row r="774" spans="1:18" x14ac:dyDescent="0.3">
      <c r="A774" t="s">
        <v>4172</v>
      </c>
      <c r="B774">
        <v>51</v>
      </c>
      <c r="C774">
        <v>518596</v>
      </c>
      <c r="D774">
        <v>0</v>
      </c>
      <c r="E774" t="s">
        <v>6166</v>
      </c>
      <c r="F774">
        <v>60</v>
      </c>
      <c r="G774">
        <v>4.0791666666666666</v>
      </c>
      <c r="H774" t="s">
        <v>14430</v>
      </c>
      <c r="I774" t="s">
        <v>14431</v>
      </c>
      <c r="J774" t="s">
        <v>14432</v>
      </c>
      <c r="K774" t="s">
        <v>14433</v>
      </c>
      <c r="L774" t="s">
        <v>14434</v>
      </c>
      <c r="M774" t="s">
        <v>14435</v>
      </c>
      <c r="N774" t="s">
        <v>14436</v>
      </c>
      <c r="O774" t="s">
        <v>14437</v>
      </c>
    </row>
    <row r="775" spans="1:18" x14ac:dyDescent="0.3">
      <c r="A775" t="s">
        <v>3413</v>
      </c>
      <c r="B775">
        <v>51</v>
      </c>
      <c r="C775">
        <v>99117</v>
      </c>
      <c r="D775">
        <v>47</v>
      </c>
      <c r="E775" t="s">
        <v>6408</v>
      </c>
      <c r="F775">
        <v>60</v>
      </c>
      <c r="G775">
        <v>3.1309523816666669</v>
      </c>
      <c r="H775" t="s">
        <v>14438</v>
      </c>
      <c r="I775" t="s">
        <v>14439</v>
      </c>
      <c r="J775" t="s">
        <v>14440</v>
      </c>
      <c r="K775" t="s">
        <v>14441</v>
      </c>
      <c r="L775" t="s">
        <v>14442</v>
      </c>
      <c r="M775" t="s">
        <v>14443</v>
      </c>
      <c r="N775" t="s">
        <v>14444</v>
      </c>
    </row>
    <row r="776" spans="1:18" x14ac:dyDescent="0.3">
      <c r="A776" t="s">
        <v>6439</v>
      </c>
      <c r="B776">
        <v>51</v>
      </c>
      <c r="C776">
        <v>99161</v>
      </c>
      <c r="D776">
        <v>105</v>
      </c>
      <c r="E776" t="s">
        <v>5719</v>
      </c>
      <c r="F776">
        <v>64</v>
      </c>
      <c r="G776">
        <v>0.28333333333333333</v>
      </c>
      <c r="H776" t="s">
        <v>14445</v>
      </c>
      <c r="I776" t="s">
        <v>14446</v>
      </c>
      <c r="J776" t="s">
        <v>14447</v>
      </c>
      <c r="K776" t="s">
        <v>14448</v>
      </c>
      <c r="L776" t="s">
        <v>14449</v>
      </c>
      <c r="M776" t="s">
        <v>14450</v>
      </c>
      <c r="N776" t="s">
        <v>14451</v>
      </c>
    </row>
    <row r="777" spans="1:18" x14ac:dyDescent="0.3">
      <c r="A777" t="s">
        <v>3427</v>
      </c>
      <c r="B777">
        <v>51</v>
      </c>
      <c r="C777">
        <v>99117</v>
      </c>
      <c r="D777">
        <v>29</v>
      </c>
      <c r="E777" t="s">
        <v>6413</v>
      </c>
      <c r="F777">
        <v>65</v>
      </c>
      <c r="G777">
        <v>6.6729166666666666</v>
      </c>
      <c r="H777" t="s">
        <v>14452</v>
      </c>
      <c r="I777" t="s">
        <v>14453</v>
      </c>
      <c r="J777" t="s">
        <v>14454</v>
      </c>
      <c r="K777" t="s">
        <v>14455</v>
      </c>
      <c r="L777" t="s">
        <v>14456</v>
      </c>
      <c r="M777" t="s">
        <v>10145</v>
      </c>
      <c r="N777" t="s">
        <v>14457</v>
      </c>
      <c r="O777" t="s">
        <v>14458</v>
      </c>
    </row>
    <row r="778" spans="1:18" x14ac:dyDescent="0.3">
      <c r="A778" t="s">
        <v>4491</v>
      </c>
      <c r="B778">
        <v>51</v>
      </c>
      <c r="C778">
        <v>99062</v>
      </c>
      <c r="D778">
        <v>105</v>
      </c>
      <c r="E778" t="s">
        <v>6269</v>
      </c>
      <c r="F778">
        <v>65</v>
      </c>
      <c r="G778">
        <v>14.857142858333333</v>
      </c>
      <c r="H778" t="s">
        <v>14459</v>
      </c>
      <c r="I778" t="s">
        <v>14460</v>
      </c>
      <c r="J778" t="s">
        <v>14461</v>
      </c>
      <c r="K778" t="s">
        <v>14462</v>
      </c>
      <c r="L778" t="s">
        <v>14463</v>
      </c>
      <c r="M778" t="s">
        <v>14464</v>
      </c>
      <c r="N778" t="s">
        <v>14465</v>
      </c>
    </row>
    <row r="779" spans="1:18" x14ac:dyDescent="0.3">
      <c r="A779" t="s">
        <v>3465</v>
      </c>
      <c r="B779">
        <v>51</v>
      </c>
      <c r="C779">
        <v>533210</v>
      </c>
      <c r="D779">
        <v>0</v>
      </c>
      <c r="E779" t="s">
        <v>6429</v>
      </c>
      <c r="F779">
        <v>67</v>
      </c>
      <c r="G779">
        <v>7.2541666666666664</v>
      </c>
      <c r="H779" t="s">
        <v>14466</v>
      </c>
      <c r="I779" t="s">
        <v>14467</v>
      </c>
      <c r="J779" t="s">
        <v>14468</v>
      </c>
      <c r="K779" t="s">
        <v>14469</v>
      </c>
      <c r="L779" t="s">
        <v>14470</v>
      </c>
      <c r="M779" t="s">
        <v>10145</v>
      </c>
      <c r="N779" t="s">
        <v>14471</v>
      </c>
      <c r="O779" t="s">
        <v>14472</v>
      </c>
    </row>
    <row r="780" spans="1:18" x14ac:dyDescent="0.3">
      <c r="A780" t="s">
        <v>3163</v>
      </c>
      <c r="B780">
        <v>51</v>
      </c>
      <c r="C780">
        <v>532314</v>
      </c>
      <c r="D780">
        <v>0</v>
      </c>
      <c r="E780" t="s">
        <v>6342</v>
      </c>
      <c r="F780">
        <v>68</v>
      </c>
      <c r="G780">
        <v>0.23333333333333334</v>
      </c>
      <c r="H780" t="s">
        <v>14473</v>
      </c>
      <c r="I780" t="s">
        <v>10145</v>
      </c>
    </row>
    <row r="781" spans="1:18" x14ac:dyDescent="0.3">
      <c r="A781" t="s">
        <v>4226</v>
      </c>
      <c r="B781">
        <v>51</v>
      </c>
      <c r="C781">
        <v>520888</v>
      </c>
      <c r="D781">
        <v>0</v>
      </c>
      <c r="E781" t="s">
        <v>5096</v>
      </c>
      <c r="F781">
        <v>70</v>
      </c>
      <c r="G781">
        <v>5.96111111</v>
      </c>
      <c r="H781" t="s">
        <v>14474</v>
      </c>
      <c r="I781" t="s">
        <v>14475</v>
      </c>
      <c r="J781" t="s">
        <v>14476</v>
      </c>
      <c r="K781" t="s">
        <v>14477</v>
      </c>
      <c r="L781" t="s">
        <v>14478</v>
      </c>
      <c r="M781" t="s">
        <v>14479</v>
      </c>
      <c r="N781" t="s">
        <v>14480</v>
      </c>
      <c r="O781" t="s">
        <v>14481</v>
      </c>
      <c r="P781" t="s">
        <v>14482</v>
      </c>
    </row>
    <row r="782" spans="1:18" x14ac:dyDescent="0.3">
      <c r="A782" t="s">
        <v>3431</v>
      </c>
      <c r="B782">
        <v>51</v>
      </c>
      <c r="C782">
        <v>99117</v>
      </c>
      <c r="D782">
        <v>33</v>
      </c>
      <c r="E782" t="s">
        <v>6417</v>
      </c>
      <c r="F782">
        <v>70</v>
      </c>
      <c r="G782">
        <v>5.2729166666666671</v>
      </c>
      <c r="H782" t="s">
        <v>14483</v>
      </c>
      <c r="I782" t="s">
        <v>14484</v>
      </c>
      <c r="J782" t="s">
        <v>14485</v>
      </c>
      <c r="K782" t="s">
        <v>14486</v>
      </c>
      <c r="L782" t="s">
        <v>14487</v>
      </c>
      <c r="M782" t="s">
        <v>10145</v>
      </c>
      <c r="N782" t="s">
        <v>14488</v>
      </c>
      <c r="O782" t="s">
        <v>14489</v>
      </c>
    </row>
    <row r="783" spans="1:18" x14ac:dyDescent="0.3">
      <c r="A783" t="s">
        <v>4144</v>
      </c>
      <c r="B783">
        <v>51</v>
      </c>
      <c r="C783">
        <v>99061</v>
      </c>
      <c r="D783">
        <v>123</v>
      </c>
      <c r="E783" t="s">
        <v>6159</v>
      </c>
      <c r="F783">
        <v>70</v>
      </c>
      <c r="G783">
        <v>0.114285715</v>
      </c>
      <c r="H783" t="s">
        <v>14490</v>
      </c>
      <c r="I783" t="s">
        <v>14491</v>
      </c>
      <c r="J783" t="s">
        <v>14492</v>
      </c>
      <c r="K783" t="s">
        <v>14493</v>
      </c>
      <c r="L783" t="s">
        <v>14494</v>
      </c>
      <c r="M783" t="s">
        <v>14495</v>
      </c>
      <c r="N783" t="s">
        <v>14496</v>
      </c>
    </row>
    <row r="784" spans="1:18" x14ac:dyDescent="0.3">
      <c r="A784" t="s">
        <v>3513</v>
      </c>
      <c r="B784">
        <v>51</v>
      </c>
      <c r="C784">
        <v>533341</v>
      </c>
      <c r="D784">
        <v>0</v>
      </c>
      <c r="E784" t="s">
        <v>6440</v>
      </c>
      <c r="F784">
        <v>70</v>
      </c>
      <c r="G784">
        <v>4.3409090916666671</v>
      </c>
      <c r="H784" t="s">
        <v>14497</v>
      </c>
      <c r="I784" t="s">
        <v>14498</v>
      </c>
      <c r="J784" t="s">
        <v>14499</v>
      </c>
      <c r="K784" t="s">
        <v>14500</v>
      </c>
      <c r="L784" t="s">
        <v>14501</v>
      </c>
      <c r="M784" t="s">
        <v>14502</v>
      </c>
      <c r="N784" t="s">
        <v>14503</v>
      </c>
      <c r="O784" t="s">
        <v>14504</v>
      </c>
      <c r="P784" t="s">
        <v>14505</v>
      </c>
      <c r="Q784" t="s">
        <v>14506</v>
      </c>
      <c r="R784" t="s">
        <v>14507</v>
      </c>
    </row>
    <row r="785" spans="1:15" x14ac:dyDescent="0.3">
      <c r="A785" t="s">
        <v>2994</v>
      </c>
      <c r="B785">
        <v>51</v>
      </c>
      <c r="C785">
        <v>531132</v>
      </c>
      <c r="D785">
        <v>0</v>
      </c>
      <c r="E785" t="s">
        <v>6297</v>
      </c>
      <c r="F785">
        <v>70</v>
      </c>
      <c r="G785">
        <v>8.3047619033333326</v>
      </c>
      <c r="H785" t="s">
        <v>14508</v>
      </c>
      <c r="I785" t="s">
        <v>14509</v>
      </c>
      <c r="J785" t="s">
        <v>14510</v>
      </c>
      <c r="K785" t="s">
        <v>14511</v>
      </c>
      <c r="L785" t="s">
        <v>14512</v>
      </c>
      <c r="M785" t="s">
        <v>14513</v>
      </c>
      <c r="N785" t="s">
        <v>14514</v>
      </c>
    </row>
    <row r="786" spans="1:15" x14ac:dyDescent="0.3">
      <c r="A786" t="s">
        <v>3432</v>
      </c>
      <c r="B786">
        <v>51</v>
      </c>
      <c r="C786">
        <v>99117</v>
      </c>
      <c r="D786">
        <v>34</v>
      </c>
      <c r="E786" t="s">
        <v>6420</v>
      </c>
      <c r="F786">
        <v>71</v>
      </c>
      <c r="G786">
        <v>2.0854166666666667</v>
      </c>
      <c r="H786" t="s">
        <v>14515</v>
      </c>
      <c r="I786" t="s">
        <v>14516</v>
      </c>
      <c r="J786" t="s">
        <v>14517</v>
      </c>
      <c r="K786" t="s">
        <v>14518</v>
      </c>
      <c r="L786" t="s">
        <v>14519</v>
      </c>
      <c r="M786" t="s">
        <v>10145</v>
      </c>
      <c r="N786" t="s">
        <v>14520</v>
      </c>
      <c r="O786" t="s">
        <v>14521</v>
      </c>
    </row>
    <row r="787" spans="1:15" x14ac:dyDescent="0.3">
      <c r="A787" t="s">
        <v>4477</v>
      </c>
      <c r="B787">
        <v>51</v>
      </c>
      <c r="C787">
        <v>99031</v>
      </c>
      <c r="D787">
        <v>25</v>
      </c>
      <c r="E787" t="s">
        <v>6266</v>
      </c>
      <c r="F787">
        <v>75</v>
      </c>
      <c r="G787">
        <v>4.7125000000000004</v>
      </c>
      <c r="H787" t="s">
        <v>14522</v>
      </c>
      <c r="I787" t="s">
        <v>14523</v>
      </c>
      <c r="J787" t="s">
        <v>14524</v>
      </c>
      <c r="K787" t="s">
        <v>14525</v>
      </c>
      <c r="L787" t="s">
        <v>14526</v>
      </c>
      <c r="M787" t="s">
        <v>10145</v>
      </c>
      <c r="N787" t="s">
        <v>14527</v>
      </c>
      <c r="O787" t="s">
        <v>14528</v>
      </c>
    </row>
    <row r="788" spans="1:15" x14ac:dyDescent="0.3">
      <c r="A788" t="s">
        <v>3766</v>
      </c>
      <c r="B788">
        <v>51</v>
      </c>
      <c r="C788">
        <v>804565</v>
      </c>
      <c r="D788">
        <v>0</v>
      </c>
      <c r="E788" t="s">
        <v>14529</v>
      </c>
      <c r="F788">
        <v>75</v>
      </c>
      <c r="G788">
        <v>0.16111111166666667</v>
      </c>
      <c r="H788" t="s">
        <v>14530</v>
      </c>
      <c r="I788" t="s">
        <v>14531</v>
      </c>
      <c r="J788" t="s">
        <v>14532</v>
      </c>
    </row>
    <row r="789" spans="1:15" x14ac:dyDescent="0.3">
      <c r="A789" t="s">
        <v>4376</v>
      </c>
      <c r="B789">
        <v>51</v>
      </c>
      <c r="C789">
        <v>527712</v>
      </c>
      <c r="D789">
        <v>0</v>
      </c>
      <c r="E789" t="s">
        <v>6222</v>
      </c>
      <c r="F789">
        <v>80</v>
      </c>
      <c r="G789">
        <v>2.4395833333333332</v>
      </c>
      <c r="H789" t="s">
        <v>14533</v>
      </c>
      <c r="I789" t="s">
        <v>14534</v>
      </c>
      <c r="J789" t="s">
        <v>14535</v>
      </c>
      <c r="K789" t="s">
        <v>14536</v>
      </c>
      <c r="L789" t="s">
        <v>14537</v>
      </c>
      <c r="M789" t="s">
        <v>10145</v>
      </c>
      <c r="N789" t="s">
        <v>14538</v>
      </c>
      <c r="O789" t="s">
        <v>14539</v>
      </c>
    </row>
    <row r="790" spans="1:15" x14ac:dyDescent="0.3">
      <c r="A790" t="s">
        <v>4128</v>
      </c>
      <c r="B790">
        <v>51</v>
      </c>
      <c r="C790">
        <v>99061</v>
      </c>
      <c r="D790">
        <v>121</v>
      </c>
      <c r="E790" t="s">
        <v>6151</v>
      </c>
      <c r="F790">
        <v>80</v>
      </c>
      <c r="G790">
        <v>0.114285715</v>
      </c>
      <c r="H790" t="s">
        <v>14540</v>
      </c>
      <c r="I790" t="s">
        <v>14541</v>
      </c>
      <c r="J790" t="s">
        <v>14542</v>
      </c>
      <c r="K790" t="s">
        <v>14543</v>
      </c>
      <c r="L790" t="s">
        <v>14544</v>
      </c>
      <c r="M790" t="s">
        <v>14545</v>
      </c>
      <c r="N790" t="s">
        <v>14546</v>
      </c>
    </row>
    <row r="791" spans="1:15" x14ac:dyDescent="0.3">
      <c r="A791" t="s">
        <v>3507</v>
      </c>
      <c r="B791">
        <v>51</v>
      </c>
      <c r="C791">
        <v>533322</v>
      </c>
      <c r="D791">
        <v>0</v>
      </c>
      <c r="E791" t="s">
        <v>6437</v>
      </c>
      <c r="F791">
        <v>80</v>
      </c>
      <c r="G791">
        <v>4.3404761900000004</v>
      </c>
      <c r="H791" t="s">
        <v>14547</v>
      </c>
      <c r="I791" t="s">
        <v>14548</v>
      </c>
      <c r="J791" t="s">
        <v>14549</v>
      </c>
      <c r="K791" t="s">
        <v>14550</v>
      </c>
      <c r="L791" t="s">
        <v>14551</v>
      </c>
      <c r="M791" t="s">
        <v>14552</v>
      </c>
      <c r="N791" t="s">
        <v>14553</v>
      </c>
    </row>
    <row r="792" spans="1:15" x14ac:dyDescent="0.3">
      <c r="A792" t="s">
        <v>4412</v>
      </c>
      <c r="B792">
        <v>51</v>
      </c>
      <c r="C792">
        <v>528559</v>
      </c>
      <c r="D792">
        <v>0</v>
      </c>
      <c r="E792" t="s">
        <v>6233</v>
      </c>
      <c r="F792">
        <v>80</v>
      </c>
      <c r="G792">
        <v>11.708333333333334</v>
      </c>
      <c r="H792" t="s">
        <v>14554</v>
      </c>
      <c r="I792" t="s">
        <v>14555</v>
      </c>
      <c r="J792" t="s">
        <v>14556</v>
      </c>
      <c r="K792" t="s">
        <v>14557</v>
      </c>
    </row>
    <row r="793" spans="1:15" x14ac:dyDescent="0.3">
      <c r="A793" t="s">
        <v>3104</v>
      </c>
      <c r="B793">
        <v>51</v>
      </c>
      <c r="C793">
        <v>531934</v>
      </c>
      <c r="D793">
        <v>0</v>
      </c>
      <c r="E793" t="s">
        <v>6328</v>
      </c>
      <c r="F793">
        <v>85</v>
      </c>
      <c r="G793">
        <v>20.845833333333335</v>
      </c>
      <c r="H793" t="s">
        <v>14558</v>
      </c>
      <c r="I793" t="s">
        <v>14559</v>
      </c>
      <c r="J793" t="s">
        <v>14560</v>
      </c>
      <c r="K793" t="s">
        <v>14561</v>
      </c>
      <c r="L793" t="s">
        <v>14562</v>
      </c>
      <c r="M793" t="s">
        <v>10145</v>
      </c>
      <c r="N793" t="s">
        <v>14563</v>
      </c>
      <c r="O793" t="s">
        <v>14564</v>
      </c>
    </row>
    <row r="794" spans="1:15" x14ac:dyDescent="0.3">
      <c r="A794" t="s">
        <v>4192</v>
      </c>
      <c r="B794">
        <v>51</v>
      </c>
      <c r="C794">
        <v>99061</v>
      </c>
      <c r="D794">
        <v>126</v>
      </c>
      <c r="E794" t="s">
        <v>6184</v>
      </c>
      <c r="F794">
        <v>85</v>
      </c>
      <c r="G794">
        <v>0.11666666666666667</v>
      </c>
      <c r="H794" t="s">
        <v>14565</v>
      </c>
      <c r="I794" t="s">
        <v>14566</v>
      </c>
      <c r="J794" t="s">
        <v>14567</v>
      </c>
      <c r="K794" t="s">
        <v>14568</v>
      </c>
      <c r="L794" t="s">
        <v>14569</v>
      </c>
      <c r="M794" t="s">
        <v>14570</v>
      </c>
      <c r="N794" t="s">
        <v>14571</v>
      </c>
    </row>
    <row r="795" spans="1:15" x14ac:dyDescent="0.3">
      <c r="A795" t="s">
        <v>3114</v>
      </c>
      <c r="B795">
        <v>51</v>
      </c>
      <c r="C795">
        <v>99033</v>
      </c>
      <c r="D795">
        <v>139</v>
      </c>
      <c r="E795" t="s">
        <v>6331</v>
      </c>
      <c r="F795">
        <v>85</v>
      </c>
      <c r="G795">
        <v>14.658333333333333</v>
      </c>
      <c r="H795" t="s">
        <v>14572</v>
      </c>
      <c r="I795" t="s">
        <v>14573</v>
      </c>
    </row>
    <row r="796" spans="1:15" x14ac:dyDescent="0.3">
      <c r="A796" t="s">
        <v>3663</v>
      </c>
      <c r="B796">
        <v>51</v>
      </c>
      <c r="C796">
        <v>809053</v>
      </c>
      <c r="D796">
        <v>0</v>
      </c>
      <c r="E796" t="s">
        <v>6461</v>
      </c>
      <c r="F796">
        <v>87</v>
      </c>
      <c r="G796">
        <v>3.8354166666666667</v>
      </c>
      <c r="H796" t="s">
        <v>14574</v>
      </c>
      <c r="I796" t="s">
        <v>14575</v>
      </c>
      <c r="J796" t="s">
        <v>14576</v>
      </c>
      <c r="K796" t="s">
        <v>14577</v>
      </c>
      <c r="L796" t="s">
        <v>14578</v>
      </c>
      <c r="M796" t="s">
        <v>10145</v>
      </c>
      <c r="N796" t="s">
        <v>14579</v>
      </c>
      <c r="O796" t="s">
        <v>14580</v>
      </c>
    </row>
    <row r="797" spans="1:15" x14ac:dyDescent="0.3">
      <c r="A797" t="s">
        <v>4558</v>
      </c>
      <c r="B797">
        <v>51</v>
      </c>
      <c r="C797">
        <v>99061</v>
      </c>
      <c r="D797">
        <v>141</v>
      </c>
      <c r="E797" t="s">
        <v>6289</v>
      </c>
      <c r="F797">
        <v>90</v>
      </c>
      <c r="G797">
        <v>4.4857142850000002</v>
      </c>
      <c r="H797" t="s">
        <v>14581</v>
      </c>
      <c r="I797" t="s">
        <v>14582</v>
      </c>
      <c r="J797" t="s">
        <v>14583</v>
      </c>
      <c r="K797" t="s">
        <v>14584</v>
      </c>
      <c r="L797" t="s">
        <v>14585</v>
      </c>
      <c r="M797" t="s">
        <v>14586</v>
      </c>
      <c r="N797" t="s">
        <v>14587</v>
      </c>
    </row>
    <row r="798" spans="1:15" x14ac:dyDescent="0.3">
      <c r="A798" t="s">
        <v>3131</v>
      </c>
      <c r="B798">
        <v>51</v>
      </c>
      <c r="C798">
        <v>499014</v>
      </c>
      <c r="D798">
        <v>56</v>
      </c>
      <c r="E798" t="s">
        <v>44</v>
      </c>
      <c r="F798">
        <v>90</v>
      </c>
      <c r="G798">
        <v>4.75</v>
      </c>
      <c r="H798" t="s">
        <v>14588</v>
      </c>
      <c r="I798" t="s">
        <v>14589</v>
      </c>
      <c r="J798" t="s">
        <v>14590</v>
      </c>
      <c r="K798" t="s">
        <v>14591</v>
      </c>
    </row>
    <row r="799" spans="1:15" x14ac:dyDescent="0.3">
      <c r="A799" t="s">
        <v>4466</v>
      </c>
      <c r="B799">
        <v>51</v>
      </c>
      <c r="C799">
        <v>529674</v>
      </c>
      <c r="D799">
        <v>0</v>
      </c>
      <c r="E799" t="s">
        <v>6255</v>
      </c>
      <c r="F799">
        <v>90</v>
      </c>
      <c r="G799">
        <v>4.2238095233333333</v>
      </c>
      <c r="H799" t="s">
        <v>14592</v>
      </c>
      <c r="I799" t="s">
        <v>14593</v>
      </c>
      <c r="J799" t="s">
        <v>14594</v>
      </c>
      <c r="K799" t="s">
        <v>14595</v>
      </c>
      <c r="L799" t="s">
        <v>14596</v>
      </c>
      <c r="M799" t="s">
        <v>14597</v>
      </c>
      <c r="N799" t="s">
        <v>14598</v>
      </c>
    </row>
    <row r="800" spans="1:15" x14ac:dyDescent="0.3">
      <c r="A800" t="s">
        <v>3648</v>
      </c>
      <c r="B800">
        <v>51</v>
      </c>
      <c r="C800">
        <v>808410</v>
      </c>
      <c r="D800">
        <v>0</v>
      </c>
      <c r="E800" t="s">
        <v>6444</v>
      </c>
      <c r="F800">
        <v>90</v>
      </c>
      <c r="G800">
        <v>4.6416666666666666</v>
      </c>
      <c r="H800" t="s">
        <v>14599</v>
      </c>
      <c r="I800" t="s">
        <v>14600</v>
      </c>
    </row>
    <row r="801" spans="1:17" x14ac:dyDescent="0.3">
      <c r="A801" t="s">
        <v>3652</v>
      </c>
      <c r="B801">
        <v>51</v>
      </c>
      <c r="C801">
        <v>808262</v>
      </c>
      <c r="D801">
        <v>0</v>
      </c>
      <c r="E801" t="s">
        <v>6449</v>
      </c>
      <c r="F801">
        <v>90</v>
      </c>
      <c r="G801">
        <v>2.4166666666666665</v>
      </c>
      <c r="H801" t="s">
        <v>14601</v>
      </c>
      <c r="I801" t="s">
        <v>10145</v>
      </c>
    </row>
    <row r="802" spans="1:17" x14ac:dyDescent="0.3">
      <c r="A802" t="s">
        <v>3668</v>
      </c>
      <c r="B802">
        <v>51</v>
      </c>
      <c r="C802">
        <v>808403</v>
      </c>
      <c r="D802">
        <v>0</v>
      </c>
      <c r="E802" t="s">
        <v>6465</v>
      </c>
      <c r="F802">
        <v>95</v>
      </c>
      <c r="G802">
        <v>12.116666666666667</v>
      </c>
      <c r="H802" t="s">
        <v>14602</v>
      </c>
      <c r="I802" t="s">
        <v>14603</v>
      </c>
      <c r="J802" t="s">
        <v>14604</v>
      </c>
      <c r="K802" t="s">
        <v>14605</v>
      </c>
    </row>
    <row r="803" spans="1:17" x14ac:dyDescent="0.3">
      <c r="A803" t="s">
        <v>3661</v>
      </c>
      <c r="B803">
        <v>51</v>
      </c>
      <c r="C803">
        <v>808400</v>
      </c>
      <c r="D803">
        <v>0</v>
      </c>
      <c r="E803" t="s">
        <v>6459</v>
      </c>
      <c r="F803">
        <v>95</v>
      </c>
      <c r="G803">
        <v>5.4312500000000004</v>
      </c>
      <c r="H803" t="s">
        <v>14606</v>
      </c>
      <c r="I803" t="s">
        <v>14607</v>
      </c>
      <c r="J803" t="s">
        <v>14608</v>
      </c>
      <c r="K803" t="s">
        <v>14609</v>
      </c>
      <c r="L803" t="s">
        <v>14610</v>
      </c>
      <c r="M803" t="s">
        <v>10145</v>
      </c>
      <c r="N803" t="s">
        <v>14611</v>
      </c>
      <c r="O803" t="s">
        <v>14612</v>
      </c>
    </row>
    <row r="804" spans="1:17" x14ac:dyDescent="0.3">
      <c r="A804" t="s">
        <v>3493</v>
      </c>
      <c r="B804">
        <v>51</v>
      </c>
      <c r="C804">
        <v>99117</v>
      </c>
      <c r="D804">
        <v>63</v>
      </c>
      <c r="E804" t="s">
        <v>6435</v>
      </c>
      <c r="F804">
        <v>95</v>
      </c>
      <c r="G804">
        <v>11.44047619</v>
      </c>
      <c r="H804" t="s">
        <v>14613</v>
      </c>
      <c r="I804" t="s">
        <v>14614</v>
      </c>
      <c r="J804" t="s">
        <v>14615</v>
      </c>
      <c r="K804" t="s">
        <v>14616</v>
      </c>
      <c r="L804" t="s">
        <v>14617</v>
      </c>
      <c r="M804" t="s">
        <v>14618</v>
      </c>
      <c r="N804" t="s">
        <v>14619</v>
      </c>
    </row>
    <row r="805" spans="1:17" x14ac:dyDescent="0.3">
      <c r="A805" t="s">
        <v>3103</v>
      </c>
      <c r="B805">
        <v>51</v>
      </c>
      <c r="C805">
        <v>531928</v>
      </c>
      <c r="D805">
        <v>0</v>
      </c>
      <c r="E805" t="s">
        <v>6325</v>
      </c>
      <c r="F805">
        <v>100</v>
      </c>
      <c r="G805">
        <v>3.3041666666666667</v>
      </c>
      <c r="H805" t="s">
        <v>14620</v>
      </c>
      <c r="I805" t="s">
        <v>14621</v>
      </c>
      <c r="J805" t="s">
        <v>14622</v>
      </c>
      <c r="K805" t="s">
        <v>14623</v>
      </c>
      <c r="L805" t="s">
        <v>14624</v>
      </c>
      <c r="M805" t="s">
        <v>10145</v>
      </c>
      <c r="N805" t="s">
        <v>14625</v>
      </c>
      <c r="O805" t="s">
        <v>14626</v>
      </c>
    </row>
    <row r="806" spans="1:17" x14ac:dyDescent="0.3">
      <c r="A806" t="s">
        <v>4143</v>
      </c>
      <c r="B806">
        <v>51</v>
      </c>
      <c r="C806">
        <v>99061</v>
      </c>
      <c r="D806">
        <v>122</v>
      </c>
      <c r="E806" t="s">
        <v>6157</v>
      </c>
      <c r="F806">
        <v>100</v>
      </c>
      <c r="G806">
        <v>0.12857143000000001</v>
      </c>
      <c r="H806" t="s">
        <v>14627</v>
      </c>
      <c r="I806" t="s">
        <v>14628</v>
      </c>
      <c r="J806" t="s">
        <v>14629</v>
      </c>
      <c r="K806" t="s">
        <v>14630</v>
      </c>
      <c r="L806" t="s">
        <v>14631</v>
      </c>
      <c r="M806" t="s">
        <v>14632</v>
      </c>
      <c r="N806" t="s">
        <v>14633</v>
      </c>
    </row>
    <row r="807" spans="1:17" x14ac:dyDescent="0.3">
      <c r="A807" t="s">
        <v>3765</v>
      </c>
      <c r="B807">
        <v>51</v>
      </c>
      <c r="C807">
        <v>804561</v>
      </c>
      <c r="D807">
        <v>0</v>
      </c>
      <c r="E807" t="s">
        <v>6471</v>
      </c>
      <c r="F807">
        <v>100</v>
      </c>
      <c r="G807">
        <v>2.2000000000000002</v>
      </c>
      <c r="H807" t="s">
        <v>14634</v>
      </c>
      <c r="I807" t="s">
        <v>14635</v>
      </c>
      <c r="J807" t="s">
        <v>14636</v>
      </c>
      <c r="K807" t="s">
        <v>14637</v>
      </c>
    </row>
    <row r="808" spans="1:17" x14ac:dyDescent="0.3">
      <c r="A808" t="s">
        <v>3650</v>
      </c>
      <c r="B808">
        <v>51</v>
      </c>
      <c r="C808">
        <v>808407</v>
      </c>
      <c r="D808">
        <v>0</v>
      </c>
      <c r="E808" t="s">
        <v>6446</v>
      </c>
      <c r="F808">
        <v>105</v>
      </c>
      <c r="G808">
        <v>12.783333333333333</v>
      </c>
      <c r="H808" t="s">
        <v>14638</v>
      </c>
      <c r="I808" t="s">
        <v>14639</v>
      </c>
    </row>
    <row r="809" spans="1:17" x14ac:dyDescent="0.3">
      <c r="A809" t="s">
        <v>3660</v>
      </c>
      <c r="B809">
        <v>51</v>
      </c>
      <c r="C809">
        <v>808281</v>
      </c>
      <c r="D809">
        <v>0</v>
      </c>
      <c r="E809" t="s">
        <v>6457</v>
      </c>
      <c r="F809">
        <v>105</v>
      </c>
      <c r="G809">
        <v>5.1783333333333337</v>
      </c>
      <c r="H809" t="s">
        <v>14640</v>
      </c>
      <c r="I809" t="s">
        <v>14641</v>
      </c>
      <c r="J809" t="s">
        <v>14642</v>
      </c>
      <c r="K809" t="s">
        <v>14643</v>
      </c>
      <c r="L809" t="s">
        <v>14644</v>
      </c>
      <c r="M809" t="s">
        <v>14645</v>
      </c>
      <c r="N809" t="s">
        <v>10145</v>
      </c>
      <c r="O809" t="s">
        <v>14646</v>
      </c>
      <c r="P809" t="s">
        <v>14647</v>
      </c>
      <c r="Q809" t="s">
        <v>14648</v>
      </c>
    </row>
    <row r="810" spans="1:17" x14ac:dyDescent="0.3">
      <c r="A810" t="s">
        <v>4226</v>
      </c>
      <c r="B810">
        <v>51</v>
      </c>
      <c r="C810">
        <v>520888</v>
      </c>
      <c r="D810">
        <v>0</v>
      </c>
      <c r="E810" t="s">
        <v>5096</v>
      </c>
      <c r="F810">
        <v>105</v>
      </c>
      <c r="G810">
        <v>4.3472222216666667</v>
      </c>
      <c r="H810" t="s">
        <v>14649</v>
      </c>
      <c r="I810" t="s">
        <v>14650</v>
      </c>
      <c r="J810" t="s">
        <v>14651</v>
      </c>
      <c r="K810" t="s">
        <v>14652</v>
      </c>
      <c r="L810" t="s">
        <v>14653</v>
      </c>
      <c r="M810" t="s">
        <v>14654</v>
      </c>
    </row>
    <row r="811" spans="1:17" x14ac:dyDescent="0.3">
      <c r="A811" t="s">
        <v>3006</v>
      </c>
      <c r="B811">
        <v>51</v>
      </c>
      <c r="C811">
        <v>531422</v>
      </c>
      <c r="D811">
        <v>1</v>
      </c>
      <c r="E811" t="s">
        <v>6299</v>
      </c>
      <c r="F811">
        <v>105</v>
      </c>
      <c r="G811">
        <v>18.34047619</v>
      </c>
      <c r="H811" t="s">
        <v>14655</v>
      </c>
      <c r="I811" t="s">
        <v>14656</v>
      </c>
      <c r="J811" t="s">
        <v>14657</v>
      </c>
      <c r="K811" t="s">
        <v>14658</v>
      </c>
      <c r="L811" t="s">
        <v>14659</v>
      </c>
      <c r="M811" t="s">
        <v>14660</v>
      </c>
      <c r="N811" t="s">
        <v>14661</v>
      </c>
    </row>
    <row r="812" spans="1:17" x14ac:dyDescent="0.3">
      <c r="A812" t="s">
        <v>4161</v>
      </c>
      <c r="B812">
        <v>51</v>
      </c>
      <c r="C812">
        <v>499014</v>
      </c>
      <c r="D812">
        <v>46</v>
      </c>
      <c r="E812" t="s">
        <v>14662</v>
      </c>
      <c r="F812">
        <v>106</v>
      </c>
      <c r="G812">
        <v>2.6</v>
      </c>
      <c r="H812" t="s">
        <v>14663</v>
      </c>
      <c r="I812" t="s">
        <v>14664</v>
      </c>
    </row>
    <row r="813" spans="1:17" x14ac:dyDescent="0.3">
      <c r="A813" t="s">
        <v>3656</v>
      </c>
      <c r="B813">
        <v>51</v>
      </c>
      <c r="C813">
        <v>808252</v>
      </c>
      <c r="D813">
        <v>0</v>
      </c>
      <c r="E813" t="s">
        <v>6451</v>
      </c>
      <c r="F813">
        <v>110</v>
      </c>
      <c r="G813">
        <v>5.5583333333333336</v>
      </c>
      <c r="H813" t="s">
        <v>14665</v>
      </c>
      <c r="I813" t="s">
        <v>14666</v>
      </c>
      <c r="J813" t="s">
        <v>14667</v>
      </c>
      <c r="K813" t="s">
        <v>14668</v>
      </c>
      <c r="L813" t="s">
        <v>14669</v>
      </c>
      <c r="M813" t="s">
        <v>10145</v>
      </c>
      <c r="N813" t="s">
        <v>14670</v>
      </c>
      <c r="O813" t="s">
        <v>14671</v>
      </c>
    </row>
    <row r="814" spans="1:17" x14ac:dyDescent="0.3">
      <c r="A814" t="s">
        <v>4234</v>
      </c>
      <c r="B814">
        <v>51</v>
      </c>
      <c r="C814">
        <v>521268</v>
      </c>
      <c r="D814">
        <v>0</v>
      </c>
      <c r="E814" t="s">
        <v>6195</v>
      </c>
      <c r="F814">
        <v>110</v>
      </c>
      <c r="G814">
        <v>5.1761904766666671</v>
      </c>
      <c r="H814" t="s">
        <v>14672</v>
      </c>
      <c r="I814" t="s">
        <v>14673</v>
      </c>
      <c r="J814" t="s">
        <v>14674</v>
      </c>
      <c r="K814" t="s">
        <v>14675</v>
      </c>
      <c r="L814" t="s">
        <v>14676</v>
      </c>
      <c r="M814" t="s">
        <v>14677</v>
      </c>
      <c r="N814" t="s">
        <v>14678</v>
      </c>
    </row>
    <row r="815" spans="1:17" x14ac:dyDescent="0.3">
      <c r="A815" t="s">
        <v>3276</v>
      </c>
      <c r="B815">
        <v>51</v>
      </c>
      <c r="C815">
        <v>99095</v>
      </c>
      <c r="D815">
        <v>3</v>
      </c>
      <c r="E815" t="s">
        <v>6370</v>
      </c>
      <c r="F815">
        <v>110</v>
      </c>
      <c r="G815">
        <v>2.0166666666666666</v>
      </c>
      <c r="H815" t="s">
        <v>14679</v>
      </c>
      <c r="I815" t="s">
        <v>14680</v>
      </c>
    </row>
    <row r="816" spans="1:17" x14ac:dyDescent="0.3">
      <c r="A816" t="s">
        <v>4259</v>
      </c>
      <c r="B816">
        <v>51</v>
      </c>
      <c r="C816">
        <v>522634</v>
      </c>
      <c r="D816">
        <v>0</v>
      </c>
      <c r="E816" t="s">
        <v>6197</v>
      </c>
      <c r="F816">
        <v>110</v>
      </c>
      <c r="G816">
        <v>10.166666666666666</v>
      </c>
      <c r="H816" t="s">
        <v>14681</v>
      </c>
      <c r="I816" t="s">
        <v>14682</v>
      </c>
      <c r="J816" t="s">
        <v>14683</v>
      </c>
    </row>
    <row r="817" spans="1:15" x14ac:dyDescent="0.3">
      <c r="A817" t="s">
        <v>3976</v>
      </c>
      <c r="B817">
        <v>51</v>
      </c>
      <c r="C817">
        <v>884524</v>
      </c>
      <c r="D817">
        <v>8276</v>
      </c>
      <c r="E817" t="s">
        <v>6476</v>
      </c>
      <c r="F817">
        <v>115</v>
      </c>
      <c r="G817">
        <v>4.0687499999999996</v>
      </c>
      <c r="H817" t="s">
        <v>14684</v>
      </c>
      <c r="I817" t="s">
        <v>14685</v>
      </c>
      <c r="J817" t="s">
        <v>14686</v>
      </c>
      <c r="K817" t="s">
        <v>14687</v>
      </c>
      <c r="L817" t="s">
        <v>14688</v>
      </c>
      <c r="M817" t="s">
        <v>10145</v>
      </c>
      <c r="N817" t="s">
        <v>14689</v>
      </c>
      <c r="O817" t="s">
        <v>14690</v>
      </c>
    </row>
    <row r="818" spans="1:15" x14ac:dyDescent="0.3">
      <c r="A818" t="s">
        <v>4287</v>
      </c>
      <c r="B818">
        <v>51</v>
      </c>
      <c r="C818">
        <v>99061</v>
      </c>
      <c r="D818">
        <v>137</v>
      </c>
      <c r="E818" t="s">
        <v>6217</v>
      </c>
      <c r="F818">
        <v>115</v>
      </c>
      <c r="G818">
        <v>0.13095238166666667</v>
      </c>
      <c r="H818" t="s">
        <v>14691</v>
      </c>
      <c r="I818" t="s">
        <v>14692</v>
      </c>
      <c r="J818" t="s">
        <v>14693</v>
      </c>
      <c r="K818" t="s">
        <v>14694</v>
      </c>
      <c r="L818" t="s">
        <v>14695</v>
      </c>
      <c r="M818" t="s">
        <v>14696</v>
      </c>
      <c r="N818" t="s">
        <v>14697</v>
      </c>
    </row>
    <row r="819" spans="1:15" x14ac:dyDescent="0.3">
      <c r="A819" t="s">
        <v>4163</v>
      </c>
      <c r="B819">
        <v>51</v>
      </c>
      <c r="C819">
        <v>499014</v>
      </c>
      <c r="D819">
        <v>48</v>
      </c>
      <c r="E819" t="s">
        <v>100</v>
      </c>
      <c r="F819">
        <v>117</v>
      </c>
      <c r="G819">
        <v>7.2</v>
      </c>
      <c r="H819" t="s">
        <v>14698</v>
      </c>
      <c r="I819" t="s">
        <v>14699</v>
      </c>
    </row>
    <row r="820" spans="1:15" x14ac:dyDescent="0.3">
      <c r="A820" t="s">
        <v>3223</v>
      </c>
      <c r="B820">
        <v>51</v>
      </c>
      <c r="C820">
        <v>532693</v>
      </c>
      <c r="D820">
        <v>0</v>
      </c>
      <c r="E820" t="s">
        <v>6356</v>
      </c>
      <c r="F820">
        <v>119</v>
      </c>
      <c r="G820">
        <v>7.9145833333333337</v>
      </c>
      <c r="H820" t="s">
        <v>14700</v>
      </c>
      <c r="I820" t="s">
        <v>14701</v>
      </c>
      <c r="J820" t="s">
        <v>14702</v>
      </c>
      <c r="K820" t="s">
        <v>14703</v>
      </c>
      <c r="L820" t="s">
        <v>14704</v>
      </c>
      <c r="M820" t="s">
        <v>14705</v>
      </c>
      <c r="N820" t="s">
        <v>14706</v>
      </c>
      <c r="O820" t="s">
        <v>14707</v>
      </c>
    </row>
    <row r="821" spans="1:15" x14ac:dyDescent="0.3">
      <c r="A821" t="s">
        <v>3125</v>
      </c>
      <c r="B821">
        <v>51</v>
      </c>
      <c r="C821">
        <v>532113</v>
      </c>
      <c r="D821">
        <v>0</v>
      </c>
      <c r="E821" t="s">
        <v>6335</v>
      </c>
      <c r="F821">
        <v>120</v>
      </c>
      <c r="G821">
        <v>2.7583333333333333</v>
      </c>
      <c r="H821" t="s">
        <v>14708</v>
      </c>
      <c r="I821" t="s">
        <v>14709</v>
      </c>
      <c r="J821" t="s">
        <v>14710</v>
      </c>
      <c r="K821" t="s">
        <v>14711</v>
      </c>
    </row>
    <row r="822" spans="1:15" x14ac:dyDescent="0.3">
      <c r="A822" t="s">
        <v>3659</v>
      </c>
      <c r="B822">
        <v>51</v>
      </c>
      <c r="C822">
        <v>808278</v>
      </c>
      <c r="D822">
        <v>0</v>
      </c>
      <c r="E822" t="s">
        <v>6455</v>
      </c>
      <c r="F822">
        <v>120</v>
      </c>
      <c r="G822">
        <v>5.3500000000000005</v>
      </c>
      <c r="H822" t="s">
        <v>14712</v>
      </c>
      <c r="I822" t="s">
        <v>14713</v>
      </c>
      <c r="J822" t="s">
        <v>14714</v>
      </c>
      <c r="K822" t="s">
        <v>14715</v>
      </c>
      <c r="L822" t="s">
        <v>14716</v>
      </c>
      <c r="M822" t="s">
        <v>10145</v>
      </c>
      <c r="N822" t="s">
        <v>14717</v>
      </c>
      <c r="O822" t="s">
        <v>14718</v>
      </c>
    </row>
    <row r="823" spans="1:15" x14ac:dyDescent="0.3">
      <c r="A823" t="s">
        <v>4458</v>
      </c>
      <c r="B823">
        <v>51</v>
      </c>
      <c r="C823">
        <v>99061</v>
      </c>
      <c r="D823">
        <v>124</v>
      </c>
      <c r="E823" t="s">
        <v>6253</v>
      </c>
      <c r="F823">
        <v>120</v>
      </c>
      <c r="G823">
        <v>1.9642857149999999</v>
      </c>
      <c r="H823" t="s">
        <v>14719</v>
      </c>
      <c r="I823" t="s">
        <v>14720</v>
      </c>
      <c r="J823" t="s">
        <v>14721</v>
      </c>
      <c r="K823" t="s">
        <v>14722</v>
      </c>
      <c r="L823" t="s">
        <v>14723</v>
      </c>
      <c r="M823" t="s">
        <v>14724</v>
      </c>
      <c r="N823" t="s">
        <v>14725</v>
      </c>
    </row>
    <row r="824" spans="1:15" x14ac:dyDescent="0.3">
      <c r="A824" t="s">
        <v>4472</v>
      </c>
      <c r="B824">
        <v>51</v>
      </c>
      <c r="C824">
        <v>529771</v>
      </c>
      <c r="D824">
        <v>0</v>
      </c>
      <c r="E824" t="s">
        <v>5986</v>
      </c>
      <c r="F824">
        <v>120</v>
      </c>
      <c r="G824">
        <v>9.5952380966666677</v>
      </c>
      <c r="H824" t="s">
        <v>14726</v>
      </c>
      <c r="I824" t="s">
        <v>14727</v>
      </c>
      <c r="J824" t="s">
        <v>14728</v>
      </c>
      <c r="K824" t="s">
        <v>14729</v>
      </c>
      <c r="L824" t="s">
        <v>14730</v>
      </c>
      <c r="M824" t="s">
        <v>14731</v>
      </c>
      <c r="N824" t="s">
        <v>14732</v>
      </c>
    </row>
    <row r="825" spans="1:15" x14ac:dyDescent="0.3">
      <c r="A825" t="s">
        <v>4260</v>
      </c>
      <c r="B825">
        <v>51</v>
      </c>
      <c r="C825">
        <v>99061</v>
      </c>
      <c r="D825">
        <v>131</v>
      </c>
      <c r="E825" t="s">
        <v>6201</v>
      </c>
      <c r="F825">
        <v>125</v>
      </c>
      <c r="G825">
        <v>0.1</v>
      </c>
      <c r="H825" t="s">
        <v>14733</v>
      </c>
      <c r="I825" t="s">
        <v>14734</v>
      </c>
      <c r="J825" t="s">
        <v>14735</v>
      </c>
      <c r="K825" t="s">
        <v>14736</v>
      </c>
      <c r="L825" t="s">
        <v>14737</v>
      </c>
      <c r="M825" t="s">
        <v>14738</v>
      </c>
      <c r="N825" t="s">
        <v>14739</v>
      </c>
    </row>
    <row r="826" spans="1:15" x14ac:dyDescent="0.3">
      <c r="A826" t="s">
        <v>4094</v>
      </c>
      <c r="B826">
        <v>51</v>
      </c>
      <c r="C826">
        <v>530676</v>
      </c>
      <c r="D826">
        <v>1</v>
      </c>
      <c r="E826" t="s">
        <v>6483</v>
      </c>
      <c r="F826">
        <v>125</v>
      </c>
      <c r="G826">
        <v>5.7</v>
      </c>
      <c r="H826" t="s">
        <v>14740</v>
      </c>
      <c r="I826" t="s">
        <v>14741</v>
      </c>
      <c r="J826" t="s">
        <v>14742</v>
      </c>
      <c r="K826" t="s">
        <v>14743</v>
      </c>
    </row>
    <row r="827" spans="1:15" x14ac:dyDescent="0.3">
      <c r="A827" t="s">
        <v>3141</v>
      </c>
      <c r="B827">
        <v>51</v>
      </c>
      <c r="C827">
        <v>99045</v>
      </c>
      <c r="D827">
        <v>20</v>
      </c>
      <c r="E827" t="s">
        <v>4918</v>
      </c>
      <c r="F827">
        <v>125</v>
      </c>
      <c r="G827">
        <v>3.7708333333333335</v>
      </c>
      <c r="H827" t="s">
        <v>14744</v>
      </c>
      <c r="I827" t="s">
        <v>14745</v>
      </c>
      <c r="J827" t="s">
        <v>14746</v>
      </c>
      <c r="K827" t="s">
        <v>14747</v>
      </c>
    </row>
    <row r="828" spans="1:15" x14ac:dyDescent="0.3">
      <c r="A828" t="s">
        <v>3811</v>
      </c>
      <c r="B828">
        <v>51</v>
      </c>
      <c r="C828">
        <v>804515</v>
      </c>
      <c r="D828">
        <v>0</v>
      </c>
      <c r="E828" t="s">
        <v>6473</v>
      </c>
      <c r="F828">
        <v>125</v>
      </c>
      <c r="G828">
        <v>4.8444444433333338</v>
      </c>
      <c r="H828" t="s">
        <v>14748</v>
      </c>
      <c r="I828" t="s">
        <v>14749</v>
      </c>
      <c r="J828" t="s">
        <v>14750</v>
      </c>
    </row>
    <row r="829" spans="1:15" x14ac:dyDescent="0.3">
      <c r="A829" t="s">
        <v>4188</v>
      </c>
      <c r="B829">
        <v>51</v>
      </c>
      <c r="C829">
        <v>520318</v>
      </c>
      <c r="D829">
        <v>0</v>
      </c>
      <c r="E829" t="s">
        <v>6177</v>
      </c>
      <c r="F829">
        <v>127</v>
      </c>
      <c r="G829">
        <v>6.416666666666667</v>
      </c>
      <c r="H829" t="s">
        <v>14751</v>
      </c>
      <c r="I829" t="s">
        <v>14752</v>
      </c>
    </row>
    <row r="830" spans="1:15" x14ac:dyDescent="0.3">
      <c r="A830" t="s">
        <v>4132</v>
      </c>
      <c r="B830">
        <v>51</v>
      </c>
      <c r="C830">
        <v>507991</v>
      </c>
      <c r="D830">
        <v>0</v>
      </c>
      <c r="E830" t="s">
        <v>6153</v>
      </c>
      <c r="F830">
        <v>128</v>
      </c>
      <c r="G830">
        <v>10.102083333333333</v>
      </c>
      <c r="H830" t="s">
        <v>14753</v>
      </c>
      <c r="I830" t="s">
        <v>14754</v>
      </c>
      <c r="J830" t="s">
        <v>14755</v>
      </c>
      <c r="K830" t="s">
        <v>14756</v>
      </c>
      <c r="L830" t="s">
        <v>14757</v>
      </c>
      <c r="M830" t="s">
        <v>14758</v>
      </c>
      <c r="N830" t="s">
        <v>14759</v>
      </c>
      <c r="O830" t="s">
        <v>14760</v>
      </c>
    </row>
    <row r="831" spans="1:15" x14ac:dyDescent="0.3">
      <c r="A831" t="s">
        <v>3206</v>
      </c>
      <c r="B831">
        <v>51</v>
      </c>
      <c r="C831">
        <v>532579</v>
      </c>
      <c r="D831">
        <v>0</v>
      </c>
      <c r="E831" t="s">
        <v>6352</v>
      </c>
      <c r="F831">
        <v>130</v>
      </c>
      <c r="G831">
        <v>2.9312499999999999</v>
      </c>
      <c r="H831" t="s">
        <v>14761</v>
      </c>
      <c r="I831" t="s">
        <v>14762</v>
      </c>
      <c r="J831" t="s">
        <v>14763</v>
      </c>
      <c r="K831" t="s">
        <v>14764</v>
      </c>
      <c r="L831" t="s">
        <v>14765</v>
      </c>
      <c r="M831" t="s">
        <v>14766</v>
      </c>
      <c r="N831" t="s">
        <v>14767</v>
      </c>
      <c r="O831" t="s">
        <v>14768</v>
      </c>
    </row>
    <row r="832" spans="1:15" x14ac:dyDescent="0.3">
      <c r="A832" t="s">
        <v>3038</v>
      </c>
      <c r="B832">
        <v>51</v>
      </c>
      <c r="C832">
        <v>99035</v>
      </c>
      <c r="D832">
        <v>65</v>
      </c>
      <c r="E832" t="s">
        <v>5574</v>
      </c>
      <c r="F832">
        <v>130</v>
      </c>
      <c r="G832">
        <v>9.4083333333333332</v>
      </c>
      <c r="H832" t="s">
        <v>14769</v>
      </c>
      <c r="I832" t="s">
        <v>14770</v>
      </c>
    </row>
    <row r="833" spans="1:20" x14ac:dyDescent="0.3">
      <c r="A833" t="s">
        <v>3034</v>
      </c>
      <c r="B833">
        <v>51</v>
      </c>
      <c r="C833">
        <v>99035</v>
      </c>
      <c r="D833">
        <v>50</v>
      </c>
      <c r="E833" t="s">
        <v>5483</v>
      </c>
      <c r="F833">
        <v>135</v>
      </c>
      <c r="G833">
        <v>1.5444444433333333</v>
      </c>
      <c r="H833" t="s">
        <v>11096</v>
      </c>
      <c r="I833" t="s">
        <v>14771</v>
      </c>
      <c r="J833" t="s">
        <v>14772</v>
      </c>
    </row>
    <row r="834" spans="1:20" x14ac:dyDescent="0.3">
      <c r="A834" t="s">
        <v>4285</v>
      </c>
      <c r="B834">
        <v>51</v>
      </c>
      <c r="C834">
        <v>99061</v>
      </c>
      <c r="D834">
        <v>135</v>
      </c>
      <c r="E834" t="s">
        <v>6212</v>
      </c>
      <c r="F834">
        <v>135</v>
      </c>
      <c r="G834">
        <v>5.8</v>
      </c>
      <c r="H834" t="s">
        <v>14773</v>
      </c>
      <c r="I834" t="s">
        <v>14774</v>
      </c>
      <c r="J834" t="s">
        <v>14775</v>
      </c>
      <c r="K834" t="s">
        <v>14776</v>
      </c>
      <c r="L834" t="s">
        <v>14777</v>
      </c>
      <c r="M834" t="s">
        <v>14778</v>
      </c>
      <c r="N834" t="s">
        <v>14779</v>
      </c>
    </row>
    <row r="835" spans="1:20" x14ac:dyDescent="0.3">
      <c r="A835" t="s">
        <v>4444</v>
      </c>
      <c r="B835">
        <v>51</v>
      </c>
      <c r="C835">
        <v>99051</v>
      </c>
      <c r="D835">
        <v>37</v>
      </c>
      <c r="E835" t="s">
        <v>6250</v>
      </c>
      <c r="F835">
        <v>135</v>
      </c>
      <c r="G835">
        <v>7.2095238100000003</v>
      </c>
      <c r="H835" t="s">
        <v>14780</v>
      </c>
      <c r="I835" t="s">
        <v>14781</v>
      </c>
      <c r="J835" t="s">
        <v>14782</v>
      </c>
      <c r="K835" t="s">
        <v>14783</v>
      </c>
      <c r="L835" t="s">
        <v>14784</v>
      </c>
      <c r="M835" t="s">
        <v>14785</v>
      </c>
      <c r="N835" t="s">
        <v>14786</v>
      </c>
    </row>
    <row r="836" spans="1:20" x14ac:dyDescent="0.3">
      <c r="A836" t="s">
        <v>4553</v>
      </c>
      <c r="B836">
        <v>51</v>
      </c>
      <c r="C836">
        <v>530641</v>
      </c>
      <c r="D836">
        <v>0</v>
      </c>
      <c r="E836" t="s">
        <v>6285</v>
      </c>
      <c r="F836">
        <v>140</v>
      </c>
      <c r="G836">
        <v>5.375</v>
      </c>
      <c r="H836" t="s">
        <v>14787</v>
      </c>
      <c r="I836" t="s">
        <v>14788</v>
      </c>
      <c r="J836" t="s">
        <v>14789</v>
      </c>
      <c r="K836" t="s">
        <v>14790</v>
      </c>
    </row>
    <row r="837" spans="1:20" x14ac:dyDescent="0.3">
      <c r="A837" t="s">
        <v>3669</v>
      </c>
      <c r="B837">
        <v>51</v>
      </c>
      <c r="C837">
        <v>808564</v>
      </c>
      <c r="D837">
        <v>0</v>
      </c>
      <c r="E837" t="s">
        <v>6467</v>
      </c>
      <c r="F837">
        <v>140</v>
      </c>
      <c r="G837">
        <v>2.6291666666666669</v>
      </c>
      <c r="H837" t="s">
        <v>14791</v>
      </c>
      <c r="I837" t="s">
        <v>14792</v>
      </c>
      <c r="J837" t="s">
        <v>14793</v>
      </c>
      <c r="K837" t="s">
        <v>14794</v>
      </c>
    </row>
    <row r="838" spans="1:20" x14ac:dyDescent="0.3">
      <c r="A838" t="s">
        <v>3345</v>
      </c>
      <c r="B838">
        <v>51</v>
      </c>
      <c r="C838">
        <v>532905</v>
      </c>
      <c r="D838">
        <v>0</v>
      </c>
      <c r="E838" t="s">
        <v>6393</v>
      </c>
      <c r="F838">
        <v>140</v>
      </c>
      <c r="G838">
        <v>8.5785714300000002</v>
      </c>
      <c r="H838" t="s">
        <v>14795</v>
      </c>
      <c r="I838" t="s">
        <v>14796</v>
      </c>
      <c r="J838" t="s">
        <v>14797</v>
      </c>
      <c r="K838" t="s">
        <v>14798</v>
      </c>
      <c r="L838" t="s">
        <v>14799</v>
      </c>
      <c r="M838" t="s">
        <v>14800</v>
      </c>
      <c r="N838" t="s">
        <v>14801</v>
      </c>
    </row>
    <row r="839" spans="1:20" x14ac:dyDescent="0.3">
      <c r="A839" t="s">
        <v>4180</v>
      </c>
      <c r="B839">
        <v>51</v>
      </c>
      <c r="C839">
        <v>519676</v>
      </c>
      <c r="D839">
        <v>0</v>
      </c>
      <c r="E839" t="s">
        <v>6170</v>
      </c>
      <c r="F839">
        <v>140</v>
      </c>
      <c r="G839">
        <v>5.0285714283333336</v>
      </c>
      <c r="H839" t="s">
        <v>14802</v>
      </c>
      <c r="I839" t="s">
        <v>14803</v>
      </c>
      <c r="J839" t="s">
        <v>14804</v>
      </c>
      <c r="K839" t="s">
        <v>14805</v>
      </c>
      <c r="L839" t="s">
        <v>14806</v>
      </c>
      <c r="M839" t="s">
        <v>14807</v>
      </c>
      <c r="N839" t="s">
        <v>14808</v>
      </c>
    </row>
    <row r="840" spans="1:20" x14ac:dyDescent="0.3">
      <c r="A840" t="s">
        <v>4184</v>
      </c>
      <c r="B840">
        <v>51</v>
      </c>
      <c r="C840">
        <v>519792</v>
      </c>
      <c r="D840">
        <v>0</v>
      </c>
      <c r="E840" t="s">
        <v>6173</v>
      </c>
      <c r="F840">
        <v>141</v>
      </c>
      <c r="G840">
        <v>0.13809523666666668</v>
      </c>
      <c r="H840" t="s">
        <v>14809</v>
      </c>
      <c r="I840" t="s">
        <v>14810</v>
      </c>
      <c r="J840" t="s">
        <v>14811</v>
      </c>
      <c r="K840" t="s">
        <v>14812</v>
      </c>
      <c r="L840" t="s">
        <v>14813</v>
      </c>
      <c r="M840" t="s">
        <v>14814</v>
      </c>
      <c r="N840" t="s">
        <v>14815</v>
      </c>
    </row>
    <row r="841" spans="1:20" x14ac:dyDescent="0.3">
      <c r="A841" t="s">
        <v>4186</v>
      </c>
      <c r="B841">
        <v>51</v>
      </c>
      <c r="C841">
        <v>519988</v>
      </c>
      <c r="D841">
        <v>0</v>
      </c>
      <c r="E841" t="s">
        <v>6175</v>
      </c>
      <c r="F841">
        <v>142</v>
      </c>
      <c r="G841">
        <v>9.3928571416666671</v>
      </c>
      <c r="H841" t="s">
        <v>14816</v>
      </c>
      <c r="I841" t="s">
        <v>14817</v>
      </c>
      <c r="J841" t="s">
        <v>14818</v>
      </c>
      <c r="K841" t="s">
        <v>14819</v>
      </c>
      <c r="L841" t="s">
        <v>14820</v>
      </c>
      <c r="M841" t="s">
        <v>14821</v>
      </c>
      <c r="N841" t="s">
        <v>14822</v>
      </c>
    </row>
    <row r="842" spans="1:20" x14ac:dyDescent="0.3">
      <c r="A842" t="s">
        <v>4467</v>
      </c>
      <c r="B842">
        <v>51</v>
      </c>
      <c r="C842">
        <v>529687</v>
      </c>
      <c r="D842">
        <v>0</v>
      </c>
      <c r="E842" t="s">
        <v>6259</v>
      </c>
      <c r="F842">
        <v>143</v>
      </c>
      <c r="G842">
        <v>0.123809525</v>
      </c>
      <c r="H842" t="s">
        <v>14823</v>
      </c>
      <c r="I842" t="s">
        <v>14824</v>
      </c>
      <c r="J842" t="s">
        <v>14825</v>
      </c>
      <c r="K842" t="s">
        <v>14826</v>
      </c>
      <c r="L842" t="s">
        <v>14827</v>
      </c>
      <c r="M842" t="s">
        <v>14828</v>
      </c>
      <c r="N842" t="s">
        <v>14829</v>
      </c>
    </row>
    <row r="843" spans="1:20" x14ac:dyDescent="0.3">
      <c r="A843" t="s">
        <v>4182</v>
      </c>
      <c r="B843">
        <v>51</v>
      </c>
      <c r="C843">
        <v>519711</v>
      </c>
      <c r="D843">
        <v>0</v>
      </c>
      <c r="E843" t="s">
        <v>6172</v>
      </c>
      <c r="F843">
        <v>144</v>
      </c>
      <c r="G843">
        <v>0.14523809666666668</v>
      </c>
      <c r="H843" t="s">
        <v>14830</v>
      </c>
      <c r="I843" t="s">
        <v>14831</v>
      </c>
      <c r="J843" t="s">
        <v>14832</v>
      </c>
      <c r="K843" t="s">
        <v>14833</v>
      </c>
      <c r="L843" t="s">
        <v>14834</v>
      </c>
      <c r="M843" t="s">
        <v>14835</v>
      </c>
      <c r="N843" t="s">
        <v>14836</v>
      </c>
    </row>
    <row r="844" spans="1:20" x14ac:dyDescent="0.3">
      <c r="A844" t="s">
        <v>4179</v>
      </c>
      <c r="B844">
        <v>51</v>
      </c>
      <c r="C844">
        <v>519669</v>
      </c>
      <c r="D844">
        <v>0</v>
      </c>
      <c r="E844" t="s">
        <v>6168</v>
      </c>
      <c r="F844">
        <v>145</v>
      </c>
      <c r="G844">
        <v>10.090476191666667</v>
      </c>
      <c r="H844" t="s">
        <v>14837</v>
      </c>
      <c r="I844" t="s">
        <v>14838</v>
      </c>
      <c r="J844" t="s">
        <v>14839</v>
      </c>
      <c r="K844" t="s">
        <v>14840</v>
      </c>
      <c r="L844" t="s">
        <v>14841</v>
      </c>
      <c r="M844" t="s">
        <v>14842</v>
      </c>
      <c r="N844" t="s">
        <v>14843</v>
      </c>
    </row>
    <row r="845" spans="1:20" x14ac:dyDescent="0.3">
      <c r="A845" t="s">
        <v>4457</v>
      </c>
      <c r="B845">
        <v>51</v>
      </c>
      <c r="C845">
        <v>519670</v>
      </c>
      <c r="D845">
        <v>0</v>
      </c>
      <c r="E845" t="s">
        <v>4865</v>
      </c>
      <c r="F845">
        <v>150</v>
      </c>
      <c r="G845">
        <v>0.16923076833333334</v>
      </c>
      <c r="H845" t="s">
        <v>11964</v>
      </c>
      <c r="I845" t="s">
        <v>14844</v>
      </c>
      <c r="J845" t="s">
        <v>14845</v>
      </c>
      <c r="K845" t="s">
        <v>14846</v>
      </c>
      <c r="L845" t="s">
        <v>14847</v>
      </c>
      <c r="M845" t="s">
        <v>14848</v>
      </c>
      <c r="N845" t="s">
        <v>14849</v>
      </c>
      <c r="O845" t="s">
        <v>14850</v>
      </c>
      <c r="P845" t="s">
        <v>14851</v>
      </c>
      <c r="Q845" t="s">
        <v>14852</v>
      </c>
      <c r="R845" t="s">
        <v>14853</v>
      </c>
      <c r="S845" t="s">
        <v>14854</v>
      </c>
      <c r="T845" t="s">
        <v>14855</v>
      </c>
    </row>
    <row r="846" spans="1:20" x14ac:dyDescent="0.3">
      <c r="A846" t="s">
        <v>3667</v>
      </c>
      <c r="B846">
        <v>51</v>
      </c>
      <c r="C846">
        <v>808251</v>
      </c>
      <c r="D846">
        <v>0</v>
      </c>
      <c r="E846" t="s">
        <v>6463</v>
      </c>
      <c r="F846">
        <v>150</v>
      </c>
      <c r="G846">
        <v>7.4041666666666668</v>
      </c>
      <c r="H846" t="s">
        <v>14856</v>
      </c>
      <c r="I846" t="s">
        <v>14857</v>
      </c>
      <c r="J846" t="s">
        <v>14858</v>
      </c>
      <c r="K846" t="s">
        <v>14859</v>
      </c>
    </row>
    <row r="847" spans="1:20" x14ac:dyDescent="0.3">
      <c r="A847" t="s">
        <v>4512</v>
      </c>
      <c r="B847">
        <v>51</v>
      </c>
      <c r="C847">
        <v>530306</v>
      </c>
      <c r="D847">
        <v>0</v>
      </c>
      <c r="E847" t="s">
        <v>6273</v>
      </c>
      <c r="F847">
        <v>150</v>
      </c>
      <c r="G847">
        <v>9.6</v>
      </c>
      <c r="H847" t="s">
        <v>14860</v>
      </c>
      <c r="I847" t="s">
        <v>14861</v>
      </c>
      <c r="J847" t="s">
        <v>14862</v>
      </c>
      <c r="K847" t="s">
        <v>14863</v>
      </c>
    </row>
    <row r="848" spans="1:20" x14ac:dyDescent="0.3">
      <c r="A848" t="s">
        <v>3124</v>
      </c>
      <c r="B848">
        <v>51</v>
      </c>
      <c r="C848">
        <v>532109</v>
      </c>
      <c r="D848">
        <v>0</v>
      </c>
      <c r="E848" t="s">
        <v>6333</v>
      </c>
      <c r="F848">
        <v>152</v>
      </c>
      <c r="G848">
        <v>6.4761904766666669</v>
      </c>
      <c r="H848" t="s">
        <v>14864</v>
      </c>
      <c r="I848" t="s">
        <v>14865</v>
      </c>
      <c r="J848" t="s">
        <v>14866</v>
      </c>
      <c r="K848" t="s">
        <v>14867</v>
      </c>
      <c r="L848" t="s">
        <v>14868</v>
      </c>
      <c r="M848" t="s">
        <v>14869</v>
      </c>
      <c r="N848" t="s">
        <v>14870</v>
      </c>
    </row>
    <row r="849" spans="1:22" x14ac:dyDescent="0.3">
      <c r="A849" t="s">
        <v>3179</v>
      </c>
      <c r="B849">
        <v>51</v>
      </c>
      <c r="C849">
        <v>99088</v>
      </c>
      <c r="D849">
        <v>2</v>
      </c>
      <c r="E849" t="s">
        <v>6346</v>
      </c>
      <c r="F849">
        <v>153</v>
      </c>
      <c r="G849">
        <v>9.1190476183333331</v>
      </c>
      <c r="H849" t="s">
        <v>14871</v>
      </c>
      <c r="I849" t="s">
        <v>14872</v>
      </c>
      <c r="J849" t="s">
        <v>14873</v>
      </c>
      <c r="K849" t="s">
        <v>14874</v>
      </c>
      <c r="L849" t="s">
        <v>14875</v>
      </c>
      <c r="M849" t="s">
        <v>14876</v>
      </c>
      <c r="N849" t="s">
        <v>14877</v>
      </c>
    </row>
    <row r="850" spans="1:22" x14ac:dyDescent="0.3">
      <c r="A850" t="s">
        <v>3446</v>
      </c>
      <c r="B850">
        <v>51</v>
      </c>
      <c r="C850">
        <v>533123</v>
      </c>
      <c r="D850">
        <v>0</v>
      </c>
      <c r="E850" t="s">
        <v>6421</v>
      </c>
      <c r="F850">
        <v>155</v>
      </c>
      <c r="G850">
        <v>5.1166666666666671</v>
      </c>
      <c r="H850" t="s">
        <v>14878</v>
      </c>
      <c r="I850" t="s">
        <v>14879</v>
      </c>
    </row>
    <row r="851" spans="1:22" x14ac:dyDescent="0.3">
      <c r="A851" t="s">
        <v>3485</v>
      </c>
      <c r="B851">
        <v>51</v>
      </c>
      <c r="C851">
        <v>533257</v>
      </c>
      <c r="D851">
        <v>0</v>
      </c>
      <c r="E851" t="s">
        <v>6431</v>
      </c>
      <c r="F851">
        <v>157</v>
      </c>
      <c r="G851">
        <v>3.2833333333333332</v>
      </c>
      <c r="H851" t="s">
        <v>14880</v>
      </c>
      <c r="I851" t="s">
        <v>14881</v>
      </c>
      <c r="J851" t="s">
        <v>14882</v>
      </c>
    </row>
    <row r="852" spans="1:22" x14ac:dyDescent="0.3">
      <c r="A852" t="s">
        <v>4081</v>
      </c>
      <c r="B852">
        <v>51</v>
      </c>
      <c r="C852">
        <v>528759</v>
      </c>
      <c r="D852">
        <v>2</v>
      </c>
      <c r="E852" t="s">
        <v>6479</v>
      </c>
      <c r="F852">
        <v>160</v>
      </c>
      <c r="G852">
        <v>8.8136363650000007</v>
      </c>
      <c r="H852" t="s">
        <v>14883</v>
      </c>
      <c r="I852" t="s">
        <v>14884</v>
      </c>
      <c r="J852" t="s">
        <v>14885</v>
      </c>
      <c r="K852" t="s">
        <v>14886</v>
      </c>
      <c r="L852" t="s">
        <v>14887</v>
      </c>
      <c r="M852" t="s">
        <v>14888</v>
      </c>
      <c r="N852" t="s">
        <v>14889</v>
      </c>
      <c r="O852" t="s">
        <v>14890</v>
      </c>
      <c r="P852" t="s">
        <v>14891</v>
      </c>
      <c r="Q852" t="s">
        <v>14892</v>
      </c>
      <c r="R852" t="s">
        <v>14893</v>
      </c>
    </row>
    <row r="853" spans="1:22" x14ac:dyDescent="0.3">
      <c r="A853" t="s">
        <v>3283</v>
      </c>
      <c r="B853">
        <v>51</v>
      </c>
      <c r="C853">
        <v>532851</v>
      </c>
      <c r="D853">
        <v>0</v>
      </c>
      <c r="E853" t="s">
        <v>6374</v>
      </c>
      <c r="F853">
        <v>163</v>
      </c>
      <c r="G853">
        <v>6.4750000000000005</v>
      </c>
      <c r="H853" t="s">
        <v>14894</v>
      </c>
      <c r="I853" t="s">
        <v>14895</v>
      </c>
      <c r="J853" t="s">
        <v>14896</v>
      </c>
      <c r="K853" t="s">
        <v>14897</v>
      </c>
    </row>
    <row r="854" spans="1:22" x14ac:dyDescent="0.3">
      <c r="A854" t="s">
        <v>6487</v>
      </c>
      <c r="B854">
        <v>51</v>
      </c>
      <c r="C854">
        <v>99169</v>
      </c>
      <c r="D854">
        <v>1</v>
      </c>
      <c r="E854" t="s">
        <v>5074</v>
      </c>
      <c r="F854">
        <v>165</v>
      </c>
      <c r="G854">
        <v>12.292857143333334</v>
      </c>
      <c r="H854" t="s">
        <v>14898</v>
      </c>
      <c r="I854" t="s">
        <v>14899</v>
      </c>
      <c r="J854" t="s">
        <v>14900</v>
      </c>
      <c r="K854" t="s">
        <v>14901</v>
      </c>
      <c r="L854" t="s">
        <v>14902</v>
      </c>
      <c r="M854" t="s">
        <v>14903</v>
      </c>
      <c r="N854" t="s">
        <v>14904</v>
      </c>
    </row>
    <row r="855" spans="1:22" x14ac:dyDescent="0.3">
      <c r="A855" t="s">
        <v>4505</v>
      </c>
      <c r="B855">
        <v>51</v>
      </c>
      <c r="C855">
        <v>530223</v>
      </c>
      <c r="D855">
        <v>0</v>
      </c>
      <c r="E855" t="s">
        <v>14905</v>
      </c>
      <c r="F855">
        <v>167</v>
      </c>
      <c r="G855">
        <v>0.7222222233333333</v>
      </c>
      <c r="H855" t="s">
        <v>14906</v>
      </c>
      <c r="I855" t="s">
        <v>14907</v>
      </c>
      <c r="J855" t="s">
        <v>14908</v>
      </c>
    </row>
    <row r="856" spans="1:22" x14ac:dyDescent="0.3">
      <c r="A856" t="s">
        <v>3334</v>
      </c>
      <c r="B856">
        <v>51</v>
      </c>
      <c r="C856">
        <v>99097</v>
      </c>
      <c r="D856">
        <v>57</v>
      </c>
      <c r="E856" t="s">
        <v>6391</v>
      </c>
      <c r="F856">
        <v>168</v>
      </c>
      <c r="G856">
        <v>11.058333333333334</v>
      </c>
      <c r="H856" t="s">
        <v>14909</v>
      </c>
      <c r="I856" t="s">
        <v>14910</v>
      </c>
      <c r="J856" t="s">
        <v>14911</v>
      </c>
      <c r="K856" t="s">
        <v>14912</v>
      </c>
      <c r="L856" t="s">
        <v>14913</v>
      </c>
      <c r="M856" t="s">
        <v>14914</v>
      </c>
      <c r="N856" t="s">
        <v>14915</v>
      </c>
      <c r="O856" t="s">
        <v>14916</v>
      </c>
    </row>
    <row r="857" spans="1:22" x14ac:dyDescent="0.3">
      <c r="A857" t="s">
        <v>4536</v>
      </c>
      <c r="B857">
        <v>51</v>
      </c>
      <c r="C857">
        <v>99051</v>
      </c>
      <c r="D857">
        <v>38</v>
      </c>
      <c r="E857" t="s">
        <v>6277</v>
      </c>
      <c r="F857">
        <v>170</v>
      </c>
      <c r="G857">
        <v>7.2770833333333336</v>
      </c>
      <c r="H857" t="s">
        <v>14917</v>
      </c>
      <c r="I857" t="s">
        <v>14918</v>
      </c>
      <c r="J857" t="s">
        <v>14919</v>
      </c>
      <c r="K857" t="s">
        <v>14920</v>
      </c>
      <c r="L857" t="s">
        <v>14921</v>
      </c>
      <c r="M857" t="s">
        <v>14922</v>
      </c>
      <c r="N857" t="s">
        <v>14923</v>
      </c>
      <c r="O857" t="s">
        <v>14924</v>
      </c>
    </row>
    <row r="858" spans="1:22" x14ac:dyDescent="0.3">
      <c r="A858" t="s">
        <v>4166</v>
      </c>
      <c r="B858">
        <v>51</v>
      </c>
      <c r="C858">
        <v>99061</v>
      </c>
      <c r="D858">
        <v>295</v>
      </c>
      <c r="E858" t="s">
        <v>14925</v>
      </c>
      <c r="F858">
        <v>170</v>
      </c>
      <c r="G858">
        <v>9.7238095250000001</v>
      </c>
      <c r="H858" t="s">
        <v>14926</v>
      </c>
      <c r="I858" t="s">
        <v>14927</v>
      </c>
      <c r="J858" t="s">
        <v>14928</v>
      </c>
      <c r="K858" t="s">
        <v>14929</v>
      </c>
      <c r="L858" t="s">
        <v>14930</v>
      </c>
      <c r="M858" t="s">
        <v>14931</v>
      </c>
      <c r="N858" t="s">
        <v>14932</v>
      </c>
    </row>
    <row r="859" spans="1:22" x14ac:dyDescent="0.3">
      <c r="A859" t="s">
        <v>3011</v>
      </c>
      <c r="B859">
        <v>51</v>
      </c>
      <c r="C859">
        <v>531482</v>
      </c>
      <c r="D859">
        <v>0</v>
      </c>
      <c r="E859" t="s">
        <v>6301</v>
      </c>
      <c r="F859">
        <v>175</v>
      </c>
      <c r="G859">
        <v>28.747916666666669</v>
      </c>
      <c r="H859" t="s">
        <v>14933</v>
      </c>
      <c r="I859" t="s">
        <v>14934</v>
      </c>
      <c r="J859" t="s">
        <v>14935</v>
      </c>
      <c r="K859" t="s">
        <v>14936</v>
      </c>
      <c r="L859" t="s">
        <v>14937</v>
      </c>
      <c r="M859" t="s">
        <v>14938</v>
      </c>
      <c r="N859" t="s">
        <v>14939</v>
      </c>
      <c r="O859" t="s">
        <v>14940</v>
      </c>
    </row>
    <row r="860" spans="1:22" x14ac:dyDescent="0.3">
      <c r="A860" t="s">
        <v>3207</v>
      </c>
      <c r="B860">
        <v>51</v>
      </c>
      <c r="C860">
        <v>532586</v>
      </c>
      <c r="D860">
        <v>0</v>
      </c>
      <c r="E860" t="s">
        <v>6354</v>
      </c>
      <c r="F860">
        <v>175</v>
      </c>
      <c r="G860">
        <v>7.7312500000000002</v>
      </c>
      <c r="H860" t="s">
        <v>14941</v>
      </c>
      <c r="I860" t="s">
        <v>14942</v>
      </c>
      <c r="J860" t="s">
        <v>14943</v>
      </c>
      <c r="K860" t="s">
        <v>14944</v>
      </c>
      <c r="L860" t="s">
        <v>14945</v>
      </c>
      <c r="M860" t="s">
        <v>14946</v>
      </c>
      <c r="N860" t="s">
        <v>14947</v>
      </c>
      <c r="O860" t="s">
        <v>14948</v>
      </c>
    </row>
    <row r="861" spans="1:22" x14ac:dyDescent="0.3">
      <c r="A861" t="s">
        <v>4457</v>
      </c>
      <c r="B861">
        <v>51</v>
      </c>
      <c r="C861">
        <v>519670</v>
      </c>
      <c r="D861">
        <v>0</v>
      </c>
      <c r="E861" t="s">
        <v>4865</v>
      </c>
      <c r="F861">
        <v>200</v>
      </c>
      <c r="G861">
        <v>2.8966666666666669</v>
      </c>
      <c r="H861" t="s">
        <v>11953</v>
      </c>
      <c r="I861" t="s">
        <v>14949</v>
      </c>
      <c r="J861" t="s">
        <v>14950</v>
      </c>
      <c r="K861" t="s">
        <v>14951</v>
      </c>
      <c r="L861" t="s">
        <v>14952</v>
      </c>
      <c r="M861" t="s">
        <v>14953</v>
      </c>
      <c r="N861" t="s">
        <v>14954</v>
      </c>
      <c r="O861" t="s">
        <v>14955</v>
      </c>
      <c r="P861" t="s">
        <v>14956</v>
      </c>
      <c r="Q861" t="s">
        <v>14957</v>
      </c>
      <c r="R861" t="s">
        <v>14958</v>
      </c>
      <c r="S861" t="s">
        <v>14959</v>
      </c>
      <c r="T861" t="s">
        <v>14960</v>
      </c>
      <c r="U861" t="s">
        <v>14961</v>
      </c>
      <c r="V861" t="s">
        <v>14962</v>
      </c>
    </row>
    <row r="862" spans="1:22" x14ac:dyDescent="0.3">
      <c r="A862" t="s">
        <v>4226</v>
      </c>
      <c r="B862">
        <v>51</v>
      </c>
      <c r="C862">
        <v>520888</v>
      </c>
      <c r="D862">
        <v>0</v>
      </c>
      <c r="E862" t="s">
        <v>5096</v>
      </c>
      <c r="F862">
        <v>280</v>
      </c>
      <c r="G862">
        <v>4.604166666666667</v>
      </c>
      <c r="H862" t="s">
        <v>14963</v>
      </c>
      <c r="I862" t="s">
        <v>14964</v>
      </c>
      <c r="J862" t="s">
        <v>14965</v>
      </c>
      <c r="K862" t="s">
        <v>14966</v>
      </c>
      <c r="L862" t="s">
        <v>14967</v>
      </c>
      <c r="M862" t="s">
        <v>14968</v>
      </c>
      <c r="N862" t="s">
        <v>14969</v>
      </c>
      <c r="O862" t="s">
        <v>14970</v>
      </c>
    </row>
    <row r="863" spans="1:22" x14ac:dyDescent="0.3">
      <c r="A863" t="s">
        <v>3134</v>
      </c>
      <c r="B863">
        <v>51</v>
      </c>
      <c r="C863">
        <v>532156</v>
      </c>
      <c r="D863">
        <v>0</v>
      </c>
      <c r="E863" t="s">
        <v>6338</v>
      </c>
      <c r="F863">
        <v>500</v>
      </c>
      <c r="G863">
        <v>12.561111110000001</v>
      </c>
      <c r="H863" t="s">
        <v>14971</v>
      </c>
      <c r="I863" t="s">
        <v>14972</v>
      </c>
      <c r="J863" t="s">
        <v>14973</v>
      </c>
    </row>
    <row r="864" spans="1:22" x14ac:dyDescent="0.3">
      <c r="A864" t="s">
        <v>3086</v>
      </c>
      <c r="B864">
        <v>52</v>
      </c>
      <c r="C864">
        <v>531819</v>
      </c>
      <c r="D864">
        <v>0</v>
      </c>
      <c r="E864" t="s">
        <v>6395</v>
      </c>
      <c r="F864">
        <v>1</v>
      </c>
      <c r="G864">
        <v>7.4999999999999997E-2</v>
      </c>
      <c r="H864" t="s">
        <v>14974</v>
      </c>
      <c r="I864" t="s">
        <v>14975</v>
      </c>
    </row>
    <row r="865" spans="1:14" x14ac:dyDescent="0.3">
      <c r="A865" t="s">
        <v>3459</v>
      </c>
      <c r="B865">
        <v>52</v>
      </c>
      <c r="C865">
        <v>99035</v>
      </c>
      <c r="D865">
        <v>92</v>
      </c>
      <c r="E865" t="s">
        <v>5243</v>
      </c>
      <c r="F865">
        <v>1</v>
      </c>
      <c r="G865">
        <v>0</v>
      </c>
      <c r="H865" t="s">
        <v>11096</v>
      </c>
    </row>
    <row r="866" spans="1:14" x14ac:dyDescent="0.3">
      <c r="A866" t="s">
        <v>4418</v>
      </c>
      <c r="B866">
        <v>52</v>
      </c>
      <c r="C866">
        <v>27828</v>
      </c>
      <c r="D866">
        <v>7</v>
      </c>
      <c r="E866" t="s">
        <v>6589</v>
      </c>
      <c r="F866">
        <v>1</v>
      </c>
      <c r="G866">
        <v>0</v>
      </c>
      <c r="H866" t="s">
        <v>12599</v>
      </c>
    </row>
    <row r="867" spans="1:14" x14ac:dyDescent="0.3">
      <c r="A867" t="s">
        <v>4175</v>
      </c>
      <c r="B867">
        <v>52</v>
      </c>
      <c r="C867">
        <v>518724</v>
      </c>
      <c r="D867">
        <v>0</v>
      </c>
      <c r="E867" t="s">
        <v>6757</v>
      </c>
      <c r="F867">
        <v>1</v>
      </c>
      <c r="G867">
        <v>0.1</v>
      </c>
      <c r="H867" t="s">
        <v>14976</v>
      </c>
    </row>
    <row r="868" spans="1:14" x14ac:dyDescent="0.3">
      <c r="A868" t="s">
        <v>3524</v>
      </c>
      <c r="B868">
        <v>52</v>
      </c>
      <c r="C868">
        <v>533376</v>
      </c>
      <c r="D868">
        <v>0</v>
      </c>
      <c r="E868" t="s">
        <v>6631</v>
      </c>
      <c r="F868">
        <v>1</v>
      </c>
      <c r="G868">
        <v>1.5690476183333333</v>
      </c>
      <c r="H868" t="s">
        <v>14977</v>
      </c>
      <c r="I868" t="s">
        <v>14978</v>
      </c>
      <c r="J868" t="s">
        <v>14979</v>
      </c>
      <c r="K868" t="s">
        <v>14980</v>
      </c>
      <c r="L868" t="s">
        <v>14981</v>
      </c>
      <c r="M868" t="s">
        <v>14982</v>
      </c>
      <c r="N868" t="s">
        <v>14983</v>
      </c>
    </row>
    <row r="869" spans="1:14" x14ac:dyDescent="0.3">
      <c r="A869" t="s">
        <v>3482</v>
      </c>
      <c r="B869">
        <v>52</v>
      </c>
      <c r="C869">
        <v>530651</v>
      </c>
      <c r="D869">
        <v>2</v>
      </c>
      <c r="E869" t="s">
        <v>6605</v>
      </c>
      <c r="F869">
        <v>1</v>
      </c>
      <c r="G869">
        <v>6.1595238100000005</v>
      </c>
      <c r="H869" t="s">
        <v>14984</v>
      </c>
      <c r="I869" t="s">
        <v>14985</v>
      </c>
      <c r="J869" t="s">
        <v>14986</v>
      </c>
      <c r="K869" t="s">
        <v>14987</v>
      </c>
      <c r="L869" t="s">
        <v>14988</v>
      </c>
      <c r="M869" t="s">
        <v>14989</v>
      </c>
      <c r="N869" t="s">
        <v>14990</v>
      </c>
    </row>
    <row r="870" spans="1:14" x14ac:dyDescent="0.3">
      <c r="A870" t="s">
        <v>4095</v>
      </c>
      <c r="B870">
        <v>52</v>
      </c>
      <c r="C870">
        <v>533498</v>
      </c>
      <c r="D870">
        <v>0</v>
      </c>
      <c r="E870" t="s">
        <v>6633</v>
      </c>
      <c r="F870">
        <v>1</v>
      </c>
      <c r="G870">
        <v>4.2791666666666668</v>
      </c>
      <c r="H870" t="s">
        <v>14991</v>
      </c>
      <c r="I870" t="s">
        <v>14992</v>
      </c>
      <c r="J870" t="s">
        <v>14993</v>
      </c>
      <c r="K870" t="s">
        <v>14994</v>
      </c>
    </row>
    <row r="871" spans="1:14" x14ac:dyDescent="0.3">
      <c r="A871" t="s">
        <v>3228</v>
      </c>
      <c r="B871">
        <v>52</v>
      </c>
      <c r="C871">
        <v>532738</v>
      </c>
      <c r="D871">
        <v>0</v>
      </c>
      <c r="E871" t="s">
        <v>6573</v>
      </c>
      <c r="F871">
        <v>1</v>
      </c>
      <c r="G871">
        <v>0.1</v>
      </c>
      <c r="H871" t="s">
        <v>14995</v>
      </c>
    </row>
    <row r="872" spans="1:14" x14ac:dyDescent="0.3">
      <c r="A872" t="s">
        <v>4100</v>
      </c>
      <c r="B872">
        <v>52</v>
      </c>
      <c r="C872">
        <v>533530</v>
      </c>
      <c r="D872">
        <v>0</v>
      </c>
      <c r="E872" t="s">
        <v>6585</v>
      </c>
      <c r="F872">
        <v>1</v>
      </c>
      <c r="G872">
        <v>4.4777777783333335</v>
      </c>
      <c r="H872" t="s">
        <v>14996</v>
      </c>
      <c r="I872" t="s">
        <v>14997</v>
      </c>
      <c r="J872" t="s">
        <v>14998</v>
      </c>
    </row>
    <row r="873" spans="1:14" x14ac:dyDescent="0.3">
      <c r="A873" t="s">
        <v>3489</v>
      </c>
      <c r="B873">
        <v>52</v>
      </c>
      <c r="C873">
        <v>533280</v>
      </c>
      <c r="D873">
        <v>0</v>
      </c>
      <c r="E873" t="s">
        <v>6789</v>
      </c>
      <c r="F873">
        <v>1</v>
      </c>
      <c r="G873">
        <v>0.53333333333333333</v>
      </c>
      <c r="H873" t="s">
        <v>14999</v>
      </c>
      <c r="I873" t="s">
        <v>15000</v>
      </c>
      <c r="J873" t="s">
        <v>15001</v>
      </c>
    </row>
    <row r="874" spans="1:14" x14ac:dyDescent="0.3">
      <c r="A874" t="s">
        <v>3132</v>
      </c>
      <c r="B874">
        <v>52</v>
      </c>
      <c r="C874">
        <v>522456</v>
      </c>
      <c r="D874">
        <v>2</v>
      </c>
      <c r="E874" t="s">
        <v>6721</v>
      </c>
      <c r="F874">
        <v>1</v>
      </c>
      <c r="G874">
        <v>9.9500000000000011</v>
      </c>
      <c r="H874" t="s">
        <v>15002</v>
      </c>
    </row>
    <row r="875" spans="1:14" x14ac:dyDescent="0.3">
      <c r="A875" t="s">
        <v>3269</v>
      </c>
      <c r="B875">
        <v>52</v>
      </c>
      <c r="C875">
        <v>99033</v>
      </c>
      <c r="D875">
        <v>227</v>
      </c>
      <c r="E875" t="s">
        <v>6736</v>
      </c>
      <c r="F875">
        <v>1</v>
      </c>
      <c r="G875">
        <v>2.3000000000000003</v>
      </c>
      <c r="H875" t="s">
        <v>15003</v>
      </c>
      <c r="I875" t="s">
        <v>15004</v>
      </c>
      <c r="J875" t="s">
        <v>15005</v>
      </c>
      <c r="K875" t="s">
        <v>15006</v>
      </c>
    </row>
    <row r="876" spans="1:14" x14ac:dyDescent="0.3">
      <c r="A876" t="s">
        <v>4264</v>
      </c>
      <c r="B876">
        <v>52</v>
      </c>
      <c r="C876">
        <v>523413</v>
      </c>
      <c r="D876">
        <v>0</v>
      </c>
      <c r="E876" t="s">
        <v>6760</v>
      </c>
      <c r="F876">
        <v>1</v>
      </c>
      <c r="G876">
        <v>0.05</v>
      </c>
      <c r="H876" t="s">
        <v>15007</v>
      </c>
    </row>
    <row r="877" spans="1:14" x14ac:dyDescent="0.3">
      <c r="A877" t="s">
        <v>4265</v>
      </c>
      <c r="B877">
        <v>52</v>
      </c>
      <c r="C877">
        <v>523413</v>
      </c>
      <c r="D877">
        <v>6</v>
      </c>
      <c r="E877" t="s">
        <v>6762</v>
      </c>
      <c r="F877">
        <v>1</v>
      </c>
      <c r="G877">
        <v>0.05</v>
      </c>
      <c r="H877" t="s">
        <v>15008</v>
      </c>
    </row>
    <row r="878" spans="1:14" x14ac:dyDescent="0.3">
      <c r="A878" t="s">
        <v>4266</v>
      </c>
      <c r="B878">
        <v>52</v>
      </c>
      <c r="C878">
        <v>523413</v>
      </c>
      <c r="D878">
        <v>7</v>
      </c>
      <c r="E878" t="s">
        <v>6764</v>
      </c>
      <c r="F878">
        <v>1</v>
      </c>
      <c r="G878">
        <v>0.05</v>
      </c>
      <c r="H878" t="s">
        <v>15009</v>
      </c>
    </row>
    <row r="879" spans="1:14" x14ac:dyDescent="0.3">
      <c r="A879" t="s">
        <v>3519</v>
      </c>
      <c r="B879">
        <v>52</v>
      </c>
      <c r="C879">
        <v>523413</v>
      </c>
      <c r="D879">
        <v>18</v>
      </c>
      <c r="E879" t="s">
        <v>6766</v>
      </c>
      <c r="F879">
        <v>1</v>
      </c>
      <c r="G879">
        <v>0.05</v>
      </c>
      <c r="H879" t="s">
        <v>15010</v>
      </c>
    </row>
    <row r="880" spans="1:14" x14ac:dyDescent="0.3">
      <c r="A880" t="s">
        <v>4288</v>
      </c>
      <c r="B880">
        <v>52</v>
      </c>
      <c r="C880">
        <v>526003</v>
      </c>
      <c r="D880">
        <v>0</v>
      </c>
      <c r="E880" t="s">
        <v>6767</v>
      </c>
      <c r="F880">
        <v>1</v>
      </c>
      <c r="G880">
        <v>6.6666666666666666E-2</v>
      </c>
      <c r="H880" t="s">
        <v>15011</v>
      </c>
    </row>
    <row r="881" spans="1:20" x14ac:dyDescent="0.3">
      <c r="A881" t="s">
        <v>3286</v>
      </c>
      <c r="B881">
        <v>52</v>
      </c>
      <c r="C881">
        <v>99161</v>
      </c>
      <c r="D881">
        <v>65</v>
      </c>
      <c r="E881" t="s">
        <v>6537</v>
      </c>
      <c r="F881">
        <v>1</v>
      </c>
      <c r="G881">
        <v>0.3</v>
      </c>
      <c r="H881" t="s">
        <v>15012</v>
      </c>
    </row>
    <row r="882" spans="1:20" x14ac:dyDescent="0.3">
      <c r="A882" t="s">
        <v>3398</v>
      </c>
      <c r="B882">
        <v>52</v>
      </c>
      <c r="C882">
        <v>533087</v>
      </c>
      <c r="D882">
        <v>0</v>
      </c>
      <c r="E882" t="s">
        <v>6577</v>
      </c>
      <c r="F882">
        <v>1</v>
      </c>
      <c r="G882">
        <v>0.2</v>
      </c>
      <c r="H882" t="s">
        <v>15013</v>
      </c>
    </row>
    <row r="883" spans="1:20" x14ac:dyDescent="0.3">
      <c r="A883" t="s">
        <v>3214</v>
      </c>
      <c r="B883">
        <v>52</v>
      </c>
      <c r="C883">
        <v>27828</v>
      </c>
      <c r="D883">
        <v>6</v>
      </c>
      <c r="E883" t="s">
        <v>6636</v>
      </c>
      <c r="F883">
        <v>1</v>
      </c>
      <c r="G883">
        <v>0.13333333333333333</v>
      </c>
      <c r="H883" t="s">
        <v>15014</v>
      </c>
    </row>
    <row r="884" spans="1:20" x14ac:dyDescent="0.3">
      <c r="A884" t="s">
        <v>4111</v>
      </c>
      <c r="B884">
        <v>52</v>
      </c>
      <c r="C884">
        <v>533591</v>
      </c>
      <c r="D884">
        <v>0</v>
      </c>
      <c r="E884" t="s">
        <v>6635</v>
      </c>
      <c r="F884">
        <v>1</v>
      </c>
      <c r="G884">
        <v>2.9666666666666668</v>
      </c>
      <c r="H884" t="s">
        <v>15015</v>
      </c>
    </row>
    <row r="885" spans="1:20" x14ac:dyDescent="0.3">
      <c r="A885" t="s">
        <v>6505</v>
      </c>
      <c r="B885">
        <v>52</v>
      </c>
      <c r="C885">
        <v>99033</v>
      </c>
      <c r="D885">
        <v>313</v>
      </c>
      <c r="E885" t="s">
        <v>6506</v>
      </c>
      <c r="F885">
        <v>1</v>
      </c>
      <c r="G885">
        <v>4.0999999999999996</v>
      </c>
      <c r="H885" t="s">
        <v>15016</v>
      </c>
      <c r="I885" t="s">
        <v>15017</v>
      </c>
      <c r="J885" t="s">
        <v>15018</v>
      </c>
    </row>
    <row r="886" spans="1:20" x14ac:dyDescent="0.3">
      <c r="A886" t="s">
        <v>3080</v>
      </c>
      <c r="B886">
        <v>52</v>
      </c>
      <c r="C886">
        <v>530965</v>
      </c>
      <c r="D886">
        <v>1</v>
      </c>
      <c r="E886" t="s">
        <v>6560</v>
      </c>
      <c r="F886">
        <v>1</v>
      </c>
      <c r="G886">
        <v>2.8333333333333335</v>
      </c>
      <c r="H886" t="s">
        <v>15019</v>
      </c>
    </row>
    <row r="887" spans="1:20" x14ac:dyDescent="0.3">
      <c r="A887" t="s">
        <v>4581</v>
      </c>
      <c r="B887">
        <v>52</v>
      </c>
      <c r="C887">
        <v>530965</v>
      </c>
      <c r="D887">
        <v>0</v>
      </c>
      <c r="E887" t="s">
        <v>6558</v>
      </c>
      <c r="F887">
        <v>1</v>
      </c>
      <c r="G887">
        <v>0.1</v>
      </c>
      <c r="H887" t="s">
        <v>15020</v>
      </c>
    </row>
    <row r="888" spans="1:20" x14ac:dyDescent="0.3">
      <c r="A888" t="s">
        <v>6695</v>
      </c>
      <c r="B888">
        <v>52</v>
      </c>
      <c r="C888">
        <v>533639</v>
      </c>
      <c r="D888">
        <v>0</v>
      </c>
      <c r="E888" t="s">
        <v>6696</v>
      </c>
      <c r="F888">
        <v>1</v>
      </c>
      <c r="G888">
        <v>4.9000000000000004</v>
      </c>
      <c r="H888" t="s">
        <v>15021</v>
      </c>
      <c r="I888" t="s">
        <v>15022</v>
      </c>
      <c r="J888" t="s">
        <v>15023</v>
      </c>
      <c r="K888" t="s">
        <v>15024</v>
      </c>
      <c r="L888" t="s">
        <v>15025</v>
      </c>
    </row>
    <row r="889" spans="1:20" x14ac:dyDescent="0.3">
      <c r="A889" t="s">
        <v>3025</v>
      </c>
      <c r="B889">
        <v>52</v>
      </c>
      <c r="C889">
        <v>531588</v>
      </c>
      <c r="D889">
        <v>0</v>
      </c>
      <c r="E889" t="s">
        <v>6780</v>
      </c>
      <c r="F889">
        <v>5</v>
      </c>
      <c r="G889">
        <v>2.9384615383333332</v>
      </c>
      <c r="H889" t="s">
        <v>11979</v>
      </c>
      <c r="I889" t="s">
        <v>11979</v>
      </c>
      <c r="J889" t="s">
        <v>15026</v>
      </c>
      <c r="K889" t="s">
        <v>15027</v>
      </c>
      <c r="L889" t="s">
        <v>15028</v>
      </c>
      <c r="M889" t="s">
        <v>15029</v>
      </c>
      <c r="N889" t="s">
        <v>15030</v>
      </c>
      <c r="O889" t="s">
        <v>15031</v>
      </c>
      <c r="P889" t="s">
        <v>15032</v>
      </c>
      <c r="Q889" t="s">
        <v>15033</v>
      </c>
      <c r="R889" t="s">
        <v>15034</v>
      </c>
      <c r="S889" t="s">
        <v>15035</v>
      </c>
      <c r="T889" t="s">
        <v>15036</v>
      </c>
    </row>
    <row r="890" spans="1:20" x14ac:dyDescent="0.3">
      <c r="A890" t="s">
        <v>3132</v>
      </c>
      <c r="B890">
        <v>52</v>
      </c>
      <c r="C890">
        <v>522456</v>
      </c>
      <c r="D890">
        <v>2</v>
      </c>
      <c r="E890" t="s">
        <v>6721</v>
      </c>
      <c r="F890">
        <v>5</v>
      </c>
      <c r="G890">
        <v>16.531666666666666</v>
      </c>
      <c r="H890" t="s">
        <v>15037</v>
      </c>
      <c r="I890" t="s">
        <v>15038</v>
      </c>
      <c r="J890" t="s">
        <v>15039</v>
      </c>
      <c r="K890" t="s">
        <v>15040</v>
      </c>
      <c r="L890" t="s">
        <v>15041</v>
      </c>
      <c r="M890" t="s">
        <v>15042</v>
      </c>
      <c r="N890" t="s">
        <v>10145</v>
      </c>
      <c r="O890" t="s">
        <v>10145</v>
      </c>
      <c r="P890" t="s">
        <v>15043</v>
      </c>
      <c r="Q890" t="s">
        <v>15044</v>
      </c>
    </row>
    <row r="891" spans="1:20" x14ac:dyDescent="0.3">
      <c r="A891" t="s">
        <v>3079</v>
      </c>
      <c r="B891">
        <v>52</v>
      </c>
      <c r="C891">
        <v>530307</v>
      </c>
      <c r="D891">
        <v>1</v>
      </c>
      <c r="E891" t="s">
        <v>6601</v>
      </c>
      <c r="F891">
        <v>5</v>
      </c>
      <c r="G891">
        <v>3.3166666666666669</v>
      </c>
      <c r="H891" t="s">
        <v>15045</v>
      </c>
      <c r="I891" t="s">
        <v>15046</v>
      </c>
      <c r="J891" t="s">
        <v>15047</v>
      </c>
      <c r="K891" t="s">
        <v>15048</v>
      </c>
      <c r="L891" t="s">
        <v>15049</v>
      </c>
      <c r="M891" t="s">
        <v>15050</v>
      </c>
      <c r="N891" t="s">
        <v>15051</v>
      </c>
    </row>
    <row r="892" spans="1:20" x14ac:dyDescent="0.3">
      <c r="A892" t="s">
        <v>4175</v>
      </c>
      <c r="B892">
        <v>52</v>
      </c>
      <c r="C892">
        <v>518724</v>
      </c>
      <c r="D892">
        <v>0</v>
      </c>
      <c r="E892" t="s">
        <v>6757</v>
      </c>
      <c r="F892">
        <v>10</v>
      </c>
      <c r="G892">
        <v>5.2809523816666664</v>
      </c>
      <c r="H892" t="s">
        <v>15052</v>
      </c>
      <c r="I892" t="s">
        <v>15053</v>
      </c>
      <c r="J892" t="s">
        <v>15054</v>
      </c>
      <c r="K892" t="s">
        <v>15055</v>
      </c>
      <c r="L892" t="s">
        <v>15056</v>
      </c>
      <c r="M892" t="s">
        <v>15057</v>
      </c>
      <c r="N892" t="s">
        <v>15058</v>
      </c>
    </row>
    <row r="893" spans="1:20" x14ac:dyDescent="0.3">
      <c r="A893" t="s">
        <v>4451</v>
      </c>
      <c r="B893">
        <v>52</v>
      </c>
      <c r="C893">
        <v>599000</v>
      </c>
      <c r="D893">
        <v>5</v>
      </c>
      <c r="E893" t="s">
        <v>4763</v>
      </c>
      <c r="F893">
        <v>10</v>
      </c>
      <c r="G893">
        <v>4.3309523816666671</v>
      </c>
      <c r="H893" t="s">
        <v>15059</v>
      </c>
      <c r="I893" t="s">
        <v>15060</v>
      </c>
      <c r="J893" t="s">
        <v>15061</v>
      </c>
      <c r="K893" t="s">
        <v>15062</v>
      </c>
      <c r="L893" t="s">
        <v>15063</v>
      </c>
      <c r="M893" t="s">
        <v>15064</v>
      </c>
      <c r="N893" t="s">
        <v>15065</v>
      </c>
    </row>
    <row r="894" spans="1:20" x14ac:dyDescent="0.3">
      <c r="A894" t="s">
        <v>3157</v>
      </c>
      <c r="B894">
        <v>52</v>
      </c>
      <c r="C894">
        <v>532294</v>
      </c>
      <c r="D894">
        <v>0</v>
      </c>
      <c r="E894" t="s">
        <v>6627</v>
      </c>
      <c r="F894">
        <v>10</v>
      </c>
      <c r="G894">
        <v>6.8071428583333331</v>
      </c>
      <c r="H894" t="s">
        <v>15066</v>
      </c>
      <c r="I894" t="s">
        <v>15067</v>
      </c>
      <c r="J894" t="s">
        <v>15068</v>
      </c>
      <c r="K894" t="s">
        <v>15069</v>
      </c>
      <c r="L894" t="s">
        <v>15070</v>
      </c>
      <c r="M894" t="s">
        <v>15071</v>
      </c>
      <c r="N894" t="s">
        <v>15072</v>
      </c>
    </row>
    <row r="895" spans="1:20" x14ac:dyDescent="0.3">
      <c r="A895" t="s">
        <v>3024</v>
      </c>
      <c r="B895">
        <v>52</v>
      </c>
      <c r="C895">
        <v>531574</v>
      </c>
      <c r="D895">
        <v>0</v>
      </c>
      <c r="E895" t="s">
        <v>6563</v>
      </c>
      <c r="F895">
        <v>12</v>
      </c>
      <c r="G895">
        <v>4.2642857133333338</v>
      </c>
      <c r="H895" t="s">
        <v>15073</v>
      </c>
      <c r="I895" t="s">
        <v>15074</v>
      </c>
      <c r="J895" t="s">
        <v>15075</v>
      </c>
      <c r="K895" t="s">
        <v>15076</v>
      </c>
      <c r="L895" t="s">
        <v>15077</v>
      </c>
      <c r="M895" t="s">
        <v>15078</v>
      </c>
      <c r="N895" t="s">
        <v>15079</v>
      </c>
    </row>
    <row r="896" spans="1:20" x14ac:dyDescent="0.3">
      <c r="A896" t="s">
        <v>4407</v>
      </c>
      <c r="B896">
        <v>52</v>
      </c>
      <c r="C896">
        <v>99059</v>
      </c>
      <c r="D896">
        <v>1</v>
      </c>
      <c r="E896" t="s">
        <v>6705</v>
      </c>
      <c r="F896">
        <v>15</v>
      </c>
      <c r="G896">
        <v>7.7</v>
      </c>
      <c r="H896" t="s">
        <v>15080</v>
      </c>
      <c r="I896" t="s">
        <v>15081</v>
      </c>
      <c r="J896" t="s">
        <v>15082</v>
      </c>
      <c r="K896" t="s">
        <v>15083</v>
      </c>
      <c r="L896" t="s">
        <v>15084</v>
      </c>
      <c r="M896" t="s">
        <v>10145</v>
      </c>
      <c r="N896" t="s">
        <v>15085</v>
      </c>
      <c r="O896" t="s">
        <v>15086</v>
      </c>
    </row>
    <row r="897" spans="1:15" x14ac:dyDescent="0.3">
      <c r="A897" t="s">
        <v>4346</v>
      </c>
      <c r="B897">
        <v>52</v>
      </c>
      <c r="C897">
        <v>99061</v>
      </c>
      <c r="D897">
        <v>188</v>
      </c>
      <c r="E897" t="s">
        <v>15087</v>
      </c>
      <c r="F897">
        <v>15</v>
      </c>
      <c r="G897">
        <v>5.0880952383333335</v>
      </c>
      <c r="H897" t="s">
        <v>15088</v>
      </c>
      <c r="I897" t="s">
        <v>15089</v>
      </c>
      <c r="J897" t="s">
        <v>15090</v>
      </c>
      <c r="K897" t="s">
        <v>15091</v>
      </c>
      <c r="L897" t="s">
        <v>15092</v>
      </c>
      <c r="M897" t="s">
        <v>15093</v>
      </c>
      <c r="N897" t="s">
        <v>15094</v>
      </c>
    </row>
    <row r="898" spans="1:15" x14ac:dyDescent="0.3">
      <c r="A898" t="s">
        <v>4360</v>
      </c>
      <c r="B898">
        <v>52</v>
      </c>
      <c r="C898">
        <v>527167</v>
      </c>
      <c r="D898">
        <v>0</v>
      </c>
      <c r="E898" t="s">
        <v>6548</v>
      </c>
      <c r="F898">
        <v>15</v>
      </c>
      <c r="G898">
        <v>5.7666666666666666</v>
      </c>
      <c r="H898" t="s">
        <v>15095</v>
      </c>
      <c r="I898" t="s">
        <v>15096</v>
      </c>
      <c r="J898" t="s">
        <v>15097</v>
      </c>
      <c r="K898" t="s">
        <v>15098</v>
      </c>
      <c r="L898" t="s">
        <v>15099</v>
      </c>
      <c r="M898" t="s">
        <v>15100</v>
      </c>
      <c r="N898" t="s">
        <v>15101</v>
      </c>
    </row>
    <row r="899" spans="1:15" x14ac:dyDescent="0.3">
      <c r="A899" t="s">
        <v>3354</v>
      </c>
      <c r="B899">
        <v>52</v>
      </c>
      <c r="C899">
        <v>99100</v>
      </c>
      <c r="D899">
        <v>0</v>
      </c>
      <c r="E899" t="s">
        <v>6533</v>
      </c>
      <c r="F899">
        <v>17</v>
      </c>
      <c r="G899">
        <v>1.6388888883333335</v>
      </c>
      <c r="H899" t="s">
        <v>15102</v>
      </c>
      <c r="I899" t="s">
        <v>15103</v>
      </c>
      <c r="J899" t="s">
        <v>15104</v>
      </c>
    </row>
    <row r="900" spans="1:15" x14ac:dyDescent="0.3">
      <c r="A900" t="s">
        <v>4189</v>
      </c>
      <c r="B900">
        <v>52</v>
      </c>
      <c r="C900">
        <v>520376</v>
      </c>
      <c r="D900">
        <v>0</v>
      </c>
      <c r="E900" t="s">
        <v>6653</v>
      </c>
      <c r="F900">
        <v>20</v>
      </c>
      <c r="G900">
        <v>9.1895833333333332</v>
      </c>
      <c r="H900" t="s">
        <v>15105</v>
      </c>
      <c r="I900" t="s">
        <v>15106</v>
      </c>
      <c r="J900" t="s">
        <v>15107</v>
      </c>
      <c r="K900" t="s">
        <v>15108</v>
      </c>
      <c r="L900" t="s">
        <v>15109</v>
      </c>
      <c r="M900" t="s">
        <v>15110</v>
      </c>
      <c r="N900" t="s">
        <v>15111</v>
      </c>
      <c r="O900" t="s">
        <v>15112</v>
      </c>
    </row>
    <row r="901" spans="1:15" x14ac:dyDescent="0.3">
      <c r="A901" t="s">
        <v>4293</v>
      </c>
      <c r="B901">
        <v>52</v>
      </c>
      <c r="C901">
        <v>99051</v>
      </c>
      <c r="D901">
        <v>51</v>
      </c>
      <c r="E901" t="s">
        <v>6703</v>
      </c>
      <c r="F901">
        <v>20</v>
      </c>
      <c r="G901">
        <v>5.1749999999999998</v>
      </c>
      <c r="H901" t="s">
        <v>15113</v>
      </c>
      <c r="I901" t="s">
        <v>15114</v>
      </c>
      <c r="J901" t="s">
        <v>15115</v>
      </c>
      <c r="K901" t="s">
        <v>15116</v>
      </c>
      <c r="L901" t="s">
        <v>15117</v>
      </c>
      <c r="M901" t="s">
        <v>10145</v>
      </c>
      <c r="N901" t="s">
        <v>15118</v>
      </c>
      <c r="O901" t="s">
        <v>15119</v>
      </c>
    </row>
    <row r="902" spans="1:15" x14ac:dyDescent="0.3">
      <c r="A902" t="s">
        <v>4200</v>
      </c>
      <c r="B902">
        <v>52</v>
      </c>
      <c r="C902">
        <v>99061</v>
      </c>
      <c r="D902">
        <v>299</v>
      </c>
      <c r="E902" t="s">
        <v>15120</v>
      </c>
      <c r="F902">
        <v>20</v>
      </c>
      <c r="G902">
        <v>11.073809523333333</v>
      </c>
      <c r="H902" t="s">
        <v>15121</v>
      </c>
      <c r="I902" t="s">
        <v>15122</v>
      </c>
      <c r="J902" t="s">
        <v>15123</v>
      </c>
      <c r="K902" t="s">
        <v>15124</v>
      </c>
      <c r="L902" t="s">
        <v>15125</v>
      </c>
      <c r="M902" t="s">
        <v>15126</v>
      </c>
      <c r="N902" t="s">
        <v>15127</v>
      </c>
    </row>
    <row r="903" spans="1:15" x14ac:dyDescent="0.3">
      <c r="A903" t="s">
        <v>4201</v>
      </c>
      <c r="B903">
        <v>52</v>
      </c>
      <c r="C903">
        <v>99061</v>
      </c>
      <c r="D903">
        <v>300</v>
      </c>
      <c r="E903" t="s">
        <v>15128</v>
      </c>
      <c r="F903">
        <v>20</v>
      </c>
      <c r="G903">
        <v>0.18095238</v>
      </c>
      <c r="H903" t="s">
        <v>15129</v>
      </c>
      <c r="I903" t="s">
        <v>15130</v>
      </c>
      <c r="J903" t="s">
        <v>15131</v>
      </c>
      <c r="K903" t="s">
        <v>15132</v>
      </c>
      <c r="L903" t="s">
        <v>15133</v>
      </c>
      <c r="M903" t="s">
        <v>15134</v>
      </c>
      <c r="N903" t="s">
        <v>15135</v>
      </c>
    </row>
    <row r="904" spans="1:15" x14ac:dyDescent="0.3">
      <c r="A904" t="s">
        <v>4202</v>
      </c>
      <c r="B904">
        <v>52</v>
      </c>
      <c r="C904">
        <v>99061</v>
      </c>
      <c r="D904">
        <v>301</v>
      </c>
      <c r="E904" t="s">
        <v>15136</v>
      </c>
      <c r="F904">
        <v>20</v>
      </c>
      <c r="G904">
        <v>0.15952380833333335</v>
      </c>
      <c r="H904" t="s">
        <v>15137</v>
      </c>
      <c r="I904" t="s">
        <v>15138</v>
      </c>
      <c r="J904" t="s">
        <v>15139</v>
      </c>
      <c r="K904" t="s">
        <v>15140</v>
      </c>
      <c r="L904" t="s">
        <v>15141</v>
      </c>
      <c r="M904" t="s">
        <v>15142</v>
      </c>
      <c r="N904" t="s">
        <v>15143</v>
      </c>
    </row>
    <row r="905" spans="1:15" x14ac:dyDescent="0.3">
      <c r="A905" t="s">
        <v>4203</v>
      </c>
      <c r="B905">
        <v>52</v>
      </c>
      <c r="C905">
        <v>99061</v>
      </c>
      <c r="D905">
        <v>302</v>
      </c>
      <c r="E905" t="s">
        <v>15144</v>
      </c>
      <c r="F905">
        <v>20</v>
      </c>
      <c r="G905">
        <v>0.18571428500000001</v>
      </c>
      <c r="H905" t="s">
        <v>15145</v>
      </c>
      <c r="I905" t="s">
        <v>15146</v>
      </c>
      <c r="J905" t="s">
        <v>15147</v>
      </c>
      <c r="K905" t="s">
        <v>15148</v>
      </c>
      <c r="L905" t="s">
        <v>15149</v>
      </c>
      <c r="M905" t="s">
        <v>15150</v>
      </c>
      <c r="N905" t="s">
        <v>15151</v>
      </c>
    </row>
    <row r="906" spans="1:15" x14ac:dyDescent="0.3">
      <c r="A906" t="s">
        <v>4204</v>
      </c>
      <c r="B906">
        <v>52</v>
      </c>
      <c r="C906">
        <v>99061</v>
      </c>
      <c r="D906">
        <v>303</v>
      </c>
      <c r="E906" t="s">
        <v>15152</v>
      </c>
      <c r="F906">
        <v>20</v>
      </c>
      <c r="G906">
        <v>0.195238095</v>
      </c>
      <c r="H906" t="s">
        <v>15153</v>
      </c>
      <c r="I906" t="s">
        <v>15154</v>
      </c>
      <c r="J906" t="s">
        <v>15155</v>
      </c>
      <c r="K906" t="s">
        <v>15156</v>
      </c>
      <c r="L906" t="s">
        <v>15157</v>
      </c>
      <c r="M906" t="s">
        <v>15158</v>
      </c>
      <c r="N906" t="s">
        <v>15159</v>
      </c>
    </row>
    <row r="907" spans="1:15" x14ac:dyDescent="0.3">
      <c r="A907" t="s">
        <v>4399</v>
      </c>
      <c r="B907">
        <v>52</v>
      </c>
      <c r="C907">
        <v>528235</v>
      </c>
      <c r="D907">
        <v>0</v>
      </c>
      <c r="E907" t="s">
        <v>6552</v>
      </c>
      <c r="F907">
        <v>20</v>
      </c>
      <c r="G907">
        <v>8.5261904749999999</v>
      </c>
      <c r="H907" t="s">
        <v>15160</v>
      </c>
      <c r="I907" t="s">
        <v>15161</v>
      </c>
      <c r="J907" t="s">
        <v>15162</v>
      </c>
      <c r="K907" t="s">
        <v>15163</v>
      </c>
      <c r="L907" t="s">
        <v>15164</v>
      </c>
      <c r="M907" t="s">
        <v>15165</v>
      </c>
      <c r="N907" t="s">
        <v>15166</v>
      </c>
    </row>
    <row r="908" spans="1:15" x14ac:dyDescent="0.3">
      <c r="A908" t="s">
        <v>3117</v>
      </c>
      <c r="B908">
        <v>52</v>
      </c>
      <c r="C908">
        <v>532061</v>
      </c>
      <c r="D908">
        <v>0</v>
      </c>
      <c r="E908" t="s">
        <v>6678</v>
      </c>
      <c r="F908">
        <v>25</v>
      </c>
      <c r="G908">
        <v>3.5104166666666665</v>
      </c>
      <c r="H908" t="s">
        <v>15167</v>
      </c>
      <c r="I908" t="s">
        <v>15168</v>
      </c>
      <c r="J908" t="s">
        <v>15169</v>
      </c>
      <c r="K908" t="s">
        <v>15170</v>
      </c>
      <c r="L908" t="s">
        <v>15171</v>
      </c>
      <c r="M908" t="s">
        <v>15172</v>
      </c>
      <c r="N908" t="s">
        <v>15173</v>
      </c>
      <c r="O908" t="s">
        <v>15174</v>
      </c>
    </row>
    <row r="909" spans="1:15" x14ac:dyDescent="0.3">
      <c r="A909" t="s">
        <v>3001</v>
      </c>
      <c r="B909">
        <v>52</v>
      </c>
      <c r="C909">
        <v>531104</v>
      </c>
      <c r="D909">
        <v>1</v>
      </c>
      <c r="E909" t="s">
        <v>6727</v>
      </c>
      <c r="F909">
        <v>25</v>
      </c>
      <c r="G909">
        <v>3.2583333333333333</v>
      </c>
      <c r="H909" t="s">
        <v>15175</v>
      </c>
      <c r="I909" t="s">
        <v>15176</v>
      </c>
      <c r="J909" t="s">
        <v>15177</v>
      </c>
      <c r="K909" t="s">
        <v>15178</v>
      </c>
      <c r="L909" t="s">
        <v>15179</v>
      </c>
      <c r="M909" t="s">
        <v>10145</v>
      </c>
      <c r="N909" t="s">
        <v>15180</v>
      </c>
      <c r="O909" t="s">
        <v>15181</v>
      </c>
    </row>
    <row r="910" spans="1:15" x14ac:dyDescent="0.3">
      <c r="A910" t="s">
        <v>3115</v>
      </c>
      <c r="B910">
        <v>52</v>
      </c>
      <c r="C910">
        <v>532040</v>
      </c>
      <c r="D910">
        <v>0</v>
      </c>
      <c r="E910" t="s">
        <v>6625</v>
      </c>
      <c r="F910">
        <v>25</v>
      </c>
      <c r="G910">
        <v>15.390476191666666</v>
      </c>
      <c r="H910" t="s">
        <v>15182</v>
      </c>
      <c r="I910" t="s">
        <v>15183</v>
      </c>
      <c r="J910" t="s">
        <v>15184</v>
      </c>
      <c r="K910" t="s">
        <v>15185</v>
      </c>
      <c r="L910" t="s">
        <v>15186</v>
      </c>
      <c r="M910" t="s">
        <v>15187</v>
      </c>
      <c r="N910" t="s">
        <v>15188</v>
      </c>
    </row>
    <row r="911" spans="1:15" x14ac:dyDescent="0.3">
      <c r="A911" t="s">
        <v>3178</v>
      </c>
      <c r="B911">
        <v>52</v>
      </c>
      <c r="C911">
        <v>99088</v>
      </c>
      <c r="D911">
        <v>1</v>
      </c>
      <c r="E911" t="s">
        <v>6642</v>
      </c>
      <c r="F911">
        <v>30</v>
      </c>
      <c r="G911">
        <v>11.997916666666667</v>
      </c>
      <c r="H911" t="s">
        <v>15189</v>
      </c>
      <c r="I911" t="s">
        <v>15190</v>
      </c>
      <c r="J911" t="s">
        <v>15191</v>
      </c>
      <c r="K911" t="s">
        <v>15192</v>
      </c>
      <c r="L911" t="s">
        <v>15193</v>
      </c>
      <c r="M911" t="s">
        <v>15194</v>
      </c>
      <c r="N911" t="s">
        <v>15195</v>
      </c>
      <c r="O911" t="s">
        <v>15196</v>
      </c>
    </row>
    <row r="912" spans="1:15" x14ac:dyDescent="0.3">
      <c r="A912" t="s">
        <v>3474</v>
      </c>
      <c r="B912">
        <v>52</v>
      </c>
      <c r="C912">
        <v>99133</v>
      </c>
      <c r="D912">
        <v>0</v>
      </c>
      <c r="E912" t="s">
        <v>4938</v>
      </c>
      <c r="F912">
        <v>30</v>
      </c>
      <c r="G912">
        <v>4.8354166666666671</v>
      </c>
      <c r="H912" t="s">
        <v>15197</v>
      </c>
      <c r="I912" t="s">
        <v>15198</v>
      </c>
      <c r="J912" t="s">
        <v>15199</v>
      </c>
      <c r="K912" t="s">
        <v>15200</v>
      </c>
      <c r="L912" t="s">
        <v>15201</v>
      </c>
      <c r="M912" t="s">
        <v>10145</v>
      </c>
      <c r="N912" t="s">
        <v>15202</v>
      </c>
      <c r="O912" t="s">
        <v>15203</v>
      </c>
    </row>
    <row r="913" spans="1:17" x14ac:dyDescent="0.3">
      <c r="A913" t="s">
        <v>4290</v>
      </c>
      <c r="B913">
        <v>52</v>
      </c>
      <c r="C913">
        <v>526072</v>
      </c>
      <c r="D913">
        <v>0</v>
      </c>
      <c r="E913" t="s">
        <v>6769</v>
      </c>
      <c r="F913">
        <v>30</v>
      </c>
      <c r="G913">
        <v>6.7166666666666668</v>
      </c>
      <c r="H913" t="s">
        <v>15204</v>
      </c>
      <c r="I913" t="s">
        <v>15205</v>
      </c>
      <c r="J913" t="s">
        <v>15206</v>
      </c>
      <c r="K913" t="s">
        <v>15207</v>
      </c>
      <c r="L913" t="s">
        <v>15208</v>
      </c>
      <c r="M913" t="s">
        <v>15209</v>
      </c>
      <c r="N913" t="s">
        <v>15210</v>
      </c>
    </row>
    <row r="914" spans="1:17" x14ac:dyDescent="0.3">
      <c r="A914" t="s">
        <v>3195</v>
      </c>
      <c r="B914">
        <v>52</v>
      </c>
      <c r="C914">
        <v>532528</v>
      </c>
      <c r="D914">
        <v>0</v>
      </c>
      <c r="E914" t="s">
        <v>6569</v>
      </c>
      <c r="F914">
        <v>30</v>
      </c>
      <c r="G914">
        <v>3.59047619</v>
      </c>
      <c r="H914" t="s">
        <v>15211</v>
      </c>
      <c r="I914" t="s">
        <v>15212</v>
      </c>
      <c r="J914" t="s">
        <v>15213</v>
      </c>
      <c r="K914" t="s">
        <v>15214</v>
      </c>
      <c r="L914" t="s">
        <v>15215</v>
      </c>
      <c r="M914" t="s">
        <v>15216</v>
      </c>
      <c r="N914" t="s">
        <v>15217</v>
      </c>
    </row>
    <row r="915" spans="1:17" x14ac:dyDescent="0.3">
      <c r="A915" t="s">
        <v>3177</v>
      </c>
      <c r="B915">
        <v>52</v>
      </c>
      <c r="C915">
        <v>99087</v>
      </c>
      <c r="D915">
        <v>1</v>
      </c>
      <c r="E915" t="s">
        <v>6593</v>
      </c>
      <c r="F915">
        <v>30</v>
      </c>
      <c r="G915">
        <v>2.35</v>
      </c>
      <c r="H915" t="s">
        <v>15218</v>
      </c>
      <c r="I915" t="s">
        <v>15219</v>
      </c>
      <c r="J915" t="s">
        <v>15220</v>
      </c>
      <c r="K915" t="s">
        <v>15221</v>
      </c>
    </row>
    <row r="916" spans="1:17" x14ac:dyDescent="0.3">
      <c r="A916" t="s">
        <v>3068</v>
      </c>
      <c r="B916">
        <v>52</v>
      </c>
      <c r="C916">
        <v>531731</v>
      </c>
      <c r="D916">
        <v>0</v>
      </c>
      <c r="E916" t="s">
        <v>6619</v>
      </c>
      <c r="F916">
        <v>30</v>
      </c>
      <c r="G916">
        <v>11.485416666666667</v>
      </c>
      <c r="H916" t="s">
        <v>15222</v>
      </c>
      <c r="I916" t="s">
        <v>15223</v>
      </c>
      <c r="J916" t="s">
        <v>15224</v>
      </c>
      <c r="K916" t="s">
        <v>15225</v>
      </c>
      <c r="L916" t="s">
        <v>15226</v>
      </c>
      <c r="M916" t="s">
        <v>15227</v>
      </c>
      <c r="N916" t="s">
        <v>15228</v>
      </c>
      <c r="O916" t="s">
        <v>15229</v>
      </c>
    </row>
    <row r="917" spans="1:17" x14ac:dyDescent="0.3">
      <c r="A917" t="s">
        <v>3086</v>
      </c>
      <c r="B917">
        <v>52</v>
      </c>
      <c r="C917">
        <v>531819</v>
      </c>
      <c r="D917">
        <v>0</v>
      </c>
      <c r="E917" t="s">
        <v>6395</v>
      </c>
      <c r="F917">
        <v>31</v>
      </c>
      <c r="G917">
        <v>10.002380951666668</v>
      </c>
      <c r="H917" t="s">
        <v>15230</v>
      </c>
      <c r="I917" t="s">
        <v>15231</v>
      </c>
      <c r="J917" t="s">
        <v>15232</v>
      </c>
      <c r="K917" t="s">
        <v>15233</v>
      </c>
      <c r="L917" t="s">
        <v>15234</v>
      </c>
      <c r="M917" t="s">
        <v>15235</v>
      </c>
      <c r="N917" t="s">
        <v>15236</v>
      </c>
    </row>
    <row r="918" spans="1:17" x14ac:dyDescent="0.3">
      <c r="A918" t="s">
        <v>4288</v>
      </c>
      <c r="B918">
        <v>52</v>
      </c>
      <c r="C918">
        <v>526003</v>
      </c>
      <c r="D918">
        <v>0</v>
      </c>
      <c r="E918" t="s">
        <v>6767</v>
      </c>
      <c r="F918">
        <v>32</v>
      </c>
      <c r="G918">
        <v>6.8566666666666665</v>
      </c>
      <c r="H918" t="s">
        <v>15237</v>
      </c>
      <c r="I918" t="s">
        <v>15238</v>
      </c>
      <c r="J918" t="s">
        <v>15239</v>
      </c>
      <c r="K918" t="s">
        <v>15240</v>
      </c>
      <c r="L918" t="s">
        <v>15241</v>
      </c>
      <c r="M918" t="s">
        <v>15242</v>
      </c>
      <c r="N918" t="s">
        <v>15243</v>
      </c>
      <c r="O918" t="s">
        <v>15244</v>
      </c>
      <c r="P918" t="s">
        <v>15245</v>
      </c>
      <c r="Q918" t="s">
        <v>15246</v>
      </c>
    </row>
    <row r="919" spans="1:17" x14ac:dyDescent="0.3">
      <c r="A919" t="s">
        <v>3140</v>
      </c>
      <c r="B919">
        <v>52</v>
      </c>
      <c r="C919">
        <v>99045</v>
      </c>
      <c r="D919">
        <v>19</v>
      </c>
      <c r="E919" t="s">
        <v>4918</v>
      </c>
      <c r="F919">
        <v>34</v>
      </c>
      <c r="G919">
        <v>0.63750000000000007</v>
      </c>
      <c r="H919" t="s">
        <v>15247</v>
      </c>
      <c r="I919" t="s">
        <v>15248</v>
      </c>
      <c r="J919" t="s">
        <v>15249</v>
      </c>
      <c r="K919" t="s">
        <v>15250</v>
      </c>
    </row>
    <row r="920" spans="1:17" x14ac:dyDescent="0.3">
      <c r="A920" t="s">
        <v>4452</v>
      </c>
      <c r="B920">
        <v>52</v>
      </c>
      <c r="C920">
        <v>599000</v>
      </c>
      <c r="D920">
        <v>6</v>
      </c>
      <c r="E920" t="s">
        <v>4763</v>
      </c>
      <c r="F920">
        <v>35</v>
      </c>
      <c r="G920">
        <v>2.4708333333333332</v>
      </c>
      <c r="H920" t="s">
        <v>15251</v>
      </c>
      <c r="I920" t="s">
        <v>15252</v>
      </c>
      <c r="J920" t="s">
        <v>15253</v>
      </c>
      <c r="K920" t="s">
        <v>15254</v>
      </c>
      <c r="L920" t="s">
        <v>15255</v>
      </c>
      <c r="M920" t="s">
        <v>15256</v>
      </c>
      <c r="N920" t="s">
        <v>15257</v>
      </c>
      <c r="O920" t="s">
        <v>15258</v>
      </c>
    </row>
    <row r="921" spans="1:17" x14ac:dyDescent="0.3">
      <c r="A921" t="s">
        <v>3311</v>
      </c>
      <c r="B921">
        <v>52</v>
      </c>
      <c r="C921">
        <v>99161</v>
      </c>
      <c r="D921">
        <v>55</v>
      </c>
      <c r="E921" t="s">
        <v>6718</v>
      </c>
      <c r="F921">
        <v>35</v>
      </c>
      <c r="G921">
        <v>9.7916666666666666E-2</v>
      </c>
      <c r="H921" t="s">
        <v>15259</v>
      </c>
      <c r="I921" t="s">
        <v>15260</v>
      </c>
      <c r="J921" t="s">
        <v>15261</v>
      </c>
      <c r="K921" t="s">
        <v>15262</v>
      </c>
      <c r="L921" t="s">
        <v>15263</v>
      </c>
      <c r="M921" t="s">
        <v>10145</v>
      </c>
      <c r="N921" t="s">
        <v>15264</v>
      </c>
      <c r="O921" t="s">
        <v>15265</v>
      </c>
    </row>
    <row r="922" spans="1:17" x14ac:dyDescent="0.3">
      <c r="A922" t="s">
        <v>4330</v>
      </c>
      <c r="B922">
        <v>52</v>
      </c>
      <c r="C922">
        <v>99061</v>
      </c>
      <c r="D922">
        <v>55</v>
      </c>
      <c r="E922" t="s">
        <v>6707</v>
      </c>
      <c r="F922">
        <v>35</v>
      </c>
      <c r="G922">
        <v>12.427083333333334</v>
      </c>
      <c r="H922" t="s">
        <v>15266</v>
      </c>
      <c r="I922" t="s">
        <v>15267</v>
      </c>
      <c r="J922" t="s">
        <v>15268</v>
      </c>
      <c r="K922" t="s">
        <v>15269</v>
      </c>
      <c r="L922" t="s">
        <v>15270</v>
      </c>
      <c r="M922" t="s">
        <v>10145</v>
      </c>
      <c r="N922" t="s">
        <v>15271</v>
      </c>
      <c r="O922" t="s">
        <v>15272</v>
      </c>
    </row>
    <row r="923" spans="1:17" x14ac:dyDescent="0.3">
      <c r="A923" t="s">
        <v>4331</v>
      </c>
      <c r="B923">
        <v>52</v>
      </c>
      <c r="C923">
        <v>99061</v>
      </c>
      <c r="D923">
        <v>56</v>
      </c>
      <c r="E923" t="s">
        <v>6709</v>
      </c>
      <c r="F923">
        <v>35</v>
      </c>
      <c r="G923">
        <v>9.583333333333334E-2</v>
      </c>
      <c r="H923" t="s">
        <v>15273</v>
      </c>
      <c r="I923" t="s">
        <v>15274</v>
      </c>
      <c r="J923" t="s">
        <v>15275</v>
      </c>
      <c r="K923" t="s">
        <v>15276</v>
      </c>
      <c r="L923" t="s">
        <v>15277</v>
      </c>
      <c r="M923" t="s">
        <v>10145</v>
      </c>
      <c r="N923" t="s">
        <v>15278</v>
      </c>
      <c r="O923" t="s">
        <v>15279</v>
      </c>
    </row>
    <row r="924" spans="1:17" x14ac:dyDescent="0.3">
      <c r="A924" t="s">
        <v>4332</v>
      </c>
      <c r="B924">
        <v>52</v>
      </c>
      <c r="C924">
        <v>99061</v>
      </c>
      <c r="D924">
        <v>57</v>
      </c>
      <c r="E924" t="s">
        <v>6710</v>
      </c>
      <c r="F924">
        <v>35</v>
      </c>
      <c r="G924">
        <v>0.17500000000000002</v>
      </c>
      <c r="H924" t="s">
        <v>15280</v>
      </c>
      <c r="I924" t="s">
        <v>15281</v>
      </c>
      <c r="J924" t="s">
        <v>15282</v>
      </c>
      <c r="K924" t="s">
        <v>15283</v>
      </c>
      <c r="L924" t="s">
        <v>15284</v>
      </c>
      <c r="M924" t="s">
        <v>10145</v>
      </c>
      <c r="N924" t="s">
        <v>15285</v>
      </c>
      <c r="O924" t="s">
        <v>15286</v>
      </c>
    </row>
    <row r="925" spans="1:17" x14ac:dyDescent="0.3">
      <c r="A925" t="s">
        <v>4333</v>
      </c>
      <c r="B925">
        <v>52</v>
      </c>
      <c r="C925">
        <v>99061</v>
      </c>
      <c r="D925">
        <v>58</v>
      </c>
      <c r="E925" t="s">
        <v>6711</v>
      </c>
      <c r="F925">
        <v>35</v>
      </c>
      <c r="G925">
        <v>0.10208333333333333</v>
      </c>
      <c r="H925" t="s">
        <v>15287</v>
      </c>
      <c r="I925" t="s">
        <v>15288</v>
      </c>
      <c r="J925" t="s">
        <v>15289</v>
      </c>
      <c r="K925" t="s">
        <v>15290</v>
      </c>
      <c r="L925" t="s">
        <v>15291</v>
      </c>
      <c r="M925" t="s">
        <v>10145</v>
      </c>
      <c r="N925" t="s">
        <v>15292</v>
      </c>
      <c r="O925" t="s">
        <v>15293</v>
      </c>
    </row>
    <row r="926" spans="1:17" x14ac:dyDescent="0.3">
      <c r="A926" t="s">
        <v>4334</v>
      </c>
      <c r="B926">
        <v>52</v>
      </c>
      <c r="C926">
        <v>99061</v>
      </c>
      <c r="D926">
        <v>59</v>
      </c>
      <c r="E926" t="s">
        <v>6712</v>
      </c>
      <c r="F926">
        <v>35</v>
      </c>
      <c r="G926">
        <v>2.1375000000000002</v>
      </c>
      <c r="H926" t="s">
        <v>15294</v>
      </c>
      <c r="I926" t="s">
        <v>15295</v>
      </c>
      <c r="J926" t="s">
        <v>15296</v>
      </c>
      <c r="K926" t="s">
        <v>15297</v>
      </c>
      <c r="L926" t="s">
        <v>15298</v>
      </c>
      <c r="M926" t="s">
        <v>10145</v>
      </c>
      <c r="N926" t="s">
        <v>15299</v>
      </c>
      <c r="O926" t="s">
        <v>15300</v>
      </c>
    </row>
    <row r="927" spans="1:17" x14ac:dyDescent="0.3">
      <c r="A927" t="s">
        <v>3166</v>
      </c>
      <c r="B927">
        <v>52</v>
      </c>
      <c r="C927">
        <v>99033</v>
      </c>
      <c r="D927">
        <v>190</v>
      </c>
      <c r="E927" t="s">
        <v>6591</v>
      </c>
      <c r="F927">
        <v>35</v>
      </c>
      <c r="G927">
        <v>7.3516666666666666</v>
      </c>
      <c r="H927" t="s">
        <v>15301</v>
      </c>
      <c r="I927" t="s">
        <v>15302</v>
      </c>
      <c r="J927" t="s">
        <v>15303</v>
      </c>
      <c r="K927" t="s">
        <v>15304</v>
      </c>
      <c r="L927" t="s">
        <v>15305</v>
      </c>
      <c r="M927" t="s">
        <v>15306</v>
      </c>
      <c r="N927" t="s">
        <v>15307</v>
      </c>
      <c r="O927" t="s">
        <v>15308</v>
      </c>
      <c r="P927" t="s">
        <v>15309</v>
      </c>
      <c r="Q927" t="s">
        <v>15310</v>
      </c>
    </row>
    <row r="928" spans="1:17" x14ac:dyDescent="0.3">
      <c r="A928" t="s">
        <v>3158</v>
      </c>
      <c r="B928">
        <v>52</v>
      </c>
      <c r="C928">
        <v>530559</v>
      </c>
      <c r="D928">
        <v>1</v>
      </c>
      <c r="E928" t="s">
        <v>6668</v>
      </c>
      <c r="F928">
        <v>40</v>
      </c>
      <c r="G928">
        <v>5.0708333333333337</v>
      </c>
      <c r="H928" t="s">
        <v>15311</v>
      </c>
      <c r="I928" t="s">
        <v>15312</v>
      </c>
      <c r="J928" t="s">
        <v>15313</v>
      </c>
      <c r="K928" t="s">
        <v>15314</v>
      </c>
      <c r="L928" t="s">
        <v>15315</v>
      </c>
      <c r="M928" t="s">
        <v>15316</v>
      </c>
      <c r="N928" t="s">
        <v>15317</v>
      </c>
      <c r="O928" t="s">
        <v>15318</v>
      </c>
    </row>
    <row r="929" spans="1:22" x14ac:dyDescent="0.3">
      <c r="A929" t="s">
        <v>4289</v>
      </c>
      <c r="B929">
        <v>52</v>
      </c>
      <c r="C929">
        <v>99079</v>
      </c>
      <c r="D929">
        <v>15</v>
      </c>
      <c r="E929" t="s">
        <v>6713</v>
      </c>
      <c r="F929">
        <v>40</v>
      </c>
      <c r="G929">
        <v>8.7625000000000011</v>
      </c>
      <c r="H929" t="s">
        <v>15319</v>
      </c>
      <c r="I929" t="s">
        <v>15320</v>
      </c>
      <c r="J929" t="s">
        <v>15321</v>
      </c>
      <c r="K929" t="s">
        <v>15322</v>
      </c>
      <c r="L929" t="s">
        <v>15323</v>
      </c>
      <c r="M929" t="s">
        <v>10145</v>
      </c>
      <c r="N929" t="s">
        <v>15324</v>
      </c>
      <c r="O929" t="s">
        <v>15325</v>
      </c>
    </row>
    <row r="930" spans="1:22" x14ac:dyDescent="0.3">
      <c r="A930" t="s">
        <v>4581</v>
      </c>
      <c r="B930">
        <v>52</v>
      </c>
      <c r="C930">
        <v>530965</v>
      </c>
      <c r="D930">
        <v>0</v>
      </c>
      <c r="E930" t="s">
        <v>6558</v>
      </c>
      <c r="F930">
        <v>40</v>
      </c>
      <c r="G930">
        <v>5.2788888883333334</v>
      </c>
      <c r="H930" t="s">
        <v>15326</v>
      </c>
      <c r="I930" t="s">
        <v>15327</v>
      </c>
      <c r="J930" t="s">
        <v>15328</v>
      </c>
      <c r="K930" t="s">
        <v>15329</v>
      </c>
      <c r="L930" t="s">
        <v>15330</v>
      </c>
      <c r="M930" t="s">
        <v>15331</v>
      </c>
      <c r="N930" t="s">
        <v>15332</v>
      </c>
      <c r="O930" t="s">
        <v>15333</v>
      </c>
      <c r="P930" t="s">
        <v>15334</v>
      </c>
      <c r="Q930" t="s">
        <v>15335</v>
      </c>
      <c r="R930" t="s">
        <v>15336</v>
      </c>
      <c r="S930" t="s">
        <v>15337</v>
      </c>
      <c r="T930" t="s">
        <v>15338</v>
      </c>
      <c r="U930" t="s">
        <v>15339</v>
      </c>
      <c r="V930" t="s">
        <v>15340</v>
      </c>
    </row>
    <row r="931" spans="1:22" x14ac:dyDescent="0.3">
      <c r="A931" t="s">
        <v>3080</v>
      </c>
      <c r="B931">
        <v>52</v>
      </c>
      <c r="C931">
        <v>530965</v>
      </c>
      <c r="D931">
        <v>1</v>
      </c>
      <c r="E931" t="s">
        <v>6560</v>
      </c>
      <c r="F931">
        <v>40</v>
      </c>
      <c r="G931">
        <v>0.16547619</v>
      </c>
      <c r="H931" t="s">
        <v>15341</v>
      </c>
      <c r="I931" t="s">
        <v>15342</v>
      </c>
      <c r="J931" t="s">
        <v>15343</v>
      </c>
      <c r="K931" t="s">
        <v>15344</v>
      </c>
      <c r="L931" t="s">
        <v>15345</v>
      </c>
      <c r="M931" t="s">
        <v>15346</v>
      </c>
      <c r="N931" t="s">
        <v>15347</v>
      </c>
      <c r="O931" t="s">
        <v>15348</v>
      </c>
      <c r="P931" t="s">
        <v>15349</v>
      </c>
      <c r="Q931" t="s">
        <v>15350</v>
      </c>
      <c r="R931" t="s">
        <v>15351</v>
      </c>
      <c r="S931" t="s">
        <v>15352</v>
      </c>
      <c r="T931" t="s">
        <v>15353</v>
      </c>
      <c r="U931" t="s">
        <v>15354</v>
      </c>
    </row>
    <row r="932" spans="1:22" x14ac:dyDescent="0.3">
      <c r="A932" t="s">
        <v>4582</v>
      </c>
      <c r="B932">
        <v>52</v>
      </c>
      <c r="C932">
        <v>530966</v>
      </c>
      <c r="D932">
        <v>0</v>
      </c>
      <c r="E932" t="s">
        <v>6562</v>
      </c>
      <c r="F932">
        <v>40</v>
      </c>
      <c r="G932">
        <v>0.44285714166666668</v>
      </c>
      <c r="H932" t="s">
        <v>15355</v>
      </c>
      <c r="I932" t="s">
        <v>15356</v>
      </c>
      <c r="J932" t="s">
        <v>15357</v>
      </c>
      <c r="K932" t="s">
        <v>15358</v>
      </c>
      <c r="L932" t="s">
        <v>15359</v>
      </c>
      <c r="M932" t="s">
        <v>15360</v>
      </c>
      <c r="N932" t="s">
        <v>15361</v>
      </c>
    </row>
    <row r="933" spans="1:22" x14ac:dyDescent="0.3">
      <c r="A933" t="s">
        <v>3106</v>
      </c>
      <c r="B933">
        <v>52</v>
      </c>
      <c r="C933">
        <v>531945</v>
      </c>
      <c r="D933">
        <v>0</v>
      </c>
      <c r="E933" t="s">
        <v>6676</v>
      </c>
      <c r="F933">
        <v>45</v>
      </c>
      <c r="G933">
        <v>3.4750000000000001</v>
      </c>
      <c r="H933" t="s">
        <v>15362</v>
      </c>
      <c r="I933" t="s">
        <v>15363</v>
      </c>
      <c r="J933" t="s">
        <v>15364</v>
      </c>
      <c r="K933" t="s">
        <v>15365</v>
      </c>
    </row>
    <row r="934" spans="1:22" x14ac:dyDescent="0.3">
      <c r="A934" t="s">
        <v>3269</v>
      </c>
      <c r="B934">
        <v>52</v>
      </c>
      <c r="C934">
        <v>99033</v>
      </c>
      <c r="D934">
        <v>227</v>
      </c>
      <c r="E934" t="s">
        <v>6736</v>
      </c>
      <c r="F934">
        <v>45</v>
      </c>
      <c r="G934">
        <v>6.8712121216666668</v>
      </c>
      <c r="H934" t="s">
        <v>15366</v>
      </c>
      <c r="I934" t="s">
        <v>15367</v>
      </c>
      <c r="J934" t="s">
        <v>15368</v>
      </c>
      <c r="K934" t="s">
        <v>15369</v>
      </c>
      <c r="L934" t="s">
        <v>15370</v>
      </c>
      <c r="M934" t="s">
        <v>15371</v>
      </c>
      <c r="N934" t="s">
        <v>15372</v>
      </c>
      <c r="O934" t="s">
        <v>15373</v>
      </c>
      <c r="P934" t="s">
        <v>15374</v>
      </c>
      <c r="Q934" t="s">
        <v>15375</v>
      </c>
      <c r="R934" t="s">
        <v>15376</v>
      </c>
    </row>
    <row r="935" spans="1:22" x14ac:dyDescent="0.3">
      <c r="A935" t="s">
        <v>3459</v>
      </c>
      <c r="B935">
        <v>52</v>
      </c>
      <c r="C935">
        <v>99035</v>
      </c>
      <c r="D935">
        <v>92</v>
      </c>
      <c r="E935" t="s">
        <v>5243</v>
      </c>
      <c r="F935">
        <v>45</v>
      </c>
      <c r="G935">
        <v>9.1666666666666674E-2</v>
      </c>
      <c r="H935" t="s">
        <v>15377</v>
      </c>
      <c r="I935" t="s">
        <v>15378</v>
      </c>
    </row>
    <row r="936" spans="1:22" x14ac:dyDescent="0.3">
      <c r="A936" t="s">
        <v>3199</v>
      </c>
      <c r="B936">
        <v>52</v>
      </c>
      <c r="C936">
        <v>532558</v>
      </c>
      <c r="D936">
        <v>0</v>
      </c>
      <c r="E936" t="s">
        <v>6728</v>
      </c>
      <c r="F936">
        <v>45</v>
      </c>
      <c r="G936">
        <v>0.9916666666666667</v>
      </c>
      <c r="H936" t="s">
        <v>15379</v>
      </c>
      <c r="I936" t="s">
        <v>15380</v>
      </c>
      <c r="J936" t="s">
        <v>10145</v>
      </c>
      <c r="K936" t="s">
        <v>15381</v>
      </c>
    </row>
    <row r="937" spans="1:22" x14ac:dyDescent="0.3">
      <c r="A937" t="s">
        <v>3533</v>
      </c>
      <c r="B937">
        <v>52</v>
      </c>
      <c r="C937">
        <v>530559</v>
      </c>
      <c r="D937">
        <v>2</v>
      </c>
      <c r="E937" t="s">
        <v>6778</v>
      </c>
      <c r="F937">
        <v>48</v>
      </c>
      <c r="G937">
        <v>3.5166666666666666</v>
      </c>
      <c r="H937" t="s">
        <v>15382</v>
      </c>
      <c r="I937" t="s">
        <v>15383</v>
      </c>
      <c r="J937" t="s">
        <v>15384</v>
      </c>
      <c r="K937" t="s">
        <v>15385</v>
      </c>
      <c r="L937" t="s">
        <v>15386</v>
      </c>
      <c r="M937" t="s">
        <v>15387</v>
      </c>
    </row>
    <row r="938" spans="1:22" x14ac:dyDescent="0.3">
      <c r="A938" t="s">
        <v>4584</v>
      </c>
      <c r="B938">
        <v>52</v>
      </c>
      <c r="C938">
        <v>531002</v>
      </c>
      <c r="D938">
        <v>0</v>
      </c>
      <c r="E938" t="s">
        <v>6670</v>
      </c>
      <c r="F938">
        <v>50</v>
      </c>
      <c r="G938">
        <v>10.772916666666667</v>
      </c>
      <c r="H938" t="s">
        <v>15388</v>
      </c>
      <c r="I938" t="s">
        <v>15389</v>
      </c>
      <c r="J938" t="s">
        <v>15390</v>
      </c>
      <c r="K938" t="s">
        <v>15391</v>
      </c>
      <c r="L938" t="s">
        <v>15392</v>
      </c>
      <c r="M938" t="s">
        <v>15393</v>
      </c>
      <c r="N938" t="s">
        <v>15394</v>
      </c>
      <c r="O938" t="s">
        <v>15395</v>
      </c>
    </row>
    <row r="939" spans="1:22" x14ac:dyDescent="0.3">
      <c r="A939" t="s">
        <v>4513</v>
      </c>
      <c r="B939">
        <v>52</v>
      </c>
      <c r="C939">
        <v>530307</v>
      </c>
      <c r="D939">
        <v>0</v>
      </c>
      <c r="E939" t="s">
        <v>6776</v>
      </c>
      <c r="F939">
        <v>50</v>
      </c>
      <c r="G939">
        <v>9.9092592583333339</v>
      </c>
      <c r="H939" t="s">
        <v>15396</v>
      </c>
      <c r="I939" t="s">
        <v>15397</v>
      </c>
      <c r="J939" t="s">
        <v>15398</v>
      </c>
      <c r="K939" t="s">
        <v>15399</v>
      </c>
      <c r="L939" t="s">
        <v>15400</v>
      </c>
      <c r="M939" t="s">
        <v>15401</v>
      </c>
      <c r="N939" t="s">
        <v>15402</v>
      </c>
      <c r="O939" t="s">
        <v>15403</v>
      </c>
      <c r="P939" t="s">
        <v>15404</v>
      </c>
    </row>
    <row r="940" spans="1:22" x14ac:dyDescent="0.3">
      <c r="A940" t="s">
        <v>3254</v>
      </c>
      <c r="B940">
        <v>52</v>
      </c>
      <c r="C940">
        <v>99094</v>
      </c>
      <c r="D940">
        <v>29</v>
      </c>
      <c r="E940" t="s">
        <v>6526</v>
      </c>
      <c r="F940">
        <v>50</v>
      </c>
      <c r="G940">
        <v>9.5238095000000009E-2</v>
      </c>
      <c r="H940" t="s">
        <v>15405</v>
      </c>
      <c r="I940" t="s">
        <v>15406</v>
      </c>
      <c r="J940" t="s">
        <v>15407</v>
      </c>
      <c r="K940" t="s">
        <v>15408</v>
      </c>
      <c r="L940" t="s">
        <v>15409</v>
      </c>
      <c r="M940" t="s">
        <v>15410</v>
      </c>
      <c r="N940" t="s">
        <v>15411</v>
      </c>
    </row>
    <row r="941" spans="1:22" x14ac:dyDescent="0.3">
      <c r="A941" t="s">
        <v>2990</v>
      </c>
      <c r="B941">
        <v>52</v>
      </c>
      <c r="C941">
        <v>531104</v>
      </c>
      <c r="D941">
        <v>0</v>
      </c>
      <c r="E941" t="s">
        <v>6725</v>
      </c>
      <c r="F941">
        <v>50</v>
      </c>
      <c r="G941">
        <v>0.16388889000000001</v>
      </c>
      <c r="H941" t="s">
        <v>15412</v>
      </c>
      <c r="I941" t="s">
        <v>15413</v>
      </c>
      <c r="J941" t="s">
        <v>10145</v>
      </c>
      <c r="K941" t="s">
        <v>15414</v>
      </c>
      <c r="L941" t="s">
        <v>15415</v>
      </c>
      <c r="M941" t="s">
        <v>15416</v>
      </c>
    </row>
    <row r="942" spans="1:22" x14ac:dyDescent="0.3">
      <c r="A942" t="s">
        <v>4089</v>
      </c>
      <c r="B942">
        <v>52</v>
      </c>
      <c r="C942">
        <v>533474</v>
      </c>
      <c r="D942">
        <v>0</v>
      </c>
      <c r="E942" t="s">
        <v>6791</v>
      </c>
      <c r="F942">
        <v>53</v>
      </c>
      <c r="G942">
        <v>0.67037036999999999</v>
      </c>
      <c r="H942" t="s">
        <v>15417</v>
      </c>
      <c r="I942" t="s">
        <v>15418</v>
      </c>
      <c r="J942" t="s">
        <v>15419</v>
      </c>
      <c r="K942" t="s">
        <v>15420</v>
      </c>
      <c r="L942" t="s">
        <v>15421</v>
      </c>
      <c r="M942" t="s">
        <v>15422</v>
      </c>
      <c r="N942" t="s">
        <v>15423</v>
      </c>
      <c r="O942" t="s">
        <v>15424</v>
      </c>
      <c r="P942" t="s">
        <v>15425</v>
      </c>
    </row>
    <row r="943" spans="1:22" x14ac:dyDescent="0.3">
      <c r="A943" t="s">
        <v>4426</v>
      </c>
      <c r="B943">
        <v>52</v>
      </c>
      <c r="C943">
        <v>528998</v>
      </c>
      <c r="D943">
        <v>0</v>
      </c>
      <c r="E943" t="s">
        <v>6664</v>
      </c>
      <c r="F943">
        <v>55</v>
      </c>
      <c r="G943">
        <v>11.414583333333333</v>
      </c>
      <c r="H943" t="s">
        <v>15426</v>
      </c>
      <c r="I943" t="s">
        <v>15427</v>
      </c>
      <c r="J943" t="s">
        <v>15428</v>
      </c>
      <c r="K943" t="s">
        <v>15429</v>
      </c>
      <c r="L943" t="s">
        <v>15430</v>
      </c>
      <c r="M943" t="s">
        <v>15431</v>
      </c>
      <c r="N943" t="s">
        <v>15432</v>
      </c>
      <c r="O943" t="s">
        <v>15433</v>
      </c>
    </row>
    <row r="944" spans="1:22" x14ac:dyDescent="0.3">
      <c r="A944" t="s">
        <v>4264</v>
      </c>
      <c r="B944">
        <v>52</v>
      </c>
      <c r="C944">
        <v>523413</v>
      </c>
      <c r="D944">
        <v>0</v>
      </c>
      <c r="E944" t="s">
        <v>6760</v>
      </c>
      <c r="F944">
        <v>55</v>
      </c>
      <c r="G944">
        <v>0.195238095</v>
      </c>
      <c r="H944" t="s">
        <v>15434</v>
      </c>
      <c r="I944" t="s">
        <v>15435</v>
      </c>
      <c r="J944" t="s">
        <v>15436</v>
      </c>
      <c r="K944" t="s">
        <v>15437</v>
      </c>
      <c r="L944" t="s">
        <v>15438</v>
      </c>
      <c r="M944" t="s">
        <v>15439</v>
      </c>
      <c r="N944" t="s">
        <v>15440</v>
      </c>
    </row>
    <row r="945" spans="1:15" x14ac:dyDescent="0.3">
      <c r="A945" t="s">
        <v>3451</v>
      </c>
      <c r="B945">
        <v>52</v>
      </c>
      <c r="C945">
        <v>532736</v>
      </c>
      <c r="D945">
        <v>2</v>
      </c>
      <c r="E945" t="s">
        <v>6571</v>
      </c>
      <c r="F945">
        <v>55</v>
      </c>
      <c r="G945">
        <v>5.6619047616666665</v>
      </c>
      <c r="H945" t="s">
        <v>15441</v>
      </c>
      <c r="I945" t="s">
        <v>15442</v>
      </c>
      <c r="J945" t="s">
        <v>15443</v>
      </c>
      <c r="K945" t="s">
        <v>15444</v>
      </c>
      <c r="L945" t="s">
        <v>15445</v>
      </c>
      <c r="M945" t="s">
        <v>15446</v>
      </c>
      <c r="N945" t="s">
        <v>15447</v>
      </c>
    </row>
    <row r="946" spans="1:15" x14ac:dyDescent="0.3">
      <c r="A946" t="s">
        <v>4565</v>
      </c>
      <c r="B946">
        <v>52</v>
      </c>
      <c r="C946">
        <v>530794</v>
      </c>
      <c r="D946">
        <v>0</v>
      </c>
      <c r="E946" t="s">
        <v>6610</v>
      </c>
      <c r="F946">
        <v>55</v>
      </c>
      <c r="G946">
        <v>3.623809525</v>
      </c>
      <c r="H946" t="s">
        <v>15448</v>
      </c>
      <c r="I946" t="s">
        <v>15449</v>
      </c>
      <c r="J946" t="s">
        <v>15450</v>
      </c>
      <c r="K946" t="s">
        <v>15451</v>
      </c>
      <c r="L946" t="s">
        <v>15452</v>
      </c>
      <c r="M946" t="s">
        <v>15453</v>
      </c>
      <c r="N946" t="s">
        <v>15454</v>
      </c>
    </row>
    <row r="947" spans="1:15" x14ac:dyDescent="0.3">
      <c r="A947" t="s">
        <v>3092</v>
      </c>
      <c r="B947">
        <v>52</v>
      </c>
      <c r="C947">
        <v>531864</v>
      </c>
      <c r="D947">
        <v>0</v>
      </c>
      <c r="E947" t="s">
        <v>6674</v>
      </c>
      <c r="F947">
        <v>55</v>
      </c>
      <c r="G947">
        <v>5.5875000000000004</v>
      </c>
      <c r="H947" t="s">
        <v>15455</v>
      </c>
      <c r="I947" t="s">
        <v>15456</v>
      </c>
      <c r="J947" t="s">
        <v>15457</v>
      </c>
      <c r="K947" t="s">
        <v>15458</v>
      </c>
    </row>
    <row r="948" spans="1:15" x14ac:dyDescent="0.3">
      <c r="A948" t="s">
        <v>4071</v>
      </c>
      <c r="B948">
        <v>52</v>
      </c>
      <c r="C948">
        <v>533454</v>
      </c>
      <c r="D948">
        <v>0</v>
      </c>
      <c r="E948" t="s">
        <v>6730</v>
      </c>
      <c r="F948">
        <v>55</v>
      </c>
      <c r="G948">
        <v>7.0708333333333337</v>
      </c>
      <c r="H948" t="s">
        <v>15459</v>
      </c>
      <c r="I948" t="s">
        <v>15460</v>
      </c>
      <c r="J948" t="s">
        <v>10145</v>
      </c>
      <c r="K948" t="s">
        <v>15461</v>
      </c>
    </row>
    <row r="949" spans="1:15" x14ac:dyDescent="0.3">
      <c r="A949" t="s">
        <v>3497</v>
      </c>
      <c r="B949">
        <v>52</v>
      </c>
      <c r="C949">
        <v>533296</v>
      </c>
      <c r="D949">
        <v>0</v>
      </c>
      <c r="E949" t="s">
        <v>6691</v>
      </c>
      <c r="F949">
        <v>60</v>
      </c>
      <c r="G949">
        <v>1.2437500000000001</v>
      </c>
      <c r="H949" t="s">
        <v>15462</v>
      </c>
      <c r="I949" t="s">
        <v>15463</v>
      </c>
      <c r="J949" t="s">
        <v>15464</v>
      </c>
      <c r="K949" t="s">
        <v>15465</v>
      </c>
      <c r="L949" t="s">
        <v>15466</v>
      </c>
      <c r="M949" t="s">
        <v>15467</v>
      </c>
      <c r="N949" t="s">
        <v>15468</v>
      </c>
      <c r="O949" t="s">
        <v>15469</v>
      </c>
    </row>
    <row r="950" spans="1:15" x14ac:dyDescent="0.3">
      <c r="A950" t="s">
        <v>3273</v>
      </c>
      <c r="B950">
        <v>52</v>
      </c>
      <c r="C950">
        <v>532808</v>
      </c>
      <c r="D950">
        <v>0</v>
      </c>
      <c r="E950" t="s">
        <v>6787</v>
      </c>
      <c r="F950">
        <v>60</v>
      </c>
      <c r="G950">
        <v>6.6952380966666665</v>
      </c>
      <c r="H950" t="s">
        <v>15470</v>
      </c>
      <c r="I950" t="s">
        <v>15471</v>
      </c>
      <c r="J950" t="s">
        <v>15472</v>
      </c>
      <c r="K950" t="s">
        <v>15473</v>
      </c>
      <c r="L950" t="s">
        <v>15474</v>
      </c>
      <c r="M950" t="s">
        <v>15475</v>
      </c>
      <c r="N950" t="s">
        <v>15476</v>
      </c>
    </row>
    <row r="951" spans="1:15" x14ac:dyDescent="0.3">
      <c r="A951" t="s">
        <v>4556</v>
      </c>
      <c r="B951">
        <v>52</v>
      </c>
      <c r="C951">
        <v>530651</v>
      </c>
      <c r="D951">
        <v>0</v>
      </c>
      <c r="E951" t="s">
        <v>6603</v>
      </c>
      <c r="F951">
        <v>60</v>
      </c>
      <c r="G951">
        <v>11.840476191666667</v>
      </c>
      <c r="H951" t="s">
        <v>15477</v>
      </c>
      <c r="I951" t="s">
        <v>15478</v>
      </c>
      <c r="J951" t="s">
        <v>15479</v>
      </c>
      <c r="K951" t="s">
        <v>15480</v>
      </c>
      <c r="L951" t="s">
        <v>15481</v>
      </c>
      <c r="M951" t="s">
        <v>15482</v>
      </c>
      <c r="N951" t="s">
        <v>15483</v>
      </c>
    </row>
    <row r="952" spans="1:15" x14ac:dyDescent="0.3">
      <c r="A952" t="s">
        <v>4497</v>
      </c>
      <c r="B952">
        <v>52</v>
      </c>
      <c r="C952">
        <v>530035</v>
      </c>
      <c r="D952">
        <v>0</v>
      </c>
      <c r="E952" t="s">
        <v>6723</v>
      </c>
      <c r="F952">
        <v>60</v>
      </c>
      <c r="G952">
        <v>6.6708333333333334</v>
      </c>
      <c r="H952" t="s">
        <v>15484</v>
      </c>
      <c r="I952" t="s">
        <v>15485</v>
      </c>
      <c r="J952" t="s">
        <v>10145</v>
      </c>
      <c r="K952" t="s">
        <v>15486</v>
      </c>
    </row>
    <row r="953" spans="1:15" x14ac:dyDescent="0.3">
      <c r="A953" t="s">
        <v>3398</v>
      </c>
      <c r="B953">
        <v>52</v>
      </c>
      <c r="C953">
        <v>533087</v>
      </c>
      <c r="D953">
        <v>0</v>
      </c>
      <c r="E953" t="s">
        <v>6577</v>
      </c>
      <c r="F953">
        <v>60</v>
      </c>
      <c r="G953">
        <v>6.0583333333333336</v>
      </c>
      <c r="H953" t="s">
        <v>15487</v>
      </c>
      <c r="I953" t="s">
        <v>15488</v>
      </c>
    </row>
    <row r="954" spans="1:15" x14ac:dyDescent="0.3">
      <c r="A954" t="s">
        <v>4380</v>
      </c>
      <c r="B954">
        <v>52</v>
      </c>
      <c r="C954">
        <v>499014</v>
      </c>
      <c r="D954">
        <v>51</v>
      </c>
      <c r="E954" t="s">
        <v>44</v>
      </c>
      <c r="F954">
        <v>65</v>
      </c>
      <c r="G954">
        <v>1.3</v>
      </c>
      <c r="H954" t="s">
        <v>12599</v>
      </c>
      <c r="I954" t="s">
        <v>15489</v>
      </c>
      <c r="J954" t="s">
        <v>15490</v>
      </c>
      <c r="K954" t="s">
        <v>15491</v>
      </c>
    </row>
    <row r="955" spans="1:15" x14ac:dyDescent="0.3">
      <c r="A955" t="s">
        <v>4409</v>
      </c>
      <c r="B955">
        <v>52</v>
      </c>
      <c r="C955">
        <v>528473</v>
      </c>
      <c r="D955">
        <v>0</v>
      </c>
      <c r="E955" t="s">
        <v>6662</v>
      </c>
      <c r="F955">
        <v>65</v>
      </c>
      <c r="G955">
        <v>6.541666666666667</v>
      </c>
      <c r="H955" t="s">
        <v>15492</v>
      </c>
      <c r="I955" t="s">
        <v>15493</v>
      </c>
    </row>
    <row r="956" spans="1:15" x14ac:dyDescent="0.3">
      <c r="A956" t="s">
        <v>4384</v>
      </c>
      <c r="B956">
        <v>52</v>
      </c>
      <c r="C956">
        <v>527981</v>
      </c>
      <c r="D956">
        <v>0</v>
      </c>
      <c r="E956" t="s">
        <v>15494</v>
      </c>
      <c r="F956">
        <v>65</v>
      </c>
      <c r="G956">
        <v>0.20952380833333334</v>
      </c>
      <c r="H956" t="s">
        <v>15495</v>
      </c>
      <c r="I956" t="s">
        <v>15496</v>
      </c>
      <c r="J956" t="s">
        <v>15497</v>
      </c>
      <c r="K956" t="s">
        <v>15498</v>
      </c>
      <c r="L956" t="s">
        <v>15499</v>
      </c>
      <c r="M956" t="s">
        <v>10145</v>
      </c>
      <c r="N956" t="s">
        <v>15500</v>
      </c>
    </row>
    <row r="957" spans="1:15" x14ac:dyDescent="0.3">
      <c r="A957" t="s">
        <v>4265</v>
      </c>
      <c r="B957">
        <v>52</v>
      </c>
      <c r="C957">
        <v>523413</v>
      </c>
      <c r="D957">
        <v>6</v>
      </c>
      <c r="E957" t="s">
        <v>6762</v>
      </c>
      <c r="F957">
        <v>65</v>
      </c>
      <c r="G957">
        <v>1.6380952366666668</v>
      </c>
      <c r="H957" t="s">
        <v>15501</v>
      </c>
      <c r="I957" t="s">
        <v>15502</v>
      </c>
      <c r="J957" t="s">
        <v>15503</v>
      </c>
      <c r="K957" t="s">
        <v>15504</v>
      </c>
      <c r="L957" t="s">
        <v>15505</v>
      </c>
      <c r="M957" t="s">
        <v>15506</v>
      </c>
      <c r="N957" t="s">
        <v>15507</v>
      </c>
    </row>
    <row r="958" spans="1:15" x14ac:dyDescent="0.3">
      <c r="A958" t="s">
        <v>4266</v>
      </c>
      <c r="B958">
        <v>52</v>
      </c>
      <c r="C958">
        <v>523413</v>
      </c>
      <c r="D958">
        <v>7</v>
      </c>
      <c r="E958" t="s">
        <v>6764</v>
      </c>
      <c r="F958">
        <v>65</v>
      </c>
      <c r="G958">
        <v>0.11904761833333334</v>
      </c>
      <c r="H958" t="s">
        <v>15508</v>
      </c>
      <c r="I958" t="s">
        <v>15509</v>
      </c>
      <c r="J958" t="s">
        <v>15510</v>
      </c>
      <c r="K958" t="s">
        <v>15511</v>
      </c>
      <c r="L958" t="s">
        <v>15512</v>
      </c>
      <c r="M958" t="s">
        <v>15513</v>
      </c>
      <c r="N958" t="s">
        <v>15514</v>
      </c>
    </row>
    <row r="959" spans="1:15" x14ac:dyDescent="0.3">
      <c r="A959" t="s">
        <v>4574</v>
      </c>
      <c r="B959">
        <v>52</v>
      </c>
      <c r="C959">
        <v>530880</v>
      </c>
      <c r="D959">
        <v>0</v>
      </c>
      <c r="E959" t="s">
        <v>6556</v>
      </c>
      <c r="F959">
        <v>65</v>
      </c>
      <c r="G959">
        <v>6.6476190466666667</v>
      </c>
      <c r="H959" t="s">
        <v>15515</v>
      </c>
      <c r="I959" t="s">
        <v>15516</v>
      </c>
      <c r="J959" t="s">
        <v>15517</v>
      </c>
      <c r="K959" t="s">
        <v>15518</v>
      </c>
      <c r="L959" t="s">
        <v>15519</v>
      </c>
      <c r="M959" t="s">
        <v>15520</v>
      </c>
      <c r="N959" t="s">
        <v>15521</v>
      </c>
    </row>
    <row r="960" spans="1:15" x14ac:dyDescent="0.3">
      <c r="A960" t="s">
        <v>4174</v>
      </c>
      <c r="B960">
        <v>52</v>
      </c>
      <c r="C960">
        <v>518681</v>
      </c>
      <c r="D960">
        <v>0</v>
      </c>
      <c r="E960" t="s">
        <v>6597</v>
      </c>
      <c r="F960">
        <v>65</v>
      </c>
      <c r="G960">
        <v>6</v>
      </c>
      <c r="H960" t="s">
        <v>15522</v>
      </c>
      <c r="I960" t="s">
        <v>15523</v>
      </c>
      <c r="J960" t="s">
        <v>15524</v>
      </c>
      <c r="K960" t="s">
        <v>15525</v>
      </c>
      <c r="L960" t="s">
        <v>15526</v>
      </c>
      <c r="M960" t="s">
        <v>15527</v>
      </c>
      <c r="N960" t="s">
        <v>15528</v>
      </c>
    </row>
    <row r="961" spans="1:17" x14ac:dyDescent="0.3">
      <c r="A961" t="s">
        <v>6732</v>
      </c>
      <c r="B961">
        <v>52</v>
      </c>
      <c r="C961">
        <v>533647</v>
      </c>
      <c r="D961">
        <v>0</v>
      </c>
      <c r="E961" t="s">
        <v>6733</v>
      </c>
      <c r="F961">
        <v>65</v>
      </c>
      <c r="G961">
        <v>1.2333333333333334</v>
      </c>
      <c r="H961" t="s">
        <v>15529</v>
      </c>
      <c r="I961" t="s">
        <v>10145</v>
      </c>
      <c r="J961" t="s">
        <v>15530</v>
      </c>
    </row>
    <row r="962" spans="1:17" x14ac:dyDescent="0.3">
      <c r="A962" t="s">
        <v>3519</v>
      </c>
      <c r="B962">
        <v>52</v>
      </c>
      <c r="C962">
        <v>523413</v>
      </c>
      <c r="D962">
        <v>18</v>
      </c>
      <c r="E962" t="s">
        <v>6766</v>
      </c>
      <c r="F962">
        <v>66</v>
      </c>
      <c r="G962">
        <v>0.17142857</v>
      </c>
      <c r="H962" t="s">
        <v>15531</v>
      </c>
      <c r="I962" t="s">
        <v>15532</v>
      </c>
      <c r="J962" t="s">
        <v>15533</v>
      </c>
      <c r="K962" t="s">
        <v>15534</v>
      </c>
      <c r="L962" t="s">
        <v>15535</v>
      </c>
      <c r="M962" t="s">
        <v>15536</v>
      </c>
      <c r="N962" t="s">
        <v>15537</v>
      </c>
    </row>
    <row r="963" spans="1:17" x14ac:dyDescent="0.3">
      <c r="A963" t="s">
        <v>4511</v>
      </c>
      <c r="B963">
        <v>52</v>
      </c>
      <c r="C963">
        <v>530296</v>
      </c>
      <c r="D963">
        <v>0</v>
      </c>
      <c r="E963" t="s">
        <v>6666</v>
      </c>
      <c r="F963">
        <v>70</v>
      </c>
      <c r="G963">
        <v>8.7145833333333336</v>
      </c>
      <c r="H963" t="s">
        <v>15538</v>
      </c>
      <c r="I963" t="s">
        <v>15539</v>
      </c>
      <c r="J963" t="s">
        <v>15540</v>
      </c>
      <c r="K963" t="s">
        <v>15541</v>
      </c>
      <c r="L963" t="s">
        <v>15542</v>
      </c>
      <c r="M963" t="s">
        <v>15543</v>
      </c>
      <c r="N963" t="s">
        <v>15544</v>
      </c>
      <c r="O963" t="s">
        <v>15545</v>
      </c>
    </row>
    <row r="964" spans="1:17" x14ac:dyDescent="0.3">
      <c r="A964" t="s">
        <v>4447</v>
      </c>
      <c r="B964">
        <v>52</v>
      </c>
      <c r="C964">
        <v>599000</v>
      </c>
      <c r="D964">
        <v>1</v>
      </c>
      <c r="E964" t="s">
        <v>4763</v>
      </c>
      <c r="F964">
        <v>70</v>
      </c>
      <c r="G964">
        <v>3.9547619033333334</v>
      </c>
      <c r="H964" t="s">
        <v>15546</v>
      </c>
      <c r="I964" t="s">
        <v>15547</v>
      </c>
      <c r="J964" t="s">
        <v>15548</v>
      </c>
      <c r="K964" t="s">
        <v>15549</v>
      </c>
      <c r="L964" t="s">
        <v>15550</v>
      </c>
      <c r="M964" t="s">
        <v>15551</v>
      </c>
      <c r="N964" t="s">
        <v>15552</v>
      </c>
    </row>
    <row r="965" spans="1:17" x14ac:dyDescent="0.3">
      <c r="A965" t="s">
        <v>3107</v>
      </c>
      <c r="B965">
        <v>52</v>
      </c>
      <c r="C965">
        <v>531998</v>
      </c>
      <c r="D965">
        <v>0</v>
      </c>
      <c r="E965" t="s">
        <v>6623</v>
      </c>
      <c r="F965">
        <v>70</v>
      </c>
      <c r="G965">
        <v>1.8</v>
      </c>
      <c r="H965" t="s">
        <v>15553</v>
      </c>
      <c r="I965" t="s">
        <v>15554</v>
      </c>
      <c r="J965" t="s">
        <v>15555</v>
      </c>
    </row>
    <row r="966" spans="1:17" x14ac:dyDescent="0.3">
      <c r="A966" t="s">
        <v>3336</v>
      </c>
      <c r="B966">
        <v>52</v>
      </c>
      <c r="C966">
        <v>99097</v>
      </c>
      <c r="D966">
        <v>55</v>
      </c>
      <c r="E966" t="s">
        <v>6531</v>
      </c>
      <c r="F966">
        <v>75</v>
      </c>
      <c r="G966">
        <v>4.1142857133333335</v>
      </c>
      <c r="H966" t="s">
        <v>15556</v>
      </c>
      <c r="I966" t="s">
        <v>15557</v>
      </c>
      <c r="J966" t="s">
        <v>15558</v>
      </c>
      <c r="K966" t="s">
        <v>15559</v>
      </c>
      <c r="L966" t="s">
        <v>15560</v>
      </c>
      <c r="M966" t="s">
        <v>15561</v>
      </c>
      <c r="N966" t="s">
        <v>15562</v>
      </c>
    </row>
    <row r="967" spans="1:17" x14ac:dyDescent="0.3">
      <c r="A967" t="s">
        <v>4418</v>
      </c>
      <c r="B967">
        <v>52</v>
      </c>
      <c r="C967">
        <v>27828</v>
      </c>
      <c r="D967">
        <v>7</v>
      </c>
      <c r="E967" t="s">
        <v>6589</v>
      </c>
      <c r="F967">
        <v>75</v>
      </c>
      <c r="G967">
        <v>8.4033333333333342</v>
      </c>
      <c r="H967" t="s">
        <v>15563</v>
      </c>
      <c r="I967" t="s">
        <v>15564</v>
      </c>
      <c r="J967" t="s">
        <v>15565</v>
      </c>
      <c r="K967" t="s">
        <v>15566</v>
      </c>
      <c r="L967" t="s">
        <v>15567</v>
      </c>
      <c r="M967" t="s">
        <v>15568</v>
      </c>
      <c r="N967" t="s">
        <v>15569</v>
      </c>
      <c r="O967" t="s">
        <v>15570</v>
      </c>
      <c r="P967" t="s">
        <v>15571</v>
      </c>
      <c r="Q967" t="s">
        <v>15572</v>
      </c>
    </row>
    <row r="968" spans="1:17" x14ac:dyDescent="0.3">
      <c r="A968" t="s">
        <v>4585</v>
      </c>
      <c r="B968">
        <v>52</v>
      </c>
      <c r="C968">
        <v>531005</v>
      </c>
      <c r="D968">
        <v>0</v>
      </c>
      <c r="E968" t="s">
        <v>6616</v>
      </c>
      <c r="F968">
        <v>75</v>
      </c>
      <c r="G968">
        <v>12.106250000000001</v>
      </c>
      <c r="H968" t="s">
        <v>15573</v>
      </c>
      <c r="I968" t="s">
        <v>15574</v>
      </c>
      <c r="J968" t="s">
        <v>15575</v>
      </c>
      <c r="K968" t="s">
        <v>15576</v>
      </c>
      <c r="L968" t="s">
        <v>15577</v>
      </c>
      <c r="M968" t="s">
        <v>15578</v>
      </c>
      <c r="N968" t="s">
        <v>15579</v>
      </c>
      <c r="O968" t="s">
        <v>15580</v>
      </c>
    </row>
    <row r="969" spans="1:17" x14ac:dyDescent="0.3">
      <c r="A969" t="s">
        <v>3521</v>
      </c>
      <c r="B969">
        <v>52</v>
      </c>
      <c r="C969">
        <v>533359</v>
      </c>
      <c r="D969">
        <v>0</v>
      </c>
      <c r="E969" t="s">
        <v>6583</v>
      </c>
      <c r="F969">
        <v>77</v>
      </c>
      <c r="G969">
        <v>1.6166666666666667</v>
      </c>
      <c r="H969" t="s">
        <v>15581</v>
      </c>
      <c r="I969" t="s">
        <v>15582</v>
      </c>
      <c r="J969" t="s">
        <v>15583</v>
      </c>
      <c r="K969" t="s">
        <v>15584</v>
      </c>
    </row>
    <row r="970" spans="1:17" x14ac:dyDescent="0.3">
      <c r="A970" t="s">
        <v>4450</v>
      </c>
      <c r="B970">
        <v>52</v>
      </c>
      <c r="C970">
        <v>599000</v>
      </c>
      <c r="D970">
        <v>4</v>
      </c>
      <c r="E970" t="s">
        <v>4763</v>
      </c>
      <c r="F970">
        <v>80</v>
      </c>
      <c r="G970">
        <v>5.822916666666667</v>
      </c>
      <c r="H970" t="s">
        <v>15585</v>
      </c>
      <c r="I970" t="s">
        <v>15586</v>
      </c>
      <c r="J970" t="s">
        <v>15587</v>
      </c>
      <c r="K970" t="s">
        <v>15588</v>
      </c>
      <c r="L970" t="s">
        <v>15589</v>
      </c>
      <c r="M970" t="s">
        <v>15590</v>
      </c>
      <c r="N970" t="s">
        <v>15591</v>
      </c>
      <c r="O970" t="s">
        <v>15592</v>
      </c>
    </row>
    <row r="971" spans="1:17" x14ac:dyDescent="0.3">
      <c r="A971" t="s">
        <v>3489</v>
      </c>
      <c r="B971">
        <v>52</v>
      </c>
      <c r="C971">
        <v>533280</v>
      </c>
      <c r="D971">
        <v>0</v>
      </c>
      <c r="E971" t="s">
        <v>6789</v>
      </c>
      <c r="F971">
        <v>80</v>
      </c>
      <c r="G971">
        <v>20.111904761666668</v>
      </c>
      <c r="H971" t="s">
        <v>15593</v>
      </c>
      <c r="I971" t="s">
        <v>15594</v>
      </c>
      <c r="J971" t="s">
        <v>15595</v>
      </c>
      <c r="K971" t="s">
        <v>15596</v>
      </c>
      <c r="L971" t="s">
        <v>15597</v>
      </c>
      <c r="M971" t="s">
        <v>15598</v>
      </c>
      <c r="N971" t="s">
        <v>15599</v>
      </c>
    </row>
    <row r="972" spans="1:17" x14ac:dyDescent="0.3">
      <c r="A972" t="s">
        <v>4337</v>
      </c>
      <c r="B972">
        <v>52</v>
      </c>
      <c r="C972">
        <v>99061</v>
      </c>
      <c r="D972">
        <v>67</v>
      </c>
      <c r="E972" t="s">
        <v>15600</v>
      </c>
      <c r="F972">
        <v>80</v>
      </c>
      <c r="G972">
        <v>3.3666666666666667</v>
      </c>
      <c r="H972" t="s">
        <v>15601</v>
      </c>
      <c r="I972" t="s">
        <v>15602</v>
      </c>
      <c r="J972" t="s">
        <v>15603</v>
      </c>
      <c r="K972" t="s">
        <v>15604</v>
      </c>
      <c r="L972" t="s">
        <v>15605</v>
      </c>
      <c r="M972" t="s">
        <v>15606</v>
      </c>
      <c r="N972" t="s">
        <v>15607</v>
      </c>
    </row>
    <row r="973" spans="1:17" x14ac:dyDescent="0.3">
      <c r="A973" t="s">
        <v>4338</v>
      </c>
      <c r="B973">
        <v>52</v>
      </c>
      <c r="C973">
        <v>99061</v>
      </c>
      <c r="D973">
        <v>68</v>
      </c>
      <c r="E973" t="s">
        <v>15608</v>
      </c>
      <c r="F973">
        <v>80</v>
      </c>
      <c r="G973">
        <v>0.11904761833333334</v>
      </c>
      <c r="H973" t="s">
        <v>15609</v>
      </c>
      <c r="I973" t="s">
        <v>15610</v>
      </c>
      <c r="J973" t="s">
        <v>15611</v>
      </c>
      <c r="K973" t="s">
        <v>15612</v>
      </c>
      <c r="L973" t="s">
        <v>15613</v>
      </c>
      <c r="M973" t="s">
        <v>15614</v>
      </c>
      <c r="N973" t="s">
        <v>15615</v>
      </c>
    </row>
    <row r="974" spans="1:17" x14ac:dyDescent="0.3">
      <c r="A974" t="s">
        <v>4335</v>
      </c>
      <c r="B974">
        <v>52</v>
      </c>
      <c r="C974">
        <v>99061</v>
      </c>
      <c r="D974">
        <v>65</v>
      </c>
      <c r="E974" t="s">
        <v>15616</v>
      </c>
      <c r="F974">
        <v>80</v>
      </c>
      <c r="G974">
        <v>10.092857141666666</v>
      </c>
      <c r="H974" t="s">
        <v>15617</v>
      </c>
      <c r="I974" t="s">
        <v>15618</v>
      </c>
      <c r="J974" t="s">
        <v>15619</v>
      </c>
      <c r="K974" t="s">
        <v>15620</v>
      </c>
      <c r="L974" t="s">
        <v>15621</v>
      </c>
      <c r="M974" t="s">
        <v>15622</v>
      </c>
      <c r="N974" t="s">
        <v>15623</v>
      </c>
    </row>
    <row r="975" spans="1:17" x14ac:dyDescent="0.3">
      <c r="A975" t="s">
        <v>4336</v>
      </c>
      <c r="B975">
        <v>52</v>
      </c>
      <c r="C975">
        <v>99061</v>
      </c>
      <c r="D975">
        <v>66</v>
      </c>
      <c r="E975" t="s">
        <v>15624</v>
      </c>
      <c r="F975">
        <v>80</v>
      </c>
      <c r="G975">
        <v>2.1404761900000002</v>
      </c>
      <c r="H975" t="s">
        <v>15625</v>
      </c>
      <c r="I975" t="s">
        <v>15626</v>
      </c>
      <c r="J975" t="s">
        <v>15627</v>
      </c>
      <c r="K975" t="s">
        <v>15628</v>
      </c>
      <c r="L975" t="s">
        <v>15629</v>
      </c>
      <c r="M975" t="s">
        <v>15630</v>
      </c>
      <c r="N975" t="s">
        <v>15631</v>
      </c>
    </row>
    <row r="976" spans="1:17" x14ac:dyDescent="0.3">
      <c r="A976" t="s">
        <v>3331</v>
      </c>
      <c r="B976">
        <v>52</v>
      </c>
      <c r="C976">
        <v>99097</v>
      </c>
      <c r="D976">
        <v>61</v>
      </c>
      <c r="E976" t="s">
        <v>6646</v>
      </c>
      <c r="F976">
        <v>85</v>
      </c>
      <c r="G976">
        <v>6.208333333333333</v>
      </c>
      <c r="H976" t="s">
        <v>15632</v>
      </c>
      <c r="I976" t="s">
        <v>15633</v>
      </c>
      <c r="J976" t="s">
        <v>15634</v>
      </c>
      <c r="K976" t="s">
        <v>15635</v>
      </c>
      <c r="L976" t="s">
        <v>15636</v>
      </c>
      <c r="M976" t="s">
        <v>15637</v>
      </c>
      <c r="N976" t="s">
        <v>15638</v>
      </c>
      <c r="O976" t="s">
        <v>15639</v>
      </c>
    </row>
    <row r="977" spans="1:15" x14ac:dyDescent="0.3">
      <c r="A977" t="s">
        <v>4422</v>
      </c>
      <c r="B977">
        <v>52</v>
      </c>
      <c r="C977">
        <v>528843</v>
      </c>
      <c r="D977">
        <v>0</v>
      </c>
      <c r="E977" t="s">
        <v>6774</v>
      </c>
      <c r="F977">
        <v>85</v>
      </c>
      <c r="G977">
        <v>1.95</v>
      </c>
      <c r="H977" t="s">
        <v>15640</v>
      </c>
      <c r="I977" t="s">
        <v>15641</v>
      </c>
      <c r="J977" t="s">
        <v>15642</v>
      </c>
    </row>
    <row r="978" spans="1:15" x14ac:dyDescent="0.3">
      <c r="A978" t="s">
        <v>4579</v>
      </c>
      <c r="B978">
        <v>52</v>
      </c>
      <c r="C978">
        <v>530921</v>
      </c>
      <c r="D978">
        <v>0</v>
      </c>
      <c r="E978" t="s">
        <v>6612</v>
      </c>
      <c r="F978">
        <v>85</v>
      </c>
      <c r="G978">
        <v>8.1708333333333343</v>
      </c>
      <c r="H978" t="s">
        <v>15643</v>
      </c>
      <c r="I978" t="s">
        <v>15644</v>
      </c>
      <c r="J978" t="s">
        <v>15645</v>
      </c>
      <c r="K978" t="s">
        <v>15646</v>
      </c>
      <c r="L978" t="s">
        <v>15647</v>
      </c>
      <c r="M978" t="s">
        <v>15648</v>
      </c>
      <c r="N978" t="s">
        <v>15649</v>
      </c>
      <c r="O978" t="s">
        <v>15650</v>
      </c>
    </row>
    <row r="979" spans="1:15" x14ac:dyDescent="0.3">
      <c r="A979" t="s">
        <v>4580</v>
      </c>
      <c r="B979">
        <v>52</v>
      </c>
      <c r="C979">
        <v>530945</v>
      </c>
      <c r="D979">
        <v>0</v>
      </c>
      <c r="E979" t="s">
        <v>6614</v>
      </c>
      <c r="F979">
        <v>86</v>
      </c>
      <c r="G979">
        <v>0.15476190333333334</v>
      </c>
      <c r="H979" t="s">
        <v>15651</v>
      </c>
      <c r="I979" t="s">
        <v>15652</v>
      </c>
      <c r="J979" t="s">
        <v>15653</v>
      </c>
      <c r="K979" t="s">
        <v>15654</v>
      </c>
      <c r="L979" t="s">
        <v>15655</v>
      </c>
      <c r="M979" t="s">
        <v>15656</v>
      </c>
      <c r="N979" t="s">
        <v>15657</v>
      </c>
    </row>
    <row r="980" spans="1:15" x14ac:dyDescent="0.3">
      <c r="A980" t="s">
        <v>3370</v>
      </c>
      <c r="B980">
        <v>52</v>
      </c>
      <c r="C980">
        <v>532739</v>
      </c>
      <c r="D980">
        <v>1</v>
      </c>
      <c r="E980" t="s">
        <v>6687</v>
      </c>
      <c r="F980">
        <v>90</v>
      </c>
      <c r="G980">
        <v>4.2</v>
      </c>
      <c r="H980" t="s">
        <v>15658</v>
      </c>
      <c r="I980" t="s">
        <v>15659</v>
      </c>
      <c r="J980" t="s">
        <v>15660</v>
      </c>
      <c r="K980" t="s">
        <v>15661</v>
      </c>
      <c r="L980" t="s">
        <v>15662</v>
      </c>
      <c r="M980" t="s">
        <v>15663</v>
      </c>
      <c r="N980" t="s">
        <v>15664</v>
      </c>
      <c r="O980" t="s">
        <v>15665</v>
      </c>
    </row>
    <row r="981" spans="1:15" x14ac:dyDescent="0.3">
      <c r="A981" t="s">
        <v>3112</v>
      </c>
      <c r="B981">
        <v>52</v>
      </c>
      <c r="C981">
        <v>532019</v>
      </c>
      <c r="D981">
        <v>0</v>
      </c>
      <c r="E981" t="s">
        <v>6785</v>
      </c>
      <c r="F981">
        <v>90</v>
      </c>
      <c r="G981">
        <v>8.3309523799999994</v>
      </c>
      <c r="H981" t="s">
        <v>15666</v>
      </c>
      <c r="I981" t="s">
        <v>15667</v>
      </c>
      <c r="J981" t="s">
        <v>15668</v>
      </c>
      <c r="K981" t="s">
        <v>15669</v>
      </c>
      <c r="L981" t="s">
        <v>15670</v>
      </c>
      <c r="M981" t="s">
        <v>15671</v>
      </c>
      <c r="N981" t="s">
        <v>15672</v>
      </c>
    </row>
    <row r="982" spans="1:15" x14ac:dyDescent="0.3">
      <c r="A982" t="s">
        <v>3086</v>
      </c>
      <c r="B982">
        <v>52</v>
      </c>
      <c r="C982">
        <v>531819</v>
      </c>
      <c r="D982">
        <v>0</v>
      </c>
      <c r="E982" t="s">
        <v>6395</v>
      </c>
      <c r="F982">
        <v>90</v>
      </c>
      <c r="G982">
        <v>8.5047619033333337</v>
      </c>
      <c r="H982" t="s">
        <v>15673</v>
      </c>
      <c r="I982" t="s">
        <v>15674</v>
      </c>
      <c r="J982" t="s">
        <v>15675</v>
      </c>
      <c r="K982" t="s">
        <v>15676</v>
      </c>
      <c r="L982" t="s">
        <v>15677</v>
      </c>
      <c r="M982" t="s">
        <v>15678</v>
      </c>
      <c r="N982" t="s">
        <v>15679</v>
      </c>
    </row>
    <row r="983" spans="1:15" x14ac:dyDescent="0.3">
      <c r="A983" t="s">
        <v>4118</v>
      </c>
      <c r="B983">
        <v>52</v>
      </c>
      <c r="C983">
        <v>499014</v>
      </c>
      <c r="D983">
        <v>18</v>
      </c>
      <c r="E983" t="s">
        <v>44</v>
      </c>
      <c r="F983">
        <v>90</v>
      </c>
      <c r="G983">
        <v>1.4666666666666668</v>
      </c>
      <c r="H983" t="s">
        <v>15680</v>
      </c>
      <c r="I983" t="s">
        <v>15681</v>
      </c>
    </row>
    <row r="984" spans="1:15" x14ac:dyDescent="0.3">
      <c r="A984" t="s">
        <v>4318</v>
      </c>
      <c r="B984">
        <v>52</v>
      </c>
      <c r="C984">
        <v>99061</v>
      </c>
      <c r="D984">
        <v>41</v>
      </c>
      <c r="E984" t="s">
        <v>6512</v>
      </c>
      <c r="F984">
        <v>95</v>
      </c>
      <c r="G984">
        <v>6.7809523800000004</v>
      </c>
      <c r="H984" t="s">
        <v>15682</v>
      </c>
      <c r="I984" t="s">
        <v>15683</v>
      </c>
      <c r="J984" t="s">
        <v>15684</v>
      </c>
      <c r="K984" t="s">
        <v>15685</v>
      </c>
      <c r="L984" t="s">
        <v>15686</v>
      </c>
      <c r="M984" t="s">
        <v>15687</v>
      </c>
      <c r="N984" t="s">
        <v>15688</v>
      </c>
    </row>
    <row r="985" spans="1:15" x14ac:dyDescent="0.3">
      <c r="A985" t="s">
        <v>4319</v>
      </c>
      <c r="B985">
        <v>52</v>
      </c>
      <c r="C985">
        <v>99061</v>
      </c>
      <c r="D985">
        <v>42</v>
      </c>
      <c r="E985" t="s">
        <v>6514</v>
      </c>
      <c r="F985">
        <v>95</v>
      </c>
      <c r="G985">
        <v>0.33809523666666669</v>
      </c>
      <c r="H985" t="s">
        <v>15689</v>
      </c>
      <c r="I985" t="s">
        <v>15690</v>
      </c>
      <c r="J985" t="s">
        <v>15691</v>
      </c>
      <c r="K985" t="s">
        <v>15692</v>
      </c>
      <c r="L985" t="s">
        <v>15693</v>
      </c>
      <c r="M985" t="s">
        <v>15694</v>
      </c>
      <c r="N985" t="s">
        <v>15695</v>
      </c>
    </row>
    <row r="986" spans="1:15" x14ac:dyDescent="0.3">
      <c r="A986" t="s">
        <v>4320</v>
      </c>
      <c r="B986">
        <v>52</v>
      </c>
      <c r="C986">
        <v>99061</v>
      </c>
      <c r="D986">
        <v>43</v>
      </c>
      <c r="E986" t="s">
        <v>6515</v>
      </c>
      <c r="F986">
        <v>95</v>
      </c>
      <c r="G986">
        <v>0.25476190333333332</v>
      </c>
      <c r="H986" t="s">
        <v>15696</v>
      </c>
      <c r="I986" t="s">
        <v>15697</v>
      </c>
      <c r="J986" t="s">
        <v>15698</v>
      </c>
      <c r="K986" t="s">
        <v>15699</v>
      </c>
      <c r="L986" t="s">
        <v>15700</v>
      </c>
      <c r="M986" t="s">
        <v>15701</v>
      </c>
      <c r="N986" t="s">
        <v>15702</v>
      </c>
    </row>
    <row r="987" spans="1:15" x14ac:dyDescent="0.3">
      <c r="A987" t="s">
        <v>4321</v>
      </c>
      <c r="B987">
        <v>52</v>
      </c>
      <c r="C987">
        <v>99061</v>
      </c>
      <c r="D987">
        <v>44</v>
      </c>
      <c r="E987" t="s">
        <v>6516</v>
      </c>
      <c r="F987">
        <v>95</v>
      </c>
      <c r="G987">
        <v>0.29047619000000002</v>
      </c>
      <c r="H987" t="s">
        <v>15703</v>
      </c>
      <c r="I987" t="s">
        <v>15704</v>
      </c>
      <c r="J987" t="s">
        <v>15705</v>
      </c>
      <c r="K987" t="s">
        <v>15706</v>
      </c>
      <c r="L987" t="s">
        <v>15707</v>
      </c>
      <c r="M987" t="s">
        <v>15708</v>
      </c>
      <c r="N987" t="s">
        <v>15709</v>
      </c>
    </row>
    <row r="988" spans="1:15" x14ac:dyDescent="0.3">
      <c r="A988" t="s">
        <v>4322</v>
      </c>
      <c r="B988">
        <v>52</v>
      </c>
      <c r="C988">
        <v>99061</v>
      </c>
      <c r="D988">
        <v>45</v>
      </c>
      <c r="E988" t="s">
        <v>6517</v>
      </c>
      <c r="F988">
        <v>95</v>
      </c>
      <c r="G988">
        <v>0.32142857000000002</v>
      </c>
      <c r="H988" t="s">
        <v>15710</v>
      </c>
      <c r="I988" t="s">
        <v>15711</v>
      </c>
      <c r="J988" t="s">
        <v>15712</v>
      </c>
      <c r="K988" t="s">
        <v>15713</v>
      </c>
      <c r="L988" t="s">
        <v>15714</v>
      </c>
      <c r="M988" t="s">
        <v>15715</v>
      </c>
      <c r="N988" t="s">
        <v>15716</v>
      </c>
    </row>
    <row r="989" spans="1:15" x14ac:dyDescent="0.3">
      <c r="A989" t="s">
        <v>3267</v>
      </c>
      <c r="B989">
        <v>52</v>
      </c>
      <c r="C989">
        <v>523800</v>
      </c>
      <c r="D989">
        <v>0</v>
      </c>
      <c r="E989" t="s">
        <v>6599</v>
      </c>
      <c r="F989">
        <v>95</v>
      </c>
      <c r="G989">
        <v>3.1023809533333333</v>
      </c>
      <c r="H989" t="s">
        <v>15717</v>
      </c>
      <c r="I989" t="s">
        <v>15718</v>
      </c>
      <c r="J989" t="s">
        <v>15719</v>
      </c>
      <c r="K989" t="s">
        <v>15720</v>
      </c>
      <c r="L989" t="s">
        <v>15721</v>
      </c>
      <c r="M989" t="s">
        <v>15722</v>
      </c>
      <c r="N989" t="s">
        <v>15723</v>
      </c>
    </row>
    <row r="990" spans="1:15" x14ac:dyDescent="0.3">
      <c r="A990" t="s">
        <v>3189</v>
      </c>
      <c r="B990">
        <v>52</v>
      </c>
      <c r="C990">
        <v>532460</v>
      </c>
      <c r="D990">
        <v>0</v>
      </c>
      <c r="E990" t="s">
        <v>6685</v>
      </c>
      <c r="F990">
        <v>95</v>
      </c>
      <c r="G990">
        <v>5.6416666666666666</v>
      </c>
      <c r="H990" t="s">
        <v>15724</v>
      </c>
      <c r="I990" t="s">
        <v>15725</v>
      </c>
      <c r="J990" t="s">
        <v>15726</v>
      </c>
      <c r="K990" t="s">
        <v>15727</v>
      </c>
    </row>
    <row r="991" spans="1:15" x14ac:dyDescent="0.3">
      <c r="A991" t="s">
        <v>3256</v>
      </c>
      <c r="B991">
        <v>52</v>
      </c>
      <c r="C991">
        <v>99094</v>
      </c>
      <c r="D991">
        <v>34</v>
      </c>
      <c r="E991" t="s">
        <v>6644</v>
      </c>
      <c r="F991">
        <v>100</v>
      </c>
      <c r="G991">
        <v>0.125</v>
      </c>
      <c r="H991" t="s">
        <v>15728</v>
      </c>
      <c r="I991" t="s">
        <v>15729</v>
      </c>
      <c r="J991" t="s">
        <v>15730</v>
      </c>
      <c r="K991" t="s">
        <v>15731</v>
      </c>
      <c r="L991" t="s">
        <v>15732</v>
      </c>
      <c r="M991" t="s">
        <v>15733</v>
      </c>
      <c r="N991" t="s">
        <v>15734</v>
      </c>
      <c r="O991" t="s">
        <v>15735</v>
      </c>
    </row>
    <row r="992" spans="1:15" x14ac:dyDescent="0.3">
      <c r="A992" t="s">
        <v>4415</v>
      </c>
      <c r="B992">
        <v>52</v>
      </c>
      <c r="C992">
        <v>99051</v>
      </c>
      <c r="D992">
        <v>43</v>
      </c>
      <c r="E992" t="s">
        <v>6510</v>
      </c>
      <c r="F992">
        <v>100</v>
      </c>
      <c r="G992">
        <v>7.8595238083333339</v>
      </c>
      <c r="H992" t="s">
        <v>15736</v>
      </c>
      <c r="I992" t="s">
        <v>15737</v>
      </c>
      <c r="J992" t="s">
        <v>15738</v>
      </c>
      <c r="K992" t="s">
        <v>15739</v>
      </c>
      <c r="L992" t="s">
        <v>15740</v>
      </c>
      <c r="M992" t="s">
        <v>15741</v>
      </c>
      <c r="N992" t="s">
        <v>15742</v>
      </c>
    </row>
    <row r="993" spans="1:26" x14ac:dyDescent="0.3">
      <c r="A993" t="s">
        <v>3389</v>
      </c>
      <c r="B993">
        <v>52</v>
      </c>
      <c r="C993">
        <v>533062</v>
      </c>
      <c r="D993">
        <v>0</v>
      </c>
      <c r="E993" t="s">
        <v>6629</v>
      </c>
      <c r="F993">
        <v>100</v>
      </c>
      <c r="G993">
        <v>0.13750000000000001</v>
      </c>
      <c r="H993" t="s">
        <v>15743</v>
      </c>
      <c r="I993" t="s">
        <v>15744</v>
      </c>
      <c r="J993" t="s">
        <v>15745</v>
      </c>
      <c r="K993" t="s">
        <v>15746</v>
      </c>
    </row>
    <row r="994" spans="1:26" x14ac:dyDescent="0.3">
      <c r="A994" t="s">
        <v>2998</v>
      </c>
      <c r="B994">
        <v>52</v>
      </c>
      <c r="C994">
        <v>531253</v>
      </c>
      <c r="D994">
        <v>0</v>
      </c>
      <c r="E994" t="s">
        <v>6672</v>
      </c>
      <c r="F994">
        <v>105</v>
      </c>
      <c r="G994">
        <v>10.264583333333334</v>
      </c>
      <c r="H994" t="s">
        <v>15747</v>
      </c>
      <c r="I994" t="s">
        <v>15748</v>
      </c>
      <c r="J994" t="s">
        <v>15749</v>
      </c>
      <c r="K994" t="s">
        <v>15750</v>
      </c>
      <c r="L994" t="s">
        <v>15751</v>
      </c>
      <c r="M994" t="s">
        <v>15752</v>
      </c>
      <c r="N994" t="s">
        <v>15753</v>
      </c>
      <c r="O994" t="s">
        <v>15754</v>
      </c>
    </row>
    <row r="995" spans="1:26" x14ac:dyDescent="0.3">
      <c r="A995" t="s">
        <v>3138</v>
      </c>
      <c r="B995">
        <v>52</v>
      </c>
      <c r="C995">
        <v>532191</v>
      </c>
      <c r="D995">
        <v>0</v>
      </c>
      <c r="E995" t="s">
        <v>6567</v>
      </c>
      <c r="F995">
        <v>105</v>
      </c>
      <c r="G995">
        <v>2.4944444433333333</v>
      </c>
      <c r="H995" t="s">
        <v>15755</v>
      </c>
      <c r="I995" t="s">
        <v>15756</v>
      </c>
      <c r="J995" t="s">
        <v>15757</v>
      </c>
    </row>
    <row r="996" spans="1:26" x14ac:dyDescent="0.3">
      <c r="A996" t="s">
        <v>4557</v>
      </c>
      <c r="B996">
        <v>52</v>
      </c>
      <c r="C996">
        <v>99145</v>
      </c>
      <c r="D996">
        <v>4</v>
      </c>
      <c r="E996" t="s">
        <v>6595</v>
      </c>
      <c r="F996">
        <v>105</v>
      </c>
      <c r="G996">
        <v>0.1</v>
      </c>
      <c r="H996" t="s">
        <v>15758</v>
      </c>
    </row>
    <row r="997" spans="1:26" x14ac:dyDescent="0.3">
      <c r="A997" t="s">
        <v>3228</v>
      </c>
      <c r="B997">
        <v>52</v>
      </c>
      <c r="C997">
        <v>532738</v>
      </c>
      <c r="D997">
        <v>0</v>
      </c>
      <c r="E997" t="s">
        <v>6573</v>
      </c>
      <c r="F997">
        <v>106</v>
      </c>
      <c r="G997">
        <v>3.1119047633333334</v>
      </c>
      <c r="H997" t="s">
        <v>15759</v>
      </c>
      <c r="I997" t="s">
        <v>15760</v>
      </c>
      <c r="J997" t="s">
        <v>15761</v>
      </c>
      <c r="K997" t="s">
        <v>15762</v>
      </c>
      <c r="L997" t="s">
        <v>15763</v>
      </c>
      <c r="M997" t="s">
        <v>15764</v>
      </c>
      <c r="N997" t="s">
        <v>15765</v>
      </c>
    </row>
    <row r="998" spans="1:26" x14ac:dyDescent="0.3">
      <c r="A998" t="s">
        <v>3214</v>
      </c>
      <c r="B998">
        <v>52</v>
      </c>
      <c r="C998">
        <v>27828</v>
      </c>
      <c r="D998">
        <v>6</v>
      </c>
      <c r="E998" t="s">
        <v>6636</v>
      </c>
      <c r="F998">
        <v>110</v>
      </c>
      <c r="G998">
        <v>12.483333333333334</v>
      </c>
      <c r="H998" t="s">
        <v>15766</v>
      </c>
      <c r="I998" t="s">
        <v>15767</v>
      </c>
      <c r="J998" t="s">
        <v>15768</v>
      </c>
      <c r="K998" t="s">
        <v>15769</v>
      </c>
      <c r="L998" t="s">
        <v>15770</v>
      </c>
      <c r="M998" t="s">
        <v>15771</v>
      </c>
      <c r="N998" t="s">
        <v>15772</v>
      </c>
      <c r="O998" t="s">
        <v>15773</v>
      </c>
    </row>
    <row r="999" spans="1:26" x14ac:dyDescent="0.3">
      <c r="A999" t="s">
        <v>3491</v>
      </c>
      <c r="B999">
        <v>52</v>
      </c>
      <c r="C999">
        <v>99062</v>
      </c>
      <c r="D999">
        <v>74</v>
      </c>
      <c r="E999" t="s">
        <v>6523</v>
      </c>
      <c r="F999">
        <v>110</v>
      </c>
      <c r="G999">
        <v>11.785714285000001</v>
      </c>
      <c r="H999" t="s">
        <v>15774</v>
      </c>
      <c r="I999" t="s">
        <v>15775</v>
      </c>
      <c r="J999" t="s">
        <v>15776</v>
      </c>
      <c r="K999" t="s">
        <v>15777</v>
      </c>
      <c r="L999" t="s">
        <v>15778</v>
      </c>
      <c r="M999" t="s">
        <v>15779</v>
      </c>
      <c r="N999" t="s">
        <v>15780</v>
      </c>
    </row>
    <row r="1000" spans="1:26" x14ac:dyDescent="0.3">
      <c r="A1000" t="s">
        <v>4560</v>
      </c>
      <c r="B1000">
        <v>52</v>
      </c>
      <c r="C1000">
        <v>530676</v>
      </c>
      <c r="D1000">
        <v>0</v>
      </c>
      <c r="E1000" t="s">
        <v>6607</v>
      </c>
      <c r="F1000">
        <v>110</v>
      </c>
      <c r="G1000">
        <v>2.1333333333333333</v>
      </c>
      <c r="H1000" t="s">
        <v>15781</v>
      </c>
      <c r="I1000" t="s">
        <v>15782</v>
      </c>
      <c r="J1000" t="s">
        <v>15783</v>
      </c>
      <c r="K1000" t="s">
        <v>15784</v>
      </c>
    </row>
    <row r="1001" spans="1:26" x14ac:dyDescent="0.3">
      <c r="A1001" t="s">
        <v>6528</v>
      </c>
      <c r="B1001">
        <v>52</v>
      </c>
      <c r="C1001">
        <v>99095</v>
      </c>
      <c r="D1001">
        <v>0</v>
      </c>
      <c r="E1001" t="s">
        <v>6529</v>
      </c>
      <c r="F1001">
        <v>112</v>
      </c>
      <c r="G1001">
        <v>0.15</v>
      </c>
      <c r="H1001" t="s">
        <v>15785</v>
      </c>
      <c r="I1001" t="s">
        <v>15786</v>
      </c>
    </row>
    <row r="1002" spans="1:26" x14ac:dyDescent="0.3">
      <c r="A1002" t="s">
        <v>3129</v>
      </c>
      <c r="B1002">
        <v>52</v>
      </c>
      <c r="C1002">
        <v>532137</v>
      </c>
      <c r="D1002">
        <v>0</v>
      </c>
      <c r="E1002" t="s">
        <v>15787</v>
      </c>
      <c r="F1002">
        <v>115</v>
      </c>
      <c r="G1002">
        <v>6.3812500000000005</v>
      </c>
      <c r="H1002" t="s">
        <v>15788</v>
      </c>
      <c r="I1002" t="s">
        <v>15789</v>
      </c>
      <c r="J1002" t="s">
        <v>15790</v>
      </c>
      <c r="K1002" t="s">
        <v>15791</v>
      </c>
      <c r="L1002" t="s">
        <v>15792</v>
      </c>
      <c r="M1002" t="s">
        <v>15793</v>
      </c>
      <c r="N1002" t="s">
        <v>15794</v>
      </c>
      <c r="O1002" t="s">
        <v>15795</v>
      </c>
    </row>
    <row r="1003" spans="1:26" x14ac:dyDescent="0.3">
      <c r="A1003" t="s">
        <v>4126</v>
      </c>
      <c r="B1003">
        <v>52</v>
      </c>
      <c r="C1003">
        <v>499014</v>
      </c>
      <c r="D1003">
        <v>27</v>
      </c>
      <c r="E1003" t="s">
        <v>44</v>
      </c>
      <c r="F1003">
        <v>115</v>
      </c>
      <c r="G1003">
        <v>0.26666666666666666</v>
      </c>
      <c r="H1003" t="s">
        <v>15796</v>
      </c>
      <c r="I1003" t="s">
        <v>15797</v>
      </c>
    </row>
    <row r="1004" spans="1:26" x14ac:dyDescent="0.3">
      <c r="A1004" t="s">
        <v>3101</v>
      </c>
      <c r="B1004">
        <v>52</v>
      </c>
      <c r="C1004">
        <v>531907</v>
      </c>
      <c r="D1004">
        <v>0</v>
      </c>
      <c r="E1004" t="s">
        <v>6621</v>
      </c>
      <c r="F1004">
        <v>115</v>
      </c>
      <c r="G1004">
        <v>7.8500000000000005</v>
      </c>
      <c r="H1004" t="s">
        <v>15798</v>
      </c>
    </row>
    <row r="1005" spans="1:26" x14ac:dyDescent="0.3">
      <c r="A1005" t="s">
        <v>4349</v>
      </c>
      <c r="B1005">
        <v>52</v>
      </c>
      <c r="C1005">
        <v>526770</v>
      </c>
      <c r="D1005">
        <v>0</v>
      </c>
      <c r="E1005" t="s">
        <v>6658</v>
      </c>
      <c r="F1005">
        <v>120</v>
      </c>
      <c r="G1005">
        <v>2.625</v>
      </c>
      <c r="H1005" t="s">
        <v>15799</v>
      </c>
      <c r="I1005" t="s">
        <v>15800</v>
      </c>
      <c r="J1005" t="s">
        <v>15801</v>
      </c>
      <c r="K1005" t="s">
        <v>15802</v>
      </c>
      <c r="L1005" t="s">
        <v>15803</v>
      </c>
      <c r="M1005" t="s">
        <v>15804</v>
      </c>
      <c r="N1005" t="s">
        <v>15805</v>
      </c>
      <c r="O1005" t="s">
        <v>15806</v>
      </c>
    </row>
    <row r="1006" spans="1:26" x14ac:dyDescent="0.3">
      <c r="A1006" t="s">
        <v>3190</v>
      </c>
      <c r="B1006">
        <v>52</v>
      </c>
      <c r="C1006">
        <v>526770</v>
      </c>
      <c r="D1006">
        <v>1</v>
      </c>
      <c r="E1006" t="s">
        <v>6660</v>
      </c>
      <c r="F1006">
        <v>120</v>
      </c>
      <c r="G1006">
        <v>0.14166666666666666</v>
      </c>
      <c r="H1006" t="s">
        <v>15807</v>
      </c>
      <c r="I1006" t="s">
        <v>15808</v>
      </c>
      <c r="J1006" t="s">
        <v>15809</v>
      </c>
      <c r="K1006" t="s">
        <v>15810</v>
      </c>
    </row>
    <row r="1007" spans="1:26" x14ac:dyDescent="0.3">
      <c r="A1007" t="s">
        <v>3457</v>
      </c>
      <c r="B1007">
        <v>52</v>
      </c>
      <c r="C1007">
        <v>533183</v>
      </c>
      <c r="D1007">
        <v>0</v>
      </c>
      <c r="E1007" t="s">
        <v>6579</v>
      </c>
      <c r="F1007">
        <v>120</v>
      </c>
      <c r="G1007">
        <v>5.2190476183333336</v>
      </c>
      <c r="H1007" t="s">
        <v>15811</v>
      </c>
      <c r="I1007" t="s">
        <v>15812</v>
      </c>
      <c r="J1007" t="s">
        <v>15813</v>
      </c>
      <c r="K1007" t="s">
        <v>15814</v>
      </c>
      <c r="L1007" t="s">
        <v>15815</v>
      </c>
      <c r="M1007" t="s">
        <v>15816</v>
      </c>
      <c r="N1007" t="s">
        <v>15817</v>
      </c>
    </row>
    <row r="1008" spans="1:26" x14ac:dyDescent="0.3">
      <c r="A1008" t="s">
        <v>2989</v>
      </c>
      <c r="B1008">
        <v>52</v>
      </c>
      <c r="C1008">
        <v>531061</v>
      </c>
      <c r="D1008">
        <v>0</v>
      </c>
      <c r="E1008" t="s">
        <v>6618</v>
      </c>
      <c r="F1008">
        <v>125</v>
      </c>
      <c r="G1008">
        <v>7.2807016666666668E-2</v>
      </c>
      <c r="H1008" t="s">
        <v>11095</v>
      </c>
      <c r="I1008" t="s">
        <v>15818</v>
      </c>
      <c r="J1008" t="s">
        <v>15819</v>
      </c>
      <c r="K1008" t="s">
        <v>15820</v>
      </c>
      <c r="L1008" t="s">
        <v>15821</v>
      </c>
      <c r="M1008" t="s">
        <v>15822</v>
      </c>
      <c r="N1008" t="s">
        <v>15823</v>
      </c>
      <c r="O1008" t="s">
        <v>15824</v>
      </c>
      <c r="P1008" t="s">
        <v>15825</v>
      </c>
      <c r="Q1008" t="s">
        <v>15826</v>
      </c>
      <c r="R1008" t="s">
        <v>15827</v>
      </c>
      <c r="S1008" t="s">
        <v>15828</v>
      </c>
      <c r="T1008" t="s">
        <v>15829</v>
      </c>
      <c r="U1008" t="s">
        <v>15830</v>
      </c>
      <c r="V1008" t="s">
        <v>15831</v>
      </c>
      <c r="W1008" t="s">
        <v>15832</v>
      </c>
      <c r="X1008" t="s">
        <v>15833</v>
      </c>
      <c r="Y1008" t="s">
        <v>15834</v>
      </c>
      <c r="Z1008" t="s">
        <v>15835</v>
      </c>
    </row>
    <row r="1009" spans="1:15" x14ac:dyDescent="0.3">
      <c r="A1009" t="s">
        <v>3385</v>
      </c>
      <c r="B1009">
        <v>52</v>
      </c>
      <c r="C1009">
        <v>533044</v>
      </c>
      <c r="D1009">
        <v>0</v>
      </c>
      <c r="E1009" t="s">
        <v>6689</v>
      </c>
      <c r="F1009">
        <v>125</v>
      </c>
      <c r="G1009">
        <v>3.8333333333333335</v>
      </c>
      <c r="H1009" t="s">
        <v>15836</v>
      </c>
      <c r="I1009" t="s">
        <v>15837</v>
      </c>
    </row>
    <row r="1010" spans="1:15" x14ac:dyDescent="0.3">
      <c r="A1010" t="s">
        <v>4351</v>
      </c>
      <c r="B1010">
        <v>52</v>
      </c>
      <c r="C1010">
        <v>526840</v>
      </c>
      <c r="D1010">
        <v>0</v>
      </c>
      <c r="E1010" t="s">
        <v>6546</v>
      </c>
      <c r="F1010">
        <v>125</v>
      </c>
      <c r="G1010">
        <v>5.2583333333333337</v>
      </c>
      <c r="H1010" t="s">
        <v>15838</v>
      </c>
      <c r="I1010" t="s">
        <v>15839</v>
      </c>
      <c r="J1010" t="s">
        <v>15840</v>
      </c>
      <c r="K1010" t="s">
        <v>15841</v>
      </c>
    </row>
    <row r="1011" spans="1:15" x14ac:dyDescent="0.3">
      <c r="A1011" t="s">
        <v>4583</v>
      </c>
      <c r="B1011">
        <v>52</v>
      </c>
      <c r="C1011">
        <v>530978</v>
      </c>
      <c r="D1011">
        <v>0</v>
      </c>
      <c r="E1011" t="s">
        <v>15842</v>
      </c>
      <c r="F1011">
        <v>130</v>
      </c>
      <c r="G1011">
        <v>2.3395833333333336</v>
      </c>
      <c r="H1011" t="s">
        <v>15843</v>
      </c>
      <c r="I1011" t="s">
        <v>15844</v>
      </c>
      <c r="J1011" t="s">
        <v>15845</v>
      </c>
      <c r="K1011" t="s">
        <v>15846</v>
      </c>
      <c r="L1011" t="s">
        <v>15847</v>
      </c>
      <c r="M1011" t="s">
        <v>10145</v>
      </c>
      <c r="N1011" t="s">
        <v>15848</v>
      </c>
      <c r="O1011" t="s">
        <v>15849</v>
      </c>
    </row>
    <row r="1012" spans="1:15" x14ac:dyDescent="0.3">
      <c r="A1012" t="s">
        <v>4268</v>
      </c>
      <c r="B1012">
        <v>52</v>
      </c>
      <c r="C1012">
        <v>99063</v>
      </c>
      <c r="D1012">
        <v>2</v>
      </c>
      <c r="E1012" t="s">
        <v>6524</v>
      </c>
      <c r="F1012">
        <v>130</v>
      </c>
      <c r="G1012">
        <v>13.808333333333334</v>
      </c>
      <c r="H1012" t="s">
        <v>15850</v>
      </c>
      <c r="I1012" t="s">
        <v>15851</v>
      </c>
    </row>
    <row r="1013" spans="1:15" x14ac:dyDescent="0.3">
      <c r="A1013" t="s">
        <v>4542</v>
      </c>
      <c r="B1013">
        <v>52</v>
      </c>
      <c r="C1013">
        <v>530559</v>
      </c>
      <c r="D1013">
        <v>0</v>
      </c>
      <c r="E1013" t="s">
        <v>6554</v>
      </c>
      <c r="F1013">
        <v>130</v>
      </c>
      <c r="G1013">
        <v>3.1190476183333335</v>
      </c>
      <c r="H1013" t="s">
        <v>15852</v>
      </c>
      <c r="I1013" t="s">
        <v>15853</v>
      </c>
      <c r="J1013" t="s">
        <v>15854</v>
      </c>
      <c r="K1013" t="s">
        <v>15855</v>
      </c>
      <c r="L1013" t="s">
        <v>15856</v>
      </c>
      <c r="M1013" t="s">
        <v>15857</v>
      </c>
      <c r="N1013" t="s">
        <v>15858</v>
      </c>
    </row>
    <row r="1014" spans="1:15" x14ac:dyDescent="0.3">
      <c r="A1014" t="s">
        <v>4348</v>
      </c>
      <c r="B1014">
        <v>52</v>
      </c>
      <c r="C1014">
        <v>526762</v>
      </c>
      <c r="D1014">
        <v>0</v>
      </c>
      <c r="E1014" t="s">
        <v>6656</v>
      </c>
      <c r="F1014">
        <v>130</v>
      </c>
      <c r="G1014">
        <v>5.4833333333333334</v>
      </c>
      <c r="H1014" t="s">
        <v>15859</v>
      </c>
      <c r="I1014" t="s">
        <v>15860</v>
      </c>
    </row>
    <row r="1015" spans="1:15" x14ac:dyDescent="0.3">
      <c r="A1015" t="s">
        <v>4139</v>
      </c>
      <c r="B1015">
        <v>52</v>
      </c>
      <c r="C1015">
        <v>511283</v>
      </c>
      <c r="D1015">
        <v>0</v>
      </c>
      <c r="E1015" t="s">
        <v>6538</v>
      </c>
      <c r="F1015">
        <v>135</v>
      </c>
      <c r="G1015">
        <v>3.6071428583333334</v>
      </c>
      <c r="H1015" t="s">
        <v>15861</v>
      </c>
      <c r="I1015" t="s">
        <v>15862</v>
      </c>
      <c r="J1015" t="s">
        <v>15863</v>
      </c>
      <c r="K1015" t="s">
        <v>15864</v>
      </c>
      <c r="L1015" t="s">
        <v>15865</v>
      </c>
      <c r="M1015" t="s">
        <v>15866</v>
      </c>
      <c r="N1015" t="s">
        <v>15867</v>
      </c>
    </row>
    <row r="1016" spans="1:15" x14ac:dyDescent="0.3">
      <c r="A1016" t="s">
        <v>3518</v>
      </c>
      <c r="B1016">
        <v>52</v>
      </c>
      <c r="C1016">
        <v>523413</v>
      </c>
      <c r="D1016">
        <v>17</v>
      </c>
      <c r="E1016" t="s">
        <v>6542</v>
      </c>
      <c r="F1016">
        <v>140</v>
      </c>
      <c r="G1016">
        <v>1.3333333333333333</v>
      </c>
      <c r="H1016" t="s">
        <v>15868</v>
      </c>
      <c r="I1016" t="s">
        <v>15869</v>
      </c>
      <c r="J1016" t="s">
        <v>15870</v>
      </c>
      <c r="K1016" t="s">
        <v>15871</v>
      </c>
      <c r="L1016" t="s">
        <v>15872</v>
      </c>
      <c r="M1016" t="s">
        <v>15873</v>
      </c>
      <c r="N1016" t="s">
        <v>15874</v>
      </c>
    </row>
    <row r="1017" spans="1:15" x14ac:dyDescent="0.3">
      <c r="A1017" t="s">
        <v>3175</v>
      </c>
      <c r="B1017">
        <v>52</v>
      </c>
      <c r="C1017">
        <v>532385</v>
      </c>
      <c r="D1017">
        <v>0</v>
      </c>
      <c r="E1017" t="s">
        <v>6683</v>
      </c>
      <c r="F1017">
        <v>145</v>
      </c>
      <c r="G1017">
        <v>9.4666666666666668</v>
      </c>
      <c r="H1017" t="s">
        <v>15875</v>
      </c>
      <c r="I1017" t="s">
        <v>15876</v>
      </c>
      <c r="J1017" t="s">
        <v>15877</v>
      </c>
      <c r="K1017" t="s">
        <v>15878</v>
      </c>
    </row>
    <row r="1018" spans="1:15" x14ac:dyDescent="0.3">
      <c r="A1018" t="s">
        <v>4383</v>
      </c>
      <c r="B1018">
        <v>52</v>
      </c>
      <c r="C1018">
        <v>527970</v>
      </c>
      <c r="D1018">
        <v>0</v>
      </c>
      <c r="E1018" t="s">
        <v>6550</v>
      </c>
      <c r="F1018">
        <v>150</v>
      </c>
      <c r="G1018">
        <v>3.5791666666666666</v>
      </c>
      <c r="H1018" t="s">
        <v>15879</v>
      </c>
      <c r="I1018" t="s">
        <v>15880</v>
      </c>
      <c r="J1018" t="s">
        <v>15881</v>
      </c>
      <c r="K1018" t="s">
        <v>15882</v>
      </c>
    </row>
    <row r="1019" spans="1:15" x14ac:dyDescent="0.3">
      <c r="A1019" t="s">
        <v>3478</v>
      </c>
      <c r="B1019">
        <v>52</v>
      </c>
      <c r="C1019">
        <v>533244</v>
      </c>
      <c r="D1019">
        <v>0</v>
      </c>
      <c r="E1019" t="s">
        <v>6581</v>
      </c>
      <c r="F1019">
        <v>150</v>
      </c>
      <c r="G1019">
        <v>3.6277777766666666</v>
      </c>
      <c r="H1019" t="s">
        <v>15883</v>
      </c>
      <c r="I1019" t="s">
        <v>15884</v>
      </c>
      <c r="J1019" t="s">
        <v>15885</v>
      </c>
    </row>
    <row r="1020" spans="1:15" x14ac:dyDescent="0.3">
      <c r="A1020" t="s">
        <v>3346</v>
      </c>
      <c r="B1020">
        <v>52</v>
      </c>
      <c r="C1020">
        <v>532912</v>
      </c>
      <c r="D1020">
        <v>0</v>
      </c>
      <c r="E1020" t="s">
        <v>6575</v>
      </c>
      <c r="F1020">
        <v>155</v>
      </c>
      <c r="G1020">
        <v>9.5500000000000007</v>
      </c>
      <c r="H1020" t="s">
        <v>15886</v>
      </c>
      <c r="I1020" t="s">
        <v>15887</v>
      </c>
    </row>
    <row r="1021" spans="1:15" x14ac:dyDescent="0.3">
      <c r="A1021" t="s">
        <v>4252</v>
      </c>
      <c r="B1021">
        <v>52</v>
      </c>
      <c r="C1021">
        <v>522441</v>
      </c>
      <c r="D1021">
        <v>0</v>
      </c>
      <c r="E1021" t="s">
        <v>6540</v>
      </c>
      <c r="F1021">
        <v>160</v>
      </c>
      <c r="G1021">
        <v>5.1416666666666666</v>
      </c>
      <c r="H1021" t="s">
        <v>15888</v>
      </c>
      <c r="I1021" t="s">
        <v>15889</v>
      </c>
    </row>
    <row r="1022" spans="1:15" x14ac:dyDescent="0.3">
      <c r="A1022" t="s">
        <v>4461</v>
      </c>
      <c r="B1022">
        <v>56</v>
      </c>
      <c r="C1022">
        <v>529558</v>
      </c>
      <c r="D1022">
        <v>1</v>
      </c>
      <c r="E1022" t="s">
        <v>6911</v>
      </c>
      <c r="F1022">
        <v>1</v>
      </c>
      <c r="G1022">
        <v>8.3333333333333329E-2</v>
      </c>
      <c r="H1022" t="s">
        <v>14253</v>
      </c>
      <c r="I1022" t="s">
        <v>15890</v>
      </c>
      <c r="J1022" t="s">
        <v>15891</v>
      </c>
    </row>
    <row r="1023" spans="1:15" x14ac:dyDescent="0.3">
      <c r="A1023" t="s">
        <v>3077</v>
      </c>
      <c r="B1023">
        <v>56</v>
      </c>
      <c r="C1023">
        <v>531778</v>
      </c>
      <c r="D1023">
        <v>0</v>
      </c>
      <c r="E1023" t="s">
        <v>6849</v>
      </c>
      <c r="F1023">
        <v>1</v>
      </c>
      <c r="G1023">
        <v>0.27500000000000002</v>
      </c>
      <c r="H1023" t="s">
        <v>14253</v>
      </c>
      <c r="I1023" t="s">
        <v>15892</v>
      </c>
    </row>
    <row r="1024" spans="1:15" x14ac:dyDescent="0.3">
      <c r="A1024" t="s">
        <v>3037</v>
      </c>
      <c r="B1024">
        <v>56</v>
      </c>
      <c r="C1024">
        <v>99035</v>
      </c>
      <c r="D1024">
        <v>64</v>
      </c>
      <c r="E1024" t="s">
        <v>5400</v>
      </c>
      <c r="F1024">
        <v>1</v>
      </c>
      <c r="G1024">
        <v>0</v>
      </c>
      <c r="H1024" t="s">
        <v>11096</v>
      </c>
    </row>
    <row r="1025" spans="1:15" x14ac:dyDescent="0.3">
      <c r="A1025" t="s">
        <v>4181</v>
      </c>
      <c r="B1025">
        <v>56</v>
      </c>
      <c r="C1025">
        <v>519693</v>
      </c>
      <c r="D1025">
        <v>0</v>
      </c>
      <c r="E1025" t="s">
        <v>7027</v>
      </c>
      <c r="F1025">
        <v>1</v>
      </c>
      <c r="G1025">
        <v>0</v>
      </c>
      <c r="H1025" t="s">
        <v>15893</v>
      </c>
    </row>
    <row r="1026" spans="1:15" x14ac:dyDescent="0.3">
      <c r="A1026" t="s">
        <v>4026</v>
      </c>
      <c r="B1026">
        <v>56</v>
      </c>
      <c r="C1026">
        <v>808707</v>
      </c>
      <c r="D1026">
        <v>0</v>
      </c>
      <c r="E1026" t="s">
        <v>6954</v>
      </c>
      <c r="F1026">
        <v>1</v>
      </c>
      <c r="G1026">
        <v>0.1</v>
      </c>
      <c r="H1026" t="s">
        <v>15894</v>
      </c>
    </row>
    <row r="1027" spans="1:15" x14ac:dyDescent="0.3">
      <c r="A1027" t="s">
        <v>4098</v>
      </c>
      <c r="B1027">
        <v>56</v>
      </c>
      <c r="C1027">
        <v>520889</v>
      </c>
      <c r="D1027">
        <v>1</v>
      </c>
      <c r="E1027" t="s">
        <v>7190</v>
      </c>
      <c r="F1027">
        <v>1</v>
      </c>
      <c r="G1027">
        <v>1.0722222216666666</v>
      </c>
      <c r="H1027" t="s">
        <v>15895</v>
      </c>
      <c r="I1027" t="s">
        <v>15896</v>
      </c>
      <c r="J1027" t="s">
        <v>15897</v>
      </c>
    </row>
    <row r="1028" spans="1:15" x14ac:dyDescent="0.3">
      <c r="A1028" t="s">
        <v>4340</v>
      </c>
      <c r="B1028">
        <v>56</v>
      </c>
      <c r="C1028">
        <v>526541</v>
      </c>
      <c r="D1028">
        <v>0</v>
      </c>
      <c r="E1028" t="s">
        <v>6838</v>
      </c>
      <c r="F1028">
        <v>1</v>
      </c>
      <c r="G1028">
        <v>5.7041666666666666</v>
      </c>
      <c r="H1028" t="s">
        <v>15898</v>
      </c>
      <c r="I1028" t="s">
        <v>15899</v>
      </c>
      <c r="J1028" t="s">
        <v>15900</v>
      </c>
      <c r="K1028" t="s">
        <v>15901</v>
      </c>
    </row>
    <row r="1029" spans="1:15" x14ac:dyDescent="0.3">
      <c r="A1029" t="s">
        <v>3149</v>
      </c>
      <c r="B1029">
        <v>56</v>
      </c>
      <c r="C1029">
        <v>532240</v>
      </c>
      <c r="D1029">
        <v>0</v>
      </c>
      <c r="E1029" t="s">
        <v>7136</v>
      </c>
      <c r="F1029">
        <v>1</v>
      </c>
      <c r="G1029">
        <v>0.15833333333333333</v>
      </c>
      <c r="H1029" t="s">
        <v>15902</v>
      </c>
      <c r="I1029" t="s">
        <v>15903</v>
      </c>
    </row>
    <row r="1030" spans="1:15" x14ac:dyDescent="0.3">
      <c r="A1030" t="s">
        <v>4378</v>
      </c>
      <c r="B1030">
        <v>56</v>
      </c>
      <c r="C1030">
        <v>527739</v>
      </c>
      <c r="D1030">
        <v>0</v>
      </c>
      <c r="E1030" t="s">
        <v>7195</v>
      </c>
      <c r="F1030">
        <v>1</v>
      </c>
      <c r="G1030">
        <v>0.25</v>
      </c>
      <c r="H1030" t="s">
        <v>15904</v>
      </c>
    </row>
    <row r="1031" spans="1:15" x14ac:dyDescent="0.3">
      <c r="A1031" t="s">
        <v>3879</v>
      </c>
      <c r="B1031">
        <v>56</v>
      </c>
      <c r="C1031">
        <v>808004</v>
      </c>
      <c r="D1031">
        <v>0</v>
      </c>
      <c r="E1031" t="s">
        <v>7222</v>
      </c>
      <c r="F1031">
        <v>1</v>
      </c>
      <c r="G1031">
        <v>0.31666666666666665</v>
      </c>
      <c r="H1031" t="s">
        <v>15905</v>
      </c>
    </row>
    <row r="1032" spans="1:15" x14ac:dyDescent="0.3">
      <c r="A1032" t="s">
        <v>3874</v>
      </c>
      <c r="B1032">
        <v>56</v>
      </c>
      <c r="C1032">
        <v>808877</v>
      </c>
      <c r="D1032">
        <v>0</v>
      </c>
      <c r="E1032" t="s">
        <v>7236</v>
      </c>
      <c r="F1032">
        <v>1</v>
      </c>
      <c r="G1032">
        <v>0.3666666666666667</v>
      </c>
      <c r="H1032" t="s">
        <v>15906</v>
      </c>
    </row>
    <row r="1033" spans="1:15" x14ac:dyDescent="0.3">
      <c r="A1033" t="s">
        <v>3450</v>
      </c>
      <c r="B1033">
        <v>56</v>
      </c>
      <c r="C1033">
        <v>533136</v>
      </c>
      <c r="D1033">
        <v>0</v>
      </c>
      <c r="E1033" t="s">
        <v>7206</v>
      </c>
      <c r="F1033">
        <v>1</v>
      </c>
      <c r="G1033">
        <v>0.3</v>
      </c>
      <c r="H1033" t="s">
        <v>15907</v>
      </c>
    </row>
    <row r="1034" spans="1:15" x14ac:dyDescent="0.3">
      <c r="A1034" t="s">
        <v>3400</v>
      </c>
      <c r="B1034">
        <v>56</v>
      </c>
      <c r="C1034">
        <v>99117</v>
      </c>
      <c r="D1034">
        <v>1</v>
      </c>
      <c r="E1034" t="s">
        <v>7091</v>
      </c>
      <c r="F1034">
        <v>1</v>
      </c>
      <c r="G1034">
        <v>0.3666666666666667</v>
      </c>
      <c r="H1034" t="s">
        <v>15908</v>
      </c>
    </row>
    <row r="1035" spans="1:15" x14ac:dyDescent="0.3">
      <c r="A1035" t="s">
        <v>6887</v>
      </c>
      <c r="B1035">
        <v>56</v>
      </c>
      <c r="C1035">
        <v>99176</v>
      </c>
      <c r="D1035">
        <v>0</v>
      </c>
      <c r="E1035" t="s">
        <v>6888</v>
      </c>
      <c r="F1035">
        <v>1</v>
      </c>
      <c r="G1035">
        <v>12.933333333333334</v>
      </c>
      <c r="H1035" t="s">
        <v>15909</v>
      </c>
      <c r="I1035" t="s">
        <v>15910</v>
      </c>
      <c r="J1035" t="s">
        <v>15911</v>
      </c>
      <c r="K1035" t="s">
        <v>15912</v>
      </c>
      <c r="L1035" t="s">
        <v>15913</v>
      </c>
    </row>
    <row r="1036" spans="1:15" x14ac:dyDescent="0.3">
      <c r="A1036" t="s">
        <v>6890</v>
      </c>
      <c r="B1036">
        <v>56</v>
      </c>
      <c r="C1036">
        <v>99176</v>
      </c>
      <c r="D1036">
        <v>1</v>
      </c>
      <c r="E1036" t="s">
        <v>6891</v>
      </c>
      <c r="F1036">
        <v>1</v>
      </c>
      <c r="G1036">
        <v>5.1638888883333331</v>
      </c>
      <c r="H1036" t="s">
        <v>15914</v>
      </c>
      <c r="I1036" t="s">
        <v>15915</v>
      </c>
      <c r="J1036" t="s">
        <v>15916</v>
      </c>
      <c r="K1036" t="s">
        <v>11138</v>
      </c>
      <c r="L1036" t="s">
        <v>15917</v>
      </c>
      <c r="M1036" t="s">
        <v>15918</v>
      </c>
    </row>
    <row r="1037" spans="1:15" x14ac:dyDescent="0.3">
      <c r="A1037" t="s">
        <v>4390</v>
      </c>
      <c r="B1037">
        <v>56</v>
      </c>
      <c r="C1037">
        <v>528125</v>
      </c>
      <c r="D1037">
        <v>0</v>
      </c>
      <c r="E1037" t="s">
        <v>7197</v>
      </c>
      <c r="F1037">
        <v>1</v>
      </c>
      <c r="G1037">
        <v>0.68333333333333335</v>
      </c>
      <c r="H1037" t="s">
        <v>15919</v>
      </c>
    </row>
    <row r="1038" spans="1:15" x14ac:dyDescent="0.3">
      <c r="A1038" t="s">
        <v>7013</v>
      </c>
      <c r="B1038">
        <v>56</v>
      </c>
      <c r="C1038">
        <v>99117</v>
      </c>
      <c r="D1038">
        <v>65</v>
      </c>
      <c r="E1038" t="s">
        <v>7014</v>
      </c>
      <c r="F1038">
        <v>1</v>
      </c>
      <c r="G1038">
        <v>4.8458333333333332</v>
      </c>
      <c r="H1038" t="s">
        <v>15920</v>
      </c>
      <c r="I1038" t="s">
        <v>15921</v>
      </c>
      <c r="J1038" t="s">
        <v>15922</v>
      </c>
      <c r="K1038" t="s">
        <v>15923</v>
      </c>
    </row>
    <row r="1039" spans="1:15" x14ac:dyDescent="0.3">
      <c r="A1039" t="s">
        <v>3953</v>
      </c>
      <c r="B1039">
        <v>56</v>
      </c>
      <c r="C1039">
        <v>808705</v>
      </c>
      <c r="D1039">
        <v>0</v>
      </c>
      <c r="E1039" t="s">
        <v>6952</v>
      </c>
      <c r="F1039">
        <v>1</v>
      </c>
      <c r="G1039">
        <v>0.16666666666666666</v>
      </c>
      <c r="H1039" t="s">
        <v>15924</v>
      </c>
    </row>
    <row r="1040" spans="1:15" x14ac:dyDescent="0.3">
      <c r="A1040" t="s">
        <v>4196</v>
      </c>
      <c r="B1040">
        <v>56</v>
      </c>
      <c r="C1040">
        <v>99061</v>
      </c>
      <c r="D1040">
        <v>296</v>
      </c>
      <c r="E1040" t="s">
        <v>15925</v>
      </c>
      <c r="F1040">
        <v>5</v>
      </c>
      <c r="G1040">
        <v>17.650000000000002</v>
      </c>
      <c r="H1040" t="s">
        <v>15926</v>
      </c>
      <c r="I1040" t="s">
        <v>15927</v>
      </c>
      <c r="J1040" t="s">
        <v>15928</v>
      </c>
      <c r="K1040" t="s">
        <v>15929</v>
      </c>
      <c r="L1040" t="s">
        <v>15930</v>
      </c>
      <c r="M1040" t="s">
        <v>10145</v>
      </c>
      <c r="N1040" t="s">
        <v>15931</v>
      </c>
      <c r="O1040" t="s">
        <v>15932</v>
      </c>
    </row>
    <row r="1041" spans="1:15" x14ac:dyDescent="0.3">
      <c r="A1041" t="s">
        <v>3439</v>
      </c>
      <c r="B1041">
        <v>56</v>
      </c>
      <c r="C1041">
        <v>99117</v>
      </c>
      <c r="D1041">
        <v>5</v>
      </c>
      <c r="E1041" t="s">
        <v>7175</v>
      </c>
      <c r="F1041">
        <v>5</v>
      </c>
      <c r="G1041">
        <v>12.29047619</v>
      </c>
      <c r="H1041" t="s">
        <v>15933</v>
      </c>
      <c r="I1041" t="s">
        <v>15934</v>
      </c>
      <c r="J1041" t="s">
        <v>15935</v>
      </c>
      <c r="K1041" t="s">
        <v>15936</v>
      </c>
      <c r="L1041" t="s">
        <v>15937</v>
      </c>
      <c r="M1041" t="s">
        <v>15938</v>
      </c>
      <c r="N1041" t="s">
        <v>15939</v>
      </c>
    </row>
    <row r="1042" spans="1:15" x14ac:dyDescent="0.3">
      <c r="A1042" t="s">
        <v>3372</v>
      </c>
      <c r="B1042">
        <v>56</v>
      </c>
      <c r="C1042">
        <v>99104</v>
      </c>
      <c r="D1042">
        <v>14</v>
      </c>
      <c r="E1042" t="s">
        <v>6810</v>
      </c>
      <c r="F1042">
        <v>5</v>
      </c>
      <c r="G1042">
        <v>14.483333333333334</v>
      </c>
      <c r="H1042" t="s">
        <v>15940</v>
      </c>
      <c r="I1042" t="s">
        <v>15941</v>
      </c>
      <c r="J1042" t="s">
        <v>15942</v>
      </c>
      <c r="K1042" t="s">
        <v>15943</v>
      </c>
      <c r="L1042" t="s">
        <v>15944</v>
      </c>
      <c r="M1042" t="s">
        <v>15945</v>
      </c>
      <c r="N1042" t="s">
        <v>15946</v>
      </c>
    </row>
    <row r="1043" spans="1:15" x14ac:dyDescent="0.3">
      <c r="A1043" t="s">
        <v>4153</v>
      </c>
      <c r="B1043">
        <v>56</v>
      </c>
      <c r="C1043">
        <v>513087</v>
      </c>
      <c r="D1043">
        <v>0</v>
      </c>
      <c r="E1043" t="s">
        <v>6899</v>
      </c>
      <c r="F1043">
        <v>5</v>
      </c>
      <c r="G1043">
        <v>21.169047620000001</v>
      </c>
      <c r="H1043" t="s">
        <v>15947</v>
      </c>
      <c r="I1043" t="s">
        <v>15948</v>
      </c>
      <c r="J1043" t="s">
        <v>15949</v>
      </c>
      <c r="K1043" t="s">
        <v>15950</v>
      </c>
      <c r="L1043" t="s">
        <v>15951</v>
      </c>
      <c r="M1043" t="s">
        <v>15952</v>
      </c>
      <c r="N1043" t="s">
        <v>15953</v>
      </c>
    </row>
    <row r="1044" spans="1:15" x14ac:dyDescent="0.3">
      <c r="A1044" t="s">
        <v>4129</v>
      </c>
      <c r="B1044">
        <v>56</v>
      </c>
      <c r="C1044">
        <v>501498</v>
      </c>
      <c r="D1044">
        <v>0</v>
      </c>
      <c r="E1044" t="s">
        <v>7024</v>
      </c>
      <c r="F1044">
        <v>10</v>
      </c>
      <c r="G1044">
        <v>15.329166666666667</v>
      </c>
      <c r="H1044" t="s">
        <v>15954</v>
      </c>
      <c r="I1044" t="s">
        <v>15955</v>
      </c>
      <c r="J1044" t="s">
        <v>15956</v>
      </c>
      <c r="K1044" t="s">
        <v>15957</v>
      </c>
      <c r="L1044" t="s">
        <v>15958</v>
      </c>
      <c r="M1044" t="s">
        <v>15959</v>
      </c>
      <c r="N1044" t="s">
        <v>15960</v>
      </c>
      <c r="O1044" t="s">
        <v>15961</v>
      </c>
    </row>
    <row r="1045" spans="1:15" x14ac:dyDescent="0.3">
      <c r="A1045" t="s">
        <v>4369</v>
      </c>
      <c r="B1045">
        <v>56</v>
      </c>
      <c r="C1045">
        <v>599000</v>
      </c>
      <c r="D1045">
        <v>15</v>
      </c>
      <c r="E1045" t="s">
        <v>5292</v>
      </c>
      <c r="F1045">
        <v>10</v>
      </c>
      <c r="G1045">
        <v>6.4187500000000002</v>
      </c>
      <c r="H1045" t="s">
        <v>15962</v>
      </c>
      <c r="I1045" t="s">
        <v>15963</v>
      </c>
      <c r="J1045" t="s">
        <v>15964</v>
      </c>
      <c r="K1045" t="s">
        <v>15965</v>
      </c>
      <c r="L1045" t="s">
        <v>15966</v>
      </c>
      <c r="M1045" t="s">
        <v>10145</v>
      </c>
      <c r="N1045" t="s">
        <v>15967</v>
      </c>
      <c r="O1045" t="s">
        <v>15968</v>
      </c>
    </row>
    <row r="1046" spans="1:15" x14ac:dyDescent="0.3">
      <c r="A1046" t="s">
        <v>4295</v>
      </c>
      <c r="B1046">
        <v>56</v>
      </c>
      <c r="C1046">
        <v>99061</v>
      </c>
      <c r="D1046">
        <v>18</v>
      </c>
      <c r="E1046" t="s">
        <v>7164</v>
      </c>
      <c r="F1046">
        <v>10</v>
      </c>
      <c r="G1046">
        <v>11.94047619</v>
      </c>
      <c r="H1046" t="s">
        <v>15969</v>
      </c>
      <c r="I1046" t="s">
        <v>15970</v>
      </c>
      <c r="J1046" t="s">
        <v>15971</v>
      </c>
      <c r="K1046" t="s">
        <v>15972</v>
      </c>
      <c r="L1046" t="s">
        <v>15973</v>
      </c>
      <c r="M1046" t="s">
        <v>15974</v>
      </c>
      <c r="N1046" t="s">
        <v>15975</v>
      </c>
    </row>
    <row r="1047" spans="1:15" x14ac:dyDescent="0.3">
      <c r="A1047" t="s">
        <v>4296</v>
      </c>
      <c r="B1047">
        <v>56</v>
      </c>
      <c r="C1047">
        <v>99061</v>
      </c>
      <c r="D1047">
        <v>19</v>
      </c>
      <c r="E1047" t="s">
        <v>7166</v>
      </c>
      <c r="F1047">
        <v>10</v>
      </c>
      <c r="G1047">
        <v>0.22142856999999999</v>
      </c>
      <c r="H1047" t="s">
        <v>15976</v>
      </c>
      <c r="I1047" t="s">
        <v>15977</v>
      </c>
      <c r="J1047" t="s">
        <v>15978</v>
      </c>
      <c r="K1047" t="s">
        <v>15979</v>
      </c>
      <c r="L1047" t="s">
        <v>15980</v>
      </c>
      <c r="M1047" t="s">
        <v>15981</v>
      </c>
      <c r="N1047" t="s">
        <v>15982</v>
      </c>
    </row>
    <row r="1048" spans="1:15" x14ac:dyDescent="0.3">
      <c r="A1048" t="s">
        <v>4297</v>
      </c>
      <c r="B1048">
        <v>56</v>
      </c>
      <c r="C1048">
        <v>99061</v>
      </c>
      <c r="D1048">
        <v>20</v>
      </c>
      <c r="E1048" t="s">
        <v>7167</v>
      </c>
      <c r="F1048">
        <v>10</v>
      </c>
      <c r="G1048">
        <v>0.23958333333333334</v>
      </c>
      <c r="H1048" t="s">
        <v>15983</v>
      </c>
      <c r="I1048" t="s">
        <v>15984</v>
      </c>
      <c r="J1048" t="s">
        <v>15985</v>
      </c>
      <c r="K1048" t="s">
        <v>15986</v>
      </c>
      <c r="L1048" t="s">
        <v>15987</v>
      </c>
      <c r="M1048" t="s">
        <v>15988</v>
      </c>
      <c r="N1048" t="s">
        <v>15989</v>
      </c>
      <c r="O1048" t="s">
        <v>15990</v>
      </c>
    </row>
    <row r="1049" spans="1:15" x14ac:dyDescent="0.3">
      <c r="A1049" t="s">
        <v>4298</v>
      </c>
      <c r="B1049">
        <v>56</v>
      </c>
      <c r="C1049">
        <v>99061</v>
      </c>
      <c r="D1049">
        <v>21</v>
      </c>
      <c r="E1049" t="s">
        <v>7168</v>
      </c>
      <c r="F1049">
        <v>10</v>
      </c>
      <c r="G1049">
        <v>0.23809523666666668</v>
      </c>
      <c r="H1049" t="s">
        <v>15991</v>
      </c>
      <c r="I1049" t="s">
        <v>15992</v>
      </c>
      <c r="J1049" t="s">
        <v>15993</v>
      </c>
      <c r="K1049" t="s">
        <v>15994</v>
      </c>
      <c r="L1049" t="s">
        <v>15995</v>
      </c>
      <c r="M1049" t="s">
        <v>15996</v>
      </c>
      <c r="N1049" t="s">
        <v>15997</v>
      </c>
    </row>
    <row r="1050" spans="1:15" x14ac:dyDescent="0.3">
      <c r="A1050" t="s">
        <v>4299</v>
      </c>
      <c r="B1050">
        <v>56</v>
      </c>
      <c r="C1050">
        <v>99061</v>
      </c>
      <c r="D1050">
        <v>22</v>
      </c>
      <c r="E1050" t="s">
        <v>7169</v>
      </c>
      <c r="F1050">
        <v>10</v>
      </c>
      <c r="G1050">
        <v>0.20952380833333334</v>
      </c>
      <c r="H1050" t="s">
        <v>15998</v>
      </c>
      <c r="I1050" t="s">
        <v>15999</v>
      </c>
      <c r="J1050" t="s">
        <v>16000</v>
      </c>
      <c r="K1050" t="s">
        <v>16001</v>
      </c>
      <c r="L1050" t="s">
        <v>16002</v>
      </c>
      <c r="M1050" t="s">
        <v>16003</v>
      </c>
      <c r="N1050" t="s">
        <v>16004</v>
      </c>
    </row>
    <row r="1051" spans="1:15" x14ac:dyDescent="0.3">
      <c r="A1051" t="s">
        <v>4300</v>
      </c>
      <c r="B1051">
        <v>56</v>
      </c>
      <c r="C1051">
        <v>99061</v>
      </c>
      <c r="D1051">
        <v>23</v>
      </c>
      <c r="E1051" t="s">
        <v>7170</v>
      </c>
      <c r="F1051">
        <v>10</v>
      </c>
      <c r="G1051">
        <v>5.5690476200000001</v>
      </c>
      <c r="H1051" t="s">
        <v>16005</v>
      </c>
      <c r="I1051" t="s">
        <v>16006</v>
      </c>
      <c r="J1051" t="s">
        <v>16007</v>
      </c>
      <c r="K1051" t="s">
        <v>16008</v>
      </c>
      <c r="L1051" t="s">
        <v>16009</v>
      </c>
      <c r="M1051" t="s">
        <v>16010</v>
      </c>
      <c r="N1051" t="s">
        <v>16011</v>
      </c>
    </row>
    <row r="1052" spans="1:15" x14ac:dyDescent="0.3">
      <c r="A1052" t="s">
        <v>4187</v>
      </c>
      <c r="B1052">
        <v>56</v>
      </c>
      <c r="C1052">
        <v>520030</v>
      </c>
      <c r="D1052">
        <v>0</v>
      </c>
      <c r="E1052" t="s">
        <v>6836</v>
      </c>
      <c r="F1052">
        <v>10</v>
      </c>
      <c r="G1052">
        <v>8.4666666666666668</v>
      </c>
      <c r="H1052" t="s">
        <v>16012</v>
      </c>
      <c r="I1052" t="s">
        <v>16013</v>
      </c>
      <c r="J1052" t="s">
        <v>16014</v>
      </c>
      <c r="K1052" t="s">
        <v>16015</v>
      </c>
      <c r="L1052" t="s">
        <v>16016</v>
      </c>
      <c r="M1052" t="s">
        <v>16017</v>
      </c>
      <c r="N1052" t="s">
        <v>16018</v>
      </c>
    </row>
    <row r="1053" spans="1:15" x14ac:dyDescent="0.3">
      <c r="A1053" t="s">
        <v>3271</v>
      </c>
      <c r="B1053">
        <v>56</v>
      </c>
      <c r="C1053">
        <v>531485</v>
      </c>
      <c r="D1053">
        <v>4</v>
      </c>
      <c r="E1053" t="s">
        <v>6922</v>
      </c>
      <c r="F1053">
        <v>10</v>
      </c>
      <c r="G1053">
        <v>12.176190476666667</v>
      </c>
      <c r="H1053" t="s">
        <v>16019</v>
      </c>
      <c r="I1053" t="s">
        <v>16020</v>
      </c>
      <c r="J1053" t="s">
        <v>16021</v>
      </c>
      <c r="K1053" t="s">
        <v>16022</v>
      </c>
      <c r="L1053" t="s">
        <v>16023</v>
      </c>
      <c r="M1053" t="s">
        <v>16024</v>
      </c>
      <c r="N1053" t="s">
        <v>16025</v>
      </c>
    </row>
    <row r="1054" spans="1:15" x14ac:dyDescent="0.3">
      <c r="A1054" t="s">
        <v>4003</v>
      </c>
      <c r="B1054">
        <v>56</v>
      </c>
      <c r="C1054">
        <v>888020</v>
      </c>
      <c r="D1054">
        <v>8017</v>
      </c>
      <c r="E1054" t="s">
        <v>5837</v>
      </c>
      <c r="F1054">
        <v>10</v>
      </c>
      <c r="G1054">
        <v>2.4666666666666668</v>
      </c>
      <c r="H1054" t="s">
        <v>16026</v>
      </c>
      <c r="I1054" t="s">
        <v>16027</v>
      </c>
    </row>
    <row r="1055" spans="1:15" x14ac:dyDescent="0.3">
      <c r="A1055" t="s">
        <v>4006</v>
      </c>
      <c r="B1055">
        <v>56</v>
      </c>
      <c r="C1055">
        <v>888020</v>
      </c>
      <c r="D1055">
        <v>8018</v>
      </c>
      <c r="E1055" t="s">
        <v>5837</v>
      </c>
      <c r="F1055">
        <v>11</v>
      </c>
      <c r="G1055">
        <v>0.19166666666666668</v>
      </c>
      <c r="H1055" t="s">
        <v>16028</v>
      </c>
      <c r="I1055" t="s">
        <v>16029</v>
      </c>
    </row>
    <row r="1056" spans="1:15" x14ac:dyDescent="0.3">
      <c r="A1056" t="s">
        <v>3421</v>
      </c>
      <c r="B1056">
        <v>56</v>
      </c>
      <c r="C1056">
        <v>99117</v>
      </c>
      <c r="D1056">
        <v>62</v>
      </c>
      <c r="E1056" t="s">
        <v>6993</v>
      </c>
      <c r="F1056">
        <v>15</v>
      </c>
      <c r="G1056">
        <v>6.8416666666666668</v>
      </c>
      <c r="H1056" t="s">
        <v>16030</v>
      </c>
      <c r="I1056" t="s">
        <v>16031</v>
      </c>
      <c r="J1056" t="s">
        <v>16032</v>
      </c>
      <c r="K1056" t="s">
        <v>16033</v>
      </c>
      <c r="L1056" t="s">
        <v>16034</v>
      </c>
      <c r="M1056" t="s">
        <v>16035</v>
      </c>
      <c r="N1056" t="s">
        <v>16036</v>
      </c>
      <c r="O1056" t="s">
        <v>16037</v>
      </c>
    </row>
    <row r="1057" spans="1:17" x14ac:dyDescent="0.3">
      <c r="A1057" t="s">
        <v>3151</v>
      </c>
      <c r="B1057">
        <v>56</v>
      </c>
      <c r="C1057">
        <v>99084</v>
      </c>
      <c r="D1057">
        <v>1</v>
      </c>
      <c r="E1057" t="s">
        <v>6026</v>
      </c>
      <c r="F1057">
        <v>15</v>
      </c>
      <c r="G1057">
        <v>7.2</v>
      </c>
      <c r="H1057" t="s">
        <v>16038</v>
      </c>
      <c r="I1057" t="s">
        <v>16039</v>
      </c>
      <c r="J1057" t="s">
        <v>16040</v>
      </c>
      <c r="K1057" t="s">
        <v>16041</v>
      </c>
      <c r="L1057" t="s">
        <v>16042</v>
      </c>
      <c r="M1057" t="s">
        <v>10145</v>
      </c>
      <c r="N1057" t="s">
        <v>16043</v>
      </c>
      <c r="O1057" t="s">
        <v>16044</v>
      </c>
    </row>
    <row r="1058" spans="1:17" x14ac:dyDescent="0.3">
      <c r="A1058" t="s">
        <v>3303</v>
      </c>
      <c r="B1058">
        <v>56</v>
      </c>
      <c r="C1058">
        <v>99161</v>
      </c>
      <c r="D1058">
        <v>18</v>
      </c>
      <c r="E1058" t="s">
        <v>7179</v>
      </c>
      <c r="F1058">
        <v>17</v>
      </c>
      <c r="G1058">
        <v>0.3</v>
      </c>
      <c r="H1058" t="s">
        <v>16045</v>
      </c>
    </row>
    <row r="1059" spans="1:17" x14ac:dyDescent="0.3">
      <c r="A1059" t="s">
        <v>4233</v>
      </c>
      <c r="B1059">
        <v>56</v>
      </c>
      <c r="C1059">
        <v>521127</v>
      </c>
      <c r="D1059">
        <v>0</v>
      </c>
      <c r="E1059" t="s">
        <v>7030</v>
      </c>
      <c r="F1059">
        <v>20</v>
      </c>
      <c r="G1059">
        <v>2.2854166666666669</v>
      </c>
      <c r="H1059" t="s">
        <v>16046</v>
      </c>
      <c r="I1059" t="s">
        <v>16047</v>
      </c>
      <c r="J1059" t="s">
        <v>16048</v>
      </c>
      <c r="K1059" t="s">
        <v>16049</v>
      </c>
      <c r="L1059" t="s">
        <v>16050</v>
      </c>
      <c r="M1059" t="s">
        <v>16051</v>
      </c>
      <c r="N1059" t="s">
        <v>16052</v>
      </c>
      <c r="O1059" t="s">
        <v>16053</v>
      </c>
    </row>
    <row r="1060" spans="1:17" x14ac:dyDescent="0.3">
      <c r="A1060" t="s">
        <v>3187</v>
      </c>
      <c r="B1060">
        <v>56</v>
      </c>
      <c r="C1060">
        <v>99061</v>
      </c>
      <c r="D1060">
        <v>473</v>
      </c>
      <c r="E1060" t="s">
        <v>16054</v>
      </c>
      <c r="F1060">
        <v>20</v>
      </c>
      <c r="G1060">
        <v>5.8190476183333333</v>
      </c>
      <c r="H1060" t="s">
        <v>16055</v>
      </c>
      <c r="I1060" t="s">
        <v>16056</v>
      </c>
      <c r="J1060" t="s">
        <v>16057</v>
      </c>
      <c r="K1060" t="s">
        <v>16058</v>
      </c>
      <c r="L1060" t="s">
        <v>16059</v>
      </c>
      <c r="M1060" t="s">
        <v>16060</v>
      </c>
      <c r="N1060" t="s">
        <v>16061</v>
      </c>
    </row>
    <row r="1061" spans="1:17" x14ac:dyDescent="0.3">
      <c r="A1061" t="s">
        <v>4211</v>
      </c>
      <c r="B1061">
        <v>56</v>
      </c>
      <c r="C1061">
        <v>520553</v>
      </c>
      <c r="D1061">
        <v>0</v>
      </c>
      <c r="E1061" t="s">
        <v>7106</v>
      </c>
      <c r="F1061">
        <v>20</v>
      </c>
      <c r="G1061">
        <v>3.1750000000000003</v>
      </c>
      <c r="H1061" t="s">
        <v>16062</v>
      </c>
      <c r="I1061" t="s">
        <v>16063</v>
      </c>
    </row>
    <row r="1062" spans="1:17" x14ac:dyDescent="0.3">
      <c r="A1062" t="s">
        <v>4462</v>
      </c>
      <c r="B1062">
        <v>56</v>
      </c>
      <c r="C1062">
        <v>529558</v>
      </c>
      <c r="D1062">
        <v>0</v>
      </c>
      <c r="E1062" t="s">
        <v>6913</v>
      </c>
      <c r="F1062">
        <v>20</v>
      </c>
      <c r="G1062">
        <v>11.469047618333333</v>
      </c>
      <c r="H1062" t="s">
        <v>16064</v>
      </c>
      <c r="I1062" t="s">
        <v>16065</v>
      </c>
      <c r="J1062" t="s">
        <v>16066</v>
      </c>
      <c r="K1062" t="s">
        <v>16067</v>
      </c>
      <c r="L1062" t="s">
        <v>16068</v>
      </c>
      <c r="M1062" t="s">
        <v>16069</v>
      </c>
      <c r="N1062" t="s">
        <v>16070</v>
      </c>
    </row>
    <row r="1063" spans="1:17" x14ac:dyDescent="0.3">
      <c r="A1063" t="s">
        <v>4461</v>
      </c>
      <c r="B1063">
        <v>56</v>
      </c>
      <c r="C1063">
        <v>529558</v>
      </c>
      <c r="D1063">
        <v>1</v>
      </c>
      <c r="E1063" t="s">
        <v>6911</v>
      </c>
      <c r="F1063">
        <v>20</v>
      </c>
      <c r="G1063">
        <v>10.421428571666667</v>
      </c>
      <c r="H1063" t="s">
        <v>16071</v>
      </c>
      <c r="I1063" t="s">
        <v>16072</v>
      </c>
      <c r="J1063" t="s">
        <v>16073</v>
      </c>
      <c r="K1063" t="s">
        <v>16074</v>
      </c>
      <c r="L1063" t="s">
        <v>16075</v>
      </c>
      <c r="M1063" t="s">
        <v>16076</v>
      </c>
      <c r="N1063" t="s">
        <v>16077</v>
      </c>
    </row>
    <row r="1064" spans="1:17" x14ac:dyDescent="0.3">
      <c r="A1064" t="s">
        <v>4492</v>
      </c>
      <c r="B1064">
        <v>56</v>
      </c>
      <c r="C1064">
        <v>529912</v>
      </c>
      <c r="D1064">
        <v>0</v>
      </c>
      <c r="E1064" t="s">
        <v>6845</v>
      </c>
      <c r="F1064">
        <v>20</v>
      </c>
      <c r="G1064">
        <v>12.216666666666667</v>
      </c>
      <c r="H1064" t="s">
        <v>16078</v>
      </c>
    </row>
    <row r="1065" spans="1:17" x14ac:dyDescent="0.3">
      <c r="A1065" t="s">
        <v>3100</v>
      </c>
      <c r="B1065">
        <v>56</v>
      </c>
      <c r="C1065">
        <v>99077</v>
      </c>
      <c r="D1065">
        <v>0</v>
      </c>
      <c r="E1065" t="s">
        <v>6980</v>
      </c>
      <c r="F1065">
        <v>25</v>
      </c>
      <c r="G1065">
        <v>4.4516666666666671</v>
      </c>
      <c r="H1065" t="s">
        <v>16079</v>
      </c>
      <c r="I1065" t="s">
        <v>16080</v>
      </c>
      <c r="J1065" t="s">
        <v>16081</v>
      </c>
      <c r="K1065" t="s">
        <v>16082</v>
      </c>
      <c r="L1065" t="s">
        <v>16083</v>
      </c>
      <c r="M1065" t="s">
        <v>16084</v>
      </c>
      <c r="N1065" t="s">
        <v>16085</v>
      </c>
      <c r="O1065" t="s">
        <v>16086</v>
      </c>
      <c r="P1065" t="s">
        <v>16087</v>
      </c>
      <c r="Q1065" t="s">
        <v>16088</v>
      </c>
    </row>
    <row r="1066" spans="1:17" x14ac:dyDescent="0.3">
      <c r="A1066" t="s">
        <v>3430</v>
      </c>
      <c r="B1066">
        <v>56</v>
      </c>
      <c r="C1066">
        <v>99117</v>
      </c>
      <c r="D1066">
        <v>32</v>
      </c>
      <c r="E1066" t="s">
        <v>7095</v>
      </c>
      <c r="F1066">
        <v>25</v>
      </c>
      <c r="G1066">
        <v>9.6812500000000004</v>
      </c>
      <c r="H1066" t="s">
        <v>16089</v>
      </c>
      <c r="I1066" t="s">
        <v>16090</v>
      </c>
      <c r="J1066" t="s">
        <v>16091</v>
      </c>
      <c r="K1066" t="s">
        <v>16092</v>
      </c>
      <c r="L1066" t="s">
        <v>16093</v>
      </c>
      <c r="M1066" t="s">
        <v>10145</v>
      </c>
      <c r="N1066" t="s">
        <v>16094</v>
      </c>
      <c r="O1066" t="s">
        <v>16095</v>
      </c>
    </row>
    <row r="1067" spans="1:17" x14ac:dyDescent="0.3">
      <c r="A1067" t="s">
        <v>3859</v>
      </c>
      <c r="B1067">
        <v>56</v>
      </c>
      <c r="C1067">
        <v>807521</v>
      </c>
      <c r="D1067">
        <v>0</v>
      </c>
      <c r="E1067" t="s">
        <v>7216</v>
      </c>
      <c r="F1067">
        <v>25</v>
      </c>
      <c r="G1067">
        <v>6.5066666666666668</v>
      </c>
      <c r="H1067" t="s">
        <v>16096</v>
      </c>
      <c r="I1067" t="s">
        <v>16097</v>
      </c>
      <c r="J1067" t="s">
        <v>16098</v>
      </c>
      <c r="K1067" t="s">
        <v>16099</v>
      </c>
      <c r="L1067" t="s">
        <v>16100</v>
      </c>
    </row>
    <row r="1068" spans="1:17" x14ac:dyDescent="0.3">
      <c r="A1068" t="s">
        <v>4482</v>
      </c>
      <c r="B1068">
        <v>56</v>
      </c>
      <c r="C1068">
        <v>99031</v>
      </c>
      <c r="D1068">
        <v>31</v>
      </c>
      <c r="E1068" t="s">
        <v>6795</v>
      </c>
      <c r="F1068">
        <v>25</v>
      </c>
      <c r="G1068">
        <v>9.5166666666666675</v>
      </c>
      <c r="H1068" t="s">
        <v>16101</v>
      </c>
      <c r="I1068" t="s">
        <v>16102</v>
      </c>
      <c r="J1068" t="s">
        <v>16103</v>
      </c>
      <c r="K1068" t="s">
        <v>16104</v>
      </c>
      <c r="L1068" t="s">
        <v>16105</v>
      </c>
      <c r="M1068" t="s">
        <v>16106</v>
      </c>
      <c r="N1068" t="s">
        <v>16107</v>
      </c>
    </row>
    <row r="1069" spans="1:17" x14ac:dyDescent="0.3">
      <c r="A1069" t="s">
        <v>3418</v>
      </c>
      <c r="B1069">
        <v>56</v>
      </c>
      <c r="C1069">
        <v>99117</v>
      </c>
      <c r="D1069">
        <v>59</v>
      </c>
      <c r="E1069" t="s">
        <v>6984</v>
      </c>
      <c r="F1069">
        <v>30</v>
      </c>
      <c r="G1069">
        <v>10.277083333333334</v>
      </c>
      <c r="H1069" t="s">
        <v>16108</v>
      </c>
      <c r="I1069" t="s">
        <v>16109</v>
      </c>
      <c r="J1069" t="s">
        <v>16110</v>
      </c>
      <c r="K1069" t="s">
        <v>16111</v>
      </c>
      <c r="L1069" t="s">
        <v>16112</v>
      </c>
      <c r="M1069" t="s">
        <v>16113</v>
      </c>
      <c r="N1069" t="s">
        <v>16114</v>
      </c>
      <c r="O1069" t="s">
        <v>16115</v>
      </c>
    </row>
    <row r="1070" spans="1:17" x14ac:dyDescent="0.3">
      <c r="A1070" t="s">
        <v>3429</v>
      </c>
      <c r="B1070">
        <v>56</v>
      </c>
      <c r="C1070">
        <v>99117</v>
      </c>
      <c r="D1070">
        <v>31</v>
      </c>
      <c r="E1070" t="s">
        <v>7093</v>
      </c>
      <c r="F1070">
        <v>30</v>
      </c>
      <c r="G1070">
        <v>2.3145833333333332</v>
      </c>
      <c r="H1070" t="s">
        <v>16116</v>
      </c>
      <c r="I1070" t="s">
        <v>16117</v>
      </c>
      <c r="J1070" t="s">
        <v>16118</v>
      </c>
      <c r="K1070" t="s">
        <v>16119</v>
      </c>
      <c r="L1070" t="s">
        <v>16120</v>
      </c>
      <c r="M1070" t="s">
        <v>10145</v>
      </c>
      <c r="N1070" t="s">
        <v>16121</v>
      </c>
      <c r="O1070" t="s">
        <v>16122</v>
      </c>
    </row>
    <row r="1071" spans="1:17" x14ac:dyDescent="0.3">
      <c r="A1071" t="s">
        <v>3883</v>
      </c>
      <c r="B1071">
        <v>56</v>
      </c>
      <c r="C1071">
        <v>808633</v>
      </c>
      <c r="D1071">
        <v>0</v>
      </c>
      <c r="E1071" t="s">
        <v>7234</v>
      </c>
      <c r="F1071">
        <v>30</v>
      </c>
      <c r="G1071">
        <v>0.66111111</v>
      </c>
      <c r="H1071" t="s">
        <v>16123</v>
      </c>
      <c r="I1071" t="s">
        <v>16124</v>
      </c>
      <c r="J1071" t="s">
        <v>16125</v>
      </c>
    </row>
    <row r="1072" spans="1:17" x14ac:dyDescent="0.3">
      <c r="A1072" t="s">
        <v>4502</v>
      </c>
      <c r="B1072">
        <v>56</v>
      </c>
      <c r="C1072">
        <v>99054</v>
      </c>
      <c r="D1072">
        <v>27</v>
      </c>
      <c r="E1072" t="s">
        <v>4596</v>
      </c>
      <c r="F1072">
        <v>30</v>
      </c>
      <c r="G1072">
        <v>5.6388888883333337</v>
      </c>
      <c r="H1072" t="s">
        <v>16126</v>
      </c>
      <c r="I1072" t="s">
        <v>16127</v>
      </c>
      <c r="J1072" t="s">
        <v>16128</v>
      </c>
    </row>
    <row r="1073" spans="1:15" x14ac:dyDescent="0.3">
      <c r="A1073" t="s">
        <v>3194</v>
      </c>
      <c r="B1073">
        <v>56</v>
      </c>
      <c r="C1073">
        <v>499014</v>
      </c>
      <c r="D1073">
        <v>61</v>
      </c>
      <c r="E1073" t="s">
        <v>44</v>
      </c>
      <c r="F1073">
        <v>30</v>
      </c>
      <c r="G1073">
        <v>11.383333333333333</v>
      </c>
      <c r="H1073" t="s">
        <v>16129</v>
      </c>
      <c r="I1073" t="s">
        <v>16130</v>
      </c>
    </row>
    <row r="1074" spans="1:15" x14ac:dyDescent="0.3">
      <c r="A1074" t="s">
        <v>4251</v>
      </c>
      <c r="B1074">
        <v>56</v>
      </c>
      <c r="C1074">
        <v>522135</v>
      </c>
      <c r="D1074">
        <v>0</v>
      </c>
      <c r="E1074" t="s">
        <v>7191</v>
      </c>
      <c r="F1074">
        <v>30</v>
      </c>
      <c r="G1074">
        <v>0.15</v>
      </c>
      <c r="H1074" t="s">
        <v>16131</v>
      </c>
    </row>
    <row r="1075" spans="1:15" x14ac:dyDescent="0.3">
      <c r="A1075" t="s">
        <v>3156</v>
      </c>
      <c r="B1075">
        <v>56</v>
      </c>
      <c r="C1075">
        <v>533045</v>
      </c>
      <c r="D1075">
        <v>0</v>
      </c>
      <c r="E1075" t="s">
        <v>16132</v>
      </c>
      <c r="F1075">
        <v>31</v>
      </c>
      <c r="G1075">
        <v>0.34166666666666667</v>
      </c>
      <c r="H1075" t="s">
        <v>16133</v>
      </c>
      <c r="I1075" t="s">
        <v>16134</v>
      </c>
    </row>
    <row r="1076" spans="1:15" x14ac:dyDescent="0.3">
      <c r="A1076" t="s">
        <v>4122</v>
      </c>
      <c r="B1076">
        <v>56</v>
      </c>
      <c r="C1076">
        <v>499014</v>
      </c>
      <c r="D1076">
        <v>23</v>
      </c>
      <c r="E1076" t="s">
        <v>44</v>
      </c>
      <c r="F1076">
        <v>35</v>
      </c>
      <c r="G1076">
        <v>6.5750000000000002</v>
      </c>
      <c r="H1076" t="s">
        <v>16135</v>
      </c>
      <c r="I1076" t="s">
        <v>16136</v>
      </c>
    </row>
    <row r="1077" spans="1:15" x14ac:dyDescent="0.3">
      <c r="A1077" t="s">
        <v>3857</v>
      </c>
      <c r="B1077">
        <v>56</v>
      </c>
      <c r="C1077">
        <v>806613</v>
      </c>
      <c r="D1077">
        <v>0</v>
      </c>
      <c r="E1077" t="s">
        <v>7214</v>
      </c>
      <c r="F1077">
        <v>35</v>
      </c>
      <c r="G1077">
        <v>1.9357142866666668</v>
      </c>
      <c r="H1077" t="s">
        <v>16137</v>
      </c>
      <c r="I1077" t="s">
        <v>16138</v>
      </c>
      <c r="J1077" t="s">
        <v>16139</v>
      </c>
      <c r="K1077" t="s">
        <v>16140</v>
      </c>
      <c r="L1077" t="s">
        <v>16141</v>
      </c>
      <c r="M1077" t="s">
        <v>16142</v>
      </c>
      <c r="N1077" t="s">
        <v>16143</v>
      </c>
    </row>
    <row r="1078" spans="1:15" x14ac:dyDescent="0.3">
      <c r="A1078" t="s">
        <v>4503</v>
      </c>
      <c r="B1078">
        <v>56</v>
      </c>
      <c r="C1078">
        <v>530152</v>
      </c>
      <c r="D1078">
        <v>0</v>
      </c>
      <c r="E1078" t="s">
        <v>6914</v>
      </c>
      <c r="F1078">
        <v>35</v>
      </c>
      <c r="G1078">
        <v>5.8916666666666666</v>
      </c>
      <c r="H1078" t="s">
        <v>16144</v>
      </c>
      <c r="I1078" t="s">
        <v>16145</v>
      </c>
      <c r="J1078" t="s">
        <v>16146</v>
      </c>
      <c r="K1078" t="s">
        <v>16147</v>
      </c>
    </row>
    <row r="1079" spans="1:15" x14ac:dyDescent="0.3">
      <c r="A1079" t="s">
        <v>4446</v>
      </c>
      <c r="B1079">
        <v>56</v>
      </c>
      <c r="C1079">
        <v>585576</v>
      </c>
      <c r="D1079">
        <v>0</v>
      </c>
      <c r="E1079" t="s">
        <v>7041</v>
      </c>
      <c r="F1079">
        <v>35</v>
      </c>
      <c r="G1079">
        <v>12.385714286666667</v>
      </c>
      <c r="H1079" t="s">
        <v>16148</v>
      </c>
      <c r="I1079" t="s">
        <v>16149</v>
      </c>
      <c r="J1079" t="s">
        <v>16150</v>
      </c>
      <c r="K1079" t="s">
        <v>16151</v>
      </c>
      <c r="L1079" t="s">
        <v>16152</v>
      </c>
      <c r="M1079" t="s">
        <v>16153</v>
      </c>
      <c r="N1079" t="s">
        <v>16154</v>
      </c>
    </row>
    <row r="1080" spans="1:15" x14ac:dyDescent="0.3">
      <c r="A1080" t="s">
        <v>4378</v>
      </c>
      <c r="B1080">
        <v>56</v>
      </c>
      <c r="C1080">
        <v>527739</v>
      </c>
      <c r="D1080">
        <v>0</v>
      </c>
      <c r="E1080" t="s">
        <v>7195</v>
      </c>
      <c r="F1080">
        <v>35</v>
      </c>
      <c r="G1080">
        <v>9.3833333333333329</v>
      </c>
      <c r="H1080" t="s">
        <v>16155</v>
      </c>
      <c r="I1080" t="s">
        <v>16156</v>
      </c>
    </row>
    <row r="1081" spans="1:15" x14ac:dyDescent="0.3">
      <c r="A1081" t="s">
        <v>4001</v>
      </c>
      <c r="B1081">
        <v>56</v>
      </c>
      <c r="C1081">
        <v>882175</v>
      </c>
      <c r="D1081">
        <v>2178</v>
      </c>
      <c r="E1081" t="s">
        <v>6957</v>
      </c>
      <c r="F1081">
        <v>35</v>
      </c>
      <c r="G1081">
        <v>7.8333333333333339</v>
      </c>
      <c r="H1081" t="s">
        <v>16157</v>
      </c>
    </row>
    <row r="1082" spans="1:15" x14ac:dyDescent="0.3">
      <c r="A1082" t="s">
        <v>3731</v>
      </c>
      <c r="B1082">
        <v>56</v>
      </c>
      <c r="C1082">
        <v>806240</v>
      </c>
      <c r="D1082">
        <v>0</v>
      </c>
      <c r="E1082" t="s">
        <v>7052</v>
      </c>
      <c r="F1082">
        <v>37</v>
      </c>
      <c r="G1082">
        <v>2.0166666666666666</v>
      </c>
      <c r="H1082" t="s">
        <v>16158</v>
      </c>
      <c r="I1082" t="s">
        <v>16159</v>
      </c>
    </row>
    <row r="1083" spans="1:15" x14ac:dyDescent="0.3">
      <c r="A1083" t="s">
        <v>3721</v>
      </c>
      <c r="B1083">
        <v>56</v>
      </c>
      <c r="C1083">
        <v>806241</v>
      </c>
      <c r="D1083">
        <v>0</v>
      </c>
      <c r="E1083" t="s">
        <v>7054</v>
      </c>
      <c r="F1083">
        <v>38</v>
      </c>
      <c r="G1083">
        <v>5.9458333333333337</v>
      </c>
      <c r="H1083" t="s">
        <v>16160</v>
      </c>
      <c r="I1083" t="s">
        <v>16161</v>
      </c>
      <c r="J1083" t="s">
        <v>16162</v>
      </c>
      <c r="K1083" t="s">
        <v>16163</v>
      </c>
    </row>
    <row r="1084" spans="1:15" x14ac:dyDescent="0.3">
      <c r="A1084" t="s">
        <v>3872</v>
      </c>
      <c r="B1084">
        <v>56</v>
      </c>
      <c r="C1084">
        <v>808623</v>
      </c>
      <c r="D1084">
        <v>0</v>
      </c>
      <c r="E1084" t="s">
        <v>7232</v>
      </c>
      <c r="F1084">
        <v>38</v>
      </c>
      <c r="G1084">
        <v>7.8357142849999999</v>
      </c>
      <c r="H1084" t="s">
        <v>16164</v>
      </c>
      <c r="I1084" t="s">
        <v>16165</v>
      </c>
      <c r="J1084" t="s">
        <v>16166</v>
      </c>
      <c r="K1084" t="s">
        <v>16167</v>
      </c>
      <c r="L1084" t="s">
        <v>16168</v>
      </c>
      <c r="M1084" t="s">
        <v>16169</v>
      </c>
      <c r="N1084" t="s">
        <v>16170</v>
      </c>
    </row>
    <row r="1085" spans="1:15" x14ac:dyDescent="0.3">
      <c r="A1085" t="s">
        <v>3419</v>
      </c>
      <c r="B1085">
        <v>56</v>
      </c>
      <c r="C1085">
        <v>99117</v>
      </c>
      <c r="D1085">
        <v>60</v>
      </c>
      <c r="E1085" t="s">
        <v>6989</v>
      </c>
      <c r="F1085">
        <v>40</v>
      </c>
      <c r="G1085">
        <v>7.6625000000000005</v>
      </c>
      <c r="H1085" t="s">
        <v>16171</v>
      </c>
      <c r="I1085" t="s">
        <v>16172</v>
      </c>
      <c r="J1085" t="s">
        <v>16173</v>
      </c>
      <c r="K1085" t="s">
        <v>16174</v>
      </c>
      <c r="L1085" t="s">
        <v>16175</v>
      </c>
      <c r="M1085" t="s">
        <v>16176</v>
      </c>
      <c r="N1085" t="s">
        <v>16177</v>
      </c>
      <c r="O1085" t="s">
        <v>16178</v>
      </c>
    </row>
    <row r="1086" spans="1:15" x14ac:dyDescent="0.3">
      <c r="A1086" t="s">
        <v>4438</v>
      </c>
      <c r="B1086">
        <v>56</v>
      </c>
      <c r="C1086">
        <v>529107</v>
      </c>
      <c r="D1086">
        <v>0</v>
      </c>
      <c r="E1086" t="s">
        <v>7200</v>
      </c>
      <c r="F1086">
        <v>40</v>
      </c>
      <c r="G1086">
        <v>3.9023809533333336</v>
      </c>
      <c r="H1086" t="s">
        <v>16179</v>
      </c>
      <c r="I1086" t="s">
        <v>16180</v>
      </c>
      <c r="J1086" t="s">
        <v>16181</v>
      </c>
      <c r="K1086" t="s">
        <v>16182</v>
      </c>
      <c r="L1086" t="s">
        <v>16183</v>
      </c>
      <c r="M1086" t="s">
        <v>16184</v>
      </c>
      <c r="N1086" t="s">
        <v>16185</v>
      </c>
    </row>
    <row r="1087" spans="1:15" x14ac:dyDescent="0.3">
      <c r="A1087" t="s">
        <v>4397</v>
      </c>
      <c r="B1087">
        <v>56</v>
      </c>
      <c r="C1087">
        <v>99051</v>
      </c>
      <c r="D1087">
        <v>41</v>
      </c>
      <c r="E1087" t="s">
        <v>6799</v>
      </c>
      <c r="F1087">
        <v>40</v>
      </c>
      <c r="G1087">
        <v>4.4309523816666667</v>
      </c>
      <c r="H1087" t="s">
        <v>16186</v>
      </c>
      <c r="I1087" t="s">
        <v>16187</v>
      </c>
      <c r="J1087" t="s">
        <v>16188</v>
      </c>
      <c r="K1087" t="s">
        <v>16189</v>
      </c>
      <c r="L1087" t="s">
        <v>16190</v>
      </c>
      <c r="M1087" t="s">
        <v>16191</v>
      </c>
      <c r="N1087" t="s">
        <v>16192</v>
      </c>
    </row>
    <row r="1088" spans="1:15" x14ac:dyDescent="0.3">
      <c r="A1088" t="s">
        <v>4148</v>
      </c>
      <c r="B1088">
        <v>56</v>
      </c>
      <c r="C1088">
        <v>512567</v>
      </c>
      <c r="D1088">
        <v>0</v>
      </c>
      <c r="E1088" t="s">
        <v>6895</v>
      </c>
      <c r="F1088">
        <v>40</v>
      </c>
      <c r="G1088">
        <v>11.509523808333334</v>
      </c>
      <c r="H1088" t="s">
        <v>16193</v>
      </c>
      <c r="I1088" t="s">
        <v>16194</v>
      </c>
      <c r="J1088" t="s">
        <v>16195</v>
      </c>
      <c r="K1088" t="s">
        <v>16196</v>
      </c>
      <c r="L1088" t="s">
        <v>16197</v>
      </c>
      <c r="M1088" t="s">
        <v>16198</v>
      </c>
      <c r="N1088" t="s">
        <v>16199</v>
      </c>
    </row>
    <row r="1089" spans="1:15" x14ac:dyDescent="0.3">
      <c r="A1089" t="s">
        <v>3869</v>
      </c>
      <c r="B1089">
        <v>56</v>
      </c>
      <c r="C1089">
        <v>808536</v>
      </c>
      <c r="D1089">
        <v>0</v>
      </c>
      <c r="E1089" t="s">
        <v>7226</v>
      </c>
      <c r="F1089">
        <v>40</v>
      </c>
      <c r="G1089">
        <v>2</v>
      </c>
      <c r="H1089" t="s">
        <v>16200</v>
      </c>
      <c r="I1089" t="s">
        <v>16201</v>
      </c>
    </row>
    <row r="1090" spans="1:15" x14ac:dyDescent="0.3">
      <c r="A1090" t="s">
        <v>3887</v>
      </c>
      <c r="B1090">
        <v>56</v>
      </c>
      <c r="C1090">
        <v>808537</v>
      </c>
      <c r="D1090">
        <v>0</v>
      </c>
      <c r="E1090" t="s">
        <v>7228</v>
      </c>
      <c r="F1090">
        <v>40</v>
      </c>
      <c r="G1090">
        <v>2.7333333333333334</v>
      </c>
      <c r="H1090" t="s">
        <v>16202</v>
      </c>
      <c r="I1090" t="s">
        <v>16203</v>
      </c>
    </row>
    <row r="1091" spans="1:15" x14ac:dyDescent="0.3">
      <c r="A1091" t="s">
        <v>4155</v>
      </c>
      <c r="B1091">
        <v>56</v>
      </c>
      <c r="C1091">
        <v>513937</v>
      </c>
      <c r="D1091">
        <v>0</v>
      </c>
      <c r="E1091" t="s">
        <v>7183</v>
      </c>
      <c r="F1091">
        <v>40</v>
      </c>
      <c r="G1091">
        <v>2.1333333333333333</v>
      </c>
      <c r="H1091" t="s">
        <v>16204</v>
      </c>
    </row>
    <row r="1092" spans="1:15" x14ac:dyDescent="0.3">
      <c r="A1092" t="s">
        <v>3858</v>
      </c>
      <c r="B1092">
        <v>56</v>
      </c>
      <c r="C1092">
        <v>807010</v>
      </c>
      <c r="D1092">
        <v>0</v>
      </c>
      <c r="E1092" t="s">
        <v>6948</v>
      </c>
      <c r="F1092">
        <v>42</v>
      </c>
      <c r="G1092">
        <v>5.8880952366666666</v>
      </c>
      <c r="H1092" t="s">
        <v>16205</v>
      </c>
      <c r="I1092" t="s">
        <v>16206</v>
      </c>
      <c r="J1092" t="s">
        <v>16207</v>
      </c>
      <c r="K1092" t="s">
        <v>16208</v>
      </c>
      <c r="L1092" t="s">
        <v>16209</v>
      </c>
      <c r="M1092" t="s">
        <v>16210</v>
      </c>
      <c r="N1092" t="s">
        <v>16211</v>
      </c>
    </row>
    <row r="1093" spans="1:15" x14ac:dyDescent="0.3">
      <c r="A1093" t="s">
        <v>3095</v>
      </c>
      <c r="B1093">
        <v>56</v>
      </c>
      <c r="C1093">
        <v>531883</v>
      </c>
      <c r="D1093">
        <v>0</v>
      </c>
      <c r="E1093" t="s">
        <v>7037</v>
      </c>
      <c r="F1093">
        <v>42</v>
      </c>
      <c r="G1093">
        <v>8.7833333333333332</v>
      </c>
      <c r="H1093" t="s">
        <v>16212</v>
      </c>
      <c r="I1093" t="s">
        <v>16213</v>
      </c>
    </row>
    <row r="1094" spans="1:15" x14ac:dyDescent="0.3">
      <c r="A1094" t="s">
        <v>3720</v>
      </c>
      <c r="B1094">
        <v>56</v>
      </c>
      <c r="C1094">
        <v>806239</v>
      </c>
      <c r="D1094">
        <v>0</v>
      </c>
      <c r="E1094" t="s">
        <v>7050</v>
      </c>
      <c r="F1094">
        <v>43</v>
      </c>
      <c r="G1094">
        <v>9.5041666666666664</v>
      </c>
      <c r="H1094" t="s">
        <v>16214</v>
      </c>
      <c r="I1094" t="s">
        <v>16215</v>
      </c>
      <c r="J1094" t="s">
        <v>16216</v>
      </c>
      <c r="K1094" t="s">
        <v>16217</v>
      </c>
    </row>
    <row r="1095" spans="1:15" x14ac:dyDescent="0.3">
      <c r="A1095" t="s">
        <v>3878</v>
      </c>
      <c r="B1095">
        <v>56</v>
      </c>
      <c r="C1095">
        <v>808001</v>
      </c>
      <c r="D1095">
        <v>0</v>
      </c>
      <c r="E1095" t="s">
        <v>6950</v>
      </c>
      <c r="F1095">
        <v>43</v>
      </c>
      <c r="G1095">
        <v>14.744444443333334</v>
      </c>
      <c r="H1095" t="s">
        <v>16218</v>
      </c>
      <c r="I1095" t="s">
        <v>16219</v>
      </c>
      <c r="J1095" t="s">
        <v>16220</v>
      </c>
    </row>
    <row r="1096" spans="1:15" x14ac:dyDescent="0.3">
      <c r="A1096" t="s">
        <v>4109</v>
      </c>
      <c r="B1096">
        <v>56</v>
      </c>
      <c r="C1096">
        <v>433589</v>
      </c>
      <c r="D1096">
        <v>0</v>
      </c>
      <c r="E1096" t="s">
        <v>7020</v>
      </c>
      <c r="F1096">
        <v>44</v>
      </c>
      <c r="G1096">
        <v>5.3666666666666671</v>
      </c>
      <c r="H1096" t="s">
        <v>16221</v>
      </c>
      <c r="I1096" t="s">
        <v>16222</v>
      </c>
      <c r="J1096" t="s">
        <v>16223</v>
      </c>
      <c r="K1096" t="s">
        <v>16224</v>
      </c>
    </row>
    <row r="1097" spans="1:15" x14ac:dyDescent="0.3">
      <c r="A1097" t="s">
        <v>3701</v>
      </c>
      <c r="B1097">
        <v>56</v>
      </c>
      <c r="C1097">
        <v>806222</v>
      </c>
      <c r="D1097">
        <v>0</v>
      </c>
      <c r="E1097" t="s">
        <v>16225</v>
      </c>
      <c r="F1097">
        <v>45</v>
      </c>
      <c r="G1097">
        <v>4.9750000000000005</v>
      </c>
      <c r="H1097" t="s">
        <v>16226</v>
      </c>
      <c r="I1097" t="s">
        <v>16227</v>
      </c>
      <c r="J1097" t="s">
        <v>16228</v>
      </c>
      <c r="K1097" t="s">
        <v>16229</v>
      </c>
      <c r="L1097" t="s">
        <v>16230</v>
      </c>
      <c r="M1097" t="s">
        <v>16231</v>
      </c>
      <c r="N1097" t="s">
        <v>16232</v>
      </c>
      <c r="O1097" t="s">
        <v>16233</v>
      </c>
    </row>
    <row r="1098" spans="1:15" x14ac:dyDescent="0.3">
      <c r="A1098" t="s">
        <v>4487</v>
      </c>
      <c r="B1098">
        <v>56</v>
      </c>
      <c r="C1098">
        <v>99031</v>
      </c>
      <c r="D1098">
        <v>54</v>
      </c>
      <c r="E1098" t="s">
        <v>7159</v>
      </c>
      <c r="F1098">
        <v>45</v>
      </c>
      <c r="G1098">
        <v>14.061904761666668</v>
      </c>
      <c r="H1098" t="s">
        <v>16234</v>
      </c>
      <c r="I1098" t="s">
        <v>16235</v>
      </c>
      <c r="J1098" t="s">
        <v>16236</v>
      </c>
      <c r="K1098" t="s">
        <v>16237</v>
      </c>
      <c r="L1098" t="s">
        <v>16238</v>
      </c>
      <c r="M1098" t="s">
        <v>16239</v>
      </c>
      <c r="N1098" t="s">
        <v>16240</v>
      </c>
    </row>
    <row r="1099" spans="1:15" x14ac:dyDescent="0.3">
      <c r="A1099" t="s">
        <v>3037</v>
      </c>
      <c r="B1099">
        <v>56</v>
      </c>
      <c r="C1099">
        <v>99035</v>
      </c>
      <c r="D1099">
        <v>64</v>
      </c>
      <c r="E1099" t="s">
        <v>5400</v>
      </c>
      <c r="F1099">
        <v>45</v>
      </c>
      <c r="G1099">
        <v>9.2666666666666675</v>
      </c>
      <c r="H1099" t="s">
        <v>16241</v>
      </c>
      <c r="I1099" t="s">
        <v>16242</v>
      </c>
    </row>
    <row r="1100" spans="1:15" x14ac:dyDescent="0.3">
      <c r="A1100" t="s">
        <v>3855</v>
      </c>
      <c r="B1100">
        <v>56</v>
      </c>
      <c r="C1100">
        <v>806548</v>
      </c>
      <c r="D1100">
        <v>0</v>
      </c>
      <c r="E1100" t="s">
        <v>6940</v>
      </c>
      <c r="F1100">
        <v>45</v>
      </c>
      <c r="G1100">
        <v>9.3194444433333334</v>
      </c>
      <c r="H1100" t="s">
        <v>16243</v>
      </c>
      <c r="I1100" t="s">
        <v>16244</v>
      </c>
      <c r="J1100" t="s">
        <v>16245</v>
      </c>
      <c r="K1100" t="s">
        <v>16246</v>
      </c>
      <c r="L1100" t="s">
        <v>16247</v>
      </c>
      <c r="M1100" t="s">
        <v>16248</v>
      </c>
    </row>
    <row r="1101" spans="1:15" x14ac:dyDescent="0.3">
      <c r="A1101" t="s">
        <v>3938</v>
      </c>
      <c r="B1101">
        <v>56</v>
      </c>
      <c r="C1101">
        <v>806666</v>
      </c>
      <c r="D1101">
        <v>0</v>
      </c>
      <c r="E1101" t="s">
        <v>6944</v>
      </c>
      <c r="F1101">
        <v>45</v>
      </c>
      <c r="G1101">
        <v>5.104166666666667</v>
      </c>
      <c r="H1101" t="s">
        <v>16249</v>
      </c>
      <c r="I1101" t="s">
        <v>16250</v>
      </c>
      <c r="J1101" t="s">
        <v>16251</v>
      </c>
      <c r="K1101" t="s">
        <v>16252</v>
      </c>
    </row>
    <row r="1102" spans="1:15" x14ac:dyDescent="0.3">
      <c r="A1102" t="s">
        <v>4070</v>
      </c>
      <c r="B1102">
        <v>56</v>
      </c>
      <c r="C1102">
        <v>886245</v>
      </c>
      <c r="D1102">
        <v>6245</v>
      </c>
      <c r="E1102" t="s">
        <v>7072</v>
      </c>
      <c r="F1102">
        <v>47</v>
      </c>
      <c r="G1102">
        <v>5.7333333333333334</v>
      </c>
      <c r="H1102" t="s">
        <v>16253</v>
      </c>
      <c r="I1102" t="s">
        <v>16254</v>
      </c>
      <c r="J1102" t="s">
        <v>16255</v>
      </c>
      <c r="K1102" t="s">
        <v>16256</v>
      </c>
    </row>
    <row r="1103" spans="1:15" x14ac:dyDescent="0.3">
      <c r="A1103" t="s">
        <v>4527</v>
      </c>
      <c r="B1103">
        <v>56</v>
      </c>
      <c r="C1103">
        <v>530421</v>
      </c>
      <c r="D1103">
        <v>0</v>
      </c>
      <c r="E1103" t="s">
        <v>6918</v>
      </c>
      <c r="F1103">
        <v>47</v>
      </c>
      <c r="G1103">
        <v>2.85</v>
      </c>
      <c r="H1103" t="s">
        <v>16257</v>
      </c>
      <c r="I1103" t="s">
        <v>16258</v>
      </c>
    </row>
    <row r="1104" spans="1:15" x14ac:dyDescent="0.3">
      <c r="A1104" t="s">
        <v>4069</v>
      </c>
      <c r="B1104">
        <v>56</v>
      </c>
      <c r="C1104">
        <v>886244</v>
      </c>
      <c r="D1104">
        <v>6244</v>
      </c>
      <c r="E1104" t="s">
        <v>7069</v>
      </c>
      <c r="F1104">
        <v>48</v>
      </c>
      <c r="G1104">
        <v>4.0041666666666664</v>
      </c>
      <c r="H1104" t="s">
        <v>16259</v>
      </c>
      <c r="I1104" t="s">
        <v>16260</v>
      </c>
      <c r="J1104" t="s">
        <v>16261</v>
      </c>
      <c r="K1104" t="s">
        <v>16262</v>
      </c>
    </row>
    <row r="1105" spans="1:15" x14ac:dyDescent="0.3">
      <c r="A1105" t="s">
        <v>4103</v>
      </c>
      <c r="B1105">
        <v>56</v>
      </c>
      <c r="C1105">
        <v>533535</v>
      </c>
      <c r="D1105">
        <v>0</v>
      </c>
      <c r="E1105" t="s">
        <v>7039</v>
      </c>
      <c r="F1105">
        <v>49</v>
      </c>
      <c r="G1105">
        <v>11.354166666666666</v>
      </c>
      <c r="H1105" t="s">
        <v>16263</v>
      </c>
      <c r="I1105" t="s">
        <v>16264</v>
      </c>
      <c r="J1105" t="s">
        <v>16265</v>
      </c>
      <c r="K1105" t="s">
        <v>16266</v>
      </c>
    </row>
    <row r="1106" spans="1:15" x14ac:dyDescent="0.3">
      <c r="A1106" t="s">
        <v>3704</v>
      </c>
      <c r="B1106">
        <v>56</v>
      </c>
      <c r="C1106">
        <v>806238</v>
      </c>
      <c r="D1106">
        <v>15</v>
      </c>
      <c r="E1106" t="s">
        <v>7048</v>
      </c>
      <c r="F1106">
        <v>50</v>
      </c>
      <c r="G1106">
        <v>3.8958333333333335</v>
      </c>
      <c r="H1106" t="s">
        <v>16267</v>
      </c>
      <c r="I1106" t="s">
        <v>16268</v>
      </c>
      <c r="J1106" t="s">
        <v>16269</v>
      </c>
      <c r="K1106" t="s">
        <v>16270</v>
      </c>
      <c r="L1106" t="s">
        <v>16271</v>
      </c>
      <c r="M1106" t="s">
        <v>16272</v>
      </c>
      <c r="N1106" t="s">
        <v>16273</v>
      </c>
      <c r="O1106" t="s">
        <v>16274</v>
      </c>
    </row>
    <row r="1107" spans="1:15" x14ac:dyDescent="0.3">
      <c r="A1107" t="s">
        <v>3445</v>
      </c>
      <c r="B1107">
        <v>56</v>
      </c>
      <c r="C1107">
        <v>99033</v>
      </c>
      <c r="D1107">
        <v>257</v>
      </c>
      <c r="E1107" t="s">
        <v>6230</v>
      </c>
      <c r="F1107">
        <v>50</v>
      </c>
      <c r="G1107">
        <v>3.7633333333333332</v>
      </c>
      <c r="H1107" t="s">
        <v>16275</v>
      </c>
      <c r="I1107" t="s">
        <v>16276</v>
      </c>
      <c r="J1107" t="s">
        <v>16277</v>
      </c>
      <c r="K1107" t="s">
        <v>16278</v>
      </c>
      <c r="L1107" t="s">
        <v>16279</v>
      </c>
    </row>
    <row r="1108" spans="1:15" x14ac:dyDescent="0.3">
      <c r="A1108" t="s">
        <v>4514</v>
      </c>
      <c r="B1108">
        <v>56</v>
      </c>
      <c r="C1108">
        <v>530318</v>
      </c>
      <c r="D1108">
        <v>0</v>
      </c>
      <c r="E1108" t="s">
        <v>6916</v>
      </c>
      <c r="F1108">
        <v>50</v>
      </c>
      <c r="G1108">
        <v>10.173809523333334</v>
      </c>
      <c r="H1108" t="s">
        <v>16280</v>
      </c>
      <c r="I1108" t="s">
        <v>16281</v>
      </c>
      <c r="J1108" t="s">
        <v>16282</v>
      </c>
      <c r="K1108" t="s">
        <v>16283</v>
      </c>
      <c r="L1108" t="s">
        <v>16284</v>
      </c>
      <c r="M1108" t="s">
        <v>16285</v>
      </c>
      <c r="N1108" t="s">
        <v>16286</v>
      </c>
    </row>
    <row r="1109" spans="1:15" x14ac:dyDescent="0.3">
      <c r="A1109" t="s">
        <v>3882</v>
      </c>
      <c r="B1109">
        <v>56</v>
      </c>
      <c r="C1109">
        <v>807715</v>
      </c>
      <c r="D1109">
        <v>0</v>
      </c>
      <c r="E1109" t="s">
        <v>7220</v>
      </c>
      <c r="F1109">
        <v>50</v>
      </c>
      <c r="G1109">
        <v>6.6777777783333336</v>
      </c>
      <c r="H1109" t="s">
        <v>16287</v>
      </c>
      <c r="I1109" t="s">
        <v>16288</v>
      </c>
      <c r="J1109" t="s">
        <v>16289</v>
      </c>
    </row>
    <row r="1110" spans="1:15" x14ac:dyDescent="0.3">
      <c r="A1110" t="s">
        <v>3713</v>
      </c>
      <c r="B1110">
        <v>56</v>
      </c>
      <c r="C1110">
        <v>808244</v>
      </c>
      <c r="D1110">
        <v>0</v>
      </c>
      <c r="E1110" t="s">
        <v>7061</v>
      </c>
      <c r="F1110">
        <v>52</v>
      </c>
      <c r="G1110">
        <v>9.4020833333333336</v>
      </c>
      <c r="H1110" t="s">
        <v>16290</v>
      </c>
      <c r="I1110" t="s">
        <v>16291</v>
      </c>
      <c r="J1110" t="s">
        <v>16292</v>
      </c>
      <c r="K1110" t="s">
        <v>16293</v>
      </c>
      <c r="L1110" t="s">
        <v>16294</v>
      </c>
      <c r="M1110" t="s">
        <v>16295</v>
      </c>
      <c r="N1110" t="s">
        <v>16296</v>
      </c>
      <c r="O1110" t="s">
        <v>16297</v>
      </c>
    </row>
    <row r="1111" spans="1:15" x14ac:dyDescent="0.3">
      <c r="A1111" t="s">
        <v>3753</v>
      </c>
      <c r="B1111">
        <v>56</v>
      </c>
      <c r="C1111">
        <v>886085</v>
      </c>
      <c r="D1111">
        <v>6082</v>
      </c>
      <c r="E1111" t="s">
        <v>6963</v>
      </c>
      <c r="F1111">
        <v>52</v>
      </c>
      <c r="G1111">
        <v>5.3111111116666665</v>
      </c>
      <c r="H1111" t="s">
        <v>16298</v>
      </c>
      <c r="I1111" t="s">
        <v>16299</v>
      </c>
      <c r="J1111" t="s">
        <v>16300</v>
      </c>
    </row>
    <row r="1112" spans="1:15" x14ac:dyDescent="0.3">
      <c r="A1112" t="s">
        <v>3423</v>
      </c>
      <c r="B1112">
        <v>56</v>
      </c>
      <c r="C1112">
        <v>99117</v>
      </c>
      <c r="D1112">
        <v>25</v>
      </c>
      <c r="E1112" t="s">
        <v>6997</v>
      </c>
      <c r="F1112">
        <v>53</v>
      </c>
      <c r="G1112">
        <v>5.0708333333333337</v>
      </c>
      <c r="H1112" t="s">
        <v>16301</v>
      </c>
      <c r="I1112" t="s">
        <v>16302</v>
      </c>
      <c r="J1112" t="s">
        <v>16303</v>
      </c>
      <c r="K1112" t="s">
        <v>16304</v>
      </c>
    </row>
    <row r="1113" spans="1:15" x14ac:dyDescent="0.3">
      <c r="A1113" t="s">
        <v>3880</v>
      </c>
      <c r="B1113">
        <v>56</v>
      </c>
      <c r="C1113">
        <v>808507</v>
      </c>
      <c r="D1113">
        <v>0</v>
      </c>
      <c r="E1113" t="s">
        <v>7224</v>
      </c>
      <c r="F1113">
        <v>53</v>
      </c>
      <c r="G1113">
        <v>7.2708333333333339</v>
      </c>
      <c r="H1113" t="s">
        <v>16305</v>
      </c>
      <c r="I1113" t="s">
        <v>16306</v>
      </c>
      <c r="J1113" t="s">
        <v>16307</v>
      </c>
      <c r="K1113" t="s">
        <v>16308</v>
      </c>
    </row>
    <row r="1114" spans="1:15" x14ac:dyDescent="0.3">
      <c r="A1114" t="s">
        <v>3953</v>
      </c>
      <c r="B1114">
        <v>56</v>
      </c>
      <c r="C1114">
        <v>808705</v>
      </c>
      <c r="D1114">
        <v>0</v>
      </c>
      <c r="E1114" t="s">
        <v>6952</v>
      </c>
      <c r="F1114">
        <v>53</v>
      </c>
      <c r="G1114">
        <v>9.1547619050000009</v>
      </c>
      <c r="H1114" t="s">
        <v>16309</v>
      </c>
      <c r="I1114" t="s">
        <v>16310</v>
      </c>
      <c r="J1114" t="s">
        <v>16311</v>
      </c>
      <c r="K1114" t="s">
        <v>16312</v>
      </c>
      <c r="L1114" t="s">
        <v>16313</v>
      </c>
      <c r="M1114" t="s">
        <v>16314</v>
      </c>
      <c r="N1114" t="s">
        <v>16315</v>
      </c>
    </row>
    <row r="1115" spans="1:15" x14ac:dyDescent="0.3">
      <c r="A1115" t="s">
        <v>4026</v>
      </c>
      <c r="B1115">
        <v>56</v>
      </c>
      <c r="C1115">
        <v>808707</v>
      </c>
      <c r="D1115">
        <v>0</v>
      </c>
      <c r="E1115" t="s">
        <v>6954</v>
      </c>
      <c r="F1115">
        <v>54</v>
      </c>
      <c r="G1115">
        <v>10.245833333333334</v>
      </c>
      <c r="H1115" t="s">
        <v>16316</v>
      </c>
      <c r="I1115" t="s">
        <v>16317</v>
      </c>
      <c r="J1115" t="s">
        <v>16318</v>
      </c>
      <c r="K1115" t="s">
        <v>16319</v>
      </c>
    </row>
    <row r="1116" spans="1:15" x14ac:dyDescent="0.3">
      <c r="A1116" t="s">
        <v>3436</v>
      </c>
      <c r="B1116">
        <v>56</v>
      </c>
      <c r="C1116">
        <v>99117</v>
      </c>
      <c r="D1116">
        <v>39</v>
      </c>
      <c r="E1116" t="s">
        <v>7005</v>
      </c>
      <c r="F1116">
        <v>55</v>
      </c>
      <c r="G1116">
        <v>5.3979166666666671</v>
      </c>
      <c r="H1116" t="s">
        <v>16320</v>
      </c>
      <c r="I1116" t="s">
        <v>16321</v>
      </c>
      <c r="J1116" t="s">
        <v>16322</v>
      </c>
      <c r="K1116" t="s">
        <v>16323</v>
      </c>
      <c r="L1116" t="s">
        <v>16324</v>
      </c>
      <c r="M1116" t="s">
        <v>16325</v>
      </c>
      <c r="N1116" t="s">
        <v>16326</v>
      </c>
      <c r="O1116" t="s">
        <v>16327</v>
      </c>
    </row>
    <row r="1117" spans="1:15" x14ac:dyDescent="0.3">
      <c r="A1117" t="s">
        <v>3209</v>
      </c>
      <c r="B1117">
        <v>56</v>
      </c>
      <c r="C1117">
        <v>532601</v>
      </c>
      <c r="D1117">
        <v>0</v>
      </c>
      <c r="E1117" t="s">
        <v>6926</v>
      </c>
      <c r="F1117">
        <v>55</v>
      </c>
      <c r="G1117">
        <v>5.4208333333333334</v>
      </c>
      <c r="H1117" t="s">
        <v>16328</v>
      </c>
      <c r="I1117" t="s">
        <v>16329</v>
      </c>
      <c r="J1117" t="s">
        <v>16330</v>
      </c>
      <c r="K1117" t="s">
        <v>16331</v>
      </c>
      <c r="L1117" t="s">
        <v>16332</v>
      </c>
      <c r="M1117" t="s">
        <v>16333</v>
      </c>
      <c r="N1117" t="s">
        <v>16334</v>
      </c>
      <c r="O1117" t="s">
        <v>16335</v>
      </c>
    </row>
    <row r="1118" spans="1:15" x14ac:dyDescent="0.3">
      <c r="A1118" t="s">
        <v>4171</v>
      </c>
      <c r="B1118">
        <v>56</v>
      </c>
      <c r="C1118">
        <v>518586</v>
      </c>
      <c r="D1118">
        <v>0</v>
      </c>
      <c r="E1118" t="s">
        <v>16336</v>
      </c>
      <c r="F1118">
        <v>55</v>
      </c>
      <c r="G1118">
        <v>1.8416666666666668</v>
      </c>
      <c r="H1118" t="s">
        <v>16337</v>
      </c>
      <c r="I1118" t="s">
        <v>16338</v>
      </c>
    </row>
    <row r="1119" spans="1:15" x14ac:dyDescent="0.3">
      <c r="A1119" t="s">
        <v>3912</v>
      </c>
      <c r="B1119">
        <v>56</v>
      </c>
      <c r="C1119">
        <v>806910</v>
      </c>
      <c r="D1119">
        <v>0</v>
      </c>
      <c r="E1119" t="s">
        <v>6946</v>
      </c>
      <c r="F1119">
        <v>56</v>
      </c>
      <c r="G1119">
        <v>5.6952380966666665</v>
      </c>
      <c r="H1119" t="s">
        <v>16339</v>
      </c>
      <c r="I1119" t="s">
        <v>16340</v>
      </c>
      <c r="J1119" t="s">
        <v>16341</v>
      </c>
      <c r="K1119" t="s">
        <v>16342</v>
      </c>
      <c r="L1119" t="s">
        <v>16343</v>
      </c>
      <c r="M1119" t="s">
        <v>16344</v>
      </c>
      <c r="N1119" t="s">
        <v>16345</v>
      </c>
    </row>
    <row r="1120" spans="1:15" x14ac:dyDescent="0.3">
      <c r="A1120" t="s">
        <v>16346</v>
      </c>
      <c r="B1120">
        <v>56</v>
      </c>
      <c r="C1120">
        <v>532769</v>
      </c>
      <c r="D1120">
        <v>0</v>
      </c>
      <c r="E1120" t="s">
        <v>16347</v>
      </c>
      <c r="F1120">
        <v>56</v>
      </c>
      <c r="G1120">
        <v>0.2</v>
      </c>
      <c r="H1120" t="s">
        <v>16348</v>
      </c>
      <c r="I1120" t="s">
        <v>16349</v>
      </c>
      <c r="J1120" t="s">
        <v>16350</v>
      </c>
    </row>
    <row r="1121" spans="1:15" x14ac:dyDescent="0.3">
      <c r="A1121" t="s">
        <v>4007</v>
      </c>
      <c r="B1121">
        <v>56</v>
      </c>
      <c r="C1121">
        <v>888020</v>
      </c>
      <c r="D1121">
        <v>8019</v>
      </c>
      <c r="E1121" t="s">
        <v>5837</v>
      </c>
      <c r="F1121">
        <v>56</v>
      </c>
      <c r="G1121">
        <v>0.60833333333333339</v>
      </c>
      <c r="H1121" t="s">
        <v>16351</v>
      </c>
      <c r="I1121" t="s">
        <v>16352</v>
      </c>
    </row>
    <row r="1122" spans="1:15" x14ac:dyDescent="0.3">
      <c r="A1122" t="s">
        <v>4250</v>
      </c>
      <c r="B1122">
        <v>56</v>
      </c>
      <c r="C1122">
        <v>522035</v>
      </c>
      <c r="D1122">
        <v>0</v>
      </c>
      <c r="E1122" t="s">
        <v>6909</v>
      </c>
      <c r="F1122">
        <v>57</v>
      </c>
      <c r="G1122">
        <v>2.8000000000000003</v>
      </c>
      <c r="H1122" t="s">
        <v>16353</v>
      </c>
      <c r="I1122" t="s">
        <v>16354</v>
      </c>
      <c r="J1122" t="s">
        <v>16355</v>
      </c>
    </row>
    <row r="1123" spans="1:15" x14ac:dyDescent="0.3">
      <c r="A1123" t="s">
        <v>4147</v>
      </c>
      <c r="B1123">
        <v>56</v>
      </c>
      <c r="C1123">
        <v>512548</v>
      </c>
      <c r="D1123">
        <v>0</v>
      </c>
      <c r="E1123" t="s">
        <v>6893</v>
      </c>
      <c r="F1123">
        <v>58</v>
      </c>
      <c r="G1123">
        <v>3.6261904766666668</v>
      </c>
      <c r="H1123" t="s">
        <v>16356</v>
      </c>
      <c r="I1123" t="s">
        <v>16357</v>
      </c>
      <c r="J1123" t="s">
        <v>16358</v>
      </c>
      <c r="K1123" t="s">
        <v>16359</v>
      </c>
      <c r="L1123" t="s">
        <v>16360</v>
      </c>
      <c r="M1123" t="s">
        <v>16361</v>
      </c>
      <c r="N1123" t="s">
        <v>16362</v>
      </c>
    </row>
    <row r="1124" spans="1:15" x14ac:dyDescent="0.3">
      <c r="A1124" t="s">
        <v>4076</v>
      </c>
      <c r="B1124">
        <v>56</v>
      </c>
      <c r="C1124">
        <v>99045</v>
      </c>
      <c r="D1124">
        <v>27</v>
      </c>
      <c r="E1124" t="s">
        <v>4918</v>
      </c>
      <c r="F1124">
        <v>59</v>
      </c>
      <c r="G1124">
        <v>0.205555555</v>
      </c>
      <c r="H1124" t="s">
        <v>16363</v>
      </c>
      <c r="I1124" t="s">
        <v>16364</v>
      </c>
      <c r="J1124" t="s">
        <v>16365</v>
      </c>
    </row>
    <row r="1125" spans="1:15" x14ac:dyDescent="0.3">
      <c r="A1125" t="s">
        <v>4548</v>
      </c>
      <c r="B1125">
        <v>56</v>
      </c>
      <c r="C1125">
        <v>530614</v>
      </c>
      <c r="D1125">
        <v>0</v>
      </c>
      <c r="E1125" t="s">
        <v>7120</v>
      </c>
      <c r="F1125">
        <v>60</v>
      </c>
      <c r="G1125">
        <v>4.7854166666666664</v>
      </c>
      <c r="H1125" t="s">
        <v>16366</v>
      </c>
      <c r="I1125" t="s">
        <v>16367</v>
      </c>
      <c r="J1125" t="s">
        <v>16368</v>
      </c>
      <c r="K1125" t="s">
        <v>16369</v>
      </c>
      <c r="L1125" t="s">
        <v>16370</v>
      </c>
      <c r="M1125" t="s">
        <v>10145</v>
      </c>
      <c r="N1125" t="s">
        <v>16371</v>
      </c>
      <c r="O1125" t="s">
        <v>16372</v>
      </c>
    </row>
    <row r="1126" spans="1:15" x14ac:dyDescent="0.3">
      <c r="A1126" t="s">
        <v>3406</v>
      </c>
      <c r="B1126">
        <v>56</v>
      </c>
      <c r="C1126">
        <v>99117</v>
      </c>
      <c r="D1126">
        <v>18</v>
      </c>
      <c r="E1126" t="s">
        <v>6814</v>
      </c>
      <c r="F1126">
        <v>60</v>
      </c>
      <c r="G1126">
        <v>14.816666666666666</v>
      </c>
      <c r="H1126" t="s">
        <v>16373</v>
      </c>
      <c r="I1126" t="s">
        <v>16374</v>
      </c>
      <c r="J1126" t="s">
        <v>16375</v>
      </c>
      <c r="K1126" t="s">
        <v>16376</v>
      </c>
      <c r="L1126" t="s">
        <v>16377</v>
      </c>
      <c r="M1126" t="s">
        <v>16378</v>
      </c>
      <c r="N1126" t="s">
        <v>16379</v>
      </c>
    </row>
    <row r="1127" spans="1:15" x14ac:dyDescent="0.3">
      <c r="A1127" t="s">
        <v>3856</v>
      </c>
      <c r="B1127">
        <v>56</v>
      </c>
      <c r="C1127">
        <v>806590</v>
      </c>
      <c r="D1127">
        <v>0</v>
      </c>
      <c r="E1127" t="s">
        <v>7212</v>
      </c>
      <c r="F1127">
        <v>60</v>
      </c>
      <c r="G1127">
        <v>3.5333333333333332</v>
      </c>
      <c r="H1127" t="s">
        <v>16380</v>
      </c>
      <c r="I1127" t="s">
        <v>16381</v>
      </c>
      <c r="J1127" t="s">
        <v>16382</v>
      </c>
    </row>
    <row r="1128" spans="1:15" x14ac:dyDescent="0.3">
      <c r="A1128" t="s">
        <v>4165</v>
      </c>
      <c r="B1128">
        <v>56</v>
      </c>
      <c r="C1128">
        <v>518116</v>
      </c>
      <c r="D1128">
        <v>0</v>
      </c>
      <c r="E1128" t="s">
        <v>6834</v>
      </c>
      <c r="F1128">
        <v>60</v>
      </c>
      <c r="G1128">
        <v>3.0166666666666666</v>
      </c>
      <c r="H1128" t="s">
        <v>16383</v>
      </c>
    </row>
    <row r="1129" spans="1:15" x14ac:dyDescent="0.3">
      <c r="A1129" t="s">
        <v>4506</v>
      </c>
      <c r="B1129">
        <v>56</v>
      </c>
      <c r="C1129">
        <v>530232</v>
      </c>
      <c r="D1129">
        <v>0</v>
      </c>
      <c r="E1129" t="s">
        <v>6847</v>
      </c>
      <c r="F1129">
        <v>62</v>
      </c>
      <c r="G1129">
        <v>2.4833333333333334</v>
      </c>
      <c r="H1129" t="s">
        <v>16384</v>
      </c>
      <c r="I1129" t="s">
        <v>16385</v>
      </c>
      <c r="J1129" t="s">
        <v>16386</v>
      </c>
      <c r="K1129" t="s">
        <v>16387</v>
      </c>
    </row>
    <row r="1130" spans="1:15" x14ac:dyDescent="0.3">
      <c r="A1130" t="s">
        <v>4364</v>
      </c>
      <c r="B1130">
        <v>56</v>
      </c>
      <c r="C1130">
        <v>99079</v>
      </c>
      <c r="D1130">
        <v>18</v>
      </c>
      <c r="E1130" t="s">
        <v>7083</v>
      </c>
      <c r="F1130">
        <v>65</v>
      </c>
      <c r="G1130">
        <v>27.520833333333332</v>
      </c>
      <c r="H1130" t="s">
        <v>16388</v>
      </c>
      <c r="I1130" t="s">
        <v>16389</v>
      </c>
      <c r="J1130" t="s">
        <v>16390</v>
      </c>
      <c r="K1130" t="s">
        <v>16391</v>
      </c>
      <c r="L1130" t="s">
        <v>16392</v>
      </c>
      <c r="M1130" t="s">
        <v>10145</v>
      </c>
      <c r="N1130" t="s">
        <v>16393</v>
      </c>
      <c r="O1130" t="s">
        <v>16394</v>
      </c>
    </row>
    <row r="1131" spans="1:15" x14ac:dyDescent="0.3">
      <c r="A1131" t="s">
        <v>3861</v>
      </c>
      <c r="B1131">
        <v>56</v>
      </c>
      <c r="C1131">
        <v>887717</v>
      </c>
      <c r="D1131">
        <v>7717</v>
      </c>
      <c r="E1131" t="s">
        <v>7239</v>
      </c>
      <c r="F1131">
        <v>65</v>
      </c>
      <c r="G1131">
        <v>4.5357142866666669</v>
      </c>
      <c r="H1131" t="s">
        <v>16395</v>
      </c>
      <c r="I1131" t="s">
        <v>16396</v>
      </c>
      <c r="J1131" t="s">
        <v>16397</v>
      </c>
      <c r="K1131" t="s">
        <v>16398</v>
      </c>
      <c r="L1131" t="s">
        <v>16399</v>
      </c>
      <c r="M1131" t="s">
        <v>16400</v>
      </c>
      <c r="N1131" t="s">
        <v>16401</v>
      </c>
    </row>
    <row r="1132" spans="1:15" x14ac:dyDescent="0.3">
      <c r="A1132" t="s">
        <v>3405</v>
      </c>
      <c r="B1132">
        <v>56</v>
      </c>
      <c r="C1132">
        <v>99117</v>
      </c>
      <c r="D1132">
        <v>17</v>
      </c>
      <c r="E1132" t="s">
        <v>6812</v>
      </c>
      <c r="F1132">
        <v>65</v>
      </c>
      <c r="G1132">
        <v>15.245238096666666</v>
      </c>
      <c r="H1132" t="s">
        <v>16402</v>
      </c>
      <c r="I1132" t="s">
        <v>16403</v>
      </c>
      <c r="J1132" t="s">
        <v>16404</v>
      </c>
      <c r="K1132" t="s">
        <v>16405</v>
      </c>
      <c r="L1132" t="s">
        <v>16406</v>
      </c>
      <c r="M1132" t="s">
        <v>16407</v>
      </c>
      <c r="N1132" t="s">
        <v>16408</v>
      </c>
    </row>
    <row r="1133" spans="1:15" x14ac:dyDescent="0.3">
      <c r="A1133" t="s">
        <v>3028</v>
      </c>
      <c r="B1133">
        <v>56</v>
      </c>
      <c r="C1133">
        <v>531601</v>
      </c>
      <c r="D1133">
        <v>0</v>
      </c>
      <c r="E1133" t="s">
        <v>7035</v>
      </c>
      <c r="F1133">
        <v>70</v>
      </c>
      <c r="G1133">
        <v>11.058333333333334</v>
      </c>
      <c r="H1133" t="s">
        <v>16409</v>
      </c>
      <c r="I1133" t="s">
        <v>16410</v>
      </c>
      <c r="J1133" t="s">
        <v>16411</v>
      </c>
      <c r="K1133" t="s">
        <v>16412</v>
      </c>
      <c r="L1133" t="s">
        <v>16413</v>
      </c>
      <c r="M1133" t="s">
        <v>16414</v>
      </c>
      <c r="N1133" t="s">
        <v>16415</v>
      </c>
      <c r="O1133" t="s">
        <v>16416</v>
      </c>
    </row>
    <row r="1134" spans="1:15" x14ac:dyDescent="0.3">
      <c r="A1134" t="s">
        <v>3085</v>
      </c>
      <c r="B1134">
        <v>56</v>
      </c>
      <c r="C1134">
        <v>531814</v>
      </c>
      <c r="D1134">
        <v>0</v>
      </c>
      <c r="E1134" t="s">
        <v>7122</v>
      </c>
      <c r="F1134">
        <v>70</v>
      </c>
      <c r="G1134">
        <v>5.4104166666666664</v>
      </c>
      <c r="H1134" t="s">
        <v>16417</v>
      </c>
      <c r="I1134" t="s">
        <v>16418</v>
      </c>
      <c r="J1134" t="s">
        <v>16419</v>
      </c>
      <c r="K1134" t="s">
        <v>16420</v>
      </c>
      <c r="L1134" t="s">
        <v>16421</v>
      </c>
      <c r="M1134" t="s">
        <v>10145</v>
      </c>
      <c r="N1134" t="s">
        <v>16422</v>
      </c>
      <c r="O1134" t="s">
        <v>16423</v>
      </c>
    </row>
    <row r="1135" spans="1:15" x14ac:dyDescent="0.3">
      <c r="A1135" t="s">
        <v>3874</v>
      </c>
      <c r="B1135">
        <v>56</v>
      </c>
      <c r="C1135">
        <v>808877</v>
      </c>
      <c r="D1135">
        <v>0</v>
      </c>
      <c r="E1135" t="s">
        <v>7236</v>
      </c>
      <c r="F1135">
        <v>70</v>
      </c>
      <c r="G1135">
        <v>11.297619046666666</v>
      </c>
      <c r="H1135" t="s">
        <v>16424</v>
      </c>
      <c r="I1135" t="s">
        <v>16425</v>
      </c>
      <c r="J1135" t="s">
        <v>16426</v>
      </c>
      <c r="K1135" t="s">
        <v>16427</v>
      </c>
      <c r="L1135" t="s">
        <v>16428</v>
      </c>
      <c r="M1135" t="s">
        <v>16429</v>
      </c>
      <c r="N1135" t="s">
        <v>16430</v>
      </c>
    </row>
    <row r="1136" spans="1:15" x14ac:dyDescent="0.3">
      <c r="A1136" t="s">
        <v>4406</v>
      </c>
      <c r="B1136">
        <v>56</v>
      </c>
      <c r="C1136">
        <v>528366</v>
      </c>
      <c r="D1136">
        <v>0</v>
      </c>
      <c r="E1136" t="s">
        <v>6840</v>
      </c>
      <c r="F1136">
        <v>70</v>
      </c>
      <c r="G1136">
        <v>14.933333333333334</v>
      </c>
      <c r="H1136" t="s">
        <v>16431</v>
      </c>
    </row>
    <row r="1137" spans="1:15" x14ac:dyDescent="0.3">
      <c r="A1137" t="s">
        <v>16432</v>
      </c>
      <c r="B1137">
        <v>56</v>
      </c>
      <c r="C1137">
        <v>532861</v>
      </c>
      <c r="D1137">
        <v>1</v>
      </c>
      <c r="E1137" t="s">
        <v>16433</v>
      </c>
      <c r="F1137">
        <v>71</v>
      </c>
      <c r="G1137">
        <v>0.18333333333333335</v>
      </c>
      <c r="H1137" t="s">
        <v>16434</v>
      </c>
    </row>
    <row r="1138" spans="1:15" x14ac:dyDescent="0.3">
      <c r="A1138" t="s">
        <v>3367</v>
      </c>
      <c r="B1138">
        <v>56</v>
      </c>
      <c r="C1138">
        <v>99054</v>
      </c>
      <c r="D1138">
        <v>44</v>
      </c>
      <c r="E1138" t="s">
        <v>69</v>
      </c>
      <c r="F1138">
        <v>73</v>
      </c>
      <c r="G1138">
        <v>3.5388888883333336</v>
      </c>
      <c r="H1138" t="s">
        <v>16435</v>
      </c>
      <c r="I1138" t="s">
        <v>16436</v>
      </c>
      <c r="J1138" t="s">
        <v>16437</v>
      </c>
    </row>
    <row r="1139" spans="1:15" x14ac:dyDescent="0.3">
      <c r="A1139" t="s">
        <v>4021</v>
      </c>
      <c r="B1139">
        <v>56</v>
      </c>
      <c r="C1139">
        <v>806549</v>
      </c>
      <c r="D1139">
        <v>0</v>
      </c>
      <c r="E1139" t="s">
        <v>16438</v>
      </c>
      <c r="F1139">
        <v>74</v>
      </c>
      <c r="G1139">
        <v>0.17500000000000002</v>
      </c>
      <c r="H1139" t="s">
        <v>16439</v>
      </c>
      <c r="I1139" t="s">
        <v>16440</v>
      </c>
    </row>
    <row r="1140" spans="1:15" x14ac:dyDescent="0.3">
      <c r="A1140" t="s">
        <v>3399</v>
      </c>
      <c r="B1140">
        <v>56</v>
      </c>
      <c r="C1140">
        <v>99117</v>
      </c>
      <c r="D1140">
        <v>0</v>
      </c>
      <c r="E1140" t="s">
        <v>7089</v>
      </c>
      <c r="F1140">
        <v>75</v>
      </c>
      <c r="G1140">
        <v>24.616666666666667</v>
      </c>
      <c r="H1140" t="s">
        <v>16441</v>
      </c>
      <c r="I1140" t="s">
        <v>16442</v>
      </c>
      <c r="J1140" t="s">
        <v>16443</v>
      </c>
      <c r="K1140" t="s">
        <v>16444</v>
      </c>
      <c r="L1140" t="s">
        <v>16445</v>
      </c>
      <c r="M1140" t="s">
        <v>10145</v>
      </c>
      <c r="N1140" t="s">
        <v>16446</v>
      </c>
      <c r="O1140" t="s">
        <v>16447</v>
      </c>
    </row>
    <row r="1141" spans="1:15" x14ac:dyDescent="0.3">
      <c r="A1141" t="s">
        <v>4078</v>
      </c>
      <c r="B1141">
        <v>56</v>
      </c>
      <c r="C1141">
        <v>807616</v>
      </c>
      <c r="D1141">
        <v>0</v>
      </c>
      <c r="E1141" t="s">
        <v>7218</v>
      </c>
      <c r="F1141">
        <v>75</v>
      </c>
      <c r="G1141">
        <v>5.3119047633333336</v>
      </c>
      <c r="H1141" t="s">
        <v>16448</v>
      </c>
      <c r="I1141" t="s">
        <v>16449</v>
      </c>
      <c r="J1141" t="s">
        <v>16450</v>
      </c>
      <c r="K1141" t="s">
        <v>16451</v>
      </c>
      <c r="L1141" t="s">
        <v>16452</v>
      </c>
      <c r="M1141" t="s">
        <v>16453</v>
      </c>
      <c r="N1141" t="s">
        <v>16454</v>
      </c>
    </row>
    <row r="1142" spans="1:15" x14ac:dyDescent="0.3">
      <c r="A1142" t="s">
        <v>4149</v>
      </c>
      <c r="B1142">
        <v>56</v>
      </c>
      <c r="C1142">
        <v>512583</v>
      </c>
      <c r="D1142">
        <v>0</v>
      </c>
      <c r="E1142" t="s">
        <v>6897</v>
      </c>
      <c r="F1142">
        <v>75</v>
      </c>
      <c r="G1142">
        <v>3.2277777766666667</v>
      </c>
      <c r="H1142" t="s">
        <v>16455</v>
      </c>
      <c r="I1142" t="s">
        <v>16456</v>
      </c>
      <c r="J1142" t="s">
        <v>16457</v>
      </c>
    </row>
    <row r="1143" spans="1:15" x14ac:dyDescent="0.3">
      <c r="A1143" t="s">
        <v>3914</v>
      </c>
      <c r="B1143">
        <v>56</v>
      </c>
      <c r="C1143">
        <v>806612</v>
      </c>
      <c r="D1143">
        <v>0</v>
      </c>
      <c r="E1143" t="s">
        <v>6942</v>
      </c>
      <c r="F1143">
        <v>76</v>
      </c>
      <c r="G1143">
        <v>22.916666666666668</v>
      </c>
      <c r="H1143" t="s">
        <v>16458</v>
      </c>
    </row>
    <row r="1144" spans="1:15" x14ac:dyDescent="0.3">
      <c r="A1144" t="s">
        <v>3531</v>
      </c>
      <c r="B1144">
        <v>56</v>
      </c>
      <c r="C1144">
        <v>533411</v>
      </c>
      <c r="D1144">
        <v>0</v>
      </c>
      <c r="E1144" t="s">
        <v>6936</v>
      </c>
      <c r="F1144">
        <v>77</v>
      </c>
      <c r="G1144">
        <v>4.29</v>
      </c>
      <c r="H1144" t="s">
        <v>16459</v>
      </c>
      <c r="I1144" t="s">
        <v>16460</v>
      </c>
      <c r="J1144" t="s">
        <v>16461</v>
      </c>
      <c r="K1144" t="s">
        <v>16462</v>
      </c>
      <c r="L1144" t="s">
        <v>16463</v>
      </c>
    </row>
    <row r="1145" spans="1:15" x14ac:dyDescent="0.3">
      <c r="A1145" t="s">
        <v>4027</v>
      </c>
      <c r="B1145">
        <v>56</v>
      </c>
      <c r="C1145">
        <v>808718</v>
      </c>
      <c r="D1145">
        <v>0</v>
      </c>
      <c r="E1145" t="s">
        <v>16464</v>
      </c>
      <c r="F1145">
        <v>78</v>
      </c>
      <c r="G1145">
        <v>1.9722222233333333</v>
      </c>
      <c r="H1145" t="s">
        <v>16465</v>
      </c>
      <c r="I1145" t="s">
        <v>16466</v>
      </c>
      <c r="J1145" t="s">
        <v>16467</v>
      </c>
    </row>
    <row r="1146" spans="1:15" x14ac:dyDescent="0.3">
      <c r="A1146" t="s">
        <v>4282</v>
      </c>
      <c r="B1146">
        <v>56</v>
      </c>
      <c r="C1146">
        <v>525789</v>
      </c>
      <c r="D1146">
        <v>0</v>
      </c>
      <c r="E1146" t="s">
        <v>7032</v>
      </c>
      <c r="F1146">
        <v>80</v>
      </c>
      <c r="G1146">
        <v>2.3374999999999999</v>
      </c>
      <c r="H1146" t="s">
        <v>16468</v>
      </c>
      <c r="I1146" t="s">
        <v>16469</v>
      </c>
      <c r="J1146" t="s">
        <v>16470</v>
      </c>
      <c r="K1146" t="s">
        <v>16471</v>
      </c>
      <c r="L1146" t="s">
        <v>16472</v>
      </c>
      <c r="M1146" t="s">
        <v>16473</v>
      </c>
      <c r="N1146" t="s">
        <v>16474</v>
      </c>
      <c r="O1146" t="s">
        <v>16475</v>
      </c>
    </row>
    <row r="1147" spans="1:15" x14ac:dyDescent="0.3">
      <c r="A1147" t="s">
        <v>3400</v>
      </c>
      <c r="B1147">
        <v>56</v>
      </c>
      <c r="C1147">
        <v>99117</v>
      </c>
      <c r="D1147">
        <v>1</v>
      </c>
      <c r="E1147" t="s">
        <v>7091</v>
      </c>
      <c r="F1147">
        <v>80</v>
      </c>
      <c r="G1147">
        <v>1.2916666666666667</v>
      </c>
      <c r="H1147" t="s">
        <v>16476</v>
      </c>
      <c r="I1147" t="s">
        <v>16477</v>
      </c>
      <c r="J1147" t="s">
        <v>16478</v>
      </c>
      <c r="K1147" t="s">
        <v>16479</v>
      </c>
      <c r="L1147" t="s">
        <v>16480</v>
      </c>
      <c r="M1147" t="s">
        <v>10145</v>
      </c>
      <c r="N1147" t="s">
        <v>16481</v>
      </c>
      <c r="O1147" t="s">
        <v>16482</v>
      </c>
    </row>
    <row r="1148" spans="1:15" x14ac:dyDescent="0.3">
      <c r="A1148" t="s">
        <v>3108</v>
      </c>
      <c r="B1148">
        <v>56</v>
      </c>
      <c r="C1148">
        <v>532000</v>
      </c>
      <c r="D1148">
        <v>0</v>
      </c>
      <c r="E1148" t="s">
        <v>6924</v>
      </c>
      <c r="F1148">
        <v>80</v>
      </c>
      <c r="G1148">
        <v>8.6854166666666668</v>
      </c>
      <c r="H1148" t="s">
        <v>16483</v>
      </c>
      <c r="I1148" t="s">
        <v>16484</v>
      </c>
      <c r="J1148" t="s">
        <v>16485</v>
      </c>
      <c r="K1148" t="s">
        <v>16486</v>
      </c>
      <c r="L1148" t="s">
        <v>16487</v>
      </c>
      <c r="M1148" t="s">
        <v>16488</v>
      </c>
      <c r="N1148" t="s">
        <v>16489</v>
      </c>
      <c r="O1148" t="s">
        <v>16490</v>
      </c>
    </row>
    <row r="1149" spans="1:15" x14ac:dyDescent="0.3">
      <c r="A1149" t="s">
        <v>3885</v>
      </c>
      <c r="B1149">
        <v>56</v>
      </c>
      <c r="C1149">
        <v>808552</v>
      </c>
      <c r="D1149">
        <v>0</v>
      </c>
      <c r="E1149" t="s">
        <v>7230</v>
      </c>
      <c r="F1149">
        <v>80</v>
      </c>
      <c r="G1149">
        <v>1.3333333333333333</v>
      </c>
      <c r="H1149" t="s">
        <v>16491</v>
      </c>
    </row>
    <row r="1150" spans="1:15" x14ac:dyDescent="0.3">
      <c r="A1150" t="s">
        <v>3433</v>
      </c>
      <c r="B1150">
        <v>56</v>
      </c>
      <c r="C1150">
        <v>99117</v>
      </c>
      <c r="D1150">
        <v>36</v>
      </c>
      <c r="E1150" t="s">
        <v>7097</v>
      </c>
      <c r="F1150">
        <v>84</v>
      </c>
      <c r="G1150">
        <v>5.541666666666667</v>
      </c>
      <c r="H1150" t="s">
        <v>16492</v>
      </c>
      <c r="I1150" t="s">
        <v>16493</v>
      </c>
      <c r="J1150" t="s">
        <v>16494</v>
      </c>
      <c r="K1150" t="s">
        <v>16495</v>
      </c>
      <c r="L1150" t="s">
        <v>16496</v>
      </c>
      <c r="M1150" t="s">
        <v>10145</v>
      </c>
      <c r="N1150" t="s">
        <v>16497</v>
      </c>
      <c r="O1150" t="s">
        <v>16498</v>
      </c>
    </row>
    <row r="1151" spans="1:15" x14ac:dyDescent="0.3">
      <c r="A1151" t="s">
        <v>3437</v>
      </c>
      <c r="B1151">
        <v>56</v>
      </c>
      <c r="C1151">
        <v>99117</v>
      </c>
      <c r="D1151">
        <v>40</v>
      </c>
      <c r="E1151" t="s">
        <v>7009</v>
      </c>
      <c r="F1151">
        <v>85</v>
      </c>
      <c r="G1151">
        <v>7.3958333333333339</v>
      </c>
      <c r="H1151" t="s">
        <v>16499</v>
      </c>
      <c r="I1151" t="s">
        <v>16500</v>
      </c>
      <c r="J1151" t="s">
        <v>16501</v>
      </c>
      <c r="K1151" t="s">
        <v>16502</v>
      </c>
      <c r="L1151" t="s">
        <v>16503</v>
      </c>
      <c r="M1151" t="s">
        <v>16504</v>
      </c>
      <c r="N1151" t="s">
        <v>16505</v>
      </c>
      <c r="O1151" t="s">
        <v>16506</v>
      </c>
    </row>
    <row r="1152" spans="1:15" x14ac:dyDescent="0.3">
      <c r="A1152" t="s">
        <v>4031</v>
      </c>
      <c r="B1152">
        <v>56</v>
      </c>
      <c r="C1152">
        <v>803842</v>
      </c>
      <c r="D1152">
        <v>0</v>
      </c>
      <c r="E1152" t="s">
        <v>7144</v>
      </c>
      <c r="F1152">
        <v>85</v>
      </c>
      <c r="G1152">
        <v>2.125</v>
      </c>
      <c r="H1152" t="s">
        <v>16507</v>
      </c>
      <c r="I1152" t="s">
        <v>16508</v>
      </c>
      <c r="J1152" t="s">
        <v>16509</v>
      </c>
      <c r="K1152" t="s">
        <v>16510</v>
      </c>
    </row>
    <row r="1153" spans="1:16" x14ac:dyDescent="0.3">
      <c r="A1153" t="s">
        <v>3879</v>
      </c>
      <c r="B1153">
        <v>56</v>
      </c>
      <c r="C1153">
        <v>808004</v>
      </c>
      <c r="D1153">
        <v>0</v>
      </c>
      <c r="E1153" t="s">
        <v>7222</v>
      </c>
      <c r="F1153">
        <v>85</v>
      </c>
      <c r="G1153">
        <v>9.0309523800000004</v>
      </c>
      <c r="H1153" t="s">
        <v>16511</v>
      </c>
      <c r="I1153" t="s">
        <v>16512</v>
      </c>
      <c r="J1153" t="s">
        <v>16513</v>
      </c>
      <c r="K1153" t="s">
        <v>16514</v>
      </c>
      <c r="L1153" t="s">
        <v>16515</v>
      </c>
      <c r="M1153" t="s">
        <v>16516</v>
      </c>
      <c r="N1153" t="s">
        <v>16517</v>
      </c>
    </row>
    <row r="1154" spans="1:16" x14ac:dyDescent="0.3">
      <c r="A1154" t="s">
        <v>4587</v>
      </c>
      <c r="B1154">
        <v>56</v>
      </c>
      <c r="C1154">
        <v>531014</v>
      </c>
      <c r="D1154">
        <v>0</v>
      </c>
      <c r="E1154" t="s">
        <v>6920</v>
      </c>
      <c r="F1154">
        <v>85</v>
      </c>
      <c r="G1154">
        <v>8.8023809516666667</v>
      </c>
      <c r="H1154" t="s">
        <v>16518</v>
      </c>
      <c r="I1154" t="s">
        <v>16519</v>
      </c>
      <c r="J1154" t="s">
        <v>16520</v>
      </c>
      <c r="K1154" t="s">
        <v>16521</v>
      </c>
      <c r="L1154" t="s">
        <v>16522</v>
      </c>
      <c r="M1154" t="s">
        <v>16523</v>
      </c>
      <c r="N1154" t="s">
        <v>16524</v>
      </c>
    </row>
    <row r="1155" spans="1:16" x14ac:dyDescent="0.3">
      <c r="A1155" t="s">
        <v>3944</v>
      </c>
      <c r="B1155">
        <v>56</v>
      </c>
      <c r="C1155">
        <v>808080</v>
      </c>
      <c r="D1155">
        <v>0</v>
      </c>
      <c r="E1155" t="s">
        <v>7154</v>
      </c>
      <c r="F1155">
        <v>86</v>
      </c>
      <c r="G1155">
        <v>14.80625</v>
      </c>
      <c r="H1155" t="s">
        <v>16525</v>
      </c>
      <c r="I1155" t="s">
        <v>16526</v>
      </c>
      <c r="J1155" t="s">
        <v>16527</v>
      </c>
      <c r="K1155" t="s">
        <v>16528</v>
      </c>
      <c r="L1155" t="s">
        <v>16529</v>
      </c>
      <c r="M1155" t="s">
        <v>10145</v>
      </c>
      <c r="N1155" t="s">
        <v>16530</v>
      </c>
      <c r="O1155" t="s">
        <v>16531</v>
      </c>
    </row>
    <row r="1156" spans="1:16" x14ac:dyDescent="0.3">
      <c r="A1156" t="s">
        <v>3471</v>
      </c>
      <c r="B1156">
        <v>56</v>
      </c>
      <c r="C1156">
        <v>533216</v>
      </c>
      <c r="D1156">
        <v>0</v>
      </c>
      <c r="E1156" t="s">
        <v>7138</v>
      </c>
      <c r="F1156">
        <v>87</v>
      </c>
      <c r="G1156">
        <v>2.0666666666666669</v>
      </c>
      <c r="H1156" t="s">
        <v>16532</v>
      </c>
      <c r="I1156" t="s">
        <v>16533</v>
      </c>
      <c r="J1156" t="s">
        <v>16534</v>
      </c>
      <c r="K1156" t="s">
        <v>16535</v>
      </c>
      <c r="L1156" t="s">
        <v>16536</v>
      </c>
      <c r="M1156" t="s">
        <v>10145</v>
      </c>
      <c r="N1156" t="s">
        <v>16537</v>
      </c>
      <c r="O1156" t="s">
        <v>16538</v>
      </c>
    </row>
    <row r="1157" spans="1:16" x14ac:dyDescent="0.3">
      <c r="A1157" t="s">
        <v>3390</v>
      </c>
      <c r="B1157">
        <v>56</v>
      </c>
      <c r="C1157">
        <v>99113</v>
      </c>
      <c r="D1157">
        <v>0</v>
      </c>
      <c r="E1157" t="s">
        <v>6883</v>
      </c>
      <c r="F1157">
        <v>87</v>
      </c>
      <c r="G1157">
        <v>0.74444444333333337</v>
      </c>
      <c r="H1157" t="s">
        <v>16539</v>
      </c>
      <c r="I1157" t="s">
        <v>16540</v>
      </c>
      <c r="J1157" t="s">
        <v>16541</v>
      </c>
    </row>
    <row r="1158" spans="1:16" x14ac:dyDescent="0.3">
      <c r="A1158" t="s">
        <v>3391</v>
      </c>
      <c r="B1158">
        <v>56</v>
      </c>
      <c r="C1158">
        <v>99113</v>
      </c>
      <c r="D1158">
        <v>1</v>
      </c>
      <c r="E1158" t="s">
        <v>6885</v>
      </c>
      <c r="F1158">
        <v>88</v>
      </c>
      <c r="G1158">
        <v>2.9375</v>
      </c>
      <c r="H1158" t="s">
        <v>16542</v>
      </c>
      <c r="I1158" t="s">
        <v>16543</v>
      </c>
      <c r="J1158" t="s">
        <v>16544</v>
      </c>
      <c r="K1158" t="s">
        <v>16545</v>
      </c>
    </row>
    <row r="1159" spans="1:16" x14ac:dyDescent="0.3">
      <c r="A1159" t="s">
        <v>4240</v>
      </c>
      <c r="B1159">
        <v>56</v>
      </c>
      <c r="C1159">
        <v>521600</v>
      </c>
      <c r="D1159">
        <v>0</v>
      </c>
      <c r="E1159" t="s">
        <v>6907</v>
      </c>
      <c r="F1159">
        <v>89</v>
      </c>
      <c r="G1159">
        <v>0.17500000000000002</v>
      </c>
      <c r="H1159" t="s">
        <v>16546</v>
      </c>
      <c r="I1159" t="s">
        <v>16547</v>
      </c>
    </row>
    <row r="1160" spans="1:16" x14ac:dyDescent="0.3">
      <c r="A1160" t="s">
        <v>3438</v>
      </c>
      <c r="B1160">
        <v>56</v>
      </c>
      <c r="C1160">
        <v>99117</v>
      </c>
      <c r="D1160">
        <v>41</v>
      </c>
      <c r="E1160" t="s">
        <v>7011</v>
      </c>
      <c r="F1160">
        <v>90</v>
      </c>
      <c r="G1160">
        <v>6.7729166666666671</v>
      </c>
      <c r="H1160" t="s">
        <v>16548</v>
      </c>
      <c r="I1160" t="s">
        <v>16549</v>
      </c>
      <c r="J1160" t="s">
        <v>16550</v>
      </c>
      <c r="K1160" t="s">
        <v>16551</v>
      </c>
      <c r="L1160" t="s">
        <v>16552</v>
      </c>
      <c r="M1160" t="s">
        <v>16553</v>
      </c>
      <c r="N1160" t="s">
        <v>16554</v>
      </c>
      <c r="O1160" t="s">
        <v>16555</v>
      </c>
    </row>
    <row r="1161" spans="1:16" x14ac:dyDescent="0.3">
      <c r="A1161" t="s">
        <v>4276</v>
      </c>
      <c r="B1161">
        <v>56</v>
      </c>
      <c r="C1161">
        <v>524527</v>
      </c>
      <c r="D1161">
        <v>0</v>
      </c>
      <c r="E1161" t="s">
        <v>7113</v>
      </c>
      <c r="F1161">
        <v>90</v>
      </c>
      <c r="G1161">
        <v>7.8958333333333339</v>
      </c>
      <c r="H1161" t="s">
        <v>16556</v>
      </c>
      <c r="I1161" t="s">
        <v>16557</v>
      </c>
      <c r="J1161" t="s">
        <v>16558</v>
      </c>
      <c r="K1161" t="s">
        <v>16559</v>
      </c>
      <c r="L1161" t="s">
        <v>16560</v>
      </c>
      <c r="M1161" t="s">
        <v>10145</v>
      </c>
      <c r="N1161" t="s">
        <v>16561</v>
      </c>
      <c r="O1161" t="s">
        <v>16562</v>
      </c>
    </row>
    <row r="1162" spans="1:16" x14ac:dyDescent="0.3">
      <c r="A1162" t="s">
        <v>3799</v>
      </c>
      <c r="B1162">
        <v>56</v>
      </c>
      <c r="C1162">
        <v>882688</v>
      </c>
      <c r="D1162">
        <v>2689</v>
      </c>
      <c r="E1162" t="s">
        <v>6960</v>
      </c>
      <c r="F1162">
        <v>90</v>
      </c>
      <c r="G1162">
        <v>3.7625000000000002</v>
      </c>
      <c r="H1162" t="s">
        <v>16563</v>
      </c>
      <c r="I1162" t="s">
        <v>16564</v>
      </c>
      <c r="J1162" t="s">
        <v>16565</v>
      </c>
      <c r="K1162" t="s">
        <v>16566</v>
      </c>
    </row>
    <row r="1163" spans="1:16" x14ac:dyDescent="0.3">
      <c r="A1163" t="s">
        <v>3694</v>
      </c>
      <c r="B1163">
        <v>56</v>
      </c>
      <c r="C1163">
        <v>804500</v>
      </c>
      <c r="D1163">
        <v>0</v>
      </c>
      <c r="E1163" t="s">
        <v>7044</v>
      </c>
      <c r="F1163">
        <v>91</v>
      </c>
      <c r="G1163">
        <v>3.6166666666666667</v>
      </c>
      <c r="H1163" t="s">
        <v>16567</v>
      </c>
      <c r="I1163" t="s">
        <v>16568</v>
      </c>
      <c r="J1163" t="s">
        <v>16569</v>
      </c>
      <c r="K1163" t="s">
        <v>16570</v>
      </c>
      <c r="L1163" t="s">
        <v>16571</v>
      </c>
      <c r="M1163" t="s">
        <v>16572</v>
      </c>
      <c r="N1163" t="s">
        <v>16573</v>
      </c>
      <c r="O1163" t="s">
        <v>16574</v>
      </c>
    </row>
    <row r="1164" spans="1:16" x14ac:dyDescent="0.3">
      <c r="A1164" t="s">
        <v>3727</v>
      </c>
      <c r="B1164">
        <v>56</v>
      </c>
      <c r="C1164">
        <v>808815</v>
      </c>
      <c r="D1164">
        <v>0</v>
      </c>
      <c r="E1164" t="s">
        <v>7063</v>
      </c>
      <c r="F1164">
        <v>92</v>
      </c>
      <c r="G1164">
        <v>17.627777776666669</v>
      </c>
      <c r="H1164" t="s">
        <v>16575</v>
      </c>
      <c r="I1164" t="s">
        <v>16576</v>
      </c>
      <c r="J1164" t="s">
        <v>16577</v>
      </c>
    </row>
    <row r="1165" spans="1:16" x14ac:dyDescent="0.3">
      <c r="A1165" t="s">
        <v>3708</v>
      </c>
      <c r="B1165">
        <v>56</v>
      </c>
      <c r="C1165">
        <v>808200</v>
      </c>
      <c r="D1165">
        <v>0</v>
      </c>
      <c r="E1165" t="s">
        <v>7059</v>
      </c>
      <c r="F1165">
        <v>93</v>
      </c>
      <c r="G1165">
        <v>4.3916666666666666</v>
      </c>
      <c r="H1165" t="s">
        <v>16578</v>
      </c>
      <c r="I1165" t="s">
        <v>16579</v>
      </c>
      <c r="J1165" t="s">
        <v>16580</v>
      </c>
      <c r="K1165" t="s">
        <v>16581</v>
      </c>
    </row>
    <row r="1166" spans="1:16" x14ac:dyDescent="0.3">
      <c r="A1166" t="s">
        <v>3014</v>
      </c>
      <c r="B1166">
        <v>56</v>
      </c>
      <c r="C1166">
        <v>531517</v>
      </c>
      <c r="D1166">
        <v>0</v>
      </c>
      <c r="E1166" t="s">
        <v>7204</v>
      </c>
      <c r="F1166">
        <v>93</v>
      </c>
      <c r="G1166">
        <v>4.5916666666666668</v>
      </c>
      <c r="H1166" t="s">
        <v>16582</v>
      </c>
      <c r="I1166" t="s">
        <v>16583</v>
      </c>
    </row>
    <row r="1167" spans="1:16" x14ac:dyDescent="0.3">
      <c r="A1167" t="s">
        <v>3655</v>
      </c>
      <c r="B1167">
        <v>56</v>
      </c>
      <c r="C1167">
        <v>808198</v>
      </c>
      <c r="D1167">
        <v>0</v>
      </c>
      <c r="E1167" t="s">
        <v>7056</v>
      </c>
      <c r="F1167">
        <v>94</v>
      </c>
      <c r="G1167">
        <v>8.8562500000000011</v>
      </c>
      <c r="H1167" t="s">
        <v>16584</v>
      </c>
      <c r="I1167" t="s">
        <v>16585</v>
      </c>
      <c r="J1167" t="s">
        <v>16586</v>
      </c>
      <c r="K1167" t="s">
        <v>16587</v>
      </c>
      <c r="L1167" t="s">
        <v>16588</v>
      </c>
      <c r="M1167" t="s">
        <v>16589</v>
      </c>
      <c r="N1167" t="s">
        <v>16590</v>
      </c>
      <c r="O1167" t="s">
        <v>16591</v>
      </c>
    </row>
    <row r="1168" spans="1:16" x14ac:dyDescent="0.3">
      <c r="A1168" t="s">
        <v>4479</v>
      </c>
      <c r="B1168">
        <v>56</v>
      </c>
      <c r="C1168">
        <v>99031</v>
      </c>
      <c r="D1168">
        <v>27</v>
      </c>
      <c r="E1168" t="s">
        <v>6971</v>
      </c>
      <c r="F1168">
        <v>95</v>
      </c>
      <c r="G1168">
        <v>9.9148148133333329</v>
      </c>
      <c r="H1168" t="s">
        <v>16592</v>
      </c>
      <c r="I1168" t="s">
        <v>16593</v>
      </c>
      <c r="J1168" t="s">
        <v>16594</v>
      </c>
      <c r="K1168" t="s">
        <v>16595</v>
      </c>
      <c r="L1168" t="s">
        <v>16596</v>
      </c>
      <c r="M1168" t="s">
        <v>16597</v>
      </c>
      <c r="N1168" t="s">
        <v>16598</v>
      </c>
      <c r="O1168" t="s">
        <v>16599</v>
      </c>
      <c r="P1168" t="s">
        <v>16600</v>
      </c>
    </row>
    <row r="1169" spans="1:16" x14ac:dyDescent="0.3">
      <c r="A1169" t="s">
        <v>4363</v>
      </c>
      <c r="B1169">
        <v>56</v>
      </c>
      <c r="C1169">
        <v>499014</v>
      </c>
      <c r="D1169">
        <v>50</v>
      </c>
      <c r="E1169" t="s">
        <v>44</v>
      </c>
      <c r="F1169">
        <v>95</v>
      </c>
      <c r="G1169">
        <v>0.17500000000000002</v>
      </c>
      <c r="H1169" t="s">
        <v>16601</v>
      </c>
      <c r="I1169" t="s">
        <v>16602</v>
      </c>
    </row>
    <row r="1170" spans="1:16" x14ac:dyDescent="0.3">
      <c r="A1170" t="s">
        <v>4227</v>
      </c>
      <c r="B1170">
        <v>56</v>
      </c>
      <c r="C1170">
        <v>520889</v>
      </c>
      <c r="D1170">
        <v>0</v>
      </c>
      <c r="E1170" t="s">
        <v>7187</v>
      </c>
      <c r="F1170">
        <v>95</v>
      </c>
      <c r="G1170">
        <v>10.498148148333334</v>
      </c>
      <c r="H1170" t="s">
        <v>16603</v>
      </c>
      <c r="I1170" t="s">
        <v>16604</v>
      </c>
      <c r="J1170" t="s">
        <v>16605</v>
      </c>
      <c r="K1170" t="s">
        <v>16606</v>
      </c>
      <c r="L1170" t="s">
        <v>16607</v>
      </c>
      <c r="M1170" t="s">
        <v>16608</v>
      </c>
      <c r="N1170" t="s">
        <v>16609</v>
      </c>
      <c r="O1170" t="s">
        <v>16610</v>
      </c>
      <c r="P1170" t="s">
        <v>16611</v>
      </c>
    </row>
    <row r="1171" spans="1:16" x14ac:dyDescent="0.3">
      <c r="A1171" t="s">
        <v>4406</v>
      </c>
      <c r="B1171">
        <v>56</v>
      </c>
      <c r="C1171">
        <v>528366</v>
      </c>
      <c r="D1171">
        <v>0</v>
      </c>
      <c r="E1171" t="s">
        <v>6840</v>
      </c>
      <c r="F1171">
        <v>95</v>
      </c>
      <c r="G1171">
        <v>6.3250000000000002</v>
      </c>
      <c r="H1171" t="s">
        <v>16612</v>
      </c>
      <c r="I1171" t="s">
        <v>16613</v>
      </c>
      <c r="J1171" t="s">
        <v>16614</v>
      </c>
      <c r="K1171" t="s">
        <v>16615</v>
      </c>
      <c r="L1171" t="s">
        <v>16616</v>
      </c>
      <c r="M1171" t="s">
        <v>16617</v>
      </c>
    </row>
    <row r="1172" spans="1:16" x14ac:dyDescent="0.3">
      <c r="A1172" t="s">
        <v>4098</v>
      </c>
      <c r="B1172">
        <v>56</v>
      </c>
      <c r="C1172">
        <v>520889</v>
      </c>
      <c r="D1172">
        <v>1</v>
      </c>
      <c r="E1172" t="s">
        <v>7190</v>
      </c>
      <c r="F1172">
        <v>96</v>
      </c>
      <c r="G1172">
        <v>0.10833333333333334</v>
      </c>
      <c r="H1172" t="s">
        <v>16618</v>
      </c>
      <c r="I1172" t="s">
        <v>16619</v>
      </c>
      <c r="J1172" t="s">
        <v>16620</v>
      </c>
      <c r="K1172" t="s">
        <v>16621</v>
      </c>
      <c r="L1172" t="s">
        <v>16622</v>
      </c>
      <c r="M1172" t="s">
        <v>16623</v>
      </c>
    </row>
    <row r="1173" spans="1:16" x14ac:dyDescent="0.3">
      <c r="A1173" t="s">
        <v>3116</v>
      </c>
      <c r="B1173">
        <v>56</v>
      </c>
      <c r="C1173">
        <v>532052</v>
      </c>
      <c r="D1173">
        <v>0</v>
      </c>
      <c r="E1173" t="s">
        <v>7124</v>
      </c>
      <c r="F1173">
        <v>98</v>
      </c>
      <c r="G1173">
        <v>4.6944444433333334</v>
      </c>
      <c r="H1173" t="s">
        <v>16624</v>
      </c>
      <c r="I1173" t="s">
        <v>16625</v>
      </c>
      <c r="J1173" t="s">
        <v>16626</v>
      </c>
      <c r="K1173" t="s">
        <v>16627</v>
      </c>
      <c r="L1173" t="s">
        <v>10145</v>
      </c>
      <c r="M1173" t="s">
        <v>16628</v>
      </c>
    </row>
    <row r="1174" spans="1:16" x14ac:dyDescent="0.3">
      <c r="A1174" t="s">
        <v>3394</v>
      </c>
      <c r="B1174">
        <v>56</v>
      </c>
      <c r="C1174">
        <v>532736</v>
      </c>
      <c r="D1174">
        <v>1</v>
      </c>
      <c r="E1174" t="s">
        <v>6928</v>
      </c>
      <c r="F1174">
        <v>98</v>
      </c>
      <c r="G1174">
        <v>5.1749999999999998</v>
      </c>
      <c r="H1174" t="s">
        <v>16629</v>
      </c>
      <c r="I1174" t="s">
        <v>16630</v>
      </c>
      <c r="J1174" t="s">
        <v>16631</v>
      </c>
      <c r="K1174" t="s">
        <v>16632</v>
      </c>
    </row>
    <row r="1175" spans="1:16" x14ac:dyDescent="0.3">
      <c r="A1175" t="s">
        <v>4181</v>
      </c>
      <c r="B1175">
        <v>56</v>
      </c>
      <c r="C1175">
        <v>519693</v>
      </c>
      <c r="D1175">
        <v>0</v>
      </c>
      <c r="E1175" t="s">
        <v>7027</v>
      </c>
      <c r="F1175">
        <v>100</v>
      </c>
      <c r="G1175">
        <v>9.6333333333333329</v>
      </c>
      <c r="H1175" t="s">
        <v>16633</v>
      </c>
      <c r="I1175" t="s">
        <v>16634</v>
      </c>
      <c r="J1175" t="s">
        <v>16635</v>
      </c>
      <c r="K1175" t="s">
        <v>16636</v>
      </c>
      <c r="L1175" t="s">
        <v>16637</v>
      </c>
    </row>
    <row r="1176" spans="1:16" x14ac:dyDescent="0.3">
      <c r="A1176" t="s">
        <v>3716</v>
      </c>
      <c r="B1176">
        <v>56</v>
      </c>
      <c r="C1176">
        <v>808831</v>
      </c>
      <c r="D1176">
        <v>0</v>
      </c>
      <c r="E1176" t="s">
        <v>7066</v>
      </c>
      <c r="F1176">
        <v>100</v>
      </c>
      <c r="G1176">
        <v>7.3062500000000004</v>
      </c>
      <c r="H1176" t="s">
        <v>16638</v>
      </c>
      <c r="I1176" t="s">
        <v>16639</v>
      </c>
      <c r="J1176" t="s">
        <v>16640</v>
      </c>
      <c r="K1176" t="s">
        <v>16641</v>
      </c>
      <c r="L1176" t="s">
        <v>16642</v>
      </c>
      <c r="M1176" t="s">
        <v>16643</v>
      </c>
      <c r="N1176" t="s">
        <v>16644</v>
      </c>
      <c r="O1176" t="s">
        <v>16645</v>
      </c>
    </row>
    <row r="1177" spans="1:16" x14ac:dyDescent="0.3">
      <c r="A1177" t="s">
        <v>3755</v>
      </c>
      <c r="B1177">
        <v>56</v>
      </c>
      <c r="C1177">
        <v>886085</v>
      </c>
      <c r="D1177">
        <v>6092</v>
      </c>
      <c r="E1177" t="s">
        <v>16646</v>
      </c>
      <c r="F1177">
        <v>100</v>
      </c>
      <c r="G1177">
        <v>6.270833333333333</v>
      </c>
      <c r="H1177" t="s">
        <v>16647</v>
      </c>
      <c r="I1177" t="s">
        <v>16648</v>
      </c>
      <c r="J1177" t="s">
        <v>16649</v>
      </c>
      <c r="K1177" t="s">
        <v>16650</v>
      </c>
    </row>
    <row r="1178" spans="1:16" x14ac:dyDescent="0.3">
      <c r="A1178" t="s">
        <v>4390</v>
      </c>
      <c r="B1178">
        <v>56</v>
      </c>
      <c r="C1178">
        <v>528125</v>
      </c>
      <c r="D1178">
        <v>0</v>
      </c>
      <c r="E1178" t="s">
        <v>7197</v>
      </c>
      <c r="F1178">
        <v>100</v>
      </c>
      <c r="G1178">
        <v>23.754761903333335</v>
      </c>
      <c r="H1178" t="s">
        <v>16651</v>
      </c>
      <c r="I1178" t="s">
        <v>16652</v>
      </c>
      <c r="J1178" t="s">
        <v>16653</v>
      </c>
      <c r="K1178" t="s">
        <v>16654</v>
      </c>
      <c r="L1178" t="s">
        <v>16655</v>
      </c>
      <c r="M1178" t="s">
        <v>16656</v>
      </c>
      <c r="N1178" t="s">
        <v>16657</v>
      </c>
    </row>
    <row r="1179" spans="1:16" x14ac:dyDescent="0.3">
      <c r="A1179" t="s">
        <v>4110</v>
      </c>
      <c r="B1179">
        <v>56</v>
      </c>
      <c r="C1179">
        <v>533590</v>
      </c>
      <c r="D1179">
        <v>0</v>
      </c>
      <c r="E1179" t="s">
        <v>7210</v>
      </c>
      <c r="F1179">
        <v>102</v>
      </c>
      <c r="G1179">
        <v>7.0083333333333337</v>
      </c>
      <c r="H1179" t="s">
        <v>16658</v>
      </c>
      <c r="I1179" t="s">
        <v>16659</v>
      </c>
    </row>
    <row r="1180" spans="1:16" x14ac:dyDescent="0.3">
      <c r="A1180" t="s">
        <v>4486</v>
      </c>
      <c r="B1180">
        <v>56</v>
      </c>
      <c r="C1180">
        <v>99031</v>
      </c>
      <c r="D1180">
        <v>52</v>
      </c>
      <c r="E1180" t="s">
        <v>6872</v>
      </c>
      <c r="F1180">
        <v>102</v>
      </c>
      <c r="G1180">
        <v>14.254761903333334</v>
      </c>
      <c r="H1180" t="s">
        <v>16660</v>
      </c>
      <c r="I1180" t="s">
        <v>16661</v>
      </c>
      <c r="J1180" t="s">
        <v>16662</v>
      </c>
      <c r="K1180" t="s">
        <v>16663</v>
      </c>
      <c r="L1180" t="s">
        <v>16664</v>
      </c>
      <c r="M1180" t="s">
        <v>16665</v>
      </c>
      <c r="N1180" t="s">
        <v>16666</v>
      </c>
    </row>
    <row r="1181" spans="1:16" x14ac:dyDescent="0.3">
      <c r="A1181" t="s">
        <v>3854</v>
      </c>
      <c r="B1181">
        <v>56</v>
      </c>
      <c r="C1181">
        <v>806500</v>
      </c>
      <c r="D1181">
        <v>0</v>
      </c>
      <c r="E1181" t="s">
        <v>6938</v>
      </c>
      <c r="F1181">
        <v>103</v>
      </c>
      <c r="G1181">
        <v>2.2261904766666669</v>
      </c>
      <c r="H1181" t="s">
        <v>16667</v>
      </c>
      <c r="I1181" t="s">
        <v>16668</v>
      </c>
      <c r="J1181" t="s">
        <v>16669</v>
      </c>
      <c r="K1181" t="s">
        <v>16670</v>
      </c>
      <c r="L1181" t="s">
        <v>16671</v>
      </c>
      <c r="M1181" t="s">
        <v>16672</v>
      </c>
      <c r="N1181" t="s">
        <v>16673</v>
      </c>
    </row>
    <row r="1182" spans="1:16" x14ac:dyDescent="0.3">
      <c r="A1182" t="s">
        <v>3422</v>
      </c>
      <c r="B1182">
        <v>56</v>
      </c>
      <c r="C1182">
        <v>99117</v>
      </c>
      <c r="D1182">
        <v>58</v>
      </c>
      <c r="E1182" t="s">
        <v>6995</v>
      </c>
      <c r="F1182">
        <v>105</v>
      </c>
      <c r="G1182">
        <v>9.4020833333333336</v>
      </c>
      <c r="H1182" t="s">
        <v>16674</v>
      </c>
      <c r="I1182" t="s">
        <v>16675</v>
      </c>
      <c r="J1182" t="s">
        <v>16676</v>
      </c>
      <c r="K1182" t="s">
        <v>16677</v>
      </c>
      <c r="L1182" t="s">
        <v>16678</v>
      </c>
      <c r="M1182" t="s">
        <v>16679</v>
      </c>
      <c r="N1182" t="s">
        <v>16680</v>
      </c>
      <c r="O1182" t="s">
        <v>16681</v>
      </c>
    </row>
    <row r="1183" spans="1:16" x14ac:dyDescent="0.3">
      <c r="A1183" t="s">
        <v>3450</v>
      </c>
      <c r="B1183">
        <v>56</v>
      </c>
      <c r="C1183">
        <v>533136</v>
      </c>
      <c r="D1183">
        <v>0</v>
      </c>
      <c r="E1183" t="s">
        <v>7206</v>
      </c>
      <c r="F1183">
        <v>105</v>
      </c>
      <c r="G1183">
        <v>11.745238094999999</v>
      </c>
      <c r="H1183" t="s">
        <v>16682</v>
      </c>
      <c r="I1183" t="s">
        <v>16683</v>
      </c>
      <c r="J1183" t="s">
        <v>16684</v>
      </c>
      <c r="K1183" t="s">
        <v>16685</v>
      </c>
      <c r="L1183" t="s">
        <v>16686</v>
      </c>
      <c r="M1183" t="s">
        <v>16687</v>
      </c>
      <c r="N1183" t="s">
        <v>16688</v>
      </c>
    </row>
    <row r="1184" spans="1:16" x14ac:dyDescent="0.3">
      <c r="A1184" t="s">
        <v>3356</v>
      </c>
      <c r="B1184">
        <v>56</v>
      </c>
      <c r="C1184">
        <v>99100</v>
      </c>
      <c r="D1184">
        <v>2</v>
      </c>
      <c r="E1184" t="s">
        <v>6881</v>
      </c>
      <c r="F1184">
        <v>105</v>
      </c>
      <c r="G1184">
        <v>1.9000000000000001</v>
      </c>
      <c r="H1184" t="s">
        <v>16689</v>
      </c>
      <c r="I1184" t="s">
        <v>16690</v>
      </c>
      <c r="J1184" t="s">
        <v>16691</v>
      </c>
    </row>
    <row r="1185" spans="1:15" x14ac:dyDescent="0.3">
      <c r="A1185" t="s">
        <v>4459</v>
      </c>
      <c r="B1185">
        <v>56</v>
      </c>
      <c r="C1185">
        <v>529530</v>
      </c>
      <c r="D1185">
        <v>0</v>
      </c>
      <c r="E1185" t="s">
        <v>7116</v>
      </c>
      <c r="F1185">
        <v>105</v>
      </c>
      <c r="G1185">
        <v>3.9416666666666669</v>
      </c>
      <c r="H1185" t="s">
        <v>16692</v>
      </c>
      <c r="I1185" t="s">
        <v>10145</v>
      </c>
    </row>
    <row r="1186" spans="1:15" x14ac:dyDescent="0.3">
      <c r="A1186" t="s">
        <v>3424</v>
      </c>
      <c r="B1186">
        <v>56</v>
      </c>
      <c r="C1186">
        <v>99117</v>
      </c>
      <c r="D1186">
        <v>26</v>
      </c>
      <c r="E1186" t="s">
        <v>7001</v>
      </c>
      <c r="F1186">
        <v>107</v>
      </c>
      <c r="G1186">
        <v>31.533333333333335</v>
      </c>
      <c r="H1186" t="s">
        <v>16693</v>
      </c>
      <c r="I1186" t="s">
        <v>16694</v>
      </c>
    </row>
    <row r="1187" spans="1:15" x14ac:dyDescent="0.3">
      <c r="A1187" t="s">
        <v>3452</v>
      </c>
      <c r="B1187">
        <v>56</v>
      </c>
      <c r="C1187">
        <v>533161</v>
      </c>
      <c r="D1187">
        <v>0</v>
      </c>
      <c r="E1187" t="s">
        <v>6934</v>
      </c>
      <c r="F1187">
        <v>108</v>
      </c>
      <c r="G1187">
        <v>15.104761903333333</v>
      </c>
      <c r="H1187" t="s">
        <v>16695</v>
      </c>
      <c r="I1187" t="s">
        <v>16696</v>
      </c>
      <c r="J1187" t="s">
        <v>16697</v>
      </c>
      <c r="K1187" t="s">
        <v>16698</v>
      </c>
      <c r="L1187" t="s">
        <v>16699</v>
      </c>
      <c r="M1187" t="s">
        <v>16700</v>
      </c>
      <c r="N1187" t="s">
        <v>16701</v>
      </c>
    </row>
    <row r="1188" spans="1:15" x14ac:dyDescent="0.3">
      <c r="A1188" t="s">
        <v>3490</v>
      </c>
      <c r="B1188">
        <v>56</v>
      </c>
      <c r="C1188">
        <v>99062</v>
      </c>
      <c r="D1188">
        <v>73</v>
      </c>
      <c r="E1188" t="s">
        <v>16702</v>
      </c>
      <c r="F1188">
        <v>110</v>
      </c>
      <c r="G1188">
        <v>11.191666666666666</v>
      </c>
      <c r="H1188" t="s">
        <v>16703</v>
      </c>
      <c r="I1188" t="s">
        <v>16704</v>
      </c>
      <c r="J1188" t="s">
        <v>16705</v>
      </c>
      <c r="K1188" t="s">
        <v>16706</v>
      </c>
      <c r="L1188" t="s">
        <v>16707</v>
      </c>
      <c r="M1188" t="s">
        <v>16708</v>
      </c>
      <c r="N1188" t="s">
        <v>16709</v>
      </c>
      <c r="O1188" t="s">
        <v>16710</v>
      </c>
    </row>
    <row r="1189" spans="1:15" x14ac:dyDescent="0.3">
      <c r="A1189" t="s">
        <v>3492</v>
      </c>
      <c r="B1189">
        <v>56</v>
      </c>
      <c r="C1189">
        <v>99062</v>
      </c>
      <c r="D1189">
        <v>75</v>
      </c>
      <c r="E1189" t="s">
        <v>16711</v>
      </c>
      <c r="F1189">
        <v>110</v>
      </c>
      <c r="G1189">
        <v>0.21875</v>
      </c>
      <c r="H1189" t="s">
        <v>16712</v>
      </c>
      <c r="I1189" t="s">
        <v>16713</v>
      </c>
      <c r="J1189" t="s">
        <v>16714</v>
      </c>
      <c r="K1189" t="s">
        <v>16715</v>
      </c>
      <c r="L1189" t="s">
        <v>16716</v>
      </c>
      <c r="M1189" t="s">
        <v>16717</v>
      </c>
      <c r="N1189" t="s">
        <v>16718</v>
      </c>
      <c r="O1189" t="s">
        <v>16719</v>
      </c>
    </row>
    <row r="1190" spans="1:15" x14ac:dyDescent="0.3">
      <c r="A1190" t="s">
        <v>3499</v>
      </c>
      <c r="B1190">
        <v>56</v>
      </c>
      <c r="C1190">
        <v>99062</v>
      </c>
      <c r="D1190">
        <v>76</v>
      </c>
      <c r="E1190" t="s">
        <v>16720</v>
      </c>
      <c r="F1190">
        <v>110</v>
      </c>
      <c r="G1190">
        <v>0.22708333333333333</v>
      </c>
      <c r="H1190" t="s">
        <v>16721</v>
      </c>
      <c r="I1190" t="s">
        <v>16722</v>
      </c>
      <c r="J1190" t="s">
        <v>16723</v>
      </c>
      <c r="K1190" t="s">
        <v>16724</v>
      </c>
      <c r="L1190" t="s">
        <v>16725</v>
      </c>
      <c r="M1190" t="s">
        <v>16726</v>
      </c>
      <c r="N1190" t="s">
        <v>16727</v>
      </c>
      <c r="O1190" t="s">
        <v>16728</v>
      </c>
    </row>
    <row r="1191" spans="1:15" x14ac:dyDescent="0.3">
      <c r="A1191" t="s">
        <v>3500</v>
      </c>
      <c r="B1191">
        <v>56</v>
      </c>
      <c r="C1191">
        <v>99062</v>
      </c>
      <c r="D1191">
        <v>77</v>
      </c>
      <c r="E1191" t="s">
        <v>16729</v>
      </c>
      <c r="F1191">
        <v>110</v>
      </c>
      <c r="G1191">
        <v>0.21249999999999999</v>
      </c>
      <c r="H1191" t="s">
        <v>16730</v>
      </c>
      <c r="I1191" t="s">
        <v>16731</v>
      </c>
      <c r="J1191" t="s">
        <v>16732</v>
      </c>
      <c r="K1191" t="s">
        <v>16733</v>
      </c>
      <c r="L1191" t="s">
        <v>16734</v>
      </c>
      <c r="M1191" t="s">
        <v>16735</v>
      </c>
      <c r="N1191" t="s">
        <v>16736</v>
      </c>
      <c r="O1191" t="s">
        <v>16737</v>
      </c>
    </row>
    <row r="1192" spans="1:15" x14ac:dyDescent="0.3">
      <c r="A1192" t="s">
        <v>3501</v>
      </c>
      <c r="B1192">
        <v>56</v>
      </c>
      <c r="C1192">
        <v>99062</v>
      </c>
      <c r="D1192">
        <v>78</v>
      </c>
      <c r="E1192" t="s">
        <v>16738</v>
      </c>
      <c r="F1192">
        <v>110</v>
      </c>
      <c r="G1192">
        <v>5.0916666666666668</v>
      </c>
      <c r="H1192" t="s">
        <v>16739</v>
      </c>
      <c r="I1192" t="s">
        <v>16740</v>
      </c>
      <c r="J1192" t="s">
        <v>16741</v>
      </c>
      <c r="K1192" t="s">
        <v>16742</v>
      </c>
      <c r="L1192" t="s">
        <v>16743</v>
      </c>
      <c r="M1192" t="s">
        <v>16744</v>
      </c>
      <c r="N1192" t="s">
        <v>16745</v>
      </c>
      <c r="O1192" t="s">
        <v>16746</v>
      </c>
    </row>
    <row r="1193" spans="1:15" x14ac:dyDescent="0.3">
      <c r="A1193" t="s">
        <v>3441</v>
      </c>
      <c r="B1193">
        <v>56</v>
      </c>
      <c r="C1193">
        <v>99117</v>
      </c>
      <c r="D1193">
        <v>9</v>
      </c>
      <c r="E1193" t="s">
        <v>7177</v>
      </c>
      <c r="F1193">
        <v>110</v>
      </c>
      <c r="G1193">
        <v>14.490476190000001</v>
      </c>
      <c r="H1193" t="s">
        <v>16747</v>
      </c>
      <c r="I1193" t="s">
        <v>16748</v>
      </c>
      <c r="J1193" t="s">
        <v>16749</v>
      </c>
      <c r="K1193" t="s">
        <v>16750</v>
      </c>
      <c r="L1193" t="s">
        <v>16751</v>
      </c>
      <c r="M1193" t="s">
        <v>16752</v>
      </c>
      <c r="N1193" t="s">
        <v>16753</v>
      </c>
    </row>
    <row r="1194" spans="1:15" x14ac:dyDescent="0.3">
      <c r="A1194" t="s">
        <v>3077</v>
      </c>
      <c r="B1194">
        <v>56</v>
      </c>
      <c r="C1194">
        <v>531778</v>
      </c>
      <c r="D1194">
        <v>0</v>
      </c>
      <c r="E1194" t="s">
        <v>6849</v>
      </c>
      <c r="F1194">
        <v>110</v>
      </c>
      <c r="G1194">
        <v>7.23</v>
      </c>
      <c r="H1194" t="s">
        <v>16754</v>
      </c>
      <c r="I1194" t="s">
        <v>16755</v>
      </c>
      <c r="J1194" t="s">
        <v>16756</v>
      </c>
      <c r="K1194" t="s">
        <v>16757</v>
      </c>
      <c r="L1194" t="s">
        <v>16758</v>
      </c>
    </row>
    <row r="1195" spans="1:15" x14ac:dyDescent="0.3">
      <c r="A1195" t="s">
        <v>4238</v>
      </c>
      <c r="B1195">
        <v>56</v>
      </c>
      <c r="C1195">
        <v>521497</v>
      </c>
      <c r="D1195">
        <v>0</v>
      </c>
      <c r="E1195" t="s">
        <v>7109</v>
      </c>
      <c r="F1195">
        <v>110</v>
      </c>
      <c r="G1195">
        <v>8</v>
      </c>
      <c r="H1195" t="s">
        <v>16759</v>
      </c>
      <c r="I1195" t="s">
        <v>16760</v>
      </c>
      <c r="J1195" t="s">
        <v>10145</v>
      </c>
      <c r="K1195" t="s">
        <v>16761</v>
      </c>
    </row>
    <row r="1196" spans="1:15" x14ac:dyDescent="0.3">
      <c r="A1196" t="s">
        <v>3386</v>
      </c>
      <c r="B1196">
        <v>56</v>
      </c>
      <c r="C1196">
        <v>533054</v>
      </c>
      <c r="D1196">
        <v>0</v>
      </c>
      <c r="E1196" t="s">
        <v>6932</v>
      </c>
      <c r="F1196">
        <v>110</v>
      </c>
      <c r="G1196">
        <v>3.5500000000000003</v>
      </c>
      <c r="H1196" t="s">
        <v>16762</v>
      </c>
      <c r="I1196" t="s">
        <v>16763</v>
      </c>
      <c r="J1196" t="s">
        <v>16764</v>
      </c>
    </row>
    <row r="1197" spans="1:15" x14ac:dyDescent="0.3">
      <c r="A1197" t="s">
        <v>3512</v>
      </c>
      <c r="B1197">
        <v>56</v>
      </c>
      <c r="C1197">
        <v>533340</v>
      </c>
      <c r="D1197">
        <v>0</v>
      </c>
      <c r="E1197" t="s">
        <v>7208</v>
      </c>
      <c r="F1197">
        <v>112</v>
      </c>
      <c r="G1197">
        <v>16.806249999999999</v>
      </c>
      <c r="H1197" t="s">
        <v>16765</v>
      </c>
      <c r="I1197" t="s">
        <v>16766</v>
      </c>
      <c r="J1197" t="s">
        <v>16767</v>
      </c>
      <c r="K1197" t="s">
        <v>16768</v>
      </c>
      <c r="L1197" t="s">
        <v>16769</v>
      </c>
      <c r="M1197" t="s">
        <v>16770</v>
      </c>
      <c r="N1197" t="s">
        <v>16771</v>
      </c>
      <c r="O1197" t="s">
        <v>16772</v>
      </c>
    </row>
    <row r="1198" spans="1:15" x14ac:dyDescent="0.3">
      <c r="A1198" t="s">
        <v>3768</v>
      </c>
      <c r="B1198">
        <v>56</v>
      </c>
      <c r="C1198">
        <v>808370</v>
      </c>
      <c r="D1198">
        <v>0</v>
      </c>
      <c r="E1198" t="s">
        <v>6866</v>
      </c>
      <c r="F1198">
        <v>112</v>
      </c>
      <c r="G1198">
        <v>5.5119047633333338</v>
      </c>
      <c r="H1198" t="s">
        <v>16773</v>
      </c>
      <c r="I1198" t="s">
        <v>16774</v>
      </c>
      <c r="J1198" t="s">
        <v>16775</v>
      </c>
      <c r="K1198" t="s">
        <v>16776</v>
      </c>
      <c r="L1198" t="s">
        <v>16777</v>
      </c>
      <c r="M1198" t="s">
        <v>16778</v>
      </c>
      <c r="N1198" t="s">
        <v>16779</v>
      </c>
    </row>
    <row r="1199" spans="1:15" x14ac:dyDescent="0.3">
      <c r="A1199" t="s">
        <v>3896</v>
      </c>
      <c r="B1199">
        <v>56</v>
      </c>
      <c r="C1199">
        <v>808361</v>
      </c>
      <c r="D1199">
        <v>0</v>
      </c>
      <c r="E1199" t="s">
        <v>6864</v>
      </c>
      <c r="F1199">
        <v>113</v>
      </c>
      <c r="G1199">
        <v>1.4875</v>
      </c>
      <c r="H1199" t="s">
        <v>16780</v>
      </c>
      <c r="I1199" t="s">
        <v>16781</v>
      </c>
      <c r="J1199" t="s">
        <v>16782</v>
      </c>
      <c r="K1199" t="s">
        <v>16783</v>
      </c>
    </row>
    <row r="1200" spans="1:15" x14ac:dyDescent="0.3">
      <c r="A1200" t="s">
        <v>3426</v>
      </c>
      <c r="B1200">
        <v>56</v>
      </c>
      <c r="C1200">
        <v>99117</v>
      </c>
      <c r="D1200">
        <v>28</v>
      </c>
      <c r="E1200" t="s">
        <v>7003</v>
      </c>
      <c r="F1200">
        <v>115</v>
      </c>
      <c r="G1200">
        <v>17.235416666666666</v>
      </c>
      <c r="H1200" t="s">
        <v>16784</v>
      </c>
      <c r="I1200" t="s">
        <v>16785</v>
      </c>
      <c r="J1200" t="s">
        <v>16786</v>
      </c>
      <c r="K1200" t="s">
        <v>16787</v>
      </c>
      <c r="L1200" t="s">
        <v>16788</v>
      </c>
      <c r="M1200" t="s">
        <v>16789</v>
      </c>
      <c r="N1200" t="s">
        <v>16790</v>
      </c>
      <c r="O1200" t="s">
        <v>16791</v>
      </c>
    </row>
    <row r="1201" spans="1:15" x14ac:dyDescent="0.3">
      <c r="A1201" t="s">
        <v>4345</v>
      </c>
      <c r="B1201">
        <v>56</v>
      </c>
      <c r="C1201">
        <v>526659</v>
      </c>
      <c r="D1201">
        <v>0</v>
      </c>
      <c r="E1201" t="s">
        <v>7193</v>
      </c>
      <c r="F1201">
        <v>115</v>
      </c>
      <c r="G1201">
        <v>17.25</v>
      </c>
      <c r="H1201" t="s">
        <v>16792</v>
      </c>
      <c r="I1201" t="s">
        <v>16793</v>
      </c>
      <c r="J1201" t="s">
        <v>16794</v>
      </c>
      <c r="K1201" t="s">
        <v>16795</v>
      </c>
      <c r="L1201" t="s">
        <v>16796</v>
      </c>
      <c r="M1201" t="s">
        <v>16797</v>
      </c>
      <c r="N1201" t="s">
        <v>16798</v>
      </c>
      <c r="O1201" t="s">
        <v>16799</v>
      </c>
    </row>
    <row r="1202" spans="1:15" x14ac:dyDescent="0.3">
      <c r="A1202" t="s">
        <v>3442</v>
      </c>
      <c r="B1202">
        <v>56</v>
      </c>
      <c r="C1202">
        <v>99117</v>
      </c>
      <c r="D1202">
        <v>19</v>
      </c>
      <c r="E1202" t="s">
        <v>6825</v>
      </c>
      <c r="F1202">
        <v>115</v>
      </c>
      <c r="G1202">
        <v>8.35</v>
      </c>
      <c r="H1202" t="s">
        <v>16800</v>
      </c>
      <c r="I1202" t="s">
        <v>16801</v>
      </c>
      <c r="J1202" t="s">
        <v>16802</v>
      </c>
      <c r="K1202" t="s">
        <v>16803</v>
      </c>
      <c r="L1202" t="s">
        <v>16804</v>
      </c>
      <c r="M1202" t="s">
        <v>16805</v>
      </c>
      <c r="N1202" t="s">
        <v>16806</v>
      </c>
    </row>
    <row r="1203" spans="1:15" x14ac:dyDescent="0.3">
      <c r="A1203" t="s">
        <v>3149</v>
      </c>
      <c r="B1203">
        <v>56</v>
      </c>
      <c r="C1203">
        <v>532240</v>
      </c>
      <c r="D1203">
        <v>0</v>
      </c>
      <c r="E1203" t="s">
        <v>7136</v>
      </c>
      <c r="F1203">
        <v>115</v>
      </c>
      <c r="G1203">
        <v>0.17916666666666667</v>
      </c>
      <c r="H1203" t="s">
        <v>16807</v>
      </c>
      <c r="I1203" t="s">
        <v>16808</v>
      </c>
      <c r="J1203" t="s">
        <v>10145</v>
      </c>
      <c r="K1203" t="s">
        <v>16809</v>
      </c>
    </row>
    <row r="1204" spans="1:15" x14ac:dyDescent="0.3">
      <c r="A1204" t="s">
        <v>3479</v>
      </c>
      <c r="B1204">
        <v>56</v>
      </c>
      <c r="C1204">
        <v>99135</v>
      </c>
      <c r="D1204">
        <v>0</v>
      </c>
      <c r="E1204" t="s">
        <v>6827</v>
      </c>
      <c r="F1204">
        <v>116</v>
      </c>
      <c r="G1204">
        <v>18.772222221666667</v>
      </c>
      <c r="H1204" t="s">
        <v>16810</v>
      </c>
      <c r="I1204" t="s">
        <v>16811</v>
      </c>
      <c r="J1204" t="s">
        <v>16812</v>
      </c>
    </row>
    <row r="1205" spans="1:15" x14ac:dyDescent="0.3">
      <c r="A1205" t="s">
        <v>3407</v>
      </c>
      <c r="B1205">
        <v>56</v>
      </c>
      <c r="C1205">
        <v>99117</v>
      </c>
      <c r="D1205">
        <v>20</v>
      </c>
      <c r="E1205" t="s">
        <v>6816</v>
      </c>
      <c r="F1205">
        <v>118</v>
      </c>
      <c r="G1205">
        <v>12.464285713333334</v>
      </c>
      <c r="H1205" t="s">
        <v>16813</v>
      </c>
      <c r="I1205" t="s">
        <v>16814</v>
      </c>
      <c r="J1205" t="s">
        <v>16815</v>
      </c>
      <c r="K1205" t="s">
        <v>16816</v>
      </c>
      <c r="L1205" t="s">
        <v>16817</v>
      </c>
      <c r="M1205" t="s">
        <v>16818</v>
      </c>
      <c r="N1205" t="s">
        <v>16819</v>
      </c>
    </row>
    <row r="1206" spans="1:15" x14ac:dyDescent="0.3">
      <c r="A1206" t="s">
        <v>4173</v>
      </c>
      <c r="B1206">
        <v>56</v>
      </c>
      <c r="C1206">
        <v>518644</v>
      </c>
      <c r="D1206">
        <v>0</v>
      </c>
      <c r="E1206" t="s">
        <v>6903</v>
      </c>
      <c r="F1206">
        <v>118</v>
      </c>
      <c r="G1206">
        <v>7.4916666666666671</v>
      </c>
      <c r="H1206" t="s">
        <v>16820</v>
      </c>
      <c r="I1206" t="s">
        <v>16821</v>
      </c>
    </row>
    <row r="1207" spans="1:15" x14ac:dyDescent="0.3">
      <c r="A1207" t="s">
        <v>4481</v>
      </c>
      <c r="B1207">
        <v>56</v>
      </c>
      <c r="C1207">
        <v>99031</v>
      </c>
      <c r="D1207">
        <v>30</v>
      </c>
      <c r="E1207" t="s">
        <v>6973</v>
      </c>
      <c r="F1207">
        <v>120</v>
      </c>
      <c r="G1207">
        <v>6.53125</v>
      </c>
      <c r="H1207" t="s">
        <v>16822</v>
      </c>
      <c r="I1207" t="s">
        <v>16823</v>
      </c>
      <c r="J1207" t="s">
        <v>16824</v>
      </c>
      <c r="K1207" t="s">
        <v>16825</v>
      </c>
      <c r="L1207" t="s">
        <v>16826</v>
      </c>
      <c r="M1207" t="s">
        <v>16827</v>
      </c>
      <c r="N1207" t="s">
        <v>16828</v>
      </c>
      <c r="O1207" t="s">
        <v>16829</v>
      </c>
    </row>
    <row r="1208" spans="1:15" x14ac:dyDescent="0.3">
      <c r="A1208" t="s">
        <v>4498</v>
      </c>
      <c r="B1208">
        <v>56</v>
      </c>
      <c r="C1208">
        <v>530054</v>
      </c>
      <c r="D1208">
        <v>0</v>
      </c>
      <c r="E1208" t="s">
        <v>7118</v>
      </c>
      <c r="F1208">
        <v>120</v>
      </c>
      <c r="G1208">
        <v>5.0708333333333337</v>
      </c>
      <c r="H1208" t="s">
        <v>16830</v>
      </c>
      <c r="I1208" t="s">
        <v>16831</v>
      </c>
      <c r="J1208" t="s">
        <v>16832</v>
      </c>
      <c r="K1208" t="s">
        <v>16833</v>
      </c>
      <c r="L1208" t="s">
        <v>16834</v>
      </c>
      <c r="M1208" t="s">
        <v>10145</v>
      </c>
      <c r="N1208" t="s">
        <v>16835</v>
      </c>
      <c r="O1208" t="s">
        <v>16836</v>
      </c>
    </row>
    <row r="1209" spans="1:15" x14ac:dyDescent="0.3">
      <c r="A1209" t="s">
        <v>4439</v>
      </c>
      <c r="B1209">
        <v>56</v>
      </c>
      <c r="C1209">
        <v>529379</v>
      </c>
      <c r="D1209">
        <v>0</v>
      </c>
      <c r="E1209" t="s">
        <v>7202</v>
      </c>
      <c r="F1209">
        <v>120</v>
      </c>
      <c r="G1209">
        <v>7.8880952366666666</v>
      </c>
      <c r="H1209" t="s">
        <v>16837</v>
      </c>
      <c r="I1209" t="s">
        <v>16838</v>
      </c>
      <c r="J1209" t="s">
        <v>16839</v>
      </c>
      <c r="K1209" t="s">
        <v>16840</v>
      </c>
      <c r="L1209" t="s">
        <v>16841</v>
      </c>
      <c r="M1209" t="s">
        <v>16842</v>
      </c>
      <c r="N1209" t="s">
        <v>16843</v>
      </c>
    </row>
    <row r="1210" spans="1:15" x14ac:dyDescent="0.3">
      <c r="A1210" t="s">
        <v>3154</v>
      </c>
      <c r="B1210">
        <v>56</v>
      </c>
      <c r="C1210">
        <v>532861</v>
      </c>
      <c r="D1210">
        <v>0</v>
      </c>
      <c r="E1210" t="s">
        <v>6856</v>
      </c>
      <c r="F1210">
        <v>120</v>
      </c>
      <c r="G1210">
        <v>5.8833333333333337</v>
      </c>
      <c r="H1210" t="s">
        <v>16844</v>
      </c>
      <c r="I1210" t="s">
        <v>16845</v>
      </c>
      <c r="J1210" t="s">
        <v>16846</v>
      </c>
    </row>
    <row r="1211" spans="1:15" x14ac:dyDescent="0.3">
      <c r="A1211" t="s">
        <v>3778</v>
      </c>
      <c r="B1211">
        <v>56</v>
      </c>
      <c r="C1211">
        <v>882543</v>
      </c>
      <c r="D1211">
        <v>2543</v>
      </c>
      <c r="E1211" t="s">
        <v>6870</v>
      </c>
      <c r="F1211">
        <v>120</v>
      </c>
      <c r="G1211">
        <v>6.5277777783333333</v>
      </c>
      <c r="H1211" t="s">
        <v>16847</v>
      </c>
      <c r="I1211" t="s">
        <v>16848</v>
      </c>
      <c r="J1211" t="s">
        <v>16849</v>
      </c>
    </row>
    <row r="1212" spans="1:15" x14ac:dyDescent="0.3">
      <c r="A1212" t="s">
        <v>3568</v>
      </c>
      <c r="B1212">
        <v>56</v>
      </c>
      <c r="C1212">
        <v>806469</v>
      </c>
      <c r="D1212">
        <v>0</v>
      </c>
      <c r="E1212" t="s">
        <v>7148</v>
      </c>
      <c r="F1212">
        <v>120</v>
      </c>
      <c r="G1212">
        <v>0.66666666666666663</v>
      </c>
      <c r="H1212" t="s">
        <v>16850</v>
      </c>
      <c r="I1212" t="s">
        <v>10145</v>
      </c>
    </row>
    <row r="1213" spans="1:15" x14ac:dyDescent="0.3">
      <c r="A1213" t="s">
        <v>4127</v>
      </c>
      <c r="B1213">
        <v>56</v>
      </c>
      <c r="C1213">
        <v>499014</v>
      </c>
      <c r="D1213">
        <v>28</v>
      </c>
      <c r="E1213" t="s">
        <v>44</v>
      </c>
      <c r="F1213">
        <v>122</v>
      </c>
      <c r="G1213">
        <v>2.6333333333333333</v>
      </c>
      <c r="H1213" t="s">
        <v>16851</v>
      </c>
      <c r="I1213" t="s">
        <v>16852</v>
      </c>
    </row>
    <row r="1214" spans="1:15" x14ac:dyDescent="0.3">
      <c r="A1214" t="s">
        <v>3972</v>
      </c>
      <c r="B1214">
        <v>56</v>
      </c>
      <c r="C1214">
        <v>803759</v>
      </c>
      <c r="D1214">
        <v>0</v>
      </c>
      <c r="E1214" t="s">
        <v>6860</v>
      </c>
      <c r="F1214">
        <v>123</v>
      </c>
      <c r="G1214">
        <v>10.23095238</v>
      </c>
      <c r="H1214" t="s">
        <v>16853</v>
      </c>
      <c r="I1214" t="s">
        <v>16854</v>
      </c>
      <c r="J1214" t="s">
        <v>16855</v>
      </c>
      <c r="K1214" t="s">
        <v>16856</v>
      </c>
      <c r="L1214" t="s">
        <v>16857</v>
      </c>
      <c r="M1214" t="s">
        <v>16858</v>
      </c>
      <c r="N1214" t="s">
        <v>16859</v>
      </c>
    </row>
    <row r="1215" spans="1:15" x14ac:dyDescent="0.3">
      <c r="A1215" t="s">
        <v>4185</v>
      </c>
      <c r="B1215">
        <v>56</v>
      </c>
      <c r="C1215">
        <v>519821</v>
      </c>
      <c r="D1215">
        <v>0</v>
      </c>
      <c r="E1215" t="s">
        <v>7185</v>
      </c>
      <c r="F1215">
        <v>125</v>
      </c>
      <c r="G1215">
        <v>14.1</v>
      </c>
      <c r="H1215" t="s">
        <v>16860</v>
      </c>
      <c r="I1215" t="s">
        <v>16861</v>
      </c>
      <c r="J1215" t="s">
        <v>16862</v>
      </c>
      <c r="K1215" t="s">
        <v>16863</v>
      </c>
      <c r="L1215" t="s">
        <v>16864</v>
      </c>
      <c r="M1215" t="s">
        <v>16865</v>
      </c>
      <c r="N1215" t="s">
        <v>16866</v>
      </c>
    </row>
    <row r="1216" spans="1:15" x14ac:dyDescent="0.3">
      <c r="A1216" t="s">
        <v>3502</v>
      </c>
      <c r="B1216">
        <v>56</v>
      </c>
      <c r="C1216">
        <v>533302</v>
      </c>
      <c r="D1216">
        <v>0</v>
      </c>
      <c r="E1216" t="s">
        <v>6858</v>
      </c>
      <c r="F1216">
        <v>125</v>
      </c>
      <c r="G1216">
        <v>5.0785714283333334</v>
      </c>
      <c r="H1216" t="s">
        <v>16867</v>
      </c>
      <c r="I1216" t="s">
        <v>16868</v>
      </c>
      <c r="J1216" t="s">
        <v>16869</v>
      </c>
      <c r="K1216" t="s">
        <v>16870</v>
      </c>
      <c r="L1216" t="s">
        <v>16871</v>
      </c>
      <c r="M1216" t="s">
        <v>16872</v>
      </c>
      <c r="N1216" t="s">
        <v>16873</v>
      </c>
    </row>
    <row r="1217" spans="1:15" x14ac:dyDescent="0.3">
      <c r="A1217" t="s">
        <v>3120</v>
      </c>
      <c r="B1217">
        <v>56</v>
      </c>
      <c r="C1217">
        <v>532076</v>
      </c>
      <c r="D1217">
        <v>0</v>
      </c>
      <c r="E1217" t="s">
        <v>7126</v>
      </c>
      <c r="F1217">
        <v>130</v>
      </c>
      <c r="G1217">
        <v>13.822916666666666</v>
      </c>
      <c r="H1217" t="s">
        <v>16874</v>
      </c>
      <c r="I1217" t="s">
        <v>16875</v>
      </c>
      <c r="J1217" t="s">
        <v>16876</v>
      </c>
      <c r="K1217" t="s">
        <v>16877</v>
      </c>
      <c r="L1217" t="s">
        <v>16878</v>
      </c>
      <c r="M1217" t="s">
        <v>10145</v>
      </c>
      <c r="N1217" t="s">
        <v>16879</v>
      </c>
      <c r="O1217" t="s">
        <v>16880</v>
      </c>
    </row>
    <row r="1218" spans="1:15" x14ac:dyDescent="0.3">
      <c r="A1218" t="s">
        <v>4488</v>
      </c>
      <c r="B1218">
        <v>56</v>
      </c>
      <c r="C1218">
        <v>99031</v>
      </c>
      <c r="D1218">
        <v>55</v>
      </c>
      <c r="E1218" t="s">
        <v>7161</v>
      </c>
      <c r="F1218">
        <v>130</v>
      </c>
      <c r="G1218">
        <v>8.0041666666666664</v>
      </c>
      <c r="H1218" t="s">
        <v>16881</v>
      </c>
      <c r="I1218" t="s">
        <v>16882</v>
      </c>
      <c r="J1218" t="s">
        <v>16883</v>
      </c>
      <c r="K1218" t="s">
        <v>16884</v>
      </c>
      <c r="L1218" t="s">
        <v>16885</v>
      </c>
      <c r="M1218" t="s">
        <v>16886</v>
      </c>
      <c r="N1218" t="s">
        <v>16887</v>
      </c>
      <c r="O1218" t="s">
        <v>16888</v>
      </c>
    </row>
    <row r="1219" spans="1:15" x14ac:dyDescent="0.3">
      <c r="A1219" t="s">
        <v>3569</v>
      </c>
      <c r="B1219">
        <v>56</v>
      </c>
      <c r="C1219">
        <v>807380</v>
      </c>
      <c r="D1219">
        <v>0</v>
      </c>
      <c r="E1219" t="s">
        <v>7151</v>
      </c>
      <c r="F1219">
        <v>131</v>
      </c>
      <c r="G1219">
        <v>0.6166666666666667</v>
      </c>
      <c r="H1219" t="s">
        <v>16889</v>
      </c>
      <c r="I1219" t="s">
        <v>16890</v>
      </c>
    </row>
    <row r="1220" spans="1:15" x14ac:dyDescent="0.3">
      <c r="A1220" t="s">
        <v>3558</v>
      </c>
      <c r="B1220">
        <v>56</v>
      </c>
      <c r="C1220">
        <v>806410</v>
      </c>
      <c r="D1220">
        <v>0</v>
      </c>
      <c r="E1220" t="s">
        <v>7146</v>
      </c>
      <c r="F1220">
        <v>132</v>
      </c>
      <c r="G1220">
        <v>16.925000000000001</v>
      </c>
      <c r="H1220" t="s">
        <v>16891</v>
      </c>
      <c r="I1220" t="s">
        <v>16892</v>
      </c>
      <c r="J1220" t="s">
        <v>16893</v>
      </c>
      <c r="K1220" t="s">
        <v>16894</v>
      </c>
    </row>
    <row r="1221" spans="1:15" x14ac:dyDescent="0.3">
      <c r="A1221" t="s">
        <v>7140</v>
      </c>
      <c r="B1221">
        <v>56</v>
      </c>
      <c r="C1221">
        <v>533600</v>
      </c>
      <c r="D1221">
        <v>0</v>
      </c>
      <c r="E1221" t="s">
        <v>7141</v>
      </c>
      <c r="F1221">
        <v>132</v>
      </c>
      <c r="G1221">
        <v>9.7041666666666675</v>
      </c>
      <c r="H1221" t="s">
        <v>16895</v>
      </c>
      <c r="I1221" t="s">
        <v>16896</v>
      </c>
      <c r="J1221" t="s">
        <v>10145</v>
      </c>
      <c r="K1221" t="s">
        <v>16897</v>
      </c>
    </row>
    <row r="1222" spans="1:15" x14ac:dyDescent="0.3">
      <c r="A1222" t="s">
        <v>3171</v>
      </c>
      <c r="B1222">
        <v>56</v>
      </c>
      <c r="C1222">
        <v>532137</v>
      </c>
      <c r="D1222">
        <v>1</v>
      </c>
      <c r="E1222" t="s">
        <v>7130</v>
      </c>
      <c r="F1222">
        <v>135</v>
      </c>
      <c r="G1222">
        <v>5.7208333333333332</v>
      </c>
      <c r="H1222" t="s">
        <v>16898</v>
      </c>
      <c r="I1222" t="s">
        <v>16899</v>
      </c>
      <c r="J1222" t="s">
        <v>16900</v>
      </c>
      <c r="K1222" t="s">
        <v>16901</v>
      </c>
      <c r="L1222" t="s">
        <v>16902</v>
      </c>
      <c r="M1222" t="s">
        <v>10145</v>
      </c>
      <c r="N1222" t="s">
        <v>16903</v>
      </c>
      <c r="O1222" t="s">
        <v>16904</v>
      </c>
    </row>
    <row r="1223" spans="1:15" x14ac:dyDescent="0.3">
      <c r="A1223" t="s">
        <v>3135</v>
      </c>
      <c r="B1223">
        <v>56</v>
      </c>
      <c r="C1223">
        <v>532170</v>
      </c>
      <c r="D1223">
        <v>0</v>
      </c>
      <c r="E1223" t="s">
        <v>7133</v>
      </c>
      <c r="F1223">
        <v>140</v>
      </c>
      <c r="G1223">
        <v>0.50714285833333339</v>
      </c>
      <c r="H1223" t="s">
        <v>16905</v>
      </c>
      <c r="I1223" t="s">
        <v>16906</v>
      </c>
      <c r="J1223" t="s">
        <v>16907</v>
      </c>
      <c r="K1223" t="s">
        <v>16908</v>
      </c>
      <c r="L1223" t="s">
        <v>10145</v>
      </c>
      <c r="M1223" t="s">
        <v>16909</v>
      </c>
      <c r="N1223" t="s">
        <v>16910</v>
      </c>
    </row>
    <row r="1224" spans="1:15" x14ac:dyDescent="0.3">
      <c r="A1224" t="s">
        <v>3411</v>
      </c>
      <c r="B1224">
        <v>56</v>
      </c>
      <c r="C1224">
        <v>99117</v>
      </c>
      <c r="D1224">
        <v>24</v>
      </c>
      <c r="E1224" t="s">
        <v>16911</v>
      </c>
      <c r="F1224">
        <v>140</v>
      </c>
      <c r="G1224">
        <v>6.7444444450000001</v>
      </c>
      <c r="H1224" t="s">
        <v>16912</v>
      </c>
      <c r="I1224" t="s">
        <v>16913</v>
      </c>
      <c r="J1224" t="s">
        <v>16914</v>
      </c>
    </row>
    <row r="1225" spans="1:15" x14ac:dyDescent="0.3">
      <c r="A1225" t="s">
        <v>4152</v>
      </c>
      <c r="B1225">
        <v>56</v>
      </c>
      <c r="C1225">
        <v>512907</v>
      </c>
      <c r="D1225">
        <v>0</v>
      </c>
      <c r="E1225" t="s">
        <v>7100</v>
      </c>
      <c r="F1225">
        <v>145</v>
      </c>
      <c r="G1225">
        <v>8.5541666666666671</v>
      </c>
      <c r="H1225" t="s">
        <v>16915</v>
      </c>
      <c r="I1225" t="s">
        <v>16916</v>
      </c>
      <c r="J1225" t="s">
        <v>16917</v>
      </c>
      <c r="K1225" t="s">
        <v>16918</v>
      </c>
      <c r="L1225" t="s">
        <v>16919</v>
      </c>
      <c r="M1225" t="s">
        <v>10145</v>
      </c>
      <c r="N1225" t="s">
        <v>16920</v>
      </c>
      <c r="O1225" t="s">
        <v>16921</v>
      </c>
    </row>
    <row r="1226" spans="1:15" x14ac:dyDescent="0.3">
      <c r="A1226" t="s">
        <v>4158</v>
      </c>
      <c r="B1226">
        <v>56</v>
      </c>
      <c r="C1226">
        <v>514953</v>
      </c>
      <c r="D1226">
        <v>0</v>
      </c>
      <c r="E1226" t="s">
        <v>7104</v>
      </c>
      <c r="F1226">
        <v>155</v>
      </c>
      <c r="G1226">
        <v>0.25</v>
      </c>
      <c r="H1226" t="s">
        <v>16922</v>
      </c>
      <c r="I1226" t="s">
        <v>16923</v>
      </c>
      <c r="J1226" t="s">
        <v>16924</v>
      </c>
      <c r="K1226" t="s">
        <v>16925</v>
      </c>
    </row>
    <row r="1227" spans="1:15" x14ac:dyDescent="0.3">
      <c r="A1227" t="s">
        <v>4440</v>
      </c>
      <c r="B1227">
        <v>56</v>
      </c>
      <c r="C1227">
        <v>529380</v>
      </c>
      <c r="D1227">
        <v>0</v>
      </c>
      <c r="E1227" t="s">
        <v>6842</v>
      </c>
      <c r="F1227">
        <v>170</v>
      </c>
      <c r="G1227">
        <v>18.388095236666668</v>
      </c>
      <c r="H1227" t="s">
        <v>16926</v>
      </c>
      <c r="I1227" t="s">
        <v>16927</v>
      </c>
      <c r="J1227" t="s">
        <v>16928</v>
      </c>
      <c r="K1227" t="s">
        <v>16929</v>
      </c>
      <c r="L1227" t="s">
        <v>16930</v>
      </c>
      <c r="M1227" t="s">
        <v>16931</v>
      </c>
      <c r="N1227" t="s">
        <v>16932</v>
      </c>
    </row>
    <row r="1228" spans="1:15" x14ac:dyDescent="0.3">
      <c r="A1228" t="s">
        <v>3408</v>
      </c>
      <c r="B1228">
        <v>56</v>
      </c>
      <c r="C1228">
        <v>99117</v>
      </c>
      <c r="D1228">
        <v>21</v>
      </c>
      <c r="E1228" t="s">
        <v>6819</v>
      </c>
      <c r="F1228">
        <v>173</v>
      </c>
      <c r="G1228">
        <v>10.119047618333333</v>
      </c>
      <c r="H1228" t="s">
        <v>16933</v>
      </c>
      <c r="I1228" t="s">
        <v>16934</v>
      </c>
      <c r="J1228" t="s">
        <v>16935</v>
      </c>
      <c r="K1228" t="s">
        <v>16936</v>
      </c>
      <c r="L1228" t="s">
        <v>16937</v>
      </c>
      <c r="M1228" t="s">
        <v>16938</v>
      </c>
      <c r="N1228" t="s">
        <v>16939</v>
      </c>
    </row>
    <row r="1229" spans="1:15" x14ac:dyDescent="0.3">
      <c r="A1229" t="s">
        <v>3121</v>
      </c>
      <c r="B1229">
        <v>56</v>
      </c>
      <c r="C1229">
        <v>532078</v>
      </c>
      <c r="D1229">
        <v>0</v>
      </c>
      <c r="E1229" t="s">
        <v>7128</v>
      </c>
      <c r="F1229">
        <v>175</v>
      </c>
      <c r="G1229">
        <v>8.9104166666666664</v>
      </c>
      <c r="H1229" t="s">
        <v>16940</v>
      </c>
      <c r="I1229" t="s">
        <v>16941</v>
      </c>
      <c r="J1229" t="s">
        <v>16942</v>
      </c>
      <c r="K1229" t="s">
        <v>16943</v>
      </c>
      <c r="L1229" t="s">
        <v>16944</v>
      </c>
      <c r="M1229" t="s">
        <v>10145</v>
      </c>
      <c r="N1229" t="s">
        <v>16945</v>
      </c>
      <c r="O1229" t="s">
        <v>16946</v>
      </c>
    </row>
    <row r="1230" spans="1:15" x14ac:dyDescent="0.3">
      <c r="A1230" t="s">
        <v>3409</v>
      </c>
      <c r="B1230">
        <v>56</v>
      </c>
      <c r="C1230">
        <v>99117</v>
      </c>
      <c r="D1230">
        <v>22</v>
      </c>
      <c r="E1230" t="s">
        <v>6821</v>
      </c>
      <c r="F1230">
        <v>176</v>
      </c>
      <c r="G1230">
        <v>12.240476190000001</v>
      </c>
      <c r="H1230" t="s">
        <v>16947</v>
      </c>
      <c r="I1230" t="s">
        <v>16948</v>
      </c>
      <c r="J1230" t="s">
        <v>16949</v>
      </c>
      <c r="K1230" t="s">
        <v>16950</v>
      </c>
      <c r="L1230" t="s">
        <v>16951</v>
      </c>
      <c r="M1230" t="s">
        <v>16952</v>
      </c>
      <c r="N1230" t="s">
        <v>16953</v>
      </c>
    </row>
    <row r="1231" spans="1:15" x14ac:dyDescent="0.3">
      <c r="A1231" t="s">
        <v>4480</v>
      </c>
      <c r="B1231">
        <v>56</v>
      </c>
      <c r="C1231">
        <v>99031</v>
      </c>
      <c r="D1231">
        <v>28</v>
      </c>
      <c r="E1231" t="s">
        <v>6793</v>
      </c>
      <c r="F1231">
        <v>180</v>
      </c>
      <c r="G1231">
        <v>12.209523808333334</v>
      </c>
      <c r="H1231" t="s">
        <v>16954</v>
      </c>
      <c r="I1231" t="s">
        <v>16955</v>
      </c>
      <c r="J1231" t="s">
        <v>16956</v>
      </c>
      <c r="K1231" t="s">
        <v>16957</v>
      </c>
      <c r="L1231" t="s">
        <v>16958</v>
      </c>
      <c r="M1231" t="s">
        <v>16959</v>
      </c>
      <c r="N1231" t="s">
        <v>16960</v>
      </c>
    </row>
    <row r="1232" spans="1:15" x14ac:dyDescent="0.3">
      <c r="A1232" t="s">
        <v>3759</v>
      </c>
      <c r="B1232">
        <v>56</v>
      </c>
      <c r="C1232">
        <v>806190</v>
      </c>
      <c r="D1232">
        <v>0</v>
      </c>
      <c r="E1232" t="s">
        <v>6862</v>
      </c>
      <c r="F1232">
        <v>185</v>
      </c>
      <c r="G1232">
        <v>5.8</v>
      </c>
      <c r="H1232" t="s">
        <v>16961</v>
      </c>
      <c r="I1232" t="s">
        <v>16962</v>
      </c>
      <c r="J1232" t="s">
        <v>16963</v>
      </c>
      <c r="K1232" t="s">
        <v>16964</v>
      </c>
    </row>
    <row r="1233" spans="1:16" x14ac:dyDescent="0.3">
      <c r="A1233" t="s">
        <v>3181</v>
      </c>
      <c r="B1233">
        <v>56</v>
      </c>
      <c r="C1233">
        <v>99088</v>
      </c>
      <c r="D1233">
        <v>10</v>
      </c>
      <c r="E1233" t="s">
        <v>6803</v>
      </c>
      <c r="F1233">
        <v>190</v>
      </c>
      <c r="G1233">
        <v>1.9229166666666666</v>
      </c>
      <c r="H1233" t="s">
        <v>16965</v>
      </c>
      <c r="I1233" t="s">
        <v>16966</v>
      </c>
      <c r="J1233" t="s">
        <v>16967</v>
      </c>
      <c r="K1233" t="s">
        <v>16968</v>
      </c>
      <c r="L1233" t="s">
        <v>16969</v>
      </c>
      <c r="M1233" t="s">
        <v>16970</v>
      </c>
      <c r="N1233" t="s">
        <v>16971</v>
      </c>
      <c r="O1233" t="s">
        <v>16972</v>
      </c>
    </row>
    <row r="1234" spans="1:16" x14ac:dyDescent="0.3">
      <c r="A1234" t="s">
        <v>3410</v>
      </c>
      <c r="B1234">
        <v>56</v>
      </c>
      <c r="C1234">
        <v>99117</v>
      </c>
      <c r="D1234">
        <v>23</v>
      </c>
      <c r="E1234" t="s">
        <v>6823</v>
      </c>
      <c r="F1234">
        <v>195</v>
      </c>
      <c r="G1234">
        <v>20.109523808333332</v>
      </c>
      <c r="H1234" t="s">
        <v>16973</v>
      </c>
      <c r="I1234" t="s">
        <v>16974</v>
      </c>
      <c r="J1234" t="s">
        <v>16975</v>
      </c>
      <c r="K1234" t="s">
        <v>16976</v>
      </c>
      <c r="L1234" t="s">
        <v>16977</v>
      </c>
      <c r="M1234" t="s">
        <v>16978</v>
      </c>
      <c r="N1234" t="s">
        <v>16979</v>
      </c>
    </row>
    <row r="1235" spans="1:16" x14ac:dyDescent="0.3">
      <c r="A1235" t="s">
        <v>4130</v>
      </c>
      <c r="B1235">
        <v>56</v>
      </c>
      <c r="C1235">
        <v>505208</v>
      </c>
      <c r="D1235">
        <v>0</v>
      </c>
      <c r="E1235" t="s">
        <v>6832</v>
      </c>
      <c r="F1235">
        <v>200</v>
      </c>
      <c r="G1235">
        <v>9.8944444449999995</v>
      </c>
      <c r="H1235" t="s">
        <v>16980</v>
      </c>
      <c r="I1235" t="s">
        <v>16981</v>
      </c>
      <c r="J1235" t="s">
        <v>16982</v>
      </c>
    </row>
    <row r="1236" spans="1:16" x14ac:dyDescent="0.3">
      <c r="A1236" t="s">
        <v>3369</v>
      </c>
      <c r="B1236">
        <v>56</v>
      </c>
      <c r="C1236">
        <v>99104</v>
      </c>
      <c r="D1236">
        <v>11</v>
      </c>
      <c r="E1236" t="s">
        <v>6808</v>
      </c>
      <c r="F1236">
        <v>200</v>
      </c>
      <c r="G1236">
        <v>8.5666666666666664</v>
      </c>
      <c r="H1236" t="s">
        <v>16983</v>
      </c>
      <c r="I1236" t="s">
        <v>16984</v>
      </c>
    </row>
    <row r="1237" spans="1:16" x14ac:dyDescent="0.3">
      <c r="A1237" t="s">
        <v>3225</v>
      </c>
      <c r="B1237">
        <v>56</v>
      </c>
      <c r="C1237">
        <v>532726</v>
      </c>
      <c r="D1237">
        <v>0</v>
      </c>
      <c r="E1237" t="s">
        <v>6854</v>
      </c>
      <c r="F1237">
        <v>205</v>
      </c>
      <c r="G1237">
        <v>13.721428571666667</v>
      </c>
      <c r="H1237" t="s">
        <v>16985</v>
      </c>
      <c r="I1237" t="s">
        <v>16986</v>
      </c>
      <c r="J1237" t="s">
        <v>16987</v>
      </c>
      <c r="K1237" t="s">
        <v>16988</v>
      </c>
      <c r="L1237" t="s">
        <v>16989</v>
      </c>
      <c r="M1237" t="s">
        <v>16990</v>
      </c>
      <c r="N1237" t="s">
        <v>16991</v>
      </c>
    </row>
    <row r="1238" spans="1:16" x14ac:dyDescent="0.3">
      <c r="A1238" t="s">
        <v>16992</v>
      </c>
      <c r="B1238">
        <v>57</v>
      </c>
      <c r="C1238">
        <v>99061</v>
      </c>
      <c r="D1238">
        <v>998</v>
      </c>
      <c r="E1238" t="s">
        <v>16993</v>
      </c>
      <c r="F1238">
        <v>1</v>
      </c>
      <c r="G1238">
        <v>0</v>
      </c>
      <c r="H1238" t="s">
        <v>11962</v>
      </c>
      <c r="I1238" t="s">
        <v>11963</v>
      </c>
    </row>
    <row r="1239" spans="1:16" x14ac:dyDescent="0.3">
      <c r="A1239" t="s">
        <v>16994</v>
      </c>
      <c r="B1239">
        <v>58</v>
      </c>
      <c r="C1239">
        <v>531766</v>
      </c>
      <c r="D1239">
        <v>0</v>
      </c>
      <c r="E1239" t="s">
        <v>16995</v>
      </c>
      <c r="F1239">
        <v>1</v>
      </c>
      <c r="G1239">
        <v>0</v>
      </c>
      <c r="H1239" t="s">
        <v>14253</v>
      </c>
      <c r="I1239" t="s">
        <v>11959</v>
      </c>
    </row>
    <row r="1240" spans="1:16" x14ac:dyDescent="0.3">
      <c r="A1240" t="s">
        <v>16996</v>
      </c>
      <c r="B1240">
        <v>68</v>
      </c>
      <c r="C1240">
        <v>613467</v>
      </c>
      <c r="D1240">
        <v>0</v>
      </c>
      <c r="E1240" t="s">
        <v>16997</v>
      </c>
      <c r="F1240">
        <v>1</v>
      </c>
      <c r="G1240">
        <v>0</v>
      </c>
      <c r="H1240" t="s">
        <v>11962</v>
      </c>
      <c r="I1240" t="s">
        <v>11963</v>
      </c>
    </row>
    <row r="1241" spans="1:16" x14ac:dyDescent="0.3">
      <c r="A1241" t="s">
        <v>3730</v>
      </c>
      <c r="B1241">
        <v>8010</v>
      </c>
      <c r="C1241">
        <v>804279</v>
      </c>
      <c r="D1241">
        <v>0</v>
      </c>
      <c r="E1241" t="s">
        <v>7470</v>
      </c>
      <c r="F1241">
        <v>1</v>
      </c>
      <c r="G1241">
        <v>0</v>
      </c>
      <c r="H1241" t="s">
        <v>11952</v>
      </c>
    </row>
    <row r="1242" spans="1:16" x14ac:dyDescent="0.3">
      <c r="A1242" t="s">
        <v>3724</v>
      </c>
      <c r="B1242">
        <v>8010</v>
      </c>
      <c r="C1242">
        <v>806227</v>
      </c>
      <c r="D1242">
        <v>0</v>
      </c>
      <c r="E1242" t="s">
        <v>7480</v>
      </c>
      <c r="F1242">
        <v>1</v>
      </c>
      <c r="G1242">
        <v>0</v>
      </c>
      <c r="H1242" t="s">
        <v>11952</v>
      </c>
    </row>
    <row r="1243" spans="1:16" x14ac:dyDescent="0.3">
      <c r="A1243" t="s">
        <v>4079</v>
      </c>
      <c r="B1243">
        <v>8010</v>
      </c>
      <c r="C1243">
        <v>803810</v>
      </c>
      <c r="D1243">
        <v>0</v>
      </c>
      <c r="E1243" t="s">
        <v>7387</v>
      </c>
      <c r="F1243">
        <v>1</v>
      </c>
      <c r="G1243">
        <v>0</v>
      </c>
      <c r="H1243" t="s">
        <v>14253</v>
      </c>
    </row>
    <row r="1244" spans="1:16" x14ac:dyDescent="0.3">
      <c r="A1244" t="s">
        <v>3665</v>
      </c>
      <c r="B1244">
        <v>8010</v>
      </c>
      <c r="C1244">
        <v>802040</v>
      </c>
      <c r="D1244">
        <v>0</v>
      </c>
      <c r="E1244" t="s">
        <v>7532</v>
      </c>
      <c r="F1244">
        <v>1</v>
      </c>
      <c r="G1244">
        <v>0</v>
      </c>
      <c r="H1244" t="s">
        <v>11913</v>
      </c>
    </row>
    <row r="1245" spans="1:16" x14ac:dyDescent="0.3">
      <c r="A1245" t="s">
        <v>7453</v>
      </c>
      <c r="B1245">
        <v>8010</v>
      </c>
      <c r="C1245">
        <v>533629</v>
      </c>
      <c r="D1245">
        <v>0</v>
      </c>
      <c r="E1245" t="s">
        <v>7454</v>
      </c>
      <c r="F1245">
        <v>1</v>
      </c>
      <c r="G1245">
        <v>4.1574074066666666</v>
      </c>
      <c r="H1245" t="s">
        <v>16998</v>
      </c>
      <c r="I1245" t="s">
        <v>16999</v>
      </c>
      <c r="J1245" t="s">
        <v>17000</v>
      </c>
      <c r="K1245" t="s">
        <v>17001</v>
      </c>
      <c r="L1245" t="s">
        <v>17002</v>
      </c>
      <c r="M1245" t="s">
        <v>17003</v>
      </c>
      <c r="N1245" t="s">
        <v>17004</v>
      </c>
      <c r="O1245" t="s">
        <v>17005</v>
      </c>
      <c r="P1245" t="s">
        <v>17006</v>
      </c>
    </row>
    <row r="1246" spans="1:16" x14ac:dyDescent="0.3">
      <c r="A1246" t="s">
        <v>3712</v>
      </c>
      <c r="B1246">
        <v>8010</v>
      </c>
      <c r="C1246">
        <v>808239</v>
      </c>
      <c r="D1246">
        <v>0</v>
      </c>
      <c r="E1246" t="s">
        <v>7507</v>
      </c>
      <c r="F1246">
        <v>1</v>
      </c>
      <c r="G1246">
        <v>0.16666666666666666</v>
      </c>
      <c r="H1246" t="s">
        <v>17007</v>
      </c>
    </row>
    <row r="1247" spans="1:16" x14ac:dyDescent="0.3">
      <c r="A1247" t="s">
        <v>3992</v>
      </c>
      <c r="B1247">
        <v>8010</v>
      </c>
      <c r="C1247">
        <v>887717</v>
      </c>
      <c r="D1247">
        <v>4616</v>
      </c>
      <c r="E1247" t="s">
        <v>7352</v>
      </c>
      <c r="F1247">
        <v>1</v>
      </c>
      <c r="G1247">
        <v>14.35</v>
      </c>
      <c r="H1247" t="s">
        <v>17008</v>
      </c>
      <c r="I1247" t="s">
        <v>17009</v>
      </c>
    </row>
    <row r="1248" spans="1:16" x14ac:dyDescent="0.3">
      <c r="A1248" t="s">
        <v>3675</v>
      </c>
      <c r="B1248">
        <v>8010</v>
      </c>
      <c r="C1248">
        <v>804797</v>
      </c>
      <c r="D1248">
        <v>0</v>
      </c>
      <c r="E1248" t="s">
        <v>7304</v>
      </c>
      <c r="F1248">
        <v>1</v>
      </c>
      <c r="G1248">
        <v>0.13333333333333333</v>
      </c>
      <c r="H1248" t="s">
        <v>17010</v>
      </c>
    </row>
    <row r="1249" spans="1:13" x14ac:dyDescent="0.3">
      <c r="A1249" t="s">
        <v>3690</v>
      </c>
      <c r="B1249">
        <v>8010</v>
      </c>
      <c r="C1249">
        <v>803719</v>
      </c>
      <c r="D1249">
        <v>0</v>
      </c>
      <c r="E1249" t="s">
        <v>7264</v>
      </c>
      <c r="F1249">
        <v>1</v>
      </c>
      <c r="G1249">
        <v>0.13333333333333333</v>
      </c>
      <c r="H1249" t="s">
        <v>17011</v>
      </c>
    </row>
    <row r="1250" spans="1:13" x14ac:dyDescent="0.3">
      <c r="A1250" t="s">
        <v>3586</v>
      </c>
      <c r="B1250">
        <v>8010</v>
      </c>
      <c r="C1250">
        <v>805333</v>
      </c>
      <c r="D1250">
        <v>0</v>
      </c>
      <c r="E1250" t="s">
        <v>7559</v>
      </c>
      <c r="F1250">
        <v>1</v>
      </c>
      <c r="G1250">
        <v>0.31666666666666665</v>
      </c>
      <c r="H1250" t="s">
        <v>17012</v>
      </c>
    </row>
    <row r="1251" spans="1:13" x14ac:dyDescent="0.3">
      <c r="A1251" t="s">
        <v>3698</v>
      </c>
      <c r="B1251">
        <v>8010</v>
      </c>
      <c r="C1251">
        <v>805247</v>
      </c>
      <c r="D1251">
        <v>0</v>
      </c>
      <c r="E1251" t="s">
        <v>7474</v>
      </c>
      <c r="F1251">
        <v>1</v>
      </c>
      <c r="G1251">
        <v>2.7833333333333332</v>
      </c>
      <c r="H1251" t="s">
        <v>17013</v>
      </c>
    </row>
    <row r="1252" spans="1:13" x14ac:dyDescent="0.3">
      <c r="A1252" t="s">
        <v>3699</v>
      </c>
      <c r="B1252">
        <v>8010</v>
      </c>
      <c r="C1252">
        <v>805248</v>
      </c>
      <c r="D1252">
        <v>0</v>
      </c>
      <c r="E1252" t="s">
        <v>7476</v>
      </c>
      <c r="F1252">
        <v>1</v>
      </c>
      <c r="G1252">
        <v>0.13333333333333333</v>
      </c>
      <c r="H1252" t="s">
        <v>17014</v>
      </c>
    </row>
    <row r="1253" spans="1:13" x14ac:dyDescent="0.3">
      <c r="A1253" t="s">
        <v>3742</v>
      </c>
      <c r="B1253">
        <v>8010</v>
      </c>
      <c r="C1253">
        <v>806012</v>
      </c>
      <c r="D1253">
        <v>0</v>
      </c>
      <c r="E1253" t="s">
        <v>7682</v>
      </c>
      <c r="F1253">
        <v>1</v>
      </c>
      <c r="G1253">
        <v>28.583333333333336</v>
      </c>
      <c r="H1253" t="s">
        <v>17015</v>
      </c>
    </row>
    <row r="1254" spans="1:13" x14ac:dyDescent="0.3">
      <c r="A1254" t="s">
        <v>3747</v>
      </c>
      <c r="B1254">
        <v>8010</v>
      </c>
      <c r="C1254">
        <v>807804</v>
      </c>
      <c r="D1254">
        <v>0</v>
      </c>
      <c r="E1254" t="s">
        <v>7694</v>
      </c>
      <c r="F1254">
        <v>1</v>
      </c>
      <c r="G1254">
        <v>17.166666666666668</v>
      </c>
      <c r="H1254" t="s">
        <v>17016</v>
      </c>
    </row>
    <row r="1255" spans="1:13" x14ac:dyDescent="0.3">
      <c r="A1255" t="s">
        <v>3741</v>
      </c>
      <c r="B1255">
        <v>8010</v>
      </c>
      <c r="C1255">
        <v>806011</v>
      </c>
      <c r="D1255">
        <v>0</v>
      </c>
      <c r="E1255" t="s">
        <v>7680</v>
      </c>
      <c r="F1255">
        <v>1</v>
      </c>
      <c r="G1255">
        <v>11.383333333333333</v>
      </c>
      <c r="H1255" t="s">
        <v>17017</v>
      </c>
    </row>
    <row r="1256" spans="1:13" x14ac:dyDescent="0.3">
      <c r="A1256" t="s">
        <v>3748</v>
      </c>
      <c r="B1256">
        <v>8010</v>
      </c>
      <c r="C1256">
        <v>806014</v>
      </c>
      <c r="D1256">
        <v>0</v>
      </c>
      <c r="E1256" t="s">
        <v>7684</v>
      </c>
      <c r="F1256">
        <v>1</v>
      </c>
      <c r="G1256">
        <v>3.666666666666667</v>
      </c>
      <c r="H1256" t="s">
        <v>17018</v>
      </c>
    </row>
    <row r="1257" spans="1:13" x14ac:dyDescent="0.3">
      <c r="A1257" t="s">
        <v>7649</v>
      </c>
      <c r="B1257">
        <v>8010</v>
      </c>
      <c r="C1257">
        <v>99169</v>
      </c>
      <c r="D1257">
        <v>24</v>
      </c>
      <c r="E1257" t="s">
        <v>7650</v>
      </c>
      <c r="F1257">
        <v>1</v>
      </c>
      <c r="G1257">
        <v>13.666666666666666</v>
      </c>
      <c r="H1257" t="s">
        <v>17019</v>
      </c>
    </row>
    <row r="1258" spans="1:13" x14ac:dyDescent="0.3">
      <c r="A1258" t="s">
        <v>3616</v>
      </c>
      <c r="B1258">
        <v>8010</v>
      </c>
      <c r="C1258">
        <v>806026</v>
      </c>
      <c r="D1258">
        <v>0</v>
      </c>
      <c r="E1258" t="s">
        <v>7686</v>
      </c>
      <c r="F1258">
        <v>1</v>
      </c>
      <c r="G1258">
        <v>2.5</v>
      </c>
      <c r="H1258" t="s">
        <v>17020</v>
      </c>
    </row>
    <row r="1259" spans="1:13" x14ac:dyDescent="0.3">
      <c r="A1259" t="s">
        <v>3735</v>
      </c>
      <c r="B1259">
        <v>8010</v>
      </c>
      <c r="C1259">
        <v>806007</v>
      </c>
      <c r="D1259">
        <v>0</v>
      </c>
      <c r="E1259" t="s">
        <v>7678</v>
      </c>
      <c r="F1259">
        <v>1</v>
      </c>
      <c r="G1259">
        <v>10.8</v>
      </c>
      <c r="H1259" t="s">
        <v>17021</v>
      </c>
    </row>
    <row r="1260" spans="1:13" x14ac:dyDescent="0.3">
      <c r="A1260" t="s">
        <v>3744</v>
      </c>
      <c r="B1260">
        <v>8010</v>
      </c>
      <c r="C1260">
        <v>806795</v>
      </c>
      <c r="D1260">
        <v>0</v>
      </c>
      <c r="E1260" t="s">
        <v>7690</v>
      </c>
      <c r="F1260">
        <v>1</v>
      </c>
      <c r="G1260">
        <v>12.316666666666666</v>
      </c>
      <c r="H1260" t="s">
        <v>17022</v>
      </c>
    </row>
    <row r="1261" spans="1:13" x14ac:dyDescent="0.3">
      <c r="A1261" t="s">
        <v>3541</v>
      </c>
      <c r="B1261">
        <v>8010</v>
      </c>
      <c r="C1261">
        <v>804578</v>
      </c>
      <c r="D1261">
        <v>0</v>
      </c>
      <c r="E1261" t="s">
        <v>17023</v>
      </c>
      <c r="F1261">
        <v>1</v>
      </c>
      <c r="G1261">
        <v>21.236111111666666</v>
      </c>
      <c r="H1261" t="s">
        <v>17024</v>
      </c>
      <c r="I1261" t="s">
        <v>17025</v>
      </c>
      <c r="J1261" t="s">
        <v>17026</v>
      </c>
      <c r="K1261" t="s">
        <v>11965</v>
      </c>
      <c r="L1261" t="s">
        <v>17027</v>
      </c>
      <c r="M1261" t="s">
        <v>17028</v>
      </c>
    </row>
    <row r="1262" spans="1:13" x14ac:dyDescent="0.3">
      <c r="A1262" t="s">
        <v>3645</v>
      </c>
      <c r="B1262">
        <v>8010</v>
      </c>
      <c r="C1262">
        <v>809404</v>
      </c>
      <c r="D1262">
        <v>0</v>
      </c>
      <c r="E1262" t="s">
        <v>7702</v>
      </c>
      <c r="F1262">
        <v>1</v>
      </c>
      <c r="G1262">
        <v>0.15833333333333333</v>
      </c>
      <c r="H1262" t="s">
        <v>17029</v>
      </c>
      <c r="I1262" t="s">
        <v>17030</v>
      </c>
    </row>
    <row r="1263" spans="1:13" x14ac:dyDescent="0.3">
      <c r="A1263" t="s">
        <v>3585</v>
      </c>
      <c r="B1263">
        <v>8010</v>
      </c>
      <c r="C1263">
        <v>805229</v>
      </c>
      <c r="D1263">
        <v>0</v>
      </c>
      <c r="E1263" t="s">
        <v>7550</v>
      </c>
      <c r="F1263">
        <v>1</v>
      </c>
      <c r="G1263">
        <v>0.11666666666666667</v>
      </c>
      <c r="H1263" t="s">
        <v>17031</v>
      </c>
    </row>
    <row r="1264" spans="1:13" x14ac:dyDescent="0.3">
      <c r="A1264" t="s">
        <v>3541</v>
      </c>
      <c r="B1264">
        <v>8010</v>
      </c>
      <c r="C1264">
        <v>804578</v>
      </c>
      <c r="D1264">
        <v>0</v>
      </c>
      <c r="E1264" t="s">
        <v>17023</v>
      </c>
      <c r="F1264">
        <v>3</v>
      </c>
      <c r="G1264">
        <v>9.3083333333333336</v>
      </c>
      <c r="H1264" t="s">
        <v>17032</v>
      </c>
      <c r="I1264" t="s">
        <v>17033</v>
      </c>
    </row>
    <row r="1265" spans="1:16" x14ac:dyDescent="0.3">
      <c r="A1265" t="s">
        <v>3992</v>
      </c>
      <c r="B1265">
        <v>8010</v>
      </c>
      <c r="C1265">
        <v>887717</v>
      </c>
      <c r="D1265">
        <v>4616</v>
      </c>
      <c r="E1265" t="s">
        <v>7352</v>
      </c>
      <c r="F1265">
        <v>3</v>
      </c>
      <c r="G1265">
        <v>8.0466666666666669</v>
      </c>
      <c r="H1265" t="s">
        <v>17034</v>
      </c>
      <c r="I1265" t="s">
        <v>17035</v>
      </c>
      <c r="J1265" t="s">
        <v>17036</v>
      </c>
      <c r="K1265" t="s">
        <v>17037</v>
      </c>
      <c r="L1265" t="s">
        <v>17038</v>
      </c>
    </row>
    <row r="1266" spans="1:16" x14ac:dyDescent="0.3">
      <c r="A1266" t="s">
        <v>3698</v>
      </c>
      <c r="B1266">
        <v>8010</v>
      </c>
      <c r="C1266">
        <v>805247</v>
      </c>
      <c r="D1266">
        <v>0</v>
      </c>
      <c r="E1266" t="s">
        <v>7474</v>
      </c>
      <c r="F1266">
        <v>5</v>
      </c>
      <c r="G1266">
        <v>49.96875</v>
      </c>
      <c r="H1266" t="s">
        <v>17039</v>
      </c>
      <c r="I1266" t="s">
        <v>17040</v>
      </c>
      <c r="J1266" t="s">
        <v>17041</v>
      </c>
      <c r="K1266" t="s">
        <v>17042</v>
      </c>
      <c r="L1266" t="s">
        <v>17043</v>
      </c>
      <c r="M1266" t="s">
        <v>17044</v>
      </c>
      <c r="N1266" t="s">
        <v>17045</v>
      </c>
      <c r="O1266" t="s">
        <v>17046</v>
      </c>
    </row>
    <row r="1267" spans="1:16" x14ac:dyDescent="0.3">
      <c r="A1267" t="s">
        <v>3589</v>
      </c>
      <c r="B1267">
        <v>8010</v>
      </c>
      <c r="C1267">
        <v>808642</v>
      </c>
      <c r="D1267">
        <v>0</v>
      </c>
      <c r="E1267" t="s">
        <v>7596</v>
      </c>
      <c r="F1267">
        <v>5</v>
      </c>
      <c r="G1267">
        <v>11.372916666666667</v>
      </c>
      <c r="H1267" t="s">
        <v>17047</v>
      </c>
      <c r="I1267" t="s">
        <v>17048</v>
      </c>
      <c r="J1267" t="s">
        <v>17049</v>
      </c>
      <c r="K1267" t="s">
        <v>17050</v>
      </c>
      <c r="L1267" t="s">
        <v>17051</v>
      </c>
      <c r="M1267" t="s">
        <v>10145</v>
      </c>
      <c r="N1267" t="s">
        <v>17052</v>
      </c>
      <c r="O1267" t="s">
        <v>17053</v>
      </c>
    </row>
    <row r="1268" spans="1:16" x14ac:dyDescent="0.3">
      <c r="A1268" t="s">
        <v>3737</v>
      </c>
      <c r="B1268">
        <v>8010</v>
      </c>
      <c r="C1268">
        <v>803998</v>
      </c>
      <c r="D1268">
        <v>0</v>
      </c>
      <c r="E1268" t="s">
        <v>7659</v>
      </c>
      <c r="F1268">
        <v>5</v>
      </c>
      <c r="G1268">
        <v>19.509523808333334</v>
      </c>
      <c r="H1268" t="s">
        <v>17054</v>
      </c>
      <c r="I1268" t="s">
        <v>17055</v>
      </c>
      <c r="J1268" t="s">
        <v>17056</v>
      </c>
      <c r="K1268" t="s">
        <v>17057</v>
      </c>
      <c r="L1268" t="s">
        <v>17058</v>
      </c>
      <c r="M1268" t="s">
        <v>17059</v>
      </c>
      <c r="N1268" t="s">
        <v>17060</v>
      </c>
    </row>
    <row r="1269" spans="1:16" x14ac:dyDescent="0.3">
      <c r="A1269" t="s">
        <v>3539</v>
      </c>
      <c r="B1269">
        <v>8010</v>
      </c>
      <c r="C1269">
        <v>803997</v>
      </c>
      <c r="D1269">
        <v>0</v>
      </c>
      <c r="E1269" t="s">
        <v>7289</v>
      </c>
      <c r="F1269">
        <v>5</v>
      </c>
      <c r="G1269">
        <v>12.016666666666667</v>
      </c>
      <c r="H1269" t="s">
        <v>17061</v>
      </c>
      <c r="I1269" t="s">
        <v>17062</v>
      </c>
      <c r="J1269" t="s">
        <v>17063</v>
      </c>
      <c r="K1269" t="s">
        <v>17064</v>
      </c>
      <c r="L1269" t="s">
        <v>17065</v>
      </c>
      <c r="M1269" t="s">
        <v>17066</v>
      </c>
      <c r="N1269" t="s">
        <v>17067</v>
      </c>
    </row>
    <row r="1270" spans="1:16" x14ac:dyDescent="0.3">
      <c r="A1270" t="s">
        <v>4011</v>
      </c>
      <c r="B1270">
        <v>8010</v>
      </c>
      <c r="C1270">
        <v>888147</v>
      </c>
      <c r="D1270">
        <v>8149</v>
      </c>
      <c r="E1270" t="s">
        <v>7446</v>
      </c>
      <c r="F1270">
        <v>5</v>
      </c>
      <c r="G1270">
        <v>13.445238096666667</v>
      </c>
      <c r="H1270" t="s">
        <v>17068</v>
      </c>
      <c r="I1270" t="s">
        <v>17069</v>
      </c>
      <c r="J1270" t="s">
        <v>17070</v>
      </c>
      <c r="K1270" t="s">
        <v>17071</v>
      </c>
      <c r="L1270" t="s">
        <v>17072</v>
      </c>
      <c r="M1270" t="s">
        <v>17073</v>
      </c>
      <c r="N1270" t="s">
        <v>17074</v>
      </c>
    </row>
    <row r="1271" spans="1:16" x14ac:dyDescent="0.3">
      <c r="A1271" t="s">
        <v>3828</v>
      </c>
      <c r="B1271">
        <v>8010</v>
      </c>
      <c r="C1271">
        <v>888147</v>
      </c>
      <c r="D1271">
        <v>8147</v>
      </c>
      <c r="E1271" t="s">
        <v>7446</v>
      </c>
      <c r="F1271">
        <v>5</v>
      </c>
      <c r="G1271">
        <v>27.011111110000002</v>
      </c>
      <c r="H1271" t="s">
        <v>17075</v>
      </c>
      <c r="I1271" t="s">
        <v>17076</v>
      </c>
      <c r="J1271" t="s">
        <v>17077</v>
      </c>
    </row>
    <row r="1272" spans="1:16" x14ac:dyDescent="0.3">
      <c r="A1272" t="s">
        <v>3672</v>
      </c>
      <c r="B1272">
        <v>8010</v>
      </c>
      <c r="C1272">
        <v>803917</v>
      </c>
      <c r="D1272">
        <v>0</v>
      </c>
      <c r="E1272" t="s">
        <v>7285</v>
      </c>
      <c r="F1272">
        <v>7</v>
      </c>
      <c r="G1272">
        <v>18.177777776666666</v>
      </c>
      <c r="H1272" t="s">
        <v>17078</v>
      </c>
      <c r="I1272" t="s">
        <v>17079</v>
      </c>
      <c r="J1272" t="s">
        <v>17080</v>
      </c>
    </row>
    <row r="1273" spans="1:16" x14ac:dyDescent="0.3">
      <c r="A1273" t="s">
        <v>3699</v>
      </c>
      <c r="B1273">
        <v>8010</v>
      </c>
      <c r="C1273">
        <v>805248</v>
      </c>
      <c r="D1273">
        <v>0</v>
      </c>
      <c r="E1273" t="s">
        <v>7476</v>
      </c>
      <c r="F1273">
        <v>10</v>
      </c>
      <c r="G1273">
        <v>26.981249999999999</v>
      </c>
      <c r="H1273" t="s">
        <v>17081</v>
      </c>
      <c r="I1273" t="s">
        <v>17082</v>
      </c>
      <c r="J1273" t="s">
        <v>17083</v>
      </c>
      <c r="K1273" t="s">
        <v>17084</v>
      </c>
      <c r="L1273" t="s">
        <v>17085</v>
      </c>
      <c r="M1273" t="s">
        <v>17086</v>
      </c>
      <c r="N1273" t="s">
        <v>17087</v>
      </c>
      <c r="O1273" t="s">
        <v>17088</v>
      </c>
    </row>
    <row r="1274" spans="1:16" x14ac:dyDescent="0.3">
      <c r="A1274" t="s">
        <v>3585</v>
      </c>
      <c r="B1274">
        <v>8010</v>
      </c>
      <c r="C1274">
        <v>805229</v>
      </c>
      <c r="D1274">
        <v>0</v>
      </c>
      <c r="E1274" t="s">
        <v>7550</v>
      </c>
      <c r="F1274">
        <v>10</v>
      </c>
      <c r="G1274">
        <v>9.7203703716666663</v>
      </c>
      <c r="H1274" t="s">
        <v>17089</v>
      </c>
      <c r="I1274" t="s">
        <v>17090</v>
      </c>
      <c r="J1274" t="s">
        <v>17091</v>
      </c>
      <c r="K1274" t="s">
        <v>17092</v>
      </c>
      <c r="L1274" t="s">
        <v>17093</v>
      </c>
      <c r="M1274" t="s">
        <v>10145</v>
      </c>
      <c r="N1274" t="s">
        <v>10145</v>
      </c>
      <c r="O1274" t="s">
        <v>17094</v>
      </c>
      <c r="P1274" t="s">
        <v>17095</v>
      </c>
    </row>
    <row r="1275" spans="1:16" x14ac:dyDescent="0.3">
      <c r="A1275" t="s">
        <v>3739</v>
      </c>
      <c r="B1275">
        <v>8010</v>
      </c>
      <c r="C1275">
        <v>804400</v>
      </c>
      <c r="D1275">
        <v>0</v>
      </c>
      <c r="E1275" t="s">
        <v>7666</v>
      </c>
      <c r="F1275">
        <v>10</v>
      </c>
      <c r="G1275">
        <v>5.9380952366666664</v>
      </c>
      <c r="H1275" t="s">
        <v>17096</v>
      </c>
      <c r="I1275" t="s">
        <v>17097</v>
      </c>
      <c r="J1275" t="s">
        <v>17098</v>
      </c>
      <c r="K1275" t="s">
        <v>17099</v>
      </c>
      <c r="L1275" t="s">
        <v>17100</v>
      </c>
      <c r="M1275" t="s">
        <v>17101</v>
      </c>
      <c r="N1275" t="s">
        <v>17102</v>
      </c>
    </row>
    <row r="1276" spans="1:16" x14ac:dyDescent="0.3">
      <c r="A1276" t="s">
        <v>3672</v>
      </c>
      <c r="B1276">
        <v>8010</v>
      </c>
      <c r="C1276">
        <v>803917</v>
      </c>
      <c r="D1276">
        <v>0</v>
      </c>
      <c r="E1276" t="s">
        <v>7285</v>
      </c>
      <c r="F1276">
        <v>10</v>
      </c>
      <c r="G1276">
        <v>16.983333333333334</v>
      </c>
      <c r="H1276" t="s">
        <v>17103</v>
      </c>
      <c r="I1276" t="s">
        <v>17104</v>
      </c>
      <c r="J1276" t="s">
        <v>17105</v>
      </c>
    </row>
    <row r="1277" spans="1:16" x14ac:dyDescent="0.3">
      <c r="A1277" t="s">
        <v>3828</v>
      </c>
      <c r="B1277">
        <v>8010</v>
      </c>
      <c r="C1277">
        <v>888147</v>
      </c>
      <c r="D1277">
        <v>8147</v>
      </c>
      <c r="E1277" t="s">
        <v>7446</v>
      </c>
      <c r="F1277">
        <v>10</v>
      </c>
      <c r="G1277">
        <v>0.44333333333333336</v>
      </c>
      <c r="H1277" t="s">
        <v>17106</v>
      </c>
      <c r="I1277" t="s">
        <v>17107</v>
      </c>
      <c r="J1277" t="s">
        <v>17108</v>
      </c>
      <c r="K1277" t="s">
        <v>17109</v>
      </c>
      <c r="L1277" t="s">
        <v>17110</v>
      </c>
    </row>
    <row r="1278" spans="1:16" x14ac:dyDescent="0.3">
      <c r="A1278" t="s">
        <v>4005</v>
      </c>
      <c r="B1278">
        <v>8010</v>
      </c>
      <c r="C1278">
        <v>883960</v>
      </c>
      <c r="D1278">
        <v>3684</v>
      </c>
      <c r="E1278" t="s">
        <v>7429</v>
      </c>
      <c r="F1278">
        <v>10</v>
      </c>
      <c r="G1278">
        <v>5.416666666666667</v>
      </c>
      <c r="H1278" t="s">
        <v>17111</v>
      </c>
    </row>
    <row r="1279" spans="1:16" x14ac:dyDescent="0.3">
      <c r="A1279" t="s">
        <v>3690</v>
      </c>
      <c r="B1279">
        <v>8010</v>
      </c>
      <c r="C1279">
        <v>803719</v>
      </c>
      <c r="D1279">
        <v>0</v>
      </c>
      <c r="E1279" t="s">
        <v>7264</v>
      </c>
      <c r="F1279">
        <v>10</v>
      </c>
      <c r="G1279">
        <v>9.9166666666666661</v>
      </c>
      <c r="H1279" t="s">
        <v>17112</v>
      </c>
    </row>
    <row r="1280" spans="1:16" x14ac:dyDescent="0.3">
      <c r="A1280" t="s">
        <v>3743</v>
      </c>
      <c r="B1280">
        <v>8010</v>
      </c>
      <c r="C1280">
        <v>806350</v>
      </c>
      <c r="D1280">
        <v>0</v>
      </c>
      <c r="E1280" t="s">
        <v>7688</v>
      </c>
      <c r="F1280">
        <v>12</v>
      </c>
      <c r="G1280">
        <v>4.1452380949999998</v>
      </c>
      <c r="H1280" t="s">
        <v>17113</v>
      </c>
      <c r="I1280" t="s">
        <v>17114</v>
      </c>
      <c r="J1280" t="s">
        <v>17115</v>
      </c>
      <c r="K1280" t="s">
        <v>17116</v>
      </c>
      <c r="L1280" t="s">
        <v>17117</v>
      </c>
      <c r="M1280" t="s">
        <v>17118</v>
      </c>
      <c r="N1280" t="s">
        <v>17119</v>
      </c>
    </row>
    <row r="1281" spans="1:16" x14ac:dyDescent="0.3">
      <c r="A1281" t="s">
        <v>3646</v>
      </c>
      <c r="B1281">
        <v>8010</v>
      </c>
      <c r="C1281">
        <v>888050</v>
      </c>
      <c r="D1281">
        <v>8050</v>
      </c>
      <c r="E1281" t="s">
        <v>17120</v>
      </c>
      <c r="F1281">
        <v>12</v>
      </c>
      <c r="G1281">
        <v>14.645833333333334</v>
      </c>
      <c r="H1281" t="s">
        <v>17121</v>
      </c>
      <c r="I1281" t="s">
        <v>17122</v>
      </c>
      <c r="J1281" t="s">
        <v>17123</v>
      </c>
      <c r="K1281" t="s">
        <v>17124</v>
      </c>
    </row>
    <row r="1282" spans="1:16" x14ac:dyDescent="0.3">
      <c r="A1282" t="s">
        <v>3618</v>
      </c>
      <c r="B1282">
        <v>8010</v>
      </c>
      <c r="C1282">
        <v>803718</v>
      </c>
      <c r="D1282">
        <v>0</v>
      </c>
      <c r="E1282" t="s">
        <v>7374</v>
      </c>
      <c r="F1282">
        <v>15</v>
      </c>
      <c r="G1282">
        <v>8.8083333333333336</v>
      </c>
      <c r="H1282" t="s">
        <v>11095</v>
      </c>
      <c r="I1282" t="s">
        <v>17125</v>
      </c>
      <c r="J1282" t="s">
        <v>17126</v>
      </c>
      <c r="K1282" t="s">
        <v>17127</v>
      </c>
      <c r="L1282" t="s">
        <v>17128</v>
      </c>
      <c r="M1282" t="s">
        <v>17129</v>
      </c>
      <c r="N1282" t="s">
        <v>17130</v>
      </c>
      <c r="O1282" t="s">
        <v>17131</v>
      </c>
    </row>
    <row r="1283" spans="1:16" x14ac:dyDescent="0.3">
      <c r="A1283" t="s">
        <v>3977</v>
      </c>
      <c r="B1283">
        <v>8010</v>
      </c>
      <c r="C1283">
        <v>884524</v>
      </c>
      <c r="D1283">
        <v>8201</v>
      </c>
      <c r="E1283" t="s">
        <v>6476</v>
      </c>
      <c r="F1283">
        <v>15</v>
      </c>
      <c r="G1283">
        <v>3.65</v>
      </c>
      <c r="H1283" t="s">
        <v>17132</v>
      </c>
      <c r="I1283" t="s">
        <v>17133</v>
      </c>
      <c r="J1283" t="s">
        <v>17134</v>
      </c>
      <c r="K1283" t="s">
        <v>17135</v>
      </c>
      <c r="L1283" t="s">
        <v>17136</v>
      </c>
      <c r="M1283" t="s">
        <v>17137</v>
      </c>
      <c r="N1283" t="s">
        <v>17138</v>
      </c>
      <c r="O1283" t="s">
        <v>17139</v>
      </c>
    </row>
    <row r="1284" spans="1:16" x14ac:dyDescent="0.3">
      <c r="A1284" t="s">
        <v>4063</v>
      </c>
      <c r="B1284">
        <v>8010</v>
      </c>
      <c r="C1284">
        <v>805230</v>
      </c>
      <c r="D1284">
        <v>0</v>
      </c>
      <c r="E1284" t="s">
        <v>7552</v>
      </c>
      <c r="F1284">
        <v>15</v>
      </c>
      <c r="G1284">
        <v>8.1354166666666661</v>
      </c>
      <c r="H1284" t="s">
        <v>17140</v>
      </c>
      <c r="I1284" t="s">
        <v>17141</v>
      </c>
      <c r="J1284" t="s">
        <v>17142</v>
      </c>
      <c r="K1284" t="s">
        <v>17143</v>
      </c>
      <c r="L1284" t="s">
        <v>17144</v>
      </c>
      <c r="M1284" t="s">
        <v>10145</v>
      </c>
      <c r="N1284" t="s">
        <v>17145</v>
      </c>
      <c r="O1284" t="s">
        <v>17146</v>
      </c>
    </row>
    <row r="1285" spans="1:16" x14ac:dyDescent="0.3">
      <c r="A1285" t="s">
        <v>3736</v>
      </c>
      <c r="B1285">
        <v>8010</v>
      </c>
      <c r="C1285">
        <v>803846</v>
      </c>
      <c r="D1285">
        <v>0</v>
      </c>
      <c r="E1285" t="s">
        <v>7657</v>
      </c>
      <c r="F1285">
        <v>15</v>
      </c>
      <c r="G1285">
        <v>9.5190476183333335</v>
      </c>
      <c r="H1285" t="s">
        <v>17147</v>
      </c>
      <c r="I1285" t="s">
        <v>17148</v>
      </c>
      <c r="J1285" t="s">
        <v>17149</v>
      </c>
      <c r="K1285" t="s">
        <v>17150</v>
      </c>
      <c r="L1285" t="s">
        <v>17151</v>
      </c>
      <c r="M1285" t="s">
        <v>17152</v>
      </c>
      <c r="N1285" t="s">
        <v>17153</v>
      </c>
    </row>
    <row r="1286" spans="1:16" x14ac:dyDescent="0.3">
      <c r="A1286" t="s">
        <v>3621</v>
      </c>
      <c r="B1286">
        <v>8010</v>
      </c>
      <c r="C1286">
        <v>803717</v>
      </c>
      <c r="D1286">
        <v>0</v>
      </c>
      <c r="E1286" t="s">
        <v>7262</v>
      </c>
      <c r="F1286">
        <v>15</v>
      </c>
      <c r="G1286">
        <v>9.1238095250000004</v>
      </c>
      <c r="H1286" t="s">
        <v>17154</v>
      </c>
      <c r="I1286" t="s">
        <v>17155</v>
      </c>
      <c r="J1286" t="s">
        <v>17156</v>
      </c>
      <c r="K1286" t="s">
        <v>17157</v>
      </c>
      <c r="L1286" t="s">
        <v>17158</v>
      </c>
      <c r="M1286" t="s">
        <v>17159</v>
      </c>
      <c r="N1286" t="s">
        <v>17160</v>
      </c>
    </row>
    <row r="1287" spans="1:16" x14ac:dyDescent="0.3">
      <c r="A1287" t="s">
        <v>7529</v>
      </c>
      <c r="B1287">
        <v>8010</v>
      </c>
      <c r="C1287">
        <v>99169</v>
      </c>
      <c r="D1287">
        <v>23</v>
      </c>
      <c r="E1287" t="s">
        <v>7530</v>
      </c>
      <c r="F1287">
        <v>17</v>
      </c>
      <c r="G1287">
        <v>4.979166666666667</v>
      </c>
      <c r="H1287" t="s">
        <v>17161</v>
      </c>
      <c r="I1287" t="s">
        <v>17162</v>
      </c>
      <c r="J1287" t="s">
        <v>17163</v>
      </c>
      <c r="K1287" t="s">
        <v>17164</v>
      </c>
      <c r="L1287" t="s">
        <v>17165</v>
      </c>
      <c r="M1287" t="s">
        <v>10145</v>
      </c>
      <c r="N1287" t="s">
        <v>17166</v>
      </c>
      <c r="O1287" t="s">
        <v>17167</v>
      </c>
    </row>
    <row r="1288" spans="1:16" x14ac:dyDescent="0.3">
      <c r="A1288" t="s">
        <v>7649</v>
      </c>
      <c r="B1288">
        <v>8010</v>
      </c>
      <c r="C1288">
        <v>99169</v>
      </c>
      <c r="D1288">
        <v>24</v>
      </c>
      <c r="E1288" t="s">
        <v>7650</v>
      </c>
      <c r="F1288">
        <v>17</v>
      </c>
      <c r="G1288">
        <v>11.147619046666668</v>
      </c>
      <c r="H1288" t="s">
        <v>17168</v>
      </c>
      <c r="I1288" t="s">
        <v>17169</v>
      </c>
      <c r="J1288" t="s">
        <v>17170</v>
      </c>
      <c r="K1288" t="s">
        <v>17171</v>
      </c>
      <c r="L1288" t="s">
        <v>17172</v>
      </c>
      <c r="M1288" t="s">
        <v>17173</v>
      </c>
      <c r="N1288" t="s">
        <v>17174</v>
      </c>
    </row>
    <row r="1289" spans="1:16" x14ac:dyDescent="0.3">
      <c r="A1289" t="s">
        <v>3649</v>
      </c>
      <c r="B1289">
        <v>8010</v>
      </c>
      <c r="C1289">
        <v>888100</v>
      </c>
      <c r="D1289">
        <v>8100</v>
      </c>
      <c r="E1289" t="s">
        <v>7624</v>
      </c>
      <c r="F1289">
        <v>20</v>
      </c>
      <c r="G1289">
        <v>2.0370370383333332</v>
      </c>
      <c r="H1289" t="s">
        <v>17175</v>
      </c>
      <c r="I1289" t="s">
        <v>17176</v>
      </c>
      <c r="J1289" t="s">
        <v>17177</v>
      </c>
      <c r="K1289" t="s">
        <v>17178</v>
      </c>
      <c r="L1289" t="s">
        <v>17179</v>
      </c>
      <c r="M1289" t="s">
        <v>17180</v>
      </c>
      <c r="N1289" t="s">
        <v>10145</v>
      </c>
      <c r="O1289" t="s">
        <v>17181</v>
      </c>
      <c r="P1289" t="s">
        <v>17182</v>
      </c>
    </row>
    <row r="1290" spans="1:16" x14ac:dyDescent="0.3">
      <c r="A1290" t="s">
        <v>3626</v>
      </c>
      <c r="B1290">
        <v>8010</v>
      </c>
      <c r="C1290">
        <v>807880</v>
      </c>
      <c r="D1290">
        <v>0</v>
      </c>
      <c r="E1290" t="s">
        <v>7700</v>
      </c>
      <c r="F1290">
        <v>20</v>
      </c>
      <c r="G1290">
        <v>13.647619046666668</v>
      </c>
      <c r="H1290" t="s">
        <v>17183</v>
      </c>
      <c r="I1290" t="s">
        <v>17184</v>
      </c>
      <c r="J1290" t="s">
        <v>17185</v>
      </c>
      <c r="K1290" t="s">
        <v>17186</v>
      </c>
      <c r="L1290" t="s">
        <v>17187</v>
      </c>
      <c r="M1290" t="s">
        <v>17188</v>
      </c>
      <c r="N1290" t="s">
        <v>17189</v>
      </c>
    </row>
    <row r="1291" spans="1:16" x14ac:dyDescent="0.3">
      <c r="A1291" t="s">
        <v>3748</v>
      </c>
      <c r="B1291">
        <v>8010</v>
      </c>
      <c r="C1291">
        <v>806014</v>
      </c>
      <c r="D1291">
        <v>0</v>
      </c>
      <c r="E1291" t="s">
        <v>7684</v>
      </c>
      <c r="F1291">
        <v>20</v>
      </c>
      <c r="G1291">
        <v>4.4416666666666664</v>
      </c>
      <c r="H1291" t="s">
        <v>17190</v>
      </c>
      <c r="I1291" t="s">
        <v>17191</v>
      </c>
      <c r="J1291" t="s">
        <v>17192</v>
      </c>
      <c r="K1291" t="s">
        <v>17193</v>
      </c>
    </row>
    <row r="1292" spans="1:16" x14ac:dyDescent="0.3">
      <c r="A1292" t="s">
        <v>3756</v>
      </c>
      <c r="B1292">
        <v>8010</v>
      </c>
      <c r="C1292">
        <v>809442</v>
      </c>
      <c r="D1292">
        <v>0</v>
      </c>
      <c r="E1292" t="s">
        <v>7414</v>
      </c>
      <c r="F1292">
        <v>20</v>
      </c>
      <c r="G1292">
        <v>33.935416666666669</v>
      </c>
      <c r="H1292" t="s">
        <v>17194</v>
      </c>
      <c r="I1292" t="s">
        <v>17195</v>
      </c>
      <c r="J1292" t="s">
        <v>17196</v>
      </c>
      <c r="K1292" t="s">
        <v>17197</v>
      </c>
      <c r="L1292" t="s">
        <v>17198</v>
      </c>
      <c r="M1292" t="s">
        <v>17199</v>
      </c>
      <c r="N1292" t="s">
        <v>17200</v>
      </c>
      <c r="O1292" t="s">
        <v>17201</v>
      </c>
    </row>
    <row r="1293" spans="1:16" x14ac:dyDescent="0.3">
      <c r="A1293" t="s">
        <v>3971</v>
      </c>
      <c r="B1293">
        <v>8010</v>
      </c>
      <c r="C1293">
        <v>885970</v>
      </c>
      <c r="D1293">
        <v>5971</v>
      </c>
      <c r="E1293" t="s">
        <v>7340</v>
      </c>
      <c r="F1293">
        <v>20</v>
      </c>
      <c r="G1293">
        <v>3.2333333333333334</v>
      </c>
      <c r="H1293" t="s">
        <v>17202</v>
      </c>
    </row>
    <row r="1294" spans="1:16" x14ac:dyDescent="0.3">
      <c r="A1294" t="s">
        <v>4101</v>
      </c>
      <c r="B1294">
        <v>8010</v>
      </c>
      <c r="C1294">
        <v>99160</v>
      </c>
      <c r="D1294">
        <v>0</v>
      </c>
      <c r="E1294" t="s">
        <v>7645</v>
      </c>
      <c r="F1294">
        <v>22</v>
      </c>
      <c r="G1294">
        <v>11.688888889999999</v>
      </c>
      <c r="H1294" t="s">
        <v>17203</v>
      </c>
      <c r="I1294" t="s">
        <v>17204</v>
      </c>
      <c r="J1294" t="s">
        <v>17205</v>
      </c>
    </row>
    <row r="1295" spans="1:16" x14ac:dyDescent="0.3">
      <c r="A1295" t="s">
        <v>3690</v>
      </c>
      <c r="B1295">
        <v>8010</v>
      </c>
      <c r="C1295">
        <v>803719</v>
      </c>
      <c r="D1295">
        <v>0</v>
      </c>
      <c r="E1295" t="s">
        <v>7264</v>
      </c>
      <c r="F1295">
        <v>25</v>
      </c>
      <c r="G1295">
        <v>0</v>
      </c>
      <c r="H1295" t="s">
        <v>11963</v>
      </c>
    </row>
    <row r="1296" spans="1:16" x14ac:dyDescent="0.3">
      <c r="A1296" t="s">
        <v>3712</v>
      </c>
      <c r="B1296">
        <v>8010</v>
      </c>
      <c r="C1296">
        <v>808239</v>
      </c>
      <c r="D1296">
        <v>0</v>
      </c>
      <c r="E1296" t="s">
        <v>7507</v>
      </c>
      <c r="F1296">
        <v>25</v>
      </c>
      <c r="G1296">
        <v>2.2020833333333334</v>
      </c>
      <c r="H1296" t="s">
        <v>17206</v>
      </c>
      <c r="I1296" t="s">
        <v>17207</v>
      </c>
      <c r="J1296" t="s">
        <v>17208</v>
      </c>
      <c r="K1296" t="s">
        <v>17209</v>
      </c>
      <c r="L1296" t="s">
        <v>17210</v>
      </c>
      <c r="M1296" t="s">
        <v>17211</v>
      </c>
      <c r="N1296" t="s">
        <v>17212</v>
      </c>
      <c r="O1296" t="s">
        <v>17213</v>
      </c>
    </row>
    <row r="1297" spans="1:16" x14ac:dyDescent="0.3">
      <c r="A1297" t="s">
        <v>3907</v>
      </c>
      <c r="B1297">
        <v>8010</v>
      </c>
      <c r="C1297">
        <v>888100</v>
      </c>
      <c r="D1297">
        <v>8101</v>
      </c>
      <c r="E1297" t="s">
        <v>7631</v>
      </c>
      <c r="F1297">
        <v>25</v>
      </c>
      <c r="G1297">
        <v>2.5870370383333334</v>
      </c>
      <c r="H1297" t="s">
        <v>17214</v>
      </c>
      <c r="I1297" t="s">
        <v>17215</v>
      </c>
      <c r="J1297" t="s">
        <v>17216</v>
      </c>
      <c r="K1297" t="s">
        <v>17217</v>
      </c>
      <c r="L1297" t="s">
        <v>17218</v>
      </c>
      <c r="M1297" t="s">
        <v>17219</v>
      </c>
      <c r="N1297" t="s">
        <v>10145</v>
      </c>
      <c r="O1297" t="s">
        <v>17220</v>
      </c>
      <c r="P1297" t="s">
        <v>17221</v>
      </c>
    </row>
    <row r="1298" spans="1:16" x14ac:dyDescent="0.3">
      <c r="A1298" t="s">
        <v>3757</v>
      </c>
      <c r="B1298">
        <v>8010</v>
      </c>
      <c r="C1298">
        <v>804030</v>
      </c>
      <c r="D1298">
        <v>0</v>
      </c>
      <c r="E1298" t="s">
        <v>7661</v>
      </c>
      <c r="F1298">
        <v>25</v>
      </c>
      <c r="G1298">
        <v>3.7625000000000002</v>
      </c>
      <c r="H1298" t="s">
        <v>17222</v>
      </c>
      <c r="I1298" t="s">
        <v>17223</v>
      </c>
      <c r="J1298" t="s">
        <v>17224</v>
      </c>
      <c r="K1298" t="s">
        <v>17225</v>
      </c>
    </row>
    <row r="1299" spans="1:16" x14ac:dyDescent="0.3">
      <c r="A1299" t="s">
        <v>3645</v>
      </c>
      <c r="B1299">
        <v>8010</v>
      </c>
      <c r="C1299">
        <v>809404</v>
      </c>
      <c r="D1299">
        <v>0</v>
      </c>
      <c r="E1299" t="s">
        <v>7702</v>
      </c>
      <c r="F1299">
        <v>25</v>
      </c>
      <c r="G1299">
        <v>25.892857141666667</v>
      </c>
      <c r="H1299" t="s">
        <v>17226</v>
      </c>
      <c r="I1299" t="s">
        <v>17227</v>
      </c>
      <c r="J1299" t="s">
        <v>17228</v>
      </c>
      <c r="K1299" t="s">
        <v>17229</v>
      </c>
      <c r="L1299" t="s">
        <v>17230</v>
      </c>
      <c r="M1299" t="s">
        <v>17231</v>
      </c>
      <c r="N1299" t="s">
        <v>17232</v>
      </c>
    </row>
    <row r="1300" spans="1:16" x14ac:dyDescent="0.3">
      <c r="A1300" t="s">
        <v>3678</v>
      </c>
      <c r="B1300">
        <v>8010</v>
      </c>
      <c r="C1300">
        <v>888998</v>
      </c>
      <c r="D1300">
        <v>8998</v>
      </c>
      <c r="E1300" t="s">
        <v>7356</v>
      </c>
      <c r="F1300">
        <v>25</v>
      </c>
      <c r="G1300">
        <v>5.0166666666666666</v>
      </c>
      <c r="H1300" t="s">
        <v>17233</v>
      </c>
      <c r="I1300" t="s">
        <v>17234</v>
      </c>
      <c r="J1300" t="s">
        <v>17235</v>
      </c>
      <c r="K1300" t="s">
        <v>17236</v>
      </c>
      <c r="L1300" t="s">
        <v>17237</v>
      </c>
      <c r="M1300" t="s">
        <v>17238</v>
      </c>
      <c r="N1300" t="s">
        <v>17239</v>
      </c>
    </row>
    <row r="1301" spans="1:16" x14ac:dyDescent="0.3">
      <c r="A1301" t="s">
        <v>4074</v>
      </c>
      <c r="B1301">
        <v>8010</v>
      </c>
      <c r="C1301">
        <v>803580</v>
      </c>
      <c r="D1301">
        <v>0</v>
      </c>
      <c r="E1301" t="s">
        <v>7372</v>
      </c>
      <c r="F1301">
        <v>25</v>
      </c>
      <c r="G1301">
        <v>7.416666666666667</v>
      </c>
      <c r="H1301" t="s">
        <v>17240</v>
      </c>
      <c r="I1301" t="s">
        <v>17241</v>
      </c>
      <c r="J1301" t="s">
        <v>17242</v>
      </c>
    </row>
    <row r="1302" spans="1:16" x14ac:dyDescent="0.3">
      <c r="A1302" t="s">
        <v>4000</v>
      </c>
      <c r="B1302">
        <v>8010</v>
      </c>
      <c r="C1302">
        <v>888998</v>
      </c>
      <c r="D1302">
        <v>8995</v>
      </c>
      <c r="E1302" t="s">
        <v>7359</v>
      </c>
      <c r="F1302">
        <v>25</v>
      </c>
      <c r="G1302">
        <v>0.67500000000000004</v>
      </c>
      <c r="H1302" t="s">
        <v>17243</v>
      </c>
      <c r="I1302" t="s">
        <v>17244</v>
      </c>
    </row>
    <row r="1303" spans="1:16" x14ac:dyDescent="0.3">
      <c r="A1303" t="s">
        <v>3590</v>
      </c>
      <c r="B1303">
        <v>8010</v>
      </c>
      <c r="C1303">
        <v>803870</v>
      </c>
      <c r="D1303">
        <v>0</v>
      </c>
      <c r="E1303" t="s">
        <v>7279</v>
      </c>
      <c r="F1303">
        <v>27</v>
      </c>
      <c r="G1303">
        <v>10.5</v>
      </c>
      <c r="H1303" t="s">
        <v>17245</v>
      </c>
    </row>
    <row r="1304" spans="1:16" x14ac:dyDescent="0.3">
      <c r="A1304" t="s">
        <v>3607</v>
      </c>
      <c r="B1304">
        <v>8010</v>
      </c>
      <c r="C1304">
        <v>803841</v>
      </c>
      <c r="D1304">
        <v>0</v>
      </c>
      <c r="E1304" t="s">
        <v>7274</v>
      </c>
      <c r="F1304">
        <v>27</v>
      </c>
      <c r="G1304">
        <v>3.9250000000000003</v>
      </c>
      <c r="H1304" t="s">
        <v>17246</v>
      </c>
      <c r="I1304" t="s">
        <v>17247</v>
      </c>
      <c r="J1304" t="s">
        <v>17248</v>
      </c>
      <c r="K1304" t="s">
        <v>17249</v>
      </c>
    </row>
    <row r="1305" spans="1:16" x14ac:dyDescent="0.3">
      <c r="A1305" t="s">
        <v>3610</v>
      </c>
      <c r="B1305">
        <v>8010</v>
      </c>
      <c r="C1305">
        <v>803840</v>
      </c>
      <c r="D1305">
        <v>0</v>
      </c>
      <c r="E1305" t="s">
        <v>7272</v>
      </c>
      <c r="F1305">
        <v>28</v>
      </c>
      <c r="G1305">
        <v>3.8583333333333334</v>
      </c>
      <c r="H1305" t="s">
        <v>17250</v>
      </c>
      <c r="I1305" t="s">
        <v>17251</v>
      </c>
      <c r="J1305" t="s">
        <v>17252</v>
      </c>
      <c r="K1305" t="s">
        <v>17253</v>
      </c>
    </row>
    <row r="1306" spans="1:16" x14ac:dyDescent="0.3">
      <c r="A1306" t="s">
        <v>3711</v>
      </c>
      <c r="B1306">
        <v>8010</v>
      </c>
      <c r="C1306">
        <v>808238</v>
      </c>
      <c r="D1306">
        <v>0</v>
      </c>
      <c r="E1306" t="s">
        <v>7505</v>
      </c>
      <c r="F1306">
        <v>30</v>
      </c>
      <c r="G1306">
        <v>3.8645833333333335</v>
      </c>
      <c r="H1306" t="s">
        <v>17254</v>
      </c>
      <c r="I1306" t="s">
        <v>17255</v>
      </c>
      <c r="J1306" t="s">
        <v>17256</v>
      </c>
      <c r="K1306" t="s">
        <v>17257</v>
      </c>
      <c r="L1306" t="s">
        <v>17258</v>
      </c>
      <c r="M1306" t="s">
        <v>17259</v>
      </c>
      <c r="N1306" t="s">
        <v>17260</v>
      </c>
      <c r="O1306" t="s">
        <v>17261</v>
      </c>
    </row>
    <row r="1307" spans="1:16" x14ac:dyDescent="0.3">
      <c r="A1307" t="s">
        <v>3790</v>
      </c>
      <c r="B1307">
        <v>8010</v>
      </c>
      <c r="C1307">
        <v>802119</v>
      </c>
      <c r="D1307">
        <v>0</v>
      </c>
      <c r="E1307" t="s">
        <v>7654</v>
      </c>
      <c r="F1307">
        <v>30</v>
      </c>
      <c r="G1307">
        <v>5.1333333333333337</v>
      </c>
      <c r="H1307" t="s">
        <v>17262</v>
      </c>
      <c r="I1307" t="s">
        <v>17263</v>
      </c>
      <c r="J1307" t="s">
        <v>17264</v>
      </c>
      <c r="K1307" t="s">
        <v>17265</v>
      </c>
      <c r="L1307" t="s">
        <v>17266</v>
      </c>
      <c r="M1307" t="s">
        <v>17267</v>
      </c>
      <c r="N1307" t="s">
        <v>17268</v>
      </c>
    </row>
    <row r="1308" spans="1:16" x14ac:dyDescent="0.3">
      <c r="A1308" t="s">
        <v>3553</v>
      </c>
      <c r="B1308">
        <v>8010</v>
      </c>
      <c r="C1308">
        <v>802453</v>
      </c>
      <c r="D1308">
        <v>0</v>
      </c>
      <c r="E1308" t="s">
        <v>7246</v>
      </c>
      <c r="F1308">
        <v>30</v>
      </c>
      <c r="G1308">
        <v>5.7833333333333332</v>
      </c>
      <c r="H1308" t="s">
        <v>17269</v>
      </c>
    </row>
    <row r="1309" spans="1:16" x14ac:dyDescent="0.3">
      <c r="A1309" t="s">
        <v>3554</v>
      </c>
      <c r="B1309">
        <v>8010</v>
      </c>
      <c r="C1309">
        <v>803570</v>
      </c>
      <c r="D1309">
        <v>0</v>
      </c>
      <c r="E1309" t="s">
        <v>7369</v>
      </c>
      <c r="F1309">
        <v>30</v>
      </c>
      <c r="G1309">
        <v>2.2666666666666666</v>
      </c>
      <c r="H1309" t="s">
        <v>17270</v>
      </c>
      <c r="I1309" t="s">
        <v>17271</v>
      </c>
      <c r="J1309" t="s">
        <v>17272</v>
      </c>
    </row>
    <row r="1310" spans="1:16" x14ac:dyDescent="0.3">
      <c r="A1310" t="s">
        <v>3607</v>
      </c>
      <c r="B1310">
        <v>8010</v>
      </c>
      <c r="C1310">
        <v>803841</v>
      </c>
      <c r="D1310">
        <v>0</v>
      </c>
      <c r="E1310" t="s">
        <v>7274</v>
      </c>
      <c r="F1310">
        <v>30</v>
      </c>
      <c r="G1310">
        <v>4.2166666666666668</v>
      </c>
      <c r="H1310" t="s">
        <v>17273</v>
      </c>
    </row>
    <row r="1311" spans="1:16" x14ac:dyDescent="0.3">
      <c r="A1311" t="s">
        <v>3590</v>
      </c>
      <c r="B1311">
        <v>8010</v>
      </c>
      <c r="C1311">
        <v>803870</v>
      </c>
      <c r="D1311">
        <v>0</v>
      </c>
      <c r="E1311" t="s">
        <v>7279</v>
      </c>
      <c r="F1311">
        <v>30</v>
      </c>
      <c r="G1311">
        <v>7.3416666666666668</v>
      </c>
      <c r="H1311" t="s">
        <v>17274</v>
      </c>
      <c r="I1311" t="s">
        <v>17275</v>
      </c>
      <c r="J1311" t="s">
        <v>17276</v>
      </c>
      <c r="K1311" t="s">
        <v>17277</v>
      </c>
    </row>
    <row r="1312" spans="1:16" x14ac:dyDescent="0.3">
      <c r="A1312" t="s">
        <v>3864</v>
      </c>
      <c r="B1312">
        <v>8010</v>
      </c>
      <c r="C1312">
        <v>884654</v>
      </c>
      <c r="D1312">
        <v>4658</v>
      </c>
      <c r="E1312" t="s">
        <v>7435</v>
      </c>
      <c r="F1312">
        <v>30</v>
      </c>
      <c r="G1312">
        <v>2.2333333333333334</v>
      </c>
      <c r="H1312" t="s">
        <v>17278</v>
      </c>
    </row>
    <row r="1313" spans="1:15" x14ac:dyDescent="0.3">
      <c r="A1313" t="s">
        <v>3647</v>
      </c>
      <c r="B1313">
        <v>8010</v>
      </c>
      <c r="C1313">
        <v>808092</v>
      </c>
      <c r="D1313">
        <v>0</v>
      </c>
      <c r="E1313" t="s">
        <v>7577</v>
      </c>
      <c r="F1313">
        <v>30</v>
      </c>
      <c r="G1313">
        <v>4.0916666666666668</v>
      </c>
      <c r="H1313" t="s">
        <v>17279</v>
      </c>
      <c r="I1313" t="s">
        <v>10145</v>
      </c>
      <c r="J1313" t="s">
        <v>17280</v>
      </c>
      <c r="K1313" t="s">
        <v>17281</v>
      </c>
    </row>
    <row r="1314" spans="1:15" x14ac:dyDescent="0.3">
      <c r="A1314" t="s">
        <v>3685</v>
      </c>
      <c r="B1314">
        <v>8010</v>
      </c>
      <c r="C1314">
        <v>803711</v>
      </c>
      <c r="D1314">
        <v>0</v>
      </c>
      <c r="E1314" t="s">
        <v>7258</v>
      </c>
      <c r="F1314">
        <v>32</v>
      </c>
      <c r="G1314">
        <v>8.1166666666666671</v>
      </c>
      <c r="H1314" t="s">
        <v>17282</v>
      </c>
      <c r="I1314" t="s">
        <v>17283</v>
      </c>
    </row>
    <row r="1315" spans="1:15" x14ac:dyDescent="0.3">
      <c r="A1315" t="s">
        <v>3710</v>
      </c>
      <c r="B1315">
        <v>8010</v>
      </c>
      <c r="C1315">
        <v>808232</v>
      </c>
      <c r="D1315">
        <v>0</v>
      </c>
      <c r="E1315" t="s">
        <v>7502</v>
      </c>
      <c r="F1315">
        <v>35</v>
      </c>
      <c r="G1315">
        <v>7.2479166666666668</v>
      </c>
      <c r="H1315" t="s">
        <v>17284</v>
      </c>
      <c r="I1315" t="s">
        <v>17285</v>
      </c>
      <c r="J1315" t="s">
        <v>17286</v>
      </c>
      <c r="K1315" t="s">
        <v>17287</v>
      </c>
      <c r="L1315" t="s">
        <v>17288</v>
      </c>
      <c r="M1315" t="s">
        <v>17289</v>
      </c>
      <c r="N1315" t="s">
        <v>17290</v>
      </c>
      <c r="O1315" t="s">
        <v>17291</v>
      </c>
    </row>
    <row r="1316" spans="1:15" x14ac:dyDescent="0.3">
      <c r="A1316" t="s">
        <v>3666</v>
      </c>
      <c r="B1316">
        <v>8010</v>
      </c>
      <c r="C1316">
        <v>805800</v>
      </c>
      <c r="D1316">
        <v>0</v>
      </c>
      <c r="E1316" t="s">
        <v>7563</v>
      </c>
      <c r="F1316">
        <v>35</v>
      </c>
      <c r="G1316">
        <v>4.7374999999999998</v>
      </c>
      <c r="H1316" t="s">
        <v>17292</v>
      </c>
      <c r="I1316" t="s">
        <v>17293</v>
      </c>
      <c r="J1316" t="s">
        <v>17294</v>
      </c>
      <c r="K1316" t="s">
        <v>17295</v>
      </c>
    </row>
    <row r="1317" spans="1:15" x14ac:dyDescent="0.3">
      <c r="A1317" t="s">
        <v>3742</v>
      </c>
      <c r="B1317">
        <v>8010</v>
      </c>
      <c r="C1317">
        <v>806012</v>
      </c>
      <c r="D1317">
        <v>0</v>
      </c>
      <c r="E1317" t="s">
        <v>7682</v>
      </c>
      <c r="F1317">
        <v>35</v>
      </c>
      <c r="G1317">
        <v>19.761904763333334</v>
      </c>
      <c r="H1317" t="s">
        <v>17296</v>
      </c>
      <c r="I1317" t="s">
        <v>17297</v>
      </c>
      <c r="J1317" t="s">
        <v>17298</v>
      </c>
      <c r="K1317" t="s">
        <v>17299</v>
      </c>
      <c r="L1317" t="s">
        <v>17300</v>
      </c>
      <c r="M1317" t="s">
        <v>17301</v>
      </c>
      <c r="N1317" t="s">
        <v>17302</v>
      </c>
    </row>
    <row r="1318" spans="1:15" x14ac:dyDescent="0.3">
      <c r="A1318" t="s">
        <v>4079</v>
      </c>
      <c r="B1318">
        <v>8010</v>
      </c>
      <c r="C1318">
        <v>803810</v>
      </c>
      <c r="D1318">
        <v>0</v>
      </c>
      <c r="E1318" t="s">
        <v>7387</v>
      </c>
      <c r="F1318">
        <v>35</v>
      </c>
      <c r="G1318">
        <v>12.072222223333334</v>
      </c>
      <c r="H1318" t="s">
        <v>17303</v>
      </c>
      <c r="I1318" t="s">
        <v>17304</v>
      </c>
      <c r="J1318" t="s">
        <v>17305</v>
      </c>
      <c r="K1318" t="s">
        <v>17306</v>
      </c>
      <c r="L1318" t="s">
        <v>17307</v>
      </c>
      <c r="M1318" t="s">
        <v>17308</v>
      </c>
    </row>
    <row r="1319" spans="1:15" x14ac:dyDescent="0.3">
      <c r="A1319" t="s">
        <v>3557</v>
      </c>
      <c r="B1319">
        <v>8010</v>
      </c>
      <c r="C1319">
        <v>804626</v>
      </c>
      <c r="D1319">
        <v>0</v>
      </c>
      <c r="E1319" t="s">
        <v>7302</v>
      </c>
      <c r="F1319">
        <v>35</v>
      </c>
      <c r="G1319">
        <v>5.8500000000000005</v>
      </c>
      <c r="H1319" t="s">
        <v>17309</v>
      </c>
    </row>
    <row r="1320" spans="1:15" x14ac:dyDescent="0.3">
      <c r="A1320" t="s">
        <v>3610</v>
      </c>
      <c r="B1320">
        <v>8010</v>
      </c>
      <c r="C1320">
        <v>803840</v>
      </c>
      <c r="D1320">
        <v>0</v>
      </c>
      <c r="E1320" t="s">
        <v>7272</v>
      </c>
      <c r="F1320">
        <v>35</v>
      </c>
      <c r="G1320">
        <v>4.5333333333333332</v>
      </c>
      <c r="H1320" t="s">
        <v>17310</v>
      </c>
    </row>
    <row r="1321" spans="1:15" x14ac:dyDescent="0.3">
      <c r="A1321" t="s">
        <v>3677</v>
      </c>
      <c r="B1321">
        <v>8010</v>
      </c>
      <c r="C1321">
        <v>807774</v>
      </c>
      <c r="D1321">
        <v>0</v>
      </c>
      <c r="E1321" t="s">
        <v>7316</v>
      </c>
      <c r="F1321">
        <v>35</v>
      </c>
      <c r="G1321">
        <v>11.666666666666666</v>
      </c>
      <c r="H1321" t="s">
        <v>17311</v>
      </c>
      <c r="I1321" t="s">
        <v>17312</v>
      </c>
    </row>
    <row r="1322" spans="1:15" x14ac:dyDescent="0.3">
      <c r="A1322" t="s">
        <v>3709</v>
      </c>
      <c r="B1322">
        <v>8010</v>
      </c>
      <c r="C1322">
        <v>808226</v>
      </c>
      <c r="D1322">
        <v>0</v>
      </c>
      <c r="E1322" t="s">
        <v>7500</v>
      </c>
      <c r="F1322">
        <v>40</v>
      </c>
      <c r="G1322">
        <v>5.7479166666666668</v>
      </c>
      <c r="H1322" t="s">
        <v>17313</v>
      </c>
      <c r="I1322" t="s">
        <v>17314</v>
      </c>
      <c r="J1322" t="s">
        <v>17315</v>
      </c>
      <c r="K1322" t="s">
        <v>17316</v>
      </c>
      <c r="L1322" t="s">
        <v>17317</v>
      </c>
      <c r="M1322" t="s">
        <v>17318</v>
      </c>
      <c r="N1322" t="s">
        <v>17319</v>
      </c>
      <c r="O1322" t="s">
        <v>17320</v>
      </c>
    </row>
    <row r="1323" spans="1:15" x14ac:dyDescent="0.3">
      <c r="A1323" t="s">
        <v>3594</v>
      </c>
      <c r="B1323">
        <v>8010</v>
      </c>
      <c r="C1323">
        <v>808071</v>
      </c>
      <c r="D1323">
        <v>0</v>
      </c>
      <c r="E1323" t="s">
        <v>7573</v>
      </c>
      <c r="F1323">
        <v>40</v>
      </c>
      <c r="G1323">
        <v>16.287500000000001</v>
      </c>
      <c r="H1323" t="s">
        <v>17321</v>
      </c>
      <c r="I1323" t="s">
        <v>17322</v>
      </c>
      <c r="J1323" t="s">
        <v>17323</v>
      </c>
      <c r="K1323" t="s">
        <v>17324</v>
      </c>
    </row>
    <row r="1324" spans="1:15" x14ac:dyDescent="0.3">
      <c r="A1324" t="s">
        <v>3747</v>
      </c>
      <c r="B1324">
        <v>8010</v>
      </c>
      <c r="C1324">
        <v>807804</v>
      </c>
      <c r="D1324">
        <v>0</v>
      </c>
      <c r="E1324" t="s">
        <v>7694</v>
      </c>
      <c r="F1324">
        <v>40</v>
      </c>
      <c r="G1324">
        <v>17.957142858333334</v>
      </c>
      <c r="H1324" t="s">
        <v>17325</v>
      </c>
      <c r="I1324" t="s">
        <v>17326</v>
      </c>
      <c r="J1324" t="s">
        <v>17327</v>
      </c>
      <c r="K1324" t="s">
        <v>17328</v>
      </c>
      <c r="L1324" t="s">
        <v>17329</v>
      </c>
      <c r="M1324" t="s">
        <v>17330</v>
      </c>
      <c r="N1324" t="s">
        <v>17331</v>
      </c>
    </row>
    <row r="1325" spans="1:15" x14ac:dyDescent="0.3">
      <c r="A1325" t="s">
        <v>3610</v>
      </c>
      <c r="B1325">
        <v>8010</v>
      </c>
      <c r="C1325">
        <v>803840</v>
      </c>
      <c r="D1325">
        <v>0</v>
      </c>
      <c r="E1325" t="s">
        <v>7272</v>
      </c>
      <c r="F1325">
        <v>40</v>
      </c>
      <c r="G1325">
        <v>2.4583333333333335</v>
      </c>
      <c r="H1325" t="s">
        <v>17332</v>
      </c>
      <c r="I1325" t="s">
        <v>17333</v>
      </c>
    </row>
    <row r="1326" spans="1:15" x14ac:dyDescent="0.3">
      <c r="A1326" t="s">
        <v>4000</v>
      </c>
      <c r="B1326">
        <v>8010</v>
      </c>
      <c r="C1326">
        <v>888998</v>
      </c>
      <c r="D1326">
        <v>8995</v>
      </c>
      <c r="E1326" t="s">
        <v>7359</v>
      </c>
      <c r="F1326">
        <v>40</v>
      </c>
      <c r="G1326">
        <v>0.2</v>
      </c>
      <c r="H1326" t="s">
        <v>17334</v>
      </c>
      <c r="I1326" t="s">
        <v>17335</v>
      </c>
    </row>
    <row r="1327" spans="1:15" x14ac:dyDescent="0.3">
      <c r="A1327" t="s">
        <v>4073</v>
      </c>
      <c r="B1327">
        <v>8010</v>
      </c>
      <c r="C1327">
        <v>803801</v>
      </c>
      <c r="D1327">
        <v>0</v>
      </c>
      <c r="E1327" t="s">
        <v>7382</v>
      </c>
      <c r="F1327">
        <v>40</v>
      </c>
      <c r="G1327">
        <v>5.4416666666666664</v>
      </c>
      <c r="H1327" t="s">
        <v>17336</v>
      </c>
      <c r="I1327" t="s">
        <v>17337</v>
      </c>
    </row>
    <row r="1328" spans="1:15" x14ac:dyDescent="0.3">
      <c r="A1328" t="s">
        <v>3557</v>
      </c>
      <c r="B1328">
        <v>8010</v>
      </c>
      <c r="C1328">
        <v>804626</v>
      </c>
      <c r="D1328">
        <v>0</v>
      </c>
      <c r="E1328" t="s">
        <v>7302</v>
      </c>
      <c r="F1328">
        <v>40</v>
      </c>
      <c r="G1328">
        <v>4.8833333333333337</v>
      </c>
      <c r="H1328" t="s">
        <v>17338</v>
      </c>
      <c r="I1328" t="s">
        <v>17339</v>
      </c>
    </row>
    <row r="1329" spans="1:16" x14ac:dyDescent="0.3">
      <c r="A1329" t="s">
        <v>3593</v>
      </c>
      <c r="B1329">
        <v>8010</v>
      </c>
      <c r="C1329">
        <v>803856</v>
      </c>
      <c r="D1329">
        <v>0</v>
      </c>
      <c r="E1329" t="s">
        <v>7277</v>
      </c>
      <c r="F1329">
        <v>42</v>
      </c>
      <c r="G1329">
        <v>9.0208333333333339</v>
      </c>
      <c r="H1329" t="s">
        <v>17340</v>
      </c>
      <c r="I1329" t="s">
        <v>17341</v>
      </c>
      <c r="J1329" t="s">
        <v>17342</v>
      </c>
      <c r="K1329" t="s">
        <v>17343</v>
      </c>
    </row>
    <row r="1330" spans="1:16" x14ac:dyDescent="0.3">
      <c r="A1330" t="s">
        <v>3675</v>
      </c>
      <c r="B1330">
        <v>8010</v>
      </c>
      <c r="C1330">
        <v>804797</v>
      </c>
      <c r="D1330">
        <v>0</v>
      </c>
      <c r="E1330" t="s">
        <v>7304</v>
      </c>
      <c r="F1330">
        <v>43</v>
      </c>
      <c r="G1330">
        <v>5.5875000000000004</v>
      </c>
      <c r="H1330" t="s">
        <v>17344</v>
      </c>
      <c r="I1330" t="s">
        <v>17345</v>
      </c>
      <c r="J1330" t="s">
        <v>17346</v>
      </c>
      <c r="K1330" t="s">
        <v>17347</v>
      </c>
    </row>
    <row r="1331" spans="1:16" x14ac:dyDescent="0.3">
      <c r="A1331" t="s">
        <v>3581</v>
      </c>
      <c r="B1331">
        <v>8010</v>
      </c>
      <c r="C1331">
        <v>882595</v>
      </c>
      <c r="D1331">
        <v>2593</v>
      </c>
      <c r="E1331" t="s">
        <v>7608</v>
      </c>
      <c r="F1331">
        <v>45</v>
      </c>
      <c r="G1331">
        <v>4.0388888883333331</v>
      </c>
      <c r="H1331" t="s">
        <v>17348</v>
      </c>
      <c r="I1331" t="s">
        <v>17349</v>
      </c>
      <c r="J1331" t="s">
        <v>17350</v>
      </c>
      <c r="K1331" t="s">
        <v>17351</v>
      </c>
      <c r="L1331" t="s">
        <v>17352</v>
      </c>
      <c r="M1331" t="s">
        <v>17353</v>
      </c>
      <c r="N1331" t="s">
        <v>10145</v>
      </c>
      <c r="O1331" t="s">
        <v>17354</v>
      </c>
      <c r="P1331" t="s">
        <v>17355</v>
      </c>
    </row>
    <row r="1332" spans="1:16" x14ac:dyDescent="0.3">
      <c r="A1332" t="s">
        <v>3705</v>
      </c>
      <c r="B1332">
        <v>8010</v>
      </c>
      <c r="C1332">
        <v>806250</v>
      </c>
      <c r="D1332">
        <v>0</v>
      </c>
      <c r="E1332" t="s">
        <v>7486</v>
      </c>
      <c r="F1332">
        <v>45</v>
      </c>
      <c r="G1332">
        <v>10.540740741666667</v>
      </c>
      <c r="H1332" t="s">
        <v>17356</v>
      </c>
      <c r="I1332" t="s">
        <v>17357</v>
      </c>
      <c r="J1332" t="s">
        <v>17358</v>
      </c>
      <c r="K1332" t="s">
        <v>17359</v>
      </c>
      <c r="L1332" t="s">
        <v>17360</v>
      </c>
      <c r="M1332" t="s">
        <v>17361</v>
      </c>
      <c r="N1332" t="s">
        <v>17362</v>
      </c>
      <c r="O1332" t="s">
        <v>17363</v>
      </c>
      <c r="P1332" t="s">
        <v>17364</v>
      </c>
    </row>
    <row r="1333" spans="1:16" x14ac:dyDescent="0.3">
      <c r="A1333" t="s">
        <v>3729</v>
      </c>
      <c r="B1333">
        <v>8010</v>
      </c>
      <c r="C1333">
        <v>808207</v>
      </c>
      <c r="D1333">
        <v>0</v>
      </c>
      <c r="E1333" t="s">
        <v>7498</v>
      </c>
      <c r="F1333">
        <v>45</v>
      </c>
      <c r="G1333">
        <v>10.008333333333333</v>
      </c>
      <c r="H1333" t="s">
        <v>17365</v>
      </c>
      <c r="I1333" t="s">
        <v>17366</v>
      </c>
    </row>
    <row r="1334" spans="1:16" x14ac:dyDescent="0.3">
      <c r="A1334" t="s">
        <v>3745</v>
      </c>
      <c r="B1334">
        <v>8010</v>
      </c>
      <c r="C1334">
        <v>807879</v>
      </c>
      <c r="D1334">
        <v>0</v>
      </c>
      <c r="E1334" t="s">
        <v>7698</v>
      </c>
      <c r="F1334">
        <v>45</v>
      </c>
      <c r="G1334">
        <v>4.7071428583333335</v>
      </c>
      <c r="H1334" t="s">
        <v>17367</v>
      </c>
      <c r="I1334" t="s">
        <v>17368</v>
      </c>
      <c r="J1334" t="s">
        <v>17369</v>
      </c>
      <c r="K1334" t="s">
        <v>17370</v>
      </c>
      <c r="L1334" t="s">
        <v>17371</v>
      </c>
      <c r="M1334" t="s">
        <v>17372</v>
      </c>
      <c r="N1334" t="s">
        <v>17373</v>
      </c>
    </row>
    <row r="1335" spans="1:16" x14ac:dyDescent="0.3">
      <c r="A1335" t="s">
        <v>3607</v>
      </c>
      <c r="B1335">
        <v>8010</v>
      </c>
      <c r="C1335">
        <v>803841</v>
      </c>
      <c r="D1335">
        <v>0</v>
      </c>
      <c r="E1335" t="s">
        <v>7274</v>
      </c>
      <c r="F1335">
        <v>45</v>
      </c>
      <c r="G1335">
        <v>2.2833333333333332</v>
      </c>
      <c r="H1335" t="s">
        <v>17374</v>
      </c>
      <c r="I1335" t="s">
        <v>17375</v>
      </c>
    </row>
    <row r="1336" spans="1:16" x14ac:dyDescent="0.3">
      <c r="A1336" t="s">
        <v>3802</v>
      </c>
      <c r="B1336">
        <v>8010</v>
      </c>
      <c r="C1336">
        <v>884654</v>
      </c>
      <c r="D1336">
        <v>4653</v>
      </c>
      <c r="E1336" t="s">
        <v>7432</v>
      </c>
      <c r="F1336">
        <v>45</v>
      </c>
      <c r="G1336">
        <v>2.4444444433333334</v>
      </c>
      <c r="H1336" t="s">
        <v>17376</v>
      </c>
      <c r="I1336" t="s">
        <v>17377</v>
      </c>
      <c r="J1336" t="s">
        <v>17378</v>
      </c>
    </row>
    <row r="1337" spans="1:16" x14ac:dyDescent="0.3">
      <c r="A1337" t="s">
        <v>3553</v>
      </c>
      <c r="B1337">
        <v>8010</v>
      </c>
      <c r="C1337">
        <v>802453</v>
      </c>
      <c r="D1337">
        <v>0</v>
      </c>
      <c r="E1337" t="s">
        <v>7246</v>
      </c>
      <c r="F1337">
        <v>45</v>
      </c>
      <c r="G1337">
        <v>5.7333333333333334</v>
      </c>
      <c r="H1337" t="s">
        <v>17379</v>
      </c>
    </row>
    <row r="1338" spans="1:16" x14ac:dyDescent="0.3">
      <c r="A1338" t="s">
        <v>3672</v>
      </c>
      <c r="B1338">
        <v>8010</v>
      </c>
      <c r="C1338">
        <v>803917</v>
      </c>
      <c r="D1338">
        <v>0</v>
      </c>
      <c r="E1338" t="s">
        <v>7285</v>
      </c>
      <c r="F1338">
        <v>46</v>
      </c>
      <c r="G1338">
        <v>17.933333333333334</v>
      </c>
      <c r="H1338" t="s">
        <v>17380</v>
      </c>
    </row>
    <row r="1339" spans="1:16" x14ac:dyDescent="0.3">
      <c r="A1339" t="s">
        <v>4102</v>
      </c>
      <c r="B1339">
        <v>8010</v>
      </c>
      <c r="C1339">
        <v>99160</v>
      </c>
      <c r="D1339">
        <v>1</v>
      </c>
      <c r="E1339" t="s">
        <v>7647</v>
      </c>
      <c r="F1339">
        <v>47</v>
      </c>
      <c r="G1339">
        <v>6.4916666666666671</v>
      </c>
      <c r="H1339" t="s">
        <v>17381</v>
      </c>
      <c r="I1339" t="s">
        <v>17382</v>
      </c>
    </row>
    <row r="1340" spans="1:16" x14ac:dyDescent="0.3">
      <c r="A1340" t="s">
        <v>3662</v>
      </c>
      <c r="B1340">
        <v>8010</v>
      </c>
      <c r="C1340">
        <v>808715</v>
      </c>
      <c r="D1340">
        <v>0</v>
      </c>
      <c r="E1340" t="s">
        <v>7599</v>
      </c>
      <c r="F1340">
        <v>50</v>
      </c>
      <c r="G1340">
        <v>14.839583333333334</v>
      </c>
      <c r="H1340" t="s">
        <v>17383</v>
      </c>
      <c r="I1340" t="s">
        <v>17384</v>
      </c>
      <c r="J1340" t="s">
        <v>17385</v>
      </c>
      <c r="K1340" t="s">
        <v>17386</v>
      </c>
      <c r="L1340" t="s">
        <v>17387</v>
      </c>
      <c r="M1340" t="s">
        <v>10145</v>
      </c>
      <c r="N1340" t="s">
        <v>17388</v>
      </c>
      <c r="O1340" t="s">
        <v>17389</v>
      </c>
    </row>
    <row r="1341" spans="1:16" x14ac:dyDescent="0.3">
      <c r="A1341" t="s">
        <v>3738</v>
      </c>
      <c r="B1341">
        <v>8010</v>
      </c>
      <c r="C1341">
        <v>804307</v>
      </c>
      <c r="D1341">
        <v>0</v>
      </c>
      <c r="E1341" t="s">
        <v>7664</v>
      </c>
      <c r="F1341">
        <v>50</v>
      </c>
      <c r="G1341">
        <v>25.073809525000001</v>
      </c>
      <c r="H1341" t="s">
        <v>17390</v>
      </c>
      <c r="I1341" t="s">
        <v>17391</v>
      </c>
      <c r="J1341" t="s">
        <v>17392</v>
      </c>
      <c r="K1341" t="s">
        <v>17393</v>
      </c>
      <c r="L1341" t="s">
        <v>17394</v>
      </c>
      <c r="M1341" t="s">
        <v>17395</v>
      </c>
      <c r="N1341" t="s">
        <v>17396</v>
      </c>
    </row>
    <row r="1342" spans="1:16" x14ac:dyDescent="0.3">
      <c r="A1342" t="s">
        <v>3590</v>
      </c>
      <c r="B1342">
        <v>8010</v>
      </c>
      <c r="C1342">
        <v>803870</v>
      </c>
      <c r="D1342">
        <v>0</v>
      </c>
      <c r="E1342" t="s">
        <v>7279</v>
      </c>
      <c r="F1342">
        <v>50</v>
      </c>
      <c r="G1342">
        <v>8.3833333333333329</v>
      </c>
      <c r="H1342" t="s">
        <v>17397</v>
      </c>
      <c r="I1342" t="s">
        <v>17398</v>
      </c>
    </row>
    <row r="1343" spans="1:16" x14ac:dyDescent="0.3">
      <c r="A1343" t="s">
        <v>3723</v>
      </c>
      <c r="B1343">
        <v>8010</v>
      </c>
      <c r="C1343">
        <v>808247</v>
      </c>
      <c r="D1343">
        <v>0</v>
      </c>
      <c r="E1343" t="s">
        <v>7508</v>
      </c>
      <c r="F1343">
        <v>50</v>
      </c>
      <c r="G1343">
        <v>9.1916666666666664</v>
      </c>
      <c r="H1343" t="s">
        <v>17399</v>
      </c>
      <c r="I1343" t="s">
        <v>17400</v>
      </c>
      <c r="J1343" t="s">
        <v>17401</v>
      </c>
      <c r="K1343" t="s">
        <v>17402</v>
      </c>
    </row>
    <row r="1344" spans="1:16" x14ac:dyDescent="0.3">
      <c r="A1344" t="s">
        <v>3550</v>
      </c>
      <c r="B1344">
        <v>8010</v>
      </c>
      <c r="C1344">
        <v>803802</v>
      </c>
      <c r="D1344">
        <v>0</v>
      </c>
      <c r="E1344" t="s">
        <v>7385</v>
      </c>
      <c r="F1344">
        <v>50</v>
      </c>
      <c r="G1344">
        <v>1.9722222216666667</v>
      </c>
      <c r="H1344" t="s">
        <v>17403</v>
      </c>
      <c r="I1344" t="s">
        <v>17404</v>
      </c>
      <c r="J1344" t="s">
        <v>17405</v>
      </c>
    </row>
    <row r="1345" spans="1:15" x14ac:dyDescent="0.3">
      <c r="A1345" t="s">
        <v>3681</v>
      </c>
      <c r="B1345">
        <v>8010</v>
      </c>
      <c r="C1345">
        <v>803875</v>
      </c>
      <c r="D1345">
        <v>0</v>
      </c>
      <c r="E1345" t="s">
        <v>7283</v>
      </c>
      <c r="F1345">
        <v>50</v>
      </c>
      <c r="G1345">
        <v>2.7333333333333334</v>
      </c>
      <c r="H1345" t="s">
        <v>17406</v>
      </c>
    </row>
    <row r="1346" spans="1:15" x14ac:dyDescent="0.3">
      <c r="A1346" t="s">
        <v>3714</v>
      </c>
      <c r="B1346">
        <v>8010</v>
      </c>
      <c r="C1346">
        <v>808246</v>
      </c>
      <c r="D1346">
        <v>0</v>
      </c>
      <c r="E1346" t="s">
        <v>7508</v>
      </c>
      <c r="F1346">
        <v>55</v>
      </c>
      <c r="G1346">
        <v>3.5145833333333334</v>
      </c>
      <c r="H1346" t="s">
        <v>17407</v>
      </c>
      <c r="I1346" t="s">
        <v>17408</v>
      </c>
      <c r="J1346" t="s">
        <v>17409</v>
      </c>
      <c r="K1346" t="s">
        <v>17410</v>
      </c>
      <c r="L1346" t="s">
        <v>17411</v>
      </c>
      <c r="M1346" t="s">
        <v>17412</v>
      </c>
      <c r="N1346" t="s">
        <v>17413</v>
      </c>
      <c r="O1346" t="s">
        <v>17414</v>
      </c>
    </row>
    <row r="1347" spans="1:15" x14ac:dyDescent="0.3">
      <c r="A1347" t="s">
        <v>3653</v>
      </c>
      <c r="B1347">
        <v>8010</v>
      </c>
      <c r="C1347">
        <v>808110</v>
      </c>
      <c r="D1347">
        <v>0</v>
      </c>
      <c r="E1347" t="s">
        <v>7581</v>
      </c>
      <c r="F1347">
        <v>55</v>
      </c>
      <c r="G1347">
        <v>7.9416666666666664</v>
      </c>
      <c r="H1347" t="s">
        <v>17415</v>
      </c>
      <c r="I1347" t="s">
        <v>17416</v>
      </c>
      <c r="J1347" t="s">
        <v>17417</v>
      </c>
      <c r="K1347" t="s">
        <v>17418</v>
      </c>
      <c r="L1347" t="s">
        <v>17419</v>
      </c>
      <c r="M1347" t="s">
        <v>10145</v>
      </c>
      <c r="N1347" t="s">
        <v>17420</v>
      </c>
      <c r="O1347" t="s">
        <v>17421</v>
      </c>
    </row>
    <row r="1348" spans="1:15" x14ac:dyDescent="0.3">
      <c r="A1348" t="s">
        <v>3746</v>
      </c>
      <c r="B1348">
        <v>8010</v>
      </c>
      <c r="C1348">
        <v>806796</v>
      </c>
      <c r="D1348">
        <v>0</v>
      </c>
      <c r="E1348" t="s">
        <v>7692</v>
      </c>
      <c r="F1348">
        <v>55</v>
      </c>
      <c r="G1348">
        <v>4.4888888883333333</v>
      </c>
      <c r="H1348" t="s">
        <v>17422</v>
      </c>
      <c r="I1348" t="s">
        <v>17423</v>
      </c>
      <c r="J1348" t="s">
        <v>17424</v>
      </c>
    </row>
    <row r="1349" spans="1:15" x14ac:dyDescent="0.3">
      <c r="A1349" t="s">
        <v>3681</v>
      </c>
      <c r="B1349">
        <v>8010</v>
      </c>
      <c r="C1349">
        <v>803875</v>
      </c>
      <c r="D1349">
        <v>0</v>
      </c>
      <c r="E1349" t="s">
        <v>7283</v>
      </c>
      <c r="F1349">
        <v>55</v>
      </c>
      <c r="G1349">
        <v>2.4833333333333334</v>
      </c>
      <c r="H1349" t="s">
        <v>17425</v>
      </c>
    </row>
    <row r="1350" spans="1:15" x14ac:dyDescent="0.3">
      <c r="A1350" t="s">
        <v>3968</v>
      </c>
      <c r="B1350">
        <v>8010</v>
      </c>
      <c r="C1350">
        <v>879222</v>
      </c>
      <c r="D1350">
        <v>0</v>
      </c>
      <c r="E1350" t="s">
        <v>7416</v>
      </c>
      <c r="F1350">
        <v>55</v>
      </c>
      <c r="G1350">
        <v>6.5333333333333332</v>
      </c>
      <c r="H1350" t="s">
        <v>17426</v>
      </c>
      <c r="I1350" t="s">
        <v>17427</v>
      </c>
      <c r="J1350" t="s">
        <v>17428</v>
      </c>
    </row>
    <row r="1351" spans="1:15" x14ac:dyDescent="0.3">
      <c r="A1351" t="s">
        <v>3593</v>
      </c>
      <c r="B1351">
        <v>8010</v>
      </c>
      <c r="C1351">
        <v>803856</v>
      </c>
      <c r="D1351">
        <v>0</v>
      </c>
      <c r="E1351" t="s">
        <v>7277</v>
      </c>
      <c r="F1351">
        <v>55</v>
      </c>
      <c r="G1351">
        <v>8.1333333333333329</v>
      </c>
      <c r="H1351" t="s">
        <v>17429</v>
      </c>
    </row>
    <row r="1352" spans="1:15" x14ac:dyDescent="0.3">
      <c r="A1352" t="s">
        <v>4107</v>
      </c>
      <c r="B1352">
        <v>8010</v>
      </c>
      <c r="C1352">
        <v>533577</v>
      </c>
      <c r="D1352">
        <v>0</v>
      </c>
      <c r="E1352" t="s">
        <v>7450</v>
      </c>
      <c r="F1352">
        <v>57</v>
      </c>
      <c r="G1352">
        <v>8.0041666666666664</v>
      </c>
      <c r="H1352" t="s">
        <v>17430</v>
      </c>
      <c r="I1352" t="s">
        <v>17431</v>
      </c>
      <c r="J1352" t="s">
        <v>17432</v>
      </c>
      <c r="K1352" t="s">
        <v>17433</v>
      </c>
    </row>
    <row r="1353" spans="1:15" x14ac:dyDescent="0.3">
      <c r="A1353" t="s">
        <v>3700</v>
      </c>
      <c r="B1353">
        <v>8010</v>
      </c>
      <c r="C1353">
        <v>806002</v>
      </c>
      <c r="D1353">
        <v>0</v>
      </c>
      <c r="E1353" t="s">
        <v>7478</v>
      </c>
      <c r="F1353">
        <v>60</v>
      </c>
      <c r="G1353">
        <v>23.922916666666666</v>
      </c>
      <c r="H1353" t="s">
        <v>17434</v>
      </c>
      <c r="I1353" t="s">
        <v>17435</v>
      </c>
      <c r="J1353" t="s">
        <v>17436</v>
      </c>
      <c r="K1353" t="s">
        <v>17437</v>
      </c>
      <c r="L1353" t="s">
        <v>17438</v>
      </c>
      <c r="M1353" t="s">
        <v>17439</v>
      </c>
      <c r="N1353" t="s">
        <v>17440</v>
      </c>
      <c r="O1353" t="s">
        <v>17441</v>
      </c>
    </row>
    <row r="1354" spans="1:15" x14ac:dyDescent="0.3">
      <c r="A1354" t="s">
        <v>3586</v>
      </c>
      <c r="B1354">
        <v>8010</v>
      </c>
      <c r="C1354">
        <v>805333</v>
      </c>
      <c r="D1354">
        <v>0</v>
      </c>
      <c r="E1354" t="s">
        <v>7559</v>
      </c>
      <c r="F1354">
        <v>60</v>
      </c>
      <c r="G1354">
        <v>2.9729166666666669</v>
      </c>
      <c r="H1354" t="s">
        <v>17442</v>
      </c>
      <c r="I1354" t="s">
        <v>17443</v>
      </c>
      <c r="J1354" t="s">
        <v>17444</v>
      </c>
      <c r="K1354" t="s">
        <v>17445</v>
      </c>
      <c r="L1354" t="s">
        <v>17446</v>
      </c>
      <c r="M1354" t="s">
        <v>10145</v>
      </c>
      <c r="N1354" t="s">
        <v>17447</v>
      </c>
      <c r="O1354" t="s">
        <v>17448</v>
      </c>
    </row>
    <row r="1355" spans="1:15" x14ac:dyDescent="0.3">
      <c r="A1355" t="s">
        <v>3593</v>
      </c>
      <c r="B1355">
        <v>8010</v>
      </c>
      <c r="C1355">
        <v>803856</v>
      </c>
      <c r="D1355">
        <v>0</v>
      </c>
      <c r="E1355" t="s">
        <v>7277</v>
      </c>
      <c r="F1355">
        <v>60</v>
      </c>
      <c r="G1355">
        <v>12.416666666666666</v>
      </c>
      <c r="H1355" t="s">
        <v>17449</v>
      </c>
      <c r="I1355" t="s">
        <v>17450</v>
      </c>
    </row>
    <row r="1356" spans="1:15" x14ac:dyDescent="0.3">
      <c r="A1356" t="s">
        <v>3751</v>
      </c>
      <c r="B1356">
        <v>8010</v>
      </c>
      <c r="C1356">
        <v>804155</v>
      </c>
      <c r="D1356">
        <v>0</v>
      </c>
      <c r="E1356" t="s">
        <v>5767</v>
      </c>
      <c r="F1356">
        <v>60</v>
      </c>
      <c r="G1356">
        <v>2.1555555549999998</v>
      </c>
      <c r="H1356" t="s">
        <v>17451</v>
      </c>
      <c r="I1356" t="s">
        <v>17452</v>
      </c>
      <c r="J1356" t="s">
        <v>17453</v>
      </c>
    </row>
    <row r="1357" spans="1:15" x14ac:dyDescent="0.3">
      <c r="A1357" t="s">
        <v>3932</v>
      </c>
      <c r="B1357">
        <v>8010</v>
      </c>
      <c r="C1357">
        <v>884502</v>
      </c>
      <c r="D1357">
        <v>4506</v>
      </c>
      <c r="E1357" t="s">
        <v>7337</v>
      </c>
      <c r="F1357">
        <v>60</v>
      </c>
      <c r="G1357">
        <v>5.95</v>
      </c>
      <c r="H1357" t="s">
        <v>17454</v>
      </c>
    </row>
    <row r="1358" spans="1:15" x14ac:dyDescent="0.3">
      <c r="A1358" t="s">
        <v>3638</v>
      </c>
      <c r="B1358">
        <v>8010</v>
      </c>
      <c r="C1358">
        <v>807972</v>
      </c>
      <c r="D1358">
        <v>0</v>
      </c>
      <c r="E1358" t="s">
        <v>7409</v>
      </c>
      <c r="F1358">
        <v>60</v>
      </c>
      <c r="G1358">
        <v>3.9083333333333332</v>
      </c>
      <c r="H1358" t="s">
        <v>17455</v>
      </c>
      <c r="I1358" t="s">
        <v>17456</v>
      </c>
    </row>
    <row r="1359" spans="1:15" x14ac:dyDescent="0.3">
      <c r="A1359" t="s">
        <v>3675</v>
      </c>
      <c r="B1359">
        <v>8010</v>
      </c>
      <c r="C1359">
        <v>804797</v>
      </c>
      <c r="D1359">
        <v>0</v>
      </c>
      <c r="E1359" t="s">
        <v>7304</v>
      </c>
      <c r="F1359">
        <v>60</v>
      </c>
      <c r="G1359">
        <v>6.0666666666666664</v>
      </c>
      <c r="H1359" t="s">
        <v>17457</v>
      </c>
    </row>
    <row r="1360" spans="1:15" x14ac:dyDescent="0.3">
      <c r="A1360" t="s">
        <v>3425</v>
      </c>
      <c r="B1360">
        <v>8010</v>
      </c>
      <c r="C1360">
        <v>99117</v>
      </c>
      <c r="D1360">
        <v>27</v>
      </c>
      <c r="E1360" t="s">
        <v>7527</v>
      </c>
      <c r="F1360">
        <v>62</v>
      </c>
      <c r="G1360">
        <v>3.7979166666666666</v>
      </c>
      <c r="H1360" t="s">
        <v>17458</v>
      </c>
      <c r="I1360" t="s">
        <v>17459</v>
      </c>
      <c r="J1360" t="s">
        <v>17460</v>
      </c>
      <c r="K1360" t="s">
        <v>17461</v>
      </c>
      <c r="L1360" t="s">
        <v>17462</v>
      </c>
      <c r="M1360" t="s">
        <v>10145</v>
      </c>
      <c r="N1360" t="s">
        <v>17463</v>
      </c>
      <c r="O1360" t="s">
        <v>17464</v>
      </c>
    </row>
    <row r="1361" spans="1:15" x14ac:dyDescent="0.3">
      <c r="A1361" t="s">
        <v>3706</v>
      </c>
      <c r="B1361">
        <v>8010</v>
      </c>
      <c r="C1361">
        <v>806267</v>
      </c>
      <c r="D1361">
        <v>0</v>
      </c>
      <c r="E1361" t="s">
        <v>7490</v>
      </c>
      <c r="F1361">
        <v>65</v>
      </c>
      <c r="G1361">
        <v>7.90625</v>
      </c>
      <c r="H1361" t="s">
        <v>17465</v>
      </c>
      <c r="I1361" t="s">
        <v>17466</v>
      </c>
      <c r="J1361" t="s">
        <v>17467</v>
      </c>
      <c r="K1361" t="s">
        <v>17468</v>
      </c>
      <c r="L1361" t="s">
        <v>17469</v>
      </c>
      <c r="M1361" t="s">
        <v>17470</v>
      </c>
      <c r="N1361" t="s">
        <v>17471</v>
      </c>
      <c r="O1361" t="s">
        <v>17472</v>
      </c>
    </row>
    <row r="1362" spans="1:15" x14ac:dyDescent="0.3">
      <c r="A1362" t="s">
        <v>3657</v>
      </c>
      <c r="B1362">
        <v>8010</v>
      </c>
      <c r="C1362">
        <v>808263</v>
      </c>
      <c r="D1362">
        <v>0</v>
      </c>
      <c r="E1362" t="s">
        <v>7588</v>
      </c>
      <c r="F1362">
        <v>65</v>
      </c>
      <c r="G1362">
        <v>6.145833333333333</v>
      </c>
      <c r="H1362" t="s">
        <v>17473</v>
      </c>
      <c r="I1362" t="s">
        <v>17474</v>
      </c>
      <c r="J1362" t="s">
        <v>17475</v>
      </c>
      <c r="K1362" t="s">
        <v>17476</v>
      </c>
      <c r="L1362" t="s">
        <v>17477</v>
      </c>
      <c r="M1362" t="s">
        <v>10145</v>
      </c>
      <c r="N1362" t="s">
        <v>17478</v>
      </c>
      <c r="O1362" t="s">
        <v>17479</v>
      </c>
    </row>
    <row r="1363" spans="1:15" x14ac:dyDescent="0.3">
      <c r="A1363" t="s">
        <v>3740</v>
      </c>
      <c r="B1363">
        <v>8010</v>
      </c>
      <c r="C1363">
        <v>804418</v>
      </c>
      <c r="D1363">
        <v>0</v>
      </c>
      <c r="E1363" t="s">
        <v>7668</v>
      </c>
      <c r="F1363">
        <v>65</v>
      </c>
      <c r="G1363">
        <v>16.026190475</v>
      </c>
      <c r="H1363" t="s">
        <v>17480</v>
      </c>
      <c r="I1363" t="s">
        <v>17481</v>
      </c>
      <c r="J1363" t="s">
        <v>17482</v>
      </c>
      <c r="K1363" t="s">
        <v>17483</v>
      </c>
      <c r="L1363" t="s">
        <v>17484</v>
      </c>
      <c r="M1363" t="s">
        <v>17485</v>
      </c>
      <c r="N1363" t="s">
        <v>17486</v>
      </c>
    </row>
    <row r="1364" spans="1:15" x14ac:dyDescent="0.3">
      <c r="A1364" t="s">
        <v>3675</v>
      </c>
      <c r="B1364">
        <v>8010</v>
      </c>
      <c r="C1364">
        <v>804797</v>
      </c>
      <c r="D1364">
        <v>0</v>
      </c>
      <c r="E1364" t="s">
        <v>7304</v>
      </c>
      <c r="F1364">
        <v>65</v>
      </c>
      <c r="G1364">
        <v>6.666666666666667</v>
      </c>
      <c r="H1364" t="s">
        <v>17487</v>
      </c>
      <c r="I1364" t="s">
        <v>17488</v>
      </c>
    </row>
    <row r="1365" spans="1:15" x14ac:dyDescent="0.3">
      <c r="A1365" t="s">
        <v>3677</v>
      </c>
      <c r="B1365">
        <v>8010</v>
      </c>
      <c r="C1365">
        <v>807774</v>
      </c>
      <c r="D1365">
        <v>0</v>
      </c>
      <c r="E1365" t="s">
        <v>7316</v>
      </c>
      <c r="F1365">
        <v>65</v>
      </c>
      <c r="G1365">
        <v>10.516666666666667</v>
      </c>
      <c r="H1365" t="s">
        <v>17489</v>
      </c>
      <c r="I1365" t="s">
        <v>17490</v>
      </c>
    </row>
    <row r="1366" spans="1:15" x14ac:dyDescent="0.3">
      <c r="A1366" t="s">
        <v>3847</v>
      </c>
      <c r="B1366">
        <v>8010</v>
      </c>
      <c r="C1366">
        <v>886085</v>
      </c>
      <c r="D1366">
        <v>6086</v>
      </c>
      <c r="E1366" t="s">
        <v>7440</v>
      </c>
      <c r="F1366">
        <v>65</v>
      </c>
      <c r="G1366">
        <v>6.5388888883333331</v>
      </c>
      <c r="H1366" t="s">
        <v>17491</v>
      </c>
      <c r="I1366" t="s">
        <v>17492</v>
      </c>
      <c r="J1366" t="s">
        <v>17493</v>
      </c>
    </row>
    <row r="1367" spans="1:15" x14ac:dyDescent="0.3">
      <c r="A1367" t="s">
        <v>4343</v>
      </c>
      <c r="B1367">
        <v>8010</v>
      </c>
      <c r="C1367">
        <v>526647</v>
      </c>
      <c r="D1367">
        <v>0</v>
      </c>
      <c r="E1367" t="s">
        <v>7652</v>
      </c>
      <c r="F1367">
        <v>67</v>
      </c>
      <c r="G1367">
        <v>8.6285714283333341</v>
      </c>
      <c r="H1367" t="s">
        <v>17494</v>
      </c>
      <c r="I1367" t="s">
        <v>17495</v>
      </c>
      <c r="J1367" t="s">
        <v>17496</v>
      </c>
      <c r="K1367" t="s">
        <v>17497</v>
      </c>
      <c r="L1367" t="s">
        <v>17498</v>
      </c>
      <c r="M1367" t="s">
        <v>17499</v>
      </c>
      <c r="N1367" t="s">
        <v>17500</v>
      </c>
    </row>
    <row r="1368" spans="1:15" x14ac:dyDescent="0.3">
      <c r="A1368" t="s">
        <v>3980</v>
      </c>
      <c r="B1368">
        <v>8010</v>
      </c>
      <c r="C1368">
        <v>886208</v>
      </c>
      <c r="D1368">
        <v>8260</v>
      </c>
      <c r="E1368" t="s">
        <v>7349</v>
      </c>
      <c r="F1368">
        <v>67</v>
      </c>
      <c r="G1368">
        <v>8.7000000000000011</v>
      </c>
      <c r="H1368" t="s">
        <v>17501</v>
      </c>
      <c r="I1368" t="s">
        <v>17502</v>
      </c>
      <c r="J1368" t="s">
        <v>17503</v>
      </c>
      <c r="K1368" t="s">
        <v>10145</v>
      </c>
      <c r="L1368" t="s">
        <v>17504</v>
      </c>
      <c r="M1368" t="s">
        <v>17505</v>
      </c>
    </row>
    <row r="1369" spans="1:15" x14ac:dyDescent="0.3">
      <c r="A1369" t="s">
        <v>3978</v>
      </c>
      <c r="B1369">
        <v>8010</v>
      </c>
      <c r="C1369">
        <v>886208</v>
      </c>
      <c r="D1369">
        <v>8259</v>
      </c>
      <c r="E1369" t="s">
        <v>7620</v>
      </c>
      <c r="F1369">
        <v>67</v>
      </c>
      <c r="G1369">
        <v>0.26944444333333334</v>
      </c>
      <c r="H1369" t="s">
        <v>17506</v>
      </c>
      <c r="I1369" t="s">
        <v>17507</v>
      </c>
      <c r="J1369" t="s">
        <v>17508</v>
      </c>
      <c r="K1369" t="s">
        <v>10145</v>
      </c>
      <c r="L1369" t="s">
        <v>17509</v>
      </c>
      <c r="M1369" t="s">
        <v>17510</v>
      </c>
    </row>
    <row r="1370" spans="1:15" x14ac:dyDescent="0.3">
      <c r="A1370" t="s">
        <v>3980</v>
      </c>
      <c r="B1370">
        <v>8010</v>
      </c>
      <c r="C1370">
        <v>886208</v>
      </c>
      <c r="D1370">
        <v>8260</v>
      </c>
      <c r="E1370" t="s">
        <v>7349</v>
      </c>
      <c r="F1370">
        <v>70</v>
      </c>
      <c r="G1370">
        <v>18.166666666666668</v>
      </c>
      <c r="H1370" t="s">
        <v>17511</v>
      </c>
      <c r="I1370" t="s">
        <v>17512</v>
      </c>
    </row>
    <row r="1371" spans="1:15" x14ac:dyDescent="0.3">
      <c r="A1371" t="s">
        <v>3658</v>
      </c>
      <c r="B1371">
        <v>8010</v>
      </c>
      <c r="C1371">
        <v>808264</v>
      </c>
      <c r="D1371">
        <v>0</v>
      </c>
      <c r="E1371" t="s">
        <v>7591</v>
      </c>
      <c r="F1371">
        <v>70</v>
      </c>
      <c r="G1371">
        <v>8.3020833333333339</v>
      </c>
      <c r="H1371" t="s">
        <v>17513</v>
      </c>
      <c r="I1371" t="s">
        <v>17514</v>
      </c>
      <c r="J1371" t="s">
        <v>17515</v>
      </c>
      <c r="K1371" t="s">
        <v>17516</v>
      </c>
      <c r="L1371" t="s">
        <v>17517</v>
      </c>
      <c r="M1371" t="s">
        <v>10145</v>
      </c>
      <c r="N1371" t="s">
        <v>17518</v>
      </c>
      <c r="O1371" t="s">
        <v>17519</v>
      </c>
    </row>
    <row r="1372" spans="1:15" x14ac:dyDescent="0.3">
      <c r="A1372" t="s">
        <v>3853</v>
      </c>
      <c r="B1372">
        <v>8010</v>
      </c>
      <c r="C1372">
        <v>886085</v>
      </c>
      <c r="D1372">
        <v>6087</v>
      </c>
      <c r="E1372" t="s">
        <v>7708</v>
      </c>
      <c r="F1372">
        <v>70</v>
      </c>
      <c r="G1372">
        <v>5.2250000000000005</v>
      </c>
      <c r="H1372" t="s">
        <v>17520</v>
      </c>
      <c r="I1372" t="s">
        <v>17521</v>
      </c>
      <c r="J1372" t="s">
        <v>17522</v>
      </c>
      <c r="K1372" t="s">
        <v>17523</v>
      </c>
    </row>
    <row r="1373" spans="1:15" x14ac:dyDescent="0.3">
      <c r="A1373" t="s">
        <v>3707</v>
      </c>
      <c r="B1373">
        <v>8010</v>
      </c>
      <c r="C1373">
        <v>806268</v>
      </c>
      <c r="D1373">
        <v>0</v>
      </c>
      <c r="E1373" t="s">
        <v>7492</v>
      </c>
      <c r="F1373">
        <v>70</v>
      </c>
      <c r="G1373">
        <v>3.5500000000000003</v>
      </c>
      <c r="H1373" t="s">
        <v>17524</v>
      </c>
      <c r="I1373" t="s">
        <v>17525</v>
      </c>
    </row>
    <row r="1374" spans="1:15" x14ac:dyDescent="0.3">
      <c r="A1374" t="s">
        <v>3628</v>
      </c>
      <c r="B1374">
        <v>8010</v>
      </c>
      <c r="C1374">
        <v>803782</v>
      </c>
      <c r="D1374">
        <v>0</v>
      </c>
      <c r="E1374" t="s">
        <v>7378</v>
      </c>
      <c r="F1374">
        <v>70</v>
      </c>
      <c r="G1374">
        <v>5.127777776666667</v>
      </c>
      <c r="H1374" t="s">
        <v>17526</v>
      </c>
      <c r="I1374" t="s">
        <v>17527</v>
      </c>
      <c r="J1374" t="s">
        <v>17528</v>
      </c>
    </row>
    <row r="1375" spans="1:15" x14ac:dyDescent="0.3">
      <c r="A1375" t="s">
        <v>3676</v>
      </c>
      <c r="B1375">
        <v>8010</v>
      </c>
      <c r="C1375">
        <v>886208</v>
      </c>
      <c r="D1375">
        <v>6208</v>
      </c>
      <c r="E1375" t="s">
        <v>7349</v>
      </c>
      <c r="F1375">
        <v>70</v>
      </c>
      <c r="G1375">
        <v>9.4361111116666674</v>
      </c>
      <c r="H1375" t="s">
        <v>17529</v>
      </c>
      <c r="I1375" t="s">
        <v>17530</v>
      </c>
      <c r="J1375" t="s">
        <v>17531</v>
      </c>
      <c r="K1375" t="s">
        <v>17532</v>
      </c>
      <c r="L1375" t="s">
        <v>17533</v>
      </c>
      <c r="M1375" t="s">
        <v>17534</v>
      </c>
    </row>
    <row r="1376" spans="1:15" x14ac:dyDescent="0.3">
      <c r="A1376" t="s">
        <v>3570</v>
      </c>
      <c r="B1376">
        <v>8010</v>
      </c>
      <c r="C1376">
        <v>804380</v>
      </c>
      <c r="D1376">
        <v>0</v>
      </c>
      <c r="E1376" t="s">
        <v>7391</v>
      </c>
      <c r="F1376">
        <v>70</v>
      </c>
      <c r="G1376">
        <v>3.7333333333333334</v>
      </c>
      <c r="H1376" t="s">
        <v>17535</v>
      </c>
    </row>
    <row r="1377" spans="1:15" x14ac:dyDescent="0.3">
      <c r="A1377" t="s">
        <v>3726</v>
      </c>
      <c r="B1377">
        <v>8010</v>
      </c>
      <c r="C1377">
        <v>800079</v>
      </c>
      <c r="D1377">
        <v>0</v>
      </c>
      <c r="E1377" t="s">
        <v>7456</v>
      </c>
      <c r="F1377">
        <v>73</v>
      </c>
      <c r="G1377">
        <v>3.8833333333333333</v>
      </c>
      <c r="H1377" t="s">
        <v>17536</v>
      </c>
      <c r="I1377" t="s">
        <v>17537</v>
      </c>
    </row>
    <row r="1378" spans="1:15" x14ac:dyDescent="0.3">
      <c r="A1378" t="s">
        <v>3692</v>
      </c>
      <c r="B1378">
        <v>8010</v>
      </c>
      <c r="C1378">
        <v>804244</v>
      </c>
      <c r="D1378">
        <v>0</v>
      </c>
      <c r="E1378" t="s">
        <v>7466</v>
      </c>
      <c r="F1378">
        <v>75</v>
      </c>
      <c r="G1378">
        <v>9.7333333333333343</v>
      </c>
      <c r="H1378" t="s">
        <v>17538</v>
      </c>
      <c r="I1378" t="s">
        <v>17539</v>
      </c>
      <c r="J1378" t="s">
        <v>17540</v>
      </c>
      <c r="K1378" t="s">
        <v>17541</v>
      </c>
      <c r="L1378" t="s">
        <v>17542</v>
      </c>
      <c r="M1378" t="s">
        <v>17543</v>
      </c>
      <c r="N1378" t="s">
        <v>17544</v>
      </c>
      <c r="O1378" t="s">
        <v>17545</v>
      </c>
    </row>
    <row r="1379" spans="1:15" x14ac:dyDescent="0.3">
      <c r="A1379" t="s">
        <v>3651</v>
      </c>
      <c r="B1379">
        <v>8010</v>
      </c>
      <c r="C1379">
        <v>808103</v>
      </c>
      <c r="D1379">
        <v>0</v>
      </c>
      <c r="E1379" t="s">
        <v>7579</v>
      </c>
      <c r="F1379">
        <v>75</v>
      </c>
      <c r="G1379">
        <v>4.375</v>
      </c>
      <c r="H1379" t="s">
        <v>17546</v>
      </c>
      <c r="I1379" t="s">
        <v>17547</v>
      </c>
      <c r="J1379" t="s">
        <v>17548</v>
      </c>
      <c r="K1379" t="s">
        <v>17549</v>
      </c>
      <c r="L1379" t="s">
        <v>17550</v>
      </c>
      <c r="M1379" t="s">
        <v>10145</v>
      </c>
      <c r="N1379" t="s">
        <v>17551</v>
      </c>
      <c r="O1379" t="s">
        <v>17552</v>
      </c>
    </row>
    <row r="1380" spans="1:15" x14ac:dyDescent="0.3">
      <c r="A1380" t="s">
        <v>3744</v>
      </c>
      <c r="B1380">
        <v>8010</v>
      </c>
      <c r="C1380">
        <v>806795</v>
      </c>
      <c r="D1380">
        <v>0</v>
      </c>
      <c r="E1380" t="s">
        <v>7690</v>
      </c>
      <c r="F1380">
        <v>75</v>
      </c>
      <c r="G1380">
        <v>7.7261904766666669</v>
      </c>
      <c r="H1380" t="s">
        <v>17553</v>
      </c>
      <c r="I1380" t="s">
        <v>17554</v>
      </c>
      <c r="J1380" t="s">
        <v>17555</v>
      </c>
      <c r="K1380" t="s">
        <v>17556</v>
      </c>
      <c r="L1380" t="s">
        <v>17557</v>
      </c>
      <c r="M1380" t="s">
        <v>17558</v>
      </c>
      <c r="N1380" t="s">
        <v>17559</v>
      </c>
    </row>
    <row r="1381" spans="1:15" x14ac:dyDescent="0.3">
      <c r="A1381" t="s">
        <v>3685</v>
      </c>
      <c r="B1381">
        <v>8010</v>
      </c>
      <c r="C1381">
        <v>803711</v>
      </c>
      <c r="D1381">
        <v>0</v>
      </c>
      <c r="E1381" t="s">
        <v>7258</v>
      </c>
      <c r="F1381">
        <v>75</v>
      </c>
      <c r="G1381">
        <v>9.0916666666666668</v>
      </c>
      <c r="H1381" t="s">
        <v>17560</v>
      </c>
      <c r="I1381" t="s">
        <v>17561</v>
      </c>
    </row>
    <row r="1382" spans="1:15" x14ac:dyDescent="0.3">
      <c r="A1382" t="s">
        <v>3734</v>
      </c>
      <c r="B1382">
        <v>8010</v>
      </c>
      <c r="C1382">
        <v>806255</v>
      </c>
      <c r="D1382">
        <v>0</v>
      </c>
      <c r="E1382" t="s">
        <v>7488</v>
      </c>
      <c r="F1382">
        <v>75</v>
      </c>
      <c r="G1382">
        <v>14.916666666666668</v>
      </c>
      <c r="H1382" t="s">
        <v>17562</v>
      </c>
      <c r="I1382" t="s">
        <v>17563</v>
      </c>
    </row>
    <row r="1383" spans="1:15" x14ac:dyDescent="0.3">
      <c r="A1383" t="s">
        <v>3673</v>
      </c>
      <c r="B1383">
        <v>8010</v>
      </c>
      <c r="C1383">
        <v>804221</v>
      </c>
      <c r="D1383">
        <v>0</v>
      </c>
      <c r="E1383" t="s">
        <v>7294</v>
      </c>
      <c r="F1383">
        <v>75</v>
      </c>
      <c r="G1383">
        <v>9.3166666666666664</v>
      </c>
      <c r="H1383" t="s">
        <v>17564</v>
      </c>
      <c r="I1383" t="s">
        <v>17565</v>
      </c>
      <c r="J1383" t="s">
        <v>17566</v>
      </c>
    </row>
    <row r="1384" spans="1:15" x14ac:dyDescent="0.3">
      <c r="A1384" t="s">
        <v>3630</v>
      </c>
      <c r="B1384">
        <v>8010</v>
      </c>
      <c r="C1384">
        <v>807883</v>
      </c>
      <c r="D1384">
        <v>0</v>
      </c>
      <c r="E1384" t="s">
        <v>7406</v>
      </c>
      <c r="F1384">
        <v>75</v>
      </c>
      <c r="G1384">
        <v>2.2000000000000002</v>
      </c>
      <c r="H1384" t="s">
        <v>17567</v>
      </c>
      <c r="I1384" t="s">
        <v>17568</v>
      </c>
      <c r="J1384" t="s">
        <v>17569</v>
      </c>
    </row>
    <row r="1385" spans="1:15" x14ac:dyDescent="0.3">
      <c r="A1385" t="s">
        <v>3683</v>
      </c>
      <c r="B1385">
        <v>8010</v>
      </c>
      <c r="C1385">
        <v>802313</v>
      </c>
      <c r="D1385">
        <v>0</v>
      </c>
      <c r="E1385" t="s">
        <v>7242</v>
      </c>
      <c r="F1385">
        <v>75</v>
      </c>
      <c r="G1385">
        <v>11.091666666666667</v>
      </c>
      <c r="H1385" t="s">
        <v>17570</v>
      </c>
      <c r="I1385" t="s">
        <v>17571</v>
      </c>
    </row>
    <row r="1386" spans="1:15" x14ac:dyDescent="0.3">
      <c r="A1386" t="s">
        <v>3686</v>
      </c>
      <c r="B1386">
        <v>8010</v>
      </c>
      <c r="C1386">
        <v>803715</v>
      </c>
      <c r="D1386">
        <v>0</v>
      </c>
      <c r="E1386" t="s">
        <v>17572</v>
      </c>
      <c r="F1386">
        <v>78</v>
      </c>
      <c r="G1386">
        <v>1.75</v>
      </c>
      <c r="H1386" t="s">
        <v>17573</v>
      </c>
      <c r="I1386" t="s">
        <v>17574</v>
      </c>
    </row>
    <row r="1387" spans="1:15" x14ac:dyDescent="0.3">
      <c r="A1387" t="s">
        <v>3665</v>
      </c>
      <c r="B1387">
        <v>8010</v>
      </c>
      <c r="C1387">
        <v>802040</v>
      </c>
      <c r="D1387">
        <v>0</v>
      </c>
      <c r="E1387" t="s">
        <v>7532</v>
      </c>
      <c r="F1387">
        <v>80</v>
      </c>
      <c r="G1387">
        <v>5.2583333333333337</v>
      </c>
      <c r="H1387" t="s">
        <v>17575</v>
      </c>
      <c r="I1387" t="s">
        <v>17576</v>
      </c>
      <c r="J1387" t="s">
        <v>17577</v>
      </c>
      <c r="K1387" t="s">
        <v>17578</v>
      </c>
    </row>
    <row r="1388" spans="1:15" x14ac:dyDescent="0.3">
      <c r="A1388" t="s">
        <v>3741</v>
      </c>
      <c r="B1388">
        <v>8010</v>
      </c>
      <c r="C1388">
        <v>806011</v>
      </c>
      <c r="D1388">
        <v>0</v>
      </c>
      <c r="E1388" t="s">
        <v>7680</v>
      </c>
      <c r="F1388">
        <v>80</v>
      </c>
      <c r="G1388">
        <v>12.904761905000001</v>
      </c>
      <c r="H1388" t="s">
        <v>17579</v>
      </c>
      <c r="I1388" t="s">
        <v>17580</v>
      </c>
      <c r="J1388" t="s">
        <v>17581</v>
      </c>
      <c r="K1388" t="s">
        <v>17582</v>
      </c>
      <c r="L1388" t="s">
        <v>17583</v>
      </c>
      <c r="M1388" t="s">
        <v>17584</v>
      </c>
      <c r="N1388" t="s">
        <v>17585</v>
      </c>
    </row>
    <row r="1389" spans="1:15" x14ac:dyDescent="0.3">
      <c r="A1389" t="s">
        <v>3622</v>
      </c>
      <c r="B1389">
        <v>8010</v>
      </c>
      <c r="C1389">
        <v>803714</v>
      </c>
      <c r="D1389">
        <v>0</v>
      </c>
      <c r="E1389" t="s">
        <v>7260</v>
      </c>
      <c r="F1389">
        <v>80</v>
      </c>
      <c r="G1389">
        <v>9.7023809533333338</v>
      </c>
      <c r="H1389" t="s">
        <v>17586</v>
      </c>
      <c r="I1389" t="s">
        <v>17587</v>
      </c>
      <c r="J1389" t="s">
        <v>17588</v>
      </c>
      <c r="K1389" t="s">
        <v>17589</v>
      </c>
      <c r="L1389" t="s">
        <v>17590</v>
      </c>
      <c r="M1389" t="s">
        <v>17591</v>
      </c>
      <c r="N1389" t="s">
        <v>17592</v>
      </c>
    </row>
    <row r="1390" spans="1:15" x14ac:dyDescent="0.3">
      <c r="A1390" t="s">
        <v>3676</v>
      </c>
      <c r="B1390">
        <v>8010</v>
      </c>
      <c r="C1390">
        <v>886208</v>
      </c>
      <c r="D1390">
        <v>6208</v>
      </c>
      <c r="E1390" t="s">
        <v>7349</v>
      </c>
      <c r="F1390">
        <v>80</v>
      </c>
      <c r="G1390">
        <v>7.541666666666667</v>
      </c>
      <c r="H1390" t="s">
        <v>17593</v>
      </c>
      <c r="I1390" t="s">
        <v>17594</v>
      </c>
    </row>
    <row r="1391" spans="1:15" x14ac:dyDescent="0.3">
      <c r="A1391" t="s">
        <v>3674</v>
      </c>
      <c r="B1391">
        <v>8010</v>
      </c>
      <c r="C1391">
        <v>804238</v>
      </c>
      <c r="D1391">
        <v>0</v>
      </c>
      <c r="E1391" t="s">
        <v>7389</v>
      </c>
      <c r="F1391">
        <v>80</v>
      </c>
      <c r="G1391">
        <v>13.069047620000001</v>
      </c>
      <c r="H1391" t="s">
        <v>17595</v>
      </c>
      <c r="I1391" t="s">
        <v>17596</v>
      </c>
      <c r="J1391" t="s">
        <v>17597</v>
      </c>
      <c r="K1391" t="s">
        <v>17598</v>
      </c>
      <c r="L1391" t="s">
        <v>17599</v>
      </c>
      <c r="M1391" t="s">
        <v>17600</v>
      </c>
      <c r="N1391" t="s">
        <v>17601</v>
      </c>
    </row>
    <row r="1392" spans="1:15" x14ac:dyDescent="0.3">
      <c r="A1392" t="s">
        <v>3575</v>
      </c>
      <c r="B1392">
        <v>8010</v>
      </c>
      <c r="C1392">
        <v>883960</v>
      </c>
      <c r="D1392">
        <v>3960</v>
      </c>
      <c r="E1392" t="s">
        <v>7425</v>
      </c>
      <c r="F1392">
        <v>80</v>
      </c>
      <c r="G1392">
        <v>16.574999999999999</v>
      </c>
      <c r="H1392" t="s">
        <v>17602</v>
      </c>
      <c r="I1392" t="s">
        <v>17603</v>
      </c>
    </row>
    <row r="1393" spans="1:15" x14ac:dyDescent="0.3">
      <c r="A1393" t="s">
        <v>3728</v>
      </c>
      <c r="B1393">
        <v>8010</v>
      </c>
      <c r="C1393">
        <v>806269</v>
      </c>
      <c r="D1393">
        <v>0</v>
      </c>
      <c r="E1393" t="s">
        <v>7494</v>
      </c>
      <c r="F1393">
        <v>85</v>
      </c>
      <c r="G1393">
        <v>5.583333333333333</v>
      </c>
      <c r="H1393" t="s">
        <v>17604</v>
      </c>
      <c r="I1393" t="s">
        <v>17605</v>
      </c>
    </row>
    <row r="1394" spans="1:15" x14ac:dyDescent="0.3">
      <c r="A1394" t="s">
        <v>3587</v>
      </c>
      <c r="B1394">
        <v>8010</v>
      </c>
      <c r="C1394">
        <v>805400</v>
      </c>
      <c r="D1394">
        <v>0</v>
      </c>
      <c r="E1394" t="s">
        <v>7561</v>
      </c>
      <c r="F1394">
        <v>85</v>
      </c>
      <c r="G1394">
        <v>6.0583333333333336</v>
      </c>
      <c r="H1394" t="s">
        <v>17606</v>
      </c>
      <c r="I1394" t="s">
        <v>17607</v>
      </c>
      <c r="J1394" t="s">
        <v>17608</v>
      </c>
      <c r="K1394" t="s">
        <v>17609</v>
      </c>
      <c r="L1394" t="s">
        <v>17610</v>
      </c>
      <c r="M1394" t="s">
        <v>10145</v>
      </c>
      <c r="N1394" t="s">
        <v>17611</v>
      </c>
      <c r="O1394" t="s">
        <v>17612</v>
      </c>
    </row>
    <row r="1395" spans="1:15" x14ac:dyDescent="0.3">
      <c r="A1395" t="s">
        <v>3988</v>
      </c>
      <c r="B1395">
        <v>8010</v>
      </c>
      <c r="C1395">
        <v>885970</v>
      </c>
      <c r="D1395">
        <v>5972</v>
      </c>
      <c r="E1395" t="s">
        <v>7340</v>
      </c>
      <c r="F1395">
        <v>85</v>
      </c>
      <c r="G1395">
        <v>2.3666666666666667</v>
      </c>
      <c r="H1395" t="s">
        <v>17613</v>
      </c>
      <c r="I1395" t="s">
        <v>17614</v>
      </c>
    </row>
    <row r="1396" spans="1:15" x14ac:dyDescent="0.3">
      <c r="A1396" t="s">
        <v>3849</v>
      </c>
      <c r="B1396">
        <v>8010</v>
      </c>
      <c r="C1396">
        <v>886085</v>
      </c>
      <c r="D1396">
        <v>6089</v>
      </c>
      <c r="E1396" t="s">
        <v>7617</v>
      </c>
      <c r="F1396">
        <v>85</v>
      </c>
      <c r="G1396">
        <v>7.8958333333333339</v>
      </c>
      <c r="H1396" t="s">
        <v>17615</v>
      </c>
      <c r="I1396" t="s">
        <v>17616</v>
      </c>
      <c r="J1396" t="s">
        <v>17617</v>
      </c>
      <c r="K1396" t="s">
        <v>17618</v>
      </c>
    </row>
    <row r="1397" spans="1:15" x14ac:dyDescent="0.3">
      <c r="A1397" t="s">
        <v>3634</v>
      </c>
      <c r="B1397">
        <v>8010</v>
      </c>
      <c r="C1397">
        <v>803704</v>
      </c>
      <c r="D1397">
        <v>0</v>
      </c>
      <c r="E1397" t="s">
        <v>7256</v>
      </c>
      <c r="F1397">
        <v>85</v>
      </c>
      <c r="G1397">
        <v>6.62857143</v>
      </c>
      <c r="H1397" t="s">
        <v>17619</v>
      </c>
      <c r="I1397" t="s">
        <v>17620</v>
      </c>
      <c r="J1397" t="s">
        <v>17621</v>
      </c>
      <c r="K1397" t="s">
        <v>17622</v>
      </c>
      <c r="L1397" t="s">
        <v>17623</v>
      </c>
      <c r="M1397" t="s">
        <v>17624</v>
      </c>
      <c r="N1397" t="s">
        <v>17625</v>
      </c>
    </row>
    <row r="1398" spans="1:15" x14ac:dyDescent="0.3">
      <c r="A1398" t="s">
        <v>3545</v>
      </c>
      <c r="B1398">
        <v>8010</v>
      </c>
      <c r="C1398">
        <v>804600</v>
      </c>
      <c r="D1398">
        <v>0</v>
      </c>
      <c r="E1398" t="s">
        <v>7393</v>
      </c>
      <c r="F1398">
        <v>85</v>
      </c>
      <c r="G1398">
        <v>8.6357142866666674</v>
      </c>
      <c r="H1398" t="s">
        <v>17626</v>
      </c>
      <c r="I1398" t="s">
        <v>17627</v>
      </c>
      <c r="J1398" t="s">
        <v>17628</v>
      </c>
      <c r="K1398" t="s">
        <v>17629</v>
      </c>
      <c r="L1398" t="s">
        <v>17630</v>
      </c>
      <c r="M1398" t="s">
        <v>17631</v>
      </c>
      <c r="N1398" t="s">
        <v>17632</v>
      </c>
    </row>
    <row r="1399" spans="1:15" x14ac:dyDescent="0.3">
      <c r="A1399" t="s">
        <v>3691</v>
      </c>
      <c r="B1399">
        <v>8010</v>
      </c>
      <c r="C1399">
        <v>803773</v>
      </c>
      <c r="D1399">
        <v>0</v>
      </c>
      <c r="E1399" t="s">
        <v>7458</v>
      </c>
      <c r="F1399">
        <v>85</v>
      </c>
      <c r="G1399">
        <v>23.666666666666668</v>
      </c>
      <c r="H1399" t="s">
        <v>17633</v>
      </c>
      <c r="I1399" t="s">
        <v>17634</v>
      </c>
      <c r="J1399" t="s">
        <v>17635</v>
      </c>
      <c r="K1399" t="s">
        <v>17636</v>
      </c>
    </row>
    <row r="1400" spans="1:15" x14ac:dyDescent="0.3">
      <c r="A1400" t="s">
        <v>3689</v>
      </c>
      <c r="B1400">
        <v>8010</v>
      </c>
      <c r="C1400">
        <v>803874</v>
      </c>
      <c r="D1400">
        <v>0</v>
      </c>
      <c r="E1400" t="s">
        <v>7281</v>
      </c>
      <c r="F1400">
        <v>85</v>
      </c>
      <c r="G1400">
        <v>5.8500000000000005</v>
      </c>
      <c r="H1400" t="s">
        <v>17637</v>
      </c>
    </row>
    <row r="1401" spans="1:15" x14ac:dyDescent="0.3">
      <c r="A1401" t="s">
        <v>3598</v>
      </c>
      <c r="B1401">
        <v>8010</v>
      </c>
      <c r="C1401">
        <v>808840</v>
      </c>
      <c r="D1401">
        <v>0</v>
      </c>
      <c r="E1401" t="s">
        <v>7601</v>
      </c>
      <c r="F1401">
        <v>87</v>
      </c>
      <c r="G1401">
        <v>2.0208333333333335</v>
      </c>
      <c r="H1401" t="s">
        <v>17638</v>
      </c>
      <c r="I1401" t="s">
        <v>17639</v>
      </c>
      <c r="J1401" t="s">
        <v>10145</v>
      </c>
      <c r="K1401" t="s">
        <v>17640</v>
      </c>
    </row>
    <row r="1402" spans="1:15" x14ac:dyDescent="0.3">
      <c r="A1402" t="s">
        <v>3840</v>
      </c>
      <c r="B1402">
        <v>8010</v>
      </c>
      <c r="C1402">
        <v>883084</v>
      </c>
      <c r="D1402">
        <v>3081</v>
      </c>
      <c r="E1402" t="s">
        <v>7422</v>
      </c>
      <c r="F1402">
        <v>87</v>
      </c>
      <c r="G1402">
        <v>0.2</v>
      </c>
      <c r="H1402" t="s">
        <v>17641</v>
      </c>
    </row>
    <row r="1403" spans="1:15" x14ac:dyDescent="0.3">
      <c r="A1403" t="s">
        <v>4075</v>
      </c>
      <c r="B1403">
        <v>8010</v>
      </c>
      <c r="C1403">
        <v>808270</v>
      </c>
      <c r="D1403">
        <v>0</v>
      </c>
      <c r="E1403" t="s">
        <v>7514</v>
      </c>
      <c r="F1403">
        <v>90</v>
      </c>
      <c r="G1403">
        <v>7.6833333333333336</v>
      </c>
      <c r="H1403" t="s">
        <v>17642</v>
      </c>
      <c r="I1403" t="s">
        <v>17643</v>
      </c>
      <c r="J1403" t="s">
        <v>17644</v>
      </c>
      <c r="K1403" t="s">
        <v>17645</v>
      </c>
    </row>
    <row r="1404" spans="1:15" x14ac:dyDescent="0.3">
      <c r="A1404" t="s">
        <v>3717</v>
      </c>
      <c r="B1404">
        <v>8010</v>
      </c>
      <c r="C1404">
        <v>808847</v>
      </c>
      <c r="D1404">
        <v>0</v>
      </c>
      <c r="E1404" t="s">
        <v>7603</v>
      </c>
      <c r="F1404">
        <v>90</v>
      </c>
      <c r="G1404">
        <v>8.46875</v>
      </c>
      <c r="H1404" t="s">
        <v>17646</v>
      </c>
      <c r="I1404" t="s">
        <v>17647</v>
      </c>
      <c r="J1404" t="s">
        <v>17648</v>
      </c>
      <c r="K1404" t="s">
        <v>17649</v>
      </c>
      <c r="L1404" t="s">
        <v>17650</v>
      </c>
      <c r="M1404" t="s">
        <v>10145</v>
      </c>
      <c r="N1404" t="s">
        <v>17651</v>
      </c>
      <c r="O1404" t="s">
        <v>17652</v>
      </c>
    </row>
    <row r="1405" spans="1:15" x14ac:dyDescent="0.3">
      <c r="A1405" t="s">
        <v>3616</v>
      </c>
      <c r="B1405">
        <v>8010</v>
      </c>
      <c r="C1405">
        <v>806026</v>
      </c>
      <c r="D1405">
        <v>0</v>
      </c>
      <c r="E1405" t="s">
        <v>7686</v>
      </c>
      <c r="F1405">
        <v>90</v>
      </c>
      <c r="G1405">
        <v>6.3476190466666669</v>
      </c>
      <c r="H1405" t="s">
        <v>17653</v>
      </c>
      <c r="I1405" t="s">
        <v>17654</v>
      </c>
      <c r="J1405" t="s">
        <v>17655</v>
      </c>
      <c r="K1405" t="s">
        <v>17656</v>
      </c>
      <c r="L1405" t="s">
        <v>17657</v>
      </c>
      <c r="M1405" t="s">
        <v>17658</v>
      </c>
      <c r="N1405" t="s">
        <v>17659</v>
      </c>
    </row>
    <row r="1406" spans="1:15" x14ac:dyDescent="0.3">
      <c r="A1406" t="s">
        <v>3566</v>
      </c>
      <c r="B1406">
        <v>8010</v>
      </c>
      <c r="C1406">
        <v>805974</v>
      </c>
      <c r="D1406">
        <v>0</v>
      </c>
      <c r="E1406" t="s">
        <v>42</v>
      </c>
      <c r="F1406">
        <v>90</v>
      </c>
      <c r="G1406">
        <v>6.9833333333333334</v>
      </c>
      <c r="H1406" t="s">
        <v>17660</v>
      </c>
      <c r="I1406" t="s">
        <v>17661</v>
      </c>
      <c r="J1406" t="s">
        <v>17662</v>
      </c>
      <c r="K1406" t="s">
        <v>17663</v>
      </c>
    </row>
    <row r="1407" spans="1:15" x14ac:dyDescent="0.3">
      <c r="A1407" t="s">
        <v>3722</v>
      </c>
      <c r="B1407">
        <v>8010</v>
      </c>
      <c r="C1407">
        <v>806426</v>
      </c>
      <c r="D1407">
        <v>0</v>
      </c>
      <c r="E1407" t="s">
        <v>7496</v>
      </c>
      <c r="F1407">
        <v>90</v>
      </c>
      <c r="G1407">
        <v>6.4833333333333334</v>
      </c>
      <c r="H1407" t="s">
        <v>17664</v>
      </c>
      <c r="I1407" t="s">
        <v>17665</v>
      </c>
      <c r="J1407" t="s">
        <v>17666</v>
      </c>
      <c r="K1407" t="s">
        <v>17667</v>
      </c>
    </row>
    <row r="1408" spans="1:15" x14ac:dyDescent="0.3">
      <c r="A1408" t="s">
        <v>3680</v>
      </c>
      <c r="B1408">
        <v>8010</v>
      </c>
      <c r="C1408">
        <v>803700</v>
      </c>
      <c r="D1408">
        <v>0</v>
      </c>
      <c r="E1408" t="s">
        <v>7254</v>
      </c>
      <c r="F1408">
        <v>90</v>
      </c>
      <c r="G1408">
        <v>22.727777778333333</v>
      </c>
      <c r="H1408" t="s">
        <v>17668</v>
      </c>
      <c r="I1408" t="s">
        <v>17669</v>
      </c>
      <c r="J1408" t="s">
        <v>17670</v>
      </c>
    </row>
    <row r="1409" spans="1:15" x14ac:dyDescent="0.3">
      <c r="A1409" t="s">
        <v>3597</v>
      </c>
      <c r="B1409">
        <v>8010</v>
      </c>
      <c r="C1409">
        <v>808420</v>
      </c>
      <c r="D1409">
        <v>0</v>
      </c>
      <c r="E1409" t="s">
        <v>7594</v>
      </c>
      <c r="F1409">
        <v>92</v>
      </c>
      <c r="G1409">
        <v>6.2875000000000005</v>
      </c>
      <c r="H1409" t="s">
        <v>17671</v>
      </c>
      <c r="I1409" t="s">
        <v>17672</v>
      </c>
      <c r="J1409" t="s">
        <v>10145</v>
      </c>
      <c r="K1409" t="s">
        <v>17673</v>
      </c>
    </row>
    <row r="1410" spans="1:15" x14ac:dyDescent="0.3">
      <c r="A1410" t="s">
        <v>3693</v>
      </c>
      <c r="B1410">
        <v>8010</v>
      </c>
      <c r="C1410">
        <v>804252</v>
      </c>
      <c r="D1410">
        <v>0</v>
      </c>
      <c r="E1410" t="s">
        <v>7468</v>
      </c>
      <c r="F1410">
        <v>95</v>
      </c>
      <c r="G1410">
        <v>10.329166666666667</v>
      </c>
      <c r="H1410" t="s">
        <v>17674</v>
      </c>
      <c r="I1410" t="s">
        <v>17675</v>
      </c>
      <c r="J1410" t="s">
        <v>17676</v>
      </c>
      <c r="K1410" t="s">
        <v>17677</v>
      </c>
      <c r="L1410" t="s">
        <v>17678</v>
      </c>
      <c r="M1410" t="s">
        <v>17679</v>
      </c>
      <c r="N1410" t="s">
        <v>17680</v>
      </c>
      <c r="O1410" t="s">
        <v>17681</v>
      </c>
    </row>
    <row r="1411" spans="1:15" x14ac:dyDescent="0.3">
      <c r="A1411" t="s">
        <v>3735</v>
      </c>
      <c r="B1411">
        <v>8010</v>
      </c>
      <c r="C1411">
        <v>806007</v>
      </c>
      <c r="D1411">
        <v>0</v>
      </c>
      <c r="E1411" t="s">
        <v>7678</v>
      </c>
      <c r="F1411">
        <v>95</v>
      </c>
      <c r="G1411">
        <v>5.6583333333333332</v>
      </c>
      <c r="H1411" t="s">
        <v>17682</v>
      </c>
      <c r="I1411" t="s">
        <v>17683</v>
      </c>
      <c r="J1411" t="s">
        <v>17684</v>
      </c>
      <c r="K1411" t="s">
        <v>17685</v>
      </c>
    </row>
    <row r="1412" spans="1:15" x14ac:dyDescent="0.3">
      <c r="A1412" t="s">
        <v>3556</v>
      </c>
      <c r="B1412">
        <v>8010</v>
      </c>
      <c r="C1412">
        <v>803808</v>
      </c>
      <c r="D1412">
        <v>0</v>
      </c>
      <c r="E1412" t="s">
        <v>7268</v>
      </c>
      <c r="F1412">
        <v>95</v>
      </c>
      <c r="G1412">
        <v>3.1</v>
      </c>
      <c r="H1412" t="s">
        <v>17686</v>
      </c>
      <c r="I1412" t="s">
        <v>17687</v>
      </c>
    </row>
    <row r="1413" spans="1:15" x14ac:dyDescent="0.3">
      <c r="A1413" t="s">
        <v>3596</v>
      </c>
      <c r="B1413">
        <v>8010</v>
      </c>
      <c r="C1413">
        <v>804301</v>
      </c>
      <c r="D1413">
        <v>0</v>
      </c>
      <c r="E1413" t="s">
        <v>7538</v>
      </c>
      <c r="F1413">
        <v>95</v>
      </c>
      <c r="G1413">
        <v>0.22500000000000001</v>
      </c>
      <c r="H1413" t="s">
        <v>17688</v>
      </c>
      <c r="I1413" t="s">
        <v>17689</v>
      </c>
    </row>
    <row r="1414" spans="1:15" x14ac:dyDescent="0.3">
      <c r="A1414" t="s">
        <v>3773</v>
      </c>
      <c r="B1414">
        <v>8010</v>
      </c>
      <c r="C1414">
        <v>884502</v>
      </c>
      <c r="D1414">
        <v>7777</v>
      </c>
      <c r="E1414" t="s">
        <v>7705</v>
      </c>
      <c r="F1414">
        <v>95</v>
      </c>
      <c r="G1414">
        <v>7.0333333333333332</v>
      </c>
      <c r="H1414" t="s">
        <v>17690</v>
      </c>
    </row>
    <row r="1415" spans="1:15" x14ac:dyDescent="0.3">
      <c r="A1415" t="s">
        <v>3687</v>
      </c>
      <c r="B1415">
        <v>8010</v>
      </c>
      <c r="C1415">
        <v>808051</v>
      </c>
      <c r="D1415">
        <v>0</v>
      </c>
      <c r="E1415" t="s">
        <v>7318</v>
      </c>
      <c r="F1415">
        <v>95</v>
      </c>
      <c r="G1415">
        <v>10.558333333333334</v>
      </c>
      <c r="H1415" t="s">
        <v>17691</v>
      </c>
      <c r="I1415" t="s">
        <v>17692</v>
      </c>
    </row>
    <row r="1416" spans="1:15" x14ac:dyDescent="0.3">
      <c r="A1416" t="s">
        <v>3625</v>
      </c>
      <c r="B1416">
        <v>8010</v>
      </c>
      <c r="C1416">
        <v>807806</v>
      </c>
      <c r="D1416">
        <v>0</v>
      </c>
      <c r="E1416" t="s">
        <v>7696</v>
      </c>
      <c r="F1416">
        <v>95</v>
      </c>
      <c r="G1416">
        <v>21.283333333333335</v>
      </c>
      <c r="H1416" t="s">
        <v>17693</v>
      </c>
      <c r="I1416" t="s">
        <v>17694</v>
      </c>
      <c r="J1416" t="s">
        <v>17695</v>
      </c>
    </row>
    <row r="1417" spans="1:15" x14ac:dyDescent="0.3">
      <c r="A1417" t="s">
        <v>3583</v>
      </c>
      <c r="B1417">
        <v>8010</v>
      </c>
      <c r="C1417">
        <v>804300</v>
      </c>
      <c r="D1417">
        <v>0</v>
      </c>
      <c r="E1417" t="s">
        <v>7536</v>
      </c>
      <c r="F1417">
        <v>100</v>
      </c>
      <c r="G1417">
        <v>4.53125</v>
      </c>
      <c r="H1417" t="s">
        <v>17696</v>
      </c>
      <c r="I1417" t="s">
        <v>17697</v>
      </c>
      <c r="J1417" t="s">
        <v>17698</v>
      </c>
      <c r="K1417" t="s">
        <v>17699</v>
      </c>
      <c r="L1417" t="s">
        <v>17700</v>
      </c>
      <c r="M1417" t="s">
        <v>10145</v>
      </c>
      <c r="N1417" t="s">
        <v>17701</v>
      </c>
      <c r="O1417" t="s">
        <v>17702</v>
      </c>
    </row>
    <row r="1418" spans="1:15" x14ac:dyDescent="0.3">
      <c r="A1418" t="s">
        <v>3625</v>
      </c>
      <c r="B1418">
        <v>8010</v>
      </c>
      <c r="C1418">
        <v>807806</v>
      </c>
      <c r="D1418">
        <v>0</v>
      </c>
      <c r="E1418" t="s">
        <v>7696</v>
      </c>
      <c r="F1418">
        <v>100</v>
      </c>
      <c r="G1418">
        <v>13.979166666666666</v>
      </c>
      <c r="H1418" t="s">
        <v>17703</v>
      </c>
      <c r="I1418" t="s">
        <v>17704</v>
      </c>
      <c r="J1418" t="s">
        <v>17705</v>
      </c>
      <c r="K1418" t="s">
        <v>17706</v>
      </c>
    </row>
    <row r="1419" spans="1:15" x14ac:dyDescent="0.3">
      <c r="A1419" t="s">
        <v>3733</v>
      </c>
      <c r="B1419">
        <v>8010</v>
      </c>
      <c r="C1419">
        <v>808441</v>
      </c>
      <c r="D1419">
        <v>0</v>
      </c>
      <c r="E1419" t="s">
        <v>7520</v>
      </c>
      <c r="F1419">
        <v>100</v>
      </c>
      <c r="G1419">
        <v>1.4750000000000001</v>
      </c>
      <c r="H1419" t="s">
        <v>17707</v>
      </c>
      <c r="I1419" t="s">
        <v>17708</v>
      </c>
    </row>
    <row r="1420" spans="1:15" x14ac:dyDescent="0.3">
      <c r="A1420" t="s">
        <v>3679</v>
      </c>
      <c r="B1420">
        <v>8010</v>
      </c>
      <c r="C1420">
        <v>882664</v>
      </c>
      <c r="D1420">
        <v>2664</v>
      </c>
      <c r="E1420" t="s">
        <v>7330</v>
      </c>
      <c r="F1420">
        <v>100</v>
      </c>
      <c r="G1420">
        <v>2.2277777766666667</v>
      </c>
      <c r="H1420" t="s">
        <v>17709</v>
      </c>
      <c r="I1420" t="s">
        <v>17710</v>
      </c>
      <c r="J1420" t="s">
        <v>17711</v>
      </c>
    </row>
    <row r="1421" spans="1:15" x14ac:dyDescent="0.3">
      <c r="A1421" t="s">
        <v>3735</v>
      </c>
      <c r="B1421">
        <v>8010</v>
      </c>
      <c r="C1421">
        <v>806007</v>
      </c>
      <c r="D1421">
        <v>0</v>
      </c>
      <c r="E1421" t="s">
        <v>7678</v>
      </c>
      <c r="F1421">
        <v>100</v>
      </c>
      <c r="G1421">
        <v>11.755555555000001</v>
      </c>
      <c r="H1421" t="s">
        <v>17712</v>
      </c>
      <c r="I1421" t="s">
        <v>17713</v>
      </c>
      <c r="J1421" t="s">
        <v>17714</v>
      </c>
    </row>
    <row r="1422" spans="1:15" x14ac:dyDescent="0.3">
      <c r="A1422" t="s">
        <v>3646</v>
      </c>
      <c r="B1422">
        <v>8010</v>
      </c>
      <c r="C1422">
        <v>888050</v>
      </c>
      <c r="D1422">
        <v>8050</v>
      </c>
      <c r="E1422" t="s">
        <v>17120</v>
      </c>
      <c r="F1422">
        <v>102</v>
      </c>
      <c r="G1422">
        <v>3.8374999999999999</v>
      </c>
      <c r="H1422" t="s">
        <v>17715</v>
      </c>
      <c r="I1422" t="s">
        <v>17716</v>
      </c>
      <c r="J1422" t="s">
        <v>17717</v>
      </c>
      <c r="K1422" t="s">
        <v>17718</v>
      </c>
    </row>
    <row r="1423" spans="1:15" x14ac:dyDescent="0.3">
      <c r="A1423" t="s">
        <v>3715</v>
      </c>
      <c r="B1423">
        <v>8010</v>
      </c>
      <c r="C1423">
        <v>808269</v>
      </c>
      <c r="D1423">
        <v>0</v>
      </c>
      <c r="E1423" t="s">
        <v>7512</v>
      </c>
      <c r="F1423">
        <v>105</v>
      </c>
      <c r="G1423">
        <v>11.425000000000001</v>
      </c>
      <c r="H1423" t="s">
        <v>17719</v>
      </c>
      <c r="I1423" t="s">
        <v>17720</v>
      </c>
      <c r="J1423" t="s">
        <v>17721</v>
      </c>
      <c r="K1423" t="s">
        <v>17722</v>
      </c>
      <c r="L1423" t="s">
        <v>17723</v>
      </c>
      <c r="M1423" t="s">
        <v>17724</v>
      </c>
      <c r="N1423" t="s">
        <v>17725</v>
      </c>
      <c r="O1423" t="s">
        <v>17726</v>
      </c>
    </row>
    <row r="1424" spans="1:15" x14ac:dyDescent="0.3">
      <c r="A1424" t="s">
        <v>3644</v>
      </c>
      <c r="B1424">
        <v>8010</v>
      </c>
      <c r="C1424">
        <v>804796</v>
      </c>
      <c r="D1424">
        <v>0</v>
      </c>
      <c r="E1424" t="s">
        <v>7548</v>
      </c>
      <c r="F1424">
        <v>105</v>
      </c>
      <c r="G1424">
        <v>4.8062500000000004</v>
      </c>
      <c r="H1424" t="s">
        <v>17727</v>
      </c>
      <c r="I1424" t="s">
        <v>17728</v>
      </c>
      <c r="J1424" t="s">
        <v>17729</v>
      </c>
      <c r="K1424" t="s">
        <v>17730</v>
      </c>
      <c r="L1424" t="s">
        <v>17731</v>
      </c>
      <c r="M1424" t="s">
        <v>10145</v>
      </c>
      <c r="N1424" t="s">
        <v>17732</v>
      </c>
      <c r="O1424" t="s">
        <v>17733</v>
      </c>
    </row>
    <row r="1425" spans="1:15" x14ac:dyDescent="0.3">
      <c r="A1425" t="s">
        <v>3552</v>
      </c>
      <c r="B1425">
        <v>8010</v>
      </c>
      <c r="C1425">
        <v>802452</v>
      </c>
      <c r="D1425">
        <v>0</v>
      </c>
      <c r="E1425" t="s">
        <v>7244</v>
      </c>
      <c r="F1425">
        <v>105</v>
      </c>
      <c r="G1425">
        <v>5.6055555550000005</v>
      </c>
      <c r="H1425" t="s">
        <v>17734</v>
      </c>
      <c r="I1425" t="s">
        <v>17735</v>
      </c>
      <c r="J1425" t="s">
        <v>17736</v>
      </c>
    </row>
    <row r="1426" spans="1:15" x14ac:dyDescent="0.3">
      <c r="A1426" t="s">
        <v>3760</v>
      </c>
      <c r="B1426">
        <v>8010</v>
      </c>
      <c r="C1426">
        <v>804556</v>
      </c>
      <c r="D1426">
        <v>0</v>
      </c>
      <c r="E1426" t="s">
        <v>7672</v>
      </c>
      <c r="F1426">
        <v>105</v>
      </c>
      <c r="G1426">
        <v>8.15</v>
      </c>
      <c r="H1426" t="s">
        <v>17737</v>
      </c>
    </row>
    <row r="1427" spans="1:15" x14ac:dyDescent="0.3">
      <c r="A1427" t="s">
        <v>3718</v>
      </c>
      <c r="B1427">
        <v>8010</v>
      </c>
      <c r="C1427">
        <v>808345</v>
      </c>
      <c r="D1427">
        <v>0</v>
      </c>
      <c r="E1427" t="s">
        <v>7516</v>
      </c>
      <c r="F1427">
        <v>107</v>
      </c>
      <c r="G1427">
        <v>4.3041666666666671</v>
      </c>
      <c r="H1427" t="s">
        <v>17738</v>
      </c>
      <c r="I1427" t="s">
        <v>17739</v>
      </c>
      <c r="J1427" t="s">
        <v>17740</v>
      </c>
      <c r="K1427" t="s">
        <v>17741</v>
      </c>
    </row>
    <row r="1428" spans="1:15" x14ac:dyDescent="0.3">
      <c r="A1428" t="s">
        <v>3703</v>
      </c>
      <c r="B1428">
        <v>8010</v>
      </c>
      <c r="C1428">
        <v>806235</v>
      </c>
      <c r="D1428">
        <v>0</v>
      </c>
      <c r="E1428" t="s">
        <v>7484</v>
      </c>
      <c r="F1428">
        <v>110</v>
      </c>
      <c r="G1428">
        <v>13.314583333333333</v>
      </c>
      <c r="H1428" t="s">
        <v>17742</v>
      </c>
      <c r="I1428" t="s">
        <v>17743</v>
      </c>
      <c r="J1428" t="s">
        <v>17744</v>
      </c>
      <c r="K1428" t="s">
        <v>17745</v>
      </c>
      <c r="L1428" t="s">
        <v>17746</v>
      </c>
      <c r="M1428" t="s">
        <v>17747</v>
      </c>
      <c r="N1428" t="s">
        <v>17748</v>
      </c>
      <c r="O1428" t="s">
        <v>17749</v>
      </c>
    </row>
    <row r="1429" spans="1:15" x14ac:dyDescent="0.3">
      <c r="A1429" t="s">
        <v>3591</v>
      </c>
      <c r="B1429">
        <v>8010</v>
      </c>
      <c r="C1429">
        <v>805266</v>
      </c>
      <c r="D1429">
        <v>0</v>
      </c>
      <c r="E1429" t="s">
        <v>7555</v>
      </c>
      <c r="F1429">
        <v>110</v>
      </c>
      <c r="G1429">
        <v>1.9958333333333333</v>
      </c>
      <c r="H1429" t="s">
        <v>17750</v>
      </c>
      <c r="I1429" t="s">
        <v>17751</v>
      </c>
      <c r="J1429" t="s">
        <v>17752</v>
      </c>
      <c r="K1429" t="s">
        <v>17753</v>
      </c>
    </row>
    <row r="1430" spans="1:15" x14ac:dyDescent="0.3">
      <c r="A1430" t="s">
        <v>3683</v>
      </c>
      <c r="B1430">
        <v>8010</v>
      </c>
      <c r="C1430">
        <v>802313</v>
      </c>
      <c r="D1430">
        <v>0</v>
      </c>
      <c r="E1430" t="s">
        <v>7242</v>
      </c>
      <c r="F1430">
        <v>110</v>
      </c>
      <c r="G1430">
        <v>9.4583333333333339</v>
      </c>
      <c r="H1430" t="s">
        <v>17754</v>
      </c>
      <c r="I1430" t="s">
        <v>17755</v>
      </c>
    </row>
    <row r="1431" spans="1:15" x14ac:dyDescent="0.3">
      <c r="A1431" t="s">
        <v>3559</v>
      </c>
      <c r="B1431">
        <v>8010</v>
      </c>
      <c r="C1431">
        <v>802685</v>
      </c>
      <c r="D1431">
        <v>0</v>
      </c>
      <c r="E1431" t="s">
        <v>7364</v>
      </c>
      <c r="F1431">
        <v>110</v>
      </c>
      <c r="G1431">
        <v>2.9833333333333334</v>
      </c>
      <c r="H1431" t="s">
        <v>17756</v>
      </c>
      <c r="I1431" t="s">
        <v>17757</v>
      </c>
      <c r="J1431" t="s">
        <v>17758</v>
      </c>
      <c r="K1431" t="s">
        <v>17759</v>
      </c>
    </row>
    <row r="1432" spans="1:15" x14ac:dyDescent="0.3">
      <c r="A1432" t="s">
        <v>3599</v>
      </c>
      <c r="B1432">
        <v>8010</v>
      </c>
      <c r="C1432">
        <v>808992</v>
      </c>
      <c r="D1432">
        <v>0</v>
      </c>
      <c r="E1432" t="s">
        <v>7605</v>
      </c>
      <c r="F1432">
        <v>110</v>
      </c>
      <c r="G1432">
        <v>6.875</v>
      </c>
      <c r="H1432" t="s">
        <v>17760</v>
      </c>
      <c r="I1432" t="s">
        <v>17761</v>
      </c>
      <c r="J1432" t="s">
        <v>10145</v>
      </c>
      <c r="K1432" t="s">
        <v>17762</v>
      </c>
    </row>
    <row r="1433" spans="1:15" x14ac:dyDescent="0.3">
      <c r="A1433" t="s">
        <v>3758</v>
      </c>
      <c r="B1433">
        <v>8010</v>
      </c>
      <c r="C1433">
        <v>804594</v>
      </c>
      <c r="D1433">
        <v>0</v>
      </c>
      <c r="E1433" t="s">
        <v>7676</v>
      </c>
      <c r="F1433">
        <v>110</v>
      </c>
      <c r="G1433">
        <v>8.3083333333333336</v>
      </c>
      <c r="H1433" t="s">
        <v>17763</v>
      </c>
      <c r="I1433" t="s">
        <v>17764</v>
      </c>
    </row>
    <row r="1434" spans="1:15" x14ac:dyDescent="0.3">
      <c r="A1434" t="s">
        <v>3687</v>
      </c>
      <c r="B1434">
        <v>8010</v>
      </c>
      <c r="C1434">
        <v>808051</v>
      </c>
      <c r="D1434">
        <v>0</v>
      </c>
      <c r="E1434" t="s">
        <v>7318</v>
      </c>
      <c r="F1434">
        <v>110</v>
      </c>
      <c r="G1434">
        <v>9.7333333333333343</v>
      </c>
      <c r="H1434" t="s">
        <v>17765</v>
      </c>
    </row>
    <row r="1435" spans="1:15" x14ac:dyDescent="0.3">
      <c r="A1435" t="s">
        <v>3923</v>
      </c>
      <c r="B1435">
        <v>8010</v>
      </c>
      <c r="C1435">
        <v>802658</v>
      </c>
      <c r="D1435">
        <v>0</v>
      </c>
      <c r="E1435" t="s">
        <v>7362</v>
      </c>
      <c r="F1435">
        <v>112</v>
      </c>
      <c r="G1435">
        <v>4.0999999999999996</v>
      </c>
      <c r="H1435" t="s">
        <v>17766</v>
      </c>
      <c r="I1435" t="s">
        <v>17767</v>
      </c>
    </row>
    <row r="1436" spans="1:15" x14ac:dyDescent="0.3">
      <c r="A1436" t="s">
        <v>3584</v>
      </c>
      <c r="B1436">
        <v>8010</v>
      </c>
      <c r="C1436">
        <v>804444</v>
      </c>
      <c r="D1436">
        <v>0</v>
      </c>
      <c r="E1436" t="s">
        <v>7539</v>
      </c>
      <c r="F1436">
        <v>115</v>
      </c>
      <c r="G1436">
        <v>20.766666666666666</v>
      </c>
      <c r="H1436" t="s">
        <v>10097</v>
      </c>
      <c r="I1436" t="s">
        <v>17768</v>
      </c>
      <c r="J1436" t="s">
        <v>17769</v>
      </c>
      <c r="K1436" t="s">
        <v>17770</v>
      </c>
    </row>
    <row r="1437" spans="1:15" x14ac:dyDescent="0.3">
      <c r="A1437" t="s">
        <v>3702</v>
      </c>
      <c r="B1437">
        <v>8010</v>
      </c>
      <c r="C1437">
        <v>806229</v>
      </c>
      <c r="D1437">
        <v>0</v>
      </c>
      <c r="E1437" t="s">
        <v>7482</v>
      </c>
      <c r="F1437">
        <v>115</v>
      </c>
      <c r="G1437">
        <v>10.945833333333333</v>
      </c>
      <c r="H1437" t="s">
        <v>17771</v>
      </c>
      <c r="I1437" t="s">
        <v>17772</v>
      </c>
      <c r="J1437" t="s">
        <v>17773</v>
      </c>
      <c r="K1437" t="s">
        <v>17774</v>
      </c>
      <c r="L1437" t="s">
        <v>17775</v>
      </c>
      <c r="M1437" t="s">
        <v>17776</v>
      </c>
      <c r="N1437" t="s">
        <v>17777</v>
      </c>
      <c r="O1437" t="s">
        <v>17778</v>
      </c>
    </row>
    <row r="1438" spans="1:15" x14ac:dyDescent="0.3">
      <c r="A1438" t="s">
        <v>3632</v>
      </c>
      <c r="B1438">
        <v>8010</v>
      </c>
      <c r="C1438">
        <v>883712</v>
      </c>
      <c r="D1438">
        <v>3712</v>
      </c>
      <c r="E1438" t="s">
        <v>7334</v>
      </c>
      <c r="F1438">
        <v>115</v>
      </c>
      <c r="G1438">
        <v>7.1476190483333335</v>
      </c>
      <c r="H1438" t="s">
        <v>17779</v>
      </c>
      <c r="I1438" t="s">
        <v>17780</v>
      </c>
      <c r="J1438" t="s">
        <v>17781</v>
      </c>
      <c r="K1438" t="s">
        <v>17782</v>
      </c>
      <c r="L1438" t="s">
        <v>17783</v>
      </c>
      <c r="M1438" t="s">
        <v>17784</v>
      </c>
      <c r="N1438" t="s">
        <v>17785</v>
      </c>
    </row>
    <row r="1439" spans="1:15" x14ac:dyDescent="0.3">
      <c r="A1439" t="s">
        <v>3631</v>
      </c>
      <c r="B1439">
        <v>8010</v>
      </c>
      <c r="C1439">
        <v>803513</v>
      </c>
      <c r="D1439">
        <v>0</v>
      </c>
      <c r="E1439" t="s">
        <v>7366</v>
      </c>
      <c r="F1439">
        <v>115</v>
      </c>
      <c r="G1439">
        <v>3.1666666666666665</v>
      </c>
      <c r="H1439" t="s">
        <v>17786</v>
      </c>
      <c r="I1439" t="s">
        <v>17787</v>
      </c>
    </row>
    <row r="1440" spans="1:15" x14ac:dyDescent="0.3">
      <c r="A1440" t="s">
        <v>3762</v>
      </c>
      <c r="B1440">
        <v>8010</v>
      </c>
      <c r="C1440">
        <v>804550</v>
      </c>
      <c r="D1440">
        <v>0</v>
      </c>
      <c r="E1440" t="s">
        <v>7670</v>
      </c>
      <c r="F1440">
        <v>116</v>
      </c>
      <c r="G1440">
        <v>14.816666666666666</v>
      </c>
      <c r="H1440" t="s">
        <v>17788</v>
      </c>
      <c r="I1440" t="s">
        <v>17789</v>
      </c>
    </row>
    <row r="1441" spans="1:15" x14ac:dyDescent="0.3">
      <c r="A1441" t="s">
        <v>4065</v>
      </c>
      <c r="B1441">
        <v>8010</v>
      </c>
      <c r="C1441">
        <v>886809</v>
      </c>
      <c r="D1441">
        <v>6810</v>
      </c>
      <c r="E1441" t="s">
        <v>7443</v>
      </c>
      <c r="F1441">
        <v>117</v>
      </c>
      <c r="G1441">
        <v>3.45</v>
      </c>
      <c r="H1441" t="s">
        <v>17790</v>
      </c>
      <c r="I1441" t="s">
        <v>17791</v>
      </c>
    </row>
    <row r="1442" spans="1:15" x14ac:dyDescent="0.3">
      <c r="A1442" t="s">
        <v>3588</v>
      </c>
      <c r="B1442">
        <v>8010</v>
      </c>
      <c r="C1442">
        <v>808177</v>
      </c>
      <c r="D1442">
        <v>0</v>
      </c>
      <c r="E1442" t="s">
        <v>7583</v>
      </c>
      <c r="F1442">
        <v>120</v>
      </c>
      <c r="G1442">
        <v>6.3733333333333331</v>
      </c>
      <c r="H1442" t="s">
        <v>17792</v>
      </c>
      <c r="I1442" t="s">
        <v>17793</v>
      </c>
      <c r="J1442" t="s">
        <v>17794</v>
      </c>
      <c r="K1442" t="s">
        <v>17795</v>
      </c>
      <c r="L1442" t="s">
        <v>17796</v>
      </c>
    </row>
    <row r="1443" spans="1:15" x14ac:dyDescent="0.3">
      <c r="A1443" t="s">
        <v>3850</v>
      </c>
      <c r="B1443">
        <v>8010</v>
      </c>
      <c r="C1443">
        <v>886085</v>
      </c>
      <c r="D1443">
        <v>6091</v>
      </c>
      <c r="E1443" t="s">
        <v>7343</v>
      </c>
      <c r="F1443">
        <v>120</v>
      </c>
      <c r="G1443">
        <v>8.6777777766666677</v>
      </c>
      <c r="H1443" t="s">
        <v>17797</v>
      </c>
      <c r="I1443" t="s">
        <v>17798</v>
      </c>
      <c r="J1443" t="s">
        <v>17799</v>
      </c>
    </row>
    <row r="1444" spans="1:15" x14ac:dyDescent="0.3">
      <c r="A1444" t="s">
        <v>3730</v>
      </c>
      <c r="B1444">
        <v>8010</v>
      </c>
      <c r="C1444">
        <v>804279</v>
      </c>
      <c r="D1444">
        <v>0</v>
      </c>
      <c r="E1444" t="s">
        <v>7470</v>
      </c>
      <c r="F1444">
        <v>120</v>
      </c>
      <c r="G1444">
        <v>13.141666666666667</v>
      </c>
      <c r="H1444" t="s">
        <v>17800</v>
      </c>
      <c r="I1444" t="s">
        <v>17801</v>
      </c>
    </row>
    <row r="1445" spans="1:15" x14ac:dyDescent="0.3">
      <c r="A1445" t="s">
        <v>3686</v>
      </c>
      <c r="B1445">
        <v>8010</v>
      </c>
      <c r="C1445">
        <v>803715</v>
      </c>
      <c r="D1445">
        <v>0</v>
      </c>
      <c r="E1445" t="s">
        <v>17572</v>
      </c>
      <c r="F1445">
        <v>125</v>
      </c>
      <c r="G1445">
        <v>2.875</v>
      </c>
      <c r="H1445" t="s">
        <v>17802</v>
      </c>
      <c r="I1445" t="s">
        <v>17803</v>
      </c>
    </row>
    <row r="1446" spans="1:15" x14ac:dyDescent="0.3">
      <c r="A1446" t="s">
        <v>3643</v>
      </c>
      <c r="B1446">
        <v>8010</v>
      </c>
      <c r="C1446">
        <v>807811</v>
      </c>
      <c r="D1446">
        <v>0</v>
      </c>
      <c r="E1446" t="s">
        <v>7402</v>
      </c>
      <c r="F1446">
        <v>125</v>
      </c>
      <c r="G1446">
        <v>23.427777778333333</v>
      </c>
      <c r="H1446" t="s">
        <v>17804</v>
      </c>
      <c r="I1446" t="s">
        <v>17805</v>
      </c>
      <c r="J1446" t="s">
        <v>17806</v>
      </c>
    </row>
    <row r="1447" spans="1:15" x14ac:dyDescent="0.3">
      <c r="A1447" t="s">
        <v>3719</v>
      </c>
      <c r="B1447">
        <v>8010</v>
      </c>
      <c r="C1447">
        <v>804021</v>
      </c>
      <c r="D1447">
        <v>0</v>
      </c>
      <c r="E1447" t="s">
        <v>7460</v>
      </c>
      <c r="F1447">
        <v>125</v>
      </c>
      <c r="G1447">
        <v>3.7</v>
      </c>
      <c r="H1447" t="s">
        <v>17807</v>
      </c>
      <c r="I1447" t="s">
        <v>17808</v>
      </c>
      <c r="J1447" t="s">
        <v>17809</v>
      </c>
      <c r="K1447" t="s">
        <v>17810</v>
      </c>
    </row>
    <row r="1448" spans="1:15" x14ac:dyDescent="0.3">
      <c r="A1448" t="s">
        <v>3637</v>
      </c>
      <c r="B1448">
        <v>8010</v>
      </c>
      <c r="C1448">
        <v>803781</v>
      </c>
      <c r="D1448">
        <v>0</v>
      </c>
      <c r="E1448" t="s">
        <v>7266</v>
      </c>
      <c r="F1448">
        <v>125</v>
      </c>
      <c r="G1448">
        <v>3.0500000000000003</v>
      </c>
      <c r="H1448" t="s">
        <v>17811</v>
      </c>
      <c r="I1448" t="s">
        <v>17812</v>
      </c>
      <c r="J1448" t="s">
        <v>17813</v>
      </c>
    </row>
    <row r="1449" spans="1:15" x14ac:dyDescent="0.3">
      <c r="A1449" t="s">
        <v>3631</v>
      </c>
      <c r="B1449">
        <v>8010</v>
      </c>
      <c r="C1449">
        <v>803513</v>
      </c>
      <c r="D1449">
        <v>0</v>
      </c>
      <c r="E1449" t="s">
        <v>7366</v>
      </c>
      <c r="F1449">
        <v>125</v>
      </c>
      <c r="G1449">
        <v>5.458333333333333</v>
      </c>
      <c r="H1449" t="s">
        <v>17814</v>
      </c>
      <c r="I1449" t="s">
        <v>17815</v>
      </c>
    </row>
    <row r="1450" spans="1:15" x14ac:dyDescent="0.3">
      <c r="A1450" t="s">
        <v>4065</v>
      </c>
      <c r="B1450">
        <v>8010</v>
      </c>
      <c r="C1450">
        <v>886809</v>
      </c>
      <c r="D1450">
        <v>6810</v>
      </c>
      <c r="E1450" t="s">
        <v>7443</v>
      </c>
      <c r="F1450">
        <v>127</v>
      </c>
      <c r="G1450">
        <v>6.45</v>
      </c>
      <c r="H1450" t="s">
        <v>17816</v>
      </c>
      <c r="I1450" t="s">
        <v>17817</v>
      </c>
    </row>
    <row r="1451" spans="1:15" x14ac:dyDescent="0.3">
      <c r="A1451" t="s">
        <v>3851</v>
      </c>
      <c r="B1451">
        <v>8010</v>
      </c>
      <c r="C1451">
        <v>886085</v>
      </c>
      <c r="D1451">
        <v>6083</v>
      </c>
      <c r="E1451" t="s">
        <v>7525</v>
      </c>
      <c r="F1451">
        <v>128</v>
      </c>
      <c r="G1451">
        <v>6.55</v>
      </c>
      <c r="H1451" t="s">
        <v>17818</v>
      </c>
      <c r="I1451" t="s">
        <v>17819</v>
      </c>
      <c r="J1451" t="s">
        <v>17820</v>
      </c>
      <c r="K1451" t="s">
        <v>17821</v>
      </c>
    </row>
    <row r="1452" spans="1:15" x14ac:dyDescent="0.3">
      <c r="A1452" t="s">
        <v>3697</v>
      </c>
      <c r="B1452">
        <v>8010</v>
      </c>
      <c r="C1452">
        <v>804794</v>
      </c>
      <c r="D1452">
        <v>0</v>
      </c>
      <c r="E1452" t="s">
        <v>7472</v>
      </c>
      <c r="F1452">
        <v>130</v>
      </c>
      <c r="G1452">
        <v>4.59375</v>
      </c>
      <c r="H1452" t="s">
        <v>17822</v>
      </c>
      <c r="I1452" t="s">
        <v>17823</v>
      </c>
      <c r="J1452" t="s">
        <v>17824</v>
      </c>
      <c r="K1452" t="s">
        <v>17825</v>
      </c>
      <c r="L1452" t="s">
        <v>17826</v>
      </c>
      <c r="M1452" t="s">
        <v>17827</v>
      </c>
      <c r="N1452" t="s">
        <v>17828</v>
      </c>
      <c r="O1452" t="s">
        <v>17829</v>
      </c>
    </row>
    <row r="1453" spans="1:15" x14ac:dyDescent="0.3">
      <c r="A1453" t="s">
        <v>3639</v>
      </c>
      <c r="B1453">
        <v>8010</v>
      </c>
      <c r="C1453">
        <v>802909</v>
      </c>
      <c r="D1453">
        <v>0</v>
      </c>
      <c r="E1453" t="s">
        <v>7252</v>
      </c>
      <c r="F1453">
        <v>130</v>
      </c>
      <c r="G1453">
        <v>9.6142857133333344</v>
      </c>
      <c r="H1453" t="s">
        <v>17830</v>
      </c>
      <c r="I1453" t="s">
        <v>17831</v>
      </c>
      <c r="J1453" t="s">
        <v>17832</v>
      </c>
      <c r="K1453" t="s">
        <v>17833</v>
      </c>
      <c r="L1453" t="s">
        <v>17834</v>
      </c>
      <c r="M1453" t="s">
        <v>17835</v>
      </c>
      <c r="N1453" t="s">
        <v>17836</v>
      </c>
    </row>
    <row r="1454" spans="1:15" x14ac:dyDescent="0.3">
      <c r="A1454" t="s">
        <v>3641</v>
      </c>
      <c r="B1454">
        <v>8010</v>
      </c>
      <c r="C1454">
        <v>806471</v>
      </c>
      <c r="D1454">
        <v>0</v>
      </c>
      <c r="E1454" t="s">
        <v>7400</v>
      </c>
      <c r="F1454">
        <v>130</v>
      </c>
      <c r="G1454">
        <v>10.725</v>
      </c>
      <c r="H1454" t="s">
        <v>17837</v>
      </c>
      <c r="I1454" t="s">
        <v>17838</v>
      </c>
    </row>
    <row r="1455" spans="1:15" x14ac:dyDescent="0.3">
      <c r="A1455" t="s">
        <v>3664</v>
      </c>
      <c r="B1455">
        <v>8010</v>
      </c>
      <c r="C1455">
        <v>804662</v>
      </c>
      <c r="D1455">
        <v>0</v>
      </c>
      <c r="E1455" t="s">
        <v>7544</v>
      </c>
      <c r="F1455">
        <v>135</v>
      </c>
      <c r="G1455">
        <v>3.6833333333333336</v>
      </c>
      <c r="H1455" t="s">
        <v>17839</v>
      </c>
      <c r="I1455" t="s">
        <v>17840</v>
      </c>
      <c r="J1455" t="s">
        <v>10145</v>
      </c>
      <c r="K1455" t="s">
        <v>17841</v>
      </c>
    </row>
    <row r="1456" spans="1:15" x14ac:dyDescent="0.3">
      <c r="A1456" t="s">
        <v>3724</v>
      </c>
      <c r="B1456">
        <v>8010</v>
      </c>
      <c r="C1456">
        <v>806227</v>
      </c>
      <c r="D1456">
        <v>0</v>
      </c>
      <c r="E1456" t="s">
        <v>7480</v>
      </c>
      <c r="F1456">
        <v>135</v>
      </c>
      <c r="G1456">
        <v>4.3083333333333336</v>
      </c>
      <c r="H1456" t="s">
        <v>17842</v>
      </c>
      <c r="I1456" t="s">
        <v>17843</v>
      </c>
    </row>
    <row r="1457" spans="1:11" x14ac:dyDescent="0.3">
      <c r="A1457" t="s">
        <v>3601</v>
      </c>
      <c r="B1457">
        <v>8010</v>
      </c>
      <c r="C1457">
        <v>805304</v>
      </c>
      <c r="D1457">
        <v>0</v>
      </c>
      <c r="E1457" t="s">
        <v>7557</v>
      </c>
      <c r="F1457">
        <v>145</v>
      </c>
      <c r="G1457">
        <v>5.9083333333333332</v>
      </c>
      <c r="H1457" t="s">
        <v>17844</v>
      </c>
      <c r="I1457" t="s">
        <v>17845</v>
      </c>
      <c r="J1457" t="s">
        <v>17846</v>
      </c>
      <c r="K1457" t="s">
        <v>17847</v>
      </c>
    </row>
    <row r="1458" spans="1:11" x14ac:dyDescent="0.3">
      <c r="A1458" t="s">
        <v>3763</v>
      </c>
      <c r="B1458">
        <v>8010</v>
      </c>
      <c r="C1458">
        <v>886176</v>
      </c>
      <c r="D1458">
        <v>6176</v>
      </c>
      <c r="E1458" t="s">
        <v>7346</v>
      </c>
      <c r="F1458">
        <v>145</v>
      </c>
      <c r="G1458">
        <v>4.4666666666666668</v>
      </c>
      <c r="H1458" t="s">
        <v>17848</v>
      </c>
      <c r="I1458" t="s">
        <v>17849</v>
      </c>
    </row>
    <row r="1459" spans="1:11" x14ac:dyDescent="0.3">
      <c r="A1459" t="s">
        <v>3671</v>
      </c>
      <c r="B1459">
        <v>8010</v>
      </c>
      <c r="C1459">
        <v>808261</v>
      </c>
      <c r="D1459">
        <v>0</v>
      </c>
      <c r="E1459" t="s">
        <v>7586</v>
      </c>
      <c r="F1459">
        <v>145</v>
      </c>
      <c r="G1459">
        <v>3.7875000000000001</v>
      </c>
      <c r="H1459" t="s">
        <v>17850</v>
      </c>
      <c r="I1459" t="s">
        <v>17851</v>
      </c>
      <c r="J1459" t="s">
        <v>10145</v>
      </c>
      <c r="K1459" t="s">
        <v>17852</v>
      </c>
    </row>
    <row r="1460" spans="1:11" x14ac:dyDescent="0.3">
      <c r="A1460" t="s">
        <v>3538</v>
      </c>
      <c r="B1460">
        <v>8010</v>
      </c>
      <c r="C1460">
        <v>808500</v>
      </c>
      <c r="D1460">
        <v>0</v>
      </c>
      <c r="E1460" t="s">
        <v>7411</v>
      </c>
      <c r="F1460">
        <v>145</v>
      </c>
      <c r="G1460">
        <v>8.7777777766666674</v>
      </c>
      <c r="H1460" t="s">
        <v>17853</v>
      </c>
      <c r="I1460" t="s">
        <v>17854</v>
      </c>
      <c r="J1460" t="s">
        <v>17855</v>
      </c>
    </row>
    <row r="1461" spans="1:11" x14ac:dyDescent="0.3">
      <c r="A1461" t="s">
        <v>3563</v>
      </c>
      <c r="B1461">
        <v>8010</v>
      </c>
      <c r="C1461">
        <v>804371</v>
      </c>
      <c r="D1461">
        <v>0</v>
      </c>
      <c r="E1461" t="s">
        <v>7296</v>
      </c>
      <c r="F1461">
        <v>145</v>
      </c>
      <c r="G1461">
        <v>16.533333333333335</v>
      </c>
      <c r="H1461" t="s">
        <v>17856</v>
      </c>
      <c r="I1461" t="s">
        <v>17857</v>
      </c>
    </row>
    <row r="1462" spans="1:11" x14ac:dyDescent="0.3">
      <c r="A1462" t="s">
        <v>3725</v>
      </c>
      <c r="B1462">
        <v>8010</v>
      </c>
      <c r="C1462">
        <v>808421</v>
      </c>
      <c r="D1462">
        <v>0</v>
      </c>
      <c r="E1462" t="s">
        <v>7518</v>
      </c>
      <c r="F1462">
        <v>150</v>
      </c>
      <c r="G1462">
        <v>18.233333333333334</v>
      </c>
      <c r="H1462" t="s">
        <v>17858</v>
      </c>
      <c r="I1462" t="s">
        <v>17859</v>
      </c>
    </row>
    <row r="1463" spans="1:11" x14ac:dyDescent="0.3">
      <c r="A1463" t="s">
        <v>3684</v>
      </c>
      <c r="B1463">
        <v>8010</v>
      </c>
      <c r="C1463">
        <v>802522</v>
      </c>
      <c r="D1463">
        <v>0</v>
      </c>
      <c r="E1463" t="s">
        <v>7248</v>
      </c>
      <c r="F1463">
        <v>150</v>
      </c>
      <c r="G1463">
        <v>8.5416666666666661</v>
      </c>
      <c r="H1463" t="s">
        <v>17860</v>
      </c>
      <c r="I1463" t="s">
        <v>17861</v>
      </c>
    </row>
    <row r="1464" spans="1:11" x14ac:dyDescent="0.3">
      <c r="A1464" t="s">
        <v>3840</v>
      </c>
      <c r="B1464">
        <v>8010</v>
      </c>
      <c r="C1464">
        <v>883084</v>
      </c>
      <c r="D1464">
        <v>3081</v>
      </c>
      <c r="E1464" t="s">
        <v>7422</v>
      </c>
      <c r="F1464">
        <v>150</v>
      </c>
      <c r="G1464">
        <v>0.26666666666666666</v>
      </c>
      <c r="H1464" t="s">
        <v>17862</v>
      </c>
      <c r="I1464" t="s">
        <v>17863</v>
      </c>
    </row>
    <row r="1465" spans="1:11" x14ac:dyDescent="0.3">
      <c r="A1465" t="s">
        <v>3670</v>
      </c>
      <c r="B1465">
        <v>8010</v>
      </c>
      <c r="C1465">
        <v>808061</v>
      </c>
      <c r="D1465">
        <v>0</v>
      </c>
      <c r="E1465" t="s">
        <v>7571</v>
      </c>
      <c r="F1465">
        <v>150</v>
      </c>
      <c r="G1465">
        <v>10.975</v>
      </c>
      <c r="H1465" t="s">
        <v>17864</v>
      </c>
      <c r="I1465" t="s">
        <v>17865</v>
      </c>
      <c r="J1465" t="s">
        <v>10145</v>
      </c>
      <c r="K1465" t="s">
        <v>17866</v>
      </c>
    </row>
    <row r="1466" spans="1:11" x14ac:dyDescent="0.3">
      <c r="A1466" t="s">
        <v>3567</v>
      </c>
      <c r="B1466">
        <v>8010</v>
      </c>
      <c r="C1466">
        <v>843713</v>
      </c>
      <c r="D1466">
        <v>0</v>
      </c>
      <c r="E1466" t="s">
        <v>7327</v>
      </c>
      <c r="F1466">
        <v>150</v>
      </c>
      <c r="G1466">
        <v>6.041666666666667</v>
      </c>
      <c r="H1466" t="s">
        <v>17867</v>
      </c>
      <c r="I1466" t="s">
        <v>17868</v>
      </c>
    </row>
    <row r="1467" spans="1:11" x14ac:dyDescent="0.3">
      <c r="A1467" t="s">
        <v>3603</v>
      </c>
      <c r="B1467">
        <v>8010</v>
      </c>
      <c r="C1467">
        <v>804563</v>
      </c>
      <c r="D1467">
        <v>0</v>
      </c>
      <c r="E1467" t="s">
        <v>7542</v>
      </c>
      <c r="F1467">
        <v>155</v>
      </c>
      <c r="G1467">
        <v>10.450000000000001</v>
      </c>
      <c r="H1467" t="s">
        <v>17869</v>
      </c>
      <c r="I1467" t="s">
        <v>17870</v>
      </c>
    </row>
    <row r="1468" spans="1:11" x14ac:dyDescent="0.3">
      <c r="A1468" t="s">
        <v>3563</v>
      </c>
      <c r="B1468">
        <v>8010</v>
      </c>
      <c r="C1468">
        <v>804371</v>
      </c>
      <c r="D1468">
        <v>0</v>
      </c>
      <c r="E1468" t="s">
        <v>7296</v>
      </c>
      <c r="F1468">
        <v>155</v>
      </c>
      <c r="G1468">
        <v>18.475000000000001</v>
      </c>
      <c r="H1468" t="s">
        <v>17871</v>
      </c>
      <c r="I1468" t="s">
        <v>17872</v>
      </c>
    </row>
    <row r="1469" spans="1:11" x14ac:dyDescent="0.3">
      <c r="A1469" t="s">
        <v>3600</v>
      </c>
      <c r="B1469">
        <v>8010</v>
      </c>
      <c r="C1469">
        <v>803761</v>
      </c>
      <c r="D1469">
        <v>0</v>
      </c>
      <c r="E1469" t="s">
        <v>7376</v>
      </c>
      <c r="F1469">
        <v>155</v>
      </c>
      <c r="G1469">
        <v>8.9500000000000011</v>
      </c>
      <c r="H1469" t="s">
        <v>17873</v>
      </c>
      <c r="I1469" t="s">
        <v>17874</v>
      </c>
    </row>
    <row r="1470" spans="1:11" x14ac:dyDescent="0.3">
      <c r="A1470" t="s">
        <v>3978</v>
      </c>
      <c r="B1470">
        <v>8010</v>
      </c>
      <c r="C1470">
        <v>886208</v>
      </c>
      <c r="D1470">
        <v>8259</v>
      </c>
      <c r="E1470" t="s">
        <v>7620</v>
      </c>
      <c r="F1470">
        <v>160</v>
      </c>
      <c r="G1470">
        <v>0.38333333333333336</v>
      </c>
      <c r="H1470" t="s">
        <v>17875</v>
      </c>
      <c r="I1470" t="s">
        <v>17876</v>
      </c>
    </row>
    <row r="1471" spans="1:11" x14ac:dyDescent="0.3">
      <c r="A1471" t="s">
        <v>3604</v>
      </c>
      <c r="B1471">
        <v>8010</v>
      </c>
      <c r="C1471">
        <v>889109</v>
      </c>
      <c r="D1471">
        <v>9109</v>
      </c>
      <c r="E1471" t="s">
        <v>7635</v>
      </c>
      <c r="F1471">
        <v>160</v>
      </c>
      <c r="G1471">
        <v>9.35</v>
      </c>
      <c r="H1471" t="s">
        <v>17877</v>
      </c>
      <c r="I1471" t="s">
        <v>17878</v>
      </c>
    </row>
    <row r="1472" spans="1:11" x14ac:dyDescent="0.3">
      <c r="A1472" t="s">
        <v>3579</v>
      </c>
      <c r="B1472">
        <v>8010</v>
      </c>
      <c r="C1472">
        <v>843712</v>
      </c>
      <c r="D1472">
        <v>0</v>
      </c>
      <c r="E1472" t="s">
        <v>7325</v>
      </c>
      <c r="F1472">
        <v>160</v>
      </c>
      <c r="G1472">
        <v>0.19166666666666668</v>
      </c>
      <c r="H1472" t="s">
        <v>17879</v>
      </c>
      <c r="I1472" t="s">
        <v>17880</v>
      </c>
    </row>
    <row r="1473" spans="1:15" x14ac:dyDescent="0.3">
      <c r="A1473" t="s">
        <v>3636</v>
      </c>
      <c r="B1473">
        <v>8010</v>
      </c>
      <c r="C1473">
        <v>807826</v>
      </c>
      <c r="D1473">
        <v>0</v>
      </c>
      <c r="E1473" t="s">
        <v>7404</v>
      </c>
      <c r="F1473">
        <v>160</v>
      </c>
      <c r="G1473">
        <v>24.333333333333332</v>
      </c>
      <c r="H1473" t="s">
        <v>17881</v>
      </c>
    </row>
    <row r="1474" spans="1:15" x14ac:dyDescent="0.3">
      <c r="A1474" t="s">
        <v>3684</v>
      </c>
      <c r="B1474">
        <v>8010</v>
      </c>
      <c r="C1474">
        <v>802522</v>
      </c>
      <c r="D1474">
        <v>0</v>
      </c>
      <c r="E1474" t="s">
        <v>7248</v>
      </c>
      <c r="F1474">
        <v>160</v>
      </c>
      <c r="G1474">
        <v>6.625</v>
      </c>
      <c r="H1474" t="s">
        <v>17882</v>
      </c>
      <c r="I1474" t="s">
        <v>17883</v>
      </c>
    </row>
    <row r="1475" spans="1:15" x14ac:dyDescent="0.3">
      <c r="A1475" t="s">
        <v>3910</v>
      </c>
      <c r="B1475">
        <v>8010</v>
      </c>
      <c r="C1475">
        <v>889109</v>
      </c>
      <c r="D1475">
        <v>9111</v>
      </c>
      <c r="E1475" t="s">
        <v>7638</v>
      </c>
      <c r="F1475">
        <v>165</v>
      </c>
      <c r="G1475">
        <v>4.1583333333333332</v>
      </c>
      <c r="H1475" t="s">
        <v>17884</v>
      </c>
      <c r="I1475" t="s">
        <v>17885</v>
      </c>
    </row>
    <row r="1476" spans="1:15" x14ac:dyDescent="0.3">
      <c r="A1476" t="s">
        <v>3567</v>
      </c>
      <c r="B1476">
        <v>8010</v>
      </c>
      <c r="C1476">
        <v>843713</v>
      </c>
      <c r="D1476">
        <v>0</v>
      </c>
      <c r="E1476" t="s">
        <v>7327</v>
      </c>
      <c r="F1476">
        <v>165</v>
      </c>
      <c r="G1476">
        <v>8.25</v>
      </c>
      <c r="H1476" t="s">
        <v>17886</v>
      </c>
      <c r="I1476" t="s">
        <v>17887</v>
      </c>
    </row>
    <row r="1477" spans="1:15" x14ac:dyDescent="0.3">
      <c r="A1477" t="s">
        <v>3578</v>
      </c>
      <c r="B1477">
        <v>8010</v>
      </c>
      <c r="C1477">
        <v>804750</v>
      </c>
      <c r="D1477">
        <v>0</v>
      </c>
      <c r="E1477" t="s">
        <v>7398</v>
      </c>
      <c r="F1477">
        <v>165</v>
      </c>
      <c r="G1477">
        <v>2.0416666666666665</v>
      </c>
      <c r="H1477" t="s">
        <v>17888</v>
      </c>
      <c r="I1477" t="s">
        <v>17889</v>
      </c>
    </row>
    <row r="1478" spans="1:15" x14ac:dyDescent="0.3">
      <c r="A1478" t="s">
        <v>3984</v>
      </c>
      <c r="B1478">
        <v>8010</v>
      </c>
      <c r="C1478">
        <v>882870</v>
      </c>
      <c r="D1478">
        <v>2871</v>
      </c>
      <c r="E1478" t="s">
        <v>7419</v>
      </c>
      <c r="F1478">
        <v>165</v>
      </c>
      <c r="G1478">
        <v>3.2</v>
      </c>
      <c r="H1478" t="s">
        <v>17890</v>
      </c>
      <c r="I1478" t="s">
        <v>10145</v>
      </c>
    </row>
    <row r="1479" spans="1:15" x14ac:dyDescent="0.3">
      <c r="A1479" t="s">
        <v>3561</v>
      </c>
      <c r="B1479">
        <v>8010</v>
      </c>
      <c r="C1479">
        <v>803832</v>
      </c>
      <c r="D1479">
        <v>0</v>
      </c>
      <c r="E1479" t="s">
        <v>7270</v>
      </c>
      <c r="F1479">
        <v>165</v>
      </c>
      <c r="G1479">
        <v>8.5833333333333339</v>
      </c>
      <c r="H1479" t="s">
        <v>17891</v>
      </c>
      <c r="I1479" t="s">
        <v>17892</v>
      </c>
    </row>
    <row r="1480" spans="1:15" x14ac:dyDescent="0.3">
      <c r="A1480" t="s">
        <v>3915</v>
      </c>
      <c r="B1480">
        <v>8010</v>
      </c>
      <c r="C1480">
        <v>889109</v>
      </c>
      <c r="D1480">
        <v>9112</v>
      </c>
      <c r="E1480" t="s">
        <v>7641</v>
      </c>
      <c r="F1480">
        <v>170</v>
      </c>
      <c r="G1480">
        <v>0.2</v>
      </c>
      <c r="H1480" t="s">
        <v>17893</v>
      </c>
      <c r="I1480" t="s">
        <v>17894</v>
      </c>
    </row>
    <row r="1481" spans="1:15" x14ac:dyDescent="0.3">
      <c r="A1481" t="s">
        <v>3561</v>
      </c>
      <c r="B1481">
        <v>8010</v>
      </c>
      <c r="C1481">
        <v>803832</v>
      </c>
      <c r="D1481">
        <v>0</v>
      </c>
      <c r="E1481" t="s">
        <v>7270</v>
      </c>
      <c r="F1481">
        <v>170</v>
      </c>
      <c r="G1481">
        <v>9.7083333333333339</v>
      </c>
      <c r="H1481" t="s">
        <v>17895</v>
      </c>
      <c r="I1481" t="s">
        <v>17896</v>
      </c>
    </row>
    <row r="1482" spans="1:15" x14ac:dyDescent="0.3">
      <c r="A1482" t="s">
        <v>3922</v>
      </c>
      <c r="B1482">
        <v>8010</v>
      </c>
      <c r="C1482">
        <v>884502</v>
      </c>
      <c r="D1482">
        <v>8390</v>
      </c>
      <c r="E1482" t="s">
        <v>7337</v>
      </c>
      <c r="F1482">
        <v>170</v>
      </c>
      <c r="G1482">
        <v>7.3916666666666666</v>
      </c>
      <c r="H1482" t="s">
        <v>17897</v>
      </c>
      <c r="I1482" t="s">
        <v>17898</v>
      </c>
    </row>
    <row r="1483" spans="1:15" x14ac:dyDescent="0.3">
      <c r="A1483" t="s">
        <v>3564</v>
      </c>
      <c r="B1483">
        <v>8010</v>
      </c>
      <c r="C1483">
        <v>804829</v>
      </c>
      <c r="D1483">
        <v>0</v>
      </c>
      <c r="E1483" t="s">
        <v>7306</v>
      </c>
      <c r="F1483">
        <v>170</v>
      </c>
      <c r="G1483">
        <v>3.1083333333333334</v>
      </c>
      <c r="H1483" t="s">
        <v>17899</v>
      </c>
      <c r="I1483" t="s">
        <v>17900</v>
      </c>
    </row>
    <row r="1484" spans="1:15" x14ac:dyDescent="0.3">
      <c r="A1484" t="s">
        <v>3917</v>
      </c>
      <c r="B1484">
        <v>8010</v>
      </c>
      <c r="C1484">
        <v>889109</v>
      </c>
      <c r="D1484">
        <v>9113</v>
      </c>
      <c r="E1484" t="s">
        <v>7643</v>
      </c>
      <c r="F1484">
        <v>175</v>
      </c>
      <c r="G1484">
        <v>4.6500000000000004</v>
      </c>
      <c r="H1484" t="s">
        <v>17901</v>
      </c>
      <c r="I1484" t="s">
        <v>17902</v>
      </c>
    </row>
    <row r="1485" spans="1:15" x14ac:dyDescent="0.3">
      <c r="A1485" t="s">
        <v>3562</v>
      </c>
      <c r="B1485">
        <v>8010</v>
      </c>
      <c r="C1485">
        <v>804000</v>
      </c>
      <c r="D1485">
        <v>0</v>
      </c>
      <c r="E1485" t="s">
        <v>7291</v>
      </c>
      <c r="F1485">
        <v>175</v>
      </c>
      <c r="G1485">
        <v>4.4666666666666668</v>
      </c>
      <c r="H1485" t="s">
        <v>17903</v>
      </c>
      <c r="I1485" t="s">
        <v>17904</v>
      </c>
    </row>
    <row r="1486" spans="1:15" x14ac:dyDescent="0.3">
      <c r="A1486" t="s">
        <v>3560</v>
      </c>
      <c r="B1486">
        <v>8010</v>
      </c>
      <c r="C1486">
        <v>882870</v>
      </c>
      <c r="D1486">
        <v>2870</v>
      </c>
      <c r="E1486" t="s">
        <v>7419</v>
      </c>
      <c r="F1486">
        <v>175</v>
      </c>
      <c r="G1486">
        <v>8.6333333333333329</v>
      </c>
      <c r="H1486" t="s">
        <v>17905</v>
      </c>
    </row>
    <row r="1487" spans="1:15" x14ac:dyDescent="0.3">
      <c r="A1487" t="s">
        <v>3763</v>
      </c>
      <c r="B1487">
        <v>8010</v>
      </c>
      <c r="C1487">
        <v>886176</v>
      </c>
      <c r="D1487">
        <v>6176</v>
      </c>
      <c r="E1487" t="s">
        <v>7346</v>
      </c>
      <c r="F1487">
        <v>175</v>
      </c>
      <c r="G1487">
        <v>5.083333333333333</v>
      </c>
      <c r="H1487" t="s">
        <v>17906</v>
      </c>
      <c r="I1487" t="s">
        <v>17907</v>
      </c>
    </row>
    <row r="1488" spans="1:15" x14ac:dyDescent="0.3">
      <c r="A1488" t="s">
        <v>3582</v>
      </c>
      <c r="B1488">
        <v>8010</v>
      </c>
      <c r="C1488">
        <v>804051</v>
      </c>
      <c r="D1488">
        <v>0</v>
      </c>
      <c r="E1488" t="s">
        <v>7462</v>
      </c>
      <c r="F1488">
        <v>180</v>
      </c>
      <c r="G1488">
        <v>21.03125</v>
      </c>
      <c r="H1488" t="s">
        <v>17908</v>
      </c>
      <c r="I1488" t="s">
        <v>17909</v>
      </c>
      <c r="J1488" t="s">
        <v>17910</v>
      </c>
      <c r="K1488" t="s">
        <v>17911</v>
      </c>
      <c r="L1488" t="s">
        <v>17912</v>
      </c>
      <c r="M1488" t="s">
        <v>17913</v>
      </c>
      <c r="N1488" t="s">
        <v>17914</v>
      </c>
      <c r="O1488" t="s">
        <v>17915</v>
      </c>
    </row>
    <row r="1489" spans="1:16" x14ac:dyDescent="0.3">
      <c r="A1489" t="s">
        <v>3565</v>
      </c>
      <c r="B1489">
        <v>8010</v>
      </c>
      <c r="C1489">
        <v>804888</v>
      </c>
      <c r="D1489">
        <v>0</v>
      </c>
      <c r="E1489" t="s">
        <v>7308</v>
      </c>
      <c r="F1489">
        <v>180</v>
      </c>
      <c r="G1489">
        <v>3.604166666666667</v>
      </c>
      <c r="H1489" t="s">
        <v>17916</v>
      </c>
      <c r="I1489" t="s">
        <v>17917</v>
      </c>
      <c r="J1489" t="s">
        <v>17918</v>
      </c>
      <c r="K1489" t="s">
        <v>17919</v>
      </c>
    </row>
    <row r="1490" spans="1:16" x14ac:dyDescent="0.3">
      <c r="A1490" t="s">
        <v>3923</v>
      </c>
      <c r="B1490">
        <v>8010</v>
      </c>
      <c r="C1490">
        <v>802658</v>
      </c>
      <c r="D1490">
        <v>0</v>
      </c>
      <c r="E1490" t="s">
        <v>7362</v>
      </c>
      <c r="F1490">
        <v>180</v>
      </c>
      <c r="G1490">
        <v>2.2916666666666665</v>
      </c>
      <c r="H1490" t="s">
        <v>17920</v>
      </c>
      <c r="I1490" t="s">
        <v>17921</v>
      </c>
    </row>
    <row r="1491" spans="1:16" x14ac:dyDescent="0.3">
      <c r="A1491" t="s">
        <v>3592</v>
      </c>
      <c r="B1491">
        <v>8010</v>
      </c>
      <c r="C1491">
        <v>804060</v>
      </c>
      <c r="D1491">
        <v>0</v>
      </c>
      <c r="E1491" t="s">
        <v>7464</v>
      </c>
      <c r="F1491">
        <v>185</v>
      </c>
      <c r="G1491">
        <v>5.3416666666666668</v>
      </c>
      <c r="H1491" t="s">
        <v>17922</v>
      </c>
      <c r="I1491" t="s">
        <v>17923</v>
      </c>
      <c r="J1491" t="s">
        <v>17924</v>
      </c>
      <c r="K1491" t="s">
        <v>17925</v>
      </c>
    </row>
    <row r="1492" spans="1:16" x14ac:dyDescent="0.3">
      <c r="A1492" t="s">
        <v>3602</v>
      </c>
      <c r="B1492">
        <v>8010</v>
      </c>
      <c r="C1492">
        <v>804080</v>
      </c>
      <c r="D1492">
        <v>0</v>
      </c>
      <c r="E1492" t="s">
        <v>7534</v>
      </c>
      <c r="F1492">
        <v>190</v>
      </c>
      <c r="G1492">
        <v>9.6333333333333329</v>
      </c>
      <c r="H1492" t="s">
        <v>17926</v>
      </c>
    </row>
    <row r="1493" spans="1:16" x14ac:dyDescent="0.3">
      <c r="A1493" t="s">
        <v>17927</v>
      </c>
      <c r="B1493">
        <v>8010</v>
      </c>
      <c r="C1493">
        <v>801006</v>
      </c>
      <c r="D1493">
        <v>0</v>
      </c>
      <c r="E1493" t="s">
        <v>17928</v>
      </c>
      <c r="F1493">
        <v>190</v>
      </c>
      <c r="G1493">
        <v>0.35000000000000003</v>
      </c>
      <c r="H1493" t="s">
        <v>17929</v>
      </c>
      <c r="I1493" t="s">
        <v>17930</v>
      </c>
      <c r="J1493" t="s">
        <v>17931</v>
      </c>
      <c r="K1493" t="s">
        <v>17932</v>
      </c>
      <c r="L1493" t="s">
        <v>17933</v>
      </c>
      <c r="M1493" t="s">
        <v>17934</v>
      </c>
      <c r="N1493" t="s">
        <v>17935</v>
      </c>
    </row>
    <row r="1494" spans="1:16" x14ac:dyDescent="0.3">
      <c r="A1494" t="s">
        <v>3576</v>
      </c>
      <c r="B1494">
        <v>8010</v>
      </c>
      <c r="C1494">
        <v>803977</v>
      </c>
      <c r="D1494">
        <v>0</v>
      </c>
      <c r="E1494" t="s">
        <v>7287</v>
      </c>
      <c r="F1494">
        <v>190</v>
      </c>
      <c r="G1494">
        <v>4.8166666666666664</v>
      </c>
      <c r="H1494" t="s">
        <v>17936</v>
      </c>
      <c r="I1494" t="s">
        <v>17937</v>
      </c>
    </row>
    <row r="1495" spans="1:16" x14ac:dyDescent="0.3">
      <c r="A1495" t="s">
        <v>3564</v>
      </c>
      <c r="B1495">
        <v>8010</v>
      </c>
      <c r="C1495">
        <v>804829</v>
      </c>
      <c r="D1495">
        <v>0</v>
      </c>
      <c r="E1495" t="s">
        <v>7306</v>
      </c>
      <c r="F1495">
        <v>195</v>
      </c>
      <c r="G1495">
        <v>5.2</v>
      </c>
      <c r="H1495" t="s">
        <v>17938</v>
      </c>
      <c r="I1495" t="s">
        <v>17939</v>
      </c>
    </row>
    <row r="1496" spans="1:16" x14ac:dyDescent="0.3">
      <c r="A1496" t="s">
        <v>3620</v>
      </c>
      <c r="B1496">
        <v>8010</v>
      </c>
      <c r="C1496">
        <v>806586</v>
      </c>
      <c r="D1496">
        <v>0</v>
      </c>
      <c r="E1496" t="s">
        <v>17940</v>
      </c>
      <c r="F1496">
        <v>195</v>
      </c>
      <c r="G1496">
        <v>5.7666666666666666</v>
      </c>
      <c r="H1496" t="s">
        <v>17941</v>
      </c>
      <c r="I1496" t="s">
        <v>17942</v>
      </c>
      <c r="J1496" t="s">
        <v>17943</v>
      </c>
    </row>
    <row r="1497" spans="1:16" x14ac:dyDescent="0.3">
      <c r="A1497" t="s">
        <v>3991</v>
      </c>
      <c r="B1497">
        <v>8010</v>
      </c>
      <c r="C1497">
        <v>885970</v>
      </c>
      <c r="D1497">
        <v>5973</v>
      </c>
      <c r="E1497" t="s">
        <v>7340</v>
      </c>
      <c r="F1497">
        <v>195</v>
      </c>
      <c r="G1497">
        <v>4.1500000000000004</v>
      </c>
      <c r="H1497" t="s">
        <v>17944</v>
      </c>
    </row>
    <row r="1498" spans="1:16" x14ac:dyDescent="0.3">
      <c r="A1498" t="s">
        <v>3577</v>
      </c>
      <c r="B1498">
        <v>8010</v>
      </c>
      <c r="C1498">
        <v>804518</v>
      </c>
      <c r="D1498">
        <v>0</v>
      </c>
      <c r="E1498" t="s">
        <v>7298</v>
      </c>
      <c r="F1498">
        <v>210</v>
      </c>
      <c r="G1498">
        <v>5.1083333333333334</v>
      </c>
      <c r="H1498" t="s">
        <v>17945</v>
      </c>
      <c r="I1498" t="s">
        <v>17946</v>
      </c>
    </row>
    <row r="1499" spans="1:16" x14ac:dyDescent="0.3">
      <c r="A1499" t="s">
        <v>3605</v>
      </c>
      <c r="B1499">
        <v>8010</v>
      </c>
      <c r="C1499">
        <v>808072</v>
      </c>
      <c r="D1499">
        <v>0</v>
      </c>
      <c r="E1499" t="s">
        <v>7575</v>
      </c>
      <c r="F1499">
        <v>210</v>
      </c>
      <c r="G1499">
        <v>4.1166666666666671</v>
      </c>
      <c r="H1499" t="s">
        <v>17947</v>
      </c>
    </row>
    <row r="1500" spans="1:16" x14ac:dyDescent="0.3">
      <c r="A1500" t="s">
        <v>4013</v>
      </c>
      <c r="B1500">
        <v>8010</v>
      </c>
      <c r="C1500">
        <v>805168</v>
      </c>
      <c r="D1500">
        <v>0</v>
      </c>
      <c r="E1500" t="s">
        <v>7310</v>
      </c>
      <c r="F1500">
        <v>225</v>
      </c>
      <c r="G1500">
        <v>13.716666666666667</v>
      </c>
      <c r="H1500" t="s">
        <v>17948</v>
      </c>
    </row>
    <row r="1501" spans="1:16" x14ac:dyDescent="0.3">
      <c r="A1501" t="s">
        <v>4015</v>
      </c>
      <c r="B1501">
        <v>8040</v>
      </c>
      <c r="C1501">
        <v>888010</v>
      </c>
      <c r="D1501">
        <v>8013</v>
      </c>
      <c r="E1501" t="s">
        <v>7760</v>
      </c>
      <c r="F1501">
        <v>1</v>
      </c>
      <c r="G1501">
        <v>0</v>
      </c>
      <c r="H1501" t="s">
        <v>11095</v>
      </c>
    </row>
    <row r="1502" spans="1:16" x14ac:dyDescent="0.3">
      <c r="A1502" t="s">
        <v>3906</v>
      </c>
      <c r="B1502">
        <v>8040</v>
      </c>
      <c r="C1502">
        <v>801907</v>
      </c>
      <c r="D1502">
        <v>0</v>
      </c>
      <c r="E1502" t="s">
        <v>17949</v>
      </c>
      <c r="F1502">
        <v>1</v>
      </c>
      <c r="G1502">
        <v>0</v>
      </c>
      <c r="H1502" t="s">
        <v>11964</v>
      </c>
    </row>
    <row r="1503" spans="1:16" x14ac:dyDescent="0.3">
      <c r="A1503" t="s">
        <v>3970</v>
      </c>
      <c r="B1503">
        <v>8040</v>
      </c>
      <c r="C1503">
        <v>804100</v>
      </c>
      <c r="D1503">
        <v>0</v>
      </c>
      <c r="E1503" t="s">
        <v>7733</v>
      </c>
      <c r="F1503">
        <v>1</v>
      </c>
      <c r="G1503">
        <v>0.2</v>
      </c>
      <c r="H1503" t="s">
        <v>17950</v>
      </c>
    </row>
    <row r="1504" spans="1:16" x14ac:dyDescent="0.3">
      <c r="A1504" t="s">
        <v>3892</v>
      </c>
      <c r="B1504">
        <v>8040</v>
      </c>
      <c r="C1504">
        <v>882688</v>
      </c>
      <c r="D1504">
        <v>2688</v>
      </c>
      <c r="E1504" t="s">
        <v>8098</v>
      </c>
      <c r="F1504">
        <v>1</v>
      </c>
      <c r="G1504">
        <v>28.464814813333334</v>
      </c>
      <c r="H1504" t="s">
        <v>17951</v>
      </c>
      <c r="I1504" t="s">
        <v>17952</v>
      </c>
      <c r="J1504" t="s">
        <v>17953</v>
      </c>
      <c r="K1504" t="s">
        <v>17954</v>
      </c>
      <c r="L1504" t="s">
        <v>17955</v>
      </c>
      <c r="M1504" t="s">
        <v>17956</v>
      </c>
      <c r="N1504" t="s">
        <v>10145</v>
      </c>
      <c r="O1504" t="s">
        <v>17957</v>
      </c>
      <c r="P1504" t="s">
        <v>17958</v>
      </c>
    </row>
    <row r="1505" spans="1:15" x14ac:dyDescent="0.3">
      <c r="A1505" t="s">
        <v>4046</v>
      </c>
      <c r="B1505">
        <v>8040</v>
      </c>
      <c r="C1505">
        <v>99033</v>
      </c>
      <c r="D1505">
        <v>30408</v>
      </c>
      <c r="E1505" t="s">
        <v>7893</v>
      </c>
      <c r="F1505">
        <v>1</v>
      </c>
      <c r="G1505">
        <v>4.4761904750000001</v>
      </c>
      <c r="H1505" t="s">
        <v>17959</v>
      </c>
      <c r="I1505" t="s">
        <v>17960</v>
      </c>
      <c r="J1505" t="s">
        <v>17961</v>
      </c>
      <c r="K1505" t="s">
        <v>17962</v>
      </c>
      <c r="L1505" t="s">
        <v>17963</v>
      </c>
      <c r="M1505" t="s">
        <v>17964</v>
      </c>
      <c r="N1505" t="s">
        <v>17965</v>
      </c>
    </row>
    <row r="1506" spans="1:15" x14ac:dyDescent="0.3">
      <c r="A1506" t="s">
        <v>3934</v>
      </c>
      <c r="B1506">
        <v>8040</v>
      </c>
      <c r="C1506">
        <v>805734</v>
      </c>
      <c r="D1506">
        <v>0</v>
      </c>
      <c r="E1506" t="s">
        <v>7801</v>
      </c>
      <c r="F1506">
        <v>1</v>
      </c>
      <c r="G1506">
        <v>0.43333333333333335</v>
      </c>
      <c r="H1506" t="s">
        <v>17966</v>
      </c>
      <c r="I1506" t="s">
        <v>17967</v>
      </c>
    </row>
    <row r="1507" spans="1:15" x14ac:dyDescent="0.3">
      <c r="A1507" t="s">
        <v>3942</v>
      </c>
      <c r="B1507">
        <v>8040</v>
      </c>
      <c r="C1507">
        <v>809977</v>
      </c>
      <c r="D1507">
        <v>0</v>
      </c>
      <c r="E1507" t="s">
        <v>7737</v>
      </c>
      <c r="F1507">
        <v>1</v>
      </c>
      <c r="G1507">
        <v>0.6333333333333333</v>
      </c>
      <c r="H1507" t="s">
        <v>17968</v>
      </c>
    </row>
    <row r="1508" spans="1:15" x14ac:dyDescent="0.3">
      <c r="A1508" t="s">
        <v>3808</v>
      </c>
      <c r="B1508">
        <v>8040</v>
      </c>
      <c r="C1508">
        <v>804795</v>
      </c>
      <c r="D1508">
        <v>0</v>
      </c>
      <c r="E1508" t="s">
        <v>7739</v>
      </c>
      <c r="F1508">
        <v>1</v>
      </c>
      <c r="G1508">
        <v>0.73333333333333339</v>
      </c>
      <c r="H1508" t="s">
        <v>17969</v>
      </c>
    </row>
    <row r="1509" spans="1:15" x14ac:dyDescent="0.3">
      <c r="A1509" t="s">
        <v>4022</v>
      </c>
      <c r="B1509">
        <v>8040</v>
      </c>
      <c r="C1509">
        <v>888010</v>
      </c>
      <c r="D1509">
        <v>8014</v>
      </c>
      <c r="E1509" t="s">
        <v>7711</v>
      </c>
      <c r="F1509">
        <v>1</v>
      </c>
      <c r="G1509">
        <v>0.25</v>
      </c>
      <c r="H1509" t="s">
        <v>17970</v>
      </c>
    </row>
    <row r="1510" spans="1:15" x14ac:dyDescent="0.3">
      <c r="A1510" t="s">
        <v>4020</v>
      </c>
      <c r="B1510">
        <v>8040</v>
      </c>
      <c r="C1510">
        <v>888010</v>
      </c>
      <c r="D1510">
        <v>8011</v>
      </c>
      <c r="E1510" t="s">
        <v>7767</v>
      </c>
      <c r="F1510">
        <v>1</v>
      </c>
      <c r="G1510">
        <v>0.16666666666666666</v>
      </c>
      <c r="H1510" t="s">
        <v>17971</v>
      </c>
    </row>
    <row r="1511" spans="1:15" x14ac:dyDescent="0.3">
      <c r="A1511" t="s">
        <v>4018</v>
      </c>
      <c r="B1511">
        <v>8040</v>
      </c>
      <c r="C1511">
        <v>888010</v>
      </c>
      <c r="D1511">
        <v>8007</v>
      </c>
      <c r="E1511" t="s">
        <v>7719</v>
      </c>
      <c r="F1511">
        <v>1</v>
      </c>
      <c r="G1511">
        <v>0.15</v>
      </c>
      <c r="H1511" t="s">
        <v>17972</v>
      </c>
    </row>
    <row r="1512" spans="1:15" x14ac:dyDescent="0.3">
      <c r="A1512" t="s">
        <v>4016</v>
      </c>
      <c r="B1512">
        <v>8040</v>
      </c>
      <c r="C1512">
        <v>806405</v>
      </c>
      <c r="D1512">
        <v>0</v>
      </c>
      <c r="E1512" t="s">
        <v>7785</v>
      </c>
      <c r="F1512">
        <v>1</v>
      </c>
      <c r="G1512">
        <v>0.25</v>
      </c>
      <c r="H1512" t="s">
        <v>17973</v>
      </c>
    </row>
    <row r="1513" spans="1:15" x14ac:dyDescent="0.3">
      <c r="A1513" t="s">
        <v>4029</v>
      </c>
      <c r="B1513">
        <v>8040</v>
      </c>
      <c r="C1513">
        <v>809304</v>
      </c>
      <c r="D1513">
        <v>0</v>
      </c>
      <c r="E1513" t="s">
        <v>7779</v>
      </c>
      <c r="F1513">
        <v>1</v>
      </c>
      <c r="G1513">
        <v>0.21666666666666667</v>
      </c>
      <c r="H1513" t="s">
        <v>17974</v>
      </c>
    </row>
    <row r="1514" spans="1:15" x14ac:dyDescent="0.3">
      <c r="A1514" t="s">
        <v>3927</v>
      </c>
      <c r="B1514">
        <v>8040</v>
      </c>
      <c r="C1514">
        <v>808015</v>
      </c>
      <c r="D1514">
        <v>0</v>
      </c>
      <c r="E1514" t="s">
        <v>8076</v>
      </c>
      <c r="F1514">
        <v>1</v>
      </c>
      <c r="G1514">
        <v>13.258333333333333</v>
      </c>
      <c r="H1514" t="s">
        <v>17975</v>
      </c>
      <c r="I1514" t="s">
        <v>17976</v>
      </c>
    </row>
    <row r="1515" spans="1:15" x14ac:dyDescent="0.3">
      <c r="A1515" t="s">
        <v>3821</v>
      </c>
      <c r="B1515">
        <v>8040</v>
      </c>
      <c r="C1515">
        <v>806886</v>
      </c>
      <c r="D1515">
        <v>0</v>
      </c>
      <c r="E1515" t="s">
        <v>7716</v>
      </c>
      <c r="F1515">
        <v>1</v>
      </c>
      <c r="G1515">
        <v>0.13333333333333333</v>
      </c>
      <c r="H1515" t="s">
        <v>17977</v>
      </c>
    </row>
    <row r="1516" spans="1:15" x14ac:dyDescent="0.3">
      <c r="A1516" t="s">
        <v>3935</v>
      </c>
      <c r="B1516">
        <v>8040</v>
      </c>
      <c r="C1516">
        <v>809840</v>
      </c>
      <c r="D1516">
        <v>0</v>
      </c>
      <c r="E1516" t="s">
        <v>7735</v>
      </c>
      <c r="F1516">
        <v>1</v>
      </c>
      <c r="G1516">
        <v>0.53333333333333333</v>
      </c>
      <c r="H1516" t="s">
        <v>17978</v>
      </c>
    </row>
    <row r="1517" spans="1:15" x14ac:dyDescent="0.3">
      <c r="A1517" t="s">
        <v>3901</v>
      </c>
      <c r="B1517">
        <v>8040</v>
      </c>
      <c r="C1517">
        <v>806381</v>
      </c>
      <c r="D1517">
        <v>0</v>
      </c>
      <c r="E1517" t="s">
        <v>7773</v>
      </c>
      <c r="F1517">
        <v>1</v>
      </c>
      <c r="G1517">
        <v>0.2</v>
      </c>
      <c r="H1517" t="s">
        <v>17979</v>
      </c>
    </row>
    <row r="1518" spans="1:15" x14ac:dyDescent="0.3">
      <c r="A1518" t="s">
        <v>4015</v>
      </c>
      <c r="B1518">
        <v>8040</v>
      </c>
      <c r="C1518">
        <v>888010</v>
      </c>
      <c r="D1518">
        <v>8013</v>
      </c>
      <c r="E1518" t="s">
        <v>7760</v>
      </c>
      <c r="F1518">
        <v>5</v>
      </c>
      <c r="G1518">
        <v>30.897916666666667</v>
      </c>
      <c r="H1518" t="s">
        <v>17980</v>
      </c>
      <c r="I1518" t="s">
        <v>17981</v>
      </c>
      <c r="J1518" t="s">
        <v>17982</v>
      </c>
      <c r="K1518" t="s">
        <v>17983</v>
      </c>
      <c r="L1518" t="s">
        <v>17984</v>
      </c>
      <c r="M1518" t="s">
        <v>17985</v>
      </c>
      <c r="N1518" t="s">
        <v>17986</v>
      </c>
      <c r="O1518" t="s">
        <v>17987</v>
      </c>
    </row>
    <row r="1519" spans="1:15" x14ac:dyDescent="0.3">
      <c r="A1519" t="s">
        <v>3995</v>
      </c>
      <c r="B1519">
        <v>8040</v>
      </c>
      <c r="C1519">
        <v>887717</v>
      </c>
      <c r="D1519">
        <v>2659</v>
      </c>
      <c r="E1519" t="s">
        <v>7838</v>
      </c>
      <c r="F1519">
        <v>5</v>
      </c>
      <c r="G1519">
        <v>7.3729166666666668</v>
      </c>
      <c r="H1519" t="s">
        <v>17988</v>
      </c>
      <c r="I1519" t="s">
        <v>17989</v>
      </c>
      <c r="J1519" t="s">
        <v>17990</v>
      </c>
      <c r="K1519" t="s">
        <v>17991</v>
      </c>
      <c r="L1519" t="s">
        <v>17992</v>
      </c>
      <c r="M1519" t="s">
        <v>10145</v>
      </c>
      <c r="N1519" t="s">
        <v>17993</v>
      </c>
      <c r="O1519" t="s">
        <v>17994</v>
      </c>
    </row>
    <row r="1520" spans="1:15" x14ac:dyDescent="0.3">
      <c r="A1520" t="s">
        <v>4022</v>
      </c>
      <c r="B1520">
        <v>8040</v>
      </c>
      <c r="C1520">
        <v>888010</v>
      </c>
      <c r="D1520">
        <v>8014</v>
      </c>
      <c r="E1520" t="s">
        <v>7711</v>
      </c>
      <c r="F1520">
        <v>5</v>
      </c>
      <c r="G1520">
        <v>26.559523810000002</v>
      </c>
      <c r="H1520" t="s">
        <v>17995</v>
      </c>
      <c r="I1520" t="s">
        <v>17996</v>
      </c>
      <c r="J1520" t="s">
        <v>17997</v>
      </c>
      <c r="K1520" t="s">
        <v>17998</v>
      </c>
      <c r="L1520" t="s">
        <v>17999</v>
      </c>
      <c r="M1520" t="s">
        <v>18000</v>
      </c>
      <c r="N1520" t="s">
        <v>18001</v>
      </c>
    </row>
    <row r="1521" spans="1:16" x14ac:dyDescent="0.3">
      <c r="A1521" t="s">
        <v>4023</v>
      </c>
      <c r="B1521">
        <v>8040</v>
      </c>
      <c r="C1521">
        <v>888010</v>
      </c>
      <c r="D1521">
        <v>8005</v>
      </c>
      <c r="E1521" t="s">
        <v>7714</v>
      </c>
      <c r="F1521">
        <v>10</v>
      </c>
      <c r="G1521">
        <v>0.19583333333333333</v>
      </c>
      <c r="H1521" t="s">
        <v>18002</v>
      </c>
      <c r="I1521" t="s">
        <v>18003</v>
      </c>
      <c r="J1521" t="s">
        <v>18004</v>
      </c>
      <c r="K1521" t="s">
        <v>18005</v>
      </c>
      <c r="L1521" t="s">
        <v>18006</v>
      </c>
      <c r="M1521" t="s">
        <v>18007</v>
      </c>
      <c r="N1521" t="s">
        <v>18008</v>
      </c>
      <c r="O1521" t="s">
        <v>18009</v>
      </c>
    </row>
    <row r="1522" spans="1:16" x14ac:dyDescent="0.3">
      <c r="A1522" t="s">
        <v>3830</v>
      </c>
      <c r="B1522">
        <v>8040</v>
      </c>
      <c r="C1522">
        <v>808501</v>
      </c>
      <c r="D1522">
        <v>0</v>
      </c>
      <c r="E1522" t="s">
        <v>7919</v>
      </c>
      <c r="F1522">
        <v>10</v>
      </c>
      <c r="G1522">
        <v>6.0809523816666671</v>
      </c>
      <c r="H1522" t="s">
        <v>18010</v>
      </c>
      <c r="I1522" t="s">
        <v>18011</v>
      </c>
      <c r="J1522" t="s">
        <v>18012</v>
      </c>
      <c r="K1522" t="s">
        <v>18013</v>
      </c>
      <c r="L1522" t="s">
        <v>18014</v>
      </c>
      <c r="M1522" t="s">
        <v>18015</v>
      </c>
      <c r="N1522" t="s">
        <v>18016</v>
      </c>
    </row>
    <row r="1523" spans="1:16" x14ac:dyDescent="0.3">
      <c r="A1523" t="s">
        <v>4020</v>
      </c>
      <c r="B1523">
        <v>8040</v>
      </c>
      <c r="C1523">
        <v>888010</v>
      </c>
      <c r="D1523">
        <v>8011</v>
      </c>
      <c r="E1523" t="s">
        <v>7767</v>
      </c>
      <c r="F1523">
        <v>10</v>
      </c>
      <c r="G1523">
        <v>20.081481481666668</v>
      </c>
      <c r="H1523" t="s">
        <v>18017</v>
      </c>
      <c r="I1523" t="s">
        <v>18018</v>
      </c>
      <c r="J1523" t="s">
        <v>18019</v>
      </c>
      <c r="K1523" t="s">
        <v>18020</v>
      </c>
      <c r="L1523" t="s">
        <v>18021</v>
      </c>
      <c r="M1523" t="s">
        <v>18022</v>
      </c>
      <c r="N1523" t="s">
        <v>18023</v>
      </c>
      <c r="O1523" t="s">
        <v>18024</v>
      </c>
      <c r="P1523" t="s">
        <v>18025</v>
      </c>
    </row>
    <row r="1524" spans="1:16" x14ac:dyDescent="0.3">
      <c r="A1524" t="s">
        <v>4043</v>
      </c>
      <c r="B1524">
        <v>8040</v>
      </c>
      <c r="C1524">
        <v>99033</v>
      </c>
      <c r="D1524">
        <v>3039</v>
      </c>
      <c r="E1524" t="s">
        <v>7890</v>
      </c>
      <c r="F1524">
        <v>10</v>
      </c>
      <c r="G1524">
        <v>4.4595238083333335</v>
      </c>
      <c r="H1524" t="s">
        <v>18026</v>
      </c>
      <c r="I1524" t="s">
        <v>18027</v>
      </c>
      <c r="J1524" t="s">
        <v>18028</v>
      </c>
      <c r="K1524" t="s">
        <v>18029</v>
      </c>
      <c r="L1524" t="s">
        <v>18030</v>
      </c>
      <c r="M1524" t="s">
        <v>18031</v>
      </c>
      <c r="N1524" t="s">
        <v>18032</v>
      </c>
    </row>
    <row r="1525" spans="1:16" x14ac:dyDescent="0.3">
      <c r="A1525" t="s">
        <v>3805</v>
      </c>
      <c r="B1525">
        <v>8040</v>
      </c>
      <c r="C1525">
        <v>804577</v>
      </c>
      <c r="D1525">
        <v>0</v>
      </c>
      <c r="E1525" t="s">
        <v>7947</v>
      </c>
      <c r="F1525">
        <v>10</v>
      </c>
      <c r="G1525">
        <v>17.388095238333335</v>
      </c>
      <c r="H1525" t="s">
        <v>18033</v>
      </c>
      <c r="I1525" t="s">
        <v>18034</v>
      </c>
      <c r="J1525" t="s">
        <v>18035</v>
      </c>
      <c r="K1525" t="s">
        <v>18036</v>
      </c>
      <c r="L1525" t="s">
        <v>18037</v>
      </c>
      <c r="M1525" t="s">
        <v>18038</v>
      </c>
      <c r="N1525" t="s">
        <v>18039</v>
      </c>
    </row>
    <row r="1526" spans="1:16" x14ac:dyDescent="0.3">
      <c r="A1526" t="s">
        <v>4025</v>
      </c>
      <c r="B1526">
        <v>8040</v>
      </c>
      <c r="C1526">
        <v>888010</v>
      </c>
      <c r="D1526">
        <v>8012</v>
      </c>
      <c r="E1526" t="s">
        <v>7714</v>
      </c>
      <c r="F1526">
        <v>15</v>
      </c>
      <c r="G1526">
        <v>0.48148148000000002</v>
      </c>
      <c r="H1526" t="s">
        <v>18040</v>
      </c>
      <c r="I1526" t="s">
        <v>18041</v>
      </c>
      <c r="J1526" t="s">
        <v>18042</v>
      </c>
      <c r="K1526" t="s">
        <v>18043</v>
      </c>
      <c r="L1526" t="s">
        <v>18044</v>
      </c>
      <c r="M1526" t="s">
        <v>18045</v>
      </c>
      <c r="N1526" t="s">
        <v>18046</v>
      </c>
      <c r="O1526" t="s">
        <v>18047</v>
      </c>
      <c r="P1526" t="s">
        <v>18048</v>
      </c>
    </row>
    <row r="1527" spans="1:16" x14ac:dyDescent="0.3">
      <c r="A1527" t="s">
        <v>4019</v>
      </c>
      <c r="B1527">
        <v>8040</v>
      </c>
      <c r="C1527">
        <v>888010</v>
      </c>
      <c r="D1527">
        <v>8008</v>
      </c>
      <c r="E1527" t="s">
        <v>7719</v>
      </c>
      <c r="F1527">
        <v>15</v>
      </c>
      <c r="G1527">
        <v>7.9238095233333334</v>
      </c>
      <c r="H1527" t="s">
        <v>18049</v>
      </c>
      <c r="I1527" t="s">
        <v>18050</v>
      </c>
      <c r="J1527" t="s">
        <v>18051</v>
      </c>
      <c r="K1527" t="s">
        <v>18052</v>
      </c>
      <c r="L1527" t="s">
        <v>18053</v>
      </c>
      <c r="M1527" t="s">
        <v>18054</v>
      </c>
      <c r="N1527" t="s">
        <v>18055</v>
      </c>
    </row>
    <row r="1528" spans="1:16" x14ac:dyDescent="0.3">
      <c r="A1528" t="s">
        <v>3819</v>
      </c>
      <c r="B1528">
        <v>8040</v>
      </c>
      <c r="C1528">
        <v>884654</v>
      </c>
      <c r="D1528">
        <v>4654</v>
      </c>
      <c r="E1528" t="s">
        <v>7432</v>
      </c>
      <c r="F1528">
        <v>16</v>
      </c>
      <c r="G1528">
        <v>28.518750000000001</v>
      </c>
      <c r="H1528" t="s">
        <v>18056</v>
      </c>
      <c r="I1528" t="s">
        <v>18057</v>
      </c>
      <c r="J1528" t="s">
        <v>18058</v>
      </c>
      <c r="K1528" t="s">
        <v>18059</v>
      </c>
      <c r="L1528" t="s">
        <v>18060</v>
      </c>
      <c r="M1528" t="s">
        <v>10145</v>
      </c>
      <c r="N1528" t="s">
        <v>18061</v>
      </c>
      <c r="O1528" t="s">
        <v>18062</v>
      </c>
    </row>
    <row r="1529" spans="1:16" x14ac:dyDescent="0.3">
      <c r="A1529" t="s">
        <v>3822</v>
      </c>
      <c r="B1529">
        <v>8040</v>
      </c>
      <c r="C1529">
        <v>807500</v>
      </c>
      <c r="D1529">
        <v>0</v>
      </c>
      <c r="E1529" t="s">
        <v>7784</v>
      </c>
      <c r="F1529">
        <v>17</v>
      </c>
      <c r="G1529">
        <v>0.23750000000000002</v>
      </c>
      <c r="H1529" t="s">
        <v>18063</v>
      </c>
      <c r="I1529" t="s">
        <v>18064</v>
      </c>
      <c r="J1529" t="s">
        <v>18065</v>
      </c>
      <c r="K1529" t="s">
        <v>18066</v>
      </c>
      <c r="L1529" t="s">
        <v>18067</v>
      </c>
      <c r="M1529" t="s">
        <v>10145</v>
      </c>
      <c r="N1529" t="s">
        <v>18068</v>
      </c>
      <c r="O1529" t="s">
        <v>18069</v>
      </c>
    </row>
    <row r="1530" spans="1:16" x14ac:dyDescent="0.3">
      <c r="A1530" t="s">
        <v>3867</v>
      </c>
      <c r="B1530">
        <v>8040</v>
      </c>
      <c r="C1530">
        <v>884654</v>
      </c>
      <c r="D1530">
        <v>4656</v>
      </c>
      <c r="E1530" t="s">
        <v>7851</v>
      </c>
      <c r="F1530">
        <v>18</v>
      </c>
      <c r="G1530">
        <v>12.61875</v>
      </c>
      <c r="H1530" t="s">
        <v>18070</v>
      </c>
      <c r="I1530" t="s">
        <v>18071</v>
      </c>
      <c r="J1530" t="s">
        <v>18072</v>
      </c>
      <c r="K1530" t="s">
        <v>18073</v>
      </c>
      <c r="L1530" t="s">
        <v>18074</v>
      </c>
      <c r="M1530" t="s">
        <v>10145</v>
      </c>
      <c r="N1530" t="s">
        <v>18075</v>
      </c>
      <c r="O1530" t="s">
        <v>18076</v>
      </c>
    </row>
    <row r="1531" spans="1:16" x14ac:dyDescent="0.3">
      <c r="A1531" t="s">
        <v>4056</v>
      </c>
      <c r="B1531">
        <v>8040</v>
      </c>
      <c r="C1531">
        <v>883041</v>
      </c>
      <c r="D1531">
        <v>30413</v>
      </c>
      <c r="E1531" t="s">
        <v>7818</v>
      </c>
      <c r="F1531">
        <v>19</v>
      </c>
      <c r="G1531">
        <v>1.4041666666666668</v>
      </c>
      <c r="H1531" t="s">
        <v>18077</v>
      </c>
      <c r="I1531" t="s">
        <v>18078</v>
      </c>
      <c r="J1531" t="s">
        <v>18079</v>
      </c>
      <c r="K1531" t="s">
        <v>18080</v>
      </c>
    </row>
    <row r="1532" spans="1:16" x14ac:dyDescent="0.3">
      <c r="A1532" t="s">
        <v>3833</v>
      </c>
      <c r="B1532">
        <v>8040</v>
      </c>
      <c r="C1532">
        <v>884654</v>
      </c>
      <c r="D1532">
        <v>4651</v>
      </c>
      <c r="E1532" t="s">
        <v>8009</v>
      </c>
      <c r="F1532">
        <v>19</v>
      </c>
      <c r="G1532">
        <v>0.4916666666666667</v>
      </c>
      <c r="H1532" t="s">
        <v>18081</v>
      </c>
      <c r="I1532" t="s">
        <v>18082</v>
      </c>
      <c r="J1532" t="s">
        <v>18083</v>
      </c>
      <c r="K1532" t="s">
        <v>18084</v>
      </c>
    </row>
    <row r="1533" spans="1:16" x14ac:dyDescent="0.3">
      <c r="A1533" t="s">
        <v>3902</v>
      </c>
      <c r="B1533">
        <v>8040</v>
      </c>
      <c r="C1533">
        <v>888010</v>
      </c>
      <c r="D1533">
        <v>8010</v>
      </c>
      <c r="E1533" t="s">
        <v>7714</v>
      </c>
      <c r="F1533">
        <v>20</v>
      </c>
      <c r="G1533">
        <v>34.120833333333337</v>
      </c>
      <c r="H1533" t="s">
        <v>18085</v>
      </c>
      <c r="I1533" t="s">
        <v>18086</v>
      </c>
      <c r="J1533" t="s">
        <v>18087</v>
      </c>
      <c r="K1533" t="s">
        <v>18088</v>
      </c>
      <c r="L1533" t="s">
        <v>18089</v>
      </c>
      <c r="M1533" t="s">
        <v>18090</v>
      </c>
      <c r="N1533" t="s">
        <v>18091</v>
      </c>
      <c r="O1533" t="s">
        <v>18092</v>
      </c>
    </row>
    <row r="1534" spans="1:16" x14ac:dyDescent="0.3">
      <c r="A1534" t="s">
        <v>3772</v>
      </c>
      <c r="B1534">
        <v>8040</v>
      </c>
      <c r="C1534">
        <v>806121</v>
      </c>
      <c r="D1534">
        <v>0</v>
      </c>
      <c r="E1534" t="s">
        <v>8052</v>
      </c>
      <c r="F1534">
        <v>20</v>
      </c>
      <c r="G1534">
        <v>9.4124999999999996</v>
      </c>
      <c r="H1534" t="s">
        <v>18093</v>
      </c>
      <c r="I1534" t="s">
        <v>18094</v>
      </c>
      <c r="J1534" t="s">
        <v>18095</v>
      </c>
      <c r="K1534" t="s">
        <v>18096</v>
      </c>
      <c r="L1534" t="s">
        <v>18097</v>
      </c>
      <c r="M1534" t="s">
        <v>10145</v>
      </c>
      <c r="N1534" t="s">
        <v>18098</v>
      </c>
      <c r="O1534" t="s">
        <v>18099</v>
      </c>
    </row>
    <row r="1535" spans="1:16" x14ac:dyDescent="0.3">
      <c r="A1535" t="s">
        <v>4018</v>
      </c>
      <c r="B1535">
        <v>8040</v>
      </c>
      <c r="C1535">
        <v>888010</v>
      </c>
      <c r="D1535">
        <v>8007</v>
      </c>
      <c r="E1535" t="s">
        <v>7719</v>
      </c>
      <c r="F1535">
        <v>20</v>
      </c>
      <c r="G1535">
        <v>0.304761905</v>
      </c>
      <c r="H1535" t="s">
        <v>18100</v>
      </c>
      <c r="I1535" t="s">
        <v>18101</v>
      </c>
      <c r="J1535" t="s">
        <v>18102</v>
      </c>
      <c r="K1535" t="s">
        <v>18103</v>
      </c>
      <c r="L1535" t="s">
        <v>18104</v>
      </c>
      <c r="M1535" t="s">
        <v>18105</v>
      </c>
      <c r="N1535" t="s">
        <v>18106</v>
      </c>
    </row>
    <row r="1536" spans="1:16" x14ac:dyDescent="0.3">
      <c r="A1536" t="s">
        <v>3781</v>
      </c>
      <c r="B1536">
        <v>8040</v>
      </c>
      <c r="C1536">
        <v>802622</v>
      </c>
      <c r="D1536">
        <v>0</v>
      </c>
      <c r="E1536" t="s">
        <v>7883</v>
      </c>
      <c r="F1536">
        <v>21</v>
      </c>
      <c r="G1536">
        <v>4.2104166666666671</v>
      </c>
      <c r="H1536" t="s">
        <v>18107</v>
      </c>
      <c r="I1536" t="s">
        <v>18108</v>
      </c>
      <c r="J1536" t="s">
        <v>18109</v>
      </c>
      <c r="K1536" t="s">
        <v>18110</v>
      </c>
      <c r="L1536" t="s">
        <v>18111</v>
      </c>
      <c r="M1536" t="s">
        <v>10145</v>
      </c>
      <c r="N1536" t="s">
        <v>18112</v>
      </c>
      <c r="O1536" t="s">
        <v>18113</v>
      </c>
    </row>
    <row r="1537" spans="1:15" x14ac:dyDescent="0.3">
      <c r="A1537" t="s">
        <v>3780</v>
      </c>
      <c r="B1537">
        <v>8040</v>
      </c>
      <c r="C1537">
        <v>805630</v>
      </c>
      <c r="D1537">
        <v>0</v>
      </c>
      <c r="E1537" t="s">
        <v>7824</v>
      </c>
      <c r="F1537">
        <v>22</v>
      </c>
      <c r="G1537">
        <v>1.7250000000000001</v>
      </c>
      <c r="H1537" t="s">
        <v>18114</v>
      </c>
      <c r="I1537" t="s">
        <v>18115</v>
      </c>
      <c r="J1537" t="s">
        <v>18116</v>
      </c>
      <c r="K1537" t="s">
        <v>18117</v>
      </c>
    </row>
    <row r="1538" spans="1:15" x14ac:dyDescent="0.3">
      <c r="A1538" t="s">
        <v>4048</v>
      </c>
      <c r="B1538">
        <v>8040</v>
      </c>
      <c r="C1538">
        <v>99033</v>
      </c>
      <c r="D1538">
        <v>3038</v>
      </c>
      <c r="E1538" t="s">
        <v>7782</v>
      </c>
      <c r="F1538">
        <v>25</v>
      </c>
      <c r="G1538">
        <v>0.22500000000000001</v>
      </c>
      <c r="H1538" t="s">
        <v>18118</v>
      </c>
      <c r="I1538" t="s">
        <v>18119</v>
      </c>
    </row>
    <row r="1539" spans="1:15" x14ac:dyDescent="0.3">
      <c r="A1539" t="s">
        <v>3785</v>
      </c>
      <c r="B1539">
        <v>8040</v>
      </c>
      <c r="C1539">
        <v>803891</v>
      </c>
      <c r="D1539">
        <v>0</v>
      </c>
      <c r="E1539" t="s">
        <v>7887</v>
      </c>
      <c r="F1539">
        <v>25</v>
      </c>
      <c r="G1539">
        <v>9.4145833333333329</v>
      </c>
      <c r="H1539" t="s">
        <v>18120</v>
      </c>
      <c r="I1539" t="s">
        <v>18121</v>
      </c>
      <c r="J1539" t="s">
        <v>18122</v>
      </c>
      <c r="K1539" t="s">
        <v>18123</v>
      </c>
      <c r="L1539" t="s">
        <v>18124</v>
      </c>
      <c r="M1539" t="s">
        <v>10145</v>
      </c>
      <c r="N1539" t="s">
        <v>18125</v>
      </c>
      <c r="O1539" t="s">
        <v>18126</v>
      </c>
    </row>
    <row r="1540" spans="1:15" x14ac:dyDescent="0.3">
      <c r="A1540" t="s">
        <v>3901</v>
      </c>
      <c r="B1540">
        <v>8040</v>
      </c>
      <c r="C1540">
        <v>806381</v>
      </c>
      <c r="D1540">
        <v>0</v>
      </c>
      <c r="E1540" t="s">
        <v>7773</v>
      </c>
      <c r="F1540">
        <v>25</v>
      </c>
      <c r="G1540">
        <v>7.4285714283333331</v>
      </c>
      <c r="H1540" t="s">
        <v>18127</v>
      </c>
      <c r="I1540" t="s">
        <v>18128</v>
      </c>
      <c r="J1540" t="s">
        <v>18129</v>
      </c>
      <c r="K1540" t="s">
        <v>18130</v>
      </c>
      <c r="L1540" t="s">
        <v>18131</v>
      </c>
      <c r="M1540" t="s">
        <v>18132</v>
      </c>
      <c r="N1540" t="s">
        <v>18133</v>
      </c>
    </row>
    <row r="1541" spans="1:15" x14ac:dyDescent="0.3">
      <c r="A1541" t="s">
        <v>4051</v>
      </c>
      <c r="B1541">
        <v>8040</v>
      </c>
      <c r="C1541">
        <v>99033</v>
      </c>
      <c r="D1541">
        <v>30402</v>
      </c>
      <c r="E1541" t="s">
        <v>8011</v>
      </c>
      <c r="F1541">
        <v>25</v>
      </c>
      <c r="G1541">
        <v>11.216666666666667</v>
      </c>
      <c r="H1541" t="s">
        <v>18134</v>
      </c>
      <c r="I1541" t="s">
        <v>18135</v>
      </c>
      <c r="J1541" t="s">
        <v>18136</v>
      </c>
      <c r="K1541" t="s">
        <v>18137</v>
      </c>
      <c r="L1541" t="s">
        <v>18138</v>
      </c>
      <c r="M1541" t="s">
        <v>18139</v>
      </c>
      <c r="N1541" t="s">
        <v>18140</v>
      </c>
    </row>
    <row r="1542" spans="1:15" x14ac:dyDescent="0.3">
      <c r="A1542" t="s">
        <v>4033</v>
      </c>
      <c r="B1542">
        <v>8040</v>
      </c>
      <c r="C1542">
        <v>882595</v>
      </c>
      <c r="D1542">
        <v>2594</v>
      </c>
      <c r="E1542" t="s">
        <v>7608</v>
      </c>
      <c r="F1542">
        <v>26</v>
      </c>
      <c r="G1542">
        <v>5.4416666666666664</v>
      </c>
      <c r="H1542" t="s">
        <v>18141</v>
      </c>
      <c r="I1542" t="s">
        <v>18142</v>
      </c>
      <c r="J1542" t="s">
        <v>18143</v>
      </c>
      <c r="K1542" t="s">
        <v>18144</v>
      </c>
      <c r="L1542" t="s">
        <v>18145</v>
      </c>
      <c r="M1542" t="s">
        <v>10145</v>
      </c>
      <c r="N1542" t="s">
        <v>18146</v>
      </c>
      <c r="O1542" t="s">
        <v>18147</v>
      </c>
    </row>
    <row r="1543" spans="1:15" x14ac:dyDescent="0.3">
      <c r="A1543" t="s">
        <v>4050</v>
      </c>
      <c r="B1543">
        <v>8040</v>
      </c>
      <c r="C1543">
        <v>99033</v>
      </c>
      <c r="D1543">
        <v>30410</v>
      </c>
      <c r="E1543" t="s">
        <v>7790</v>
      </c>
      <c r="F1543">
        <v>30</v>
      </c>
      <c r="G1543">
        <v>0.28333333333333333</v>
      </c>
      <c r="H1543" t="s">
        <v>18148</v>
      </c>
      <c r="I1543" t="s">
        <v>18149</v>
      </c>
    </row>
    <row r="1544" spans="1:15" x14ac:dyDescent="0.3">
      <c r="A1544" t="s">
        <v>3955</v>
      </c>
      <c r="B1544">
        <v>8040</v>
      </c>
      <c r="C1544">
        <v>809425</v>
      </c>
      <c r="D1544">
        <v>0</v>
      </c>
      <c r="E1544" t="s">
        <v>8061</v>
      </c>
      <c r="F1544">
        <v>30</v>
      </c>
      <c r="G1544">
        <v>10.107142858333333</v>
      </c>
      <c r="H1544" t="s">
        <v>18150</v>
      </c>
      <c r="I1544" t="s">
        <v>18151</v>
      </c>
      <c r="J1544" t="s">
        <v>18152</v>
      </c>
      <c r="K1544" t="s">
        <v>18153</v>
      </c>
      <c r="L1544" t="s">
        <v>18154</v>
      </c>
      <c r="M1544" t="s">
        <v>18155</v>
      </c>
      <c r="N1544" t="s">
        <v>18156</v>
      </c>
    </row>
    <row r="1545" spans="1:15" x14ac:dyDescent="0.3">
      <c r="A1545" t="s">
        <v>3784</v>
      </c>
      <c r="B1545">
        <v>8040</v>
      </c>
      <c r="C1545">
        <v>803071</v>
      </c>
      <c r="D1545">
        <v>0</v>
      </c>
      <c r="E1545" t="s">
        <v>7868</v>
      </c>
      <c r="F1545">
        <v>30</v>
      </c>
      <c r="G1545">
        <v>8.2547619033333337</v>
      </c>
      <c r="H1545" t="s">
        <v>18157</v>
      </c>
      <c r="I1545" t="s">
        <v>18158</v>
      </c>
      <c r="J1545" t="s">
        <v>18159</v>
      </c>
      <c r="K1545" t="s">
        <v>18160</v>
      </c>
      <c r="L1545" t="s">
        <v>18161</v>
      </c>
      <c r="M1545" t="s">
        <v>18162</v>
      </c>
      <c r="N1545" t="s">
        <v>18163</v>
      </c>
    </row>
    <row r="1546" spans="1:15" x14ac:dyDescent="0.3">
      <c r="A1546" t="s">
        <v>3926</v>
      </c>
      <c r="B1546">
        <v>8040</v>
      </c>
      <c r="C1546">
        <v>808471</v>
      </c>
      <c r="D1546">
        <v>0</v>
      </c>
      <c r="E1546" t="s">
        <v>7845</v>
      </c>
      <c r="F1546">
        <v>32</v>
      </c>
      <c r="G1546">
        <v>2.5666666666666669</v>
      </c>
      <c r="H1546" t="s">
        <v>18164</v>
      </c>
      <c r="I1546" t="s">
        <v>18165</v>
      </c>
      <c r="J1546" t="s">
        <v>10145</v>
      </c>
      <c r="K1546" t="s">
        <v>18166</v>
      </c>
    </row>
    <row r="1547" spans="1:15" x14ac:dyDescent="0.3">
      <c r="A1547" t="s">
        <v>4057</v>
      </c>
      <c r="B1547">
        <v>8040</v>
      </c>
      <c r="C1547">
        <v>883041</v>
      </c>
      <c r="D1547">
        <v>30414</v>
      </c>
      <c r="E1547" t="s">
        <v>7818</v>
      </c>
      <c r="F1547">
        <v>35</v>
      </c>
      <c r="G1547">
        <v>1.2041666666666666</v>
      </c>
      <c r="H1547" t="s">
        <v>18167</v>
      </c>
      <c r="I1547" t="s">
        <v>18168</v>
      </c>
      <c r="J1547" t="s">
        <v>18169</v>
      </c>
      <c r="K1547" t="s">
        <v>18170</v>
      </c>
    </row>
    <row r="1548" spans="1:15" x14ac:dyDescent="0.3">
      <c r="A1548" t="s">
        <v>4038</v>
      </c>
      <c r="B1548">
        <v>8040</v>
      </c>
      <c r="C1548">
        <v>805737</v>
      </c>
      <c r="D1548">
        <v>0</v>
      </c>
      <c r="E1548" t="s">
        <v>7826</v>
      </c>
      <c r="F1548">
        <v>35</v>
      </c>
      <c r="G1548">
        <v>7.197916666666667</v>
      </c>
      <c r="H1548" t="s">
        <v>18171</v>
      </c>
      <c r="I1548" t="s">
        <v>18172</v>
      </c>
      <c r="J1548" t="s">
        <v>18173</v>
      </c>
      <c r="K1548" t="s">
        <v>18174</v>
      </c>
      <c r="L1548" t="s">
        <v>18175</v>
      </c>
      <c r="M1548" t="s">
        <v>10145</v>
      </c>
      <c r="N1548" t="s">
        <v>18176</v>
      </c>
      <c r="O1548" t="s">
        <v>18177</v>
      </c>
    </row>
    <row r="1549" spans="1:15" x14ac:dyDescent="0.3">
      <c r="A1549" t="s">
        <v>3821</v>
      </c>
      <c r="B1549">
        <v>8040</v>
      </c>
      <c r="C1549">
        <v>806886</v>
      </c>
      <c r="D1549">
        <v>0</v>
      </c>
      <c r="E1549" t="s">
        <v>7716</v>
      </c>
      <c r="F1549">
        <v>35</v>
      </c>
      <c r="G1549">
        <v>22.966666666666669</v>
      </c>
      <c r="H1549" t="s">
        <v>18178</v>
      </c>
      <c r="I1549" t="s">
        <v>18179</v>
      </c>
      <c r="J1549" t="s">
        <v>18180</v>
      </c>
      <c r="K1549" t="s">
        <v>18181</v>
      </c>
      <c r="L1549" t="s">
        <v>18182</v>
      </c>
      <c r="M1549" t="s">
        <v>18183</v>
      </c>
      <c r="N1549" t="s">
        <v>18184</v>
      </c>
    </row>
    <row r="1550" spans="1:15" x14ac:dyDescent="0.3">
      <c r="A1550" t="s">
        <v>4037</v>
      </c>
      <c r="B1550">
        <v>8040</v>
      </c>
      <c r="C1550">
        <v>882330</v>
      </c>
      <c r="D1550">
        <v>2355</v>
      </c>
      <c r="E1550" t="s">
        <v>7835</v>
      </c>
      <c r="F1550">
        <v>35</v>
      </c>
      <c r="G1550">
        <v>2.2761904766666667</v>
      </c>
      <c r="H1550" t="s">
        <v>18185</v>
      </c>
      <c r="I1550" t="s">
        <v>18186</v>
      </c>
      <c r="J1550" t="s">
        <v>18187</v>
      </c>
      <c r="K1550" t="s">
        <v>18188</v>
      </c>
      <c r="L1550" t="s">
        <v>18189</v>
      </c>
      <c r="M1550" t="s">
        <v>18190</v>
      </c>
      <c r="N1550" t="s">
        <v>18191</v>
      </c>
    </row>
    <row r="1551" spans="1:15" x14ac:dyDescent="0.3">
      <c r="A1551" t="s">
        <v>4044</v>
      </c>
      <c r="B1551">
        <v>8040</v>
      </c>
      <c r="C1551">
        <v>803614</v>
      </c>
      <c r="D1551">
        <v>0</v>
      </c>
      <c r="E1551" t="s">
        <v>7876</v>
      </c>
      <c r="F1551">
        <v>36</v>
      </c>
      <c r="G1551">
        <v>3.6708333333333334</v>
      </c>
      <c r="H1551" t="s">
        <v>18192</v>
      </c>
      <c r="I1551" t="s">
        <v>18193</v>
      </c>
      <c r="J1551" t="s">
        <v>18194</v>
      </c>
      <c r="K1551" t="s">
        <v>18195</v>
      </c>
    </row>
    <row r="1552" spans="1:15" x14ac:dyDescent="0.3">
      <c r="A1552" t="s">
        <v>3818</v>
      </c>
      <c r="B1552">
        <v>8040</v>
      </c>
      <c r="C1552">
        <v>883041</v>
      </c>
      <c r="D1552">
        <v>3041</v>
      </c>
      <c r="E1552" t="s">
        <v>7927</v>
      </c>
      <c r="F1552">
        <v>40</v>
      </c>
      <c r="G1552">
        <v>6.3666666666666671</v>
      </c>
      <c r="H1552" t="s">
        <v>18196</v>
      </c>
      <c r="I1552" t="s">
        <v>18197</v>
      </c>
      <c r="J1552" t="s">
        <v>18198</v>
      </c>
      <c r="K1552" t="s">
        <v>18199</v>
      </c>
      <c r="L1552" t="s">
        <v>18200</v>
      </c>
    </row>
    <row r="1553" spans="1:15" x14ac:dyDescent="0.3">
      <c r="A1553" t="s">
        <v>3779</v>
      </c>
      <c r="B1553">
        <v>8040</v>
      </c>
      <c r="C1553">
        <v>882595</v>
      </c>
      <c r="D1553">
        <v>2595</v>
      </c>
      <c r="E1553" t="s">
        <v>8070</v>
      </c>
      <c r="F1553">
        <v>40</v>
      </c>
      <c r="G1553">
        <v>22.222916666666666</v>
      </c>
      <c r="H1553" t="s">
        <v>18201</v>
      </c>
      <c r="I1553" t="s">
        <v>18202</v>
      </c>
      <c r="J1553" t="s">
        <v>18203</v>
      </c>
      <c r="K1553" t="s">
        <v>18204</v>
      </c>
      <c r="L1553" t="s">
        <v>18205</v>
      </c>
      <c r="M1553" t="s">
        <v>10145</v>
      </c>
      <c r="N1553" t="s">
        <v>18206</v>
      </c>
      <c r="O1553" t="s">
        <v>18207</v>
      </c>
    </row>
    <row r="1554" spans="1:15" x14ac:dyDescent="0.3">
      <c r="A1554" t="s">
        <v>3935</v>
      </c>
      <c r="B1554">
        <v>8040</v>
      </c>
      <c r="C1554">
        <v>809840</v>
      </c>
      <c r="D1554">
        <v>0</v>
      </c>
      <c r="E1554" t="s">
        <v>7735</v>
      </c>
      <c r="F1554">
        <v>40</v>
      </c>
      <c r="G1554">
        <v>8.7547619050000005</v>
      </c>
      <c r="H1554" t="s">
        <v>18208</v>
      </c>
      <c r="I1554" t="s">
        <v>18209</v>
      </c>
      <c r="J1554" t="s">
        <v>18210</v>
      </c>
      <c r="K1554" t="s">
        <v>18211</v>
      </c>
      <c r="L1554" t="s">
        <v>18212</v>
      </c>
      <c r="M1554" t="s">
        <v>18213</v>
      </c>
      <c r="N1554" t="s">
        <v>18214</v>
      </c>
    </row>
    <row r="1555" spans="1:15" x14ac:dyDescent="0.3">
      <c r="A1555" t="s">
        <v>3927</v>
      </c>
      <c r="B1555">
        <v>8040</v>
      </c>
      <c r="C1555">
        <v>808015</v>
      </c>
      <c r="D1555">
        <v>0</v>
      </c>
      <c r="E1555" t="s">
        <v>8076</v>
      </c>
      <c r="F1555">
        <v>40</v>
      </c>
      <c r="G1555">
        <v>20.752380951666666</v>
      </c>
      <c r="H1555" t="s">
        <v>18215</v>
      </c>
      <c r="I1555" t="s">
        <v>18216</v>
      </c>
      <c r="J1555" t="s">
        <v>18217</v>
      </c>
      <c r="K1555" t="s">
        <v>18218</v>
      </c>
      <c r="L1555" t="s">
        <v>18219</v>
      </c>
      <c r="M1555" t="s">
        <v>18220</v>
      </c>
      <c r="N1555" t="s">
        <v>18221</v>
      </c>
    </row>
    <row r="1556" spans="1:15" x14ac:dyDescent="0.3">
      <c r="A1556" t="s">
        <v>4035</v>
      </c>
      <c r="B1556">
        <v>8040</v>
      </c>
      <c r="C1556">
        <v>882330</v>
      </c>
      <c r="D1556">
        <v>2353</v>
      </c>
      <c r="E1556" t="s">
        <v>7848</v>
      </c>
      <c r="F1556">
        <v>40</v>
      </c>
      <c r="G1556">
        <v>2.5714285716666669</v>
      </c>
      <c r="H1556" t="s">
        <v>18222</v>
      </c>
      <c r="I1556" t="s">
        <v>18223</v>
      </c>
      <c r="J1556" t="s">
        <v>18224</v>
      </c>
      <c r="K1556" t="s">
        <v>18225</v>
      </c>
      <c r="L1556" t="s">
        <v>18226</v>
      </c>
      <c r="M1556" t="s">
        <v>18227</v>
      </c>
      <c r="N1556" t="s">
        <v>18228</v>
      </c>
    </row>
    <row r="1557" spans="1:15" x14ac:dyDescent="0.3">
      <c r="A1557" t="s">
        <v>3831</v>
      </c>
      <c r="B1557">
        <v>8040</v>
      </c>
      <c r="C1557">
        <v>807803</v>
      </c>
      <c r="D1557">
        <v>0</v>
      </c>
      <c r="E1557" t="s">
        <v>7811</v>
      </c>
      <c r="F1557">
        <v>42</v>
      </c>
      <c r="G1557">
        <v>5.9458333333333337</v>
      </c>
      <c r="H1557" t="s">
        <v>18229</v>
      </c>
      <c r="I1557" t="s">
        <v>18230</v>
      </c>
      <c r="J1557" t="s">
        <v>18231</v>
      </c>
      <c r="K1557" t="s">
        <v>18232</v>
      </c>
    </row>
    <row r="1558" spans="1:15" x14ac:dyDescent="0.3">
      <c r="A1558" t="s">
        <v>3786</v>
      </c>
      <c r="B1558">
        <v>8040</v>
      </c>
      <c r="C1558">
        <v>805621</v>
      </c>
      <c r="D1558">
        <v>0</v>
      </c>
      <c r="E1558" t="s">
        <v>7924</v>
      </c>
      <c r="F1558">
        <v>45</v>
      </c>
      <c r="G1558">
        <v>6.1645833333333337</v>
      </c>
      <c r="H1558" t="s">
        <v>18233</v>
      </c>
      <c r="I1558" t="s">
        <v>18234</v>
      </c>
      <c r="J1558" t="s">
        <v>18235</v>
      </c>
      <c r="K1558" t="s">
        <v>18236</v>
      </c>
      <c r="L1558" t="s">
        <v>18237</v>
      </c>
      <c r="M1558" t="s">
        <v>10145</v>
      </c>
      <c r="N1558" t="s">
        <v>18238</v>
      </c>
      <c r="O1558" t="s">
        <v>18239</v>
      </c>
    </row>
    <row r="1559" spans="1:15" x14ac:dyDescent="0.3">
      <c r="A1559" t="s">
        <v>4036</v>
      </c>
      <c r="B1559">
        <v>8040</v>
      </c>
      <c r="C1559">
        <v>882330</v>
      </c>
      <c r="D1559">
        <v>2354</v>
      </c>
      <c r="E1559" t="s">
        <v>7797</v>
      </c>
      <c r="F1559">
        <v>45</v>
      </c>
      <c r="G1559">
        <v>0.3666666666666667</v>
      </c>
      <c r="H1559" t="s">
        <v>18240</v>
      </c>
    </row>
    <row r="1560" spans="1:15" x14ac:dyDescent="0.3">
      <c r="A1560" t="s">
        <v>3931</v>
      </c>
      <c r="B1560">
        <v>8040</v>
      </c>
      <c r="C1560">
        <v>802185</v>
      </c>
      <c r="D1560">
        <v>0</v>
      </c>
      <c r="E1560" t="s">
        <v>18241</v>
      </c>
      <c r="F1560">
        <v>45</v>
      </c>
      <c r="G1560">
        <v>5.377777776666667</v>
      </c>
      <c r="H1560" t="s">
        <v>18242</v>
      </c>
      <c r="I1560" t="s">
        <v>18243</v>
      </c>
      <c r="J1560" t="s">
        <v>18244</v>
      </c>
    </row>
    <row r="1561" spans="1:15" x14ac:dyDescent="0.3">
      <c r="A1561" t="s">
        <v>3544</v>
      </c>
      <c r="B1561">
        <v>8040</v>
      </c>
      <c r="C1561">
        <v>809877</v>
      </c>
      <c r="D1561">
        <v>0</v>
      </c>
      <c r="E1561" t="s">
        <v>8091</v>
      </c>
      <c r="F1561">
        <v>45</v>
      </c>
      <c r="G1561">
        <v>21.900000000000002</v>
      </c>
      <c r="H1561" t="s">
        <v>18245</v>
      </c>
      <c r="I1561" t="s">
        <v>18246</v>
      </c>
      <c r="J1561" t="s">
        <v>18247</v>
      </c>
    </row>
    <row r="1562" spans="1:15" x14ac:dyDescent="0.3">
      <c r="A1562" t="s">
        <v>3905</v>
      </c>
      <c r="B1562">
        <v>8040</v>
      </c>
      <c r="C1562">
        <v>803923</v>
      </c>
      <c r="D1562">
        <v>0</v>
      </c>
      <c r="E1562" t="s">
        <v>7979</v>
      </c>
      <c r="F1562">
        <v>50</v>
      </c>
      <c r="G1562">
        <v>8.5708333333333329</v>
      </c>
      <c r="H1562" t="s">
        <v>18248</v>
      </c>
      <c r="I1562" t="s">
        <v>18249</v>
      </c>
      <c r="J1562" t="s">
        <v>18250</v>
      </c>
      <c r="K1562" t="s">
        <v>18251</v>
      </c>
      <c r="L1562" t="s">
        <v>18252</v>
      </c>
      <c r="M1562" t="s">
        <v>18253</v>
      </c>
      <c r="N1562" t="s">
        <v>18254</v>
      </c>
      <c r="O1562" t="s">
        <v>18255</v>
      </c>
    </row>
    <row r="1563" spans="1:15" x14ac:dyDescent="0.3">
      <c r="A1563" t="s">
        <v>3934</v>
      </c>
      <c r="B1563">
        <v>8040</v>
      </c>
      <c r="C1563">
        <v>805734</v>
      </c>
      <c r="D1563">
        <v>0</v>
      </c>
      <c r="E1563" t="s">
        <v>7801</v>
      </c>
      <c r="F1563">
        <v>50</v>
      </c>
      <c r="G1563">
        <v>2.21111111</v>
      </c>
      <c r="H1563" t="s">
        <v>18256</v>
      </c>
      <c r="I1563" t="s">
        <v>18257</v>
      </c>
      <c r="J1563" t="s">
        <v>18258</v>
      </c>
    </row>
    <row r="1564" spans="1:15" x14ac:dyDescent="0.3">
      <c r="A1564" t="s">
        <v>3979</v>
      </c>
      <c r="B1564">
        <v>8040</v>
      </c>
      <c r="C1564">
        <v>804666</v>
      </c>
      <c r="D1564">
        <v>0</v>
      </c>
      <c r="E1564" t="s">
        <v>7987</v>
      </c>
      <c r="F1564">
        <v>50</v>
      </c>
      <c r="G1564">
        <v>3.9642857133333336</v>
      </c>
      <c r="H1564" t="s">
        <v>18259</v>
      </c>
      <c r="I1564" t="s">
        <v>18260</v>
      </c>
      <c r="J1564" t="s">
        <v>18261</v>
      </c>
      <c r="K1564" t="s">
        <v>18262</v>
      </c>
      <c r="L1564" t="s">
        <v>18263</v>
      </c>
      <c r="M1564" t="s">
        <v>18264</v>
      </c>
      <c r="N1564" t="s">
        <v>18265</v>
      </c>
    </row>
    <row r="1565" spans="1:15" x14ac:dyDescent="0.3">
      <c r="A1565" t="s">
        <v>3835</v>
      </c>
      <c r="B1565">
        <v>8040</v>
      </c>
      <c r="C1565">
        <v>807051</v>
      </c>
      <c r="D1565">
        <v>0</v>
      </c>
      <c r="E1565" t="s">
        <v>8055</v>
      </c>
      <c r="F1565">
        <v>50</v>
      </c>
      <c r="G1565">
        <v>9.6722222233333337</v>
      </c>
      <c r="H1565" t="s">
        <v>18266</v>
      </c>
      <c r="I1565" t="s">
        <v>18267</v>
      </c>
      <c r="J1565" t="s">
        <v>18268</v>
      </c>
    </row>
    <row r="1566" spans="1:15" x14ac:dyDescent="0.3">
      <c r="A1566" t="s">
        <v>3945</v>
      </c>
      <c r="B1566">
        <v>8040</v>
      </c>
      <c r="C1566">
        <v>805735</v>
      </c>
      <c r="D1566">
        <v>0</v>
      </c>
      <c r="E1566" t="s">
        <v>7777</v>
      </c>
      <c r="F1566">
        <v>50</v>
      </c>
      <c r="G1566">
        <v>0.21666666666666667</v>
      </c>
      <c r="H1566" t="s">
        <v>18269</v>
      </c>
      <c r="I1566" t="s">
        <v>18270</v>
      </c>
    </row>
    <row r="1567" spans="1:15" x14ac:dyDescent="0.3">
      <c r="A1567" t="s">
        <v>3939</v>
      </c>
      <c r="B1567">
        <v>8040</v>
      </c>
      <c r="C1567">
        <v>882664</v>
      </c>
      <c r="D1567">
        <v>6194</v>
      </c>
      <c r="E1567" t="s">
        <v>7967</v>
      </c>
      <c r="F1567">
        <v>53</v>
      </c>
      <c r="G1567">
        <v>7.7571428583333333</v>
      </c>
      <c r="H1567" t="s">
        <v>18271</v>
      </c>
      <c r="I1567" t="s">
        <v>18272</v>
      </c>
      <c r="J1567" t="s">
        <v>18273</v>
      </c>
      <c r="K1567" t="s">
        <v>18274</v>
      </c>
      <c r="L1567" t="s">
        <v>18275</v>
      </c>
      <c r="M1567" t="s">
        <v>18276</v>
      </c>
      <c r="N1567" t="s">
        <v>18277</v>
      </c>
    </row>
    <row r="1568" spans="1:15" x14ac:dyDescent="0.3">
      <c r="A1568" t="s">
        <v>3807</v>
      </c>
      <c r="B1568">
        <v>8040</v>
      </c>
      <c r="C1568">
        <v>804701</v>
      </c>
      <c r="D1568">
        <v>0</v>
      </c>
      <c r="E1568" t="s">
        <v>8006</v>
      </c>
      <c r="F1568">
        <v>54</v>
      </c>
      <c r="G1568">
        <v>7.1857142850000004</v>
      </c>
      <c r="H1568" t="s">
        <v>18278</v>
      </c>
      <c r="I1568" t="s">
        <v>18279</v>
      </c>
      <c r="J1568" t="s">
        <v>18280</v>
      </c>
      <c r="K1568" t="s">
        <v>18281</v>
      </c>
      <c r="L1568" t="s">
        <v>18282</v>
      </c>
      <c r="M1568" t="s">
        <v>18283</v>
      </c>
      <c r="N1568" t="s">
        <v>18284</v>
      </c>
    </row>
    <row r="1569" spans="1:17" x14ac:dyDescent="0.3">
      <c r="A1569" t="s">
        <v>3916</v>
      </c>
      <c r="B1569">
        <v>8040</v>
      </c>
      <c r="C1569">
        <v>802248</v>
      </c>
      <c r="D1569">
        <v>0</v>
      </c>
      <c r="E1569" t="s">
        <v>7910</v>
      </c>
      <c r="F1569">
        <v>55</v>
      </c>
      <c r="G1569">
        <v>20.870833333333334</v>
      </c>
      <c r="H1569" t="s">
        <v>18285</v>
      </c>
      <c r="I1569" t="s">
        <v>18286</v>
      </c>
      <c r="J1569" t="s">
        <v>18287</v>
      </c>
      <c r="K1569" t="s">
        <v>18288</v>
      </c>
    </row>
    <row r="1570" spans="1:17" x14ac:dyDescent="0.3">
      <c r="A1570" t="s">
        <v>3777</v>
      </c>
      <c r="B1570">
        <v>8040</v>
      </c>
      <c r="C1570">
        <v>802591</v>
      </c>
      <c r="D1570">
        <v>0</v>
      </c>
      <c r="E1570" t="s">
        <v>7841</v>
      </c>
      <c r="F1570">
        <v>55</v>
      </c>
      <c r="G1570">
        <v>12.481250000000001</v>
      </c>
      <c r="H1570" t="s">
        <v>18289</v>
      </c>
      <c r="I1570" t="s">
        <v>18290</v>
      </c>
      <c r="J1570" t="s">
        <v>18291</v>
      </c>
      <c r="K1570" t="s">
        <v>18292</v>
      </c>
      <c r="L1570" t="s">
        <v>18293</v>
      </c>
      <c r="M1570" t="s">
        <v>10145</v>
      </c>
      <c r="N1570" t="s">
        <v>18294</v>
      </c>
      <c r="O1570" t="s">
        <v>18295</v>
      </c>
    </row>
    <row r="1571" spans="1:17" x14ac:dyDescent="0.3">
      <c r="A1571" t="s">
        <v>3974</v>
      </c>
      <c r="B1571">
        <v>8040</v>
      </c>
      <c r="C1571">
        <v>804390</v>
      </c>
      <c r="D1571">
        <v>0</v>
      </c>
      <c r="E1571" t="s">
        <v>7981</v>
      </c>
      <c r="F1571">
        <v>55</v>
      </c>
      <c r="G1571">
        <v>23.621428569999999</v>
      </c>
      <c r="H1571" t="s">
        <v>18296</v>
      </c>
      <c r="I1571" t="s">
        <v>18297</v>
      </c>
      <c r="J1571" t="s">
        <v>18298</v>
      </c>
      <c r="K1571" t="s">
        <v>18299</v>
      </c>
      <c r="L1571" t="s">
        <v>18300</v>
      </c>
      <c r="M1571" t="s">
        <v>18301</v>
      </c>
      <c r="N1571" t="s">
        <v>18302</v>
      </c>
    </row>
    <row r="1572" spans="1:17" x14ac:dyDescent="0.3">
      <c r="A1572" t="s">
        <v>3791</v>
      </c>
      <c r="B1572">
        <v>8040</v>
      </c>
      <c r="C1572">
        <v>882330</v>
      </c>
      <c r="D1572">
        <v>2330</v>
      </c>
      <c r="E1572" t="s">
        <v>7863</v>
      </c>
      <c r="F1572">
        <v>55</v>
      </c>
      <c r="G1572">
        <v>3.1476190483333335</v>
      </c>
      <c r="H1572" t="s">
        <v>18303</v>
      </c>
      <c r="I1572" t="s">
        <v>18304</v>
      </c>
      <c r="J1572" t="s">
        <v>18305</v>
      </c>
      <c r="K1572" t="s">
        <v>18306</v>
      </c>
      <c r="L1572" t="s">
        <v>18307</v>
      </c>
      <c r="M1572" t="s">
        <v>18308</v>
      </c>
      <c r="N1572" t="s">
        <v>18309</v>
      </c>
    </row>
    <row r="1573" spans="1:17" x14ac:dyDescent="0.3">
      <c r="A1573" t="s">
        <v>4010</v>
      </c>
      <c r="B1573">
        <v>8040</v>
      </c>
      <c r="C1573">
        <v>830172</v>
      </c>
      <c r="D1573">
        <v>0</v>
      </c>
      <c r="E1573" t="s">
        <v>7870</v>
      </c>
      <c r="F1573">
        <v>55</v>
      </c>
      <c r="G1573">
        <v>3.3666666666666667</v>
      </c>
      <c r="H1573" t="s">
        <v>18310</v>
      </c>
    </row>
    <row r="1574" spans="1:17" x14ac:dyDescent="0.3">
      <c r="A1574" t="s">
        <v>3903</v>
      </c>
      <c r="B1574">
        <v>8040</v>
      </c>
      <c r="C1574">
        <v>803880</v>
      </c>
      <c r="D1574">
        <v>0</v>
      </c>
      <c r="E1574" t="s">
        <v>18311</v>
      </c>
      <c r="F1574">
        <v>57</v>
      </c>
      <c r="G1574">
        <v>24.527083333333334</v>
      </c>
      <c r="H1574" t="s">
        <v>18312</v>
      </c>
      <c r="I1574" t="s">
        <v>18313</v>
      </c>
      <c r="J1574" t="s">
        <v>18314</v>
      </c>
      <c r="K1574" t="s">
        <v>18315</v>
      </c>
      <c r="L1574" t="s">
        <v>18316</v>
      </c>
      <c r="M1574" t="s">
        <v>18317</v>
      </c>
      <c r="N1574" t="s">
        <v>18318</v>
      </c>
      <c r="O1574" t="s">
        <v>18319</v>
      </c>
    </row>
    <row r="1575" spans="1:17" x14ac:dyDescent="0.3">
      <c r="A1575" t="s">
        <v>3911</v>
      </c>
      <c r="B1575">
        <v>8040</v>
      </c>
      <c r="C1575">
        <v>808717</v>
      </c>
      <c r="D1575">
        <v>0</v>
      </c>
      <c r="E1575" t="s">
        <v>8063</v>
      </c>
      <c r="F1575">
        <v>58</v>
      </c>
      <c r="G1575">
        <v>10.929629630000001</v>
      </c>
      <c r="H1575" t="s">
        <v>18320</v>
      </c>
      <c r="I1575" t="s">
        <v>18321</v>
      </c>
      <c r="J1575" t="s">
        <v>18322</v>
      </c>
      <c r="K1575" t="s">
        <v>18323</v>
      </c>
      <c r="L1575" t="s">
        <v>18324</v>
      </c>
      <c r="M1575" t="s">
        <v>18325</v>
      </c>
      <c r="N1575" t="s">
        <v>18326</v>
      </c>
      <c r="O1575" t="s">
        <v>18327</v>
      </c>
      <c r="P1575" t="s">
        <v>18328</v>
      </c>
    </row>
    <row r="1576" spans="1:17" x14ac:dyDescent="0.3">
      <c r="A1576" t="s">
        <v>3925</v>
      </c>
      <c r="B1576">
        <v>8040</v>
      </c>
      <c r="C1576">
        <v>803957</v>
      </c>
      <c r="D1576">
        <v>0</v>
      </c>
      <c r="E1576" t="s">
        <v>8050</v>
      </c>
      <c r="F1576">
        <v>59</v>
      </c>
      <c r="G1576">
        <v>8.5166666666666675</v>
      </c>
      <c r="H1576" t="s">
        <v>18329</v>
      </c>
      <c r="I1576" t="s">
        <v>18330</v>
      </c>
      <c r="J1576" t="s">
        <v>18331</v>
      </c>
      <c r="K1576" t="s">
        <v>18332</v>
      </c>
    </row>
    <row r="1577" spans="1:17" x14ac:dyDescent="0.3">
      <c r="A1577" t="s">
        <v>3929</v>
      </c>
      <c r="B1577">
        <v>8040</v>
      </c>
      <c r="C1577">
        <v>803961</v>
      </c>
      <c r="D1577">
        <v>0</v>
      </c>
      <c r="E1577" t="s">
        <v>8026</v>
      </c>
      <c r="F1577">
        <v>60</v>
      </c>
      <c r="G1577">
        <v>3.7416666666666667</v>
      </c>
      <c r="H1577" t="s">
        <v>18333</v>
      </c>
      <c r="I1577" t="s">
        <v>18334</v>
      </c>
      <c r="J1577" t="s">
        <v>18335</v>
      </c>
      <c r="K1577" t="s">
        <v>18336</v>
      </c>
    </row>
    <row r="1578" spans="1:17" x14ac:dyDescent="0.3">
      <c r="A1578" t="s">
        <v>4086</v>
      </c>
      <c r="B1578">
        <v>8040</v>
      </c>
      <c r="C1578">
        <v>885730</v>
      </c>
      <c r="D1578">
        <v>5731</v>
      </c>
      <c r="E1578" t="s">
        <v>7744</v>
      </c>
      <c r="F1578">
        <v>60</v>
      </c>
      <c r="G1578">
        <v>22.037500000000001</v>
      </c>
      <c r="H1578" t="s">
        <v>18337</v>
      </c>
      <c r="I1578" t="s">
        <v>18338</v>
      </c>
      <c r="J1578" t="s">
        <v>18339</v>
      </c>
      <c r="K1578" t="s">
        <v>18340</v>
      </c>
      <c r="L1578" t="s">
        <v>18341</v>
      </c>
      <c r="M1578" t="s">
        <v>10145</v>
      </c>
      <c r="N1578" t="s">
        <v>18342</v>
      </c>
      <c r="O1578" t="s">
        <v>18343</v>
      </c>
    </row>
    <row r="1579" spans="1:17" x14ac:dyDescent="0.3">
      <c r="A1579" t="s">
        <v>3820</v>
      </c>
      <c r="B1579">
        <v>8040</v>
      </c>
      <c r="C1579">
        <v>806962</v>
      </c>
      <c r="D1579">
        <v>0</v>
      </c>
      <c r="E1579" t="s">
        <v>7832</v>
      </c>
      <c r="F1579">
        <v>60</v>
      </c>
      <c r="G1579">
        <v>7.26</v>
      </c>
      <c r="H1579" t="s">
        <v>18344</v>
      </c>
      <c r="I1579" t="s">
        <v>18345</v>
      </c>
      <c r="J1579" t="s">
        <v>18346</v>
      </c>
      <c r="K1579" t="s">
        <v>18347</v>
      </c>
      <c r="L1579" t="s">
        <v>18348</v>
      </c>
      <c r="M1579" t="s">
        <v>18349</v>
      </c>
      <c r="N1579" t="s">
        <v>18350</v>
      </c>
      <c r="O1579" t="s">
        <v>18351</v>
      </c>
      <c r="P1579" t="s">
        <v>18352</v>
      </c>
      <c r="Q1579" t="s">
        <v>18353</v>
      </c>
    </row>
    <row r="1580" spans="1:17" x14ac:dyDescent="0.3">
      <c r="A1580" t="s">
        <v>3973</v>
      </c>
      <c r="B1580">
        <v>8040</v>
      </c>
      <c r="C1580">
        <v>804370</v>
      </c>
      <c r="D1580">
        <v>0</v>
      </c>
      <c r="E1580" t="s">
        <v>7922</v>
      </c>
      <c r="F1580">
        <v>60</v>
      </c>
      <c r="G1580">
        <v>16.157142856666667</v>
      </c>
      <c r="H1580" t="s">
        <v>18354</v>
      </c>
      <c r="I1580" t="s">
        <v>18355</v>
      </c>
      <c r="J1580" t="s">
        <v>18356</v>
      </c>
      <c r="K1580" t="s">
        <v>18357</v>
      </c>
      <c r="L1580" t="s">
        <v>18358</v>
      </c>
      <c r="M1580" t="s">
        <v>18359</v>
      </c>
      <c r="N1580" t="s">
        <v>18360</v>
      </c>
    </row>
    <row r="1581" spans="1:17" x14ac:dyDescent="0.3">
      <c r="A1581" t="s">
        <v>3776</v>
      </c>
      <c r="B1581">
        <v>8040</v>
      </c>
      <c r="C1581">
        <v>806074</v>
      </c>
      <c r="D1581">
        <v>0</v>
      </c>
      <c r="E1581" t="s">
        <v>7970</v>
      </c>
      <c r="F1581">
        <v>60</v>
      </c>
      <c r="G1581">
        <v>13.075000000000001</v>
      </c>
      <c r="H1581" t="s">
        <v>18361</v>
      </c>
      <c r="I1581" t="s">
        <v>18362</v>
      </c>
      <c r="J1581" t="s">
        <v>18363</v>
      </c>
      <c r="K1581" t="s">
        <v>18364</v>
      </c>
      <c r="L1581" t="s">
        <v>18365</v>
      </c>
      <c r="M1581" t="s">
        <v>18366</v>
      </c>
      <c r="N1581" t="s">
        <v>18367</v>
      </c>
      <c r="O1581" t="s">
        <v>18368</v>
      </c>
    </row>
    <row r="1582" spans="1:17" x14ac:dyDescent="0.3">
      <c r="A1582" t="s">
        <v>3964</v>
      </c>
      <c r="B1582">
        <v>8040</v>
      </c>
      <c r="C1582">
        <v>803902</v>
      </c>
      <c r="D1582">
        <v>0</v>
      </c>
      <c r="E1582" t="s">
        <v>7895</v>
      </c>
      <c r="F1582">
        <v>61</v>
      </c>
      <c r="G1582">
        <v>4.5083333333333337</v>
      </c>
      <c r="H1582" t="s">
        <v>18369</v>
      </c>
      <c r="I1582" t="s">
        <v>18370</v>
      </c>
    </row>
    <row r="1583" spans="1:17" x14ac:dyDescent="0.3">
      <c r="A1583" t="s">
        <v>3900</v>
      </c>
      <c r="B1583">
        <v>8040</v>
      </c>
      <c r="C1583">
        <v>803826</v>
      </c>
      <c r="D1583">
        <v>0</v>
      </c>
      <c r="E1583" t="s">
        <v>7794</v>
      </c>
      <c r="F1583">
        <v>62</v>
      </c>
      <c r="G1583">
        <v>15.320833333333333</v>
      </c>
      <c r="H1583" t="s">
        <v>18371</v>
      </c>
      <c r="I1583" t="s">
        <v>18372</v>
      </c>
      <c r="J1583" t="s">
        <v>18373</v>
      </c>
      <c r="K1583" t="s">
        <v>18374</v>
      </c>
      <c r="L1583" t="s">
        <v>18375</v>
      </c>
      <c r="M1583" t="s">
        <v>18376</v>
      </c>
      <c r="N1583" t="s">
        <v>18377</v>
      </c>
      <c r="O1583" t="s">
        <v>18378</v>
      </c>
    </row>
    <row r="1584" spans="1:17" x14ac:dyDescent="0.3">
      <c r="A1584" t="s">
        <v>3782</v>
      </c>
      <c r="B1584">
        <v>8040</v>
      </c>
      <c r="C1584">
        <v>806078</v>
      </c>
      <c r="D1584">
        <v>0</v>
      </c>
      <c r="E1584" t="s">
        <v>8015</v>
      </c>
      <c r="F1584">
        <v>62</v>
      </c>
      <c r="G1584">
        <v>2.0333333333333332</v>
      </c>
      <c r="H1584" t="s">
        <v>18379</v>
      </c>
      <c r="I1584" t="s">
        <v>18380</v>
      </c>
    </row>
    <row r="1585" spans="1:17" x14ac:dyDescent="0.3">
      <c r="A1585" t="s">
        <v>3930</v>
      </c>
      <c r="B1585">
        <v>8040</v>
      </c>
      <c r="C1585">
        <v>884502</v>
      </c>
      <c r="D1585">
        <v>45042</v>
      </c>
      <c r="E1585" t="s">
        <v>8068</v>
      </c>
      <c r="F1585">
        <v>64</v>
      </c>
      <c r="G1585">
        <v>11.168750000000001</v>
      </c>
      <c r="H1585" t="s">
        <v>18381</v>
      </c>
      <c r="I1585" t="s">
        <v>18382</v>
      </c>
      <c r="J1585" t="s">
        <v>18383</v>
      </c>
      <c r="K1585" t="s">
        <v>18384</v>
      </c>
      <c r="L1585" t="s">
        <v>18385</v>
      </c>
      <c r="M1585" t="s">
        <v>18386</v>
      </c>
      <c r="N1585" t="s">
        <v>18387</v>
      </c>
      <c r="O1585" t="s">
        <v>18388</v>
      </c>
    </row>
    <row r="1586" spans="1:17" x14ac:dyDescent="0.3">
      <c r="A1586" t="s">
        <v>3928</v>
      </c>
      <c r="B1586">
        <v>8040</v>
      </c>
      <c r="C1586">
        <v>884502</v>
      </c>
      <c r="D1586">
        <v>4504</v>
      </c>
      <c r="E1586" t="s">
        <v>8024</v>
      </c>
      <c r="F1586">
        <v>65</v>
      </c>
      <c r="G1586">
        <v>3.6266666666666669</v>
      </c>
      <c r="H1586" t="s">
        <v>18389</v>
      </c>
      <c r="I1586" t="s">
        <v>18390</v>
      </c>
      <c r="J1586" t="s">
        <v>18391</v>
      </c>
      <c r="K1586" t="s">
        <v>18392</v>
      </c>
      <c r="L1586" t="s">
        <v>18393</v>
      </c>
      <c r="M1586" t="s">
        <v>18394</v>
      </c>
      <c r="N1586" t="s">
        <v>18395</v>
      </c>
      <c r="O1586" t="s">
        <v>18396</v>
      </c>
      <c r="P1586" t="s">
        <v>18397</v>
      </c>
      <c r="Q1586" t="s">
        <v>18398</v>
      </c>
    </row>
    <row r="1587" spans="1:17" x14ac:dyDescent="0.3">
      <c r="A1587" t="s">
        <v>3788</v>
      </c>
      <c r="B1587">
        <v>8040</v>
      </c>
      <c r="C1587">
        <v>805732</v>
      </c>
      <c r="D1587">
        <v>0</v>
      </c>
      <c r="E1587" t="s">
        <v>7929</v>
      </c>
      <c r="F1587">
        <v>65</v>
      </c>
      <c r="G1587">
        <v>6.395833333333333</v>
      </c>
      <c r="H1587" t="s">
        <v>18399</v>
      </c>
      <c r="I1587" t="s">
        <v>18400</v>
      </c>
      <c r="J1587" t="s">
        <v>18401</v>
      </c>
      <c r="K1587" t="s">
        <v>18402</v>
      </c>
      <c r="L1587" t="s">
        <v>18403</v>
      </c>
      <c r="M1587" t="s">
        <v>10145</v>
      </c>
      <c r="N1587" t="s">
        <v>18404</v>
      </c>
      <c r="O1587" t="s">
        <v>18405</v>
      </c>
    </row>
    <row r="1588" spans="1:17" x14ac:dyDescent="0.3">
      <c r="A1588" t="s">
        <v>3542</v>
      </c>
      <c r="B1588">
        <v>8040</v>
      </c>
      <c r="C1588">
        <v>809841</v>
      </c>
      <c r="D1588">
        <v>0</v>
      </c>
      <c r="E1588" t="s">
        <v>8085</v>
      </c>
      <c r="F1588">
        <v>65</v>
      </c>
      <c r="G1588">
        <v>16.591666666666669</v>
      </c>
      <c r="H1588" t="s">
        <v>18406</v>
      </c>
      <c r="I1588" t="s">
        <v>18407</v>
      </c>
    </row>
    <row r="1589" spans="1:17" x14ac:dyDescent="0.3">
      <c r="A1589" t="s">
        <v>3852</v>
      </c>
      <c r="B1589">
        <v>8040</v>
      </c>
      <c r="C1589">
        <v>806045</v>
      </c>
      <c r="D1589">
        <v>0</v>
      </c>
      <c r="E1589" t="s">
        <v>8101</v>
      </c>
      <c r="F1589">
        <v>65</v>
      </c>
      <c r="G1589">
        <v>32.200000000000003</v>
      </c>
      <c r="H1589" t="s">
        <v>18408</v>
      </c>
      <c r="I1589" t="s">
        <v>18409</v>
      </c>
      <c r="J1589" t="s">
        <v>18410</v>
      </c>
    </row>
    <row r="1590" spans="1:17" x14ac:dyDescent="0.3">
      <c r="A1590" t="s">
        <v>3810</v>
      </c>
      <c r="B1590">
        <v>8040</v>
      </c>
      <c r="C1590">
        <v>803758</v>
      </c>
      <c r="D1590">
        <v>0</v>
      </c>
      <c r="E1590" t="s">
        <v>7880</v>
      </c>
      <c r="F1590">
        <v>65</v>
      </c>
      <c r="G1590">
        <v>4.1888888883333335</v>
      </c>
      <c r="H1590" t="s">
        <v>18411</v>
      </c>
      <c r="I1590" t="s">
        <v>18412</v>
      </c>
      <c r="J1590" t="s">
        <v>18413</v>
      </c>
    </row>
    <row r="1591" spans="1:17" x14ac:dyDescent="0.3">
      <c r="A1591" t="s">
        <v>3834</v>
      </c>
      <c r="B1591">
        <v>8040</v>
      </c>
      <c r="C1591">
        <v>809601</v>
      </c>
      <c r="D1591">
        <v>0</v>
      </c>
      <c r="E1591" t="s">
        <v>8072</v>
      </c>
      <c r="F1591">
        <v>66</v>
      </c>
      <c r="G1591">
        <v>12.470833333333333</v>
      </c>
      <c r="H1591" t="s">
        <v>18414</v>
      </c>
      <c r="I1591" t="s">
        <v>18415</v>
      </c>
      <c r="J1591" t="s">
        <v>18416</v>
      </c>
      <c r="K1591" t="s">
        <v>18417</v>
      </c>
    </row>
    <row r="1592" spans="1:17" x14ac:dyDescent="0.3">
      <c r="A1592" t="s">
        <v>3982</v>
      </c>
      <c r="B1592">
        <v>8040</v>
      </c>
      <c r="C1592">
        <v>804747</v>
      </c>
      <c r="D1592">
        <v>0</v>
      </c>
      <c r="E1592" t="s">
        <v>7933</v>
      </c>
      <c r="F1592">
        <v>68</v>
      </c>
      <c r="G1592">
        <v>19.507142858333335</v>
      </c>
      <c r="H1592" t="s">
        <v>18418</v>
      </c>
      <c r="I1592" t="s">
        <v>18419</v>
      </c>
      <c r="J1592" t="s">
        <v>18420</v>
      </c>
      <c r="K1592" t="s">
        <v>18421</v>
      </c>
      <c r="L1592" t="s">
        <v>18422</v>
      </c>
      <c r="M1592" t="s">
        <v>18423</v>
      </c>
      <c r="N1592" t="s">
        <v>18424</v>
      </c>
    </row>
    <row r="1593" spans="1:17" x14ac:dyDescent="0.3">
      <c r="A1593" t="s">
        <v>3987</v>
      </c>
      <c r="B1593">
        <v>8040</v>
      </c>
      <c r="C1593">
        <v>804775</v>
      </c>
      <c r="D1593">
        <v>0</v>
      </c>
      <c r="E1593" t="s">
        <v>7843</v>
      </c>
      <c r="F1593">
        <v>69</v>
      </c>
      <c r="G1593">
        <v>12.561904761666668</v>
      </c>
      <c r="H1593" t="s">
        <v>18425</v>
      </c>
      <c r="I1593" t="s">
        <v>18426</v>
      </c>
      <c r="J1593" t="s">
        <v>18427</v>
      </c>
      <c r="K1593" t="s">
        <v>18428</v>
      </c>
      <c r="L1593" t="s">
        <v>18429</v>
      </c>
      <c r="M1593" t="s">
        <v>18430</v>
      </c>
      <c r="N1593" t="s">
        <v>18431</v>
      </c>
    </row>
    <row r="1594" spans="1:17" x14ac:dyDescent="0.3">
      <c r="A1594" t="s">
        <v>3829</v>
      </c>
      <c r="B1594">
        <v>8040</v>
      </c>
      <c r="C1594">
        <v>808170</v>
      </c>
      <c r="D1594">
        <v>0</v>
      </c>
      <c r="E1594" t="s">
        <v>8083</v>
      </c>
      <c r="F1594">
        <v>70</v>
      </c>
      <c r="G1594">
        <v>16.102083333333333</v>
      </c>
      <c r="H1594" t="s">
        <v>18432</v>
      </c>
      <c r="I1594" t="s">
        <v>18433</v>
      </c>
      <c r="J1594" t="s">
        <v>18434</v>
      </c>
      <c r="K1594" t="s">
        <v>18435</v>
      </c>
      <c r="L1594" t="s">
        <v>18436</v>
      </c>
      <c r="M1594" t="s">
        <v>18437</v>
      </c>
      <c r="N1594" t="s">
        <v>18438</v>
      </c>
      <c r="O1594" t="s">
        <v>18439</v>
      </c>
    </row>
    <row r="1595" spans="1:17" x14ac:dyDescent="0.3">
      <c r="A1595" t="s">
        <v>3775</v>
      </c>
      <c r="B1595">
        <v>8040</v>
      </c>
      <c r="C1595">
        <v>802590</v>
      </c>
      <c r="D1595">
        <v>0</v>
      </c>
      <c r="E1595" t="s">
        <v>7808</v>
      </c>
      <c r="F1595">
        <v>70</v>
      </c>
      <c r="G1595">
        <v>20.925000000000001</v>
      </c>
      <c r="H1595" t="s">
        <v>18440</v>
      </c>
      <c r="I1595" t="s">
        <v>18441</v>
      </c>
      <c r="J1595" t="s">
        <v>18442</v>
      </c>
      <c r="K1595" t="s">
        <v>18443</v>
      </c>
      <c r="L1595" t="s">
        <v>18444</v>
      </c>
      <c r="M1595" t="s">
        <v>10145</v>
      </c>
      <c r="N1595" t="s">
        <v>18445</v>
      </c>
      <c r="O1595" t="s">
        <v>18446</v>
      </c>
    </row>
    <row r="1596" spans="1:17" x14ac:dyDescent="0.3">
      <c r="A1596" t="s">
        <v>3770</v>
      </c>
      <c r="B1596">
        <v>8040</v>
      </c>
      <c r="C1596">
        <v>806530</v>
      </c>
      <c r="D1596">
        <v>0</v>
      </c>
      <c r="E1596" t="s">
        <v>8046</v>
      </c>
      <c r="F1596">
        <v>70</v>
      </c>
      <c r="G1596">
        <v>7.3208333333333337</v>
      </c>
      <c r="H1596" t="s">
        <v>18447</v>
      </c>
      <c r="I1596" t="s">
        <v>18448</v>
      </c>
      <c r="J1596" t="s">
        <v>18449</v>
      </c>
      <c r="K1596" t="s">
        <v>18450</v>
      </c>
      <c r="L1596" t="s">
        <v>18451</v>
      </c>
      <c r="M1596" t="s">
        <v>10145</v>
      </c>
      <c r="N1596" t="s">
        <v>18452</v>
      </c>
      <c r="O1596" t="s">
        <v>18453</v>
      </c>
    </row>
    <row r="1597" spans="1:17" x14ac:dyDescent="0.3">
      <c r="A1597" t="s">
        <v>4029</v>
      </c>
      <c r="B1597">
        <v>8040</v>
      </c>
      <c r="C1597">
        <v>809304</v>
      </c>
      <c r="D1597">
        <v>0</v>
      </c>
      <c r="E1597" t="s">
        <v>7779</v>
      </c>
      <c r="F1597">
        <v>70</v>
      </c>
      <c r="G1597">
        <v>5.2541666666666664</v>
      </c>
      <c r="H1597" t="s">
        <v>18454</v>
      </c>
      <c r="I1597" t="s">
        <v>18455</v>
      </c>
      <c r="J1597" t="s">
        <v>18456</v>
      </c>
      <c r="K1597" t="s">
        <v>18457</v>
      </c>
    </row>
    <row r="1598" spans="1:17" x14ac:dyDescent="0.3">
      <c r="A1598" t="s">
        <v>3986</v>
      </c>
      <c r="B1598">
        <v>8040</v>
      </c>
      <c r="C1598">
        <v>886208</v>
      </c>
      <c r="D1598">
        <v>7974</v>
      </c>
      <c r="E1598" t="s">
        <v>7349</v>
      </c>
      <c r="F1598">
        <v>70</v>
      </c>
      <c r="G1598">
        <v>14.18125</v>
      </c>
      <c r="H1598" t="s">
        <v>18458</v>
      </c>
      <c r="I1598" t="s">
        <v>18459</v>
      </c>
      <c r="J1598" t="s">
        <v>18460</v>
      </c>
      <c r="K1598" t="s">
        <v>18461</v>
      </c>
      <c r="L1598" t="s">
        <v>18462</v>
      </c>
      <c r="M1598" t="s">
        <v>18463</v>
      </c>
      <c r="N1598" t="s">
        <v>18464</v>
      </c>
      <c r="O1598" t="s">
        <v>18465</v>
      </c>
    </row>
    <row r="1599" spans="1:17" x14ac:dyDescent="0.3">
      <c r="A1599" t="s">
        <v>3800</v>
      </c>
      <c r="B1599">
        <v>8040</v>
      </c>
      <c r="C1599">
        <v>804510</v>
      </c>
      <c r="D1599">
        <v>0</v>
      </c>
      <c r="E1599" t="s">
        <v>7998</v>
      </c>
      <c r="F1599">
        <v>70</v>
      </c>
      <c r="G1599">
        <v>9.8770833333333332</v>
      </c>
      <c r="H1599" t="s">
        <v>18466</v>
      </c>
      <c r="I1599" t="s">
        <v>18467</v>
      </c>
      <c r="J1599" t="s">
        <v>18468</v>
      </c>
      <c r="K1599" t="s">
        <v>18469</v>
      </c>
      <c r="L1599" t="s">
        <v>18470</v>
      </c>
      <c r="M1599" t="s">
        <v>18471</v>
      </c>
      <c r="N1599" t="s">
        <v>18472</v>
      </c>
      <c r="O1599" t="s">
        <v>18473</v>
      </c>
    </row>
    <row r="1600" spans="1:17" x14ac:dyDescent="0.3">
      <c r="A1600" t="s">
        <v>3812</v>
      </c>
      <c r="B1600">
        <v>8040</v>
      </c>
      <c r="C1600">
        <v>808881</v>
      </c>
      <c r="D1600">
        <v>0</v>
      </c>
      <c r="E1600" t="s">
        <v>8048</v>
      </c>
      <c r="F1600">
        <v>70</v>
      </c>
      <c r="G1600">
        <v>7.6291666666666664</v>
      </c>
      <c r="H1600" t="s">
        <v>18474</v>
      </c>
      <c r="I1600" t="s">
        <v>18475</v>
      </c>
      <c r="J1600" t="s">
        <v>18476</v>
      </c>
      <c r="K1600" t="s">
        <v>18477</v>
      </c>
    </row>
    <row r="1601" spans="1:16" x14ac:dyDescent="0.3">
      <c r="A1601" t="s">
        <v>3543</v>
      </c>
      <c r="B1601">
        <v>8040</v>
      </c>
      <c r="C1601">
        <v>809831</v>
      </c>
      <c r="D1601">
        <v>0</v>
      </c>
      <c r="E1601" t="s">
        <v>7859</v>
      </c>
      <c r="F1601">
        <v>70</v>
      </c>
      <c r="G1601">
        <v>2.7250000000000001</v>
      </c>
      <c r="H1601" t="s">
        <v>18478</v>
      </c>
      <c r="I1601" t="s">
        <v>18479</v>
      </c>
    </row>
    <row r="1602" spans="1:16" x14ac:dyDescent="0.3">
      <c r="A1602" t="s">
        <v>3959</v>
      </c>
      <c r="B1602">
        <v>8040</v>
      </c>
      <c r="C1602">
        <v>830002</v>
      </c>
      <c r="D1602">
        <v>0</v>
      </c>
      <c r="E1602" t="s">
        <v>7878</v>
      </c>
      <c r="F1602">
        <v>75</v>
      </c>
      <c r="G1602">
        <v>8.9928571433333335</v>
      </c>
      <c r="H1602" t="s">
        <v>18480</v>
      </c>
      <c r="I1602" t="s">
        <v>18481</v>
      </c>
      <c r="J1602" t="s">
        <v>18482</v>
      </c>
      <c r="K1602" t="s">
        <v>18483</v>
      </c>
      <c r="L1602" t="s">
        <v>18484</v>
      </c>
      <c r="M1602" t="s">
        <v>18485</v>
      </c>
      <c r="N1602" t="s">
        <v>18486</v>
      </c>
    </row>
    <row r="1603" spans="1:16" x14ac:dyDescent="0.3">
      <c r="A1603" t="s">
        <v>3789</v>
      </c>
      <c r="B1603">
        <v>8040</v>
      </c>
      <c r="C1603">
        <v>801772</v>
      </c>
      <c r="D1603">
        <v>0</v>
      </c>
      <c r="E1603" t="s">
        <v>7905</v>
      </c>
      <c r="F1603">
        <v>75</v>
      </c>
      <c r="G1603">
        <v>5.7119047616666672</v>
      </c>
      <c r="H1603" t="s">
        <v>18487</v>
      </c>
      <c r="I1603" t="s">
        <v>18488</v>
      </c>
      <c r="J1603" t="s">
        <v>18489</v>
      </c>
      <c r="K1603" t="s">
        <v>18490</v>
      </c>
      <c r="L1603" t="s">
        <v>18491</v>
      </c>
      <c r="M1603" t="s">
        <v>18492</v>
      </c>
      <c r="N1603" t="s">
        <v>18493</v>
      </c>
    </row>
    <row r="1604" spans="1:16" x14ac:dyDescent="0.3">
      <c r="A1604" t="s">
        <v>3998</v>
      </c>
      <c r="B1604">
        <v>8040</v>
      </c>
      <c r="C1604">
        <v>882175</v>
      </c>
      <c r="D1604">
        <v>2176</v>
      </c>
      <c r="E1604" t="s">
        <v>8044</v>
      </c>
      <c r="F1604">
        <v>75</v>
      </c>
      <c r="G1604">
        <v>6.9041666666666668</v>
      </c>
      <c r="H1604" t="s">
        <v>18494</v>
      </c>
      <c r="I1604" t="s">
        <v>18495</v>
      </c>
      <c r="J1604" t="s">
        <v>18496</v>
      </c>
      <c r="K1604" t="s">
        <v>18497</v>
      </c>
    </row>
    <row r="1605" spans="1:16" x14ac:dyDescent="0.3">
      <c r="A1605" t="s">
        <v>3936</v>
      </c>
      <c r="B1605">
        <v>8040</v>
      </c>
      <c r="C1605">
        <v>802990</v>
      </c>
      <c r="D1605">
        <v>0</v>
      </c>
      <c r="E1605" t="s">
        <v>7972</v>
      </c>
      <c r="F1605">
        <v>78</v>
      </c>
      <c r="G1605">
        <v>3.2458333333333336</v>
      </c>
      <c r="H1605" t="s">
        <v>18498</v>
      </c>
      <c r="I1605" t="s">
        <v>18499</v>
      </c>
      <c r="J1605" t="s">
        <v>18500</v>
      </c>
      <c r="K1605" t="s">
        <v>18501</v>
      </c>
    </row>
    <row r="1606" spans="1:16" x14ac:dyDescent="0.3">
      <c r="A1606" t="s">
        <v>4042</v>
      </c>
      <c r="B1606">
        <v>8040</v>
      </c>
      <c r="C1606">
        <v>885910</v>
      </c>
      <c r="D1606">
        <v>5950</v>
      </c>
      <c r="E1606" t="s">
        <v>8013</v>
      </c>
      <c r="F1606">
        <v>79</v>
      </c>
      <c r="G1606">
        <v>16.319047619999999</v>
      </c>
      <c r="H1606" t="s">
        <v>18502</v>
      </c>
      <c r="I1606" t="s">
        <v>18503</v>
      </c>
      <c r="J1606" t="s">
        <v>18504</v>
      </c>
      <c r="K1606" t="s">
        <v>18505</v>
      </c>
      <c r="L1606" t="s">
        <v>18506</v>
      </c>
      <c r="M1606" t="s">
        <v>18507</v>
      </c>
      <c r="N1606" t="s">
        <v>18508</v>
      </c>
    </row>
    <row r="1607" spans="1:16" x14ac:dyDescent="0.3">
      <c r="A1607" t="s">
        <v>3817</v>
      </c>
      <c r="B1607">
        <v>8040</v>
      </c>
      <c r="C1607">
        <v>882175</v>
      </c>
      <c r="D1607">
        <v>2175</v>
      </c>
      <c r="E1607" t="s">
        <v>8059</v>
      </c>
      <c r="F1607">
        <v>80</v>
      </c>
      <c r="G1607">
        <v>9.8018518516666671</v>
      </c>
      <c r="H1607" t="s">
        <v>18509</v>
      </c>
      <c r="I1607" t="s">
        <v>18510</v>
      </c>
      <c r="J1607" t="s">
        <v>18511</v>
      </c>
      <c r="K1607" t="s">
        <v>18512</v>
      </c>
      <c r="L1607" t="s">
        <v>18513</v>
      </c>
      <c r="M1607" t="s">
        <v>18514</v>
      </c>
      <c r="N1607" t="s">
        <v>18515</v>
      </c>
      <c r="O1607" t="s">
        <v>18516</v>
      </c>
      <c r="P1607" t="s">
        <v>18517</v>
      </c>
    </row>
    <row r="1608" spans="1:16" x14ac:dyDescent="0.3">
      <c r="A1608" t="s">
        <v>3970</v>
      </c>
      <c r="B1608">
        <v>8040</v>
      </c>
      <c r="C1608">
        <v>804100</v>
      </c>
      <c r="D1608">
        <v>0</v>
      </c>
      <c r="E1608" t="s">
        <v>7733</v>
      </c>
      <c r="F1608">
        <v>80</v>
      </c>
      <c r="G1608">
        <v>19.038095236666667</v>
      </c>
      <c r="H1608" t="s">
        <v>18518</v>
      </c>
      <c r="I1608" t="s">
        <v>18519</v>
      </c>
      <c r="J1608" t="s">
        <v>18520</v>
      </c>
      <c r="K1608" t="s">
        <v>18521</v>
      </c>
      <c r="L1608" t="s">
        <v>18522</v>
      </c>
      <c r="M1608" t="s">
        <v>18523</v>
      </c>
      <c r="N1608" t="s">
        <v>18524</v>
      </c>
    </row>
    <row r="1609" spans="1:16" x14ac:dyDescent="0.3">
      <c r="A1609" t="s">
        <v>3806</v>
      </c>
      <c r="B1609">
        <v>8040</v>
      </c>
      <c r="C1609">
        <v>804610</v>
      </c>
      <c r="D1609">
        <v>0</v>
      </c>
      <c r="E1609" t="s">
        <v>18525</v>
      </c>
      <c r="F1609">
        <v>80</v>
      </c>
      <c r="G1609">
        <v>15.621428571666668</v>
      </c>
      <c r="H1609" t="s">
        <v>18526</v>
      </c>
      <c r="I1609" t="s">
        <v>18527</v>
      </c>
      <c r="J1609" t="s">
        <v>18528</v>
      </c>
      <c r="K1609" t="s">
        <v>18529</v>
      </c>
      <c r="L1609" t="s">
        <v>18530</v>
      </c>
      <c r="M1609" t="s">
        <v>18531</v>
      </c>
      <c r="N1609" t="s">
        <v>18532</v>
      </c>
    </row>
    <row r="1610" spans="1:16" x14ac:dyDescent="0.3">
      <c r="A1610" t="s">
        <v>3997</v>
      </c>
      <c r="B1610">
        <v>8040</v>
      </c>
      <c r="C1610">
        <v>808542</v>
      </c>
      <c r="D1610">
        <v>0</v>
      </c>
      <c r="E1610" t="s">
        <v>7960</v>
      </c>
      <c r="F1610">
        <v>81</v>
      </c>
      <c r="G1610">
        <v>7.6800000000000006</v>
      </c>
      <c r="H1610" t="s">
        <v>18533</v>
      </c>
      <c r="I1610" t="s">
        <v>18534</v>
      </c>
      <c r="J1610" t="s">
        <v>18535</v>
      </c>
      <c r="K1610" t="s">
        <v>18536</v>
      </c>
      <c r="L1610" t="s">
        <v>18537</v>
      </c>
    </row>
    <row r="1611" spans="1:16" x14ac:dyDescent="0.3">
      <c r="A1611" t="s">
        <v>3893</v>
      </c>
      <c r="B1611">
        <v>8040</v>
      </c>
      <c r="C1611">
        <v>802865</v>
      </c>
      <c r="D1611">
        <v>0</v>
      </c>
      <c r="E1611" t="s">
        <v>7908</v>
      </c>
      <c r="F1611">
        <v>82</v>
      </c>
      <c r="G1611">
        <v>5.8142857150000005</v>
      </c>
      <c r="H1611" t="s">
        <v>18538</v>
      </c>
      <c r="I1611" t="s">
        <v>18539</v>
      </c>
      <c r="J1611" t="s">
        <v>18540</v>
      </c>
      <c r="K1611" t="s">
        <v>18541</v>
      </c>
      <c r="L1611" t="s">
        <v>18542</v>
      </c>
      <c r="M1611" t="s">
        <v>18543</v>
      </c>
      <c r="N1611" t="s">
        <v>18544</v>
      </c>
    </row>
    <row r="1612" spans="1:16" x14ac:dyDescent="0.3">
      <c r="A1612" t="s">
        <v>3870</v>
      </c>
      <c r="B1612">
        <v>8040</v>
      </c>
      <c r="C1612">
        <v>884654</v>
      </c>
      <c r="D1612">
        <v>4652</v>
      </c>
      <c r="E1612" t="s">
        <v>7917</v>
      </c>
      <c r="F1612">
        <v>83</v>
      </c>
      <c r="G1612">
        <v>6.0791666666666666</v>
      </c>
      <c r="H1612" t="s">
        <v>18545</v>
      </c>
      <c r="I1612" t="s">
        <v>18546</v>
      </c>
      <c r="J1612" t="s">
        <v>18547</v>
      </c>
      <c r="K1612" t="s">
        <v>18548</v>
      </c>
    </row>
    <row r="1613" spans="1:16" x14ac:dyDescent="0.3">
      <c r="A1613" t="s">
        <v>3871</v>
      </c>
      <c r="B1613">
        <v>8040</v>
      </c>
      <c r="C1613">
        <v>884654</v>
      </c>
      <c r="D1613">
        <v>4655</v>
      </c>
      <c r="E1613" t="s">
        <v>7951</v>
      </c>
      <c r="F1613">
        <v>84</v>
      </c>
      <c r="G1613">
        <v>7.45</v>
      </c>
      <c r="H1613" t="s">
        <v>18549</v>
      </c>
      <c r="I1613" t="s">
        <v>18550</v>
      </c>
    </row>
    <row r="1614" spans="1:16" x14ac:dyDescent="0.3">
      <c r="A1614" t="s">
        <v>4016</v>
      </c>
      <c r="B1614">
        <v>8040</v>
      </c>
      <c r="C1614">
        <v>806405</v>
      </c>
      <c r="D1614">
        <v>0</v>
      </c>
      <c r="E1614" t="s">
        <v>7785</v>
      </c>
      <c r="F1614">
        <v>85</v>
      </c>
      <c r="G1614">
        <v>5.1083333333333334</v>
      </c>
      <c r="H1614" t="s">
        <v>18551</v>
      </c>
      <c r="I1614" t="s">
        <v>18552</v>
      </c>
      <c r="J1614" t="s">
        <v>18553</v>
      </c>
      <c r="K1614" t="s">
        <v>18554</v>
      </c>
    </row>
    <row r="1615" spans="1:16" x14ac:dyDescent="0.3">
      <c r="A1615" t="s">
        <v>3897</v>
      </c>
      <c r="B1615">
        <v>8040</v>
      </c>
      <c r="C1615">
        <v>803032</v>
      </c>
      <c r="D1615">
        <v>0</v>
      </c>
      <c r="E1615" t="s">
        <v>7898</v>
      </c>
      <c r="F1615">
        <v>85</v>
      </c>
      <c r="G1615">
        <v>5.0857142849999999</v>
      </c>
      <c r="H1615" t="s">
        <v>18555</v>
      </c>
      <c r="I1615" t="s">
        <v>18556</v>
      </c>
      <c r="J1615" t="s">
        <v>18557</v>
      </c>
      <c r="K1615" t="s">
        <v>18558</v>
      </c>
      <c r="L1615" t="s">
        <v>18559</v>
      </c>
      <c r="M1615" t="s">
        <v>18560</v>
      </c>
      <c r="N1615" t="s">
        <v>18561</v>
      </c>
    </row>
    <row r="1616" spans="1:16" x14ac:dyDescent="0.3">
      <c r="A1616" t="s">
        <v>3809</v>
      </c>
      <c r="B1616">
        <v>8040</v>
      </c>
      <c r="C1616">
        <v>806847</v>
      </c>
      <c r="D1616">
        <v>0</v>
      </c>
      <c r="E1616" t="s">
        <v>8065</v>
      </c>
      <c r="F1616">
        <v>85</v>
      </c>
      <c r="G1616">
        <v>11.019047618333333</v>
      </c>
      <c r="H1616" t="s">
        <v>18562</v>
      </c>
      <c r="I1616" t="s">
        <v>18563</v>
      </c>
      <c r="J1616" t="s">
        <v>18564</v>
      </c>
      <c r="K1616" t="s">
        <v>18565</v>
      </c>
      <c r="L1616" t="s">
        <v>18566</v>
      </c>
      <c r="M1616" t="s">
        <v>18567</v>
      </c>
      <c r="N1616" t="s">
        <v>18568</v>
      </c>
    </row>
    <row r="1617" spans="1:15" x14ac:dyDescent="0.3">
      <c r="A1617" t="s">
        <v>3909</v>
      </c>
      <c r="B1617">
        <v>8040</v>
      </c>
      <c r="C1617">
        <v>806691</v>
      </c>
      <c r="D1617">
        <v>0</v>
      </c>
      <c r="E1617" t="s">
        <v>7753</v>
      </c>
      <c r="F1617">
        <v>85</v>
      </c>
      <c r="G1617">
        <v>14.316666666666666</v>
      </c>
      <c r="H1617" t="s">
        <v>18569</v>
      </c>
      <c r="I1617" t="s">
        <v>18570</v>
      </c>
      <c r="J1617" t="s">
        <v>18571</v>
      </c>
    </row>
    <row r="1618" spans="1:15" x14ac:dyDescent="0.3">
      <c r="A1618" t="s">
        <v>3952</v>
      </c>
      <c r="B1618">
        <v>8040</v>
      </c>
      <c r="C1618">
        <v>807830</v>
      </c>
      <c r="D1618">
        <v>0</v>
      </c>
      <c r="E1618" t="s">
        <v>7857</v>
      </c>
      <c r="F1618">
        <v>85</v>
      </c>
      <c r="G1618">
        <v>2.7166666666666668</v>
      </c>
      <c r="H1618" t="s">
        <v>18572</v>
      </c>
      <c r="I1618" t="s">
        <v>18573</v>
      </c>
    </row>
    <row r="1619" spans="1:15" x14ac:dyDescent="0.3">
      <c r="A1619" t="s">
        <v>3908</v>
      </c>
      <c r="B1619">
        <v>8040</v>
      </c>
      <c r="C1619">
        <v>805605</v>
      </c>
      <c r="D1619">
        <v>0</v>
      </c>
      <c r="E1619" t="s">
        <v>7775</v>
      </c>
      <c r="F1619">
        <v>86</v>
      </c>
      <c r="G1619">
        <v>5.2047619033333339</v>
      </c>
      <c r="H1619" t="s">
        <v>18574</v>
      </c>
      <c r="I1619" t="s">
        <v>18575</v>
      </c>
      <c r="J1619" t="s">
        <v>18576</v>
      </c>
      <c r="K1619" t="s">
        <v>18577</v>
      </c>
      <c r="L1619" t="s">
        <v>18578</v>
      </c>
      <c r="M1619" t="s">
        <v>18579</v>
      </c>
      <c r="N1619" t="s">
        <v>18580</v>
      </c>
    </row>
    <row r="1620" spans="1:15" x14ac:dyDescent="0.3">
      <c r="A1620" t="s">
        <v>3868</v>
      </c>
      <c r="B1620">
        <v>8040</v>
      </c>
      <c r="C1620">
        <v>884654</v>
      </c>
      <c r="D1620">
        <v>4659</v>
      </c>
      <c r="E1620" t="s">
        <v>7432</v>
      </c>
      <c r="F1620">
        <v>87</v>
      </c>
      <c r="G1620">
        <v>8.6854166666666668</v>
      </c>
      <c r="H1620" t="s">
        <v>18581</v>
      </c>
      <c r="I1620" t="s">
        <v>18582</v>
      </c>
      <c r="J1620" t="s">
        <v>18583</v>
      </c>
      <c r="K1620" t="s">
        <v>18584</v>
      </c>
      <c r="L1620" t="s">
        <v>18585</v>
      </c>
      <c r="M1620" t="s">
        <v>18586</v>
      </c>
      <c r="N1620" t="s">
        <v>18587</v>
      </c>
      <c r="O1620" t="s">
        <v>18588</v>
      </c>
    </row>
    <row r="1621" spans="1:15" x14ac:dyDescent="0.3">
      <c r="A1621" t="s">
        <v>3838</v>
      </c>
      <c r="B1621">
        <v>8040</v>
      </c>
      <c r="C1621">
        <v>807950</v>
      </c>
      <c r="D1621">
        <v>0</v>
      </c>
      <c r="E1621" t="s">
        <v>7787</v>
      </c>
      <c r="F1621">
        <v>87</v>
      </c>
      <c r="G1621">
        <v>0.26111111166666667</v>
      </c>
      <c r="H1621" t="s">
        <v>18589</v>
      </c>
      <c r="I1621" t="s">
        <v>10145</v>
      </c>
      <c r="J1621" t="s">
        <v>18590</v>
      </c>
    </row>
    <row r="1622" spans="1:15" x14ac:dyDescent="0.3">
      <c r="A1622" t="s">
        <v>4002</v>
      </c>
      <c r="B1622">
        <v>8040</v>
      </c>
      <c r="C1622">
        <v>803980</v>
      </c>
      <c r="D1622">
        <v>0</v>
      </c>
      <c r="E1622" t="s">
        <v>7989</v>
      </c>
      <c r="F1622">
        <v>88</v>
      </c>
      <c r="G1622">
        <v>4.0388888883333331</v>
      </c>
      <c r="H1622" t="s">
        <v>18591</v>
      </c>
      <c r="I1622" t="s">
        <v>18592</v>
      </c>
      <c r="J1622" t="s">
        <v>18593</v>
      </c>
    </row>
    <row r="1623" spans="1:15" x14ac:dyDescent="0.3">
      <c r="A1623" t="s">
        <v>3783</v>
      </c>
      <c r="B1623">
        <v>8040</v>
      </c>
      <c r="C1623">
        <v>802891</v>
      </c>
      <c r="D1623">
        <v>0</v>
      </c>
      <c r="E1623" t="s">
        <v>7885</v>
      </c>
      <c r="F1623">
        <v>89</v>
      </c>
      <c r="G1623">
        <v>4.4041666666666668</v>
      </c>
      <c r="H1623" t="s">
        <v>18594</v>
      </c>
      <c r="I1623" t="s">
        <v>18595</v>
      </c>
      <c r="J1623" t="s">
        <v>18596</v>
      </c>
      <c r="K1623" t="s">
        <v>18597</v>
      </c>
      <c r="L1623" t="s">
        <v>18598</v>
      </c>
      <c r="M1623" t="s">
        <v>10145</v>
      </c>
      <c r="N1623" t="s">
        <v>18599</v>
      </c>
      <c r="O1623" t="s">
        <v>18600</v>
      </c>
    </row>
    <row r="1624" spans="1:15" x14ac:dyDescent="0.3">
      <c r="A1624" t="s">
        <v>3825</v>
      </c>
      <c r="B1624">
        <v>8040</v>
      </c>
      <c r="C1624">
        <v>807808</v>
      </c>
      <c r="D1624">
        <v>0</v>
      </c>
      <c r="E1624" t="s">
        <v>7749</v>
      </c>
      <c r="F1624">
        <v>90</v>
      </c>
      <c r="G1624">
        <v>12.910416666666666</v>
      </c>
      <c r="H1624" t="s">
        <v>18601</v>
      </c>
      <c r="I1624" t="s">
        <v>18602</v>
      </c>
      <c r="J1624" t="s">
        <v>18603</v>
      </c>
      <c r="K1624" t="s">
        <v>18604</v>
      </c>
      <c r="L1624" t="s">
        <v>18605</v>
      </c>
      <c r="M1624" t="s">
        <v>18606</v>
      </c>
      <c r="N1624" t="s">
        <v>18607</v>
      </c>
      <c r="O1624" t="s">
        <v>18608</v>
      </c>
    </row>
    <row r="1625" spans="1:15" x14ac:dyDescent="0.3">
      <c r="A1625" t="s">
        <v>3794</v>
      </c>
      <c r="B1625">
        <v>8040</v>
      </c>
      <c r="C1625">
        <v>802816</v>
      </c>
      <c r="D1625">
        <v>0</v>
      </c>
      <c r="E1625" t="s">
        <v>7939</v>
      </c>
      <c r="F1625">
        <v>90</v>
      </c>
      <c r="G1625">
        <v>8.6261904766666664</v>
      </c>
      <c r="H1625" t="s">
        <v>18609</v>
      </c>
      <c r="I1625" t="s">
        <v>18610</v>
      </c>
      <c r="J1625" t="s">
        <v>18611</v>
      </c>
      <c r="K1625" t="s">
        <v>18612</v>
      </c>
      <c r="L1625" t="s">
        <v>18613</v>
      </c>
      <c r="M1625" t="s">
        <v>18614</v>
      </c>
      <c r="N1625" t="s">
        <v>18615</v>
      </c>
    </row>
    <row r="1626" spans="1:15" x14ac:dyDescent="0.3">
      <c r="A1626" t="s">
        <v>4053</v>
      </c>
      <c r="B1626">
        <v>8040</v>
      </c>
      <c r="C1626">
        <v>886809</v>
      </c>
      <c r="D1626">
        <v>2541</v>
      </c>
      <c r="E1626" t="s">
        <v>7443</v>
      </c>
      <c r="F1626">
        <v>90</v>
      </c>
      <c r="G1626">
        <v>5.354166666666667</v>
      </c>
      <c r="H1626" t="s">
        <v>18616</v>
      </c>
      <c r="I1626" t="s">
        <v>18617</v>
      </c>
      <c r="J1626" t="s">
        <v>18618</v>
      </c>
      <c r="K1626" t="s">
        <v>18619</v>
      </c>
    </row>
    <row r="1627" spans="1:15" x14ac:dyDescent="0.3">
      <c r="A1627" t="s">
        <v>3965</v>
      </c>
      <c r="B1627">
        <v>8040</v>
      </c>
      <c r="C1627">
        <v>802955</v>
      </c>
      <c r="D1627">
        <v>0</v>
      </c>
      <c r="E1627" t="s">
        <v>7941</v>
      </c>
      <c r="F1627">
        <v>90</v>
      </c>
      <c r="G1627">
        <v>1.6833333333333333</v>
      </c>
      <c r="H1627" t="s">
        <v>18620</v>
      </c>
      <c r="I1627" t="s">
        <v>18621</v>
      </c>
    </row>
    <row r="1628" spans="1:15" x14ac:dyDescent="0.3">
      <c r="A1628" t="s">
        <v>3824</v>
      </c>
      <c r="B1628">
        <v>8040</v>
      </c>
      <c r="C1628">
        <v>806809</v>
      </c>
      <c r="D1628">
        <v>0</v>
      </c>
      <c r="E1628" t="s">
        <v>7443</v>
      </c>
      <c r="F1628">
        <v>90</v>
      </c>
      <c r="G1628">
        <v>0.3</v>
      </c>
      <c r="H1628" t="s">
        <v>18622</v>
      </c>
    </row>
    <row r="1629" spans="1:15" x14ac:dyDescent="0.3">
      <c r="A1629" t="s">
        <v>3839</v>
      </c>
      <c r="B1629">
        <v>8040</v>
      </c>
      <c r="C1629">
        <v>806173</v>
      </c>
      <c r="D1629">
        <v>0</v>
      </c>
      <c r="E1629" t="s">
        <v>8031</v>
      </c>
      <c r="F1629">
        <v>95</v>
      </c>
      <c r="G1629">
        <v>14.283333333333333</v>
      </c>
      <c r="H1629" t="s">
        <v>18623</v>
      </c>
      <c r="I1629" t="s">
        <v>18624</v>
      </c>
    </row>
    <row r="1630" spans="1:15" x14ac:dyDescent="0.3">
      <c r="A1630" t="s">
        <v>3573</v>
      </c>
      <c r="B1630">
        <v>8040</v>
      </c>
      <c r="C1630">
        <v>805305</v>
      </c>
      <c r="D1630">
        <v>0</v>
      </c>
      <c r="E1630" t="s">
        <v>7557</v>
      </c>
      <c r="F1630">
        <v>95</v>
      </c>
      <c r="G1630">
        <v>22.324999999999999</v>
      </c>
      <c r="H1630" t="s">
        <v>18625</v>
      </c>
      <c r="I1630" t="s">
        <v>18626</v>
      </c>
    </row>
    <row r="1631" spans="1:15" x14ac:dyDescent="0.3">
      <c r="A1631" t="s">
        <v>4028</v>
      </c>
      <c r="B1631">
        <v>8040</v>
      </c>
      <c r="C1631">
        <v>882351</v>
      </c>
      <c r="D1631">
        <v>2352</v>
      </c>
      <c r="E1631" t="s">
        <v>7866</v>
      </c>
      <c r="F1631">
        <v>95</v>
      </c>
      <c r="G1631">
        <v>3.1666666666666665</v>
      </c>
      <c r="H1631" t="s">
        <v>18627</v>
      </c>
      <c r="I1631" t="s">
        <v>18628</v>
      </c>
      <c r="J1631" t="s">
        <v>18629</v>
      </c>
      <c r="K1631" t="s">
        <v>18630</v>
      </c>
      <c r="L1631" t="s">
        <v>18631</v>
      </c>
      <c r="M1631" t="s">
        <v>18632</v>
      </c>
      <c r="N1631" t="s">
        <v>18633</v>
      </c>
    </row>
    <row r="1632" spans="1:15" x14ac:dyDescent="0.3">
      <c r="A1632" t="s">
        <v>3956</v>
      </c>
      <c r="B1632">
        <v>8040</v>
      </c>
      <c r="C1632">
        <v>805976</v>
      </c>
      <c r="D1632">
        <v>0</v>
      </c>
      <c r="E1632" t="s">
        <v>7771</v>
      </c>
      <c r="F1632">
        <v>95</v>
      </c>
      <c r="G1632">
        <v>0.2</v>
      </c>
      <c r="H1632" t="s">
        <v>18634</v>
      </c>
    </row>
    <row r="1633" spans="1:15" x14ac:dyDescent="0.3">
      <c r="A1633" t="s">
        <v>3793</v>
      </c>
      <c r="B1633">
        <v>8040</v>
      </c>
      <c r="C1633">
        <v>802728</v>
      </c>
      <c r="D1633">
        <v>0</v>
      </c>
      <c r="E1633" t="s">
        <v>7912</v>
      </c>
      <c r="F1633">
        <v>100</v>
      </c>
      <c r="G1633">
        <v>11.02857143</v>
      </c>
      <c r="H1633" t="s">
        <v>18635</v>
      </c>
      <c r="I1633" t="s">
        <v>18636</v>
      </c>
      <c r="J1633" t="s">
        <v>18637</v>
      </c>
      <c r="K1633" t="s">
        <v>18638</v>
      </c>
      <c r="L1633" t="s">
        <v>18639</v>
      </c>
      <c r="M1633" t="s">
        <v>18640</v>
      </c>
      <c r="N1633" t="s">
        <v>18641</v>
      </c>
    </row>
    <row r="1634" spans="1:15" x14ac:dyDescent="0.3">
      <c r="A1634" t="s">
        <v>3946</v>
      </c>
      <c r="B1634">
        <v>8040</v>
      </c>
      <c r="C1634">
        <v>802466</v>
      </c>
      <c r="D1634">
        <v>0</v>
      </c>
      <c r="E1634" t="s">
        <v>8035</v>
      </c>
      <c r="F1634">
        <v>100</v>
      </c>
      <c r="G1634">
        <v>4.833333333333333</v>
      </c>
      <c r="H1634" t="s">
        <v>18642</v>
      </c>
      <c r="I1634" t="s">
        <v>18643</v>
      </c>
    </row>
    <row r="1635" spans="1:15" x14ac:dyDescent="0.3">
      <c r="A1635" t="s">
        <v>3816</v>
      </c>
      <c r="B1635">
        <v>8040</v>
      </c>
      <c r="C1635">
        <v>885970</v>
      </c>
      <c r="D1635">
        <v>5970</v>
      </c>
      <c r="E1635" t="s">
        <v>7340</v>
      </c>
      <c r="F1635">
        <v>100</v>
      </c>
      <c r="G1635">
        <v>0.3</v>
      </c>
      <c r="H1635" t="s">
        <v>18644</v>
      </c>
    </row>
    <row r="1636" spans="1:15" x14ac:dyDescent="0.3">
      <c r="A1636" t="s">
        <v>3796</v>
      </c>
      <c r="B1636">
        <v>8040</v>
      </c>
      <c r="C1636">
        <v>803089</v>
      </c>
      <c r="D1636">
        <v>0</v>
      </c>
      <c r="E1636" t="s">
        <v>7799</v>
      </c>
      <c r="F1636">
        <v>105</v>
      </c>
      <c r="G1636">
        <v>0.40952380833333335</v>
      </c>
      <c r="H1636" t="s">
        <v>18645</v>
      </c>
      <c r="I1636" t="s">
        <v>18646</v>
      </c>
      <c r="J1636" t="s">
        <v>18647</v>
      </c>
      <c r="K1636" t="s">
        <v>18648</v>
      </c>
      <c r="L1636" t="s">
        <v>18649</v>
      </c>
      <c r="M1636" t="s">
        <v>18650</v>
      </c>
      <c r="N1636" t="s">
        <v>18651</v>
      </c>
    </row>
    <row r="1637" spans="1:15" x14ac:dyDescent="0.3">
      <c r="A1637" t="s">
        <v>3942</v>
      </c>
      <c r="B1637">
        <v>8040</v>
      </c>
      <c r="C1637">
        <v>809977</v>
      </c>
      <c r="D1637">
        <v>0</v>
      </c>
      <c r="E1637" t="s">
        <v>7737</v>
      </c>
      <c r="F1637">
        <v>110</v>
      </c>
      <c r="G1637">
        <v>9.0083333333333329</v>
      </c>
      <c r="H1637" t="s">
        <v>18652</v>
      </c>
      <c r="I1637" t="s">
        <v>18653</v>
      </c>
      <c r="J1637" t="s">
        <v>18654</v>
      </c>
      <c r="K1637" t="s">
        <v>18655</v>
      </c>
    </row>
    <row r="1638" spans="1:15" x14ac:dyDescent="0.3">
      <c r="A1638" t="s">
        <v>3981</v>
      </c>
      <c r="B1638">
        <v>8040</v>
      </c>
      <c r="C1638">
        <v>886208</v>
      </c>
      <c r="D1638">
        <v>4559</v>
      </c>
      <c r="E1638" t="s">
        <v>7349</v>
      </c>
      <c r="F1638">
        <v>110</v>
      </c>
      <c r="G1638">
        <v>14.231250000000001</v>
      </c>
      <c r="H1638" t="s">
        <v>18656</v>
      </c>
      <c r="I1638" t="s">
        <v>18657</v>
      </c>
      <c r="J1638" t="s">
        <v>18658</v>
      </c>
      <c r="K1638" t="s">
        <v>18659</v>
      </c>
      <c r="L1638" t="s">
        <v>18660</v>
      </c>
      <c r="M1638" t="s">
        <v>18661</v>
      </c>
      <c r="N1638" t="s">
        <v>18662</v>
      </c>
      <c r="O1638" t="s">
        <v>18663</v>
      </c>
    </row>
    <row r="1639" spans="1:15" x14ac:dyDescent="0.3">
      <c r="A1639" t="s">
        <v>3866</v>
      </c>
      <c r="B1639">
        <v>8040</v>
      </c>
      <c r="C1639">
        <v>884654</v>
      </c>
      <c r="D1639">
        <v>4657</v>
      </c>
      <c r="E1639" t="s">
        <v>7977</v>
      </c>
      <c r="F1639">
        <v>110</v>
      </c>
      <c r="G1639">
        <v>3.541666666666667</v>
      </c>
      <c r="H1639" t="s">
        <v>18664</v>
      </c>
      <c r="I1639" t="s">
        <v>18665</v>
      </c>
    </row>
    <row r="1640" spans="1:15" x14ac:dyDescent="0.3">
      <c r="A1640" t="s">
        <v>3943</v>
      </c>
      <c r="B1640">
        <v>8040</v>
      </c>
      <c r="C1640">
        <v>808457</v>
      </c>
      <c r="D1640">
        <v>0</v>
      </c>
      <c r="E1640" t="s">
        <v>7805</v>
      </c>
      <c r="F1640">
        <v>115</v>
      </c>
      <c r="G1640">
        <v>15.770833333333334</v>
      </c>
      <c r="H1640" t="s">
        <v>18666</v>
      </c>
      <c r="I1640" t="s">
        <v>18667</v>
      </c>
      <c r="J1640" t="s">
        <v>18668</v>
      </c>
      <c r="K1640" t="s">
        <v>18669</v>
      </c>
      <c r="L1640" t="s">
        <v>18670</v>
      </c>
      <c r="M1640" t="s">
        <v>10145</v>
      </c>
      <c r="N1640" t="s">
        <v>18671</v>
      </c>
      <c r="O1640" t="s">
        <v>18672</v>
      </c>
    </row>
    <row r="1641" spans="1:15" x14ac:dyDescent="0.3">
      <c r="A1641" t="s">
        <v>3975</v>
      </c>
      <c r="B1641">
        <v>8040</v>
      </c>
      <c r="C1641">
        <v>803780</v>
      </c>
      <c r="D1641">
        <v>0</v>
      </c>
      <c r="E1641" t="s">
        <v>8020</v>
      </c>
      <c r="F1641">
        <v>115</v>
      </c>
      <c r="G1641">
        <v>3.9</v>
      </c>
      <c r="H1641" t="s">
        <v>18673</v>
      </c>
      <c r="I1641" t="s">
        <v>18674</v>
      </c>
      <c r="J1641" t="s">
        <v>18675</v>
      </c>
    </row>
    <row r="1642" spans="1:15" x14ac:dyDescent="0.3">
      <c r="A1642" t="s">
        <v>3961</v>
      </c>
      <c r="B1642">
        <v>8040</v>
      </c>
      <c r="C1642">
        <v>802238</v>
      </c>
      <c r="D1642">
        <v>0</v>
      </c>
      <c r="E1642" t="s">
        <v>7943</v>
      </c>
      <c r="F1642">
        <v>120</v>
      </c>
      <c r="G1642">
        <v>1.9916666666666667</v>
      </c>
      <c r="H1642" t="s">
        <v>18676</v>
      </c>
      <c r="I1642" t="s">
        <v>18677</v>
      </c>
    </row>
    <row r="1643" spans="1:15" x14ac:dyDescent="0.3">
      <c r="A1643" t="s">
        <v>3808</v>
      </c>
      <c r="B1643">
        <v>8040</v>
      </c>
      <c r="C1643">
        <v>804795</v>
      </c>
      <c r="D1643">
        <v>0</v>
      </c>
      <c r="E1643" t="s">
        <v>7739</v>
      </c>
      <c r="F1643">
        <v>120</v>
      </c>
      <c r="G1643">
        <v>5.0142857133333338</v>
      </c>
      <c r="H1643" t="s">
        <v>18678</v>
      </c>
      <c r="I1643" t="s">
        <v>18679</v>
      </c>
      <c r="J1643" t="s">
        <v>18680</v>
      </c>
      <c r="K1643" t="s">
        <v>18681</v>
      </c>
      <c r="L1643" t="s">
        <v>18682</v>
      </c>
      <c r="M1643" t="s">
        <v>18683</v>
      </c>
      <c r="N1643" t="s">
        <v>18684</v>
      </c>
    </row>
    <row r="1644" spans="1:15" x14ac:dyDescent="0.3">
      <c r="A1644" t="s">
        <v>4017</v>
      </c>
      <c r="B1644">
        <v>8040</v>
      </c>
      <c r="C1644">
        <v>805200</v>
      </c>
      <c r="D1644">
        <v>0</v>
      </c>
      <c r="E1644" t="s">
        <v>7813</v>
      </c>
      <c r="F1644">
        <v>121</v>
      </c>
      <c r="G1644">
        <v>6.1000000000000005</v>
      </c>
      <c r="H1644" t="s">
        <v>18685</v>
      </c>
    </row>
    <row r="1645" spans="1:15" x14ac:dyDescent="0.3">
      <c r="A1645" t="s">
        <v>4058</v>
      </c>
      <c r="B1645">
        <v>8040</v>
      </c>
      <c r="C1645">
        <v>885730</v>
      </c>
      <c r="D1645">
        <v>5727</v>
      </c>
      <c r="E1645" t="s">
        <v>7722</v>
      </c>
      <c r="F1645">
        <v>125</v>
      </c>
      <c r="G1645">
        <v>34.372916666666669</v>
      </c>
      <c r="H1645" t="s">
        <v>18686</v>
      </c>
      <c r="I1645" t="s">
        <v>18687</v>
      </c>
      <c r="J1645" t="s">
        <v>18688</v>
      </c>
      <c r="K1645" t="s">
        <v>18689</v>
      </c>
      <c r="L1645" t="s">
        <v>18690</v>
      </c>
      <c r="M1645" t="s">
        <v>10145</v>
      </c>
      <c r="N1645" t="s">
        <v>18691</v>
      </c>
      <c r="O1645" t="s">
        <v>18692</v>
      </c>
    </row>
    <row r="1646" spans="1:15" x14ac:dyDescent="0.3">
      <c r="A1646" t="s">
        <v>3814</v>
      </c>
      <c r="B1646">
        <v>8040</v>
      </c>
      <c r="C1646">
        <v>882731</v>
      </c>
      <c r="D1646">
        <v>2731</v>
      </c>
      <c r="E1646" t="s">
        <v>7747</v>
      </c>
      <c r="F1646">
        <v>125</v>
      </c>
      <c r="G1646">
        <v>2.7666666666666666</v>
      </c>
      <c r="H1646" t="s">
        <v>18693</v>
      </c>
      <c r="I1646" t="s">
        <v>18694</v>
      </c>
    </row>
    <row r="1647" spans="1:15" x14ac:dyDescent="0.3">
      <c r="A1647" t="s">
        <v>4059</v>
      </c>
      <c r="B1647">
        <v>8040</v>
      </c>
      <c r="C1647">
        <v>885730</v>
      </c>
      <c r="D1647">
        <v>5729</v>
      </c>
      <c r="E1647" t="s">
        <v>7742</v>
      </c>
      <c r="F1647">
        <v>126</v>
      </c>
      <c r="G1647">
        <v>1.1291666666666667</v>
      </c>
      <c r="H1647" t="s">
        <v>18695</v>
      </c>
      <c r="I1647" t="s">
        <v>18696</v>
      </c>
      <c r="J1647" t="s">
        <v>18697</v>
      </c>
      <c r="K1647" t="s">
        <v>18698</v>
      </c>
      <c r="L1647" t="s">
        <v>18699</v>
      </c>
      <c r="M1647" t="s">
        <v>10145</v>
      </c>
      <c r="N1647" t="s">
        <v>18700</v>
      </c>
      <c r="O1647" t="s">
        <v>18701</v>
      </c>
    </row>
    <row r="1648" spans="1:15" x14ac:dyDescent="0.3">
      <c r="A1648" t="s">
        <v>3933</v>
      </c>
      <c r="B1648">
        <v>8040</v>
      </c>
      <c r="C1648">
        <v>884502</v>
      </c>
      <c r="D1648">
        <v>4503</v>
      </c>
      <c r="E1648" t="s">
        <v>7830</v>
      </c>
      <c r="F1648">
        <v>130</v>
      </c>
      <c r="G1648">
        <v>12.241666666666667</v>
      </c>
      <c r="H1648" t="s">
        <v>18702</v>
      </c>
      <c r="I1648" t="s">
        <v>18703</v>
      </c>
      <c r="J1648" t="s">
        <v>18704</v>
      </c>
      <c r="K1648" t="s">
        <v>18705</v>
      </c>
    </row>
    <row r="1649" spans="1:15" x14ac:dyDescent="0.3">
      <c r="A1649" t="s">
        <v>4034</v>
      </c>
      <c r="B1649">
        <v>8040</v>
      </c>
      <c r="C1649">
        <v>882731</v>
      </c>
      <c r="D1649">
        <v>2733</v>
      </c>
      <c r="E1649" t="s">
        <v>7816</v>
      </c>
      <c r="F1649">
        <v>130</v>
      </c>
      <c r="G1649">
        <v>1.1333333333333333</v>
      </c>
      <c r="H1649" t="s">
        <v>18706</v>
      </c>
      <c r="I1649" t="s">
        <v>18707</v>
      </c>
    </row>
    <row r="1650" spans="1:15" x14ac:dyDescent="0.3">
      <c r="A1650" t="s">
        <v>3954</v>
      </c>
      <c r="B1650">
        <v>8040</v>
      </c>
      <c r="C1650">
        <v>802017</v>
      </c>
      <c r="D1650">
        <v>0</v>
      </c>
      <c r="E1650" t="s">
        <v>7763</v>
      </c>
      <c r="F1650">
        <v>130</v>
      </c>
      <c r="G1650">
        <v>0.16666666666666666</v>
      </c>
      <c r="H1650" t="s">
        <v>18708</v>
      </c>
    </row>
    <row r="1651" spans="1:15" x14ac:dyDescent="0.3">
      <c r="A1651" t="s">
        <v>3889</v>
      </c>
      <c r="B1651">
        <v>8040</v>
      </c>
      <c r="C1651">
        <v>802233</v>
      </c>
      <c r="D1651">
        <v>0</v>
      </c>
      <c r="E1651" t="s">
        <v>7874</v>
      </c>
      <c r="F1651">
        <v>140</v>
      </c>
      <c r="G1651">
        <v>13.61875</v>
      </c>
      <c r="H1651" t="s">
        <v>18709</v>
      </c>
      <c r="I1651" t="s">
        <v>18710</v>
      </c>
      <c r="J1651" t="s">
        <v>18711</v>
      </c>
      <c r="K1651" t="s">
        <v>18712</v>
      </c>
      <c r="L1651" t="s">
        <v>18713</v>
      </c>
      <c r="M1651" t="s">
        <v>18714</v>
      </c>
      <c r="N1651" t="s">
        <v>18715</v>
      </c>
      <c r="O1651" t="s">
        <v>18716</v>
      </c>
    </row>
    <row r="1652" spans="1:15" x14ac:dyDescent="0.3">
      <c r="A1652" t="s">
        <v>3804</v>
      </c>
      <c r="B1652">
        <v>8040</v>
      </c>
      <c r="C1652">
        <v>804569</v>
      </c>
      <c r="D1652">
        <v>0</v>
      </c>
      <c r="E1652" t="s">
        <v>7996</v>
      </c>
      <c r="F1652">
        <v>141</v>
      </c>
      <c r="G1652">
        <v>4.5166666666666666</v>
      </c>
      <c r="H1652" t="s">
        <v>18717</v>
      </c>
      <c r="I1652" t="s">
        <v>18718</v>
      </c>
      <c r="J1652" t="s">
        <v>18719</v>
      </c>
      <c r="K1652" t="s">
        <v>18720</v>
      </c>
    </row>
    <row r="1653" spans="1:15" x14ac:dyDescent="0.3">
      <c r="A1653" t="s">
        <v>3957</v>
      </c>
      <c r="B1653">
        <v>8040</v>
      </c>
      <c r="C1653">
        <v>802578</v>
      </c>
      <c r="D1653">
        <v>0</v>
      </c>
      <c r="E1653" t="s">
        <v>8028</v>
      </c>
      <c r="F1653">
        <v>145</v>
      </c>
      <c r="G1653">
        <v>3.9333333333333336</v>
      </c>
      <c r="H1653" t="s">
        <v>18721</v>
      </c>
      <c r="I1653" t="s">
        <v>10145</v>
      </c>
    </row>
    <row r="1654" spans="1:15" x14ac:dyDescent="0.3">
      <c r="A1654" t="s">
        <v>3797</v>
      </c>
      <c r="B1654">
        <v>8040</v>
      </c>
      <c r="C1654">
        <v>803188</v>
      </c>
      <c r="D1654">
        <v>0</v>
      </c>
      <c r="E1654" t="s">
        <v>7872</v>
      </c>
      <c r="F1654">
        <v>146</v>
      </c>
      <c r="G1654">
        <v>3.4761904750000001</v>
      </c>
      <c r="H1654" t="s">
        <v>18722</v>
      </c>
      <c r="I1654" t="s">
        <v>18723</v>
      </c>
      <c r="J1654" t="s">
        <v>18724</v>
      </c>
      <c r="K1654" t="s">
        <v>18725</v>
      </c>
      <c r="L1654" t="s">
        <v>18726</v>
      </c>
      <c r="M1654" t="s">
        <v>18727</v>
      </c>
      <c r="N1654" t="s">
        <v>18728</v>
      </c>
    </row>
    <row r="1655" spans="1:15" x14ac:dyDescent="0.3">
      <c r="A1655" t="s">
        <v>4024</v>
      </c>
      <c r="B1655">
        <v>8040</v>
      </c>
      <c r="C1655">
        <v>802697</v>
      </c>
      <c r="D1655">
        <v>0</v>
      </c>
      <c r="E1655" t="s">
        <v>7991</v>
      </c>
      <c r="F1655">
        <v>150</v>
      </c>
      <c r="G1655">
        <v>4.1416666666666666</v>
      </c>
      <c r="H1655" t="s">
        <v>18729</v>
      </c>
      <c r="I1655" t="s">
        <v>18730</v>
      </c>
    </row>
    <row r="1656" spans="1:15" x14ac:dyDescent="0.3">
      <c r="A1656" t="s">
        <v>3837</v>
      </c>
      <c r="B1656">
        <v>8040</v>
      </c>
      <c r="C1656">
        <v>807940</v>
      </c>
      <c r="D1656">
        <v>0</v>
      </c>
      <c r="E1656" t="s">
        <v>8081</v>
      </c>
      <c r="F1656">
        <v>150</v>
      </c>
      <c r="G1656">
        <v>15.116666666666667</v>
      </c>
      <c r="H1656" t="s">
        <v>18731</v>
      </c>
      <c r="I1656" t="s">
        <v>18732</v>
      </c>
      <c r="J1656" t="s">
        <v>18733</v>
      </c>
      <c r="K1656" t="s">
        <v>18734</v>
      </c>
    </row>
    <row r="1657" spans="1:15" x14ac:dyDescent="0.3">
      <c r="A1657" t="s">
        <v>3913</v>
      </c>
      <c r="B1657">
        <v>8040</v>
      </c>
      <c r="C1657">
        <v>804236</v>
      </c>
      <c r="D1657">
        <v>0</v>
      </c>
      <c r="E1657" t="s">
        <v>7914</v>
      </c>
      <c r="F1657">
        <v>151</v>
      </c>
      <c r="G1657">
        <v>6.0708333333333337</v>
      </c>
      <c r="H1657" t="s">
        <v>18735</v>
      </c>
      <c r="I1657" t="s">
        <v>18736</v>
      </c>
      <c r="J1657" t="s">
        <v>18737</v>
      </c>
      <c r="K1657" t="s">
        <v>18738</v>
      </c>
    </row>
    <row r="1658" spans="1:15" x14ac:dyDescent="0.3">
      <c r="A1658" t="s">
        <v>3940</v>
      </c>
      <c r="B1658">
        <v>8040</v>
      </c>
      <c r="C1658">
        <v>803955</v>
      </c>
      <c r="D1658">
        <v>0</v>
      </c>
      <c r="E1658" t="s">
        <v>7955</v>
      </c>
      <c r="F1658">
        <v>155</v>
      </c>
      <c r="G1658">
        <v>7.4916666666666671</v>
      </c>
      <c r="H1658" t="s">
        <v>18739</v>
      </c>
      <c r="I1658" t="s">
        <v>18740</v>
      </c>
      <c r="J1658" t="s">
        <v>18741</v>
      </c>
      <c r="K1658" t="s">
        <v>18742</v>
      </c>
    </row>
    <row r="1659" spans="1:15" x14ac:dyDescent="0.3">
      <c r="A1659" t="s">
        <v>3813</v>
      </c>
      <c r="B1659">
        <v>8040</v>
      </c>
      <c r="C1659">
        <v>804693</v>
      </c>
      <c r="D1659">
        <v>0</v>
      </c>
      <c r="E1659" t="s">
        <v>7728</v>
      </c>
      <c r="F1659">
        <v>160</v>
      </c>
      <c r="G1659">
        <v>2.5833333333333335</v>
      </c>
      <c r="H1659" t="s">
        <v>18743</v>
      </c>
      <c r="I1659" t="s">
        <v>18744</v>
      </c>
    </row>
    <row r="1660" spans="1:15" x14ac:dyDescent="0.3">
      <c r="A1660" t="s">
        <v>3951</v>
      </c>
      <c r="B1660">
        <v>8040</v>
      </c>
      <c r="C1660">
        <v>803964</v>
      </c>
      <c r="D1660">
        <v>0</v>
      </c>
      <c r="E1660" t="s">
        <v>7964</v>
      </c>
      <c r="F1660">
        <v>160</v>
      </c>
      <c r="G1660">
        <v>2.75</v>
      </c>
      <c r="H1660" t="s">
        <v>18745</v>
      </c>
      <c r="I1660" t="s">
        <v>18746</v>
      </c>
    </row>
    <row r="1661" spans="1:15" x14ac:dyDescent="0.3">
      <c r="A1661" t="s">
        <v>3993</v>
      </c>
      <c r="B1661">
        <v>8040</v>
      </c>
      <c r="C1661">
        <v>883965</v>
      </c>
      <c r="D1661">
        <v>3966</v>
      </c>
      <c r="E1661" t="s">
        <v>7855</v>
      </c>
      <c r="F1661">
        <v>165</v>
      </c>
      <c r="G1661">
        <v>7.7062499999999998</v>
      </c>
      <c r="H1661" t="s">
        <v>18747</v>
      </c>
      <c r="I1661" t="s">
        <v>18748</v>
      </c>
      <c r="J1661" t="s">
        <v>18749</v>
      </c>
      <c r="K1661" t="s">
        <v>18750</v>
      </c>
      <c r="L1661" t="s">
        <v>18751</v>
      </c>
      <c r="M1661" t="s">
        <v>18752</v>
      </c>
      <c r="N1661" t="s">
        <v>18753</v>
      </c>
      <c r="O1661" t="s">
        <v>18754</v>
      </c>
    </row>
    <row r="1662" spans="1:15" x14ac:dyDescent="0.3">
      <c r="A1662" t="s">
        <v>3798</v>
      </c>
      <c r="B1662">
        <v>8040</v>
      </c>
      <c r="C1662">
        <v>804411</v>
      </c>
      <c r="D1662">
        <v>0</v>
      </c>
      <c r="E1662" t="s">
        <v>7935</v>
      </c>
      <c r="F1662">
        <v>165</v>
      </c>
      <c r="G1662">
        <v>11.557142858333334</v>
      </c>
      <c r="H1662" t="s">
        <v>18755</v>
      </c>
      <c r="I1662" t="s">
        <v>18756</v>
      </c>
      <c r="J1662" t="s">
        <v>18757</v>
      </c>
      <c r="K1662" t="s">
        <v>18758</v>
      </c>
      <c r="L1662" t="s">
        <v>18759</v>
      </c>
      <c r="M1662" t="s">
        <v>18760</v>
      </c>
      <c r="N1662" t="s">
        <v>18761</v>
      </c>
    </row>
    <row r="1663" spans="1:15" x14ac:dyDescent="0.3">
      <c r="A1663" t="s">
        <v>3969</v>
      </c>
      <c r="B1663">
        <v>8040</v>
      </c>
      <c r="C1663">
        <v>803985</v>
      </c>
      <c r="D1663">
        <v>0</v>
      </c>
      <c r="E1663" t="s">
        <v>7985</v>
      </c>
      <c r="F1663">
        <v>165</v>
      </c>
      <c r="G1663">
        <v>14.942857143333333</v>
      </c>
      <c r="H1663" t="s">
        <v>18762</v>
      </c>
      <c r="I1663" t="s">
        <v>18763</v>
      </c>
      <c r="J1663" t="s">
        <v>18764</v>
      </c>
      <c r="K1663" t="s">
        <v>18765</v>
      </c>
      <c r="L1663" t="s">
        <v>18766</v>
      </c>
      <c r="M1663" t="s">
        <v>18767</v>
      </c>
      <c r="N1663" t="s">
        <v>18768</v>
      </c>
    </row>
    <row r="1664" spans="1:15" x14ac:dyDescent="0.3">
      <c r="A1664" t="s">
        <v>3921</v>
      </c>
      <c r="B1664">
        <v>8040</v>
      </c>
      <c r="C1664">
        <v>884502</v>
      </c>
      <c r="D1664">
        <v>4502</v>
      </c>
      <c r="E1664" t="s">
        <v>8018</v>
      </c>
      <c r="F1664">
        <v>165</v>
      </c>
      <c r="G1664">
        <v>12.166666666666666</v>
      </c>
      <c r="H1664" t="s">
        <v>18769</v>
      </c>
      <c r="I1664" t="s">
        <v>18770</v>
      </c>
    </row>
    <row r="1665" spans="1:15" x14ac:dyDescent="0.3">
      <c r="A1665" t="s">
        <v>3950</v>
      </c>
      <c r="B1665">
        <v>8040</v>
      </c>
      <c r="C1665">
        <v>883965</v>
      </c>
      <c r="D1665">
        <v>3965</v>
      </c>
      <c r="E1665" t="s">
        <v>7958</v>
      </c>
      <c r="F1665">
        <v>170</v>
      </c>
      <c r="G1665">
        <v>12.518750000000001</v>
      </c>
      <c r="H1665" t="s">
        <v>18771</v>
      </c>
      <c r="I1665" t="s">
        <v>18772</v>
      </c>
      <c r="J1665" t="s">
        <v>18773</v>
      </c>
      <c r="K1665" t="s">
        <v>18774</v>
      </c>
      <c r="L1665" t="s">
        <v>18775</v>
      </c>
      <c r="M1665" t="s">
        <v>18776</v>
      </c>
      <c r="N1665" t="s">
        <v>18777</v>
      </c>
      <c r="O1665" t="s">
        <v>18778</v>
      </c>
    </row>
    <row r="1666" spans="1:15" x14ac:dyDescent="0.3">
      <c r="A1666" t="s">
        <v>3827</v>
      </c>
      <c r="B1666">
        <v>8040</v>
      </c>
      <c r="C1666">
        <v>807960</v>
      </c>
      <c r="D1666">
        <v>0</v>
      </c>
      <c r="E1666" t="s">
        <v>7974</v>
      </c>
      <c r="F1666">
        <v>170</v>
      </c>
      <c r="G1666">
        <v>13.247619048333334</v>
      </c>
      <c r="H1666" t="s">
        <v>18779</v>
      </c>
      <c r="I1666" t="s">
        <v>18780</v>
      </c>
      <c r="J1666" t="s">
        <v>18781</v>
      </c>
      <c r="K1666" t="s">
        <v>18782</v>
      </c>
      <c r="L1666" t="s">
        <v>18783</v>
      </c>
      <c r="M1666" t="s">
        <v>18784</v>
      </c>
      <c r="N1666" t="s">
        <v>18785</v>
      </c>
    </row>
    <row r="1667" spans="1:15" x14ac:dyDescent="0.3">
      <c r="A1667" t="s">
        <v>3891</v>
      </c>
      <c r="B1667">
        <v>8040</v>
      </c>
      <c r="C1667">
        <v>802237</v>
      </c>
      <c r="D1667">
        <v>0</v>
      </c>
      <c r="E1667" t="s">
        <v>7962</v>
      </c>
      <c r="F1667">
        <v>180</v>
      </c>
      <c r="G1667">
        <v>7.729166666666667</v>
      </c>
      <c r="H1667" t="s">
        <v>18786</v>
      </c>
      <c r="I1667" t="s">
        <v>18787</v>
      </c>
      <c r="J1667" t="s">
        <v>18788</v>
      </c>
      <c r="K1667" t="s">
        <v>18789</v>
      </c>
      <c r="L1667" t="s">
        <v>18790</v>
      </c>
      <c r="M1667" t="s">
        <v>18791</v>
      </c>
      <c r="N1667" t="s">
        <v>18792</v>
      </c>
      <c r="O1667" t="s">
        <v>18793</v>
      </c>
    </row>
    <row r="1668" spans="1:15" x14ac:dyDescent="0.3">
      <c r="A1668" t="s">
        <v>3546</v>
      </c>
      <c r="B1668">
        <v>8040</v>
      </c>
      <c r="C1668">
        <v>803969</v>
      </c>
      <c r="D1668">
        <v>0</v>
      </c>
      <c r="E1668" t="s">
        <v>7751</v>
      </c>
      <c r="F1668">
        <v>180</v>
      </c>
      <c r="G1668">
        <v>3.3916666666666666</v>
      </c>
      <c r="H1668" t="s">
        <v>18794</v>
      </c>
      <c r="I1668" t="s">
        <v>18795</v>
      </c>
      <c r="J1668" t="s">
        <v>18796</v>
      </c>
      <c r="K1668" t="s">
        <v>18797</v>
      </c>
    </row>
    <row r="1669" spans="1:15" x14ac:dyDescent="0.3">
      <c r="A1669" t="s">
        <v>3989</v>
      </c>
      <c r="B1669">
        <v>8040</v>
      </c>
      <c r="C1669">
        <v>888021</v>
      </c>
      <c r="D1669">
        <v>8713</v>
      </c>
      <c r="E1669" t="s">
        <v>8041</v>
      </c>
      <c r="F1669">
        <v>180</v>
      </c>
      <c r="G1669">
        <v>21.316666666666666</v>
      </c>
      <c r="H1669" t="s">
        <v>18798</v>
      </c>
    </row>
    <row r="1670" spans="1:15" x14ac:dyDescent="0.3">
      <c r="A1670" t="s">
        <v>3787</v>
      </c>
      <c r="B1670">
        <v>8040</v>
      </c>
      <c r="C1670">
        <v>885730</v>
      </c>
      <c r="D1670">
        <v>5730</v>
      </c>
      <c r="E1670" t="s">
        <v>7744</v>
      </c>
      <c r="F1670">
        <v>185</v>
      </c>
      <c r="G1670">
        <v>24.264583333333334</v>
      </c>
      <c r="H1670" t="s">
        <v>18799</v>
      </c>
      <c r="I1670" t="s">
        <v>18800</v>
      </c>
      <c r="J1670" t="s">
        <v>18801</v>
      </c>
      <c r="K1670" t="s">
        <v>18802</v>
      </c>
      <c r="L1670" t="s">
        <v>18803</v>
      </c>
      <c r="M1670" t="s">
        <v>18804</v>
      </c>
      <c r="N1670" t="s">
        <v>18805</v>
      </c>
      <c r="O1670" t="s">
        <v>18806</v>
      </c>
    </row>
    <row r="1671" spans="1:15" x14ac:dyDescent="0.3">
      <c r="A1671" t="s">
        <v>3948</v>
      </c>
      <c r="B1671">
        <v>8040</v>
      </c>
      <c r="C1671">
        <v>803076</v>
      </c>
      <c r="D1671">
        <v>0</v>
      </c>
      <c r="E1671" t="s">
        <v>8004</v>
      </c>
      <c r="F1671">
        <v>185</v>
      </c>
      <c r="G1671">
        <v>5.0166666666666666</v>
      </c>
      <c r="H1671" t="s">
        <v>18807</v>
      </c>
      <c r="I1671" t="s">
        <v>18808</v>
      </c>
    </row>
    <row r="1672" spans="1:15" x14ac:dyDescent="0.3">
      <c r="A1672" t="s">
        <v>3920</v>
      </c>
      <c r="B1672">
        <v>8040</v>
      </c>
      <c r="C1672">
        <v>802369</v>
      </c>
      <c r="D1672">
        <v>0</v>
      </c>
      <c r="E1672" t="s">
        <v>8033</v>
      </c>
      <c r="F1672">
        <v>190</v>
      </c>
      <c r="G1672">
        <v>4.6333333333333337</v>
      </c>
      <c r="H1672" t="s">
        <v>18809</v>
      </c>
      <c r="I1672" t="s">
        <v>18810</v>
      </c>
      <c r="J1672" t="s">
        <v>18811</v>
      </c>
      <c r="K1672" t="s">
        <v>18812</v>
      </c>
    </row>
    <row r="1673" spans="1:15" x14ac:dyDescent="0.3">
      <c r="A1673" t="s">
        <v>4060</v>
      </c>
      <c r="B1673">
        <v>8040</v>
      </c>
      <c r="C1673">
        <v>885730</v>
      </c>
      <c r="D1673">
        <v>5728</v>
      </c>
      <c r="E1673" t="s">
        <v>7742</v>
      </c>
      <c r="F1673">
        <v>190</v>
      </c>
      <c r="G1673">
        <v>23.288095238333334</v>
      </c>
      <c r="H1673" t="s">
        <v>18813</v>
      </c>
      <c r="I1673" t="s">
        <v>18814</v>
      </c>
      <c r="J1673" t="s">
        <v>18815</v>
      </c>
      <c r="K1673" t="s">
        <v>18816</v>
      </c>
      <c r="L1673" t="s">
        <v>18817</v>
      </c>
      <c r="M1673" t="s">
        <v>18818</v>
      </c>
      <c r="N1673" t="s">
        <v>18819</v>
      </c>
    </row>
    <row r="1674" spans="1:15" x14ac:dyDescent="0.3">
      <c r="A1674" t="s">
        <v>3958</v>
      </c>
      <c r="B1674">
        <v>8040</v>
      </c>
      <c r="C1674">
        <v>803962</v>
      </c>
      <c r="D1674">
        <v>0</v>
      </c>
      <c r="E1674" t="s">
        <v>7953</v>
      </c>
      <c r="F1674">
        <v>190</v>
      </c>
      <c r="G1674">
        <v>2.4500000000000002</v>
      </c>
      <c r="H1674" t="s">
        <v>18820</v>
      </c>
      <c r="I1674" t="s">
        <v>18821</v>
      </c>
    </row>
    <row r="1675" spans="1:15" x14ac:dyDescent="0.3">
      <c r="A1675" t="s">
        <v>4061</v>
      </c>
      <c r="B1675">
        <v>8040</v>
      </c>
      <c r="C1675">
        <v>885730</v>
      </c>
      <c r="D1675">
        <v>5726</v>
      </c>
      <c r="E1675" t="s">
        <v>7722</v>
      </c>
      <c r="F1675">
        <v>195</v>
      </c>
      <c r="G1675">
        <v>9.035714285000001</v>
      </c>
      <c r="H1675" t="s">
        <v>18822</v>
      </c>
      <c r="I1675" t="s">
        <v>18823</v>
      </c>
      <c r="J1675" t="s">
        <v>18824</v>
      </c>
      <c r="K1675" t="s">
        <v>18825</v>
      </c>
      <c r="L1675" t="s">
        <v>18826</v>
      </c>
      <c r="M1675" t="s">
        <v>18827</v>
      </c>
      <c r="N1675" t="s">
        <v>18828</v>
      </c>
    </row>
    <row r="1676" spans="1:15" x14ac:dyDescent="0.3">
      <c r="A1676" t="s">
        <v>3966</v>
      </c>
      <c r="B1676">
        <v>8040</v>
      </c>
      <c r="C1676">
        <v>807944</v>
      </c>
      <c r="D1676">
        <v>0</v>
      </c>
      <c r="E1676" t="s">
        <v>8074</v>
      </c>
      <c r="F1676">
        <v>200</v>
      </c>
      <c r="G1676">
        <v>12.516666666666667</v>
      </c>
      <c r="H1676" t="s">
        <v>18829</v>
      </c>
      <c r="I1676" t="s">
        <v>18830</v>
      </c>
    </row>
    <row r="1677" spans="1:15" x14ac:dyDescent="0.3">
      <c r="A1677" t="s">
        <v>3826</v>
      </c>
      <c r="B1677">
        <v>8040</v>
      </c>
      <c r="C1677">
        <v>807810</v>
      </c>
      <c r="D1677">
        <v>0</v>
      </c>
      <c r="E1677" t="s">
        <v>8087</v>
      </c>
      <c r="F1677">
        <v>210</v>
      </c>
      <c r="G1677">
        <v>17.214583333333334</v>
      </c>
      <c r="H1677" t="s">
        <v>18831</v>
      </c>
      <c r="I1677" t="s">
        <v>18832</v>
      </c>
      <c r="J1677" t="s">
        <v>18833</v>
      </c>
      <c r="K1677" t="s">
        <v>18834</v>
      </c>
      <c r="L1677" t="s">
        <v>18835</v>
      </c>
      <c r="M1677" t="s">
        <v>18836</v>
      </c>
      <c r="N1677" t="s">
        <v>18837</v>
      </c>
      <c r="O1677" t="s">
        <v>18838</v>
      </c>
    </row>
    <row r="1678" spans="1:15" x14ac:dyDescent="0.3">
      <c r="A1678" t="s">
        <v>4067</v>
      </c>
      <c r="B1678">
        <v>8040</v>
      </c>
      <c r="C1678">
        <v>806953</v>
      </c>
      <c r="D1678">
        <v>0</v>
      </c>
      <c r="E1678" t="s">
        <v>7945</v>
      </c>
      <c r="F1678">
        <v>250</v>
      </c>
      <c r="G1678">
        <v>7.1937500000000005</v>
      </c>
      <c r="H1678" t="s">
        <v>18839</v>
      </c>
      <c r="I1678" t="s">
        <v>18840</v>
      </c>
      <c r="J1678" t="s">
        <v>18841</v>
      </c>
      <c r="K1678" t="s">
        <v>18842</v>
      </c>
      <c r="L1678" t="s">
        <v>18843</v>
      </c>
      <c r="M1678" t="s">
        <v>18844</v>
      </c>
      <c r="N1678" t="s">
        <v>18845</v>
      </c>
      <c r="O1678" t="s">
        <v>18846</v>
      </c>
    </row>
    <row r="1679" spans="1:15" x14ac:dyDescent="0.3">
      <c r="A1679" t="s">
        <v>3894</v>
      </c>
      <c r="B1679">
        <v>8040</v>
      </c>
      <c r="C1679">
        <v>803000</v>
      </c>
      <c r="D1679">
        <v>0</v>
      </c>
      <c r="E1679" t="s">
        <v>7878</v>
      </c>
      <c r="F1679">
        <v>250</v>
      </c>
      <c r="G1679">
        <v>26.616666666666667</v>
      </c>
      <c r="H1679" t="s">
        <v>18847</v>
      </c>
      <c r="I1679" t="s">
        <v>18848</v>
      </c>
      <c r="J1679" t="s">
        <v>18849</v>
      </c>
      <c r="K1679" t="s">
        <v>18850</v>
      </c>
      <c r="L1679" t="s">
        <v>18851</v>
      </c>
      <c r="M1679" t="s">
        <v>18852</v>
      </c>
      <c r="N1679" t="s">
        <v>18853</v>
      </c>
    </row>
    <row r="1680" spans="1:15" x14ac:dyDescent="0.3">
      <c r="A1680" t="s">
        <v>3547</v>
      </c>
      <c r="B1680">
        <v>8040</v>
      </c>
      <c r="C1680">
        <v>806041</v>
      </c>
      <c r="D1680">
        <v>0</v>
      </c>
      <c r="E1680" t="s">
        <v>7931</v>
      </c>
      <c r="F1680">
        <v>300</v>
      </c>
      <c r="G1680">
        <v>11.433333333333334</v>
      </c>
      <c r="H1680" t="s">
        <v>18854</v>
      </c>
      <c r="I1680" t="s">
        <v>18855</v>
      </c>
      <c r="J1680" t="s">
        <v>18856</v>
      </c>
      <c r="K1680" t="s">
        <v>18857</v>
      </c>
    </row>
    <row r="1681" spans="1:15" x14ac:dyDescent="0.3">
      <c r="A1681" t="s">
        <v>8168</v>
      </c>
      <c r="B1681">
        <v>8060</v>
      </c>
      <c r="C1681">
        <v>533613</v>
      </c>
      <c r="D1681">
        <v>0</v>
      </c>
      <c r="E1681" t="s">
        <v>8169</v>
      </c>
      <c r="F1681">
        <v>1</v>
      </c>
      <c r="G1681">
        <v>5.9222222233333337</v>
      </c>
      <c r="H1681" t="s">
        <v>18858</v>
      </c>
      <c r="I1681" t="s">
        <v>18859</v>
      </c>
      <c r="J1681" t="s">
        <v>18860</v>
      </c>
      <c r="K1681" t="s">
        <v>18861</v>
      </c>
      <c r="L1681" t="s">
        <v>18862</v>
      </c>
      <c r="M1681" t="s">
        <v>18863</v>
      </c>
    </row>
    <row r="1682" spans="1:15" x14ac:dyDescent="0.3">
      <c r="A1682" t="s">
        <v>3842</v>
      </c>
      <c r="B1682">
        <v>8060</v>
      </c>
      <c r="C1682">
        <v>883084</v>
      </c>
      <c r="D1682">
        <v>30415</v>
      </c>
      <c r="E1682" t="s">
        <v>8193</v>
      </c>
      <c r="F1682">
        <v>1</v>
      </c>
      <c r="G1682">
        <v>0.43333333333333335</v>
      </c>
      <c r="H1682" t="s">
        <v>18864</v>
      </c>
      <c r="I1682" t="s">
        <v>18865</v>
      </c>
    </row>
    <row r="1683" spans="1:15" x14ac:dyDescent="0.3">
      <c r="A1683" t="s">
        <v>3595</v>
      </c>
      <c r="B1683">
        <v>8060</v>
      </c>
      <c r="C1683">
        <v>883084</v>
      </c>
      <c r="D1683">
        <v>3082</v>
      </c>
      <c r="E1683" t="s">
        <v>8186</v>
      </c>
      <c r="F1683">
        <v>2</v>
      </c>
      <c r="G1683">
        <v>0.36111111000000001</v>
      </c>
      <c r="H1683" t="s">
        <v>18866</v>
      </c>
      <c r="I1683" t="s">
        <v>18867</v>
      </c>
      <c r="J1683" t="s">
        <v>18868</v>
      </c>
    </row>
    <row r="1684" spans="1:15" x14ac:dyDescent="0.3">
      <c r="A1684" t="s">
        <v>3845</v>
      </c>
      <c r="B1684">
        <v>8060</v>
      </c>
      <c r="C1684">
        <v>883084</v>
      </c>
      <c r="D1684">
        <v>3083</v>
      </c>
      <c r="E1684" t="s">
        <v>8199</v>
      </c>
      <c r="F1684">
        <v>3</v>
      </c>
      <c r="G1684">
        <v>0.29444444333333336</v>
      </c>
      <c r="H1684" t="s">
        <v>18869</v>
      </c>
      <c r="I1684" t="s">
        <v>18870</v>
      </c>
      <c r="J1684" t="s">
        <v>18871</v>
      </c>
    </row>
    <row r="1685" spans="1:15" x14ac:dyDescent="0.3">
      <c r="A1685" t="s">
        <v>3795</v>
      </c>
      <c r="B1685">
        <v>8060</v>
      </c>
      <c r="C1685">
        <v>883084</v>
      </c>
      <c r="D1685">
        <v>3084</v>
      </c>
      <c r="E1685" t="s">
        <v>8189</v>
      </c>
      <c r="F1685">
        <v>4</v>
      </c>
      <c r="G1685">
        <v>0.35625000000000001</v>
      </c>
      <c r="H1685" t="s">
        <v>18872</v>
      </c>
      <c r="I1685" t="s">
        <v>18873</v>
      </c>
      <c r="J1685" t="s">
        <v>18874</v>
      </c>
      <c r="K1685" t="s">
        <v>18875</v>
      </c>
      <c r="L1685" t="s">
        <v>18876</v>
      </c>
      <c r="M1685" t="s">
        <v>10145</v>
      </c>
      <c r="N1685" t="s">
        <v>18877</v>
      </c>
      <c r="O1685" t="s">
        <v>18878</v>
      </c>
    </row>
    <row r="1686" spans="1:15" x14ac:dyDescent="0.3">
      <c r="A1686" t="s">
        <v>3888</v>
      </c>
      <c r="B1686">
        <v>8060</v>
      </c>
      <c r="C1686">
        <v>804700</v>
      </c>
      <c r="D1686">
        <v>0</v>
      </c>
      <c r="E1686" t="s">
        <v>8166</v>
      </c>
      <c r="F1686">
        <v>5</v>
      </c>
      <c r="G1686">
        <v>66.105555554999995</v>
      </c>
      <c r="H1686" t="s">
        <v>18879</v>
      </c>
      <c r="I1686" t="s">
        <v>18880</v>
      </c>
      <c r="J1686" t="s">
        <v>18881</v>
      </c>
    </row>
    <row r="1687" spans="1:15" x14ac:dyDescent="0.3">
      <c r="A1687" t="s">
        <v>3843</v>
      </c>
      <c r="B1687">
        <v>8060</v>
      </c>
      <c r="C1687">
        <v>883084</v>
      </c>
      <c r="D1687">
        <v>3088</v>
      </c>
      <c r="E1687" t="s">
        <v>8195</v>
      </c>
      <c r="F1687">
        <v>5</v>
      </c>
      <c r="G1687">
        <v>3.3527777766666667</v>
      </c>
      <c r="H1687" t="s">
        <v>18882</v>
      </c>
      <c r="I1687" t="s">
        <v>18883</v>
      </c>
      <c r="J1687" t="s">
        <v>18884</v>
      </c>
      <c r="K1687" t="s">
        <v>18885</v>
      </c>
      <c r="L1687" t="s">
        <v>18886</v>
      </c>
      <c r="M1687" t="s">
        <v>18887</v>
      </c>
    </row>
    <row r="1688" spans="1:15" x14ac:dyDescent="0.3">
      <c r="A1688" t="s">
        <v>3846</v>
      </c>
      <c r="B1688">
        <v>8060</v>
      </c>
      <c r="C1688">
        <v>883084</v>
      </c>
      <c r="D1688">
        <v>3085</v>
      </c>
      <c r="E1688" t="s">
        <v>8201</v>
      </c>
      <c r="F1688">
        <v>7</v>
      </c>
      <c r="G1688">
        <v>0.23333333333333334</v>
      </c>
      <c r="H1688" t="s">
        <v>18888</v>
      </c>
      <c r="I1688" t="s">
        <v>18889</v>
      </c>
      <c r="J1688" t="s">
        <v>18890</v>
      </c>
    </row>
    <row r="1689" spans="1:15" x14ac:dyDescent="0.3">
      <c r="A1689" t="s">
        <v>4055</v>
      </c>
      <c r="B1689">
        <v>8060</v>
      </c>
      <c r="C1689">
        <v>882543</v>
      </c>
      <c r="D1689">
        <v>2542</v>
      </c>
      <c r="E1689" t="s">
        <v>8183</v>
      </c>
      <c r="F1689">
        <v>8</v>
      </c>
      <c r="G1689">
        <v>14.470833333333333</v>
      </c>
      <c r="H1689" t="s">
        <v>18891</v>
      </c>
      <c r="I1689" t="s">
        <v>18892</v>
      </c>
      <c r="J1689" t="s">
        <v>18893</v>
      </c>
      <c r="K1689" t="s">
        <v>18894</v>
      </c>
      <c r="L1689" t="s">
        <v>18895</v>
      </c>
      <c r="M1689" t="s">
        <v>10145</v>
      </c>
      <c r="N1689" t="s">
        <v>18896</v>
      </c>
      <c r="O1689" t="s">
        <v>18897</v>
      </c>
    </row>
    <row r="1690" spans="1:15" x14ac:dyDescent="0.3">
      <c r="A1690" t="s">
        <v>3611</v>
      </c>
      <c r="B1690">
        <v>8060</v>
      </c>
      <c r="C1690">
        <v>803890</v>
      </c>
      <c r="D1690">
        <v>0</v>
      </c>
      <c r="E1690" t="s">
        <v>8119</v>
      </c>
      <c r="F1690">
        <v>10</v>
      </c>
      <c r="G1690">
        <v>23.895238095</v>
      </c>
      <c r="H1690" t="s">
        <v>18898</v>
      </c>
      <c r="I1690" t="s">
        <v>18899</v>
      </c>
      <c r="J1690" t="s">
        <v>18900</v>
      </c>
      <c r="K1690" t="s">
        <v>18901</v>
      </c>
      <c r="L1690" t="s">
        <v>18902</v>
      </c>
      <c r="M1690" t="s">
        <v>18903</v>
      </c>
      <c r="N1690" t="s">
        <v>18904</v>
      </c>
    </row>
    <row r="1691" spans="1:15" x14ac:dyDescent="0.3">
      <c r="A1691" t="s">
        <v>3937</v>
      </c>
      <c r="B1691">
        <v>8060</v>
      </c>
      <c r="C1691">
        <v>882664</v>
      </c>
      <c r="D1691">
        <v>7844</v>
      </c>
      <c r="E1691" t="s">
        <v>8163</v>
      </c>
      <c r="F1691">
        <v>15</v>
      </c>
      <c r="G1691">
        <v>2.9047619033333332</v>
      </c>
      <c r="H1691" t="s">
        <v>18905</v>
      </c>
      <c r="I1691" t="s">
        <v>18906</v>
      </c>
      <c r="J1691" t="s">
        <v>18907</v>
      </c>
      <c r="K1691" t="s">
        <v>18908</v>
      </c>
      <c r="L1691" t="s">
        <v>18909</v>
      </c>
      <c r="M1691" t="s">
        <v>18910</v>
      </c>
      <c r="N1691" t="s">
        <v>18911</v>
      </c>
    </row>
    <row r="1692" spans="1:15" x14ac:dyDescent="0.3">
      <c r="A1692" t="s">
        <v>3803</v>
      </c>
      <c r="B1692">
        <v>8060</v>
      </c>
      <c r="C1692">
        <v>884524</v>
      </c>
      <c r="D1692">
        <v>4524</v>
      </c>
      <c r="E1692" t="s">
        <v>6476</v>
      </c>
      <c r="F1692">
        <v>20</v>
      </c>
      <c r="G1692">
        <v>25.441666666666666</v>
      </c>
      <c r="H1692" t="s">
        <v>18912</v>
      </c>
      <c r="I1692" t="s">
        <v>18913</v>
      </c>
      <c r="J1692" t="s">
        <v>18914</v>
      </c>
      <c r="K1692" t="s">
        <v>18915</v>
      </c>
      <c r="L1692" t="s">
        <v>18916</v>
      </c>
      <c r="M1692" t="s">
        <v>10145</v>
      </c>
      <c r="N1692" t="s">
        <v>18917</v>
      </c>
      <c r="O1692" t="s">
        <v>18918</v>
      </c>
    </row>
    <row r="1693" spans="1:15" x14ac:dyDescent="0.3">
      <c r="A1693" t="s">
        <v>3624</v>
      </c>
      <c r="B1693">
        <v>8060</v>
      </c>
      <c r="C1693">
        <v>806952</v>
      </c>
      <c r="D1693">
        <v>0</v>
      </c>
      <c r="E1693" t="s">
        <v>8147</v>
      </c>
      <c r="F1693">
        <v>20</v>
      </c>
      <c r="G1693">
        <v>10.46904762</v>
      </c>
      <c r="H1693" t="s">
        <v>18919</v>
      </c>
      <c r="I1693" t="s">
        <v>18920</v>
      </c>
      <c r="J1693" t="s">
        <v>18921</v>
      </c>
      <c r="K1693" t="s">
        <v>18922</v>
      </c>
      <c r="L1693" t="s">
        <v>18923</v>
      </c>
      <c r="M1693" t="s">
        <v>18924</v>
      </c>
      <c r="N1693" t="s">
        <v>18925</v>
      </c>
    </row>
    <row r="1694" spans="1:15" x14ac:dyDescent="0.3">
      <c r="A1694" t="s">
        <v>3623</v>
      </c>
      <c r="B1694">
        <v>8060</v>
      </c>
      <c r="C1694">
        <v>806951</v>
      </c>
      <c r="D1694">
        <v>0</v>
      </c>
      <c r="E1694" t="s">
        <v>8145</v>
      </c>
      <c r="F1694">
        <v>25</v>
      </c>
      <c r="G1694">
        <v>15.788888888333334</v>
      </c>
      <c r="H1694" t="s">
        <v>18926</v>
      </c>
      <c r="I1694" t="s">
        <v>18927</v>
      </c>
      <c r="J1694" t="s">
        <v>18928</v>
      </c>
    </row>
    <row r="1695" spans="1:15" x14ac:dyDescent="0.3">
      <c r="A1695" t="s">
        <v>3844</v>
      </c>
      <c r="B1695">
        <v>8060</v>
      </c>
      <c r="C1695">
        <v>803510</v>
      </c>
      <c r="D1695">
        <v>0</v>
      </c>
      <c r="E1695" t="s">
        <v>8113</v>
      </c>
      <c r="F1695">
        <v>28</v>
      </c>
      <c r="G1695">
        <v>7.1083333333333334</v>
      </c>
      <c r="H1695" t="s">
        <v>18929</v>
      </c>
      <c r="I1695" t="s">
        <v>18930</v>
      </c>
    </row>
    <row r="1696" spans="1:15" x14ac:dyDescent="0.3">
      <c r="A1696" t="s">
        <v>3764</v>
      </c>
      <c r="B1696">
        <v>8060</v>
      </c>
      <c r="C1696">
        <v>885910</v>
      </c>
      <c r="D1696">
        <v>5910</v>
      </c>
      <c r="E1696" t="s">
        <v>8207</v>
      </c>
      <c r="F1696">
        <v>30</v>
      </c>
      <c r="G1696">
        <v>13.43125</v>
      </c>
      <c r="H1696" t="s">
        <v>18931</v>
      </c>
      <c r="I1696" t="s">
        <v>18932</v>
      </c>
      <c r="J1696" t="s">
        <v>18933</v>
      </c>
      <c r="K1696" t="s">
        <v>18934</v>
      </c>
      <c r="L1696" t="s">
        <v>18935</v>
      </c>
      <c r="M1696" t="s">
        <v>10145</v>
      </c>
      <c r="N1696" t="s">
        <v>18936</v>
      </c>
      <c r="O1696" t="s">
        <v>18937</v>
      </c>
    </row>
    <row r="1697" spans="1:15" x14ac:dyDescent="0.3">
      <c r="A1697" t="s">
        <v>3640</v>
      </c>
      <c r="B1697">
        <v>8060</v>
      </c>
      <c r="C1697">
        <v>802569</v>
      </c>
      <c r="D1697">
        <v>0</v>
      </c>
      <c r="E1697" t="s">
        <v>8106</v>
      </c>
      <c r="F1697">
        <v>30</v>
      </c>
      <c r="G1697">
        <v>0.18333333333333335</v>
      </c>
      <c r="H1697" t="s">
        <v>18938</v>
      </c>
    </row>
    <row r="1698" spans="1:15" x14ac:dyDescent="0.3">
      <c r="A1698" t="s">
        <v>4040</v>
      </c>
      <c r="B1698">
        <v>8060</v>
      </c>
      <c r="C1698">
        <v>885910</v>
      </c>
      <c r="D1698">
        <v>5930</v>
      </c>
      <c r="E1698" t="s">
        <v>8216</v>
      </c>
      <c r="F1698">
        <v>40</v>
      </c>
      <c r="G1698">
        <v>6.9708333333333332</v>
      </c>
      <c r="H1698" t="s">
        <v>18939</v>
      </c>
      <c r="I1698" t="s">
        <v>18940</v>
      </c>
      <c r="J1698" t="s">
        <v>18941</v>
      </c>
      <c r="K1698" t="s">
        <v>18942</v>
      </c>
      <c r="L1698" t="s">
        <v>18943</v>
      </c>
      <c r="M1698" t="s">
        <v>10145</v>
      </c>
      <c r="N1698" t="s">
        <v>18944</v>
      </c>
      <c r="O1698" t="s">
        <v>18945</v>
      </c>
    </row>
    <row r="1699" spans="1:15" x14ac:dyDescent="0.3">
      <c r="A1699" t="s">
        <v>4009</v>
      </c>
      <c r="B1699">
        <v>8060</v>
      </c>
      <c r="C1699">
        <v>806385</v>
      </c>
      <c r="D1699">
        <v>0</v>
      </c>
      <c r="E1699" t="s">
        <v>8143</v>
      </c>
      <c r="F1699">
        <v>40</v>
      </c>
      <c r="G1699">
        <v>3.8666666666666667</v>
      </c>
      <c r="H1699" t="s">
        <v>18946</v>
      </c>
      <c r="I1699" t="s">
        <v>18947</v>
      </c>
      <c r="J1699" t="s">
        <v>18948</v>
      </c>
    </row>
    <row r="1700" spans="1:15" x14ac:dyDescent="0.3">
      <c r="A1700" t="s">
        <v>4012</v>
      </c>
      <c r="B1700">
        <v>8060</v>
      </c>
      <c r="C1700">
        <v>806384</v>
      </c>
      <c r="D1700">
        <v>0</v>
      </c>
      <c r="E1700" t="s">
        <v>8141</v>
      </c>
      <c r="F1700">
        <v>45</v>
      </c>
      <c r="G1700">
        <v>11.044444443333333</v>
      </c>
      <c r="H1700" t="s">
        <v>18949</v>
      </c>
      <c r="I1700" t="s">
        <v>18950</v>
      </c>
      <c r="J1700" t="s">
        <v>18951</v>
      </c>
    </row>
    <row r="1701" spans="1:15" x14ac:dyDescent="0.3">
      <c r="A1701" t="s">
        <v>4041</v>
      </c>
      <c r="B1701">
        <v>8060</v>
      </c>
      <c r="C1701">
        <v>885910</v>
      </c>
      <c r="D1701">
        <v>5940</v>
      </c>
      <c r="E1701" t="s">
        <v>8219</v>
      </c>
      <c r="F1701">
        <v>50</v>
      </c>
      <c r="G1701">
        <v>8.3666666666666671</v>
      </c>
      <c r="H1701" t="s">
        <v>18952</v>
      </c>
      <c r="I1701" t="s">
        <v>18953</v>
      </c>
      <c r="J1701" t="s">
        <v>18954</v>
      </c>
      <c r="K1701" t="s">
        <v>18955</v>
      </c>
      <c r="L1701" t="s">
        <v>18956</v>
      </c>
      <c r="M1701" t="s">
        <v>10145</v>
      </c>
      <c r="N1701" t="s">
        <v>18957</v>
      </c>
      <c r="O1701" t="s">
        <v>18958</v>
      </c>
    </row>
    <row r="1702" spans="1:15" x14ac:dyDescent="0.3">
      <c r="A1702" t="s">
        <v>3919</v>
      </c>
      <c r="B1702">
        <v>8060</v>
      </c>
      <c r="C1702">
        <v>802171</v>
      </c>
      <c r="D1702">
        <v>0</v>
      </c>
      <c r="E1702" t="s">
        <v>8104</v>
      </c>
      <c r="F1702">
        <v>50</v>
      </c>
      <c r="G1702">
        <v>2.5500000000000003</v>
      </c>
      <c r="H1702" t="s">
        <v>18959</v>
      </c>
      <c r="I1702" t="s">
        <v>18960</v>
      </c>
    </row>
    <row r="1703" spans="1:15" x14ac:dyDescent="0.3">
      <c r="A1703" t="s">
        <v>3962</v>
      </c>
      <c r="B1703">
        <v>8060</v>
      </c>
      <c r="C1703">
        <v>805977</v>
      </c>
      <c r="D1703">
        <v>0</v>
      </c>
      <c r="E1703" t="s">
        <v>7565</v>
      </c>
      <c r="F1703">
        <v>55</v>
      </c>
      <c r="G1703">
        <v>3.0166666666666666</v>
      </c>
      <c r="H1703" t="s">
        <v>18961</v>
      </c>
    </row>
    <row r="1704" spans="1:15" x14ac:dyDescent="0.3">
      <c r="A1704" t="s">
        <v>4039</v>
      </c>
      <c r="B1704">
        <v>8060</v>
      </c>
      <c r="C1704">
        <v>885910</v>
      </c>
      <c r="D1704">
        <v>5920</v>
      </c>
      <c r="E1704" t="s">
        <v>8213</v>
      </c>
      <c r="F1704">
        <v>60</v>
      </c>
      <c r="G1704">
        <v>8.46875</v>
      </c>
      <c r="H1704" t="s">
        <v>18962</v>
      </c>
      <c r="I1704" t="s">
        <v>18963</v>
      </c>
      <c r="J1704" t="s">
        <v>18964</v>
      </c>
      <c r="K1704" t="s">
        <v>18965</v>
      </c>
      <c r="L1704" t="s">
        <v>18966</v>
      </c>
      <c r="M1704" t="s">
        <v>10145</v>
      </c>
      <c r="N1704" t="s">
        <v>18967</v>
      </c>
      <c r="O1704" t="s">
        <v>18968</v>
      </c>
    </row>
    <row r="1705" spans="1:15" x14ac:dyDescent="0.3">
      <c r="A1705" t="s">
        <v>3862</v>
      </c>
      <c r="B1705">
        <v>8060</v>
      </c>
      <c r="C1705">
        <v>808030</v>
      </c>
      <c r="D1705">
        <v>0</v>
      </c>
      <c r="E1705" t="s">
        <v>18969</v>
      </c>
      <c r="F1705">
        <v>60</v>
      </c>
      <c r="G1705">
        <v>6.65</v>
      </c>
      <c r="H1705" t="s">
        <v>18970</v>
      </c>
      <c r="I1705" t="s">
        <v>18971</v>
      </c>
      <c r="J1705" t="s">
        <v>10145</v>
      </c>
      <c r="K1705" t="s">
        <v>18972</v>
      </c>
    </row>
    <row r="1706" spans="1:15" x14ac:dyDescent="0.3">
      <c r="A1706" t="s">
        <v>3941</v>
      </c>
      <c r="B1706">
        <v>8060</v>
      </c>
      <c r="C1706">
        <v>808915</v>
      </c>
      <c r="D1706">
        <v>0</v>
      </c>
      <c r="E1706" t="s">
        <v>8157</v>
      </c>
      <c r="F1706">
        <v>62</v>
      </c>
      <c r="G1706">
        <v>0.5380952366666667</v>
      </c>
      <c r="H1706" t="s">
        <v>18973</v>
      </c>
      <c r="I1706" t="s">
        <v>18974</v>
      </c>
      <c r="J1706" t="s">
        <v>18975</v>
      </c>
      <c r="K1706" t="s">
        <v>18976</v>
      </c>
      <c r="L1706" t="s">
        <v>18977</v>
      </c>
      <c r="M1706" t="s">
        <v>18978</v>
      </c>
      <c r="N1706" t="s">
        <v>18979</v>
      </c>
    </row>
    <row r="1707" spans="1:15" x14ac:dyDescent="0.3">
      <c r="A1707" t="s">
        <v>3769</v>
      </c>
      <c r="B1707">
        <v>8060</v>
      </c>
      <c r="C1707">
        <v>885910</v>
      </c>
      <c r="D1707">
        <v>5900</v>
      </c>
      <c r="E1707" t="s">
        <v>8210</v>
      </c>
      <c r="F1707">
        <v>70</v>
      </c>
      <c r="G1707">
        <v>5.9874999999999998</v>
      </c>
      <c r="H1707" t="s">
        <v>18980</v>
      </c>
      <c r="I1707" t="s">
        <v>18981</v>
      </c>
      <c r="J1707" t="s">
        <v>10145</v>
      </c>
      <c r="K1707" t="s">
        <v>18982</v>
      </c>
    </row>
    <row r="1708" spans="1:15" x14ac:dyDescent="0.3">
      <c r="A1708" t="s">
        <v>4004</v>
      </c>
      <c r="B1708">
        <v>8060</v>
      </c>
      <c r="C1708">
        <v>803855</v>
      </c>
      <c r="D1708">
        <v>0</v>
      </c>
      <c r="E1708" t="s">
        <v>8115</v>
      </c>
      <c r="F1708">
        <v>70</v>
      </c>
      <c r="G1708">
        <v>19.261111111666668</v>
      </c>
      <c r="H1708" t="s">
        <v>18983</v>
      </c>
      <c r="I1708" t="s">
        <v>18984</v>
      </c>
      <c r="J1708" t="s">
        <v>18985</v>
      </c>
    </row>
    <row r="1709" spans="1:15" x14ac:dyDescent="0.3">
      <c r="A1709" t="s">
        <v>3609</v>
      </c>
      <c r="B1709">
        <v>8060</v>
      </c>
      <c r="C1709">
        <v>803857</v>
      </c>
      <c r="D1709">
        <v>0</v>
      </c>
      <c r="E1709" t="s">
        <v>8117</v>
      </c>
      <c r="F1709">
        <v>75</v>
      </c>
      <c r="G1709">
        <v>2.3777777783333334</v>
      </c>
      <c r="H1709" t="s">
        <v>18986</v>
      </c>
      <c r="I1709" t="s">
        <v>18987</v>
      </c>
      <c r="J1709" t="s">
        <v>18988</v>
      </c>
      <c r="K1709" t="s">
        <v>18989</v>
      </c>
      <c r="L1709" t="s">
        <v>18990</v>
      </c>
      <c r="M1709" t="s">
        <v>18991</v>
      </c>
    </row>
    <row r="1710" spans="1:15" x14ac:dyDescent="0.3">
      <c r="A1710" t="s">
        <v>3540</v>
      </c>
      <c r="B1710">
        <v>8060</v>
      </c>
      <c r="C1710">
        <v>803505</v>
      </c>
      <c r="D1710">
        <v>0</v>
      </c>
      <c r="E1710" t="s">
        <v>8111</v>
      </c>
      <c r="F1710">
        <v>80</v>
      </c>
      <c r="G1710">
        <v>12.933333333333334</v>
      </c>
      <c r="H1710" t="s">
        <v>18992</v>
      </c>
      <c r="I1710" t="s">
        <v>18993</v>
      </c>
      <c r="J1710" t="s">
        <v>18994</v>
      </c>
      <c r="K1710" t="s">
        <v>18995</v>
      </c>
    </row>
    <row r="1711" spans="1:15" x14ac:dyDescent="0.3">
      <c r="A1711" t="s">
        <v>3767</v>
      </c>
      <c r="B1711">
        <v>8060</v>
      </c>
      <c r="C1711">
        <v>804596</v>
      </c>
      <c r="D1711">
        <v>0</v>
      </c>
      <c r="E1711" t="s">
        <v>8175</v>
      </c>
      <c r="F1711">
        <v>80</v>
      </c>
      <c r="G1711">
        <v>11.855555555</v>
      </c>
      <c r="H1711" t="s">
        <v>18996</v>
      </c>
      <c r="I1711" t="s">
        <v>18997</v>
      </c>
      <c r="J1711" t="s">
        <v>18998</v>
      </c>
    </row>
    <row r="1712" spans="1:15" x14ac:dyDescent="0.3">
      <c r="A1712" t="s">
        <v>3985</v>
      </c>
      <c r="B1712">
        <v>8060</v>
      </c>
      <c r="C1712">
        <v>805360</v>
      </c>
      <c r="D1712">
        <v>0</v>
      </c>
      <c r="E1712" t="s">
        <v>8132</v>
      </c>
      <c r="F1712">
        <v>81</v>
      </c>
      <c r="G1712">
        <v>24.440476190000002</v>
      </c>
      <c r="H1712" t="s">
        <v>18999</v>
      </c>
      <c r="I1712" t="s">
        <v>19000</v>
      </c>
      <c r="J1712" t="s">
        <v>19001</v>
      </c>
      <c r="K1712" t="s">
        <v>19002</v>
      </c>
      <c r="L1712" t="s">
        <v>19003</v>
      </c>
      <c r="M1712" t="s">
        <v>19004</v>
      </c>
      <c r="N1712" t="s">
        <v>19005</v>
      </c>
    </row>
    <row r="1713" spans="1:15" x14ac:dyDescent="0.3">
      <c r="A1713" t="s">
        <v>3990</v>
      </c>
      <c r="B1713">
        <v>8060</v>
      </c>
      <c r="C1713">
        <v>806187</v>
      </c>
      <c r="D1713">
        <v>0</v>
      </c>
      <c r="E1713" t="s">
        <v>8139</v>
      </c>
      <c r="F1713">
        <v>82</v>
      </c>
      <c r="G1713">
        <v>9.59375</v>
      </c>
      <c r="H1713" t="s">
        <v>19006</v>
      </c>
      <c r="I1713" t="s">
        <v>19007</v>
      </c>
      <c r="J1713" t="s">
        <v>19008</v>
      </c>
      <c r="K1713" t="s">
        <v>19009</v>
      </c>
      <c r="L1713" t="s">
        <v>19010</v>
      </c>
      <c r="M1713" t="s">
        <v>19011</v>
      </c>
      <c r="N1713" t="s">
        <v>19012</v>
      </c>
      <c r="O1713" t="s">
        <v>19013</v>
      </c>
    </row>
    <row r="1714" spans="1:15" x14ac:dyDescent="0.3">
      <c r="A1714" t="s">
        <v>3750</v>
      </c>
      <c r="B1714">
        <v>8060</v>
      </c>
      <c r="C1714">
        <v>806300</v>
      </c>
      <c r="D1714">
        <v>0</v>
      </c>
      <c r="E1714" t="s">
        <v>8177</v>
      </c>
      <c r="F1714">
        <v>90</v>
      </c>
      <c r="G1714">
        <v>1.7555555566666667</v>
      </c>
      <c r="H1714" t="s">
        <v>19014</v>
      </c>
      <c r="I1714" t="s">
        <v>19015</v>
      </c>
      <c r="J1714" t="s">
        <v>19016</v>
      </c>
    </row>
    <row r="1715" spans="1:15" x14ac:dyDescent="0.3">
      <c r="A1715" t="s">
        <v>3572</v>
      </c>
      <c r="B1715">
        <v>8060</v>
      </c>
      <c r="C1715">
        <v>879223</v>
      </c>
      <c r="D1715">
        <v>0</v>
      </c>
      <c r="E1715" t="s">
        <v>7416</v>
      </c>
      <c r="F1715">
        <v>90</v>
      </c>
      <c r="G1715">
        <v>3.4416666666666669</v>
      </c>
      <c r="H1715" t="s">
        <v>19017</v>
      </c>
      <c r="I1715" t="s">
        <v>19018</v>
      </c>
    </row>
    <row r="1716" spans="1:15" x14ac:dyDescent="0.3">
      <c r="A1716" t="s">
        <v>3815</v>
      </c>
      <c r="B1716">
        <v>8060</v>
      </c>
      <c r="C1716">
        <v>804770</v>
      </c>
      <c r="D1716">
        <v>0</v>
      </c>
      <c r="E1716" t="s">
        <v>8126</v>
      </c>
      <c r="F1716">
        <v>95</v>
      </c>
      <c r="G1716">
        <v>21.116666666666667</v>
      </c>
      <c r="H1716" t="s">
        <v>19019</v>
      </c>
      <c r="I1716" t="s">
        <v>19020</v>
      </c>
      <c r="J1716" t="s">
        <v>19021</v>
      </c>
      <c r="K1716" t="s">
        <v>19022</v>
      </c>
    </row>
    <row r="1717" spans="1:15" x14ac:dyDescent="0.3">
      <c r="A1717" t="s">
        <v>3571</v>
      </c>
      <c r="B1717">
        <v>8060</v>
      </c>
      <c r="C1717">
        <v>805170</v>
      </c>
      <c r="D1717">
        <v>0</v>
      </c>
      <c r="E1717" t="s">
        <v>8130</v>
      </c>
      <c r="F1717">
        <v>98</v>
      </c>
      <c r="G1717">
        <v>10.991666666666667</v>
      </c>
      <c r="H1717" t="s">
        <v>19023</v>
      </c>
      <c r="I1717" t="s">
        <v>19024</v>
      </c>
    </row>
    <row r="1718" spans="1:15" x14ac:dyDescent="0.3">
      <c r="A1718" t="s">
        <v>3749</v>
      </c>
      <c r="B1718">
        <v>8060</v>
      </c>
      <c r="C1718">
        <v>804562</v>
      </c>
      <c r="D1718">
        <v>0</v>
      </c>
      <c r="E1718" t="s">
        <v>7542</v>
      </c>
      <c r="F1718">
        <v>100</v>
      </c>
      <c r="G1718">
        <v>4.4666666666666668</v>
      </c>
      <c r="H1718" t="s">
        <v>19025</v>
      </c>
      <c r="I1718" t="s">
        <v>19026</v>
      </c>
      <c r="J1718" t="s">
        <v>19027</v>
      </c>
      <c r="K1718" t="s">
        <v>19028</v>
      </c>
    </row>
    <row r="1719" spans="1:15" x14ac:dyDescent="0.3">
      <c r="A1719" t="s">
        <v>3994</v>
      </c>
      <c r="B1719">
        <v>8060</v>
      </c>
      <c r="C1719">
        <v>808199</v>
      </c>
      <c r="D1719">
        <v>0</v>
      </c>
      <c r="E1719" t="s">
        <v>8155</v>
      </c>
      <c r="F1719">
        <v>101</v>
      </c>
      <c r="G1719">
        <v>17.838888888333333</v>
      </c>
      <c r="H1719" t="s">
        <v>19029</v>
      </c>
      <c r="I1719" t="s">
        <v>19030</v>
      </c>
      <c r="J1719" t="s">
        <v>19031</v>
      </c>
      <c r="K1719" t="s">
        <v>19032</v>
      </c>
      <c r="L1719" t="s">
        <v>19033</v>
      </c>
      <c r="M1719" t="s">
        <v>19034</v>
      </c>
    </row>
    <row r="1720" spans="1:15" x14ac:dyDescent="0.3">
      <c r="A1720" t="s">
        <v>3551</v>
      </c>
      <c r="B1720">
        <v>8060</v>
      </c>
      <c r="C1720">
        <v>805829</v>
      </c>
      <c r="D1720">
        <v>0</v>
      </c>
      <c r="E1720" t="s">
        <v>8136</v>
      </c>
      <c r="F1720">
        <v>105</v>
      </c>
      <c r="G1720">
        <v>7.8416666666666668</v>
      </c>
      <c r="H1720" t="s">
        <v>19035</v>
      </c>
      <c r="I1720" t="s">
        <v>19036</v>
      </c>
    </row>
    <row r="1721" spans="1:15" x14ac:dyDescent="0.3">
      <c r="A1721" t="s">
        <v>3771</v>
      </c>
      <c r="B1721">
        <v>8060</v>
      </c>
      <c r="C1721">
        <v>804505</v>
      </c>
      <c r="D1721">
        <v>0</v>
      </c>
      <c r="E1721" t="s">
        <v>8171</v>
      </c>
      <c r="F1721">
        <v>110</v>
      </c>
      <c r="G1721">
        <v>4.9000000000000004</v>
      </c>
      <c r="H1721" t="s">
        <v>19037</v>
      </c>
      <c r="I1721" t="s">
        <v>19038</v>
      </c>
    </row>
    <row r="1722" spans="1:15" x14ac:dyDescent="0.3">
      <c r="A1722" t="s">
        <v>3688</v>
      </c>
      <c r="B1722">
        <v>8060</v>
      </c>
      <c r="C1722">
        <v>804010</v>
      </c>
      <c r="D1722">
        <v>0</v>
      </c>
      <c r="E1722" t="s">
        <v>8124</v>
      </c>
      <c r="F1722">
        <v>115</v>
      </c>
      <c r="G1722">
        <v>7.3047619050000003</v>
      </c>
      <c r="H1722" t="s">
        <v>19039</v>
      </c>
      <c r="I1722" t="s">
        <v>19040</v>
      </c>
      <c r="J1722" t="s">
        <v>19041</v>
      </c>
      <c r="K1722" t="s">
        <v>19042</v>
      </c>
      <c r="L1722" t="s">
        <v>19043</v>
      </c>
      <c r="M1722" t="s">
        <v>19044</v>
      </c>
      <c r="N1722" t="s">
        <v>19045</v>
      </c>
    </row>
    <row r="1723" spans="1:15" x14ac:dyDescent="0.3">
      <c r="A1723" t="s">
        <v>3983</v>
      </c>
      <c r="B1723">
        <v>8060</v>
      </c>
      <c r="C1723">
        <v>804771</v>
      </c>
      <c r="D1723">
        <v>0</v>
      </c>
      <c r="E1723" t="s">
        <v>8128</v>
      </c>
      <c r="F1723">
        <v>120</v>
      </c>
      <c r="G1723">
        <v>10.857142856666666</v>
      </c>
      <c r="H1723" t="s">
        <v>19046</v>
      </c>
      <c r="I1723" t="s">
        <v>19047</v>
      </c>
      <c r="J1723" t="s">
        <v>19048</v>
      </c>
      <c r="K1723" t="s">
        <v>19049</v>
      </c>
      <c r="L1723" t="s">
        <v>19050</v>
      </c>
      <c r="M1723" t="s">
        <v>19051</v>
      </c>
      <c r="N1723" t="s">
        <v>19052</v>
      </c>
    </row>
    <row r="1724" spans="1:15" x14ac:dyDescent="0.3">
      <c r="A1724" t="s">
        <v>4008</v>
      </c>
      <c r="B1724">
        <v>8060</v>
      </c>
      <c r="C1724">
        <v>808186</v>
      </c>
      <c r="D1724">
        <v>0</v>
      </c>
      <c r="E1724" t="s">
        <v>8152</v>
      </c>
      <c r="F1724">
        <v>125</v>
      </c>
      <c r="G1724">
        <v>12.933333333333334</v>
      </c>
      <c r="H1724" t="s">
        <v>19053</v>
      </c>
      <c r="I1724" t="s">
        <v>19054</v>
      </c>
    </row>
    <row r="1725" spans="1:15" x14ac:dyDescent="0.3">
      <c r="A1725" t="s">
        <v>4014</v>
      </c>
      <c r="B1725">
        <v>8060</v>
      </c>
      <c r="C1725">
        <v>803990</v>
      </c>
      <c r="D1725">
        <v>0</v>
      </c>
      <c r="E1725" t="s">
        <v>8122</v>
      </c>
      <c r="F1725">
        <v>130</v>
      </c>
      <c r="G1725">
        <v>3.7833333333333332</v>
      </c>
      <c r="H1725" t="s">
        <v>19055</v>
      </c>
    </row>
    <row r="1726" spans="1:15" x14ac:dyDescent="0.3">
      <c r="A1726" t="s">
        <v>3918</v>
      </c>
      <c r="B1726">
        <v>8060</v>
      </c>
      <c r="C1726">
        <v>805361</v>
      </c>
      <c r="D1726">
        <v>0</v>
      </c>
      <c r="E1726" t="s">
        <v>8134</v>
      </c>
      <c r="F1726">
        <v>132</v>
      </c>
      <c r="G1726">
        <v>6.6833333333333336</v>
      </c>
      <c r="H1726" t="s">
        <v>19056</v>
      </c>
      <c r="I1726" t="s">
        <v>19057</v>
      </c>
    </row>
    <row r="1727" spans="1:15" x14ac:dyDescent="0.3">
      <c r="A1727" t="s">
        <v>3841</v>
      </c>
      <c r="B1727">
        <v>8060</v>
      </c>
      <c r="C1727">
        <v>807751</v>
      </c>
      <c r="D1727">
        <v>0</v>
      </c>
      <c r="E1727" t="s">
        <v>8148</v>
      </c>
      <c r="F1727">
        <v>133</v>
      </c>
      <c r="G1727">
        <v>23.077777776666668</v>
      </c>
      <c r="H1727" t="s">
        <v>19058</v>
      </c>
      <c r="I1727" t="s">
        <v>19059</v>
      </c>
      <c r="J1727" t="s">
        <v>19060</v>
      </c>
    </row>
    <row r="1728" spans="1:15" x14ac:dyDescent="0.3">
      <c r="A1728" t="s">
        <v>3967</v>
      </c>
      <c r="B1728">
        <v>8060</v>
      </c>
      <c r="C1728">
        <v>802570</v>
      </c>
      <c r="D1728">
        <v>0</v>
      </c>
      <c r="E1728" t="s">
        <v>8106</v>
      </c>
      <c r="F1728">
        <v>135</v>
      </c>
      <c r="G1728">
        <v>7.1000000000000005</v>
      </c>
      <c r="H1728" t="s">
        <v>19061</v>
      </c>
    </row>
    <row r="1729" spans="1:14" x14ac:dyDescent="0.3">
      <c r="A1729" t="s">
        <v>3774</v>
      </c>
      <c r="B1729">
        <v>8060</v>
      </c>
      <c r="C1729">
        <v>802588</v>
      </c>
      <c r="D1729">
        <v>0</v>
      </c>
      <c r="E1729" t="s">
        <v>8109</v>
      </c>
      <c r="F1729">
        <v>140</v>
      </c>
      <c r="G1729">
        <v>7.6166666666666671</v>
      </c>
      <c r="H1729" t="s">
        <v>19062</v>
      </c>
      <c r="I1729" t="s">
        <v>19063</v>
      </c>
      <c r="J1729" t="s">
        <v>19064</v>
      </c>
      <c r="K1729" t="s">
        <v>19065</v>
      </c>
      <c r="L1729" t="s">
        <v>19066</v>
      </c>
      <c r="M1729" t="s">
        <v>19067</v>
      </c>
      <c r="N1729" t="s">
        <v>19068</v>
      </c>
    </row>
    <row r="1730" spans="1:14" x14ac:dyDescent="0.3">
      <c r="A1730" t="s">
        <v>3148</v>
      </c>
      <c r="B1730">
        <v>6</v>
      </c>
      <c r="C1730">
        <v>532224</v>
      </c>
      <c r="D1730">
        <v>1</v>
      </c>
      <c r="E1730" t="s">
        <v>4751</v>
      </c>
      <c r="F1730">
        <v>1</v>
      </c>
      <c r="G1730">
        <v>0.21666666666666667</v>
      </c>
      <c r="H1730" t="s">
        <v>19069</v>
      </c>
    </row>
    <row r="1731" spans="1:14" x14ac:dyDescent="0.3">
      <c r="A1731" t="s">
        <v>3160</v>
      </c>
      <c r="B1731">
        <v>12</v>
      </c>
      <c r="C1731">
        <v>99033</v>
      </c>
      <c r="D1731">
        <v>184</v>
      </c>
      <c r="E1731" t="s">
        <v>5037</v>
      </c>
      <c r="F1731">
        <v>1</v>
      </c>
      <c r="G1731">
        <v>0.1</v>
      </c>
      <c r="H1731" t="s">
        <v>19070</v>
      </c>
      <c r="I1731" t="s">
        <v>19071</v>
      </c>
    </row>
    <row r="1732" spans="1:14" x14ac:dyDescent="0.3">
      <c r="A1732" t="s">
        <v>3074</v>
      </c>
      <c r="B1732">
        <v>12</v>
      </c>
      <c r="C1732">
        <v>526653</v>
      </c>
      <c r="D1732">
        <v>2</v>
      </c>
      <c r="E1732" t="s">
        <v>5002</v>
      </c>
      <c r="F1732">
        <v>50</v>
      </c>
      <c r="G1732">
        <v>0.3</v>
      </c>
      <c r="H1732" t="s">
        <v>19072</v>
      </c>
    </row>
    <row r="1733" spans="1:14" x14ac:dyDescent="0.3">
      <c r="A1733" t="s">
        <v>3073</v>
      </c>
      <c r="B1733">
        <v>12</v>
      </c>
      <c r="C1733">
        <v>526653</v>
      </c>
      <c r="D1733">
        <v>1</v>
      </c>
      <c r="E1733" t="s">
        <v>5202</v>
      </c>
      <c r="F1733">
        <v>130</v>
      </c>
      <c r="G1733">
        <v>0</v>
      </c>
      <c r="H1733" t="s">
        <v>10145</v>
      </c>
    </row>
    <row r="1734" spans="1:14" x14ac:dyDescent="0.3">
      <c r="A1734" t="s">
        <v>19073</v>
      </c>
      <c r="B1734">
        <v>24</v>
      </c>
      <c r="C1734">
        <v>531397</v>
      </c>
      <c r="D1734">
        <v>0</v>
      </c>
      <c r="E1734" t="s">
        <v>19074</v>
      </c>
      <c r="F1734">
        <v>1</v>
      </c>
      <c r="G1734">
        <v>0</v>
      </c>
      <c r="H1734" t="s">
        <v>19075</v>
      </c>
    </row>
    <row r="1735" spans="1:14" x14ac:dyDescent="0.3">
      <c r="A1735" t="s">
        <v>3044</v>
      </c>
      <c r="B1735">
        <v>47</v>
      </c>
      <c r="C1735">
        <v>99035</v>
      </c>
      <c r="D1735">
        <v>72</v>
      </c>
      <c r="E1735" t="s">
        <v>5584</v>
      </c>
      <c r="F1735">
        <v>1</v>
      </c>
      <c r="G1735">
        <v>0</v>
      </c>
      <c r="H1735" t="s">
        <v>11138</v>
      </c>
    </row>
    <row r="1736" spans="1:14" x14ac:dyDescent="0.3">
      <c r="A1736" t="s">
        <v>3041</v>
      </c>
      <c r="B1736">
        <v>47</v>
      </c>
      <c r="C1736">
        <v>99035</v>
      </c>
      <c r="D1736">
        <v>69</v>
      </c>
      <c r="E1736" t="s">
        <v>5475</v>
      </c>
      <c r="F1736">
        <v>1</v>
      </c>
      <c r="G1736">
        <v>0</v>
      </c>
      <c r="H1736" t="s">
        <v>11138</v>
      </c>
    </row>
    <row r="1737" spans="1:14" x14ac:dyDescent="0.3">
      <c r="A1737" t="s">
        <v>4586</v>
      </c>
      <c r="B1737">
        <v>47</v>
      </c>
      <c r="C1737">
        <v>531008</v>
      </c>
      <c r="D1737">
        <v>0</v>
      </c>
      <c r="E1737" t="s">
        <v>5538</v>
      </c>
      <c r="F1737">
        <v>1</v>
      </c>
      <c r="G1737">
        <v>0.16666666666666666</v>
      </c>
      <c r="H1737" t="s">
        <v>19076</v>
      </c>
      <c r="I1737" t="s">
        <v>19077</v>
      </c>
    </row>
    <row r="1738" spans="1:14" x14ac:dyDescent="0.3">
      <c r="A1738" t="s">
        <v>3030</v>
      </c>
      <c r="B1738">
        <v>47</v>
      </c>
      <c r="C1738">
        <v>531627</v>
      </c>
      <c r="D1738">
        <v>0</v>
      </c>
      <c r="E1738" t="s">
        <v>5732</v>
      </c>
      <c r="F1738">
        <v>1</v>
      </c>
      <c r="G1738">
        <v>0.13333333333333333</v>
      </c>
      <c r="H1738" t="s">
        <v>19078</v>
      </c>
    </row>
    <row r="1739" spans="1:14" x14ac:dyDescent="0.3">
      <c r="A1739" t="s">
        <v>4090</v>
      </c>
      <c r="B1739">
        <v>47</v>
      </c>
      <c r="C1739">
        <v>533481</v>
      </c>
      <c r="D1739">
        <v>0</v>
      </c>
      <c r="E1739" t="s">
        <v>5682</v>
      </c>
      <c r="F1739">
        <v>1</v>
      </c>
      <c r="G1739">
        <v>0.13333333333333333</v>
      </c>
      <c r="H1739" t="s">
        <v>19079</v>
      </c>
    </row>
    <row r="1740" spans="1:14" x14ac:dyDescent="0.3">
      <c r="A1740" t="s">
        <v>5564</v>
      </c>
      <c r="B1740">
        <v>47</v>
      </c>
      <c r="C1740">
        <v>533649</v>
      </c>
      <c r="D1740">
        <v>0</v>
      </c>
      <c r="E1740" t="s">
        <v>5565</v>
      </c>
      <c r="F1740">
        <v>1</v>
      </c>
      <c r="G1740">
        <v>3.8083333333333336</v>
      </c>
      <c r="H1740" t="s">
        <v>19080</v>
      </c>
      <c r="I1740" t="s">
        <v>19081</v>
      </c>
    </row>
    <row r="1741" spans="1:14" x14ac:dyDescent="0.3">
      <c r="A1741" t="s">
        <v>3033</v>
      </c>
      <c r="B1741">
        <v>47</v>
      </c>
      <c r="C1741">
        <v>99035</v>
      </c>
      <c r="D1741">
        <v>49</v>
      </c>
      <c r="E1741" t="s">
        <v>5477</v>
      </c>
      <c r="F1741">
        <v>87</v>
      </c>
      <c r="G1741">
        <v>9.4</v>
      </c>
      <c r="H1741" t="s">
        <v>19082</v>
      </c>
    </row>
    <row r="1742" spans="1:14" x14ac:dyDescent="0.3">
      <c r="A1742" t="s">
        <v>3044</v>
      </c>
      <c r="B1742">
        <v>47</v>
      </c>
      <c r="C1742">
        <v>99035</v>
      </c>
      <c r="D1742">
        <v>72</v>
      </c>
      <c r="E1742" t="s">
        <v>5584</v>
      </c>
      <c r="F1742">
        <v>139</v>
      </c>
      <c r="G1742">
        <v>11.116666666666667</v>
      </c>
      <c r="H1742" t="s">
        <v>19083</v>
      </c>
    </row>
    <row r="1743" spans="1:14" x14ac:dyDescent="0.3">
      <c r="A1743" t="s">
        <v>4116</v>
      </c>
      <c r="B1743">
        <v>47</v>
      </c>
      <c r="C1743">
        <v>499014</v>
      </c>
      <c r="D1743">
        <v>16</v>
      </c>
      <c r="E1743" t="s">
        <v>44</v>
      </c>
      <c r="F1743">
        <v>140</v>
      </c>
      <c r="G1743">
        <v>4.95</v>
      </c>
      <c r="H1743" t="s">
        <v>19084</v>
      </c>
    </row>
    <row r="1744" spans="1:14" x14ac:dyDescent="0.3">
      <c r="A1744" t="s">
        <v>4566</v>
      </c>
      <c r="B1744">
        <v>50</v>
      </c>
      <c r="C1744">
        <v>99061</v>
      </c>
      <c r="D1744">
        <v>362</v>
      </c>
      <c r="E1744" t="s">
        <v>13438</v>
      </c>
      <c r="F1744">
        <v>1</v>
      </c>
      <c r="G1744">
        <v>0</v>
      </c>
      <c r="H1744" t="s">
        <v>11955</v>
      </c>
    </row>
    <row r="1745" spans="1:14" x14ac:dyDescent="0.3">
      <c r="A1745" t="s">
        <v>3368</v>
      </c>
      <c r="B1745">
        <v>50</v>
      </c>
      <c r="C1745">
        <v>99104</v>
      </c>
      <c r="D1745">
        <v>10</v>
      </c>
      <c r="E1745" t="s">
        <v>5977</v>
      </c>
      <c r="F1745">
        <v>1</v>
      </c>
      <c r="G1745">
        <v>0</v>
      </c>
      <c r="H1745" t="s">
        <v>11956</v>
      </c>
    </row>
    <row r="1746" spans="1:14" x14ac:dyDescent="0.3">
      <c r="A1746" t="s">
        <v>3617</v>
      </c>
      <c r="B1746">
        <v>50</v>
      </c>
      <c r="C1746">
        <v>806200</v>
      </c>
      <c r="D1746">
        <v>0</v>
      </c>
      <c r="E1746" t="s">
        <v>5790</v>
      </c>
      <c r="F1746">
        <v>1</v>
      </c>
      <c r="G1746">
        <v>0</v>
      </c>
      <c r="H1746" t="s">
        <v>10145</v>
      </c>
    </row>
    <row r="1747" spans="1:14" x14ac:dyDescent="0.3">
      <c r="A1747" t="s">
        <v>3212</v>
      </c>
      <c r="B1747">
        <v>50</v>
      </c>
      <c r="C1747">
        <v>27828</v>
      </c>
      <c r="D1747">
        <v>4</v>
      </c>
      <c r="E1747" t="s">
        <v>5844</v>
      </c>
      <c r="F1747">
        <v>1</v>
      </c>
      <c r="G1747">
        <v>0.23333333333333334</v>
      </c>
      <c r="H1747" t="s">
        <v>19085</v>
      </c>
    </row>
    <row r="1748" spans="1:14" x14ac:dyDescent="0.3">
      <c r="A1748" t="s">
        <v>3362</v>
      </c>
      <c r="B1748">
        <v>50</v>
      </c>
      <c r="C1748">
        <v>532960</v>
      </c>
      <c r="D1748">
        <v>0</v>
      </c>
      <c r="E1748" t="s">
        <v>5911</v>
      </c>
      <c r="F1748">
        <v>1</v>
      </c>
      <c r="G1748">
        <v>0.18333333333333335</v>
      </c>
      <c r="H1748" t="s">
        <v>19086</v>
      </c>
    </row>
    <row r="1749" spans="1:14" x14ac:dyDescent="0.3">
      <c r="A1749" t="s">
        <v>3314</v>
      </c>
      <c r="B1749">
        <v>50</v>
      </c>
      <c r="C1749">
        <v>99161</v>
      </c>
      <c r="D1749">
        <v>201</v>
      </c>
      <c r="E1749" t="s">
        <v>19087</v>
      </c>
      <c r="F1749">
        <v>21</v>
      </c>
      <c r="G1749">
        <v>0.21666666666666667</v>
      </c>
      <c r="H1749" t="s">
        <v>19088</v>
      </c>
    </row>
    <row r="1750" spans="1:14" x14ac:dyDescent="0.3">
      <c r="A1750" t="s">
        <v>4457</v>
      </c>
      <c r="B1750">
        <v>51</v>
      </c>
      <c r="C1750">
        <v>519670</v>
      </c>
      <c r="D1750">
        <v>0</v>
      </c>
      <c r="E1750" t="s">
        <v>4865</v>
      </c>
      <c r="F1750">
        <v>1</v>
      </c>
      <c r="G1750">
        <v>7.2222221666666669E-2</v>
      </c>
      <c r="H1750" t="s">
        <v>11957</v>
      </c>
      <c r="I1750" t="s">
        <v>19089</v>
      </c>
      <c r="J1750" t="s">
        <v>19090</v>
      </c>
    </row>
    <row r="1751" spans="1:14" x14ac:dyDescent="0.3">
      <c r="A1751" t="s">
        <v>4226</v>
      </c>
      <c r="B1751">
        <v>51</v>
      </c>
      <c r="C1751">
        <v>520888</v>
      </c>
      <c r="D1751">
        <v>0</v>
      </c>
      <c r="E1751" t="s">
        <v>5096</v>
      </c>
      <c r="F1751">
        <v>1</v>
      </c>
      <c r="G1751">
        <v>0.1</v>
      </c>
      <c r="H1751" t="s">
        <v>19091</v>
      </c>
    </row>
    <row r="1752" spans="1:14" x14ac:dyDescent="0.3">
      <c r="A1752" t="s">
        <v>3289</v>
      </c>
      <c r="B1752">
        <v>51</v>
      </c>
      <c r="C1752">
        <v>99161</v>
      </c>
      <c r="D1752">
        <v>295</v>
      </c>
      <c r="E1752" t="s">
        <v>6377</v>
      </c>
      <c r="F1752">
        <v>1</v>
      </c>
      <c r="G1752">
        <v>1.7</v>
      </c>
      <c r="H1752" t="s">
        <v>19092</v>
      </c>
    </row>
    <row r="1753" spans="1:14" x14ac:dyDescent="0.3">
      <c r="A1753" t="s">
        <v>4186</v>
      </c>
      <c r="B1753">
        <v>51</v>
      </c>
      <c r="C1753">
        <v>519988</v>
      </c>
      <c r="D1753">
        <v>0</v>
      </c>
      <c r="E1753" t="s">
        <v>6175</v>
      </c>
      <c r="F1753">
        <v>1</v>
      </c>
      <c r="G1753">
        <v>4.3</v>
      </c>
      <c r="H1753" t="s">
        <v>19093</v>
      </c>
    </row>
    <row r="1754" spans="1:14" x14ac:dyDescent="0.3">
      <c r="A1754" t="s">
        <v>4062</v>
      </c>
      <c r="B1754">
        <v>51</v>
      </c>
      <c r="C1754">
        <v>532189</v>
      </c>
      <c r="D1754">
        <v>1</v>
      </c>
      <c r="E1754" t="s">
        <v>6478</v>
      </c>
      <c r="F1754">
        <v>6</v>
      </c>
      <c r="G1754">
        <v>8.5714285000000001E-2</v>
      </c>
      <c r="H1754" t="s">
        <v>10145</v>
      </c>
      <c r="I1754" t="s">
        <v>10145</v>
      </c>
      <c r="J1754" t="s">
        <v>10145</v>
      </c>
      <c r="K1754" t="s">
        <v>19094</v>
      </c>
      <c r="L1754" t="s">
        <v>19095</v>
      </c>
      <c r="M1754" t="s">
        <v>19096</v>
      </c>
      <c r="N1754" t="s">
        <v>19097</v>
      </c>
    </row>
    <row r="1755" spans="1:14" x14ac:dyDescent="0.3">
      <c r="A1755" t="s">
        <v>3373</v>
      </c>
      <c r="B1755">
        <v>51</v>
      </c>
      <c r="C1755">
        <v>532981</v>
      </c>
      <c r="D1755">
        <v>0</v>
      </c>
      <c r="E1755" t="s">
        <v>6398</v>
      </c>
      <c r="F1755">
        <v>40</v>
      </c>
      <c r="G1755">
        <v>0.53333333333333333</v>
      </c>
      <c r="H1755" t="s">
        <v>19098</v>
      </c>
    </row>
    <row r="1756" spans="1:14" x14ac:dyDescent="0.3">
      <c r="A1756" t="s">
        <v>6388</v>
      </c>
      <c r="B1756">
        <v>51</v>
      </c>
      <c r="C1756">
        <v>532896</v>
      </c>
      <c r="D1756">
        <v>0</v>
      </c>
      <c r="E1756" t="s">
        <v>6389</v>
      </c>
      <c r="F1756">
        <v>53</v>
      </c>
      <c r="G1756">
        <v>0.1</v>
      </c>
      <c r="H1756" t="s">
        <v>19099</v>
      </c>
    </row>
    <row r="1757" spans="1:14" x14ac:dyDescent="0.3">
      <c r="A1757" t="s">
        <v>4226</v>
      </c>
      <c r="B1757">
        <v>51</v>
      </c>
      <c r="C1757">
        <v>520888</v>
      </c>
      <c r="D1757">
        <v>0</v>
      </c>
      <c r="E1757" t="s">
        <v>5096</v>
      </c>
      <c r="F1757">
        <v>153</v>
      </c>
      <c r="G1757">
        <v>6.333333333333333</v>
      </c>
      <c r="H1757" t="s">
        <v>19100</v>
      </c>
    </row>
    <row r="1758" spans="1:14" x14ac:dyDescent="0.3">
      <c r="A1758" t="s">
        <v>6487</v>
      </c>
      <c r="B1758">
        <v>51</v>
      </c>
      <c r="C1758">
        <v>99169</v>
      </c>
      <c r="D1758">
        <v>1</v>
      </c>
      <c r="E1758" t="s">
        <v>5074</v>
      </c>
      <c r="F1758">
        <v>160</v>
      </c>
      <c r="G1758">
        <v>22.933333333333334</v>
      </c>
      <c r="H1758" t="s">
        <v>19101</v>
      </c>
    </row>
    <row r="1759" spans="1:14" x14ac:dyDescent="0.3">
      <c r="A1759" t="s">
        <v>4081</v>
      </c>
      <c r="B1759">
        <v>51</v>
      </c>
      <c r="C1759">
        <v>528759</v>
      </c>
      <c r="D1759">
        <v>2</v>
      </c>
      <c r="E1759" t="s">
        <v>6479</v>
      </c>
      <c r="F1759">
        <v>165</v>
      </c>
      <c r="G1759">
        <v>18.100000000000001</v>
      </c>
      <c r="H1759" t="s">
        <v>19102</v>
      </c>
    </row>
    <row r="1760" spans="1:14" x14ac:dyDescent="0.3">
      <c r="A1760" t="s">
        <v>3025</v>
      </c>
      <c r="B1760">
        <v>52</v>
      </c>
      <c r="C1760">
        <v>531588</v>
      </c>
      <c r="D1760">
        <v>0</v>
      </c>
      <c r="E1760" t="s">
        <v>6780</v>
      </c>
      <c r="F1760">
        <v>1</v>
      </c>
      <c r="G1760">
        <v>0</v>
      </c>
      <c r="H1760" t="s">
        <v>11138</v>
      </c>
      <c r="I1760" t="s">
        <v>10145</v>
      </c>
    </row>
    <row r="1761" spans="1:10" x14ac:dyDescent="0.3">
      <c r="A1761" t="s">
        <v>2989</v>
      </c>
      <c r="B1761">
        <v>52</v>
      </c>
      <c r="C1761">
        <v>531061</v>
      </c>
      <c r="D1761">
        <v>0</v>
      </c>
      <c r="E1761" t="s">
        <v>6618</v>
      </c>
      <c r="F1761">
        <v>1</v>
      </c>
      <c r="G1761">
        <v>0.15</v>
      </c>
      <c r="H1761" t="s">
        <v>19103</v>
      </c>
      <c r="I1761" t="s">
        <v>19104</v>
      </c>
    </row>
    <row r="1762" spans="1:10" x14ac:dyDescent="0.3">
      <c r="A1762" t="s">
        <v>3166</v>
      </c>
      <c r="B1762">
        <v>52</v>
      </c>
      <c r="C1762">
        <v>99033</v>
      </c>
      <c r="D1762">
        <v>190</v>
      </c>
      <c r="E1762" t="s">
        <v>6591</v>
      </c>
      <c r="F1762">
        <v>1</v>
      </c>
      <c r="G1762">
        <v>0.13333333333333333</v>
      </c>
      <c r="H1762" t="s">
        <v>19105</v>
      </c>
    </row>
    <row r="1763" spans="1:10" x14ac:dyDescent="0.3">
      <c r="A1763" t="s">
        <v>4383</v>
      </c>
      <c r="B1763">
        <v>52</v>
      </c>
      <c r="C1763">
        <v>527970</v>
      </c>
      <c r="D1763">
        <v>0</v>
      </c>
      <c r="E1763" t="s">
        <v>6550</v>
      </c>
      <c r="F1763">
        <v>1</v>
      </c>
      <c r="G1763">
        <v>8.3333333333333329E-2</v>
      </c>
      <c r="H1763" t="s">
        <v>19106</v>
      </c>
    </row>
    <row r="1764" spans="1:10" x14ac:dyDescent="0.3">
      <c r="A1764" t="s">
        <v>4344</v>
      </c>
      <c r="B1764">
        <v>52</v>
      </c>
      <c r="C1764">
        <v>526653</v>
      </c>
      <c r="D1764">
        <v>0</v>
      </c>
      <c r="E1764" t="s">
        <v>6544</v>
      </c>
      <c r="F1764">
        <v>5</v>
      </c>
      <c r="G1764">
        <v>0.11666666666666667</v>
      </c>
      <c r="H1764" t="s">
        <v>19107</v>
      </c>
    </row>
    <row r="1765" spans="1:10" x14ac:dyDescent="0.3">
      <c r="A1765" t="s">
        <v>4377</v>
      </c>
      <c r="B1765">
        <v>52</v>
      </c>
      <c r="C1765">
        <v>527714</v>
      </c>
      <c r="D1765">
        <v>0</v>
      </c>
      <c r="E1765" t="s">
        <v>6771</v>
      </c>
      <c r="F1765">
        <v>35</v>
      </c>
      <c r="G1765">
        <v>1.75</v>
      </c>
      <c r="H1765" t="s">
        <v>19108</v>
      </c>
      <c r="I1765" t="s">
        <v>19109</v>
      </c>
    </row>
    <row r="1766" spans="1:10" x14ac:dyDescent="0.3">
      <c r="A1766" t="s">
        <v>3003</v>
      </c>
      <c r="B1766">
        <v>52</v>
      </c>
      <c r="C1766">
        <v>99033</v>
      </c>
      <c r="D1766">
        <v>75</v>
      </c>
      <c r="E1766" t="s">
        <v>6640</v>
      </c>
      <c r="F1766">
        <v>50</v>
      </c>
      <c r="G1766">
        <v>0.15</v>
      </c>
      <c r="H1766" t="s">
        <v>19110</v>
      </c>
    </row>
    <row r="1767" spans="1:10" x14ac:dyDescent="0.3">
      <c r="A1767" t="s">
        <v>4374</v>
      </c>
      <c r="B1767">
        <v>52</v>
      </c>
      <c r="C1767">
        <v>99033</v>
      </c>
      <c r="D1767">
        <v>52</v>
      </c>
      <c r="E1767" t="s">
        <v>6638</v>
      </c>
      <c r="F1767">
        <v>51</v>
      </c>
      <c r="G1767">
        <v>0.28333333333333333</v>
      </c>
      <c r="H1767" t="s">
        <v>19111</v>
      </c>
    </row>
    <row r="1768" spans="1:10" x14ac:dyDescent="0.3">
      <c r="A1768" t="s">
        <v>3372</v>
      </c>
      <c r="B1768">
        <v>56</v>
      </c>
      <c r="C1768">
        <v>99104</v>
      </c>
      <c r="D1768">
        <v>14</v>
      </c>
      <c r="E1768" t="s">
        <v>6810</v>
      </c>
      <c r="F1768">
        <v>1</v>
      </c>
      <c r="G1768">
        <v>0</v>
      </c>
      <c r="H1768" t="s">
        <v>11955</v>
      </c>
    </row>
    <row r="1769" spans="1:10" x14ac:dyDescent="0.3">
      <c r="A1769" t="s">
        <v>4440</v>
      </c>
      <c r="B1769">
        <v>56</v>
      </c>
      <c r="C1769">
        <v>529380</v>
      </c>
      <c r="D1769">
        <v>0</v>
      </c>
      <c r="E1769" t="s">
        <v>6842</v>
      </c>
      <c r="F1769">
        <v>1</v>
      </c>
      <c r="G1769">
        <v>0.21666666666666667</v>
      </c>
      <c r="H1769" t="s">
        <v>19112</v>
      </c>
      <c r="I1769" t="s">
        <v>19113</v>
      </c>
    </row>
    <row r="1770" spans="1:10" x14ac:dyDescent="0.3">
      <c r="A1770" t="s">
        <v>3859</v>
      </c>
      <c r="B1770">
        <v>56</v>
      </c>
      <c r="C1770">
        <v>807521</v>
      </c>
      <c r="D1770">
        <v>0</v>
      </c>
      <c r="E1770" t="s">
        <v>7216</v>
      </c>
      <c r="F1770">
        <v>57</v>
      </c>
      <c r="G1770">
        <v>0.34166666666666667</v>
      </c>
      <c r="H1770" t="s">
        <v>19114</v>
      </c>
      <c r="I1770" t="s">
        <v>19115</v>
      </c>
    </row>
    <row r="1771" spans="1:10" x14ac:dyDescent="0.3">
      <c r="A1771" t="s">
        <v>6887</v>
      </c>
      <c r="B1771">
        <v>56</v>
      </c>
      <c r="C1771">
        <v>99176</v>
      </c>
      <c r="D1771">
        <v>0</v>
      </c>
      <c r="E1771" t="s">
        <v>6888</v>
      </c>
      <c r="F1771">
        <v>104</v>
      </c>
      <c r="G1771">
        <v>35.666666666666664</v>
      </c>
      <c r="H1771" t="s">
        <v>19116</v>
      </c>
    </row>
    <row r="1772" spans="1:10" x14ac:dyDescent="0.3">
      <c r="A1772" t="s">
        <v>6890</v>
      </c>
      <c r="B1772">
        <v>56</v>
      </c>
      <c r="C1772">
        <v>99176</v>
      </c>
      <c r="D1772">
        <v>1</v>
      </c>
      <c r="E1772" t="s">
        <v>6891</v>
      </c>
      <c r="F1772">
        <v>120</v>
      </c>
      <c r="G1772">
        <v>12.35</v>
      </c>
      <c r="H1772" t="s">
        <v>19117</v>
      </c>
    </row>
    <row r="1773" spans="1:10" x14ac:dyDescent="0.3">
      <c r="A1773" t="s">
        <v>3676</v>
      </c>
      <c r="B1773">
        <v>8010</v>
      </c>
      <c r="C1773">
        <v>886208</v>
      </c>
      <c r="D1773">
        <v>6208</v>
      </c>
      <c r="E1773" t="s">
        <v>7349</v>
      </c>
      <c r="F1773">
        <v>1</v>
      </c>
      <c r="G1773">
        <v>0.11666666666666667</v>
      </c>
      <c r="H1773" t="s">
        <v>19118</v>
      </c>
    </row>
    <row r="1774" spans="1:10" x14ac:dyDescent="0.3">
      <c r="A1774" t="s">
        <v>3888</v>
      </c>
      <c r="B1774">
        <v>8010</v>
      </c>
      <c r="C1774">
        <v>804700</v>
      </c>
      <c r="D1774">
        <v>0</v>
      </c>
      <c r="E1774" t="s">
        <v>8166</v>
      </c>
      <c r="F1774">
        <v>5</v>
      </c>
      <c r="G1774">
        <v>71.900000000000006</v>
      </c>
      <c r="H1774" t="s">
        <v>19119</v>
      </c>
    </row>
    <row r="1775" spans="1:10" x14ac:dyDescent="0.3">
      <c r="A1775" t="s">
        <v>3584</v>
      </c>
      <c r="B1775">
        <v>8010</v>
      </c>
      <c r="C1775">
        <v>804444</v>
      </c>
      <c r="D1775">
        <v>0</v>
      </c>
      <c r="E1775" t="s">
        <v>7539</v>
      </c>
      <c r="F1775">
        <v>16</v>
      </c>
      <c r="G1775">
        <v>15.466666666666667</v>
      </c>
      <c r="H1775" t="s">
        <v>10145</v>
      </c>
      <c r="I1775" t="s">
        <v>19120</v>
      </c>
      <c r="J1775" t="s">
        <v>19121</v>
      </c>
    </row>
    <row r="1776" spans="1:10" x14ac:dyDescent="0.3">
      <c r="A1776" t="s">
        <v>3681</v>
      </c>
      <c r="B1776">
        <v>8010</v>
      </c>
      <c r="C1776">
        <v>803875</v>
      </c>
      <c r="D1776">
        <v>0</v>
      </c>
      <c r="E1776" t="s">
        <v>7283</v>
      </c>
      <c r="F1776">
        <v>31</v>
      </c>
      <c r="G1776">
        <v>1.8</v>
      </c>
      <c r="H1776" t="s">
        <v>19122</v>
      </c>
    </row>
    <row r="1777" spans="1:10" x14ac:dyDescent="0.3">
      <c r="A1777" t="s">
        <v>3553</v>
      </c>
      <c r="B1777">
        <v>8010</v>
      </c>
      <c r="C1777">
        <v>802453</v>
      </c>
      <c r="D1777">
        <v>0</v>
      </c>
      <c r="E1777" t="s">
        <v>7246</v>
      </c>
      <c r="F1777">
        <v>41</v>
      </c>
      <c r="G1777">
        <v>5.5333333333333332</v>
      </c>
      <c r="H1777" t="s">
        <v>19123</v>
      </c>
    </row>
    <row r="1778" spans="1:10" x14ac:dyDescent="0.3">
      <c r="A1778" t="s">
        <v>3758</v>
      </c>
      <c r="B1778">
        <v>8010</v>
      </c>
      <c r="C1778">
        <v>804594</v>
      </c>
      <c r="D1778">
        <v>0</v>
      </c>
      <c r="E1778" t="s">
        <v>7676</v>
      </c>
      <c r="F1778">
        <v>47</v>
      </c>
      <c r="G1778">
        <v>4.2833333333333332</v>
      </c>
      <c r="H1778" t="s">
        <v>19124</v>
      </c>
    </row>
    <row r="1779" spans="1:10" x14ac:dyDescent="0.3">
      <c r="A1779" t="s">
        <v>3773</v>
      </c>
      <c r="B1779">
        <v>8010</v>
      </c>
      <c r="C1779">
        <v>884502</v>
      </c>
      <c r="D1779">
        <v>7777</v>
      </c>
      <c r="E1779" t="s">
        <v>7705</v>
      </c>
      <c r="F1779">
        <v>48</v>
      </c>
      <c r="G1779">
        <v>4.1333333333333337</v>
      </c>
      <c r="H1779" t="s">
        <v>19125</v>
      </c>
    </row>
    <row r="1780" spans="1:10" x14ac:dyDescent="0.3">
      <c r="A1780" t="s">
        <v>4102</v>
      </c>
      <c r="B1780">
        <v>8010</v>
      </c>
      <c r="C1780">
        <v>99160</v>
      </c>
      <c r="D1780">
        <v>1</v>
      </c>
      <c r="E1780" t="s">
        <v>7647</v>
      </c>
      <c r="F1780">
        <v>49</v>
      </c>
      <c r="G1780">
        <v>12.3</v>
      </c>
      <c r="H1780" t="s">
        <v>19126</v>
      </c>
    </row>
    <row r="1781" spans="1:10" x14ac:dyDescent="0.3">
      <c r="A1781" t="s">
        <v>3932</v>
      </c>
      <c r="B1781">
        <v>8010</v>
      </c>
      <c r="C1781">
        <v>884502</v>
      </c>
      <c r="D1781">
        <v>4506</v>
      </c>
      <c r="E1781" t="s">
        <v>7337</v>
      </c>
      <c r="F1781">
        <v>65</v>
      </c>
      <c r="G1781">
        <v>5</v>
      </c>
      <c r="H1781" t="s">
        <v>19127</v>
      </c>
    </row>
    <row r="1782" spans="1:10" x14ac:dyDescent="0.3">
      <c r="A1782" t="s">
        <v>3761</v>
      </c>
      <c r="B1782">
        <v>8010</v>
      </c>
      <c r="C1782">
        <v>804592</v>
      </c>
      <c r="D1782">
        <v>0</v>
      </c>
      <c r="E1782" t="s">
        <v>7674</v>
      </c>
      <c r="F1782">
        <v>70</v>
      </c>
      <c r="G1782">
        <v>3.5333333333333332</v>
      </c>
      <c r="H1782" t="s">
        <v>19128</v>
      </c>
    </row>
    <row r="1783" spans="1:10" x14ac:dyDescent="0.3">
      <c r="A1783" t="s">
        <v>4113</v>
      </c>
      <c r="B1783">
        <v>8010</v>
      </c>
      <c r="C1783">
        <v>99033</v>
      </c>
      <c r="D1783">
        <v>310</v>
      </c>
      <c r="E1783" t="s">
        <v>7360</v>
      </c>
      <c r="F1783">
        <v>90</v>
      </c>
      <c r="G1783">
        <v>5.7333333333333334</v>
      </c>
      <c r="H1783" t="s">
        <v>19129</v>
      </c>
    </row>
    <row r="1784" spans="1:10" x14ac:dyDescent="0.3">
      <c r="A1784" t="s">
        <v>3570</v>
      </c>
      <c r="B1784">
        <v>8010</v>
      </c>
      <c r="C1784">
        <v>804380</v>
      </c>
      <c r="D1784">
        <v>0</v>
      </c>
      <c r="E1784" t="s">
        <v>7391</v>
      </c>
      <c r="F1784">
        <v>115</v>
      </c>
      <c r="G1784">
        <v>3.15</v>
      </c>
      <c r="H1784" t="s">
        <v>19130</v>
      </c>
    </row>
    <row r="1785" spans="1:10" x14ac:dyDescent="0.3">
      <c r="A1785" t="s">
        <v>3636</v>
      </c>
      <c r="B1785">
        <v>8010</v>
      </c>
      <c r="C1785">
        <v>807826</v>
      </c>
      <c r="D1785">
        <v>0</v>
      </c>
      <c r="E1785" t="s">
        <v>7404</v>
      </c>
      <c r="F1785">
        <v>122</v>
      </c>
      <c r="G1785">
        <v>20.55</v>
      </c>
      <c r="H1785" t="s">
        <v>19131</v>
      </c>
    </row>
    <row r="1786" spans="1:10" x14ac:dyDescent="0.3">
      <c r="A1786" t="s">
        <v>3605</v>
      </c>
      <c r="B1786">
        <v>8010</v>
      </c>
      <c r="C1786">
        <v>808072</v>
      </c>
      <c r="D1786">
        <v>0</v>
      </c>
      <c r="E1786" t="s">
        <v>7575</v>
      </c>
      <c r="F1786">
        <v>137</v>
      </c>
      <c r="G1786">
        <v>3.1666666666666665</v>
      </c>
      <c r="H1786" t="s">
        <v>19132</v>
      </c>
    </row>
    <row r="1787" spans="1:10" x14ac:dyDescent="0.3">
      <c r="A1787" t="s">
        <v>3588</v>
      </c>
      <c r="B1787">
        <v>8010</v>
      </c>
      <c r="C1787">
        <v>808177</v>
      </c>
      <c r="D1787">
        <v>0</v>
      </c>
      <c r="E1787" t="s">
        <v>7583</v>
      </c>
      <c r="F1787">
        <v>140</v>
      </c>
      <c r="G1787">
        <v>4.6777777766666668</v>
      </c>
      <c r="H1787" t="s">
        <v>10145</v>
      </c>
      <c r="I1787" t="s">
        <v>19133</v>
      </c>
      <c r="J1787" t="s">
        <v>19134</v>
      </c>
    </row>
    <row r="1788" spans="1:10" x14ac:dyDescent="0.3">
      <c r="A1788" t="s">
        <v>4013</v>
      </c>
      <c r="B1788">
        <v>8010</v>
      </c>
      <c r="C1788">
        <v>805168</v>
      </c>
      <c r="D1788">
        <v>0</v>
      </c>
      <c r="E1788" t="s">
        <v>7310</v>
      </c>
      <c r="F1788">
        <v>155</v>
      </c>
      <c r="G1788">
        <v>21.583333333333332</v>
      </c>
      <c r="H1788" t="s">
        <v>19135</v>
      </c>
    </row>
    <row r="1789" spans="1:10" x14ac:dyDescent="0.3">
      <c r="A1789" t="s">
        <v>3931</v>
      </c>
      <c r="B1789">
        <v>8040</v>
      </c>
      <c r="C1789">
        <v>802185</v>
      </c>
      <c r="D1789">
        <v>0</v>
      </c>
      <c r="E1789" t="s">
        <v>18241</v>
      </c>
      <c r="F1789">
        <v>1</v>
      </c>
      <c r="G1789">
        <v>0</v>
      </c>
      <c r="H1789" t="s">
        <v>11955</v>
      </c>
      <c r="I1789" t="s">
        <v>11955</v>
      </c>
    </row>
    <row r="1790" spans="1:10" x14ac:dyDescent="0.3">
      <c r="A1790" t="s">
        <v>3908</v>
      </c>
      <c r="B1790">
        <v>8040</v>
      </c>
      <c r="C1790">
        <v>805605</v>
      </c>
      <c r="D1790">
        <v>0</v>
      </c>
      <c r="E1790" t="s">
        <v>7775</v>
      </c>
      <c r="F1790">
        <v>1</v>
      </c>
      <c r="G1790">
        <v>0</v>
      </c>
      <c r="H1790" t="s">
        <v>11956</v>
      </c>
    </row>
    <row r="1791" spans="1:10" x14ac:dyDescent="0.3">
      <c r="A1791" t="s">
        <v>3814</v>
      </c>
      <c r="B1791">
        <v>8040</v>
      </c>
      <c r="C1791">
        <v>882731</v>
      </c>
      <c r="D1791">
        <v>2731</v>
      </c>
      <c r="E1791" t="s">
        <v>7747</v>
      </c>
      <c r="F1791">
        <v>1</v>
      </c>
      <c r="G1791">
        <v>0</v>
      </c>
      <c r="H1791" t="s">
        <v>11957</v>
      </c>
    </row>
    <row r="1792" spans="1:10" x14ac:dyDescent="0.3">
      <c r="A1792" t="s">
        <v>3936</v>
      </c>
      <c r="B1792">
        <v>8040</v>
      </c>
      <c r="C1792">
        <v>802990</v>
      </c>
      <c r="D1792">
        <v>0</v>
      </c>
      <c r="E1792" t="s">
        <v>7972</v>
      </c>
      <c r="F1792">
        <v>1</v>
      </c>
      <c r="G1792">
        <v>0</v>
      </c>
      <c r="H1792" t="s">
        <v>11958</v>
      </c>
      <c r="I1792" t="s">
        <v>11958</v>
      </c>
    </row>
    <row r="1793" spans="1:8" x14ac:dyDescent="0.3">
      <c r="A1793" t="s">
        <v>3981</v>
      </c>
      <c r="B1793">
        <v>8040</v>
      </c>
      <c r="C1793">
        <v>886208</v>
      </c>
      <c r="D1793">
        <v>4559</v>
      </c>
      <c r="E1793" t="s">
        <v>7349</v>
      </c>
      <c r="F1793">
        <v>1</v>
      </c>
      <c r="G1793">
        <v>0</v>
      </c>
      <c r="H1793" t="s">
        <v>10145</v>
      </c>
    </row>
    <row r="1794" spans="1:8" x14ac:dyDescent="0.3">
      <c r="A1794" t="s">
        <v>4045</v>
      </c>
      <c r="B1794">
        <v>8040</v>
      </c>
      <c r="C1794">
        <v>99033</v>
      </c>
      <c r="D1794">
        <v>30405</v>
      </c>
      <c r="E1794" t="s">
        <v>7726</v>
      </c>
      <c r="F1794">
        <v>15</v>
      </c>
      <c r="G1794">
        <v>0.41666666666666669</v>
      </c>
      <c r="H1794" t="s">
        <v>19136</v>
      </c>
    </row>
    <row r="1795" spans="1:8" x14ac:dyDescent="0.3">
      <c r="A1795" t="s">
        <v>4049</v>
      </c>
      <c r="B1795">
        <v>8040</v>
      </c>
      <c r="C1795">
        <v>99033</v>
      </c>
      <c r="D1795">
        <v>30406</v>
      </c>
      <c r="E1795" t="s">
        <v>7803</v>
      </c>
      <c r="F1795">
        <v>20</v>
      </c>
      <c r="G1795">
        <v>0.55000000000000004</v>
      </c>
      <c r="H1795" t="s">
        <v>19137</v>
      </c>
    </row>
    <row r="1796" spans="1:8" x14ac:dyDescent="0.3">
      <c r="A1796" t="s">
        <v>3811</v>
      </c>
      <c r="B1796">
        <v>8060</v>
      </c>
      <c r="C1796">
        <v>804515</v>
      </c>
      <c r="D1796">
        <v>0</v>
      </c>
      <c r="E1796" t="s">
        <v>6473</v>
      </c>
      <c r="F1796">
        <v>125</v>
      </c>
      <c r="G1796">
        <v>32.633333333333333</v>
      </c>
      <c r="H1796" t="s">
        <v>19138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257EA-98B4-4972-8A2A-5DF04384B614}">
  <dimension ref="A1:Q1597"/>
  <sheetViews>
    <sheetView workbookViewId="0">
      <selection activeCell="H9" sqref="H9"/>
    </sheetView>
  </sheetViews>
  <sheetFormatPr defaultRowHeight="13.8" x14ac:dyDescent="0.3"/>
  <cols>
    <col min="1" max="1" width="7.6640625" bestFit="1" customWidth="1"/>
    <col min="2" max="2" width="12.44140625" bestFit="1" customWidth="1"/>
    <col min="3" max="3" width="20.6640625" bestFit="1" customWidth="1"/>
    <col min="4" max="4" width="17.6640625" bestFit="1" customWidth="1"/>
    <col min="5" max="5" width="17.33203125" bestFit="1" customWidth="1"/>
    <col min="6" max="6" width="12.44140625" bestFit="1" customWidth="1"/>
    <col min="7" max="7" width="20.6640625" bestFit="1" customWidth="1"/>
    <col min="8" max="8" width="17.6640625" bestFit="1" customWidth="1"/>
    <col min="9" max="9" width="17.33203125" bestFit="1" customWidth="1"/>
    <col min="10" max="10" width="12.44140625" bestFit="1" customWidth="1"/>
    <col min="11" max="11" width="20.6640625" bestFit="1" customWidth="1"/>
    <col min="12" max="12" width="17.6640625" bestFit="1" customWidth="1"/>
    <col min="13" max="13" width="17.33203125" bestFit="1" customWidth="1"/>
    <col min="14" max="14" width="12.44140625" bestFit="1" customWidth="1"/>
    <col min="15" max="15" width="20.6640625" bestFit="1" customWidth="1"/>
    <col min="16" max="16" width="17.6640625" bestFit="1" customWidth="1"/>
    <col min="17" max="17" width="17.33203125" bestFit="1" customWidth="1"/>
  </cols>
  <sheetData>
    <row r="1" spans="1:17" x14ac:dyDescent="0.3">
      <c r="A1" s="95" t="s">
        <v>2972</v>
      </c>
      <c r="B1" t="s">
        <v>2973</v>
      </c>
      <c r="C1" t="s">
        <v>2974</v>
      </c>
      <c r="D1" t="s">
        <v>2975</v>
      </c>
      <c r="E1" t="s">
        <v>2976</v>
      </c>
      <c r="F1" t="s">
        <v>2977</v>
      </c>
      <c r="G1" t="s">
        <v>2978</v>
      </c>
      <c r="H1" t="s">
        <v>2979</v>
      </c>
      <c r="I1" t="s">
        <v>2980</v>
      </c>
      <c r="J1" t="s">
        <v>2981</v>
      </c>
      <c r="K1" t="s">
        <v>2982</v>
      </c>
      <c r="L1" t="s">
        <v>2983</v>
      </c>
      <c r="M1" t="s">
        <v>2984</v>
      </c>
      <c r="N1" t="s">
        <v>2985</v>
      </c>
      <c r="O1" t="s">
        <v>2986</v>
      </c>
      <c r="P1" t="s">
        <v>2987</v>
      </c>
      <c r="Q1" t="s">
        <v>2988</v>
      </c>
    </row>
    <row r="2" spans="1:17" x14ac:dyDescent="0.3">
      <c r="A2" s="95" t="s">
        <v>2989</v>
      </c>
      <c r="B2">
        <v>175.75239999999999</v>
      </c>
      <c r="C2">
        <v>81.548199999999994</v>
      </c>
      <c r="D2">
        <v>257.30059999999997</v>
      </c>
      <c r="E2">
        <v>94.2042</v>
      </c>
      <c r="F2">
        <v>170.93119999999999</v>
      </c>
      <c r="G2">
        <v>79.847200000000001</v>
      </c>
      <c r="H2">
        <v>250.7784</v>
      </c>
      <c r="I2">
        <v>91.084000000000003</v>
      </c>
      <c r="J2">
        <v>203.39250000000001</v>
      </c>
      <c r="K2">
        <v>88.529399999999995</v>
      </c>
      <c r="L2">
        <v>291.92189999999999</v>
      </c>
      <c r="M2">
        <v>114.8631</v>
      </c>
      <c r="N2">
        <v>168.0284</v>
      </c>
      <c r="O2">
        <v>91.133300000000006</v>
      </c>
      <c r="P2">
        <v>259.1617</v>
      </c>
      <c r="Q2">
        <v>76.895099999999999</v>
      </c>
    </row>
    <row r="3" spans="1:17" x14ac:dyDescent="0.3">
      <c r="A3" s="95" t="s">
        <v>2990</v>
      </c>
      <c r="B3">
        <v>93.82</v>
      </c>
      <c r="C3">
        <v>80.36</v>
      </c>
      <c r="D3">
        <v>174.18</v>
      </c>
      <c r="E3">
        <v>13.46</v>
      </c>
      <c r="F3">
        <v>195.3175</v>
      </c>
      <c r="G3">
        <v>139.70750000000001</v>
      </c>
      <c r="H3">
        <v>335.02499999999998</v>
      </c>
      <c r="I3">
        <v>55.61</v>
      </c>
      <c r="J3">
        <v>159.30799999999999</v>
      </c>
      <c r="K3">
        <v>102.5596</v>
      </c>
      <c r="L3">
        <v>261.86759999999998</v>
      </c>
      <c r="M3">
        <v>56.748399999999997</v>
      </c>
      <c r="N3">
        <v>303.3433</v>
      </c>
      <c r="O3">
        <v>153.27780000000001</v>
      </c>
      <c r="P3">
        <v>456.62110000000001</v>
      </c>
      <c r="Q3">
        <v>150.06549999999999</v>
      </c>
    </row>
    <row r="4" spans="1:17" x14ac:dyDescent="0.3">
      <c r="A4" s="95" t="s">
        <v>2991</v>
      </c>
      <c r="B4">
        <v>229.2885</v>
      </c>
      <c r="C4">
        <v>23.449300000000001</v>
      </c>
      <c r="D4">
        <v>252.73779999999999</v>
      </c>
      <c r="E4">
        <v>205.83920000000001</v>
      </c>
      <c r="F4">
        <v>232.06229999999999</v>
      </c>
      <c r="G4">
        <v>16.399100000000001</v>
      </c>
      <c r="H4">
        <v>248.4614</v>
      </c>
      <c r="I4">
        <v>215.66319999999999</v>
      </c>
      <c r="J4">
        <v>243.9931</v>
      </c>
      <c r="K4">
        <v>31.341200000000001</v>
      </c>
      <c r="L4">
        <v>275.33429999999998</v>
      </c>
      <c r="M4">
        <v>212.65190000000001</v>
      </c>
      <c r="N4">
        <v>230.41139999999999</v>
      </c>
      <c r="O4">
        <v>36.8078</v>
      </c>
      <c r="P4">
        <v>267.2192</v>
      </c>
      <c r="Q4">
        <v>193.6036</v>
      </c>
    </row>
    <row r="5" spans="1:17" x14ac:dyDescent="0.3">
      <c r="A5" s="95" t="s">
        <v>2992</v>
      </c>
      <c r="B5">
        <v>48.98</v>
      </c>
      <c r="C5">
        <v>0</v>
      </c>
      <c r="D5">
        <v>48.98</v>
      </c>
      <c r="E5">
        <v>48.98</v>
      </c>
      <c r="F5">
        <v>52.96</v>
      </c>
      <c r="G5">
        <v>1.73</v>
      </c>
      <c r="H5">
        <v>54.69</v>
      </c>
      <c r="I5">
        <v>51.23</v>
      </c>
      <c r="J5">
        <v>53.976700000000001</v>
      </c>
      <c r="K5">
        <v>0.47560000000000002</v>
      </c>
      <c r="L5">
        <v>54.452300000000001</v>
      </c>
      <c r="M5">
        <v>53.501100000000001</v>
      </c>
      <c r="N5">
        <v>42.193300000000001</v>
      </c>
      <c r="O5">
        <v>4.7956000000000003</v>
      </c>
      <c r="P5">
        <v>46.988900000000001</v>
      </c>
      <c r="Q5">
        <v>37.3977</v>
      </c>
    </row>
    <row r="6" spans="1:17" x14ac:dyDescent="0.3">
      <c r="A6" s="95" t="s">
        <v>2993</v>
      </c>
      <c r="B6">
        <v>45.182899999999997</v>
      </c>
      <c r="C6">
        <v>6.1531000000000002</v>
      </c>
      <c r="D6">
        <v>51.335999999999999</v>
      </c>
      <c r="E6">
        <v>39.029800000000002</v>
      </c>
      <c r="F6">
        <v>61.881399999999999</v>
      </c>
      <c r="G6">
        <v>17.047799999999999</v>
      </c>
      <c r="H6">
        <v>78.929199999999994</v>
      </c>
      <c r="I6">
        <v>44.833599999999997</v>
      </c>
      <c r="J6">
        <v>55.631399999999999</v>
      </c>
      <c r="K6">
        <v>26.3078</v>
      </c>
      <c r="L6">
        <v>81.9392</v>
      </c>
      <c r="M6">
        <v>29.323599999999999</v>
      </c>
      <c r="N6">
        <v>36.735700000000001</v>
      </c>
      <c r="O6">
        <v>9.0154999999999994</v>
      </c>
      <c r="P6">
        <v>45.751199999999997</v>
      </c>
      <c r="Q6">
        <v>27.720199999999998</v>
      </c>
    </row>
    <row r="7" spans="1:17" x14ac:dyDescent="0.3">
      <c r="A7" s="95" t="s">
        <v>2994</v>
      </c>
      <c r="B7">
        <v>73.633099999999999</v>
      </c>
      <c r="C7">
        <v>12.203200000000001</v>
      </c>
      <c r="D7">
        <v>85.836299999999994</v>
      </c>
      <c r="E7">
        <v>61.429900000000004</v>
      </c>
      <c r="F7">
        <v>85.500799999999998</v>
      </c>
      <c r="G7">
        <v>11.425800000000001</v>
      </c>
      <c r="H7">
        <v>96.926599999999993</v>
      </c>
      <c r="I7">
        <v>74.075000000000003</v>
      </c>
      <c r="J7">
        <v>92.271500000000003</v>
      </c>
      <c r="K7">
        <v>14.3744</v>
      </c>
      <c r="L7">
        <v>106.6459</v>
      </c>
      <c r="M7">
        <v>77.897099999999995</v>
      </c>
      <c r="N7">
        <v>67.464600000000004</v>
      </c>
      <c r="O7">
        <v>11.6517</v>
      </c>
      <c r="P7">
        <v>79.116299999999995</v>
      </c>
      <c r="Q7">
        <v>55.812899999999999</v>
      </c>
    </row>
    <row r="8" spans="1:17" x14ac:dyDescent="0.3">
      <c r="A8" s="95" t="s">
        <v>2995</v>
      </c>
      <c r="B8">
        <v>348.11829999999998</v>
      </c>
      <c r="C8">
        <v>23.574400000000001</v>
      </c>
      <c r="D8">
        <v>371.6927</v>
      </c>
      <c r="E8">
        <v>324.54390000000001</v>
      </c>
      <c r="F8">
        <v>388.39769999999999</v>
      </c>
      <c r="G8">
        <v>24.653600000000001</v>
      </c>
      <c r="H8">
        <v>413.05130000000003</v>
      </c>
      <c r="I8">
        <v>363.7441</v>
      </c>
      <c r="J8">
        <v>387.15750000000003</v>
      </c>
      <c r="K8">
        <v>65.131600000000006</v>
      </c>
      <c r="L8">
        <v>452.28910000000002</v>
      </c>
      <c r="M8">
        <v>322.02589999999998</v>
      </c>
      <c r="N8">
        <v>329.48329999999999</v>
      </c>
      <c r="O8">
        <v>34.1631</v>
      </c>
      <c r="P8">
        <v>363.64640000000003</v>
      </c>
      <c r="Q8">
        <v>295.3202</v>
      </c>
    </row>
    <row r="9" spans="1:17" x14ac:dyDescent="0.3">
      <c r="A9" s="95" t="s">
        <v>2996</v>
      </c>
      <c r="B9">
        <v>154.92670000000001</v>
      </c>
      <c r="C9">
        <v>27.197800000000001</v>
      </c>
      <c r="D9">
        <v>182.12450000000001</v>
      </c>
      <c r="E9">
        <v>127.7289</v>
      </c>
      <c r="F9">
        <v>196.40379999999999</v>
      </c>
      <c r="G9">
        <v>26.949000000000002</v>
      </c>
      <c r="H9">
        <v>223.3528</v>
      </c>
      <c r="I9">
        <v>169.45480000000001</v>
      </c>
      <c r="J9">
        <v>223.31460000000001</v>
      </c>
      <c r="K9">
        <v>32.863399999999999</v>
      </c>
      <c r="L9">
        <v>256.178</v>
      </c>
      <c r="M9">
        <v>190.4512</v>
      </c>
      <c r="N9">
        <v>177.11089999999999</v>
      </c>
      <c r="O9">
        <v>47.203099999999999</v>
      </c>
      <c r="P9">
        <v>224.31399999999999</v>
      </c>
      <c r="Q9">
        <v>129.90780000000001</v>
      </c>
    </row>
    <row r="10" spans="1:17" x14ac:dyDescent="0.3">
      <c r="A10" s="95" t="s">
        <v>2997</v>
      </c>
      <c r="B10">
        <v>30.99</v>
      </c>
      <c r="C10">
        <v>1</v>
      </c>
      <c r="D10">
        <v>31.99</v>
      </c>
      <c r="E10">
        <v>29.99</v>
      </c>
      <c r="F10">
        <v>57.76</v>
      </c>
      <c r="G10">
        <v>17.7333</v>
      </c>
      <c r="H10">
        <v>75.493300000000005</v>
      </c>
      <c r="I10">
        <v>40.026699999999998</v>
      </c>
      <c r="J10">
        <v>32.406700000000001</v>
      </c>
      <c r="K10">
        <v>0.19109999999999999</v>
      </c>
      <c r="L10">
        <v>32.597799999999999</v>
      </c>
      <c r="M10">
        <v>32.215600000000002</v>
      </c>
      <c r="N10">
        <v>54.965000000000003</v>
      </c>
      <c r="O10">
        <v>24.725000000000001</v>
      </c>
      <c r="P10">
        <v>79.69</v>
      </c>
      <c r="Q10">
        <v>30.24</v>
      </c>
    </row>
    <row r="11" spans="1:17" x14ac:dyDescent="0.3">
      <c r="A11" s="95" t="s">
        <v>2998</v>
      </c>
      <c r="B11">
        <v>218.16</v>
      </c>
      <c r="C11">
        <v>1.3108</v>
      </c>
      <c r="D11">
        <v>219.4708</v>
      </c>
      <c r="E11">
        <v>216.8492</v>
      </c>
      <c r="F11">
        <v>242.34309999999999</v>
      </c>
      <c r="G11">
        <v>1.4438</v>
      </c>
      <c r="H11">
        <v>243.7869</v>
      </c>
      <c r="I11">
        <v>240.89930000000001</v>
      </c>
      <c r="J11">
        <v>244.2354</v>
      </c>
      <c r="K11">
        <v>0.60209999999999997</v>
      </c>
      <c r="L11">
        <v>244.83750000000001</v>
      </c>
      <c r="M11">
        <v>243.63329999999999</v>
      </c>
      <c r="N11">
        <v>213.7715</v>
      </c>
      <c r="O11">
        <v>1.9129</v>
      </c>
      <c r="P11">
        <v>215.68440000000001</v>
      </c>
      <c r="Q11">
        <v>211.8586</v>
      </c>
    </row>
    <row r="12" spans="1:17" x14ac:dyDescent="0.3">
      <c r="A12" s="95" t="s">
        <v>19139</v>
      </c>
      <c r="B12">
        <v>605.44830000000002</v>
      </c>
      <c r="C12">
        <v>355.33780000000002</v>
      </c>
      <c r="D12">
        <v>960.78610000000003</v>
      </c>
      <c r="E12">
        <v>250.1105</v>
      </c>
      <c r="N12">
        <v>944.39</v>
      </c>
      <c r="O12">
        <v>670.80499999999995</v>
      </c>
      <c r="P12">
        <v>1615.1949999999999</v>
      </c>
      <c r="Q12">
        <v>273.58499999999998</v>
      </c>
    </row>
    <row r="13" spans="1:17" x14ac:dyDescent="0.3">
      <c r="A13" s="95" t="s">
        <v>2999</v>
      </c>
      <c r="B13">
        <v>37.132899999999999</v>
      </c>
      <c r="C13">
        <v>0.91839999999999999</v>
      </c>
      <c r="D13">
        <v>38.051299999999998</v>
      </c>
      <c r="E13">
        <v>36.214500000000001</v>
      </c>
      <c r="F13">
        <v>38.74</v>
      </c>
      <c r="G13">
        <v>0</v>
      </c>
      <c r="H13">
        <v>38.74</v>
      </c>
      <c r="I13">
        <v>38.74</v>
      </c>
      <c r="J13">
        <v>44.307099999999998</v>
      </c>
      <c r="K13">
        <v>0.80820000000000003</v>
      </c>
      <c r="L13">
        <v>45.115299999999998</v>
      </c>
      <c r="M13">
        <v>43.498899999999999</v>
      </c>
      <c r="N13">
        <v>36.49</v>
      </c>
      <c r="O13">
        <v>0</v>
      </c>
      <c r="P13">
        <v>36.49</v>
      </c>
      <c r="Q13">
        <v>36.49</v>
      </c>
    </row>
    <row r="14" spans="1:17" x14ac:dyDescent="0.3">
      <c r="A14" s="95" t="s">
        <v>4615</v>
      </c>
      <c r="B14">
        <v>203.9153</v>
      </c>
      <c r="C14">
        <v>93.941699999999997</v>
      </c>
      <c r="D14">
        <v>297.85700000000003</v>
      </c>
      <c r="E14">
        <v>109.9736</v>
      </c>
      <c r="F14">
        <v>203.18209999999999</v>
      </c>
      <c r="G14">
        <v>89.124799999999993</v>
      </c>
      <c r="H14">
        <v>292.30689999999998</v>
      </c>
      <c r="I14">
        <v>114.0573</v>
      </c>
      <c r="J14">
        <v>242.42310000000001</v>
      </c>
      <c r="K14">
        <v>92.813999999999993</v>
      </c>
      <c r="L14">
        <v>335.2371</v>
      </c>
      <c r="M14">
        <v>149.60910000000001</v>
      </c>
      <c r="N14">
        <v>155.64850000000001</v>
      </c>
      <c r="O14">
        <v>77.197599999999994</v>
      </c>
      <c r="P14">
        <v>232.84610000000001</v>
      </c>
      <c r="Q14">
        <v>78.450900000000004</v>
      </c>
    </row>
    <row r="15" spans="1:17" x14ac:dyDescent="0.3">
      <c r="A15" s="95" t="s">
        <v>4657</v>
      </c>
      <c r="B15">
        <v>314.86520000000002</v>
      </c>
      <c r="C15">
        <v>136.95859999999999</v>
      </c>
      <c r="D15">
        <v>451.82380000000001</v>
      </c>
      <c r="E15">
        <v>177.9066</v>
      </c>
      <c r="F15">
        <v>511.05880000000002</v>
      </c>
      <c r="G15">
        <v>233.88339999999999</v>
      </c>
      <c r="H15">
        <v>744.94219999999996</v>
      </c>
      <c r="I15">
        <v>277.17540000000002</v>
      </c>
      <c r="J15">
        <v>541.42370000000005</v>
      </c>
      <c r="K15">
        <v>237.5429</v>
      </c>
      <c r="L15">
        <v>778.96659999999997</v>
      </c>
      <c r="M15">
        <v>303.88080000000002</v>
      </c>
      <c r="N15">
        <v>385.2654</v>
      </c>
      <c r="O15">
        <v>185.69499999999999</v>
      </c>
      <c r="P15">
        <v>570.96040000000005</v>
      </c>
      <c r="Q15">
        <v>199.57040000000001</v>
      </c>
    </row>
    <row r="16" spans="1:17" x14ac:dyDescent="0.3">
      <c r="A16" s="95" t="s">
        <v>3001</v>
      </c>
      <c r="B16">
        <v>134.43199999999999</v>
      </c>
      <c r="C16">
        <v>15.924300000000001</v>
      </c>
      <c r="D16">
        <v>150.3563</v>
      </c>
      <c r="E16">
        <v>118.5077</v>
      </c>
      <c r="F16">
        <v>137.38999999999999</v>
      </c>
      <c r="G16">
        <v>0</v>
      </c>
      <c r="H16">
        <v>137.38999999999999</v>
      </c>
      <c r="I16">
        <v>137.38999999999999</v>
      </c>
      <c r="J16">
        <v>137.38999999999999</v>
      </c>
      <c r="K16">
        <v>0</v>
      </c>
      <c r="L16">
        <v>137.38999999999999</v>
      </c>
      <c r="M16">
        <v>137.38999999999999</v>
      </c>
      <c r="N16">
        <v>128.96559999999999</v>
      </c>
      <c r="O16">
        <v>20.855899999999998</v>
      </c>
      <c r="P16">
        <v>149.82149999999999</v>
      </c>
      <c r="Q16">
        <v>108.1097</v>
      </c>
    </row>
    <row r="17" spans="1:17" x14ac:dyDescent="0.3">
      <c r="A17" s="95" t="s">
        <v>3002</v>
      </c>
      <c r="B17">
        <v>44.72</v>
      </c>
      <c r="C17">
        <v>1.976</v>
      </c>
      <c r="D17">
        <v>46.695999999999998</v>
      </c>
      <c r="E17">
        <v>42.744</v>
      </c>
      <c r="F17">
        <v>47.08</v>
      </c>
      <c r="G17">
        <v>0</v>
      </c>
      <c r="H17">
        <v>47.08</v>
      </c>
      <c r="I17">
        <v>47.08</v>
      </c>
      <c r="J17">
        <v>50.45</v>
      </c>
      <c r="K17">
        <v>1.5066999999999999</v>
      </c>
      <c r="L17">
        <v>51.956699999999998</v>
      </c>
      <c r="M17">
        <v>48.943300000000001</v>
      </c>
      <c r="N17">
        <v>44.83</v>
      </c>
      <c r="O17">
        <v>0</v>
      </c>
      <c r="P17">
        <v>44.83</v>
      </c>
      <c r="Q17">
        <v>44.83</v>
      </c>
    </row>
    <row r="18" spans="1:17" x14ac:dyDescent="0.3">
      <c r="A18" s="95" t="s">
        <v>3003</v>
      </c>
      <c r="B18">
        <v>67.540000000000006</v>
      </c>
      <c r="C18">
        <v>0</v>
      </c>
      <c r="D18">
        <v>67.540000000000006</v>
      </c>
      <c r="E18">
        <v>67.540000000000006</v>
      </c>
      <c r="F18">
        <v>67.540000000000006</v>
      </c>
      <c r="G18">
        <v>0</v>
      </c>
      <c r="H18">
        <v>67.540000000000006</v>
      </c>
      <c r="I18">
        <v>67.540000000000006</v>
      </c>
      <c r="J18">
        <v>76.16</v>
      </c>
      <c r="K18">
        <v>0</v>
      </c>
      <c r="L18">
        <v>76.16</v>
      </c>
      <c r="M18">
        <v>76.16</v>
      </c>
      <c r="N18">
        <v>67.540000000000006</v>
      </c>
      <c r="O18">
        <v>0</v>
      </c>
      <c r="P18">
        <v>67.540000000000006</v>
      </c>
      <c r="Q18">
        <v>67.540000000000006</v>
      </c>
    </row>
    <row r="19" spans="1:17" x14ac:dyDescent="0.3">
      <c r="A19" s="95" t="s">
        <v>3004</v>
      </c>
      <c r="B19">
        <v>27</v>
      </c>
      <c r="C19">
        <v>0</v>
      </c>
      <c r="D19">
        <v>27</v>
      </c>
      <c r="E19">
        <v>27</v>
      </c>
      <c r="F19">
        <v>27</v>
      </c>
      <c r="G19">
        <v>0</v>
      </c>
      <c r="H19">
        <v>27</v>
      </c>
      <c r="I19">
        <v>27</v>
      </c>
      <c r="J19">
        <v>30.31</v>
      </c>
      <c r="K19">
        <v>0</v>
      </c>
      <c r="L19">
        <v>30.31</v>
      </c>
      <c r="M19">
        <v>30.31</v>
      </c>
      <c r="N19">
        <v>27</v>
      </c>
      <c r="O19">
        <v>0</v>
      </c>
      <c r="P19">
        <v>27</v>
      </c>
      <c r="Q19">
        <v>27</v>
      </c>
    </row>
    <row r="20" spans="1:17" x14ac:dyDescent="0.3">
      <c r="A20" s="95" t="s">
        <v>3005</v>
      </c>
      <c r="B20">
        <v>28.32</v>
      </c>
      <c r="C20">
        <v>0</v>
      </c>
      <c r="D20">
        <v>28.32</v>
      </c>
      <c r="E20">
        <v>28.32</v>
      </c>
      <c r="F20">
        <v>28.32</v>
      </c>
      <c r="G20">
        <v>0</v>
      </c>
      <c r="H20">
        <v>28.32</v>
      </c>
      <c r="I20">
        <v>28.32</v>
      </c>
      <c r="J20">
        <v>31.64</v>
      </c>
      <c r="K20">
        <v>0</v>
      </c>
      <c r="L20">
        <v>31.64</v>
      </c>
      <c r="M20">
        <v>31.64</v>
      </c>
      <c r="N20">
        <v>28.32</v>
      </c>
      <c r="O20">
        <v>0</v>
      </c>
      <c r="P20">
        <v>28.32</v>
      </c>
      <c r="Q20">
        <v>28.32</v>
      </c>
    </row>
    <row r="21" spans="1:17" x14ac:dyDescent="0.3">
      <c r="A21" s="95" t="s">
        <v>3006</v>
      </c>
      <c r="B21">
        <v>74.459199999999996</v>
      </c>
      <c r="C21">
        <v>0.79879999999999995</v>
      </c>
      <c r="D21">
        <v>75.257999999999996</v>
      </c>
      <c r="E21">
        <v>73.660399999999996</v>
      </c>
      <c r="F21">
        <v>76.860799999999998</v>
      </c>
      <c r="G21">
        <v>0.92879999999999996</v>
      </c>
      <c r="H21">
        <v>77.789599999999993</v>
      </c>
      <c r="I21">
        <v>75.932000000000002</v>
      </c>
      <c r="J21">
        <v>78.0608</v>
      </c>
      <c r="K21">
        <v>0.33300000000000002</v>
      </c>
      <c r="L21">
        <v>78.393799999999999</v>
      </c>
      <c r="M21">
        <v>77.727800000000002</v>
      </c>
      <c r="N21">
        <v>73.94</v>
      </c>
      <c r="O21">
        <v>0</v>
      </c>
      <c r="P21">
        <v>73.94</v>
      </c>
      <c r="Q21">
        <v>73.94</v>
      </c>
    </row>
    <row r="22" spans="1:17" x14ac:dyDescent="0.3">
      <c r="A22" s="95" t="s">
        <v>3007</v>
      </c>
      <c r="B22">
        <v>27.79</v>
      </c>
      <c r="C22">
        <v>0</v>
      </c>
      <c r="D22">
        <v>27.79</v>
      </c>
      <c r="E22">
        <v>27.79</v>
      </c>
      <c r="F22">
        <v>30.68</v>
      </c>
      <c r="G22">
        <v>1.02</v>
      </c>
      <c r="H22">
        <v>31.7</v>
      </c>
      <c r="I22">
        <v>29.66</v>
      </c>
      <c r="J22">
        <v>32.159999999999997</v>
      </c>
      <c r="K22">
        <v>0.37330000000000002</v>
      </c>
      <c r="L22">
        <v>32.533299999999997</v>
      </c>
      <c r="M22">
        <v>31.7867</v>
      </c>
      <c r="N22">
        <v>27.79</v>
      </c>
      <c r="O22">
        <v>0</v>
      </c>
      <c r="P22">
        <v>27.79</v>
      </c>
      <c r="Q22">
        <v>27.79</v>
      </c>
    </row>
    <row r="23" spans="1:17" x14ac:dyDescent="0.3">
      <c r="A23" s="95" t="s">
        <v>3008</v>
      </c>
      <c r="B23">
        <v>48.369199999999999</v>
      </c>
      <c r="C23">
        <v>0.79879999999999995</v>
      </c>
      <c r="D23">
        <v>49.167999999999999</v>
      </c>
      <c r="E23">
        <v>47.570399999999999</v>
      </c>
      <c r="F23">
        <v>51.326900000000002</v>
      </c>
      <c r="G23">
        <v>1.5101</v>
      </c>
      <c r="H23">
        <v>52.837000000000003</v>
      </c>
      <c r="I23">
        <v>49.816800000000001</v>
      </c>
      <c r="J23">
        <v>52.787300000000002</v>
      </c>
      <c r="K23">
        <v>0.45700000000000002</v>
      </c>
      <c r="L23">
        <v>53.244300000000003</v>
      </c>
      <c r="M23">
        <v>52.330300000000001</v>
      </c>
      <c r="N23">
        <v>47.025399999999998</v>
      </c>
      <c r="O23">
        <v>1.1417999999999999</v>
      </c>
      <c r="P23">
        <v>48.167200000000001</v>
      </c>
      <c r="Q23">
        <v>45.883600000000001</v>
      </c>
    </row>
    <row r="24" spans="1:17" x14ac:dyDescent="0.3">
      <c r="A24" s="95" t="s">
        <v>3009</v>
      </c>
      <c r="B24">
        <v>69.381500000000003</v>
      </c>
      <c r="C24">
        <v>5.7582000000000004</v>
      </c>
      <c r="D24">
        <v>75.139700000000005</v>
      </c>
      <c r="E24">
        <v>63.6233</v>
      </c>
      <c r="F24">
        <v>78.267700000000005</v>
      </c>
      <c r="G24">
        <v>17.196100000000001</v>
      </c>
      <c r="H24">
        <v>95.463800000000006</v>
      </c>
      <c r="I24">
        <v>61.071599999999997</v>
      </c>
      <c r="J24">
        <v>76.693799999999996</v>
      </c>
      <c r="K24">
        <v>12.9819</v>
      </c>
      <c r="L24">
        <v>89.675700000000006</v>
      </c>
      <c r="M24">
        <v>63.7119</v>
      </c>
      <c r="N24">
        <v>77.761499999999998</v>
      </c>
      <c r="O24">
        <v>20.540800000000001</v>
      </c>
      <c r="P24">
        <v>98.302300000000002</v>
      </c>
      <c r="Q24">
        <v>57.220700000000001</v>
      </c>
    </row>
    <row r="25" spans="1:17" x14ac:dyDescent="0.3">
      <c r="A25" s="95" t="s">
        <v>3010</v>
      </c>
      <c r="B25">
        <v>113.5485</v>
      </c>
      <c r="C25">
        <v>21.067299999999999</v>
      </c>
      <c r="D25">
        <v>134.61580000000001</v>
      </c>
      <c r="E25">
        <v>92.481200000000001</v>
      </c>
      <c r="F25">
        <v>129.5677</v>
      </c>
      <c r="G25">
        <v>16.020099999999999</v>
      </c>
      <c r="H25">
        <v>145.58779999999999</v>
      </c>
      <c r="I25">
        <v>113.5476</v>
      </c>
      <c r="J25">
        <v>110.9371</v>
      </c>
      <c r="K25">
        <v>9.4741</v>
      </c>
      <c r="L25">
        <v>120.41119999999999</v>
      </c>
      <c r="M25">
        <v>101.46299999999999</v>
      </c>
      <c r="N25">
        <v>112.0154</v>
      </c>
      <c r="O25">
        <v>21.212800000000001</v>
      </c>
      <c r="P25">
        <v>133.22819999999999</v>
      </c>
      <c r="Q25">
        <v>90.802599999999998</v>
      </c>
    </row>
    <row r="26" spans="1:17" x14ac:dyDescent="0.3">
      <c r="A26" s="95" t="s">
        <v>3011</v>
      </c>
      <c r="B26">
        <v>323.74310000000003</v>
      </c>
      <c r="C26">
        <v>2.4943</v>
      </c>
      <c r="D26">
        <v>326.23739999999998</v>
      </c>
      <c r="E26">
        <v>321.24880000000002</v>
      </c>
      <c r="F26">
        <v>326.81849999999997</v>
      </c>
      <c r="G26">
        <v>3.5257999999999998</v>
      </c>
      <c r="H26">
        <v>330.34429999999998</v>
      </c>
      <c r="I26">
        <v>323.29270000000002</v>
      </c>
      <c r="J26">
        <v>325.16379999999998</v>
      </c>
      <c r="K26">
        <v>3.8386</v>
      </c>
      <c r="L26">
        <v>329.00240000000002</v>
      </c>
      <c r="M26">
        <v>321.3252</v>
      </c>
      <c r="N26">
        <v>319.7208</v>
      </c>
      <c r="O26">
        <v>13.5406</v>
      </c>
      <c r="P26">
        <v>333.26139999999998</v>
      </c>
      <c r="Q26">
        <v>306.18020000000001</v>
      </c>
    </row>
    <row r="27" spans="1:17" x14ac:dyDescent="0.3">
      <c r="A27" s="95" t="s">
        <v>3012</v>
      </c>
      <c r="B27">
        <v>44.528500000000001</v>
      </c>
      <c r="C27">
        <v>3.1962999999999999</v>
      </c>
      <c r="D27">
        <v>47.724800000000002</v>
      </c>
      <c r="E27">
        <v>41.3322</v>
      </c>
      <c r="F27">
        <v>51.7485</v>
      </c>
      <c r="G27">
        <v>1.1762999999999999</v>
      </c>
      <c r="H27">
        <v>52.924799999999998</v>
      </c>
      <c r="I27">
        <v>50.572200000000002</v>
      </c>
      <c r="J27">
        <v>37.720799999999997</v>
      </c>
      <c r="K27">
        <v>0.69479999999999997</v>
      </c>
      <c r="L27">
        <v>38.415599999999998</v>
      </c>
      <c r="M27">
        <v>37.026000000000003</v>
      </c>
      <c r="N27">
        <v>41.55</v>
      </c>
      <c r="O27">
        <v>0.89329999999999998</v>
      </c>
      <c r="P27">
        <v>42.443300000000001</v>
      </c>
      <c r="Q27">
        <v>40.656700000000001</v>
      </c>
    </row>
    <row r="28" spans="1:17" x14ac:dyDescent="0.3">
      <c r="A28" s="95" t="s">
        <v>3013</v>
      </c>
      <c r="B28">
        <v>69.984999999999999</v>
      </c>
      <c r="C28">
        <v>0.625</v>
      </c>
      <c r="D28">
        <v>70.61</v>
      </c>
      <c r="E28">
        <v>69.36</v>
      </c>
      <c r="F28">
        <v>73.73</v>
      </c>
      <c r="G28">
        <v>2.1371000000000002</v>
      </c>
      <c r="H28">
        <v>75.867099999999994</v>
      </c>
      <c r="I28">
        <v>71.5929</v>
      </c>
      <c r="J28">
        <v>75.194299999999998</v>
      </c>
      <c r="K28">
        <v>1.7645</v>
      </c>
      <c r="L28">
        <v>76.958799999999997</v>
      </c>
      <c r="M28">
        <v>73.4298</v>
      </c>
      <c r="N28">
        <v>65.58</v>
      </c>
      <c r="O28">
        <v>0</v>
      </c>
      <c r="P28">
        <v>65.58</v>
      </c>
      <c r="Q28">
        <v>65.58</v>
      </c>
    </row>
    <row r="29" spans="1:17" x14ac:dyDescent="0.3">
      <c r="A29" s="95" t="s">
        <v>3014</v>
      </c>
      <c r="B29">
        <v>44.46</v>
      </c>
      <c r="C29">
        <v>0</v>
      </c>
      <c r="D29">
        <v>44.46</v>
      </c>
      <c r="E29">
        <v>44.46</v>
      </c>
      <c r="F29">
        <v>43.677500000000002</v>
      </c>
      <c r="G29">
        <v>3.0325000000000002</v>
      </c>
      <c r="H29">
        <v>46.71</v>
      </c>
      <c r="I29">
        <v>40.645000000000003</v>
      </c>
      <c r="J29">
        <v>52.05</v>
      </c>
      <c r="K29">
        <v>3.7867000000000002</v>
      </c>
      <c r="L29">
        <v>55.8367</v>
      </c>
      <c r="M29">
        <v>48.263300000000001</v>
      </c>
      <c r="N29">
        <v>40.98</v>
      </c>
      <c r="O29">
        <v>0.89329999999999998</v>
      </c>
      <c r="P29">
        <v>41.8733</v>
      </c>
      <c r="Q29">
        <v>40.0867</v>
      </c>
    </row>
    <row r="30" spans="1:17" x14ac:dyDescent="0.3">
      <c r="A30" s="95" t="s">
        <v>3015</v>
      </c>
      <c r="B30">
        <v>62.290799999999997</v>
      </c>
      <c r="C30">
        <v>11.6546</v>
      </c>
      <c r="D30">
        <v>73.945400000000006</v>
      </c>
      <c r="E30">
        <v>50.636200000000002</v>
      </c>
      <c r="F30">
        <v>65.221500000000006</v>
      </c>
      <c r="G30">
        <v>11.2417</v>
      </c>
      <c r="H30">
        <v>76.463200000000001</v>
      </c>
      <c r="I30">
        <v>53.979799999999997</v>
      </c>
      <c r="J30">
        <v>82.0779</v>
      </c>
      <c r="K30">
        <v>27.081700000000001</v>
      </c>
      <c r="L30">
        <v>109.1596</v>
      </c>
      <c r="M30">
        <v>54.996200000000002</v>
      </c>
      <c r="N30">
        <v>59.471400000000003</v>
      </c>
      <c r="O30">
        <v>10.9757</v>
      </c>
      <c r="P30">
        <v>70.447100000000006</v>
      </c>
      <c r="Q30">
        <v>48.495699999999999</v>
      </c>
    </row>
    <row r="31" spans="1:17" x14ac:dyDescent="0.3">
      <c r="A31" s="95" t="s">
        <v>3016</v>
      </c>
      <c r="B31">
        <v>20</v>
      </c>
      <c r="C31">
        <v>0</v>
      </c>
      <c r="D31">
        <v>20</v>
      </c>
      <c r="E31">
        <v>20</v>
      </c>
      <c r="F31">
        <v>20</v>
      </c>
      <c r="G31">
        <v>0</v>
      </c>
      <c r="H31">
        <v>20</v>
      </c>
      <c r="I31">
        <v>20</v>
      </c>
      <c r="J31">
        <v>20</v>
      </c>
      <c r="K31">
        <v>0</v>
      </c>
      <c r="L31">
        <v>20</v>
      </c>
      <c r="M31">
        <v>20</v>
      </c>
      <c r="N31">
        <v>20</v>
      </c>
      <c r="O31">
        <v>0</v>
      </c>
      <c r="P31">
        <v>20</v>
      </c>
      <c r="Q31">
        <v>20</v>
      </c>
    </row>
    <row r="32" spans="1:17" x14ac:dyDescent="0.3">
      <c r="A32" s="95" t="s">
        <v>3017</v>
      </c>
      <c r="B32">
        <v>45.125</v>
      </c>
      <c r="C32">
        <v>6.3674999999999997</v>
      </c>
      <c r="D32">
        <v>51.4925</v>
      </c>
      <c r="E32">
        <v>38.7575</v>
      </c>
      <c r="F32">
        <v>48.5685</v>
      </c>
      <c r="G32">
        <v>7.3825000000000003</v>
      </c>
      <c r="H32">
        <v>55.951000000000001</v>
      </c>
      <c r="I32">
        <v>41.186</v>
      </c>
      <c r="J32">
        <v>51.648600000000002</v>
      </c>
      <c r="K32">
        <v>6.1548999999999996</v>
      </c>
      <c r="L32">
        <v>57.8035</v>
      </c>
      <c r="M32">
        <v>45.493699999999997</v>
      </c>
      <c r="N32">
        <v>45.016199999999998</v>
      </c>
      <c r="O32">
        <v>7.4531000000000001</v>
      </c>
      <c r="P32">
        <v>52.469299999999997</v>
      </c>
      <c r="Q32">
        <v>37.563099999999999</v>
      </c>
    </row>
    <row r="33" spans="1:17" x14ac:dyDescent="0.3">
      <c r="A33" s="95" t="s">
        <v>3018</v>
      </c>
      <c r="B33">
        <v>37.125</v>
      </c>
      <c r="C33">
        <v>0.625</v>
      </c>
      <c r="D33">
        <v>37.75</v>
      </c>
      <c r="E33">
        <v>36.5</v>
      </c>
      <c r="F33">
        <v>28.77</v>
      </c>
      <c r="G33">
        <v>11.6914</v>
      </c>
      <c r="H33">
        <v>40.461399999999998</v>
      </c>
      <c r="I33">
        <v>17.078600000000002</v>
      </c>
      <c r="J33">
        <v>15.13</v>
      </c>
      <c r="K33">
        <v>0</v>
      </c>
      <c r="L33">
        <v>15.13</v>
      </c>
      <c r="M33">
        <v>15.13</v>
      </c>
      <c r="N33">
        <v>36.75</v>
      </c>
      <c r="O33">
        <v>0</v>
      </c>
      <c r="P33">
        <v>36.75</v>
      </c>
      <c r="Q33">
        <v>36.75</v>
      </c>
    </row>
    <row r="34" spans="1:17" x14ac:dyDescent="0.3">
      <c r="A34" s="95" t="s">
        <v>3019</v>
      </c>
      <c r="F34">
        <v>63.8185</v>
      </c>
      <c r="G34">
        <v>7.9554999999999998</v>
      </c>
      <c r="H34">
        <v>71.774000000000001</v>
      </c>
      <c r="I34">
        <v>55.863</v>
      </c>
      <c r="J34">
        <v>80.186199999999999</v>
      </c>
      <c r="K34">
        <v>10.2799</v>
      </c>
      <c r="L34">
        <v>90.466099999999997</v>
      </c>
      <c r="M34">
        <v>69.906300000000002</v>
      </c>
      <c r="N34">
        <v>60.171999999999997</v>
      </c>
      <c r="O34">
        <v>7.1375999999999999</v>
      </c>
      <c r="P34">
        <v>67.309600000000003</v>
      </c>
      <c r="Q34">
        <v>53.034399999999998</v>
      </c>
    </row>
    <row r="35" spans="1:17" x14ac:dyDescent="0.3">
      <c r="A35" s="95" t="s">
        <v>3020</v>
      </c>
      <c r="B35">
        <v>81.93</v>
      </c>
      <c r="C35">
        <v>21.6233</v>
      </c>
      <c r="D35">
        <v>103.55329999999999</v>
      </c>
      <c r="E35">
        <v>60.306699999999999</v>
      </c>
      <c r="F35">
        <v>81.284599999999998</v>
      </c>
      <c r="G35">
        <v>5.4432999999999998</v>
      </c>
      <c r="H35">
        <v>86.727900000000005</v>
      </c>
      <c r="I35">
        <v>75.841300000000004</v>
      </c>
      <c r="J35">
        <v>83.263800000000003</v>
      </c>
      <c r="K35">
        <v>6.6375999999999999</v>
      </c>
      <c r="L35">
        <v>89.901399999999995</v>
      </c>
      <c r="M35">
        <v>76.626199999999997</v>
      </c>
      <c r="N35">
        <v>70.598200000000006</v>
      </c>
      <c r="O35">
        <v>6.9180000000000001</v>
      </c>
      <c r="P35">
        <v>77.516199999999998</v>
      </c>
      <c r="Q35">
        <v>63.680199999999999</v>
      </c>
    </row>
    <row r="36" spans="1:17" x14ac:dyDescent="0.3">
      <c r="A36" s="95" t="s">
        <v>3021</v>
      </c>
      <c r="B36">
        <v>311.07920000000001</v>
      </c>
      <c r="C36">
        <v>18.703800000000001</v>
      </c>
      <c r="D36">
        <v>329.78300000000002</v>
      </c>
      <c r="E36">
        <v>292.37540000000001</v>
      </c>
      <c r="F36">
        <v>297.48070000000001</v>
      </c>
      <c r="G36">
        <v>41.330399999999997</v>
      </c>
      <c r="H36">
        <v>338.81110000000001</v>
      </c>
      <c r="I36">
        <v>256.15030000000002</v>
      </c>
      <c r="J36">
        <v>331.38690000000003</v>
      </c>
      <c r="K36">
        <v>27.5214</v>
      </c>
      <c r="L36">
        <v>358.9083</v>
      </c>
      <c r="M36">
        <v>303.8655</v>
      </c>
      <c r="N36">
        <v>332.76620000000003</v>
      </c>
      <c r="O36">
        <v>36.970700000000001</v>
      </c>
      <c r="P36">
        <v>369.73689999999999</v>
      </c>
      <c r="Q36">
        <v>295.7955</v>
      </c>
    </row>
    <row r="37" spans="1:17" x14ac:dyDescent="0.3">
      <c r="A37" s="95" t="s">
        <v>3022</v>
      </c>
      <c r="B37">
        <v>50.97</v>
      </c>
      <c r="C37">
        <v>1</v>
      </c>
      <c r="D37">
        <v>51.97</v>
      </c>
      <c r="E37">
        <v>49.97</v>
      </c>
      <c r="F37">
        <v>53.486699999999999</v>
      </c>
      <c r="G37">
        <v>1.3555999999999999</v>
      </c>
      <c r="H37">
        <v>54.842300000000002</v>
      </c>
      <c r="I37">
        <v>52.131100000000004</v>
      </c>
      <c r="J37">
        <v>55.112900000000003</v>
      </c>
      <c r="K37">
        <v>0.46529999999999999</v>
      </c>
      <c r="L37">
        <v>55.578200000000002</v>
      </c>
      <c r="M37">
        <v>54.647599999999997</v>
      </c>
      <c r="N37">
        <v>48.62</v>
      </c>
      <c r="O37">
        <v>1.0667</v>
      </c>
      <c r="P37">
        <v>49.686700000000002</v>
      </c>
      <c r="Q37">
        <v>47.5533</v>
      </c>
    </row>
    <row r="38" spans="1:17" x14ac:dyDescent="0.3">
      <c r="A38" s="95" t="s">
        <v>3023</v>
      </c>
      <c r="B38">
        <v>67.11</v>
      </c>
      <c r="C38">
        <v>11.63</v>
      </c>
      <c r="D38">
        <v>78.739999999999995</v>
      </c>
      <c r="E38">
        <v>55.48</v>
      </c>
      <c r="F38">
        <v>69.883300000000006</v>
      </c>
      <c r="G38">
        <v>4.3910999999999998</v>
      </c>
      <c r="H38">
        <v>74.2744</v>
      </c>
      <c r="I38">
        <v>65.492199999999997</v>
      </c>
      <c r="J38">
        <v>85.59</v>
      </c>
      <c r="K38">
        <v>17.46</v>
      </c>
      <c r="L38">
        <v>103.05</v>
      </c>
      <c r="M38">
        <v>68.13</v>
      </c>
      <c r="N38">
        <v>64.973299999999995</v>
      </c>
      <c r="O38">
        <v>15.3956</v>
      </c>
      <c r="P38">
        <v>80.368899999999996</v>
      </c>
      <c r="Q38">
        <v>49.5777</v>
      </c>
    </row>
    <row r="39" spans="1:17" x14ac:dyDescent="0.3">
      <c r="A39" s="95" t="s">
        <v>3024</v>
      </c>
      <c r="B39">
        <v>135.96850000000001</v>
      </c>
      <c r="C39">
        <v>6.7668999999999997</v>
      </c>
      <c r="D39">
        <v>142.7354</v>
      </c>
      <c r="E39">
        <v>129.20160000000001</v>
      </c>
      <c r="F39">
        <v>138.5977</v>
      </c>
      <c r="G39">
        <v>6.6948999999999996</v>
      </c>
      <c r="H39">
        <v>145.29259999999999</v>
      </c>
      <c r="I39">
        <v>131.90280000000001</v>
      </c>
      <c r="J39">
        <v>140.19919999999999</v>
      </c>
      <c r="K39">
        <v>6.7141999999999999</v>
      </c>
      <c r="L39">
        <v>146.9134</v>
      </c>
      <c r="M39">
        <v>133.48500000000001</v>
      </c>
      <c r="N39">
        <v>127.87690000000001</v>
      </c>
      <c r="O39">
        <v>9.3089999999999993</v>
      </c>
      <c r="P39">
        <v>137.1859</v>
      </c>
      <c r="Q39">
        <v>118.56789999999999</v>
      </c>
    </row>
    <row r="40" spans="1:17" x14ac:dyDescent="0.3">
      <c r="A40" s="95" t="s">
        <v>3025</v>
      </c>
      <c r="B40">
        <v>74.982500000000002</v>
      </c>
      <c r="C40">
        <v>2.0541999999999998</v>
      </c>
      <c r="D40">
        <v>77.036699999999996</v>
      </c>
      <c r="E40">
        <v>72.928299999999993</v>
      </c>
      <c r="F40">
        <v>102.3531</v>
      </c>
      <c r="G40">
        <v>43.162100000000002</v>
      </c>
      <c r="H40">
        <v>145.51519999999999</v>
      </c>
      <c r="I40">
        <v>59.191000000000003</v>
      </c>
      <c r="J40">
        <v>125.4061</v>
      </c>
      <c r="K40">
        <v>69.0565</v>
      </c>
      <c r="L40">
        <v>194.46260000000001</v>
      </c>
      <c r="M40">
        <v>56.349600000000002</v>
      </c>
      <c r="N40">
        <v>70.209999999999994</v>
      </c>
      <c r="O40">
        <v>0</v>
      </c>
      <c r="P40">
        <v>70.209999999999994</v>
      </c>
      <c r="Q40">
        <v>70.209999999999994</v>
      </c>
    </row>
    <row r="41" spans="1:17" x14ac:dyDescent="0.3">
      <c r="A41" s="95" t="s">
        <v>3026</v>
      </c>
      <c r="B41">
        <v>47.384999999999998</v>
      </c>
      <c r="C41">
        <v>0.625</v>
      </c>
      <c r="D41">
        <v>48.01</v>
      </c>
      <c r="E41">
        <v>46.76</v>
      </c>
      <c r="F41">
        <v>49.722900000000003</v>
      </c>
      <c r="G41">
        <v>0.79349999999999998</v>
      </c>
      <c r="H41">
        <v>50.516399999999997</v>
      </c>
      <c r="I41">
        <v>48.929400000000001</v>
      </c>
      <c r="J41">
        <v>52.4</v>
      </c>
      <c r="K41">
        <v>3.14</v>
      </c>
      <c r="L41">
        <v>55.54</v>
      </c>
      <c r="M41">
        <v>49.26</v>
      </c>
      <c r="N41">
        <v>44.33</v>
      </c>
      <c r="O41">
        <v>0</v>
      </c>
      <c r="P41">
        <v>44.33</v>
      </c>
      <c r="Q41">
        <v>44.33</v>
      </c>
    </row>
    <row r="42" spans="1:17" x14ac:dyDescent="0.3">
      <c r="A42" s="95" t="s">
        <v>3027</v>
      </c>
      <c r="B42">
        <v>94.765000000000001</v>
      </c>
      <c r="C42">
        <v>0.625</v>
      </c>
      <c r="D42">
        <v>95.39</v>
      </c>
      <c r="E42">
        <v>94.14</v>
      </c>
      <c r="F42">
        <v>97.144999999999996</v>
      </c>
      <c r="G42">
        <v>0.8417</v>
      </c>
      <c r="H42">
        <v>97.986699999999999</v>
      </c>
      <c r="I42">
        <v>96.303299999999993</v>
      </c>
      <c r="J42">
        <v>99.2</v>
      </c>
      <c r="K42">
        <v>0.47</v>
      </c>
      <c r="L42">
        <v>99.67</v>
      </c>
      <c r="M42">
        <v>98.73</v>
      </c>
      <c r="N42">
        <v>89.03</v>
      </c>
      <c r="O42">
        <v>0</v>
      </c>
      <c r="P42">
        <v>89.03</v>
      </c>
      <c r="Q42">
        <v>89.03</v>
      </c>
    </row>
    <row r="43" spans="1:17" x14ac:dyDescent="0.3">
      <c r="A43" s="95" t="s">
        <v>3028</v>
      </c>
      <c r="B43">
        <v>74.879199999999997</v>
      </c>
      <c r="C43">
        <v>19.120799999999999</v>
      </c>
      <c r="D43">
        <v>94</v>
      </c>
      <c r="E43">
        <v>55.758400000000002</v>
      </c>
      <c r="F43">
        <v>70.046899999999994</v>
      </c>
      <c r="G43">
        <v>19.421299999999999</v>
      </c>
      <c r="H43">
        <v>89.468199999999996</v>
      </c>
      <c r="I43">
        <v>50.625599999999999</v>
      </c>
      <c r="J43">
        <v>74.275400000000005</v>
      </c>
      <c r="K43">
        <v>19.518799999999999</v>
      </c>
      <c r="L43">
        <v>93.794200000000004</v>
      </c>
      <c r="M43">
        <v>54.756599999999999</v>
      </c>
      <c r="N43">
        <v>68.593100000000007</v>
      </c>
      <c r="O43">
        <v>18.4895</v>
      </c>
      <c r="P43">
        <v>87.082599999999999</v>
      </c>
      <c r="Q43">
        <v>50.1036</v>
      </c>
    </row>
    <row r="44" spans="1:17" x14ac:dyDescent="0.3">
      <c r="A44" s="95" t="s">
        <v>3029</v>
      </c>
      <c r="B44">
        <v>62.55</v>
      </c>
      <c r="C44">
        <v>17.32</v>
      </c>
      <c r="D44">
        <v>79.87</v>
      </c>
      <c r="E44">
        <v>45.23</v>
      </c>
      <c r="F44">
        <v>92.619200000000006</v>
      </c>
      <c r="G44">
        <v>29.3962</v>
      </c>
      <c r="H44">
        <v>122.0154</v>
      </c>
      <c r="I44">
        <v>63.222999999999999</v>
      </c>
      <c r="J44">
        <v>116.4169</v>
      </c>
      <c r="K44">
        <v>48.2254</v>
      </c>
      <c r="L44">
        <v>164.64230000000001</v>
      </c>
      <c r="M44">
        <v>68.191500000000005</v>
      </c>
      <c r="N44">
        <v>79.156400000000005</v>
      </c>
      <c r="O44">
        <v>35.2117</v>
      </c>
      <c r="P44">
        <v>114.3681</v>
      </c>
      <c r="Q44">
        <v>43.944699999999997</v>
      </c>
    </row>
    <row r="45" spans="1:17" x14ac:dyDescent="0.3">
      <c r="A45" s="95" t="s">
        <v>3030</v>
      </c>
      <c r="B45">
        <v>358.7269</v>
      </c>
      <c r="C45">
        <v>62.143799999999999</v>
      </c>
      <c r="D45">
        <v>420.8707</v>
      </c>
      <c r="E45">
        <v>296.5831</v>
      </c>
      <c r="F45">
        <v>445.53309999999999</v>
      </c>
      <c r="G45">
        <v>87.093599999999995</v>
      </c>
      <c r="H45">
        <v>532.62670000000003</v>
      </c>
      <c r="I45">
        <v>358.43950000000001</v>
      </c>
      <c r="J45">
        <v>440.84800000000001</v>
      </c>
      <c r="K45">
        <v>112.0981</v>
      </c>
      <c r="L45">
        <v>552.9461</v>
      </c>
      <c r="M45">
        <v>328.74990000000003</v>
      </c>
      <c r="N45">
        <v>398.91500000000002</v>
      </c>
      <c r="O45">
        <v>95.971400000000003</v>
      </c>
      <c r="P45">
        <v>494.88639999999998</v>
      </c>
      <c r="Q45">
        <v>302.9436</v>
      </c>
    </row>
    <row r="46" spans="1:17" x14ac:dyDescent="0.3">
      <c r="A46" s="95" t="s">
        <v>3031</v>
      </c>
      <c r="B46">
        <v>54.005400000000002</v>
      </c>
      <c r="C46">
        <v>3.3109999999999999</v>
      </c>
      <c r="D46">
        <v>57.316400000000002</v>
      </c>
      <c r="E46">
        <v>50.694400000000002</v>
      </c>
      <c r="F46">
        <v>58.250799999999998</v>
      </c>
      <c r="G46">
        <v>1.2781</v>
      </c>
      <c r="H46">
        <v>59.5289</v>
      </c>
      <c r="I46">
        <v>56.972700000000003</v>
      </c>
      <c r="J46">
        <v>54.364600000000003</v>
      </c>
      <c r="K46">
        <v>0.45729999999999998</v>
      </c>
      <c r="L46">
        <v>54.821899999999999</v>
      </c>
      <c r="M46">
        <v>53.907299999999999</v>
      </c>
      <c r="N46">
        <v>53.179200000000002</v>
      </c>
      <c r="O46">
        <v>1.0685</v>
      </c>
      <c r="P46">
        <v>54.247700000000002</v>
      </c>
      <c r="Q46">
        <v>52.110700000000001</v>
      </c>
    </row>
    <row r="47" spans="1:17" x14ac:dyDescent="0.3">
      <c r="A47" s="95" t="s">
        <v>3032</v>
      </c>
      <c r="B47">
        <v>86.783100000000005</v>
      </c>
      <c r="C47">
        <v>20.342700000000001</v>
      </c>
      <c r="D47">
        <v>107.1258</v>
      </c>
      <c r="E47">
        <v>66.440399999999997</v>
      </c>
      <c r="F47">
        <v>84.539299999999997</v>
      </c>
      <c r="G47">
        <v>17.159099999999999</v>
      </c>
      <c r="H47">
        <v>101.69840000000001</v>
      </c>
      <c r="I47">
        <v>67.380200000000002</v>
      </c>
      <c r="J47">
        <v>93.855400000000003</v>
      </c>
      <c r="K47">
        <v>21.2073</v>
      </c>
      <c r="L47">
        <v>115.06270000000001</v>
      </c>
      <c r="M47">
        <v>72.648099999999999</v>
      </c>
      <c r="N47">
        <v>73.693799999999996</v>
      </c>
      <c r="O47">
        <v>10.2111</v>
      </c>
      <c r="P47">
        <v>83.904899999999998</v>
      </c>
      <c r="Q47">
        <v>63.482700000000001</v>
      </c>
    </row>
    <row r="48" spans="1:17" x14ac:dyDescent="0.3">
      <c r="A48" s="95" t="s">
        <v>3033</v>
      </c>
      <c r="B48">
        <v>73.619200000000006</v>
      </c>
      <c r="C48">
        <v>0.79879999999999995</v>
      </c>
      <c r="D48">
        <v>74.418000000000006</v>
      </c>
      <c r="E48">
        <v>72.820400000000006</v>
      </c>
      <c r="F48">
        <v>63.322499999999998</v>
      </c>
      <c r="G48">
        <v>25.1812</v>
      </c>
      <c r="H48">
        <v>88.503699999999995</v>
      </c>
      <c r="I48">
        <v>38.141300000000001</v>
      </c>
      <c r="J48">
        <v>66.599999999999994</v>
      </c>
      <c r="K48">
        <v>0</v>
      </c>
      <c r="L48">
        <v>66.599999999999994</v>
      </c>
      <c r="M48">
        <v>66.599999999999994</v>
      </c>
      <c r="N48">
        <v>73.099999999999994</v>
      </c>
      <c r="O48">
        <v>0</v>
      </c>
      <c r="P48">
        <v>73.099999999999994</v>
      </c>
      <c r="Q48">
        <v>73.099999999999994</v>
      </c>
    </row>
    <row r="49" spans="1:17" x14ac:dyDescent="0.3">
      <c r="A49" s="95" t="s">
        <v>3034</v>
      </c>
      <c r="B49">
        <v>64.899199999999993</v>
      </c>
      <c r="C49">
        <v>0.79879999999999995</v>
      </c>
      <c r="D49">
        <v>65.697999999999993</v>
      </c>
      <c r="E49">
        <v>64.100399999999993</v>
      </c>
      <c r="F49">
        <v>51.602499999999999</v>
      </c>
      <c r="G49">
        <v>20.016200000000001</v>
      </c>
      <c r="H49">
        <v>71.618700000000004</v>
      </c>
      <c r="I49">
        <v>31.586300000000001</v>
      </c>
      <c r="J49">
        <v>52.59</v>
      </c>
      <c r="K49">
        <v>0</v>
      </c>
      <c r="L49">
        <v>52.59</v>
      </c>
      <c r="M49">
        <v>52.59</v>
      </c>
      <c r="N49">
        <v>64.38</v>
      </c>
      <c r="O49">
        <v>0</v>
      </c>
      <c r="P49">
        <v>64.38</v>
      </c>
      <c r="Q49">
        <v>64.38</v>
      </c>
    </row>
    <row r="50" spans="1:17" x14ac:dyDescent="0.3">
      <c r="A50" s="95" t="s">
        <v>3035</v>
      </c>
      <c r="B50">
        <v>56.029200000000003</v>
      </c>
      <c r="C50">
        <v>0.79879999999999995</v>
      </c>
      <c r="D50">
        <v>56.828000000000003</v>
      </c>
      <c r="E50">
        <v>55.230400000000003</v>
      </c>
      <c r="F50">
        <v>54.984999999999999</v>
      </c>
      <c r="G50">
        <v>3.4925000000000002</v>
      </c>
      <c r="H50">
        <v>58.477499999999999</v>
      </c>
      <c r="I50">
        <v>51.4925</v>
      </c>
      <c r="J50">
        <v>48</v>
      </c>
      <c r="K50">
        <v>0</v>
      </c>
      <c r="L50">
        <v>48</v>
      </c>
      <c r="M50">
        <v>48</v>
      </c>
      <c r="N50">
        <v>55.51</v>
      </c>
      <c r="O50">
        <v>0</v>
      </c>
      <c r="P50">
        <v>55.51</v>
      </c>
      <c r="Q50">
        <v>55.51</v>
      </c>
    </row>
    <row r="51" spans="1:17" x14ac:dyDescent="0.3">
      <c r="A51" s="95" t="s">
        <v>3036</v>
      </c>
      <c r="B51">
        <v>44.104999999999997</v>
      </c>
      <c r="C51">
        <v>0.625</v>
      </c>
      <c r="D51">
        <v>44.73</v>
      </c>
      <c r="E51">
        <v>43.48</v>
      </c>
      <c r="F51">
        <v>42.31</v>
      </c>
      <c r="G51">
        <v>13.33</v>
      </c>
      <c r="H51">
        <v>55.64</v>
      </c>
      <c r="I51">
        <v>28.98</v>
      </c>
      <c r="J51">
        <v>53.57</v>
      </c>
      <c r="K51">
        <v>0</v>
      </c>
      <c r="L51">
        <v>53.57</v>
      </c>
      <c r="M51">
        <v>53.57</v>
      </c>
      <c r="N51">
        <v>43.73</v>
      </c>
      <c r="O51">
        <v>0</v>
      </c>
      <c r="P51">
        <v>43.73</v>
      </c>
      <c r="Q51">
        <v>43.73</v>
      </c>
    </row>
    <row r="52" spans="1:17" x14ac:dyDescent="0.3">
      <c r="A52" s="95" t="s">
        <v>3037</v>
      </c>
      <c r="B52">
        <v>49.389200000000002</v>
      </c>
      <c r="C52">
        <v>0.79879999999999995</v>
      </c>
      <c r="D52">
        <v>50.188000000000002</v>
      </c>
      <c r="E52">
        <v>48.590400000000002</v>
      </c>
      <c r="F52">
        <v>46.694000000000003</v>
      </c>
      <c r="G52">
        <v>16.209599999999998</v>
      </c>
      <c r="H52">
        <v>62.903599999999997</v>
      </c>
      <c r="I52">
        <v>30.484400000000001</v>
      </c>
      <c r="J52">
        <v>58.53</v>
      </c>
      <c r="K52">
        <v>0</v>
      </c>
      <c r="L52">
        <v>58.53</v>
      </c>
      <c r="M52">
        <v>58.53</v>
      </c>
      <c r="N52">
        <v>48.87</v>
      </c>
      <c r="O52">
        <v>0</v>
      </c>
      <c r="P52">
        <v>48.87</v>
      </c>
      <c r="Q52">
        <v>48.87</v>
      </c>
    </row>
    <row r="53" spans="1:17" x14ac:dyDescent="0.3">
      <c r="A53" s="95" t="s">
        <v>3038</v>
      </c>
      <c r="B53">
        <v>108.9846</v>
      </c>
      <c r="C53">
        <v>1.004</v>
      </c>
      <c r="D53">
        <v>109.98860000000001</v>
      </c>
      <c r="E53">
        <v>107.9806</v>
      </c>
      <c r="F53">
        <v>108.684</v>
      </c>
      <c r="G53">
        <v>33.177599999999998</v>
      </c>
      <c r="H53">
        <v>141.86160000000001</v>
      </c>
      <c r="I53">
        <v>75.506399999999999</v>
      </c>
      <c r="J53">
        <v>135.08000000000001</v>
      </c>
      <c r="K53">
        <v>0</v>
      </c>
      <c r="L53">
        <v>135.08000000000001</v>
      </c>
      <c r="M53">
        <v>135.08000000000001</v>
      </c>
      <c r="N53">
        <v>108.91</v>
      </c>
      <c r="O53">
        <v>0</v>
      </c>
      <c r="P53">
        <v>108.91</v>
      </c>
      <c r="Q53">
        <v>108.91</v>
      </c>
    </row>
    <row r="54" spans="1:17" x14ac:dyDescent="0.3">
      <c r="A54" s="95" t="s">
        <v>3039</v>
      </c>
      <c r="B54">
        <v>84.032300000000006</v>
      </c>
      <c r="C54">
        <v>20.7239</v>
      </c>
      <c r="D54">
        <v>104.75620000000001</v>
      </c>
      <c r="E54">
        <v>63.308399999999999</v>
      </c>
      <c r="F54">
        <v>78.376199999999997</v>
      </c>
      <c r="G54">
        <v>22.7135</v>
      </c>
      <c r="H54">
        <v>101.08969999999999</v>
      </c>
      <c r="I54">
        <v>55.662700000000001</v>
      </c>
      <c r="J54">
        <v>89.527699999999996</v>
      </c>
      <c r="K54">
        <v>28.1218</v>
      </c>
      <c r="L54">
        <v>117.6495</v>
      </c>
      <c r="M54">
        <v>61.405900000000003</v>
      </c>
      <c r="N54">
        <v>79.069999999999993</v>
      </c>
      <c r="O54">
        <v>11.5938</v>
      </c>
      <c r="P54">
        <v>90.663799999999995</v>
      </c>
      <c r="Q54">
        <v>67.476200000000006</v>
      </c>
    </row>
    <row r="55" spans="1:17" x14ac:dyDescent="0.3">
      <c r="A55" s="95" t="s">
        <v>3040</v>
      </c>
      <c r="B55">
        <v>93.933800000000005</v>
      </c>
      <c r="C55">
        <v>25.6097</v>
      </c>
      <c r="D55">
        <v>119.54349999999999</v>
      </c>
      <c r="E55">
        <v>68.324100000000001</v>
      </c>
      <c r="F55">
        <v>90.986199999999997</v>
      </c>
      <c r="G55">
        <v>19.234300000000001</v>
      </c>
      <c r="H55">
        <v>110.2205</v>
      </c>
      <c r="I55">
        <v>71.751900000000006</v>
      </c>
      <c r="J55">
        <v>107.17919999999999</v>
      </c>
      <c r="K55">
        <v>21.008500000000002</v>
      </c>
      <c r="L55">
        <v>128.18770000000001</v>
      </c>
      <c r="M55">
        <v>86.170699999999997</v>
      </c>
      <c r="N55">
        <v>91.125</v>
      </c>
      <c r="O55">
        <v>18.0093</v>
      </c>
      <c r="P55">
        <v>109.1343</v>
      </c>
      <c r="Q55">
        <v>73.115700000000004</v>
      </c>
    </row>
    <row r="56" spans="1:17" x14ac:dyDescent="0.3">
      <c r="A56" s="95" t="s">
        <v>3041</v>
      </c>
      <c r="B56">
        <v>47.449199999999998</v>
      </c>
      <c r="C56">
        <v>0.79879999999999995</v>
      </c>
      <c r="D56">
        <v>48.247999999999998</v>
      </c>
      <c r="E56">
        <v>46.650399999999998</v>
      </c>
      <c r="F56">
        <v>46.804000000000002</v>
      </c>
      <c r="G56">
        <v>13.0496</v>
      </c>
      <c r="H56">
        <v>59.8536</v>
      </c>
      <c r="I56">
        <v>33.754399999999997</v>
      </c>
      <c r="J56">
        <v>54.606699999999996</v>
      </c>
      <c r="K56">
        <v>1.4621999999999999</v>
      </c>
      <c r="L56">
        <v>56.068899999999999</v>
      </c>
      <c r="M56">
        <v>53.144500000000001</v>
      </c>
      <c r="N56">
        <v>46.93</v>
      </c>
      <c r="O56">
        <v>0</v>
      </c>
      <c r="P56">
        <v>46.93</v>
      </c>
      <c r="Q56">
        <v>46.93</v>
      </c>
    </row>
    <row r="57" spans="1:17" x14ac:dyDescent="0.3">
      <c r="A57" s="95" t="s">
        <v>3043</v>
      </c>
      <c r="B57">
        <v>47.469200000000001</v>
      </c>
      <c r="C57">
        <v>0.79879999999999995</v>
      </c>
      <c r="D57">
        <v>48.268000000000001</v>
      </c>
      <c r="E57">
        <v>46.670400000000001</v>
      </c>
      <c r="F57">
        <v>43.734000000000002</v>
      </c>
      <c r="G57">
        <v>15.443199999999999</v>
      </c>
      <c r="H57">
        <v>59.177199999999999</v>
      </c>
      <c r="I57">
        <v>28.290800000000001</v>
      </c>
      <c r="J57">
        <v>55.91</v>
      </c>
      <c r="K57">
        <v>0</v>
      </c>
      <c r="L57">
        <v>55.91</v>
      </c>
      <c r="M57">
        <v>55.91</v>
      </c>
      <c r="N57">
        <v>46.95</v>
      </c>
      <c r="O57">
        <v>0</v>
      </c>
      <c r="P57">
        <v>46.95</v>
      </c>
      <c r="Q57">
        <v>46.95</v>
      </c>
    </row>
    <row r="58" spans="1:17" x14ac:dyDescent="0.3">
      <c r="A58" s="95" t="s">
        <v>3044</v>
      </c>
      <c r="B58">
        <v>52.0077</v>
      </c>
      <c r="C58">
        <v>1.3656999999999999</v>
      </c>
      <c r="D58">
        <v>53.373399999999997</v>
      </c>
      <c r="E58">
        <v>50.642000000000003</v>
      </c>
      <c r="F58">
        <v>62.866</v>
      </c>
      <c r="G58">
        <v>23.415199999999999</v>
      </c>
      <c r="H58">
        <v>86.281199999999998</v>
      </c>
      <c r="I58">
        <v>39.450800000000001</v>
      </c>
      <c r="J58">
        <v>88.03</v>
      </c>
      <c r="K58">
        <v>0</v>
      </c>
      <c r="L58">
        <v>88.03</v>
      </c>
      <c r="M58">
        <v>88.03</v>
      </c>
      <c r="N58">
        <v>51.12</v>
      </c>
      <c r="O58">
        <v>0</v>
      </c>
      <c r="P58">
        <v>51.12</v>
      </c>
      <c r="Q58">
        <v>51.12</v>
      </c>
    </row>
    <row r="59" spans="1:17" x14ac:dyDescent="0.3">
      <c r="A59" s="95" t="s">
        <v>3045</v>
      </c>
      <c r="B59">
        <v>45.639200000000002</v>
      </c>
      <c r="C59">
        <v>0.79879999999999995</v>
      </c>
      <c r="D59">
        <v>46.438000000000002</v>
      </c>
      <c r="E59">
        <v>44.840400000000002</v>
      </c>
      <c r="F59">
        <v>45.161999999999999</v>
      </c>
      <c r="G59">
        <v>12.8888</v>
      </c>
      <c r="H59">
        <v>58.050800000000002</v>
      </c>
      <c r="I59">
        <v>32.273200000000003</v>
      </c>
      <c r="J59">
        <v>55.18</v>
      </c>
      <c r="K59">
        <v>0</v>
      </c>
      <c r="L59">
        <v>55.18</v>
      </c>
      <c r="M59">
        <v>55.18</v>
      </c>
      <c r="N59">
        <v>45.12</v>
      </c>
      <c r="O59">
        <v>0</v>
      </c>
      <c r="P59">
        <v>45.12</v>
      </c>
      <c r="Q59">
        <v>45.12</v>
      </c>
    </row>
    <row r="60" spans="1:17" x14ac:dyDescent="0.3">
      <c r="A60" s="95" t="s">
        <v>3046</v>
      </c>
      <c r="B60">
        <v>37.6892</v>
      </c>
      <c r="C60">
        <v>0.79879999999999995</v>
      </c>
      <c r="D60">
        <v>38.488</v>
      </c>
      <c r="E60">
        <v>36.8904</v>
      </c>
      <c r="F60">
        <v>39.67</v>
      </c>
      <c r="G60">
        <v>9.68</v>
      </c>
      <c r="H60">
        <v>49.35</v>
      </c>
      <c r="I60">
        <v>29.99</v>
      </c>
      <c r="J60">
        <v>48.15</v>
      </c>
      <c r="K60">
        <v>0</v>
      </c>
      <c r="L60">
        <v>48.15</v>
      </c>
      <c r="M60">
        <v>48.15</v>
      </c>
      <c r="N60">
        <v>37.17</v>
      </c>
      <c r="O60">
        <v>0</v>
      </c>
      <c r="P60">
        <v>37.17</v>
      </c>
      <c r="Q60">
        <v>37.17</v>
      </c>
    </row>
    <row r="61" spans="1:17" x14ac:dyDescent="0.3">
      <c r="A61" s="95" t="s">
        <v>3047</v>
      </c>
      <c r="B61">
        <v>39.629199999999997</v>
      </c>
      <c r="C61">
        <v>0.79879999999999995</v>
      </c>
      <c r="D61">
        <v>40.427999999999997</v>
      </c>
      <c r="E61">
        <v>38.830399999999997</v>
      </c>
      <c r="F61">
        <v>41.143999999999998</v>
      </c>
      <c r="G61">
        <v>10.105600000000001</v>
      </c>
      <c r="H61">
        <v>51.249600000000001</v>
      </c>
      <c r="I61">
        <v>31.038399999999999</v>
      </c>
      <c r="J61">
        <v>49.88</v>
      </c>
      <c r="K61">
        <v>0</v>
      </c>
      <c r="L61">
        <v>49.88</v>
      </c>
      <c r="M61">
        <v>49.88</v>
      </c>
      <c r="N61">
        <v>39.11</v>
      </c>
      <c r="O61">
        <v>0</v>
      </c>
      <c r="P61">
        <v>39.11</v>
      </c>
      <c r="Q61">
        <v>39.11</v>
      </c>
    </row>
    <row r="62" spans="1:17" x14ac:dyDescent="0.3">
      <c r="A62" s="95" t="s">
        <v>3048</v>
      </c>
      <c r="B62">
        <v>86.249200000000002</v>
      </c>
      <c r="C62">
        <v>0.79879999999999995</v>
      </c>
      <c r="D62">
        <v>87.048000000000002</v>
      </c>
      <c r="E62">
        <v>85.450400000000002</v>
      </c>
      <c r="F62">
        <v>98.543999999999997</v>
      </c>
      <c r="G62">
        <v>26.936800000000002</v>
      </c>
      <c r="H62">
        <v>125.4808</v>
      </c>
      <c r="I62">
        <v>71.607200000000006</v>
      </c>
      <c r="J62">
        <v>122.8</v>
      </c>
      <c r="K62">
        <v>0</v>
      </c>
      <c r="L62">
        <v>122.8</v>
      </c>
      <c r="M62">
        <v>122.8</v>
      </c>
      <c r="N62">
        <v>85.73</v>
      </c>
      <c r="O62">
        <v>0</v>
      </c>
      <c r="P62">
        <v>85.73</v>
      </c>
      <c r="Q62">
        <v>85.73</v>
      </c>
    </row>
    <row r="63" spans="1:17" x14ac:dyDescent="0.3">
      <c r="A63" s="95" t="s">
        <v>3049</v>
      </c>
      <c r="B63">
        <v>59.609200000000001</v>
      </c>
      <c r="C63">
        <v>0.79879999999999995</v>
      </c>
      <c r="D63">
        <v>60.408000000000001</v>
      </c>
      <c r="E63">
        <v>58.810400000000001</v>
      </c>
      <c r="F63">
        <v>56.305999999999997</v>
      </c>
      <c r="G63">
        <v>16.546399999999998</v>
      </c>
      <c r="H63">
        <v>72.852400000000003</v>
      </c>
      <c r="I63">
        <v>39.759599999999999</v>
      </c>
      <c r="J63">
        <v>58.856699999999996</v>
      </c>
      <c r="K63">
        <v>5.8489000000000004</v>
      </c>
      <c r="L63">
        <v>64.705600000000004</v>
      </c>
      <c r="M63">
        <v>53.007800000000003</v>
      </c>
      <c r="N63">
        <v>59.09</v>
      </c>
      <c r="O63">
        <v>0</v>
      </c>
      <c r="P63">
        <v>59.09</v>
      </c>
      <c r="Q63">
        <v>59.09</v>
      </c>
    </row>
    <row r="64" spans="1:17" x14ac:dyDescent="0.3">
      <c r="A64" s="95" t="s">
        <v>3050</v>
      </c>
      <c r="B64">
        <v>39.475700000000003</v>
      </c>
      <c r="C64">
        <v>5.3621999999999996</v>
      </c>
      <c r="D64">
        <v>44.837899999999998</v>
      </c>
      <c r="E64">
        <v>34.113500000000002</v>
      </c>
      <c r="F64">
        <v>43.17</v>
      </c>
      <c r="G64">
        <v>12.231999999999999</v>
      </c>
      <c r="H64">
        <v>55.402000000000001</v>
      </c>
      <c r="I64">
        <v>30.937999999999999</v>
      </c>
      <c r="J64">
        <v>53.03</v>
      </c>
      <c r="K64">
        <v>0</v>
      </c>
      <c r="L64">
        <v>53.03</v>
      </c>
      <c r="M64">
        <v>53.03</v>
      </c>
      <c r="N64">
        <v>40.65</v>
      </c>
      <c r="O64">
        <v>0</v>
      </c>
      <c r="P64">
        <v>40.65</v>
      </c>
      <c r="Q64">
        <v>40.65</v>
      </c>
    </row>
    <row r="65" spans="1:17" x14ac:dyDescent="0.3">
      <c r="A65" s="95" t="s">
        <v>3051</v>
      </c>
      <c r="B65">
        <v>134.45920000000001</v>
      </c>
      <c r="C65">
        <v>0.79879999999999995</v>
      </c>
      <c r="D65">
        <v>135.25800000000001</v>
      </c>
      <c r="E65">
        <v>133.66040000000001</v>
      </c>
      <c r="F65">
        <v>150.49199999999999</v>
      </c>
      <c r="G65">
        <v>37.2864</v>
      </c>
      <c r="H65">
        <v>187.7784</v>
      </c>
      <c r="I65">
        <v>113.2056</v>
      </c>
      <c r="J65">
        <v>145.4633</v>
      </c>
      <c r="K65">
        <v>17.777799999999999</v>
      </c>
      <c r="L65">
        <v>163.24109999999999</v>
      </c>
      <c r="M65">
        <v>127.6855</v>
      </c>
      <c r="N65">
        <v>125.54</v>
      </c>
      <c r="O65">
        <v>13.44</v>
      </c>
      <c r="P65">
        <v>138.97999999999999</v>
      </c>
      <c r="Q65">
        <v>112.1</v>
      </c>
    </row>
    <row r="66" spans="1:17" x14ac:dyDescent="0.3">
      <c r="A66" s="95" t="s">
        <v>3052</v>
      </c>
      <c r="B66">
        <v>6.98</v>
      </c>
      <c r="C66">
        <v>0</v>
      </c>
      <c r="D66">
        <v>6.98</v>
      </c>
      <c r="E66">
        <v>6.98</v>
      </c>
      <c r="F66">
        <v>8.0107999999999997</v>
      </c>
      <c r="G66">
        <v>0.75329999999999997</v>
      </c>
      <c r="H66">
        <v>8.7640999999999991</v>
      </c>
      <c r="I66">
        <v>7.2575000000000003</v>
      </c>
      <c r="J66">
        <v>7.8045999999999998</v>
      </c>
      <c r="K66">
        <v>0.2379</v>
      </c>
      <c r="L66">
        <v>8.0425000000000004</v>
      </c>
      <c r="M66">
        <v>7.5667</v>
      </c>
      <c r="N66">
        <v>6.9577</v>
      </c>
      <c r="O66">
        <v>0.31950000000000001</v>
      </c>
      <c r="P66">
        <v>7.2771999999999997</v>
      </c>
      <c r="Q66">
        <v>6.6382000000000003</v>
      </c>
    </row>
    <row r="67" spans="1:17" x14ac:dyDescent="0.3">
      <c r="A67" s="95" t="s">
        <v>3054</v>
      </c>
      <c r="B67">
        <v>339.31920000000002</v>
      </c>
      <c r="C67">
        <v>6.3707000000000003</v>
      </c>
      <c r="D67">
        <v>345.68990000000002</v>
      </c>
      <c r="E67">
        <v>332.94850000000002</v>
      </c>
      <c r="F67">
        <v>363.6046</v>
      </c>
      <c r="G67">
        <v>9.2051999999999996</v>
      </c>
      <c r="H67">
        <v>372.8098</v>
      </c>
      <c r="I67">
        <v>354.39940000000001</v>
      </c>
      <c r="J67">
        <v>371.4477</v>
      </c>
      <c r="K67">
        <v>0.49990000000000001</v>
      </c>
      <c r="L67">
        <v>371.94760000000002</v>
      </c>
      <c r="M67">
        <v>370.94779999999997</v>
      </c>
      <c r="N67">
        <v>343.9785</v>
      </c>
      <c r="O67">
        <v>1.3288</v>
      </c>
      <c r="P67">
        <v>345.3073</v>
      </c>
      <c r="Q67">
        <v>342.6497</v>
      </c>
    </row>
    <row r="68" spans="1:17" x14ac:dyDescent="0.3">
      <c r="A68" s="95" t="s">
        <v>3055</v>
      </c>
      <c r="B68">
        <v>1072.1586</v>
      </c>
      <c r="C68">
        <v>151.61269999999999</v>
      </c>
      <c r="D68">
        <v>1223.7713000000001</v>
      </c>
      <c r="E68">
        <v>920.54589999999996</v>
      </c>
      <c r="F68">
        <v>1114.6849999999999</v>
      </c>
      <c r="G68">
        <v>158.55930000000001</v>
      </c>
      <c r="H68">
        <v>1273.2443000000001</v>
      </c>
      <c r="I68">
        <v>956.12570000000005</v>
      </c>
      <c r="J68">
        <v>1201.1631</v>
      </c>
      <c r="K68">
        <v>12.482200000000001</v>
      </c>
      <c r="L68">
        <v>1213.6452999999999</v>
      </c>
      <c r="M68">
        <v>1188.6809000000001</v>
      </c>
      <c r="N68">
        <v>1121.3391999999999</v>
      </c>
      <c r="O68">
        <v>3.6335999999999999</v>
      </c>
      <c r="P68">
        <v>1124.9728</v>
      </c>
      <c r="Q68">
        <v>1117.7056</v>
      </c>
    </row>
    <row r="69" spans="1:17" x14ac:dyDescent="0.3">
      <c r="A69" s="95" t="s">
        <v>3056</v>
      </c>
      <c r="B69">
        <v>371.84230000000002</v>
      </c>
      <c r="C69">
        <v>9.4921000000000006</v>
      </c>
      <c r="D69">
        <v>381.33440000000002</v>
      </c>
      <c r="E69">
        <v>362.35019999999997</v>
      </c>
      <c r="F69">
        <v>385.7731</v>
      </c>
      <c r="G69">
        <v>1.2226999999999999</v>
      </c>
      <c r="H69">
        <v>386.99579999999997</v>
      </c>
      <c r="I69">
        <v>384.55040000000002</v>
      </c>
      <c r="J69">
        <v>387.3492</v>
      </c>
      <c r="K69">
        <v>0.44240000000000002</v>
      </c>
      <c r="L69">
        <v>387.79160000000002</v>
      </c>
      <c r="M69">
        <v>386.90679999999998</v>
      </c>
      <c r="N69">
        <v>364.13</v>
      </c>
      <c r="O69">
        <v>0</v>
      </c>
      <c r="P69">
        <v>364.13</v>
      </c>
      <c r="Q69">
        <v>364.13</v>
      </c>
    </row>
    <row r="70" spans="1:17" x14ac:dyDescent="0.3">
      <c r="A70" s="95" t="s">
        <v>3057</v>
      </c>
      <c r="B70">
        <v>46.457700000000003</v>
      </c>
      <c r="C70">
        <v>19.642099999999999</v>
      </c>
      <c r="D70">
        <v>66.099800000000002</v>
      </c>
      <c r="E70">
        <v>26.8156</v>
      </c>
      <c r="F70">
        <v>42.586199999999998</v>
      </c>
      <c r="G70">
        <v>16.106999999999999</v>
      </c>
      <c r="H70">
        <v>58.693199999999997</v>
      </c>
      <c r="I70">
        <v>26.479199999999999</v>
      </c>
      <c r="J70">
        <v>51.807899999999997</v>
      </c>
      <c r="K70">
        <v>32.322299999999998</v>
      </c>
      <c r="L70">
        <v>84.130200000000002</v>
      </c>
      <c r="M70">
        <v>19.485600000000002</v>
      </c>
      <c r="N70">
        <v>47.034300000000002</v>
      </c>
      <c r="O70">
        <v>25.4755</v>
      </c>
      <c r="P70">
        <v>72.509799999999998</v>
      </c>
      <c r="Q70">
        <v>21.558800000000002</v>
      </c>
    </row>
    <row r="71" spans="1:17" x14ac:dyDescent="0.3">
      <c r="A71" s="95" t="s">
        <v>3058</v>
      </c>
      <c r="B71">
        <v>55.696199999999997</v>
      </c>
      <c r="C71">
        <v>15.7949</v>
      </c>
      <c r="D71">
        <v>71.491100000000003</v>
      </c>
      <c r="E71">
        <v>39.901299999999999</v>
      </c>
      <c r="F71">
        <v>58.449199999999998</v>
      </c>
      <c r="G71">
        <v>16.382200000000001</v>
      </c>
      <c r="H71">
        <v>74.831400000000002</v>
      </c>
      <c r="I71">
        <v>42.067</v>
      </c>
      <c r="J71">
        <v>63.692300000000003</v>
      </c>
      <c r="K71">
        <v>16.7791</v>
      </c>
      <c r="L71">
        <v>80.471400000000003</v>
      </c>
      <c r="M71">
        <v>46.913200000000003</v>
      </c>
      <c r="N71">
        <v>52.753100000000003</v>
      </c>
      <c r="O71">
        <v>15.661799999999999</v>
      </c>
      <c r="P71">
        <v>68.414900000000003</v>
      </c>
      <c r="Q71">
        <v>37.091299999999997</v>
      </c>
    </row>
    <row r="72" spans="1:17" x14ac:dyDescent="0.3">
      <c r="A72" s="95" t="s">
        <v>3059</v>
      </c>
      <c r="B72">
        <v>123.2992</v>
      </c>
      <c r="C72">
        <v>0.79879999999999995</v>
      </c>
      <c r="D72">
        <v>124.098</v>
      </c>
      <c r="E72">
        <v>122.5004</v>
      </c>
      <c r="F72">
        <v>136.0531</v>
      </c>
      <c r="G72">
        <v>1.1361000000000001</v>
      </c>
      <c r="H72">
        <v>137.1892</v>
      </c>
      <c r="I72">
        <v>134.917</v>
      </c>
      <c r="J72">
        <v>137.13149999999999</v>
      </c>
      <c r="K72">
        <v>0.36780000000000002</v>
      </c>
      <c r="L72">
        <v>137.49930000000001</v>
      </c>
      <c r="M72">
        <v>136.7637</v>
      </c>
      <c r="N72">
        <v>122.78</v>
      </c>
      <c r="O72">
        <v>0</v>
      </c>
      <c r="P72">
        <v>122.78</v>
      </c>
      <c r="Q72">
        <v>122.78</v>
      </c>
    </row>
    <row r="73" spans="1:17" x14ac:dyDescent="0.3">
      <c r="A73" s="95" t="s">
        <v>3060</v>
      </c>
      <c r="B73">
        <v>29.630800000000001</v>
      </c>
      <c r="C73">
        <v>4.0970000000000004</v>
      </c>
      <c r="D73">
        <v>33.727800000000002</v>
      </c>
      <c r="E73">
        <v>25.533799999999999</v>
      </c>
      <c r="F73">
        <v>37.323799999999999</v>
      </c>
      <c r="G73">
        <v>1.7682</v>
      </c>
      <c r="H73">
        <v>39.091999999999999</v>
      </c>
      <c r="I73">
        <v>35.555599999999998</v>
      </c>
      <c r="J73">
        <v>45.139299999999999</v>
      </c>
      <c r="K73">
        <v>6.6863000000000001</v>
      </c>
      <c r="L73">
        <v>51.825600000000001</v>
      </c>
      <c r="M73">
        <v>38.453000000000003</v>
      </c>
      <c r="N73">
        <v>31.1357</v>
      </c>
      <c r="O73">
        <v>0.40820000000000001</v>
      </c>
      <c r="P73">
        <v>31.543900000000001</v>
      </c>
      <c r="Q73">
        <v>30.727499999999999</v>
      </c>
    </row>
    <row r="74" spans="1:17" x14ac:dyDescent="0.3">
      <c r="A74" s="95" t="s">
        <v>3061</v>
      </c>
      <c r="B74">
        <v>41.06</v>
      </c>
      <c r="C74">
        <v>0</v>
      </c>
      <c r="D74">
        <v>41.06</v>
      </c>
      <c r="E74">
        <v>41.06</v>
      </c>
      <c r="F74">
        <v>45.957700000000003</v>
      </c>
      <c r="G74">
        <v>4.3787000000000003</v>
      </c>
      <c r="H74">
        <v>50.336399999999998</v>
      </c>
      <c r="I74">
        <v>41.579000000000001</v>
      </c>
      <c r="J74">
        <v>57.991300000000003</v>
      </c>
      <c r="K74">
        <v>16.6403</v>
      </c>
      <c r="L74">
        <v>74.631600000000006</v>
      </c>
      <c r="M74">
        <v>41.350999999999999</v>
      </c>
      <c r="N74">
        <v>40.131399999999999</v>
      </c>
      <c r="O74">
        <v>0.53059999999999996</v>
      </c>
      <c r="P74">
        <v>40.661999999999999</v>
      </c>
      <c r="Q74">
        <v>39.6008</v>
      </c>
    </row>
    <row r="75" spans="1:17" x14ac:dyDescent="0.3">
      <c r="A75" s="95" t="s">
        <v>3062</v>
      </c>
      <c r="B75">
        <v>15.25</v>
      </c>
      <c r="C75">
        <v>0</v>
      </c>
      <c r="D75">
        <v>15.25</v>
      </c>
      <c r="E75">
        <v>15.25</v>
      </c>
      <c r="F75">
        <v>17.86</v>
      </c>
      <c r="G75">
        <v>2.7892000000000001</v>
      </c>
      <c r="H75">
        <v>20.6492</v>
      </c>
      <c r="I75">
        <v>15.0708</v>
      </c>
      <c r="J75">
        <v>29.909300000000002</v>
      </c>
      <c r="K75">
        <v>10.5832</v>
      </c>
      <c r="L75">
        <v>40.4925</v>
      </c>
      <c r="M75">
        <v>19.3261</v>
      </c>
      <c r="N75">
        <v>14.914300000000001</v>
      </c>
      <c r="O75">
        <v>0.1918</v>
      </c>
      <c r="P75">
        <v>15.1061</v>
      </c>
      <c r="Q75">
        <v>14.7225</v>
      </c>
    </row>
    <row r="76" spans="1:17" x14ac:dyDescent="0.3">
      <c r="A76" s="95" t="s">
        <v>3063</v>
      </c>
      <c r="B76">
        <v>14.03</v>
      </c>
      <c r="C76">
        <v>0</v>
      </c>
      <c r="D76">
        <v>14.03</v>
      </c>
      <c r="E76">
        <v>14.03</v>
      </c>
      <c r="F76">
        <v>14.133100000000001</v>
      </c>
      <c r="G76">
        <v>0.1903</v>
      </c>
      <c r="H76">
        <v>14.323399999999999</v>
      </c>
      <c r="I76">
        <v>13.9428</v>
      </c>
      <c r="J76">
        <v>30.022099999999998</v>
      </c>
      <c r="K76">
        <v>21.755400000000002</v>
      </c>
      <c r="L76">
        <v>51.777500000000003</v>
      </c>
      <c r="M76">
        <v>8.2667000000000002</v>
      </c>
      <c r="N76">
        <v>11.8729</v>
      </c>
      <c r="O76">
        <v>0.92449999999999999</v>
      </c>
      <c r="P76">
        <v>12.7974</v>
      </c>
      <c r="Q76">
        <v>10.948399999999999</v>
      </c>
    </row>
    <row r="77" spans="1:17" x14ac:dyDescent="0.3">
      <c r="A77" s="95" t="s">
        <v>3064</v>
      </c>
      <c r="B77">
        <v>113.58799999999999</v>
      </c>
      <c r="C77">
        <v>43.466099999999997</v>
      </c>
      <c r="D77">
        <v>157.05410000000001</v>
      </c>
      <c r="E77">
        <v>70.121899999999997</v>
      </c>
      <c r="F77">
        <v>132.4246</v>
      </c>
      <c r="G77">
        <v>42.053400000000003</v>
      </c>
      <c r="H77">
        <v>174.47800000000001</v>
      </c>
      <c r="I77">
        <v>90.371200000000002</v>
      </c>
      <c r="J77">
        <v>122.17619999999999</v>
      </c>
      <c r="K77">
        <v>57.696399999999997</v>
      </c>
      <c r="L77">
        <v>179.87260000000001</v>
      </c>
      <c r="M77">
        <v>64.479799999999997</v>
      </c>
      <c r="N77">
        <v>108.3433</v>
      </c>
      <c r="O77">
        <v>70.456900000000005</v>
      </c>
      <c r="P77">
        <v>178.80019999999999</v>
      </c>
      <c r="Q77">
        <v>37.886400000000002</v>
      </c>
    </row>
    <row r="78" spans="1:17" x14ac:dyDescent="0.3">
      <c r="A78" s="95" t="s">
        <v>3065</v>
      </c>
      <c r="B78">
        <v>195.85380000000001</v>
      </c>
      <c r="C78">
        <v>3.2082000000000002</v>
      </c>
      <c r="D78">
        <v>199.06200000000001</v>
      </c>
      <c r="E78">
        <v>192.6456</v>
      </c>
      <c r="F78">
        <v>214.85</v>
      </c>
      <c r="G78">
        <v>8.8676999999999992</v>
      </c>
      <c r="H78">
        <v>223.71770000000001</v>
      </c>
      <c r="I78">
        <v>205.98230000000001</v>
      </c>
      <c r="J78">
        <v>240.79</v>
      </c>
      <c r="K78">
        <v>17.1785</v>
      </c>
      <c r="L78">
        <v>257.96850000000001</v>
      </c>
      <c r="M78">
        <v>223.61150000000001</v>
      </c>
      <c r="N78">
        <v>192.22</v>
      </c>
      <c r="O78">
        <v>0</v>
      </c>
      <c r="P78">
        <v>192.22</v>
      </c>
      <c r="Q78">
        <v>192.22</v>
      </c>
    </row>
    <row r="79" spans="1:17" x14ac:dyDescent="0.3">
      <c r="A79" s="95" t="s">
        <v>3066</v>
      </c>
      <c r="B79">
        <v>53.556199999999997</v>
      </c>
      <c r="C79">
        <v>0.54020000000000001</v>
      </c>
      <c r="D79">
        <v>54.096400000000003</v>
      </c>
      <c r="E79">
        <v>53.015999999999998</v>
      </c>
      <c r="F79">
        <v>55.188499999999998</v>
      </c>
      <c r="G79">
        <v>1.0472999999999999</v>
      </c>
      <c r="H79">
        <v>56.235799999999998</v>
      </c>
      <c r="I79">
        <v>54.141199999999998</v>
      </c>
      <c r="J79">
        <v>57.0946</v>
      </c>
      <c r="K79">
        <v>0.17730000000000001</v>
      </c>
      <c r="L79">
        <v>57.271900000000002</v>
      </c>
      <c r="M79">
        <v>56.917299999999997</v>
      </c>
      <c r="N79">
        <v>52.756900000000002</v>
      </c>
      <c r="O79">
        <v>0.76829999999999998</v>
      </c>
      <c r="P79">
        <v>53.525199999999998</v>
      </c>
      <c r="Q79">
        <v>51.988599999999998</v>
      </c>
    </row>
    <row r="80" spans="1:17" x14ac:dyDescent="0.3">
      <c r="A80" s="95" t="s">
        <v>3067</v>
      </c>
      <c r="B80">
        <v>102.5986</v>
      </c>
      <c r="C80">
        <v>28.4741</v>
      </c>
      <c r="D80">
        <v>131.0727</v>
      </c>
      <c r="E80">
        <v>74.124499999999998</v>
      </c>
      <c r="F80">
        <v>122.3454</v>
      </c>
      <c r="G80">
        <v>23.146599999999999</v>
      </c>
      <c r="H80">
        <v>145.49199999999999</v>
      </c>
      <c r="I80">
        <v>99.198800000000006</v>
      </c>
      <c r="J80">
        <v>132.1454</v>
      </c>
      <c r="K80">
        <v>22.4998</v>
      </c>
      <c r="L80">
        <v>154.64519999999999</v>
      </c>
      <c r="M80">
        <v>109.6456</v>
      </c>
      <c r="N80">
        <v>104.1031</v>
      </c>
      <c r="O80">
        <v>20.136600000000001</v>
      </c>
      <c r="P80">
        <v>124.2397</v>
      </c>
      <c r="Q80">
        <v>83.966499999999996</v>
      </c>
    </row>
    <row r="81" spans="1:17" x14ac:dyDescent="0.3">
      <c r="A81" s="95" t="s">
        <v>3068</v>
      </c>
      <c r="B81">
        <v>272.28919999999999</v>
      </c>
      <c r="C81">
        <v>0.79879999999999995</v>
      </c>
      <c r="D81">
        <v>273.08800000000002</v>
      </c>
      <c r="E81">
        <v>271.49040000000002</v>
      </c>
      <c r="F81">
        <v>278.03289999999998</v>
      </c>
      <c r="G81">
        <v>38.997799999999998</v>
      </c>
      <c r="H81">
        <v>317.03070000000002</v>
      </c>
      <c r="I81">
        <v>239.0351</v>
      </c>
      <c r="J81">
        <v>249.9376</v>
      </c>
      <c r="K81">
        <v>92.967100000000002</v>
      </c>
      <c r="L81">
        <v>342.90469999999999</v>
      </c>
      <c r="M81">
        <v>156.97049999999999</v>
      </c>
      <c r="N81">
        <v>231.31469999999999</v>
      </c>
      <c r="O81">
        <v>63.650399999999998</v>
      </c>
      <c r="P81">
        <v>294.96510000000001</v>
      </c>
      <c r="Q81">
        <v>167.6643</v>
      </c>
    </row>
    <row r="82" spans="1:17" x14ac:dyDescent="0.3">
      <c r="A82" s="95" t="s">
        <v>3069</v>
      </c>
      <c r="B82">
        <v>65.023300000000006</v>
      </c>
      <c r="C82">
        <v>1.9911000000000001</v>
      </c>
      <c r="D82">
        <v>67.014399999999995</v>
      </c>
      <c r="E82">
        <v>63.032200000000003</v>
      </c>
      <c r="F82">
        <v>68.8</v>
      </c>
      <c r="G82">
        <v>1.0532999999999999</v>
      </c>
      <c r="H82">
        <v>69.853300000000004</v>
      </c>
      <c r="I82">
        <v>67.746700000000004</v>
      </c>
      <c r="J82">
        <v>70.010000000000005</v>
      </c>
      <c r="K82">
        <v>0.37</v>
      </c>
      <c r="L82">
        <v>70.38</v>
      </c>
      <c r="M82">
        <v>69.64</v>
      </c>
      <c r="N82">
        <v>63.53</v>
      </c>
      <c r="O82">
        <v>0</v>
      </c>
      <c r="P82">
        <v>63.53</v>
      </c>
      <c r="Q82">
        <v>63.53</v>
      </c>
    </row>
    <row r="83" spans="1:17" x14ac:dyDescent="0.3">
      <c r="A83" s="95" t="s">
        <v>3070</v>
      </c>
      <c r="B83">
        <v>136.63079999999999</v>
      </c>
      <c r="C83">
        <v>27.345600000000001</v>
      </c>
      <c r="D83">
        <v>163.97640000000001</v>
      </c>
      <c r="E83">
        <v>109.2852</v>
      </c>
      <c r="F83">
        <v>136.27080000000001</v>
      </c>
      <c r="G83">
        <v>28.5701</v>
      </c>
      <c r="H83">
        <v>164.8409</v>
      </c>
      <c r="I83">
        <v>107.7007</v>
      </c>
      <c r="J83">
        <v>146.17080000000001</v>
      </c>
      <c r="K83">
        <v>31.477599999999999</v>
      </c>
      <c r="L83">
        <v>177.64840000000001</v>
      </c>
      <c r="M83">
        <v>114.6932</v>
      </c>
      <c r="N83">
        <v>134.77770000000001</v>
      </c>
      <c r="O83">
        <v>28.7652</v>
      </c>
      <c r="P83">
        <v>163.5429</v>
      </c>
      <c r="Q83">
        <v>106.0125</v>
      </c>
    </row>
    <row r="84" spans="1:17" x14ac:dyDescent="0.3">
      <c r="A84" s="95" t="s">
        <v>3071</v>
      </c>
      <c r="B84">
        <v>82.19</v>
      </c>
      <c r="C84">
        <v>4.3917000000000002</v>
      </c>
      <c r="D84">
        <v>86.581699999999998</v>
      </c>
      <c r="E84">
        <v>77.798299999999998</v>
      </c>
      <c r="F84">
        <v>90.926199999999994</v>
      </c>
      <c r="G84">
        <v>3.9432</v>
      </c>
      <c r="H84">
        <v>94.869399999999999</v>
      </c>
      <c r="I84">
        <v>86.983000000000004</v>
      </c>
      <c r="J84">
        <v>88.533600000000007</v>
      </c>
      <c r="K84">
        <v>5.1045999999999996</v>
      </c>
      <c r="L84">
        <v>93.638199999999998</v>
      </c>
      <c r="M84">
        <v>83.429000000000002</v>
      </c>
      <c r="N84">
        <v>89.591399999999993</v>
      </c>
      <c r="O84">
        <v>4.5881999999999996</v>
      </c>
      <c r="P84">
        <v>94.179599999999994</v>
      </c>
      <c r="Q84">
        <v>85.003200000000007</v>
      </c>
    </row>
    <row r="85" spans="1:17" x14ac:dyDescent="0.3">
      <c r="A85" s="95" t="s">
        <v>3072</v>
      </c>
      <c r="B85">
        <v>128.1258</v>
      </c>
      <c r="C85">
        <v>0.73470000000000002</v>
      </c>
      <c r="D85">
        <v>128.8605</v>
      </c>
      <c r="E85">
        <v>127.39109999999999</v>
      </c>
      <c r="F85">
        <v>138.1362</v>
      </c>
      <c r="G85">
        <v>11.810700000000001</v>
      </c>
      <c r="H85">
        <v>149.9469</v>
      </c>
      <c r="I85">
        <v>126.32550000000001</v>
      </c>
      <c r="J85">
        <v>133.34530000000001</v>
      </c>
      <c r="K85">
        <v>16.23</v>
      </c>
      <c r="L85">
        <v>149.5753</v>
      </c>
      <c r="M85">
        <v>117.1153</v>
      </c>
      <c r="N85">
        <v>122.2492</v>
      </c>
      <c r="O85">
        <v>1.8199000000000001</v>
      </c>
      <c r="P85">
        <v>124.06910000000001</v>
      </c>
      <c r="Q85">
        <v>120.4293</v>
      </c>
    </row>
    <row r="86" spans="1:17" x14ac:dyDescent="0.3">
      <c r="A86" s="95" t="s">
        <v>3073</v>
      </c>
      <c r="B86">
        <v>16.158300000000001</v>
      </c>
      <c r="C86">
        <v>0.26390000000000002</v>
      </c>
      <c r="D86">
        <v>16.4222</v>
      </c>
      <c r="E86">
        <v>15.894399999999999</v>
      </c>
      <c r="F86">
        <v>16.95</v>
      </c>
      <c r="G86">
        <v>0</v>
      </c>
      <c r="H86">
        <v>16.95</v>
      </c>
      <c r="I86">
        <v>16.95</v>
      </c>
      <c r="J86">
        <v>25</v>
      </c>
      <c r="K86">
        <v>0</v>
      </c>
      <c r="L86">
        <v>25</v>
      </c>
      <c r="M86">
        <v>25</v>
      </c>
      <c r="N86">
        <v>16</v>
      </c>
      <c r="O86">
        <v>0</v>
      </c>
      <c r="P86">
        <v>16</v>
      </c>
      <c r="Q86">
        <v>16</v>
      </c>
    </row>
    <row r="87" spans="1:17" x14ac:dyDescent="0.3">
      <c r="A87" s="95" t="s">
        <v>3074</v>
      </c>
      <c r="B87">
        <v>16.158300000000001</v>
      </c>
      <c r="C87">
        <v>0.26390000000000002</v>
      </c>
      <c r="D87">
        <v>16.4222</v>
      </c>
      <c r="E87">
        <v>15.894399999999999</v>
      </c>
      <c r="F87">
        <v>16.95</v>
      </c>
      <c r="G87">
        <v>0</v>
      </c>
      <c r="H87">
        <v>16.95</v>
      </c>
      <c r="I87">
        <v>16.95</v>
      </c>
      <c r="J87">
        <v>25</v>
      </c>
      <c r="K87">
        <v>0</v>
      </c>
      <c r="L87">
        <v>25</v>
      </c>
      <c r="M87">
        <v>25</v>
      </c>
      <c r="N87">
        <v>16</v>
      </c>
      <c r="O87">
        <v>0</v>
      </c>
      <c r="P87">
        <v>16</v>
      </c>
      <c r="Q87">
        <v>16</v>
      </c>
    </row>
    <row r="88" spans="1:17" x14ac:dyDescent="0.3">
      <c r="A88" s="95" t="s">
        <v>3075</v>
      </c>
      <c r="B88">
        <v>23.2971</v>
      </c>
      <c r="C88">
        <v>0.42449999999999999</v>
      </c>
      <c r="D88">
        <v>23.721599999999999</v>
      </c>
      <c r="E88">
        <v>22.872599999999998</v>
      </c>
      <c r="F88">
        <v>24.04</v>
      </c>
      <c r="G88">
        <v>0</v>
      </c>
      <c r="H88">
        <v>24.04</v>
      </c>
      <c r="I88">
        <v>24.04</v>
      </c>
      <c r="J88">
        <v>35</v>
      </c>
      <c r="K88">
        <v>0</v>
      </c>
      <c r="L88">
        <v>35</v>
      </c>
      <c r="M88">
        <v>35</v>
      </c>
      <c r="N88">
        <v>23</v>
      </c>
      <c r="O88">
        <v>0</v>
      </c>
      <c r="P88">
        <v>23</v>
      </c>
      <c r="Q88">
        <v>23</v>
      </c>
    </row>
    <row r="89" spans="1:17" x14ac:dyDescent="0.3">
      <c r="A89" s="95" t="s">
        <v>3076</v>
      </c>
      <c r="B89">
        <v>118.2169</v>
      </c>
      <c r="C89">
        <v>23.606400000000001</v>
      </c>
      <c r="D89">
        <v>141.82329999999999</v>
      </c>
      <c r="E89">
        <v>94.610500000000002</v>
      </c>
      <c r="F89">
        <v>115.5515</v>
      </c>
      <c r="G89">
        <v>13.956200000000001</v>
      </c>
      <c r="H89">
        <v>129.5077</v>
      </c>
      <c r="I89">
        <v>101.59529999999999</v>
      </c>
      <c r="J89">
        <v>118.6554</v>
      </c>
      <c r="K89">
        <v>0.45729999999999998</v>
      </c>
      <c r="L89">
        <v>119.1127</v>
      </c>
      <c r="M89">
        <v>118.1981</v>
      </c>
      <c r="N89">
        <v>109.81310000000001</v>
      </c>
      <c r="O89">
        <v>18.213999999999999</v>
      </c>
      <c r="P89">
        <v>128.02709999999999</v>
      </c>
      <c r="Q89">
        <v>91.599100000000007</v>
      </c>
    </row>
    <row r="90" spans="1:17" x14ac:dyDescent="0.3">
      <c r="A90" s="95" t="s">
        <v>3077</v>
      </c>
      <c r="B90">
        <v>52.819200000000002</v>
      </c>
      <c r="C90">
        <v>7.5560999999999998</v>
      </c>
      <c r="D90">
        <v>60.375300000000003</v>
      </c>
      <c r="E90">
        <v>45.263100000000001</v>
      </c>
      <c r="F90">
        <v>58.606900000000003</v>
      </c>
      <c r="G90">
        <v>9.5632999999999999</v>
      </c>
      <c r="H90">
        <v>68.170199999999994</v>
      </c>
      <c r="I90">
        <v>49.043599999999998</v>
      </c>
      <c r="J90">
        <v>64.066900000000004</v>
      </c>
      <c r="K90">
        <v>10.636699999999999</v>
      </c>
      <c r="L90">
        <v>74.703599999999994</v>
      </c>
      <c r="M90">
        <v>53.430199999999999</v>
      </c>
      <c r="N90">
        <v>53.49</v>
      </c>
      <c r="O90">
        <v>7.6891999999999996</v>
      </c>
      <c r="P90">
        <v>61.179200000000002</v>
      </c>
      <c r="Q90">
        <v>45.800800000000002</v>
      </c>
    </row>
    <row r="91" spans="1:17" x14ac:dyDescent="0.3">
      <c r="A91" s="95" t="s">
        <v>3078</v>
      </c>
      <c r="B91">
        <v>47.991700000000002</v>
      </c>
      <c r="C91">
        <v>6.4958</v>
      </c>
      <c r="D91">
        <v>54.487499999999997</v>
      </c>
      <c r="E91">
        <v>41.495899999999999</v>
      </c>
      <c r="F91">
        <v>55.345399999999998</v>
      </c>
      <c r="G91">
        <v>0.96279999999999999</v>
      </c>
      <c r="H91">
        <v>56.308199999999999</v>
      </c>
      <c r="I91">
        <v>54.382599999999996</v>
      </c>
      <c r="J91">
        <v>56.734400000000001</v>
      </c>
      <c r="K91">
        <v>4.6116999999999999</v>
      </c>
      <c r="L91">
        <v>61.3461</v>
      </c>
      <c r="M91">
        <v>52.122700000000002</v>
      </c>
      <c r="N91">
        <v>48.02</v>
      </c>
      <c r="O91">
        <v>0</v>
      </c>
      <c r="P91">
        <v>48.02</v>
      </c>
      <c r="Q91">
        <v>48.02</v>
      </c>
    </row>
    <row r="92" spans="1:17" x14ac:dyDescent="0.3">
      <c r="A92" s="95" t="s">
        <v>3080</v>
      </c>
      <c r="B92">
        <v>149.52799999999999</v>
      </c>
      <c r="C92">
        <v>125.4173</v>
      </c>
      <c r="D92">
        <v>274.94529999999997</v>
      </c>
      <c r="E92">
        <v>24.110700000000001</v>
      </c>
      <c r="F92">
        <v>188.48439999999999</v>
      </c>
      <c r="G92">
        <v>168.40710000000001</v>
      </c>
      <c r="H92">
        <v>356.89150000000001</v>
      </c>
      <c r="I92">
        <v>20.077300000000001</v>
      </c>
      <c r="J92">
        <v>121.89400000000001</v>
      </c>
      <c r="K92">
        <v>78.989000000000004</v>
      </c>
      <c r="L92">
        <v>200.88300000000001</v>
      </c>
      <c r="M92">
        <v>42.905000000000001</v>
      </c>
      <c r="N92">
        <v>129.31039999999999</v>
      </c>
      <c r="O92">
        <v>104.9893</v>
      </c>
      <c r="P92">
        <v>234.2997</v>
      </c>
      <c r="Q92">
        <v>24.321100000000001</v>
      </c>
    </row>
    <row r="93" spans="1:17" x14ac:dyDescent="0.3">
      <c r="A93" s="95" t="s">
        <v>3081</v>
      </c>
      <c r="B93">
        <v>43.532499999999999</v>
      </c>
      <c r="C93">
        <v>0.84379999999999999</v>
      </c>
      <c r="D93">
        <v>44.376300000000001</v>
      </c>
      <c r="E93">
        <v>42.688699999999997</v>
      </c>
      <c r="F93">
        <v>46.153300000000002</v>
      </c>
      <c r="G93">
        <v>1.2444</v>
      </c>
      <c r="H93">
        <v>47.3977</v>
      </c>
      <c r="I93">
        <v>44.908900000000003</v>
      </c>
      <c r="J93">
        <v>47.44</v>
      </c>
      <c r="K93">
        <v>0.38669999999999999</v>
      </c>
      <c r="L93">
        <v>47.826700000000002</v>
      </c>
      <c r="M93">
        <v>47.0533</v>
      </c>
      <c r="N93">
        <v>42.97</v>
      </c>
      <c r="O93">
        <v>0</v>
      </c>
      <c r="P93">
        <v>42.97</v>
      </c>
      <c r="Q93">
        <v>42.97</v>
      </c>
    </row>
    <row r="94" spans="1:17" x14ac:dyDescent="0.3">
      <c r="A94" s="95" t="s">
        <v>3082</v>
      </c>
      <c r="B94">
        <v>247.13290000000001</v>
      </c>
      <c r="C94">
        <v>73.062399999999997</v>
      </c>
      <c r="D94">
        <v>320.19529999999997</v>
      </c>
      <c r="E94">
        <v>174.07050000000001</v>
      </c>
      <c r="F94">
        <v>193.05670000000001</v>
      </c>
      <c r="G94">
        <v>73.166700000000006</v>
      </c>
      <c r="H94">
        <v>266.22340000000003</v>
      </c>
      <c r="I94">
        <v>119.89</v>
      </c>
      <c r="J94">
        <v>216.27</v>
      </c>
      <c r="K94">
        <v>108.2375</v>
      </c>
      <c r="L94">
        <v>324.50749999999999</v>
      </c>
      <c r="M94">
        <v>108.0325</v>
      </c>
      <c r="N94">
        <v>178.85290000000001</v>
      </c>
      <c r="O94">
        <v>75.854699999999994</v>
      </c>
      <c r="P94">
        <v>254.70760000000001</v>
      </c>
      <c r="Q94">
        <v>102.9982</v>
      </c>
    </row>
    <row r="95" spans="1:17" x14ac:dyDescent="0.3">
      <c r="A95" s="95" t="s">
        <v>3083</v>
      </c>
      <c r="B95">
        <v>9.3000000000000007</v>
      </c>
      <c r="C95">
        <v>0</v>
      </c>
      <c r="D95">
        <v>9.3000000000000007</v>
      </c>
      <c r="E95">
        <v>9.3000000000000007</v>
      </c>
      <c r="F95">
        <v>11.206899999999999</v>
      </c>
      <c r="G95">
        <v>1.4034</v>
      </c>
      <c r="H95">
        <v>12.610300000000001</v>
      </c>
      <c r="I95">
        <v>9.8034999999999997</v>
      </c>
      <c r="J95">
        <v>10.3308</v>
      </c>
      <c r="K95">
        <v>0.38850000000000001</v>
      </c>
      <c r="L95">
        <v>10.7193</v>
      </c>
      <c r="M95">
        <v>9.9422999999999995</v>
      </c>
      <c r="N95">
        <v>9.0692000000000004</v>
      </c>
      <c r="O95">
        <v>0.1065</v>
      </c>
      <c r="P95">
        <v>9.1757000000000009</v>
      </c>
      <c r="Q95">
        <v>8.9626999999999999</v>
      </c>
    </row>
    <row r="96" spans="1:17" x14ac:dyDescent="0.3">
      <c r="A96" s="95" t="s">
        <v>3084</v>
      </c>
      <c r="B96">
        <v>32.314999999999998</v>
      </c>
      <c r="C96">
        <v>0.625</v>
      </c>
      <c r="D96">
        <v>32.94</v>
      </c>
      <c r="E96">
        <v>31.69</v>
      </c>
      <c r="F96">
        <v>34.6</v>
      </c>
      <c r="G96">
        <v>0.65600000000000003</v>
      </c>
      <c r="H96">
        <v>35.256</v>
      </c>
      <c r="I96">
        <v>33.944000000000003</v>
      </c>
      <c r="J96">
        <v>35.862000000000002</v>
      </c>
      <c r="K96">
        <v>0.3024</v>
      </c>
      <c r="L96">
        <v>36.164400000000001</v>
      </c>
      <c r="M96">
        <v>35.559600000000003</v>
      </c>
      <c r="N96">
        <v>30.656700000000001</v>
      </c>
      <c r="O96">
        <v>0.42780000000000001</v>
      </c>
      <c r="P96">
        <v>31.084499999999998</v>
      </c>
      <c r="Q96">
        <v>30.228899999999999</v>
      </c>
    </row>
    <row r="97" spans="1:17" x14ac:dyDescent="0.3">
      <c r="A97" s="95" t="s">
        <v>3085</v>
      </c>
      <c r="B97">
        <v>121.7962</v>
      </c>
      <c r="C97">
        <v>15.749000000000001</v>
      </c>
      <c r="D97">
        <v>137.54519999999999</v>
      </c>
      <c r="E97">
        <v>106.0472</v>
      </c>
      <c r="F97">
        <v>127.7869</v>
      </c>
      <c r="G97">
        <v>10.9621</v>
      </c>
      <c r="H97">
        <v>138.749</v>
      </c>
      <c r="I97">
        <v>116.8248</v>
      </c>
      <c r="J97">
        <v>151.32310000000001</v>
      </c>
      <c r="K97">
        <v>6.3095999999999997</v>
      </c>
      <c r="L97">
        <v>157.6327</v>
      </c>
      <c r="M97">
        <v>145.01349999999999</v>
      </c>
      <c r="N97">
        <v>125.37309999999999</v>
      </c>
      <c r="O97">
        <v>9.9492999999999991</v>
      </c>
      <c r="P97">
        <v>135.32239999999999</v>
      </c>
      <c r="Q97">
        <v>115.4238</v>
      </c>
    </row>
    <row r="98" spans="1:17" x14ac:dyDescent="0.3">
      <c r="A98" s="95" t="s">
        <v>3086</v>
      </c>
      <c r="B98">
        <v>110.8896</v>
      </c>
      <c r="C98">
        <v>47.835799999999999</v>
      </c>
      <c r="D98">
        <v>158.72540000000001</v>
      </c>
      <c r="E98">
        <v>63.053800000000003</v>
      </c>
      <c r="F98">
        <v>114.74299999999999</v>
      </c>
      <c r="G98">
        <v>49.406799999999997</v>
      </c>
      <c r="H98">
        <v>164.1498</v>
      </c>
      <c r="I98">
        <v>65.336200000000005</v>
      </c>
      <c r="J98">
        <v>142.38999999999999</v>
      </c>
      <c r="K98">
        <v>54.706400000000002</v>
      </c>
      <c r="L98">
        <v>197.09639999999999</v>
      </c>
      <c r="M98">
        <v>87.683599999999998</v>
      </c>
      <c r="N98">
        <v>117.0491</v>
      </c>
      <c r="O98">
        <v>42.112299999999998</v>
      </c>
      <c r="P98">
        <v>159.16139999999999</v>
      </c>
      <c r="Q98">
        <v>74.936800000000005</v>
      </c>
    </row>
    <row r="99" spans="1:17" x14ac:dyDescent="0.3">
      <c r="A99" s="95" t="s">
        <v>3087</v>
      </c>
      <c r="B99">
        <v>515.94000000000005</v>
      </c>
      <c r="C99">
        <v>213.78460000000001</v>
      </c>
      <c r="D99">
        <v>729.72460000000001</v>
      </c>
      <c r="E99">
        <v>302.15539999999999</v>
      </c>
      <c r="F99">
        <v>480.09620000000001</v>
      </c>
      <c r="G99">
        <v>35.171599999999998</v>
      </c>
      <c r="H99">
        <v>515.26779999999997</v>
      </c>
      <c r="I99">
        <v>444.9246</v>
      </c>
      <c r="J99">
        <v>475.43360000000001</v>
      </c>
      <c r="K99">
        <v>21.8489</v>
      </c>
      <c r="L99">
        <v>497.28250000000003</v>
      </c>
      <c r="M99">
        <v>453.5847</v>
      </c>
      <c r="N99">
        <v>524.1943</v>
      </c>
      <c r="O99">
        <v>147.07650000000001</v>
      </c>
      <c r="P99">
        <v>671.27080000000001</v>
      </c>
      <c r="Q99">
        <v>377.11779999999999</v>
      </c>
    </row>
    <row r="100" spans="1:17" x14ac:dyDescent="0.3">
      <c r="A100" s="95" t="s">
        <v>3088</v>
      </c>
      <c r="B100">
        <v>124.6692</v>
      </c>
      <c r="C100">
        <v>8.827</v>
      </c>
      <c r="D100">
        <v>133.49619999999999</v>
      </c>
      <c r="E100">
        <v>115.84220000000001</v>
      </c>
      <c r="F100">
        <v>146.43379999999999</v>
      </c>
      <c r="G100">
        <v>14.425000000000001</v>
      </c>
      <c r="H100">
        <v>160.8588</v>
      </c>
      <c r="I100">
        <v>132.00880000000001</v>
      </c>
      <c r="J100">
        <v>176.39230000000001</v>
      </c>
      <c r="K100">
        <v>9.0012000000000008</v>
      </c>
      <c r="L100">
        <v>185.39349999999999</v>
      </c>
      <c r="M100">
        <v>167.39109999999999</v>
      </c>
      <c r="N100">
        <v>128.11080000000001</v>
      </c>
      <c r="O100">
        <v>26.085899999999999</v>
      </c>
      <c r="P100">
        <v>154.19669999999999</v>
      </c>
      <c r="Q100">
        <v>102.0249</v>
      </c>
    </row>
    <row r="101" spans="1:17" x14ac:dyDescent="0.3">
      <c r="A101" s="95" t="s">
        <v>3089</v>
      </c>
      <c r="B101">
        <v>135.1575</v>
      </c>
      <c r="C101">
        <v>62.791899999999998</v>
      </c>
      <c r="D101">
        <v>197.9494</v>
      </c>
      <c r="E101">
        <v>72.365600000000001</v>
      </c>
      <c r="F101">
        <v>177.2157</v>
      </c>
      <c r="G101">
        <v>60.786499999999997</v>
      </c>
      <c r="H101">
        <v>238.00219999999999</v>
      </c>
      <c r="I101">
        <v>116.42919999999999</v>
      </c>
      <c r="J101">
        <v>176.57749999999999</v>
      </c>
      <c r="K101">
        <v>102.755</v>
      </c>
      <c r="L101">
        <v>279.33249999999998</v>
      </c>
      <c r="M101">
        <v>73.822500000000005</v>
      </c>
      <c r="N101">
        <v>249.24250000000001</v>
      </c>
      <c r="O101">
        <v>48.888800000000003</v>
      </c>
      <c r="P101">
        <v>298.13130000000001</v>
      </c>
      <c r="Q101">
        <v>200.3537</v>
      </c>
    </row>
    <row r="102" spans="1:17" x14ac:dyDescent="0.3">
      <c r="A102" s="95" t="s">
        <v>3090</v>
      </c>
      <c r="B102">
        <v>175.73</v>
      </c>
      <c r="C102">
        <v>140.6567</v>
      </c>
      <c r="D102">
        <v>316.38670000000002</v>
      </c>
      <c r="E102">
        <v>35.073300000000003</v>
      </c>
      <c r="F102">
        <v>122.06310000000001</v>
      </c>
      <c r="G102">
        <v>31.2761</v>
      </c>
      <c r="H102">
        <v>153.33920000000001</v>
      </c>
      <c r="I102">
        <v>90.787000000000006</v>
      </c>
      <c r="J102">
        <v>113.67570000000001</v>
      </c>
      <c r="K102">
        <v>18.8504</v>
      </c>
      <c r="L102">
        <v>132.52610000000001</v>
      </c>
      <c r="M102">
        <v>94.825299999999999</v>
      </c>
      <c r="N102">
        <v>145.78790000000001</v>
      </c>
      <c r="O102">
        <v>74.468400000000003</v>
      </c>
      <c r="P102">
        <v>220.25630000000001</v>
      </c>
      <c r="Q102">
        <v>71.319500000000005</v>
      </c>
    </row>
    <row r="103" spans="1:17" x14ac:dyDescent="0.3">
      <c r="A103" s="95" t="s">
        <v>3091</v>
      </c>
      <c r="B103">
        <v>68.598299999999995</v>
      </c>
      <c r="C103">
        <v>4.4861000000000004</v>
      </c>
      <c r="D103">
        <v>73.084400000000002</v>
      </c>
      <c r="E103">
        <v>64.112200000000001</v>
      </c>
      <c r="F103">
        <v>65.801400000000001</v>
      </c>
      <c r="G103">
        <v>15.5992</v>
      </c>
      <c r="H103">
        <v>81.400599999999997</v>
      </c>
      <c r="I103">
        <v>50.202199999999998</v>
      </c>
      <c r="J103">
        <v>62.198599999999999</v>
      </c>
      <c r="K103">
        <v>2.0068999999999999</v>
      </c>
      <c r="L103">
        <v>64.205500000000001</v>
      </c>
      <c r="M103">
        <v>60.191699999999997</v>
      </c>
      <c r="N103">
        <v>58.53</v>
      </c>
      <c r="O103">
        <v>0</v>
      </c>
      <c r="P103">
        <v>58.53</v>
      </c>
      <c r="Q103">
        <v>58.53</v>
      </c>
    </row>
    <row r="104" spans="1:17" x14ac:dyDescent="0.3">
      <c r="A104" s="95" t="s">
        <v>3092</v>
      </c>
      <c r="B104">
        <v>56.473999999999997</v>
      </c>
      <c r="C104">
        <v>14.8864</v>
      </c>
      <c r="D104">
        <v>71.360399999999998</v>
      </c>
      <c r="E104">
        <v>41.587600000000002</v>
      </c>
      <c r="F104">
        <v>61.652500000000003</v>
      </c>
      <c r="G104">
        <v>10.2738</v>
      </c>
      <c r="H104">
        <v>71.926299999999998</v>
      </c>
      <c r="I104">
        <v>51.378700000000002</v>
      </c>
      <c r="J104">
        <v>76.646699999999996</v>
      </c>
      <c r="K104">
        <v>20.216699999999999</v>
      </c>
      <c r="L104">
        <v>96.863399999999999</v>
      </c>
      <c r="M104">
        <v>56.43</v>
      </c>
      <c r="N104">
        <v>63.801699999999997</v>
      </c>
      <c r="O104">
        <v>20.352799999999998</v>
      </c>
      <c r="P104">
        <v>84.154499999999999</v>
      </c>
      <c r="Q104">
        <v>43.448900000000002</v>
      </c>
    </row>
    <row r="105" spans="1:17" x14ac:dyDescent="0.3">
      <c r="A105" s="95" t="s">
        <v>3093</v>
      </c>
      <c r="B105">
        <v>167.43770000000001</v>
      </c>
      <c r="C105">
        <v>21.5351</v>
      </c>
      <c r="D105">
        <v>188.97280000000001</v>
      </c>
      <c r="E105">
        <v>145.90260000000001</v>
      </c>
      <c r="F105">
        <v>164.7671</v>
      </c>
      <c r="G105">
        <v>29.381799999999998</v>
      </c>
      <c r="H105">
        <v>194.1489</v>
      </c>
      <c r="I105">
        <v>135.3853</v>
      </c>
      <c r="J105">
        <v>211.30459999999999</v>
      </c>
      <c r="K105">
        <v>28.597999999999999</v>
      </c>
      <c r="L105">
        <v>239.90260000000001</v>
      </c>
      <c r="M105">
        <v>182.70660000000001</v>
      </c>
      <c r="N105">
        <v>208.9392</v>
      </c>
      <c r="O105">
        <v>24.262499999999999</v>
      </c>
      <c r="P105">
        <v>233.20169999999999</v>
      </c>
      <c r="Q105">
        <v>184.67670000000001</v>
      </c>
    </row>
    <row r="106" spans="1:17" x14ac:dyDescent="0.3">
      <c r="A106" s="95" t="s">
        <v>3094</v>
      </c>
      <c r="B106">
        <v>129.1557</v>
      </c>
      <c r="C106">
        <v>3.0122</v>
      </c>
      <c r="D106">
        <v>132.1679</v>
      </c>
      <c r="E106">
        <v>126.1435</v>
      </c>
      <c r="F106">
        <v>117.0283</v>
      </c>
      <c r="G106">
        <v>17.902200000000001</v>
      </c>
      <c r="H106">
        <v>134.93049999999999</v>
      </c>
      <c r="I106">
        <v>99.126099999999994</v>
      </c>
      <c r="J106">
        <v>86.194299999999998</v>
      </c>
      <c r="K106">
        <v>2.0154999999999998</v>
      </c>
      <c r="L106">
        <v>88.209800000000001</v>
      </c>
      <c r="M106">
        <v>84.178799999999995</v>
      </c>
      <c r="N106">
        <v>99.605000000000004</v>
      </c>
      <c r="O106">
        <v>21.975000000000001</v>
      </c>
      <c r="P106">
        <v>121.58</v>
      </c>
      <c r="Q106">
        <v>77.63</v>
      </c>
    </row>
    <row r="107" spans="1:17" x14ac:dyDescent="0.3">
      <c r="A107" s="95" t="s">
        <v>3095</v>
      </c>
      <c r="B107">
        <v>39.484999999999999</v>
      </c>
      <c r="C107">
        <v>1.125</v>
      </c>
      <c r="D107">
        <v>40.61</v>
      </c>
      <c r="E107">
        <v>38.36</v>
      </c>
      <c r="F107">
        <v>54.454999999999998</v>
      </c>
      <c r="G107">
        <v>1.2849999999999999</v>
      </c>
      <c r="H107">
        <v>55.74</v>
      </c>
      <c r="I107">
        <v>53.17</v>
      </c>
      <c r="J107">
        <v>49.753300000000003</v>
      </c>
      <c r="K107">
        <v>7.4489000000000001</v>
      </c>
      <c r="L107">
        <v>57.202199999999998</v>
      </c>
      <c r="M107">
        <v>42.304400000000001</v>
      </c>
      <c r="N107">
        <v>38.36</v>
      </c>
      <c r="O107">
        <v>0</v>
      </c>
      <c r="P107">
        <v>38.36</v>
      </c>
      <c r="Q107">
        <v>38.36</v>
      </c>
    </row>
    <row r="108" spans="1:17" x14ac:dyDescent="0.3">
      <c r="A108" s="95" t="s">
        <v>3096</v>
      </c>
      <c r="B108">
        <v>75.201700000000002</v>
      </c>
      <c r="C108">
        <v>3.3672</v>
      </c>
      <c r="D108">
        <v>78.568899999999999</v>
      </c>
      <c r="E108">
        <v>71.834500000000006</v>
      </c>
      <c r="F108">
        <v>76.3429</v>
      </c>
      <c r="G108">
        <v>2.3637000000000001</v>
      </c>
      <c r="H108">
        <v>78.706599999999995</v>
      </c>
      <c r="I108">
        <v>73.979200000000006</v>
      </c>
      <c r="J108">
        <v>77.23</v>
      </c>
      <c r="K108">
        <v>0</v>
      </c>
      <c r="L108">
        <v>77.23</v>
      </c>
      <c r="M108">
        <v>77.23</v>
      </c>
      <c r="N108">
        <v>75.2971</v>
      </c>
      <c r="O108">
        <v>2.1976</v>
      </c>
      <c r="P108">
        <v>77.494699999999995</v>
      </c>
      <c r="Q108">
        <v>73.099500000000006</v>
      </c>
    </row>
    <row r="109" spans="1:17" x14ac:dyDescent="0.3">
      <c r="A109" s="95" t="s">
        <v>3097</v>
      </c>
      <c r="B109">
        <v>74.724999999999994</v>
      </c>
      <c r="C109">
        <v>0.625</v>
      </c>
      <c r="D109">
        <v>75.349999999999994</v>
      </c>
      <c r="E109">
        <v>74.099999999999994</v>
      </c>
      <c r="F109">
        <v>70.36</v>
      </c>
      <c r="G109">
        <v>7.1314000000000002</v>
      </c>
      <c r="H109">
        <v>77.491399999999999</v>
      </c>
      <c r="I109">
        <v>63.2286</v>
      </c>
      <c r="J109">
        <v>59.6233</v>
      </c>
      <c r="K109">
        <v>3.0977999999999999</v>
      </c>
      <c r="L109">
        <v>62.7211</v>
      </c>
      <c r="M109">
        <v>56.525500000000001</v>
      </c>
      <c r="N109">
        <v>68.802899999999994</v>
      </c>
      <c r="O109">
        <v>4.7988</v>
      </c>
      <c r="P109">
        <v>73.601699999999994</v>
      </c>
      <c r="Q109">
        <v>64.004099999999994</v>
      </c>
    </row>
    <row r="110" spans="1:17" x14ac:dyDescent="0.3">
      <c r="A110" s="95" t="s">
        <v>3098</v>
      </c>
      <c r="B110">
        <v>47.593299999999999</v>
      </c>
      <c r="C110">
        <v>2.0444</v>
      </c>
      <c r="D110">
        <v>49.637700000000002</v>
      </c>
      <c r="E110">
        <v>45.548900000000003</v>
      </c>
      <c r="F110">
        <v>57.965000000000003</v>
      </c>
      <c r="G110">
        <v>22.1417</v>
      </c>
      <c r="H110">
        <v>80.106700000000004</v>
      </c>
      <c r="I110">
        <v>35.823300000000003</v>
      </c>
      <c r="J110">
        <v>36.056699999999999</v>
      </c>
      <c r="K110">
        <v>0.93110000000000004</v>
      </c>
      <c r="L110">
        <v>36.9878</v>
      </c>
      <c r="M110">
        <v>35.125599999999999</v>
      </c>
      <c r="N110">
        <v>47.968000000000004</v>
      </c>
      <c r="O110">
        <v>0.64319999999999999</v>
      </c>
      <c r="P110">
        <v>48.611199999999997</v>
      </c>
      <c r="Q110">
        <v>47.324800000000003</v>
      </c>
    </row>
    <row r="111" spans="1:17" x14ac:dyDescent="0.3">
      <c r="A111" s="95" t="s">
        <v>3099</v>
      </c>
      <c r="B111">
        <v>40.215000000000003</v>
      </c>
      <c r="C111">
        <v>0.625</v>
      </c>
      <c r="D111">
        <v>40.840000000000003</v>
      </c>
      <c r="E111">
        <v>39.590000000000003</v>
      </c>
      <c r="F111">
        <v>42.775700000000001</v>
      </c>
      <c r="G111">
        <v>0.97960000000000003</v>
      </c>
      <c r="H111">
        <v>43.755299999999998</v>
      </c>
      <c r="I111">
        <v>41.796100000000003</v>
      </c>
      <c r="J111">
        <v>44.12</v>
      </c>
      <c r="K111">
        <v>0.37</v>
      </c>
      <c r="L111">
        <v>44.49</v>
      </c>
      <c r="M111">
        <v>43.75</v>
      </c>
      <c r="N111">
        <v>39.185699999999997</v>
      </c>
      <c r="O111">
        <v>0.93469999999999998</v>
      </c>
      <c r="P111">
        <v>40.120399999999997</v>
      </c>
      <c r="Q111">
        <v>38.250999999999998</v>
      </c>
    </row>
    <row r="112" spans="1:17" x14ac:dyDescent="0.3">
      <c r="A112" s="95" t="s">
        <v>3100</v>
      </c>
      <c r="B112">
        <v>223.0427</v>
      </c>
      <c r="C112">
        <v>41.209400000000002</v>
      </c>
      <c r="D112">
        <v>264.25209999999998</v>
      </c>
      <c r="E112">
        <v>181.83330000000001</v>
      </c>
      <c r="F112">
        <v>93.004999999999995</v>
      </c>
      <c r="G112">
        <v>44.924300000000002</v>
      </c>
      <c r="H112">
        <v>137.92930000000001</v>
      </c>
      <c r="I112">
        <v>48.0807</v>
      </c>
      <c r="J112">
        <v>79.360699999999994</v>
      </c>
      <c r="K112">
        <v>27.489100000000001</v>
      </c>
      <c r="L112">
        <v>106.8498</v>
      </c>
      <c r="M112">
        <v>51.871600000000001</v>
      </c>
      <c r="N112">
        <v>207.76429999999999</v>
      </c>
      <c r="O112">
        <v>36.6539</v>
      </c>
      <c r="P112">
        <v>244.41820000000001</v>
      </c>
      <c r="Q112">
        <v>171.1104</v>
      </c>
    </row>
    <row r="113" spans="1:17" x14ac:dyDescent="0.3">
      <c r="A113" s="95" t="s">
        <v>3101</v>
      </c>
      <c r="B113">
        <v>69.162499999999994</v>
      </c>
      <c r="C113">
        <v>0.84379999999999999</v>
      </c>
      <c r="D113">
        <v>70.006299999999996</v>
      </c>
      <c r="E113">
        <v>68.318700000000007</v>
      </c>
      <c r="F113">
        <v>72.503299999999996</v>
      </c>
      <c r="G113">
        <v>2.2044000000000001</v>
      </c>
      <c r="H113">
        <v>74.707700000000003</v>
      </c>
      <c r="I113">
        <v>70.298900000000003</v>
      </c>
      <c r="J113">
        <v>75.540000000000006</v>
      </c>
      <c r="K113">
        <v>0.36</v>
      </c>
      <c r="L113">
        <v>75.900000000000006</v>
      </c>
      <c r="M113">
        <v>75.180000000000007</v>
      </c>
      <c r="N113">
        <v>67.52</v>
      </c>
      <c r="O113">
        <v>1.44</v>
      </c>
      <c r="P113">
        <v>68.959999999999994</v>
      </c>
      <c r="Q113">
        <v>66.08</v>
      </c>
    </row>
    <row r="114" spans="1:17" x14ac:dyDescent="0.3">
      <c r="A114" s="95" t="s">
        <v>3102</v>
      </c>
      <c r="B114">
        <v>88.399199999999993</v>
      </c>
      <c r="C114">
        <v>13.3927</v>
      </c>
      <c r="D114">
        <v>101.7919</v>
      </c>
      <c r="E114">
        <v>75.006500000000003</v>
      </c>
      <c r="F114">
        <v>103.34229999999999</v>
      </c>
      <c r="G114">
        <v>32.720500000000001</v>
      </c>
      <c r="H114">
        <v>136.06280000000001</v>
      </c>
      <c r="I114">
        <v>70.621799999999993</v>
      </c>
      <c r="J114">
        <v>91.429199999999994</v>
      </c>
      <c r="K114">
        <v>18.186399999999999</v>
      </c>
      <c r="L114">
        <v>109.6156</v>
      </c>
      <c r="M114">
        <v>73.242800000000003</v>
      </c>
      <c r="N114">
        <v>81.262299999999996</v>
      </c>
      <c r="O114">
        <v>8.4547000000000008</v>
      </c>
      <c r="P114">
        <v>89.716999999999999</v>
      </c>
      <c r="Q114">
        <v>72.807599999999994</v>
      </c>
    </row>
    <row r="115" spans="1:17" x14ac:dyDescent="0.3">
      <c r="A115" s="95" t="s">
        <v>3103</v>
      </c>
      <c r="B115">
        <v>35</v>
      </c>
      <c r="C115">
        <v>0</v>
      </c>
      <c r="D115">
        <v>35</v>
      </c>
      <c r="E115">
        <v>35</v>
      </c>
      <c r="F115">
        <v>35.223100000000002</v>
      </c>
      <c r="G115">
        <v>0.27460000000000001</v>
      </c>
      <c r="H115">
        <v>35.497700000000002</v>
      </c>
      <c r="I115">
        <v>34.948500000000003</v>
      </c>
      <c r="J115">
        <v>35.241700000000002</v>
      </c>
      <c r="K115">
        <v>0.28189999999999998</v>
      </c>
      <c r="L115">
        <v>35.523600000000002</v>
      </c>
      <c r="M115">
        <v>34.959800000000001</v>
      </c>
      <c r="N115">
        <v>35</v>
      </c>
      <c r="O115">
        <v>0</v>
      </c>
      <c r="P115">
        <v>35</v>
      </c>
      <c r="Q115">
        <v>35</v>
      </c>
    </row>
    <row r="116" spans="1:17" x14ac:dyDescent="0.3">
      <c r="A116" s="95" t="s">
        <v>3104</v>
      </c>
      <c r="B116">
        <v>339.80079999999998</v>
      </c>
      <c r="C116">
        <v>8.9304000000000006</v>
      </c>
      <c r="D116">
        <v>348.7312</v>
      </c>
      <c r="E116">
        <v>330.87040000000002</v>
      </c>
      <c r="F116">
        <v>344.88</v>
      </c>
      <c r="G116">
        <v>5.5045999999999999</v>
      </c>
      <c r="H116">
        <v>350.38459999999998</v>
      </c>
      <c r="I116">
        <v>339.37540000000001</v>
      </c>
      <c r="J116">
        <v>356.8492</v>
      </c>
      <c r="K116">
        <v>10.637600000000001</v>
      </c>
      <c r="L116">
        <v>367.48680000000002</v>
      </c>
      <c r="M116">
        <v>346.21159999999998</v>
      </c>
      <c r="N116">
        <v>326.72539999999998</v>
      </c>
      <c r="O116">
        <v>3.4658000000000002</v>
      </c>
      <c r="P116">
        <v>330.19119999999998</v>
      </c>
      <c r="Q116">
        <v>323.25959999999998</v>
      </c>
    </row>
    <row r="117" spans="1:17" x14ac:dyDescent="0.3">
      <c r="A117" s="95" t="s">
        <v>3105</v>
      </c>
      <c r="B117">
        <v>138.2638</v>
      </c>
      <c r="C117">
        <v>0.90529999999999999</v>
      </c>
      <c r="D117">
        <v>139.16909999999999</v>
      </c>
      <c r="E117">
        <v>137.35849999999999</v>
      </c>
      <c r="F117">
        <v>145.57149999999999</v>
      </c>
      <c r="G117">
        <v>8.2672000000000008</v>
      </c>
      <c r="H117">
        <v>153.83869999999999</v>
      </c>
      <c r="I117">
        <v>137.30430000000001</v>
      </c>
      <c r="J117">
        <v>147.49170000000001</v>
      </c>
      <c r="K117">
        <v>5.5416999999999996</v>
      </c>
      <c r="L117">
        <v>153.0334</v>
      </c>
      <c r="M117">
        <v>141.94999999999999</v>
      </c>
      <c r="N117">
        <v>146.70169999999999</v>
      </c>
      <c r="O117">
        <v>3.3942000000000001</v>
      </c>
      <c r="P117">
        <v>150.0959</v>
      </c>
      <c r="Q117">
        <v>143.3075</v>
      </c>
    </row>
    <row r="118" spans="1:17" x14ac:dyDescent="0.3">
      <c r="A118" s="95" t="s">
        <v>3106</v>
      </c>
      <c r="B118">
        <v>136.37430000000001</v>
      </c>
      <c r="C118">
        <v>6.9089999999999998</v>
      </c>
      <c r="D118">
        <v>143.2833</v>
      </c>
      <c r="E118">
        <v>129.46530000000001</v>
      </c>
      <c r="F118">
        <v>138.90170000000001</v>
      </c>
      <c r="G118">
        <v>3.4256000000000002</v>
      </c>
      <c r="H118">
        <v>142.32730000000001</v>
      </c>
      <c r="I118">
        <v>135.4761</v>
      </c>
      <c r="J118">
        <v>133.9486</v>
      </c>
      <c r="K118">
        <v>2.8833000000000002</v>
      </c>
      <c r="L118">
        <v>136.83189999999999</v>
      </c>
      <c r="M118">
        <v>131.06530000000001</v>
      </c>
      <c r="N118">
        <v>133.47499999999999</v>
      </c>
      <c r="O118">
        <v>5.94</v>
      </c>
      <c r="P118">
        <v>139.41499999999999</v>
      </c>
      <c r="Q118">
        <v>127.535</v>
      </c>
    </row>
    <row r="119" spans="1:17" x14ac:dyDescent="0.3">
      <c r="A119" s="95" t="s">
        <v>3107</v>
      </c>
      <c r="B119">
        <v>141.47999999999999</v>
      </c>
      <c r="C119">
        <v>3.1429</v>
      </c>
      <c r="D119">
        <v>144.62289999999999</v>
      </c>
      <c r="E119">
        <v>138.33709999999999</v>
      </c>
      <c r="F119">
        <v>145.98670000000001</v>
      </c>
      <c r="G119">
        <v>1.2756000000000001</v>
      </c>
      <c r="H119">
        <v>147.26230000000001</v>
      </c>
      <c r="I119">
        <v>144.71109999999999</v>
      </c>
      <c r="J119">
        <v>115.34</v>
      </c>
      <c r="K119">
        <v>42.864400000000003</v>
      </c>
      <c r="L119">
        <v>158.20439999999999</v>
      </c>
      <c r="M119">
        <v>72.4756</v>
      </c>
      <c r="N119">
        <v>135.97999999999999</v>
      </c>
      <c r="O119">
        <v>0</v>
      </c>
      <c r="P119">
        <v>135.97999999999999</v>
      </c>
      <c r="Q119">
        <v>135.97999999999999</v>
      </c>
    </row>
    <row r="120" spans="1:17" x14ac:dyDescent="0.3">
      <c r="A120" s="95" t="s">
        <v>3108</v>
      </c>
      <c r="B120">
        <v>79.204599999999999</v>
      </c>
      <c r="C120">
        <v>2.569</v>
      </c>
      <c r="D120">
        <v>81.773600000000002</v>
      </c>
      <c r="E120">
        <v>76.635599999999997</v>
      </c>
      <c r="F120">
        <v>83.052899999999994</v>
      </c>
      <c r="G120">
        <v>10.751799999999999</v>
      </c>
      <c r="H120">
        <v>93.804699999999997</v>
      </c>
      <c r="I120">
        <v>72.301100000000005</v>
      </c>
      <c r="J120">
        <v>94.322100000000006</v>
      </c>
      <c r="K120">
        <v>11.8689</v>
      </c>
      <c r="L120">
        <v>106.191</v>
      </c>
      <c r="M120">
        <v>82.453199999999995</v>
      </c>
      <c r="N120">
        <v>67.833600000000004</v>
      </c>
      <c r="O120">
        <v>8.7719000000000005</v>
      </c>
      <c r="P120">
        <v>76.605500000000006</v>
      </c>
      <c r="Q120">
        <v>59.061700000000002</v>
      </c>
    </row>
    <row r="121" spans="1:17" x14ac:dyDescent="0.3">
      <c r="A121" s="95" t="s">
        <v>3109</v>
      </c>
      <c r="B121">
        <v>121.6885</v>
      </c>
      <c r="C121">
        <v>18.642499999999998</v>
      </c>
      <c r="D121">
        <v>140.33099999999999</v>
      </c>
      <c r="E121">
        <v>103.04600000000001</v>
      </c>
      <c r="F121">
        <v>130.4854</v>
      </c>
      <c r="G121">
        <v>25.558900000000001</v>
      </c>
      <c r="H121">
        <v>156.04429999999999</v>
      </c>
      <c r="I121">
        <v>104.9265</v>
      </c>
      <c r="J121">
        <v>136.98849999999999</v>
      </c>
      <c r="K121">
        <v>22.069099999999999</v>
      </c>
      <c r="L121">
        <v>159.05760000000001</v>
      </c>
      <c r="M121">
        <v>114.9194</v>
      </c>
      <c r="N121">
        <v>123.23</v>
      </c>
      <c r="O121">
        <v>28.127700000000001</v>
      </c>
      <c r="P121">
        <v>151.35769999999999</v>
      </c>
      <c r="Q121">
        <v>95.1023</v>
      </c>
    </row>
    <row r="122" spans="1:17" x14ac:dyDescent="0.3">
      <c r="A122" s="95" t="s">
        <v>3110</v>
      </c>
      <c r="B122">
        <v>101.8738</v>
      </c>
      <c r="C122">
        <v>5.8696999999999999</v>
      </c>
      <c r="D122">
        <v>107.7435</v>
      </c>
      <c r="E122">
        <v>96.004099999999994</v>
      </c>
      <c r="F122">
        <v>110.7715</v>
      </c>
      <c r="G122">
        <v>2.3277999999999999</v>
      </c>
      <c r="H122">
        <v>113.0993</v>
      </c>
      <c r="I122">
        <v>108.44370000000001</v>
      </c>
      <c r="J122">
        <v>113.7538</v>
      </c>
      <c r="K122">
        <v>0.37280000000000002</v>
      </c>
      <c r="L122">
        <v>114.1266</v>
      </c>
      <c r="M122">
        <v>113.381</v>
      </c>
      <c r="N122">
        <v>98.643100000000004</v>
      </c>
      <c r="O122">
        <v>1.3974</v>
      </c>
      <c r="P122">
        <v>100.04049999999999</v>
      </c>
      <c r="Q122">
        <v>97.245699999999999</v>
      </c>
    </row>
    <row r="123" spans="1:17" x14ac:dyDescent="0.3">
      <c r="A123" s="95" t="s">
        <v>3111</v>
      </c>
      <c r="B123">
        <v>100</v>
      </c>
      <c r="C123">
        <v>0</v>
      </c>
      <c r="D123">
        <v>100</v>
      </c>
      <c r="E123">
        <v>100</v>
      </c>
      <c r="F123">
        <v>163.75069999999999</v>
      </c>
      <c r="G123">
        <v>42.787799999999997</v>
      </c>
      <c r="H123">
        <v>206.5385</v>
      </c>
      <c r="I123">
        <v>120.9629</v>
      </c>
      <c r="J123">
        <v>175.80670000000001</v>
      </c>
      <c r="K123">
        <v>64.502700000000004</v>
      </c>
      <c r="L123">
        <v>240.30940000000001</v>
      </c>
      <c r="M123">
        <v>111.304</v>
      </c>
      <c r="N123">
        <v>86.3</v>
      </c>
      <c r="O123">
        <v>49.2333</v>
      </c>
      <c r="P123">
        <v>135.5333</v>
      </c>
      <c r="Q123">
        <v>37.066699999999997</v>
      </c>
    </row>
    <row r="124" spans="1:17" x14ac:dyDescent="0.3">
      <c r="A124" s="95" t="s">
        <v>3112</v>
      </c>
      <c r="B124">
        <v>80.220799999999997</v>
      </c>
      <c r="C124">
        <v>10.7479</v>
      </c>
      <c r="D124">
        <v>90.968699999999998</v>
      </c>
      <c r="E124">
        <v>69.472899999999996</v>
      </c>
      <c r="F124">
        <v>100.8292</v>
      </c>
      <c r="G124">
        <v>3.0533000000000001</v>
      </c>
      <c r="H124">
        <v>103.88249999999999</v>
      </c>
      <c r="I124">
        <v>97.775899999999993</v>
      </c>
      <c r="J124">
        <v>99.694999999999993</v>
      </c>
      <c r="K124">
        <v>0.33500000000000002</v>
      </c>
      <c r="L124">
        <v>100.03</v>
      </c>
      <c r="M124">
        <v>99.36</v>
      </c>
      <c r="N124">
        <v>79.709999999999994</v>
      </c>
      <c r="O124">
        <v>3.6514000000000002</v>
      </c>
      <c r="P124">
        <v>83.361400000000003</v>
      </c>
      <c r="Q124">
        <v>76.058599999999998</v>
      </c>
    </row>
    <row r="125" spans="1:17" x14ac:dyDescent="0.3">
      <c r="A125" s="95" t="s">
        <v>3113</v>
      </c>
      <c r="B125">
        <v>93.884600000000006</v>
      </c>
      <c r="C125">
        <v>20.5427</v>
      </c>
      <c r="D125">
        <v>114.4273</v>
      </c>
      <c r="E125">
        <v>73.341899999999995</v>
      </c>
      <c r="F125">
        <v>109.3108</v>
      </c>
      <c r="G125">
        <v>12.7621</v>
      </c>
      <c r="H125">
        <v>122.0729</v>
      </c>
      <c r="I125">
        <v>96.548699999999997</v>
      </c>
      <c r="J125">
        <v>96.756200000000007</v>
      </c>
      <c r="K125">
        <v>2.4838</v>
      </c>
      <c r="L125">
        <v>99.24</v>
      </c>
      <c r="M125">
        <v>94.272400000000005</v>
      </c>
      <c r="N125">
        <v>67.8</v>
      </c>
      <c r="O125">
        <v>0</v>
      </c>
      <c r="P125">
        <v>67.8</v>
      </c>
      <c r="Q125">
        <v>67.8</v>
      </c>
    </row>
    <row r="126" spans="1:17" x14ac:dyDescent="0.3">
      <c r="A126" s="95" t="s">
        <v>3114</v>
      </c>
      <c r="B126">
        <v>97.442499999999995</v>
      </c>
      <c r="C126">
        <v>28.3825</v>
      </c>
      <c r="D126">
        <v>125.825</v>
      </c>
      <c r="E126">
        <v>69.06</v>
      </c>
      <c r="F126">
        <v>107.72669999999999</v>
      </c>
      <c r="G126">
        <v>41.288899999999998</v>
      </c>
      <c r="H126">
        <v>149.01560000000001</v>
      </c>
      <c r="I126">
        <v>66.437799999999996</v>
      </c>
      <c r="J126">
        <v>127.86499999999999</v>
      </c>
      <c r="K126">
        <v>49.075000000000003</v>
      </c>
      <c r="L126">
        <v>176.94</v>
      </c>
      <c r="M126">
        <v>78.790000000000006</v>
      </c>
      <c r="N126">
        <v>83.12</v>
      </c>
      <c r="O126">
        <v>0</v>
      </c>
      <c r="P126">
        <v>83.12</v>
      </c>
      <c r="Q126">
        <v>83.12</v>
      </c>
    </row>
    <row r="127" spans="1:17" x14ac:dyDescent="0.3">
      <c r="A127" s="95" t="s">
        <v>3115</v>
      </c>
      <c r="B127">
        <v>236.61150000000001</v>
      </c>
      <c r="C127">
        <v>86.514700000000005</v>
      </c>
      <c r="D127">
        <v>323.12619999999998</v>
      </c>
      <c r="E127">
        <v>150.0968</v>
      </c>
      <c r="F127">
        <v>271.93079999999998</v>
      </c>
      <c r="G127">
        <v>99.5916</v>
      </c>
      <c r="H127">
        <v>371.5224</v>
      </c>
      <c r="I127">
        <v>172.33920000000001</v>
      </c>
      <c r="J127">
        <v>265.44310000000002</v>
      </c>
      <c r="K127">
        <v>112.95959999999999</v>
      </c>
      <c r="L127">
        <v>378.40269999999998</v>
      </c>
      <c r="M127">
        <v>152.48349999999999</v>
      </c>
      <c r="N127">
        <v>181.5992</v>
      </c>
      <c r="O127">
        <v>70.426599999999993</v>
      </c>
      <c r="P127">
        <v>252.0258</v>
      </c>
      <c r="Q127">
        <v>111.1726</v>
      </c>
    </row>
    <row r="128" spans="1:17" x14ac:dyDescent="0.3">
      <c r="A128" s="95" t="s">
        <v>3116</v>
      </c>
      <c r="B128">
        <v>167.06</v>
      </c>
      <c r="C128">
        <v>99.928600000000003</v>
      </c>
      <c r="D128">
        <v>266.98860000000002</v>
      </c>
      <c r="E128">
        <v>67.131399999999999</v>
      </c>
      <c r="F128">
        <v>293.36250000000001</v>
      </c>
      <c r="G128">
        <v>142.47</v>
      </c>
      <c r="H128">
        <v>435.83249999999998</v>
      </c>
      <c r="I128">
        <v>150.89250000000001</v>
      </c>
      <c r="J128">
        <v>362.59300000000002</v>
      </c>
      <c r="K128">
        <v>112.28360000000001</v>
      </c>
      <c r="L128">
        <v>474.8766</v>
      </c>
      <c r="M128">
        <v>250.30940000000001</v>
      </c>
      <c r="N128">
        <v>233.75</v>
      </c>
      <c r="O128">
        <v>87.257099999999994</v>
      </c>
      <c r="P128">
        <v>321.00709999999998</v>
      </c>
      <c r="Q128">
        <v>146.49289999999999</v>
      </c>
    </row>
    <row r="129" spans="1:17" x14ac:dyDescent="0.3">
      <c r="A129" s="95" t="s">
        <v>3117</v>
      </c>
      <c r="B129">
        <v>45.269300000000001</v>
      </c>
      <c r="C129">
        <v>6.6449999999999996</v>
      </c>
      <c r="D129">
        <v>51.914299999999997</v>
      </c>
      <c r="E129">
        <v>38.624299999999998</v>
      </c>
      <c r="F129">
        <v>54.463799999999999</v>
      </c>
      <c r="G129">
        <v>1.0669999999999999</v>
      </c>
      <c r="H129">
        <v>55.530799999999999</v>
      </c>
      <c r="I129">
        <v>53.396799999999999</v>
      </c>
      <c r="J129">
        <v>55.249200000000002</v>
      </c>
      <c r="K129">
        <v>0.4622</v>
      </c>
      <c r="L129">
        <v>55.711399999999998</v>
      </c>
      <c r="M129">
        <v>54.786999999999999</v>
      </c>
      <c r="N129">
        <v>42.703800000000001</v>
      </c>
      <c r="O129">
        <v>0.95289999999999997</v>
      </c>
      <c r="P129">
        <v>43.656700000000001</v>
      </c>
      <c r="Q129">
        <v>41.750900000000001</v>
      </c>
    </row>
    <row r="130" spans="1:17" x14ac:dyDescent="0.3">
      <c r="A130" s="95" t="s">
        <v>3118</v>
      </c>
      <c r="B130">
        <v>87.004599999999996</v>
      </c>
      <c r="C130">
        <v>15.421799999999999</v>
      </c>
      <c r="D130">
        <v>102.4264</v>
      </c>
      <c r="E130">
        <v>71.582800000000006</v>
      </c>
      <c r="F130">
        <v>96.860799999999998</v>
      </c>
      <c r="G130">
        <v>22.943999999999999</v>
      </c>
      <c r="H130">
        <v>119.8048</v>
      </c>
      <c r="I130">
        <v>73.916799999999995</v>
      </c>
      <c r="J130">
        <v>103.4892</v>
      </c>
      <c r="K130">
        <v>31.502099999999999</v>
      </c>
      <c r="L130">
        <v>134.9913</v>
      </c>
      <c r="M130">
        <v>71.987099999999998</v>
      </c>
      <c r="N130">
        <v>93.337699999999998</v>
      </c>
      <c r="O130">
        <v>23.1799</v>
      </c>
      <c r="P130">
        <v>116.5176</v>
      </c>
      <c r="Q130">
        <v>70.157799999999995</v>
      </c>
    </row>
    <row r="131" spans="1:17" x14ac:dyDescent="0.3">
      <c r="A131" s="95" t="s">
        <v>3119</v>
      </c>
      <c r="B131">
        <v>155.49459999999999</v>
      </c>
      <c r="C131">
        <v>1.3179000000000001</v>
      </c>
      <c r="D131">
        <v>156.8125</v>
      </c>
      <c r="E131">
        <v>154.17670000000001</v>
      </c>
      <c r="F131">
        <v>153.96860000000001</v>
      </c>
      <c r="G131">
        <v>17.332699999999999</v>
      </c>
      <c r="H131">
        <v>171.3013</v>
      </c>
      <c r="I131">
        <v>136.63589999999999</v>
      </c>
      <c r="J131">
        <v>198.27770000000001</v>
      </c>
      <c r="K131">
        <v>58.657600000000002</v>
      </c>
      <c r="L131">
        <v>256.93529999999998</v>
      </c>
      <c r="M131">
        <v>139.62010000000001</v>
      </c>
      <c r="N131">
        <v>162.59710000000001</v>
      </c>
      <c r="O131">
        <v>11.7806</v>
      </c>
      <c r="P131">
        <v>174.3777</v>
      </c>
      <c r="Q131">
        <v>150.81649999999999</v>
      </c>
    </row>
    <row r="132" spans="1:17" x14ac:dyDescent="0.3">
      <c r="A132" s="95" t="s">
        <v>3120</v>
      </c>
      <c r="B132">
        <v>103.3977</v>
      </c>
      <c r="C132">
        <v>14.9421</v>
      </c>
      <c r="D132">
        <v>118.3398</v>
      </c>
      <c r="E132">
        <v>88.455600000000004</v>
      </c>
      <c r="F132">
        <v>115.43380000000001</v>
      </c>
      <c r="G132">
        <v>16.135899999999999</v>
      </c>
      <c r="H132">
        <v>131.56970000000001</v>
      </c>
      <c r="I132">
        <v>99.297899999999998</v>
      </c>
      <c r="J132">
        <v>115.5277</v>
      </c>
      <c r="K132">
        <v>16.303699999999999</v>
      </c>
      <c r="L132">
        <v>131.8314</v>
      </c>
      <c r="M132">
        <v>99.224000000000004</v>
      </c>
      <c r="N132">
        <v>105.2123</v>
      </c>
      <c r="O132">
        <v>15.072900000000001</v>
      </c>
      <c r="P132">
        <v>120.2852</v>
      </c>
      <c r="Q132">
        <v>90.139399999999995</v>
      </c>
    </row>
    <row r="133" spans="1:17" x14ac:dyDescent="0.3">
      <c r="A133" s="95" t="s">
        <v>3121</v>
      </c>
      <c r="B133">
        <v>156.53</v>
      </c>
      <c r="C133">
        <v>25.047699999999999</v>
      </c>
      <c r="D133">
        <v>181.57769999999999</v>
      </c>
      <c r="E133">
        <v>131.48230000000001</v>
      </c>
      <c r="F133">
        <v>180.77619999999999</v>
      </c>
      <c r="G133">
        <v>39.099899999999998</v>
      </c>
      <c r="H133">
        <v>219.87610000000001</v>
      </c>
      <c r="I133">
        <v>141.6763</v>
      </c>
      <c r="J133">
        <v>167.35149999999999</v>
      </c>
      <c r="K133">
        <v>27.072900000000001</v>
      </c>
      <c r="L133">
        <v>194.42439999999999</v>
      </c>
      <c r="M133">
        <v>140.27860000000001</v>
      </c>
      <c r="N133">
        <v>157.27379999999999</v>
      </c>
      <c r="O133">
        <v>25.556699999999999</v>
      </c>
      <c r="P133">
        <v>182.8305</v>
      </c>
      <c r="Q133">
        <v>131.71709999999999</v>
      </c>
    </row>
    <row r="134" spans="1:17" x14ac:dyDescent="0.3">
      <c r="A134" s="95" t="s">
        <v>3123</v>
      </c>
      <c r="B134">
        <v>90.238600000000005</v>
      </c>
      <c r="C134">
        <v>0.61219999999999997</v>
      </c>
      <c r="D134">
        <v>90.850800000000007</v>
      </c>
      <c r="E134">
        <v>89.626400000000004</v>
      </c>
      <c r="F134">
        <v>91.174999999999997</v>
      </c>
      <c r="G134">
        <v>3.0383</v>
      </c>
      <c r="H134">
        <v>94.213300000000004</v>
      </c>
      <c r="I134">
        <v>88.136700000000005</v>
      </c>
      <c r="J134">
        <v>91.971400000000003</v>
      </c>
      <c r="K134">
        <v>0.91469999999999996</v>
      </c>
      <c r="L134">
        <v>92.886099999999999</v>
      </c>
      <c r="M134">
        <v>91.056700000000006</v>
      </c>
      <c r="N134">
        <v>95.681700000000006</v>
      </c>
      <c r="O134">
        <v>16.162800000000001</v>
      </c>
      <c r="P134">
        <v>111.8445</v>
      </c>
      <c r="Q134">
        <v>79.518900000000002</v>
      </c>
    </row>
    <row r="135" spans="1:17" x14ac:dyDescent="0.3">
      <c r="A135" s="95" t="s">
        <v>3124</v>
      </c>
      <c r="B135">
        <v>41.012500000000003</v>
      </c>
      <c r="C135">
        <v>1.6612</v>
      </c>
      <c r="D135">
        <v>42.673699999999997</v>
      </c>
      <c r="E135">
        <v>39.351300000000002</v>
      </c>
      <c r="F135">
        <v>47.489199999999997</v>
      </c>
      <c r="G135">
        <v>6.3289</v>
      </c>
      <c r="H135">
        <v>53.818100000000001</v>
      </c>
      <c r="I135">
        <v>41.160299999999999</v>
      </c>
      <c r="J135">
        <v>51.73</v>
      </c>
      <c r="K135">
        <v>5.48</v>
      </c>
      <c r="L135">
        <v>57.21</v>
      </c>
      <c r="M135">
        <v>46.25</v>
      </c>
      <c r="N135">
        <v>44.53</v>
      </c>
      <c r="O135">
        <v>4.4756999999999998</v>
      </c>
      <c r="P135">
        <v>49.005699999999997</v>
      </c>
      <c r="Q135">
        <v>40.054299999999998</v>
      </c>
    </row>
    <row r="136" spans="1:17" x14ac:dyDescent="0.3">
      <c r="A136" s="95" t="s">
        <v>3125</v>
      </c>
      <c r="B136">
        <v>34.83</v>
      </c>
      <c r="C136">
        <v>10.948600000000001</v>
      </c>
      <c r="D136">
        <v>45.778599999999997</v>
      </c>
      <c r="E136">
        <v>23.881399999999999</v>
      </c>
      <c r="F136">
        <v>26.29</v>
      </c>
      <c r="G136">
        <v>2.14</v>
      </c>
      <c r="H136">
        <v>28.43</v>
      </c>
      <c r="I136">
        <v>24.15</v>
      </c>
      <c r="J136">
        <v>26.331399999999999</v>
      </c>
      <c r="K136">
        <v>0.40160000000000001</v>
      </c>
      <c r="L136">
        <v>26.733000000000001</v>
      </c>
      <c r="M136">
        <v>25.9298</v>
      </c>
      <c r="N136">
        <v>24.2</v>
      </c>
      <c r="O136">
        <v>0</v>
      </c>
      <c r="P136">
        <v>24.2</v>
      </c>
      <c r="Q136">
        <v>24.2</v>
      </c>
    </row>
    <row r="137" spans="1:17" x14ac:dyDescent="0.3">
      <c r="A137" s="95" t="s">
        <v>3126</v>
      </c>
      <c r="B137">
        <v>24.584299999999999</v>
      </c>
      <c r="C137">
        <v>4.4278000000000004</v>
      </c>
      <c r="D137">
        <v>29.0121</v>
      </c>
      <c r="E137">
        <v>20.156500000000001</v>
      </c>
      <c r="F137">
        <v>21.75</v>
      </c>
      <c r="G137">
        <v>2.9167000000000001</v>
      </c>
      <c r="H137">
        <v>24.666699999999999</v>
      </c>
      <c r="I137">
        <v>18.833300000000001</v>
      </c>
      <c r="J137">
        <v>58.941400000000002</v>
      </c>
      <c r="K137">
        <v>55.630600000000001</v>
      </c>
      <c r="L137">
        <v>114.572</v>
      </c>
      <c r="M137">
        <v>3.3108</v>
      </c>
      <c r="N137">
        <v>20.71</v>
      </c>
      <c r="O137">
        <v>0</v>
      </c>
      <c r="P137">
        <v>20.71</v>
      </c>
      <c r="Q137">
        <v>20.71</v>
      </c>
    </row>
    <row r="138" spans="1:17" x14ac:dyDescent="0.3">
      <c r="A138" s="95" t="s">
        <v>3127</v>
      </c>
      <c r="B138">
        <v>117.1327</v>
      </c>
      <c r="C138">
        <v>18.7593</v>
      </c>
      <c r="D138">
        <v>135.892</v>
      </c>
      <c r="E138">
        <v>98.373400000000004</v>
      </c>
      <c r="F138">
        <v>106.1208</v>
      </c>
      <c r="G138">
        <v>1.8102</v>
      </c>
      <c r="H138">
        <v>107.931</v>
      </c>
      <c r="I138">
        <v>104.31059999999999</v>
      </c>
      <c r="J138">
        <v>117.435</v>
      </c>
      <c r="K138">
        <v>0.46500000000000002</v>
      </c>
      <c r="L138">
        <v>117.9</v>
      </c>
      <c r="M138">
        <v>116.97</v>
      </c>
      <c r="N138">
        <v>112.13</v>
      </c>
      <c r="O138">
        <v>0</v>
      </c>
      <c r="P138">
        <v>112.13</v>
      </c>
      <c r="Q138">
        <v>112.13</v>
      </c>
    </row>
    <row r="139" spans="1:17" x14ac:dyDescent="0.3">
      <c r="A139" s="95" t="s">
        <v>3128</v>
      </c>
      <c r="B139">
        <v>31.585000000000001</v>
      </c>
      <c r="C139">
        <v>0.625</v>
      </c>
      <c r="D139">
        <v>32.21</v>
      </c>
      <c r="E139">
        <v>30.96</v>
      </c>
      <c r="F139">
        <v>36.634300000000003</v>
      </c>
      <c r="G139">
        <v>3.6278000000000001</v>
      </c>
      <c r="H139">
        <v>40.262099999999997</v>
      </c>
      <c r="I139">
        <v>33.006500000000003</v>
      </c>
      <c r="J139">
        <v>41.22</v>
      </c>
      <c r="K139">
        <v>0.34289999999999998</v>
      </c>
      <c r="L139">
        <v>41.562899999999999</v>
      </c>
      <c r="M139">
        <v>40.877099999999999</v>
      </c>
      <c r="N139">
        <v>31.89</v>
      </c>
      <c r="O139">
        <v>2.0299999999999998</v>
      </c>
      <c r="P139">
        <v>33.92</v>
      </c>
      <c r="Q139">
        <v>29.86</v>
      </c>
    </row>
    <row r="140" spans="1:17" x14ac:dyDescent="0.3">
      <c r="A140" s="95" t="s">
        <v>3130</v>
      </c>
      <c r="B140">
        <v>53.467599999999997</v>
      </c>
      <c r="C140">
        <v>16.306000000000001</v>
      </c>
      <c r="D140">
        <v>69.773600000000002</v>
      </c>
      <c r="E140">
        <v>37.1616</v>
      </c>
      <c r="F140">
        <v>67.869600000000005</v>
      </c>
      <c r="G140">
        <v>26.049700000000001</v>
      </c>
      <c r="H140">
        <v>93.919300000000007</v>
      </c>
      <c r="I140">
        <v>41.819899999999997</v>
      </c>
      <c r="J140">
        <v>73.145600000000002</v>
      </c>
      <c r="K140">
        <v>10.2898</v>
      </c>
      <c r="L140">
        <v>83.435400000000001</v>
      </c>
      <c r="M140">
        <v>62.855800000000002</v>
      </c>
      <c r="N140">
        <v>64.070700000000002</v>
      </c>
      <c r="O140">
        <v>7.9687999999999999</v>
      </c>
      <c r="P140">
        <v>72.039500000000004</v>
      </c>
      <c r="Q140">
        <v>56.101900000000001</v>
      </c>
    </row>
    <row r="141" spans="1:17" x14ac:dyDescent="0.3">
      <c r="A141" s="95" t="s">
        <v>3131</v>
      </c>
      <c r="B141">
        <v>55.608600000000003</v>
      </c>
      <c r="C141">
        <v>4.0175999999999998</v>
      </c>
      <c r="D141">
        <v>59.626199999999997</v>
      </c>
      <c r="E141">
        <v>51.591000000000001</v>
      </c>
      <c r="F141">
        <v>116.2038</v>
      </c>
      <c r="G141">
        <v>108.9841</v>
      </c>
      <c r="H141">
        <v>225.18790000000001</v>
      </c>
      <c r="I141">
        <v>7.2196999999999996</v>
      </c>
      <c r="J141">
        <v>76.948300000000003</v>
      </c>
      <c r="K141">
        <v>35.217199999999998</v>
      </c>
      <c r="L141">
        <v>112.16549999999999</v>
      </c>
      <c r="M141">
        <v>41.731099999999998</v>
      </c>
      <c r="N141">
        <v>61.097499999999997</v>
      </c>
      <c r="O141">
        <v>14.363099999999999</v>
      </c>
      <c r="P141">
        <v>75.460599999999999</v>
      </c>
      <c r="Q141">
        <v>46.734400000000001</v>
      </c>
    </row>
    <row r="142" spans="1:17" x14ac:dyDescent="0.3">
      <c r="A142" s="95" t="s">
        <v>3132</v>
      </c>
      <c r="B142">
        <v>1156.2856999999999</v>
      </c>
      <c r="C142">
        <v>147.77940000000001</v>
      </c>
      <c r="D142">
        <v>1304.0651</v>
      </c>
      <c r="E142">
        <v>1008.5063</v>
      </c>
      <c r="F142">
        <v>1205.375</v>
      </c>
      <c r="G142">
        <v>114.88639999999999</v>
      </c>
      <c r="H142">
        <v>1320.2614000000001</v>
      </c>
      <c r="I142">
        <v>1090.4885999999999</v>
      </c>
      <c r="J142">
        <v>1138.768</v>
      </c>
      <c r="K142">
        <v>261.95549999999997</v>
      </c>
      <c r="L142">
        <v>1400.7235000000001</v>
      </c>
      <c r="M142">
        <v>876.8125</v>
      </c>
      <c r="N142">
        <v>1099.0872999999999</v>
      </c>
      <c r="O142">
        <v>215.48599999999999</v>
      </c>
      <c r="P142">
        <v>1314.5733</v>
      </c>
      <c r="Q142">
        <v>883.60130000000004</v>
      </c>
    </row>
    <row r="143" spans="1:17" x14ac:dyDescent="0.3">
      <c r="A143" s="95" t="s">
        <v>3133</v>
      </c>
      <c r="B143">
        <v>571.60640000000001</v>
      </c>
      <c r="C143">
        <v>88.815100000000001</v>
      </c>
      <c r="D143">
        <v>660.42150000000004</v>
      </c>
      <c r="E143">
        <v>482.79129999999998</v>
      </c>
      <c r="F143">
        <v>497.51170000000002</v>
      </c>
      <c r="G143">
        <v>263.88869999999997</v>
      </c>
      <c r="H143">
        <v>761.40039999999999</v>
      </c>
      <c r="I143">
        <v>233.62299999999999</v>
      </c>
      <c r="J143">
        <v>712.53070000000002</v>
      </c>
      <c r="K143">
        <v>184.94040000000001</v>
      </c>
      <c r="L143">
        <v>897.47109999999998</v>
      </c>
      <c r="M143">
        <v>527.59029999999996</v>
      </c>
      <c r="N143">
        <v>544.94569999999999</v>
      </c>
      <c r="O143">
        <v>73.365300000000005</v>
      </c>
      <c r="P143">
        <v>618.31100000000004</v>
      </c>
      <c r="Q143">
        <v>471.5804</v>
      </c>
    </row>
    <row r="144" spans="1:17" x14ac:dyDescent="0.3">
      <c r="A144" s="95" t="s">
        <v>3134</v>
      </c>
      <c r="B144">
        <v>227.19569999999999</v>
      </c>
      <c r="C144">
        <v>6.2988</v>
      </c>
      <c r="D144">
        <v>233.49449999999999</v>
      </c>
      <c r="E144">
        <v>220.89689999999999</v>
      </c>
      <c r="F144">
        <v>230.5</v>
      </c>
      <c r="G144">
        <v>4.03</v>
      </c>
      <c r="H144">
        <v>234.53</v>
      </c>
      <c r="I144">
        <v>226.47</v>
      </c>
      <c r="J144">
        <v>178.43289999999999</v>
      </c>
      <c r="K144">
        <v>26.040400000000002</v>
      </c>
      <c r="L144">
        <v>204.47329999999999</v>
      </c>
      <c r="M144">
        <v>152.39250000000001</v>
      </c>
      <c r="N144">
        <v>222.8417</v>
      </c>
      <c r="O144">
        <v>24.694400000000002</v>
      </c>
      <c r="P144">
        <v>247.5361</v>
      </c>
      <c r="Q144">
        <v>198.1473</v>
      </c>
    </row>
    <row r="145" spans="1:17" x14ac:dyDescent="0.3">
      <c r="A145" s="95" t="s">
        <v>3135</v>
      </c>
      <c r="B145">
        <v>42.381</v>
      </c>
      <c r="C145">
        <v>3.4426000000000001</v>
      </c>
      <c r="D145">
        <v>45.823599999999999</v>
      </c>
      <c r="E145">
        <v>38.938400000000001</v>
      </c>
      <c r="J145">
        <v>48.4983</v>
      </c>
      <c r="K145">
        <v>8.0378000000000007</v>
      </c>
      <c r="L145">
        <v>56.536099999999998</v>
      </c>
      <c r="M145">
        <v>40.460500000000003</v>
      </c>
      <c r="N145">
        <v>44.84</v>
      </c>
      <c r="O145">
        <v>0</v>
      </c>
      <c r="P145">
        <v>44.84</v>
      </c>
      <c r="Q145">
        <v>44.84</v>
      </c>
    </row>
    <row r="146" spans="1:17" x14ac:dyDescent="0.3">
      <c r="A146" s="95" t="s">
        <v>3136</v>
      </c>
      <c r="B146">
        <v>338.87430000000001</v>
      </c>
      <c r="C146">
        <v>85.855099999999993</v>
      </c>
      <c r="D146">
        <v>424.7294</v>
      </c>
      <c r="E146">
        <v>253.01920000000001</v>
      </c>
      <c r="F146">
        <v>369.70670000000001</v>
      </c>
      <c r="G146">
        <v>123.4567</v>
      </c>
      <c r="H146">
        <v>493.16340000000002</v>
      </c>
      <c r="I146">
        <v>246.25</v>
      </c>
      <c r="J146">
        <v>353.76859999999999</v>
      </c>
      <c r="K146">
        <v>94.930199999999999</v>
      </c>
      <c r="L146">
        <v>448.69880000000001</v>
      </c>
      <c r="M146">
        <v>258.83839999999998</v>
      </c>
      <c r="N146">
        <v>201.01</v>
      </c>
      <c r="O146">
        <v>47.793300000000002</v>
      </c>
      <c r="P146">
        <v>248.80330000000001</v>
      </c>
      <c r="Q146">
        <v>153.2167</v>
      </c>
    </row>
    <row r="147" spans="1:17" x14ac:dyDescent="0.3">
      <c r="A147" s="95" t="s">
        <v>3137</v>
      </c>
      <c r="B147">
        <v>289.26249999999999</v>
      </c>
      <c r="C147">
        <v>24.095800000000001</v>
      </c>
      <c r="D147">
        <v>313.35829999999999</v>
      </c>
      <c r="E147">
        <v>265.16669999999999</v>
      </c>
      <c r="F147">
        <v>327.30799999999999</v>
      </c>
      <c r="G147">
        <v>72.175700000000006</v>
      </c>
      <c r="H147">
        <v>399.4837</v>
      </c>
      <c r="I147">
        <v>255.13229999999999</v>
      </c>
      <c r="J147">
        <v>327.64060000000001</v>
      </c>
      <c r="K147">
        <v>132.54179999999999</v>
      </c>
      <c r="L147">
        <v>460.18239999999997</v>
      </c>
      <c r="M147">
        <v>195.09880000000001</v>
      </c>
      <c r="N147">
        <v>316.41000000000003</v>
      </c>
      <c r="O147">
        <v>19.418500000000002</v>
      </c>
      <c r="P147">
        <v>335.82850000000002</v>
      </c>
      <c r="Q147">
        <v>296.99149999999997</v>
      </c>
    </row>
    <row r="148" spans="1:17" x14ac:dyDescent="0.3">
      <c r="A148" s="95" t="s">
        <v>3138</v>
      </c>
      <c r="B148">
        <v>77.102900000000005</v>
      </c>
      <c r="C148">
        <v>0.91839999999999999</v>
      </c>
      <c r="D148">
        <v>78.021299999999997</v>
      </c>
      <c r="E148">
        <v>76.1845</v>
      </c>
      <c r="F148">
        <v>79.194000000000003</v>
      </c>
      <c r="G148">
        <v>0.77439999999999998</v>
      </c>
      <c r="H148">
        <v>79.968400000000003</v>
      </c>
      <c r="I148">
        <v>78.419600000000003</v>
      </c>
      <c r="J148">
        <v>75.315700000000007</v>
      </c>
      <c r="K148">
        <v>7.6632999999999996</v>
      </c>
      <c r="L148">
        <v>82.978999999999999</v>
      </c>
      <c r="M148">
        <v>67.6524</v>
      </c>
      <c r="N148">
        <v>74.513300000000001</v>
      </c>
      <c r="O148">
        <v>2.5956000000000001</v>
      </c>
      <c r="P148">
        <v>77.108900000000006</v>
      </c>
      <c r="Q148">
        <v>71.917699999999996</v>
      </c>
    </row>
    <row r="149" spans="1:17" x14ac:dyDescent="0.3">
      <c r="A149" s="95" t="s">
        <v>3139</v>
      </c>
      <c r="B149">
        <v>167.28380000000001</v>
      </c>
      <c r="C149">
        <v>25.997900000000001</v>
      </c>
      <c r="D149">
        <v>193.2817</v>
      </c>
      <c r="E149">
        <v>141.2859</v>
      </c>
      <c r="F149">
        <v>166.22229999999999</v>
      </c>
      <c r="G149">
        <v>4.4043999999999999</v>
      </c>
      <c r="H149">
        <v>170.6267</v>
      </c>
      <c r="I149">
        <v>161.81790000000001</v>
      </c>
      <c r="J149">
        <v>176.88079999999999</v>
      </c>
      <c r="K149">
        <v>13.8568</v>
      </c>
      <c r="L149">
        <v>190.73759999999999</v>
      </c>
      <c r="M149">
        <v>163.024</v>
      </c>
      <c r="N149">
        <v>152.6</v>
      </c>
      <c r="O149">
        <v>0</v>
      </c>
      <c r="P149">
        <v>152.6</v>
      </c>
      <c r="Q149">
        <v>152.6</v>
      </c>
    </row>
    <row r="150" spans="1:17" x14ac:dyDescent="0.3">
      <c r="A150" s="95" t="s">
        <v>3140</v>
      </c>
      <c r="B150">
        <v>29.7529</v>
      </c>
      <c r="C150">
        <v>0.91839999999999999</v>
      </c>
      <c r="D150">
        <v>30.671299999999999</v>
      </c>
      <c r="E150">
        <v>28.834499999999998</v>
      </c>
      <c r="F150">
        <v>23.26</v>
      </c>
      <c r="G150">
        <v>8.1</v>
      </c>
      <c r="H150">
        <v>31.36</v>
      </c>
      <c r="I150">
        <v>15.16</v>
      </c>
      <c r="J150">
        <v>12.8286</v>
      </c>
      <c r="K150">
        <v>1.9984</v>
      </c>
      <c r="L150">
        <v>14.827</v>
      </c>
      <c r="M150">
        <v>10.8302</v>
      </c>
      <c r="N150">
        <v>29.11</v>
      </c>
      <c r="O150">
        <v>0</v>
      </c>
      <c r="P150">
        <v>29.11</v>
      </c>
      <c r="Q150">
        <v>29.11</v>
      </c>
    </row>
    <row r="151" spans="1:17" x14ac:dyDescent="0.3">
      <c r="A151" s="95" t="s">
        <v>3141</v>
      </c>
      <c r="B151">
        <v>37.164999999999999</v>
      </c>
      <c r="C151">
        <v>0.625</v>
      </c>
      <c r="D151">
        <v>37.79</v>
      </c>
      <c r="E151">
        <v>36.54</v>
      </c>
      <c r="F151">
        <v>28.782900000000001</v>
      </c>
      <c r="G151">
        <v>11.6767</v>
      </c>
      <c r="H151">
        <v>40.459600000000002</v>
      </c>
      <c r="I151">
        <v>17.106200000000001</v>
      </c>
      <c r="J151">
        <v>15.16</v>
      </c>
      <c r="K151">
        <v>0</v>
      </c>
      <c r="L151">
        <v>15.16</v>
      </c>
      <c r="M151">
        <v>15.16</v>
      </c>
      <c r="N151">
        <v>36.79</v>
      </c>
      <c r="O151">
        <v>0</v>
      </c>
      <c r="P151">
        <v>36.79</v>
      </c>
      <c r="Q151">
        <v>36.79</v>
      </c>
    </row>
    <row r="152" spans="1:17" x14ac:dyDescent="0.3">
      <c r="A152" s="95" t="s">
        <v>3142</v>
      </c>
      <c r="B152">
        <v>81.586200000000005</v>
      </c>
      <c r="C152">
        <v>38.3688</v>
      </c>
      <c r="D152">
        <v>119.955</v>
      </c>
      <c r="E152">
        <v>43.217399999999998</v>
      </c>
      <c r="F152">
        <v>81.046899999999994</v>
      </c>
      <c r="G152">
        <v>38.961300000000001</v>
      </c>
      <c r="H152">
        <v>120.0082</v>
      </c>
      <c r="I152">
        <v>42.085599999999999</v>
      </c>
      <c r="J152">
        <v>57.319200000000002</v>
      </c>
      <c r="K152">
        <v>20.060400000000001</v>
      </c>
      <c r="L152">
        <v>77.379599999999996</v>
      </c>
      <c r="M152">
        <v>37.258800000000001</v>
      </c>
      <c r="N152">
        <v>95.12</v>
      </c>
      <c r="O152">
        <v>55.12</v>
      </c>
      <c r="P152">
        <v>150.24</v>
      </c>
      <c r="Q152">
        <v>40</v>
      </c>
    </row>
    <row r="153" spans="1:17" x14ac:dyDescent="0.3">
      <c r="A153" s="95" t="s">
        <v>3143</v>
      </c>
      <c r="B153">
        <v>37.994999999999997</v>
      </c>
      <c r="C153">
        <v>0.625</v>
      </c>
      <c r="D153">
        <v>38.619999999999997</v>
      </c>
      <c r="E153">
        <v>37.369999999999997</v>
      </c>
      <c r="F153">
        <v>31.6267</v>
      </c>
      <c r="G153">
        <v>10.9778</v>
      </c>
      <c r="H153">
        <v>42.604500000000002</v>
      </c>
      <c r="I153">
        <v>20.648900000000001</v>
      </c>
      <c r="J153">
        <v>15.16</v>
      </c>
      <c r="K153">
        <v>0</v>
      </c>
      <c r="L153">
        <v>15.16</v>
      </c>
      <c r="M153">
        <v>15.16</v>
      </c>
      <c r="N153">
        <v>37.619999999999997</v>
      </c>
      <c r="O153">
        <v>0</v>
      </c>
      <c r="P153">
        <v>37.619999999999997</v>
      </c>
      <c r="Q153">
        <v>37.619999999999997</v>
      </c>
    </row>
    <row r="154" spans="1:17" x14ac:dyDescent="0.3">
      <c r="A154" s="95" t="s">
        <v>3144</v>
      </c>
      <c r="B154">
        <v>88.904200000000003</v>
      </c>
      <c r="C154">
        <v>9.0858000000000008</v>
      </c>
      <c r="D154">
        <v>97.99</v>
      </c>
      <c r="E154">
        <v>79.818399999999997</v>
      </c>
      <c r="F154">
        <v>90.206900000000005</v>
      </c>
      <c r="G154">
        <v>9.2274999999999991</v>
      </c>
      <c r="H154">
        <v>99.434399999999997</v>
      </c>
      <c r="I154">
        <v>80.979399999999998</v>
      </c>
      <c r="J154">
        <v>98.250799999999998</v>
      </c>
      <c r="K154">
        <v>7.0796000000000001</v>
      </c>
      <c r="L154">
        <v>105.3304</v>
      </c>
      <c r="M154">
        <v>91.171199999999999</v>
      </c>
      <c r="N154">
        <v>76.674599999999998</v>
      </c>
      <c r="O154">
        <v>3.5905</v>
      </c>
      <c r="P154">
        <v>80.265100000000004</v>
      </c>
      <c r="Q154">
        <v>73.084100000000007</v>
      </c>
    </row>
    <row r="155" spans="1:17" x14ac:dyDescent="0.3">
      <c r="A155" s="95" t="s">
        <v>3145</v>
      </c>
      <c r="B155">
        <v>205.7158</v>
      </c>
      <c r="C155">
        <v>20.254300000000001</v>
      </c>
      <c r="D155">
        <v>225.9701</v>
      </c>
      <c r="E155">
        <v>185.4615</v>
      </c>
      <c r="F155">
        <v>153.47069999999999</v>
      </c>
      <c r="G155">
        <v>40.013599999999997</v>
      </c>
      <c r="H155">
        <v>193.48429999999999</v>
      </c>
      <c r="I155">
        <v>113.4571</v>
      </c>
      <c r="J155">
        <v>168.75919999999999</v>
      </c>
      <c r="K155">
        <v>9.8649000000000004</v>
      </c>
      <c r="L155">
        <v>178.6241</v>
      </c>
      <c r="M155">
        <v>158.89429999999999</v>
      </c>
      <c r="N155">
        <v>168.82689999999999</v>
      </c>
      <c r="O155">
        <v>19.458100000000002</v>
      </c>
      <c r="P155">
        <v>188.285</v>
      </c>
      <c r="Q155">
        <v>149.36879999999999</v>
      </c>
    </row>
    <row r="156" spans="1:17" x14ac:dyDescent="0.3">
      <c r="A156" s="95" t="s">
        <v>3146</v>
      </c>
      <c r="B156">
        <v>68.644999999999996</v>
      </c>
      <c r="C156">
        <v>0.625</v>
      </c>
      <c r="D156">
        <v>69.27</v>
      </c>
      <c r="E156">
        <v>68.02</v>
      </c>
      <c r="F156">
        <v>71.4833</v>
      </c>
      <c r="G156">
        <v>1.2844</v>
      </c>
      <c r="H156">
        <v>72.767700000000005</v>
      </c>
      <c r="I156">
        <v>70.198899999999995</v>
      </c>
      <c r="J156">
        <v>73.024299999999997</v>
      </c>
      <c r="K156">
        <v>0.44080000000000003</v>
      </c>
      <c r="L156">
        <v>73.465100000000007</v>
      </c>
      <c r="M156">
        <v>72.583500000000001</v>
      </c>
      <c r="N156">
        <v>63.143300000000004</v>
      </c>
      <c r="O156">
        <v>5.9778000000000002</v>
      </c>
      <c r="P156">
        <v>69.121099999999998</v>
      </c>
      <c r="Q156">
        <v>57.165500000000002</v>
      </c>
    </row>
    <row r="157" spans="1:17" x14ac:dyDescent="0.3">
      <c r="A157" s="95" t="s">
        <v>3147</v>
      </c>
      <c r="B157">
        <v>109.8685</v>
      </c>
      <c r="C157">
        <v>14.537000000000001</v>
      </c>
      <c r="D157">
        <v>124.4055</v>
      </c>
      <c r="E157">
        <v>95.331500000000005</v>
      </c>
      <c r="F157">
        <v>111.90689999999999</v>
      </c>
      <c r="G157">
        <v>13.301299999999999</v>
      </c>
      <c r="H157">
        <v>125.20820000000001</v>
      </c>
      <c r="I157">
        <v>98.605599999999995</v>
      </c>
      <c r="J157">
        <v>111.8746</v>
      </c>
      <c r="K157">
        <v>14.071999999999999</v>
      </c>
      <c r="L157">
        <v>125.9466</v>
      </c>
      <c r="M157">
        <v>97.802599999999998</v>
      </c>
      <c r="N157">
        <v>104.2</v>
      </c>
      <c r="O157">
        <v>13.123100000000001</v>
      </c>
      <c r="P157">
        <v>117.3231</v>
      </c>
      <c r="Q157">
        <v>91.076899999999995</v>
      </c>
    </row>
    <row r="158" spans="1:17" x14ac:dyDescent="0.3">
      <c r="A158" s="95" t="s">
        <v>3148</v>
      </c>
      <c r="B158">
        <v>135.08789999999999</v>
      </c>
      <c r="C158">
        <v>25.302099999999999</v>
      </c>
      <c r="D158">
        <v>160.38999999999999</v>
      </c>
      <c r="E158">
        <v>109.78579999999999</v>
      </c>
      <c r="F158">
        <v>119.5377</v>
      </c>
      <c r="G158">
        <v>9.4420999999999999</v>
      </c>
      <c r="H158">
        <v>128.97980000000001</v>
      </c>
      <c r="I158">
        <v>110.0956</v>
      </c>
      <c r="J158">
        <v>115.02070000000001</v>
      </c>
      <c r="K158">
        <v>17.789300000000001</v>
      </c>
      <c r="L158">
        <v>132.81</v>
      </c>
      <c r="M158">
        <v>97.231399999999994</v>
      </c>
      <c r="N158">
        <v>118.8279</v>
      </c>
      <c r="O158">
        <v>12.946099999999999</v>
      </c>
      <c r="P158">
        <v>131.774</v>
      </c>
      <c r="Q158">
        <v>105.8818</v>
      </c>
    </row>
    <row r="159" spans="1:17" x14ac:dyDescent="0.3">
      <c r="A159" s="95" t="s">
        <v>3149</v>
      </c>
      <c r="B159">
        <v>55.615000000000002</v>
      </c>
      <c r="C159">
        <v>0.625</v>
      </c>
      <c r="D159">
        <v>56.24</v>
      </c>
      <c r="E159">
        <v>54.99</v>
      </c>
      <c r="F159">
        <v>69.913300000000007</v>
      </c>
      <c r="G159">
        <v>13.1126</v>
      </c>
      <c r="H159">
        <v>83.025899999999993</v>
      </c>
      <c r="I159">
        <v>56.800699999999999</v>
      </c>
      <c r="J159">
        <v>72.542900000000003</v>
      </c>
      <c r="K159">
        <v>8.5664999999999996</v>
      </c>
      <c r="L159">
        <v>81.109399999999994</v>
      </c>
      <c r="M159">
        <v>63.976399999999998</v>
      </c>
      <c r="N159">
        <v>53.46</v>
      </c>
      <c r="O159">
        <v>1.1867000000000001</v>
      </c>
      <c r="P159">
        <v>54.646700000000003</v>
      </c>
      <c r="Q159">
        <v>52.273299999999999</v>
      </c>
    </row>
    <row r="160" spans="1:17" x14ac:dyDescent="0.3">
      <c r="A160" s="95" t="s">
        <v>3150</v>
      </c>
      <c r="B160">
        <v>216.2885</v>
      </c>
      <c r="C160">
        <v>39.824300000000001</v>
      </c>
      <c r="D160">
        <v>256.11279999999999</v>
      </c>
      <c r="E160">
        <v>176.46420000000001</v>
      </c>
      <c r="F160">
        <v>227.72380000000001</v>
      </c>
      <c r="G160">
        <v>75.052099999999996</v>
      </c>
      <c r="H160">
        <v>302.77589999999998</v>
      </c>
      <c r="I160">
        <v>152.67169999999999</v>
      </c>
      <c r="J160">
        <v>188.58920000000001</v>
      </c>
      <c r="K160">
        <v>25.402100000000001</v>
      </c>
      <c r="L160">
        <v>213.9913</v>
      </c>
      <c r="M160">
        <v>163.18709999999999</v>
      </c>
      <c r="N160">
        <v>193.51929999999999</v>
      </c>
      <c r="O160">
        <v>37.514800000000001</v>
      </c>
      <c r="P160">
        <v>231.0341</v>
      </c>
      <c r="Q160">
        <v>156.00450000000001</v>
      </c>
    </row>
    <row r="161" spans="1:17" x14ac:dyDescent="0.3">
      <c r="A161" s="95" t="s">
        <v>3151</v>
      </c>
      <c r="B161">
        <v>174.67</v>
      </c>
      <c r="C161">
        <v>16.398499999999999</v>
      </c>
      <c r="D161">
        <v>191.0685</v>
      </c>
      <c r="E161">
        <v>158.2715</v>
      </c>
      <c r="F161">
        <v>158.6377</v>
      </c>
      <c r="G161">
        <v>42.353000000000002</v>
      </c>
      <c r="H161">
        <v>200.9907</v>
      </c>
      <c r="I161">
        <v>116.2847</v>
      </c>
      <c r="J161">
        <v>156.6069</v>
      </c>
      <c r="K161">
        <v>9.9707000000000008</v>
      </c>
      <c r="L161">
        <v>166.57759999999999</v>
      </c>
      <c r="M161">
        <v>146.6362</v>
      </c>
      <c r="N161">
        <v>169.3946</v>
      </c>
      <c r="O161">
        <v>19.4817</v>
      </c>
      <c r="P161">
        <v>188.87629999999999</v>
      </c>
      <c r="Q161">
        <v>149.91290000000001</v>
      </c>
    </row>
    <row r="162" spans="1:17" x14ac:dyDescent="0.3">
      <c r="A162" s="95" t="s">
        <v>3152</v>
      </c>
      <c r="B162">
        <v>104.8079</v>
      </c>
      <c r="C162">
        <v>28.800999999999998</v>
      </c>
      <c r="D162">
        <v>133.60890000000001</v>
      </c>
      <c r="E162">
        <v>76.006900000000002</v>
      </c>
      <c r="F162">
        <v>148.38919999999999</v>
      </c>
      <c r="G162">
        <v>43.268599999999999</v>
      </c>
      <c r="H162">
        <v>191.65780000000001</v>
      </c>
      <c r="I162">
        <v>105.1206</v>
      </c>
      <c r="J162">
        <v>120.89</v>
      </c>
      <c r="K162">
        <v>36.22</v>
      </c>
      <c r="L162">
        <v>157.11000000000001</v>
      </c>
      <c r="M162">
        <v>84.67</v>
      </c>
      <c r="N162">
        <v>86.380799999999994</v>
      </c>
      <c r="O162">
        <v>24.217600000000001</v>
      </c>
      <c r="P162">
        <v>110.5984</v>
      </c>
      <c r="Q162">
        <v>62.163200000000003</v>
      </c>
    </row>
    <row r="163" spans="1:17" x14ac:dyDescent="0.3">
      <c r="A163" s="95" t="s">
        <v>3153</v>
      </c>
      <c r="B163">
        <v>129.9967</v>
      </c>
      <c r="C163">
        <v>18.566700000000001</v>
      </c>
      <c r="D163">
        <v>148.5634</v>
      </c>
      <c r="E163">
        <v>111.43</v>
      </c>
      <c r="F163">
        <v>148.03</v>
      </c>
      <c r="G163">
        <v>15.848599999999999</v>
      </c>
      <c r="H163">
        <v>163.87860000000001</v>
      </c>
      <c r="I163">
        <v>132.1814</v>
      </c>
      <c r="J163">
        <v>162.08670000000001</v>
      </c>
      <c r="K163">
        <v>12.785600000000001</v>
      </c>
      <c r="L163">
        <v>174.8723</v>
      </c>
      <c r="M163">
        <v>149.30109999999999</v>
      </c>
      <c r="N163">
        <v>88.763800000000003</v>
      </c>
      <c r="O163">
        <v>31.5062</v>
      </c>
      <c r="P163">
        <v>120.27</v>
      </c>
      <c r="Q163">
        <v>57.257599999999996</v>
      </c>
    </row>
    <row r="164" spans="1:17" x14ac:dyDescent="0.3">
      <c r="A164" s="95" t="s">
        <v>3155</v>
      </c>
      <c r="B164">
        <v>127.2908</v>
      </c>
      <c r="C164">
        <v>6.0270000000000001</v>
      </c>
      <c r="D164">
        <v>133.31780000000001</v>
      </c>
      <c r="E164">
        <v>121.2638</v>
      </c>
      <c r="F164">
        <v>134.96600000000001</v>
      </c>
      <c r="G164">
        <v>47.956000000000003</v>
      </c>
      <c r="H164">
        <v>182.922</v>
      </c>
      <c r="I164">
        <v>87.01</v>
      </c>
      <c r="J164">
        <v>162.77000000000001</v>
      </c>
      <c r="K164">
        <v>6.16</v>
      </c>
      <c r="L164">
        <v>168.93</v>
      </c>
      <c r="M164">
        <v>156.61000000000001</v>
      </c>
      <c r="N164">
        <v>126.4815</v>
      </c>
      <c r="O164">
        <v>6.7282999999999999</v>
      </c>
      <c r="P164">
        <v>133.2098</v>
      </c>
      <c r="Q164">
        <v>119.75320000000001</v>
      </c>
    </row>
    <row r="165" spans="1:17" x14ac:dyDescent="0.3">
      <c r="A165" s="95" t="s">
        <v>3157</v>
      </c>
      <c r="B165">
        <v>422.68150000000003</v>
      </c>
      <c r="C165">
        <v>64.844499999999996</v>
      </c>
      <c r="D165">
        <v>487.52600000000001</v>
      </c>
      <c r="E165">
        <v>357.83699999999999</v>
      </c>
      <c r="F165">
        <v>358.26330000000002</v>
      </c>
      <c r="G165">
        <v>117.08929999999999</v>
      </c>
      <c r="H165">
        <v>475.3526</v>
      </c>
      <c r="I165">
        <v>241.17400000000001</v>
      </c>
      <c r="J165">
        <v>401.75150000000002</v>
      </c>
      <c r="K165">
        <v>67.873500000000007</v>
      </c>
      <c r="L165">
        <v>469.625</v>
      </c>
      <c r="M165">
        <v>333.87799999999999</v>
      </c>
      <c r="N165">
        <v>330.98250000000002</v>
      </c>
      <c r="O165">
        <v>97.9953</v>
      </c>
      <c r="P165">
        <v>428.9778</v>
      </c>
      <c r="Q165">
        <v>232.9872</v>
      </c>
    </row>
    <row r="166" spans="1:17" x14ac:dyDescent="0.3">
      <c r="A166" s="95" t="s">
        <v>3158</v>
      </c>
      <c r="B166">
        <v>112.3077</v>
      </c>
      <c r="C166">
        <v>21.2349</v>
      </c>
      <c r="D166">
        <v>133.54259999999999</v>
      </c>
      <c r="E166">
        <v>91.072800000000001</v>
      </c>
      <c r="F166">
        <v>144.4323</v>
      </c>
      <c r="G166">
        <v>42.622799999999998</v>
      </c>
      <c r="H166">
        <v>187.05510000000001</v>
      </c>
      <c r="I166">
        <v>101.8095</v>
      </c>
      <c r="J166">
        <v>140.7277</v>
      </c>
      <c r="K166">
        <v>25.174399999999999</v>
      </c>
      <c r="L166">
        <v>165.90209999999999</v>
      </c>
      <c r="M166">
        <v>115.55329999999999</v>
      </c>
      <c r="N166">
        <v>114.8723</v>
      </c>
      <c r="O166">
        <v>20.975100000000001</v>
      </c>
      <c r="P166">
        <v>135.84739999999999</v>
      </c>
      <c r="Q166">
        <v>93.897199999999998</v>
      </c>
    </row>
    <row r="167" spans="1:17" x14ac:dyDescent="0.3">
      <c r="A167" s="95" t="s">
        <v>3159</v>
      </c>
      <c r="B167">
        <v>35</v>
      </c>
      <c r="C167">
        <v>0</v>
      </c>
      <c r="D167">
        <v>35</v>
      </c>
      <c r="E167">
        <v>35</v>
      </c>
      <c r="F167">
        <v>35</v>
      </c>
      <c r="G167">
        <v>0</v>
      </c>
      <c r="H167">
        <v>35</v>
      </c>
      <c r="I167">
        <v>35</v>
      </c>
      <c r="J167">
        <v>35</v>
      </c>
      <c r="K167">
        <v>0</v>
      </c>
      <c r="L167">
        <v>35</v>
      </c>
      <c r="M167">
        <v>35</v>
      </c>
      <c r="N167">
        <v>35</v>
      </c>
      <c r="O167">
        <v>0</v>
      </c>
      <c r="P167">
        <v>35</v>
      </c>
      <c r="Q167">
        <v>35</v>
      </c>
    </row>
    <row r="168" spans="1:17" x14ac:dyDescent="0.3">
      <c r="A168" s="95" t="s">
        <v>3160</v>
      </c>
      <c r="B168">
        <v>96.487099999999998</v>
      </c>
      <c r="C168">
        <v>6.6872999999999996</v>
      </c>
      <c r="D168">
        <v>103.17440000000001</v>
      </c>
      <c r="E168">
        <v>89.799800000000005</v>
      </c>
      <c r="F168">
        <v>109.4545</v>
      </c>
      <c r="G168">
        <v>19.589200000000002</v>
      </c>
      <c r="H168">
        <v>129.0437</v>
      </c>
      <c r="I168">
        <v>89.865300000000005</v>
      </c>
      <c r="J168">
        <v>164.74940000000001</v>
      </c>
      <c r="K168">
        <v>29.206900000000001</v>
      </c>
      <c r="L168">
        <v>193.9563</v>
      </c>
      <c r="M168">
        <v>135.54249999999999</v>
      </c>
      <c r="N168">
        <v>96.634299999999996</v>
      </c>
      <c r="O168">
        <v>8.3763000000000005</v>
      </c>
      <c r="P168">
        <v>105.0106</v>
      </c>
      <c r="Q168">
        <v>88.257999999999996</v>
      </c>
    </row>
    <row r="169" spans="1:17" x14ac:dyDescent="0.3">
      <c r="A169" s="95" t="s">
        <v>3161</v>
      </c>
      <c r="B169">
        <v>120.6262</v>
      </c>
      <c r="C169">
        <v>8.4799000000000007</v>
      </c>
      <c r="D169">
        <v>129.1061</v>
      </c>
      <c r="E169">
        <v>112.1463</v>
      </c>
      <c r="F169">
        <v>155.6414</v>
      </c>
      <c r="G169">
        <v>26.911000000000001</v>
      </c>
      <c r="H169">
        <v>182.55240000000001</v>
      </c>
      <c r="I169">
        <v>128.7304</v>
      </c>
      <c r="J169">
        <v>97.810699999999997</v>
      </c>
      <c r="K169">
        <v>24.946999999999999</v>
      </c>
      <c r="L169">
        <v>122.7577</v>
      </c>
      <c r="M169">
        <v>72.863699999999994</v>
      </c>
      <c r="N169">
        <v>93.722899999999996</v>
      </c>
      <c r="O169">
        <v>14.382199999999999</v>
      </c>
      <c r="P169">
        <v>108.10509999999999</v>
      </c>
      <c r="Q169">
        <v>79.340699999999998</v>
      </c>
    </row>
    <row r="170" spans="1:17" x14ac:dyDescent="0.3">
      <c r="A170" s="95" t="s">
        <v>3162</v>
      </c>
      <c r="B170">
        <v>65.5167</v>
      </c>
      <c r="C170">
        <v>33.843000000000004</v>
      </c>
      <c r="D170">
        <v>99.359700000000004</v>
      </c>
      <c r="E170">
        <v>31.6737</v>
      </c>
      <c r="F170">
        <v>63.113599999999998</v>
      </c>
      <c r="G170">
        <v>42.776000000000003</v>
      </c>
      <c r="H170">
        <v>105.8896</v>
      </c>
      <c r="I170">
        <v>20.337599999999998</v>
      </c>
      <c r="J170">
        <v>70.388599999999997</v>
      </c>
      <c r="K170">
        <v>22.8735</v>
      </c>
      <c r="L170">
        <v>93.262100000000004</v>
      </c>
      <c r="M170">
        <v>47.515099999999997</v>
      </c>
      <c r="N170">
        <v>75.013099999999994</v>
      </c>
      <c r="O170">
        <v>60.278100000000002</v>
      </c>
      <c r="P170">
        <v>135.2912</v>
      </c>
      <c r="Q170">
        <v>14.734999999999999</v>
      </c>
    </row>
    <row r="171" spans="1:17" x14ac:dyDescent="0.3">
      <c r="A171" s="95" t="s">
        <v>3163</v>
      </c>
      <c r="B171">
        <v>63.5075</v>
      </c>
      <c r="C171">
        <v>2.0362</v>
      </c>
      <c r="D171">
        <v>65.543700000000001</v>
      </c>
      <c r="E171">
        <v>61.471299999999999</v>
      </c>
      <c r="F171">
        <v>62.863300000000002</v>
      </c>
      <c r="G171">
        <v>0.95109999999999995</v>
      </c>
      <c r="H171">
        <v>63.814399999999999</v>
      </c>
      <c r="I171">
        <v>61.912199999999999</v>
      </c>
      <c r="J171">
        <v>64.069999999999993</v>
      </c>
      <c r="K171">
        <v>0.29330000000000001</v>
      </c>
      <c r="L171">
        <v>64.363299999999995</v>
      </c>
      <c r="M171">
        <v>63.776699999999998</v>
      </c>
      <c r="N171">
        <v>62.15</v>
      </c>
      <c r="O171">
        <v>0</v>
      </c>
      <c r="P171">
        <v>62.15</v>
      </c>
      <c r="Q171">
        <v>62.15</v>
      </c>
    </row>
    <row r="172" spans="1:17" x14ac:dyDescent="0.3">
      <c r="A172" s="95" t="s">
        <v>3164</v>
      </c>
      <c r="B172">
        <v>82.724999999999994</v>
      </c>
      <c r="C172">
        <v>20.533300000000001</v>
      </c>
      <c r="D172">
        <v>103.25830000000001</v>
      </c>
      <c r="E172">
        <v>62.191699999999997</v>
      </c>
      <c r="F172">
        <v>84.107900000000001</v>
      </c>
      <c r="G172">
        <v>17.865200000000002</v>
      </c>
      <c r="H172">
        <v>101.9731</v>
      </c>
      <c r="I172">
        <v>66.242699999999999</v>
      </c>
      <c r="J172">
        <v>89.238</v>
      </c>
      <c r="K172">
        <v>22.639500000000002</v>
      </c>
      <c r="L172">
        <v>111.8775</v>
      </c>
      <c r="M172">
        <v>66.598500000000001</v>
      </c>
      <c r="N172">
        <v>72.134699999999995</v>
      </c>
      <c r="O172">
        <v>14.5488</v>
      </c>
      <c r="P172">
        <v>86.683499999999995</v>
      </c>
      <c r="Q172">
        <v>57.585900000000002</v>
      </c>
    </row>
    <row r="173" spans="1:17" x14ac:dyDescent="0.3">
      <c r="A173" s="95" t="s">
        <v>3165</v>
      </c>
      <c r="B173">
        <v>108.5654</v>
      </c>
      <c r="C173">
        <v>6.1425999999999998</v>
      </c>
      <c r="D173">
        <v>114.708</v>
      </c>
      <c r="E173">
        <v>102.4228</v>
      </c>
      <c r="F173">
        <v>111.72920000000001</v>
      </c>
      <c r="G173">
        <v>14.757199999999999</v>
      </c>
      <c r="H173">
        <v>126.4864</v>
      </c>
      <c r="I173">
        <v>96.971999999999994</v>
      </c>
      <c r="J173">
        <v>104.1862</v>
      </c>
      <c r="K173">
        <v>6.2514000000000003</v>
      </c>
      <c r="L173">
        <v>110.4376</v>
      </c>
      <c r="M173">
        <v>97.934799999999996</v>
      </c>
      <c r="N173">
        <v>116.42310000000001</v>
      </c>
      <c r="O173">
        <v>21.9893</v>
      </c>
      <c r="P173">
        <v>138.41239999999999</v>
      </c>
      <c r="Q173">
        <v>94.433800000000005</v>
      </c>
    </row>
    <row r="174" spans="1:17" x14ac:dyDescent="0.3">
      <c r="A174" s="95" t="s">
        <v>3166</v>
      </c>
      <c r="B174">
        <v>50.209400000000002</v>
      </c>
      <c r="C174">
        <v>8.2134999999999998</v>
      </c>
      <c r="D174">
        <v>58.422899999999998</v>
      </c>
      <c r="E174">
        <v>41.995899999999999</v>
      </c>
      <c r="F174">
        <v>56.645000000000003</v>
      </c>
      <c r="G174">
        <v>7.8028000000000004</v>
      </c>
      <c r="H174">
        <v>64.447800000000001</v>
      </c>
      <c r="I174">
        <v>48.842199999999998</v>
      </c>
      <c r="J174">
        <v>73.228399999999993</v>
      </c>
      <c r="K174">
        <v>26.766999999999999</v>
      </c>
      <c r="L174">
        <v>99.995400000000004</v>
      </c>
      <c r="M174">
        <v>46.461399999999998</v>
      </c>
      <c r="N174">
        <v>54.221699999999998</v>
      </c>
      <c r="O174">
        <v>11.8409</v>
      </c>
      <c r="P174">
        <v>66.062600000000003</v>
      </c>
      <c r="Q174">
        <v>42.380800000000001</v>
      </c>
    </row>
    <row r="175" spans="1:17" x14ac:dyDescent="0.3">
      <c r="A175" s="95" t="s">
        <v>3167</v>
      </c>
      <c r="B175">
        <v>70.259200000000007</v>
      </c>
      <c r="C175">
        <v>0.79879999999999995</v>
      </c>
      <c r="D175">
        <v>71.058000000000007</v>
      </c>
      <c r="E175">
        <v>69.460400000000007</v>
      </c>
      <c r="F175">
        <v>78.208500000000001</v>
      </c>
      <c r="G175">
        <v>0.77590000000000003</v>
      </c>
      <c r="H175">
        <v>78.984399999999994</v>
      </c>
      <c r="I175">
        <v>77.432599999999994</v>
      </c>
      <c r="J175">
        <v>77.75</v>
      </c>
      <c r="K175">
        <v>0</v>
      </c>
      <c r="L175">
        <v>77.75</v>
      </c>
      <c r="M175">
        <v>77.75</v>
      </c>
      <c r="N175">
        <v>69.739999999999995</v>
      </c>
      <c r="O175">
        <v>0</v>
      </c>
      <c r="P175">
        <v>69.739999999999995</v>
      </c>
      <c r="Q175">
        <v>69.739999999999995</v>
      </c>
    </row>
    <row r="176" spans="1:17" x14ac:dyDescent="0.3">
      <c r="A176" s="95" t="s">
        <v>3168</v>
      </c>
      <c r="F176">
        <v>51.212000000000003</v>
      </c>
      <c r="G176">
        <v>35.983199999999997</v>
      </c>
      <c r="H176">
        <v>87.1952</v>
      </c>
      <c r="I176">
        <v>15.2288</v>
      </c>
      <c r="J176">
        <v>70.525000000000006</v>
      </c>
      <c r="K176">
        <v>30.53</v>
      </c>
      <c r="L176">
        <v>101.05500000000001</v>
      </c>
      <c r="M176">
        <v>39.994999999999997</v>
      </c>
    </row>
    <row r="177" spans="1:17" x14ac:dyDescent="0.3">
      <c r="A177" s="95" t="s">
        <v>3169</v>
      </c>
      <c r="B177">
        <v>46.726999999999997</v>
      </c>
      <c r="C177">
        <v>15.483599999999999</v>
      </c>
      <c r="D177">
        <v>62.210599999999999</v>
      </c>
      <c r="E177">
        <v>31.243400000000001</v>
      </c>
      <c r="F177">
        <v>76.976200000000006</v>
      </c>
      <c r="G177">
        <v>24.466200000000001</v>
      </c>
      <c r="H177">
        <v>101.44240000000001</v>
      </c>
      <c r="I177">
        <v>52.51</v>
      </c>
      <c r="J177">
        <v>120.87569999999999</v>
      </c>
      <c r="K177">
        <v>15.6335</v>
      </c>
      <c r="L177">
        <v>136.50919999999999</v>
      </c>
      <c r="M177">
        <v>105.2422</v>
      </c>
      <c r="N177">
        <v>60.365699999999997</v>
      </c>
      <c r="O177">
        <v>7.5151000000000003</v>
      </c>
      <c r="P177">
        <v>67.880799999999994</v>
      </c>
      <c r="Q177">
        <v>52.8506</v>
      </c>
    </row>
    <row r="178" spans="1:17" x14ac:dyDescent="0.3">
      <c r="A178" s="95" t="s">
        <v>3170</v>
      </c>
      <c r="B178">
        <v>119.76</v>
      </c>
      <c r="C178">
        <v>8.6266999999999996</v>
      </c>
      <c r="D178">
        <v>128.38669999999999</v>
      </c>
      <c r="E178">
        <v>111.13330000000001</v>
      </c>
      <c r="F178">
        <v>132.95249999999999</v>
      </c>
      <c r="G178">
        <v>8.7062000000000008</v>
      </c>
      <c r="H178">
        <v>141.65870000000001</v>
      </c>
      <c r="I178">
        <v>124.24630000000001</v>
      </c>
      <c r="J178">
        <v>139.29</v>
      </c>
      <c r="K178">
        <v>0.46</v>
      </c>
      <c r="L178">
        <v>139.75</v>
      </c>
      <c r="M178">
        <v>138.83000000000001</v>
      </c>
      <c r="N178">
        <v>113.29</v>
      </c>
      <c r="O178">
        <v>0</v>
      </c>
      <c r="P178">
        <v>113.29</v>
      </c>
      <c r="Q178">
        <v>113.29</v>
      </c>
    </row>
    <row r="179" spans="1:17" x14ac:dyDescent="0.3">
      <c r="A179" s="95" t="s">
        <v>3171</v>
      </c>
      <c r="B179">
        <v>49.43</v>
      </c>
      <c r="C179">
        <v>7.33</v>
      </c>
      <c r="D179">
        <v>56.76</v>
      </c>
      <c r="E179">
        <v>42.1</v>
      </c>
      <c r="F179">
        <v>55.174599999999998</v>
      </c>
      <c r="G179">
        <v>5.5320999999999998</v>
      </c>
      <c r="H179">
        <v>60.706699999999998</v>
      </c>
      <c r="I179">
        <v>49.642499999999998</v>
      </c>
      <c r="J179">
        <v>49.934600000000003</v>
      </c>
      <c r="K179">
        <v>5.4389000000000003</v>
      </c>
      <c r="L179">
        <v>55.3735</v>
      </c>
      <c r="M179">
        <v>44.495699999999999</v>
      </c>
      <c r="N179">
        <v>53.77</v>
      </c>
      <c r="O179">
        <v>3.7332999999999998</v>
      </c>
      <c r="P179">
        <v>57.503300000000003</v>
      </c>
      <c r="Q179">
        <v>50.036700000000003</v>
      </c>
    </row>
    <row r="180" spans="1:17" x14ac:dyDescent="0.3">
      <c r="A180" s="95" t="s">
        <v>3172</v>
      </c>
      <c r="B180">
        <v>45.18</v>
      </c>
      <c r="C180">
        <v>0.77139999999999997</v>
      </c>
      <c r="D180">
        <v>45.9514</v>
      </c>
      <c r="E180">
        <v>44.4086</v>
      </c>
      <c r="F180">
        <v>48.356699999999996</v>
      </c>
      <c r="G180">
        <v>3.0356000000000001</v>
      </c>
      <c r="H180">
        <v>51.392299999999999</v>
      </c>
      <c r="I180">
        <v>45.321100000000001</v>
      </c>
      <c r="J180">
        <v>56.1143</v>
      </c>
      <c r="K180">
        <v>1.831</v>
      </c>
      <c r="L180">
        <v>57.945300000000003</v>
      </c>
      <c r="M180">
        <v>54.283299999999997</v>
      </c>
      <c r="N180">
        <v>45.48</v>
      </c>
      <c r="O180">
        <v>0</v>
      </c>
      <c r="P180">
        <v>45.48</v>
      </c>
      <c r="Q180">
        <v>45.48</v>
      </c>
    </row>
    <row r="181" spans="1:17" x14ac:dyDescent="0.3">
      <c r="A181" s="95" t="s">
        <v>3173</v>
      </c>
      <c r="B181">
        <v>78.674999999999997</v>
      </c>
      <c r="C181">
        <v>0.625</v>
      </c>
      <c r="D181">
        <v>79.3</v>
      </c>
      <c r="E181">
        <v>78.05</v>
      </c>
      <c r="F181">
        <v>81.218599999999995</v>
      </c>
      <c r="G181">
        <v>0.95509999999999995</v>
      </c>
      <c r="H181">
        <v>82.173699999999997</v>
      </c>
      <c r="I181">
        <v>80.263499999999993</v>
      </c>
      <c r="J181">
        <v>83.048599999999993</v>
      </c>
      <c r="K181">
        <v>0.35270000000000001</v>
      </c>
      <c r="L181">
        <v>83.401300000000006</v>
      </c>
      <c r="M181">
        <v>82.695899999999995</v>
      </c>
      <c r="N181">
        <v>78.3</v>
      </c>
      <c r="O181">
        <v>0</v>
      </c>
      <c r="P181">
        <v>78.3</v>
      </c>
      <c r="Q181">
        <v>78.3</v>
      </c>
    </row>
    <row r="182" spans="1:17" x14ac:dyDescent="0.3">
      <c r="A182" s="95" t="s">
        <v>3174</v>
      </c>
      <c r="B182">
        <v>11.16</v>
      </c>
      <c r="C182">
        <v>0</v>
      </c>
      <c r="D182">
        <v>11.16</v>
      </c>
      <c r="E182">
        <v>11.16</v>
      </c>
      <c r="F182">
        <v>11.9331</v>
      </c>
      <c r="G182">
        <v>1.1893</v>
      </c>
      <c r="H182">
        <v>13.122400000000001</v>
      </c>
      <c r="I182">
        <v>10.7438</v>
      </c>
      <c r="J182">
        <v>16.726199999999999</v>
      </c>
      <c r="K182">
        <v>3.7265999999999999</v>
      </c>
      <c r="L182">
        <v>20.4528</v>
      </c>
      <c r="M182">
        <v>12.999599999999999</v>
      </c>
      <c r="N182">
        <v>11.109299999999999</v>
      </c>
      <c r="O182">
        <v>0.44180000000000003</v>
      </c>
      <c r="P182">
        <v>11.5511</v>
      </c>
      <c r="Q182">
        <v>10.6675</v>
      </c>
    </row>
    <row r="183" spans="1:17" x14ac:dyDescent="0.3">
      <c r="A183" s="95" t="s">
        <v>3175</v>
      </c>
      <c r="B183">
        <v>188.215</v>
      </c>
      <c r="C183">
        <v>0.625</v>
      </c>
      <c r="D183">
        <v>188.84</v>
      </c>
      <c r="E183">
        <v>187.59</v>
      </c>
      <c r="F183">
        <v>194.42429999999999</v>
      </c>
      <c r="G183">
        <v>4.1878000000000002</v>
      </c>
      <c r="H183">
        <v>198.6121</v>
      </c>
      <c r="I183">
        <v>190.23650000000001</v>
      </c>
      <c r="J183">
        <v>198.86500000000001</v>
      </c>
      <c r="K183">
        <v>0.44500000000000001</v>
      </c>
      <c r="L183">
        <v>199.31</v>
      </c>
      <c r="M183">
        <v>198.42</v>
      </c>
      <c r="N183">
        <v>181.94139999999999</v>
      </c>
      <c r="O183">
        <v>4.3380000000000001</v>
      </c>
      <c r="P183">
        <v>186.27940000000001</v>
      </c>
      <c r="Q183">
        <v>177.60339999999999</v>
      </c>
    </row>
    <row r="184" spans="1:17" x14ac:dyDescent="0.3">
      <c r="A184" s="95" t="s">
        <v>3177</v>
      </c>
      <c r="B184">
        <v>69.305000000000007</v>
      </c>
      <c r="C184">
        <v>0.625</v>
      </c>
      <c r="D184">
        <v>69.930000000000007</v>
      </c>
      <c r="E184">
        <v>68.680000000000007</v>
      </c>
      <c r="F184">
        <v>71.917100000000005</v>
      </c>
      <c r="G184">
        <v>1.0530999999999999</v>
      </c>
      <c r="H184">
        <v>72.970200000000006</v>
      </c>
      <c r="I184">
        <v>70.864000000000004</v>
      </c>
      <c r="J184">
        <v>73.36</v>
      </c>
      <c r="K184">
        <v>0.4</v>
      </c>
      <c r="L184">
        <v>73.760000000000005</v>
      </c>
      <c r="M184">
        <v>72.959999999999994</v>
      </c>
      <c r="N184">
        <v>68.930000000000007</v>
      </c>
      <c r="O184">
        <v>0</v>
      </c>
      <c r="P184">
        <v>68.930000000000007</v>
      </c>
      <c r="Q184">
        <v>68.930000000000007</v>
      </c>
    </row>
    <row r="185" spans="1:17" x14ac:dyDescent="0.3">
      <c r="A185" s="95" t="s">
        <v>3178</v>
      </c>
      <c r="B185">
        <v>174.07310000000001</v>
      </c>
      <c r="C185">
        <v>6.6524000000000001</v>
      </c>
      <c r="D185">
        <v>180.72550000000001</v>
      </c>
      <c r="E185">
        <v>167.42070000000001</v>
      </c>
      <c r="F185">
        <v>158.75569999999999</v>
      </c>
      <c r="G185">
        <v>22.881799999999998</v>
      </c>
      <c r="H185">
        <v>181.63749999999999</v>
      </c>
      <c r="I185">
        <v>135.87389999999999</v>
      </c>
      <c r="J185">
        <v>171.22380000000001</v>
      </c>
      <c r="K185">
        <v>11.259499999999999</v>
      </c>
      <c r="L185">
        <v>182.48330000000001</v>
      </c>
      <c r="M185">
        <v>159.96430000000001</v>
      </c>
      <c r="N185">
        <v>173.86</v>
      </c>
      <c r="O185">
        <v>0</v>
      </c>
      <c r="P185">
        <v>173.86</v>
      </c>
      <c r="Q185">
        <v>173.86</v>
      </c>
    </row>
    <row r="186" spans="1:17" x14ac:dyDescent="0.3">
      <c r="A186" s="95" t="s">
        <v>3179</v>
      </c>
      <c r="B186">
        <v>194.0617</v>
      </c>
      <c r="C186">
        <v>11.5786</v>
      </c>
      <c r="D186">
        <v>205.6403</v>
      </c>
      <c r="E186">
        <v>182.48310000000001</v>
      </c>
      <c r="F186">
        <v>182.95849999999999</v>
      </c>
      <c r="G186">
        <v>10.2669</v>
      </c>
      <c r="H186">
        <v>193.22540000000001</v>
      </c>
      <c r="I186">
        <v>172.69159999999999</v>
      </c>
      <c r="J186">
        <v>191.77709999999999</v>
      </c>
      <c r="K186">
        <v>9.4872999999999994</v>
      </c>
      <c r="L186">
        <v>201.26439999999999</v>
      </c>
      <c r="M186">
        <v>182.28980000000001</v>
      </c>
      <c r="N186">
        <v>203.27860000000001</v>
      </c>
      <c r="O186">
        <v>6.7889999999999997</v>
      </c>
      <c r="P186">
        <v>210.0676</v>
      </c>
      <c r="Q186">
        <v>196.4896</v>
      </c>
    </row>
    <row r="187" spans="1:17" x14ac:dyDescent="0.3">
      <c r="A187" s="95" t="s">
        <v>3180</v>
      </c>
      <c r="B187">
        <v>38.786200000000001</v>
      </c>
      <c r="C187">
        <v>0.53249999999999997</v>
      </c>
      <c r="D187">
        <v>39.3187</v>
      </c>
      <c r="E187">
        <v>38.253700000000002</v>
      </c>
      <c r="F187">
        <v>48.822099999999999</v>
      </c>
      <c r="G187">
        <v>12.803599999999999</v>
      </c>
      <c r="H187">
        <v>61.625700000000002</v>
      </c>
      <c r="I187">
        <v>36.018500000000003</v>
      </c>
      <c r="J187">
        <v>59.540799999999997</v>
      </c>
      <c r="K187">
        <v>18.404499999999999</v>
      </c>
      <c r="L187">
        <v>77.945300000000003</v>
      </c>
      <c r="M187">
        <v>41.136299999999999</v>
      </c>
      <c r="N187">
        <v>38.44</v>
      </c>
      <c r="O187">
        <v>0</v>
      </c>
      <c r="P187">
        <v>38.44</v>
      </c>
      <c r="Q187">
        <v>38.44</v>
      </c>
    </row>
    <row r="188" spans="1:17" x14ac:dyDescent="0.3">
      <c r="A188" s="95" t="s">
        <v>3181</v>
      </c>
      <c r="B188">
        <v>90.532300000000006</v>
      </c>
      <c r="C188">
        <v>1.6509</v>
      </c>
      <c r="D188">
        <v>92.183199999999999</v>
      </c>
      <c r="E188">
        <v>88.881399999999999</v>
      </c>
      <c r="F188">
        <v>79.982299999999995</v>
      </c>
      <c r="G188">
        <v>7.9166999999999996</v>
      </c>
      <c r="H188">
        <v>87.899000000000001</v>
      </c>
      <c r="I188">
        <v>72.065600000000003</v>
      </c>
      <c r="J188">
        <v>86.808599999999998</v>
      </c>
      <c r="K188">
        <v>17.809799999999999</v>
      </c>
      <c r="L188">
        <v>104.61839999999999</v>
      </c>
      <c r="M188">
        <v>68.998800000000003</v>
      </c>
      <c r="N188">
        <v>86.940799999999996</v>
      </c>
      <c r="O188">
        <v>4.5179</v>
      </c>
      <c r="P188">
        <v>91.458699999999993</v>
      </c>
      <c r="Q188">
        <v>82.422899999999998</v>
      </c>
    </row>
    <row r="189" spans="1:17" x14ac:dyDescent="0.3">
      <c r="A189" s="95" t="s">
        <v>3182</v>
      </c>
      <c r="B189">
        <v>42.934199999999997</v>
      </c>
      <c r="C189">
        <v>1.1772</v>
      </c>
      <c r="D189">
        <v>44.111400000000003</v>
      </c>
      <c r="E189">
        <v>41.756999999999998</v>
      </c>
      <c r="F189">
        <v>55.454599999999999</v>
      </c>
      <c r="G189">
        <v>13.7155</v>
      </c>
      <c r="H189">
        <v>69.170100000000005</v>
      </c>
      <c r="I189">
        <v>41.739100000000001</v>
      </c>
      <c r="J189">
        <v>55.463099999999997</v>
      </c>
      <c r="K189">
        <v>6.2733999999999996</v>
      </c>
      <c r="L189">
        <v>61.736499999999999</v>
      </c>
      <c r="M189">
        <v>49.189700000000002</v>
      </c>
      <c r="N189">
        <v>42.03</v>
      </c>
      <c r="O189">
        <v>0</v>
      </c>
      <c r="P189">
        <v>42.03</v>
      </c>
      <c r="Q189">
        <v>42.03</v>
      </c>
    </row>
    <row r="190" spans="1:17" x14ac:dyDescent="0.3">
      <c r="A190" s="95" t="s">
        <v>3183</v>
      </c>
      <c r="B190">
        <v>60.455399999999997</v>
      </c>
      <c r="C190">
        <v>3.516</v>
      </c>
      <c r="D190">
        <v>63.971400000000003</v>
      </c>
      <c r="E190">
        <v>56.939399999999999</v>
      </c>
      <c r="F190">
        <v>55.541499999999999</v>
      </c>
      <c r="G190">
        <v>8.3079999999999998</v>
      </c>
      <c r="H190">
        <v>63.849499999999999</v>
      </c>
      <c r="I190">
        <v>47.233499999999999</v>
      </c>
      <c r="J190">
        <v>46.992100000000001</v>
      </c>
      <c r="K190">
        <v>9.8255999999999997</v>
      </c>
      <c r="L190">
        <v>56.817700000000002</v>
      </c>
      <c r="M190">
        <v>37.166499999999999</v>
      </c>
      <c r="N190">
        <v>75.741500000000002</v>
      </c>
      <c r="O190">
        <v>5.0412999999999997</v>
      </c>
      <c r="P190">
        <v>80.782799999999995</v>
      </c>
      <c r="Q190">
        <v>70.700199999999995</v>
      </c>
    </row>
    <row r="191" spans="1:17" x14ac:dyDescent="0.3">
      <c r="A191" s="95" t="s">
        <v>3184</v>
      </c>
      <c r="B191">
        <v>42.592300000000002</v>
      </c>
      <c r="C191">
        <v>1.9983</v>
      </c>
      <c r="D191">
        <v>44.590600000000002</v>
      </c>
      <c r="E191">
        <v>40.594000000000001</v>
      </c>
      <c r="F191">
        <v>42.496200000000002</v>
      </c>
      <c r="G191">
        <v>7.7464000000000004</v>
      </c>
      <c r="H191">
        <v>50.242600000000003</v>
      </c>
      <c r="I191">
        <v>34.7498</v>
      </c>
      <c r="J191">
        <v>49.592300000000002</v>
      </c>
      <c r="K191">
        <v>13.9101</v>
      </c>
      <c r="L191">
        <v>63.502400000000002</v>
      </c>
      <c r="M191">
        <v>35.682200000000002</v>
      </c>
      <c r="N191">
        <v>37.433799999999998</v>
      </c>
      <c r="O191">
        <v>3.0213000000000001</v>
      </c>
      <c r="P191">
        <v>40.455100000000002</v>
      </c>
      <c r="Q191">
        <v>34.412500000000001</v>
      </c>
    </row>
    <row r="192" spans="1:17" x14ac:dyDescent="0.3">
      <c r="A192" s="95" t="s">
        <v>3185</v>
      </c>
      <c r="B192">
        <v>57.343800000000002</v>
      </c>
      <c r="C192">
        <v>3.7465999999999999</v>
      </c>
      <c r="D192">
        <v>61.090400000000002</v>
      </c>
      <c r="E192">
        <v>53.597200000000001</v>
      </c>
      <c r="F192">
        <v>67.752300000000005</v>
      </c>
      <c r="G192">
        <v>15.9504</v>
      </c>
      <c r="H192">
        <v>83.702699999999993</v>
      </c>
      <c r="I192">
        <v>51.801900000000003</v>
      </c>
      <c r="J192">
        <v>71.069199999999995</v>
      </c>
      <c r="K192">
        <v>16.049499999999998</v>
      </c>
      <c r="L192">
        <v>87.118700000000004</v>
      </c>
      <c r="M192">
        <v>55.0197</v>
      </c>
      <c r="N192">
        <v>70.1815</v>
      </c>
      <c r="O192">
        <v>28.1844</v>
      </c>
      <c r="P192">
        <v>98.365899999999996</v>
      </c>
      <c r="Q192">
        <v>41.997100000000003</v>
      </c>
    </row>
    <row r="193" spans="1:17" x14ac:dyDescent="0.3">
      <c r="A193" s="95" t="s">
        <v>3186</v>
      </c>
      <c r="B193">
        <v>79.879199999999997</v>
      </c>
      <c r="C193">
        <v>0.60499999999999998</v>
      </c>
      <c r="D193">
        <v>80.484200000000001</v>
      </c>
      <c r="E193">
        <v>79.274199999999993</v>
      </c>
      <c r="F193">
        <v>81.903800000000004</v>
      </c>
      <c r="G193">
        <v>0.98839999999999995</v>
      </c>
      <c r="H193">
        <v>82.892200000000003</v>
      </c>
      <c r="I193">
        <v>80.915400000000005</v>
      </c>
      <c r="J193">
        <v>83.177700000000002</v>
      </c>
      <c r="K193">
        <v>0.3579</v>
      </c>
      <c r="L193">
        <v>83.535600000000002</v>
      </c>
      <c r="M193">
        <v>82.819800000000001</v>
      </c>
      <c r="N193">
        <v>79.849999999999994</v>
      </c>
      <c r="O193">
        <v>0</v>
      </c>
      <c r="P193">
        <v>79.849999999999994</v>
      </c>
      <c r="Q193">
        <v>79.849999999999994</v>
      </c>
    </row>
    <row r="194" spans="1:17" x14ac:dyDescent="0.3">
      <c r="A194" s="95" t="s">
        <v>3187</v>
      </c>
      <c r="B194">
        <v>23.1967</v>
      </c>
      <c r="C194">
        <v>2.0861000000000001</v>
      </c>
      <c r="D194">
        <v>25.282800000000002</v>
      </c>
      <c r="E194">
        <v>21.110600000000002</v>
      </c>
      <c r="F194">
        <v>26.034600000000001</v>
      </c>
      <c r="G194">
        <v>2.4266000000000001</v>
      </c>
      <c r="H194">
        <v>28.461200000000002</v>
      </c>
      <c r="I194">
        <v>23.608000000000001</v>
      </c>
      <c r="J194">
        <v>24.665700000000001</v>
      </c>
      <c r="K194">
        <v>2.1135000000000002</v>
      </c>
      <c r="L194">
        <v>26.779199999999999</v>
      </c>
      <c r="M194">
        <v>22.552199999999999</v>
      </c>
      <c r="N194">
        <v>19.092099999999999</v>
      </c>
      <c r="O194">
        <v>2.5638999999999998</v>
      </c>
      <c r="P194">
        <v>21.655999999999999</v>
      </c>
      <c r="Q194">
        <v>16.528199999999998</v>
      </c>
    </row>
    <row r="195" spans="1:17" x14ac:dyDescent="0.3">
      <c r="A195" s="95" t="s">
        <v>3188</v>
      </c>
      <c r="B195">
        <v>22.085000000000001</v>
      </c>
      <c r="C195">
        <v>0.625</v>
      </c>
      <c r="D195">
        <v>22.71</v>
      </c>
      <c r="E195">
        <v>21.46</v>
      </c>
      <c r="F195">
        <v>23.96</v>
      </c>
      <c r="G195">
        <v>0</v>
      </c>
      <c r="H195">
        <v>23.96</v>
      </c>
      <c r="I195">
        <v>23.96</v>
      </c>
      <c r="J195">
        <v>23.96</v>
      </c>
      <c r="K195">
        <v>0</v>
      </c>
      <c r="L195">
        <v>23.96</v>
      </c>
      <c r="M195">
        <v>23.96</v>
      </c>
      <c r="N195">
        <v>20.835000000000001</v>
      </c>
      <c r="O195">
        <v>0.29170000000000001</v>
      </c>
      <c r="P195">
        <v>21.1267</v>
      </c>
      <c r="Q195">
        <v>20.543299999999999</v>
      </c>
    </row>
    <row r="196" spans="1:17" x14ac:dyDescent="0.3">
      <c r="A196" s="95" t="s">
        <v>3189</v>
      </c>
      <c r="B196">
        <v>54.6462</v>
      </c>
      <c r="C196">
        <v>22.811199999999999</v>
      </c>
      <c r="D196">
        <v>77.457400000000007</v>
      </c>
      <c r="E196">
        <v>31.835000000000001</v>
      </c>
      <c r="F196">
        <v>72.475700000000003</v>
      </c>
      <c r="G196">
        <v>0.98939999999999995</v>
      </c>
      <c r="H196">
        <v>73.465100000000007</v>
      </c>
      <c r="I196">
        <v>71.4863</v>
      </c>
      <c r="J196">
        <v>73.314999999999998</v>
      </c>
      <c r="K196">
        <v>0.315</v>
      </c>
      <c r="L196">
        <v>73.63</v>
      </c>
      <c r="M196">
        <v>73</v>
      </c>
      <c r="N196">
        <v>199.48</v>
      </c>
      <c r="O196">
        <v>0</v>
      </c>
      <c r="P196">
        <v>199.48</v>
      </c>
      <c r="Q196">
        <v>199.48</v>
      </c>
    </row>
    <row r="197" spans="1:17" x14ac:dyDescent="0.3">
      <c r="A197" s="95" t="s">
        <v>3190</v>
      </c>
      <c r="B197">
        <v>19.665700000000001</v>
      </c>
      <c r="C197">
        <v>1.0995999999999999</v>
      </c>
      <c r="D197">
        <v>20.7653</v>
      </c>
      <c r="E197">
        <v>18.566099999999999</v>
      </c>
      <c r="F197">
        <v>21.746700000000001</v>
      </c>
      <c r="G197">
        <v>0.2089</v>
      </c>
      <c r="H197">
        <v>21.9556</v>
      </c>
      <c r="I197">
        <v>21.537800000000001</v>
      </c>
      <c r="J197">
        <v>21.974299999999999</v>
      </c>
      <c r="K197">
        <v>7.3499999999999996E-2</v>
      </c>
      <c r="L197">
        <v>22.047799999999999</v>
      </c>
      <c r="M197">
        <v>21.9008</v>
      </c>
      <c r="N197">
        <v>18.71</v>
      </c>
      <c r="O197">
        <v>0</v>
      </c>
      <c r="P197">
        <v>18.71</v>
      </c>
      <c r="Q197">
        <v>18.71</v>
      </c>
    </row>
    <row r="198" spans="1:17" x14ac:dyDescent="0.3">
      <c r="A198" s="95" t="s">
        <v>3191</v>
      </c>
      <c r="B198">
        <v>1011.3454</v>
      </c>
      <c r="C198">
        <v>130.0873</v>
      </c>
      <c r="D198">
        <v>1141.4327000000001</v>
      </c>
      <c r="E198">
        <v>881.25810000000001</v>
      </c>
      <c r="F198">
        <v>940.92269999999996</v>
      </c>
      <c r="G198">
        <v>225.2578</v>
      </c>
      <c r="H198">
        <v>1166.1804999999999</v>
      </c>
      <c r="I198">
        <v>715.66489999999999</v>
      </c>
      <c r="J198">
        <v>1175.3957</v>
      </c>
      <c r="K198">
        <v>229.25290000000001</v>
      </c>
      <c r="L198">
        <v>1404.6486</v>
      </c>
      <c r="M198">
        <v>946.14279999999997</v>
      </c>
      <c r="N198">
        <v>789.40620000000001</v>
      </c>
      <c r="O198">
        <v>262.15190000000001</v>
      </c>
      <c r="P198">
        <v>1051.5581</v>
      </c>
      <c r="Q198">
        <v>527.25429999999994</v>
      </c>
    </row>
    <row r="199" spans="1:17" x14ac:dyDescent="0.3">
      <c r="A199" s="95" t="s">
        <v>3192</v>
      </c>
      <c r="B199">
        <v>250.78</v>
      </c>
      <c r="C199">
        <v>38.146700000000003</v>
      </c>
      <c r="D199">
        <v>288.92669999999998</v>
      </c>
      <c r="E199">
        <v>212.63329999999999</v>
      </c>
      <c r="F199">
        <v>254.29</v>
      </c>
      <c r="G199">
        <v>30.493300000000001</v>
      </c>
      <c r="H199">
        <v>284.7833</v>
      </c>
      <c r="I199">
        <v>223.79669999999999</v>
      </c>
      <c r="J199">
        <v>266.14139999999998</v>
      </c>
      <c r="K199">
        <v>52.3384</v>
      </c>
      <c r="L199">
        <v>318.47980000000001</v>
      </c>
      <c r="M199">
        <v>213.803</v>
      </c>
      <c r="N199">
        <v>181.03</v>
      </c>
      <c r="O199">
        <v>53.5075</v>
      </c>
      <c r="P199">
        <v>234.53749999999999</v>
      </c>
      <c r="Q199">
        <v>127.52249999999999</v>
      </c>
    </row>
    <row r="200" spans="1:17" x14ac:dyDescent="0.3">
      <c r="A200" s="95" t="s">
        <v>3193</v>
      </c>
      <c r="B200">
        <v>62.398600000000002</v>
      </c>
      <c r="C200">
        <v>7.8281999999999998</v>
      </c>
      <c r="D200">
        <v>70.226799999999997</v>
      </c>
      <c r="E200">
        <v>54.570399999999999</v>
      </c>
      <c r="F200">
        <v>58.43</v>
      </c>
      <c r="G200">
        <v>8.3279999999999994</v>
      </c>
      <c r="H200">
        <v>66.757999999999996</v>
      </c>
      <c r="I200">
        <v>50.101999999999997</v>
      </c>
      <c r="J200">
        <v>50.8123</v>
      </c>
      <c r="K200">
        <v>2.0503</v>
      </c>
      <c r="L200">
        <v>52.8626</v>
      </c>
      <c r="M200">
        <v>48.762</v>
      </c>
      <c r="N200">
        <v>64.2483</v>
      </c>
      <c r="O200">
        <v>3.6177999999999999</v>
      </c>
      <c r="P200">
        <v>67.866100000000003</v>
      </c>
      <c r="Q200">
        <v>60.630499999999998</v>
      </c>
    </row>
    <row r="201" spans="1:17" x14ac:dyDescent="0.3">
      <c r="A201" s="95" t="s">
        <v>3194</v>
      </c>
      <c r="B201">
        <v>37.619999999999997</v>
      </c>
      <c r="C201">
        <v>1</v>
      </c>
      <c r="D201">
        <v>38.619999999999997</v>
      </c>
      <c r="E201">
        <v>36.619999999999997</v>
      </c>
      <c r="F201">
        <v>38.61</v>
      </c>
      <c r="G201">
        <v>0.63329999999999997</v>
      </c>
      <c r="H201">
        <v>39.243299999999998</v>
      </c>
      <c r="I201">
        <v>37.976700000000001</v>
      </c>
      <c r="J201">
        <v>38.906700000000001</v>
      </c>
      <c r="K201">
        <v>0.19109999999999999</v>
      </c>
      <c r="L201">
        <v>39.097799999999999</v>
      </c>
      <c r="M201">
        <v>38.715600000000002</v>
      </c>
      <c r="N201">
        <v>36.869999999999997</v>
      </c>
      <c r="O201">
        <v>0</v>
      </c>
      <c r="P201">
        <v>36.869999999999997</v>
      </c>
      <c r="Q201">
        <v>36.869999999999997</v>
      </c>
    </row>
    <row r="202" spans="1:17" x14ac:dyDescent="0.3">
      <c r="A202" s="95" t="s">
        <v>3195</v>
      </c>
      <c r="B202">
        <v>69.471000000000004</v>
      </c>
      <c r="C202">
        <v>17.0778</v>
      </c>
      <c r="D202">
        <v>86.5488</v>
      </c>
      <c r="E202">
        <v>52.3932</v>
      </c>
      <c r="F202">
        <v>52.176400000000001</v>
      </c>
      <c r="G202">
        <v>3.7433000000000001</v>
      </c>
      <c r="H202">
        <v>55.919699999999999</v>
      </c>
      <c r="I202">
        <v>48.433100000000003</v>
      </c>
      <c r="J202">
        <v>59.244199999999999</v>
      </c>
      <c r="K202">
        <v>5.9743000000000004</v>
      </c>
      <c r="L202">
        <v>65.218500000000006</v>
      </c>
      <c r="M202">
        <v>53.2699</v>
      </c>
      <c r="N202">
        <v>57.800800000000002</v>
      </c>
      <c r="O202">
        <v>1.3297000000000001</v>
      </c>
      <c r="P202">
        <v>59.130499999999998</v>
      </c>
      <c r="Q202">
        <v>56.4711</v>
      </c>
    </row>
    <row r="203" spans="1:17" x14ac:dyDescent="0.3">
      <c r="A203" s="95" t="s">
        <v>3196</v>
      </c>
      <c r="B203">
        <v>32.630000000000003</v>
      </c>
      <c r="C203">
        <v>3.8666999999999998</v>
      </c>
      <c r="D203">
        <v>36.496699999999997</v>
      </c>
      <c r="E203">
        <v>28.763300000000001</v>
      </c>
      <c r="F203">
        <v>30.31</v>
      </c>
      <c r="G203">
        <v>0</v>
      </c>
      <c r="H203">
        <v>30.31</v>
      </c>
      <c r="I203">
        <v>30.31</v>
      </c>
      <c r="J203">
        <v>33.630000000000003</v>
      </c>
      <c r="K203">
        <v>0</v>
      </c>
      <c r="L203">
        <v>33.630000000000003</v>
      </c>
      <c r="M203">
        <v>33.630000000000003</v>
      </c>
      <c r="N203">
        <v>30.31</v>
      </c>
      <c r="O203">
        <v>0</v>
      </c>
      <c r="P203">
        <v>30.31</v>
      </c>
      <c r="Q203">
        <v>30.31</v>
      </c>
    </row>
    <row r="204" spans="1:17" x14ac:dyDescent="0.3">
      <c r="A204" s="95" t="s">
        <v>3197</v>
      </c>
      <c r="B204">
        <v>31.432500000000001</v>
      </c>
      <c r="C204">
        <v>0.84370000000000001</v>
      </c>
      <c r="D204">
        <v>32.276200000000003</v>
      </c>
      <c r="E204">
        <v>30.588799999999999</v>
      </c>
      <c r="F204">
        <v>34.0533</v>
      </c>
      <c r="G204">
        <v>1.2444</v>
      </c>
      <c r="H204">
        <v>35.297699999999999</v>
      </c>
      <c r="I204">
        <v>32.808900000000001</v>
      </c>
      <c r="J204">
        <v>35.630000000000003</v>
      </c>
      <c r="K204">
        <v>0.38669999999999999</v>
      </c>
      <c r="L204">
        <v>36.0167</v>
      </c>
      <c r="M204">
        <v>35.243299999999998</v>
      </c>
      <c r="N204">
        <v>30.476700000000001</v>
      </c>
      <c r="O204">
        <v>0.52439999999999998</v>
      </c>
      <c r="P204">
        <v>31.001100000000001</v>
      </c>
      <c r="Q204">
        <v>29.952300000000001</v>
      </c>
    </row>
    <row r="205" spans="1:17" x14ac:dyDescent="0.3">
      <c r="A205" s="95" t="s">
        <v>8222</v>
      </c>
      <c r="B205">
        <v>252.32929999999999</v>
      </c>
      <c r="C205">
        <v>53.756900000000002</v>
      </c>
      <c r="D205">
        <v>306.08620000000002</v>
      </c>
      <c r="E205">
        <v>198.57239999999999</v>
      </c>
      <c r="F205">
        <v>314.08229999999998</v>
      </c>
      <c r="G205">
        <v>11.116400000000001</v>
      </c>
      <c r="H205">
        <v>325.19869999999997</v>
      </c>
      <c r="I205">
        <v>302.96589999999998</v>
      </c>
      <c r="J205">
        <v>274.70600000000002</v>
      </c>
      <c r="K205">
        <v>56.890900000000002</v>
      </c>
      <c r="L205">
        <v>331.59690000000001</v>
      </c>
      <c r="M205">
        <v>217.8151</v>
      </c>
      <c r="N205">
        <v>277.46080000000001</v>
      </c>
      <c r="O205">
        <v>3.9418000000000002</v>
      </c>
      <c r="P205">
        <v>281.40260000000001</v>
      </c>
      <c r="Q205">
        <v>273.51900000000001</v>
      </c>
    </row>
    <row r="206" spans="1:17" x14ac:dyDescent="0.3">
      <c r="A206" s="95" t="s">
        <v>8223</v>
      </c>
      <c r="B206">
        <v>451.71859999999998</v>
      </c>
      <c r="C206">
        <v>156.49879999999999</v>
      </c>
      <c r="D206">
        <v>608.2174</v>
      </c>
      <c r="E206">
        <v>295.21980000000002</v>
      </c>
      <c r="F206">
        <v>426.2362</v>
      </c>
      <c r="G206">
        <v>7.9844999999999997</v>
      </c>
      <c r="H206">
        <v>434.22070000000002</v>
      </c>
      <c r="I206">
        <v>418.25170000000003</v>
      </c>
      <c r="J206">
        <v>421.73570000000001</v>
      </c>
      <c r="K206">
        <v>41.693300000000001</v>
      </c>
      <c r="L206">
        <v>463.42899999999997</v>
      </c>
      <c r="M206">
        <v>380.04239999999999</v>
      </c>
      <c r="N206">
        <v>370.9008</v>
      </c>
      <c r="O206">
        <v>27.2896</v>
      </c>
      <c r="P206">
        <v>398.19040000000001</v>
      </c>
      <c r="Q206">
        <v>343.6112</v>
      </c>
    </row>
    <row r="207" spans="1:17" x14ac:dyDescent="0.3">
      <c r="A207" s="95" t="s">
        <v>3199</v>
      </c>
      <c r="B207">
        <v>40.274999999999999</v>
      </c>
      <c r="C207">
        <v>0.625</v>
      </c>
      <c r="D207">
        <v>40.9</v>
      </c>
      <c r="E207">
        <v>39.65</v>
      </c>
      <c r="F207">
        <v>43.182000000000002</v>
      </c>
      <c r="G207">
        <v>1.2383999999999999</v>
      </c>
      <c r="H207">
        <v>44.420400000000001</v>
      </c>
      <c r="I207">
        <v>41.943600000000004</v>
      </c>
      <c r="J207">
        <v>44.33</v>
      </c>
      <c r="K207">
        <v>0.4</v>
      </c>
      <c r="L207">
        <v>44.73</v>
      </c>
      <c r="M207">
        <v>43.93</v>
      </c>
      <c r="N207">
        <v>38.01</v>
      </c>
      <c r="O207">
        <v>0</v>
      </c>
      <c r="P207">
        <v>38.01</v>
      </c>
      <c r="Q207">
        <v>38.01</v>
      </c>
    </row>
    <row r="208" spans="1:17" x14ac:dyDescent="0.3">
      <c r="A208" s="95" t="s">
        <v>3200</v>
      </c>
      <c r="B208">
        <v>44.404200000000003</v>
      </c>
      <c r="C208">
        <v>1.8513999999999999</v>
      </c>
      <c r="D208">
        <v>46.255600000000001</v>
      </c>
      <c r="E208">
        <v>42.552799999999998</v>
      </c>
      <c r="F208">
        <v>53.38</v>
      </c>
      <c r="G208">
        <v>13.210800000000001</v>
      </c>
      <c r="H208">
        <v>66.590800000000002</v>
      </c>
      <c r="I208">
        <v>40.169199999999996</v>
      </c>
      <c r="J208">
        <v>49.980800000000002</v>
      </c>
      <c r="K208">
        <v>4.3028000000000004</v>
      </c>
      <c r="L208">
        <v>54.2836</v>
      </c>
      <c r="M208">
        <v>45.677999999999997</v>
      </c>
      <c r="N208">
        <v>57.598300000000002</v>
      </c>
      <c r="O208">
        <v>14.4003</v>
      </c>
      <c r="P208">
        <v>71.998599999999996</v>
      </c>
      <c r="Q208">
        <v>43.198</v>
      </c>
    </row>
    <row r="209" spans="1:17" x14ac:dyDescent="0.3">
      <c r="A209" s="95" t="s">
        <v>3201</v>
      </c>
      <c r="B209">
        <v>38.658000000000001</v>
      </c>
      <c r="C209">
        <v>1.8819999999999999</v>
      </c>
      <c r="D209">
        <v>40.54</v>
      </c>
      <c r="E209">
        <v>36.776000000000003</v>
      </c>
      <c r="F209">
        <v>42.952300000000001</v>
      </c>
      <c r="G209">
        <v>0.8478</v>
      </c>
      <c r="H209">
        <v>43.8001</v>
      </c>
      <c r="I209">
        <v>42.104500000000002</v>
      </c>
      <c r="J209">
        <v>44.02</v>
      </c>
      <c r="K209">
        <v>0.31</v>
      </c>
      <c r="L209">
        <v>44.33</v>
      </c>
      <c r="M209">
        <v>43.71</v>
      </c>
      <c r="N209">
        <v>35.1008</v>
      </c>
      <c r="O209">
        <v>1.6799999999999999E-2</v>
      </c>
      <c r="P209">
        <v>35.117600000000003</v>
      </c>
      <c r="Q209">
        <v>35.084000000000003</v>
      </c>
    </row>
    <row r="210" spans="1:17" x14ac:dyDescent="0.3">
      <c r="A210" s="95" t="s">
        <v>3202</v>
      </c>
      <c r="B210">
        <v>70.548299999999998</v>
      </c>
      <c r="C210">
        <v>48.498899999999999</v>
      </c>
      <c r="D210">
        <v>119.0472</v>
      </c>
      <c r="E210">
        <v>22.049399999999999</v>
      </c>
      <c r="F210">
        <v>48.435000000000002</v>
      </c>
      <c r="G210">
        <v>2.226</v>
      </c>
      <c r="H210">
        <v>50.661000000000001</v>
      </c>
      <c r="I210">
        <v>46.209000000000003</v>
      </c>
      <c r="J210">
        <v>50</v>
      </c>
      <c r="K210">
        <v>0</v>
      </c>
      <c r="L210">
        <v>50</v>
      </c>
      <c r="M210">
        <v>50</v>
      </c>
      <c r="N210">
        <v>57.474299999999999</v>
      </c>
      <c r="O210">
        <v>38.355899999999998</v>
      </c>
      <c r="P210">
        <v>95.830200000000005</v>
      </c>
      <c r="Q210">
        <v>19.118400000000001</v>
      </c>
    </row>
    <row r="211" spans="1:17" x14ac:dyDescent="0.3">
      <c r="A211" s="95" t="s">
        <v>3203</v>
      </c>
      <c r="B211">
        <v>134.465</v>
      </c>
      <c r="C211">
        <v>24.112500000000001</v>
      </c>
      <c r="D211">
        <v>158.57749999999999</v>
      </c>
      <c r="E211">
        <v>110.35250000000001</v>
      </c>
      <c r="F211">
        <v>156.47999999999999</v>
      </c>
      <c r="G211">
        <v>1.26</v>
      </c>
      <c r="H211">
        <v>157.74</v>
      </c>
      <c r="I211">
        <v>155.22</v>
      </c>
      <c r="J211">
        <v>157.22</v>
      </c>
      <c r="K211">
        <v>0.34670000000000001</v>
      </c>
      <c r="L211">
        <v>157.5667</v>
      </c>
      <c r="M211">
        <v>156.8733</v>
      </c>
      <c r="N211">
        <v>137.41329999999999</v>
      </c>
      <c r="O211">
        <v>11.0222</v>
      </c>
      <c r="P211">
        <v>148.43549999999999</v>
      </c>
      <c r="Q211">
        <v>126.39109999999999</v>
      </c>
    </row>
    <row r="212" spans="1:17" x14ac:dyDescent="0.3">
      <c r="A212" s="95" t="s">
        <v>3204</v>
      </c>
      <c r="B212">
        <v>783.97709999999995</v>
      </c>
      <c r="C212">
        <v>104.90179999999999</v>
      </c>
      <c r="D212">
        <v>888.87890000000004</v>
      </c>
      <c r="E212">
        <v>679.07529999999997</v>
      </c>
      <c r="F212">
        <v>868.99689999999998</v>
      </c>
      <c r="G212">
        <v>76.258899999999997</v>
      </c>
      <c r="H212">
        <v>945.25580000000002</v>
      </c>
      <c r="I212">
        <v>792.73800000000006</v>
      </c>
      <c r="J212">
        <v>845.77070000000003</v>
      </c>
      <c r="K212">
        <v>62.369900000000001</v>
      </c>
      <c r="L212">
        <v>908.14059999999995</v>
      </c>
      <c r="M212">
        <v>783.4008</v>
      </c>
      <c r="N212">
        <v>830.82460000000003</v>
      </c>
      <c r="O212">
        <v>89.327799999999996</v>
      </c>
      <c r="P212">
        <v>920.15239999999994</v>
      </c>
      <c r="Q212">
        <v>741.49680000000001</v>
      </c>
    </row>
    <row r="213" spans="1:17" x14ac:dyDescent="0.3">
      <c r="A213" s="95" t="s">
        <v>3205</v>
      </c>
      <c r="B213">
        <v>40.557299999999998</v>
      </c>
      <c r="C213">
        <v>1.2271000000000001</v>
      </c>
      <c r="D213">
        <v>41.784399999999998</v>
      </c>
      <c r="E213">
        <v>39.330199999999998</v>
      </c>
      <c r="F213">
        <v>44.277700000000003</v>
      </c>
      <c r="G213">
        <v>1.1459999999999999</v>
      </c>
      <c r="H213">
        <v>45.423699999999997</v>
      </c>
      <c r="I213">
        <v>43.131700000000002</v>
      </c>
      <c r="J213">
        <v>45.061399999999999</v>
      </c>
      <c r="K213">
        <v>1.1731</v>
      </c>
      <c r="L213">
        <v>46.234499999999997</v>
      </c>
      <c r="M213">
        <v>43.888300000000001</v>
      </c>
      <c r="N213">
        <v>38.869999999999997</v>
      </c>
      <c r="O213">
        <v>0</v>
      </c>
      <c r="P213">
        <v>38.869999999999997</v>
      </c>
      <c r="Q213">
        <v>38.869999999999997</v>
      </c>
    </row>
    <row r="214" spans="1:17" x14ac:dyDescent="0.3">
      <c r="A214" s="95" t="s">
        <v>3207</v>
      </c>
      <c r="B214">
        <v>89.616900000000001</v>
      </c>
      <c r="C214">
        <v>5.3376000000000001</v>
      </c>
      <c r="D214">
        <v>94.954499999999996</v>
      </c>
      <c r="E214">
        <v>84.279300000000006</v>
      </c>
      <c r="F214">
        <v>89.228499999999997</v>
      </c>
      <c r="G214">
        <v>1.0225</v>
      </c>
      <c r="H214">
        <v>90.251000000000005</v>
      </c>
      <c r="I214">
        <v>88.206000000000003</v>
      </c>
      <c r="J214">
        <v>106.52460000000001</v>
      </c>
      <c r="K214">
        <v>13.5562</v>
      </c>
      <c r="L214">
        <v>120.0808</v>
      </c>
      <c r="M214">
        <v>92.968400000000003</v>
      </c>
      <c r="N214">
        <v>93.24</v>
      </c>
      <c r="O214">
        <v>0</v>
      </c>
      <c r="P214">
        <v>93.24</v>
      </c>
      <c r="Q214">
        <v>93.24</v>
      </c>
    </row>
    <row r="215" spans="1:17" x14ac:dyDescent="0.3">
      <c r="A215" s="95" t="s">
        <v>3208</v>
      </c>
      <c r="B215">
        <v>258.86250000000001</v>
      </c>
      <c r="C215">
        <v>37.406199999999998</v>
      </c>
      <c r="D215">
        <v>296.26870000000002</v>
      </c>
      <c r="E215">
        <v>221.4563</v>
      </c>
      <c r="F215">
        <v>278.86669999999998</v>
      </c>
      <c r="G215">
        <v>20.777799999999999</v>
      </c>
      <c r="H215">
        <v>299.64449999999999</v>
      </c>
      <c r="I215">
        <v>258.08890000000002</v>
      </c>
      <c r="J215">
        <v>314.56</v>
      </c>
      <c r="K215">
        <v>1.1333</v>
      </c>
      <c r="L215">
        <v>315.69330000000002</v>
      </c>
      <c r="M215">
        <v>313.42669999999998</v>
      </c>
      <c r="N215">
        <v>218.02670000000001</v>
      </c>
      <c r="O215">
        <v>68.937799999999996</v>
      </c>
      <c r="P215">
        <v>286.96449999999999</v>
      </c>
      <c r="Q215">
        <v>149.0889</v>
      </c>
    </row>
    <row r="216" spans="1:17" x14ac:dyDescent="0.3">
      <c r="A216" s="95" t="s">
        <v>3209</v>
      </c>
      <c r="B216">
        <v>59.4923</v>
      </c>
      <c r="C216">
        <v>6.7678000000000003</v>
      </c>
      <c r="D216">
        <v>66.260099999999994</v>
      </c>
      <c r="E216">
        <v>52.724499999999999</v>
      </c>
      <c r="J216">
        <v>103.41670000000001</v>
      </c>
      <c r="K216">
        <v>19.193300000000001</v>
      </c>
      <c r="L216">
        <v>122.61</v>
      </c>
      <c r="M216">
        <v>84.223399999999998</v>
      </c>
      <c r="N216">
        <v>65.0762</v>
      </c>
      <c r="O216">
        <v>15.337199999999999</v>
      </c>
      <c r="P216">
        <v>80.413399999999996</v>
      </c>
      <c r="Q216">
        <v>49.738999999999997</v>
      </c>
    </row>
    <row r="217" spans="1:17" x14ac:dyDescent="0.3">
      <c r="A217" s="95" t="s">
        <v>3210</v>
      </c>
      <c r="B217">
        <v>52.696199999999997</v>
      </c>
      <c r="C217">
        <v>0.53249999999999997</v>
      </c>
      <c r="D217">
        <v>53.228700000000003</v>
      </c>
      <c r="E217">
        <v>52.163699999999999</v>
      </c>
      <c r="F217">
        <v>49.496899999999997</v>
      </c>
      <c r="G217">
        <v>1.3393999999999999</v>
      </c>
      <c r="H217">
        <v>50.836300000000001</v>
      </c>
      <c r="I217">
        <v>48.157499999999999</v>
      </c>
      <c r="J217">
        <v>51.416200000000003</v>
      </c>
      <c r="K217">
        <v>2.7183000000000002</v>
      </c>
      <c r="L217">
        <v>54.134500000000003</v>
      </c>
      <c r="M217">
        <v>48.697899999999997</v>
      </c>
      <c r="N217">
        <v>50.888500000000001</v>
      </c>
      <c r="O217">
        <v>2.4733999999999998</v>
      </c>
      <c r="P217">
        <v>53.361899999999999</v>
      </c>
      <c r="Q217">
        <v>48.415100000000002</v>
      </c>
    </row>
    <row r="218" spans="1:17" x14ac:dyDescent="0.3">
      <c r="A218" s="95" t="s">
        <v>3211</v>
      </c>
      <c r="B218">
        <v>67.9054</v>
      </c>
      <c r="C218">
        <v>10.0136</v>
      </c>
      <c r="D218">
        <v>77.918999999999997</v>
      </c>
      <c r="E218">
        <v>57.891800000000003</v>
      </c>
      <c r="F218">
        <v>78.945400000000006</v>
      </c>
      <c r="G218">
        <v>16.869599999999998</v>
      </c>
      <c r="H218">
        <v>95.814999999999998</v>
      </c>
      <c r="I218">
        <v>62.075800000000001</v>
      </c>
      <c r="J218">
        <v>78.244600000000005</v>
      </c>
      <c r="K218">
        <v>18.594200000000001</v>
      </c>
      <c r="L218">
        <v>96.838800000000006</v>
      </c>
      <c r="M218">
        <v>59.650399999999998</v>
      </c>
      <c r="N218">
        <v>77.001499999999993</v>
      </c>
      <c r="O218">
        <v>15.0337</v>
      </c>
      <c r="P218">
        <v>92.035200000000003</v>
      </c>
      <c r="Q218">
        <v>61.967799999999997</v>
      </c>
    </row>
    <row r="219" spans="1:17" x14ac:dyDescent="0.3">
      <c r="A219" s="95" t="s">
        <v>3212</v>
      </c>
      <c r="B219">
        <v>195.20079999999999</v>
      </c>
      <c r="C219">
        <v>13.4627</v>
      </c>
      <c r="D219">
        <v>208.6635</v>
      </c>
      <c r="E219">
        <v>181.7381</v>
      </c>
      <c r="F219">
        <v>202.07050000000001</v>
      </c>
      <c r="G219">
        <v>92.8386</v>
      </c>
      <c r="H219">
        <v>294.90910000000002</v>
      </c>
      <c r="I219">
        <v>109.2319</v>
      </c>
      <c r="J219">
        <v>250.2388</v>
      </c>
      <c r="K219">
        <v>96.389200000000002</v>
      </c>
      <c r="L219">
        <v>346.62799999999999</v>
      </c>
      <c r="M219">
        <v>153.84960000000001</v>
      </c>
      <c r="N219">
        <v>187.06710000000001</v>
      </c>
      <c r="O219">
        <v>4.2953000000000001</v>
      </c>
      <c r="P219">
        <v>191.36240000000001</v>
      </c>
      <c r="Q219">
        <v>182.77180000000001</v>
      </c>
    </row>
    <row r="220" spans="1:17" x14ac:dyDescent="0.3">
      <c r="A220" s="95" t="s">
        <v>3213</v>
      </c>
      <c r="B220">
        <v>49.557699999999997</v>
      </c>
      <c r="C220">
        <v>5.3609</v>
      </c>
      <c r="D220">
        <v>54.918599999999998</v>
      </c>
      <c r="E220">
        <v>44.196800000000003</v>
      </c>
      <c r="F220">
        <v>61.968499999999999</v>
      </c>
      <c r="G220">
        <v>9.9709000000000003</v>
      </c>
      <c r="H220">
        <v>71.939400000000006</v>
      </c>
      <c r="I220">
        <v>51.997599999999998</v>
      </c>
      <c r="J220">
        <v>73.296199999999999</v>
      </c>
      <c r="K220">
        <v>31.119599999999998</v>
      </c>
      <c r="L220">
        <v>104.4158</v>
      </c>
      <c r="M220">
        <v>42.176600000000001</v>
      </c>
      <c r="N220">
        <v>47.576900000000002</v>
      </c>
      <c r="O220">
        <v>6.6478999999999999</v>
      </c>
      <c r="P220">
        <v>54.224800000000002</v>
      </c>
      <c r="Q220">
        <v>40.929000000000002</v>
      </c>
    </row>
    <row r="221" spans="1:17" x14ac:dyDescent="0.3">
      <c r="A221" s="95" t="s">
        <v>3214</v>
      </c>
      <c r="B221">
        <v>175.6833</v>
      </c>
      <c r="C221">
        <v>36.517800000000001</v>
      </c>
      <c r="D221">
        <v>212.2011</v>
      </c>
      <c r="E221">
        <v>139.16550000000001</v>
      </c>
      <c r="F221">
        <v>167.68129999999999</v>
      </c>
      <c r="G221">
        <v>51.4754</v>
      </c>
      <c r="H221">
        <v>219.1567</v>
      </c>
      <c r="I221">
        <v>116.2059</v>
      </c>
      <c r="J221">
        <v>249.3407</v>
      </c>
      <c r="K221">
        <v>75.693600000000004</v>
      </c>
      <c r="L221">
        <v>325.03429999999997</v>
      </c>
      <c r="M221">
        <v>173.64709999999999</v>
      </c>
      <c r="N221">
        <v>171.68770000000001</v>
      </c>
      <c r="O221">
        <v>6.9752999999999998</v>
      </c>
      <c r="P221">
        <v>178.66300000000001</v>
      </c>
      <c r="Q221">
        <v>164.7124</v>
      </c>
    </row>
    <row r="222" spans="1:17" x14ac:dyDescent="0.3">
      <c r="A222" s="95" t="s">
        <v>3215</v>
      </c>
      <c r="B222">
        <v>83.856200000000001</v>
      </c>
      <c r="C222">
        <v>9.3872999999999998</v>
      </c>
      <c r="D222">
        <v>93.243499999999997</v>
      </c>
      <c r="E222">
        <v>74.468900000000005</v>
      </c>
      <c r="F222">
        <v>94.027699999999996</v>
      </c>
      <c r="G222">
        <v>11.368399999999999</v>
      </c>
      <c r="H222">
        <v>105.3961</v>
      </c>
      <c r="I222">
        <v>82.659300000000002</v>
      </c>
      <c r="J222">
        <v>91.853800000000007</v>
      </c>
      <c r="K222">
        <v>5.4809000000000001</v>
      </c>
      <c r="L222">
        <v>97.334699999999998</v>
      </c>
      <c r="M222">
        <v>86.372900000000001</v>
      </c>
      <c r="N222">
        <v>86.220799999999997</v>
      </c>
      <c r="O222">
        <v>14.081300000000001</v>
      </c>
      <c r="P222">
        <v>100.3021</v>
      </c>
      <c r="Q222">
        <v>72.139499999999998</v>
      </c>
    </row>
    <row r="223" spans="1:17" x14ac:dyDescent="0.3">
      <c r="A223" s="95" t="s">
        <v>3216</v>
      </c>
      <c r="B223">
        <v>86.781499999999994</v>
      </c>
      <c r="C223">
        <v>3.0459999999999998</v>
      </c>
      <c r="D223">
        <v>89.827500000000001</v>
      </c>
      <c r="E223">
        <v>83.735500000000002</v>
      </c>
      <c r="F223">
        <v>67.845699999999994</v>
      </c>
      <c r="G223">
        <v>13.6533</v>
      </c>
      <c r="H223">
        <v>81.498999999999995</v>
      </c>
      <c r="I223">
        <v>54.192399999999999</v>
      </c>
      <c r="J223">
        <v>80.470799999999997</v>
      </c>
      <c r="K223">
        <v>0.74439999999999995</v>
      </c>
      <c r="L223">
        <v>81.215199999999996</v>
      </c>
      <c r="M223">
        <v>79.726399999999998</v>
      </c>
      <c r="N223">
        <v>85.573800000000006</v>
      </c>
      <c r="O223">
        <v>2.4838</v>
      </c>
      <c r="P223">
        <v>88.057599999999994</v>
      </c>
      <c r="Q223">
        <v>83.09</v>
      </c>
    </row>
    <row r="224" spans="1:17" x14ac:dyDescent="0.3">
      <c r="A224" s="95" t="s">
        <v>3217</v>
      </c>
      <c r="B224">
        <v>61.721400000000003</v>
      </c>
      <c r="C224">
        <v>11.2255</v>
      </c>
      <c r="D224">
        <v>72.946899999999999</v>
      </c>
      <c r="E224">
        <v>50.495899999999999</v>
      </c>
      <c r="F224">
        <v>133.89920000000001</v>
      </c>
      <c r="G224">
        <v>50.037799999999997</v>
      </c>
      <c r="H224">
        <v>183.93700000000001</v>
      </c>
      <c r="I224">
        <v>83.861400000000003</v>
      </c>
      <c r="J224">
        <v>118.68640000000001</v>
      </c>
      <c r="K224">
        <v>28.213000000000001</v>
      </c>
      <c r="L224">
        <v>146.89940000000001</v>
      </c>
      <c r="M224">
        <v>90.473399999999998</v>
      </c>
      <c r="N224">
        <v>47.5792</v>
      </c>
      <c r="O224">
        <v>4.5799000000000003</v>
      </c>
      <c r="P224">
        <v>52.159100000000002</v>
      </c>
      <c r="Q224">
        <v>42.999299999999998</v>
      </c>
    </row>
    <row r="225" spans="1:17" x14ac:dyDescent="0.3">
      <c r="A225" s="95" t="s">
        <v>3218</v>
      </c>
      <c r="B225">
        <v>57.39</v>
      </c>
      <c r="C225">
        <v>0.96919999999999995</v>
      </c>
      <c r="D225">
        <v>58.359200000000001</v>
      </c>
      <c r="E225">
        <v>56.4208</v>
      </c>
      <c r="F225">
        <v>61.906199999999998</v>
      </c>
      <c r="G225">
        <v>3.331</v>
      </c>
      <c r="H225">
        <v>65.237200000000001</v>
      </c>
      <c r="I225">
        <v>58.575200000000002</v>
      </c>
      <c r="J225">
        <v>60.8446</v>
      </c>
      <c r="K225">
        <v>1.2283999999999999</v>
      </c>
      <c r="L225">
        <v>62.073</v>
      </c>
      <c r="M225">
        <v>59.616199999999999</v>
      </c>
      <c r="N225">
        <v>59.833100000000002</v>
      </c>
      <c r="O225">
        <v>1.6194</v>
      </c>
      <c r="P225">
        <v>61.452500000000001</v>
      </c>
      <c r="Q225">
        <v>58.213700000000003</v>
      </c>
    </row>
    <row r="226" spans="1:17" x14ac:dyDescent="0.3">
      <c r="A226" s="95" t="s">
        <v>3219</v>
      </c>
      <c r="B226">
        <v>101.49420000000001</v>
      </c>
      <c r="C226">
        <v>3.8206000000000002</v>
      </c>
      <c r="D226">
        <v>105.31480000000001</v>
      </c>
      <c r="E226">
        <v>97.673599999999993</v>
      </c>
      <c r="F226">
        <v>145.8647</v>
      </c>
      <c r="G226">
        <v>52.562199999999997</v>
      </c>
      <c r="H226">
        <v>198.42689999999999</v>
      </c>
      <c r="I226">
        <v>93.302499999999995</v>
      </c>
      <c r="J226">
        <v>188.07599999999999</v>
      </c>
      <c r="K226">
        <v>61.336300000000001</v>
      </c>
      <c r="L226">
        <v>249.41229999999999</v>
      </c>
      <c r="M226">
        <v>126.7397</v>
      </c>
      <c r="N226">
        <v>89.852000000000004</v>
      </c>
      <c r="O226">
        <v>12.979200000000001</v>
      </c>
      <c r="P226">
        <v>102.8312</v>
      </c>
      <c r="Q226">
        <v>76.872799999999998</v>
      </c>
    </row>
    <row r="227" spans="1:17" x14ac:dyDescent="0.3">
      <c r="A227" s="95" t="s">
        <v>3220</v>
      </c>
      <c r="F227">
        <v>19.420000000000002</v>
      </c>
      <c r="G227">
        <v>0</v>
      </c>
      <c r="H227">
        <v>19.420000000000002</v>
      </c>
      <c r="I227">
        <v>19.420000000000002</v>
      </c>
    </row>
    <row r="228" spans="1:17" x14ac:dyDescent="0.3">
      <c r="A228" s="95" t="s">
        <v>3221</v>
      </c>
      <c r="B228">
        <v>77.129199999999997</v>
      </c>
      <c r="C228">
        <v>0.79879999999999995</v>
      </c>
      <c r="D228">
        <v>77.927999999999997</v>
      </c>
      <c r="E228">
        <v>76.330399999999997</v>
      </c>
      <c r="F228">
        <v>71.211500000000001</v>
      </c>
      <c r="G228">
        <v>10.7753</v>
      </c>
      <c r="H228">
        <v>81.986800000000002</v>
      </c>
      <c r="I228">
        <v>60.436199999999999</v>
      </c>
      <c r="J228">
        <v>59.538499999999999</v>
      </c>
      <c r="K228">
        <v>0.40760000000000002</v>
      </c>
      <c r="L228">
        <v>59.946100000000001</v>
      </c>
      <c r="M228">
        <v>59.130899999999997</v>
      </c>
      <c r="N228">
        <v>76.61</v>
      </c>
      <c r="O228">
        <v>0</v>
      </c>
      <c r="P228">
        <v>76.61</v>
      </c>
      <c r="Q228">
        <v>76.61</v>
      </c>
    </row>
    <row r="229" spans="1:17" x14ac:dyDescent="0.3">
      <c r="A229" s="95" t="s">
        <v>3222</v>
      </c>
      <c r="B229">
        <v>51.322299999999998</v>
      </c>
      <c r="C229">
        <v>4.7908999999999997</v>
      </c>
      <c r="D229">
        <v>56.113199999999999</v>
      </c>
      <c r="E229">
        <v>46.531399999999998</v>
      </c>
      <c r="F229">
        <v>59.216900000000003</v>
      </c>
      <c r="G229">
        <v>5.0589000000000004</v>
      </c>
      <c r="H229">
        <v>64.275800000000004</v>
      </c>
      <c r="I229">
        <v>54.158000000000001</v>
      </c>
      <c r="J229">
        <v>57.544600000000003</v>
      </c>
      <c r="K229">
        <v>0.39269999999999999</v>
      </c>
      <c r="L229">
        <v>57.9373</v>
      </c>
      <c r="M229">
        <v>57.151899999999998</v>
      </c>
      <c r="N229">
        <v>51.741399999999999</v>
      </c>
      <c r="O229">
        <v>4.2183999999999999</v>
      </c>
      <c r="P229">
        <v>55.959800000000001</v>
      </c>
      <c r="Q229">
        <v>47.523000000000003</v>
      </c>
    </row>
    <row r="230" spans="1:17" x14ac:dyDescent="0.3">
      <c r="A230" s="95" t="s">
        <v>3223</v>
      </c>
      <c r="B230">
        <v>109.9062</v>
      </c>
      <c r="C230">
        <v>36.815300000000001</v>
      </c>
      <c r="D230">
        <v>146.72149999999999</v>
      </c>
      <c r="E230">
        <v>73.090900000000005</v>
      </c>
      <c r="F230">
        <v>78.645300000000006</v>
      </c>
      <c r="G230">
        <v>13.125400000000001</v>
      </c>
      <c r="H230">
        <v>91.770700000000005</v>
      </c>
      <c r="I230">
        <v>65.519900000000007</v>
      </c>
      <c r="J230">
        <v>115.85850000000001</v>
      </c>
      <c r="K230">
        <v>35.199399999999997</v>
      </c>
      <c r="L230">
        <v>151.05789999999999</v>
      </c>
      <c r="M230">
        <v>80.659099999999995</v>
      </c>
      <c r="N230">
        <v>98.338499999999996</v>
      </c>
      <c r="O230">
        <v>29.520700000000001</v>
      </c>
      <c r="P230">
        <v>127.8592</v>
      </c>
      <c r="Q230">
        <v>68.817800000000005</v>
      </c>
    </row>
    <row r="231" spans="1:17" x14ac:dyDescent="0.3">
      <c r="A231" s="95" t="s">
        <v>3224</v>
      </c>
      <c r="F231">
        <v>112.8271</v>
      </c>
      <c r="G231">
        <v>14.3735</v>
      </c>
      <c r="H231">
        <v>127.20059999999999</v>
      </c>
      <c r="I231">
        <v>98.453599999999994</v>
      </c>
      <c r="J231">
        <v>121.61499999999999</v>
      </c>
      <c r="K231">
        <v>7.7683</v>
      </c>
      <c r="L231">
        <v>129.38329999999999</v>
      </c>
      <c r="M231">
        <v>113.8467</v>
      </c>
      <c r="N231">
        <v>105.45</v>
      </c>
      <c r="O231">
        <v>0</v>
      </c>
      <c r="P231">
        <v>105.45</v>
      </c>
      <c r="Q231">
        <v>105.45</v>
      </c>
    </row>
    <row r="232" spans="1:17" x14ac:dyDescent="0.3">
      <c r="A232" s="95" t="s">
        <v>3225</v>
      </c>
      <c r="B232">
        <v>111.3331</v>
      </c>
      <c r="C232">
        <v>4.8728999999999996</v>
      </c>
      <c r="D232">
        <v>116.206</v>
      </c>
      <c r="E232">
        <v>106.4602</v>
      </c>
      <c r="F232">
        <v>112.1015</v>
      </c>
      <c r="G232">
        <v>1.0821000000000001</v>
      </c>
      <c r="H232">
        <v>113.1836</v>
      </c>
      <c r="I232">
        <v>111.0194</v>
      </c>
      <c r="J232">
        <v>121.40770000000001</v>
      </c>
      <c r="K232">
        <v>4.1524000000000001</v>
      </c>
      <c r="L232">
        <v>125.56010000000001</v>
      </c>
      <c r="M232">
        <v>117.25530000000001</v>
      </c>
      <c r="N232">
        <v>107.0008</v>
      </c>
      <c r="O232">
        <v>1.6757</v>
      </c>
      <c r="P232">
        <v>108.6765</v>
      </c>
      <c r="Q232">
        <v>105.32510000000001</v>
      </c>
    </row>
    <row r="233" spans="1:17" x14ac:dyDescent="0.3">
      <c r="A233" s="95" t="s">
        <v>3226</v>
      </c>
      <c r="B233">
        <v>52.43</v>
      </c>
      <c r="C233">
        <v>0</v>
      </c>
      <c r="D233">
        <v>52.43</v>
      </c>
      <c r="E233">
        <v>52.43</v>
      </c>
      <c r="F233">
        <v>57.417499999999997</v>
      </c>
      <c r="G233">
        <v>16.961200000000002</v>
      </c>
      <c r="H233">
        <v>74.378699999999995</v>
      </c>
      <c r="I233">
        <v>40.456299999999999</v>
      </c>
      <c r="J233">
        <v>40.986199999999997</v>
      </c>
      <c r="K233">
        <v>2.0562</v>
      </c>
      <c r="L233">
        <v>43.042400000000001</v>
      </c>
      <c r="M233">
        <v>38.93</v>
      </c>
      <c r="N233">
        <v>52.43</v>
      </c>
      <c r="O233">
        <v>0</v>
      </c>
      <c r="P233">
        <v>52.43</v>
      </c>
      <c r="Q233">
        <v>52.43</v>
      </c>
    </row>
    <row r="234" spans="1:17" x14ac:dyDescent="0.3">
      <c r="A234" s="95" t="s">
        <v>3227</v>
      </c>
      <c r="B234">
        <v>68.452500000000001</v>
      </c>
      <c r="C234">
        <v>16.595400000000001</v>
      </c>
      <c r="D234">
        <v>85.047899999999998</v>
      </c>
      <c r="E234">
        <v>51.857100000000003</v>
      </c>
      <c r="F234">
        <v>79.915400000000005</v>
      </c>
      <c r="G234">
        <v>22.365100000000002</v>
      </c>
      <c r="H234">
        <v>102.2805</v>
      </c>
      <c r="I234">
        <v>57.5503</v>
      </c>
      <c r="J234">
        <v>82.133600000000001</v>
      </c>
      <c r="K234">
        <v>20.887</v>
      </c>
      <c r="L234">
        <v>103.0206</v>
      </c>
      <c r="M234">
        <v>61.246600000000001</v>
      </c>
      <c r="N234">
        <v>63.949199999999998</v>
      </c>
      <c r="O234">
        <v>10.998699999999999</v>
      </c>
      <c r="P234">
        <v>74.947900000000004</v>
      </c>
      <c r="Q234">
        <v>52.950499999999998</v>
      </c>
    </row>
    <row r="235" spans="1:17" x14ac:dyDescent="0.3">
      <c r="A235" s="95" t="s">
        <v>3228</v>
      </c>
      <c r="B235">
        <v>31.039200000000001</v>
      </c>
      <c r="C235">
        <v>0.79879999999999995</v>
      </c>
      <c r="D235">
        <v>31.838000000000001</v>
      </c>
      <c r="E235">
        <v>30.240400000000001</v>
      </c>
      <c r="F235">
        <v>34.882100000000001</v>
      </c>
      <c r="G235">
        <v>2.7155999999999998</v>
      </c>
      <c r="H235">
        <v>37.597700000000003</v>
      </c>
      <c r="I235">
        <v>32.166499999999999</v>
      </c>
      <c r="J235">
        <v>37.294600000000003</v>
      </c>
      <c r="K235">
        <v>1.129</v>
      </c>
      <c r="L235">
        <v>38.4236</v>
      </c>
      <c r="M235">
        <v>36.165599999999998</v>
      </c>
      <c r="N235">
        <v>37.5608</v>
      </c>
      <c r="O235">
        <v>10.832000000000001</v>
      </c>
      <c r="P235">
        <v>48.392800000000001</v>
      </c>
      <c r="Q235">
        <v>26.7288</v>
      </c>
    </row>
    <row r="236" spans="1:17" x14ac:dyDescent="0.3">
      <c r="A236" s="95" t="s">
        <v>3229</v>
      </c>
      <c r="B236">
        <v>83.6023</v>
      </c>
      <c r="C236">
        <v>4.5064000000000002</v>
      </c>
      <c r="D236">
        <v>88.108699999999999</v>
      </c>
      <c r="E236">
        <v>79.0959</v>
      </c>
      <c r="F236">
        <v>83.307100000000005</v>
      </c>
      <c r="G236">
        <v>11.3424</v>
      </c>
      <c r="H236">
        <v>94.649500000000003</v>
      </c>
      <c r="I236">
        <v>71.964699999999993</v>
      </c>
      <c r="J236">
        <v>93.4238</v>
      </c>
      <c r="K236">
        <v>0.37280000000000002</v>
      </c>
      <c r="L236">
        <v>93.796599999999998</v>
      </c>
      <c r="M236">
        <v>93.051000000000002</v>
      </c>
      <c r="N236">
        <v>76.719300000000004</v>
      </c>
      <c r="O236">
        <v>10.4199</v>
      </c>
      <c r="P236">
        <v>87.139200000000002</v>
      </c>
      <c r="Q236">
        <v>66.299400000000006</v>
      </c>
    </row>
    <row r="237" spans="1:17" x14ac:dyDescent="0.3">
      <c r="A237" s="95" t="s">
        <v>3230</v>
      </c>
      <c r="B237">
        <v>62.35</v>
      </c>
      <c r="C237">
        <v>1</v>
      </c>
      <c r="D237">
        <v>63.35</v>
      </c>
      <c r="E237">
        <v>61.35</v>
      </c>
      <c r="F237">
        <v>64.650000000000006</v>
      </c>
      <c r="G237">
        <v>1.0667</v>
      </c>
      <c r="H237">
        <v>65.716700000000003</v>
      </c>
      <c r="I237">
        <v>63.583300000000001</v>
      </c>
      <c r="J237">
        <v>70.28</v>
      </c>
      <c r="K237">
        <v>1.8</v>
      </c>
      <c r="L237">
        <v>72.08</v>
      </c>
      <c r="M237">
        <v>68.48</v>
      </c>
      <c r="N237">
        <v>61.6</v>
      </c>
      <c r="O237">
        <v>0</v>
      </c>
      <c r="P237">
        <v>61.6</v>
      </c>
      <c r="Q237">
        <v>61.6</v>
      </c>
    </row>
    <row r="238" spans="1:17" x14ac:dyDescent="0.3">
      <c r="A238" s="95" t="s">
        <v>3231</v>
      </c>
      <c r="B238">
        <v>89.133300000000006</v>
      </c>
      <c r="C238">
        <v>48.637799999999999</v>
      </c>
      <c r="D238">
        <v>137.77109999999999</v>
      </c>
      <c r="E238">
        <v>40.4955</v>
      </c>
      <c r="F238">
        <v>53.386699999999998</v>
      </c>
      <c r="G238">
        <v>0.53110000000000002</v>
      </c>
      <c r="H238">
        <v>53.9178</v>
      </c>
      <c r="I238">
        <v>52.855600000000003</v>
      </c>
      <c r="J238">
        <v>102.83329999999999</v>
      </c>
      <c r="K238">
        <v>65.391099999999994</v>
      </c>
      <c r="L238">
        <v>168.2244</v>
      </c>
      <c r="M238">
        <v>37.4422</v>
      </c>
      <c r="N238">
        <v>94.826700000000002</v>
      </c>
      <c r="O238">
        <v>28.8644</v>
      </c>
      <c r="P238">
        <v>123.69110000000001</v>
      </c>
      <c r="Q238">
        <v>65.962299999999999</v>
      </c>
    </row>
    <row r="239" spans="1:17" x14ac:dyDescent="0.3">
      <c r="A239" s="95" t="s">
        <v>3232</v>
      </c>
      <c r="B239">
        <v>83.186899999999994</v>
      </c>
      <c r="C239">
        <v>4.5869999999999997</v>
      </c>
      <c r="D239">
        <v>87.773899999999998</v>
      </c>
      <c r="E239">
        <v>78.599900000000005</v>
      </c>
      <c r="F239">
        <v>90.146199999999993</v>
      </c>
      <c r="G239">
        <v>1.8882000000000001</v>
      </c>
      <c r="H239">
        <v>92.034400000000005</v>
      </c>
      <c r="I239">
        <v>88.257999999999996</v>
      </c>
      <c r="J239">
        <v>101.45310000000001</v>
      </c>
      <c r="K239">
        <v>1.2746</v>
      </c>
      <c r="L239">
        <v>102.7277</v>
      </c>
      <c r="M239">
        <v>100.1785</v>
      </c>
      <c r="N239">
        <v>78.34</v>
      </c>
      <c r="O239">
        <v>3.68</v>
      </c>
      <c r="P239">
        <v>82.02</v>
      </c>
      <c r="Q239">
        <v>74.66</v>
      </c>
    </row>
    <row r="240" spans="1:17" x14ac:dyDescent="0.3">
      <c r="A240" s="95" t="s">
        <v>19140</v>
      </c>
      <c r="B240">
        <v>350</v>
      </c>
      <c r="C240">
        <v>0</v>
      </c>
      <c r="D240">
        <v>350</v>
      </c>
      <c r="E240">
        <v>350</v>
      </c>
      <c r="J240">
        <v>350</v>
      </c>
      <c r="K240">
        <v>0</v>
      </c>
      <c r="L240">
        <v>350</v>
      </c>
      <c r="M240">
        <v>350</v>
      </c>
    </row>
    <row r="241" spans="1:17" x14ac:dyDescent="0.3">
      <c r="A241" s="95" t="s">
        <v>3233</v>
      </c>
      <c r="B241">
        <v>23.002300000000002</v>
      </c>
      <c r="C241">
        <v>0.93089999999999995</v>
      </c>
      <c r="D241">
        <v>23.933199999999999</v>
      </c>
      <c r="E241">
        <v>22.071400000000001</v>
      </c>
      <c r="F241">
        <v>13.3415</v>
      </c>
      <c r="G241">
        <v>9.9891000000000005</v>
      </c>
      <c r="H241">
        <v>23.3306</v>
      </c>
      <c r="I241">
        <v>3.3523999999999998</v>
      </c>
      <c r="J241">
        <v>2.52</v>
      </c>
      <c r="K241">
        <v>0</v>
      </c>
      <c r="L241">
        <v>2.52</v>
      </c>
      <c r="M241">
        <v>2.52</v>
      </c>
      <c r="N241">
        <v>19.704999999999998</v>
      </c>
      <c r="O241">
        <v>1.3174999999999999</v>
      </c>
      <c r="P241">
        <v>21.022500000000001</v>
      </c>
      <c r="Q241">
        <v>18.387499999999999</v>
      </c>
    </row>
    <row r="242" spans="1:17" x14ac:dyDescent="0.3">
      <c r="A242" s="95" t="s">
        <v>3234</v>
      </c>
      <c r="B242">
        <v>33.93</v>
      </c>
      <c r="C242">
        <v>0</v>
      </c>
      <c r="D242">
        <v>33.93</v>
      </c>
      <c r="E242">
        <v>33.93</v>
      </c>
      <c r="F242">
        <v>33.93</v>
      </c>
      <c r="G242">
        <v>0</v>
      </c>
      <c r="H242">
        <v>33.93</v>
      </c>
      <c r="I242">
        <v>33.93</v>
      </c>
    </row>
    <row r="243" spans="1:17" x14ac:dyDescent="0.3">
      <c r="A243" s="95" t="s">
        <v>3235</v>
      </c>
      <c r="B243">
        <v>27.069199999999999</v>
      </c>
      <c r="C243">
        <v>0.79879999999999995</v>
      </c>
      <c r="D243">
        <v>27.867999999999999</v>
      </c>
      <c r="E243">
        <v>26.270399999999999</v>
      </c>
      <c r="F243">
        <v>28.8</v>
      </c>
      <c r="G243">
        <v>0</v>
      </c>
      <c r="H243">
        <v>28.8</v>
      </c>
      <c r="I243">
        <v>28.8</v>
      </c>
      <c r="N243">
        <v>26.55</v>
      </c>
      <c r="O243">
        <v>0</v>
      </c>
      <c r="P243">
        <v>26.55</v>
      </c>
      <c r="Q243">
        <v>26.55</v>
      </c>
    </row>
    <row r="244" spans="1:17" x14ac:dyDescent="0.3">
      <c r="A244" s="95" t="s">
        <v>3236</v>
      </c>
      <c r="B244">
        <v>25.949200000000001</v>
      </c>
      <c r="C244">
        <v>0.79879999999999995</v>
      </c>
      <c r="D244">
        <v>26.748000000000001</v>
      </c>
      <c r="E244">
        <v>25.150400000000001</v>
      </c>
      <c r="F244">
        <v>27.68</v>
      </c>
      <c r="G244">
        <v>0</v>
      </c>
      <c r="H244">
        <v>27.68</v>
      </c>
      <c r="I244">
        <v>27.68</v>
      </c>
      <c r="N244">
        <v>25.43</v>
      </c>
      <c r="O244">
        <v>0</v>
      </c>
      <c r="P244">
        <v>25.43</v>
      </c>
      <c r="Q244">
        <v>25.43</v>
      </c>
    </row>
    <row r="245" spans="1:17" x14ac:dyDescent="0.3">
      <c r="A245" s="95" t="s">
        <v>3237</v>
      </c>
      <c r="B245">
        <v>26.316199999999998</v>
      </c>
      <c r="C245">
        <v>1.0218</v>
      </c>
      <c r="D245">
        <v>27.338000000000001</v>
      </c>
      <c r="E245">
        <v>25.2944</v>
      </c>
      <c r="F245">
        <v>24.265000000000001</v>
      </c>
      <c r="G245">
        <v>4.2649999999999997</v>
      </c>
      <c r="H245">
        <v>28.53</v>
      </c>
      <c r="I245">
        <v>20</v>
      </c>
      <c r="N245">
        <v>20</v>
      </c>
      <c r="O245">
        <v>0</v>
      </c>
      <c r="P245">
        <v>20</v>
      </c>
      <c r="Q245">
        <v>20</v>
      </c>
    </row>
    <row r="246" spans="1:17" x14ac:dyDescent="0.3">
      <c r="A246" s="95" t="s">
        <v>3238</v>
      </c>
      <c r="B246">
        <v>31.385000000000002</v>
      </c>
      <c r="C246">
        <v>0.625</v>
      </c>
      <c r="D246">
        <v>32.01</v>
      </c>
      <c r="E246">
        <v>30.76</v>
      </c>
      <c r="F246">
        <v>33.26</v>
      </c>
      <c r="G246">
        <v>0</v>
      </c>
      <c r="H246">
        <v>33.26</v>
      </c>
      <c r="I246">
        <v>33.26</v>
      </c>
      <c r="N246">
        <v>20.9175</v>
      </c>
      <c r="O246">
        <v>1.6820999999999999</v>
      </c>
      <c r="P246">
        <v>22.599599999999999</v>
      </c>
      <c r="Q246">
        <v>19.235399999999998</v>
      </c>
    </row>
    <row r="247" spans="1:17" x14ac:dyDescent="0.3">
      <c r="A247" s="95" t="s">
        <v>3239</v>
      </c>
      <c r="B247">
        <v>20</v>
      </c>
      <c r="C247">
        <v>0</v>
      </c>
      <c r="D247">
        <v>20</v>
      </c>
      <c r="E247">
        <v>20</v>
      </c>
      <c r="F247">
        <v>20</v>
      </c>
      <c r="G247">
        <v>0</v>
      </c>
      <c r="H247">
        <v>20</v>
      </c>
      <c r="I247">
        <v>20</v>
      </c>
      <c r="N247">
        <v>20</v>
      </c>
      <c r="O247">
        <v>0</v>
      </c>
      <c r="P247">
        <v>20</v>
      </c>
      <c r="Q247">
        <v>20</v>
      </c>
    </row>
    <row r="248" spans="1:17" x14ac:dyDescent="0.3">
      <c r="A248" s="95" t="s">
        <v>3240</v>
      </c>
      <c r="B248">
        <v>22.16</v>
      </c>
      <c r="C248">
        <v>1.9333</v>
      </c>
      <c r="D248">
        <v>24.093299999999999</v>
      </c>
      <c r="E248">
        <v>20.226700000000001</v>
      </c>
      <c r="F248">
        <v>21.76</v>
      </c>
      <c r="G248">
        <v>0</v>
      </c>
      <c r="H248">
        <v>21.76</v>
      </c>
      <c r="I248">
        <v>21.76</v>
      </c>
      <c r="N248">
        <v>24.48</v>
      </c>
      <c r="O248">
        <v>0</v>
      </c>
      <c r="P248">
        <v>24.48</v>
      </c>
      <c r="Q248">
        <v>24.48</v>
      </c>
    </row>
    <row r="249" spans="1:17" x14ac:dyDescent="0.3">
      <c r="A249" s="95" t="s">
        <v>3241</v>
      </c>
      <c r="B249">
        <v>20</v>
      </c>
      <c r="C249">
        <v>0</v>
      </c>
      <c r="D249">
        <v>20</v>
      </c>
      <c r="E249">
        <v>20</v>
      </c>
      <c r="F249">
        <v>20</v>
      </c>
      <c r="G249">
        <v>0</v>
      </c>
      <c r="H249">
        <v>20</v>
      </c>
      <c r="I249">
        <v>20</v>
      </c>
      <c r="N249">
        <v>20</v>
      </c>
      <c r="O249">
        <v>0</v>
      </c>
      <c r="P249">
        <v>20</v>
      </c>
      <c r="Q249">
        <v>20</v>
      </c>
    </row>
    <row r="250" spans="1:17" x14ac:dyDescent="0.3">
      <c r="A250" s="95" t="s">
        <v>3242</v>
      </c>
      <c r="B250">
        <v>20.116700000000002</v>
      </c>
      <c r="C250">
        <v>0.19439999999999999</v>
      </c>
      <c r="D250">
        <v>20.3111</v>
      </c>
      <c r="E250">
        <v>19.9223</v>
      </c>
      <c r="F250">
        <v>20.7</v>
      </c>
      <c r="G250">
        <v>0</v>
      </c>
      <c r="H250">
        <v>20.7</v>
      </c>
      <c r="I250">
        <v>20.7</v>
      </c>
      <c r="N250">
        <v>20</v>
      </c>
      <c r="O250">
        <v>0</v>
      </c>
      <c r="P250">
        <v>20</v>
      </c>
      <c r="Q250">
        <v>20</v>
      </c>
    </row>
    <row r="251" spans="1:17" x14ac:dyDescent="0.3">
      <c r="A251" s="95" t="s">
        <v>3243</v>
      </c>
      <c r="B251">
        <v>22.019100000000002</v>
      </c>
      <c r="C251">
        <v>0.6694</v>
      </c>
      <c r="D251">
        <v>22.688500000000001</v>
      </c>
      <c r="E251">
        <v>21.349699999999999</v>
      </c>
      <c r="F251">
        <v>23.86</v>
      </c>
      <c r="G251">
        <v>0</v>
      </c>
      <c r="H251">
        <v>23.86</v>
      </c>
      <c r="I251">
        <v>23.86</v>
      </c>
      <c r="N251">
        <v>21.61</v>
      </c>
      <c r="O251">
        <v>0</v>
      </c>
      <c r="P251">
        <v>21.61</v>
      </c>
      <c r="Q251">
        <v>21.61</v>
      </c>
    </row>
    <row r="252" spans="1:17" x14ac:dyDescent="0.3">
      <c r="A252" s="95" t="s">
        <v>3244</v>
      </c>
      <c r="B252">
        <v>28.484999999999999</v>
      </c>
      <c r="C252">
        <v>0.625</v>
      </c>
      <c r="D252">
        <v>29.11</v>
      </c>
      <c r="E252">
        <v>27.86</v>
      </c>
      <c r="F252">
        <v>30.36</v>
      </c>
      <c r="G252">
        <v>0</v>
      </c>
      <c r="H252">
        <v>30.36</v>
      </c>
      <c r="I252">
        <v>30.36</v>
      </c>
      <c r="N252">
        <v>28.11</v>
      </c>
      <c r="O252">
        <v>0</v>
      </c>
      <c r="P252">
        <v>28.11</v>
      </c>
      <c r="Q252">
        <v>28.11</v>
      </c>
    </row>
    <row r="253" spans="1:17" x14ac:dyDescent="0.3">
      <c r="A253" s="95" t="s">
        <v>3245</v>
      </c>
      <c r="B253">
        <v>23.43</v>
      </c>
      <c r="C253">
        <v>2.6385000000000001</v>
      </c>
      <c r="D253">
        <v>26.0685</v>
      </c>
      <c r="E253">
        <v>20.791499999999999</v>
      </c>
      <c r="F253">
        <v>26.98</v>
      </c>
      <c r="G253">
        <v>0</v>
      </c>
      <c r="H253">
        <v>26.98</v>
      </c>
      <c r="I253">
        <v>26.98</v>
      </c>
      <c r="N253">
        <v>20</v>
      </c>
      <c r="O253">
        <v>0</v>
      </c>
      <c r="P253">
        <v>20</v>
      </c>
      <c r="Q253">
        <v>20</v>
      </c>
    </row>
    <row r="254" spans="1:17" x14ac:dyDescent="0.3">
      <c r="A254" s="95" t="s">
        <v>3246</v>
      </c>
      <c r="B254">
        <v>20</v>
      </c>
      <c r="C254">
        <v>0</v>
      </c>
      <c r="D254">
        <v>20</v>
      </c>
      <c r="E254">
        <v>20</v>
      </c>
      <c r="F254">
        <v>20</v>
      </c>
      <c r="G254">
        <v>0</v>
      </c>
      <c r="H254">
        <v>20</v>
      </c>
      <c r="I254">
        <v>20</v>
      </c>
    </row>
    <row r="255" spans="1:17" x14ac:dyDescent="0.3">
      <c r="A255" s="95" t="s">
        <v>3247</v>
      </c>
      <c r="B255">
        <v>24.155000000000001</v>
      </c>
      <c r="C255">
        <v>0.625</v>
      </c>
      <c r="D255">
        <v>24.78</v>
      </c>
      <c r="E255">
        <v>23.53</v>
      </c>
      <c r="F255">
        <v>20.284300000000002</v>
      </c>
      <c r="G255">
        <v>3.2833000000000001</v>
      </c>
      <c r="H255">
        <v>23.567599999999999</v>
      </c>
      <c r="I255">
        <v>17.001000000000001</v>
      </c>
      <c r="J255">
        <v>20</v>
      </c>
      <c r="K255">
        <v>0</v>
      </c>
      <c r="L255">
        <v>20</v>
      </c>
      <c r="M255">
        <v>20</v>
      </c>
      <c r="N255">
        <v>23.78</v>
      </c>
      <c r="O255">
        <v>0</v>
      </c>
      <c r="P255">
        <v>23.78</v>
      </c>
      <c r="Q255">
        <v>23.78</v>
      </c>
    </row>
    <row r="256" spans="1:17" x14ac:dyDescent="0.3">
      <c r="A256" s="95" t="s">
        <v>3248</v>
      </c>
      <c r="B256">
        <v>49.354999999999997</v>
      </c>
      <c r="C256">
        <v>0.625</v>
      </c>
      <c r="D256">
        <v>49.98</v>
      </c>
      <c r="E256">
        <v>48.73</v>
      </c>
      <c r="F256">
        <v>31.206</v>
      </c>
      <c r="G256">
        <v>8.0096000000000007</v>
      </c>
      <c r="H256">
        <v>39.215600000000002</v>
      </c>
      <c r="I256">
        <v>23.196400000000001</v>
      </c>
      <c r="J256">
        <v>26.4679</v>
      </c>
      <c r="K256">
        <v>0.4209</v>
      </c>
      <c r="L256">
        <v>26.8888</v>
      </c>
      <c r="M256">
        <v>26.047000000000001</v>
      </c>
      <c r="N256">
        <v>48.98</v>
      </c>
      <c r="O256">
        <v>0</v>
      </c>
      <c r="P256">
        <v>48.98</v>
      </c>
      <c r="Q256">
        <v>48.98</v>
      </c>
    </row>
    <row r="257" spans="1:17" x14ac:dyDescent="0.3">
      <c r="A257" s="95" t="s">
        <v>3249</v>
      </c>
      <c r="B257">
        <v>53.555</v>
      </c>
      <c r="C257">
        <v>0.625</v>
      </c>
      <c r="D257">
        <v>54.18</v>
      </c>
      <c r="E257">
        <v>52.93</v>
      </c>
      <c r="F257">
        <v>32.045999999999999</v>
      </c>
      <c r="G257">
        <v>9.3536000000000001</v>
      </c>
      <c r="H257">
        <v>41.3996</v>
      </c>
      <c r="I257">
        <v>22.692399999999999</v>
      </c>
      <c r="J257">
        <v>26.4679</v>
      </c>
      <c r="K257">
        <v>0.4209</v>
      </c>
      <c r="L257">
        <v>26.8888</v>
      </c>
      <c r="M257">
        <v>26.047000000000001</v>
      </c>
      <c r="N257">
        <v>53.18</v>
      </c>
      <c r="O257">
        <v>0</v>
      </c>
      <c r="P257">
        <v>53.18</v>
      </c>
      <c r="Q257">
        <v>53.18</v>
      </c>
    </row>
    <row r="258" spans="1:17" x14ac:dyDescent="0.3">
      <c r="A258" s="95" t="s">
        <v>3250</v>
      </c>
      <c r="B258">
        <v>39.854999999999997</v>
      </c>
      <c r="C258">
        <v>0.625</v>
      </c>
      <c r="D258">
        <v>40.479999999999997</v>
      </c>
      <c r="E258">
        <v>39.229999999999997</v>
      </c>
      <c r="F258">
        <v>24.681999999999999</v>
      </c>
      <c r="G258">
        <v>6.8192000000000004</v>
      </c>
      <c r="H258">
        <v>31.501200000000001</v>
      </c>
      <c r="I258">
        <v>17.8628</v>
      </c>
      <c r="J258">
        <v>20.63</v>
      </c>
      <c r="K258">
        <v>0.33</v>
      </c>
      <c r="L258">
        <v>20.96</v>
      </c>
      <c r="M258">
        <v>20.3</v>
      </c>
      <c r="N258">
        <v>31.941500000000001</v>
      </c>
      <c r="O258">
        <v>4.6391</v>
      </c>
      <c r="P258">
        <v>36.580599999999997</v>
      </c>
      <c r="Q258">
        <v>27.302399999999999</v>
      </c>
    </row>
    <row r="259" spans="1:17" x14ac:dyDescent="0.3">
      <c r="A259" s="95" t="s">
        <v>3251</v>
      </c>
      <c r="B259">
        <v>24.0977</v>
      </c>
      <c r="C259">
        <v>1.3544</v>
      </c>
      <c r="D259">
        <v>25.452100000000002</v>
      </c>
      <c r="E259">
        <v>22.743300000000001</v>
      </c>
      <c r="F259">
        <v>26.69</v>
      </c>
      <c r="G259">
        <v>0</v>
      </c>
      <c r="H259">
        <v>26.69</v>
      </c>
      <c r="I259">
        <v>26.69</v>
      </c>
      <c r="N259">
        <v>22.323599999999999</v>
      </c>
      <c r="O259">
        <v>0.84499999999999997</v>
      </c>
      <c r="P259">
        <v>23.168600000000001</v>
      </c>
      <c r="Q259">
        <v>21.4786</v>
      </c>
    </row>
    <row r="260" spans="1:17" x14ac:dyDescent="0.3">
      <c r="A260" s="95" t="s">
        <v>3252</v>
      </c>
      <c r="B260">
        <v>20.0138</v>
      </c>
      <c r="C260">
        <v>2.1299999999999999E-2</v>
      </c>
      <c r="D260">
        <v>20.0351</v>
      </c>
      <c r="E260">
        <v>19.9925</v>
      </c>
      <c r="F260">
        <v>20.059999999999999</v>
      </c>
      <c r="G260">
        <v>0</v>
      </c>
      <c r="H260">
        <v>20.059999999999999</v>
      </c>
      <c r="I260">
        <v>20.059999999999999</v>
      </c>
      <c r="N260">
        <v>20</v>
      </c>
      <c r="O260">
        <v>0</v>
      </c>
      <c r="P260">
        <v>20</v>
      </c>
      <c r="Q260">
        <v>20</v>
      </c>
    </row>
    <row r="261" spans="1:17" x14ac:dyDescent="0.3">
      <c r="A261" s="95" t="s">
        <v>3253</v>
      </c>
      <c r="B261">
        <v>31.825399999999998</v>
      </c>
      <c r="C261">
        <v>1.6386000000000001</v>
      </c>
      <c r="D261">
        <v>33.463999999999999</v>
      </c>
      <c r="E261">
        <v>30.186800000000002</v>
      </c>
      <c r="F261">
        <v>34.43</v>
      </c>
      <c r="G261">
        <v>0</v>
      </c>
      <c r="H261">
        <v>34.43</v>
      </c>
      <c r="I261">
        <v>34.43</v>
      </c>
      <c r="N261">
        <v>32.18</v>
      </c>
      <c r="O261">
        <v>0</v>
      </c>
      <c r="P261">
        <v>32.18</v>
      </c>
      <c r="Q261">
        <v>32.18</v>
      </c>
    </row>
    <row r="262" spans="1:17" x14ac:dyDescent="0.3">
      <c r="A262" s="95" t="s">
        <v>3254</v>
      </c>
      <c r="B262">
        <v>52.179200000000002</v>
      </c>
      <c r="C262">
        <v>18.369299999999999</v>
      </c>
      <c r="D262">
        <v>70.548500000000004</v>
      </c>
      <c r="E262">
        <v>33.809899999999999</v>
      </c>
      <c r="F262">
        <v>16.758199999999999</v>
      </c>
      <c r="G262">
        <v>12.7835</v>
      </c>
      <c r="H262">
        <v>29.541699999999999</v>
      </c>
      <c r="I262">
        <v>3.9746999999999999</v>
      </c>
      <c r="J262">
        <v>5.0769000000000002</v>
      </c>
      <c r="K262">
        <v>6.25E-2</v>
      </c>
      <c r="L262">
        <v>5.1394000000000002</v>
      </c>
      <c r="M262">
        <v>5.0144000000000002</v>
      </c>
      <c r="N262">
        <v>20</v>
      </c>
      <c r="O262">
        <v>0</v>
      </c>
      <c r="P262">
        <v>20</v>
      </c>
      <c r="Q262">
        <v>20</v>
      </c>
    </row>
    <row r="263" spans="1:17" x14ac:dyDescent="0.3">
      <c r="A263" s="95" t="s">
        <v>3255</v>
      </c>
      <c r="B263">
        <v>30.734999999999999</v>
      </c>
      <c r="C263">
        <v>0.625</v>
      </c>
      <c r="D263">
        <v>31.36</v>
      </c>
      <c r="E263">
        <v>30.11</v>
      </c>
      <c r="F263">
        <v>32.61</v>
      </c>
      <c r="G263">
        <v>0</v>
      </c>
      <c r="H263">
        <v>32.61</v>
      </c>
      <c r="I263">
        <v>32.61</v>
      </c>
      <c r="N263">
        <v>30.36</v>
      </c>
      <c r="O263">
        <v>0</v>
      </c>
      <c r="P263">
        <v>30.36</v>
      </c>
      <c r="Q263">
        <v>30.36</v>
      </c>
    </row>
    <row r="264" spans="1:17" x14ac:dyDescent="0.3">
      <c r="A264" s="95" t="s">
        <v>3256</v>
      </c>
      <c r="B264">
        <v>22.9054</v>
      </c>
      <c r="C264">
        <v>1.7233000000000001</v>
      </c>
      <c r="D264">
        <v>24.628699999999998</v>
      </c>
      <c r="E264">
        <v>21.182099999999998</v>
      </c>
      <c r="F264">
        <v>22.26</v>
      </c>
      <c r="G264">
        <v>2.7120000000000002</v>
      </c>
      <c r="H264">
        <v>24.972000000000001</v>
      </c>
      <c r="I264">
        <v>19.547999999999998</v>
      </c>
      <c r="N264">
        <v>20</v>
      </c>
      <c r="O264">
        <v>0</v>
      </c>
      <c r="P264">
        <v>20</v>
      </c>
      <c r="Q264">
        <v>20</v>
      </c>
    </row>
    <row r="265" spans="1:17" x14ac:dyDescent="0.3">
      <c r="A265" s="95" t="s">
        <v>3257</v>
      </c>
      <c r="B265">
        <v>20</v>
      </c>
      <c r="C265">
        <v>0</v>
      </c>
      <c r="D265">
        <v>20</v>
      </c>
      <c r="E265">
        <v>20</v>
      </c>
      <c r="F265">
        <v>20</v>
      </c>
      <c r="G265">
        <v>0</v>
      </c>
      <c r="H265">
        <v>20</v>
      </c>
      <c r="I265">
        <v>20</v>
      </c>
      <c r="N265">
        <v>20</v>
      </c>
      <c r="O265">
        <v>0</v>
      </c>
      <c r="P265">
        <v>20</v>
      </c>
      <c r="Q265">
        <v>20</v>
      </c>
    </row>
    <row r="266" spans="1:17" x14ac:dyDescent="0.3">
      <c r="A266" s="95" t="s">
        <v>3258</v>
      </c>
      <c r="B266">
        <v>24.361699999999999</v>
      </c>
      <c r="C266">
        <v>1.4514</v>
      </c>
      <c r="D266">
        <v>25.813099999999999</v>
      </c>
      <c r="E266">
        <v>22.910299999999999</v>
      </c>
      <c r="F266">
        <v>24.87</v>
      </c>
      <c r="G266">
        <v>0</v>
      </c>
      <c r="H266">
        <v>24.87</v>
      </c>
      <c r="I266">
        <v>24.87</v>
      </c>
      <c r="N266">
        <v>25.9</v>
      </c>
      <c r="O266">
        <v>0</v>
      </c>
      <c r="P266">
        <v>25.9</v>
      </c>
      <c r="Q266">
        <v>25.9</v>
      </c>
    </row>
    <row r="267" spans="1:17" x14ac:dyDescent="0.3">
      <c r="A267" s="95" t="s">
        <v>3259</v>
      </c>
      <c r="B267">
        <v>68.594999999999999</v>
      </c>
      <c r="C267">
        <v>0.625</v>
      </c>
      <c r="D267">
        <v>69.22</v>
      </c>
      <c r="E267">
        <v>67.97</v>
      </c>
      <c r="F267">
        <v>43.780900000000003</v>
      </c>
      <c r="G267">
        <v>9.7050999999999998</v>
      </c>
      <c r="H267">
        <v>53.485999999999997</v>
      </c>
      <c r="I267">
        <v>34.075800000000001</v>
      </c>
      <c r="J267">
        <v>38.128500000000003</v>
      </c>
      <c r="K267">
        <v>0.47120000000000001</v>
      </c>
      <c r="L267">
        <v>38.599699999999999</v>
      </c>
      <c r="M267">
        <v>37.657299999999999</v>
      </c>
      <c r="N267">
        <v>68.22</v>
      </c>
      <c r="O267">
        <v>0</v>
      </c>
      <c r="P267">
        <v>68.22</v>
      </c>
      <c r="Q267">
        <v>68.22</v>
      </c>
    </row>
    <row r="268" spans="1:17" x14ac:dyDescent="0.3">
      <c r="A268" s="95" t="s">
        <v>3260</v>
      </c>
      <c r="B268">
        <v>20.454599999999999</v>
      </c>
      <c r="C268">
        <v>0.69940000000000002</v>
      </c>
      <c r="D268">
        <v>21.154</v>
      </c>
      <c r="E268">
        <v>19.755199999999999</v>
      </c>
      <c r="F268">
        <v>10.823600000000001</v>
      </c>
      <c r="G268">
        <v>9.0585000000000004</v>
      </c>
      <c r="H268">
        <v>19.882100000000001</v>
      </c>
      <c r="I268">
        <v>1.7650999999999999</v>
      </c>
      <c r="J268">
        <v>2.5385</v>
      </c>
      <c r="K268">
        <v>3.1199999999999999E-2</v>
      </c>
      <c r="L268">
        <v>2.5697000000000001</v>
      </c>
      <c r="M268">
        <v>2.5072999999999999</v>
      </c>
      <c r="N268">
        <v>20</v>
      </c>
      <c r="O268">
        <v>0</v>
      </c>
      <c r="P268">
        <v>20</v>
      </c>
      <c r="Q268">
        <v>20</v>
      </c>
    </row>
    <row r="269" spans="1:17" x14ac:dyDescent="0.3">
      <c r="A269" s="95" t="s">
        <v>3261</v>
      </c>
      <c r="B269">
        <v>35.165399999999998</v>
      </c>
      <c r="C269">
        <v>2.1762999999999999</v>
      </c>
      <c r="D269">
        <v>37.341700000000003</v>
      </c>
      <c r="E269">
        <v>32.989100000000001</v>
      </c>
      <c r="F269">
        <v>38.380000000000003</v>
      </c>
      <c r="G269">
        <v>0</v>
      </c>
      <c r="H269">
        <v>38.380000000000003</v>
      </c>
      <c r="I269">
        <v>38.380000000000003</v>
      </c>
      <c r="N269">
        <v>35.42</v>
      </c>
      <c r="O269">
        <v>1.2424999999999999</v>
      </c>
      <c r="P269">
        <v>36.662500000000001</v>
      </c>
      <c r="Q269">
        <v>34.177500000000002</v>
      </c>
    </row>
    <row r="270" spans="1:17" x14ac:dyDescent="0.3">
      <c r="A270" s="95" t="s">
        <v>3262</v>
      </c>
      <c r="B270">
        <v>27.072500000000002</v>
      </c>
      <c r="C270">
        <v>1.7681</v>
      </c>
      <c r="D270">
        <v>28.840599999999998</v>
      </c>
      <c r="E270">
        <v>25.304400000000001</v>
      </c>
      <c r="F270">
        <v>29.69</v>
      </c>
      <c r="G270">
        <v>0</v>
      </c>
      <c r="H270">
        <v>29.69</v>
      </c>
      <c r="I270">
        <v>29.69</v>
      </c>
      <c r="N270">
        <v>20</v>
      </c>
      <c r="O270">
        <v>0</v>
      </c>
      <c r="P270">
        <v>20</v>
      </c>
      <c r="Q270">
        <v>20</v>
      </c>
    </row>
    <row r="271" spans="1:17" x14ac:dyDescent="0.3">
      <c r="A271" s="95" t="s">
        <v>3263</v>
      </c>
      <c r="B271">
        <v>30.940799999999999</v>
      </c>
      <c r="C271">
        <v>3.9775</v>
      </c>
      <c r="D271">
        <v>34.918300000000002</v>
      </c>
      <c r="E271">
        <v>26.9633</v>
      </c>
      <c r="F271">
        <v>35.86</v>
      </c>
      <c r="G271">
        <v>0</v>
      </c>
      <c r="H271">
        <v>35.86</v>
      </c>
      <c r="I271">
        <v>35.86</v>
      </c>
      <c r="N271">
        <v>21.05</v>
      </c>
      <c r="O271">
        <v>0</v>
      </c>
      <c r="P271">
        <v>21.05</v>
      </c>
      <c r="Q271">
        <v>21.05</v>
      </c>
    </row>
    <row r="272" spans="1:17" x14ac:dyDescent="0.3">
      <c r="A272" s="95" t="s">
        <v>3264</v>
      </c>
      <c r="B272">
        <v>34.203800000000001</v>
      </c>
      <c r="C272">
        <v>1.7295</v>
      </c>
      <c r="D272">
        <v>35.933300000000003</v>
      </c>
      <c r="E272">
        <v>32.474299999999999</v>
      </c>
      <c r="F272">
        <v>34.6</v>
      </c>
      <c r="G272">
        <v>0</v>
      </c>
      <c r="H272">
        <v>34.6</v>
      </c>
      <c r="I272">
        <v>34.6</v>
      </c>
      <c r="N272">
        <v>30.948</v>
      </c>
      <c r="O272">
        <v>6.5688000000000004</v>
      </c>
      <c r="P272">
        <v>37.516800000000003</v>
      </c>
      <c r="Q272">
        <v>24.379200000000001</v>
      </c>
    </row>
    <row r="273" spans="1:17" x14ac:dyDescent="0.3">
      <c r="A273" s="95" t="s">
        <v>3265</v>
      </c>
      <c r="B273">
        <v>36.419199999999996</v>
      </c>
      <c r="C273">
        <v>0.79879999999999995</v>
      </c>
      <c r="D273">
        <v>37.218000000000004</v>
      </c>
      <c r="E273">
        <v>35.620399999999997</v>
      </c>
      <c r="F273">
        <v>38.15</v>
      </c>
      <c r="G273">
        <v>0</v>
      </c>
      <c r="H273">
        <v>38.15</v>
      </c>
      <c r="I273">
        <v>38.15</v>
      </c>
      <c r="N273">
        <v>35.9</v>
      </c>
      <c r="O273">
        <v>0</v>
      </c>
      <c r="P273">
        <v>35.9</v>
      </c>
      <c r="Q273">
        <v>35.9</v>
      </c>
    </row>
    <row r="274" spans="1:17" x14ac:dyDescent="0.3">
      <c r="A274" s="95" t="s">
        <v>3266</v>
      </c>
      <c r="B274">
        <v>75.281700000000001</v>
      </c>
      <c r="C274">
        <v>25.021699999999999</v>
      </c>
      <c r="D274">
        <v>100.3034</v>
      </c>
      <c r="E274">
        <v>50.26</v>
      </c>
      <c r="F274">
        <v>73.665000000000006</v>
      </c>
      <c r="G274">
        <v>21.114999999999998</v>
      </c>
      <c r="H274">
        <v>94.78</v>
      </c>
      <c r="I274">
        <v>52.55</v>
      </c>
      <c r="J274">
        <v>83.22</v>
      </c>
      <c r="K274">
        <v>16.831399999999999</v>
      </c>
      <c r="L274">
        <v>100.0514</v>
      </c>
      <c r="M274">
        <v>66.388599999999997</v>
      </c>
      <c r="N274">
        <v>63.09</v>
      </c>
      <c r="O274">
        <v>21.11</v>
      </c>
      <c r="P274">
        <v>84.2</v>
      </c>
      <c r="Q274">
        <v>41.98</v>
      </c>
    </row>
    <row r="275" spans="1:17" x14ac:dyDescent="0.3">
      <c r="A275" s="95" t="s">
        <v>3267</v>
      </c>
      <c r="B275">
        <v>73.296700000000001</v>
      </c>
      <c r="C275">
        <v>3.4378000000000002</v>
      </c>
      <c r="D275">
        <v>76.734499999999997</v>
      </c>
      <c r="E275">
        <v>69.858900000000006</v>
      </c>
      <c r="F275">
        <v>83.583100000000002</v>
      </c>
      <c r="G275">
        <v>5.1379999999999999</v>
      </c>
      <c r="H275">
        <v>88.721100000000007</v>
      </c>
      <c r="I275">
        <v>78.445099999999996</v>
      </c>
      <c r="J275">
        <v>87.802300000000002</v>
      </c>
      <c r="K275">
        <v>9.9427000000000003</v>
      </c>
      <c r="L275">
        <v>97.745000000000005</v>
      </c>
      <c r="M275">
        <v>77.8596</v>
      </c>
      <c r="N275">
        <v>69.400800000000004</v>
      </c>
      <c r="O275">
        <v>5.0721999999999996</v>
      </c>
      <c r="P275">
        <v>74.472999999999999</v>
      </c>
      <c r="Q275">
        <v>64.328599999999994</v>
      </c>
    </row>
    <row r="276" spans="1:17" x14ac:dyDescent="0.3">
      <c r="A276" s="95" t="s">
        <v>3268</v>
      </c>
      <c r="B276">
        <v>29.625</v>
      </c>
      <c r="C276">
        <v>0.625</v>
      </c>
      <c r="D276">
        <v>30.25</v>
      </c>
      <c r="E276">
        <v>29</v>
      </c>
      <c r="F276">
        <v>34.732900000000001</v>
      </c>
      <c r="G276">
        <v>1.5233000000000001</v>
      </c>
      <c r="H276">
        <v>36.2562</v>
      </c>
      <c r="I276">
        <v>33.209600000000002</v>
      </c>
      <c r="J276">
        <v>36.024999999999999</v>
      </c>
      <c r="K276">
        <v>0.48499999999999999</v>
      </c>
      <c r="L276">
        <v>36.51</v>
      </c>
      <c r="M276">
        <v>35.54</v>
      </c>
      <c r="N276">
        <v>29.25</v>
      </c>
      <c r="O276">
        <v>0</v>
      </c>
      <c r="P276">
        <v>29.25</v>
      </c>
      <c r="Q276">
        <v>29.25</v>
      </c>
    </row>
    <row r="277" spans="1:17" x14ac:dyDescent="0.3">
      <c r="A277" s="95" t="s">
        <v>3269</v>
      </c>
      <c r="B277">
        <v>424.21460000000002</v>
      </c>
      <c r="C277">
        <v>94.389799999999994</v>
      </c>
      <c r="D277">
        <v>518.60440000000006</v>
      </c>
      <c r="E277">
        <v>329.82479999999998</v>
      </c>
      <c r="F277">
        <v>411.75439999999998</v>
      </c>
      <c r="G277">
        <v>102.9841</v>
      </c>
      <c r="H277">
        <v>514.73850000000004</v>
      </c>
      <c r="I277">
        <v>308.77030000000002</v>
      </c>
      <c r="J277">
        <v>433.51870000000002</v>
      </c>
      <c r="K277">
        <v>97.619699999999995</v>
      </c>
      <c r="L277">
        <v>531.13840000000005</v>
      </c>
      <c r="M277">
        <v>335.899</v>
      </c>
      <c r="N277">
        <v>446.40350000000001</v>
      </c>
      <c r="O277">
        <v>108.6786</v>
      </c>
      <c r="P277">
        <v>555.08209999999997</v>
      </c>
      <c r="Q277">
        <v>337.72489999999999</v>
      </c>
    </row>
    <row r="278" spans="1:17" x14ac:dyDescent="0.3">
      <c r="A278" s="95" t="s">
        <v>3270</v>
      </c>
      <c r="B278">
        <v>110.6777</v>
      </c>
      <c r="C278">
        <v>23.4511</v>
      </c>
      <c r="D278">
        <v>134.12880000000001</v>
      </c>
      <c r="E278">
        <v>87.226600000000005</v>
      </c>
      <c r="F278">
        <v>103.16</v>
      </c>
      <c r="G278">
        <v>6.4977999999999998</v>
      </c>
      <c r="H278">
        <v>109.65779999999999</v>
      </c>
      <c r="I278">
        <v>96.662199999999999</v>
      </c>
      <c r="J278">
        <v>200.23689999999999</v>
      </c>
      <c r="K278">
        <v>69.669899999999998</v>
      </c>
      <c r="L278">
        <v>269.90679999999998</v>
      </c>
      <c r="M278">
        <v>130.56700000000001</v>
      </c>
      <c r="N278">
        <v>98.831500000000005</v>
      </c>
      <c r="O278">
        <v>7.5382999999999996</v>
      </c>
      <c r="P278">
        <v>106.3698</v>
      </c>
      <c r="Q278">
        <v>91.293199999999999</v>
      </c>
    </row>
    <row r="279" spans="1:17" x14ac:dyDescent="0.3">
      <c r="A279" s="95" t="s">
        <v>3271</v>
      </c>
      <c r="B279">
        <v>194.3192</v>
      </c>
      <c r="C279">
        <v>0.79879999999999995</v>
      </c>
      <c r="D279">
        <v>195.11799999999999</v>
      </c>
      <c r="E279">
        <v>193.5204</v>
      </c>
      <c r="F279">
        <v>195.4623</v>
      </c>
      <c r="G279">
        <v>1.2657</v>
      </c>
      <c r="H279">
        <v>196.72800000000001</v>
      </c>
      <c r="I279">
        <v>194.19659999999999</v>
      </c>
      <c r="J279">
        <v>192.38310000000001</v>
      </c>
      <c r="K279">
        <v>0.36280000000000001</v>
      </c>
      <c r="L279">
        <v>192.74590000000001</v>
      </c>
      <c r="M279">
        <v>192.02029999999999</v>
      </c>
      <c r="N279">
        <v>188.79929999999999</v>
      </c>
      <c r="O279">
        <v>12.769399999999999</v>
      </c>
      <c r="P279">
        <v>201.56870000000001</v>
      </c>
      <c r="Q279">
        <v>176.0299</v>
      </c>
    </row>
    <row r="280" spans="1:17" x14ac:dyDescent="0.3">
      <c r="A280" s="95" t="s">
        <v>3272</v>
      </c>
      <c r="B280">
        <v>57.4285</v>
      </c>
      <c r="C280">
        <v>0.98089999999999999</v>
      </c>
      <c r="D280">
        <v>58.409399999999998</v>
      </c>
      <c r="E280">
        <v>56.447600000000001</v>
      </c>
      <c r="F280">
        <v>61.3215</v>
      </c>
      <c r="G280">
        <v>2.8942000000000001</v>
      </c>
      <c r="H280">
        <v>64.215699999999998</v>
      </c>
      <c r="I280">
        <v>58.427300000000002</v>
      </c>
      <c r="J280">
        <v>61.143799999999999</v>
      </c>
      <c r="K280">
        <v>0.40260000000000001</v>
      </c>
      <c r="L280">
        <v>61.546399999999998</v>
      </c>
      <c r="M280">
        <v>60.741199999999999</v>
      </c>
      <c r="N280">
        <v>58.907899999999998</v>
      </c>
      <c r="O280">
        <v>6.1059999999999999</v>
      </c>
      <c r="P280">
        <v>65.013900000000007</v>
      </c>
      <c r="Q280">
        <v>52.801900000000003</v>
      </c>
    </row>
    <row r="281" spans="1:17" x14ac:dyDescent="0.3">
      <c r="A281" s="95" t="s">
        <v>3273</v>
      </c>
      <c r="B281">
        <v>182.61080000000001</v>
      </c>
      <c r="C281">
        <v>4.2013999999999996</v>
      </c>
      <c r="D281">
        <v>186.81219999999999</v>
      </c>
      <c r="E281">
        <v>178.40940000000001</v>
      </c>
      <c r="F281">
        <v>193.3785</v>
      </c>
      <c r="G281">
        <v>9.0928000000000004</v>
      </c>
      <c r="H281">
        <v>202.47130000000001</v>
      </c>
      <c r="I281">
        <v>184.28569999999999</v>
      </c>
      <c r="J281">
        <v>191.92850000000001</v>
      </c>
      <c r="K281">
        <v>0.40760000000000002</v>
      </c>
      <c r="L281">
        <v>192.33609999999999</v>
      </c>
      <c r="M281">
        <v>191.52090000000001</v>
      </c>
      <c r="N281">
        <v>166.31139999999999</v>
      </c>
      <c r="O281">
        <v>16.098600000000001</v>
      </c>
      <c r="P281">
        <v>182.41</v>
      </c>
      <c r="Q281">
        <v>150.21279999999999</v>
      </c>
    </row>
    <row r="282" spans="1:17" x14ac:dyDescent="0.3">
      <c r="A282" s="95" t="s">
        <v>3274</v>
      </c>
      <c r="B282">
        <v>61.629199999999997</v>
      </c>
      <c r="C282">
        <v>0.79879999999999995</v>
      </c>
      <c r="D282">
        <v>62.427999999999997</v>
      </c>
      <c r="E282">
        <v>60.830399999999997</v>
      </c>
      <c r="F282">
        <v>64.363799999999998</v>
      </c>
      <c r="G282">
        <v>1.2355</v>
      </c>
      <c r="H282">
        <v>65.599299999999999</v>
      </c>
      <c r="I282">
        <v>63.128300000000003</v>
      </c>
      <c r="J282">
        <v>65.533799999999999</v>
      </c>
      <c r="K282">
        <v>0.40260000000000001</v>
      </c>
      <c r="L282">
        <v>65.936400000000006</v>
      </c>
      <c r="M282">
        <v>65.131200000000007</v>
      </c>
      <c r="N282">
        <v>60.0779</v>
      </c>
      <c r="O282">
        <v>1.327</v>
      </c>
      <c r="P282">
        <v>61.404899999999998</v>
      </c>
      <c r="Q282">
        <v>58.750900000000001</v>
      </c>
    </row>
    <row r="283" spans="1:17" x14ac:dyDescent="0.3">
      <c r="A283" s="95" t="s">
        <v>3275</v>
      </c>
      <c r="B283">
        <v>27.692900000000002</v>
      </c>
      <c r="C283">
        <v>0.91839999999999999</v>
      </c>
      <c r="D283">
        <v>28.6113</v>
      </c>
      <c r="E283">
        <v>26.7745</v>
      </c>
      <c r="F283">
        <v>24.561699999999998</v>
      </c>
      <c r="G283">
        <v>6.2678000000000003</v>
      </c>
      <c r="H283">
        <v>30.829499999999999</v>
      </c>
      <c r="I283">
        <v>18.293900000000001</v>
      </c>
      <c r="J283">
        <v>15.42</v>
      </c>
      <c r="K283">
        <v>0.37140000000000001</v>
      </c>
      <c r="L283">
        <v>15.791399999999999</v>
      </c>
      <c r="M283">
        <v>15.0486</v>
      </c>
      <c r="N283">
        <v>27.05</v>
      </c>
      <c r="O283">
        <v>0</v>
      </c>
      <c r="P283">
        <v>27.05</v>
      </c>
      <c r="Q283">
        <v>27.05</v>
      </c>
    </row>
    <row r="284" spans="1:17" x14ac:dyDescent="0.3">
      <c r="A284" s="95" t="s">
        <v>3276</v>
      </c>
      <c r="B284">
        <v>25.18</v>
      </c>
      <c r="C284">
        <v>0.41670000000000001</v>
      </c>
      <c r="D284">
        <v>25.596699999999998</v>
      </c>
      <c r="E284">
        <v>24.763300000000001</v>
      </c>
      <c r="F284">
        <v>32.924999999999997</v>
      </c>
      <c r="G284">
        <v>0.76500000000000001</v>
      </c>
      <c r="H284">
        <v>33.69</v>
      </c>
      <c r="I284">
        <v>32.159999999999997</v>
      </c>
      <c r="J284">
        <v>33.369999999999997</v>
      </c>
      <c r="K284">
        <v>0.21329999999999999</v>
      </c>
      <c r="L284">
        <v>33.583300000000001</v>
      </c>
      <c r="M284">
        <v>33.156700000000001</v>
      </c>
      <c r="N284">
        <v>24.527100000000001</v>
      </c>
      <c r="O284">
        <v>0.57550000000000001</v>
      </c>
      <c r="P284">
        <v>25.102599999999999</v>
      </c>
      <c r="Q284">
        <v>23.951599999999999</v>
      </c>
    </row>
    <row r="285" spans="1:17" x14ac:dyDescent="0.3">
      <c r="A285" s="95" t="s">
        <v>3277</v>
      </c>
      <c r="B285">
        <v>28.82</v>
      </c>
      <c r="C285">
        <v>0.41670000000000001</v>
      </c>
      <c r="D285">
        <v>29.236699999999999</v>
      </c>
      <c r="E285">
        <v>28.403300000000002</v>
      </c>
      <c r="F285">
        <v>37.424999999999997</v>
      </c>
      <c r="G285">
        <v>0.76500000000000001</v>
      </c>
      <c r="H285">
        <v>38.19</v>
      </c>
      <c r="I285">
        <v>36.659999999999997</v>
      </c>
      <c r="J285">
        <v>37.869999999999997</v>
      </c>
      <c r="K285">
        <v>0.21329999999999999</v>
      </c>
      <c r="L285">
        <v>38.083300000000001</v>
      </c>
      <c r="M285">
        <v>37.656700000000001</v>
      </c>
      <c r="N285">
        <v>28.107099999999999</v>
      </c>
      <c r="O285">
        <v>0.66120000000000001</v>
      </c>
      <c r="P285">
        <v>28.7683</v>
      </c>
      <c r="Q285">
        <v>27.445900000000002</v>
      </c>
    </row>
    <row r="286" spans="1:17" x14ac:dyDescent="0.3">
      <c r="A286" s="95" t="s">
        <v>3278</v>
      </c>
      <c r="B286">
        <v>25.18</v>
      </c>
      <c r="C286">
        <v>0.41670000000000001</v>
      </c>
      <c r="D286">
        <v>25.596699999999998</v>
      </c>
      <c r="E286">
        <v>24.763300000000001</v>
      </c>
      <c r="F286">
        <v>32.67</v>
      </c>
      <c r="G286">
        <v>0.68</v>
      </c>
      <c r="H286">
        <v>33.35</v>
      </c>
      <c r="I286">
        <v>31.99</v>
      </c>
      <c r="J286">
        <v>33.450000000000003</v>
      </c>
      <c r="K286">
        <v>0.24</v>
      </c>
      <c r="L286">
        <v>33.69</v>
      </c>
      <c r="M286">
        <v>33.21</v>
      </c>
      <c r="N286">
        <v>24.527100000000001</v>
      </c>
      <c r="O286">
        <v>0.57550000000000001</v>
      </c>
      <c r="P286">
        <v>25.102599999999999</v>
      </c>
      <c r="Q286">
        <v>23.951599999999999</v>
      </c>
    </row>
    <row r="287" spans="1:17" x14ac:dyDescent="0.3">
      <c r="A287" s="95" t="s">
        <v>3279</v>
      </c>
      <c r="B287">
        <v>25.18</v>
      </c>
      <c r="C287">
        <v>0.41670000000000001</v>
      </c>
      <c r="D287">
        <v>25.596699999999998</v>
      </c>
      <c r="E287">
        <v>24.763300000000001</v>
      </c>
      <c r="F287">
        <v>32.67</v>
      </c>
      <c r="G287">
        <v>0.68</v>
      </c>
      <c r="H287">
        <v>33.35</v>
      </c>
      <c r="I287">
        <v>31.99</v>
      </c>
      <c r="J287">
        <v>33.450000000000003</v>
      </c>
      <c r="K287">
        <v>0.24</v>
      </c>
      <c r="L287">
        <v>33.69</v>
      </c>
      <c r="M287">
        <v>33.21</v>
      </c>
      <c r="N287">
        <v>24.46</v>
      </c>
      <c r="O287">
        <v>0.62670000000000003</v>
      </c>
      <c r="P287">
        <v>25.0867</v>
      </c>
      <c r="Q287">
        <v>23.833300000000001</v>
      </c>
    </row>
    <row r="288" spans="1:17" x14ac:dyDescent="0.3">
      <c r="A288" s="95" t="s">
        <v>3280</v>
      </c>
      <c r="B288">
        <v>60</v>
      </c>
      <c r="C288">
        <v>0</v>
      </c>
      <c r="D288">
        <v>60</v>
      </c>
      <c r="E288">
        <v>60</v>
      </c>
      <c r="F288">
        <v>60</v>
      </c>
      <c r="G288">
        <v>0</v>
      </c>
      <c r="H288">
        <v>60</v>
      </c>
      <c r="I288">
        <v>60</v>
      </c>
      <c r="J288">
        <v>60</v>
      </c>
      <c r="K288">
        <v>0</v>
      </c>
      <c r="L288">
        <v>60</v>
      </c>
      <c r="M288">
        <v>60</v>
      </c>
      <c r="N288">
        <v>60</v>
      </c>
      <c r="O288">
        <v>0</v>
      </c>
      <c r="P288">
        <v>60</v>
      </c>
      <c r="Q288">
        <v>60</v>
      </c>
    </row>
    <row r="289" spans="1:17" x14ac:dyDescent="0.3">
      <c r="A289" s="95" t="s">
        <v>3281</v>
      </c>
      <c r="B289">
        <v>37.51</v>
      </c>
      <c r="C289">
        <v>1</v>
      </c>
      <c r="D289">
        <v>38.51</v>
      </c>
      <c r="E289">
        <v>36.51</v>
      </c>
      <c r="F289">
        <v>39.846699999999998</v>
      </c>
      <c r="G289">
        <v>1.1155999999999999</v>
      </c>
      <c r="H289">
        <v>40.962299999999999</v>
      </c>
      <c r="I289">
        <v>38.731099999999998</v>
      </c>
      <c r="J289">
        <v>41.13</v>
      </c>
      <c r="K289">
        <v>0.39</v>
      </c>
      <c r="L289">
        <v>41.52</v>
      </c>
      <c r="M289">
        <v>40.74</v>
      </c>
      <c r="N289">
        <v>36.173299999999998</v>
      </c>
      <c r="O289">
        <v>0.78220000000000001</v>
      </c>
      <c r="P289">
        <v>36.955500000000001</v>
      </c>
      <c r="Q289">
        <v>35.391100000000002</v>
      </c>
    </row>
    <row r="290" spans="1:17" x14ac:dyDescent="0.3">
      <c r="A290" s="95" t="s">
        <v>3282</v>
      </c>
      <c r="B290">
        <v>22.893799999999999</v>
      </c>
      <c r="C290">
        <v>2.4559000000000002</v>
      </c>
      <c r="D290">
        <v>25.349699999999999</v>
      </c>
      <c r="E290">
        <v>20.437899999999999</v>
      </c>
      <c r="F290">
        <v>26.46</v>
      </c>
      <c r="G290">
        <v>0</v>
      </c>
      <c r="H290">
        <v>26.46</v>
      </c>
      <c r="I290">
        <v>26.46</v>
      </c>
      <c r="N290">
        <v>20.28</v>
      </c>
      <c r="O290">
        <v>0</v>
      </c>
      <c r="P290">
        <v>20.28</v>
      </c>
      <c r="Q290">
        <v>20.28</v>
      </c>
    </row>
    <row r="291" spans="1:17" x14ac:dyDescent="0.3">
      <c r="A291" s="95" t="s">
        <v>3283</v>
      </c>
      <c r="B291">
        <v>42.594299999999997</v>
      </c>
      <c r="C291">
        <v>2.1698</v>
      </c>
      <c r="D291">
        <v>44.764099999999999</v>
      </c>
      <c r="E291">
        <v>40.424500000000002</v>
      </c>
      <c r="F291">
        <v>52.134999999999998</v>
      </c>
      <c r="G291">
        <v>9.5517000000000003</v>
      </c>
      <c r="H291">
        <v>61.686700000000002</v>
      </c>
      <c r="I291">
        <v>42.583300000000001</v>
      </c>
      <c r="J291">
        <v>53.175699999999999</v>
      </c>
      <c r="K291">
        <v>9.6183999999999994</v>
      </c>
      <c r="L291">
        <v>62.7941</v>
      </c>
      <c r="M291">
        <v>43.557299999999998</v>
      </c>
      <c r="N291">
        <v>46.24</v>
      </c>
      <c r="O291">
        <v>9.2833000000000006</v>
      </c>
      <c r="P291">
        <v>55.523299999999999</v>
      </c>
      <c r="Q291">
        <v>36.956699999999998</v>
      </c>
    </row>
    <row r="292" spans="1:17" x14ac:dyDescent="0.3">
      <c r="A292" s="95" t="s">
        <v>3284</v>
      </c>
      <c r="B292">
        <v>17.88</v>
      </c>
      <c r="C292">
        <v>0</v>
      </c>
      <c r="D292">
        <v>17.88</v>
      </c>
      <c r="E292">
        <v>17.88</v>
      </c>
      <c r="F292">
        <v>17.88</v>
      </c>
      <c r="G292">
        <v>0</v>
      </c>
      <c r="H292">
        <v>17.88</v>
      </c>
      <c r="I292">
        <v>17.88</v>
      </c>
      <c r="J292">
        <v>17.88</v>
      </c>
      <c r="K292">
        <v>0</v>
      </c>
      <c r="L292">
        <v>17.88</v>
      </c>
      <c r="M292">
        <v>17.88</v>
      </c>
      <c r="N292">
        <v>17.464600000000001</v>
      </c>
      <c r="O292">
        <v>0.19170000000000001</v>
      </c>
      <c r="P292">
        <v>17.656300000000002</v>
      </c>
      <c r="Q292">
        <v>17.2729</v>
      </c>
    </row>
    <row r="293" spans="1:17" x14ac:dyDescent="0.3">
      <c r="A293" s="95" t="s">
        <v>3285</v>
      </c>
      <c r="B293">
        <v>56.48</v>
      </c>
      <c r="C293">
        <v>10.87</v>
      </c>
      <c r="D293">
        <v>67.349999999999994</v>
      </c>
      <c r="E293">
        <v>45.61</v>
      </c>
      <c r="F293">
        <v>192.87</v>
      </c>
      <c r="G293">
        <v>0</v>
      </c>
      <c r="H293">
        <v>192.87</v>
      </c>
      <c r="I293">
        <v>192.87</v>
      </c>
      <c r="J293">
        <v>248.89</v>
      </c>
      <c r="K293">
        <v>0</v>
      </c>
      <c r="L293">
        <v>248.89</v>
      </c>
      <c r="M293">
        <v>248.89</v>
      </c>
      <c r="N293">
        <v>220.05</v>
      </c>
      <c r="O293">
        <v>0</v>
      </c>
      <c r="P293">
        <v>220.05</v>
      </c>
      <c r="Q293">
        <v>220.05</v>
      </c>
    </row>
    <row r="294" spans="1:17" x14ac:dyDescent="0.3">
      <c r="A294" s="95" t="s">
        <v>3286</v>
      </c>
      <c r="B294">
        <v>387.5</v>
      </c>
      <c r="C294">
        <v>0</v>
      </c>
      <c r="D294">
        <v>387.5</v>
      </c>
      <c r="E294">
        <v>387.5</v>
      </c>
      <c r="F294">
        <v>93.98</v>
      </c>
      <c r="G294">
        <v>47.986699999999999</v>
      </c>
      <c r="H294">
        <v>141.9667</v>
      </c>
      <c r="I294">
        <v>45.993299999999998</v>
      </c>
      <c r="N294">
        <v>131.55000000000001</v>
      </c>
      <c r="O294">
        <v>0</v>
      </c>
      <c r="P294">
        <v>131.55000000000001</v>
      </c>
      <c r="Q294">
        <v>131.55000000000001</v>
      </c>
    </row>
    <row r="295" spans="1:17" x14ac:dyDescent="0.3">
      <c r="A295" s="95" t="s">
        <v>3287</v>
      </c>
      <c r="F295">
        <v>173.04</v>
      </c>
      <c r="G295">
        <v>0</v>
      </c>
      <c r="H295">
        <v>173.04</v>
      </c>
      <c r="I295">
        <v>173.04</v>
      </c>
      <c r="J295">
        <v>124.4933</v>
      </c>
      <c r="K295">
        <v>24.637799999999999</v>
      </c>
      <c r="L295">
        <v>149.1311</v>
      </c>
      <c r="M295">
        <v>99.855500000000006</v>
      </c>
      <c r="N295">
        <v>272.77</v>
      </c>
      <c r="O295">
        <v>0</v>
      </c>
      <c r="P295">
        <v>272.77</v>
      </c>
      <c r="Q295">
        <v>272.77</v>
      </c>
    </row>
    <row r="296" spans="1:17" x14ac:dyDescent="0.3">
      <c r="A296" s="95" t="s">
        <v>3289</v>
      </c>
      <c r="B296">
        <v>61.34</v>
      </c>
      <c r="C296">
        <v>28.35</v>
      </c>
      <c r="D296">
        <v>89.69</v>
      </c>
      <c r="E296">
        <v>32.99</v>
      </c>
      <c r="J296">
        <v>61.2</v>
      </c>
      <c r="K296">
        <v>0</v>
      </c>
      <c r="L296">
        <v>61.2</v>
      </c>
      <c r="M296">
        <v>61.2</v>
      </c>
      <c r="N296">
        <v>20.95</v>
      </c>
      <c r="O296">
        <v>0</v>
      </c>
      <c r="P296">
        <v>20.95</v>
      </c>
      <c r="Q296">
        <v>20.95</v>
      </c>
    </row>
    <row r="297" spans="1:17" x14ac:dyDescent="0.3">
      <c r="A297" s="95" t="s">
        <v>3290</v>
      </c>
      <c r="B297">
        <v>1057.3900000000001</v>
      </c>
      <c r="C297">
        <v>971.15200000000004</v>
      </c>
      <c r="D297">
        <v>2028.5419999999999</v>
      </c>
      <c r="E297">
        <v>86.238000000000099</v>
      </c>
      <c r="F297">
        <v>493.904</v>
      </c>
      <c r="G297">
        <v>140.57919999999999</v>
      </c>
      <c r="H297">
        <v>634.48320000000001</v>
      </c>
      <c r="I297">
        <v>353.32479999999998</v>
      </c>
      <c r="J297">
        <v>783.99</v>
      </c>
      <c r="K297">
        <v>259.77</v>
      </c>
      <c r="L297">
        <v>1043.76</v>
      </c>
      <c r="M297">
        <v>524.22</v>
      </c>
      <c r="N297">
        <v>396.94600000000003</v>
      </c>
      <c r="O297">
        <v>230.25120000000001</v>
      </c>
      <c r="P297">
        <v>627.19719999999995</v>
      </c>
      <c r="Q297">
        <v>166.69479999999999</v>
      </c>
    </row>
    <row r="298" spans="1:17" x14ac:dyDescent="0.3">
      <c r="A298" s="95" t="s">
        <v>3291</v>
      </c>
      <c r="N298">
        <v>122.77</v>
      </c>
      <c r="O298">
        <v>0</v>
      </c>
      <c r="P298">
        <v>122.77</v>
      </c>
      <c r="Q298">
        <v>122.77</v>
      </c>
    </row>
    <row r="299" spans="1:17" x14ac:dyDescent="0.3">
      <c r="A299" s="95" t="s">
        <v>3292</v>
      </c>
      <c r="F299">
        <v>29.72</v>
      </c>
      <c r="G299">
        <v>0</v>
      </c>
      <c r="H299">
        <v>29.72</v>
      </c>
      <c r="I299">
        <v>29.72</v>
      </c>
    </row>
    <row r="300" spans="1:17" x14ac:dyDescent="0.3">
      <c r="A300" s="95" t="s">
        <v>3293</v>
      </c>
      <c r="B300">
        <v>38.51</v>
      </c>
      <c r="C300">
        <v>0</v>
      </c>
      <c r="D300">
        <v>38.51</v>
      </c>
      <c r="E300">
        <v>38.51</v>
      </c>
      <c r="F300">
        <v>49.52</v>
      </c>
      <c r="G300">
        <v>0</v>
      </c>
      <c r="H300">
        <v>49.52</v>
      </c>
      <c r="I300">
        <v>49.52</v>
      </c>
      <c r="J300">
        <v>70.31</v>
      </c>
      <c r="K300">
        <v>0</v>
      </c>
      <c r="L300">
        <v>70.31</v>
      </c>
      <c r="M300">
        <v>70.31</v>
      </c>
      <c r="N300">
        <v>14</v>
      </c>
      <c r="O300">
        <v>0</v>
      </c>
      <c r="P300">
        <v>14</v>
      </c>
      <c r="Q300">
        <v>14</v>
      </c>
    </row>
    <row r="301" spans="1:17" x14ac:dyDescent="0.3">
      <c r="A301" s="95" t="s">
        <v>3294</v>
      </c>
      <c r="B301">
        <v>58.09</v>
      </c>
      <c r="C301">
        <v>0</v>
      </c>
      <c r="D301">
        <v>58.09</v>
      </c>
      <c r="E301">
        <v>58.09</v>
      </c>
      <c r="F301">
        <v>41.84</v>
      </c>
      <c r="G301">
        <v>0</v>
      </c>
      <c r="H301">
        <v>41.84</v>
      </c>
      <c r="I301">
        <v>41.84</v>
      </c>
    </row>
    <row r="302" spans="1:17" x14ac:dyDescent="0.3">
      <c r="A302" s="95" t="s">
        <v>3295</v>
      </c>
      <c r="B302">
        <v>201.43</v>
      </c>
      <c r="C302">
        <v>0</v>
      </c>
      <c r="D302">
        <v>201.43</v>
      </c>
      <c r="E302">
        <v>201.43</v>
      </c>
    </row>
    <row r="303" spans="1:17" x14ac:dyDescent="0.3">
      <c r="A303" s="95" t="s">
        <v>3296</v>
      </c>
      <c r="B303">
        <v>119.98</v>
      </c>
      <c r="C303">
        <v>0</v>
      </c>
      <c r="D303">
        <v>119.98</v>
      </c>
      <c r="E303">
        <v>119.98</v>
      </c>
      <c r="F303">
        <v>59.43</v>
      </c>
      <c r="G303">
        <v>0</v>
      </c>
      <c r="H303">
        <v>59.43</v>
      </c>
      <c r="I303">
        <v>59.43</v>
      </c>
      <c r="J303">
        <v>104.935</v>
      </c>
      <c r="K303">
        <v>37.215000000000003</v>
      </c>
      <c r="L303">
        <v>142.15</v>
      </c>
      <c r="M303">
        <v>67.72</v>
      </c>
    </row>
    <row r="304" spans="1:17" x14ac:dyDescent="0.3">
      <c r="A304" s="95" t="s">
        <v>3297</v>
      </c>
      <c r="F304">
        <v>48.44</v>
      </c>
      <c r="G304">
        <v>0</v>
      </c>
      <c r="H304">
        <v>48.44</v>
      </c>
      <c r="I304">
        <v>48.44</v>
      </c>
    </row>
    <row r="305" spans="1:17" x14ac:dyDescent="0.3">
      <c r="A305" s="95" t="s">
        <v>3298</v>
      </c>
      <c r="B305">
        <v>46.76</v>
      </c>
      <c r="C305">
        <v>0</v>
      </c>
      <c r="D305">
        <v>46.76</v>
      </c>
      <c r="E305">
        <v>46.76</v>
      </c>
      <c r="N305">
        <v>33.03</v>
      </c>
      <c r="O305">
        <v>0</v>
      </c>
      <c r="P305">
        <v>33.03</v>
      </c>
      <c r="Q305">
        <v>33.03</v>
      </c>
    </row>
    <row r="306" spans="1:17" x14ac:dyDescent="0.3">
      <c r="A306" s="95" t="s">
        <v>3299</v>
      </c>
      <c r="B306">
        <v>57.88</v>
      </c>
      <c r="C306">
        <v>0</v>
      </c>
      <c r="D306">
        <v>57.88</v>
      </c>
      <c r="E306">
        <v>57.88</v>
      </c>
    </row>
    <row r="307" spans="1:17" x14ac:dyDescent="0.3">
      <c r="A307" s="95" t="s">
        <v>3300</v>
      </c>
      <c r="B307">
        <v>203.51</v>
      </c>
      <c r="C307">
        <v>0</v>
      </c>
      <c r="D307">
        <v>203.51</v>
      </c>
      <c r="E307">
        <v>203.51</v>
      </c>
    </row>
    <row r="308" spans="1:17" x14ac:dyDescent="0.3">
      <c r="A308" s="95" t="s">
        <v>3301</v>
      </c>
      <c r="B308">
        <v>170.19</v>
      </c>
      <c r="C308">
        <v>46.31</v>
      </c>
      <c r="D308">
        <v>216.5</v>
      </c>
      <c r="E308">
        <v>123.88</v>
      </c>
      <c r="F308">
        <v>71.084999999999994</v>
      </c>
      <c r="G308">
        <v>45.935000000000002</v>
      </c>
      <c r="H308">
        <v>117.02</v>
      </c>
      <c r="I308">
        <v>25.15</v>
      </c>
      <c r="J308">
        <v>66.474999999999994</v>
      </c>
      <c r="K308">
        <v>35.674999999999997</v>
      </c>
      <c r="L308">
        <v>102.15</v>
      </c>
      <c r="M308">
        <v>30.8</v>
      </c>
      <c r="N308">
        <v>63.48</v>
      </c>
      <c r="O308">
        <v>0</v>
      </c>
      <c r="P308">
        <v>63.48</v>
      </c>
      <c r="Q308">
        <v>63.48</v>
      </c>
    </row>
    <row r="309" spans="1:17" x14ac:dyDescent="0.3">
      <c r="A309" s="95" t="s">
        <v>3302</v>
      </c>
      <c r="B309">
        <v>69.900000000000006</v>
      </c>
      <c r="C309">
        <v>52.28</v>
      </c>
      <c r="D309">
        <v>122.18</v>
      </c>
      <c r="E309">
        <v>17.62</v>
      </c>
      <c r="F309">
        <v>61.78</v>
      </c>
      <c r="G309">
        <v>0</v>
      </c>
      <c r="H309">
        <v>61.78</v>
      </c>
      <c r="I309">
        <v>61.78</v>
      </c>
      <c r="J309">
        <v>74.734999999999999</v>
      </c>
      <c r="K309">
        <v>24.105</v>
      </c>
      <c r="L309">
        <v>98.84</v>
      </c>
      <c r="M309">
        <v>50.63</v>
      </c>
      <c r="N309">
        <v>105.53</v>
      </c>
      <c r="O309">
        <v>0</v>
      </c>
      <c r="P309">
        <v>105.53</v>
      </c>
      <c r="Q309">
        <v>105.53</v>
      </c>
    </row>
    <row r="310" spans="1:17" x14ac:dyDescent="0.3">
      <c r="A310" s="95" t="s">
        <v>3303</v>
      </c>
      <c r="B310">
        <v>399.27</v>
      </c>
      <c r="C310">
        <v>0</v>
      </c>
      <c r="D310">
        <v>399.27</v>
      </c>
      <c r="E310">
        <v>399.27</v>
      </c>
      <c r="F310">
        <v>52.244999999999997</v>
      </c>
      <c r="G310">
        <v>19.245000000000001</v>
      </c>
      <c r="H310">
        <v>71.489999999999995</v>
      </c>
      <c r="I310">
        <v>33</v>
      </c>
      <c r="J310">
        <v>239.42</v>
      </c>
      <c r="K310">
        <v>0</v>
      </c>
      <c r="L310">
        <v>239.42</v>
      </c>
      <c r="M310">
        <v>239.42</v>
      </c>
    </row>
    <row r="311" spans="1:17" x14ac:dyDescent="0.3">
      <c r="A311" s="95" t="s">
        <v>3304</v>
      </c>
      <c r="B311">
        <v>159.55000000000001</v>
      </c>
      <c r="C311">
        <v>79.27</v>
      </c>
      <c r="D311">
        <v>238.82</v>
      </c>
      <c r="E311">
        <v>80.28</v>
      </c>
      <c r="N311">
        <v>173.74</v>
      </c>
      <c r="O311">
        <v>0</v>
      </c>
      <c r="P311">
        <v>173.74</v>
      </c>
      <c r="Q311">
        <v>173.74</v>
      </c>
    </row>
    <row r="312" spans="1:17" x14ac:dyDescent="0.3">
      <c r="A312" s="95" t="s">
        <v>3305</v>
      </c>
      <c r="F312">
        <v>73</v>
      </c>
      <c r="G312">
        <v>0</v>
      </c>
      <c r="H312">
        <v>73</v>
      </c>
      <c r="I312">
        <v>73</v>
      </c>
    </row>
    <row r="313" spans="1:17" x14ac:dyDescent="0.3">
      <c r="A313" s="95" t="s">
        <v>3306</v>
      </c>
      <c r="B313">
        <v>98.55</v>
      </c>
      <c r="C313">
        <v>0</v>
      </c>
      <c r="D313">
        <v>98.55</v>
      </c>
      <c r="E313">
        <v>98.55</v>
      </c>
      <c r="F313">
        <v>214.87</v>
      </c>
      <c r="G313">
        <v>0</v>
      </c>
      <c r="H313">
        <v>214.87</v>
      </c>
      <c r="I313">
        <v>214.87</v>
      </c>
    </row>
    <row r="314" spans="1:17" x14ac:dyDescent="0.3">
      <c r="A314" s="95" t="s">
        <v>3307</v>
      </c>
      <c r="B314">
        <v>107.97</v>
      </c>
      <c r="C314">
        <v>0</v>
      </c>
      <c r="D314">
        <v>107.97</v>
      </c>
      <c r="E314">
        <v>107.97</v>
      </c>
      <c r="F314">
        <v>180.6</v>
      </c>
      <c r="G314">
        <v>0</v>
      </c>
      <c r="H314">
        <v>180.6</v>
      </c>
      <c r="I314">
        <v>180.6</v>
      </c>
    </row>
    <row r="315" spans="1:17" x14ac:dyDescent="0.3">
      <c r="A315" s="95" t="s">
        <v>3308</v>
      </c>
      <c r="B315">
        <v>36.08</v>
      </c>
      <c r="C315">
        <v>0</v>
      </c>
      <c r="D315">
        <v>36.08</v>
      </c>
      <c r="E315">
        <v>36.08</v>
      </c>
      <c r="N315">
        <v>31.45</v>
      </c>
      <c r="O315">
        <v>0</v>
      </c>
      <c r="P315">
        <v>31.45</v>
      </c>
      <c r="Q315">
        <v>31.45</v>
      </c>
    </row>
    <row r="316" spans="1:17" x14ac:dyDescent="0.3">
      <c r="A316" s="95" t="s">
        <v>3309</v>
      </c>
      <c r="B316">
        <v>85.07</v>
      </c>
      <c r="C316">
        <v>33.950000000000003</v>
      </c>
      <c r="D316">
        <v>119.02</v>
      </c>
      <c r="E316">
        <v>51.12</v>
      </c>
      <c r="F316">
        <v>95.04</v>
      </c>
      <c r="G316">
        <v>0</v>
      </c>
      <c r="H316">
        <v>95.04</v>
      </c>
      <c r="I316">
        <v>95.04</v>
      </c>
    </row>
    <row r="317" spans="1:17" x14ac:dyDescent="0.3">
      <c r="A317" s="95" t="s">
        <v>3310</v>
      </c>
      <c r="F317">
        <v>184.53</v>
      </c>
      <c r="G317">
        <v>0</v>
      </c>
      <c r="H317">
        <v>184.53</v>
      </c>
      <c r="I317">
        <v>184.53</v>
      </c>
      <c r="N317">
        <v>183.16</v>
      </c>
      <c r="O317">
        <v>0</v>
      </c>
      <c r="P317">
        <v>183.16</v>
      </c>
      <c r="Q317">
        <v>183.16</v>
      </c>
    </row>
    <row r="318" spans="1:17" x14ac:dyDescent="0.3">
      <c r="A318" s="95" t="s">
        <v>3311</v>
      </c>
      <c r="F318">
        <v>115.5</v>
      </c>
      <c r="G318">
        <v>0</v>
      </c>
      <c r="H318">
        <v>115.5</v>
      </c>
      <c r="I318">
        <v>115.5</v>
      </c>
    </row>
    <row r="319" spans="1:17" x14ac:dyDescent="0.3">
      <c r="A319" s="95" t="s">
        <v>3312</v>
      </c>
      <c r="B319">
        <v>47.85</v>
      </c>
      <c r="C319">
        <v>0</v>
      </c>
      <c r="D319">
        <v>47.85</v>
      </c>
      <c r="E319">
        <v>47.85</v>
      </c>
      <c r="F319">
        <v>264.73</v>
      </c>
      <c r="G319">
        <v>0</v>
      </c>
      <c r="H319">
        <v>264.73</v>
      </c>
      <c r="I319">
        <v>264.73</v>
      </c>
      <c r="J319">
        <v>439.04500000000002</v>
      </c>
      <c r="K319">
        <v>332.61500000000001</v>
      </c>
      <c r="L319">
        <v>771.66</v>
      </c>
      <c r="M319">
        <v>106.43</v>
      </c>
      <c r="N319">
        <v>74.569999999999993</v>
      </c>
      <c r="O319">
        <v>0</v>
      </c>
      <c r="P319">
        <v>74.569999999999993</v>
      </c>
      <c r="Q319">
        <v>74.569999999999993</v>
      </c>
    </row>
    <row r="320" spans="1:17" x14ac:dyDescent="0.3">
      <c r="A320" s="95" t="s">
        <v>3313</v>
      </c>
      <c r="B320">
        <v>91.84</v>
      </c>
      <c r="C320">
        <v>0</v>
      </c>
      <c r="D320">
        <v>91.84</v>
      </c>
      <c r="E320">
        <v>91.84</v>
      </c>
      <c r="F320">
        <v>83.31</v>
      </c>
      <c r="G320">
        <v>0</v>
      </c>
      <c r="H320">
        <v>83.31</v>
      </c>
      <c r="I320">
        <v>83.31</v>
      </c>
    </row>
    <row r="321" spans="1:17" x14ac:dyDescent="0.3">
      <c r="A321" s="95" t="s">
        <v>3314</v>
      </c>
      <c r="J321">
        <v>4.4000000000000004</v>
      </c>
      <c r="K321">
        <v>0</v>
      </c>
      <c r="L321">
        <v>4.4000000000000004</v>
      </c>
      <c r="M321">
        <v>4.4000000000000004</v>
      </c>
      <c r="N321">
        <v>23.96</v>
      </c>
      <c r="O321">
        <v>0</v>
      </c>
      <c r="P321">
        <v>23.96</v>
      </c>
      <c r="Q321">
        <v>23.96</v>
      </c>
    </row>
    <row r="322" spans="1:17" x14ac:dyDescent="0.3">
      <c r="A322" s="95" t="s">
        <v>6719</v>
      </c>
      <c r="J322">
        <v>173.4</v>
      </c>
      <c r="K322">
        <v>0</v>
      </c>
      <c r="L322">
        <v>173.4</v>
      </c>
      <c r="M322">
        <v>173.4</v>
      </c>
    </row>
    <row r="323" spans="1:17" x14ac:dyDescent="0.3">
      <c r="A323" s="95" t="s">
        <v>3315</v>
      </c>
      <c r="B323">
        <v>77</v>
      </c>
      <c r="C323">
        <v>0</v>
      </c>
      <c r="D323">
        <v>77</v>
      </c>
      <c r="E323">
        <v>77</v>
      </c>
      <c r="F323">
        <v>67.974999999999994</v>
      </c>
      <c r="G323">
        <v>31.645</v>
      </c>
      <c r="H323">
        <v>99.62</v>
      </c>
      <c r="I323">
        <v>36.33</v>
      </c>
      <c r="J323">
        <v>63.61</v>
      </c>
      <c r="K323">
        <v>35.01</v>
      </c>
      <c r="L323">
        <v>98.62</v>
      </c>
      <c r="M323">
        <v>28.6</v>
      </c>
      <c r="N323">
        <v>189.28</v>
      </c>
      <c r="O323">
        <v>0</v>
      </c>
      <c r="P323">
        <v>189.28</v>
      </c>
      <c r="Q323">
        <v>189.28</v>
      </c>
    </row>
    <row r="324" spans="1:17" x14ac:dyDescent="0.3">
      <c r="A324" s="95" t="s">
        <v>3316</v>
      </c>
      <c r="B324">
        <v>188.61500000000001</v>
      </c>
      <c r="C324">
        <v>58.255000000000003</v>
      </c>
      <c r="D324">
        <v>246.87</v>
      </c>
      <c r="E324">
        <v>130.36000000000001</v>
      </c>
      <c r="F324">
        <v>215.99</v>
      </c>
      <c r="G324">
        <v>0</v>
      </c>
      <c r="H324">
        <v>215.99</v>
      </c>
      <c r="I324">
        <v>215.99</v>
      </c>
      <c r="J324">
        <v>143.62</v>
      </c>
      <c r="K324">
        <v>0</v>
      </c>
      <c r="L324">
        <v>143.62</v>
      </c>
      <c r="M324">
        <v>143.62</v>
      </c>
    </row>
    <row r="325" spans="1:17" x14ac:dyDescent="0.3">
      <c r="A325" s="95" t="s">
        <v>3317</v>
      </c>
      <c r="B325">
        <v>40.72</v>
      </c>
      <c r="C325">
        <v>0</v>
      </c>
      <c r="D325">
        <v>40.72</v>
      </c>
      <c r="E325">
        <v>40.72</v>
      </c>
      <c r="F325">
        <v>65.069999999999993</v>
      </c>
      <c r="G325">
        <v>0</v>
      </c>
      <c r="H325">
        <v>65.069999999999993</v>
      </c>
      <c r="I325">
        <v>65.069999999999993</v>
      </c>
      <c r="J325">
        <v>13.62</v>
      </c>
      <c r="K325">
        <v>0</v>
      </c>
      <c r="L325">
        <v>13.62</v>
      </c>
      <c r="M325">
        <v>13.62</v>
      </c>
    </row>
    <row r="326" spans="1:17" x14ac:dyDescent="0.3">
      <c r="A326" s="95" t="s">
        <v>3319</v>
      </c>
      <c r="B326">
        <v>575.77</v>
      </c>
      <c r="C326">
        <v>0</v>
      </c>
      <c r="D326">
        <v>575.77</v>
      </c>
      <c r="E326">
        <v>575.77</v>
      </c>
      <c r="J326">
        <v>67.459999999999994</v>
      </c>
      <c r="K326">
        <v>21.93</v>
      </c>
      <c r="L326">
        <v>89.39</v>
      </c>
      <c r="M326">
        <v>45.53</v>
      </c>
    </row>
    <row r="327" spans="1:17" x14ac:dyDescent="0.3">
      <c r="A327" s="95" t="s">
        <v>3320</v>
      </c>
      <c r="N327">
        <v>57.88</v>
      </c>
      <c r="O327">
        <v>0</v>
      </c>
      <c r="P327">
        <v>57.88</v>
      </c>
      <c r="Q327">
        <v>57.88</v>
      </c>
    </row>
    <row r="328" spans="1:17" x14ac:dyDescent="0.3">
      <c r="A328" s="95" t="s">
        <v>3321</v>
      </c>
      <c r="B328">
        <v>41.27</v>
      </c>
      <c r="C328">
        <v>19.260000000000002</v>
      </c>
      <c r="D328">
        <v>60.53</v>
      </c>
      <c r="E328">
        <v>22.01</v>
      </c>
      <c r="F328">
        <v>11.555</v>
      </c>
      <c r="G328">
        <v>4.9550000000000001</v>
      </c>
      <c r="H328">
        <v>16.510000000000002</v>
      </c>
      <c r="I328">
        <v>6.6</v>
      </c>
      <c r="J328">
        <v>47.185000000000002</v>
      </c>
      <c r="K328">
        <v>33.984999999999999</v>
      </c>
      <c r="L328">
        <v>81.17</v>
      </c>
      <c r="M328">
        <v>13.2</v>
      </c>
      <c r="N328">
        <v>56.765000000000001</v>
      </c>
      <c r="O328">
        <v>5.6150000000000002</v>
      </c>
      <c r="P328">
        <v>62.38</v>
      </c>
      <c r="Q328">
        <v>51.15</v>
      </c>
    </row>
    <row r="329" spans="1:17" x14ac:dyDescent="0.3">
      <c r="A329" s="95" t="s">
        <v>3322</v>
      </c>
      <c r="B329">
        <v>269.38</v>
      </c>
      <c r="C329">
        <v>0</v>
      </c>
      <c r="D329">
        <v>269.38</v>
      </c>
      <c r="E329">
        <v>269.38</v>
      </c>
      <c r="F329">
        <v>534.33000000000004</v>
      </c>
      <c r="G329">
        <v>0</v>
      </c>
      <c r="H329">
        <v>534.33000000000004</v>
      </c>
      <c r="I329">
        <v>534.33000000000004</v>
      </c>
      <c r="J329">
        <v>633.02</v>
      </c>
      <c r="K329">
        <v>0</v>
      </c>
      <c r="L329">
        <v>633.02</v>
      </c>
      <c r="M329">
        <v>633.02</v>
      </c>
    </row>
    <row r="330" spans="1:17" x14ac:dyDescent="0.3">
      <c r="A330" s="95" t="s">
        <v>3323</v>
      </c>
      <c r="F330">
        <v>322.26</v>
      </c>
      <c r="G330">
        <v>0</v>
      </c>
      <c r="H330">
        <v>322.26</v>
      </c>
      <c r="I330">
        <v>322.26</v>
      </c>
    </row>
    <row r="331" spans="1:17" x14ac:dyDescent="0.3">
      <c r="A331" s="95" t="s">
        <v>3325</v>
      </c>
      <c r="B331">
        <v>191.60380000000001</v>
      </c>
      <c r="C331">
        <v>27.560600000000001</v>
      </c>
      <c r="D331">
        <v>219.1644</v>
      </c>
      <c r="E331">
        <v>164.04320000000001</v>
      </c>
      <c r="F331">
        <v>201.16059999999999</v>
      </c>
      <c r="G331">
        <v>55.709699999999998</v>
      </c>
      <c r="H331">
        <v>256.87029999999999</v>
      </c>
      <c r="I331">
        <v>145.45089999999999</v>
      </c>
      <c r="J331">
        <v>265.02929999999998</v>
      </c>
      <c r="K331">
        <v>12.753399999999999</v>
      </c>
      <c r="L331">
        <v>277.78269999999998</v>
      </c>
      <c r="M331">
        <v>252.27590000000001</v>
      </c>
      <c r="N331">
        <v>195.1671</v>
      </c>
      <c r="O331">
        <v>1.5563</v>
      </c>
      <c r="P331">
        <v>196.7234</v>
      </c>
      <c r="Q331">
        <v>193.61080000000001</v>
      </c>
    </row>
    <row r="332" spans="1:17" x14ac:dyDescent="0.3">
      <c r="A332" s="95" t="s">
        <v>6388</v>
      </c>
      <c r="J332">
        <v>41.96</v>
      </c>
      <c r="K332">
        <v>0</v>
      </c>
      <c r="L332">
        <v>41.96</v>
      </c>
      <c r="M332">
        <v>41.96</v>
      </c>
    </row>
    <row r="333" spans="1:17" x14ac:dyDescent="0.3">
      <c r="A333" s="95" t="s">
        <v>3326</v>
      </c>
      <c r="B333">
        <v>56.876199999999997</v>
      </c>
      <c r="C333">
        <v>0.53249999999999997</v>
      </c>
      <c r="D333">
        <v>57.408700000000003</v>
      </c>
      <c r="E333">
        <v>56.343699999999998</v>
      </c>
      <c r="F333">
        <v>58.356900000000003</v>
      </c>
      <c r="G333">
        <v>0.40239999999999998</v>
      </c>
      <c r="H333">
        <v>58.759300000000003</v>
      </c>
      <c r="I333">
        <v>57.954500000000003</v>
      </c>
      <c r="J333">
        <v>58.74</v>
      </c>
      <c r="K333">
        <v>0.12920000000000001</v>
      </c>
      <c r="L333">
        <v>58.869199999999999</v>
      </c>
      <c r="M333">
        <v>58.610799999999998</v>
      </c>
      <c r="N333">
        <v>56.53</v>
      </c>
      <c r="O333">
        <v>0</v>
      </c>
      <c r="P333">
        <v>56.53</v>
      </c>
      <c r="Q333">
        <v>56.53</v>
      </c>
    </row>
    <row r="334" spans="1:17" x14ac:dyDescent="0.3">
      <c r="A334" s="95" t="s">
        <v>3327</v>
      </c>
      <c r="B334">
        <v>52.697699999999998</v>
      </c>
      <c r="C334">
        <v>2.3066</v>
      </c>
      <c r="D334">
        <v>55.004300000000001</v>
      </c>
      <c r="E334">
        <v>50.391100000000002</v>
      </c>
      <c r="F334">
        <v>47.961500000000001</v>
      </c>
      <c r="G334">
        <v>0.36209999999999998</v>
      </c>
      <c r="H334">
        <v>48.323599999999999</v>
      </c>
      <c r="I334">
        <v>47.599400000000003</v>
      </c>
      <c r="J334">
        <v>48.43</v>
      </c>
      <c r="K334">
        <v>0.12920000000000001</v>
      </c>
      <c r="L334">
        <v>48.559199999999997</v>
      </c>
      <c r="M334">
        <v>48.300800000000002</v>
      </c>
      <c r="N334">
        <v>47.959200000000003</v>
      </c>
      <c r="O334">
        <v>3.7789000000000001</v>
      </c>
      <c r="P334">
        <v>51.738100000000003</v>
      </c>
      <c r="Q334">
        <v>44.180300000000003</v>
      </c>
    </row>
    <row r="335" spans="1:17" x14ac:dyDescent="0.3">
      <c r="A335" s="95" t="s">
        <v>3328</v>
      </c>
      <c r="B335">
        <v>43.083100000000002</v>
      </c>
      <c r="C335">
        <v>0.51829999999999998</v>
      </c>
      <c r="D335">
        <v>43.601399999999998</v>
      </c>
      <c r="E335">
        <v>42.564799999999998</v>
      </c>
      <c r="F335">
        <v>42.286900000000003</v>
      </c>
      <c r="G335">
        <v>0.40239999999999998</v>
      </c>
      <c r="H335">
        <v>42.689300000000003</v>
      </c>
      <c r="I335">
        <v>41.884500000000003</v>
      </c>
      <c r="J335">
        <v>42.67</v>
      </c>
      <c r="K335">
        <v>0.12920000000000001</v>
      </c>
      <c r="L335">
        <v>42.799199999999999</v>
      </c>
      <c r="M335">
        <v>42.540799999999997</v>
      </c>
      <c r="N335">
        <v>41.04</v>
      </c>
      <c r="O335">
        <v>1.8308</v>
      </c>
      <c r="P335">
        <v>42.870800000000003</v>
      </c>
      <c r="Q335">
        <v>39.209200000000003</v>
      </c>
    </row>
    <row r="336" spans="1:17" x14ac:dyDescent="0.3">
      <c r="A336" s="95" t="s">
        <v>3329</v>
      </c>
      <c r="B336">
        <v>51.090800000000002</v>
      </c>
      <c r="C336">
        <v>2.0449999999999999</v>
      </c>
      <c r="D336">
        <v>53.135800000000003</v>
      </c>
      <c r="E336">
        <v>49.0458</v>
      </c>
      <c r="F336">
        <v>46.986899999999999</v>
      </c>
      <c r="G336">
        <v>0.40239999999999998</v>
      </c>
      <c r="H336">
        <v>47.389299999999999</v>
      </c>
      <c r="I336">
        <v>46.584499999999998</v>
      </c>
      <c r="J336">
        <v>47.37</v>
      </c>
      <c r="K336">
        <v>0.12920000000000001</v>
      </c>
      <c r="L336">
        <v>47.499200000000002</v>
      </c>
      <c r="M336">
        <v>47.2408</v>
      </c>
      <c r="N336">
        <v>47.952300000000001</v>
      </c>
      <c r="O336">
        <v>3.4367000000000001</v>
      </c>
      <c r="P336">
        <v>51.389000000000003</v>
      </c>
      <c r="Q336">
        <v>44.515599999999999</v>
      </c>
    </row>
    <row r="337" spans="1:17" x14ac:dyDescent="0.3">
      <c r="A337" s="95" t="s">
        <v>3330</v>
      </c>
      <c r="B337">
        <v>41.686199999999999</v>
      </c>
      <c r="C337">
        <v>0.53249999999999997</v>
      </c>
      <c r="D337">
        <v>42.218699999999998</v>
      </c>
      <c r="E337">
        <v>41.153700000000001</v>
      </c>
      <c r="F337">
        <v>43.166899999999998</v>
      </c>
      <c r="G337">
        <v>0.40239999999999998</v>
      </c>
      <c r="H337">
        <v>43.569299999999998</v>
      </c>
      <c r="I337">
        <v>42.764499999999998</v>
      </c>
      <c r="J337">
        <v>43.55</v>
      </c>
      <c r="K337">
        <v>0.12920000000000001</v>
      </c>
      <c r="L337">
        <v>43.679200000000002</v>
      </c>
      <c r="M337">
        <v>43.4208</v>
      </c>
      <c r="N337">
        <v>41.34</v>
      </c>
      <c r="O337">
        <v>0</v>
      </c>
      <c r="P337">
        <v>41.34</v>
      </c>
      <c r="Q337">
        <v>41.34</v>
      </c>
    </row>
    <row r="338" spans="1:17" x14ac:dyDescent="0.3">
      <c r="A338" s="95" t="s">
        <v>3331</v>
      </c>
      <c r="B338">
        <v>47.1631</v>
      </c>
      <c r="C338">
        <v>0.51829999999999998</v>
      </c>
      <c r="D338">
        <v>47.681399999999996</v>
      </c>
      <c r="E338">
        <v>46.644799999999996</v>
      </c>
      <c r="F338">
        <v>46.366900000000001</v>
      </c>
      <c r="G338">
        <v>0.40239999999999998</v>
      </c>
      <c r="H338">
        <v>46.769300000000001</v>
      </c>
      <c r="I338">
        <v>45.964500000000001</v>
      </c>
      <c r="J338">
        <v>46.75</v>
      </c>
      <c r="K338">
        <v>0.12920000000000001</v>
      </c>
      <c r="L338">
        <v>46.879199999999997</v>
      </c>
      <c r="M338">
        <v>46.620800000000003</v>
      </c>
      <c r="N338">
        <v>45.6785</v>
      </c>
      <c r="O338">
        <v>1.4012</v>
      </c>
      <c r="P338">
        <v>47.079700000000003</v>
      </c>
      <c r="Q338">
        <v>44.277299999999997</v>
      </c>
    </row>
    <row r="339" spans="1:17" x14ac:dyDescent="0.3">
      <c r="A339" s="95" t="s">
        <v>3332</v>
      </c>
      <c r="B339">
        <v>59.618499999999997</v>
      </c>
      <c r="C339">
        <v>0.60499999999999998</v>
      </c>
      <c r="D339">
        <v>60.223500000000001</v>
      </c>
      <c r="E339">
        <v>59.013500000000001</v>
      </c>
      <c r="F339">
        <v>59.511499999999998</v>
      </c>
      <c r="G339">
        <v>0.36209999999999998</v>
      </c>
      <c r="H339">
        <v>59.873600000000003</v>
      </c>
      <c r="I339">
        <v>59.1494</v>
      </c>
      <c r="J339">
        <v>59.98</v>
      </c>
      <c r="K339">
        <v>0.12920000000000001</v>
      </c>
      <c r="L339">
        <v>60.109200000000001</v>
      </c>
      <c r="M339">
        <v>59.8508</v>
      </c>
      <c r="N339">
        <v>56.270800000000001</v>
      </c>
      <c r="O339">
        <v>1.2611000000000001</v>
      </c>
      <c r="P339">
        <v>57.5319</v>
      </c>
      <c r="Q339">
        <v>55.009700000000002</v>
      </c>
    </row>
    <row r="340" spans="1:17" x14ac:dyDescent="0.3">
      <c r="A340" s="95" t="s">
        <v>3333</v>
      </c>
      <c r="B340">
        <v>50.846699999999998</v>
      </c>
      <c r="C340">
        <v>4.0610999999999997</v>
      </c>
      <c r="D340">
        <v>54.907800000000002</v>
      </c>
      <c r="E340">
        <v>46.785600000000002</v>
      </c>
      <c r="F340">
        <v>50.0715</v>
      </c>
      <c r="G340">
        <v>0.36209999999999998</v>
      </c>
      <c r="H340">
        <v>50.433599999999998</v>
      </c>
      <c r="I340">
        <v>49.709400000000002</v>
      </c>
      <c r="J340">
        <v>50.53</v>
      </c>
      <c r="K340">
        <v>0.13</v>
      </c>
      <c r="L340">
        <v>50.66</v>
      </c>
      <c r="M340">
        <v>50.4</v>
      </c>
      <c r="N340">
        <v>50.5869</v>
      </c>
      <c r="O340">
        <v>2.8024</v>
      </c>
      <c r="P340">
        <v>53.389299999999999</v>
      </c>
      <c r="Q340">
        <v>47.784500000000001</v>
      </c>
    </row>
    <row r="341" spans="1:17" x14ac:dyDescent="0.3">
      <c r="A341" s="95" t="s">
        <v>3334</v>
      </c>
      <c r="B341">
        <v>57.743299999999998</v>
      </c>
      <c r="C341">
        <v>2.9049999999999998</v>
      </c>
      <c r="D341">
        <v>60.648299999999999</v>
      </c>
      <c r="E341">
        <v>54.838299999999997</v>
      </c>
      <c r="F341">
        <v>54.71</v>
      </c>
      <c r="G341">
        <v>2.1492</v>
      </c>
      <c r="H341">
        <v>56.859200000000001</v>
      </c>
      <c r="I341">
        <v>52.5608</v>
      </c>
      <c r="J341">
        <v>56.23</v>
      </c>
      <c r="K341">
        <v>0.12920000000000001</v>
      </c>
      <c r="L341">
        <v>56.359200000000001</v>
      </c>
      <c r="M341">
        <v>56.1008</v>
      </c>
      <c r="N341">
        <v>54.831499999999998</v>
      </c>
      <c r="O341">
        <v>2.9836999999999998</v>
      </c>
      <c r="P341">
        <v>57.815199999999997</v>
      </c>
      <c r="Q341">
        <v>51.847799999999999</v>
      </c>
    </row>
    <row r="342" spans="1:17" x14ac:dyDescent="0.3">
      <c r="A342" s="95" t="s">
        <v>3335</v>
      </c>
      <c r="B342">
        <v>73.963099999999997</v>
      </c>
      <c r="C342">
        <v>3.3603999999999998</v>
      </c>
      <c r="D342">
        <v>77.323499999999996</v>
      </c>
      <c r="E342">
        <v>70.602699999999999</v>
      </c>
      <c r="F342">
        <v>68.0715</v>
      </c>
      <c r="G342">
        <v>0.43240000000000001</v>
      </c>
      <c r="H342">
        <v>68.503900000000002</v>
      </c>
      <c r="I342">
        <v>67.639099999999999</v>
      </c>
      <c r="J342">
        <v>68.38</v>
      </c>
      <c r="K342">
        <v>0.12920000000000001</v>
      </c>
      <c r="L342">
        <v>68.509200000000007</v>
      </c>
      <c r="M342">
        <v>68.250799999999998</v>
      </c>
      <c r="N342">
        <v>69.186400000000006</v>
      </c>
      <c r="O342">
        <v>4.1162999999999998</v>
      </c>
      <c r="P342">
        <v>73.302700000000002</v>
      </c>
      <c r="Q342">
        <v>65.070099999999996</v>
      </c>
    </row>
    <row r="343" spans="1:17" x14ac:dyDescent="0.3">
      <c r="A343" s="95" t="s">
        <v>3336</v>
      </c>
      <c r="B343">
        <v>47.716200000000001</v>
      </c>
      <c r="C343">
        <v>1.9242999999999999</v>
      </c>
      <c r="D343">
        <v>49.640500000000003</v>
      </c>
      <c r="E343">
        <v>45.791899999999998</v>
      </c>
      <c r="F343">
        <v>46.5715</v>
      </c>
      <c r="G343">
        <v>0.36209999999999998</v>
      </c>
      <c r="H343">
        <v>46.933599999999998</v>
      </c>
      <c r="I343">
        <v>46.209400000000002</v>
      </c>
      <c r="J343">
        <v>47.04</v>
      </c>
      <c r="K343">
        <v>0.12920000000000001</v>
      </c>
      <c r="L343">
        <v>47.169199999999996</v>
      </c>
      <c r="M343">
        <v>46.910800000000002</v>
      </c>
      <c r="N343">
        <v>42.027700000000003</v>
      </c>
      <c r="O343">
        <v>2.863</v>
      </c>
      <c r="P343">
        <v>44.890700000000002</v>
      </c>
      <c r="Q343">
        <v>39.164700000000003</v>
      </c>
    </row>
    <row r="344" spans="1:17" x14ac:dyDescent="0.3">
      <c r="A344" s="95" t="s">
        <v>3337</v>
      </c>
      <c r="B344">
        <v>94.94</v>
      </c>
      <c r="C344">
        <v>2.5615000000000001</v>
      </c>
      <c r="D344">
        <v>97.501499999999993</v>
      </c>
      <c r="E344">
        <v>92.378500000000003</v>
      </c>
      <c r="F344">
        <v>92.696899999999999</v>
      </c>
      <c r="G344">
        <v>0.40239999999999998</v>
      </c>
      <c r="H344">
        <v>93.099299999999999</v>
      </c>
      <c r="I344">
        <v>92.294499999999999</v>
      </c>
      <c r="J344">
        <v>93.3108</v>
      </c>
      <c r="K344">
        <v>0.19170000000000001</v>
      </c>
      <c r="L344">
        <v>93.502499999999998</v>
      </c>
      <c r="M344">
        <v>93.119100000000003</v>
      </c>
      <c r="N344">
        <v>91.033799999999999</v>
      </c>
      <c r="O344">
        <v>3.5421999999999998</v>
      </c>
      <c r="P344">
        <v>94.575999999999993</v>
      </c>
      <c r="Q344">
        <v>87.491600000000005</v>
      </c>
    </row>
    <row r="345" spans="1:17" x14ac:dyDescent="0.3">
      <c r="A345" s="95" t="s">
        <v>3338</v>
      </c>
      <c r="B345">
        <v>46.282499999999999</v>
      </c>
      <c r="C345">
        <v>3.0537999999999998</v>
      </c>
      <c r="D345">
        <v>49.336300000000001</v>
      </c>
      <c r="E345">
        <v>43.228700000000003</v>
      </c>
      <c r="F345">
        <v>46.361499999999999</v>
      </c>
      <c r="G345">
        <v>0.36209999999999998</v>
      </c>
      <c r="H345">
        <v>46.723599999999998</v>
      </c>
      <c r="I345">
        <v>45.999400000000001</v>
      </c>
      <c r="J345">
        <v>46.82</v>
      </c>
      <c r="K345">
        <v>0.13</v>
      </c>
      <c r="L345">
        <v>46.95</v>
      </c>
      <c r="M345">
        <v>46.69</v>
      </c>
      <c r="N345">
        <v>46.253799999999998</v>
      </c>
      <c r="O345">
        <v>2.0354999999999999</v>
      </c>
      <c r="P345">
        <v>48.289299999999997</v>
      </c>
      <c r="Q345">
        <v>44.218299999999999</v>
      </c>
    </row>
    <row r="346" spans="1:17" x14ac:dyDescent="0.3">
      <c r="A346" s="95" t="s">
        <v>3339</v>
      </c>
      <c r="B346">
        <v>58.132300000000001</v>
      </c>
      <c r="C346">
        <v>5.6734</v>
      </c>
      <c r="D346">
        <v>63.805700000000002</v>
      </c>
      <c r="E346">
        <v>52.4589</v>
      </c>
      <c r="F346">
        <v>46.101500000000001</v>
      </c>
      <c r="G346">
        <v>0.36209999999999998</v>
      </c>
      <c r="H346">
        <v>46.4636</v>
      </c>
      <c r="I346">
        <v>45.739400000000003</v>
      </c>
      <c r="J346">
        <v>46.57</v>
      </c>
      <c r="K346">
        <v>0.12920000000000001</v>
      </c>
      <c r="L346">
        <v>46.699199999999998</v>
      </c>
      <c r="M346">
        <v>46.440800000000003</v>
      </c>
      <c r="N346">
        <v>49.718499999999999</v>
      </c>
      <c r="O346">
        <v>7.4470999999999998</v>
      </c>
      <c r="P346">
        <v>57.165599999999998</v>
      </c>
      <c r="Q346">
        <v>42.2714</v>
      </c>
    </row>
    <row r="347" spans="1:17" x14ac:dyDescent="0.3">
      <c r="A347" s="95" t="s">
        <v>3340</v>
      </c>
      <c r="B347">
        <v>65.797700000000006</v>
      </c>
      <c r="C347">
        <v>3.0958999999999999</v>
      </c>
      <c r="D347">
        <v>68.893600000000006</v>
      </c>
      <c r="E347">
        <v>62.701799999999999</v>
      </c>
      <c r="F347">
        <v>59.351500000000001</v>
      </c>
      <c r="G347">
        <v>0.36209999999999998</v>
      </c>
      <c r="H347">
        <v>59.7136</v>
      </c>
      <c r="I347">
        <v>58.989400000000003</v>
      </c>
      <c r="J347">
        <v>59.82</v>
      </c>
      <c r="K347">
        <v>0.12920000000000001</v>
      </c>
      <c r="L347">
        <v>59.949199999999998</v>
      </c>
      <c r="M347">
        <v>59.690800000000003</v>
      </c>
      <c r="N347">
        <v>60.7346</v>
      </c>
      <c r="O347">
        <v>4.3540999999999999</v>
      </c>
      <c r="P347">
        <v>65.088700000000003</v>
      </c>
      <c r="Q347">
        <v>56.380499999999998</v>
      </c>
    </row>
    <row r="348" spans="1:17" x14ac:dyDescent="0.3">
      <c r="A348" s="95" t="s">
        <v>3341</v>
      </c>
      <c r="B348">
        <v>86.676900000000003</v>
      </c>
      <c r="C348">
        <v>4.7123999999999997</v>
      </c>
      <c r="D348">
        <v>91.389300000000006</v>
      </c>
      <c r="E348">
        <v>81.964500000000001</v>
      </c>
      <c r="F348">
        <v>76.146900000000002</v>
      </c>
      <c r="G348">
        <v>0.40239999999999998</v>
      </c>
      <c r="H348">
        <v>76.549300000000002</v>
      </c>
      <c r="I348">
        <v>75.744500000000002</v>
      </c>
      <c r="J348">
        <v>76.604600000000005</v>
      </c>
      <c r="K348">
        <v>0.17960000000000001</v>
      </c>
      <c r="L348">
        <v>76.784199999999998</v>
      </c>
      <c r="M348">
        <v>76.424999999999997</v>
      </c>
      <c r="N348">
        <v>77.0886</v>
      </c>
      <c r="O348">
        <v>5.8007999999999997</v>
      </c>
      <c r="P348">
        <v>82.889399999999995</v>
      </c>
      <c r="Q348">
        <v>71.287800000000004</v>
      </c>
    </row>
    <row r="349" spans="1:17" x14ac:dyDescent="0.3">
      <c r="A349" s="95" t="s">
        <v>3342</v>
      </c>
      <c r="B349">
        <v>55.976199999999999</v>
      </c>
      <c r="C349">
        <v>6.4852999999999996</v>
      </c>
      <c r="D349">
        <v>62.461500000000001</v>
      </c>
      <c r="E349">
        <v>49.490900000000003</v>
      </c>
      <c r="F349">
        <v>47.745399999999997</v>
      </c>
      <c r="G349">
        <v>1.8036000000000001</v>
      </c>
      <c r="H349">
        <v>49.548999999999999</v>
      </c>
      <c r="I349">
        <v>45.941800000000001</v>
      </c>
      <c r="J349">
        <v>49.95</v>
      </c>
      <c r="K349">
        <v>0.12920000000000001</v>
      </c>
      <c r="L349">
        <v>50.0792</v>
      </c>
      <c r="M349">
        <v>49.820799999999998</v>
      </c>
      <c r="N349">
        <v>49.9146</v>
      </c>
      <c r="O349">
        <v>8.2657000000000007</v>
      </c>
      <c r="P349">
        <v>58.180300000000003</v>
      </c>
      <c r="Q349">
        <v>41.648899999999998</v>
      </c>
    </row>
    <row r="350" spans="1:17" x14ac:dyDescent="0.3">
      <c r="A350" s="95" t="s">
        <v>3343</v>
      </c>
      <c r="B350">
        <v>48.78</v>
      </c>
      <c r="C350">
        <v>1.2923</v>
      </c>
      <c r="D350">
        <v>50.072299999999998</v>
      </c>
      <c r="E350">
        <v>47.487699999999997</v>
      </c>
      <c r="F350">
        <v>49.890799999999999</v>
      </c>
      <c r="G350">
        <v>4.5115999999999996</v>
      </c>
      <c r="H350">
        <v>54.4024</v>
      </c>
      <c r="I350">
        <v>45.379199999999997</v>
      </c>
      <c r="J350">
        <v>54.78</v>
      </c>
      <c r="K350">
        <v>0.12920000000000001</v>
      </c>
      <c r="L350">
        <v>54.909199999999998</v>
      </c>
      <c r="M350">
        <v>54.650799999999997</v>
      </c>
      <c r="N350">
        <v>45.076900000000002</v>
      </c>
      <c r="O350">
        <v>3.2178</v>
      </c>
      <c r="P350">
        <v>48.294699999999999</v>
      </c>
      <c r="Q350">
        <v>41.859099999999998</v>
      </c>
    </row>
    <row r="351" spans="1:17" x14ac:dyDescent="0.3">
      <c r="A351" s="95" t="s">
        <v>3344</v>
      </c>
      <c r="B351">
        <v>90.902799999999999</v>
      </c>
      <c r="C351">
        <v>23.973800000000001</v>
      </c>
      <c r="D351">
        <v>114.8766</v>
      </c>
      <c r="E351">
        <v>66.929000000000002</v>
      </c>
      <c r="F351">
        <v>93.849299999999999</v>
      </c>
      <c r="G351">
        <v>29.681999999999999</v>
      </c>
      <c r="H351">
        <v>123.5313</v>
      </c>
      <c r="I351">
        <v>64.167299999999997</v>
      </c>
      <c r="J351">
        <v>89.994100000000003</v>
      </c>
      <c r="K351">
        <v>30.622499999999999</v>
      </c>
      <c r="L351">
        <v>120.61660000000001</v>
      </c>
      <c r="M351">
        <v>59.371600000000001</v>
      </c>
      <c r="N351">
        <v>90.375</v>
      </c>
      <c r="O351">
        <v>42.967500000000001</v>
      </c>
      <c r="P351">
        <v>133.3425</v>
      </c>
      <c r="Q351">
        <v>47.407499999999999</v>
      </c>
    </row>
    <row r="352" spans="1:17" x14ac:dyDescent="0.3">
      <c r="A352" s="95" t="s">
        <v>3345</v>
      </c>
      <c r="B352">
        <v>116.8008</v>
      </c>
      <c r="C352">
        <v>21.6036</v>
      </c>
      <c r="D352">
        <v>138.40440000000001</v>
      </c>
      <c r="E352">
        <v>95.197199999999995</v>
      </c>
      <c r="F352">
        <v>121.96769999999999</v>
      </c>
      <c r="G352">
        <v>13.238300000000001</v>
      </c>
      <c r="H352">
        <v>135.20599999999999</v>
      </c>
      <c r="I352">
        <v>108.7294</v>
      </c>
      <c r="J352">
        <v>123.9721</v>
      </c>
      <c r="K352">
        <v>17.652200000000001</v>
      </c>
      <c r="L352">
        <v>141.62430000000001</v>
      </c>
      <c r="M352">
        <v>106.3199</v>
      </c>
      <c r="N352">
        <v>110.2329</v>
      </c>
      <c r="O352">
        <v>9.7934999999999999</v>
      </c>
      <c r="P352">
        <v>120.0264</v>
      </c>
      <c r="Q352">
        <v>100.43940000000001</v>
      </c>
    </row>
    <row r="353" spans="1:17" x14ac:dyDescent="0.3">
      <c r="A353" s="95" t="s">
        <v>3346</v>
      </c>
      <c r="B353">
        <v>110.265</v>
      </c>
      <c r="C353">
        <v>26.122499999999999</v>
      </c>
      <c r="D353">
        <v>136.38749999999999</v>
      </c>
      <c r="E353">
        <v>84.142499999999998</v>
      </c>
      <c r="F353">
        <v>141.7133</v>
      </c>
      <c r="G353">
        <v>45.997799999999998</v>
      </c>
      <c r="H353">
        <v>187.71109999999999</v>
      </c>
      <c r="I353">
        <v>95.715500000000006</v>
      </c>
      <c r="J353">
        <v>142.79249999999999</v>
      </c>
      <c r="K353">
        <v>31.122499999999999</v>
      </c>
      <c r="L353">
        <v>173.91499999999999</v>
      </c>
      <c r="M353">
        <v>111.67</v>
      </c>
      <c r="N353">
        <v>122.4867</v>
      </c>
      <c r="O353">
        <v>30.275600000000001</v>
      </c>
      <c r="P353">
        <v>152.76230000000001</v>
      </c>
      <c r="Q353">
        <v>92.211100000000002</v>
      </c>
    </row>
    <row r="354" spans="1:17" x14ac:dyDescent="0.3">
      <c r="A354" s="95" t="s">
        <v>3347</v>
      </c>
      <c r="B354">
        <v>134.29310000000001</v>
      </c>
      <c r="C354">
        <v>3.4849999999999999</v>
      </c>
      <c r="D354">
        <v>137.77809999999999</v>
      </c>
      <c r="E354">
        <v>130.8081</v>
      </c>
      <c r="F354">
        <v>146.89920000000001</v>
      </c>
      <c r="G354">
        <v>1.3983000000000001</v>
      </c>
      <c r="H354">
        <v>148.29750000000001</v>
      </c>
      <c r="I354">
        <v>145.5009</v>
      </c>
      <c r="J354">
        <v>148.2946</v>
      </c>
      <c r="K354">
        <v>0.18890000000000001</v>
      </c>
      <c r="L354">
        <v>148.48349999999999</v>
      </c>
      <c r="M354">
        <v>148.10570000000001</v>
      </c>
      <c r="N354">
        <v>128.63</v>
      </c>
      <c r="O354">
        <v>0</v>
      </c>
      <c r="P354">
        <v>128.63</v>
      </c>
      <c r="Q354">
        <v>128.63</v>
      </c>
    </row>
    <row r="355" spans="1:17" x14ac:dyDescent="0.3">
      <c r="A355" s="95" t="s">
        <v>3348</v>
      </c>
      <c r="B355">
        <v>5.51</v>
      </c>
      <c r="C355">
        <v>0.27689999999999998</v>
      </c>
      <c r="D355">
        <v>5.7869000000000002</v>
      </c>
      <c r="E355">
        <v>5.2331000000000003</v>
      </c>
      <c r="F355">
        <v>7.31</v>
      </c>
      <c r="G355">
        <v>0</v>
      </c>
      <c r="H355">
        <v>7.31</v>
      </c>
      <c r="I355">
        <v>7.31</v>
      </c>
      <c r="J355">
        <v>7.31</v>
      </c>
      <c r="K355">
        <v>0</v>
      </c>
      <c r="L355">
        <v>7.31</v>
      </c>
      <c r="M355">
        <v>7.31</v>
      </c>
      <c r="N355">
        <v>5.2369000000000003</v>
      </c>
      <c r="O355">
        <v>5.6800000000000003E-2</v>
      </c>
      <c r="P355">
        <v>5.2937000000000003</v>
      </c>
      <c r="Q355">
        <v>5.1801000000000004</v>
      </c>
    </row>
    <row r="356" spans="1:17" x14ac:dyDescent="0.3">
      <c r="A356" s="95" t="s">
        <v>3349</v>
      </c>
      <c r="B356">
        <v>43.02</v>
      </c>
      <c r="C356">
        <v>0</v>
      </c>
      <c r="D356">
        <v>43.02</v>
      </c>
      <c r="E356">
        <v>43.02</v>
      </c>
      <c r="F356">
        <v>51.334600000000002</v>
      </c>
      <c r="G356">
        <v>7.5533999999999999</v>
      </c>
      <c r="H356">
        <v>58.887999999999998</v>
      </c>
      <c r="I356">
        <v>43.781199999999998</v>
      </c>
      <c r="J356">
        <v>47.195399999999999</v>
      </c>
      <c r="K356">
        <v>1.3895</v>
      </c>
      <c r="L356">
        <v>48.584899999999998</v>
      </c>
      <c r="M356">
        <v>45.805900000000001</v>
      </c>
      <c r="N356">
        <v>47.732300000000002</v>
      </c>
      <c r="O356">
        <v>5.8871000000000002</v>
      </c>
      <c r="P356">
        <v>53.619399999999999</v>
      </c>
      <c r="Q356">
        <v>41.845199999999998</v>
      </c>
    </row>
    <row r="357" spans="1:17" x14ac:dyDescent="0.3">
      <c r="A357" s="95" t="s">
        <v>3350</v>
      </c>
      <c r="B357">
        <v>24.4223</v>
      </c>
      <c r="C357">
        <v>1.0024</v>
      </c>
      <c r="D357">
        <v>25.424700000000001</v>
      </c>
      <c r="E357">
        <v>23.419899999999998</v>
      </c>
      <c r="F357">
        <v>29.973099999999999</v>
      </c>
      <c r="G357">
        <v>7.8750999999999998</v>
      </c>
      <c r="H357">
        <v>37.848199999999999</v>
      </c>
      <c r="I357">
        <v>22.097999999999999</v>
      </c>
      <c r="J357">
        <v>27.371500000000001</v>
      </c>
      <c r="K357">
        <v>7.3417000000000003</v>
      </c>
      <c r="L357">
        <v>34.713200000000001</v>
      </c>
      <c r="M357">
        <v>20.029800000000002</v>
      </c>
      <c r="N357">
        <v>22.5946</v>
      </c>
      <c r="O357">
        <v>2.9367999999999999</v>
      </c>
      <c r="P357">
        <v>25.531400000000001</v>
      </c>
      <c r="Q357">
        <v>19.657800000000002</v>
      </c>
    </row>
    <row r="358" spans="1:17" x14ac:dyDescent="0.3">
      <c r="A358" s="95" t="s">
        <v>3351</v>
      </c>
      <c r="B358">
        <v>6.98</v>
      </c>
      <c r="C358">
        <v>0</v>
      </c>
      <c r="D358">
        <v>6.98</v>
      </c>
      <c r="E358">
        <v>6.98</v>
      </c>
      <c r="F358">
        <v>8.1654</v>
      </c>
      <c r="G358">
        <v>0.94359999999999999</v>
      </c>
      <c r="H358">
        <v>9.109</v>
      </c>
      <c r="I358">
        <v>7.2218</v>
      </c>
      <c r="J358">
        <v>7.7530999999999999</v>
      </c>
      <c r="K358">
        <v>0.1744</v>
      </c>
      <c r="L358">
        <v>7.9275000000000002</v>
      </c>
      <c r="M358">
        <v>7.5787000000000004</v>
      </c>
      <c r="N358">
        <v>7.0091999999999999</v>
      </c>
      <c r="O358">
        <v>0.4078</v>
      </c>
      <c r="P358">
        <v>7.4169999999999998</v>
      </c>
      <c r="Q358">
        <v>6.6013999999999999</v>
      </c>
    </row>
    <row r="359" spans="1:17" x14ac:dyDescent="0.3">
      <c r="A359" s="95" t="s">
        <v>3352</v>
      </c>
      <c r="B359">
        <v>53.456899999999997</v>
      </c>
      <c r="C359">
        <v>7.0335999999999999</v>
      </c>
      <c r="D359">
        <v>60.490499999999997</v>
      </c>
      <c r="E359">
        <v>46.423299999999998</v>
      </c>
      <c r="F359">
        <v>49.6569</v>
      </c>
      <c r="G359">
        <v>6.8224999999999998</v>
      </c>
      <c r="H359">
        <v>56.479399999999998</v>
      </c>
      <c r="I359">
        <v>42.834400000000002</v>
      </c>
      <c r="J359">
        <v>40.874600000000001</v>
      </c>
      <c r="K359">
        <v>6.8769999999999998</v>
      </c>
      <c r="L359">
        <v>47.751600000000003</v>
      </c>
      <c r="M359">
        <v>33.997599999999998</v>
      </c>
      <c r="N359">
        <v>61.3262</v>
      </c>
      <c r="O359">
        <v>9.4267000000000003</v>
      </c>
      <c r="P359">
        <v>70.752899999999997</v>
      </c>
      <c r="Q359">
        <v>51.899500000000003</v>
      </c>
    </row>
    <row r="360" spans="1:17" x14ac:dyDescent="0.3">
      <c r="A360" s="95" t="s">
        <v>3353</v>
      </c>
      <c r="B360">
        <v>47.19</v>
      </c>
      <c r="C360">
        <v>0</v>
      </c>
      <c r="D360">
        <v>47.19</v>
      </c>
      <c r="E360">
        <v>47.19</v>
      </c>
      <c r="F360">
        <v>78.540000000000006</v>
      </c>
      <c r="G360">
        <v>0</v>
      </c>
      <c r="H360">
        <v>78.540000000000006</v>
      </c>
      <c r="I360">
        <v>78.540000000000006</v>
      </c>
    </row>
    <row r="361" spans="1:17" x14ac:dyDescent="0.3">
      <c r="A361" s="95" t="s">
        <v>3354</v>
      </c>
      <c r="B361">
        <v>42.1629</v>
      </c>
      <c r="C361">
        <v>0.91839999999999999</v>
      </c>
      <c r="D361">
        <v>43.081299999999999</v>
      </c>
      <c r="E361">
        <v>41.244500000000002</v>
      </c>
      <c r="F361">
        <v>48.493299999999998</v>
      </c>
      <c r="G361">
        <v>1.0444</v>
      </c>
      <c r="H361">
        <v>49.537700000000001</v>
      </c>
      <c r="I361">
        <v>47.448900000000002</v>
      </c>
      <c r="J361">
        <v>48.204300000000003</v>
      </c>
      <c r="K361">
        <v>2.1208</v>
      </c>
      <c r="L361">
        <v>50.325099999999999</v>
      </c>
      <c r="M361">
        <v>46.083500000000001</v>
      </c>
      <c r="N361">
        <v>34.74</v>
      </c>
      <c r="O361">
        <v>4.1040000000000001</v>
      </c>
      <c r="P361">
        <v>38.844000000000001</v>
      </c>
      <c r="Q361">
        <v>30.635999999999999</v>
      </c>
    </row>
    <row r="362" spans="1:17" x14ac:dyDescent="0.3">
      <c r="A362" s="95" t="s">
        <v>3355</v>
      </c>
      <c r="B362">
        <v>28.802900000000001</v>
      </c>
      <c r="C362">
        <v>0.91839999999999999</v>
      </c>
      <c r="D362">
        <v>29.721299999999999</v>
      </c>
      <c r="E362">
        <v>27.884499999999999</v>
      </c>
      <c r="F362">
        <v>33.616700000000002</v>
      </c>
      <c r="G362">
        <v>1.0356000000000001</v>
      </c>
      <c r="H362">
        <v>34.652299999999997</v>
      </c>
      <c r="I362">
        <v>32.581099999999999</v>
      </c>
      <c r="J362">
        <v>34.861400000000003</v>
      </c>
      <c r="K362">
        <v>0.35270000000000001</v>
      </c>
      <c r="L362">
        <v>35.214100000000002</v>
      </c>
      <c r="M362">
        <v>34.508699999999997</v>
      </c>
      <c r="N362">
        <v>28.16</v>
      </c>
      <c r="O362">
        <v>0</v>
      </c>
      <c r="P362">
        <v>28.16</v>
      </c>
      <c r="Q362">
        <v>28.16</v>
      </c>
    </row>
    <row r="363" spans="1:17" x14ac:dyDescent="0.3">
      <c r="A363" s="95" t="s">
        <v>3356</v>
      </c>
      <c r="B363">
        <v>24.758299999999998</v>
      </c>
      <c r="C363">
        <v>1.5861000000000001</v>
      </c>
      <c r="D363">
        <v>26.3444</v>
      </c>
      <c r="E363">
        <v>23.1722</v>
      </c>
      <c r="F363">
        <v>30.006699999999999</v>
      </c>
      <c r="G363">
        <v>1.0356000000000001</v>
      </c>
      <c r="H363">
        <v>31.042300000000001</v>
      </c>
      <c r="I363">
        <v>28.9711</v>
      </c>
      <c r="J363">
        <v>31.2514</v>
      </c>
      <c r="K363">
        <v>0.35270000000000001</v>
      </c>
      <c r="L363">
        <v>31.604099999999999</v>
      </c>
      <c r="M363">
        <v>30.898700000000002</v>
      </c>
      <c r="N363">
        <v>24.81</v>
      </c>
      <c r="O363">
        <v>0</v>
      </c>
      <c r="P363">
        <v>24.81</v>
      </c>
      <c r="Q363">
        <v>24.81</v>
      </c>
    </row>
    <row r="364" spans="1:17" x14ac:dyDescent="0.3">
      <c r="A364" s="95" t="s">
        <v>3357</v>
      </c>
      <c r="B364">
        <v>23.923300000000001</v>
      </c>
      <c r="C364">
        <v>2.0632999999999999</v>
      </c>
      <c r="D364">
        <v>25.986599999999999</v>
      </c>
      <c r="E364">
        <v>21.86</v>
      </c>
      <c r="F364">
        <v>27.526700000000002</v>
      </c>
      <c r="G364">
        <v>1.4866999999999999</v>
      </c>
      <c r="H364">
        <v>29.013400000000001</v>
      </c>
      <c r="I364">
        <v>26.04</v>
      </c>
      <c r="J364">
        <v>29.278600000000001</v>
      </c>
      <c r="K364">
        <v>1.7094</v>
      </c>
      <c r="L364">
        <v>30.988</v>
      </c>
      <c r="M364">
        <v>27.569199999999999</v>
      </c>
      <c r="N364">
        <v>23.173300000000001</v>
      </c>
      <c r="O364">
        <v>1.7511000000000001</v>
      </c>
      <c r="P364">
        <v>24.924399999999999</v>
      </c>
      <c r="Q364">
        <v>21.4222</v>
      </c>
    </row>
    <row r="365" spans="1:17" x14ac:dyDescent="0.3">
      <c r="A365" s="95" t="s">
        <v>3358</v>
      </c>
      <c r="B365">
        <v>31.004999999999999</v>
      </c>
      <c r="C365">
        <v>0.625</v>
      </c>
      <c r="D365">
        <v>31.63</v>
      </c>
      <c r="E365">
        <v>30.38</v>
      </c>
      <c r="F365">
        <v>35.985999999999997</v>
      </c>
      <c r="G365">
        <v>0.74560000000000004</v>
      </c>
      <c r="H365">
        <v>36.7316</v>
      </c>
      <c r="I365">
        <v>35.240400000000001</v>
      </c>
      <c r="J365">
        <v>37.417999999999999</v>
      </c>
      <c r="K365">
        <v>0.34560000000000002</v>
      </c>
      <c r="L365">
        <v>37.763599999999997</v>
      </c>
      <c r="M365">
        <v>37.072400000000002</v>
      </c>
      <c r="N365">
        <v>30.63</v>
      </c>
      <c r="O365">
        <v>0</v>
      </c>
      <c r="P365">
        <v>30.63</v>
      </c>
      <c r="Q365">
        <v>30.63</v>
      </c>
    </row>
    <row r="366" spans="1:17" x14ac:dyDescent="0.3">
      <c r="A366" s="95" t="s">
        <v>3359</v>
      </c>
      <c r="B366">
        <v>29.035</v>
      </c>
      <c r="C366">
        <v>0.625</v>
      </c>
      <c r="D366">
        <v>29.66</v>
      </c>
      <c r="E366">
        <v>28.41</v>
      </c>
      <c r="F366">
        <v>34.055700000000002</v>
      </c>
      <c r="G366">
        <v>0.95099999999999996</v>
      </c>
      <c r="H366">
        <v>35.006700000000002</v>
      </c>
      <c r="I366">
        <v>33.104700000000001</v>
      </c>
      <c r="J366">
        <v>35.308599999999998</v>
      </c>
      <c r="K366">
        <v>0.35270000000000001</v>
      </c>
      <c r="L366">
        <v>35.661299999999997</v>
      </c>
      <c r="M366">
        <v>34.9559</v>
      </c>
      <c r="N366">
        <v>28.66</v>
      </c>
      <c r="O366">
        <v>0</v>
      </c>
      <c r="P366">
        <v>28.66</v>
      </c>
      <c r="Q366">
        <v>28.66</v>
      </c>
    </row>
    <row r="367" spans="1:17" x14ac:dyDescent="0.3">
      <c r="A367" s="95" t="s">
        <v>3360</v>
      </c>
      <c r="B367">
        <v>510.49459999999999</v>
      </c>
      <c r="C367">
        <v>25.867799999999999</v>
      </c>
      <c r="D367">
        <v>536.36239999999998</v>
      </c>
      <c r="E367">
        <v>484.6268</v>
      </c>
      <c r="F367">
        <v>453.30070000000001</v>
      </c>
      <c r="G367">
        <v>113.90949999999999</v>
      </c>
      <c r="H367">
        <v>567.21019999999999</v>
      </c>
      <c r="I367">
        <v>339.39120000000003</v>
      </c>
      <c r="J367">
        <v>718.64689999999996</v>
      </c>
      <c r="K367">
        <v>96.030699999999996</v>
      </c>
      <c r="L367">
        <v>814.67759999999998</v>
      </c>
      <c r="M367">
        <v>622.61620000000005</v>
      </c>
      <c r="N367">
        <v>462.91289999999998</v>
      </c>
      <c r="O367">
        <v>65.554699999999997</v>
      </c>
      <c r="P367">
        <v>528.46759999999995</v>
      </c>
      <c r="Q367">
        <v>397.35820000000001</v>
      </c>
    </row>
    <row r="368" spans="1:17" x14ac:dyDescent="0.3">
      <c r="A368" s="95" t="s">
        <v>3361</v>
      </c>
      <c r="B368">
        <v>286.10919999999999</v>
      </c>
      <c r="C368">
        <v>0.79879999999999995</v>
      </c>
      <c r="D368">
        <v>286.90800000000002</v>
      </c>
      <c r="E368">
        <v>285.31040000000002</v>
      </c>
      <c r="F368">
        <v>320.99540000000002</v>
      </c>
      <c r="G368">
        <v>22.3658</v>
      </c>
      <c r="H368">
        <v>343.3612</v>
      </c>
      <c r="I368">
        <v>298.62959999999998</v>
      </c>
      <c r="J368">
        <v>335.65460000000002</v>
      </c>
      <c r="K368">
        <v>13.396699999999999</v>
      </c>
      <c r="L368">
        <v>349.05130000000003</v>
      </c>
      <c r="M368">
        <v>322.25790000000001</v>
      </c>
      <c r="N368">
        <v>285.58999999999997</v>
      </c>
      <c r="O368">
        <v>0</v>
      </c>
      <c r="P368">
        <v>285.58999999999997</v>
      </c>
      <c r="Q368">
        <v>285.58999999999997</v>
      </c>
    </row>
    <row r="369" spans="1:17" x14ac:dyDescent="0.3">
      <c r="A369" s="95" t="s">
        <v>3362</v>
      </c>
      <c r="B369">
        <v>271.55500000000001</v>
      </c>
      <c r="C369">
        <v>37.049300000000002</v>
      </c>
      <c r="D369">
        <v>308.60430000000002</v>
      </c>
      <c r="E369">
        <v>234.50569999999999</v>
      </c>
      <c r="F369">
        <v>336.72730000000001</v>
      </c>
      <c r="G369">
        <v>72.356300000000005</v>
      </c>
      <c r="H369">
        <v>409.08359999999999</v>
      </c>
      <c r="I369">
        <v>264.37099999999998</v>
      </c>
      <c r="J369">
        <v>453.81229999999999</v>
      </c>
      <c r="K369">
        <v>34.282499999999999</v>
      </c>
      <c r="L369">
        <v>488.09480000000002</v>
      </c>
      <c r="M369">
        <v>419.52980000000002</v>
      </c>
      <c r="N369">
        <v>276.29770000000002</v>
      </c>
      <c r="O369">
        <v>17.560500000000001</v>
      </c>
      <c r="P369">
        <v>293.85820000000001</v>
      </c>
      <c r="Q369">
        <v>258.73719999999997</v>
      </c>
    </row>
    <row r="370" spans="1:17" x14ac:dyDescent="0.3">
      <c r="A370" s="95" t="s">
        <v>3363</v>
      </c>
      <c r="B370">
        <v>20</v>
      </c>
      <c r="C370">
        <v>0</v>
      </c>
      <c r="D370">
        <v>20</v>
      </c>
      <c r="E370">
        <v>20</v>
      </c>
      <c r="F370">
        <v>20</v>
      </c>
      <c r="G370">
        <v>0</v>
      </c>
      <c r="H370">
        <v>20</v>
      </c>
      <c r="I370">
        <v>20</v>
      </c>
      <c r="J370">
        <v>20</v>
      </c>
      <c r="K370">
        <v>0</v>
      </c>
      <c r="L370">
        <v>20</v>
      </c>
      <c r="M370">
        <v>20</v>
      </c>
      <c r="N370">
        <v>16.392299999999999</v>
      </c>
      <c r="O370">
        <v>1.6651</v>
      </c>
      <c r="P370">
        <v>18.057400000000001</v>
      </c>
      <c r="Q370">
        <v>14.7272</v>
      </c>
    </row>
    <row r="371" spans="1:17" x14ac:dyDescent="0.3">
      <c r="A371" s="95" t="s">
        <v>3364</v>
      </c>
      <c r="B371">
        <v>23.22</v>
      </c>
      <c r="C371">
        <v>0.41670000000000001</v>
      </c>
      <c r="D371">
        <v>23.636700000000001</v>
      </c>
      <c r="E371">
        <v>22.8033</v>
      </c>
      <c r="F371">
        <v>24.7271</v>
      </c>
      <c r="G371">
        <v>0.36730000000000002</v>
      </c>
      <c r="H371">
        <v>25.0944</v>
      </c>
      <c r="I371">
        <v>24.3598</v>
      </c>
      <c r="J371">
        <v>25.23</v>
      </c>
      <c r="K371">
        <v>0.14000000000000001</v>
      </c>
      <c r="L371">
        <v>25.37</v>
      </c>
      <c r="M371">
        <v>25.09</v>
      </c>
      <c r="N371">
        <v>22.515699999999999</v>
      </c>
      <c r="O371">
        <v>0.1298</v>
      </c>
      <c r="P371">
        <v>22.645499999999998</v>
      </c>
      <c r="Q371">
        <v>22.385899999999999</v>
      </c>
    </row>
    <row r="372" spans="1:17" x14ac:dyDescent="0.3">
      <c r="A372" s="95" t="s">
        <v>3365</v>
      </c>
      <c r="B372">
        <v>20</v>
      </c>
      <c r="C372">
        <v>0</v>
      </c>
      <c r="D372">
        <v>20</v>
      </c>
      <c r="E372">
        <v>20</v>
      </c>
      <c r="F372">
        <v>20</v>
      </c>
      <c r="G372">
        <v>0</v>
      </c>
      <c r="H372">
        <v>20</v>
      </c>
      <c r="I372">
        <v>20</v>
      </c>
      <c r="J372">
        <v>20</v>
      </c>
      <c r="K372">
        <v>0</v>
      </c>
      <c r="L372">
        <v>20</v>
      </c>
      <c r="M372">
        <v>20</v>
      </c>
      <c r="N372">
        <v>16.1538</v>
      </c>
      <c r="O372">
        <v>1.7750999999999999</v>
      </c>
      <c r="P372">
        <v>17.928899999999999</v>
      </c>
      <c r="Q372">
        <v>14.3787</v>
      </c>
    </row>
    <row r="373" spans="1:17" x14ac:dyDescent="0.3">
      <c r="A373" s="95" t="s">
        <v>3366</v>
      </c>
      <c r="B373">
        <v>20</v>
      </c>
      <c r="C373">
        <v>0</v>
      </c>
      <c r="D373">
        <v>20</v>
      </c>
      <c r="E373">
        <v>20</v>
      </c>
      <c r="F373">
        <v>20</v>
      </c>
      <c r="G373">
        <v>0</v>
      </c>
      <c r="H373">
        <v>20</v>
      </c>
      <c r="I373">
        <v>20</v>
      </c>
      <c r="J373">
        <v>20</v>
      </c>
      <c r="K373">
        <v>0</v>
      </c>
      <c r="L373">
        <v>20</v>
      </c>
      <c r="M373">
        <v>20</v>
      </c>
      <c r="N373">
        <v>16.1538</v>
      </c>
      <c r="O373">
        <v>1.7750999999999999</v>
      </c>
      <c r="P373">
        <v>17.928899999999999</v>
      </c>
      <c r="Q373">
        <v>14.3787</v>
      </c>
    </row>
    <row r="374" spans="1:17" x14ac:dyDescent="0.3">
      <c r="A374" s="95" t="s">
        <v>3367</v>
      </c>
      <c r="B374">
        <v>21.558</v>
      </c>
      <c r="C374">
        <v>2.4096000000000002</v>
      </c>
      <c r="D374">
        <v>23.967600000000001</v>
      </c>
      <c r="E374">
        <v>19.148399999999999</v>
      </c>
      <c r="F374">
        <v>35.198599999999999</v>
      </c>
      <c r="G374">
        <v>16.048999999999999</v>
      </c>
      <c r="H374">
        <v>51.247599999999998</v>
      </c>
      <c r="I374">
        <v>19.1496</v>
      </c>
      <c r="J374">
        <v>27.01</v>
      </c>
      <c r="K374">
        <v>0.4133</v>
      </c>
      <c r="L374">
        <v>27.423300000000001</v>
      </c>
      <c r="M374">
        <v>26.596699999999998</v>
      </c>
      <c r="N374">
        <v>19.55</v>
      </c>
      <c r="O374">
        <v>0</v>
      </c>
      <c r="P374">
        <v>19.55</v>
      </c>
      <c r="Q374">
        <v>19.55</v>
      </c>
    </row>
    <row r="375" spans="1:17" x14ac:dyDescent="0.3">
      <c r="A375" s="95" t="s">
        <v>3368</v>
      </c>
      <c r="B375">
        <v>69.13</v>
      </c>
      <c r="C375">
        <v>24.0733</v>
      </c>
      <c r="D375">
        <v>93.203299999999999</v>
      </c>
      <c r="E375">
        <v>45.056699999999999</v>
      </c>
      <c r="F375">
        <v>112.0167</v>
      </c>
      <c r="G375">
        <v>51.664400000000001</v>
      </c>
      <c r="H375">
        <v>163.68109999999999</v>
      </c>
      <c r="I375">
        <v>60.3523</v>
      </c>
      <c r="J375">
        <v>208.4</v>
      </c>
      <c r="K375">
        <v>20.313300000000002</v>
      </c>
      <c r="L375">
        <v>228.7133</v>
      </c>
      <c r="M375">
        <v>188.08670000000001</v>
      </c>
      <c r="N375">
        <v>45.476700000000001</v>
      </c>
      <c r="O375">
        <v>16.608899999999998</v>
      </c>
      <c r="P375">
        <v>62.085599999999999</v>
      </c>
      <c r="Q375">
        <v>28.867799999999999</v>
      </c>
    </row>
    <row r="376" spans="1:17" x14ac:dyDescent="0.3">
      <c r="A376" s="95" t="s">
        <v>3369</v>
      </c>
      <c r="B376">
        <v>89.363299999999995</v>
      </c>
      <c r="C376">
        <v>23.231100000000001</v>
      </c>
      <c r="D376">
        <v>112.59439999999999</v>
      </c>
      <c r="E376">
        <v>66.132199999999997</v>
      </c>
      <c r="F376">
        <v>73.709999999999994</v>
      </c>
      <c r="G376">
        <v>43.093299999999999</v>
      </c>
      <c r="H376">
        <v>116.80329999999999</v>
      </c>
      <c r="I376">
        <v>30.616700000000002</v>
      </c>
      <c r="J376">
        <v>58.693300000000001</v>
      </c>
      <c r="K376">
        <v>40.711100000000002</v>
      </c>
      <c r="L376">
        <v>99.404399999999995</v>
      </c>
      <c r="M376">
        <v>17.982199999999999</v>
      </c>
      <c r="N376">
        <v>44.432000000000002</v>
      </c>
      <c r="O376">
        <v>16.153600000000001</v>
      </c>
      <c r="P376">
        <v>60.585599999999999</v>
      </c>
      <c r="Q376">
        <v>28.278400000000001</v>
      </c>
    </row>
    <row r="377" spans="1:17" x14ac:dyDescent="0.3">
      <c r="A377" s="95" t="s">
        <v>3370</v>
      </c>
      <c r="B377">
        <v>65.369200000000006</v>
      </c>
      <c r="C377">
        <v>0.79879999999999995</v>
      </c>
      <c r="D377">
        <v>66.168000000000006</v>
      </c>
      <c r="E377">
        <v>64.570400000000006</v>
      </c>
      <c r="F377">
        <v>70.308499999999995</v>
      </c>
      <c r="G377">
        <v>3.4552999999999998</v>
      </c>
      <c r="H377">
        <v>73.763800000000003</v>
      </c>
      <c r="I377">
        <v>66.853200000000001</v>
      </c>
      <c r="J377">
        <v>76.018500000000003</v>
      </c>
      <c r="K377">
        <v>0.38629999999999998</v>
      </c>
      <c r="L377">
        <v>76.404799999999994</v>
      </c>
      <c r="M377">
        <v>75.632199999999997</v>
      </c>
      <c r="N377">
        <v>64.663799999999995</v>
      </c>
      <c r="O377">
        <v>1.4898</v>
      </c>
      <c r="P377">
        <v>66.153599999999997</v>
      </c>
      <c r="Q377">
        <v>63.173999999999999</v>
      </c>
    </row>
    <row r="378" spans="1:17" x14ac:dyDescent="0.3">
      <c r="A378" s="95" t="s">
        <v>3371</v>
      </c>
      <c r="B378">
        <v>466.46</v>
      </c>
      <c r="C378">
        <v>37.896700000000003</v>
      </c>
      <c r="D378">
        <v>504.35669999999999</v>
      </c>
      <c r="E378">
        <v>428.56330000000003</v>
      </c>
      <c r="F378">
        <v>430.16800000000001</v>
      </c>
      <c r="G378">
        <v>111.3848</v>
      </c>
      <c r="H378">
        <v>541.55280000000005</v>
      </c>
      <c r="I378">
        <v>318.78320000000002</v>
      </c>
      <c r="J378">
        <v>527.01639999999998</v>
      </c>
      <c r="K378">
        <v>19.4482</v>
      </c>
      <c r="L378">
        <v>546.46460000000002</v>
      </c>
      <c r="M378">
        <v>507.56819999999999</v>
      </c>
      <c r="N378">
        <v>459.67430000000002</v>
      </c>
      <c r="O378">
        <v>24.5045</v>
      </c>
      <c r="P378">
        <v>484.17880000000002</v>
      </c>
      <c r="Q378">
        <v>435.16980000000001</v>
      </c>
    </row>
    <row r="379" spans="1:17" x14ac:dyDescent="0.3">
      <c r="A379" s="95" t="s">
        <v>3372</v>
      </c>
      <c r="B379">
        <v>35.394599999999997</v>
      </c>
      <c r="C379">
        <v>9.7623999999999995</v>
      </c>
      <c r="D379">
        <v>45.156999999999996</v>
      </c>
      <c r="E379">
        <v>25.632200000000001</v>
      </c>
      <c r="F379">
        <v>37.003799999999998</v>
      </c>
      <c r="G379">
        <v>7.9927000000000001</v>
      </c>
      <c r="H379">
        <v>44.996499999999997</v>
      </c>
      <c r="I379">
        <v>29.011099999999999</v>
      </c>
      <c r="J379">
        <v>58.635399999999997</v>
      </c>
      <c r="K379">
        <v>33.305900000000001</v>
      </c>
      <c r="L379">
        <v>91.941299999999998</v>
      </c>
      <c r="M379">
        <v>25.329499999999999</v>
      </c>
      <c r="N379">
        <v>33.199199999999998</v>
      </c>
      <c r="O379">
        <v>5.3540999999999999</v>
      </c>
      <c r="P379">
        <v>38.5533</v>
      </c>
      <c r="Q379">
        <v>27.845099999999999</v>
      </c>
    </row>
    <row r="380" spans="1:17" x14ac:dyDescent="0.3">
      <c r="A380" s="95" t="s">
        <v>3373</v>
      </c>
      <c r="B380">
        <v>142.83000000000001</v>
      </c>
      <c r="C380">
        <v>14.64</v>
      </c>
      <c r="D380">
        <v>157.47</v>
      </c>
      <c r="E380">
        <v>128.19</v>
      </c>
      <c r="J380">
        <v>237.13669999999999</v>
      </c>
      <c r="K380">
        <v>41.842199999999998</v>
      </c>
      <c r="L380">
        <v>278.97890000000001</v>
      </c>
      <c r="M380">
        <v>195.2945</v>
      </c>
      <c r="N380">
        <v>161.57</v>
      </c>
      <c r="O380">
        <v>29.72</v>
      </c>
      <c r="P380">
        <v>191.29</v>
      </c>
      <c r="Q380">
        <v>131.85</v>
      </c>
    </row>
    <row r="381" spans="1:17" x14ac:dyDescent="0.3">
      <c r="A381" s="95" t="s">
        <v>3374</v>
      </c>
      <c r="B381">
        <v>77.749200000000002</v>
      </c>
      <c r="C381">
        <v>16.3779</v>
      </c>
      <c r="D381">
        <v>94.127099999999999</v>
      </c>
      <c r="E381">
        <v>61.371299999999998</v>
      </c>
      <c r="F381">
        <v>107.8862</v>
      </c>
      <c r="G381">
        <v>53.093699999999998</v>
      </c>
      <c r="H381">
        <v>160.97989999999999</v>
      </c>
      <c r="I381">
        <v>54.792499999999997</v>
      </c>
      <c r="J381">
        <v>87.682299999999998</v>
      </c>
      <c r="K381">
        <v>43.0351</v>
      </c>
      <c r="L381">
        <v>130.7174</v>
      </c>
      <c r="M381">
        <v>44.647199999999998</v>
      </c>
      <c r="N381">
        <v>90.35</v>
      </c>
      <c r="O381">
        <v>18.586200000000002</v>
      </c>
      <c r="P381">
        <v>108.9362</v>
      </c>
      <c r="Q381">
        <v>71.763800000000003</v>
      </c>
    </row>
    <row r="382" spans="1:17" x14ac:dyDescent="0.3">
      <c r="A382" s="95" t="s">
        <v>3375</v>
      </c>
      <c r="B382">
        <v>124.6383</v>
      </c>
      <c r="C382">
        <v>18.761700000000001</v>
      </c>
      <c r="D382">
        <v>143.4</v>
      </c>
      <c r="E382">
        <v>105.8766</v>
      </c>
      <c r="F382">
        <v>121.77</v>
      </c>
      <c r="G382">
        <v>38.31</v>
      </c>
      <c r="H382">
        <v>160.08000000000001</v>
      </c>
      <c r="I382">
        <v>83.46</v>
      </c>
      <c r="J382">
        <v>130.14169999999999</v>
      </c>
      <c r="K382">
        <v>23.047799999999999</v>
      </c>
      <c r="L382">
        <v>153.18950000000001</v>
      </c>
      <c r="M382">
        <v>107.0939</v>
      </c>
      <c r="N382">
        <v>108.15430000000001</v>
      </c>
      <c r="O382">
        <v>25.044899999999998</v>
      </c>
      <c r="P382">
        <v>133.19919999999999</v>
      </c>
      <c r="Q382">
        <v>83.109399999999994</v>
      </c>
    </row>
    <row r="383" spans="1:17" x14ac:dyDescent="0.3">
      <c r="A383" s="95" t="s">
        <v>3376</v>
      </c>
      <c r="B383">
        <v>66.118300000000005</v>
      </c>
      <c r="C383">
        <v>31.001100000000001</v>
      </c>
      <c r="D383">
        <v>97.119399999999999</v>
      </c>
      <c r="E383">
        <v>35.117199999999997</v>
      </c>
      <c r="F383">
        <v>51.832900000000002</v>
      </c>
      <c r="G383">
        <v>6.0652999999999997</v>
      </c>
      <c r="H383">
        <v>57.898200000000003</v>
      </c>
      <c r="I383">
        <v>45.767600000000002</v>
      </c>
      <c r="J383">
        <v>49.596699999999998</v>
      </c>
      <c r="K383">
        <v>11.494400000000001</v>
      </c>
      <c r="L383">
        <v>61.091099999999997</v>
      </c>
      <c r="M383">
        <v>38.1023</v>
      </c>
      <c r="N383">
        <v>47.998800000000003</v>
      </c>
      <c r="O383">
        <v>14.8331</v>
      </c>
      <c r="P383">
        <v>62.831899999999997</v>
      </c>
      <c r="Q383">
        <v>33.165700000000001</v>
      </c>
    </row>
    <row r="384" spans="1:17" x14ac:dyDescent="0.3">
      <c r="A384" s="95" t="s">
        <v>3377</v>
      </c>
      <c r="B384">
        <v>49.458300000000001</v>
      </c>
      <c r="C384">
        <v>14.821099999999999</v>
      </c>
      <c r="D384">
        <v>64.279399999999995</v>
      </c>
      <c r="E384">
        <v>34.6372</v>
      </c>
      <c r="F384">
        <v>59.606699999999996</v>
      </c>
      <c r="G384">
        <v>17.4633</v>
      </c>
      <c r="H384">
        <v>77.069999999999993</v>
      </c>
      <c r="I384">
        <v>42.1434</v>
      </c>
      <c r="J384">
        <v>62.367100000000001</v>
      </c>
      <c r="K384">
        <v>18.7682</v>
      </c>
      <c r="L384">
        <v>81.135300000000001</v>
      </c>
      <c r="M384">
        <v>43.5989</v>
      </c>
      <c r="N384">
        <v>60.386699999999998</v>
      </c>
      <c r="O384">
        <v>15.071099999999999</v>
      </c>
      <c r="P384">
        <v>75.457800000000006</v>
      </c>
      <c r="Q384">
        <v>45.315600000000003</v>
      </c>
    </row>
    <row r="385" spans="1:17" x14ac:dyDescent="0.3">
      <c r="A385" s="95" t="s">
        <v>3378</v>
      </c>
      <c r="B385">
        <v>229.5385</v>
      </c>
      <c r="C385">
        <v>30.0886</v>
      </c>
      <c r="D385">
        <v>259.62709999999998</v>
      </c>
      <c r="E385">
        <v>199.44990000000001</v>
      </c>
      <c r="F385">
        <v>221.79150000000001</v>
      </c>
      <c r="G385">
        <v>11.3962</v>
      </c>
      <c r="H385">
        <v>233.18770000000001</v>
      </c>
      <c r="I385">
        <v>210.39529999999999</v>
      </c>
      <c r="J385">
        <v>241.5292</v>
      </c>
      <c r="K385">
        <v>24.901700000000002</v>
      </c>
      <c r="L385">
        <v>266.43090000000001</v>
      </c>
      <c r="M385">
        <v>216.6275</v>
      </c>
      <c r="N385">
        <v>212.8492</v>
      </c>
      <c r="O385">
        <v>8.2789000000000001</v>
      </c>
      <c r="P385">
        <v>221.12809999999999</v>
      </c>
      <c r="Q385">
        <v>204.5703</v>
      </c>
    </row>
    <row r="386" spans="1:17" x14ac:dyDescent="0.3">
      <c r="A386" s="95" t="s">
        <v>3379</v>
      </c>
      <c r="B386">
        <v>41.99</v>
      </c>
      <c r="C386">
        <v>16.62</v>
      </c>
      <c r="D386">
        <v>58.61</v>
      </c>
      <c r="E386">
        <v>25.37</v>
      </c>
      <c r="F386">
        <v>36.42</v>
      </c>
      <c r="G386">
        <v>0</v>
      </c>
      <c r="H386">
        <v>36.42</v>
      </c>
      <c r="I386">
        <v>36.42</v>
      </c>
      <c r="J386">
        <v>45.173999999999999</v>
      </c>
      <c r="K386">
        <v>4.7023999999999999</v>
      </c>
      <c r="L386">
        <v>49.876399999999997</v>
      </c>
      <c r="M386">
        <v>40.471600000000002</v>
      </c>
      <c r="N386">
        <v>35</v>
      </c>
      <c r="O386">
        <v>0</v>
      </c>
      <c r="P386">
        <v>35</v>
      </c>
      <c r="Q386">
        <v>35</v>
      </c>
    </row>
    <row r="387" spans="1:17" x14ac:dyDescent="0.3">
      <c r="A387" s="95" t="s">
        <v>3380</v>
      </c>
      <c r="B387">
        <v>76.476699999999994</v>
      </c>
      <c r="C387">
        <v>10.755599999999999</v>
      </c>
      <c r="D387">
        <v>87.232299999999995</v>
      </c>
      <c r="E387">
        <v>65.721100000000007</v>
      </c>
      <c r="F387">
        <v>87.372900000000001</v>
      </c>
      <c r="G387">
        <v>10.6433</v>
      </c>
      <c r="H387">
        <v>98.016199999999998</v>
      </c>
      <c r="I387">
        <v>76.729600000000005</v>
      </c>
      <c r="J387">
        <v>109.505</v>
      </c>
      <c r="K387">
        <v>0.40500000000000003</v>
      </c>
      <c r="L387">
        <v>109.91</v>
      </c>
      <c r="M387">
        <v>109.1</v>
      </c>
      <c r="N387">
        <v>74.721400000000003</v>
      </c>
      <c r="O387">
        <v>4.9603999999999999</v>
      </c>
      <c r="P387">
        <v>79.681799999999996</v>
      </c>
      <c r="Q387">
        <v>69.760999999999996</v>
      </c>
    </row>
    <row r="388" spans="1:17" x14ac:dyDescent="0.3">
      <c r="A388" s="95" t="s">
        <v>3381</v>
      </c>
      <c r="B388">
        <v>75.485399999999998</v>
      </c>
      <c r="C388">
        <v>3.2044000000000001</v>
      </c>
      <c r="D388">
        <v>78.689800000000005</v>
      </c>
      <c r="E388">
        <v>72.281000000000006</v>
      </c>
      <c r="F388">
        <v>77.582300000000004</v>
      </c>
      <c r="G388">
        <v>1.1597999999999999</v>
      </c>
      <c r="H388">
        <v>78.742099999999994</v>
      </c>
      <c r="I388">
        <v>76.422499999999999</v>
      </c>
      <c r="J388">
        <v>95.206199999999995</v>
      </c>
      <c r="K388">
        <v>17.601199999999999</v>
      </c>
      <c r="L388">
        <v>112.8074</v>
      </c>
      <c r="M388">
        <v>77.605000000000004</v>
      </c>
      <c r="N388">
        <v>79.581400000000002</v>
      </c>
      <c r="O388">
        <v>10.3339</v>
      </c>
      <c r="P388">
        <v>89.915300000000002</v>
      </c>
      <c r="Q388">
        <v>69.247500000000002</v>
      </c>
    </row>
    <row r="389" spans="1:17" x14ac:dyDescent="0.3">
      <c r="A389" s="95" t="s">
        <v>3382</v>
      </c>
      <c r="B389">
        <v>98.968800000000002</v>
      </c>
      <c r="C389">
        <v>35.288400000000003</v>
      </c>
      <c r="D389">
        <v>134.25720000000001</v>
      </c>
      <c r="E389">
        <v>63.680399999999999</v>
      </c>
      <c r="F389">
        <v>153.99170000000001</v>
      </c>
      <c r="G389">
        <v>31.988299999999999</v>
      </c>
      <c r="H389">
        <v>185.98</v>
      </c>
      <c r="I389">
        <v>122.0034</v>
      </c>
      <c r="J389">
        <v>160.65710000000001</v>
      </c>
      <c r="K389">
        <v>62.311799999999998</v>
      </c>
      <c r="L389">
        <v>222.96889999999999</v>
      </c>
      <c r="M389">
        <v>98.345299999999995</v>
      </c>
      <c r="N389">
        <v>117.1467</v>
      </c>
      <c r="O389">
        <v>16.38</v>
      </c>
      <c r="P389">
        <v>133.52670000000001</v>
      </c>
      <c r="Q389">
        <v>100.7667</v>
      </c>
    </row>
    <row r="390" spans="1:17" x14ac:dyDescent="0.3">
      <c r="A390" s="95" t="s">
        <v>6402</v>
      </c>
      <c r="J390">
        <v>1005.75</v>
      </c>
      <c r="K390">
        <v>0</v>
      </c>
      <c r="L390">
        <v>1005.75</v>
      </c>
      <c r="M390">
        <v>1005.75</v>
      </c>
    </row>
    <row r="391" spans="1:17" x14ac:dyDescent="0.3">
      <c r="A391" s="95" t="s">
        <v>3383</v>
      </c>
      <c r="B391">
        <v>35</v>
      </c>
      <c r="C391">
        <v>0</v>
      </c>
      <c r="D391">
        <v>35</v>
      </c>
      <c r="E391">
        <v>35</v>
      </c>
      <c r="F391">
        <v>35</v>
      </c>
      <c r="G391">
        <v>0</v>
      </c>
      <c r="H391">
        <v>35</v>
      </c>
      <c r="I391">
        <v>35</v>
      </c>
      <c r="J391">
        <v>36.176699999999997</v>
      </c>
      <c r="K391">
        <v>1.5689</v>
      </c>
      <c r="L391">
        <v>37.745600000000003</v>
      </c>
      <c r="M391">
        <v>34.607799999999997</v>
      </c>
      <c r="N391">
        <v>35</v>
      </c>
      <c r="O391">
        <v>0</v>
      </c>
      <c r="P391">
        <v>35</v>
      </c>
      <c r="Q391">
        <v>35</v>
      </c>
    </row>
    <row r="392" spans="1:17" x14ac:dyDescent="0.3">
      <c r="A392" s="95" t="s">
        <v>3384</v>
      </c>
      <c r="B392">
        <v>159.27500000000001</v>
      </c>
      <c r="C392">
        <v>124.27500000000001</v>
      </c>
      <c r="D392">
        <v>283.55</v>
      </c>
      <c r="E392">
        <v>35</v>
      </c>
      <c r="J392">
        <v>188.38499999999999</v>
      </c>
      <c r="K392">
        <v>46.524999999999999</v>
      </c>
      <c r="L392">
        <v>234.91</v>
      </c>
      <c r="M392">
        <v>141.86000000000001</v>
      </c>
      <c r="N392">
        <v>134.5</v>
      </c>
      <c r="O392">
        <v>72.866699999999994</v>
      </c>
      <c r="P392">
        <v>207.36670000000001</v>
      </c>
      <c r="Q392">
        <v>61.633299999999998</v>
      </c>
    </row>
    <row r="393" spans="1:17" x14ac:dyDescent="0.3">
      <c r="A393" s="95" t="s">
        <v>3385</v>
      </c>
      <c r="B393">
        <v>35.426699999999997</v>
      </c>
      <c r="C393">
        <v>0.56889999999999996</v>
      </c>
      <c r="D393">
        <v>35.995600000000003</v>
      </c>
      <c r="E393">
        <v>34.857799999999997</v>
      </c>
      <c r="F393">
        <v>37.19</v>
      </c>
      <c r="G393">
        <v>0.91</v>
      </c>
      <c r="H393">
        <v>38.1</v>
      </c>
      <c r="I393">
        <v>36.28</v>
      </c>
      <c r="N393">
        <v>35</v>
      </c>
      <c r="O393">
        <v>0</v>
      </c>
      <c r="P393">
        <v>35</v>
      </c>
      <c r="Q393">
        <v>35</v>
      </c>
    </row>
    <row r="394" spans="1:17" x14ac:dyDescent="0.3">
      <c r="A394" s="95" t="s">
        <v>3386</v>
      </c>
      <c r="B394">
        <v>41.595700000000001</v>
      </c>
      <c r="C394">
        <v>1.218</v>
      </c>
      <c r="D394">
        <v>42.813699999999997</v>
      </c>
      <c r="E394">
        <v>40.377699999999997</v>
      </c>
      <c r="F394">
        <v>44.454000000000001</v>
      </c>
      <c r="G394">
        <v>2.0087999999999999</v>
      </c>
      <c r="H394">
        <v>46.462800000000001</v>
      </c>
      <c r="I394">
        <v>42.4452</v>
      </c>
      <c r="J394">
        <v>46.5</v>
      </c>
      <c r="K394">
        <v>2.0886</v>
      </c>
      <c r="L394">
        <v>48.5886</v>
      </c>
      <c r="M394">
        <v>44.4114</v>
      </c>
      <c r="N394">
        <v>41.518300000000004</v>
      </c>
      <c r="O394">
        <v>1.6472</v>
      </c>
      <c r="P394">
        <v>43.165500000000002</v>
      </c>
      <c r="Q394">
        <v>39.871099999999998</v>
      </c>
    </row>
    <row r="395" spans="1:17" x14ac:dyDescent="0.3">
      <c r="A395" s="95" t="s">
        <v>3388</v>
      </c>
      <c r="B395">
        <v>23.68</v>
      </c>
      <c r="C395">
        <v>0</v>
      </c>
      <c r="D395">
        <v>23.68</v>
      </c>
      <c r="E395">
        <v>23.68</v>
      </c>
      <c r="F395">
        <v>23.68</v>
      </c>
      <c r="G395">
        <v>0</v>
      </c>
      <c r="H395">
        <v>23.68</v>
      </c>
      <c r="I395">
        <v>23.68</v>
      </c>
      <c r="J395">
        <v>26.33</v>
      </c>
      <c r="K395">
        <v>0</v>
      </c>
      <c r="L395">
        <v>26.33</v>
      </c>
      <c r="M395">
        <v>26.33</v>
      </c>
      <c r="N395">
        <v>22.576699999999999</v>
      </c>
      <c r="O395">
        <v>1.4711000000000001</v>
      </c>
      <c r="P395">
        <v>24.047799999999999</v>
      </c>
      <c r="Q395">
        <v>21.105599999999999</v>
      </c>
    </row>
    <row r="396" spans="1:17" x14ac:dyDescent="0.3">
      <c r="A396" s="95" t="s">
        <v>3389</v>
      </c>
      <c r="B396">
        <v>58.215000000000003</v>
      </c>
      <c r="C396">
        <v>0.625</v>
      </c>
      <c r="D396">
        <v>58.84</v>
      </c>
      <c r="E396">
        <v>57.59</v>
      </c>
      <c r="F396">
        <v>60.09</v>
      </c>
      <c r="G396">
        <v>0</v>
      </c>
      <c r="H396">
        <v>60.09</v>
      </c>
      <c r="I396">
        <v>60.09</v>
      </c>
      <c r="J396">
        <v>64.474000000000004</v>
      </c>
      <c r="K396">
        <v>2.1568000000000001</v>
      </c>
      <c r="L396">
        <v>66.630799999999994</v>
      </c>
      <c r="M396">
        <v>62.3172</v>
      </c>
      <c r="N396">
        <v>57.84</v>
      </c>
      <c r="O396">
        <v>0</v>
      </c>
      <c r="P396">
        <v>57.84</v>
      </c>
      <c r="Q396">
        <v>57.84</v>
      </c>
    </row>
    <row r="397" spans="1:17" x14ac:dyDescent="0.3">
      <c r="A397" s="95" t="s">
        <v>3390</v>
      </c>
      <c r="B397">
        <v>20.812899999999999</v>
      </c>
      <c r="C397">
        <v>0.91839999999999999</v>
      </c>
      <c r="D397">
        <v>21.731300000000001</v>
      </c>
      <c r="E397">
        <v>19.894500000000001</v>
      </c>
      <c r="F397">
        <v>23.183299999999999</v>
      </c>
      <c r="G397">
        <v>1.0178</v>
      </c>
      <c r="H397">
        <v>24.2011</v>
      </c>
      <c r="I397">
        <v>22.165500000000002</v>
      </c>
      <c r="J397">
        <v>25.221399999999999</v>
      </c>
      <c r="K397">
        <v>0.46200000000000002</v>
      </c>
      <c r="L397">
        <v>25.683399999999999</v>
      </c>
      <c r="M397">
        <v>24.759399999999999</v>
      </c>
      <c r="N397">
        <v>20.170000000000002</v>
      </c>
      <c r="O397">
        <v>0</v>
      </c>
      <c r="P397">
        <v>20.170000000000002</v>
      </c>
      <c r="Q397">
        <v>20.170000000000002</v>
      </c>
    </row>
    <row r="398" spans="1:17" x14ac:dyDescent="0.3">
      <c r="A398" s="95" t="s">
        <v>3391</v>
      </c>
      <c r="B398">
        <v>33.7029</v>
      </c>
      <c r="C398">
        <v>0.91839999999999999</v>
      </c>
      <c r="D398">
        <v>34.621299999999998</v>
      </c>
      <c r="E398">
        <v>32.784500000000001</v>
      </c>
      <c r="F398">
        <v>36.073300000000003</v>
      </c>
      <c r="G398">
        <v>1.0178</v>
      </c>
      <c r="H398">
        <v>37.091099999999997</v>
      </c>
      <c r="I398">
        <v>35.055500000000002</v>
      </c>
      <c r="J398">
        <v>38.774999999999999</v>
      </c>
      <c r="K398">
        <v>0.93669999999999998</v>
      </c>
      <c r="L398">
        <v>39.7117</v>
      </c>
      <c r="M398">
        <v>37.838299999999997</v>
      </c>
      <c r="N398">
        <v>33.06</v>
      </c>
      <c r="O398">
        <v>0</v>
      </c>
      <c r="P398">
        <v>33.06</v>
      </c>
      <c r="Q398">
        <v>33.06</v>
      </c>
    </row>
    <row r="399" spans="1:17" x14ac:dyDescent="0.3">
      <c r="A399" s="95" t="s">
        <v>3392</v>
      </c>
      <c r="B399">
        <v>223.24</v>
      </c>
      <c r="C399">
        <v>0</v>
      </c>
      <c r="D399">
        <v>223.24</v>
      </c>
      <c r="E399">
        <v>223.24</v>
      </c>
      <c r="F399">
        <v>257.94</v>
      </c>
      <c r="G399">
        <v>0</v>
      </c>
      <c r="H399">
        <v>257.94</v>
      </c>
      <c r="I399">
        <v>257.94</v>
      </c>
    </row>
    <row r="400" spans="1:17" x14ac:dyDescent="0.3">
      <c r="A400" s="95" t="s">
        <v>3393</v>
      </c>
      <c r="B400">
        <v>145.44749999999999</v>
      </c>
      <c r="C400">
        <v>42.785400000000003</v>
      </c>
      <c r="D400">
        <v>188.2329</v>
      </c>
      <c r="E400">
        <v>102.6621</v>
      </c>
      <c r="F400">
        <v>164.46539999999999</v>
      </c>
      <c r="G400">
        <v>75.6905</v>
      </c>
      <c r="H400">
        <v>240.1559</v>
      </c>
      <c r="I400">
        <v>88.774900000000002</v>
      </c>
      <c r="J400">
        <v>154.0521</v>
      </c>
      <c r="K400">
        <v>61.863900000000001</v>
      </c>
      <c r="L400">
        <v>215.916</v>
      </c>
      <c r="M400">
        <v>92.188199999999995</v>
      </c>
      <c r="N400">
        <v>136.18</v>
      </c>
      <c r="O400">
        <v>72.4846</v>
      </c>
      <c r="P400">
        <v>208.66460000000001</v>
      </c>
      <c r="Q400">
        <v>63.695399999999999</v>
      </c>
    </row>
    <row r="401" spans="1:17" x14ac:dyDescent="0.3">
      <c r="A401" s="95" t="s">
        <v>3394</v>
      </c>
      <c r="B401">
        <v>45.88</v>
      </c>
      <c r="C401">
        <v>1.2266999999999999</v>
      </c>
      <c r="D401">
        <v>47.106699999999996</v>
      </c>
      <c r="E401">
        <v>44.653300000000002</v>
      </c>
      <c r="F401">
        <v>42.932899999999997</v>
      </c>
      <c r="G401">
        <v>1.6375999999999999</v>
      </c>
      <c r="H401">
        <v>44.570500000000003</v>
      </c>
      <c r="I401">
        <v>41.295299999999997</v>
      </c>
      <c r="J401">
        <v>44.3767</v>
      </c>
      <c r="K401">
        <v>1.5822000000000001</v>
      </c>
      <c r="L401">
        <v>45.9589</v>
      </c>
      <c r="M401">
        <v>42.794499999999999</v>
      </c>
      <c r="N401">
        <v>45.85</v>
      </c>
      <c r="O401">
        <v>0</v>
      </c>
      <c r="P401">
        <v>45.85</v>
      </c>
      <c r="Q401">
        <v>45.85</v>
      </c>
    </row>
    <row r="402" spans="1:17" x14ac:dyDescent="0.3">
      <c r="A402" s="95" t="s">
        <v>3395</v>
      </c>
      <c r="B402">
        <v>82.905500000000004</v>
      </c>
      <c r="C402">
        <v>30.7987</v>
      </c>
      <c r="D402">
        <v>113.7042</v>
      </c>
      <c r="E402">
        <v>52.1068</v>
      </c>
      <c r="F402">
        <v>77.544600000000003</v>
      </c>
      <c r="G402">
        <v>24.6557</v>
      </c>
      <c r="H402">
        <v>102.2003</v>
      </c>
      <c r="I402">
        <v>52.8889</v>
      </c>
      <c r="J402">
        <v>106.8379</v>
      </c>
      <c r="K402">
        <v>25.909600000000001</v>
      </c>
      <c r="L402">
        <v>132.7475</v>
      </c>
      <c r="M402">
        <v>80.928299999999993</v>
      </c>
      <c r="N402">
        <v>140.92670000000001</v>
      </c>
      <c r="O402">
        <v>42.1511</v>
      </c>
      <c r="P402">
        <v>183.0778</v>
      </c>
      <c r="Q402">
        <v>98.775599999999997</v>
      </c>
    </row>
    <row r="403" spans="1:17" x14ac:dyDescent="0.3">
      <c r="A403" s="95" t="s">
        <v>3396</v>
      </c>
      <c r="B403">
        <v>96.097700000000003</v>
      </c>
      <c r="C403">
        <v>4.3625999999999996</v>
      </c>
      <c r="D403">
        <v>100.4603</v>
      </c>
      <c r="E403">
        <v>91.735100000000003</v>
      </c>
      <c r="F403">
        <v>106.2915</v>
      </c>
      <c r="G403">
        <v>1.0266999999999999</v>
      </c>
      <c r="H403">
        <v>107.3182</v>
      </c>
      <c r="I403">
        <v>105.26479999999999</v>
      </c>
      <c r="J403">
        <v>116.8746</v>
      </c>
      <c r="K403">
        <v>5.4859</v>
      </c>
      <c r="L403">
        <v>122.3605</v>
      </c>
      <c r="M403">
        <v>111.3887</v>
      </c>
      <c r="N403">
        <v>108.2662</v>
      </c>
      <c r="O403">
        <v>1.9419999999999999</v>
      </c>
      <c r="P403">
        <v>110.20820000000001</v>
      </c>
      <c r="Q403">
        <v>106.3242</v>
      </c>
    </row>
    <row r="404" spans="1:17" x14ac:dyDescent="0.3">
      <c r="A404" s="95" t="s">
        <v>3397</v>
      </c>
      <c r="B404">
        <v>152.67769999999999</v>
      </c>
      <c r="C404">
        <v>39.182499999999997</v>
      </c>
      <c r="D404">
        <v>191.86019999999999</v>
      </c>
      <c r="E404">
        <v>113.4952</v>
      </c>
      <c r="F404">
        <v>177.8032</v>
      </c>
      <c r="G404">
        <v>83.964399999999998</v>
      </c>
      <c r="H404">
        <v>261.76760000000002</v>
      </c>
      <c r="I404">
        <v>93.838800000000006</v>
      </c>
      <c r="J404">
        <v>208.6687</v>
      </c>
      <c r="K404">
        <v>67.525199999999998</v>
      </c>
      <c r="L404">
        <v>276.19389999999999</v>
      </c>
      <c r="M404">
        <v>141.14349999999999</v>
      </c>
      <c r="N404">
        <v>211.44149999999999</v>
      </c>
      <c r="O404">
        <v>24.476600000000001</v>
      </c>
      <c r="P404">
        <v>235.91810000000001</v>
      </c>
      <c r="Q404">
        <v>186.9649</v>
      </c>
    </row>
    <row r="405" spans="1:17" x14ac:dyDescent="0.3">
      <c r="A405" s="95" t="s">
        <v>3398</v>
      </c>
      <c r="B405">
        <v>89.855699999999999</v>
      </c>
      <c r="C405">
        <v>1.8808</v>
      </c>
      <c r="D405">
        <v>91.736500000000007</v>
      </c>
      <c r="E405">
        <v>87.974900000000005</v>
      </c>
      <c r="F405">
        <v>93.298000000000002</v>
      </c>
      <c r="G405">
        <v>0.79679999999999995</v>
      </c>
      <c r="H405">
        <v>94.094800000000006</v>
      </c>
      <c r="I405">
        <v>92.501199999999997</v>
      </c>
      <c r="J405">
        <v>94.96</v>
      </c>
      <c r="K405">
        <v>0.37709999999999999</v>
      </c>
      <c r="L405">
        <v>95.337100000000007</v>
      </c>
      <c r="M405">
        <v>94.582899999999995</v>
      </c>
      <c r="N405">
        <v>88.21</v>
      </c>
      <c r="O405">
        <v>0</v>
      </c>
      <c r="P405">
        <v>88.21</v>
      </c>
      <c r="Q405">
        <v>88.21</v>
      </c>
    </row>
    <row r="406" spans="1:17" x14ac:dyDescent="0.3">
      <c r="A406" s="95" t="s">
        <v>3399</v>
      </c>
      <c r="B406">
        <v>208.35769999999999</v>
      </c>
      <c r="C406">
        <v>3.1065</v>
      </c>
      <c r="D406">
        <v>211.46420000000001</v>
      </c>
      <c r="E406">
        <v>205.25120000000001</v>
      </c>
      <c r="F406">
        <v>208.13849999999999</v>
      </c>
      <c r="G406">
        <v>0.41660000000000003</v>
      </c>
      <c r="H406">
        <v>208.55510000000001</v>
      </c>
      <c r="I406">
        <v>207.72190000000001</v>
      </c>
      <c r="J406">
        <v>208.53460000000001</v>
      </c>
      <c r="K406">
        <v>0.13420000000000001</v>
      </c>
      <c r="L406">
        <v>208.6688</v>
      </c>
      <c r="M406">
        <v>208.40039999999999</v>
      </c>
      <c r="N406">
        <v>202.4631</v>
      </c>
      <c r="O406">
        <v>5.3127000000000004</v>
      </c>
      <c r="P406">
        <v>207.7758</v>
      </c>
      <c r="Q406">
        <v>197.15039999999999</v>
      </c>
    </row>
    <row r="407" spans="1:17" x14ac:dyDescent="0.3">
      <c r="A407" s="95" t="s">
        <v>3400</v>
      </c>
      <c r="B407">
        <v>246.4238</v>
      </c>
      <c r="C407">
        <v>35.310499999999998</v>
      </c>
      <c r="D407">
        <v>281.73430000000002</v>
      </c>
      <c r="E407">
        <v>211.11330000000001</v>
      </c>
      <c r="F407">
        <v>258.3338</v>
      </c>
      <c r="G407">
        <v>17.834800000000001</v>
      </c>
      <c r="H407">
        <v>276.16860000000003</v>
      </c>
      <c r="I407">
        <v>240.499</v>
      </c>
      <c r="J407">
        <v>241.32499999999999</v>
      </c>
      <c r="K407">
        <v>33.680700000000002</v>
      </c>
      <c r="L407">
        <v>275.00569999999999</v>
      </c>
      <c r="M407">
        <v>207.64429999999999</v>
      </c>
      <c r="N407">
        <v>216.92080000000001</v>
      </c>
      <c r="O407">
        <v>5.6066000000000003</v>
      </c>
      <c r="P407">
        <v>222.5274</v>
      </c>
      <c r="Q407">
        <v>211.3142</v>
      </c>
    </row>
    <row r="408" spans="1:17" x14ac:dyDescent="0.3">
      <c r="A408" s="95" t="s">
        <v>3401</v>
      </c>
      <c r="B408">
        <v>43.39</v>
      </c>
      <c r="C408">
        <v>11.1867</v>
      </c>
      <c r="D408">
        <v>54.576700000000002</v>
      </c>
      <c r="E408">
        <v>32.203299999999999</v>
      </c>
      <c r="F408">
        <v>39.783299999999997</v>
      </c>
      <c r="G408">
        <v>13.7644</v>
      </c>
      <c r="H408">
        <v>53.547699999999999</v>
      </c>
      <c r="I408">
        <v>26.018899999999999</v>
      </c>
      <c r="J408">
        <v>79.433300000000003</v>
      </c>
      <c r="K408">
        <v>20.571100000000001</v>
      </c>
      <c r="L408">
        <v>100.0044</v>
      </c>
      <c r="M408">
        <v>58.862200000000001</v>
      </c>
      <c r="N408">
        <v>57.892899999999997</v>
      </c>
      <c r="O408">
        <v>13.0816</v>
      </c>
      <c r="P408">
        <v>70.974500000000006</v>
      </c>
      <c r="Q408">
        <v>44.811300000000003</v>
      </c>
    </row>
    <row r="409" spans="1:17" x14ac:dyDescent="0.3">
      <c r="A409" s="95" t="s">
        <v>3402</v>
      </c>
      <c r="B409">
        <v>62.796199999999999</v>
      </c>
      <c r="C409">
        <v>0.53249999999999997</v>
      </c>
      <c r="D409">
        <v>63.328699999999998</v>
      </c>
      <c r="E409">
        <v>62.2637</v>
      </c>
      <c r="F409">
        <v>61.943800000000003</v>
      </c>
      <c r="G409">
        <v>1.2345999999999999</v>
      </c>
      <c r="H409">
        <v>63.178400000000003</v>
      </c>
      <c r="I409">
        <v>60.709200000000003</v>
      </c>
      <c r="J409">
        <v>61.415399999999998</v>
      </c>
      <c r="K409">
        <v>0.13420000000000001</v>
      </c>
      <c r="L409">
        <v>61.549599999999998</v>
      </c>
      <c r="M409">
        <v>61.281199999999998</v>
      </c>
      <c r="N409">
        <v>58.883099999999999</v>
      </c>
      <c r="O409">
        <v>4.3901000000000003</v>
      </c>
      <c r="P409">
        <v>63.273200000000003</v>
      </c>
      <c r="Q409">
        <v>54.493000000000002</v>
      </c>
    </row>
    <row r="410" spans="1:17" x14ac:dyDescent="0.3">
      <c r="A410" s="95" t="s">
        <v>3403</v>
      </c>
      <c r="B410">
        <v>114.655</v>
      </c>
      <c r="C410">
        <v>46.174199999999999</v>
      </c>
      <c r="D410">
        <v>160.82919999999999</v>
      </c>
      <c r="E410">
        <v>68.480800000000002</v>
      </c>
      <c r="F410">
        <v>111.7546</v>
      </c>
      <c r="G410">
        <v>52.723399999999998</v>
      </c>
      <c r="H410">
        <v>164.47800000000001</v>
      </c>
      <c r="I410">
        <v>59.031199999999998</v>
      </c>
      <c r="J410">
        <v>130.9579</v>
      </c>
      <c r="K410">
        <v>78.311499999999995</v>
      </c>
      <c r="L410">
        <v>209.26939999999999</v>
      </c>
      <c r="M410">
        <v>52.6464</v>
      </c>
      <c r="N410">
        <v>95.780799999999999</v>
      </c>
      <c r="O410">
        <v>49.043900000000001</v>
      </c>
      <c r="P410">
        <v>144.82470000000001</v>
      </c>
      <c r="Q410">
        <v>46.736899999999999</v>
      </c>
    </row>
    <row r="411" spans="1:17" x14ac:dyDescent="0.3">
      <c r="A411" s="95" t="s">
        <v>3404</v>
      </c>
      <c r="B411">
        <v>64.286199999999994</v>
      </c>
      <c r="C411">
        <v>0.53249999999999997</v>
      </c>
      <c r="D411">
        <v>64.818700000000007</v>
      </c>
      <c r="E411">
        <v>63.753700000000002</v>
      </c>
      <c r="F411">
        <v>61.162300000000002</v>
      </c>
      <c r="G411">
        <v>2.6324000000000001</v>
      </c>
      <c r="H411">
        <v>63.794699999999999</v>
      </c>
      <c r="I411">
        <v>58.529899999999998</v>
      </c>
      <c r="J411">
        <v>59.625399999999999</v>
      </c>
      <c r="K411">
        <v>0.13420000000000001</v>
      </c>
      <c r="L411">
        <v>59.759599999999999</v>
      </c>
      <c r="M411">
        <v>59.491199999999999</v>
      </c>
      <c r="N411">
        <v>60.230800000000002</v>
      </c>
      <c r="O411">
        <v>3.8037000000000001</v>
      </c>
      <c r="P411">
        <v>64.034499999999994</v>
      </c>
      <c r="Q411">
        <v>56.427100000000003</v>
      </c>
    </row>
    <row r="412" spans="1:17" x14ac:dyDescent="0.3">
      <c r="A412" s="95" t="s">
        <v>3405</v>
      </c>
      <c r="B412">
        <v>81.531199999999998</v>
      </c>
      <c r="C412">
        <v>8.0680999999999994</v>
      </c>
      <c r="D412">
        <v>89.599299999999999</v>
      </c>
      <c r="E412">
        <v>73.463099999999997</v>
      </c>
      <c r="F412">
        <v>60.66</v>
      </c>
      <c r="G412">
        <v>25.792000000000002</v>
      </c>
      <c r="H412">
        <v>86.451999999999998</v>
      </c>
      <c r="I412">
        <v>34.868000000000002</v>
      </c>
      <c r="J412">
        <v>67.755399999999995</v>
      </c>
      <c r="K412">
        <v>0.13420000000000001</v>
      </c>
      <c r="L412">
        <v>67.889600000000002</v>
      </c>
      <c r="M412">
        <v>67.621200000000002</v>
      </c>
      <c r="N412">
        <v>63.977699999999999</v>
      </c>
      <c r="O412">
        <v>3.7690000000000001</v>
      </c>
      <c r="P412">
        <v>67.746700000000004</v>
      </c>
      <c r="Q412">
        <v>60.2087</v>
      </c>
    </row>
    <row r="413" spans="1:17" x14ac:dyDescent="0.3">
      <c r="A413" s="95" t="s">
        <v>3406</v>
      </c>
      <c r="B413">
        <v>98.048500000000004</v>
      </c>
      <c r="C413">
        <v>3.2416999999999998</v>
      </c>
      <c r="D413">
        <v>101.2902</v>
      </c>
      <c r="E413">
        <v>94.806799999999996</v>
      </c>
      <c r="F413">
        <v>98.966200000000001</v>
      </c>
      <c r="G413">
        <v>1.9470000000000001</v>
      </c>
      <c r="H413">
        <v>100.9132</v>
      </c>
      <c r="I413">
        <v>97.019199999999998</v>
      </c>
      <c r="J413">
        <v>97.925399999999996</v>
      </c>
      <c r="K413">
        <v>0.13420000000000001</v>
      </c>
      <c r="L413">
        <v>98.059600000000003</v>
      </c>
      <c r="M413">
        <v>97.791200000000003</v>
      </c>
      <c r="N413">
        <v>93.8977</v>
      </c>
      <c r="O413">
        <v>2.4540000000000002</v>
      </c>
      <c r="P413">
        <v>96.351699999999994</v>
      </c>
      <c r="Q413">
        <v>91.443700000000007</v>
      </c>
    </row>
    <row r="414" spans="1:17" x14ac:dyDescent="0.3">
      <c r="A414" s="95" t="s">
        <v>3407</v>
      </c>
      <c r="B414">
        <v>74.806200000000004</v>
      </c>
      <c r="C414">
        <v>0.53249999999999997</v>
      </c>
      <c r="D414">
        <v>75.338700000000003</v>
      </c>
      <c r="E414">
        <v>74.273700000000005</v>
      </c>
      <c r="F414">
        <v>62.468499999999999</v>
      </c>
      <c r="G414">
        <v>8.3025000000000002</v>
      </c>
      <c r="H414">
        <v>70.771000000000001</v>
      </c>
      <c r="I414">
        <v>54.165999999999997</v>
      </c>
      <c r="J414">
        <v>56.8354</v>
      </c>
      <c r="K414">
        <v>0.13420000000000001</v>
      </c>
      <c r="L414">
        <v>56.9696</v>
      </c>
      <c r="M414">
        <v>56.7012</v>
      </c>
      <c r="N414">
        <v>59.241399999999999</v>
      </c>
      <c r="O414">
        <v>12.6998</v>
      </c>
      <c r="P414">
        <v>71.941199999999995</v>
      </c>
      <c r="Q414">
        <v>46.541600000000003</v>
      </c>
    </row>
    <row r="415" spans="1:17" x14ac:dyDescent="0.3">
      <c r="A415" s="95" t="s">
        <v>3408</v>
      </c>
      <c r="B415">
        <v>94.716200000000001</v>
      </c>
      <c r="C415">
        <v>0.53249999999999997</v>
      </c>
      <c r="D415">
        <v>95.248699999999999</v>
      </c>
      <c r="E415">
        <v>94.183700000000002</v>
      </c>
      <c r="F415">
        <v>84.683099999999996</v>
      </c>
      <c r="G415">
        <v>6.8842999999999996</v>
      </c>
      <c r="H415">
        <v>91.567400000000006</v>
      </c>
      <c r="I415">
        <v>77.7988</v>
      </c>
      <c r="J415">
        <v>77.774600000000007</v>
      </c>
      <c r="K415">
        <v>3.6067</v>
      </c>
      <c r="L415">
        <v>81.381299999999996</v>
      </c>
      <c r="M415">
        <v>74.167900000000003</v>
      </c>
      <c r="N415">
        <v>87.859200000000001</v>
      </c>
      <c r="O415">
        <v>8.1762999999999995</v>
      </c>
      <c r="P415">
        <v>96.035499999999999</v>
      </c>
      <c r="Q415">
        <v>79.682900000000004</v>
      </c>
    </row>
    <row r="416" spans="1:17" x14ac:dyDescent="0.3">
      <c r="A416" s="95" t="s">
        <v>3409</v>
      </c>
      <c r="B416">
        <v>77.680000000000007</v>
      </c>
      <c r="C416">
        <v>10.8886</v>
      </c>
      <c r="D416">
        <v>88.568600000000004</v>
      </c>
      <c r="E416">
        <v>66.791399999999996</v>
      </c>
      <c r="F416">
        <v>75.347700000000003</v>
      </c>
      <c r="G416">
        <v>1.5927</v>
      </c>
      <c r="H416">
        <v>76.940399999999997</v>
      </c>
      <c r="I416">
        <v>73.754999999999995</v>
      </c>
      <c r="J416">
        <v>74.875399999999999</v>
      </c>
      <c r="K416">
        <v>0.13420000000000001</v>
      </c>
      <c r="L416">
        <v>75.009600000000006</v>
      </c>
      <c r="M416">
        <v>74.741200000000006</v>
      </c>
      <c r="N416">
        <v>71.287700000000001</v>
      </c>
      <c r="O416">
        <v>1.8447</v>
      </c>
      <c r="P416">
        <v>73.132400000000004</v>
      </c>
      <c r="Q416">
        <v>69.442999999999998</v>
      </c>
    </row>
    <row r="417" spans="1:17" x14ac:dyDescent="0.3">
      <c r="A417" s="95" t="s">
        <v>3410</v>
      </c>
      <c r="B417">
        <v>69.646199999999993</v>
      </c>
      <c r="C417">
        <v>0.53249999999999997</v>
      </c>
      <c r="D417">
        <v>70.178700000000006</v>
      </c>
      <c r="E417">
        <v>69.113699999999994</v>
      </c>
      <c r="F417">
        <v>71.327699999999993</v>
      </c>
      <c r="G417">
        <v>0.73070000000000002</v>
      </c>
      <c r="H417">
        <v>72.058400000000006</v>
      </c>
      <c r="I417">
        <v>70.596999999999994</v>
      </c>
      <c r="J417">
        <v>71.555400000000006</v>
      </c>
      <c r="K417">
        <v>0.13420000000000001</v>
      </c>
      <c r="L417">
        <v>71.689599999999999</v>
      </c>
      <c r="M417">
        <v>71.421199999999999</v>
      </c>
      <c r="N417">
        <v>68.029200000000003</v>
      </c>
      <c r="O417">
        <v>1.7595000000000001</v>
      </c>
      <c r="P417">
        <v>69.788700000000006</v>
      </c>
      <c r="Q417">
        <v>66.2697</v>
      </c>
    </row>
    <row r="418" spans="1:17" x14ac:dyDescent="0.3">
      <c r="A418" s="95" t="s">
        <v>3412</v>
      </c>
      <c r="B418">
        <v>100.0215</v>
      </c>
      <c r="C418">
        <v>0.80820000000000003</v>
      </c>
      <c r="D418">
        <v>100.8297</v>
      </c>
      <c r="E418">
        <v>99.213300000000004</v>
      </c>
      <c r="F418">
        <v>95.394599999999997</v>
      </c>
      <c r="G418">
        <v>4.1410999999999998</v>
      </c>
      <c r="H418">
        <v>99.535700000000006</v>
      </c>
      <c r="I418">
        <v>91.253500000000003</v>
      </c>
      <c r="J418">
        <v>97.4054</v>
      </c>
      <c r="K418">
        <v>0.13420000000000001</v>
      </c>
      <c r="L418">
        <v>97.539599999999993</v>
      </c>
      <c r="M418">
        <v>97.271199999999993</v>
      </c>
      <c r="N418">
        <v>93.601500000000001</v>
      </c>
      <c r="O418">
        <v>6.6935000000000002</v>
      </c>
      <c r="P418">
        <v>100.295</v>
      </c>
      <c r="Q418">
        <v>86.908000000000001</v>
      </c>
    </row>
    <row r="419" spans="1:17" x14ac:dyDescent="0.3">
      <c r="A419" s="95" t="s">
        <v>3413</v>
      </c>
      <c r="B419">
        <v>57.926900000000003</v>
      </c>
      <c r="C419">
        <v>3.0503999999999998</v>
      </c>
      <c r="D419">
        <v>60.9773</v>
      </c>
      <c r="E419">
        <v>54.8765</v>
      </c>
      <c r="F419">
        <v>53.383800000000001</v>
      </c>
      <c r="G419">
        <v>4.7668999999999997</v>
      </c>
      <c r="H419">
        <v>58.150700000000001</v>
      </c>
      <c r="I419">
        <v>48.616900000000001</v>
      </c>
      <c r="J419">
        <v>50.305399999999999</v>
      </c>
      <c r="K419">
        <v>0.13420000000000001</v>
      </c>
      <c r="L419">
        <v>50.439599999999999</v>
      </c>
      <c r="M419">
        <v>50.171199999999999</v>
      </c>
      <c r="N419">
        <v>50.182299999999998</v>
      </c>
      <c r="O419">
        <v>3.431</v>
      </c>
      <c r="P419">
        <v>53.613300000000002</v>
      </c>
      <c r="Q419">
        <v>46.751300000000001</v>
      </c>
    </row>
    <row r="420" spans="1:17" x14ac:dyDescent="0.3">
      <c r="A420" s="95" t="s">
        <v>3414</v>
      </c>
      <c r="B420">
        <v>76.2</v>
      </c>
      <c r="C420">
        <v>0.41670000000000001</v>
      </c>
      <c r="D420">
        <v>76.616699999999994</v>
      </c>
      <c r="E420">
        <v>75.783299999999997</v>
      </c>
      <c r="F420">
        <v>64.044600000000003</v>
      </c>
      <c r="G420">
        <v>8.2494999999999994</v>
      </c>
      <c r="H420">
        <v>72.2941</v>
      </c>
      <c r="I420">
        <v>55.795099999999998</v>
      </c>
      <c r="J420">
        <v>59.484999999999999</v>
      </c>
      <c r="K420">
        <v>0.13500000000000001</v>
      </c>
      <c r="L420">
        <v>59.62</v>
      </c>
      <c r="M420">
        <v>59.35</v>
      </c>
      <c r="N420">
        <v>70.023099999999999</v>
      </c>
      <c r="O420">
        <v>7.4111000000000002</v>
      </c>
      <c r="P420">
        <v>77.434200000000004</v>
      </c>
      <c r="Q420">
        <v>62.612000000000002</v>
      </c>
    </row>
    <row r="421" spans="1:17" x14ac:dyDescent="0.3">
      <c r="A421" s="95" t="s">
        <v>3415</v>
      </c>
      <c r="B421">
        <v>59.3262</v>
      </c>
      <c r="C421">
        <v>4.6487999999999996</v>
      </c>
      <c r="D421">
        <v>63.975000000000001</v>
      </c>
      <c r="E421">
        <v>54.677399999999999</v>
      </c>
      <c r="F421">
        <v>59.025399999999998</v>
      </c>
      <c r="G421">
        <v>3.3690000000000002</v>
      </c>
      <c r="H421">
        <v>62.394399999999997</v>
      </c>
      <c r="I421">
        <v>55.656399999999998</v>
      </c>
      <c r="J421">
        <v>56.955399999999997</v>
      </c>
      <c r="K421">
        <v>0.13420000000000001</v>
      </c>
      <c r="L421">
        <v>57.089599999999997</v>
      </c>
      <c r="M421">
        <v>56.821199999999997</v>
      </c>
      <c r="N421">
        <v>53.669199999999996</v>
      </c>
      <c r="O421">
        <v>1.3779999999999999</v>
      </c>
      <c r="P421">
        <v>55.047199999999997</v>
      </c>
      <c r="Q421">
        <v>52.291200000000003</v>
      </c>
    </row>
    <row r="422" spans="1:17" x14ac:dyDescent="0.3">
      <c r="A422" s="95" t="s">
        <v>3416</v>
      </c>
      <c r="B422">
        <v>40.25</v>
      </c>
      <c r="C422">
        <v>1</v>
      </c>
      <c r="D422">
        <v>41.25</v>
      </c>
      <c r="E422">
        <v>39.25</v>
      </c>
      <c r="F422">
        <v>42.5533</v>
      </c>
      <c r="G422">
        <v>1.0710999999999999</v>
      </c>
      <c r="H422">
        <v>43.624400000000001</v>
      </c>
      <c r="I422">
        <v>41.482199999999999</v>
      </c>
      <c r="J422">
        <v>43.9133</v>
      </c>
      <c r="K422">
        <v>0.32890000000000003</v>
      </c>
      <c r="L422">
        <v>44.242199999999997</v>
      </c>
      <c r="M422">
        <v>43.584400000000002</v>
      </c>
      <c r="N422">
        <v>39.5</v>
      </c>
      <c r="O422">
        <v>0</v>
      </c>
      <c r="P422">
        <v>39.5</v>
      </c>
      <c r="Q422">
        <v>39.5</v>
      </c>
    </row>
    <row r="423" spans="1:17" x14ac:dyDescent="0.3">
      <c r="A423" s="95" t="s">
        <v>3417</v>
      </c>
      <c r="B423">
        <v>55.1723</v>
      </c>
      <c r="C423">
        <v>4.1252000000000004</v>
      </c>
      <c r="D423">
        <v>59.297499999999999</v>
      </c>
      <c r="E423">
        <v>51.0471</v>
      </c>
      <c r="F423">
        <v>53.379199999999997</v>
      </c>
      <c r="G423">
        <v>3.9882</v>
      </c>
      <c r="H423">
        <v>57.367400000000004</v>
      </c>
      <c r="I423">
        <v>49.390999999999998</v>
      </c>
      <c r="J423">
        <v>50.744599999999998</v>
      </c>
      <c r="K423">
        <v>0.13420000000000001</v>
      </c>
      <c r="L423">
        <v>50.878799999999998</v>
      </c>
      <c r="M423">
        <v>50.610399999999998</v>
      </c>
      <c r="N423">
        <v>47.623800000000003</v>
      </c>
      <c r="O423">
        <v>1.2270000000000001</v>
      </c>
      <c r="P423">
        <v>48.8508</v>
      </c>
      <c r="Q423">
        <v>46.396799999999999</v>
      </c>
    </row>
    <row r="424" spans="1:17" x14ac:dyDescent="0.3">
      <c r="A424" s="95" t="s">
        <v>3418</v>
      </c>
      <c r="B424">
        <v>109.8262</v>
      </c>
      <c r="C424">
        <v>0.53249999999999997</v>
      </c>
      <c r="D424">
        <v>110.3587</v>
      </c>
      <c r="E424">
        <v>109.2937</v>
      </c>
      <c r="F424">
        <v>109.2692</v>
      </c>
      <c r="G424">
        <v>1.3160000000000001</v>
      </c>
      <c r="H424">
        <v>110.5852</v>
      </c>
      <c r="I424">
        <v>107.9532</v>
      </c>
      <c r="J424">
        <v>108.38460000000001</v>
      </c>
      <c r="K424">
        <v>0.13420000000000001</v>
      </c>
      <c r="L424">
        <v>108.5188</v>
      </c>
      <c r="M424">
        <v>108.2504</v>
      </c>
      <c r="N424">
        <v>106.2546</v>
      </c>
      <c r="O424">
        <v>3.9697</v>
      </c>
      <c r="P424">
        <v>110.2243</v>
      </c>
      <c r="Q424">
        <v>102.28489999999999</v>
      </c>
    </row>
    <row r="425" spans="1:17" x14ac:dyDescent="0.3">
      <c r="A425" s="95" t="s">
        <v>3419</v>
      </c>
      <c r="B425">
        <v>52.599200000000003</v>
      </c>
      <c r="C425">
        <v>0.65110000000000001</v>
      </c>
      <c r="D425">
        <v>53.250300000000003</v>
      </c>
      <c r="E425">
        <v>51.948099999999997</v>
      </c>
      <c r="F425">
        <v>54.348500000000001</v>
      </c>
      <c r="G425">
        <v>0.41660000000000003</v>
      </c>
      <c r="H425">
        <v>54.765099999999997</v>
      </c>
      <c r="I425">
        <v>53.931899999999999</v>
      </c>
      <c r="J425">
        <v>54.744599999999998</v>
      </c>
      <c r="K425">
        <v>0.13420000000000001</v>
      </c>
      <c r="L425">
        <v>54.878799999999998</v>
      </c>
      <c r="M425">
        <v>54.610399999999998</v>
      </c>
      <c r="N425">
        <v>51.565399999999997</v>
      </c>
      <c r="O425">
        <v>1.3079000000000001</v>
      </c>
      <c r="P425">
        <v>52.8733</v>
      </c>
      <c r="Q425">
        <v>50.2575</v>
      </c>
    </row>
    <row r="426" spans="1:17" x14ac:dyDescent="0.3">
      <c r="A426" s="95" t="s">
        <v>3420</v>
      </c>
      <c r="B426">
        <v>53.972299999999997</v>
      </c>
      <c r="C426">
        <v>1.9498</v>
      </c>
      <c r="D426">
        <v>55.9221</v>
      </c>
      <c r="E426">
        <v>52.022500000000001</v>
      </c>
      <c r="F426">
        <v>52.3108</v>
      </c>
      <c r="G426">
        <v>3.3302</v>
      </c>
      <c r="H426">
        <v>55.640999999999998</v>
      </c>
      <c r="I426">
        <v>48.980600000000003</v>
      </c>
      <c r="J426">
        <v>50.814599999999999</v>
      </c>
      <c r="K426">
        <v>0.13420000000000001</v>
      </c>
      <c r="L426">
        <v>50.948799999999999</v>
      </c>
      <c r="M426">
        <v>50.680399999999999</v>
      </c>
      <c r="N426">
        <v>49.096899999999998</v>
      </c>
      <c r="O426">
        <v>3.4007000000000001</v>
      </c>
      <c r="P426">
        <v>52.497599999999998</v>
      </c>
      <c r="Q426">
        <v>45.696199999999997</v>
      </c>
    </row>
    <row r="427" spans="1:17" x14ac:dyDescent="0.3">
      <c r="A427" s="95" t="s">
        <v>3421</v>
      </c>
      <c r="B427">
        <v>62.445399999999999</v>
      </c>
      <c r="C427">
        <v>0.61140000000000005</v>
      </c>
      <c r="D427">
        <v>63.056800000000003</v>
      </c>
      <c r="E427">
        <v>61.834000000000003</v>
      </c>
      <c r="F427">
        <v>55.706200000000003</v>
      </c>
      <c r="G427">
        <v>2.4811999999999999</v>
      </c>
      <c r="H427">
        <v>58.187399999999997</v>
      </c>
      <c r="I427">
        <v>53.225000000000001</v>
      </c>
      <c r="J427">
        <v>54.574599999999997</v>
      </c>
      <c r="K427">
        <v>0.13420000000000001</v>
      </c>
      <c r="L427">
        <v>54.708799999999997</v>
      </c>
      <c r="M427">
        <v>54.440399999999997</v>
      </c>
      <c r="N427">
        <v>55.429200000000002</v>
      </c>
      <c r="O427">
        <v>4.3270999999999997</v>
      </c>
      <c r="P427">
        <v>59.756300000000003</v>
      </c>
      <c r="Q427">
        <v>51.1021</v>
      </c>
    </row>
    <row r="428" spans="1:17" x14ac:dyDescent="0.3">
      <c r="A428" s="95" t="s">
        <v>3422</v>
      </c>
      <c r="B428">
        <v>101.8169</v>
      </c>
      <c r="C428">
        <v>8.2020999999999997</v>
      </c>
      <c r="D428">
        <v>110.01900000000001</v>
      </c>
      <c r="E428">
        <v>93.614800000000002</v>
      </c>
      <c r="F428">
        <v>75.498500000000007</v>
      </c>
      <c r="G428">
        <v>0.41660000000000003</v>
      </c>
      <c r="H428">
        <v>75.915099999999995</v>
      </c>
      <c r="I428">
        <v>75.081900000000005</v>
      </c>
      <c r="J428">
        <v>75.894599999999997</v>
      </c>
      <c r="K428">
        <v>0.13420000000000001</v>
      </c>
      <c r="L428">
        <v>76.028800000000004</v>
      </c>
      <c r="M428">
        <v>75.760400000000004</v>
      </c>
      <c r="N428">
        <v>90.164599999999993</v>
      </c>
      <c r="O428">
        <v>17.948899999999998</v>
      </c>
      <c r="P428">
        <v>108.1135</v>
      </c>
      <c r="Q428">
        <v>72.215699999999998</v>
      </c>
    </row>
    <row r="429" spans="1:17" x14ac:dyDescent="0.3">
      <c r="A429" s="95" t="s">
        <v>3423</v>
      </c>
      <c r="B429">
        <v>56.3386</v>
      </c>
      <c r="C429">
        <v>0.61219999999999997</v>
      </c>
      <c r="D429">
        <v>56.950800000000001</v>
      </c>
      <c r="E429">
        <v>55.726399999999998</v>
      </c>
      <c r="F429">
        <v>53.276699999999998</v>
      </c>
      <c r="G429">
        <v>2.7555999999999998</v>
      </c>
      <c r="H429">
        <v>56.032299999999999</v>
      </c>
      <c r="I429">
        <v>50.521099999999997</v>
      </c>
      <c r="J429">
        <v>51.495699999999999</v>
      </c>
      <c r="K429">
        <v>0.13220000000000001</v>
      </c>
      <c r="L429">
        <v>51.627899999999997</v>
      </c>
      <c r="M429">
        <v>51.363500000000002</v>
      </c>
      <c r="N429">
        <v>52.723300000000002</v>
      </c>
      <c r="O429">
        <v>4.2488999999999999</v>
      </c>
      <c r="P429">
        <v>56.972200000000001</v>
      </c>
      <c r="Q429">
        <v>48.474400000000003</v>
      </c>
    </row>
    <row r="430" spans="1:17" x14ac:dyDescent="0.3">
      <c r="A430" s="95" t="s">
        <v>3424</v>
      </c>
      <c r="B430">
        <v>126.38</v>
      </c>
      <c r="C430">
        <v>0.66669999999999996</v>
      </c>
      <c r="D430">
        <v>127.0467</v>
      </c>
      <c r="E430">
        <v>125.7133</v>
      </c>
      <c r="F430">
        <v>127.6733</v>
      </c>
      <c r="G430">
        <v>0.3911</v>
      </c>
      <c r="H430">
        <v>128.06440000000001</v>
      </c>
      <c r="I430">
        <v>127.2822</v>
      </c>
      <c r="J430">
        <v>128.125</v>
      </c>
      <c r="K430">
        <v>0.13500000000000001</v>
      </c>
      <c r="L430">
        <v>128.26</v>
      </c>
      <c r="M430">
        <v>127.99</v>
      </c>
      <c r="N430">
        <v>96.265000000000001</v>
      </c>
      <c r="O430">
        <v>38.727499999999999</v>
      </c>
      <c r="P430">
        <v>134.99250000000001</v>
      </c>
      <c r="Q430">
        <v>57.537500000000001</v>
      </c>
    </row>
    <row r="431" spans="1:17" x14ac:dyDescent="0.3">
      <c r="A431" s="95" t="s">
        <v>3425</v>
      </c>
      <c r="B431">
        <v>25</v>
      </c>
      <c r="C431">
        <v>0</v>
      </c>
      <c r="D431">
        <v>25</v>
      </c>
      <c r="E431">
        <v>25</v>
      </c>
      <c r="F431">
        <v>25</v>
      </c>
      <c r="G431">
        <v>0</v>
      </c>
      <c r="H431">
        <v>25</v>
      </c>
      <c r="I431">
        <v>25</v>
      </c>
      <c r="J431">
        <v>25</v>
      </c>
      <c r="K431">
        <v>0</v>
      </c>
      <c r="L431">
        <v>25</v>
      </c>
      <c r="M431">
        <v>25</v>
      </c>
      <c r="N431">
        <v>25</v>
      </c>
      <c r="O431">
        <v>0</v>
      </c>
      <c r="P431">
        <v>25</v>
      </c>
      <c r="Q431">
        <v>25</v>
      </c>
    </row>
    <row r="432" spans="1:17" x14ac:dyDescent="0.3">
      <c r="A432" s="95" t="s">
        <v>3426</v>
      </c>
      <c r="B432">
        <v>75.7136</v>
      </c>
      <c r="C432">
        <v>11.653</v>
      </c>
      <c r="D432">
        <v>87.366600000000005</v>
      </c>
      <c r="E432">
        <v>64.060599999999994</v>
      </c>
      <c r="F432">
        <v>65.924599999999998</v>
      </c>
      <c r="G432">
        <v>8.3849</v>
      </c>
      <c r="H432">
        <v>74.3095</v>
      </c>
      <c r="I432">
        <v>57.539700000000003</v>
      </c>
      <c r="J432">
        <v>60.114600000000003</v>
      </c>
      <c r="K432">
        <v>0.13420000000000001</v>
      </c>
      <c r="L432">
        <v>60.248800000000003</v>
      </c>
      <c r="M432">
        <v>59.980400000000003</v>
      </c>
      <c r="N432">
        <v>61.461500000000001</v>
      </c>
      <c r="O432">
        <v>2.9272999999999998</v>
      </c>
      <c r="P432">
        <v>64.388800000000003</v>
      </c>
      <c r="Q432">
        <v>58.534199999999998</v>
      </c>
    </row>
    <row r="433" spans="1:17" x14ac:dyDescent="0.3">
      <c r="A433" s="95" t="s">
        <v>3427</v>
      </c>
      <c r="B433">
        <v>139.6362</v>
      </c>
      <c r="C433">
        <v>0.53249999999999997</v>
      </c>
      <c r="D433">
        <v>140.1687</v>
      </c>
      <c r="E433">
        <v>139.1037</v>
      </c>
      <c r="F433">
        <v>141.1285</v>
      </c>
      <c r="G433">
        <v>0.41660000000000003</v>
      </c>
      <c r="H433">
        <v>141.54509999999999</v>
      </c>
      <c r="I433">
        <v>140.71190000000001</v>
      </c>
      <c r="J433">
        <v>141.52459999999999</v>
      </c>
      <c r="K433">
        <v>0.13420000000000001</v>
      </c>
      <c r="L433">
        <v>141.65880000000001</v>
      </c>
      <c r="M433">
        <v>141.3904</v>
      </c>
      <c r="N433">
        <v>126.7015</v>
      </c>
      <c r="O433">
        <v>14.989699999999999</v>
      </c>
      <c r="P433">
        <v>141.69120000000001</v>
      </c>
      <c r="Q433">
        <v>111.7118</v>
      </c>
    </row>
    <row r="434" spans="1:17" x14ac:dyDescent="0.3">
      <c r="A434" s="95" t="s">
        <v>3428</v>
      </c>
      <c r="B434">
        <v>77.457899999999995</v>
      </c>
      <c r="C434">
        <v>12.255599999999999</v>
      </c>
      <c r="D434">
        <v>89.713499999999996</v>
      </c>
      <c r="E434">
        <v>65.202299999999994</v>
      </c>
      <c r="F434">
        <v>76.521500000000003</v>
      </c>
      <c r="G434">
        <v>4.0301</v>
      </c>
      <c r="H434">
        <v>80.551599999999993</v>
      </c>
      <c r="I434">
        <v>72.491399999999999</v>
      </c>
      <c r="J434">
        <v>73.864599999999996</v>
      </c>
      <c r="K434">
        <v>0.13420000000000001</v>
      </c>
      <c r="L434">
        <v>73.998800000000003</v>
      </c>
      <c r="M434">
        <v>73.730400000000003</v>
      </c>
      <c r="N434">
        <v>67.520799999999994</v>
      </c>
      <c r="O434">
        <v>3.0760000000000001</v>
      </c>
      <c r="P434">
        <v>70.596800000000002</v>
      </c>
      <c r="Q434">
        <v>64.444800000000001</v>
      </c>
    </row>
    <row r="435" spans="1:17" x14ac:dyDescent="0.3">
      <c r="A435" s="95" t="s">
        <v>3429</v>
      </c>
      <c r="B435">
        <v>62.766199999999998</v>
      </c>
      <c r="C435">
        <v>0.53249999999999997</v>
      </c>
      <c r="D435">
        <v>63.298699999999997</v>
      </c>
      <c r="E435">
        <v>62.233699999999999</v>
      </c>
      <c r="F435">
        <v>64.258499999999998</v>
      </c>
      <c r="G435">
        <v>0.41660000000000003</v>
      </c>
      <c r="H435">
        <v>64.6751</v>
      </c>
      <c r="I435">
        <v>63.841900000000003</v>
      </c>
      <c r="J435">
        <v>64.654600000000002</v>
      </c>
      <c r="K435">
        <v>0.13420000000000001</v>
      </c>
      <c r="L435">
        <v>64.788799999999995</v>
      </c>
      <c r="M435">
        <v>64.520399999999995</v>
      </c>
      <c r="N435">
        <v>60.053800000000003</v>
      </c>
      <c r="O435">
        <v>2.9121999999999999</v>
      </c>
      <c r="P435">
        <v>62.966000000000001</v>
      </c>
      <c r="Q435">
        <v>57.141599999999997</v>
      </c>
    </row>
    <row r="436" spans="1:17" x14ac:dyDescent="0.3">
      <c r="A436" s="95" t="s">
        <v>3430</v>
      </c>
      <c r="B436">
        <v>47.476199999999999</v>
      </c>
      <c r="C436">
        <v>0.53249999999999997</v>
      </c>
      <c r="D436">
        <v>48.008699999999997</v>
      </c>
      <c r="E436">
        <v>46.9437</v>
      </c>
      <c r="F436">
        <v>48.968499999999999</v>
      </c>
      <c r="G436">
        <v>0.41660000000000003</v>
      </c>
      <c r="H436">
        <v>49.385100000000001</v>
      </c>
      <c r="I436">
        <v>48.551900000000003</v>
      </c>
      <c r="J436">
        <v>49.364600000000003</v>
      </c>
      <c r="K436">
        <v>0.13420000000000001</v>
      </c>
      <c r="L436">
        <v>49.498800000000003</v>
      </c>
      <c r="M436">
        <v>49.230400000000003</v>
      </c>
      <c r="N436">
        <v>46.2654</v>
      </c>
      <c r="O436">
        <v>1.1972</v>
      </c>
      <c r="P436">
        <v>47.462600000000002</v>
      </c>
      <c r="Q436">
        <v>45.068199999999997</v>
      </c>
    </row>
    <row r="437" spans="1:17" x14ac:dyDescent="0.3">
      <c r="A437" s="95" t="s">
        <v>3431</v>
      </c>
      <c r="B437">
        <v>33.886200000000002</v>
      </c>
      <c r="C437">
        <v>0.53249999999999997</v>
      </c>
      <c r="D437">
        <v>34.418700000000001</v>
      </c>
      <c r="E437">
        <v>33.353700000000003</v>
      </c>
      <c r="F437">
        <v>28.089200000000002</v>
      </c>
      <c r="G437">
        <v>4.2774000000000001</v>
      </c>
      <c r="H437">
        <v>32.366599999999998</v>
      </c>
      <c r="I437">
        <v>23.811800000000002</v>
      </c>
      <c r="J437">
        <v>25</v>
      </c>
      <c r="K437">
        <v>0</v>
      </c>
      <c r="L437">
        <v>25</v>
      </c>
      <c r="M437">
        <v>25</v>
      </c>
      <c r="N437">
        <v>26.970800000000001</v>
      </c>
      <c r="O437">
        <v>3.032</v>
      </c>
      <c r="P437">
        <v>30.002800000000001</v>
      </c>
      <c r="Q437">
        <v>23.938800000000001</v>
      </c>
    </row>
    <row r="438" spans="1:17" x14ac:dyDescent="0.3">
      <c r="A438" s="95" t="s">
        <v>3432</v>
      </c>
      <c r="B438">
        <v>8.2899999999999991</v>
      </c>
      <c r="C438">
        <v>0</v>
      </c>
      <c r="D438">
        <v>8.2899999999999991</v>
      </c>
      <c r="E438">
        <v>8.2899999999999991</v>
      </c>
      <c r="F438">
        <v>8.2899999999999991</v>
      </c>
      <c r="G438">
        <v>0</v>
      </c>
      <c r="H438">
        <v>8.2899999999999991</v>
      </c>
      <c r="I438">
        <v>8.2899999999999991</v>
      </c>
      <c r="J438">
        <v>8.2899999999999991</v>
      </c>
      <c r="K438">
        <v>0</v>
      </c>
      <c r="L438">
        <v>8.2899999999999991</v>
      </c>
      <c r="M438">
        <v>8.2899999999999991</v>
      </c>
      <c r="N438">
        <v>8.1485000000000003</v>
      </c>
      <c r="O438">
        <v>0.19600000000000001</v>
      </c>
      <c r="P438">
        <v>8.3445</v>
      </c>
      <c r="Q438">
        <v>7.9524999999999997</v>
      </c>
    </row>
    <row r="439" spans="1:17" x14ac:dyDescent="0.3">
      <c r="A439" s="95" t="s">
        <v>3433</v>
      </c>
      <c r="B439">
        <v>131.04</v>
      </c>
      <c r="C439">
        <v>16.550799999999999</v>
      </c>
      <c r="D439">
        <v>147.5908</v>
      </c>
      <c r="E439">
        <v>114.4892</v>
      </c>
      <c r="F439">
        <v>75.603800000000007</v>
      </c>
      <c r="G439">
        <v>1.627</v>
      </c>
      <c r="H439">
        <v>77.230800000000002</v>
      </c>
      <c r="I439">
        <v>73.976799999999997</v>
      </c>
      <c r="J439">
        <v>77.024600000000007</v>
      </c>
      <c r="K439">
        <v>0.13420000000000001</v>
      </c>
      <c r="L439">
        <v>77.158799999999999</v>
      </c>
      <c r="M439">
        <v>76.8904</v>
      </c>
      <c r="N439">
        <v>77.435699999999997</v>
      </c>
      <c r="O439">
        <v>18.730399999999999</v>
      </c>
      <c r="P439">
        <v>96.1661</v>
      </c>
      <c r="Q439">
        <v>58.705300000000001</v>
      </c>
    </row>
    <row r="440" spans="1:17" x14ac:dyDescent="0.3">
      <c r="A440" s="95" t="s">
        <v>3434</v>
      </c>
      <c r="B440">
        <v>27.256699999999999</v>
      </c>
      <c r="C440">
        <v>2.1360999999999999</v>
      </c>
      <c r="D440">
        <v>29.392800000000001</v>
      </c>
      <c r="E440">
        <v>25.1206</v>
      </c>
      <c r="F440">
        <v>28.686199999999999</v>
      </c>
      <c r="G440">
        <v>3.4026000000000001</v>
      </c>
      <c r="H440">
        <v>32.088799999999999</v>
      </c>
      <c r="I440">
        <v>25.2836</v>
      </c>
      <c r="J440">
        <v>27.937100000000001</v>
      </c>
      <c r="K440">
        <v>2.9371</v>
      </c>
      <c r="L440">
        <v>30.874199999999998</v>
      </c>
      <c r="M440">
        <v>25</v>
      </c>
      <c r="N440">
        <v>25.75</v>
      </c>
      <c r="O440">
        <v>0.92310000000000003</v>
      </c>
      <c r="P440">
        <v>26.673100000000002</v>
      </c>
      <c r="Q440">
        <v>24.826899999999998</v>
      </c>
    </row>
    <row r="441" spans="1:17" x14ac:dyDescent="0.3">
      <c r="A441" s="95" t="s">
        <v>3435</v>
      </c>
      <c r="B441">
        <v>71.849999999999994</v>
      </c>
      <c r="C441">
        <v>9.5337999999999994</v>
      </c>
      <c r="D441">
        <v>81.383799999999994</v>
      </c>
      <c r="E441">
        <v>62.316200000000002</v>
      </c>
      <c r="F441">
        <v>72.026200000000003</v>
      </c>
      <c r="G441">
        <v>4.0639000000000003</v>
      </c>
      <c r="H441">
        <v>76.090100000000007</v>
      </c>
      <c r="I441">
        <v>67.962299999999999</v>
      </c>
      <c r="J441">
        <v>69.444999999999993</v>
      </c>
      <c r="K441">
        <v>0.13500000000000001</v>
      </c>
      <c r="L441">
        <v>69.58</v>
      </c>
      <c r="M441">
        <v>69.31</v>
      </c>
      <c r="N441">
        <v>62.791499999999999</v>
      </c>
      <c r="O441">
        <v>3.0796000000000001</v>
      </c>
      <c r="P441">
        <v>65.871099999999998</v>
      </c>
      <c r="Q441">
        <v>59.7119</v>
      </c>
    </row>
    <row r="442" spans="1:17" x14ac:dyDescent="0.3">
      <c r="A442" s="95" t="s">
        <v>3436</v>
      </c>
      <c r="B442">
        <v>57.543799999999997</v>
      </c>
      <c r="C442">
        <v>2.5931000000000002</v>
      </c>
      <c r="D442">
        <v>60.136899999999997</v>
      </c>
      <c r="E442">
        <v>54.950699999999998</v>
      </c>
      <c r="F442">
        <v>53.231499999999997</v>
      </c>
      <c r="G442">
        <v>4.7252000000000001</v>
      </c>
      <c r="H442">
        <v>57.956699999999998</v>
      </c>
      <c r="I442">
        <v>48.506300000000003</v>
      </c>
      <c r="J442">
        <v>50.064599999999999</v>
      </c>
      <c r="K442">
        <v>0.13420000000000001</v>
      </c>
      <c r="L442">
        <v>50.198799999999999</v>
      </c>
      <c r="M442">
        <v>49.930399999999999</v>
      </c>
      <c r="N442">
        <v>48.6646</v>
      </c>
      <c r="O442">
        <v>3.2189000000000001</v>
      </c>
      <c r="P442">
        <v>51.883499999999998</v>
      </c>
      <c r="Q442">
        <v>45.445700000000002</v>
      </c>
    </row>
    <row r="443" spans="1:17" x14ac:dyDescent="0.3">
      <c r="A443" s="95" t="s">
        <v>3437</v>
      </c>
      <c r="B443">
        <v>69.1738</v>
      </c>
      <c r="C443">
        <v>0.99909999999999999</v>
      </c>
      <c r="D443">
        <v>70.172899999999998</v>
      </c>
      <c r="E443">
        <v>68.174700000000001</v>
      </c>
      <c r="F443">
        <v>59.6785</v>
      </c>
      <c r="G443">
        <v>5.1515000000000004</v>
      </c>
      <c r="H443">
        <v>64.83</v>
      </c>
      <c r="I443">
        <v>54.527000000000001</v>
      </c>
      <c r="J443">
        <v>56.624600000000001</v>
      </c>
      <c r="K443">
        <v>0.13420000000000001</v>
      </c>
      <c r="L443">
        <v>56.758800000000001</v>
      </c>
      <c r="M443">
        <v>56.490400000000001</v>
      </c>
      <c r="N443">
        <v>57.872300000000003</v>
      </c>
      <c r="O443">
        <v>5.9172000000000002</v>
      </c>
      <c r="P443">
        <v>63.789499999999997</v>
      </c>
      <c r="Q443">
        <v>51.955100000000002</v>
      </c>
    </row>
    <row r="444" spans="1:17" x14ac:dyDescent="0.3">
      <c r="A444" s="95" t="s">
        <v>3438</v>
      </c>
      <c r="B444">
        <v>84.367699999999999</v>
      </c>
      <c r="C444">
        <v>0.71679999999999999</v>
      </c>
      <c r="D444">
        <v>85.084500000000006</v>
      </c>
      <c r="E444">
        <v>83.650899999999993</v>
      </c>
      <c r="F444">
        <v>77.671499999999995</v>
      </c>
      <c r="G444">
        <v>4.7252000000000001</v>
      </c>
      <c r="H444">
        <v>82.396699999999996</v>
      </c>
      <c r="I444">
        <v>72.946299999999994</v>
      </c>
      <c r="J444">
        <v>74.504599999999996</v>
      </c>
      <c r="K444">
        <v>0.13420000000000001</v>
      </c>
      <c r="L444">
        <v>74.638800000000003</v>
      </c>
      <c r="M444">
        <v>74.370400000000004</v>
      </c>
      <c r="N444">
        <v>78.069999999999993</v>
      </c>
      <c r="O444">
        <v>7.1138000000000003</v>
      </c>
      <c r="P444">
        <v>85.183800000000005</v>
      </c>
      <c r="Q444">
        <v>70.956199999999995</v>
      </c>
    </row>
    <row r="445" spans="1:17" x14ac:dyDescent="0.3">
      <c r="A445" s="95" t="s">
        <v>3439</v>
      </c>
      <c r="B445">
        <v>109.2167</v>
      </c>
      <c r="C445">
        <v>5.3044000000000002</v>
      </c>
      <c r="D445">
        <v>114.5211</v>
      </c>
      <c r="E445">
        <v>103.9123</v>
      </c>
      <c r="F445">
        <v>102.9054</v>
      </c>
      <c r="G445">
        <v>5.7297000000000002</v>
      </c>
      <c r="H445">
        <v>108.63509999999999</v>
      </c>
      <c r="I445">
        <v>97.175700000000006</v>
      </c>
      <c r="J445">
        <v>102.11</v>
      </c>
      <c r="K445">
        <v>3.9470999999999998</v>
      </c>
      <c r="L445">
        <v>106.05710000000001</v>
      </c>
      <c r="M445">
        <v>98.162899999999993</v>
      </c>
      <c r="N445">
        <v>95.078599999999994</v>
      </c>
      <c r="O445">
        <v>7.0644999999999998</v>
      </c>
      <c r="P445">
        <v>102.1431</v>
      </c>
      <c r="Q445">
        <v>88.014099999999999</v>
      </c>
    </row>
    <row r="446" spans="1:17" x14ac:dyDescent="0.3">
      <c r="A446" s="95" t="s">
        <v>3440</v>
      </c>
      <c r="B446">
        <v>45.421700000000001</v>
      </c>
      <c r="C446">
        <v>0.4975</v>
      </c>
      <c r="D446">
        <v>45.919199999999996</v>
      </c>
      <c r="E446">
        <v>44.924199999999999</v>
      </c>
      <c r="F446">
        <v>41.619199999999999</v>
      </c>
      <c r="G446">
        <v>3.9866999999999999</v>
      </c>
      <c r="H446">
        <v>45.605899999999998</v>
      </c>
      <c r="I446">
        <v>37.6325</v>
      </c>
      <c r="J446">
        <v>38.674999999999997</v>
      </c>
      <c r="K446">
        <v>0.13500000000000001</v>
      </c>
      <c r="L446">
        <v>38.81</v>
      </c>
      <c r="M446">
        <v>38.54</v>
      </c>
      <c r="N446">
        <v>41.675699999999999</v>
      </c>
      <c r="O446">
        <v>5.0220000000000002</v>
      </c>
      <c r="P446">
        <v>46.697699999999998</v>
      </c>
      <c r="Q446">
        <v>36.653700000000001</v>
      </c>
    </row>
    <row r="447" spans="1:17" x14ac:dyDescent="0.3">
      <c r="A447" s="95" t="s">
        <v>3441</v>
      </c>
      <c r="B447">
        <v>85.223100000000002</v>
      </c>
      <c r="C447">
        <v>11.834199999999999</v>
      </c>
      <c r="D447">
        <v>97.057299999999998</v>
      </c>
      <c r="E447">
        <v>73.388900000000007</v>
      </c>
      <c r="F447">
        <v>83.797700000000006</v>
      </c>
      <c r="G447">
        <v>9.1786999999999992</v>
      </c>
      <c r="H447">
        <v>92.976399999999998</v>
      </c>
      <c r="I447">
        <v>74.619</v>
      </c>
      <c r="J447">
        <v>76.883600000000001</v>
      </c>
      <c r="K447">
        <v>0.42380000000000001</v>
      </c>
      <c r="L447">
        <v>77.307400000000001</v>
      </c>
      <c r="M447">
        <v>76.459800000000001</v>
      </c>
      <c r="N447">
        <v>79.687899999999999</v>
      </c>
      <c r="O447">
        <v>5.9223999999999997</v>
      </c>
      <c r="P447">
        <v>85.610299999999995</v>
      </c>
      <c r="Q447">
        <v>73.765500000000003</v>
      </c>
    </row>
    <row r="448" spans="1:17" x14ac:dyDescent="0.3">
      <c r="A448" s="95" t="s">
        <v>3442</v>
      </c>
      <c r="B448">
        <v>88.713099999999997</v>
      </c>
      <c r="C448">
        <v>1.7112000000000001</v>
      </c>
      <c r="D448">
        <v>90.424300000000002</v>
      </c>
      <c r="E448">
        <v>87.001900000000006</v>
      </c>
      <c r="F448">
        <v>90.649199999999993</v>
      </c>
      <c r="G448">
        <v>0.98599999999999999</v>
      </c>
      <c r="H448">
        <v>91.635199999999998</v>
      </c>
      <c r="I448">
        <v>89.663200000000003</v>
      </c>
      <c r="J448">
        <v>91.645399999999995</v>
      </c>
      <c r="K448">
        <v>0.13420000000000001</v>
      </c>
      <c r="L448">
        <v>91.779600000000002</v>
      </c>
      <c r="M448">
        <v>91.511200000000002</v>
      </c>
      <c r="N448">
        <v>85.312299999999993</v>
      </c>
      <c r="O448">
        <v>5.0186999999999999</v>
      </c>
      <c r="P448">
        <v>90.331000000000003</v>
      </c>
      <c r="Q448">
        <v>80.293599999999998</v>
      </c>
    </row>
    <row r="449" spans="1:17" x14ac:dyDescent="0.3">
      <c r="A449" s="95" t="s">
        <v>3443</v>
      </c>
      <c r="B449">
        <v>44.765000000000001</v>
      </c>
      <c r="C449">
        <v>3.89</v>
      </c>
      <c r="D449">
        <v>48.655000000000001</v>
      </c>
      <c r="E449">
        <v>40.875</v>
      </c>
      <c r="F449">
        <v>50.09</v>
      </c>
      <c r="G449">
        <v>1.0286</v>
      </c>
      <c r="H449">
        <v>51.118600000000001</v>
      </c>
      <c r="I449">
        <v>49.061399999999999</v>
      </c>
      <c r="J449">
        <v>51.37</v>
      </c>
      <c r="K449">
        <v>0.34670000000000001</v>
      </c>
      <c r="L449">
        <v>51.716700000000003</v>
      </c>
      <c r="M449">
        <v>51.023299999999999</v>
      </c>
      <c r="N449">
        <v>43.975000000000001</v>
      </c>
      <c r="O449">
        <v>2.9916999999999998</v>
      </c>
      <c r="P449">
        <v>46.966700000000003</v>
      </c>
      <c r="Q449">
        <v>40.9833</v>
      </c>
    </row>
    <row r="450" spans="1:17" x14ac:dyDescent="0.3">
      <c r="A450" s="95" t="s">
        <v>3444</v>
      </c>
      <c r="B450">
        <v>75.55</v>
      </c>
      <c r="C450">
        <v>0</v>
      </c>
      <c r="D450">
        <v>75.55</v>
      </c>
      <c r="E450">
        <v>75.55</v>
      </c>
      <c r="F450">
        <v>80.343299999999999</v>
      </c>
      <c r="G450">
        <v>3.3910999999999998</v>
      </c>
      <c r="H450">
        <v>83.734399999999994</v>
      </c>
      <c r="I450">
        <v>76.952200000000005</v>
      </c>
      <c r="J450">
        <v>85.055000000000007</v>
      </c>
      <c r="K450">
        <v>0.375</v>
      </c>
      <c r="L450">
        <v>85.43</v>
      </c>
      <c r="M450">
        <v>84.68</v>
      </c>
      <c r="N450">
        <v>73.8733</v>
      </c>
      <c r="O450">
        <v>2.2355999999999998</v>
      </c>
      <c r="P450">
        <v>76.108900000000006</v>
      </c>
      <c r="Q450">
        <v>71.637699999999995</v>
      </c>
    </row>
    <row r="451" spans="1:17" x14ac:dyDescent="0.3">
      <c r="A451" s="95" t="s">
        <v>3445</v>
      </c>
      <c r="B451">
        <v>117.99</v>
      </c>
      <c r="C451">
        <v>0</v>
      </c>
      <c r="D451">
        <v>117.99</v>
      </c>
      <c r="E451">
        <v>117.99</v>
      </c>
      <c r="F451">
        <v>98.1892</v>
      </c>
      <c r="G451">
        <v>26.4011</v>
      </c>
      <c r="H451">
        <v>124.5903</v>
      </c>
      <c r="I451">
        <v>71.7881</v>
      </c>
      <c r="J451">
        <v>84.3</v>
      </c>
      <c r="K451">
        <v>0.55200000000000005</v>
      </c>
      <c r="L451">
        <v>84.852000000000004</v>
      </c>
      <c r="M451">
        <v>83.748000000000005</v>
      </c>
      <c r="N451">
        <v>117.99</v>
      </c>
      <c r="O451">
        <v>0</v>
      </c>
      <c r="P451">
        <v>117.99</v>
      </c>
      <c r="Q451">
        <v>117.99</v>
      </c>
    </row>
    <row r="452" spans="1:17" x14ac:dyDescent="0.3">
      <c r="A452" s="95" t="s">
        <v>3446</v>
      </c>
      <c r="B452">
        <v>125.16670000000001</v>
      </c>
      <c r="C452">
        <v>8.9110999999999994</v>
      </c>
      <c r="D452">
        <v>134.0778</v>
      </c>
      <c r="E452">
        <v>116.2556</v>
      </c>
      <c r="F452">
        <v>221.41329999999999</v>
      </c>
      <c r="G452">
        <v>97.751099999999994</v>
      </c>
      <c r="H452">
        <v>319.1644</v>
      </c>
      <c r="I452">
        <v>123.6622</v>
      </c>
      <c r="J452">
        <v>254.7567</v>
      </c>
      <c r="K452">
        <v>166.4956</v>
      </c>
      <c r="L452">
        <v>421.25229999999999</v>
      </c>
      <c r="M452">
        <v>88.261099999999999</v>
      </c>
      <c r="N452">
        <v>175.91249999999999</v>
      </c>
      <c r="O452">
        <v>36.883800000000001</v>
      </c>
      <c r="P452">
        <v>212.7963</v>
      </c>
      <c r="Q452">
        <v>139.02869999999999</v>
      </c>
    </row>
    <row r="453" spans="1:17" x14ac:dyDescent="0.3">
      <c r="A453" s="95" t="s">
        <v>3447</v>
      </c>
      <c r="B453">
        <v>47.505000000000003</v>
      </c>
      <c r="C453">
        <v>6.4649999999999999</v>
      </c>
      <c r="D453">
        <v>53.97</v>
      </c>
      <c r="E453">
        <v>41.04</v>
      </c>
      <c r="F453">
        <v>44.153300000000002</v>
      </c>
      <c r="G453">
        <v>1.1511</v>
      </c>
      <c r="H453">
        <v>45.304400000000001</v>
      </c>
      <c r="I453">
        <v>43.002200000000002</v>
      </c>
      <c r="J453">
        <v>45.346699999999998</v>
      </c>
      <c r="K453">
        <v>0.35560000000000003</v>
      </c>
      <c r="L453">
        <v>45.702300000000001</v>
      </c>
      <c r="M453">
        <v>44.991100000000003</v>
      </c>
      <c r="N453">
        <v>40.256700000000002</v>
      </c>
      <c r="O453">
        <v>1.0444</v>
      </c>
      <c r="P453">
        <v>41.301099999999998</v>
      </c>
      <c r="Q453">
        <v>39.212299999999999</v>
      </c>
    </row>
    <row r="454" spans="1:17" x14ac:dyDescent="0.3">
      <c r="A454" s="95" t="s">
        <v>3448</v>
      </c>
      <c r="B454">
        <v>56.979199999999999</v>
      </c>
      <c r="C454">
        <v>0.79879999999999995</v>
      </c>
      <c r="D454">
        <v>57.777999999999999</v>
      </c>
      <c r="E454">
        <v>56.180399999999999</v>
      </c>
      <c r="F454">
        <v>60.048499999999997</v>
      </c>
      <c r="G454">
        <v>1.4414</v>
      </c>
      <c r="H454">
        <v>61.489899999999999</v>
      </c>
      <c r="I454">
        <v>58.607100000000003</v>
      </c>
      <c r="J454">
        <v>60.81</v>
      </c>
      <c r="K454">
        <v>0.38769999999999999</v>
      </c>
      <c r="L454">
        <v>61.197699999999998</v>
      </c>
      <c r="M454">
        <v>60.4223</v>
      </c>
      <c r="N454">
        <v>54.103099999999998</v>
      </c>
      <c r="O454">
        <v>1.8129999999999999</v>
      </c>
      <c r="P454">
        <v>55.9161</v>
      </c>
      <c r="Q454">
        <v>52.290100000000002</v>
      </c>
    </row>
    <row r="455" spans="1:17" x14ac:dyDescent="0.3">
      <c r="A455" s="95" t="s">
        <v>3449</v>
      </c>
      <c r="B455">
        <v>27.66</v>
      </c>
      <c r="C455">
        <v>0</v>
      </c>
      <c r="D455">
        <v>27.66</v>
      </c>
      <c r="E455">
        <v>27.66</v>
      </c>
      <c r="F455">
        <v>31.055</v>
      </c>
      <c r="G455">
        <v>1.145</v>
      </c>
      <c r="H455">
        <v>32.200000000000003</v>
      </c>
      <c r="I455">
        <v>29.91</v>
      </c>
      <c r="J455">
        <v>32.72</v>
      </c>
      <c r="K455">
        <v>0</v>
      </c>
      <c r="L455">
        <v>32.72</v>
      </c>
      <c r="M455">
        <v>32.72</v>
      </c>
      <c r="N455">
        <v>27.66</v>
      </c>
      <c r="O455">
        <v>0</v>
      </c>
      <c r="P455">
        <v>27.66</v>
      </c>
      <c r="Q455">
        <v>27.66</v>
      </c>
    </row>
    <row r="456" spans="1:17" x14ac:dyDescent="0.3">
      <c r="A456" s="95" t="s">
        <v>3450</v>
      </c>
      <c r="B456">
        <v>74.807500000000005</v>
      </c>
      <c r="C456">
        <v>14.9267</v>
      </c>
      <c r="D456">
        <v>89.734200000000001</v>
      </c>
      <c r="E456">
        <v>59.880800000000001</v>
      </c>
      <c r="F456">
        <v>67.983099999999993</v>
      </c>
      <c r="G456">
        <v>12.0632</v>
      </c>
      <c r="H456">
        <v>80.046300000000002</v>
      </c>
      <c r="I456">
        <v>55.919899999999998</v>
      </c>
      <c r="J456">
        <v>74.266199999999998</v>
      </c>
      <c r="K456">
        <v>13.960800000000001</v>
      </c>
      <c r="L456">
        <v>88.227000000000004</v>
      </c>
      <c r="M456">
        <v>60.305399999999999</v>
      </c>
      <c r="N456">
        <v>67.23</v>
      </c>
      <c r="O456">
        <v>10.778600000000001</v>
      </c>
      <c r="P456">
        <v>78.008600000000001</v>
      </c>
      <c r="Q456">
        <v>56.4514</v>
      </c>
    </row>
    <row r="457" spans="1:17" x14ac:dyDescent="0.3">
      <c r="A457" s="95" t="s">
        <v>3451</v>
      </c>
      <c r="B457">
        <v>43.856200000000001</v>
      </c>
      <c r="C457">
        <v>0.53249999999999997</v>
      </c>
      <c r="D457">
        <v>44.3887</v>
      </c>
      <c r="E457">
        <v>43.323700000000002</v>
      </c>
      <c r="F457">
        <v>45.686199999999999</v>
      </c>
      <c r="G457">
        <v>1.9891000000000001</v>
      </c>
      <c r="H457">
        <v>47.6753</v>
      </c>
      <c r="I457">
        <v>43.697099999999999</v>
      </c>
      <c r="J457">
        <v>48.973100000000002</v>
      </c>
      <c r="K457">
        <v>2.1945999999999999</v>
      </c>
      <c r="L457">
        <v>51.167700000000004</v>
      </c>
      <c r="M457">
        <v>46.778500000000001</v>
      </c>
      <c r="N457">
        <v>34.717700000000001</v>
      </c>
      <c r="O457">
        <v>4.0579999999999998</v>
      </c>
      <c r="P457">
        <v>38.775700000000001</v>
      </c>
      <c r="Q457">
        <v>30.659700000000001</v>
      </c>
    </row>
    <row r="458" spans="1:17" x14ac:dyDescent="0.3">
      <c r="A458" s="95" t="s">
        <v>3452</v>
      </c>
      <c r="B458">
        <v>114.6918</v>
      </c>
      <c r="C458">
        <v>8.2116000000000007</v>
      </c>
      <c r="D458">
        <v>122.9034</v>
      </c>
      <c r="E458">
        <v>106.4802</v>
      </c>
      <c r="F458">
        <v>121.9546</v>
      </c>
      <c r="G458">
        <v>1.0309999999999999</v>
      </c>
      <c r="H458">
        <v>122.98560000000001</v>
      </c>
      <c r="I458">
        <v>120.92359999999999</v>
      </c>
      <c r="J458">
        <v>121.0008</v>
      </c>
      <c r="K458">
        <v>2.427</v>
      </c>
      <c r="L458">
        <v>123.4278</v>
      </c>
      <c r="M458">
        <v>118.57380000000001</v>
      </c>
      <c r="N458">
        <v>119.1992</v>
      </c>
      <c r="O458">
        <v>10.863200000000001</v>
      </c>
      <c r="P458">
        <v>130.0624</v>
      </c>
      <c r="Q458">
        <v>108.336</v>
      </c>
    </row>
    <row r="459" spans="1:17" x14ac:dyDescent="0.3">
      <c r="A459" s="95" t="s">
        <v>3453</v>
      </c>
      <c r="B459">
        <v>40.972900000000003</v>
      </c>
      <c r="C459">
        <v>0.91839999999999999</v>
      </c>
      <c r="D459">
        <v>41.891300000000001</v>
      </c>
      <c r="E459">
        <v>40.054499999999997</v>
      </c>
      <c r="F459">
        <v>46.063299999999998</v>
      </c>
      <c r="G459">
        <v>1.9489000000000001</v>
      </c>
      <c r="H459">
        <v>48.0122</v>
      </c>
      <c r="I459">
        <v>44.114400000000003</v>
      </c>
      <c r="J459">
        <v>48.53</v>
      </c>
      <c r="K459">
        <v>0.41139999999999999</v>
      </c>
      <c r="L459">
        <v>48.941400000000002</v>
      </c>
      <c r="M459">
        <v>48.118600000000001</v>
      </c>
      <c r="N459">
        <v>40.33</v>
      </c>
      <c r="O459">
        <v>0</v>
      </c>
      <c r="P459">
        <v>40.33</v>
      </c>
      <c r="Q459">
        <v>40.33</v>
      </c>
    </row>
    <row r="460" spans="1:17" x14ac:dyDescent="0.3">
      <c r="A460" s="95" t="s">
        <v>3454</v>
      </c>
      <c r="B460">
        <v>201.3562</v>
      </c>
      <c r="C460">
        <v>0.58579999999999999</v>
      </c>
      <c r="D460">
        <v>201.94200000000001</v>
      </c>
      <c r="E460">
        <v>200.7704</v>
      </c>
      <c r="F460">
        <v>208.8415</v>
      </c>
      <c r="G460">
        <v>4.2934999999999999</v>
      </c>
      <c r="H460">
        <v>213.13499999999999</v>
      </c>
      <c r="I460">
        <v>204.548</v>
      </c>
      <c r="J460">
        <v>225.82730000000001</v>
      </c>
      <c r="K460">
        <v>14.5899</v>
      </c>
      <c r="L460">
        <v>240.41720000000001</v>
      </c>
      <c r="M460">
        <v>211.23740000000001</v>
      </c>
      <c r="N460">
        <v>200.26150000000001</v>
      </c>
      <c r="O460">
        <v>1.3817999999999999</v>
      </c>
      <c r="P460">
        <v>201.64330000000001</v>
      </c>
      <c r="Q460">
        <v>198.87970000000001</v>
      </c>
    </row>
    <row r="461" spans="1:17" x14ac:dyDescent="0.3">
      <c r="A461" s="95" t="s">
        <v>3455</v>
      </c>
      <c r="B461">
        <v>63.693100000000001</v>
      </c>
      <c r="C461">
        <v>1.8788</v>
      </c>
      <c r="D461">
        <v>65.571899999999999</v>
      </c>
      <c r="E461">
        <v>61.814300000000003</v>
      </c>
      <c r="F461">
        <v>66.957700000000003</v>
      </c>
      <c r="G461">
        <v>12.9453</v>
      </c>
      <c r="H461">
        <v>79.903000000000006</v>
      </c>
      <c r="I461">
        <v>54.0124</v>
      </c>
      <c r="J461">
        <v>57.5289</v>
      </c>
      <c r="K461">
        <v>10.1259</v>
      </c>
      <c r="L461">
        <v>67.654799999999994</v>
      </c>
      <c r="M461">
        <v>47.402999999999999</v>
      </c>
      <c r="N461">
        <v>62.39</v>
      </c>
      <c r="O461">
        <v>2.9615</v>
      </c>
      <c r="P461">
        <v>65.351500000000001</v>
      </c>
      <c r="Q461">
        <v>59.4285</v>
      </c>
    </row>
    <row r="462" spans="1:17" x14ac:dyDescent="0.3">
      <c r="A462" s="95" t="s">
        <v>3456</v>
      </c>
      <c r="B462">
        <v>129.99379999999999</v>
      </c>
      <c r="C462">
        <v>31.5334</v>
      </c>
      <c r="D462">
        <v>161.52719999999999</v>
      </c>
      <c r="E462">
        <v>98.460400000000007</v>
      </c>
      <c r="F462">
        <v>116.8927</v>
      </c>
      <c r="G462">
        <v>19.918500000000002</v>
      </c>
      <c r="H462">
        <v>136.81120000000001</v>
      </c>
      <c r="I462">
        <v>96.974199999999996</v>
      </c>
      <c r="J462">
        <v>127.2694</v>
      </c>
      <c r="K462">
        <v>31.707799999999999</v>
      </c>
      <c r="L462">
        <v>158.97720000000001</v>
      </c>
      <c r="M462">
        <v>95.561599999999999</v>
      </c>
      <c r="N462">
        <v>100.08</v>
      </c>
      <c r="O462">
        <v>51.093299999999999</v>
      </c>
      <c r="P462">
        <v>151.17330000000001</v>
      </c>
      <c r="Q462">
        <v>48.986699999999999</v>
      </c>
    </row>
    <row r="463" spans="1:17" x14ac:dyDescent="0.3">
      <c r="A463" s="95" t="s">
        <v>3457</v>
      </c>
      <c r="B463">
        <v>58.943800000000003</v>
      </c>
      <c r="C463">
        <v>4.4329999999999998</v>
      </c>
      <c r="D463">
        <v>63.376800000000003</v>
      </c>
      <c r="E463">
        <v>54.510800000000003</v>
      </c>
      <c r="F463">
        <v>67.466899999999995</v>
      </c>
      <c r="G463">
        <v>1.048</v>
      </c>
      <c r="H463">
        <v>68.514899999999997</v>
      </c>
      <c r="I463">
        <v>66.418899999999994</v>
      </c>
      <c r="J463">
        <v>68.819199999999995</v>
      </c>
      <c r="K463">
        <v>0.37780000000000002</v>
      </c>
      <c r="L463">
        <v>69.197000000000003</v>
      </c>
      <c r="M463">
        <v>68.441400000000002</v>
      </c>
      <c r="N463">
        <v>54.52</v>
      </c>
      <c r="O463">
        <v>0</v>
      </c>
      <c r="P463">
        <v>54.52</v>
      </c>
      <c r="Q463">
        <v>54.52</v>
      </c>
    </row>
    <row r="464" spans="1:17" x14ac:dyDescent="0.3">
      <c r="A464" s="95" t="s">
        <v>3458</v>
      </c>
      <c r="B464">
        <v>160.33000000000001</v>
      </c>
      <c r="C464">
        <v>0</v>
      </c>
      <c r="D464">
        <v>160.33000000000001</v>
      </c>
      <c r="E464">
        <v>160.33000000000001</v>
      </c>
      <c r="F464">
        <v>74.178200000000004</v>
      </c>
      <c r="G464">
        <v>7.3715999999999999</v>
      </c>
      <c r="H464">
        <v>81.549800000000005</v>
      </c>
      <c r="I464">
        <v>66.806600000000003</v>
      </c>
      <c r="J464">
        <v>75.721500000000006</v>
      </c>
      <c r="K464">
        <v>3.2627000000000002</v>
      </c>
      <c r="L464">
        <v>78.984200000000001</v>
      </c>
      <c r="M464">
        <v>72.458799999999997</v>
      </c>
      <c r="N464">
        <v>117.4323</v>
      </c>
      <c r="O464">
        <v>38.936700000000002</v>
      </c>
      <c r="P464">
        <v>156.369</v>
      </c>
      <c r="Q464">
        <v>78.495599999999996</v>
      </c>
    </row>
    <row r="465" spans="1:17" x14ac:dyDescent="0.3">
      <c r="A465" s="95" t="s">
        <v>3459</v>
      </c>
      <c r="B465">
        <v>54.3992</v>
      </c>
      <c r="C465">
        <v>0.79879999999999995</v>
      </c>
      <c r="D465">
        <v>55.198</v>
      </c>
      <c r="E465">
        <v>53.6004</v>
      </c>
      <c r="F465">
        <v>62.686</v>
      </c>
      <c r="G465">
        <v>17.831199999999999</v>
      </c>
      <c r="H465">
        <v>80.517200000000003</v>
      </c>
      <c r="I465">
        <v>44.854799999999997</v>
      </c>
      <c r="J465">
        <v>78.64</v>
      </c>
      <c r="K465">
        <v>0</v>
      </c>
      <c r="L465">
        <v>78.64</v>
      </c>
      <c r="M465">
        <v>78.64</v>
      </c>
      <c r="N465">
        <v>53.88</v>
      </c>
      <c r="O465">
        <v>0</v>
      </c>
      <c r="P465">
        <v>53.88</v>
      </c>
      <c r="Q465">
        <v>53.88</v>
      </c>
    </row>
    <row r="466" spans="1:17" x14ac:dyDescent="0.3">
      <c r="A466" s="95" t="s">
        <v>3460</v>
      </c>
      <c r="B466">
        <v>41.265799999999999</v>
      </c>
      <c r="C466">
        <v>7.2539999999999996</v>
      </c>
      <c r="D466">
        <v>48.519799999999996</v>
      </c>
      <c r="E466">
        <v>34.011800000000001</v>
      </c>
      <c r="F466">
        <v>35.252499999999998</v>
      </c>
      <c r="G466">
        <v>0.37869999999999998</v>
      </c>
      <c r="H466">
        <v>35.6312</v>
      </c>
      <c r="I466">
        <v>34.873800000000003</v>
      </c>
      <c r="J466">
        <v>36.677900000000001</v>
      </c>
      <c r="K466">
        <v>0.87609999999999999</v>
      </c>
      <c r="L466">
        <v>37.554000000000002</v>
      </c>
      <c r="M466">
        <v>35.8018</v>
      </c>
      <c r="N466">
        <v>37.07</v>
      </c>
      <c r="O466">
        <v>0</v>
      </c>
      <c r="P466">
        <v>37.07</v>
      </c>
      <c r="Q466">
        <v>37.07</v>
      </c>
    </row>
    <row r="467" spans="1:17" x14ac:dyDescent="0.3">
      <c r="A467" s="95" t="s">
        <v>3461</v>
      </c>
      <c r="B467">
        <v>142.92689999999999</v>
      </c>
      <c r="C467">
        <v>80.548199999999994</v>
      </c>
      <c r="D467">
        <v>223.4751</v>
      </c>
      <c r="E467">
        <v>62.378700000000002</v>
      </c>
      <c r="F467">
        <v>93.457700000000003</v>
      </c>
      <c r="G467">
        <v>1.3141</v>
      </c>
      <c r="H467">
        <v>94.771799999999999</v>
      </c>
      <c r="I467">
        <v>92.143600000000006</v>
      </c>
      <c r="J467">
        <v>94.5608</v>
      </c>
      <c r="K467">
        <v>0.38519999999999999</v>
      </c>
      <c r="L467">
        <v>94.945999999999998</v>
      </c>
      <c r="M467">
        <v>94.175600000000003</v>
      </c>
      <c r="N467">
        <v>103.4233</v>
      </c>
      <c r="O467">
        <v>4.6261000000000001</v>
      </c>
      <c r="P467">
        <v>108.04940000000001</v>
      </c>
      <c r="Q467">
        <v>98.797200000000004</v>
      </c>
    </row>
    <row r="468" spans="1:17" x14ac:dyDescent="0.3">
      <c r="A468" s="95" t="s">
        <v>3462</v>
      </c>
      <c r="B468">
        <v>66.78</v>
      </c>
      <c r="C468">
        <v>0.41670000000000001</v>
      </c>
      <c r="D468">
        <v>67.196700000000007</v>
      </c>
      <c r="E468">
        <v>66.363299999999995</v>
      </c>
      <c r="F468">
        <v>68.466899999999995</v>
      </c>
      <c r="G468">
        <v>0.60499999999999998</v>
      </c>
      <c r="H468">
        <v>69.071899999999999</v>
      </c>
      <c r="I468">
        <v>67.861900000000006</v>
      </c>
      <c r="J468">
        <v>69.23</v>
      </c>
      <c r="K468">
        <v>0.22</v>
      </c>
      <c r="L468">
        <v>69.45</v>
      </c>
      <c r="M468">
        <v>69.010000000000005</v>
      </c>
      <c r="N468">
        <v>66.53</v>
      </c>
      <c r="O468">
        <v>0</v>
      </c>
      <c r="P468">
        <v>66.53</v>
      </c>
      <c r="Q468">
        <v>66.53</v>
      </c>
    </row>
    <row r="469" spans="1:17" x14ac:dyDescent="0.3">
      <c r="A469" s="95" t="s">
        <v>3463</v>
      </c>
      <c r="B469">
        <v>50.947699999999998</v>
      </c>
      <c r="C469">
        <v>4.8289999999999997</v>
      </c>
      <c r="D469">
        <v>55.776699999999998</v>
      </c>
      <c r="E469">
        <v>46.118699999999997</v>
      </c>
      <c r="F469">
        <v>52.582299999999996</v>
      </c>
      <c r="G469">
        <v>2.8292999999999999</v>
      </c>
      <c r="H469">
        <v>55.4116</v>
      </c>
      <c r="I469">
        <v>49.753</v>
      </c>
      <c r="J469">
        <v>51.211500000000001</v>
      </c>
      <c r="K469">
        <v>0.36780000000000002</v>
      </c>
      <c r="L469">
        <v>51.579300000000003</v>
      </c>
      <c r="M469">
        <v>50.843699999999998</v>
      </c>
      <c r="N469">
        <v>43.926200000000001</v>
      </c>
      <c r="O469">
        <v>1.3733</v>
      </c>
      <c r="P469">
        <v>45.299500000000002</v>
      </c>
      <c r="Q469">
        <v>42.552900000000001</v>
      </c>
    </row>
    <row r="470" spans="1:17" x14ac:dyDescent="0.3">
      <c r="A470" s="95" t="s">
        <v>3464</v>
      </c>
      <c r="B470">
        <v>92.896199999999993</v>
      </c>
      <c r="C470">
        <v>0.53249999999999997</v>
      </c>
      <c r="D470">
        <v>93.428700000000006</v>
      </c>
      <c r="E470">
        <v>92.363699999999994</v>
      </c>
      <c r="F470">
        <v>96.960800000000006</v>
      </c>
      <c r="G470">
        <v>2.2391000000000001</v>
      </c>
      <c r="H470">
        <v>99.1999</v>
      </c>
      <c r="I470">
        <v>94.721699999999998</v>
      </c>
      <c r="J470">
        <v>99.286900000000003</v>
      </c>
      <c r="K470">
        <v>0.21870000000000001</v>
      </c>
      <c r="L470">
        <v>99.505600000000001</v>
      </c>
      <c r="M470">
        <v>99.068200000000004</v>
      </c>
      <c r="N470">
        <v>91.622299999999996</v>
      </c>
      <c r="O470">
        <v>1.4272</v>
      </c>
      <c r="P470">
        <v>93.049499999999995</v>
      </c>
      <c r="Q470">
        <v>90.195099999999996</v>
      </c>
    </row>
    <row r="471" spans="1:17" x14ac:dyDescent="0.3">
      <c r="A471" s="95" t="s">
        <v>3465</v>
      </c>
      <c r="B471">
        <v>51.570799999999998</v>
      </c>
      <c r="C471">
        <v>1.7625999999999999</v>
      </c>
      <c r="D471">
        <v>53.333399999999997</v>
      </c>
      <c r="E471">
        <v>49.808199999999999</v>
      </c>
      <c r="F471">
        <v>58.074599999999997</v>
      </c>
      <c r="G471">
        <v>5.2393000000000001</v>
      </c>
      <c r="H471">
        <v>63.313899999999997</v>
      </c>
      <c r="I471">
        <v>52.835299999999997</v>
      </c>
      <c r="J471">
        <v>60.050800000000002</v>
      </c>
      <c r="K471">
        <v>6.6013999999999999</v>
      </c>
      <c r="L471">
        <v>66.652199999999993</v>
      </c>
      <c r="M471">
        <v>53.449399999999997</v>
      </c>
      <c r="N471">
        <v>55.358499999999999</v>
      </c>
      <c r="O471">
        <v>8.9665999999999997</v>
      </c>
      <c r="P471">
        <v>64.325100000000006</v>
      </c>
      <c r="Q471">
        <v>46.3919</v>
      </c>
    </row>
    <row r="472" spans="1:17" x14ac:dyDescent="0.3">
      <c r="A472" s="95" t="s">
        <v>3466</v>
      </c>
      <c r="B472">
        <v>73.176199999999994</v>
      </c>
      <c r="C472">
        <v>0.53249999999999997</v>
      </c>
      <c r="D472">
        <v>73.708699999999993</v>
      </c>
      <c r="E472">
        <v>72.643699999999995</v>
      </c>
      <c r="F472">
        <v>74.876199999999997</v>
      </c>
      <c r="G472">
        <v>0.67220000000000002</v>
      </c>
      <c r="H472">
        <v>75.548400000000001</v>
      </c>
      <c r="I472">
        <v>74.203999999999994</v>
      </c>
      <c r="J472">
        <v>75.513099999999994</v>
      </c>
      <c r="K472">
        <v>0.21870000000000001</v>
      </c>
      <c r="L472">
        <v>75.731800000000007</v>
      </c>
      <c r="M472">
        <v>75.294399999999996</v>
      </c>
      <c r="N472">
        <v>72.83</v>
      </c>
      <c r="O472">
        <v>0</v>
      </c>
      <c r="P472">
        <v>72.83</v>
      </c>
      <c r="Q472">
        <v>72.83</v>
      </c>
    </row>
    <row r="473" spans="1:17" x14ac:dyDescent="0.3">
      <c r="A473" s="95" t="s">
        <v>3467</v>
      </c>
      <c r="B473">
        <v>77.84</v>
      </c>
      <c r="C473">
        <v>0.92310000000000003</v>
      </c>
      <c r="D473">
        <v>78.763099999999994</v>
      </c>
      <c r="E473">
        <v>76.916899999999998</v>
      </c>
      <c r="F473">
        <v>80.036199999999994</v>
      </c>
      <c r="G473">
        <v>0.67220000000000002</v>
      </c>
      <c r="H473">
        <v>80.708399999999997</v>
      </c>
      <c r="I473">
        <v>79.364000000000004</v>
      </c>
      <c r="J473">
        <v>80.673100000000005</v>
      </c>
      <c r="K473">
        <v>0.21870000000000001</v>
      </c>
      <c r="L473">
        <v>80.891800000000003</v>
      </c>
      <c r="M473">
        <v>80.454400000000007</v>
      </c>
      <c r="N473">
        <v>75.84</v>
      </c>
      <c r="O473">
        <v>0</v>
      </c>
      <c r="P473">
        <v>75.84</v>
      </c>
      <c r="Q473">
        <v>75.84</v>
      </c>
    </row>
    <row r="474" spans="1:17" x14ac:dyDescent="0.3">
      <c r="A474" s="95" t="s">
        <v>3468</v>
      </c>
      <c r="B474">
        <v>71.477099999999993</v>
      </c>
      <c r="C474">
        <v>2.911</v>
      </c>
      <c r="D474">
        <v>74.388099999999994</v>
      </c>
      <c r="E474">
        <v>68.566100000000006</v>
      </c>
      <c r="F474">
        <v>76.246700000000004</v>
      </c>
      <c r="G474">
        <v>1.0755999999999999</v>
      </c>
      <c r="H474">
        <v>77.322299999999998</v>
      </c>
      <c r="I474">
        <v>75.171099999999996</v>
      </c>
      <c r="J474">
        <v>76.322900000000004</v>
      </c>
      <c r="K474">
        <v>1.9922</v>
      </c>
      <c r="L474">
        <v>78.315100000000001</v>
      </c>
      <c r="M474">
        <v>74.330699999999993</v>
      </c>
      <c r="N474">
        <v>61.68</v>
      </c>
      <c r="O474">
        <v>0</v>
      </c>
      <c r="P474">
        <v>61.68</v>
      </c>
      <c r="Q474">
        <v>61.68</v>
      </c>
    </row>
    <row r="475" spans="1:17" x14ac:dyDescent="0.3">
      <c r="A475" s="95" t="s">
        <v>3469</v>
      </c>
      <c r="B475">
        <v>49.99</v>
      </c>
      <c r="C475">
        <v>0.69230000000000003</v>
      </c>
      <c r="D475">
        <v>50.682299999999998</v>
      </c>
      <c r="E475">
        <v>49.297699999999999</v>
      </c>
      <c r="F475">
        <v>51.6708</v>
      </c>
      <c r="G475">
        <v>0.2225</v>
      </c>
      <c r="H475">
        <v>51.893300000000004</v>
      </c>
      <c r="I475">
        <v>51.448300000000003</v>
      </c>
      <c r="J475">
        <v>51.879199999999997</v>
      </c>
      <c r="K475">
        <v>7.46E-2</v>
      </c>
      <c r="L475">
        <v>51.953800000000001</v>
      </c>
      <c r="M475">
        <v>51.804600000000001</v>
      </c>
      <c r="N475">
        <v>47.583599999999997</v>
      </c>
      <c r="O475">
        <v>0.83850000000000002</v>
      </c>
      <c r="P475">
        <v>48.4221</v>
      </c>
      <c r="Q475">
        <v>46.745100000000001</v>
      </c>
    </row>
    <row r="476" spans="1:17" x14ac:dyDescent="0.3">
      <c r="A476" s="95" t="s">
        <v>3470</v>
      </c>
      <c r="B476">
        <v>220.18</v>
      </c>
      <c r="C476">
        <v>0</v>
      </c>
      <c r="D476">
        <v>220.18</v>
      </c>
      <c r="E476">
        <v>220.18</v>
      </c>
    </row>
    <row r="477" spans="1:17" x14ac:dyDescent="0.3">
      <c r="A477" s="95" t="s">
        <v>3471</v>
      </c>
      <c r="B477">
        <v>112.1054</v>
      </c>
      <c r="C477">
        <v>26.982800000000001</v>
      </c>
      <c r="D477">
        <v>139.0882</v>
      </c>
      <c r="E477">
        <v>85.122600000000006</v>
      </c>
      <c r="F477">
        <v>125.74460000000001</v>
      </c>
      <c r="G477">
        <v>22.3643</v>
      </c>
      <c r="H477">
        <v>148.10890000000001</v>
      </c>
      <c r="I477">
        <v>103.38030000000001</v>
      </c>
      <c r="J477">
        <v>120.0377</v>
      </c>
      <c r="K477">
        <v>25.5153</v>
      </c>
      <c r="L477">
        <v>145.553</v>
      </c>
      <c r="M477">
        <v>94.522400000000005</v>
      </c>
      <c r="N477">
        <v>106.0346</v>
      </c>
      <c r="O477">
        <v>20.4725</v>
      </c>
      <c r="P477">
        <v>126.50709999999999</v>
      </c>
      <c r="Q477">
        <v>85.562100000000001</v>
      </c>
    </row>
    <row r="478" spans="1:17" x14ac:dyDescent="0.3">
      <c r="A478" s="95" t="s">
        <v>3472</v>
      </c>
      <c r="B478">
        <v>99.283299999999997</v>
      </c>
      <c r="C478">
        <v>3.4205999999999999</v>
      </c>
      <c r="D478">
        <v>102.7039</v>
      </c>
      <c r="E478">
        <v>95.862700000000004</v>
      </c>
      <c r="F478">
        <v>90.383799999999994</v>
      </c>
      <c r="G478">
        <v>7.0342000000000002</v>
      </c>
      <c r="H478">
        <v>97.418000000000006</v>
      </c>
      <c r="I478">
        <v>83.349599999999995</v>
      </c>
      <c r="J478">
        <v>108.0714</v>
      </c>
      <c r="K478">
        <v>11.9627</v>
      </c>
      <c r="L478">
        <v>120.0341</v>
      </c>
      <c r="M478">
        <v>96.108699999999999</v>
      </c>
      <c r="N478">
        <v>97.081699999999998</v>
      </c>
      <c r="O478">
        <v>7.9039000000000001</v>
      </c>
      <c r="P478">
        <v>104.98560000000001</v>
      </c>
      <c r="Q478">
        <v>89.177800000000005</v>
      </c>
    </row>
    <row r="479" spans="1:17" x14ac:dyDescent="0.3">
      <c r="A479" s="95" t="s">
        <v>3473</v>
      </c>
      <c r="B479">
        <v>66.449200000000005</v>
      </c>
      <c r="C479">
        <v>0.79879999999999995</v>
      </c>
      <c r="D479">
        <v>67.248000000000005</v>
      </c>
      <c r="E479">
        <v>65.650400000000005</v>
      </c>
      <c r="F479">
        <v>70.447699999999998</v>
      </c>
      <c r="G479">
        <v>3.1398999999999999</v>
      </c>
      <c r="H479">
        <v>73.587599999999995</v>
      </c>
      <c r="I479">
        <v>67.3078</v>
      </c>
      <c r="J479">
        <v>72.861500000000007</v>
      </c>
      <c r="K479">
        <v>0.40760000000000002</v>
      </c>
      <c r="L479">
        <v>73.269099999999995</v>
      </c>
      <c r="M479">
        <v>72.453900000000004</v>
      </c>
      <c r="N479">
        <v>65.930000000000007</v>
      </c>
      <c r="O479">
        <v>0</v>
      </c>
      <c r="P479">
        <v>65.930000000000007</v>
      </c>
      <c r="Q479">
        <v>65.930000000000007</v>
      </c>
    </row>
    <row r="480" spans="1:17" x14ac:dyDescent="0.3">
      <c r="A480" s="95" t="s">
        <v>3474</v>
      </c>
      <c r="B480">
        <v>122.39</v>
      </c>
      <c r="C480">
        <v>0</v>
      </c>
      <c r="D480">
        <v>122.39</v>
      </c>
      <c r="E480">
        <v>122.39</v>
      </c>
      <c r="F480">
        <v>122.39</v>
      </c>
      <c r="G480">
        <v>0</v>
      </c>
      <c r="H480">
        <v>122.39</v>
      </c>
      <c r="I480">
        <v>122.39</v>
      </c>
      <c r="J480">
        <v>132.2415</v>
      </c>
      <c r="K480">
        <v>6.0625</v>
      </c>
      <c r="L480">
        <v>138.304</v>
      </c>
      <c r="M480">
        <v>126.179</v>
      </c>
      <c r="N480">
        <v>122.39</v>
      </c>
      <c r="O480">
        <v>0</v>
      </c>
      <c r="P480">
        <v>122.39</v>
      </c>
      <c r="Q480">
        <v>122.39</v>
      </c>
    </row>
    <row r="481" spans="1:17" x14ac:dyDescent="0.3">
      <c r="A481" s="95" t="s">
        <v>3475</v>
      </c>
      <c r="B481">
        <v>108.9742</v>
      </c>
      <c r="C481">
        <v>0.50260000000000005</v>
      </c>
      <c r="D481">
        <v>109.4768</v>
      </c>
      <c r="E481">
        <v>108.4716</v>
      </c>
      <c r="F481">
        <v>108.94459999999999</v>
      </c>
      <c r="G481">
        <v>0.4516</v>
      </c>
      <c r="H481">
        <v>109.39619999999999</v>
      </c>
      <c r="I481">
        <v>108.49299999999999</v>
      </c>
      <c r="J481">
        <v>108.7</v>
      </c>
      <c r="K481">
        <v>0</v>
      </c>
      <c r="L481">
        <v>108.7</v>
      </c>
      <c r="M481">
        <v>108.7</v>
      </c>
      <c r="N481">
        <v>108.7393</v>
      </c>
      <c r="O481">
        <v>7.2999999999999995E-2</v>
      </c>
      <c r="P481">
        <v>108.81229999999999</v>
      </c>
      <c r="Q481">
        <v>108.66630000000001</v>
      </c>
    </row>
    <row r="482" spans="1:17" x14ac:dyDescent="0.3">
      <c r="A482" s="95" t="s">
        <v>3476</v>
      </c>
      <c r="B482">
        <v>147.30000000000001</v>
      </c>
      <c r="C482">
        <v>0</v>
      </c>
      <c r="D482">
        <v>147.30000000000001</v>
      </c>
      <c r="E482">
        <v>147.30000000000001</v>
      </c>
      <c r="F482">
        <v>147.30000000000001</v>
      </c>
      <c r="G482">
        <v>0</v>
      </c>
      <c r="H482">
        <v>147.30000000000001</v>
      </c>
      <c r="I482">
        <v>147.30000000000001</v>
      </c>
      <c r="J482">
        <v>147.30000000000001</v>
      </c>
      <c r="K482">
        <v>0</v>
      </c>
      <c r="L482">
        <v>147.30000000000001</v>
      </c>
      <c r="M482">
        <v>147.30000000000001</v>
      </c>
      <c r="N482">
        <v>147.30000000000001</v>
      </c>
      <c r="O482">
        <v>0</v>
      </c>
      <c r="P482">
        <v>147.30000000000001</v>
      </c>
      <c r="Q482">
        <v>147.30000000000001</v>
      </c>
    </row>
    <row r="483" spans="1:17" x14ac:dyDescent="0.3">
      <c r="A483" s="95" t="s">
        <v>3477</v>
      </c>
      <c r="B483">
        <v>115.54</v>
      </c>
      <c r="C483">
        <v>0</v>
      </c>
      <c r="D483">
        <v>115.54</v>
      </c>
      <c r="E483">
        <v>115.54</v>
      </c>
      <c r="F483">
        <v>118.0685</v>
      </c>
      <c r="G483">
        <v>4.6679000000000004</v>
      </c>
      <c r="H483">
        <v>122.7364</v>
      </c>
      <c r="I483">
        <v>113.4006</v>
      </c>
      <c r="J483">
        <v>115.54</v>
      </c>
      <c r="K483">
        <v>0</v>
      </c>
      <c r="L483">
        <v>115.54</v>
      </c>
      <c r="M483">
        <v>115.54</v>
      </c>
      <c r="N483">
        <v>115.54</v>
      </c>
      <c r="O483">
        <v>0</v>
      </c>
      <c r="P483">
        <v>115.54</v>
      </c>
      <c r="Q483">
        <v>115.54</v>
      </c>
    </row>
    <row r="484" spans="1:17" x14ac:dyDescent="0.3">
      <c r="A484" s="95" t="s">
        <v>3478</v>
      </c>
      <c r="B484">
        <v>37.982900000000001</v>
      </c>
      <c r="C484">
        <v>0.91839999999999999</v>
      </c>
      <c r="D484">
        <v>38.901299999999999</v>
      </c>
      <c r="E484">
        <v>37.064500000000002</v>
      </c>
      <c r="F484">
        <v>41.356699999999996</v>
      </c>
      <c r="G484">
        <v>2.3555999999999999</v>
      </c>
      <c r="H484">
        <v>43.712299999999999</v>
      </c>
      <c r="I484">
        <v>39.001100000000001</v>
      </c>
      <c r="J484">
        <v>44.5471</v>
      </c>
      <c r="K484">
        <v>0.39179999999999998</v>
      </c>
      <c r="L484">
        <v>44.938899999999997</v>
      </c>
      <c r="M484">
        <v>44.155299999999997</v>
      </c>
      <c r="N484">
        <v>37.340000000000003</v>
      </c>
      <c r="O484">
        <v>0</v>
      </c>
      <c r="P484">
        <v>37.340000000000003</v>
      </c>
      <c r="Q484">
        <v>37.340000000000003</v>
      </c>
    </row>
    <row r="485" spans="1:17" x14ac:dyDescent="0.3">
      <c r="A485" s="95" t="s">
        <v>3479</v>
      </c>
      <c r="B485">
        <v>42.802900000000001</v>
      </c>
      <c r="C485">
        <v>0.91839999999999999</v>
      </c>
      <c r="D485">
        <v>43.721299999999999</v>
      </c>
      <c r="E485">
        <v>41.884500000000003</v>
      </c>
      <c r="F485">
        <v>45.216700000000003</v>
      </c>
      <c r="G485">
        <v>1.0755999999999999</v>
      </c>
      <c r="H485">
        <v>46.292299999999997</v>
      </c>
      <c r="I485">
        <v>44.141100000000002</v>
      </c>
      <c r="J485">
        <v>50.688600000000001</v>
      </c>
      <c r="K485">
        <v>0.40160000000000001</v>
      </c>
      <c r="L485">
        <v>51.090200000000003</v>
      </c>
      <c r="M485">
        <v>50.286999999999999</v>
      </c>
      <c r="N485">
        <v>42.16</v>
      </c>
      <c r="O485">
        <v>0</v>
      </c>
      <c r="P485">
        <v>42.16</v>
      </c>
      <c r="Q485">
        <v>42.16</v>
      </c>
    </row>
    <row r="486" spans="1:17" x14ac:dyDescent="0.3">
      <c r="A486" s="95" t="s">
        <v>3480</v>
      </c>
      <c r="B486">
        <v>53.222900000000003</v>
      </c>
      <c r="C486">
        <v>0.91839999999999999</v>
      </c>
      <c r="D486">
        <v>54.141300000000001</v>
      </c>
      <c r="E486">
        <v>52.304499999999997</v>
      </c>
      <c r="F486">
        <v>58.486699999999999</v>
      </c>
      <c r="G486">
        <v>3.6566999999999998</v>
      </c>
      <c r="H486">
        <v>62.1434</v>
      </c>
      <c r="I486">
        <v>54.83</v>
      </c>
      <c r="J486">
        <v>68.191400000000002</v>
      </c>
      <c r="K486">
        <v>0.40160000000000001</v>
      </c>
      <c r="L486">
        <v>68.593000000000004</v>
      </c>
      <c r="M486">
        <v>67.7898</v>
      </c>
      <c r="N486">
        <v>52.58</v>
      </c>
      <c r="O486">
        <v>0</v>
      </c>
      <c r="P486">
        <v>52.58</v>
      </c>
      <c r="Q486">
        <v>52.58</v>
      </c>
    </row>
    <row r="487" spans="1:17" x14ac:dyDescent="0.3">
      <c r="A487" s="95" t="s">
        <v>3482</v>
      </c>
      <c r="B487">
        <v>80.783100000000005</v>
      </c>
      <c r="C487">
        <v>34.351500000000001</v>
      </c>
      <c r="D487">
        <v>115.13460000000001</v>
      </c>
      <c r="E487">
        <v>46.431600000000003</v>
      </c>
      <c r="F487">
        <v>94.424599999999998</v>
      </c>
      <c r="G487">
        <v>36.433500000000002</v>
      </c>
      <c r="H487">
        <v>130.85810000000001</v>
      </c>
      <c r="I487">
        <v>57.991100000000003</v>
      </c>
      <c r="J487">
        <v>102.6623</v>
      </c>
      <c r="K487">
        <v>36.851700000000001</v>
      </c>
      <c r="L487">
        <v>139.51400000000001</v>
      </c>
      <c r="M487">
        <v>65.810599999999994</v>
      </c>
      <c r="N487">
        <v>63.491500000000002</v>
      </c>
      <c r="O487">
        <v>18.922599999999999</v>
      </c>
      <c r="P487">
        <v>82.414100000000005</v>
      </c>
      <c r="Q487">
        <v>44.568899999999999</v>
      </c>
    </row>
    <row r="488" spans="1:17" x14ac:dyDescent="0.3">
      <c r="A488" s="95" t="s">
        <v>3483</v>
      </c>
      <c r="B488">
        <v>232.1131</v>
      </c>
      <c r="C488">
        <v>1.8129999999999999</v>
      </c>
      <c r="D488">
        <v>233.92609999999999</v>
      </c>
      <c r="E488">
        <v>230.30009999999999</v>
      </c>
      <c r="F488">
        <v>230.39080000000001</v>
      </c>
      <c r="G488">
        <v>3.6996000000000002</v>
      </c>
      <c r="H488">
        <v>234.09039999999999</v>
      </c>
      <c r="I488">
        <v>226.69120000000001</v>
      </c>
      <c r="J488">
        <v>250.8338</v>
      </c>
      <c r="K488">
        <v>0.40260000000000001</v>
      </c>
      <c r="L488">
        <v>251.2364</v>
      </c>
      <c r="M488">
        <v>250.43119999999999</v>
      </c>
      <c r="N488">
        <v>236.84</v>
      </c>
      <c r="O488">
        <v>0</v>
      </c>
      <c r="P488">
        <v>236.84</v>
      </c>
      <c r="Q488">
        <v>236.84</v>
      </c>
    </row>
    <row r="489" spans="1:17" x14ac:dyDescent="0.3">
      <c r="A489" s="95" t="s">
        <v>3484</v>
      </c>
      <c r="B489">
        <v>73.846900000000005</v>
      </c>
      <c r="C489">
        <v>16.485399999999998</v>
      </c>
      <c r="D489">
        <v>90.332300000000004</v>
      </c>
      <c r="E489">
        <v>57.361499999999999</v>
      </c>
      <c r="F489">
        <v>90.206199999999995</v>
      </c>
      <c r="G489">
        <v>26.7851</v>
      </c>
      <c r="H489">
        <v>116.9913</v>
      </c>
      <c r="I489">
        <v>63.421100000000003</v>
      </c>
      <c r="J489">
        <v>96.746200000000002</v>
      </c>
      <c r="K489">
        <v>26.191600000000001</v>
      </c>
      <c r="L489">
        <v>122.9378</v>
      </c>
      <c r="M489">
        <v>70.554599999999994</v>
      </c>
      <c r="N489">
        <v>76.609200000000001</v>
      </c>
      <c r="O489">
        <v>20.013000000000002</v>
      </c>
      <c r="P489">
        <v>96.622200000000007</v>
      </c>
      <c r="Q489">
        <v>56.596200000000003</v>
      </c>
    </row>
    <row r="490" spans="1:17" x14ac:dyDescent="0.3">
      <c r="A490" s="95" t="s">
        <v>3485</v>
      </c>
      <c r="B490">
        <v>61.655000000000001</v>
      </c>
      <c r="C490">
        <v>0.625</v>
      </c>
      <c r="D490">
        <v>62.28</v>
      </c>
      <c r="E490">
        <v>61.03</v>
      </c>
      <c r="F490">
        <v>62.785699999999999</v>
      </c>
      <c r="G490">
        <v>10.2959</v>
      </c>
      <c r="H490">
        <v>73.081599999999995</v>
      </c>
      <c r="I490">
        <v>52.489800000000002</v>
      </c>
      <c r="J490">
        <v>66.334999999999994</v>
      </c>
      <c r="K490">
        <v>9.2712000000000003</v>
      </c>
      <c r="L490">
        <v>75.606200000000001</v>
      </c>
      <c r="M490">
        <v>57.063800000000001</v>
      </c>
      <c r="N490">
        <v>48.602499999999999</v>
      </c>
      <c r="O490">
        <v>9.5081000000000007</v>
      </c>
      <c r="P490">
        <v>58.110599999999998</v>
      </c>
      <c r="Q490">
        <v>39.0944</v>
      </c>
    </row>
    <row r="491" spans="1:17" x14ac:dyDescent="0.3">
      <c r="A491" s="95" t="s">
        <v>3486</v>
      </c>
      <c r="B491">
        <v>26.784300000000002</v>
      </c>
      <c r="C491">
        <v>4.8963000000000001</v>
      </c>
      <c r="D491">
        <v>31.680599999999998</v>
      </c>
      <c r="E491">
        <v>21.888000000000002</v>
      </c>
      <c r="F491">
        <v>59.098300000000002</v>
      </c>
      <c r="G491">
        <v>43.423900000000003</v>
      </c>
      <c r="H491">
        <v>102.5222</v>
      </c>
      <c r="I491">
        <v>15.6744</v>
      </c>
      <c r="J491">
        <v>77.28</v>
      </c>
      <c r="K491">
        <v>28.124400000000001</v>
      </c>
      <c r="L491">
        <v>105.4044</v>
      </c>
      <c r="M491">
        <v>49.1556</v>
      </c>
      <c r="N491">
        <v>140</v>
      </c>
      <c r="O491">
        <v>0</v>
      </c>
      <c r="P491">
        <v>140</v>
      </c>
      <c r="Q491">
        <v>140</v>
      </c>
    </row>
    <row r="492" spans="1:17" x14ac:dyDescent="0.3">
      <c r="A492" s="95" t="s">
        <v>3487</v>
      </c>
      <c r="B492">
        <v>43.127699999999997</v>
      </c>
      <c r="C492">
        <v>8.1975999999999996</v>
      </c>
      <c r="D492">
        <v>51.325299999999999</v>
      </c>
      <c r="E492">
        <v>34.930100000000003</v>
      </c>
      <c r="F492">
        <v>38.4086</v>
      </c>
      <c r="G492">
        <v>8.3580000000000005</v>
      </c>
      <c r="H492">
        <v>46.766599999999997</v>
      </c>
      <c r="I492">
        <v>30.050599999999999</v>
      </c>
      <c r="J492">
        <v>40.3431</v>
      </c>
      <c r="K492">
        <v>5.2457000000000003</v>
      </c>
      <c r="L492">
        <v>45.588799999999999</v>
      </c>
      <c r="M492">
        <v>35.0974</v>
      </c>
      <c r="N492">
        <v>42.443800000000003</v>
      </c>
      <c r="O492">
        <v>8.0787999999999993</v>
      </c>
      <c r="P492">
        <v>50.522599999999997</v>
      </c>
      <c r="Q492">
        <v>34.365000000000002</v>
      </c>
    </row>
    <row r="493" spans="1:17" x14ac:dyDescent="0.3">
      <c r="A493" s="95" t="s">
        <v>3488</v>
      </c>
      <c r="B493">
        <v>55.099200000000003</v>
      </c>
      <c r="C493">
        <v>10.513500000000001</v>
      </c>
      <c r="D493">
        <v>65.612700000000004</v>
      </c>
      <c r="E493">
        <v>44.585700000000003</v>
      </c>
      <c r="F493">
        <v>49.8262</v>
      </c>
      <c r="G493">
        <v>4.9695</v>
      </c>
      <c r="H493">
        <v>54.795699999999997</v>
      </c>
      <c r="I493">
        <v>44.856699999999996</v>
      </c>
      <c r="J493">
        <v>49.181399999999996</v>
      </c>
      <c r="K493">
        <v>1.6560999999999999</v>
      </c>
      <c r="L493">
        <v>50.837499999999999</v>
      </c>
      <c r="M493">
        <v>47.525300000000001</v>
      </c>
      <c r="N493">
        <v>63.351500000000001</v>
      </c>
      <c r="O493">
        <v>15.283200000000001</v>
      </c>
      <c r="P493">
        <v>78.634699999999995</v>
      </c>
      <c r="Q493">
        <v>48.068300000000001</v>
      </c>
    </row>
    <row r="494" spans="1:17" x14ac:dyDescent="0.3">
      <c r="A494" s="95" t="s">
        <v>3489</v>
      </c>
      <c r="B494">
        <v>779.35619999999994</v>
      </c>
      <c r="C494">
        <v>226.98570000000001</v>
      </c>
      <c r="D494">
        <v>1006.3419</v>
      </c>
      <c r="E494">
        <v>552.37049999999999</v>
      </c>
      <c r="F494">
        <v>571.07360000000006</v>
      </c>
      <c r="G494">
        <v>230.86500000000001</v>
      </c>
      <c r="H494">
        <v>801.93859999999995</v>
      </c>
      <c r="I494">
        <v>340.20859999999999</v>
      </c>
      <c r="J494">
        <v>392.09649999999999</v>
      </c>
      <c r="K494">
        <v>106.66459999999999</v>
      </c>
      <c r="L494">
        <v>498.7611</v>
      </c>
      <c r="M494">
        <v>285.43189999999998</v>
      </c>
      <c r="N494">
        <v>558.50239999999997</v>
      </c>
      <c r="O494">
        <v>133.2116</v>
      </c>
      <c r="P494">
        <v>691.71400000000006</v>
      </c>
      <c r="Q494">
        <v>425.29079999999999</v>
      </c>
    </row>
    <row r="495" spans="1:17" x14ac:dyDescent="0.3">
      <c r="A495" s="95" t="s">
        <v>3490</v>
      </c>
      <c r="B495">
        <v>82.261499999999998</v>
      </c>
      <c r="C495">
        <v>0.78700000000000003</v>
      </c>
      <c r="D495">
        <v>83.048500000000004</v>
      </c>
      <c r="E495">
        <v>81.474500000000006</v>
      </c>
      <c r="F495">
        <v>86.9238</v>
      </c>
      <c r="G495">
        <v>1.4916</v>
      </c>
      <c r="H495">
        <v>88.415400000000005</v>
      </c>
      <c r="I495">
        <v>85.432199999999995</v>
      </c>
      <c r="J495">
        <v>88.129199999999997</v>
      </c>
      <c r="K495">
        <v>7.46E-2</v>
      </c>
      <c r="L495">
        <v>88.203800000000001</v>
      </c>
      <c r="M495">
        <v>88.054599999999994</v>
      </c>
      <c r="N495">
        <v>78.773099999999999</v>
      </c>
      <c r="O495">
        <v>1.3740000000000001</v>
      </c>
      <c r="P495">
        <v>80.147099999999995</v>
      </c>
      <c r="Q495">
        <v>77.399100000000004</v>
      </c>
    </row>
    <row r="496" spans="1:17" x14ac:dyDescent="0.3">
      <c r="A496" s="95" t="s">
        <v>3491</v>
      </c>
      <c r="B496">
        <v>200.62860000000001</v>
      </c>
      <c r="C496">
        <v>26.582699999999999</v>
      </c>
      <c r="D496">
        <v>227.21129999999999</v>
      </c>
      <c r="E496">
        <v>174.04589999999999</v>
      </c>
      <c r="F496">
        <v>212.47540000000001</v>
      </c>
      <c r="G496">
        <v>2.6006999999999998</v>
      </c>
      <c r="H496">
        <v>215.0761</v>
      </c>
      <c r="I496">
        <v>209.87469999999999</v>
      </c>
      <c r="J496">
        <v>212.0908</v>
      </c>
      <c r="K496">
        <v>7.46E-2</v>
      </c>
      <c r="L496">
        <v>212.16540000000001</v>
      </c>
      <c r="M496">
        <v>212.0162</v>
      </c>
      <c r="N496">
        <v>199.0223</v>
      </c>
      <c r="O496">
        <v>3.7881999999999998</v>
      </c>
      <c r="P496">
        <v>202.81049999999999</v>
      </c>
      <c r="Q496">
        <v>195.23410000000001</v>
      </c>
    </row>
    <row r="497" spans="1:17" x14ac:dyDescent="0.3">
      <c r="A497" s="95" t="s">
        <v>3492</v>
      </c>
      <c r="B497">
        <v>51.56</v>
      </c>
      <c r="C497">
        <v>0</v>
      </c>
      <c r="D497">
        <v>51.56</v>
      </c>
      <c r="E497">
        <v>51.56</v>
      </c>
      <c r="F497">
        <v>45.786200000000001</v>
      </c>
      <c r="G497">
        <v>3.9005000000000001</v>
      </c>
      <c r="H497">
        <v>49.686700000000002</v>
      </c>
      <c r="I497">
        <v>41.8857</v>
      </c>
      <c r="J497">
        <v>41.195399999999999</v>
      </c>
      <c r="K497">
        <v>1.0182</v>
      </c>
      <c r="L497">
        <v>42.2136</v>
      </c>
      <c r="M497">
        <v>40.177199999999999</v>
      </c>
      <c r="N497">
        <v>50.083100000000002</v>
      </c>
      <c r="O497">
        <v>0.68169999999999997</v>
      </c>
      <c r="P497">
        <v>50.764800000000001</v>
      </c>
      <c r="Q497">
        <v>49.401400000000002</v>
      </c>
    </row>
    <row r="498" spans="1:17" x14ac:dyDescent="0.3">
      <c r="A498" s="95" t="s">
        <v>3493</v>
      </c>
      <c r="B498">
        <v>120.0762</v>
      </c>
      <c r="C498">
        <v>0.53249999999999997</v>
      </c>
      <c r="D498">
        <v>120.6087</v>
      </c>
      <c r="E498">
        <v>119.5437</v>
      </c>
      <c r="F498">
        <v>114.6815</v>
      </c>
      <c r="G498">
        <v>4.0297999999999998</v>
      </c>
      <c r="H498">
        <v>118.71129999999999</v>
      </c>
      <c r="I498">
        <v>110.65170000000001</v>
      </c>
      <c r="J498">
        <v>112.1354</v>
      </c>
      <c r="K498">
        <v>0.13420000000000001</v>
      </c>
      <c r="L498">
        <v>112.2696</v>
      </c>
      <c r="M498">
        <v>112.0012</v>
      </c>
      <c r="N498">
        <v>113.9508</v>
      </c>
      <c r="O498">
        <v>7.1128999999999998</v>
      </c>
      <c r="P498">
        <v>121.0637</v>
      </c>
      <c r="Q498">
        <v>106.8379</v>
      </c>
    </row>
    <row r="499" spans="1:17" x14ac:dyDescent="0.3">
      <c r="A499" s="95" t="s">
        <v>3495</v>
      </c>
      <c r="B499">
        <v>91.194999999999993</v>
      </c>
      <c r="C499">
        <v>0.625</v>
      </c>
      <c r="D499">
        <v>91.82</v>
      </c>
      <c r="E499">
        <v>90.57</v>
      </c>
      <c r="F499">
        <v>93.67</v>
      </c>
      <c r="G499">
        <v>0.8</v>
      </c>
      <c r="H499">
        <v>94.47</v>
      </c>
      <c r="I499">
        <v>92.87</v>
      </c>
      <c r="J499">
        <v>98.453299999999999</v>
      </c>
      <c r="K499">
        <v>4.0178000000000003</v>
      </c>
      <c r="L499">
        <v>102.47110000000001</v>
      </c>
      <c r="M499">
        <v>94.435500000000005</v>
      </c>
      <c r="N499">
        <v>90.82</v>
      </c>
      <c r="O499">
        <v>0</v>
      </c>
      <c r="P499">
        <v>90.82</v>
      </c>
      <c r="Q499">
        <v>90.82</v>
      </c>
    </row>
    <row r="500" spans="1:17" x14ac:dyDescent="0.3">
      <c r="A500" s="95" t="s">
        <v>3496</v>
      </c>
      <c r="B500">
        <v>36.384999999999998</v>
      </c>
      <c r="C500">
        <v>0.625</v>
      </c>
      <c r="D500">
        <v>37.01</v>
      </c>
      <c r="E500">
        <v>35.76</v>
      </c>
      <c r="F500">
        <v>38.86</v>
      </c>
      <c r="G500">
        <v>0.8</v>
      </c>
      <c r="H500">
        <v>39.659999999999997</v>
      </c>
      <c r="I500">
        <v>38.06</v>
      </c>
      <c r="J500">
        <v>41.353299999999997</v>
      </c>
      <c r="K500">
        <v>1.5778000000000001</v>
      </c>
      <c r="L500">
        <v>42.931100000000001</v>
      </c>
      <c r="M500">
        <v>39.775500000000001</v>
      </c>
      <c r="N500">
        <v>36.01</v>
      </c>
      <c r="O500">
        <v>0</v>
      </c>
      <c r="P500">
        <v>36.01</v>
      </c>
      <c r="Q500">
        <v>36.01</v>
      </c>
    </row>
    <row r="501" spans="1:17" x14ac:dyDescent="0.3">
      <c r="A501" s="95" t="s">
        <v>3497</v>
      </c>
      <c r="B501">
        <v>35.145400000000002</v>
      </c>
      <c r="C501">
        <v>0.26840000000000003</v>
      </c>
      <c r="D501">
        <v>35.413800000000002</v>
      </c>
      <c r="E501">
        <v>34.877000000000002</v>
      </c>
      <c r="F501">
        <v>35</v>
      </c>
      <c r="G501">
        <v>0</v>
      </c>
      <c r="H501">
        <v>35</v>
      </c>
      <c r="I501">
        <v>35</v>
      </c>
      <c r="J501">
        <v>35</v>
      </c>
      <c r="K501">
        <v>0</v>
      </c>
      <c r="L501">
        <v>35</v>
      </c>
      <c r="M501">
        <v>35</v>
      </c>
      <c r="N501">
        <v>35.290799999999997</v>
      </c>
      <c r="O501">
        <v>0.49209999999999998</v>
      </c>
      <c r="P501">
        <v>35.782899999999998</v>
      </c>
      <c r="Q501">
        <v>34.798699999999997</v>
      </c>
    </row>
    <row r="502" spans="1:17" x14ac:dyDescent="0.3">
      <c r="A502" s="95" t="s">
        <v>8226</v>
      </c>
      <c r="B502">
        <v>2907.59</v>
      </c>
      <c r="C502">
        <v>0</v>
      </c>
      <c r="D502">
        <v>2907.59</v>
      </c>
      <c r="E502">
        <v>2907.59</v>
      </c>
      <c r="F502">
        <v>2933.1161999999999</v>
      </c>
      <c r="G502">
        <v>33.670999999999999</v>
      </c>
      <c r="H502">
        <v>2966.7872000000002</v>
      </c>
      <c r="I502">
        <v>2899.4452000000001</v>
      </c>
      <c r="J502">
        <v>2959.8820999999998</v>
      </c>
      <c r="K502">
        <v>52.193399999999997</v>
      </c>
      <c r="L502">
        <v>3012.0754999999999</v>
      </c>
      <c r="M502">
        <v>2907.6887000000002</v>
      </c>
      <c r="N502">
        <v>2905.2586000000001</v>
      </c>
      <c r="O502">
        <v>3.3306</v>
      </c>
      <c r="P502">
        <v>2908.5891999999999</v>
      </c>
      <c r="Q502">
        <v>2901.9279999999999</v>
      </c>
    </row>
    <row r="503" spans="1:17" x14ac:dyDescent="0.3">
      <c r="A503" s="95" t="s">
        <v>8229</v>
      </c>
      <c r="F503">
        <v>242.45</v>
      </c>
      <c r="G503">
        <v>0</v>
      </c>
      <c r="H503">
        <v>242.45</v>
      </c>
      <c r="I503">
        <v>242.45</v>
      </c>
      <c r="J503">
        <v>379.5</v>
      </c>
      <c r="K503">
        <v>0</v>
      </c>
      <c r="L503">
        <v>379.5</v>
      </c>
      <c r="M503">
        <v>379.5</v>
      </c>
    </row>
    <row r="504" spans="1:17" x14ac:dyDescent="0.3">
      <c r="A504" s="95" t="s">
        <v>3499</v>
      </c>
      <c r="B504">
        <v>9.6999999999999993</v>
      </c>
      <c r="C504">
        <v>0</v>
      </c>
      <c r="D504">
        <v>9.6999999999999993</v>
      </c>
      <c r="E504">
        <v>9.6999999999999993</v>
      </c>
      <c r="F504">
        <v>9.6999999999999993</v>
      </c>
      <c r="G504">
        <v>0</v>
      </c>
      <c r="H504">
        <v>9.6999999999999993</v>
      </c>
      <c r="I504">
        <v>9.6999999999999993</v>
      </c>
      <c r="J504">
        <v>9.6999999999999993</v>
      </c>
      <c r="K504">
        <v>0</v>
      </c>
      <c r="L504">
        <v>9.6999999999999993</v>
      </c>
      <c r="M504">
        <v>9.6999999999999993</v>
      </c>
      <c r="N504">
        <v>9.3154000000000003</v>
      </c>
      <c r="O504">
        <v>0.17749999999999999</v>
      </c>
      <c r="P504">
        <v>9.4929000000000006</v>
      </c>
      <c r="Q504">
        <v>9.1379000000000001</v>
      </c>
    </row>
    <row r="505" spans="1:17" x14ac:dyDescent="0.3">
      <c r="A505" s="95" t="s">
        <v>3500</v>
      </c>
      <c r="B505">
        <v>37.58</v>
      </c>
      <c r="C505">
        <v>0</v>
      </c>
      <c r="D505">
        <v>37.58</v>
      </c>
      <c r="E505">
        <v>37.58</v>
      </c>
      <c r="F505">
        <v>37.58</v>
      </c>
      <c r="G505">
        <v>0</v>
      </c>
      <c r="H505">
        <v>37.58</v>
      </c>
      <c r="I505">
        <v>37.58</v>
      </c>
      <c r="J505">
        <v>37.58</v>
      </c>
      <c r="K505">
        <v>0</v>
      </c>
      <c r="L505">
        <v>37.58</v>
      </c>
      <c r="M505">
        <v>37.58</v>
      </c>
      <c r="N505">
        <v>36.118499999999997</v>
      </c>
      <c r="O505">
        <v>0.67459999999999998</v>
      </c>
      <c r="P505">
        <v>36.793100000000003</v>
      </c>
      <c r="Q505">
        <v>35.443899999999999</v>
      </c>
    </row>
    <row r="506" spans="1:17" x14ac:dyDescent="0.3">
      <c r="A506" s="95" t="s">
        <v>3501</v>
      </c>
      <c r="B506">
        <v>16.55</v>
      </c>
      <c r="C506">
        <v>0.50770000000000004</v>
      </c>
      <c r="D506">
        <v>17.057700000000001</v>
      </c>
      <c r="E506">
        <v>16.042300000000001</v>
      </c>
      <c r="F506">
        <v>18.2</v>
      </c>
      <c r="G506">
        <v>0</v>
      </c>
      <c r="H506">
        <v>18.2</v>
      </c>
      <c r="I506">
        <v>18.2</v>
      </c>
      <c r="J506">
        <v>18.2</v>
      </c>
      <c r="K506">
        <v>0</v>
      </c>
      <c r="L506">
        <v>18.2</v>
      </c>
      <c r="M506">
        <v>18.2</v>
      </c>
      <c r="N506">
        <v>15.634600000000001</v>
      </c>
      <c r="O506">
        <v>0.28399999999999997</v>
      </c>
      <c r="P506">
        <v>15.9186</v>
      </c>
      <c r="Q506">
        <v>15.3506</v>
      </c>
    </row>
    <row r="507" spans="1:17" x14ac:dyDescent="0.3">
      <c r="A507" s="95" t="s">
        <v>3502</v>
      </c>
      <c r="B507">
        <v>62.933599999999998</v>
      </c>
      <c r="C507">
        <v>0.89259999999999995</v>
      </c>
      <c r="D507">
        <v>63.8262</v>
      </c>
      <c r="E507">
        <v>62.040999999999997</v>
      </c>
      <c r="F507">
        <v>65.308499999999995</v>
      </c>
      <c r="G507">
        <v>1.0225</v>
      </c>
      <c r="H507">
        <v>66.331000000000003</v>
      </c>
      <c r="I507">
        <v>64.286000000000001</v>
      </c>
      <c r="J507">
        <v>68.703800000000001</v>
      </c>
      <c r="K507">
        <v>2.0222000000000002</v>
      </c>
      <c r="L507">
        <v>70.725999999999999</v>
      </c>
      <c r="M507">
        <v>66.681600000000003</v>
      </c>
      <c r="N507">
        <v>64.881699999999995</v>
      </c>
      <c r="O507">
        <v>4.6963999999999997</v>
      </c>
      <c r="P507">
        <v>69.578100000000006</v>
      </c>
      <c r="Q507">
        <v>60.185299999999998</v>
      </c>
    </row>
    <row r="508" spans="1:17" x14ac:dyDescent="0.3">
      <c r="A508" s="95" t="s">
        <v>3503</v>
      </c>
      <c r="B508">
        <v>74.424599999999998</v>
      </c>
      <c r="C508">
        <v>1.6527000000000001</v>
      </c>
      <c r="D508">
        <v>76.077299999999994</v>
      </c>
      <c r="E508">
        <v>72.771900000000002</v>
      </c>
      <c r="F508">
        <v>71.478499999999997</v>
      </c>
      <c r="G508">
        <v>2.7052999999999998</v>
      </c>
      <c r="H508">
        <v>74.183800000000005</v>
      </c>
      <c r="I508">
        <v>68.773200000000003</v>
      </c>
      <c r="J508">
        <v>70.402299999999997</v>
      </c>
      <c r="K508">
        <v>0.3579</v>
      </c>
      <c r="L508">
        <v>70.760199999999998</v>
      </c>
      <c r="M508">
        <v>70.044399999999996</v>
      </c>
      <c r="N508">
        <v>74.327699999999993</v>
      </c>
      <c r="O508">
        <v>5.3282999999999996</v>
      </c>
      <c r="P508">
        <v>79.656000000000006</v>
      </c>
      <c r="Q508">
        <v>68.999399999999994</v>
      </c>
    </row>
    <row r="509" spans="1:17" x14ac:dyDescent="0.3">
      <c r="A509" s="95" t="s">
        <v>3504</v>
      </c>
      <c r="B509">
        <v>109.0585</v>
      </c>
      <c r="C509">
        <v>17.5899</v>
      </c>
      <c r="D509">
        <v>126.6484</v>
      </c>
      <c r="E509">
        <v>91.468599999999995</v>
      </c>
      <c r="F509">
        <v>116.1208</v>
      </c>
      <c r="G509">
        <v>20.867100000000001</v>
      </c>
      <c r="H509">
        <v>136.9879</v>
      </c>
      <c r="I509">
        <v>95.253699999999995</v>
      </c>
      <c r="J509">
        <v>118.66379999999999</v>
      </c>
      <c r="K509">
        <v>29.659800000000001</v>
      </c>
      <c r="L509">
        <v>148.3236</v>
      </c>
      <c r="M509">
        <v>89.004000000000005</v>
      </c>
      <c r="N509">
        <v>113.7243</v>
      </c>
      <c r="O509">
        <v>22.456900000000001</v>
      </c>
      <c r="P509">
        <v>136.18119999999999</v>
      </c>
      <c r="Q509">
        <v>91.267399999999995</v>
      </c>
    </row>
    <row r="510" spans="1:17" x14ac:dyDescent="0.3">
      <c r="A510" s="95" t="s">
        <v>3505</v>
      </c>
      <c r="B510">
        <v>140.9323</v>
      </c>
      <c r="C510">
        <v>5.1632999999999996</v>
      </c>
      <c r="D510">
        <v>146.09559999999999</v>
      </c>
      <c r="E510">
        <v>135.76900000000001</v>
      </c>
      <c r="F510">
        <v>202.34690000000001</v>
      </c>
      <c r="G510">
        <v>67.218299999999999</v>
      </c>
      <c r="H510">
        <v>269.5652</v>
      </c>
      <c r="I510">
        <v>135.12860000000001</v>
      </c>
      <c r="J510">
        <v>193.02850000000001</v>
      </c>
      <c r="K510">
        <v>37.303800000000003</v>
      </c>
      <c r="L510">
        <v>230.3323</v>
      </c>
      <c r="M510">
        <v>155.72470000000001</v>
      </c>
      <c r="N510">
        <v>149.45920000000001</v>
      </c>
      <c r="O510">
        <v>12.167999999999999</v>
      </c>
      <c r="P510">
        <v>161.62719999999999</v>
      </c>
      <c r="Q510">
        <v>137.2912</v>
      </c>
    </row>
    <row r="511" spans="1:17" x14ac:dyDescent="0.3">
      <c r="A511" s="95" t="s">
        <v>3506</v>
      </c>
      <c r="B511">
        <v>316.9631</v>
      </c>
      <c r="C511">
        <v>72.712000000000003</v>
      </c>
      <c r="D511">
        <v>389.67509999999999</v>
      </c>
      <c r="E511">
        <v>244.25110000000001</v>
      </c>
      <c r="F511">
        <v>310.36770000000001</v>
      </c>
      <c r="G511">
        <v>36.679499999999997</v>
      </c>
      <c r="H511">
        <v>347.04719999999998</v>
      </c>
      <c r="I511">
        <v>273.68819999999999</v>
      </c>
      <c r="J511">
        <v>321.49149999999997</v>
      </c>
      <c r="K511">
        <v>34.414200000000001</v>
      </c>
      <c r="L511">
        <v>355.90570000000002</v>
      </c>
      <c r="M511">
        <v>287.07729999999998</v>
      </c>
      <c r="N511">
        <v>266.56920000000002</v>
      </c>
      <c r="O511">
        <v>14.092499999999999</v>
      </c>
      <c r="P511">
        <v>280.6617</v>
      </c>
      <c r="Q511">
        <v>252.47669999999999</v>
      </c>
    </row>
    <row r="512" spans="1:17" x14ac:dyDescent="0.3">
      <c r="A512" s="95" t="s">
        <v>3507</v>
      </c>
      <c r="B512">
        <v>104.5792</v>
      </c>
      <c r="C512">
        <v>0.79879999999999995</v>
      </c>
      <c r="D512">
        <v>105.378</v>
      </c>
      <c r="E512">
        <v>103.7804</v>
      </c>
      <c r="F512">
        <v>104.8985</v>
      </c>
      <c r="G512">
        <v>4.1382000000000003</v>
      </c>
      <c r="H512">
        <v>109.0367</v>
      </c>
      <c r="I512">
        <v>100.7603</v>
      </c>
      <c r="J512">
        <v>108.41500000000001</v>
      </c>
      <c r="K512">
        <v>0.38500000000000001</v>
      </c>
      <c r="L512">
        <v>108.8</v>
      </c>
      <c r="M512">
        <v>108.03</v>
      </c>
      <c r="N512">
        <v>98.3536</v>
      </c>
      <c r="O512">
        <v>7.3368000000000002</v>
      </c>
      <c r="P512">
        <v>105.6904</v>
      </c>
      <c r="Q512">
        <v>91.016800000000003</v>
      </c>
    </row>
    <row r="513" spans="1:17" x14ac:dyDescent="0.3">
      <c r="A513" s="95" t="s">
        <v>3508</v>
      </c>
      <c r="N513">
        <v>35.65</v>
      </c>
      <c r="O513">
        <v>0</v>
      </c>
      <c r="P513">
        <v>35.65</v>
      </c>
      <c r="Q513">
        <v>35.65</v>
      </c>
    </row>
    <row r="514" spans="1:17" x14ac:dyDescent="0.3">
      <c r="A514" s="95" t="s">
        <v>3509</v>
      </c>
      <c r="B514">
        <v>79.893799999999999</v>
      </c>
      <c r="C514">
        <v>3.1734</v>
      </c>
      <c r="D514">
        <v>83.0672</v>
      </c>
      <c r="E514">
        <v>76.720399999999998</v>
      </c>
      <c r="F514">
        <v>76.7</v>
      </c>
      <c r="G514">
        <v>5.8</v>
      </c>
      <c r="H514">
        <v>82.5</v>
      </c>
      <c r="I514">
        <v>70.900000000000006</v>
      </c>
      <c r="J514">
        <v>113.16330000000001</v>
      </c>
      <c r="K514">
        <v>28.8978</v>
      </c>
      <c r="L514">
        <v>142.06110000000001</v>
      </c>
      <c r="M514">
        <v>84.265500000000003</v>
      </c>
      <c r="N514">
        <v>72.67</v>
      </c>
      <c r="O514">
        <v>18.371400000000001</v>
      </c>
      <c r="P514">
        <v>91.041399999999996</v>
      </c>
      <c r="Q514">
        <v>54.2986</v>
      </c>
    </row>
    <row r="515" spans="1:17" x14ac:dyDescent="0.3">
      <c r="A515" s="95" t="s">
        <v>3510</v>
      </c>
      <c r="B515">
        <v>67.284400000000005</v>
      </c>
      <c r="C515">
        <v>4.8452000000000002</v>
      </c>
      <c r="D515">
        <v>72.129599999999996</v>
      </c>
      <c r="E515">
        <v>62.4392</v>
      </c>
      <c r="F515">
        <v>84.831699999999998</v>
      </c>
      <c r="G515">
        <v>24.068899999999999</v>
      </c>
      <c r="H515">
        <v>108.9006</v>
      </c>
      <c r="I515">
        <v>60.762799999999999</v>
      </c>
      <c r="J515">
        <v>64.852000000000004</v>
      </c>
      <c r="K515">
        <v>8.2568000000000001</v>
      </c>
      <c r="L515">
        <v>73.108800000000002</v>
      </c>
      <c r="M515">
        <v>56.595199999999998</v>
      </c>
      <c r="N515">
        <v>76.389200000000002</v>
      </c>
      <c r="O515">
        <v>10.788</v>
      </c>
      <c r="P515">
        <v>87.177199999999999</v>
      </c>
      <c r="Q515">
        <v>65.601200000000006</v>
      </c>
    </row>
    <row r="516" spans="1:17" x14ac:dyDescent="0.3">
      <c r="A516" s="95" t="s">
        <v>3511</v>
      </c>
      <c r="B516">
        <v>20</v>
      </c>
      <c r="C516">
        <v>0</v>
      </c>
      <c r="D516">
        <v>20</v>
      </c>
      <c r="E516">
        <v>20</v>
      </c>
      <c r="F516">
        <v>20</v>
      </c>
      <c r="G516">
        <v>0</v>
      </c>
      <c r="H516">
        <v>20</v>
      </c>
      <c r="I516">
        <v>20</v>
      </c>
      <c r="N516">
        <v>20</v>
      </c>
      <c r="O516">
        <v>0</v>
      </c>
      <c r="P516">
        <v>20</v>
      </c>
      <c r="Q516">
        <v>20</v>
      </c>
    </row>
    <row r="517" spans="1:17" x14ac:dyDescent="0.3">
      <c r="A517" s="95" t="s">
        <v>3512</v>
      </c>
      <c r="B517">
        <v>723.89580000000001</v>
      </c>
      <c r="C517">
        <v>94.227599999999995</v>
      </c>
      <c r="D517">
        <v>818.12339999999995</v>
      </c>
      <c r="E517">
        <v>629.66819999999996</v>
      </c>
      <c r="F517">
        <v>781.28229999999996</v>
      </c>
      <c r="G517">
        <v>21.5121</v>
      </c>
      <c r="H517">
        <v>802.7944</v>
      </c>
      <c r="I517">
        <v>759.77020000000005</v>
      </c>
      <c r="J517">
        <v>811.7106</v>
      </c>
      <c r="K517">
        <v>186.1893</v>
      </c>
      <c r="L517">
        <v>997.8999</v>
      </c>
      <c r="M517">
        <v>625.5213</v>
      </c>
      <c r="N517">
        <v>669.72709999999995</v>
      </c>
      <c r="O517">
        <v>103.6069</v>
      </c>
      <c r="P517">
        <v>773.33399999999995</v>
      </c>
      <c r="Q517">
        <v>566.12019999999995</v>
      </c>
    </row>
    <row r="518" spans="1:17" x14ac:dyDescent="0.3">
      <c r="A518" s="95" t="s">
        <v>3513</v>
      </c>
      <c r="B518">
        <v>44.463799999999999</v>
      </c>
      <c r="C518">
        <v>1.0547</v>
      </c>
      <c r="D518">
        <v>45.518500000000003</v>
      </c>
      <c r="E518">
        <v>43.409100000000002</v>
      </c>
      <c r="F518">
        <v>49.057699999999997</v>
      </c>
      <c r="G518">
        <v>4.6222000000000003</v>
      </c>
      <c r="H518">
        <v>53.679900000000004</v>
      </c>
      <c r="I518">
        <v>44.435499999999998</v>
      </c>
      <c r="J518">
        <v>88.796899999999994</v>
      </c>
      <c r="K518">
        <v>28.934799999999999</v>
      </c>
      <c r="L518">
        <v>117.7317</v>
      </c>
      <c r="M518">
        <v>59.862099999999998</v>
      </c>
      <c r="N518">
        <v>41.15</v>
      </c>
      <c r="O518">
        <v>0</v>
      </c>
      <c r="P518">
        <v>41.15</v>
      </c>
      <c r="Q518">
        <v>41.15</v>
      </c>
    </row>
    <row r="519" spans="1:17" x14ac:dyDescent="0.3">
      <c r="A519" s="95" t="s">
        <v>3514</v>
      </c>
      <c r="B519">
        <v>60.966200000000001</v>
      </c>
      <c r="C519">
        <v>4.7527999999999997</v>
      </c>
      <c r="D519">
        <v>65.718999999999994</v>
      </c>
      <c r="E519">
        <v>56.2134</v>
      </c>
      <c r="F519">
        <v>70.035399999999996</v>
      </c>
      <c r="G519">
        <v>12.8245</v>
      </c>
      <c r="H519">
        <v>82.859899999999996</v>
      </c>
      <c r="I519">
        <v>57.210900000000002</v>
      </c>
      <c r="J519">
        <v>57.0246</v>
      </c>
      <c r="K519">
        <v>0.38269999999999998</v>
      </c>
      <c r="L519">
        <v>57.407299999999999</v>
      </c>
      <c r="M519">
        <v>56.6419</v>
      </c>
      <c r="N519">
        <v>56.381500000000003</v>
      </c>
      <c r="O519">
        <v>1.8206</v>
      </c>
      <c r="P519">
        <v>58.202100000000002</v>
      </c>
      <c r="Q519">
        <v>54.560899999999997</v>
      </c>
    </row>
    <row r="520" spans="1:17" x14ac:dyDescent="0.3">
      <c r="A520" s="95" t="s">
        <v>3515</v>
      </c>
      <c r="B520">
        <v>82.155000000000001</v>
      </c>
      <c r="C520">
        <v>14.965</v>
      </c>
      <c r="D520">
        <v>97.12</v>
      </c>
      <c r="E520">
        <v>67.19</v>
      </c>
      <c r="F520">
        <v>101.7471</v>
      </c>
      <c r="G520">
        <v>20.606100000000001</v>
      </c>
      <c r="H520">
        <v>122.3532</v>
      </c>
      <c r="I520">
        <v>81.141000000000005</v>
      </c>
      <c r="J520">
        <v>106.60169999999999</v>
      </c>
      <c r="K520">
        <v>18.071100000000001</v>
      </c>
      <c r="L520">
        <v>124.6728</v>
      </c>
      <c r="M520">
        <v>88.530600000000007</v>
      </c>
      <c r="N520">
        <v>80.4071</v>
      </c>
      <c r="O520">
        <v>22.160399999999999</v>
      </c>
      <c r="P520">
        <v>102.5675</v>
      </c>
      <c r="Q520">
        <v>58.246699999999997</v>
      </c>
    </row>
    <row r="521" spans="1:17" x14ac:dyDescent="0.3">
      <c r="A521" s="95" t="s">
        <v>3516</v>
      </c>
      <c r="B521">
        <v>159.19999999999999</v>
      </c>
      <c r="C521">
        <v>16.059999999999999</v>
      </c>
      <c r="D521">
        <v>175.26</v>
      </c>
      <c r="E521">
        <v>143.13999999999999</v>
      </c>
      <c r="F521">
        <v>204.7346</v>
      </c>
      <c r="G521">
        <v>36.122500000000002</v>
      </c>
      <c r="H521">
        <v>240.8571</v>
      </c>
      <c r="I521">
        <v>168.6121</v>
      </c>
      <c r="J521">
        <v>179.87620000000001</v>
      </c>
      <c r="K521">
        <v>32.402999999999999</v>
      </c>
      <c r="L521">
        <v>212.2792</v>
      </c>
      <c r="M521">
        <v>147.47319999999999</v>
      </c>
      <c r="N521">
        <v>300.41210000000001</v>
      </c>
      <c r="O521">
        <v>270.22680000000003</v>
      </c>
      <c r="P521">
        <v>570.63890000000004</v>
      </c>
      <c r="Q521">
        <v>30.185300000000002</v>
      </c>
    </row>
    <row r="522" spans="1:17" x14ac:dyDescent="0.3">
      <c r="A522" s="95" t="s">
        <v>3517</v>
      </c>
      <c r="B522">
        <v>136.14619999999999</v>
      </c>
      <c r="C522">
        <v>12.882</v>
      </c>
      <c r="D522">
        <v>149.0282</v>
      </c>
      <c r="E522">
        <v>123.2642</v>
      </c>
      <c r="F522">
        <v>136.57230000000001</v>
      </c>
      <c r="G522">
        <v>6.1775000000000002</v>
      </c>
      <c r="H522">
        <v>142.74979999999999</v>
      </c>
      <c r="I522">
        <v>130.3948</v>
      </c>
      <c r="J522">
        <v>141.99690000000001</v>
      </c>
      <c r="K522">
        <v>11.7875</v>
      </c>
      <c r="L522">
        <v>153.78440000000001</v>
      </c>
      <c r="M522">
        <v>130.20939999999999</v>
      </c>
      <c r="N522">
        <v>129.1069</v>
      </c>
      <c r="O522">
        <v>7.9100999999999999</v>
      </c>
      <c r="P522">
        <v>137.017</v>
      </c>
      <c r="Q522">
        <v>121.1968</v>
      </c>
    </row>
    <row r="523" spans="1:17" x14ac:dyDescent="0.3">
      <c r="A523" s="95" t="s">
        <v>3518</v>
      </c>
      <c r="B523">
        <v>55.19</v>
      </c>
      <c r="C523">
        <v>6.0231000000000003</v>
      </c>
      <c r="D523">
        <v>61.213099999999997</v>
      </c>
      <c r="E523">
        <v>49.166899999999998</v>
      </c>
      <c r="F523">
        <v>42.8446</v>
      </c>
      <c r="G523">
        <v>0.97560000000000002</v>
      </c>
      <c r="H523">
        <v>43.8202</v>
      </c>
      <c r="I523">
        <v>41.869</v>
      </c>
      <c r="J523">
        <v>44.1023</v>
      </c>
      <c r="K523">
        <v>0.35289999999999999</v>
      </c>
      <c r="L523">
        <v>44.455199999999998</v>
      </c>
      <c r="M523">
        <v>43.749400000000001</v>
      </c>
      <c r="N523">
        <v>58.81</v>
      </c>
      <c r="O523">
        <v>0</v>
      </c>
      <c r="P523">
        <v>58.81</v>
      </c>
      <c r="Q523">
        <v>58.81</v>
      </c>
    </row>
    <row r="524" spans="1:17" x14ac:dyDescent="0.3">
      <c r="A524" s="95" t="s">
        <v>3519</v>
      </c>
      <c r="B524">
        <v>23.454999999999998</v>
      </c>
      <c r="C524">
        <v>0.94</v>
      </c>
      <c r="D524">
        <v>24.395</v>
      </c>
      <c r="E524">
        <v>22.515000000000001</v>
      </c>
      <c r="F524">
        <v>25.9846</v>
      </c>
      <c r="G524">
        <v>0.20019999999999999</v>
      </c>
      <c r="H524">
        <v>26.184799999999999</v>
      </c>
      <c r="I524">
        <v>25.784400000000002</v>
      </c>
      <c r="J524">
        <v>26.234999999999999</v>
      </c>
      <c r="K524">
        <v>7.4999999999999997E-2</v>
      </c>
      <c r="L524">
        <v>26.31</v>
      </c>
      <c r="M524">
        <v>26.16</v>
      </c>
      <c r="N524">
        <v>22.75</v>
      </c>
      <c r="O524">
        <v>0</v>
      </c>
      <c r="P524">
        <v>22.75</v>
      </c>
      <c r="Q524">
        <v>22.75</v>
      </c>
    </row>
    <row r="525" spans="1:17" x14ac:dyDescent="0.3">
      <c r="A525" s="95" t="s">
        <v>19141</v>
      </c>
      <c r="B525">
        <v>49.57</v>
      </c>
      <c r="C525">
        <v>1.53</v>
      </c>
      <c r="D525">
        <v>51.1</v>
      </c>
      <c r="E525">
        <v>48.04</v>
      </c>
      <c r="F525">
        <v>140.69669999999999</v>
      </c>
      <c r="G525">
        <v>124.5689</v>
      </c>
      <c r="H525">
        <v>265.26560000000001</v>
      </c>
      <c r="I525">
        <v>16.127800000000001</v>
      </c>
      <c r="J525">
        <v>139.63</v>
      </c>
      <c r="K525">
        <v>0</v>
      </c>
      <c r="L525">
        <v>139.63</v>
      </c>
      <c r="M525">
        <v>139.63</v>
      </c>
      <c r="N525">
        <v>97.628600000000006</v>
      </c>
      <c r="O525">
        <v>43.857999999999997</v>
      </c>
      <c r="P525">
        <v>141.48660000000001</v>
      </c>
      <c r="Q525">
        <v>53.770600000000002</v>
      </c>
    </row>
    <row r="526" spans="1:17" x14ac:dyDescent="0.3">
      <c r="A526" s="95" t="s">
        <v>3520</v>
      </c>
      <c r="B526">
        <v>45.25</v>
      </c>
      <c r="C526">
        <v>16.03</v>
      </c>
      <c r="D526">
        <v>61.28</v>
      </c>
      <c r="E526">
        <v>29.22</v>
      </c>
      <c r="F526">
        <v>124.2</v>
      </c>
      <c r="G526">
        <v>74.7483</v>
      </c>
      <c r="H526">
        <v>198.94829999999999</v>
      </c>
      <c r="I526">
        <v>49.451700000000002</v>
      </c>
      <c r="J526">
        <v>214.40880000000001</v>
      </c>
      <c r="K526">
        <v>115.4926</v>
      </c>
      <c r="L526">
        <v>329.90140000000002</v>
      </c>
      <c r="M526">
        <v>98.916200000000003</v>
      </c>
      <c r="N526">
        <v>79.978499999999997</v>
      </c>
      <c r="O526">
        <v>34.633299999999998</v>
      </c>
      <c r="P526">
        <v>114.6118</v>
      </c>
      <c r="Q526">
        <v>45.345199999999998</v>
      </c>
    </row>
    <row r="527" spans="1:17" x14ac:dyDescent="0.3">
      <c r="A527" s="95" t="s">
        <v>3521</v>
      </c>
      <c r="B527">
        <v>47.43</v>
      </c>
      <c r="C527">
        <v>2.5428999999999999</v>
      </c>
      <c r="D527">
        <v>49.972900000000003</v>
      </c>
      <c r="E527">
        <v>44.887099999999997</v>
      </c>
      <c r="F527">
        <v>41.738300000000002</v>
      </c>
      <c r="G527">
        <v>2.6511</v>
      </c>
      <c r="H527">
        <v>44.389400000000002</v>
      </c>
      <c r="I527">
        <v>39.087200000000003</v>
      </c>
      <c r="J527">
        <v>40.369999999999997</v>
      </c>
      <c r="K527">
        <v>0.28000000000000003</v>
      </c>
      <c r="L527">
        <v>40.65</v>
      </c>
      <c r="M527">
        <v>40.090000000000003</v>
      </c>
      <c r="N527">
        <v>41.89</v>
      </c>
      <c r="O527">
        <v>0.3</v>
      </c>
      <c r="P527">
        <v>42.19</v>
      </c>
      <c r="Q527">
        <v>41.59</v>
      </c>
    </row>
    <row r="528" spans="1:17" x14ac:dyDescent="0.3">
      <c r="A528" s="95" t="s">
        <v>3522</v>
      </c>
      <c r="F528">
        <v>327</v>
      </c>
      <c r="G528">
        <v>109</v>
      </c>
      <c r="H528">
        <v>436</v>
      </c>
      <c r="I528">
        <v>218</v>
      </c>
      <c r="J528">
        <v>490.24</v>
      </c>
      <c r="K528">
        <v>109.312</v>
      </c>
      <c r="L528">
        <v>599.55200000000002</v>
      </c>
      <c r="M528">
        <v>380.928</v>
      </c>
      <c r="N528">
        <v>731.84</v>
      </c>
      <c r="O528">
        <v>0</v>
      </c>
      <c r="P528">
        <v>731.84</v>
      </c>
      <c r="Q528">
        <v>731.84</v>
      </c>
    </row>
    <row r="529" spans="1:17" x14ac:dyDescent="0.3">
      <c r="A529" s="95" t="s">
        <v>3523</v>
      </c>
      <c r="B529">
        <v>117.73</v>
      </c>
      <c r="C529">
        <v>6.3277000000000001</v>
      </c>
      <c r="D529">
        <v>124.0577</v>
      </c>
      <c r="E529">
        <v>111.4023</v>
      </c>
      <c r="F529">
        <v>120.0671</v>
      </c>
      <c r="G529">
        <v>15.0822</v>
      </c>
      <c r="H529">
        <v>135.14930000000001</v>
      </c>
      <c r="I529">
        <v>104.9849</v>
      </c>
      <c r="J529">
        <v>144.88999999999999</v>
      </c>
      <c r="K529">
        <v>7.1031000000000004</v>
      </c>
      <c r="L529">
        <v>151.9931</v>
      </c>
      <c r="M529">
        <v>137.7869</v>
      </c>
      <c r="N529">
        <v>113.01439999999999</v>
      </c>
      <c r="O529">
        <v>8.8394999999999992</v>
      </c>
      <c r="P529">
        <v>121.8539</v>
      </c>
      <c r="Q529">
        <v>104.17489999999999</v>
      </c>
    </row>
    <row r="530" spans="1:17" x14ac:dyDescent="0.3">
      <c r="A530" s="95" t="s">
        <v>3524</v>
      </c>
      <c r="B530">
        <v>83.761700000000005</v>
      </c>
      <c r="C530">
        <v>24.964400000000001</v>
      </c>
      <c r="D530">
        <v>108.7261</v>
      </c>
      <c r="E530">
        <v>58.7973</v>
      </c>
      <c r="F530">
        <v>126.21599999999999</v>
      </c>
      <c r="G530">
        <v>40.651200000000003</v>
      </c>
      <c r="H530">
        <v>166.8672</v>
      </c>
      <c r="I530">
        <v>85.564800000000005</v>
      </c>
      <c r="J530">
        <v>157.53</v>
      </c>
      <c r="K530">
        <v>20.3933</v>
      </c>
      <c r="L530">
        <v>177.92330000000001</v>
      </c>
      <c r="M530">
        <v>137.13669999999999</v>
      </c>
      <c r="N530">
        <v>89.576700000000002</v>
      </c>
      <c r="O530">
        <v>57.5822</v>
      </c>
      <c r="P530">
        <v>147.15889999999999</v>
      </c>
      <c r="Q530">
        <v>31.994499999999999</v>
      </c>
    </row>
    <row r="531" spans="1:17" x14ac:dyDescent="0.3">
      <c r="A531" s="95" t="s">
        <v>3525</v>
      </c>
      <c r="B531">
        <v>114.57</v>
      </c>
      <c r="C531">
        <v>0</v>
      </c>
      <c r="D531">
        <v>114.57</v>
      </c>
      <c r="E531">
        <v>114.57</v>
      </c>
      <c r="F531">
        <v>136.5069</v>
      </c>
      <c r="G531">
        <v>14.4482</v>
      </c>
      <c r="H531">
        <v>150.95509999999999</v>
      </c>
      <c r="I531">
        <v>122.0587</v>
      </c>
      <c r="J531">
        <v>158.58430000000001</v>
      </c>
      <c r="K531">
        <v>25.192900000000002</v>
      </c>
      <c r="L531">
        <v>183.77719999999999</v>
      </c>
      <c r="M531">
        <v>133.3914</v>
      </c>
      <c r="N531">
        <v>167.83</v>
      </c>
      <c r="O531">
        <v>36.143599999999999</v>
      </c>
      <c r="P531">
        <v>203.9736</v>
      </c>
      <c r="Q531">
        <v>131.68639999999999</v>
      </c>
    </row>
    <row r="532" spans="1:17" x14ac:dyDescent="0.3">
      <c r="A532" s="95" t="s">
        <v>3526</v>
      </c>
      <c r="B532">
        <v>150.33199999999999</v>
      </c>
      <c r="C532">
        <v>36.236499999999999</v>
      </c>
      <c r="D532">
        <v>186.5685</v>
      </c>
      <c r="E532">
        <v>114.0955</v>
      </c>
      <c r="F532">
        <v>116.25920000000001</v>
      </c>
      <c r="G532">
        <v>12.3017</v>
      </c>
      <c r="H532">
        <v>128.5609</v>
      </c>
      <c r="I532">
        <v>103.9575</v>
      </c>
      <c r="J532">
        <v>109.53919999999999</v>
      </c>
      <c r="K532">
        <v>7.46E-2</v>
      </c>
      <c r="L532">
        <v>109.6138</v>
      </c>
      <c r="M532">
        <v>109.4646</v>
      </c>
      <c r="N532">
        <v>158.7808</v>
      </c>
      <c r="O532">
        <v>11.594799999999999</v>
      </c>
      <c r="P532">
        <v>170.37559999999999</v>
      </c>
      <c r="Q532">
        <v>147.18600000000001</v>
      </c>
    </row>
    <row r="533" spans="1:17" x14ac:dyDescent="0.3">
      <c r="A533" s="95" t="s">
        <v>3527</v>
      </c>
      <c r="B533">
        <v>64.098299999999995</v>
      </c>
      <c r="C533">
        <v>17.0472</v>
      </c>
      <c r="D533">
        <v>81.145499999999998</v>
      </c>
      <c r="E533">
        <v>47.051099999999998</v>
      </c>
      <c r="F533">
        <v>128.65090000000001</v>
      </c>
      <c r="G533">
        <v>105.50060000000001</v>
      </c>
      <c r="H533">
        <v>234.1515</v>
      </c>
      <c r="I533">
        <v>23.150300000000001</v>
      </c>
      <c r="J533">
        <v>128.33179999999999</v>
      </c>
      <c r="K533">
        <v>94.767899999999997</v>
      </c>
      <c r="L533">
        <v>223.09970000000001</v>
      </c>
      <c r="M533">
        <v>33.563899999999997</v>
      </c>
      <c r="N533">
        <v>85.768900000000002</v>
      </c>
      <c r="O533">
        <v>50.4649</v>
      </c>
      <c r="P533">
        <v>136.2338</v>
      </c>
      <c r="Q533">
        <v>35.304000000000002</v>
      </c>
    </row>
    <row r="534" spans="1:17" x14ac:dyDescent="0.3">
      <c r="A534" s="95" t="s">
        <v>3528</v>
      </c>
      <c r="B534">
        <v>100.52</v>
      </c>
      <c r="C534">
        <v>0.69230000000000003</v>
      </c>
      <c r="D534">
        <v>101.2123</v>
      </c>
      <c r="E534">
        <v>99.827699999999993</v>
      </c>
      <c r="F534">
        <v>104.6238</v>
      </c>
      <c r="G534">
        <v>2.8041</v>
      </c>
      <c r="H534">
        <v>107.42789999999999</v>
      </c>
      <c r="I534">
        <v>101.8197</v>
      </c>
      <c r="J534">
        <v>110.76309999999999</v>
      </c>
      <c r="K534">
        <v>4.2549999999999999</v>
      </c>
      <c r="L534">
        <v>115.0181</v>
      </c>
      <c r="M534">
        <v>106.5081</v>
      </c>
      <c r="N534">
        <v>100.07</v>
      </c>
      <c r="O534">
        <v>0</v>
      </c>
      <c r="P534">
        <v>100.07</v>
      </c>
      <c r="Q534">
        <v>100.07</v>
      </c>
    </row>
    <row r="535" spans="1:17" x14ac:dyDescent="0.3">
      <c r="A535" s="95" t="s">
        <v>3530</v>
      </c>
      <c r="B535">
        <v>45.32</v>
      </c>
      <c r="C535">
        <v>1</v>
      </c>
      <c r="D535">
        <v>46.32</v>
      </c>
      <c r="E535">
        <v>44.32</v>
      </c>
      <c r="F535">
        <v>48.454999999999998</v>
      </c>
      <c r="G535">
        <v>1.635</v>
      </c>
      <c r="H535">
        <v>50.09</v>
      </c>
      <c r="I535">
        <v>46.82</v>
      </c>
      <c r="J535">
        <v>52.16</v>
      </c>
      <c r="K535">
        <v>0.38</v>
      </c>
      <c r="L535">
        <v>52.54</v>
      </c>
      <c r="M535">
        <v>51.78</v>
      </c>
      <c r="N535">
        <v>44.57</v>
      </c>
      <c r="O535">
        <v>0</v>
      </c>
      <c r="P535">
        <v>44.57</v>
      </c>
      <c r="Q535">
        <v>44.57</v>
      </c>
    </row>
    <row r="536" spans="1:17" x14ac:dyDescent="0.3">
      <c r="A536" s="95" t="s">
        <v>3531</v>
      </c>
      <c r="B536">
        <v>50</v>
      </c>
      <c r="C536">
        <v>5</v>
      </c>
      <c r="D536">
        <v>55</v>
      </c>
      <c r="E536">
        <v>45</v>
      </c>
      <c r="F536">
        <v>58.275700000000001</v>
      </c>
      <c r="G536">
        <v>2.3208000000000002</v>
      </c>
      <c r="H536">
        <v>60.596499999999999</v>
      </c>
      <c r="I536">
        <v>55.954900000000002</v>
      </c>
      <c r="J536">
        <v>58.9557</v>
      </c>
      <c r="K536">
        <v>6.5872999999999999</v>
      </c>
      <c r="L536">
        <v>65.543000000000006</v>
      </c>
      <c r="M536">
        <v>52.368400000000001</v>
      </c>
      <c r="N536">
        <v>51.8643</v>
      </c>
      <c r="O536">
        <v>4.6024000000000003</v>
      </c>
      <c r="P536">
        <v>56.466700000000003</v>
      </c>
      <c r="Q536">
        <v>47.261899999999997</v>
      </c>
    </row>
    <row r="537" spans="1:17" x14ac:dyDescent="0.3">
      <c r="A537" s="95" t="s">
        <v>3532</v>
      </c>
      <c r="B537">
        <v>43.94</v>
      </c>
      <c r="C537">
        <v>0.41670000000000001</v>
      </c>
      <c r="D537">
        <v>44.356699999999996</v>
      </c>
      <c r="E537">
        <v>43.523299999999999</v>
      </c>
      <c r="F537">
        <v>45.611499999999999</v>
      </c>
      <c r="G537">
        <v>0.5837</v>
      </c>
      <c r="H537">
        <v>46.1952</v>
      </c>
      <c r="I537">
        <v>45.027799999999999</v>
      </c>
      <c r="J537">
        <v>46.344999999999999</v>
      </c>
      <c r="K537">
        <v>0.215</v>
      </c>
      <c r="L537">
        <v>46.56</v>
      </c>
      <c r="M537">
        <v>46.13</v>
      </c>
      <c r="N537">
        <v>44.146700000000003</v>
      </c>
      <c r="O537">
        <v>5.7275999999999998</v>
      </c>
      <c r="P537">
        <v>49.874299999999998</v>
      </c>
      <c r="Q537">
        <v>38.4191</v>
      </c>
    </row>
    <row r="538" spans="1:17" x14ac:dyDescent="0.3">
      <c r="A538" s="95" t="s">
        <v>3533</v>
      </c>
      <c r="B538">
        <v>103.6658</v>
      </c>
      <c r="C538">
        <v>13.965400000000001</v>
      </c>
      <c r="D538">
        <v>117.63120000000001</v>
      </c>
      <c r="E538">
        <v>89.700400000000002</v>
      </c>
      <c r="F538">
        <v>117.2069</v>
      </c>
      <c r="G538">
        <v>16.9953</v>
      </c>
      <c r="H538">
        <v>134.2022</v>
      </c>
      <c r="I538">
        <v>100.2116</v>
      </c>
      <c r="J538">
        <v>129.2758</v>
      </c>
      <c r="K538">
        <v>20.878799999999998</v>
      </c>
      <c r="L538">
        <v>150.15459999999999</v>
      </c>
      <c r="M538">
        <v>108.39700000000001</v>
      </c>
      <c r="N538">
        <v>87.567099999999996</v>
      </c>
      <c r="O538">
        <v>10.775499999999999</v>
      </c>
      <c r="P538">
        <v>98.342600000000004</v>
      </c>
      <c r="Q538">
        <v>76.791600000000003</v>
      </c>
    </row>
    <row r="539" spans="1:17" x14ac:dyDescent="0.3">
      <c r="A539" s="95" t="s">
        <v>3534</v>
      </c>
      <c r="B539">
        <v>108.044</v>
      </c>
      <c r="C539">
        <v>27.936800000000002</v>
      </c>
      <c r="D539">
        <v>135.98079999999999</v>
      </c>
      <c r="E539">
        <v>80.107200000000006</v>
      </c>
      <c r="F539">
        <v>73.593599999999995</v>
      </c>
      <c r="G539">
        <v>10.317399999999999</v>
      </c>
      <c r="H539">
        <v>83.911000000000001</v>
      </c>
      <c r="I539">
        <v>63.276200000000003</v>
      </c>
      <c r="J539">
        <v>44.484299999999998</v>
      </c>
      <c r="K539">
        <v>2.7730999999999999</v>
      </c>
      <c r="L539">
        <v>47.257399999999997</v>
      </c>
      <c r="M539">
        <v>41.711199999999998</v>
      </c>
      <c r="N539">
        <v>62.843299999999999</v>
      </c>
      <c r="O539">
        <v>18.562200000000001</v>
      </c>
      <c r="P539">
        <v>81.405500000000004</v>
      </c>
      <c r="Q539">
        <v>44.281100000000002</v>
      </c>
    </row>
    <row r="540" spans="1:17" x14ac:dyDescent="0.3">
      <c r="A540" s="95" t="s">
        <v>3535</v>
      </c>
      <c r="B540">
        <v>553.91459999999995</v>
      </c>
      <c r="C540">
        <v>1.2249000000000001</v>
      </c>
      <c r="D540">
        <v>555.1395</v>
      </c>
      <c r="E540">
        <v>552.68970000000002</v>
      </c>
      <c r="F540">
        <v>593.80690000000004</v>
      </c>
      <c r="G540">
        <v>42.158200000000001</v>
      </c>
      <c r="H540">
        <v>635.96510000000001</v>
      </c>
      <c r="I540">
        <v>551.64869999999996</v>
      </c>
      <c r="J540">
        <v>615.60919999999999</v>
      </c>
      <c r="K540">
        <v>6.2081999999999997</v>
      </c>
      <c r="L540">
        <v>621.81740000000002</v>
      </c>
      <c r="M540">
        <v>609.40099999999995</v>
      </c>
      <c r="N540">
        <v>564.75149999999996</v>
      </c>
      <c r="O540">
        <v>4.8716999999999997</v>
      </c>
      <c r="P540">
        <v>569.6232</v>
      </c>
      <c r="Q540">
        <v>559.87980000000005</v>
      </c>
    </row>
    <row r="541" spans="1:17" x14ac:dyDescent="0.3">
      <c r="A541" s="95" t="s">
        <v>3536</v>
      </c>
      <c r="B541">
        <v>438.6662</v>
      </c>
      <c r="C541">
        <v>0.53249999999999997</v>
      </c>
      <c r="D541">
        <v>439.19869999999997</v>
      </c>
      <c r="E541">
        <v>438.13369999999998</v>
      </c>
      <c r="F541">
        <v>489.9615</v>
      </c>
      <c r="G541">
        <v>56.150100000000002</v>
      </c>
      <c r="H541">
        <v>546.11159999999995</v>
      </c>
      <c r="I541">
        <v>433.81139999999999</v>
      </c>
      <c r="J541">
        <v>486.14850000000001</v>
      </c>
      <c r="K541">
        <v>2.0186999999999999</v>
      </c>
      <c r="L541">
        <v>488.16719999999998</v>
      </c>
      <c r="M541">
        <v>484.12979999999999</v>
      </c>
      <c r="N541">
        <v>438.32</v>
      </c>
      <c r="O541">
        <v>0</v>
      </c>
      <c r="P541">
        <v>438.32</v>
      </c>
      <c r="Q541">
        <v>438.32</v>
      </c>
    </row>
    <row r="542" spans="1:17" x14ac:dyDescent="0.3">
      <c r="A542" s="95" t="s">
        <v>3537</v>
      </c>
      <c r="B542">
        <v>68.1614</v>
      </c>
      <c r="C542">
        <v>9.2253000000000007</v>
      </c>
      <c r="D542">
        <v>77.386700000000005</v>
      </c>
      <c r="E542">
        <v>58.936100000000003</v>
      </c>
      <c r="F542">
        <v>71.53</v>
      </c>
      <c r="G542">
        <v>10.46</v>
      </c>
      <c r="H542">
        <v>81.99</v>
      </c>
      <c r="I542">
        <v>61.07</v>
      </c>
      <c r="J542">
        <v>72.942899999999995</v>
      </c>
      <c r="K542">
        <v>10.6335</v>
      </c>
      <c r="L542">
        <v>83.576400000000007</v>
      </c>
      <c r="M542">
        <v>62.309399999999997</v>
      </c>
      <c r="N542">
        <v>62.03</v>
      </c>
      <c r="O542">
        <v>0</v>
      </c>
      <c r="P542">
        <v>62.03</v>
      </c>
      <c r="Q542">
        <v>62.03</v>
      </c>
    </row>
    <row r="543" spans="1:17" x14ac:dyDescent="0.3">
      <c r="A543" s="95" t="s">
        <v>3538</v>
      </c>
      <c r="B543">
        <v>27.515699999999999</v>
      </c>
      <c r="C543">
        <v>2.6497999999999999</v>
      </c>
      <c r="D543">
        <v>30.165500000000002</v>
      </c>
      <c r="E543">
        <v>24.8659</v>
      </c>
      <c r="F543">
        <v>34.738300000000002</v>
      </c>
      <c r="G543">
        <v>0.97170000000000001</v>
      </c>
      <c r="H543">
        <v>35.71</v>
      </c>
      <c r="I543">
        <v>33.766599999999997</v>
      </c>
      <c r="J543">
        <v>34.001399999999997</v>
      </c>
      <c r="K543">
        <v>0.1812</v>
      </c>
      <c r="L543">
        <v>34.182600000000001</v>
      </c>
      <c r="M543">
        <v>33.8202</v>
      </c>
      <c r="N543">
        <v>24.961200000000002</v>
      </c>
      <c r="O543">
        <v>1.7653000000000001</v>
      </c>
      <c r="P543">
        <v>26.726500000000001</v>
      </c>
      <c r="Q543">
        <v>23.195900000000002</v>
      </c>
    </row>
    <row r="544" spans="1:17" x14ac:dyDescent="0.3">
      <c r="A544" s="95" t="s">
        <v>3539</v>
      </c>
      <c r="B544">
        <v>91.915599999999998</v>
      </c>
      <c r="C544">
        <v>81.838499999999996</v>
      </c>
      <c r="D544">
        <v>173.75409999999999</v>
      </c>
      <c r="E544">
        <v>10.0771</v>
      </c>
      <c r="F544">
        <v>109.5232</v>
      </c>
      <c r="G544">
        <v>71.689499999999995</v>
      </c>
      <c r="H544">
        <v>181.21270000000001</v>
      </c>
      <c r="I544">
        <v>37.8337</v>
      </c>
      <c r="J544">
        <v>180.3929</v>
      </c>
      <c r="K544">
        <v>31.040700000000001</v>
      </c>
      <c r="L544">
        <v>211.43360000000001</v>
      </c>
      <c r="M544">
        <v>149.35220000000001</v>
      </c>
      <c r="N544">
        <v>237.1823</v>
      </c>
      <c r="O544">
        <v>3.6309</v>
      </c>
      <c r="P544">
        <v>240.81319999999999</v>
      </c>
      <c r="Q544">
        <v>233.5514</v>
      </c>
    </row>
    <row r="545" spans="1:17" x14ac:dyDescent="0.3">
      <c r="A545" s="95" t="s">
        <v>3540</v>
      </c>
      <c r="B545">
        <v>69.05</v>
      </c>
      <c r="C545">
        <v>12.48</v>
      </c>
      <c r="D545">
        <v>81.53</v>
      </c>
      <c r="E545">
        <v>56.57</v>
      </c>
      <c r="F545">
        <v>76.11</v>
      </c>
      <c r="G545">
        <v>16.7486</v>
      </c>
      <c r="H545">
        <v>92.858599999999996</v>
      </c>
      <c r="I545">
        <v>59.361400000000003</v>
      </c>
      <c r="J545">
        <v>80.048299999999998</v>
      </c>
      <c r="K545">
        <v>37.800600000000003</v>
      </c>
      <c r="L545">
        <v>117.8489</v>
      </c>
      <c r="M545">
        <v>42.247700000000002</v>
      </c>
      <c r="N545">
        <v>64.283799999999999</v>
      </c>
      <c r="O545">
        <v>9.6422000000000008</v>
      </c>
      <c r="P545">
        <v>73.926000000000002</v>
      </c>
      <c r="Q545">
        <v>54.641599999999997</v>
      </c>
    </row>
    <row r="546" spans="1:17" x14ac:dyDescent="0.3">
      <c r="A546" s="95" t="s">
        <v>3541</v>
      </c>
      <c r="B546">
        <v>110.94459999999999</v>
      </c>
      <c r="C546">
        <v>3.7618999999999998</v>
      </c>
      <c r="D546">
        <v>114.70650000000001</v>
      </c>
      <c r="E546">
        <v>107.1827</v>
      </c>
      <c r="F546">
        <v>114.55070000000001</v>
      </c>
      <c r="G546">
        <v>15.587300000000001</v>
      </c>
      <c r="H546">
        <v>130.13800000000001</v>
      </c>
      <c r="I546">
        <v>98.963399999999993</v>
      </c>
      <c r="J546">
        <v>127.2685</v>
      </c>
      <c r="K546">
        <v>1.6295999999999999</v>
      </c>
      <c r="L546">
        <v>128.8981</v>
      </c>
      <c r="M546">
        <v>125.63890000000001</v>
      </c>
      <c r="N546">
        <v>110.27079999999999</v>
      </c>
      <c r="O546">
        <v>6.9410999999999996</v>
      </c>
      <c r="P546">
        <v>117.2119</v>
      </c>
      <c r="Q546">
        <v>103.3297</v>
      </c>
    </row>
    <row r="547" spans="1:17" x14ac:dyDescent="0.3">
      <c r="A547" s="95" t="s">
        <v>3542</v>
      </c>
      <c r="B547">
        <v>40.107500000000002</v>
      </c>
      <c r="C547">
        <v>3.3037999999999998</v>
      </c>
      <c r="D547">
        <v>43.411299999999997</v>
      </c>
      <c r="E547">
        <v>36.803699999999999</v>
      </c>
      <c r="F547">
        <v>110.685</v>
      </c>
      <c r="G547">
        <v>36.414999999999999</v>
      </c>
      <c r="H547">
        <v>147.1</v>
      </c>
      <c r="I547">
        <v>74.27</v>
      </c>
      <c r="J547">
        <v>90.043300000000002</v>
      </c>
      <c r="K547">
        <v>24.3689</v>
      </c>
      <c r="L547">
        <v>114.4122</v>
      </c>
      <c r="M547">
        <v>65.674400000000006</v>
      </c>
      <c r="N547">
        <v>68.246700000000004</v>
      </c>
      <c r="O547">
        <v>34.5822</v>
      </c>
      <c r="P547">
        <v>102.8289</v>
      </c>
      <c r="Q547">
        <v>33.664499999999997</v>
      </c>
    </row>
    <row r="548" spans="1:17" x14ac:dyDescent="0.3">
      <c r="A548" s="95" t="s">
        <v>3543</v>
      </c>
      <c r="B548">
        <v>48.46</v>
      </c>
      <c r="C548">
        <v>0</v>
      </c>
      <c r="D548">
        <v>48.46</v>
      </c>
      <c r="E548">
        <v>48.46</v>
      </c>
      <c r="F548">
        <v>48.853299999999997</v>
      </c>
      <c r="G548">
        <v>0.52439999999999998</v>
      </c>
      <c r="H548">
        <v>49.377699999999997</v>
      </c>
      <c r="I548">
        <v>48.328899999999997</v>
      </c>
      <c r="J548">
        <v>49.454999999999998</v>
      </c>
      <c r="K548">
        <v>0.185</v>
      </c>
      <c r="L548">
        <v>49.64</v>
      </c>
      <c r="M548">
        <v>49.27</v>
      </c>
      <c r="N548">
        <v>48.454999999999998</v>
      </c>
      <c r="O548">
        <v>5.0000000000000001E-3</v>
      </c>
      <c r="P548">
        <v>48.46</v>
      </c>
      <c r="Q548">
        <v>48.45</v>
      </c>
    </row>
    <row r="549" spans="1:17" x14ac:dyDescent="0.3">
      <c r="A549" s="95" t="s">
        <v>3544</v>
      </c>
      <c r="B549">
        <v>79.378299999999996</v>
      </c>
      <c r="C549">
        <v>10.710599999999999</v>
      </c>
      <c r="D549">
        <v>90.088899999999995</v>
      </c>
      <c r="E549">
        <v>68.667699999999996</v>
      </c>
      <c r="F549">
        <v>87.051400000000001</v>
      </c>
      <c r="G549">
        <v>11.7216</v>
      </c>
      <c r="H549">
        <v>98.772999999999996</v>
      </c>
      <c r="I549">
        <v>75.329800000000006</v>
      </c>
      <c r="J549">
        <v>89.998599999999996</v>
      </c>
      <c r="K549">
        <v>18.931799999999999</v>
      </c>
      <c r="L549">
        <v>108.93040000000001</v>
      </c>
      <c r="M549">
        <v>71.066800000000001</v>
      </c>
      <c r="N549">
        <v>71.284300000000002</v>
      </c>
      <c r="O549">
        <v>8.0383999999999993</v>
      </c>
      <c r="P549">
        <v>79.322699999999998</v>
      </c>
      <c r="Q549">
        <v>63.245899999999999</v>
      </c>
    </row>
    <row r="550" spans="1:17" x14ac:dyDescent="0.3">
      <c r="A550" s="95" t="s">
        <v>3545</v>
      </c>
      <c r="B550">
        <v>32.846899999999998</v>
      </c>
      <c r="C550">
        <v>4.9311999999999996</v>
      </c>
      <c r="D550">
        <v>37.778100000000002</v>
      </c>
      <c r="E550">
        <v>27.915700000000001</v>
      </c>
      <c r="F550">
        <v>31.114599999999999</v>
      </c>
      <c r="G550">
        <v>17.7941</v>
      </c>
      <c r="H550">
        <v>48.908700000000003</v>
      </c>
      <c r="I550">
        <v>13.320499999999999</v>
      </c>
      <c r="J550">
        <v>33.469200000000001</v>
      </c>
      <c r="K550">
        <v>17.974399999999999</v>
      </c>
      <c r="L550">
        <v>51.443600000000004</v>
      </c>
      <c r="M550">
        <v>15.4948</v>
      </c>
      <c r="N550">
        <v>39.486899999999999</v>
      </c>
      <c r="O550">
        <v>8.5716000000000001</v>
      </c>
      <c r="P550">
        <v>48.058500000000002</v>
      </c>
      <c r="Q550">
        <v>30.915299999999998</v>
      </c>
    </row>
    <row r="551" spans="1:17" x14ac:dyDescent="0.3">
      <c r="A551" s="95" t="s">
        <v>3546</v>
      </c>
      <c r="B551">
        <v>19.989999999999998</v>
      </c>
      <c r="C551">
        <v>0</v>
      </c>
      <c r="D551">
        <v>19.989999999999998</v>
      </c>
      <c r="E551">
        <v>19.989999999999998</v>
      </c>
      <c r="F551">
        <v>20.445</v>
      </c>
      <c r="G551">
        <v>0.45500000000000002</v>
      </c>
      <c r="H551">
        <v>20.9</v>
      </c>
      <c r="I551">
        <v>19.989999999999998</v>
      </c>
      <c r="J551">
        <v>20.74</v>
      </c>
      <c r="K551">
        <v>0.1371</v>
      </c>
      <c r="L551">
        <v>20.877099999999999</v>
      </c>
      <c r="M551">
        <v>20.602900000000002</v>
      </c>
      <c r="N551">
        <v>19.989999999999998</v>
      </c>
      <c r="O551">
        <v>0</v>
      </c>
      <c r="P551">
        <v>19.989999999999998</v>
      </c>
      <c r="Q551">
        <v>19.989999999999998</v>
      </c>
    </row>
    <row r="552" spans="1:17" x14ac:dyDescent="0.3">
      <c r="A552" s="95" t="s">
        <v>3547</v>
      </c>
      <c r="B552">
        <v>33.85</v>
      </c>
      <c r="C552">
        <v>0</v>
      </c>
      <c r="D552">
        <v>33.85</v>
      </c>
      <c r="E552">
        <v>33.85</v>
      </c>
      <c r="F552">
        <v>35.831400000000002</v>
      </c>
      <c r="G552">
        <v>2.2645</v>
      </c>
      <c r="H552">
        <v>38.0959</v>
      </c>
      <c r="I552">
        <v>33.566899999999997</v>
      </c>
      <c r="J552">
        <v>34.153799999999997</v>
      </c>
      <c r="K552">
        <v>7.9134000000000002</v>
      </c>
      <c r="L552">
        <v>42.0672</v>
      </c>
      <c r="M552">
        <v>26.240400000000001</v>
      </c>
      <c r="N552">
        <v>33.85</v>
      </c>
      <c r="O552">
        <v>0</v>
      </c>
      <c r="P552">
        <v>33.85</v>
      </c>
      <c r="Q552">
        <v>33.85</v>
      </c>
    </row>
    <row r="553" spans="1:17" x14ac:dyDescent="0.3">
      <c r="A553" s="95" t="s">
        <v>3548</v>
      </c>
      <c r="B553">
        <v>19.93</v>
      </c>
      <c r="C553">
        <v>0</v>
      </c>
      <c r="D553">
        <v>19.93</v>
      </c>
      <c r="E553">
        <v>19.93</v>
      </c>
      <c r="F553">
        <v>4.9000000000000004</v>
      </c>
      <c r="G553">
        <v>0</v>
      </c>
      <c r="H553">
        <v>4.9000000000000004</v>
      </c>
      <c r="I553">
        <v>4.9000000000000004</v>
      </c>
      <c r="N553">
        <v>19.93</v>
      </c>
      <c r="O553">
        <v>0</v>
      </c>
      <c r="P553">
        <v>19.93</v>
      </c>
      <c r="Q553">
        <v>19.93</v>
      </c>
    </row>
    <row r="554" spans="1:17" x14ac:dyDescent="0.3">
      <c r="A554" s="95" t="s">
        <v>3549</v>
      </c>
      <c r="B554">
        <v>26.1143</v>
      </c>
      <c r="C554">
        <v>0.36730000000000002</v>
      </c>
      <c r="D554">
        <v>26.4816</v>
      </c>
      <c r="E554">
        <v>25.747</v>
      </c>
      <c r="F554">
        <v>21.262899999999998</v>
      </c>
      <c r="G554">
        <v>1.8041</v>
      </c>
      <c r="H554">
        <v>23.067</v>
      </c>
      <c r="I554">
        <v>19.4588</v>
      </c>
      <c r="J554">
        <v>20.64</v>
      </c>
      <c r="K554">
        <v>0.64</v>
      </c>
      <c r="L554">
        <v>21.28</v>
      </c>
      <c r="M554">
        <v>20</v>
      </c>
      <c r="N554">
        <v>24.92</v>
      </c>
      <c r="O554">
        <v>1.5680000000000001</v>
      </c>
      <c r="P554">
        <v>26.488</v>
      </c>
      <c r="Q554">
        <v>23.352</v>
      </c>
    </row>
    <row r="555" spans="1:17" x14ac:dyDescent="0.3">
      <c r="A555" s="95" t="s">
        <v>3550</v>
      </c>
      <c r="B555">
        <v>23.55</v>
      </c>
      <c r="C555">
        <v>0</v>
      </c>
      <c r="D555">
        <v>23.55</v>
      </c>
      <c r="E555">
        <v>23.55</v>
      </c>
      <c r="F555">
        <v>20</v>
      </c>
      <c r="G555">
        <v>0</v>
      </c>
      <c r="H555">
        <v>20</v>
      </c>
      <c r="I555">
        <v>20</v>
      </c>
      <c r="J555">
        <v>20</v>
      </c>
      <c r="K555">
        <v>0</v>
      </c>
      <c r="L555">
        <v>20</v>
      </c>
      <c r="M555">
        <v>20</v>
      </c>
      <c r="N555">
        <v>23.568000000000001</v>
      </c>
      <c r="O555">
        <v>2.8799999999999999E-2</v>
      </c>
      <c r="P555">
        <v>23.596800000000002</v>
      </c>
      <c r="Q555">
        <v>23.539200000000001</v>
      </c>
    </row>
    <row r="556" spans="1:17" x14ac:dyDescent="0.3">
      <c r="A556" s="95" t="s">
        <v>3551</v>
      </c>
      <c r="B556">
        <v>29.11</v>
      </c>
      <c r="C556">
        <v>5.4932999999999996</v>
      </c>
      <c r="D556">
        <v>34.603299999999997</v>
      </c>
      <c r="E556">
        <v>23.616700000000002</v>
      </c>
      <c r="F556">
        <v>17.653300000000002</v>
      </c>
      <c r="G556">
        <v>0.52439999999999998</v>
      </c>
      <c r="H556">
        <v>18.177700000000002</v>
      </c>
      <c r="I556">
        <v>17.128900000000002</v>
      </c>
      <c r="J556">
        <v>18.316700000000001</v>
      </c>
      <c r="K556">
        <v>0.16439999999999999</v>
      </c>
      <c r="L556">
        <v>18.481100000000001</v>
      </c>
      <c r="M556">
        <v>18.1523</v>
      </c>
      <c r="N556">
        <v>32.327500000000001</v>
      </c>
      <c r="O556">
        <v>7.5338000000000003</v>
      </c>
      <c r="P556">
        <v>39.8613</v>
      </c>
      <c r="Q556">
        <v>24.793700000000001</v>
      </c>
    </row>
    <row r="557" spans="1:17" x14ac:dyDescent="0.3">
      <c r="A557" s="95" t="s">
        <v>3552</v>
      </c>
      <c r="B557">
        <v>20.9</v>
      </c>
      <c r="C557">
        <v>0</v>
      </c>
      <c r="D557">
        <v>20.9</v>
      </c>
      <c r="E557">
        <v>20.9</v>
      </c>
      <c r="F557">
        <v>21.192</v>
      </c>
      <c r="G557">
        <v>0.71040000000000003</v>
      </c>
      <c r="H557">
        <v>21.9024</v>
      </c>
      <c r="I557">
        <v>20.4816</v>
      </c>
      <c r="J557">
        <v>21.921399999999998</v>
      </c>
      <c r="K557">
        <v>0.1812</v>
      </c>
      <c r="L557">
        <v>22.102599999999999</v>
      </c>
      <c r="M557">
        <v>21.740200000000002</v>
      </c>
      <c r="N557">
        <v>20.9</v>
      </c>
      <c r="O557">
        <v>0</v>
      </c>
      <c r="P557">
        <v>20.9</v>
      </c>
      <c r="Q557">
        <v>20.9</v>
      </c>
    </row>
    <row r="558" spans="1:17" x14ac:dyDescent="0.3">
      <c r="A558" s="95" t="s">
        <v>3553</v>
      </c>
      <c r="B558">
        <v>40.74</v>
      </c>
      <c r="C558">
        <v>0</v>
      </c>
      <c r="D558">
        <v>40.74</v>
      </c>
      <c r="E558">
        <v>40.74</v>
      </c>
      <c r="F558">
        <v>41.133299999999998</v>
      </c>
      <c r="G558">
        <v>0.52439999999999998</v>
      </c>
      <c r="H558">
        <v>41.657699999999998</v>
      </c>
      <c r="I558">
        <v>40.608899999999998</v>
      </c>
      <c r="J558">
        <v>41.761400000000002</v>
      </c>
      <c r="K558">
        <v>0.1812</v>
      </c>
      <c r="L558">
        <v>41.942599999999999</v>
      </c>
      <c r="M558">
        <v>41.580199999999998</v>
      </c>
      <c r="N558">
        <v>40.74</v>
      </c>
      <c r="O558">
        <v>0</v>
      </c>
      <c r="P558">
        <v>40.74</v>
      </c>
      <c r="Q558">
        <v>40.74</v>
      </c>
    </row>
    <row r="559" spans="1:17" x14ac:dyDescent="0.3">
      <c r="A559" s="95" t="s">
        <v>3554</v>
      </c>
      <c r="B559">
        <v>19.54</v>
      </c>
      <c r="C559">
        <v>0</v>
      </c>
      <c r="D559">
        <v>19.54</v>
      </c>
      <c r="E559">
        <v>19.54</v>
      </c>
      <c r="F559">
        <v>19.933299999999999</v>
      </c>
      <c r="G559">
        <v>0.52439999999999998</v>
      </c>
      <c r="H559">
        <v>20.457699999999999</v>
      </c>
      <c r="I559">
        <v>19.408899999999999</v>
      </c>
      <c r="J559">
        <v>20.561399999999999</v>
      </c>
      <c r="K559">
        <v>0.1812</v>
      </c>
      <c r="L559">
        <v>20.742599999999999</v>
      </c>
      <c r="M559">
        <v>20.380199999999999</v>
      </c>
      <c r="N559">
        <v>18.723299999999998</v>
      </c>
      <c r="O559">
        <v>1.3611</v>
      </c>
      <c r="P559">
        <v>20.084399999999999</v>
      </c>
      <c r="Q559">
        <v>17.362200000000001</v>
      </c>
    </row>
    <row r="560" spans="1:17" x14ac:dyDescent="0.3">
      <c r="A560" s="95" t="s">
        <v>3555</v>
      </c>
      <c r="B560">
        <v>21.08</v>
      </c>
      <c r="C560">
        <v>0</v>
      </c>
      <c r="D560">
        <v>21.08</v>
      </c>
      <c r="E560">
        <v>21.08</v>
      </c>
      <c r="F560">
        <v>19.899999999999999</v>
      </c>
      <c r="G560">
        <v>0</v>
      </c>
      <c r="H560">
        <v>19.899999999999999</v>
      </c>
      <c r="I560">
        <v>19.899999999999999</v>
      </c>
      <c r="N560">
        <v>21.08</v>
      </c>
      <c r="O560">
        <v>0</v>
      </c>
      <c r="P560">
        <v>21.08</v>
      </c>
      <c r="Q560">
        <v>21.08</v>
      </c>
    </row>
    <row r="561" spans="1:17" x14ac:dyDescent="0.3">
      <c r="A561" s="95" t="s">
        <v>3556</v>
      </c>
      <c r="B561">
        <v>31.17</v>
      </c>
      <c r="C561">
        <v>0</v>
      </c>
      <c r="D561">
        <v>31.17</v>
      </c>
      <c r="E561">
        <v>31.17</v>
      </c>
      <c r="F561">
        <v>20</v>
      </c>
      <c r="G561">
        <v>0</v>
      </c>
      <c r="H561">
        <v>20</v>
      </c>
      <c r="I561">
        <v>20</v>
      </c>
      <c r="J561">
        <v>20</v>
      </c>
      <c r="K561">
        <v>0</v>
      </c>
      <c r="L561">
        <v>20</v>
      </c>
      <c r="M561">
        <v>20</v>
      </c>
      <c r="N561">
        <v>31.17</v>
      </c>
      <c r="O561">
        <v>0</v>
      </c>
      <c r="P561">
        <v>31.17</v>
      </c>
      <c r="Q561">
        <v>31.17</v>
      </c>
    </row>
    <row r="562" spans="1:17" x14ac:dyDescent="0.3">
      <c r="A562" s="95" t="s">
        <v>3557</v>
      </c>
      <c r="B562">
        <v>51.15</v>
      </c>
      <c r="C562">
        <v>0</v>
      </c>
      <c r="D562">
        <v>51.15</v>
      </c>
      <c r="E562">
        <v>51.15</v>
      </c>
      <c r="F562">
        <v>47.935000000000002</v>
      </c>
      <c r="G562">
        <v>22.52</v>
      </c>
      <c r="H562">
        <v>70.454999999999998</v>
      </c>
      <c r="I562">
        <v>25.414999999999999</v>
      </c>
      <c r="J562">
        <v>37.528599999999997</v>
      </c>
      <c r="K562">
        <v>9.9146999999999998</v>
      </c>
      <c r="L562">
        <v>47.443300000000001</v>
      </c>
      <c r="M562">
        <v>27.613900000000001</v>
      </c>
      <c r="N562">
        <v>47.75</v>
      </c>
      <c r="O562">
        <v>5.6666999999999996</v>
      </c>
      <c r="P562">
        <v>53.416699999999999</v>
      </c>
      <c r="Q562">
        <v>42.083300000000001</v>
      </c>
    </row>
    <row r="563" spans="1:17" x14ac:dyDescent="0.3">
      <c r="A563" s="95" t="s">
        <v>3558</v>
      </c>
      <c r="B563">
        <v>160.80289999999999</v>
      </c>
      <c r="C563">
        <v>23.631799999999998</v>
      </c>
      <c r="D563">
        <v>184.43469999999999</v>
      </c>
      <c r="E563">
        <v>137.1711</v>
      </c>
      <c r="F563">
        <v>141.76859999999999</v>
      </c>
      <c r="G563">
        <v>36.973100000000002</v>
      </c>
      <c r="H563">
        <v>178.74170000000001</v>
      </c>
      <c r="I563">
        <v>104.7955</v>
      </c>
      <c r="J563">
        <v>187.02860000000001</v>
      </c>
      <c r="K563">
        <v>19.102399999999999</v>
      </c>
      <c r="L563">
        <v>206.131</v>
      </c>
      <c r="M563">
        <v>167.92619999999999</v>
      </c>
      <c r="N563">
        <v>124.0386</v>
      </c>
      <c r="O563">
        <v>26.636700000000001</v>
      </c>
      <c r="P563">
        <v>150.67529999999999</v>
      </c>
      <c r="Q563">
        <v>97.401899999999998</v>
      </c>
    </row>
    <row r="564" spans="1:17" x14ac:dyDescent="0.3">
      <c r="A564" s="95" t="s">
        <v>3559</v>
      </c>
      <c r="B564">
        <v>21.81</v>
      </c>
      <c r="C564">
        <v>0</v>
      </c>
      <c r="D564">
        <v>21.81</v>
      </c>
      <c r="E564">
        <v>21.81</v>
      </c>
      <c r="F564">
        <v>22.147099999999998</v>
      </c>
      <c r="G564">
        <v>0.48159999999999997</v>
      </c>
      <c r="H564">
        <v>22.628699999999998</v>
      </c>
      <c r="I564">
        <v>21.665500000000002</v>
      </c>
      <c r="J564">
        <v>22.805</v>
      </c>
      <c r="K564">
        <v>0.185</v>
      </c>
      <c r="L564">
        <v>22.99</v>
      </c>
      <c r="M564">
        <v>22.62</v>
      </c>
      <c r="N564">
        <v>21.81</v>
      </c>
      <c r="O564">
        <v>0</v>
      </c>
      <c r="P564">
        <v>21.81</v>
      </c>
      <c r="Q564">
        <v>21.81</v>
      </c>
    </row>
    <row r="565" spans="1:17" x14ac:dyDescent="0.3">
      <c r="A565" s="95" t="s">
        <v>3560</v>
      </c>
      <c r="B565">
        <v>49.21</v>
      </c>
      <c r="C565">
        <v>0</v>
      </c>
      <c r="D565">
        <v>49.21</v>
      </c>
      <c r="E565">
        <v>49.21</v>
      </c>
      <c r="F565">
        <v>52.354999999999997</v>
      </c>
      <c r="G565">
        <v>12.095000000000001</v>
      </c>
      <c r="H565">
        <v>64.45</v>
      </c>
      <c r="I565">
        <v>40.26</v>
      </c>
      <c r="J565">
        <v>64.916700000000006</v>
      </c>
      <c r="K565">
        <v>0.16439999999999999</v>
      </c>
      <c r="L565">
        <v>65.081100000000006</v>
      </c>
      <c r="M565">
        <v>64.752300000000005</v>
      </c>
      <c r="N565">
        <v>49.822899999999997</v>
      </c>
      <c r="O565">
        <v>3.6530999999999998</v>
      </c>
      <c r="P565">
        <v>53.475999999999999</v>
      </c>
      <c r="Q565">
        <v>46.169800000000002</v>
      </c>
    </row>
    <row r="566" spans="1:17" x14ac:dyDescent="0.3">
      <c r="A566" s="95" t="s">
        <v>3561</v>
      </c>
      <c r="B566">
        <v>42.3</v>
      </c>
      <c r="C566">
        <v>0</v>
      </c>
      <c r="D566">
        <v>42.3</v>
      </c>
      <c r="E566">
        <v>42.3</v>
      </c>
      <c r="F566">
        <v>42.693300000000001</v>
      </c>
      <c r="G566">
        <v>0.52439999999999998</v>
      </c>
      <c r="H566">
        <v>43.217700000000001</v>
      </c>
      <c r="I566">
        <v>42.168900000000001</v>
      </c>
      <c r="J566">
        <v>43.295000000000002</v>
      </c>
      <c r="K566">
        <v>0.185</v>
      </c>
      <c r="L566">
        <v>43.48</v>
      </c>
      <c r="M566">
        <v>43.11</v>
      </c>
      <c r="N566">
        <v>42.3</v>
      </c>
      <c r="O566">
        <v>0</v>
      </c>
      <c r="P566">
        <v>42.3</v>
      </c>
      <c r="Q566">
        <v>42.3</v>
      </c>
    </row>
    <row r="567" spans="1:17" x14ac:dyDescent="0.3">
      <c r="A567" s="95" t="s">
        <v>3562</v>
      </c>
      <c r="B567">
        <v>29.74</v>
      </c>
      <c r="C567">
        <v>0</v>
      </c>
      <c r="D567">
        <v>29.74</v>
      </c>
      <c r="E567">
        <v>29.74</v>
      </c>
      <c r="F567">
        <v>32.104999999999997</v>
      </c>
      <c r="G567">
        <v>3.5474999999999999</v>
      </c>
      <c r="H567">
        <v>35.652500000000003</v>
      </c>
      <c r="I567">
        <v>28.557500000000001</v>
      </c>
      <c r="J567">
        <v>39.015000000000001</v>
      </c>
      <c r="K567">
        <v>0.185</v>
      </c>
      <c r="L567">
        <v>39.200000000000003</v>
      </c>
      <c r="M567">
        <v>38.83</v>
      </c>
      <c r="N567">
        <v>29.74</v>
      </c>
      <c r="O567">
        <v>0</v>
      </c>
      <c r="P567">
        <v>29.74</v>
      </c>
      <c r="Q567">
        <v>29.74</v>
      </c>
    </row>
    <row r="568" spans="1:17" x14ac:dyDescent="0.3">
      <c r="A568" s="95" t="s">
        <v>3563</v>
      </c>
      <c r="B568">
        <v>108.42</v>
      </c>
      <c r="C568">
        <v>0</v>
      </c>
      <c r="D568">
        <v>108.42</v>
      </c>
      <c r="E568">
        <v>108.42</v>
      </c>
      <c r="F568">
        <v>108.75709999999999</v>
      </c>
      <c r="G568">
        <v>0.48159999999999997</v>
      </c>
      <c r="H568">
        <v>109.23869999999999</v>
      </c>
      <c r="I568">
        <v>108.27549999999999</v>
      </c>
      <c r="J568">
        <v>109.41500000000001</v>
      </c>
      <c r="K568">
        <v>0.185</v>
      </c>
      <c r="L568">
        <v>109.6</v>
      </c>
      <c r="M568">
        <v>109.23</v>
      </c>
      <c r="N568">
        <v>103.80289999999999</v>
      </c>
      <c r="O568">
        <v>6.5959000000000003</v>
      </c>
      <c r="P568">
        <v>110.39879999999999</v>
      </c>
      <c r="Q568">
        <v>97.206999999999994</v>
      </c>
    </row>
    <row r="569" spans="1:17" x14ac:dyDescent="0.3">
      <c r="A569" s="95" t="s">
        <v>3564</v>
      </c>
      <c r="B569">
        <v>21.12</v>
      </c>
      <c r="C569">
        <v>0</v>
      </c>
      <c r="D569">
        <v>21.12</v>
      </c>
      <c r="E569">
        <v>21.12</v>
      </c>
      <c r="F569">
        <v>21.457100000000001</v>
      </c>
      <c r="G569">
        <v>0.48159999999999997</v>
      </c>
      <c r="H569">
        <v>21.938700000000001</v>
      </c>
      <c r="I569">
        <v>20.9755</v>
      </c>
      <c r="J569">
        <v>22.114999999999998</v>
      </c>
      <c r="K569">
        <v>0.185</v>
      </c>
      <c r="L569">
        <v>22.3</v>
      </c>
      <c r="M569">
        <v>21.93</v>
      </c>
      <c r="N569">
        <v>21.12</v>
      </c>
      <c r="O569">
        <v>0</v>
      </c>
      <c r="P569">
        <v>21.12</v>
      </c>
      <c r="Q569">
        <v>21.12</v>
      </c>
    </row>
    <row r="570" spans="1:17" x14ac:dyDescent="0.3">
      <c r="A570" s="95" t="s">
        <v>3565</v>
      </c>
      <c r="B570">
        <v>22.15</v>
      </c>
      <c r="C570">
        <v>0</v>
      </c>
      <c r="D570">
        <v>22.15</v>
      </c>
      <c r="E570">
        <v>22.15</v>
      </c>
      <c r="F570">
        <v>22.487100000000002</v>
      </c>
      <c r="G570">
        <v>0.48159999999999997</v>
      </c>
      <c r="H570">
        <v>22.968699999999998</v>
      </c>
      <c r="I570">
        <v>22.005500000000001</v>
      </c>
      <c r="J570">
        <v>23.145</v>
      </c>
      <c r="K570">
        <v>0.185</v>
      </c>
      <c r="L570">
        <v>23.33</v>
      </c>
      <c r="M570">
        <v>22.96</v>
      </c>
      <c r="N570">
        <v>22.15</v>
      </c>
      <c r="O570">
        <v>0</v>
      </c>
      <c r="P570">
        <v>22.15</v>
      </c>
      <c r="Q570">
        <v>22.15</v>
      </c>
    </row>
    <row r="571" spans="1:17" x14ac:dyDescent="0.3">
      <c r="A571" s="95" t="s">
        <v>3566</v>
      </c>
      <c r="B571">
        <v>36.82</v>
      </c>
      <c r="C571">
        <v>6.06</v>
      </c>
      <c r="D571">
        <v>42.88</v>
      </c>
      <c r="E571">
        <v>30.76</v>
      </c>
      <c r="F571">
        <v>36.291400000000003</v>
      </c>
      <c r="G571">
        <v>5.9844999999999997</v>
      </c>
      <c r="H571">
        <v>42.2759</v>
      </c>
      <c r="I571">
        <v>30.306899999999999</v>
      </c>
      <c r="J571">
        <v>37.814999999999998</v>
      </c>
      <c r="K571">
        <v>6.1216999999999997</v>
      </c>
      <c r="L571">
        <v>43.936700000000002</v>
      </c>
      <c r="M571">
        <v>31.693300000000001</v>
      </c>
      <c r="N571">
        <v>39.361400000000003</v>
      </c>
      <c r="O571">
        <v>7.3727</v>
      </c>
      <c r="P571">
        <v>46.734099999999998</v>
      </c>
      <c r="Q571">
        <v>31.988700000000001</v>
      </c>
    </row>
    <row r="572" spans="1:17" x14ac:dyDescent="0.3">
      <c r="A572" s="95" t="s">
        <v>3567</v>
      </c>
      <c r="B572">
        <v>41.42</v>
      </c>
      <c r="C572">
        <v>0</v>
      </c>
      <c r="D572">
        <v>41.42</v>
      </c>
      <c r="E572">
        <v>41.42</v>
      </c>
      <c r="F572">
        <v>41.42</v>
      </c>
      <c r="G572">
        <v>0</v>
      </c>
      <c r="H572">
        <v>41.42</v>
      </c>
      <c r="I572">
        <v>41.42</v>
      </c>
      <c r="J572">
        <v>41.42</v>
      </c>
      <c r="K572">
        <v>0</v>
      </c>
      <c r="L572">
        <v>41.42</v>
      </c>
      <c r="M572">
        <v>41.42</v>
      </c>
      <c r="N572">
        <v>41.42</v>
      </c>
      <c r="O572">
        <v>0</v>
      </c>
      <c r="P572">
        <v>41.42</v>
      </c>
      <c r="Q572">
        <v>41.42</v>
      </c>
    </row>
    <row r="573" spans="1:17" x14ac:dyDescent="0.3">
      <c r="A573" s="95" t="s">
        <v>3568</v>
      </c>
      <c r="B573">
        <v>48.08</v>
      </c>
      <c r="C573">
        <v>0.75</v>
      </c>
      <c r="D573">
        <v>48.83</v>
      </c>
      <c r="E573">
        <v>47.33</v>
      </c>
      <c r="F573">
        <v>20</v>
      </c>
      <c r="G573">
        <v>0</v>
      </c>
      <c r="H573">
        <v>20</v>
      </c>
      <c r="I573">
        <v>20</v>
      </c>
      <c r="J573">
        <v>20</v>
      </c>
      <c r="K573">
        <v>0</v>
      </c>
      <c r="L573">
        <v>20</v>
      </c>
      <c r="M573">
        <v>20</v>
      </c>
      <c r="N573">
        <v>34.045000000000002</v>
      </c>
      <c r="O573">
        <v>13.285</v>
      </c>
      <c r="P573">
        <v>47.33</v>
      </c>
      <c r="Q573">
        <v>20.76</v>
      </c>
    </row>
    <row r="574" spans="1:17" x14ac:dyDescent="0.3">
      <c r="A574" s="95" t="s">
        <v>3569</v>
      </c>
      <c r="B574">
        <v>41.41</v>
      </c>
      <c r="C574">
        <v>0.66669999999999996</v>
      </c>
      <c r="D574">
        <v>42.076700000000002</v>
      </c>
      <c r="E574">
        <v>40.743299999999998</v>
      </c>
      <c r="F574">
        <v>42.116700000000002</v>
      </c>
      <c r="G574">
        <v>0.61109999999999998</v>
      </c>
      <c r="H574">
        <v>42.727800000000002</v>
      </c>
      <c r="I574">
        <v>41.505600000000001</v>
      </c>
      <c r="J574">
        <v>42.5</v>
      </c>
      <c r="K574">
        <v>0.24</v>
      </c>
      <c r="L574">
        <v>42.74</v>
      </c>
      <c r="M574">
        <v>42.26</v>
      </c>
      <c r="N574">
        <v>52.94</v>
      </c>
      <c r="O574">
        <v>9.6466999999999992</v>
      </c>
      <c r="P574">
        <v>62.5867</v>
      </c>
      <c r="Q574">
        <v>43.293300000000002</v>
      </c>
    </row>
    <row r="575" spans="1:17" x14ac:dyDescent="0.3">
      <c r="A575" s="95" t="s">
        <v>3570</v>
      </c>
      <c r="B575">
        <v>44</v>
      </c>
      <c r="C575">
        <v>11.8667</v>
      </c>
      <c r="D575">
        <v>55.866700000000002</v>
      </c>
      <c r="E575">
        <v>32.133299999999998</v>
      </c>
      <c r="F575">
        <v>37.703299999999999</v>
      </c>
      <c r="G575">
        <v>0.40439999999999998</v>
      </c>
      <c r="H575">
        <v>38.107700000000001</v>
      </c>
      <c r="I575">
        <v>37.298900000000003</v>
      </c>
      <c r="J575">
        <v>40.655000000000001</v>
      </c>
      <c r="K575">
        <v>2.3450000000000002</v>
      </c>
      <c r="L575">
        <v>43</v>
      </c>
      <c r="M575">
        <v>38.31</v>
      </c>
      <c r="N575">
        <v>31.12</v>
      </c>
      <c r="O575">
        <v>0</v>
      </c>
      <c r="P575">
        <v>31.12</v>
      </c>
      <c r="Q575">
        <v>31.12</v>
      </c>
    </row>
    <row r="576" spans="1:17" x14ac:dyDescent="0.3">
      <c r="A576" s="95" t="s">
        <v>3571</v>
      </c>
      <c r="B576">
        <v>70.326700000000002</v>
      </c>
      <c r="C576">
        <v>5.0488999999999997</v>
      </c>
      <c r="D576">
        <v>75.375600000000006</v>
      </c>
      <c r="E576">
        <v>65.277799999999999</v>
      </c>
      <c r="F576">
        <v>66.933300000000003</v>
      </c>
      <c r="G576">
        <v>0.52439999999999998</v>
      </c>
      <c r="H576">
        <v>67.457700000000003</v>
      </c>
      <c r="I576">
        <v>66.408900000000003</v>
      </c>
      <c r="J576">
        <v>67.596699999999998</v>
      </c>
      <c r="K576">
        <v>0.16439999999999999</v>
      </c>
      <c r="L576">
        <v>67.761099999999999</v>
      </c>
      <c r="M576">
        <v>67.432299999999998</v>
      </c>
      <c r="N576">
        <v>75.057500000000005</v>
      </c>
      <c r="O576">
        <v>4.2587999999999999</v>
      </c>
      <c r="P576">
        <v>79.316299999999998</v>
      </c>
      <c r="Q576">
        <v>70.798699999999997</v>
      </c>
    </row>
    <row r="577" spans="1:17" x14ac:dyDescent="0.3">
      <c r="A577" s="95" t="s">
        <v>3572</v>
      </c>
      <c r="B577">
        <v>16.3</v>
      </c>
      <c r="C577">
        <v>0</v>
      </c>
      <c r="D577">
        <v>16.3</v>
      </c>
      <c r="E577">
        <v>16.3</v>
      </c>
      <c r="F577">
        <v>16.89</v>
      </c>
      <c r="G577">
        <v>0.59</v>
      </c>
      <c r="H577">
        <v>17.48</v>
      </c>
      <c r="I577">
        <v>16.3</v>
      </c>
      <c r="J577">
        <v>17.3567</v>
      </c>
      <c r="K577">
        <v>0.16439999999999999</v>
      </c>
      <c r="L577">
        <v>17.521100000000001</v>
      </c>
      <c r="M577">
        <v>17.192299999999999</v>
      </c>
      <c r="N577">
        <v>16.3</v>
      </c>
      <c r="O577">
        <v>0</v>
      </c>
      <c r="P577">
        <v>16.3</v>
      </c>
      <c r="Q577">
        <v>16.3</v>
      </c>
    </row>
    <row r="578" spans="1:17" x14ac:dyDescent="0.3">
      <c r="A578" s="95" t="s">
        <v>3573</v>
      </c>
      <c r="B578">
        <v>15.8</v>
      </c>
      <c r="C578">
        <v>0</v>
      </c>
      <c r="D578">
        <v>15.8</v>
      </c>
      <c r="E578">
        <v>15.8</v>
      </c>
      <c r="F578">
        <v>23.408000000000001</v>
      </c>
      <c r="G578">
        <v>9.1295999999999999</v>
      </c>
      <c r="H578">
        <v>32.537599999999998</v>
      </c>
      <c r="I578">
        <v>14.2784</v>
      </c>
      <c r="J578">
        <v>29.04</v>
      </c>
      <c r="K578">
        <v>16.5733</v>
      </c>
      <c r="L578">
        <v>45.613300000000002</v>
      </c>
      <c r="M578">
        <v>12.466699999999999</v>
      </c>
      <c r="N578">
        <v>23.453299999999999</v>
      </c>
      <c r="O578">
        <v>10.2044</v>
      </c>
      <c r="P578">
        <v>33.657699999999998</v>
      </c>
      <c r="Q578">
        <v>13.248900000000001</v>
      </c>
    </row>
    <row r="579" spans="1:17" x14ac:dyDescent="0.3">
      <c r="A579" s="95" t="s">
        <v>3574</v>
      </c>
      <c r="B579">
        <v>84.76</v>
      </c>
      <c r="C579">
        <v>16</v>
      </c>
      <c r="D579">
        <v>100.76</v>
      </c>
      <c r="E579">
        <v>68.760000000000005</v>
      </c>
      <c r="F579">
        <v>44.28</v>
      </c>
      <c r="G579">
        <v>0.77</v>
      </c>
      <c r="H579">
        <v>45.05</v>
      </c>
      <c r="I579">
        <v>43.51</v>
      </c>
      <c r="J579">
        <v>39.213299999999997</v>
      </c>
      <c r="K579">
        <v>7.7821999999999996</v>
      </c>
      <c r="L579">
        <v>46.9955</v>
      </c>
      <c r="M579">
        <v>31.431100000000001</v>
      </c>
      <c r="N579">
        <v>67.319999999999993</v>
      </c>
      <c r="O579">
        <v>7.2533000000000003</v>
      </c>
      <c r="P579">
        <v>74.573300000000003</v>
      </c>
      <c r="Q579">
        <v>60.066699999999997</v>
      </c>
    </row>
    <row r="580" spans="1:17" x14ac:dyDescent="0.3">
      <c r="A580" s="95" t="s">
        <v>3575</v>
      </c>
      <c r="B580">
        <v>103.69</v>
      </c>
      <c r="C580">
        <v>0</v>
      </c>
      <c r="D580">
        <v>103.69</v>
      </c>
      <c r="E580">
        <v>103.69</v>
      </c>
      <c r="F580">
        <v>103.985</v>
      </c>
      <c r="G580">
        <v>0.4425</v>
      </c>
      <c r="H580">
        <v>104.42749999999999</v>
      </c>
      <c r="I580">
        <v>103.5425</v>
      </c>
      <c r="J580">
        <v>104.6233</v>
      </c>
      <c r="K580">
        <v>0.16439999999999999</v>
      </c>
      <c r="L580">
        <v>104.7877</v>
      </c>
      <c r="M580">
        <v>104.4589</v>
      </c>
      <c r="N580">
        <v>106.1233</v>
      </c>
      <c r="O580">
        <v>1.6222000000000001</v>
      </c>
      <c r="P580">
        <v>107.74550000000001</v>
      </c>
      <c r="Q580">
        <v>104.50109999999999</v>
      </c>
    </row>
    <row r="581" spans="1:17" x14ac:dyDescent="0.3">
      <c r="A581" s="95" t="s">
        <v>3576</v>
      </c>
      <c r="B581">
        <v>43.19</v>
      </c>
      <c r="C581">
        <v>0</v>
      </c>
      <c r="D581">
        <v>43.19</v>
      </c>
      <c r="E581">
        <v>43.19</v>
      </c>
      <c r="F581">
        <v>43.484999999999999</v>
      </c>
      <c r="G581">
        <v>0.4425</v>
      </c>
      <c r="H581">
        <v>43.927500000000002</v>
      </c>
      <c r="I581">
        <v>43.042499999999997</v>
      </c>
      <c r="J581">
        <v>44.1233</v>
      </c>
      <c r="K581">
        <v>0.16439999999999999</v>
      </c>
      <c r="L581">
        <v>44.287700000000001</v>
      </c>
      <c r="M581">
        <v>43.9589</v>
      </c>
      <c r="N581">
        <v>43.19</v>
      </c>
      <c r="O581">
        <v>0</v>
      </c>
      <c r="P581">
        <v>43.19</v>
      </c>
      <c r="Q581">
        <v>43.19</v>
      </c>
    </row>
    <row r="582" spans="1:17" x14ac:dyDescent="0.3">
      <c r="A582" s="95" t="s">
        <v>3577</v>
      </c>
      <c r="B582">
        <v>65.69</v>
      </c>
      <c r="C582">
        <v>0</v>
      </c>
      <c r="D582">
        <v>65.69</v>
      </c>
      <c r="E582">
        <v>65.69</v>
      </c>
      <c r="F582">
        <v>46.44</v>
      </c>
      <c r="G582">
        <v>9.625</v>
      </c>
      <c r="H582">
        <v>56.064999999999998</v>
      </c>
      <c r="I582">
        <v>36.814999999999998</v>
      </c>
      <c r="J582">
        <v>40.563299999999998</v>
      </c>
      <c r="K582">
        <v>0.16439999999999999</v>
      </c>
      <c r="L582">
        <v>40.727699999999999</v>
      </c>
      <c r="M582">
        <v>40.398899999999998</v>
      </c>
      <c r="N582">
        <v>57.003300000000003</v>
      </c>
      <c r="O582">
        <v>11.5822</v>
      </c>
      <c r="P582">
        <v>68.585499999999996</v>
      </c>
      <c r="Q582">
        <v>45.421100000000003</v>
      </c>
    </row>
    <row r="583" spans="1:17" x14ac:dyDescent="0.3">
      <c r="A583" s="95" t="s">
        <v>3578</v>
      </c>
      <c r="B583">
        <v>28.13</v>
      </c>
      <c r="C583">
        <v>0</v>
      </c>
      <c r="D583">
        <v>28.13</v>
      </c>
      <c r="E583">
        <v>28.13</v>
      </c>
      <c r="F583">
        <v>28.357500000000002</v>
      </c>
      <c r="G583">
        <v>0.3412</v>
      </c>
      <c r="H583">
        <v>28.698699999999999</v>
      </c>
      <c r="I583">
        <v>28.016300000000001</v>
      </c>
      <c r="J583">
        <v>28.853300000000001</v>
      </c>
      <c r="K583">
        <v>0.1244</v>
      </c>
      <c r="L583">
        <v>28.977699999999999</v>
      </c>
      <c r="M583">
        <v>28.728899999999999</v>
      </c>
      <c r="N583">
        <v>28.13</v>
      </c>
      <c r="O583">
        <v>0</v>
      </c>
      <c r="P583">
        <v>28.13</v>
      </c>
      <c r="Q583">
        <v>28.13</v>
      </c>
    </row>
    <row r="584" spans="1:17" x14ac:dyDescent="0.3">
      <c r="A584" s="95" t="s">
        <v>3579</v>
      </c>
      <c r="B584">
        <v>19.12</v>
      </c>
      <c r="C584">
        <v>0</v>
      </c>
      <c r="D584">
        <v>19.12</v>
      </c>
      <c r="E584">
        <v>19.12</v>
      </c>
      <c r="F584">
        <v>19.414999999999999</v>
      </c>
      <c r="G584">
        <v>0.4425</v>
      </c>
      <c r="H584">
        <v>19.857500000000002</v>
      </c>
      <c r="I584">
        <v>18.9725</v>
      </c>
      <c r="J584">
        <v>20.0533</v>
      </c>
      <c r="K584">
        <v>0.16439999999999999</v>
      </c>
      <c r="L584">
        <v>20.217700000000001</v>
      </c>
      <c r="M584">
        <v>19.8889</v>
      </c>
      <c r="N584">
        <v>42.82</v>
      </c>
      <c r="O584">
        <v>0</v>
      </c>
      <c r="P584">
        <v>42.82</v>
      </c>
      <c r="Q584">
        <v>42.82</v>
      </c>
    </row>
    <row r="585" spans="1:17" x14ac:dyDescent="0.3">
      <c r="A585" s="95" t="s">
        <v>3580</v>
      </c>
      <c r="J585">
        <v>30.68</v>
      </c>
      <c r="K585">
        <v>0</v>
      </c>
      <c r="L585">
        <v>30.68</v>
      </c>
      <c r="M585">
        <v>30.68</v>
      </c>
      <c r="N585">
        <v>30.23</v>
      </c>
      <c r="O585">
        <v>0</v>
      </c>
      <c r="P585">
        <v>30.23</v>
      </c>
      <c r="Q585">
        <v>30.23</v>
      </c>
    </row>
    <row r="586" spans="1:17" x14ac:dyDescent="0.3">
      <c r="A586" s="95" t="s">
        <v>3581</v>
      </c>
      <c r="B586">
        <v>74.6892</v>
      </c>
      <c r="C586">
        <v>2.2071000000000001</v>
      </c>
      <c r="D586">
        <v>76.896299999999997</v>
      </c>
      <c r="E586">
        <v>72.482100000000003</v>
      </c>
      <c r="F586">
        <v>72.273799999999994</v>
      </c>
      <c r="G586">
        <v>0.55859999999999999</v>
      </c>
      <c r="H586">
        <v>72.832400000000007</v>
      </c>
      <c r="I586">
        <v>71.715199999999996</v>
      </c>
      <c r="J586">
        <v>72.800799999999995</v>
      </c>
      <c r="K586">
        <v>0.18390000000000001</v>
      </c>
      <c r="L586">
        <v>72.984700000000004</v>
      </c>
      <c r="M586">
        <v>72.616900000000001</v>
      </c>
      <c r="N586">
        <v>76.3292</v>
      </c>
      <c r="O586">
        <v>1.0575000000000001</v>
      </c>
      <c r="P586">
        <v>77.386700000000005</v>
      </c>
      <c r="Q586">
        <v>75.271699999999996</v>
      </c>
    </row>
    <row r="587" spans="1:17" x14ac:dyDescent="0.3">
      <c r="A587" s="95" t="s">
        <v>3582</v>
      </c>
      <c r="F587">
        <v>95.44</v>
      </c>
      <c r="G587">
        <v>14.95</v>
      </c>
      <c r="H587">
        <v>110.39</v>
      </c>
      <c r="I587">
        <v>80.489999999999995</v>
      </c>
      <c r="J587">
        <v>100.7427</v>
      </c>
      <c r="K587">
        <v>11.6896</v>
      </c>
      <c r="L587">
        <v>112.4323</v>
      </c>
      <c r="M587">
        <v>89.053100000000001</v>
      </c>
    </row>
    <row r="588" spans="1:17" x14ac:dyDescent="0.3">
      <c r="A588" s="95" t="s">
        <v>3583</v>
      </c>
      <c r="B588">
        <v>29.050799999999999</v>
      </c>
      <c r="C588">
        <v>3.6404999999999998</v>
      </c>
      <c r="D588">
        <v>32.691299999999998</v>
      </c>
      <c r="E588">
        <v>25.410299999999999</v>
      </c>
      <c r="F588">
        <v>31.950800000000001</v>
      </c>
      <c r="G588">
        <v>0.316</v>
      </c>
      <c r="H588">
        <v>32.266800000000003</v>
      </c>
      <c r="I588">
        <v>31.634799999999998</v>
      </c>
      <c r="J588">
        <v>32.2209</v>
      </c>
      <c r="K588">
        <v>9.9199999999999997E-2</v>
      </c>
      <c r="L588">
        <v>32.320099999999996</v>
      </c>
      <c r="M588">
        <v>32.121699999999997</v>
      </c>
      <c r="N588">
        <v>35.576900000000002</v>
      </c>
      <c r="O588">
        <v>7.1052999999999997</v>
      </c>
      <c r="P588">
        <v>42.682200000000002</v>
      </c>
      <c r="Q588">
        <v>28.471599999999999</v>
      </c>
    </row>
    <row r="589" spans="1:17" x14ac:dyDescent="0.3">
      <c r="A589" s="95" t="s">
        <v>3584</v>
      </c>
      <c r="B589">
        <v>119.4723</v>
      </c>
      <c r="C589">
        <v>9.5573999999999995</v>
      </c>
      <c r="D589">
        <v>129.02969999999999</v>
      </c>
      <c r="E589">
        <v>109.9149</v>
      </c>
      <c r="F589">
        <v>126.7864</v>
      </c>
      <c r="G589">
        <v>23.912700000000001</v>
      </c>
      <c r="H589">
        <v>150.69909999999999</v>
      </c>
      <c r="I589">
        <v>102.8737</v>
      </c>
      <c r="J589">
        <v>207.7808</v>
      </c>
      <c r="K589">
        <v>85.476399999999998</v>
      </c>
      <c r="L589">
        <v>293.25720000000001</v>
      </c>
      <c r="M589">
        <v>122.3044</v>
      </c>
      <c r="N589">
        <v>142.2269</v>
      </c>
      <c r="O589">
        <v>22.219799999999999</v>
      </c>
      <c r="P589">
        <v>164.44669999999999</v>
      </c>
      <c r="Q589">
        <v>120.00709999999999</v>
      </c>
    </row>
    <row r="590" spans="1:17" x14ac:dyDescent="0.3">
      <c r="A590" s="95" t="s">
        <v>3585</v>
      </c>
      <c r="B590">
        <v>120.3723</v>
      </c>
      <c r="C590">
        <v>19.5898</v>
      </c>
      <c r="D590">
        <v>139.96209999999999</v>
      </c>
      <c r="E590">
        <v>100.7825</v>
      </c>
      <c r="F590">
        <v>116.5446</v>
      </c>
      <c r="G590">
        <v>26.550999999999998</v>
      </c>
      <c r="H590">
        <v>143.09559999999999</v>
      </c>
      <c r="I590">
        <v>89.993600000000001</v>
      </c>
      <c r="J590">
        <v>129.4786</v>
      </c>
      <c r="K590">
        <v>45.35</v>
      </c>
      <c r="L590">
        <v>174.82859999999999</v>
      </c>
      <c r="M590">
        <v>84.128600000000006</v>
      </c>
      <c r="N590">
        <v>111.00539999999999</v>
      </c>
      <c r="O590">
        <v>23.058800000000002</v>
      </c>
      <c r="P590">
        <v>134.0642</v>
      </c>
      <c r="Q590">
        <v>87.946600000000004</v>
      </c>
    </row>
    <row r="591" spans="1:17" x14ac:dyDescent="0.3">
      <c r="A591" s="95" t="s">
        <v>3586</v>
      </c>
      <c r="B591">
        <v>51.087800000000001</v>
      </c>
      <c r="C591">
        <v>17.659800000000001</v>
      </c>
      <c r="D591">
        <v>68.747600000000006</v>
      </c>
      <c r="E591">
        <v>33.427999999999997</v>
      </c>
      <c r="F591">
        <v>57.436199999999999</v>
      </c>
      <c r="G591">
        <v>21.180499999999999</v>
      </c>
      <c r="H591">
        <v>78.616699999999994</v>
      </c>
      <c r="I591">
        <v>36.255699999999997</v>
      </c>
      <c r="J591">
        <v>59.651699999999998</v>
      </c>
      <c r="K591">
        <v>12.9556</v>
      </c>
      <c r="L591">
        <v>72.607299999999995</v>
      </c>
      <c r="M591">
        <v>46.696100000000001</v>
      </c>
      <c r="N591">
        <v>44.082299999999996</v>
      </c>
      <c r="O591">
        <v>11.1425</v>
      </c>
      <c r="P591">
        <v>55.224800000000002</v>
      </c>
      <c r="Q591">
        <v>32.939799999999998</v>
      </c>
    </row>
    <row r="592" spans="1:17" x14ac:dyDescent="0.3">
      <c r="A592" s="95" t="s">
        <v>3587</v>
      </c>
      <c r="B592">
        <v>28.47</v>
      </c>
      <c r="C592">
        <v>0</v>
      </c>
      <c r="D592">
        <v>28.47</v>
      </c>
      <c r="E592">
        <v>28.47</v>
      </c>
      <c r="F592">
        <v>28.9238</v>
      </c>
      <c r="G592">
        <v>0.55859999999999999</v>
      </c>
      <c r="H592">
        <v>29.482399999999998</v>
      </c>
      <c r="I592">
        <v>28.365200000000002</v>
      </c>
      <c r="J592">
        <v>29.450800000000001</v>
      </c>
      <c r="K592">
        <v>0.18390000000000001</v>
      </c>
      <c r="L592">
        <v>29.634699999999999</v>
      </c>
      <c r="M592">
        <v>29.2669</v>
      </c>
      <c r="N592">
        <v>28.47</v>
      </c>
      <c r="O592">
        <v>0</v>
      </c>
      <c r="P592">
        <v>28.47</v>
      </c>
      <c r="Q592">
        <v>28.47</v>
      </c>
    </row>
    <row r="593" spans="1:17" x14ac:dyDescent="0.3">
      <c r="A593" s="95" t="s">
        <v>3588</v>
      </c>
      <c r="B593">
        <v>38.355400000000003</v>
      </c>
      <c r="C593">
        <v>0.68600000000000005</v>
      </c>
      <c r="D593">
        <v>39.041400000000003</v>
      </c>
      <c r="E593">
        <v>37.669400000000003</v>
      </c>
      <c r="F593">
        <v>29.531700000000001</v>
      </c>
      <c r="G593">
        <v>1.4031</v>
      </c>
      <c r="H593">
        <v>30.934799999999999</v>
      </c>
      <c r="I593">
        <v>28.128599999999999</v>
      </c>
      <c r="J593">
        <v>29.210799999999999</v>
      </c>
      <c r="K593">
        <v>0.18390000000000001</v>
      </c>
      <c r="L593">
        <v>29.3947</v>
      </c>
      <c r="M593">
        <v>29.026900000000001</v>
      </c>
      <c r="N593">
        <v>39.045400000000001</v>
      </c>
      <c r="O593">
        <v>4.9527000000000001</v>
      </c>
      <c r="P593">
        <v>43.998100000000001</v>
      </c>
      <c r="Q593">
        <v>34.092700000000001</v>
      </c>
    </row>
    <row r="594" spans="1:17" x14ac:dyDescent="0.3">
      <c r="A594" s="95" t="s">
        <v>3589</v>
      </c>
      <c r="B594">
        <v>87.205399999999997</v>
      </c>
      <c r="C594">
        <v>7.4630000000000001</v>
      </c>
      <c r="D594">
        <v>94.668400000000005</v>
      </c>
      <c r="E594">
        <v>79.742400000000004</v>
      </c>
      <c r="F594">
        <v>91.266199999999998</v>
      </c>
      <c r="G594">
        <v>9.7818000000000005</v>
      </c>
      <c r="H594">
        <v>101.048</v>
      </c>
      <c r="I594">
        <v>81.484399999999994</v>
      </c>
      <c r="J594">
        <v>93.653800000000004</v>
      </c>
      <c r="K594">
        <v>12.5936</v>
      </c>
      <c r="L594">
        <v>106.2474</v>
      </c>
      <c r="M594">
        <v>81.060199999999995</v>
      </c>
      <c r="N594">
        <v>91.691500000000005</v>
      </c>
      <c r="O594">
        <v>15.565200000000001</v>
      </c>
      <c r="P594">
        <v>107.2567</v>
      </c>
      <c r="Q594">
        <v>76.126300000000001</v>
      </c>
    </row>
    <row r="595" spans="1:17" x14ac:dyDescent="0.3">
      <c r="A595" s="95" t="s">
        <v>3590</v>
      </c>
      <c r="B595">
        <v>78.086200000000005</v>
      </c>
      <c r="C595">
        <v>16.9343</v>
      </c>
      <c r="D595">
        <v>95.020499999999998</v>
      </c>
      <c r="E595">
        <v>61.151899999999998</v>
      </c>
      <c r="F595">
        <v>78.756900000000002</v>
      </c>
      <c r="G595">
        <v>19.013500000000001</v>
      </c>
      <c r="H595">
        <v>97.770399999999995</v>
      </c>
      <c r="I595">
        <v>59.743400000000001</v>
      </c>
      <c r="J595">
        <v>82.958500000000001</v>
      </c>
      <c r="K595">
        <v>17.475999999999999</v>
      </c>
      <c r="L595">
        <v>100.4345</v>
      </c>
      <c r="M595">
        <v>65.482500000000002</v>
      </c>
      <c r="N595">
        <v>73.982299999999995</v>
      </c>
      <c r="O595">
        <v>15.984</v>
      </c>
      <c r="P595">
        <v>89.966300000000004</v>
      </c>
      <c r="Q595">
        <v>57.9983</v>
      </c>
    </row>
    <row r="596" spans="1:17" x14ac:dyDescent="0.3">
      <c r="A596" s="95" t="s">
        <v>3591</v>
      </c>
      <c r="B596">
        <v>30.44</v>
      </c>
      <c r="C596">
        <v>0</v>
      </c>
      <c r="D596">
        <v>30.44</v>
      </c>
      <c r="E596">
        <v>30.44</v>
      </c>
      <c r="F596">
        <v>30.833300000000001</v>
      </c>
      <c r="G596">
        <v>0.52439999999999998</v>
      </c>
      <c r="H596">
        <v>31.357700000000001</v>
      </c>
      <c r="I596">
        <v>30.308900000000001</v>
      </c>
      <c r="J596">
        <v>31.4086</v>
      </c>
      <c r="K596">
        <v>0.1812</v>
      </c>
      <c r="L596">
        <v>31.5898</v>
      </c>
      <c r="M596">
        <v>31.227399999999999</v>
      </c>
      <c r="N596">
        <v>30.44</v>
      </c>
      <c r="O596">
        <v>0</v>
      </c>
      <c r="P596">
        <v>30.44</v>
      </c>
      <c r="Q596">
        <v>30.44</v>
      </c>
    </row>
    <row r="597" spans="1:17" x14ac:dyDescent="0.3">
      <c r="A597" s="95" t="s">
        <v>3592</v>
      </c>
      <c r="B597">
        <v>17</v>
      </c>
      <c r="C597">
        <v>0</v>
      </c>
      <c r="D597">
        <v>17</v>
      </c>
      <c r="E597">
        <v>17</v>
      </c>
      <c r="F597">
        <v>17</v>
      </c>
      <c r="G597">
        <v>0</v>
      </c>
      <c r="H597">
        <v>17</v>
      </c>
      <c r="I597">
        <v>17</v>
      </c>
      <c r="J597">
        <v>17</v>
      </c>
      <c r="K597">
        <v>0</v>
      </c>
      <c r="L597">
        <v>17</v>
      </c>
      <c r="M597">
        <v>17</v>
      </c>
      <c r="N597">
        <v>17</v>
      </c>
      <c r="O597">
        <v>0</v>
      </c>
      <c r="P597">
        <v>17</v>
      </c>
      <c r="Q597">
        <v>17</v>
      </c>
    </row>
    <row r="598" spans="1:17" x14ac:dyDescent="0.3">
      <c r="A598" s="95" t="s">
        <v>3593</v>
      </c>
      <c r="B598">
        <v>45.1785</v>
      </c>
      <c r="C598">
        <v>11.6592</v>
      </c>
      <c r="D598">
        <v>56.837699999999998</v>
      </c>
      <c r="E598">
        <v>33.519300000000001</v>
      </c>
      <c r="F598">
        <v>46.493600000000001</v>
      </c>
      <c r="G598">
        <v>13.8308</v>
      </c>
      <c r="H598">
        <v>60.324399999999997</v>
      </c>
      <c r="I598">
        <v>32.662799999999997</v>
      </c>
      <c r="J598">
        <v>62.582299999999996</v>
      </c>
      <c r="K598">
        <v>21.6052</v>
      </c>
      <c r="L598">
        <v>84.1875</v>
      </c>
      <c r="M598">
        <v>40.9771</v>
      </c>
      <c r="N598">
        <v>48.641500000000001</v>
      </c>
      <c r="O598">
        <v>11.5008</v>
      </c>
      <c r="P598">
        <v>60.142299999999999</v>
      </c>
      <c r="Q598">
        <v>37.140700000000002</v>
      </c>
    </row>
    <row r="599" spans="1:17" x14ac:dyDescent="0.3">
      <c r="A599" s="95" t="s">
        <v>3594</v>
      </c>
      <c r="B599">
        <v>132.2543</v>
      </c>
      <c r="C599">
        <v>7.7045000000000003</v>
      </c>
      <c r="D599">
        <v>139.9588</v>
      </c>
      <c r="E599">
        <v>124.5498</v>
      </c>
      <c r="F599">
        <v>128.1533</v>
      </c>
      <c r="G599">
        <v>1.5</v>
      </c>
      <c r="H599">
        <v>129.6533</v>
      </c>
      <c r="I599">
        <v>126.6533</v>
      </c>
      <c r="J599">
        <v>130.65710000000001</v>
      </c>
      <c r="K599">
        <v>3.0931000000000002</v>
      </c>
      <c r="L599">
        <v>133.75020000000001</v>
      </c>
      <c r="M599">
        <v>127.56399999999999</v>
      </c>
      <c r="N599">
        <v>133.83330000000001</v>
      </c>
      <c r="O599">
        <v>12.2889</v>
      </c>
      <c r="P599">
        <v>146.12219999999999</v>
      </c>
      <c r="Q599">
        <v>121.5444</v>
      </c>
    </row>
    <row r="600" spans="1:17" x14ac:dyDescent="0.3">
      <c r="A600" s="95" t="s">
        <v>3595</v>
      </c>
      <c r="B600">
        <v>122.81</v>
      </c>
      <c r="C600">
        <v>0</v>
      </c>
      <c r="D600">
        <v>122.81</v>
      </c>
      <c r="E600">
        <v>122.81</v>
      </c>
      <c r="F600">
        <v>123.2033</v>
      </c>
      <c r="G600">
        <v>0.52439999999999998</v>
      </c>
      <c r="H600">
        <v>123.7277</v>
      </c>
      <c r="I600">
        <v>122.6789</v>
      </c>
      <c r="J600">
        <v>123.62</v>
      </c>
      <c r="K600">
        <v>0</v>
      </c>
      <c r="L600">
        <v>123.62</v>
      </c>
      <c r="M600">
        <v>123.62</v>
      </c>
      <c r="N600">
        <v>122.81</v>
      </c>
      <c r="O600">
        <v>0</v>
      </c>
      <c r="P600">
        <v>122.81</v>
      </c>
      <c r="Q600">
        <v>122.81</v>
      </c>
    </row>
    <row r="601" spans="1:17" x14ac:dyDescent="0.3">
      <c r="A601" s="95" t="s">
        <v>3596</v>
      </c>
      <c r="B601">
        <v>15.42</v>
      </c>
      <c r="C601">
        <v>0</v>
      </c>
      <c r="D601">
        <v>15.42</v>
      </c>
      <c r="E601">
        <v>15.42</v>
      </c>
      <c r="F601">
        <v>15.744999999999999</v>
      </c>
      <c r="G601">
        <v>0.32500000000000001</v>
      </c>
      <c r="H601">
        <v>16.07</v>
      </c>
      <c r="I601">
        <v>15.42</v>
      </c>
      <c r="J601">
        <v>15.9367</v>
      </c>
      <c r="K601">
        <v>8.8900000000000007E-2</v>
      </c>
      <c r="L601">
        <v>16.025600000000001</v>
      </c>
      <c r="M601">
        <v>15.847799999999999</v>
      </c>
      <c r="N601">
        <v>16.1233</v>
      </c>
      <c r="O601">
        <v>1.1721999999999999</v>
      </c>
      <c r="P601">
        <v>17.295500000000001</v>
      </c>
      <c r="Q601">
        <v>14.9511</v>
      </c>
    </row>
    <row r="602" spans="1:17" x14ac:dyDescent="0.3">
      <c r="A602" s="95" t="s">
        <v>3597</v>
      </c>
      <c r="B602">
        <v>62.823999999999998</v>
      </c>
      <c r="C602">
        <v>10.3504</v>
      </c>
      <c r="D602">
        <v>73.174400000000006</v>
      </c>
      <c r="E602">
        <v>52.473599999999998</v>
      </c>
      <c r="F602">
        <v>68.871399999999994</v>
      </c>
      <c r="G602">
        <v>18.290600000000001</v>
      </c>
      <c r="H602">
        <v>87.162000000000006</v>
      </c>
      <c r="I602">
        <v>50.580800000000004</v>
      </c>
      <c r="J602">
        <v>69.305000000000007</v>
      </c>
      <c r="K602">
        <v>15.94</v>
      </c>
      <c r="L602">
        <v>85.245000000000005</v>
      </c>
      <c r="M602">
        <v>53.365000000000002</v>
      </c>
      <c r="N602">
        <v>59.362900000000003</v>
      </c>
      <c r="O602">
        <v>10.189</v>
      </c>
      <c r="P602">
        <v>69.551900000000003</v>
      </c>
      <c r="Q602">
        <v>49.173900000000003</v>
      </c>
    </row>
    <row r="603" spans="1:17" x14ac:dyDescent="0.3">
      <c r="A603" s="95" t="s">
        <v>3598</v>
      </c>
      <c r="B603">
        <v>33.28</v>
      </c>
      <c r="C603">
        <v>0</v>
      </c>
      <c r="D603">
        <v>33.28</v>
      </c>
      <c r="E603">
        <v>33.28</v>
      </c>
      <c r="F603">
        <v>13.6557</v>
      </c>
      <c r="G603">
        <v>5.6069000000000004</v>
      </c>
      <c r="H603">
        <v>19.262599999999999</v>
      </c>
      <c r="I603">
        <v>8.0488</v>
      </c>
      <c r="J603">
        <v>10.585000000000001</v>
      </c>
      <c r="K603">
        <v>0.185</v>
      </c>
      <c r="L603">
        <v>10.77</v>
      </c>
      <c r="M603">
        <v>10.4</v>
      </c>
      <c r="N603">
        <v>26.628599999999999</v>
      </c>
      <c r="O603">
        <v>9.5020000000000007</v>
      </c>
      <c r="P603">
        <v>36.130600000000001</v>
      </c>
      <c r="Q603">
        <v>17.1266</v>
      </c>
    </row>
    <row r="604" spans="1:17" x14ac:dyDescent="0.3">
      <c r="A604" s="95" t="s">
        <v>3599</v>
      </c>
      <c r="B604">
        <v>49.59</v>
      </c>
      <c r="C604">
        <v>0</v>
      </c>
      <c r="D604">
        <v>49.59</v>
      </c>
      <c r="E604">
        <v>49.59</v>
      </c>
      <c r="F604">
        <v>50.095700000000001</v>
      </c>
      <c r="G604">
        <v>0.57799999999999996</v>
      </c>
      <c r="H604">
        <v>50.673699999999997</v>
      </c>
      <c r="I604">
        <v>49.517699999999998</v>
      </c>
      <c r="J604">
        <v>50.585000000000001</v>
      </c>
      <c r="K604">
        <v>0.185</v>
      </c>
      <c r="L604">
        <v>50.77</v>
      </c>
      <c r="M604">
        <v>50.4</v>
      </c>
      <c r="N604">
        <v>49.59</v>
      </c>
      <c r="O604">
        <v>0</v>
      </c>
      <c r="P604">
        <v>49.59</v>
      </c>
      <c r="Q604">
        <v>49.59</v>
      </c>
    </row>
    <row r="605" spans="1:17" x14ac:dyDescent="0.3">
      <c r="A605" s="95" t="s">
        <v>3601</v>
      </c>
      <c r="B605">
        <v>21.65</v>
      </c>
      <c r="C605">
        <v>11.3833</v>
      </c>
      <c r="D605">
        <v>33.033299999999997</v>
      </c>
      <c r="E605">
        <v>10.2667</v>
      </c>
      <c r="F605">
        <v>19.5943</v>
      </c>
      <c r="G605">
        <v>5.8301999999999996</v>
      </c>
      <c r="H605">
        <v>25.424499999999998</v>
      </c>
      <c r="I605">
        <v>13.764099999999999</v>
      </c>
      <c r="J605">
        <v>29.69</v>
      </c>
      <c r="K605">
        <v>18.474299999999999</v>
      </c>
      <c r="L605">
        <v>48.164299999999997</v>
      </c>
      <c r="M605">
        <v>11.2157</v>
      </c>
      <c r="N605">
        <v>28.79</v>
      </c>
      <c r="O605">
        <v>12.99</v>
      </c>
      <c r="P605">
        <v>41.78</v>
      </c>
      <c r="Q605">
        <v>15.8</v>
      </c>
    </row>
    <row r="606" spans="1:17" x14ac:dyDescent="0.3">
      <c r="A606" s="95" t="s">
        <v>3602</v>
      </c>
      <c r="B606">
        <v>25.48</v>
      </c>
      <c r="C606">
        <v>0</v>
      </c>
      <c r="D606">
        <v>25.48</v>
      </c>
      <c r="E606">
        <v>25.48</v>
      </c>
      <c r="F606">
        <v>25.8733</v>
      </c>
      <c r="G606">
        <v>0.52439999999999998</v>
      </c>
      <c r="H606">
        <v>26.3977</v>
      </c>
      <c r="I606">
        <v>25.3489</v>
      </c>
      <c r="J606">
        <v>173.57</v>
      </c>
      <c r="K606">
        <v>0</v>
      </c>
      <c r="L606">
        <v>173.57</v>
      </c>
      <c r="M606">
        <v>173.57</v>
      </c>
      <c r="N606">
        <v>25.48</v>
      </c>
      <c r="O606">
        <v>0</v>
      </c>
      <c r="P606">
        <v>25.48</v>
      </c>
      <c r="Q606">
        <v>25.48</v>
      </c>
    </row>
    <row r="607" spans="1:17" x14ac:dyDescent="0.3">
      <c r="A607" s="95" t="s">
        <v>3603</v>
      </c>
      <c r="B607">
        <v>13.32</v>
      </c>
      <c r="C607">
        <v>0</v>
      </c>
      <c r="D607">
        <v>13.32</v>
      </c>
      <c r="E607">
        <v>13.32</v>
      </c>
      <c r="F607">
        <v>13.41</v>
      </c>
      <c r="G607">
        <v>0.12</v>
      </c>
      <c r="H607">
        <v>13.53</v>
      </c>
      <c r="I607">
        <v>13.29</v>
      </c>
      <c r="J607">
        <v>13.5367</v>
      </c>
      <c r="K607">
        <v>3.56E-2</v>
      </c>
      <c r="L607">
        <v>13.5723</v>
      </c>
      <c r="M607">
        <v>13.501099999999999</v>
      </c>
      <c r="N607">
        <v>13.32</v>
      </c>
      <c r="O607">
        <v>0</v>
      </c>
      <c r="P607">
        <v>13.32</v>
      </c>
      <c r="Q607">
        <v>13.32</v>
      </c>
    </row>
    <row r="608" spans="1:17" x14ac:dyDescent="0.3">
      <c r="A608" s="95" t="s">
        <v>3604</v>
      </c>
      <c r="B608">
        <v>76.717500000000001</v>
      </c>
      <c r="C608">
        <v>3.9062000000000001</v>
      </c>
      <c r="D608">
        <v>80.623699999999999</v>
      </c>
      <c r="E608">
        <v>72.811300000000003</v>
      </c>
      <c r="F608">
        <v>63.296700000000001</v>
      </c>
      <c r="G608">
        <v>4.3643999999999998</v>
      </c>
      <c r="H608">
        <v>67.661100000000005</v>
      </c>
      <c r="I608">
        <v>58.932299999999998</v>
      </c>
      <c r="J608">
        <v>85.476699999999994</v>
      </c>
      <c r="K608">
        <v>33.562199999999997</v>
      </c>
      <c r="L608">
        <v>119.0389</v>
      </c>
      <c r="M608">
        <v>51.914499999999997</v>
      </c>
      <c r="N608">
        <v>71.81</v>
      </c>
      <c r="O608">
        <v>17.78</v>
      </c>
      <c r="P608">
        <v>89.59</v>
      </c>
      <c r="Q608">
        <v>54.03</v>
      </c>
    </row>
    <row r="609" spans="1:17" x14ac:dyDescent="0.3">
      <c r="A609" s="95" t="s">
        <v>3605</v>
      </c>
      <c r="B609">
        <v>25.5</v>
      </c>
      <c r="C609">
        <v>0</v>
      </c>
      <c r="D609">
        <v>25.5</v>
      </c>
      <c r="E609">
        <v>25.5</v>
      </c>
      <c r="F609">
        <v>26.09</v>
      </c>
      <c r="G609">
        <v>0.59</v>
      </c>
      <c r="H609">
        <v>26.68</v>
      </c>
      <c r="I609">
        <v>25.5</v>
      </c>
      <c r="J609">
        <v>26.433299999999999</v>
      </c>
      <c r="K609">
        <v>0.16439999999999999</v>
      </c>
      <c r="L609">
        <v>26.5977</v>
      </c>
      <c r="M609">
        <v>26.268899999999999</v>
      </c>
      <c r="N609">
        <v>30.65</v>
      </c>
      <c r="O609">
        <v>0</v>
      </c>
      <c r="P609">
        <v>30.65</v>
      </c>
      <c r="Q609">
        <v>30.65</v>
      </c>
    </row>
    <row r="610" spans="1:17" x14ac:dyDescent="0.3">
      <c r="A610" s="95" t="s">
        <v>3606</v>
      </c>
      <c r="N610">
        <v>34.33</v>
      </c>
      <c r="O610">
        <v>0</v>
      </c>
      <c r="P610">
        <v>34.33</v>
      </c>
      <c r="Q610">
        <v>34.33</v>
      </c>
    </row>
    <row r="611" spans="1:17" x14ac:dyDescent="0.3">
      <c r="A611" s="95" t="s">
        <v>3607</v>
      </c>
      <c r="B611">
        <v>20.49</v>
      </c>
      <c r="C611">
        <v>0</v>
      </c>
      <c r="D611">
        <v>20.49</v>
      </c>
      <c r="E611">
        <v>20.49</v>
      </c>
      <c r="F611">
        <v>20.69</v>
      </c>
      <c r="G611">
        <v>0.27689999999999998</v>
      </c>
      <c r="H611">
        <v>20.966899999999999</v>
      </c>
      <c r="I611">
        <v>20.4131</v>
      </c>
      <c r="J611">
        <v>21.047699999999999</v>
      </c>
      <c r="K611">
        <v>9.9400000000000002E-2</v>
      </c>
      <c r="L611">
        <v>21.147099999999998</v>
      </c>
      <c r="M611">
        <v>20.9483</v>
      </c>
      <c r="N611">
        <v>20.49</v>
      </c>
      <c r="O611">
        <v>0</v>
      </c>
      <c r="P611">
        <v>20.49</v>
      </c>
      <c r="Q611">
        <v>20.49</v>
      </c>
    </row>
    <row r="612" spans="1:17" x14ac:dyDescent="0.3">
      <c r="A612" s="95" t="s">
        <v>3608</v>
      </c>
      <c r="B612">
        <v>53.232300000000002</v>
      </c>
      <c r="C612">
        <v>0.1484</v>
      </c>
      <c r="D612">
        <v>53.380699999999997</v>
      </c>
      <c r="E612">
        <v>53.0839</v>
      </c>
      <c r="F612">
        <v>29.608799999999999</v>
      </c>
      <c r="G612">
        <v>4.9021999999999997</v>
      </c>
      <c r="H612">
        <v>34.511000000000003</v>
      </c>
      <c r="I612">
        <v>24.706600000000002</v>
      </c>
      <c r="N612">
        <v>52.75</v>
      </c>
      <c r="O612">
        <v>0</v>
      </c>
      <c r="P612">
        <v>52.75</v>
      </c>
      <c r="Q612">
        <v>52.75</v>
      </c>
    </row>
    <row r="613" spans="1:17" x14ac:dyDescent="0.3">
      <c r="A613" s="95" t="s">
        <v>3609</v>
      </c>
      <c r="B613">
        <v>27.822299999999998</v>
      </c>
      <c r="C613">
        <v>16.5321</v>
      </c>
      <c r="D613">
        <v>44.354399999999998</v>
      </c>
      <c r="E613">
        <v>11.2902</v>
      </c>
      <c r="F613">
        <v>26.5962</v>
      </c>
      <c r="G613">
        <v>16.4925</v>
      </c>
      <c r="H613">
        <v>43.088700000000003</v>
      </c>
      <c r="I613">
        <v>10.1037</v>
      </c>
      <c r="J613">
        <v>33.298999999999999</v>
      </c>
      <c r="K613">
        <v>18.4968</v>
      </c>
      <c r="L613">
        <v>51.7958</v>
      </c>
      <c r="M613">
        <v>14.802199999999999</v>
      </c>
      <c r="N613">
        <v>30.3462</v>
      </c>
      <c r="O613">
        <v>13.408799999999999</v>
      </c>
      <c r="P613">
        <v>43.755000000000003</v>
      </c>
      <c r="Q613">
        <v>16.9374</v>
      </c>
    </row>
    <row r="614" spans="1:17" x14ac:dyDescent="0.3">
      <c r="A614" s="95" t="s">
        <v>3610</v>
      </c>
      <c r="B614">
        <v>20.22</v>
      </c>
      <c r="C614">
        <v>0</v>
      </c>
      <c r="D614">
        <v>20.22</v>
      </c>
      <c r="E614">
        <v>20.22</v>
      </c>
      <c r="F614">
        <v>20.5</v>
      </c>
      <c r="G614">
        <v>0.38769999999999999</v>
      </c>
      <c r="H614">
        <v>20.887699999999999</v>
      </c>
      <c r="I614">
        <v>20.112300000000001</v>
      </c>
      <c r="J614">
        <v>21.000800000000002</v>
      </c>
      <c r="K614">
        <v>0.13919999999999999</v>
      </c>
      <c r="L614">
        <v>21.14</v>
      </c>
      <c r="M614">
        <v>20.861599999999999</v>
      </c>
      <c r="N614">
        <v>20.22</v>
      </c>
      <c r="O614">
        <v>0</v>
      </c>
      <c r="P614">
        <v>20.22</v>
      </c>
      <c r="Q614">
        <v>20.22</v>
      </c>
    </row>
    <row r="615" spans="1:17" x14ac:dyDescent="0.3">
      <c r="A615" s="95" t="s">
        <v>3611</v>
      </c>
      <c r="B615">
        <v>76.883099999999999</v>
      </c>
      <c r="C615">
        <v>1.3789</v>
      </c>
      <c r="D615">
        <v>78.262</v>
      </c>
      <c r="E615">
        <v>75.504199999999997</v>
      </c>
      <c r="F615">
        <v>68.357699999999994</v>
      </c>
      <c r="G615">
        <v>0.59219999999999995</v>
      </c>
      <c r="H615">
        <v>68.9499</v>
      </c>
      <c r="I615">
        <v>67.765500000000003</v>
      </c>
      <c r="J615">
        <v>69.121499999999997</v>
      </c>
      <c r="K615">
        <v>0.2137</v>
      </c>
      <c r="L615">
        <v>69.3352</v>
      </c>
      <c r="M615">
        <v>68.907799999999995</v>
      </c>
      <c r="N615">
        <v>77.63</v>
      </c>
      <c r="O615">
        <v>0</v>
      </c>
      <c r="P615">
        <v>77.63</v>
      </c>
      <c r="Q615">
        <v>77.63</v>
      </c>
    </row>
    <row r="616" spans="1:17" x14ac:dyDescent="0.3">
      <c r="A616" s="95" t="s">
        <v>3612</v>
      </c>
      <c r="B616">
        <v>17.3962</v>
      </c>
      <c r="C616">
        <v>0.53249999999999997</v>
      </c>
      <c r="D616">
        <v>17.928699999999999</v>
      </c>
      <c r="E616">
        <v>16.863700000000001</v>
      </c>
      <c r="F616">
        <v>19.023800000000001</v>
      </c>
      <c r="G616">
        <v>0.65610000000000002</v>
      </c>
      <c r="H616">
        <v>19.6799</v>
      </c>
      <c r="I616">
        <v>18.367699999999999</v>
      </c>
      <c r="J616">
        <v>19.868500000000001</v>
      </c>
      <c r="K616">
        <v>0.23860000000000001</v>
      </c>
      <c r="L616">
        <v>20.107099999999999</v>
      </c>
      <c r="M616">
        <v>19.629899999999999</v>
      </c>
      <c r="N616">
        <v>17.05</v>
      </c>
      <c r="O616">
        <v>0</v>
      </c>
      <c r="P616">
        <v>17.05</v>
      </c>
      <c r="Q616">
        <v>17.05</v>
      </c>
    </row>
    <row r="617" spans="1:17" x14ac:dyDescent="0.3">
      <c r="A617" s="95" t="s">
        <v>3613</v>
      </c>
      <c r="B617">
        <v>75.086399999999998</v>
      </c>
      <c r="C617">
        <v>10.4618</v>
      </c>
      <c r="D617">
        <v>85.548199999999994</v>
      </c>
      <c r="E617">
        <v>64.624600000000001</v>
      </c>
      <c r="F617">
        <v>83.263800000000003</v>
      </c>
      <c r="G617">
        <v>6.2108999999999996</v>
      </c>
      <c r="H617">
        <v>89.474699999999999</v>
      </c>
      <c r="I617">
        <v>77.052899999999994</v>
      </c>
      <c r="J617">
        <v>82.126900000000006</v>
      </c>
      <c r="K617">
        <v>4.9444999999999997</v>
      </c>
      <c r="L617">
        <v>87.071399999999997</v>
      </c>
      <c r="M617">
        <v>77.182400000000001</v>
      </c>
      <c r="N617">
        <v>78.373800000000003</v>
      </c>
      <c r="O617">
        <v>4.5921000000000003</v>
      </c>
      <c r="P617">
        <v>82.965900000000005</v>
      </c>
      <c r="Q617">
        <v>73.781700000000001</v>
      </c>
    </row>
    <row r="618" spans="1:17" x14ac:dyDescent="0.3">
      <c r="A618" s="95" t="s">
        <v>3614</v>
      </c>
      <c r="B618">
        <v>89.334599999999995</v>
      </c>
      <c r="C618">
        <v>20.604299999999999</v>
      </c>
      <c r="D618">
        <v>109.9389</v>
      </c>
      <c r="E618">
        <v>68.7303</v>
      </c>
      <c r="F618">
        <v>84.896900000000002</v>
      </c>
      <c r="G618">
        <v>29.715499999999999</v>
      </c>
      <c r="H618">
        <v>114.61239999999999</v>
      </c>
      <c r="I618">
        <v>55.181399999999996</v>
      </c>
      <c r="J618">
        <v>94.593299999999999</v>
      </c>
      <c r="K618">
        <v>12.273899999999999</v>
      </c>
      <c r="L618">
        <v>106.8672</v>
      </c>
      <c r="M618">
        <v>82.319400000000002</v>
      </c>
      <c r="N618">
        <v>98.37</v>
      </c>
      <c r="O618">
        <v>4.5350000000000001</v>
      </c>
      <c r="P618">
        <v>102.905</v>
      </c>
      <c r="Q618">
        <v>93.834999999999994</v>
      </c>
    </row>
    <row r="619" spans="1:17" x14ac:dyDescent="0.3">
      <c r="A619" s="95" t="s">
        <v>3615</v>
      </c>
      <c r="B619">
        <v>11.386200000000001</v>
      </c>
      <c r="C619">
        <v>0.53249999999999997</v>
      </c>
      <c r="D619">
        <v>11.918699999999999</v>
      </c>
      <c r="E619">
        <v>10.8537</v>
      </c>
      <c r="F619">
        <v>13.0138</v>
      </c>
      <c r="G619">
        <v>0.65610000000000002</v>
      </c>
      <c r="H619">
        <v>13.6699</v>
      </c>
      <c r="I619">
        <v>12.357699999999999</v>
      </c>
      <c r="J619">
        <v>13.858499999999999</v>
      </c>
      <c r="K619">
        <v>0.23860000000000001</v>
      </c>
      <c r="L619">
        <v>14.097099999999999</v>
      </c>
      <c r="M619">
        <v>13.619899999999999</v>
      </c>
      <c r="N619">
        <v>11.04</v>
      </c>
      <c r="O619">
        <v>0</v>
      </c>
      <c r="P619">
        <v>11.04</v>
      </c>
      <c r="Q619">
        <v>11.04</v>
      </c>
    </row>
    <row r="620" spans="1:17" x14ac:dyDescent="0.3">
      <c r="A620" s="95" t="s">
        <v>3616</v>
      </c>
      <c r="B620">
        <v>42.814999999999998</v>
      </c>
      <c r="C620">
        <v>27.002500000000001</v>
      </c>
      <c r="D620">
        <v>69.817499999999995</v>
      </c>
      <c r="E620">
        <v>15.8125</v>
      </c>
      <c r="F620">
        <v>51.93</v>
      </c>
      <c r="G620">
        <v>26.286200000000001</v>
      </c>
      <c r="H620">
        <v>78.216200000000001</v>
      </c>
      <c r="I620">
        <v>25.643799999999999</v>
      </c>
      <c r="J620">
        <v>56.627899999999997</v>
      </c>
      <c r="K620">
        <v>30.2041</v>
      </c>
      <c r="L620">
        <v>86.831999999999994</v>
      </c>
      <c r="M620">
        <v>26.4238</v>
      </c>
      <c r="N620">
        <v>39.890799999999999</v>
      </c>
      <c r="O620">
        <v>26.271999999999998</v>
      </c>
      <c r="P620">
        <v>66.162800000000004</v>
      </c>
      <c r="Q620">
        <v>13.6188</v>
      </c>
    </row>
    <row r="621" spans="1:17" x14ac:dyDescent="0.3">
      <c r="A621" s="95" t="s">
        <v>3617</v>
      </c>
      <c r="B621">
        <v>94.200800000000001</v>
      </c>
      <c r="C621">
        <v>12.7209</v>
      </c>
      <c r="D621">
        <v>106.9217</v>
      </c>
      <c r="E621">
        <v>81.479900000000001</v>
      </c>
      <c r="F621">
        <v>101.01</v>
      </c>
      <c r="G621">
        <v>16.301500000000001</v>
      </c>
      <c r="H621">
        <v>117.3115</v>
      </c>
      <c r="I621">
        <v>84.708500000000001</v>
      </c>
      <c r="J621">
        <v>110.73869999999999</v>
      </c>
      <c r="K621">
        <v>39.420699999999997</v>
      </c>
      <c r="L621">
        <v>150.15940000000001</v>
      </c>
      <c r="M621">
        <v>71.317999999999998</v>
      </c>
      <c r="N621">
        <v>98.991500000000002</v>
      </c>
      <c r="O621">
        <v>13.909599999999999</v>
      </c>
      <c r="P621">
        <v>112.9011</v>
      </c>
      <c r="Q621">
        <v>85.081900000000005</v>
      </c>
    </row>
    <row r="622" spans="1:17" x14ac:dyDescent="0.3">
      <c r="A622" s="95" t="s">
        <v>3618</v>
      </c>
      <c r="B622">
        <v>43.2577</v>
      </c>
      <c r="C622">
        <v>19.6633</v>
      </c>
      <c r="D622">
        <v>62.920999999999999</v>
      </c>
      <c r="E622">
        <v>23.5944</v>
      </c>
      <c r="F622">
        <v>50.02</v>
      </c>
      <c r="G622">
        <v>27.9862</v>
      </c>
      <c r="H622">
        <v>78.006200000000007</v>
      </c>
      <c r="I622">
        <v>22.033799999999999</v>
      </c>
      <c r="J622">
        <v>51.07</v>
      </c>
      <c r="K622">
        <v>25.090800000000002</v>
      </c>
      <c r="L622">
        <v>76.160799999999995</v>
      </c>
      <c r="M622">
        <v>25.979199999999999</v>
      </c>
      <c r="N622">
        <v>42.815399999999997</v>
      </c>
      <c r="O622">
        <v>19.0304</v>
      </c>
      <c r="P622">
        <v>61.845799999999997</v>
      </c>
      <c r="Q622">
        <v>23.785</v>
      </c>
    </row>
    <row r="623" spans="1:17" x14ac:dyDescent="0.3">
      <c r="A623" s="95" t="s">
        <v>3619</v>
      </c>
      <c r="B623">
        <v>24.6023</v>
      </c>
      <c r="C623">
        <v>6.0035999999999996</v>
      </c>
      <c r="D623">
        <v>30.605899999999998</v>
      </c>
      <c r="E623">
        <v>18.598700000000001</v>
      </c>
      <c r="F623">
        <v>26.23</v>
      </c>
      <c r="G623">
        <v>5.9508000000000001</v>
      </c>
      <c r="H623">
        <v>32.180799999999998</v>
      </c>
      <c r="I623">
        <v>20.279199999999999</v>
      </c>
      <c r="J623">
        <v>27.0746</v>
      </c>
      <c r="K623">
        <v>5.9608999999999996</v>
      </c>
      <c r="L623">
        <v>33.035499999999999</v>
      </c>
      <c r="M623">
        <v>21.113700000000001</v>
      </c>
      <c r="N623">
        <v>25.541499999999999</v>
      </c>
      <c r="O623">
        <v>7.1191000000000004</v>
      </c>
      <c r="P623">
        <v>32.660600000000002</v>
      </c>
      <c r="Q623">
        <v>18.4224</v>
      </c>
    </row>
    <row r="624" spans="1:17" x14ac:dyDescent="0.3">
      <c r="A624" s="95" t="s">
        <v>3621</v>
      </c>
      <c r="B624">
        <v>70.805800000000005</v>
      </c>
      <c r="C624">
        <v>19.278500000000001</v>
      </c>
      <c r="D624">
        <v>90.084299999999999</v>
      </c>
      <c r="E624">
        <v>51.527299999999997</v>
      </c>
      <c r="F624">
        <v>75.218500000000006</v>
      </c>
      <c r="G624">
        <v>20.524699999999999</v>
      </c>
      <c r="H624">
        <v>95.743200000000002</v>
      </c>
      <c r="I624">
        <v>54.693800000000003</v>
      </c>
      <c r="J624">
        <v>72.683800000000005</v>
      </c>
      <c r="K624">
        <v>20.5395</v>
      </c>
      <c r="L624">
        <v>93.223299999999995</v>
      </c>
      <c r="M624">
        <v>52.144300000000001</v>
      </c>
      <c r="N624">
        <v>76.959199999999996</v>
      </c>
      <c r="O624">
        <v>20.368500000000001</v>
      </c>
      <c r="P624">
        <v>97.327699999999993</v>
      </c>
      <c r="Q624">
        <v>56.590699999999998</v>
      </c>
    </row>
    <row r="625" spans="1:17" x14ac:dyDescent="0.3">
      <c r="A625" s="95" t="s">
        <v>3622</v>
      </c>
      <c r="B625">
        <v>34.016199999999998</v>
      </c>
      <c r="C625">
        <v>0.6391</v>
      </c>
      <c r="D625">
        <v>34.655299999999997</v>
      </c>
      <c r="E625">
        <v>33.377099999999999</v>
      </c>
      <c r="F625">
        <v>35.494599999999998</v>
      </c>
      <c r="G625">
        <v>2.5425</v>
      </c>
      <c r="H625">
        <v>38.037100000000002</v>
      </c>
      <c r="I625">
        <v>32.952100000000002</v>
      </c>
      <c r="J625">
        <v>35.717700000000001</v>
      </c>
      <c r="K625">
        <v>2.1579999999999999</v>
      </c>
      <c r="L625">
        <v>37.875700000000002</v>
      </c>
      <c r="M625">
        <v>33.559699999999999</v>
      </c>
      <c r="N625">
        <v>33.088299999999997</v>
      </c>
      <c r="O625">
        <v>2.1985999999999999</v>
      </c>
      <c r="P625">
        <v>35.286900000000003</v>
      </c>
      <c r="Q625">
        <v>30.889700000000001</v>
      </c>
    </row>
    <row r="626" spans="1:17" x14ac:dyDescent="0.3">
      <c r="A626" s="95" t="s">
        <v>3623</v>
      </c>
      <c r="B626">
        <v>41.809199999999997</v>
      </c>
      <c r="C626">
        <v>10.3818</v>
      </c>
      <c r="D626">
        <v>52.191000000000003</v>
      </c>
      <c r="E626">
        <v>31.427399999999999</v>
      </c>
      <c r="F626">
        <v>40.64</v>
      </c>
      <c r="G626">
        <v>2.2913999999999999</v>
      </c>
      <c r="H626">
        <v>42.931399999999996</v>
      </c>
      <c r="I626">
        <v>38.348599999999998</v>
      </c>
      <c r="J626">
        <v>42.324300000000001</v>
      </c>
      <c r="K626">
        <v>9.8000000000000004E-2</v>
      </c>
      <c r="L626">
        <v>42.4223</v>
      </c>
      <c r="M626">
        <v>42.226300000000002</v>
      </c>
      <c r="N626">
        <v>30.14</v>
      </c>
      <c r="O626">
        <v>6.7138</v>
      </c>
      <c r="P626">
        <v>36.8538</v>
      </c>
      <c r="Q626">
        <v>23.426200000000001</v>
      </c>
    </row>
    <row r="627" spans="1:17" x14ac:dyDescent="0.3">
      <c r="A627" s="95" t="s">
        <v>3624</v>
      </c>
      <c r="B627">
        <v>85.704599999999999</v>
      </c>
      <c r="C627">
        <v>0.44729999999999998</v>
      </c>
      <c r="D627">
        <v>86.151899999999998</v>
      </c>
      <c r="E627">
        <v>85.257300000000001</v>
      </c>
      <c r="F627">
        <v>90.863799999999998</v>
      </c>
      <c r="G627">
        <v>3.5327999999999999</v>
      </c>
      <c r="H627">
        <v>94.396600000000007</v>
      </c>
      <c r="I627">
        <v>87.331000000000003</v>
      </c>
      <c r="J627">
        <v>94.479200000000006</v>
      </c>
      <c r="K627">
        <v>0.18390000000000001</v>
      </c>
      <c r="L627">
        <v>94.6631</v>
      </c>
      <c r="M627">
        <v>94.295299999999997</v>
      </c>
      <c r="N627">
        <v>81.020799999999994</v>
      </c>
      <c r="O627">
        <v>4.8959000000000001</v>
      </c>
      <c r="P627">
        <v>85.916700000000006</v>
      </c>
      <c r="Q627">
        <v>76.124899999999997</v>
      </c>
    </row>
    <row r="628" spans="1:17" x14ac:dyDescent="0.3">
      <c r="A628" s="95" t="s">
        <v>3625</v>
      </c>
      <c r="B628">
        <v>71.533799999999999</v>
      </c>
      <c r="C628">
        <v>25.449300000000001</v>
      </c>
      <c r="D628">
        <v>96.983099999999993</v>
      </c>
      <c r="E628">
        <v>46.084499999999998</v>
      </c>
      <c r="F628">
        <v>129.80539999999999</v>
      </c>
      <c r="G628">
        <v>37.795699999999997</v>
      </c>
      <c r="H628">
        <v>167.6011</v>
      </c>
      <c r="I628">
        <v>92.009699999999995</v>
      </c>
      <c r="J628">
        <v>155.52209999999999</v>
      </c>
      <c r="K628">
        <v>31.115600000000001</v>
      </c>
      <c r="L628">
        <v>186.6377</v>
      </c>
      <c r="M628">
        <v>124.40649999999999</v>
      </c>
      <c r="N628">
        <v>82.840800000000002</v>
      </c>
      <c r="O628">
        <v>36.869199999999999</v>
      </c>
      <c r="P628">
        <v>119.71</v>
      </c>
      <c r="Q628">
        <v>45.971600000000002</v>
      </c>
    </row>
    <row r="629" spans="1:17" x14ac:dyDescent="0.3">
      <c r="A629" s="95" t="s">
        <v>3626</v>
      </c>
      <c r="B629">
        <v>129.88999999999999</v>
      </c>
      <c r="C629">
        <v>26.278300000000002</v>
      </c>
      <c r="D629">
        <v>156.16829999999999</v>
      </c>
      <c r="E629">
        <v>103.6117</v>
      </c>
      <c r="F629">
        <v>133.93</v>
      </c>
      <c r="G629">
        <v>42.289200000000001</v>
      </c>
      <c r="H629">
        <v>176.2192</v>
      </c>
      <c r="I629">
        <v>91.640799999999999</v>
      </c>
      <c r="J629">
        <v>144.42570000000001</v>
      </c>
      <c r="K629">
        <v>42.200800000000001</v>
      </c>
      <c r="L629">
        <v>186.62649999999999</v>
      </c>
      <c r="M629">
        <v>102.22490000000001</v>
      </c>
      <c r="N629">
        <v>160.95920000000001</v>
      </c>
      <c r="O629">
        <v>56.434600000000003</v>
      </c>
      <c r="P629">
        <v>217.3938</v>
      </c>
      <c r="Q629">
        <v>104.52460000000001</v>
      </c>
    </row>
    <row r="630" spans="1:17" x14ac:dyDescent="0.3">
      <c r="A630" s="95" t="s">
        <v>3627</v>
      </c>
      <c r="B630">
        <v>16.8</v>
      </c>
      <c r="C630">
        <v>0.66669999999999996</v>
      </c>
      <c r="D630">
        <v>17.466699999999999</v>
      </c>
      <c r="E630">
        <v>16.133299999999998</v>
      </c>
      <c r="F630">
        <v>10</v>
      </c>
      <c r="G630">
        <v>0</v>
      </c>
      <c r="H630">
        <v>10</v>
      </c>
      <c r="I630">
        <v>10</v>
      </c>
      <c r="N630">
        <v>16.3</v>
      </c>
      <c r="O630">
        <v>0</v>
      </c>
      <c r="P630">
        <v>16.3</v>
      </c>
      <c r="Q630">
        <v>16.3</v>
      </c>
    </row>
    <row r="631" spans="1:17" x14ac:dyDescent="0.3">
      <c r="A631" s="95" t="s">
        <v>3628</v>
      </c>
      <c r="B631">
        <v>24.442900000000002</v>
      </c>
      <c r="C631">
        <v>0.79590000000000005</v>
      </c>
      <c r="D631">
        <v>25.238800000000001</v>
      </c>
      <c r="E631">
        <v>23.646999999999998</v>
      </c>
      <c r="F631">
        <v>25.1633</v>
      </c>
      <c r="G631">
        <v>0.21779999999999999</v>
      </c>
      <c r="H631">
        <v>25.3811</v>
      </c>
      <c r="I631">
        <v>24.945499999999999</v>
      </c>
      <c r="J631">
        <v>25.425699999999999</v>
      </c>
      <c r="K631">
        <v>7.3499999999999996E-2</v>
      </c>
      <c r="L631">
        <v>25.499199999999998</v>
      </c>
      <c r="M631">
        <v>25.3522</v>
      </c>
      <c r="N631">
        <v>24.675000000000001</v>
      </c>
      <c r="O631">
        <v>0.54169999999999996</v>
      </c>
      <c r="P631">
        <v>25.216699999999999</v>
      </c>
      <c r="Q631">
        <v>24.133299999999998</v>
      </c>
    </row>
    <row r="632" spans="1:17" x14ac:dyDescent="0.3">
      <c r="A632" s="95" t="s">
        <v>3629</v>
      </c>
      <c r="B632">
        <v>46.5167</v>
      </c>
      <c r="C632">
        <v>10.0444</v>
      </c>
      <c r="D632">
        <v>56.561100000000003</v>
      </c>
      <c r="E632">
        <v>36.472299999999997</v>
      </c>
      <c r="F632">
        <v>39.26</v>
      </c>
      <c r="G632">
        <v>10.36</v>
      </c>
      <c r="H632">
        <v>49.62</v>
      </c>
      <c r="I632">
        <v>28.9</v>
      </c>
      <c r="J632">
        <v>32.020000000000003</v>
      </c>
      <c r="K632">
        <v>0.24</v>
      </c>
      <c r="L632">
        <v>32.26</v>
      </c>
      <c r="M632">
        <v>31.78</v>
      </c>
      <c r="N632">
        <v>43.29</v>
      </c>
      <c r="O632">
        <v>13.99</v>
      </c>
      <c r="P632">
        <v>57.28</v>
      </c>
      <c r="Q632">
        <v>29.3</v>
      </c>
    </row>
    <row r="633" spans="1:17" x14ac:dyDescent="0.3">
      <c r="A633" s="95" t="s">
        <v>3630</v>
      </c>
      <c r="B633">
        <v>49.51</v>
      </c>
      <c r="C633">
        <v>6.5914000000000001</v>
      </c>
      <c r="D633">
        <v>56.101399999999998</v>
      </c>
      <c r="E633">
        <v>42.918599999999998</v>
      </c>
      <c r="F633">
        <v>50.765000000000001</v>
      </c>
      <c r="G633">
        <v>8.5517000000000003</v>
      </c>
      <c r="H633">
        <v>59.316699999999997</v>
      </c>
      <c r="I633">
        <v>42.213299999999997</v>
      </c>
      <c r="J633">
        <v>50.398299999999999</v>
      </c>
      <c r="K633">
        <v>7.6449999999999996</v>
      </c>
      <c r="L633">
        <v>58.043300000000002</v>
      </c>
      <c r="M633">
        <v>42.753300000000003</v>
      </c>
      <c r="N633">
        <v>48.818300000000001</v>
      </c>
      <c r="O633">
        <v>5.4016999999999999</v>
      </c>
      <c r="P633">
        <v>54.22</v>
      </c>
      <c r="Q633">
        <v>43.416600000000003</v>
      </c>
    </row>
    <row r="634" spans="1:17" x14ac:dyDescent="0.3">
      <c r="A634" s="95" t="s">
        <v>3631</v>
      </c>
      <c r="B634">
        <v>31.17</v>
      </c>
      <c r="C634">
        <v>0</v>
      </c>
      <c r="D634">
        <v>31.17</v>
      </c>
      <c r="E634">
        <v>31.17</v>
      </c>
      <c r="F634">
        <v>13.9971</v>
      </c>
      <c r="G634">
        <v>0.48159999999999997</v>
      </c>
      <c r="H634">
        <v>14.4787</v>
      </c>
      <c r="I634">
        <v>13.515499999999999</v>
      </c>
      <c r="J634">
        <v>15.496700000000001</v>
      </c>
      <c r="K634">
        <v>1.3411</v>
      </c>
      <c r="L634">
        <v>16.837800000000001</v>
      </c>
      <c r="M634">
        <v>14.1556</v>
      </c>
      <c r="N634">
        <v>21.164300000000001</v>
      </c>
      <c r="O634">
        <v>8.5762999999999998</v>
      </c>
      <c r="P634">
        <v>29.740600000000001</v>
      </c>
      <c r="Q634">
        <v>12.587999999999999</v>
      </c>
    </row>
    <row r="635" spans="1:17" x14ac:dyDescent="0.3">
      <c r="A635" s="95" t="s">
        <v>3632</v>
      </c>
      <c r="B635">
        <v>23.561499999999999</v>
      </c>
      <c r="C635">
        <v>7.7986000000000004</v>
      </c>
      <c r="D635">
        <v>31.360099999999999</v>
      </c>
      <c r="E635">
        <v>15.7629</v>
      </c>
      <c r="F635">
        <v>24.4146</v>
      </c>
      <c r="G635">
        <v>8.3795999999999999</v>
      </c>
      <c r="H635">
        <v>32.794199999999996</v>
      </c>
      <c r="I635">
        <v>16.035</v>
      </c>
      <c r="J635">
        <v>23.473099999999999</v>
      </c>
      <c r="K635">
        <v>8.3879000000000001</v>
      </c>
      <c r="L635">
        <v>31.861000000000001</v>
      </c>
      <c r="M635">
        <v>15.0852</v>
      </c>
      <c r="N635">
        <v>25.5762</v>
      </c>
      <c r="O635">
        <v>4.9672000000000001</v>
      </c>
      <c r="P635">
        <v>30.543399999999998</v>
      </c>
      <c r="Q635">
        <v>20.609000000000002</v>
      </c>
    </row>
    <row r="636" spans="1:17" x14ac:dyDescent="0.3">
      <c r="A636" s="95" t="s">
        <v>3633</v>
      </c>
      <c r="B636">
        <v>24.53</v>
      </c>
      <c r="C636">
        <v>0.48</v>
      </c>
      <c r="D636">
        <v>25.01</v>
      </c>
      <c r="E636">
        <v>24.05</v>
      </c>
      <c r="F636">
        <v>16.781400000000001</v>
      </c>
      <c r="G636">
        <v>5.9321999999999999</v>
      </c>
      <c r="H636">
        <v>22.7136</v>
      </c>
      <c r="I636">
        <v>10.8492</v>
      </c>
      <c r="J636">
        <v>19.3</v>
      </c>
      <c r="K636">
        <v>0.24</v>
      </c>
      <c r="L636">
        <v>19.54</v>
      </c>
      <c r="M636">
        <v>19.059999999999999</v>
      </c>
      <c r="N636">
        <v>22.94</v>
      </c>
      <c r="O636">
        <v>1.72</v>
      </c>
      <c r="P636">
        <v>24.66</v>
      </c>
      <c r="Q636">
        <v>21.22</v>
      </c>
    </row>
    <row r="637" spans="1:17" x14ac:dyDescent="0.3">
      <c r="A637" s="95" t="s">
        <v>3634</v>
      </c>
      <c r="B637">
        <v>20.5608</v>
      </c>
      <c r="C637">
        <v>0.86270000000000002</v>
      </c>
      <c r="D637">
        <v>21.423500000000001</v>
      </c>
      <c r="E637">
        <v>19.6981</v>
      </c>
      <c r="F637">
        <v>20.651499999999999</v>
      </c>
      <c r="G637">
        <v>1.0024</v>
      </c>
      <c r="H637">
        <v>21.6539</v>
      </c>
      <c r="I637">
        <v>19.649100000000001</v>
      </c>
      <c r="J637">
        <v>20.804600000000001</v>
      </c>
      <c r="K637">
        <v>1.2379</v>
      </c>
      <c r="L637">
        <v>22.0425</v>
      </c>
      <c r="M637">
        <v>19.566700000000001</v>
      </c>
      <c r="N637">
        <v>20.747699999999998</v>
      </c>
      <c r="O637">
        <v>1.0353000000000001</v>
      </c>
      <c r="P637">
        <v>21.783000000000001</v>
      </c>
      <c r="Q637">
        <v>19.712399999999999</v>
      </c>
    </row>
    <row r="638" spans="1:17" x14ac:dyDescent="0.3">
      <c r="A638" s="95" t="s">
        <v>3635</v>
      </c>
      <c r="B638">
        <v>35.869999999999997</v>
      </c>
      <c r="C638">
        <v>0.41670000000000001</v>
      </c>
      <c r="D638">
        <v>36.286700000000003</v>
      </c>
      <c r="E638">
        <v>35.453299999999999</v>
      </c>
      <c r="F638">
        <v>25.8657</v>
      </c>
      <c r="G638">
        <v>6.431</v>
      </c>
      <c r="H638">
        <v>32.296700000000001</v>
      </c>
      <c r="I638">
        <v>19.434699999999999</v>
      </c>
      <c r="J638">
        <v>21.49</v>
      </c>
      <c r="K638">
        <v>1.49</v>
      </c>
      <c r="L638">
        <v>22.98</v>
      </c>
      <c r="M638">
        <v>20</v>
      </c>
      <c r="N638">
        <v>30.5</v>
      </c>
      <c r="O638">
        <v>6.8266999999999998</v>
      </c>
      <c r="P638">
        <v>37.326700000000002</v>
      </c>
      <c r="Q638">
        <v>23.673300000000001</v>
      </c>
    </row>
    <row r="639" spans="1:17" x14ac:dyDescent="0.3">
      <c r="A639" s="95" t="s">
        <v>3636</v>
      </c>
      <c r="B639">
        <v>118.34</v>
      </c>
      <c r="C639">
        <v>0</v>
      </c>
      <c r="D639">
        <v>118.34</v>
      </c>
      <c r="E639">
        <v>118.34</v>
      </c>
      <c r="F639">
        <v>127.148</v>
      </c>
      <c r="G639">
        <v>12.0928</v>
      </c>
      <c r="H639">
        <v>139.24080000000001</v>
      </c>
      <c r="I639">
        <v>115.0552</v>
      </c>
      <c r="J639">
        <v>157.2567</v>
      </c>
      <c r="K639">
        <v>0.16439999999999999</v>
      </c>
      <c r="L639">
        <v>157.4211</v>
      </c>
      <c r="M639">
        <v>157.09229999999999</v>
      </c>
      <c r="N639">
        <v>103.2971</v>
      </c>
      <c r="O639">
        <v>4.298</v>
      </c>
      <c r="P639">
        <v>107.5951</v>
      </c>
      <c r="Q639">
        <v>98.999099999999999</v>
      </c>
    </row>
    <row r="640" spans="1:17" x14ac:dyDescent="0.3">
      <c r="A640" s="95" t="s">
        <v>3637</v>
      </c>
      <c r="B640">
        <v>29.1</v>
      </c>
      <c r="C640">
        <v>0</v>
      </c>
      <c r="D640">
        <v>29.1</v>
      </c>
      <c r="E640">
        <v>29.1</v>
      </c>
      <c r="F640">
        <v>29.493300000000001</v>
      </c>
      <c r="G640">
        <v>0.52439999999999998</v>
      </c>
      <c r="H640">
        <v>30.017700000000001</v>
      </c>
      <c r="I640">
        <v>28.968900000000001</v>
      </c>
      <c r="J640">
        <v>30.121400000000001</v>
      </c>
      <c r="K640">
        <v>0.1812</v>
      </c>
      <c r="L640">
        <v>30.302600000000002</v>
      </c>
      <c r="M640">
        <v>29.940200000000001</v>
      </c>
      <c r="N640">
        <v>28.074999999999999</v>
      </c>
      <c r="O640">
        <v>1.5375000000000001</v>
      </c>
      <c r="P640">
        <v>29.612500000000001</v>
      </c>
      <c r="Q640">
        <v>26.537500000000001</v>
      </c>
    </row>
    <row r="641" spans="1:17" x14ac:dyDescent="0.3">
      <c r="A641" s="95" t="s">
        <v>3638</v>
      </c>
      <c r="B641">
        <v>64.7</v>
      </c>
      <c r="C641">
        <v>0</v>
      </c>
      <c r="D641">
        <v>64.7</v>
      </c>
      <c r="E641">
        <v>64.7</v>
      </c>
      <c r="F641">
        <v>32.097499999999997</v>
      </c>
      <c r="G641">
        <v>10.547499999999999</v>
      </c>
      <c r="H641">
        <v>42.645000000000003</v>
      </c>
      <c r="I641">
        <v>21.55</v>
      </c>
      <c r="J641">
        <v>41.965000000000003</v>
      </c>
      <c r="K641">
        <v>0.22500000000000001</v>
      </c>
      <c r="L641">
        <v>42.19</v>
      </c>
      <c r="M641">
        <v>41.74</v>
      </c>
      <c r="N641">
        <v>67.680000000000007</v>
      </c>
      <c r="O641">
        <v>0</v>
      </c>
      <c r="P641">
        <v>67.680000000000007</v>
      </c>
      <c r="Q641">
        <v>67.680000000000007</v>
      </c>
    </row>
    <row r="642" spans="1:17" x14ac:dyDescent="0.3">
      <c r="A642" s="95" t="s">
        <v>3639</v>
      </c>
      <c r="B642">
        <v>66.375399999999999</v>
      </c>
      <c r="C642">
        <v>1.6686000000000001</v>
      </c>
      <c r="D642">
        <v>68.043999999999997</v>
      </c>
      <c r="E642">
        <v>64.706800000000001</v>
      </c>
      <c r="F642">
        <v>67.673100000000005</v>
      </c>
      <c r="G642">
        <v>2.7044000000000001</v>
      </c>
      <c r="H642">
        <v>70.377499999999998</v>
      </c>
      <c r="I642">
        <v>64.968699999999998</v>
      </c>
      <c r="J642">
        <v>74.763800000000003</v>
      </c>
      <c r="K642">
        <v>1.1972</v>
      </c>
      <c r="L642">
        <v>75.960999999999999</v>
      </c>
      <c r="M642">
        <v>73.566599999999994</v>
      </c>
      <c r="N642">
        <v>62.5169</v>
      </c>
      <c r="O642">
        <v>3.5032000000000001</v>
      </c>
      <c r="P642">
        <v>66.020099999999999</v>
      </c>
      <c r="Q642">
        <v>59.0137</v>
      </c>
    </row>
    <row r="643" spans="1:17" x14ac:dyDescent="0.3">
      <c r="A643" s="95" t="s">
        <v>3640</v>
      </c>
      <c r="B643">
        <v>36.799999999999997</v>
      </c>
      <c r="C643">
        <v>0</v>
      </c>
      <c r="D643">
        <v>36.799999999999997</v>
      </c>
      <c r="E643">
        <v>36.799999999999997</v>
      </c>
      <c r="F643">
        <v>27.773299999999999</v>
      </c>
      <c r="G643">
        <v>0.52439999999999998</v>
      </c>
      <c r="H643">
        <v>28.297699999999999</v>
      </c>
      <c r="I643">
        <v>27.248899999999999</v>
      </c>
      <c r="J643">
        <v>28.436699999999998</v>
      </c>
      <c r="K643">
        <v>0.16439999999999999</v>
      </c>
      <c r="L643">
        <v>28.601099999999999</v>
      </c>
      <c r="M643">
        <v>28.272300000000001</v>
      </c>
      <c r="N643">
        <v>33.659999999999997</v>
      </c>
      <c r="O643">
        <v>4.1867000000000001</v>
      </c>
      <c r="P643">
        <v>37.846699999999998</v>
      </c>
      <c r="Q643">
        <v>29.473299999999998</v>
      </c>
    </row>
    <row r="644" spans="1:17" x14ac:dyDescent="0.3">
      <c r="A644" s="95" t="s">
        <v>3641</v>
      </c>
      <c r="B644">
        <v>59.85</v>
      </c>
      <c r="C644">
        <v>0</v>
      </c>
      <c r="D644">
        <v>59.85</v>
      </c>
      <c r="E644">
        <v>59.85</v>
      </c>
      <c r="F644">
        <v>60.267499999999998</v>
      </c>
      <c r="G644">
        <v>0.62619999999999998</v>
      </c>
      <c r="H644">
        <v>60.893700000000003</v>
      </c>
      <c r="I644">
        <v>59.641300000000001</v>
      </c>
      <c r="J644">
        <v>61.173299999999998</v>
      </c>
      <c r="K644">
        <v>0.2311</v>
      </c>
      <c r="L644">
        <v>61.404400000000003</v>
      </c>
      <c r="M644">
        <v>60.9422</v>
      </c>
      <c r="N644">
        <v>59.85</v>
      </c>
      <c r="O644">
        <v>0</v>
      </c>
      <c r="P644">
        <v>59.85</v>
      </c>
      <c r="Q644">
        <v>59.85</v>
      </c>
    </row>
    <row r="645" spans="1:17" x14ac:dyDescent="0.3">
      <c r="A645" s="95" t="s">
        <v>3642</v>
      </c>
      <c r="B645">
        <v>53.03</v>
      </c>
      <c r="C645">
        <v>0</v>
      </c>
      <c r="D645">
        <v>53.03</v>
      </c>
      <c r="E645">
        <v>53.03</v>
      </c>
      <c r="F645">
        <v>54.914999999999999</v>
      </c>
      <c r="G645">
        <v>0.57750000000000001</v>
      </c>
      <c r="H645">
        <v>55.4925</v>
      </c>
      <c r="I645">
        <v>54.337499999999999</v>
      </c>
      <c r="J645">
        <v>55.75</v>
      </c>
      <c r="K645">
        <v>0.21329999999999999</v>
      </c>
      <c r="L645">
        <v>55.963299999999997</v>
      </c>
      <c r="M645">
        <v>55.536700000000003</v>
      </c>
      <c r="N645">
        <v>53.03</v>
      </c>
      <c r="O645">
        <v>0</v>
      </c>
      <c r="P645">
        <v>53.03</v>
      </c>
      <c r="Q645">
        <v>53.03</v>
      </c>
    </row>
    <row r="646" spans="1:17" x14ac:dyDescent="0.3">
      <c r="A646" s="95" t="s">
        <v>3643</v>
      </c>
      <c r="B646">
        <v>128.42330000000001</v>
      </c>
      <c r="C646">
        <v>4.4177999999999997</v>
      </c>
      <c r="D646">
        <v>132.84110000000001</v>
      </c>
      <c r="E646">
        <v>124.0055</v>
      </c>
      <c r="F646">
        <v>148.2217</v>
      </c>
      <c r="G646">
        <v>60.312800000000003</v>
      </c>
      <c r="H646">
        <v>208.53450000000001</v>
      </c>
      <c r="I646">
        <v>87.908900000000003</v>
      </c>
      <c r="J646">
        <v>138.9</v>
      </c>
      <c r="K646">
        <v>44.35</v>
      </c>
      <c r="L646">
        <v>183.25</v>
      </c>
      <c r="M646">
        <v>94.55</v>
      </c>
      <c r="N646">
        <v>236.3133</v>
      </c>
      <c r="O646">
        <v>134.34440000000001</v>
      </c>
      <c r="P646">
        <v>370.65769999999998</v>
      </c>
      <c r="Q646">
        <v>101.9689</v>
      </c>
    </row>
    <row r="647" spans="1:17" x14ac:dyDescent="0.3">
      <c r="A647" s="95" t="s">
        <v>3644</v>
      </c>
      <c r="B647">
        <v>31.496200000000002</v>
      </c>
      <c r="C647">
        <v>15.517200000000001</v>
      </c>
      <c r="D647">
        <v>47.013399999999997</v>
      </c>
      <c r="E647">
        <v>15.978999999999999</v>
      </c>
      <c r="F647">
        <v>34.613799999999998</v>
      </c>
      <c r="G647">
        <v>14.1195</v>
      </c>
      <c r="H647">
        <v>48.7333</v>
      </c>
      <c r="I647">
        <v>20.494299999999999</v>
      </c>
      <c r="J647">
        <v>33.521500000000003</v>
      </c>
      <c r="K647">
        <v>10.6722</v>
      </c>
      <c r="L647">
        <v>44.1937</v>
      </c>
      <c r="M647">
        <v>22.849299999999999</v>
      </c>
      <c r="N647">
        <v>27.1629</v>
      </c>
      <c r="O647">
        <v>8.8869000000000007</v>
      </c>
      <c r="P647">
        <v>36.049799999999998</v>
      </c>
      <c r="Q647">
        <v>18.276</v>
      </c>
    </row>
    <row r="648" spans="1:17" x14ac:dyDescent="0.3">
      <c r="A648" s="95" t="s">
        <v>3645</v>
      </c>
      <c r="B648">
        <v>246.4477</v>
      </c>
      <c r="C648">
        <v>40.554000000000002</v>
      </c>
      <c r="D648">
        <v>287.00170000000003</v>
      </c>
      <c r="E648">
        <v>205.8937</v>
      </c>
      <c r="F648">
        <v>268.42849999999999</v>
      </c>
      <c r="G648">
        <v>23.620100000000001</v>
      </c>
      <c r="H648">
        <v>292.04860000000002</v>
      </c>
      <c r="I648">
        <v>244.80840000000001</v>
      </c>
      <c r="J648">
        <v>286.22789999999998</v>
      </c>
      <c r="K648">
        <v>22.375299999999999</v>
      </c>
      <c r="L648">
        <v>308.60320000000002</v>
      </c>
      <c r="M648">
        <v>263.8526</v>
      </c>
      <c r="N648">
        <v>255.00710000000001</v>
      </c>
      <c r="O648">
        <v>18.328199999999999</v>
      </c>
      <c r="P648">
        <v>273.33530000000002</v>
      </c>
      <c r="Q648">
        <v>236.6789</v>
      </c>
    </row>
    <row r="649" spans="1:17" x14ac:dyDescent="0.3">
      <c r="A649" s="95" t="s">
        <v>3646</v>
      </c>
      <c r="B649">
        <v>40.340800000000002</v>
      </c>
      <c r="C649">
        <v>2.3466999999999998</v>
      </c>
      <c r="D649">
        <v>42.6875</v>
      </c>
      <c r="E649">
        <v>37.994100000000003</v>
      </c>
      <c r="F649">
        <v>52.402299999999997</v>
      </c>
      <c r="G649">
        <v>0.72899999999999998</v>
      </c>
      <c r="H649">
        <v>53.131300000000003</v>
      </c>
      <c r="I649">
        <v>51.673299999999998</v>
      </c>
      <c r="J649">
        <v>54.021500000000003</v>
      </c>
      <c r="K649">
        <v>1.4762</v>
      </c>
      <c r="L649">
        <v>55.497700000000002</v>
      </c>
      <c r="M649">
        <v>52.545299999999997</v>
      </c>
      <c r="N649">
        <v>41.731400000000001</v>
      </c>
      <c r="O649">
        <v>5.008</v>
      </c>
      <c r="P649">
        <v>46.739400000000003</v>
      </c>
      <c r="Q649">
        <v>36.723399999999998</v>
      </c>
    </row>
    <row r="650" spans="1:17" x14ac:dyDescent="0.3">
      <c r="A650" s="95" t="s">
        <v>3647</v>
      </c>
      <c r="B650">
        <v>17.0077</v>
      </c>
      <c r="C650">
        <v>9.3348999999999993</v>
      </c>
      <c r="D650">
        <v>26.342600000000001</v>
      </c>
      <c r="E650">
        <v>7.6727999999999996</v>
      </c>
      <c r="F650">
        <v>26.994399999999999</v>
      </c>
      <c r="G650">
        <v>16.504899999999999</v>
      </c>
      <c r="H650">
        <v>43.499299999999998</v>
      </c>
      <c r="I650">
        <v>10.4895</v>
      </c>
      <c r="J650">
        <v>33.898200000000003</v>
      </c>
      <c r="K650">
        <v>21.2089</v>
      </c>
      <c r="L650">
        <v>55.107100000000003</v>
      </c>
      <c r="M650">
        <v>12.689299999999999</v>
      </c>
      <c r="N650">
        <v>17.5</v>
      </c>
      <c r="O650">
        <v>9.3713999999999995</v>
      </c>
      <c r="P650">
        <v>26.871400000000001</v>
      </c>
      <c r="Q650">
        <v>8.1286000000000005</v>
      </c>
    </row>
    <row r="651" spans="1:17" x14ac:dyDescent="0.3">
      <c r="A651" s="95" t="s">
        <v>3648</v>
      </c>
      <c r="B651">
        <v>46.48</v>
      </c>
      <c r="C651">
        <v>0</v>
      </c>
      <c r="D651">
        <v>46.48</v>
      </c>
      <c r="E651">
        <v>46.48</v>
      </c>
      <c r="F651">
        <v>48.75</v>
      </c>
      <c r="G651">
        <v>0.77</v>
      </c>
      <c r="H651">
        <v>49.52</v>
      </c>
      <c r="I651">
        <v>47.98</v>
      </c>
      <c r="J651">
        <v>49.28</v>
      </c>
      <c r="K651">
        <v>0.24</v>
      </c>
      <c r="L651">
        <v>49.52</v>
      </c>
      <c r="M651">
        <v>49.04</v>
      </c>
      <c r="N651">
        <v>68.426699999999997</v>
      </c>
      <c r="O651">
        <v>22.195599999999999</v>
      </c>
      <c r="P651">
        <v>90.622299999999996</v>
      </c>
      <c r="Q651">
        <v>46.231099999999998</v>
      </c>
    </row>
    <row r="652" spans="1:17" x14ac:dyDescent="0.3">
      <c r="A652" s="95" t="s">
        <v>3649</v>
      </c>
      <c r="B652">
        <v>58.18</v>
      </c>
      <c r="C652">
        <v>0</v>
      </c>
      <c r="D652">
        <v>58.18</v>
      </c>
      <c r="E652">
        <v>58.18</v>
      </c>
      <c r="F652">
        <v>54.023299999999999</v>
      </c>
      <c r="G652">
        <v>7.1910999999999996</v>
      </c>
      <c r="H652">
        <v>61.214399999999998</v>
      </c>
      <c r="I652">
        <v>46.8322</v>
      </c>
      <c r="J652">
        <v>44.583599999999997</v>
      </c>
      <c r="K652">
        <v>11.1015</v>
      </c>
      <c r="L652">
        <v>55.685099999999998</v>
      </c>
      <c r="M652">
        <v>33.482100000000003</v>
      </c>
      <c r="N652">
        <v>75.594999999999999</v>
      </c>
      <c r="O652">
        <v>7.5193000000000003</v>
      </c>
      <c r="P652">
        <v>83.1143</v>
      </c>
      <c r="Q652">
        <v>68.075699999999998</v>
      </c>
    </row>
    <row r="653" spans="1:17" x14ac:dyDescent="0.3">
      <c r="A653" s="95" t="s">
        <v>3650</v>
      </c>
      <c r="B653">
        <v>39.902500000000003</v>
      </c>
      <c r="C653">
        <v>13.1625</v>
      </c>
      <c r="D653">
        <v>53.064999999999998</v>
      </c>
      <c r="E653">
        <v>26.74</v>
      </c>
      <c r="F653">
        <v>44.827500000000001</v>
      </c>
      <c r="G653">
        <v>18.838799999999999</v>
      </c>
      <c r="H653">
        <v>63.6663</v>
      </c>
      <c r="I653">
        <v>25.988700000000001</v>
      </c>
      <c r="J653">
        <v>62.86</v>
      </c>
      <c r="K653">
        <v>0.21329999999999999</v>
      </c>
      <c r="L653">
        <v>63.073300000000003</v>
      </c>
      <c r="M653">
        <v>62.646700000000003</v>
      </c>
      <c r="N653">
        <v>16.73</v>
      </c>
      <c r="O653">
        <v>0</v>
      </c>
      <c r="P653">
        <v>16.73</v>
      </c>
      <c r="Q653">
        <v>16.73</v>
      </c>
    </row>
    <row r="654" spans="1:17" x14ac:dyDescent="0.3">
      <c r="A654" s="95" t="s">
        <v>3651</v>
      </c>
      <c r="B654">
        <v>48.563800000000001</v>
      </c>
      <c r="C654">
        <v>6.0284000000000004</v>
      </c>
      <c r="D654">
        <v>54.592199999999998</v>
      </c>
      <c r="E654">
        <v>42.535400000000003</v>
      </c>
      <c r="F654">
        <v>36.489199999999997</v>
      </c>
      <c r="G654">
        <v>4.9957000000000003</v>
      </c>
      <c r="H654">
        <v>41.484900000000003</v>
      </c>
      <c r="I654">
        <v>31.493500000000001</v>
      </c>
      <c r="J654">
        <v>52.139200000000002</v>
      </c>
      <c r="K654">
        <v>26.769500000000001</v>
      </c>
      <c r="L654">
        <v>78.908699999999996</v>
      </c>
      <c r="M654">
        <v>25.369700000000002</v>
      </c>
      <c r="N654">
        <v>40.1036</v>
      </c>
      <c r="O654">
        <v>4.7584</v>
      </c>
      <c r="P654">
        <v>44.862000000000002</v>
      </c>
      <c r="Q654">
        <v>35.345199999999998</v>
      </c>
    </row>
    <row r="655" spans="1:17" x14ac:dyDescent="0.3">
      <c r="A655" s="95" t="s">
        <v>3652</v>
      </c>
      <c r="B655">
        <v>27.916699999999999</v>
      </c>
      <c r="C655">
        <v>1.1556</v>
      </c>
      <c r="D655">
        <v>29.072299999999998</v>
      </c>
      <c r="E655">
        <v>26.761099999999999</v>
      </c>
      <c r="F655">
        <v>30.1633</v>
      </c>
      <c r="G655">
        <v>0.68440000000000001</v>
      </c>
      <c r="H655">
        <v>30.8477</v>
      </c>
      <c r="I655">
        <v>29.478899999999999</v>
      </c>
      <c r="J655">
        <v>31.03</v>
      </c>
      <c r="K655">
        <v>0.21329999999999999</v>
      </c>
      <c r="L655">
        <v>31.243300000000001</v>
      </c>
      <c r="M655">
        <v>30.816700000000001</v>
      </c>
      <c r="N655">
        <v>27.05</v>
      </c>
      <c r="O655">
        <v>0</v>
      </c>
      <c r="P655">
        <v>27.05</v>
      </c>
      <c r="Q655">
        <v>27.05</v>
      </c>
    </row>
    <row r="656" spans="1:17" x14ac:dyDescent="0.3">
      <c r="A656" s="95" t="s">
        <v>3653</v>
      </c>
      <c r="B656">
        <v>30.6431</v>
      </c>
      <c r="C656">
        <v>2.2509000000000001</v>
      </c>
      <c r="D656">
        <v>32.893999999999998</v>
      </c>
      <c r="E656">
        <v>28.392199999999999</v>
      </c>
      <c r="F656">
        <v>39.056199999999997</v>
      </c>
      <c r="G656">
        <v>3.5346000000000002</v>
      </c>
      <c r="H656">
        <v>42.590800000000002</v>
      </c>
      <c r="I656">
        <v>35.521599999999999</v>
      </c>
      <c r="J656">
        <v>42.183100000000003</v>
      </c>
      <c r="K656">
        <v>2.7058</v>
      </c>
      <c r="L656">
        <v>44.8889</v>
      </c>
      <c r="M656">
        <v>39.4773</v>
      </c>
      <c r="N656">
        <v>31.855699999999999</v>
      </c>
      <c r="O656">
        <v>2.5653000000000001</v>
      </c>
      <c r="P656">
        <v>34.420999999999999</v>
      </c>
      <c r="Q656">
        <v>29.290400000000002</v>
      </c>
    </row>
    <row r="657" spans="1:17" x14ac:dyDescent="0.3">
      <c r="A657" s="95" t="s">
        <v>3654</v>
      </c>
      <c r="B657">
        <v>48.05</v>
      </c>
      <c r="C657">
        <v>0</v>
      </c>
      <c r="D657">
        <v>48.05</v>
      </c>
      <c r="E657">
        <v>48.05</v>
      </c>
      <c r="F657">
        <v>48.05</v>
      </c>
      <c r="G657">
        <v>0</v>
      </c>
      <c r="H657">
        <v>48.05</v>
      </c>
      <c r="I657">
        <v>48.05</v>
      </c>
      <c r="N657">
        <v>48.05</v>
      </c>
      <c r="O657">
        <v>0</v>
      </c>
      <c r="P657">
        <v>48.05</v>
      </c>
      <c r="Q657">
        <v>48.05</v>
      </c>
    </row>
    <row r="658" spans="1:17" x14ac:dyDescent="0.3">
      <c r="A658" s="95" t="s">
        <v>3656</v>
      </c>
      <c r="B658">
        <v>117.1969</v>
      </c>
      <c r="C658">
        <v>18.8521</v>
      </c>
      <c r="D658">
        <v>136.04900000000001</v>
      </c>
      <c r="E658">
        <v>98.344800000000006</v>
      </c>
      <c r="F658">
        <v>126.09690000000001</v>
      </c>
      <c r="G658">
        <v>13.786</v>
      </c>
      <c r="H658">
        <v>139.88290000000001</v>
      </c>
      <c r="I658">
        <v>112.3109</v>
      </c>
      <c r="J658">
        <v>115.01690000000001</v>
      </c>
      <c r="K658">
        <v>23.292100000000001</v>
      </c>
      <c r="L658">
        <v>138.309</v>
      </c>
      <c r="M658">
        <v>91.724800000000002</v>
      </c>
      <c r="N658">
        <v>111.1336</v>
      </c>
      <c r="O658">
        <v>24.6693</v>
      </c>
      <c r="P658">
        <v>135.80289999999999</v>
      </c>
      <c r="Q658">
        <v>86.464299999999994</v>
      </c>
    </row>
    <row r="659" spans="1:17" x14ac:dyDescent="0.3">
      <c r="A659" s="95" t="s">
        <v>3657</v>
      </c>
      <c r="B659">
        <v>36.299999999999997</v>
      </c>
      <c r="C659">
        <v>0</v>
      </c>
      <c r="D659">
        <v>36.299999999999997</v>
      </c>
      <c r="E659">
        <v>36.299999999999997</v>
      </c>
      <c r="F659">
        <v>36.130800000000001</v>
      </c>
      <c r="G659">
        <v>0.87239999999999995</v>
      </c>
      <c r="H659">
        <v>37.0032</v>
      </c>
      <c r="I659">
        <v>35.258400000000002</v>
      </c>
      <c r="J659">
        <v>37.059199999999997</v>
      </c>
      <c r="K659">
        <v>0.13919999999999999</v>
      </c>
      <c r="L659">
        <v>37.198399999999999</v>
      </c>
      <c r="M659">
        <v>36.92</v>
      </c>
      <c r="N659">
        <v>36.07</v>
      </c>
      <c r="O659">
        <v>0.42709999999999998</v>
      </c>
      <c r="P659">
        <v>36.497100000000003</v>
      </c>
      <c r="Q659">
        <v>35.642899999999997</v>
      </c>
    </row>
    <row r="660" spans="1:17" x14ac:dyDescent="0.3">
      <c r="A660" s="95" t="s">
        <v>3658</v>
      </c>
      <c r="B660">
        <v>37.99</v>
      </c>
      <c r="C660">
        <v>0</v>
      </c>
      <c r="D660">
        <v>37.99</v>
      </c>
      <c r="E660">
        <v>37.99</v>
      </c>
      <c r="F660">
        <v>38.443800000000003</v>
      </c>
      <c r="G660">
        <v>0.55859999999999999</v>
      </c>
      <c r="H660">
        <v>39.002400000000002</v>
      </c>
      <c r="I660">
        <v>37.885199999999998</v>
      </c>
      <c r="J660">
        <v>38.970799999999997</v>
      </c>
      <c r="K660">
        <v>0.18390000000000001</v>
      </c>
      <c r="L660">
        <v>39.154699999999998</v>
      </c>
      <c r="M660">
        <v>38.786900000000003</v>
      </c>
      <c r="N660">
        <v>37.99</v>
      </c>
      <c r="O660">
        <v>0</v>
      </c>
      <c r="P660">
        <v>37.99</v>
      </c>
      <c r="Q660">
        <v>37.99</v>
      </c>
    </row>
    <row r="661" spans="1:17" x14ac:dyDescent="0.3">
      <c r="A661" s="95" t="s">
        <v>3659</v>
      </c>
      <c r="B661">
        <v>40.085000000000001</v>
      </c>
      <c r="C661">
        <v>0.5625</v>
      </c>
      <c r="D661">
        <v>40.647500000000001</v>
      </c>
      <c r="E661">
        <v>39.522500000000001</v>
      </c>
      <c r="F661">
        <v>41.802300000000002</v>
      </c>
      <c r="G661">
        <v>0.72899999999999998</v>
      </c>
      <c r="H661">
        <v>42.531300000000002</v>
      </c>
      <c r="I661">
        <v>41.073300000000003</v>
      </c>
      <c r="J661">
        <v>42.491500000000002</v>
      </c>
      <c r="K661">
        <v>0.23860000000000001</v>
      </c>
      <c r="L661">
        <v>42.7301</v>
      </c>
      <c r="M661">
        <v>42.252899999999997</v>
      </c>
      <c r="N661">
        <v>76.778599999999997</v>
      </c>
      <c r="O661">
        <v>69.688800000000001</v>
      </c>
      <c r="P661">
        <v>146.4674</v>
      </c>
      <c r="Q661">
        <v>7.0898000000000003</v>
      </c>
    </row>
    <row r="662" spans="1:17" x14ac:dyDescent="0.3">
      <c r="A662" s="95" t="s">
        <v>3661</v>
      </c>
      <c r="B662">
        <v>78.458500000000001</v>
      </c>
      <c r="C662">
        <v>12.0724</v>
      </c>
      <c r="D662">
        <v>90.530900000000003</v>
      </c>
      <c r="E662">
        <v>66.386099999999999</v>
      </c>
      <c r="F662">
        <v>76.480800000000002</v>
      </c>
      <c r="G662">
        <v>9.8978000000000002</v>
      </c>
      <c r="H662">
        <v>86.378600000000006</v>
      </c>
      <c r="I662">
        <v>66.582999999999998</v>
      </c>
      <c r="J662">
        <v>80.053100000000001</v>
      </c>
      <c r="K662">
        <v>9.3623999999999992</v>
      </c>
      <c r="L662">
        <v>89.415499999999994</v>
      </c>
      <c r="M662">
        <v>70.690700000000007</v>
      </c>
      <c r="N662">
        <v>87.89</v>
      </c>
      <c r="O662">
        <v>12.005699999999999</v>
      </c>
      <c r="P662">
        <v>99.895700000000005</v>
      </c>
      <c r="Q662">
        <v>75.884299999999996</v>
      </c>
    </row>
    <row r="663" spans="1:17" x14ac:dyDescent="0.3">
      <c r="A663" s="95" t="s">
        <v>3662</v>
      </c>
      <c r="B663">
        <v>93.895399999999995</v>
      </c>
      <c r="C663">
        <v>13.6044</v>
      </c>
      <c r="D663">
        <v>107.49979999999999</v>
      </c>
      <c r="E663">
        <v>80.290999999999997</v>
      </c>
      <c r="F663">
        <v>100.64</v>
      </c>
      <c r="G663">
        <v>17.944600000000001</v>
      </c>
      <c r="H663">
        <v>118.58459999999999</v>
      </c>
      <c r="I663">
        <v>82.695400000000006</v>
      </c>
      <c r="J663">
        <v>99.406899999999993</v>
      </c>
      <c r="K663">
        <v>14.564500000000001</v>
      </c>
      <c r="L663">
        <v>113.9714</v>
      </c>
      <c r="M663">
        <v>84.842399999999998</v>
      </c>
      <c r="N663">
        <v>86.57</v>
      </c>
      <c r="O663">
        <v>13.31</v>
      </c>
      <c r="P663">
        <v>99.88</v>
      </c>
      <c r="Q663">
        <v>73.260000000000005</v>
      </c>
    </row>
    <row r="664" spans="1:17" x14ac:dyDescent="0.3">
      <c r="A664" s="95" t="s">
        <v>3663</v>
      </c>
      <c r="B664">
        <v>18.611499999999999</v>
      </c>
      <c r="C664">
        <v>1.3204</v>
      </c>
      <c r="D664">
        <v>19.931899999999999</v>
      </c>
      <c r="E664">
        <v>17.2911</v>
      </c>
      <c r="F664">
        <v>19.292300000000001</v>
      </c>
      <c r="G664">
        <v>0.72899999999999998</v>
      </c>
      <c r="H664">
        <v>20.0213</v>
      </c>
      <c r="I664">
        <v>18.563300000000002</v>
      </c>
      <c r="J664">
        <v>19.9815</v>
      </c>
      <c r="K664">
        <v>0.23860000000000001</v>
      </c>
      <c r="L664">
        <v>20.220099999999999</v>
      </c>
      <c r="M664">
        <v>19.742899999999999</v>
      </c>
      <c r="N664">
        <v>22.77</v>
      </c>
      <c r="O664">
        <v>0</v>
      </c>
      <c r="P664">
        <v>22.77</v>
      </c>
      <c r="Q664">
        <v>22.77</v>
      </c>
    </row>
    <row r="665" spans="1:17" x14ac:dyDescent="0.3">
      <c r="A665" s="95" t="s">
        <v>3664</v>
      </c>
      <c r="B665">
        <v>40.263300000000001</v>
      </c>
      <c r="C665">
        <v>2.2888999999999999</v>
      </c>
      <c r="D665">
        <v>42.552199999999999</v>
      </c>
      <c r="E665">
        <v>37.974400000000003</v>
      </c>
      <c r="F665">
        <v>40.943800000000003</v>
      </c>
      <c r="G665">
        <v>13.0106</v>
      </c>
      <c r="H665">
        <v>53.9544</v>
      </c>
      <c r="I665">
        <v>27.933199999999999</v>
      </c>
      <c r="J665">
        <v>32.674999999999997</v>
      </c>
      <c r="K665">
        <v>0.185</v>
      </c>
      <c r="L665">
        <v>32.86</v>
      </c>
      <c r="M665">
        <v>32.49</v>
      </c>
      <c r="N665">
        <v>34.770000000000003</v>
      </c>
      <c r="O665">
        <v>3.2959999999999998</v>
      </c>
      <c r="P665">
        <v>38.066000000000003</v>
      </c>
      <c r="Q665">
        <v>31.474</v>
      </c>
    </row>
    <row r="666" spans="1:17" x14ac:dyDescent="0.3">
      <c r="A666" s="95" t="s">
        <v>3665</v>
      </c>
      <c r="B666">
        <v>49.79</v>
      </c>
      <c r="C666">
        <v>0</v>
      </c>
      <c r="D666">
        <v>49.79</v>
      </c>
      <c r="E666">
        <v>49.79</v>
      </c>
      <c r="F666">
        <v>34.473300000000002</v>
      </c>
      <c r="G666">
        <v>10.826700000000001</v>
      </c>
      <c r="H666">
        <v>45.3</v>
      </c>
      <c r="I666">
        <v>23.646599999999999</v>
      </c>
      <c r="J666">
        <v>23.793299999999999</v>
      </c>
      <c r="K666">
        <v>0.16439999999999999</v>
      </c>
      <c r="L666">
        <v>23.957699999999999</v>
      </c>
      <c r="M666">
        <v>23.628900000000002</v>
      </c>
      <c r="N666">
        <v>49.79</v>
      </c>
      <c r="O666">
        <v>0</v>
      </c>
      <c r="P666">
        <v>49.79</v>
      </c>
      <c r="Q666">
        <v>49.79</v>
      </c>
    </row>
    <row r="667" spans="1:17" x14ac:dyDescent="0.3">
      <c r="A667" s="95" t="s">
        <v>3666</v>
      </c>
      <c r="B667">
        <v>57.07</v>
      </c>
      <c r="C667">
        <v>0</v>
      </c>
      <c r="D667">
        <v>57.07</v>
      </c>
      <c r="E667">
        <v>57.07</v>
      </c>
      <c r="F667">
        <v>36.138300000000001</v>
      </c>
      <c r="G667">
        <v>6.9771999999999998</v>
      </c>
      <c r="H667">
        <v>43.115499999999997</v>
      </c>
      <c r="I667">
        <v>29.161100000000001</v>
      </c>
      <c r="J667">
        <v>32.448599999999999</v>
      </c>
      <c r="K667">
        <v>0.1812</v>
      </c>
      <c r="L667">
        <v>32.629800000000003</v>
      </c>
      <c r="M667">
        <v>32.267400000000002</v>
      </c>
      <c r="N667">
        <v>58.53</v>
      </c>
      <c r="O667">
        <v>9.3971</v>
      </c>
      <c r="P667">
        <v>67.927099999999996</v>
      </c>
      <c r="Q667">
        <v>49.132899999999999</v>
      </c>
    </row>
    <row r="668" spans="1:17" x14ac:dyDescent="0.3">
      <c r="A668" s="95" t="s">
        <v>3667</v>
      </c>
      <c r="B668">
        <v>74.53</v>
      </c>
      <c r="C668">
        <v>4.3714000000000004</v>
      </c>
      <c r="D668">
        <v>78.901399999999995</v>
      </c>
      <c r="E668">
        <v>70.158600000000007</v>
      </c>
      <c r="F668">
        <v>80.643299999999996</v>
      </c>
      <c r="G668">
        <v>0.68440000000000001</v>
      </c>
      <c r="H668">
        <v>81.327699999999993</v>
      </c>
      <c r="I668">
        <v>79.9589</v>
      </c>
      <c r="J668">
        <v>81.395700000000005</v>
      </c>
      <c r="K668">
        <v>0.2351</v>
      </c>
      <c r="L668">
        <v>81.630799999999994</v>
      </c>
      <c r="M668">
        <v>81.160600000000002</v>
      </c>
      <c r="N668">
        <v>76.53</v>
      </c>
      <c r="O668">
        <v>2.4</v>
      </c>
      <c r="P668">
        <v>78.930000000000007</v>
      </c>
      <c r="Q668">
        <v>74.13</v>
      </c>
    </row>
    <row r="669" spans="1:17" x14ac:dyDescent="0.3">
      <c r="A669" s="95" t="s">
        <v>3668</v>
      </c>
      <c r="B669">
        <v>70.400000000000006</v>
      </c>
      <c r="C669">
        <v>19.542200000000001</v>
      </c>
      <c r="D669">
        <v>89.9422</v>
      </c>
      <c r="E669">
        <v>50.857799999999997</v>
      </c>
      <c r="F669">
        <v>85.917100000000005</v>
      </c>
      <c r="G669">
        <v>33.379600000000003</v>
      </c>
      <c r="H669">
        <v>119.2967</v>
      </c>
      <c r="I669">
        <v>52.537500000000001</v>
      </c>
      <c r="J669">
        <v>141.91139999999999</v>
      </c>
      <c r="K669">
        <v>36.7241</v>
      </c>
      <c r="L669">
        <v>178.63550000000001</v>
      </c>
      <c r="M669">
        <v>105.18729999999999</v>
      </c>
      <c r="N669">
        <v>62.761400000000002</v>
      </c>
      <c r="O669">
        <v>14.407299999999999</v>
      </c>
      <c r="P669">
        <v>77.168700000000001</v>
      </c>
      <c r="Q669">
        <v>48.354100000000003</v>
      </c>
    </row>
    <row r="670" spans="1:17" x14ac:dyDescent="0.3">
      <c r="A670" s="95" t="s">
        <v>3669</v>
      </c>
      <c r="B670">
        <v>36.388599999999997</v>
      </c>
      <c r="C670">
        <v>0.61219999999999997</v>
      </c>
      <c r="D670">
        <v>37.000799999999998</v>
      </c>
      <c r="E670">
        <v>35.776400000000002</v>
      </c>
      <c r="F670">
        <v>37.973300000000002</v>
      </c>
      <c r="G670">
        <v>0.68440000000000001</v>
      </c>
      <c r="H670">
        <v>38.657699999999998</v>
      </c>
      <c r="I670">
        <v>37.288899999999998</v>
      </c>
      <c r="J670">
        <v>37.217100000000002</v>
      </c>
      <c r="K670">
        <v>1.5282</v>
      </c>
      <c r="L670">
        <v>38.7453</v>
      </c>
      <c r="M670">
        <v>35.688899999999997</v>
      </c>
      <c r="N670">
        <v>35.96</v>
      </c>
      <c r="O670">
        <v>0</v>
      </c>
      <c r="P670">
        <v>35.96</v>
      </c>
      <c r="Q670">
        <v>35.96</v>
      </c>
    </row>
    <row r="671" spans="1:17" x14ac:dyDescent="0.3">
      <c r="A671" s="95" t="s">
        <v>3670</v>
      </c>
      <c r="B671">
        <v>76.962900000000005</v>
      </c>
      <c r="C671">
        <v>17.229800000000001</v>
      </c>
      <c r="D671">
        <v>94.192700000000002</v>
      </c>
      <c r="E671">
        <v>59.7331</v>
      </c>
      <c r="F671">
        <v>95.534300000000002</v>
      </c>
      <c r="G671">
        <v>34.893500000000003</v>
      </c>
      <c r="H671">
        <v>130.42779999999999</v>
      </c>
      <c r="I671">
        <v>60.640799999999999</v>
      </c>
      <c r="J671">
        <v>95.385000000000005</v>
      </c>
      <c r="K671">
        <v>38.418300000000002</v>
      </c>
      <c r="L671">
        <v>133.80330000000001</v>
      </c>
      <c r="M671">
        <v>56.966700000000003</v>
      </c>
      <c r="N671">
        <v>113.8229</v>
      </c>
      <c r="O671">
        <v>21.756699999999999</v>
      </c>
      <c r="P671">
        <v>135.5796</v>
      </c>
      <c r="Q671">
        <v>92.066199999999995</v>
      </c>
    </row>
    <row r="672" spans="1:17" x14ac:dyDescent="0.3">
      <c r="A672" s="95" t="s">
        <v>3671</v>
      </c>
      <c r="B672">
        <v>32.65</v>
      </c>
      <c r="C672">
        <v>0</v>
      </c>
      <c r="D672">
        <v>32.65</v>
      </c>
      <c r="E672">
        <v>32.65</v>
      </c>
      <c r="F672">
        <v>25.59</v>
      </c>
      <c r="G672">
        <v>6.3886000000000003</v>
      </c>
      <c r="H672">
        <v>31.9786</v>
      </c>
      <c r="I672">
        <v>19.2014</v>
      </c>
      <c r="J672">
        <v>26.853300000000001</v>
      </c>
      <c r="K672">
        <v>6.8532999999999999</v>
      </c>
      <c r="L672">
        <v>33.706600000000002</v>
      </c>
      <c r="M672">
        <v>20</v>
      </c>
      <c r="N672">
        <v>34.535699999999999</v>
      </c>
      <c r="O672">
        <v>4.6917999999999997</v>
      </c>
      <c r="P672">
        <v>39.227499999999999</v>
      </c>
      <c r="Q672">
        <v>29.843900000000001</v>
      </c>
    </row>
    <row r="673" spans="1:17" x14ac:dyDescent="0.3">
      <c r="A673" s="95" t="s">
        <v>3672</v>
      </c>
      <c r="B673">
        <v>187.5462</v>
      </c>
      <c r="C673">
        <v>1.1741999999999999</v>
      </c>
      <c r="D673">
        <v>188.72040000000001</v>
      </c>
      <c r="E673">
        <v>186.37200000000001</v>
      </c>
      <c r="F673">
        <v>178.00229999999999</v>
      </c>
      <c r="G673">
        <v>3.1501000000000001</v>
      </c>
      <c r="H673">
        <v>181.1524</v>
      </c>
      <c r="I673">
        <v>174.85220000000001</v>
      </c>
      <c r="J673">
        <v>178.11689999999999</v>
      </c>
      <c r="K673">
        <v>0.72070000000000001</v>
      </c>
      <c r="L673">
        <v>178.83760000000001</v>
      </c>
      <c r="M673">
        <v>177.39619999999999</v>
      </c>
      <c r="N673">
        <v>185.07919999999999</v>
      </c>
      <c r="O673">
        <v>4.8532999999999999</v>
      </c>
      <c r="P673">
        <v>189.9325</v>
      </c>
      <c r="Q673">
        <v>180.2259</v>
      </c>
    </row>
    <row r="674" spans="1:17" x14ac:dyDescent="0.3">
      <c r="A674" s="95" t="s">
        <v>3673</v>
      </c>
      <c r="B674">
        <v>39.284300000000002</v>
      </c>
      <c r="C674">
        <v>3.0392000000000001</v>
      </c>
      <c r="D674">
        <v>42.323500000000003</v>
      </c>
      <c r="E674">
        <v>36.245100000000001</v>
      </c>
      <c r="F674">
        <v>44.356699999999996</v>
      </c>
      <c r="G674">
        <v>1.0178</v>
      </c>
      <c r="H674">
        <v>45.374499999999998</v>
      </c>
      <c r="I674">
        <v>43.338900000000002</v>
      </c>
      <c r="J674">
        <v>47.472900000000003</v>
      </c>
      <c r="K674">
        <v>2.0146999999999999</v>
      </c>
      <c r="L674">
        <v>49.4876</v>
      </c>
      <c r="M674">
        <v>45.458199999999998</v>
      </c>
      <c r="N674">
        <v>23.596900000000002</v>
      </c>
      <c r="O674">
        <v>8.3812999999999995</v>
      </c>
      <c r="P674">
        <v>31.978200000000001</v>
      </c>
      <c r="Q674">
        <v>15.2156</v>
      </c>
    </row>
    <row r="675" spans="1:17" x14ac:dyDescent="0.3">
      <c r="A675" s="95" t="s">
        <v>3674</v>
      </c>
      <c r="B675">
        <v>103.6313</v>
      </c>
      <c r="C675">
        <v>8.9701000000000004</v>
      </c>
      <c r="D675">
        <v>112.6014</v>
      </c>
      <c r="E675">
        <v>94.661199999999994</v>
      </c>
      <c r="F675">
        <v>131.19</v>
      </c>
      <c r="G675">
        <v>2.0831</v>
      </c>
      <c r="H675">
        <v>133.2731</v>
      </c>
      <c r="I675">
        <v>129.1069</v>
      </c>
      <c r="J675">
        <v>123.0685</v>
      </c>
      <c r="K675">
        <v>7.2013999999999996</v>
      </c>
      <c r="L675">
        <v>130.26990000000001</v>
      </c>
      <c r="M675">
        <v>115.86709999999999</v>
      </c>
      <c r="N675">
        <v>125.8443</v>
      </c>
      <c r="O675">
        <v>39.5702</v>
      </c>
      <c r="P675">
        <v>165.4145</v>
      </c>
      <c r="Q675">
        <v>86.274100000000004</v>
      </c>
    </row>
    <row r="676" spans="1:17" x14ac:dyDescent="0.3">
      <c r="A676" s="95" t="s">
        <v>3675</v>
      </c>
      <c r="B676">
        <v>35.256900000000002</v>
      </c>
      <c r="C676">
        <v>19.214200000000002</v>
      </c>
      <c r="D676">
        <v>54.4711</v>
      </c>
      <c r="E676">
        <v>16.0427</v>
      </c>
      <c r="F676">
        <v>43.970799999999997</v>
      </c>
      <c r="G676">
        <v>20.753</v>
      </c>
      <c r="H676">
        <v>64.723799999999997</v>
      </c>
      <c r="I676">
        <v>23.2178</v>
      </c>
      <c r="J676">
        <v>40.934600000000003</v>
      </c>
      <c r="K676">
        <v>20.420400000000001</v>
      </c>
      <c r="L676">
        <v>61.354999999999997</v>
      </c>
      <c r="M676">
        <v>20.514199999999999</v>
      </c>
      <c r="N676">
        <v>27.1815</v>
      </c>
      <c r="O676">
        <v>10.0054</v>
      </c>
      <c r="P676">
        <v>37.186900000000001</v>
      </c>
      <c r="Q676">
        <v>17.176100000000002</v>
      </c>
    </row>
    <row r="677" spans="1:17" x14ac:dyDescent="0.3">
      <c r="A677" s="95" t="s">
        <v>3676</v>
      </c>
      <c r="B677">
        <v>45.9069</v>
      </c>
      <c r="C677">
        <v>7.6135999999999999</v>
      </c>
      <c r="D677">
        <v>53.520499999999998</v>
      </c>
      <c r="E677">
        <v>38.293300000000002</v>
      </c>
      <c r="F677">
        <v>44.816200000000002</v>
      </c>
      <c r="G677">
        <v>6.2835999999999999</v>
      </c>
      <c r="H677">
        <v>51.099800000000002</v>
      </c>
      <c r="I677">
        <v>38.532600000000002</v>
      </c>
      <c r="J677">
        <v>73.967299999999994</v>
      </c>
      <c r="K677">
        <v>21.826499999999999</v>
      </c>
      <c r="L677">
        <v>95.793800000000005</v>
      </c>
      <c r="M677">
        <v>52.140799999999999</v>
      </c>
      <c r="N677">
        <v>49.823799999999999</v>
      </c>
      <c r="O677">
        <v>5.0937999999999999</v>
      </c>
      <c r="P677">
        <v>54.9176</v>
      </c>
      <c r="Q677">
        <v>44.73</v>
      </c>
    </row>
    <row r="678" spans="1:17" x14ac:dyDescent="0.3">
      <c r="A678" s="95" t="s">
        <v>3677</v>
      </c>
      <c r="B678">
        <v>63.725700000000003</v>
      </c>
      <c r="C678">
        <v>6.5077999999999996</v>
      </c>
      <c r="D678">
        <v>70.233500000000006</v>
      </c>
      <c r="E678">
        <v>57.2179</v>
      </c>
      <c r="F678">
        <v>74.198599999999999</v>
      </c>
      <c r="G678">
        <v>20.191800000000001</v>
      </c>
      <c r="H678">
        <v>94.3904</v>
      </c>
      <c r="I678">
        <v>54.006799999999998</v>
      </c>
      <c r="J678">
        <v>77.22</v>
      </c>
      <c r="K678">
        <v>19.760000000000002</v>
      </c>
      <c r="L678">
        <v>96.98</v>
      </c>
      <c r="M678">
        <v>57.46</v>
      </c>
      <c r="N678">
        <v>52.553800000000003</v>
      </c>
      <c r="O678">
        <v>7.0338000000000003</v>
      </c>
      <c r="P678">
        <v>59.587600000000002</v>
      </c>
      <c r="Q678">
        <v>45.52</v>
      </c>
    </row>
    <row r="679" spans="1:17" x14ac:dyDescent="0.3">
      <c r="A679" s="95" t="s">
        <v>3678</v>
      </c>
      <c r="B679">
        <v>41.21</v>
      </c>
      <c r="C679">
        <v>3.4538000000000002</v>
      </c>
      <c r="D679">
        <v>44.663800000000002</v>
      </c>
      <c r="E679">
        <v>37.7562</v>
      </c>
      <c r="F679">
        <v>49.403799999999997</v>
      </c>
      <c r="G679">
        <v>12.289</v>
      </c>
      <c r="H679">
        <v>61.692799999999998</v>
      </c>
      <c r="I679">
        <v>37.114800000000002</v>
      </c>
      <c r="J679">
        <v>51.513800000000003</v>
      </c>
      <c r="K679">
        <v>9.8847000000000005</v>
      </c>
      <c r="L679">
        <v>61.398499999999999</v>
      </c>
      <c r="M679">
        <v>41.629100000000001</v>
      </c>
      <c r="N679">
        <v>54.374600000000001</v>
      </c>
      <c r="O679">
        <v>12.092000000000001</v>
      </c>
      <c r="P679">
        <v>66.4666</v>
      </c>
      <c r="Q679">
        <v>42.282600000000002</v>
      </c>
    </row>
    <row r="680" spans="1:17" x14ac:dyDescent="0.3">
      <c r="A680" s="95" t="s">
        <v>3679</v>
      </c>
      <c r="B680">
        <v>21.83</v>
      </c>
      <c r="C680">
        <v>0</v>
      </c>
      <c r="D680">
        <v>21.83</v>
      </c>
      <c r="E680">
        <v>21.83</v>
      </c>
      <c r="F680">
        <v>22.223299999999998</v>
      </c>
      <c r="G680">
        <v>0.52439999999999998</v>
      </c>
      <c r="H680">
        <v>22.747699999999998</v>
      </c>
      <c r="I680">
        <v>21.698899999999998</v>
      </c>
      <c r="J680">
        <v>22.851400000000002</v>
      </c>
      <c r="K680">
        <v>0.1812</v>
      </c>
      <c r="L680">
        <v>23.032599999999999</v>
      </c>
      <c r="M680">
        <v>22.670200000000001</v>
      </c>
      <c r="N680">
        <v>21.83</v>
      </c>
      <c r="O680">
        <v>0</v>
      </c>
      <c r="P680">
        <v>21.83</v>
      </c>
      <c r="Q680">
        <v>21.83</v>
      </c>
    </row>
    <row r="681" spans="1:17" x14ac:dyDescent="0.3">
      <c r="A681" s="95" t="s">
        <v>3680</v>
      </c>
      <c r="B681">
        <v>64.930000000000007</v>
      </c>
      <c r="C681">
        <v>0</v>
      </c>
      <c r="D681">
        <v>64.930000000000007</v>
      </c>
      <c r="E681">
        <v>64.930000000000007</v>
      </c>
      <c r="F681">
        <v>59.5</v>
      </c>
      <c r="G681">
        <v>13.4575</v>
      </c>
      <c r="H681">
        <v>72.957499999999996</v>
      </c>
      <c r="I681">
        <v>46.042499999999997</v>
      </c>
      <c r="J681">
        <v>74.4114</v>
      </c>
      <c r="K681">
        <v>9.3853000000000009</v>
      </c>
      <c r="L681">
        <v>83.796700000000001</v>
      </c>
      <c r="M681">
        <v>65.0261</v>
      </c>
      <c r="N681">
        <v>65.646699999999996</v>
      </c>
      <c r="O681">
        <v>0.2389</v>
      </c>
      <c r="P681">
        <v>65.885599999999997</v>
      </c>
      <c r="Q681">
        <v>65.407799999999995</v>
      </c>
    </row>
    <row r="682" spans="1:17" x14ac:dyDescent="0.3">
      <c r="A682" s="95" t="s">
        <v>3681</v>
      </c>
      <c r="B682">
        <v>23.7</v>
      </c>
      <c r="C682">
        <v>0</v>
      </c>
      <c r="D682">
        <v>23.7</v>
      </c>
      <c r="E682">
        <v>23.7</v>
      </c>
      <c r="F682">
        <v>24.093299999999999</v>
      </c>
      <c r="G682">
        <v>0.52439999999999998</v>
      </c>
      <c r="H682">
        <v>24.617699999999999</v>
      </c>
      <c r="I682">
        <v>23.568899999999999</v>
      </c>
      <c r="J682">
        <v>24.721399999999999</v>
      </c>
      <c r="K682">
        <v>0.1812</v>
      </c>
      <c r="L682">
        <v>24.9026</v>
      </c>
      <c r="M682">
        <v>24.540199999999999</v>
      </c>
      <c r="N682">
        <v>23.7</v>
      </c>
      <c r="O682">
        <v>0</v>
      </c>
      <c r="P682">
        <v>23.7</v>
      </c>
      <c r="Q682">
        <v>23.7</v>
      </c>
    </row>
    <row r="683" spans="1:17" x14ac:dyDescent="0.3">
      <c r="A683" s="95" t="s">
        <v>3682</v>
      </c>
      <c r="B683">
        <v>26.418600000000001</v>
      </c>
      <c r="C683">
        <v>3.1551</v>
      </c>
      <c r="D683">
        <v>29.573699999999999</v>
      </c>
      <c r="E683">
        <v>23.263500000000001</v>
      </c>
      <c r="F683">
        <v>25.97</v>
      </c>
      <c r="G683">
        <v>5.97</v>
      </c>
      <c r="H683">
        <v>31.94</v>
      </c>
      <c r="I683">
        <v>20</v>
      </c>
      <c r="J683">
        <v>32.75</v>
      </c>
      <c r="K683">
        <v>0</v>
      </c>
      <c r="L683">
        <v>32.75</v>
      </c>
      <c r="M683">
        <v>32.75</v>
      </c>
      <c r="N683">
        <v>24.21</v>
      </c>
      <c r="O683">
        <v>0</v>
      </c>
      <c r="P683">
        <v>24.21</v>
      </c>
      <c r="Q683">
        <v>24.21</v>
      </c>
    </row>
    <row r="684" spans="1:17" x14ac:dyDescent="0.3">
      <c r="A684" s="95" t="s">
        <v>3683</v>
      </c>
      <c r="B684">
        <v>38.5867</v>
      </c>
      <c r="C684">
        <v>5.8056000000000001</v>
      </c>
      <c r="D684">
        <v>44.392299999999999</v>
      </c>
      <c r="E684">
        <v>32.781100000000002</v>
      </c>
      <c r="F684">
        <v>42.07</v>
      </c>
      <c r="G684">
        <v>0</v>
      </c>
      <c r="H684">
        <v>42.07</v>
      </c>
      <c r="I684">
        <v>42.07</v>
      </c>
      <c r="J684">
        <v>42.07</v>
      </c>
      <c r="K684">
        <v>0</v>
      </c>
      <c r="L684">
        <v>42.07</v>
      </c>
      <c r="M684">
        <v>42.07</v>
      </c>
      <c r="N684">
        <v>44.041400000000003</v>
      </c>
      <c r="O684">
        <v>2.8163</v>
      </c>
      <c r="P684">
        <v>46.857700000000001</v>
      </c>
      <c r="Q684">
        <v>41.225099999999998</v>
      </c>
    </row>
    <row r="685" spans="1:17" x14ac:dyDescent="0.3">
      <c r="A685" s="95" t="s">
        <v>3684</v>
      </c>
      <c r="B685">
        <v>35.32</v>
      </c>
      <c r="C685">
        <v>0</v>
      </c>
      <c r="D685">
        <v>35.32</v>
      </c>
      <c r="E685">
        <v>35.32</v>
      </c>
      <c r="F685">
        <v>35.6571</v>
      </c>
      <c r="G685">
        <v>0.48159999999999997</v>
      </c>
      <c r="H685">
        <v>36.1387</v>
      </c>
      <c r="I685">
        <v>35.1755</v>
      </c>
      <c r="J685">
        <v>35.155000000000001</v>
      </c>
      <c r="K685">
        <v>1.345</v>
      </c>
      <c r="L685">
        <v>36.5</v>
      </c>
      <c r="M685">
        <v>33.81</v>
      </c>
      <c r="N685">
        <v>37.4833</v>
      </c>
      <c r="O685">
        <v>3.6055999999999999</v>
      </c>
      <c r="P685">
        <v>41.088900000000002</v>
      </c>
      <c r="Q685">
        <v>33.877699999999997</v>
      </c>
    </row>
    <row r="686" spans="1:17" x14ac:dyDescent="0.3">
      <c r="A686" s="95" t="s">
        <v>3685</v>
      </c>
      <c r="B686">
        <v>53.35</v>
      </c>
      <c r="C686">
        <v>0</v>
      </c>
      <c r="D686">
        <v>53.35</v>
      </c>
      <c r="E686">
        <v>53.35</v>
      </c>
      <c r="F686">
        <v>45.257100000000001</v>
      </c>
      <c r="G686">
        <v>0.48159999999999997</v>
      </c>
      <c r="H686">
        <v>45.738700000000001</v>
      </c>
      <c r="I686">
        <v>44.775500000000001</v>
      </c>
      <c r="J686">
        <v>45.914999999999999</v>
      </c>
      <c r="K686">
        <v>0.185</v>
      </c>
      <c r="L686">
        <v>46.1</v>
      </c>
      <c r="M686">
        <v>45.73</v>
      </c>
      <c r="N686">
        <v>51.481400000000001</v>
      </c>
      <c r="O686">
        <v>3.3894000000000002</v>
      </c>
      <c r="P686">
        <v>54.870800000000003</v>
      </c>
      <c r="Q686">
        <v>48.091999999999999</v>
      </c>
    </row>
    <row r="687" spans="1:17" x14ac:dyDescent="0.3">
      <c r="A687" s="95" t="s">
        <v>3687</v>
      </c>
      <c r="B687">
        <v>39.682899999999997</v>
      </c>
      <c r="C687">
        <v>13.504099999999999</v>
      </c>
      <c r="D687">
        <v>53.186999999999998</v>
      </c>
      <c r="E687">
        <v>26.178799999999999</v>
      </c>
      <c r="F687">
        <v>41.993299999999998</v>
      </c>
      <c r="G687">
        <v>14.9778</v>
      </c>
      <c r="H687">
        <v>56.9711</v>
      </c>
      <c r="I687">
        <v>27.015499999999999</v>
      </c>
      <c r="J687">
        <v>52.801400000000001</v>
      </c>
      <c r="K687">
        <v>18.492699999999999</v>
      </c>
      <c r="L687">
        <v>71.2941</v>
      </c>
      <c r="M687">
        <v>34.308700000000002</v>
      </c>
      <c r="N687">
        <v>42.271700000000003</v>
      </c>
      <c r="O687">
        <v>6.9861000000000004</v>
      </c>
      <c r="P687">
        <v>49.257800000000003</v>
      </c>
      <c r="Q687">
        <v>35.285600000000002</v>
      </c>
    </row>
    <row r="688" spans="1:17" x14ac:dyDescent="0.3">
      <c r="A688" s="95" t="s">
        <v>3688</v>
      </c>
      <c r="B688">
        <v>52.466700000000003</v>
      </c>
      <c r="C688">
        <v>10.2919</v>
      </c>
      <c r="D688">
        <v>62.758600000000001</v>
      </c>
      <c r="E688">
        <v>42.174799999999998</v>
      </c>
      <c r="F688">
        <v>58.599200000000003</v>
      </c>
      <c r="G688">
        <v>5.4850000000000003</v>
      </c>
      <c r="H688">
        <v>64.084199999999996</v>
      </c>
      <c r="I688">
        <v>53.114199999999997</v>
      </c>
      <c r="J688">
        <v>60.430799999999998</v>
      </c>
      <c r="K688">
        <v>6.5564</v>
      </c>
      <c r="L688">
        <v>66.987200000000001</v>
      </c>
      <c r="M688">
        <v>53.874400000000001</v>
      </c>
      <c r="N688">
        <v>55.922899999999998</v>
      </c>
      <c r="O688">
        <v>16.6784</v>
      </c>
      <c r="P688">
        <v>72.601299999999995</v>
      </c>
      <c r="Q688">
        <v>39.244500000000002</v>
      </c>
    </row>
    <row r="689" spans="1:17" x14ac:dyDescent="0.3">
      <c r="A689" s="95" t="s">
        <v>3689</v>
      </c>
      <c r="B689">
        <v>110.33</v>
      </c>
      <c r="C689">
        <v>0</v>
      </c>
      <c r="D689">
        <v>110.33</v>
      </c>
      <c r="E689">
        <v>110.33</v>
      </c>
      <c r="F689">
        <v>66.746700000000004</v>
      </c>
      <c r="G689">
        <v>29.055599999999998</v>
      </c>
      <c r="H689">
        <v>95.802300000000002</v>
      </c>
      <c r="I689">
        <v>37.691099999999999</v>
      </c>
      <c r="J689">
        <v>45.65</v>
      </c>
      <c r="K689">
        <v>0.24</v>
      </c>
      <c r="L689">
        <v>45.89</v>
      </c>
      <c r="M689">
        <v>45.41</v>
      </c>
      <c r="N689">
        <v>32.880000000000003</v>
      </c>
      <c r="O689">
        <v>0</v>
      </c>
      <c r="P689">
        <v>32.880000000000003</v>
      </c>
      <c r="Q689">
        <v>32.880000000000003</v>
      </c>
    </row>
    <row r="690" spans="1:17" x14ac:dyDescent="0.3">
      <c r="A690" s="95" t="s">
        <v>3690</v>
      </c>
      <c r="B690">
        <v>42.08</v>
      </c>
      <c r="C690">
        <v>0</v>
      </c>
      <c r="D690">
        <v>42.08</v>
      </c>
      <c r="E690">
        <v>42.08</v>
      </c>
      <c r="F690">
        <v>42.08</v>
      </c>
      <c r="G690">
        <v>0</v>
      </c>
      <c r="H690">
        <v>42.08</v>
      </c>
      <c r="I690">
        <v>42.08</v>
      </c>
      <c r="J690">
        <v>43.075000000000003</v>
      </c>
      <c r="K690">
        <v>0.185</v>
      </c>
      <c r="L690">
        <v>43.26</v>
      </c>
      <c r="M690">
        <v>42.89</v>
      </c>
      <c r="N690">
        <v>42.08</v>
      </c>
      <c r="O690">
        <v>0</v>
      </c>
      <c r="P690">
        <v>42.08</v>
      </c>
      <c r="Q690">
        <v>42.08</v>
      </c>
    </row>
    <row r="691" spans="1:17" x14ac:dyDescent="0.3">
      <c r="A691" s="95" t="s">
        <v>3691</v>
      </c>
      <c r="B691">
        <v>190.26</v>
      </c>
      <c r="C691">
        <v>52.91</v>
      </c>
      <c r="D691">
        <v>243.17</v>
      </c>
      <c r="E691">
        <v>137.35</v>
      </c>
      <c r="F691">
        <v>277.83330000000001</v>
      </c>
      <c r="G691">
        <v>120.19</v>
      </c>
      <c r="H691">
        <v>398.02330000000001</v>
      </c>
      <c r="I691">
        <v>157.64330000000001</v>
      </c>
      <c r="J691">
        <v>322.35169999999999</v>
      </c>
      <c r="K691">
        <v>94.822199999999995</v>
      </c>
      <c r="L691">
        <v>417.1739</v>
      </c>
      <c r="M691">
        <v>227.52950000000001</v>
      </c>
      <c r="N691">
        <v>125.245</v>
      </c>
      <c r="O691">
        <v>18.297999999999998</v>
      </c>
      <c r="P691">
        <v>143.54300000000001</v>
      </c>
      <c r="Q691">
        <v>106.947</v>
      </c>
    </row>
    <row r="692" spans="1:17" x14ac:dyDescent="0.3">
      <c r="A692" s="95" t="s">
        <v>3692</v>
      </c>
      <c r="B692">
        <v>57.406199999999998</v>
      </c>
      <c r="C692">
        <v>10.872400000000001</v>
      </c>
      <c r="D692">
        <v>68.278599999999997</v>
      </c>
      <c r="E692">
        <v>46.533799999999999</v>
      </c>
      <c r="F692">
        <v>67.637699999999995</v>
      </c>
      <c r="G692">
        <v>4.4470999999999998</v>
      </c>
      <c r="H692">
        <v>72.084800000000001</v>
      </c>
      <c r="I692">
        <v>63.190600000000003</v>
      </c>
      <c r="J692">
        <v>65.917699999999996</v>
      </c>
      <c r="K692">
        <v>10.8172</v>
      </c>
      <c r="L692">
        <v>76.734899999999996</v>
      </c>
      <c r="M692">
        <v>55.100499999999997</v>
      </c>
      <c r="N692">
        <v>54.938499999999998</v>
      </c>
      <c r="O692">
        <v>13.210900000000001</v>
      </c>
      <c r="P692">
        <v>68.1494</v>
      </c>
      <c r="Q692">
        <v>41.727600000000002</v>
      </c>
    </row>
    <row r="693" spans="1:17" x14ac:dyDescent="0.3">
      <c r="A693" s="95" t="s">
        <v>3693</v>
      </c>
      <c r="B693">
        <v>41.599200000000003</v>
      </c>
      <c r="C693">
        <v>5.7834000000000003</v>
      </c>
      <c r="D693">
        <v>47.382599999999996</v>
      </c>
      <c r="E693">
        <v>35.815800000000003</v>
      </c>
      <c r="F693">
        <v>38.596899999999998</v>
      </c>
      <c r="G693">
        <v>9.5615000000000006</v>
      </c>
      <c r="H693">
        <v>48.1584</v>
      </c>
      <c r="I693">
        <v>29.035399999999999</v>
      </c>
      <c r="J693">
        <v>47.346400000000003</v>
      </c>
      <c r="K693">
        <v>9.6927000000000003</v>
      </c>
      <c r="L693">
        <v>57.039099999999998</v>
      </c>
      <c r="M693">
        <v>37.653700000000001</v>
      </c>
      <c r="N693">
        <v>31.802099999999999</v>
      </c>
      <c r="O693">
        <v>15.1767</v>
      </c>
      <c r="P693">
        <v>46.9788</v>
      </c>
      <c r="Q693">
        <v>16.625399999999999</v>
      </c>
    </row>
    <row r="694" spans="1:17" x14ac:dyDescent="0.3">
      <c r="A694" s="95" t="s">
        <v>3694</v>
      </c>
      <c r="B694">
        <v>20.906199999999998</v>
      </c>
      <c r="C694">
        <v>0.53249999999999997</v>
      </c>
      <c r="D694">
        <v>21.438700000000001</v>
      </c>
      <c r="E694">
        <v>20.373699999999999</v>
      </c>
      <c r="F694">
        <v>22.6523</v>
      </c>
      <c r="G694">
        <v>0.72899999999999998</v>
      </c>
      <c r="H694">
        <v>23.3813</v>
      </c>
      <c r="I694">
        <v>21.923300000000001</v>
      </c>
      <c r="J694">
        <v>23.3415</v>
      </c>
      <c r="K694">
        <v>0.23860000000000001</v>
      </c>
      <c r="L694">
        <v>23.580100000000002</v>
      </c>
      <c r="M694">
        <v>23.102900000000002</v>
      </c>
      <c r="N694">
        <v>20.56</v>
      </c>
      <c r="O694">
        <v>0</v>
      </c>
      <c r="P694">
        <v>20.56</v>
      </c>
      <c r="Q694">
        <v>20.56</v>
      </c>
    </row>
    <row r="695" spans="1:17" x14ac:dyDescent="0.3">
      <c r="A695" s="95" t="s">
        <v>3695</v>
      </c>
      <c r="B695">
        <v>25.085000000000001</v>
      </c>
      <c r="C695">
        <v>1.4917</v>
      </c>
      <c r="D695">
        <v>26.576699999999999</v>
      </c>
      <c r="E695">
        <v>23.593299999999999</v>
      </c>
      <c r="F695">
        <v>37.6631</v>
      </c>
      <c r="G695">
        <v>4.9485000000000001</v>
      </c>
      <c r="H695">
        <v>42.611600000000003</v>
      </c>
      <c r="I695">
        <v>32.714599999999997</v>
      </c>
      <c r="J695">
        <v>45.2986</v>
      </c>
      <c r="K695">
        <v>3.5901999999999998</v>
      </c>
      <c r="L695">
        <v>48.888800000000003</v>
      </c>
      <c r="M695">
        <v>41.708399999999997</v>
      </c>
      <c r="N695">
        <v>24.19</v>
      </c>
      <c r="O695">
        <v>0</v>
      </c>
      <c r="P695">
        <v>24.19</v>
      </c>
      <c r="Q695">
        <v>24.19</v>
      </c>
    </row>
    <row r="696" spans="1:17" x14ac:dyDescent="0.3">
      <c r="A696" s="95" t="s">
        <v>3696</v>
      </c>
      <c r="B696">
        <v>25.043800000000001</v>
      </c>
      <c r="C696">
        <v>1.3136000000000001</v>
      </c>
      <c r="D696">
        <v>26.357399999999998</v>
      </c>
      <c r="E696">
        <v>23.7302</v>
      </c>
      <c r="F696">
        <v>28.482299999999999</v>
      </c>
      <c r="G696">
        <v>0.72899999999999998</v>
      </c>
      <c r="H696">
        <v>29.211300000000001</v>
      </c>
      <c r="I696">
        <v>27.753299999999999</v>
      </c>
      <c r="J696">
        <v>29.171500000000002</v>
      </c>
      <c r="K696">
        <v>0.23860000000000001</v>
      </c>
      <c r="L696">
        <v>29.4101</v>
      </c>
      <c r="M696">
        <v>28.9329</v>
      </c>
      <c r="N696">
        <v>24.19</v>
      </c>
      <c r="O696">
        <v>0</v>
      </c>
      <c r="P696">
        <v>24.19</v>
      </c>
      <c r="Q696">
        <v>24.19</v>
      </c>
    </row>
    <row r="697" spans="1:17" x14ac:dyDescent="0.3">
      <c r="A697" s="95" t="s">
        <v>3697</v>
      </c>
      <c r="B697">
        <v>27.651499999999999</v>
      </c>
      <c r="C697">
        <v>5.3254000000000001</v>
      </c>
      <c r="D697">
        <v>32.976900000000001</v>
      </c>
      <c r="E697">
        <v>22.3261</v>
      </c>
      <c r="F697">
        <v>27.901499999999999</v>
      </c>
      <c r="G697">
        <v>5.3101000000000003</v>
      </c>
      <c r="H697">
        <v>33.211599999999997</v>
      </c>
      <c r="I697">
        <v>22.5914</v>
      </c>
      <c r="J697">
        <v>29.3477</v>
      </c>
      <c r="K697">
        <v>6.3952999999999998</v>
      </c>
      <c r="L697">
        <v>35.743000000000002</v>
      </c>
      <c r="M697">
        <v>22.952400000000001</v>
      </c>
      <c r="N697">
        <v>27.651499999999999</v>
      </c>
      <c r="O697">
        <v>5.3254000000000001</v>
      </c>
      <c r="P697">
        <v>32.976900000000001</v>
      </c>
      <c r="Q697">
        <v>22.3261</v>
      </c>
    </row>
    <row r="698" spans="1:17" x14ac:dyDescent="0.3">
      <c r="A698" s="95" t="s">
        <v>3698</v>
      </c>
      <c r="B698">
        <v>528.73770000000002</v>
      </c>
      <c r="C698">
        <v>15.1142</v>
      </c>
      <c r="D698">
        <v>543.8519</v>
      </c>
      <c r="E698">
        <v>513.62350000000004</v>
      </c>
      <c r="F698">
        <v>596.25879999999995</v>
      </c>
      <c r="G698">
        <v>119.07859999999999</v>
      </c>
      <c r="H698">
        <v>715.3374</v>
      </c>
      <c r="I698">
        <v>477.18020000000001</v>
      </c>
      <c r="J698">
        <v>741.88850000000002</v>
      </c>
      <c r="K698">
        <v>93.789299999999997</v>
      </c>
      <c r="L698">
        <v>835.67780000000005</v>
      </c>
      <c r="M698">
        <v>648.0992</v>
      </c>
      <c r="N698">
        <v>481.52620000000002</v>
      </c>
      <c r="O698">
        <v>21.018899999999999</v>
      </c>
      <c r="P698">
        <v>502.54509999999999</v>
      </c>
      <c r="Q698">
        <v>460.50729999999999</v>
      </c>
    </row>
    <row r="699" spans="1:17" x14ac:dyDescent="0.3">
      <c r="A699" s="95" t="s">
        <v>3699</v>
      </c>
      <c r="B699">
        <v>283.61619999999999</v>
      </c>
      <c r="C699">
        <v>3.5282</v>
      </c>
      <c r="D699">
        <v>287.14440000000002</v>
      </c>
      <c r="E699">
        <v>280.08800000000002</v>
      </c>
      <c r="F699">
        <v>334.40499999999997</v>
      </c>
      <c r="G699">
        <v>97.891400000000004</v>
      </c>
      <c r="H699">
        <v>432.29640000000001</v>
      </c>
      <c r="I699">
        <v>236.5136</v>
      </c>
      <c r="J699">
        <v>419.37849999999997</v>
      </c>
      <c r="K699">
        <v>42.810699999999997</v>
      </c>
      <c r="L699">
        <v>462.18920000000003</v>
      </c>
      <c r="M699">
        <v>376.56779999999998</v>
      </c>
      <c r="N699">
        <v>280.68770000000001</v>
      </c>
      <c r="O699">
        <v>9.7739999999999991</v>
      </c>
      <c r="P699">
        <v>290.46170000000001</v>
      </c>
      <c r="Q699">
        <v>270.91370000000001</v>
      </c>
    </row>
    <row r="700" spans="1:17" x14ac:dyDescent="0.3">
      <c r="A700" s="95" t="s">
        <v>3700</v>
      </c>
      <c r="B700">
        <v>112.51309999999999</v>
      </c>
      <c r="C700">
        <v>3.2490000000000001</v>
      </c>
      <c r="D700">
        <v>115.7621</v>
      </c>
      <c r="E700">
        <v>109.2641</v>
      </c>
      <c r="F700">
        <v>111.98690000000001</v>
      </c>
      <c r="G700">
        <v>1.429</v>
      </c>
      <c r="H700">
        <v>113.41589999999999</v>
      </c>
      <c r="I700">
        <v>110.5579</v>
      </c>
      <c r="J700">
        <v>113.3569</v>
      </c>
      <c r="K700">
        <v>0.71489999999999998</v>
      </c>
      <c r="L700">
        <v>114.0718</v>
      </c>
      <c r="M700">
        <v>112.642</v>
      </c>
      <c r="N700">
        <v>106.4992</v>
      </c>
      <c r="O700">
        <v>1.4626999999999999</v>
      </c>
      <c r="P700">
        <v>107.9619</v>
      </c>
      <c r="Q700">
        <v>105.0365</v>
      </c>
    </row>
    <row r="701" spans="1:17" x14ac:dyDescent="0.3">
      <c r="A701" s="95" t="s">
        <v>3702</v>
      </c>
      <c r="B701">
        <v>50.69</v>
      </c>
      <c r="C701">
        <v>0</v>
      </c>
      <c r="D701">
        <v>50.69</v>
      </c>
      <c r="E701">
        <v>50.69</v>
      </c>
      <c r="F701">
        <v>53.061700000000002</v>
      </c>
      <c r="G701">
        <v>0.94499999999999995</v>
      </c>
      <c r="H701">
        <v>54.006700000000002</v>
      </c>
      <c r="I701">
        <v>52.116700000000002</v>
      </c>
      <c r="J701">
        <v>53.750799999999998</v>
      </c>
      <c r="K701">
        <v>0.18390000000000001</v>
      </c>
      <c r="L701">
        <v>53.934699999999999</v>
      </c>
      <c r="M701">
        <v>53.566899999999997</v>
      </c>
      <c r="N701">
        <v>50.2515</v>
      </c>
      <c r="O701">
        <v>0.2024</v>
      </c>
      <c r="P701">
        <v>50.453899999999997</v>
      </c>
      <c r="Q701">
        <v>50.049100000000003</v>
      </c>
    </row>
    <row r="702" spans="1:17" x14ac:dyDescent="0.3">
      <c r="A702" s="95" t="s">
        <v>3703</v>
      </c>
      <c r="B702">
        <v>123.5423</v>
      </c>
      <c r="C702">
        <v>41.901299999999999</v>
      </c>
      <c r="D702">
        <v>165.4436</v>
      </c>
      <c r="E702">
        <v>81.641000000000005</v>
      </c>
      <c r="F702">
        <v>155.3246</v>
      </c>
      <c r="G702">
        <v>40.842599999999997</v>
      </c>
      <c r="H702">
        <v>196.16720000000001</v>
      </c>
      <c r="I702">
        <v>114.482</v>
      </c>
      <c r="J702">
        <v>198.18620000000001</v>
      </c>
      <c r="K702">
        <v>47.820799999999998</v>
      </c>
      <c r="L702">
        <v>246.00700000000001</v>
      </c>
      <c r="M702">
        <v>150.36539999999999</v>
      </c>
      <c r="N702">
        <v>102.21850000000001</v>
      </c>
      <c r="O702">
        <v>23.8399</v>
      </c>
      <c r="P702">
        <v>126.05840000000001</v>
      </c>
      <c r="Q702">
        <v>78.378600000000006</v>
      </c>
    </row>
    <row r="703" spans="1:17" x14ac:dyDescent="0.3">
      <c r="A703" s="95" t="s">
        <v>3704</v>
      </c>
      <c r="B703">
        <v>45.313800000000001</v>
      </c>
      <c r="C703">
        <v>10.057399999999999</v>
      </c>
      <c r="D703">
        <v>55.371200000000002</v>
      </c>
      <c r="E703">
        <v>35.256399999999999</v>
      </c>
      <c r="F703">
        <v>40.879199999999997</v>
      </c>
      <c r="G703">
        <v>8.6142000000000003</v>
      </c>
      <c r="H703">
        <v>49.493400000000001</v>
      </c>
      <c r="I703">
        <v>32.265000000000001</v>
      </c>
      <c r="J703">
        <v>36.407699999999998</v>
      </c>
      <c r="K703">
        <v>1.7687999999999999</v>
      </c>
      <c r="L703">
        <v>38.176499999999997</v>
      </c>
      <c r="M703">
        <v>34.6389</v>
      </c>
      <c r="N703">
        <v>52.302300000000002</v>
      </c>
      <c r="O703">
        <v>10.4533</v>
      </c>
      <c r="P703">
        <v>62.755600000000001</v>
      </c>
      <c r="Q703">
        <v>41.848999999999997</v>
      </c>
    </row>
    <row r="704" spans="1:17" x14ac:dyDescent="0.3">
      <c r="A704" s="95" t="s">
        <v>3705</v>
      </c>
      <c r="B704">
        <v>95.567700000000002</v>
      </c>
      <c r="C704">
        <v>1.7114</v>
      </c>
      <c r="D704">
        <v>97.2791</v>
      </c>
      <c r="E704">
        <v>93.856300000000005</v>
      </c>
      <c r="F704">
        <v>93.6708</v>
      </c>
      <c r="G704">
        <v>0.64670000000000005</v>
      </c>
      <c r="H704">
        <v>94.317499999999995</v>
      </c>
      <c r="I704">
        <v>93.024100000000004</v>
      </c>
      <c r="J704">
        <v>93.589200000000005</v>
      </c>
      <c r="K704">
        <v>0.13919999999999999</v>
      </c>
      <c r="L704">
        <v>93.728399999999993</v>
      </c>
      <c r="M704">
        <v>93.45</v>
      </c>
      <c r="N704">
        <v>141.52670000000001</v>
      </c>
      <c r="O704">
        <v>82.339600000000004</v>
      </c>
      <c r="P704">
        <v>223.8663</v>
      </c>
      <c r="Q704">
        <v>59.187100000000001</v>
      </c>
    </row>
    <row r="705" spans="1:17" x14ac:dyDescent="0.3">
      <c r="A705" s="95" t="s">
        <v>3706</v>
      </c>
      <c r="B705">
        <v>23.9815</v>
      </c>
      <c r="C705">
        <v>5.5129000000000001</v>
      </c>
      <c r="D705">
        <v>29.494399999999999</v>
      </c>
      <c r="E705">
        <v>18.468599999999999</v>
      </c>
      <c r="F705">
        <v>23.076899999999998</v>
      </c>
      <c r="G705">
        <v>4.7336999999999998</v>
      </c>
      <c r="H705">
        <v>27.810600000000001</v>
      </c>
      <c r="I705">
        <v>18.3432</v>
      </c>
      <c r="J705">
        <v>23.201499999999999</v>
      </c>
      <c r="K705">
        <v>4.9253999999999998</v>
      </c>
      <c r="L705">
        <v>28.126899999999999</v>
      </c>
      <c r="M705">
        <v>18.2761</v>
      </c>
      <c r="N705">
        <v>23.182300000000001</v>
      </c>
      <c r="O705">
        <v>4.8959000000000001</v>
      </c>
      <c r="P705">
        <v>28.078199999999999</v>
      </c>
      <c r="Q705">
        <v>18.2864</v>
      </c>
    </row>
    <row r="706" spans="1:17" x14ac:dyDescent="0.3">
      <c r="A706" s="95" t="s">
        <v>3707</v>
      </c>
      <c r="B706">
        <v>20</v>
      </c>
      <c r="C706">
        <v>0</v>
      </c>
      <c r="D706">
        <v>20</v>
      </c>
      <c r="E706">
        <v>20</v>
      </c>
      <c r="F706">
        <v>20.493300000000001</v>
      </c>
      <c r="G706">
        <v>0.65780000000000005</v>
      </c>
      <c r="H706">
        <v>21.1511</v>
      </c>
      <c r="I706">
        <v>19.8355</v>
      </c>
      <c r="J706">
        <v>20</v>
      </c>
      <c r="K706">
        <v>0</v>
      </c>
      <c r="L706">
        <v>20</v>
      </c>
      <c r="M706">
        <v>20</v>
      </c>
      <c r="N706">
        <v>5.7</v>
      </c>
      <c r="O706">
        <v>2.6</v>
      </c>
      <c r="P706">
        <v>8.3000000000000007</v>
      </c>
      <c r="Q706">
        <v>3.1</v>
      </c>
    </row>
    <row r="707" spans="1:17" x14ac:dyDescent="0.3">
      <c r="A707" s="95" t="s">
        <v>3708</v>
      </c>
      <c r="B707">
        <v>34.4114</v>
      </c>
      <c r="C707">
        <v>0.51919999999999999</v>
      </c>
      <c r="D707">
        <v>34.930599999999998</v>
      </c>
      <c r="E707">
        <v>33.892200000000003</v>
      </c>
      <c r="F707">
        <v>39.3429</v>
      </c>
      <c r="G707">
        <v>10.6988</v>
      </c>
      <c r="H707">
        <v>50.041699999999999</v>
      </c>
      <c r="I707">
        <v>28.644100000000002</v>
      </c>
      <c r="J707">
        <v>60.615699999999997</v>
      </c>
      <c r="K707">
        <v>9.7889999999999997</v>
      </c>
      <c r="L707">
        <v>70.404700000000005</v>
      </c>
      <c r="M707">
        <v>50.826700000000002</v>
      </c>
      <c r="N707">
        <v>34.200000000000003</v>
      </c>
      <c r="O707">
        <v>0</v>
      </c>
      <c r="P707">
        <v>34.200000000000003</v>
      </c>
      <c r="Q707">
        <v>34.200000000000003</v>
      </c>
    </row>
    <row r="708" spans="1:17" x14ac:dyDescent="0.3">
      <c r="A708" s="95" t="s">
        <v>3709</v>
      </c>
      <c r="B708">
        <v>37.043799999999997</v>
      </c>
      <c r="C708">
        <v>1.9117999999999999</v>
      </c>
      <c r="D708">
        <v>38.955599999999997</v>
      </c>
      <c r="E708">
        <v>35.131999999999998</v>
      </c>
      <c r="F708">
        <v>35.293799999999997</v>
      </c>
      <c r="G708">
        <v>0.55859999999999999</v>
      </c>
      <c r="H708">
        <v>35.852400000000003</v>
      </c>
      <c r="I708">
        <v>34.735199999999999</v>
      </c>
      <c r="J708">
        <v>36.407699999999998</v>
      </c>
      <c r="K708">
        <v>0.70760000000000001</v>
      </c>
      <c r="L708">
        <v>37.115299999999998</v>
      </c>
      <c r="M708">
        <v>35.700099999999999</v>
      </c>
      <c r="N708">
        <v>37.966900000000003</v>
      </c>
      <c r="O708">
        <v>4.3E-3</v>
      </c>
      <c r="P708">
        <v>37.971200000000003</v>
      </c>
      <c r="Q708">
        <v>37.962600000000002</v>
      </c>
    </row>
    <row r="709" spans="1:17" x14ac:dyDescent="0.3">
      <c r="A709" s="95" t="s">
        <v>3710</v>
      </c>
      <c r="B709">
        <v>79.609300000000005</v>
      </c>
      <c r="C709">
        <v>6.6792999999999996</v>
      </c>
      <c r="D709">
        <v>86.288600000000002</v>
      </c>
      <c r="E709">
        <v>72.930000000000007</v>
      </c>
      <c r="F709">
        <v>75.534999999999997</v>
      </c>
      <c r="G709">
        <v>9.8086000000000002</v>
      </c>
      <c r="H709">
        <v>85.343599999999995</v>
      </c>
      <c r="I709">
        <v>65.726399999999998</v>
      </c>
      <c r="J709">
        <v>75.357699999999994</v>
      </c>
      <c r="K709">
        <v>3.9401999999999999</v>
      </c>
      <c r="L709">
        <v>79.297899999999998</v>
      </c>
      <c r="M709">
        <v>71.417500000000004</v>
      </c>
      <c r="N709">
        <v>80.319999999999993</v>
      </c>
      <c r="O709">
        <v>14.3314</v>
      </c>
      <c r="P709">
        <v>94.651399999999995</v>
      </c>
      <c r="Q709">
        <v>65.988600000000005</v>
      </c>
    </row>
    <row r="710" spans="1:17" x14ac:dyDescent="0.3">
      <c r="A710" s="95" t="s">
        <v>3711</v>
      </c>
      <c r="B710">
        <v>21.026900000000001</v>
      </c>
      <c r="C710">
        <v>1.4218999999999999</v>
      </c>
      <c r="D710">
        <v>22.448799999999999</v>
      </c>
      <c r="E710">
        <v>19.605</v>
      </c>
      <c r="F710">
        <v>20</v>
      </c>
      <c r="G710">
        <v>0</v>
      </c>
      <c r="H710">
        <v>20</v>
      </c>
      <c r="I710">
        <v>20</v>
      </c>
      <c r="J710">
        <v>20.035399999999999</v>
      </c>
      <c r="K710">
        <v>6.5299999999999997E-2</v>
      </c>
      <c r="L710">
        <v>20.1007</v>
      </c>
      <c r="M710">
        <v>19.970099999999999</v>
      </c>
      <c r="N710">
        <v>23.696200000000001</v>
      </c>
      <c r="O710">
        <v>4.4863999999999997</v>
      </c>
      <c r="P710">
        <v>28.182600000000001</v>
      </c>
      <c r="Q710">
        <v>19.209800000000001</v>
      </c>
    </row>
    <row r="711" spans="1:17" x14ac:dyDescent="0.3">
      <c r="A711" s="95" t="s">
        <v>3712</v>
      </c>
      <c r="B711">
        <v>20.2</v>
      </c>
      <c r="C711">
        <v>0.36919999999999997</v>
      </c>
      <c r="D711">
        <v>20.569199999999999</v>
      </c>
      <c r="E711">
        <v>19.8308</v>
      </c>
      <c r="F711">
        <v>48.956400000000002</v>
      </c>
      <c r="G711">
        <v>53.776200000000003</v>
      </c>
      <c r="H711">
        <v>102.73260000000001</v>
      </c>
      <c r="I711">
        <v>-4.8197999999999999</v>
      </c>
      <c r="J711">
        <v>20.297699999999999</v>
      </c>
      <c r="K711">
        <v>0.50380000000000003</v>
      </c>
      <c r="L711">
        <v>20.801500000000001</v>
      </c>
      <c r="M711">
        <v>19.793900000000001</v>
      </c>
      <c r="N711">
        <v>37.110700000000001</v>
      </c>
      <c r="O711">
        <v>30.984200000000001</v>
      </c>
      <c r="P711">
        <v>68.094899999999996</v>
      </c>
      <c r="Q711">
        <v>6.1265000000000001</v>
      </c>
    </row>
    <row r="712" spans="1:17" x14ac:dyDescent="0.3">
      <c r="A712" s="95" t="s">
        <v>3713</v>
      </c>
      <c r="B712">
        <v>26.4862</v>
      </c>
      <c r="C712">
        <v>0.53249999999999997</v>
      </c>
      <c r="D712">
        <v>27.018699999999999</v>
      </c>
      <c r="E712">
        <v>25.953700000000001</v>
      </c>
      <c r="F712">
        <v>28.232299999999999</v>
      </c>
      <c r="G712">
        <v>0.72899999999999998</v>
      </c>
      <c r="H712">
        <v>28.961300000000001</v>
      </c>
      <c r="I712">
        <v>27.503299999999999</v>
      </c>
      <c r="J712">
        <v>28.921500000000002</v>
      </c>
      <c r="K712">
        <v>0.23860000000000001</v>
      </c>
      <c r="L712">
        <v>29.1601</v>
      </c>
      <c r="M712">
        <v>28.6829</v>
      </c>
      <c r="N712">
        <v>27.378499999999999</v>
      </c>
      <c r="O712">
        <v>0.5716</v>
      </c>
      <c r="P712">
        <v>27.950099999999999</v>
      </c>
      <c r="Q712">
        <v>26.806899999999999</v>
      </c>
    </row>
    <row r="713" spans="1:17" x14ac:dyDescent="0.3">
      <c r="A713" s="95" t="s">
        <v>3714</v>
      </c>
      <c r="B713">
        <v>20.8992</v>
      </c>
      <c r="C713">
        <v>3.8300999999999998</v>
      </c>
      <c r="D713">
        <v>24.729299999999999</v>
      </c>
      <c r="E713">
        <v>17.069099999999999</v>
      </c>
      <c r="F713">
        <v>23.0746</v>
      </c>
      <c r="G713">
        <v>3.7742</v>
      </c>
      <c r="H713">
        <v>26.848800000000001</v>
      </c>
      <c r="I713">
        <v>19.3004</v>
      </c>
      <c r="J713">
        <v>24.1646</v>
      </c>
      <c r="K713">
        <v>3.4335</v>
      </c>
      <c r="L713">
        <v>27.598099999999999</v>
      </c>
      <c r="M713">
        <v>20.731100000000001</v>
      </c>
      <c r="N713">
        <v>21.614599999999999</v>
      </c>
      <c r="O713">
        <v>3.9603999999999999</v>
      </c>
      <c r="P713">
        <v>25.574999999999999</v>
      </c>
      <c r="Q713">
        <v>17.654199999999999</v>
      </c>
    </row>
    <row r="714" spans="1:17" x14ac:dyDescent="0.3">
      <c r="A714" s="95" t="s">
        <v>3715</v>
      </c>
      <c r="B714">
        <v>48.861499999999999</v>
      </c>
      <c r="C714">
        <v>33.414400000000001</v>
      </c>
      <c r="D714">
        <v>82.275899999999993</v>
      </c>
      <c r="E714">
        <v>15.447100000000001</v>
      </c>
      <c r="F714">
        <v>45.466900000000003</v>
      </c>
      <c r="G714">
        <v>28.106000000000002</v>
      </c>
      <c r="H714">
        <v>73.572900000000004</v>
      </c>
      <c r="I714">
        <v>17.360900000000001</v>
      </c>
      <c r="J714">
        <v>47.354599999999998</v>
      </c>
      <c r="K714">
        <v>27.822500000000002</v>
      </c>
      <c r="L714">
        <v>75.177099999999996</v>
      </c>
      <c r="M714">
        <v>19.5321</v>
      </c>
      <c r="N714">
        <v>44.066899999999997</v>
      </c>
      <c r="O714">
        <v>27.722999999999999</v>
      </c>
      <c r="P714">
        <v>71.789900000000003</v>
      </c>
      <c r="Q714">
        <v>16.343900000000001</v>
      </c>
    </row>
    <row r="715" spans="1:17" x14ac:dyDescent="0.3">
      <c r="A715" s="95" t="s">
        <v>3716</v>
      </c>
      <c r="B715">
        <v>14.631500000000001</v>
      </c>
      <c r="C715">
        <v>3.5627</v>
      </c>
      <c r="D715">
        <v>18.194199999999999</v>
      </c>
      <c r="E715">
        <v>11.0688</v>
      </c>
      <c r="F715">
        <v>19.814599999999999</v>
      </c>
      <c r="G715">
        <v>3.915</v>
      </c>
      <c r="H715">
        <v>23.729600000000001</v>
      </c>
      <c r="I715">
        <v>15.8996</v>
      </c>
      <c r="J715">
        <v>33.43</v>
      </c>
      <c r="K715">
        <v>21.789200000000001</v>
      </c>
      <c r="L715">
        <v>55.219200000000001</v>
      </c>
      <c r="M715">
        <v>11.6408</v>
      </c>
      <c r="N715">
        <v>16.6267</v>
      </c>
      <c r="O715">
        <v>5.5221999999999998</v>
      </c>
      <c r="P715">
        <v>22.148900000000001</v>
      </c>
      <c r="Q715">
        <v>11.1045</v>
      </c>
    </row>
    <row r="716" spans="1:17" x14ac:dyDescent="0.3">
      <c r="A716" s="95" t="s">
        <v>3717</v>
      </c>
      <c r="B716">
        <v>111.3092</v>
      </c>
      <c r="C716">
        <v>37.432899999999997</v>
      </c>
      <c r="D716">
        <v>148.74209999999999</v>
      </c>
      <c r="E716">
        <v>73.876300000000001</v>
      </c>
      <c r="F716">
        <v>118.3515</v>
      </c>
      <c r="G716">
        <v>30.814399999999999</v>
      </c>
      <c r="H716">
        <v>149.16589999999999</v>
      </c>
      <c r="I716">
        <v>87.537099999999995</v>
      </c>
      <c r="J716">
        <v>111.44540000000001</v>
      </c>
      <c r="K716">
        <v>31.875900000000001</v>
      </c>
      <c r="L716">
        <v>143.32130000000001</v>
      </c>
      <c r="M716">
        <v>79.569500000000005</v>
      </c>
      <c r="N716">
        <v>105.25069999999999</v>
      </c>
      <c r="O716">
        <v>38.599600000000002</v>
      </c>
      <c r="P716">
        <v>143.8503</v>
      </c>
      <c r="Q716">
        <v>66.6511</v>
      </c>
    </row>
    <row r="717" spans="1:17" x14ac:dyDescent="0.3">
      <c r="A717" s="95" t="s">
        <v>3718</v>
      </c>
      <c r="B717">
        <v>14.072900000000001</v>
      </c>
      <c r="C717">
        <v>1.1878</v>
      </c>
      <c r="D717">
        <v>15.2607</v>
      </c>
      <c r="E717">
        <v>12.8851</v>
      </c>
      <c r="F717">
        <v>13.773300000000001</v>
      </c>
      <c r="G717">
        <v>0.52439999999999998</v>
      </c>
      <c r="H717">
        <v>14.297700000000001</v>
      </c>
      <c r="I717">
        <v>13.248900000000001</v>
      </c>
      <c r="J717">
        <v>14.348599999999999</v>
      </c>
      <c r="K717">
        <v>0.1812</v>
      </c>
      <c r="L717">
        <v>14.5298</v>
      </c>
      <c r="M717">
        <v>14.167400000000001</v>
      </c>
      <c r="N717">
        <v>18.23</v>
      </c>
      <c r="O717">
        <v>0</v>
      </c>
      <c r="P717">
        <v>18.23</v>
      </c>
      <c r="Q717">
        <v>18.23</v>
      </c>
    </row>
    <row r="718" spans="1:17" x14ac:dyDescent="0.3">
      <c r="A718" s="95" t="s">
        <v>3719</v>
      </c>
      <c r="B718">
        <v>23.3933</v>
      </c>
      <c r="C718">
        <v>2.2978000000000001</v>
      </c>
      <c r="D718">
        <v>25.691099999999999</v>
      </c>
      <c r="E718">
        <v>21.095500000000001</v>
      </c>
      <c r="F718">
        <v>27.2729</v>
      </c>
      <c r="G718">
        <v>4.9260999999999999</v>
      </c>
      <c r="H718">
        <v>32.198999999999998</v>
      </c>
      <c r="I718">
        <v>22.346800000000002</v>
      </c>
      <c r="J718">
        <v>32.835000000000001</v>
      </c>
      <c r="K718">
        <v>0.185</v>
      </c>
      <c r="L718">
        <v>33.020000000000003</v>
      </c>
      <c r="M718">
        <v>32.65</v>
      </c>
      <c r="N718">
        <v>26.84</v>
      </c>
      <c r="O718">
        <v>0</v>
      </c>
      <c r="P718">
        <v>26.84</v>
      </c>
      <c r="Q718">
        <v>26.84</v>
      </c>
    </row>
    <row r="719" spans="1:17" x14ac:dyDescent="0.3">
      <c r="A719" s="95" t="s">
        <v>3720</v>
      </c>
      <c r="B719">
        <v>49.886699999999998</v>
      </c>
      <c r="C719">
        <v>4.1889000000000003</v>
      </c>
      <c r="D719">
        <v>54.075600000000001</v>
      </c>
      <c r="E719">
        <v>45.697800000000001</v>
      </c>
      <c r="F719">
        <v>58.71</v>
      </c>
      <c r="G719">
        <v>0.75429999999999997</v>
      </c>
      <c r="H719">
        <v>59.464300000000001</v>
      </c>
      <c r="I719">
        <v>57.9557</v>
      </c>
      <c r="J719">
        <v>59.35</v>
      </c>
      <c r="K719">
        <v>0.24</v>
      </c>
      <c r="L719">
        <v>59.59</v>
      </c>
      <c r="M719">
        <v>59.11</v>
      </c>
      <c r="N719">
        <v>50.031399999999998</v>
      </c>
      <c r="O719">
        <v>4.0603999999999996</v>
      </c>
      <c r="P719">
        <v>54.091799999999999</v>
      </c>
      <c r="Q719">
        <v>45.970999999999997</v>
      </c>
    </row>
    <row r="720" spans="1:17" x14ac:dyDescent="0.3">
      <c r="A720" s="95" t="s">
        <v>3721</v>
      </c>
      <c r="B720">
        <v>27.04</v>
      </c>
      <c r="C720">
        <v>0.66669999999999996</v>
      </c>
      <c r="D720">
        <v>27.706700000000001</v>
      </c>
      <c r="E720">
        <v>26.3733</v>
      </c>
      <c r="F720">
        <v>28.5533</v>
      </c>
      <c r="G720">
        <v>0.68440000000000001</v>
      </c>
      <c r="H720">
        <v>29.2377</v>
      </c>
      <c r="I720">
        <v>27.8689</v>
      </c>
      <c r="J720">
        <v>29.305700000000002</v>
      </c>
      <c r="K720">
        <v>0.2351</v>
      </c>
      <c r="L720">
        <v>29.540800000000001</v>
      </c>
      <c r="M720">
        <v>29.070599999999999</v>
      </c>
      <c r="N720">
        <v>26.54</v>
      </c>
      <c r="O720">
        <v>0</v>
      </c>
      <c r="P720">
        <v>26.54</v>
      </c>
      <c r="Q720">
        <v>26.54</v>
      </c>
    </row>
    <row r="721" spans="1:17" x14ac:dyDescent="0.3">
      <c r="A721" s="95" t="s">
        <v>3722</v>
      </c>
      <c r="B721">
        <v>46.936700000000002</v>
      </c>
      <c r="C721">
        <v>7.3532999999999999</v>
      </c>
      <c r="D721">
        <v>54.29</v>
      </c>
      <c r="E721">
        <v>39.583399999999997</v>
      </c>
      <c r="F721">
        <v>54.795699999999997</v>
      </c>
      <c r="G721">
        <v>0.57799999999999996</v>
      </c>
      <c r="H721">
        <v>55.373699999999999</v>
      </c>
      <c r="I721">
        <v>54.217700000000001</v>
      </c>
      <c r="J721">
        <v>55.284999999999997</v>
      </c>
      <c r="K721">
        <v>0.185</v>
      </c>
      <c r="L721">
        <v>55.47</v>
      </c>
      <c r="M721">
        <v>55.1</v>
      </c>
      <c r="N721">
        <v>35.381399999999999</v>
      </c>
      <c r="O721">
        <v>4.5019999999999998</v>
      </c>
      <c r="P721">
        <v>39.883400000000002</v>
      </c>
      <c r="Q721">
        <v>30.8794</v>
      </c>
    </row>
    <row r="722" spans="1:17" x14ac:dyDescent="0.3">
      <c r="A722" s="95" t="s">
        <v>3723</v>
      </c>
      <c r="B722">
        <v>70.22</v>
      </c>
      <c r="C722">
        <v>0</v>
      </c>
      <c r="D722">
        <v>70.22</v>
      </c>
      <c r="E722">
        <v>70.22</v>
      </c>
      <c r="F722">
        <v>70.725700000000003</v>
      </c>
      <c r="G722">
        <v>0.57799999999999996</v>
      </c>
      <c r="H722">
        <v>71.303700000000006</v>
      </c>
      <c r="I722">
        <v>70.1477</v>
      </c>
      <c r="J722">
        <v>71.215000000000003</v>
      </c>
      <c r="K722">
        <v>0.185</v>
      </c>
      <c r="L722">
        <v>71.400000000000006</v>
      </c>
      <c r="M722">
        <v>71.03</v>
      </c>
      <c r="N722">
        <v>70.22</v>
      </c>
      <c r="O722">
        <v>0</v>
      </c>
      <c r="P722">
        <v>70.22</v>
      </c>
      <c r="Q722">
        <v>70.22</v>
      </c>
    </row>
    <row r="723" spans="1:17" x14ac:dyDescent="0.3">
      <c r="A723" s="95" t="s">
        <v>3724</v>
      </c>
      <c r="B723">
        <v>37.923299999999998</v>
      </c>
      <c r="C723">
        <v>0.85780000000000001</v>
      </c>
      <c r="D723">
        <v>38.781100000000002</v>
      </c>
      <c r="E723">
        <v>37.0655</v>
      </c>
      <c r="F723">
        <v>39.21</v>
      </c>
      <c r="G723">
        <v>0</v>
      </c>
      <c r="H723">
        <v>39.21</v>
      </c>
      <c r="I723">
        <v>39.21</v>
      </c>
      <c r="J723">
        <v>30.088000000000001</v>
      </c>
      <c r="K723">
        <v>10.027200000000001</v>
      </c>
      <c r="L723">
        <v>40.115200000000002</v>
      </c>
      <c r="M723">
        <v>20.0608</v>
      </c>
      <c r="N723">
        <v>35.022500000000001</v>
      </c>
      <c r="O723">
        <v>1.1288</v>
      </c>
      <c r="P723">
        <v>36.151299999999999</v>
      </c>
      <c r="Q723">
        <v>33.893700000000003</v>
      </c>
    </row>
    <row r="724" spans="1:17" x14ac:dyDescent="0.3">
      <c r="A724" s="95" t="s">
        <v>3725</v>
      </c>
      <c r="B724">
        <v>160.63</v>
      </c>
      <c r="C724">
        <v>16.05</v>
      </c>
      <c r="D724">
        <v>176.68</v>
      </c>
      <c r="E724">
        <v>144.58000000000001</v>
      </c>
      <c r="F724">
        <v>177.07329999999999</v>
      </c>
      <c r="G724">
        <v>0.52439999999999998</v>
      </c>
      <c r="H724">
        <v>177.5977</v>
      </c>
      <c r="I724">
        <v>176.5489</v>
      </c>
      <c r="J724">
        <v>177.61330000000001</v>
      </c>
      <c r="K724">
        <v>0.16439999999999999</v>
      </c>
      <c r="L724">
        <v>177.77770000000001</v>
      </c>
      <c r="M724">
        <v>177.44890000000001</v>
      </c>
      <c r="N724">
        <v>176.68</v>
      </c>
      <c r="O724">
        <v>0</v>
      </c>
      <c r="P724">
        <v>176.68</v>
      </c>
      <c r="Q724">
        <v>176.68</v>
      </c>
    </row>
    <row r="725" spans="1:17" x14ac:dyDescent="0.3">
      <c r="A725" s="95" t="s">
        <v>3726</v>
      </c>
      <c r="B725">
        <v>28.59</v>
      </c>
      <c r="C725">
        <v>0</v>
      </c>
      <c r="D725">
        <v>28.59</v>
      </c>
      <c r="E725">
        <v>28.59</v>
      </c>
      <c r="F725">
        <v>28.9833</v>
      </c>
      <c r="G725">
        <v>0.52439999999999998</v>
      </c>
      <c r="H725">
        <v>29.5077</v>
      </c>
      <c r="I725">
        <v>28.4589</v>
      </c>
      <c r="J725">
        <v>29.646699999999999</v>
      </c>
      <c r="K725">
        <v>0.16439999999999999</v>
      </c>
      <c r="L725">
        <v>29.8111</v>
      </c>
      <c r="M725">
        <v>29.482299999999999</v>
      </c>
      <c r="N725">
        <v>28.59</v>
      </c>
      <c r="O725">
        <v>0</v>
      </c>
      <c r="P725">
        <v>28.59</v>
      </c>
      <c r="Q725">
        <v>28.59</v>
      </c>
    </row>
    <row r="726" spans="1:17" x14ac:dyDescent="0.3">
      <c r="A726" s="95" t="s">
        <v>3727</v>
      </c>
      <c r="B726">
        <v>48.35</v>
      </c>
      <c r="C726">
        <v>0.66669999999999996</v>
      </c>
      <c r="D726">
        <v>49.0167</v>
      </c>
      <c r="E726">
        <v>47.683300000000003</v>
      </c>
      <c r="F726">
        <v>49.863300000000002</v>
      </c>
      <c r="G726">
        <v>0.68440000000000001</v>
      </c>
      <c r="H726">
        <v>50.547699999999999</v>
      </c>
      <c r="I726">
        <v>49.178899999999999</v>
      </c>
      <c r="J726">
        <v>50.73</v>
      </c>
      <c r="K726">
        <v>0.21329999999999999</v>
      </c>
      <c r="L726">
        <v>50.943300000000001</v>
      </c>
      <c r="M726">
        <v>50.5167</v>
      </c>
      <c r="N726">
        <v>47.85</v>
      </c>
      <c r="O726">
        <v>0</v>
      </c>
      <c r="P726">
        <v>47.85</v>
      </c>
      <c r="Q726">
        <v>47.85</v>
      </c>
    </row>
    <row r="727" spans="1:17" x14ac:dyDescent="0.3">
      <c r="A727" s="95" t="s">
        <v>3728</v>
      </c>
      <c r="B727">
        <v>58.46</v>
      </c>
      <c r="C727">
        <v>0</v>
      </c>
      <c r="D727">
        <v>58.46</v>
      </c>
      <c r="E727">
        <v>58.46</v>
      </c>
      <c r="F727">
        <v>58.853299999999997</v>
      </c>
      <c r="G727">
        <v>0.52439999999999998</v>
      </c>
      <c r="H727">
        <v>59.377699999999997</v>
      </c>
      <c r="I727">
        <v>58.328899999999997</v>
      </c>
      <c r="J727">
        <v>59.393300000000004</v>
      </c>
      <c r="K727">
        <v>0.16439999999999999</v>
      </c>
      <c r="L727">
        <v>59.557699999999997</v>
      </c>
      <c r="M727">
        <v>59.228900000000003</v>
      </c>
      <c r="N727">
        <v>58.46</v>
      </c>
      <c r="O727">
        <v>0</v>
      </c>
      <c r="P727">
        <v>58.46</v>
      </c>
      <c r="Q727">
        <v>58.46</v>
      </c>
    </row>
    <row r="728" spans="1:17" x14ac:dyDescent="0.3">
      <c r="A728" s="95" t="s">
        <v>3729</v>
      </c>
      <c r="B728">
        <v>37.795000000000002</v>
      </c>
      <c r="C728">
        <v>2.9950000000000001</v>
      </c>
      <c r="D728">
        <v>40.79</v>
      </c>
      <c r="E728">
        <v>34.799999999999997</v>
      </c>
      <c r="F728">
        <v>41.173299999999998</v>
      </c>
      <c r="G728">
        <v>0.52439999999999998</v>
      </c>
      <c r="H728">
        <v>41.697699999999998</v>
      </c>
      <c r="I728">
        <v>40.648899999999998</v>
      </c>
      <c r="J728">
        <v>48.234999999999999</v>
      </c>
      <c r="K728">
        <v>9.7825000000000006</v>
      </c>
      <c r="L728">
        <v>58.017499999999998</v>
      </c>
      <c r="M728">
        <v>38.452500000000001</v>
      </c>
      <c r="N728">
        <v>34.799999999999997</v>
      </c>
      <c r="O728">
        <v>0</v>
      </c>
      <c r="P728">
        <v>34.799999999999997</v>
      </c>
      <c r="Q728">
        <v>34.799999999999997</v>
      </c>
    </row>
    <row r="729" spans="1:17" x14ac:dyDescent="0.3">
      <c r="A729" s="95" t="s">
        <v>3730</v>
      </c>
      <c r="B729">
        <v>61.51</v>
      </c>
      <c r="C729">
        <v>0</v>
      </c>
      <c r="D729">
        <v>61.51</v>
      </c>
      <c r="E729">
        <v>61.51</v>
      </c>
      <c r="F729">
        <v>61.903300000000002</v>
      </c>
      <c r="G729">
        <v>0.52439999999999998</v>
      </c>
      <c r="H729">
        <v>62.427700000000002</v>
      </c>
      <c r="I729">
        <v>61.378900000000002</v>
      </c>
      <c r="J729">
        <v>62.505000000000003</v>
      </c>
      <c r="K729">
        <v>0.185</v>
      </c>
      <c r="L729">
        <v>62.69</v>
      </c>
      <c r="M729">
        <v>62.32</v>
      </c>
      <c r="N729">
        <v>61.51</v>
      </c>
      <c r="O729">
        <v>0</v>
      </c>
      <c r="P729">
        <v>61.51</v>
      </c>
      <c r="Q729">
        <v>61.51</v>
      </c>
    </row>
    <row r="730" spans="1:17" x14ac:dyDescent="0.3">
      <c r="A730" s="95" t="s">
        <v>3731</v>
      </c>
      <c r="B730">
        <v>18.940000000000001</v>
      </c>
      <c r="C730">
        <v>0</v>
      </c>
      <c r="D730">
        <v>18.940000000000001</v>
      </c>
      <c r="E730">
        <v>18.940000000000001</v>
      </c>
      <c r="F730">
        <v>21.21</v>
      </c>
      <c r="G730">
        <v>0.77</v>
      </c>
      <c r="H730">
        <v>21.98</v>
      </c>
      <c r="I730">
        <v>20.440000000000001</v>
      </c>
      <c r="J730">
        <v>43.922499999999999</v>
      </c>
      <c r="K730">
        <v>13.1638</v>
      </c>
      <c r="L730">
        <v>57.086300000000001</v>
      </c>
      <c r="M730">
        <v>30.758700000000001</v>
      </c>
      <c r="N730">
        <v>18.940000000000001</v>
      </c>
      <c r="O730">
        <v>0</v>
      </c>
      <c r="P730">
        <v>18.940000000000001</v>
      </c>
      <c r="Q730">
        <v>18.940000000000001</v>
      </c>
    </row>
    <row r="731" spans="1:17" x14ac:dyDescent="0.3">
      <c r="A731" s="95" t="s">
        <v>3732</v>
      </c>
      <c r="B731">
        <v>76.014600000000002</v>
      </c>
      <c r="C731">
        <v>1.1266</v>
      </c>
      <c r="D731">
        <v>77.141199999999998</v>
      </c>
      <c r="E731">
        <v>74.888000000000005</v>
      </c>
      <c r="F731">
        <v>80.947699999999998</v>
      </c>
      <c r="G731">
        <v>4.0833000000000004</v>
      </c>
      <c r="H731">
        <v>85.031000000000006</v>
      </c>
      <c r="I731">
        <v>76.864400000000003</v>
      </c>
      <c r="J731">
        <v>89.537700000000001</v>
      </c>
      <c r="K731">
        <v>4.8792</v>
      </c>
      <c r="L731">
        <v>94.416899999999998</v>
      </c>
      <c r="M731">
        <v>84.658500000000004</v>
      </c>
      <c r="N731">
        <v>68.395399999999995</v>
      </c>
      <c r="O731">
        <v>7.4904000000000002</v>
      </c>
      <c r="P731">
        <v>75.885800000000003</v>
      </c>
      <c r="Q731">
        <v>60.905000000000001</v>
      </c>
    </row>
    <row r="732" spans="1:17" x14ac:dyDescent="0.3">
      <c r="A732" s="95" t="s">
        <v>3733</v>
      </c>
      <c r="B732">
        <v>29.94</v>
      </c>
      <c r="C732">
        <v>0</v>
      </c>
      <c r="D732">
        <v>29.94</v>
      </c>
      <c r="E732">
        <v>29.94</v>
      </c>
      <c r="F732">
        <v>30.53</v>
      </c>
      <c r="G732">
        <v>0.59</v>
      </c>
      <c r="H732">
        <v>31.12</v>
      </c>
      <c r="I732">
        <v>29.94</v>
      </c>
      <c r="J732">
        <v>30.8733</v>
      </c>
      <c r="K732">
        <v>0.16439999999999999</v>
      </c>
      <c r="L732">
        <v>31.037700000000001</v>
      </c>
      <c r="M732">
        <v>30.7089</v>
      </c>
      <c r="N732">
        <v>29.94</v>
      </c>
      <c r="O732">
        <v>0</v>
      </c>
      <c r="P732">
        <v>29.94</v>
      </c>
      <c r="Q732">
        <v>29.94</v>
      </c>
    </row>
    <row r="733" spans="1:17" x14ac:dyDescent="0.3">
      <c r="A733" s="95" t="s">
        <v>3734</v>
      </c>
      <c r="B733">
        <v>67.58</v>
      </c>
      <c r="C733">
        <v>0</v>
      </c>
      <c r="D733">
        <v>67.58</v>
      </c>
      <c r="E733">
        <v>67.58</v>
      </c>
      <c r="F733">
        <v>67.905000000000001</v>
      </c>
      <c r="G733">
        <v>0.32500000000000001</v>
      </c>
      <c r="H733">
        <v>68.23</v>
      </c>
      <c r="I733">
        <v>67.58</v>
      </c>
      <c r="J733">
        <v>68.096699999999998</v>
      </c>
      <c r="K733">
        <v>8.8900000000000007E-2</v>
      </c>
      <c r="L733">
        <v>68.185599999999994</v>
      </c>
      <c r="M733">
        <v>68.007800000000003</v>
      </c>
      <c r="N733">
        <v>83.903300000000002</v>
      </c>
      <c r="O733">
        <v>1.8889</v>
      </c>
      <c r="P733">
        <v>85.792199999999994</v>
      </c>
      <c r="Q733">
        <v>82.014399999999995</v>
      </c>
    </row>
    <row r="734" spans="1:17" x14ac:dyDescent="0.3">
      <c r="A734" s="95" t="s">
        <v>3735</v>
      </c>
      <c r="B734">
        <v>42.478299999999997</v>
      </c>
      <c r="C734">
        <v>1.8281000000000001</v>
      </c>
      <c r="D734">
        <v>44.306399999999996</v>
      </c>
      <c r="E734">
        <v>40.650199999999998</v>
      </c>
      <c r="F734">
        <v>43.873100000000001</v>
      </c>
      <c r="G734">
        <v>0.50270000000000004</v>
      </c>
      <c r="H734">
        <v>44.375799999999998</v>
      </c>
      <c r="I734">
        <v>43.370399999999997</v>
      </c>
      <c r="J734">
        <v>44.505000000000003</v>
      </c>
      <c r="K734">
        <v>0.185</v>
      </c>
      <c r="L734">
        <v>44.69</v>
      </c>
      <c r="M734">
        <v>44.32</v>
      </c>
      <c r="N734">
        <v>43.32</v>
      </c>
      <c r="O734">
        <v>0</v>
      </c>
      <c r="P734">
        <v>43.32</v>
      </c>
      <c r="Q734">
        <v>43.32</v>
      </c>
    </row>
    <row r="735" spans="1:17" x14ac:dyDescent="0.3">
      <c r="A735" s="95" t="s">
        <v>3736</v>
      </c>
      <c r="B735">
        <v>62.085000000000001</v>
      </c>
      <c r="C735">
        <v>3.2732999999999999</v>
      </c>
      <c r="D735">
        <v>65.3583</v>
      </c>
      <c r="E735">
        <v>58.811700000000002</v>
      </c>
      <c r="F735">
        <v>78.412300000000002</v>
      </c>
      <c r="G735">
        <v>2.4315000000000002</v>
      </c>
      <c r="H735">
        <v>80.843800000000002</v>
      </c>
      <c r="I735">
        <v>75.980800000000002</v>
      </c>
      <c r="J735">
        <v>85.3887</v>
      </c>
      <c r="K735">
        <v>13.672499999999999</v>
      </c>
      <c r="L735">
        <v>99.061199999999999</v>
      </c>
      <c r="M735">
        <v>71.716200000000001</v>
      </c>
      <c r="N735">
        <v>53.530799999999999</v>
      </c>
      <c r="O735">
        <v>3.9394</v>
      </c>
      <c r="P735">
        <v>57.470199999999998</v>
      </c>
      <c r="Q735">
        <v>49.5914</v>
      </c>
    </row>
    <row r="736" spans="1:17" x14ac:dyDescent="0.3">
      <c r="A736" s="95" t="s">
        <v>3737</v>
      </c>
      <c r="B736">
        <v>64.987700000000004</v>
      </c>
      <c r="C736">
        <v>7.7807000000000004</v>
      </c>
      <c r="D736">
        <v>72.7684</v>
      </c>
      <c r="E736">
        <v>57.207000000000001</v>
      </c>
      <c r="F736">
        <v>63.074599999999997</v>
      </c>
      <c r="G736">
        <v>18.356999999999999</v>
      </c>
      <c r="H736">
        <v>81.431600000000003</v>
      </c>
      <c r="I736">
        <v>44.717599999999997</v>
      </c>
      <c r="J736">
        <v>58.832900000000002</v>
      </c>
      <c r="K736">
        <v>10.1106</v>
      </c>
      <c r="L736">
        <v>68.9435</v>
      </c>
      <c r="M736">
        <v>48.722299999999997</v>
      </c>
      <c r="N736">
        <v>77.270799999999994</v>
      </c>
      <c r="O736">
        <v>9.9207000000000001</v>
      </c>
      <c r="P736">
        <v>87.191500000000005</v>
      </c>
      <c r="Q736">
        <v>67.350099999999998</v>
      </c>
    </row>
    <row r="737" spans="1:17" x14ac:dyDescent="0.3">
      <c r="A737" s="95" t="s">
        <v>3738</v>
      </c>
      <c r="B737">
        <v>135.1208</v>
      </c>
      <c r="C737">
        <v>42.922899999999998</v>
      </c>
      <c r="D737">
        <v>178.0437</v>
      </c>
      <c r="E737">
        <v>92.197900000000004</v>
      </c>
      <c r="F737">
        <v>165.74639999999999</v>
      </c>
      <c r="G737">
        <v>74.194900000000004</v>
      </c>
      <c r="H737">
        <v>239.94130000000001</v>
      </c>
      <c r="I737">
        <v>91.551500000000004</v>
      </c>
      <c r="J737">
        <v>170.8321</v>
      </c>
      <c r="K737">
        <v>53.230200000000004</v>
      </c>
      <c r="L737">
        <v>224.06229999999999</v>
      </c>
      <c r="M737">
        <v>117.6019</v>
      </c>
      <c r="N737">
        <v>167.80080000000001</v>
      </c>
      <c r="O737">
        <v>70.390299999999996</v>
      </c>
      <c r="P737">
        <v>238.19110000000001</v>
      </c>
      <c r="Q737">
        <v>97.410499999999999</v>
      </c>
    </row>
    <row r="738" spans="1:17" x14ac:dyDescent="0.3">
      <c r="A738" s="95" t="s">
        <v>3739</v>
      </c>
      <c r="B738">
        <v>31.82</v>
      </c>
      <c r="C738">
        <v>7.7016999999999998</v>
      </c>
      <c r="D738">
        <v>39.521700000000003</v>
      </c>
      <c r="E738">
        <v>24.118300000000001</v>
      </c>
      <c r="F738">
        <v>37.192300000000003</v>
      </c>
      <c r="G738">
        <v>7.9721000000000002</v>
      </c>
      <c r="H738">
        <v>45.164400000000001</v>
      </c>
      <c r="I738">
        <v>29.220199999999998</v>
      </c>
      <c r="J738">
        <v>36.310699999999997</v>
      </c>
      <c r="K738">
        <v>7.0693000000000001</v>
      </c>
      <c r="L738">
        <v>43.38</v>
      </c>
      <c r="M738">
        <v>29.241399999999999</v>
      </c>
      <c r="N738">
        <v>32.651499999999999</v>
      </c>
      <c r="O738">
        <v>7.6496000000000004</v>
      </c>
      <c r="P738">
        <v>40.301099999999998</v>
      </c>
      <c r="Q738">
        <v>25.001899999999999</v>
      </c>
    </row>
    <row r="739" spans="1:17" x14ac:dyDescent="0.3">
      <c r="A739" s="95" t="s">
        <v>3740</v>
      </c>
      <c r="B739">
        <v>168.1217</v>
      </c>
      <c r="C739">
        <v>14.6389</v>
      </c>
      <c r="D739">
        <v>182.76060000000001</v>
      </c>
      <c r="E739">
        <v>153.4828</v>
      </c>
      <c r="F739">
        <v>151.0119</v>
      </c>
      <c r="G739">
        <v>47.0334</v>
      </c>
      <c r="H739">
        <v>198.0453</v>
      </c>
      <c r="I739">
        <v>103.9785</v>
      </c>
      <c r="J739">
        <v>177.69640000000001</v>
      </c>
      <c r="K739">
        <v>29.599299999999999</v>
      </c>
      <c r="L739">
        <v>207.29570000000001</v>
      </c>
      <c r="M739">
        <v>148.09710000000001</v>
      </c>
      <c r="N739">
        <v>163.78380000000001</v>
      </c>
      <c r="O739">
        <v>17.2651</v>
      </c>
      <c r="P739">
        <v>181.0489</v>
      </c>
      <c r="Q739">
        <v>146.5187</v>
      </c>
    </row>
    <row r="740" spans="1:17" x14ac:dyDescent="0.3">
      <c r="A740" s="95" t="s">
        <v>3741</v>
      </c>
      <c r="B740">
        <v>102.8783</v>
      </c>
      <c r="C740">
        <v>10.763299999999999</v>
      </c>
      <c r="D740">
        <v>113.6416</v>
      </c>
      <c r="E740">
        <v>92.114999999999995</v>
      </c>
      <c r="F740">
        <v>112.2062</v>
      </c>
      <c r="G740">
        <v>11.829700000000001</v>
      </c>
      <c r="H740">
        <v>124.0359</v>
      </c>
      <c r="I740">
        <v>100.37649999999999</v>
      </c>
      <c r="J740">
        <v>110.2871</v>
      </c>
      <c r="K740">
        <v>11.6614</v>
      </c>
      <c r="L740">
        <v>121.9485</v>
      </c>
      <c r="M740">
        <v>98.625699999999995</v>
      </c>
      <c r="N740">
        <v>93.975399999999993</v>
      </c>
      <c r="O740">
        <v>11.045</v>
      </c>
      <c r="P740">
        <v>105.0204</v>
      </c>
      <c r="Q740">
        <v>82.930400000000006</v>
      </c>
    </row>
    <row r="741" spans="1:17" x14ac:dyDescent="0.3">
      <c r="A741" s="95" t="s">
        <v>3742</v>
      </c>
      <c r="B741">
        <v>316.75</v>
      </c>
      <c r="C741">
        <v>0</v>
      </c>
      <c r="D741">
        <v>316.75</v>
      </c>
      <c r="E741">
        <v>316.75</v>
      </c>
      <c r="F741">
        <v>317.11309999999997</v>
      </c>
      <c r="G741">
        <v>0.50270000000000004</v>
      </c>
      <c r="H741">
        <v>317.61579999999998</v>
      </c>
      <c r="I741">
        <v>316.61040000000003</v>
      </c>
      <c r="J741">
        <v>317.745</v>
      </c>
      <c r="K741">
        <v>0.185</v>
      </c>
      <c r="L741">
        <v>317.93</v>
      </c>
      <c r="M741">
        <v>317.56</v>
      </c>
      <c r="N741">
        <v>315.23919999999998</v>
      </c>
      <c r="O741">
        <v>1.8989</v>
      </c>
      <c r="P741">
        <v>317.13810000000001</v>
      </c>
      <c r="Q741">
        <v>313.34030000000001</v>
      </c>
    </row>
    <row r="742" spans="1:17" x14ac:dyDescent="0.3">
      <c r="A742" s="95" t="s">
        <v>3743</v>
      </c>
      <c r="B742">
        <v>29.74</v>
      </c>
      <c r="C742">
        <v>0</v>
      </c>
      <c r="D742">
        <v>29.74</v>
      </c>
      <c r="E742">
        <v>29.74</v>
      </c>
      <c r="F742">
        <v>29.94</v>
      </c>
      <c r="G742">
        <v>0.27689999999999998</v>
      </c>
      <c r="H742">
        <v>30.216899999999999</v>
      </c>
      <c r="I742">
        <v>29.6631</v>
      </c>
      <c r="J742">
        <v>30.282299999999999</v>
      </c>
      <c r="K742">
        <v>9.9400000000000002E-2</v>
      </c>
      <c r="L742">
        <v>30.381699999999999</v>
      </c>
      <c r="M742">
        <v>30.1829</v>
      </c>
      <c r="N742">
        <v>29.74</v>
      </c>
      <c r="O742">
        <v>0</v>
      </c>
      <c r="P742">
        <v>29.74</v>
      </c>
      <c r="Q742">
        <v>29.74</v>
      </c>
    </row>
    <row r="743" spans="1:17" x14ac:dyDescent="0.3">
      <c r="A743" s="95" t="s">
        <v>3744</v>
      </c>
      <c r="B743">
        <v>46.716700000000003</v>
      </c>
      <c r="C743">
        <v>1.9888999999999999</v>
      </c>
      <c r="D743">
        <v>48.705599999999997</v>
      </c>
      <c r="E743">
        <v>44.727800000000002</v>
      </c>
      <c r="F743">
        <v>44.022300000000001</v>
      </c>
      <c r="G743">
        <v>4.0274999999999999</v>
      </c>
      <c r="H743">
        <v>48.049799999999998</v>
      </c>
      <c r="I743">
        <v>39.994799999999998</v>
      </c>
      <c r="J743">
        <v>49.3</v>
      </c>
      <c r="K743">
        <v>0.14000000000000001</v>
      </c>
      <c r="L743">
        <v>49.44</v>
      </c>
      <c r="M743">
        <v>49.16</v>
      </c>
      <c r="N743">
        <v>50.11</v>
      </c>
      <c r="O743">
        <v>3.0522999999999998</v>
      </c>
      <c r="P743">
        <v>53.162300000000002</v>
      </c>
      <c r="Q743">
        <v>47.057699999999997</v>
      </c>
    </row>
    <row r="744" spans="1:17" x14ac:dyDescent="0.3">
      <c r="A744" s="95" t="s">
        <v>3745</v>
      </c>
      <c r="B744">
        <v>21.398299999999999</v>
      </c>
      <c r="C744">
        <v>0.38190000000000002</v>
      </c>
      <c r="D744">
        <v>21.780200000000001</v>
      </c>
      <c r="E744">
        <v>21.016400000000001</v>
      </c>
      <c r="F744">
        <v>21.9377</v>
      </c>
      <c r="G744">
        <v>0.80520000000000003</v>
      </c>
      <c r="H744">
        <v>22.742899999999999</v>
      </c>
      <c r="I744">
        <v>21.1325</v>
      </c>
      <c r="J744">
        <v>22.184999999999999</v>
      </c>
      <c r="K744">
        <v>0.185</v>
      </c>
      <c r="L744">
        <v>22.37</v>
      </c>
      <c r="M744">
        <v>22</v>
      </c>
      <c r="N744">
        <v>19.2638</v>
      </c>
      <c r="O744">
        <v>2.3706999999999998</v>
      </c>
      <c r="P744">
        <v>21.634499999999999</v>
      </c>
      <c r="Q744">
        <v>16.8931</v>
      </c>
    </row>
    <row r="745" spans="1:17" x14ac:dyDescent="0.3">
      <c r="A745" s="95" t="s">
        <v>3746</v>
      </c>
      <c r="B745">
        <v>25.9</v>
      </c>
      <c r="C745">
        <v>0</v>
      </c>
      <c r="D745">
        <v>25.9</v>
      </c>
      <c r="E745">
        <v>25.9</v>
      </c>
      <c r="F745">
        <v>26.293299999999999</v>
      </c>
      <c r="G745">
        <v>0.52439999999999998</v>
      </c>
      <c r="H745">
        <v>26.817699999999999</v>
      </c>
      <c r="I745">
        <v>25.768899999999999</v>
      </c>
      <c r="J745">
        <v>26.921399999999998</v>
      </c>
      <c r="K745">
        <v>0.1812</v>
      </c>
      <c r="L745">
        <v>27.102599999999999</v>
      </c>
      <c r="M745">
        <v>26.740200000000002</v>
      </c>
      <c r="N745">
        <v>25.057099999999998</v>
      </c>
      <c r="O745">
        <v>1.4449000000000001</v>
      </c>
      <c r="P745">
        <v>26.501999999999999</v>
      </c>
      <c r="Q745">
        <v>23.612200000000001</v>
      </c>
    </row>
    <row r="746" spans="1:17" x14ac:dyDescent="0.3">
      <c r="A746" s="95" t="s">
        <v>3747</v>
      </c>
      <c r="B746">
        <v>169.8792</v>
      </c>
      <c r="C746">
        <v>9.6623999999999999</v>
      </c>
      <c r="D746">
        <v>179.54159999999999</v>
      </c>
      <c r="E746">
        <v>160.21680000000001</v>
      </c>
      <c r="F746">
        <v>187.05</v>
      </c>
      <c r="G746">
        <v>4.84</v>
      </c>
      <c r="H746">
        <v>191.89</v>
      </c>
      <c r="I746">
        <v>182.21</v>
      </c>
      <c r="J746">
        <v>193.66499999999999</v>
      </c>
      <c r="K746">
        <v>53.936399999999999</v>
      </c>
      <c r="L746">
        <v>247.60140000000001</v>
      </c>
      <c r="M746">
        <v>139.7286</v>
      </c>
      <c r="N746">
        <v>145.7157</v>
      </c>
      <c r="O746">
        <v>6.1714000000000002</v>
      </c>
      <c r="P746">
        <v>151.8871</v>
      </c>
      <c r="Q746">
        <v>139.54429999999999</v>
      </c>
    </row>
    <row r="747" spans="1:17" x14ac:dyDescent="0.3">
      <c r="A747" s="95" t="s">
        <v>3748</v>
      </c>
      <c r="B747">
        <v>28.65</v>
      </c>
      <c r="C747">
        <v>0</v>
      </c>
      <c r="D747">
        <v>28.65</v>
      </c>
      <c r="E747">
        <v>28.65</v>
      </c>
      <c r="F747">
        <v>28.987100000000002</v>
      </c>
      <c r="G747">
        <v>0.48159999999999997</v>
      </c>
      <c r="H747">
        <v>29.468699999999998</v>
      </c>
      <c r="I747">
        <v>28.505500000000001</v>
      </c>
      <c r="J747">
        <v>29.618600000000001</v>
      </c>
      <c r="K747">
        <v>0.1812</v>
      </c>
      <c r="L747">
        <v>29.799800000000001</v>
      </c>
      <c r="M747">
        <v>29.4374</v>
      </c>
      <c r="N747">
        <v>28.65</v>
      </c>
      <c r="O747">
        <v>0</v>
      </c>
      <c r="P747">
        <v>28.65</v>
      </c>
      <c r="Q747">
        <v>28.65</v>
      </c>
    </row>
    <row r="748" spans="1:17" x14ac:dyDescent="0.3">
      <c r="A748" s="95" t="s">
        <v>3749</v>
      </c>
      <c r="B748">
        <v>13.32</v>
      </c>
      <c r="C748">
        <v>0</v>
      </c>
      <c r="D748">
        <v>13.32</v>
      </c>
      <c r="E748">
        <v>13.32</v>
      </c>
      <c r="F748">
        <v>13.41</v>
      </c>
      <c r="G748">
        <v>0.12</v>
      </c>
      <c r="H748">
        <v>13.53</v>
      </c>
      <c r="I748">
        <v>13.29</v>
      </c>
      <c r="J748">
        <v>13.5443</v>
      </c>
      <c r="K748">
        <v>3.9199999999999999E-2</v>
      </c>
      <c r="L748">
        <v>13.583500000000001</v>
      </c>
      <c r="M748">
        <v>13.505100000000001</v>
      </c>
      <c r="N748">
        <v>13.064299999999999</v>
      </c>
      <c r="O748">
        <v>0.43840000000000001</v>
      </c>
      <c r="P748">
        <v>13.502700000000001</v>
      </c>
      <c r="Q748">
        <v>12.6259</v>
      </c>
    </row>
    <row r="749" spans="1:17" x14ac:dyDescent="0.3">
      <c r="A749" s="95" t="s">
        <v>3750</v>
      </c>
      <c r="B749">
        <v>70.4833</v>
      </c>
      <c r="C749">
        <v>36.880000000000003</v>
      </c>
      <c r="D749">
        <v>107.3633</v>
      </c>
      <c r="E749">
        <v>33.603299999999997</v>
      </c>
      <c r="F749">
        <v>47.246000000000002</v>
      </c>
      <c r="G749">
        <v>25.529599999999999</v>
      </c>
      <c r="H749">
        <v>72.775599999999997</v>
      </c>
      <c r="I749">
        <v>21.7164</v>
      </c>
      <c r="J749">
        <v>25.565000000000001</v>
      </c>
      <c r="K749">
        <v>0.185</v>
      </c>
      <c r="L749">
        <v>25.75</v>
      </c>
      <c r="M749">
        <v>25.38</v>
      </c>
      <c r="N749">
        <v>50.725000000000001</v>
      </c>
      <c r="O749">
        <v>18.526700000000002</v>
      </c>
      <c r="P749">
        <v>69.2517</v>
      </c>
      <c r="Q749">
        <v>32.198300000000003</v>
      </c>
    </row>
    <row r="750" spans="1:17" x14ac:dyDescent="0.3">
      <c r="A750" s="95" t="s">
        <v>3751</v>
      </c>
      <c r="B750">
        <v>120.87</v>
      </c>
      <c r="C750">
        <v>0</v>
      </c>
      <c r="D750">
        <v>120.87</v>
      </c>
      <c r="E750">
        <v>120.87</v>
      </c>
      <c r="F750">
        <v>68.848299999999995</v>
      </c>
      <c r="G750">
        <v>52.021700000000003</v>
      </c>
      <c r="H750">
        <v>120.87</v>
      </c>
      <c r="I750">
        <v>16.826599999999999</v>
      </c>
      <c r="J750">
        <v>17.061399999999999</v>
      </c>
      <c r="K750">
        <v>0.1812</v>
      </c>
      <c r="L750">
        <v>17.242599999999999</v>
      </c>
      <c r="M750">
        <v>16.880199999999999</v>
      </c>
      <c r="N750">
        <v>90.918599999999998</v>
      </c>
      <c r="O750">
        <v>42.787799999999997</v>
      </c>
      <c r="P750">
        <v>133.7064</v>
      </c>
      <c r="Q750">
        <v>48.130800000000001</v>
      </c>
    </row>
    <row r="751" spans="1:17" x14ac:dyDescent="0.3">
      <c r="A751" s="95" t="s">
        <v>3752</v>
      </c>
      <c r="B751">
        <v>44.2483</v>
      </c>
      <c r="C751">
        <v>0.70689999999999997</v>
      </c>
      <c r="D751">
        <v>44.955199999999998</v>
      </c>
      <c r="E751">
        <v>43.541400000000003</v>
      </c>
      <c r="F751">
        <v>48.744300000000003</v>
      </c>
      <c r="G751">
        <v>3.7730999999999999</v>
      </c>
      <c r="H751">
        <v>52.517400000000002</v>
      </c>
      <c r="I751">
        <v>44.971200000000003</v>
      </c>
      <c r="J751">
        <v>47.295699999999997</v>
      </c>
      <c r="K751">
        <v>0.2351</v>
      </c>
      <c r="L751">
        <v>47.530799999999999</v>
      </c>
      <c r="M751">
        <v>47.060600000000001</v>
      </c>
      <c r="N751">
        <v>39.318600000000004</v>
      </c>
      <c r="O751">
        <v>8.3766999999999996</v>
      </c>
      <c r="P751">
        <v>47.695300000000003</v>
      </c>
      <c r="Q751">
        <v>30.9419</v>
      </c>
    </row>
    <row r="752" spans="1:17" x14ac:dyDescent="0.3">
      <c r="A752" s="95" t="s">
        <v>3753</v>
      </c>
      <c r="B752">
        <v>25.7333</v>
      </c>
      <c r="C752">
        <v>3.7037</v>
      </c>
      <c r="D752">
        <v>29.437000000000001</v>
      </c>
      <c r="E752">
        <v>22.029599999999999</v>
      </c>
      <c r="F752">
        <v>24.325700000000001</v>
      </c>
      <c r="G752">
        <v>2.3069000000000002</v>
      </c>
      <c r="H752">
        <v>26.6326</v>
      </c>
      <c r="I752">
        <v>22.018799999999999</v>
      </c>
      <c r="J752">
        <v>23.834299999999999</v>
      </c>
      <c r="K752">
        <v>0.2351</v>
      </c>
      <c r="L752">
        <v>24.069400000000002</v>
      </c>
      <c r="M752">
        <v>23.5992</v>
      </c>
      <c r="N752">
        <v>21</v>
      </c>
      <c r="O752">
        <v>0</v>
      </c>
      <c r="P752">
        <v>21</v>
      </c>
      <c r="Q752">
        <v>21</v>
      </c>
    </row>
    <row r="753" spans="1:17" x14ac:dyDescent="0.3">
      <c r="A753" s="95" t="s">
        <v>3754</v>
      </c>
      <c r="B753">
        <v>34.723100000000002</v>
      </c>
      <c r="C753">
        <v>3.4561000000000002</v>
      </c>
      <c r="D753">
        <v>38.179200000000002</v>
      </c>
      <c r="E753">
        <v>31.266999999999999</v>
      </c>
      <c r="F753">
        <v>26.6</v>
      </c>
      <c r="G753">
        <v>4.7428999999999997</v>
      </c>
      <c r="H753">
        <v>31.3429</v>
      </c>
      <c r="I753">
        <v>21.857099999999999</v>
      </c>
      <c r="J753">
        <v>28.8657</v>
      </c>
      <c r="K753">
        <v>0.2351</v>
      </c>
      <c r="L753">
        <v>29.1008</v>
      </c>
      <c r="M753">
        <v>28.630600000000001</v>
      </c>
      <c r="N753">
        <v>29.692</v>
      </c>
      <c r="O753">
        <v>3.9384000000000001</v>
      </c>
      <c r="P753">
        <v>33.630400000000002</v>
      </c>
      <c r="Q753">
        <v>25.753599999999999</v>
      </c>
    </row>
    <row r="754" spans="1:17" x14ac:dyDescent="0.3">
      <c r="A754" s="95" t="s">
        <v>3755</v>
      </c>
      <c r="B754">
        <v>24.65</v>
      </c>
      <c r="C754">
        <v>3.7917000000000001</v>
      </c>
      <c r="D754">
        <v>28.441700000000001</v>
      </c>
      <c r="E754">
        <v>20.8583</v>
      </c>
      <c r="F754">
        <v>25.013300000000001</v>
      </c>
      <c r="G754">
        <v>1.9956</v>
      </c>
      <c r="H754">
        <v>27.008900000000001</v>
      </c>
      <c r="I754">
        <v>23.017700000000001</v>
      </c>
      <c r="J754">
        <v>24.465699999999998</v>
      </c>
      <c r="K754">
        <v>0.2351</v>
      </c>
      <c r="L754">
        <v>24.700800000000001</v>
      </c>
      <c r="M754">
        <v>24.230599999999999</v>
      </c>
      <c r="N754">
        <v>21.64</v>
      </c>
      <c r="O754">
        <v>0.108</v>
      </c>
      <c r="P754">
        <v>21.748000000000001</v>
      </c>
      <c r="Q754">
        <v>21.532</v>
      </c>
    </row>
    <row r="755" spans="1:17" x14ac:dyDescent="0.3">
      <c r="A755" s="95" t="s">
        <v>3756</v>
      </c>
      <c r="B755">
        <v>317.77999999999997</v>
      </c>
      <c r="C755">
        <v>61.94</v>
      </c>
      <c r="D755">
        <v>379.72</v>
      </c>
      <c r="E755">
        <v>255.84</v>
      </c>
      <c r="F755">
        <v>309.07850000000002</v>
      </c>
      <c r="G755">
        <v>44.547600000000003</v>
      </c>
      <c r="H755">
        <v>353.62610000000001</v>
      </c>
      <c r="I755">
        <v>264.53089999999997</v>
      </c>
      <c r="J755">
        <v>318.06459999999998</v>
      </c>
      <c r="K755">
        <v>48.968600000000002</v>
      </c>
      <c r="L755">
        <v>367.03320000000002</v>
      </c>
      <c r="M755">
        <v>269.096</v>
      </c>
      <c r="N755">
        <v>273.39690000000002</v>
      </c>
      <c r="O755">
        <v>37.523800000000001</v>
      </c>
      <c r="P755">
        <v>310.92070000000001</v>
      </c>
      <c r="Q755">
        <v>235.87309999999999</v>
      </c>
    </row>
    <row r="756" spans="1:17" x14ac:dyDescent="0.3">
      <c r="A756" s="95" t="s">
        <v>3757</v>
      </c>
      <c r="B756">
        <v>21.7</v>
      </c>
      <c r="C756">
        <v>0</v>
      </c>
      <c r="D756">
        <v>21.7</v>
      </c>
      <c r="E756">
        <v>21.7</v>
      </c>
      <c r="F756">
        <v>21.96</v>
      </c>
      <c r="G756">
        <v>0.37140000000000001</v>
      </c>
      <c r="H756">
        <v>22.331399999999999</v>
      </c>
      <c r="I756">
        <v>21.5886</v>
      </c>
      <c r="J756">
        <v>22.45</v>
      </c>
      <c r="K756">
        <v>0.1371</v>
      </c>
      <c r="L756">
        <v>22.5871</v>
      </c>
      <c r="M756">
        <v>22.312899999999999</v>
      </c>
      <c r="N756">
        <v>20.208300000000001</v>
      </c>
      <c r="O756">
        <v>2.4861</v>
      </c>
      <c r="P756">
        <v>22.694400000000002</v>
      </c>
      <c r="Q756">
        <v>17.722200000000001</v>
      </c>
    </row>
    <row r="757" spans="1:17" x14ac:dyDescent="0.3">
      <c r="A757" s="95" t="s">
        <v>3758</v>
      </c>
      <c r="B757">
        <v>26.64</v>
      </c>
      <c r="C757">
        <v>1.64</v>
      </c>
      <c r="D757">
        <v>28.28</v>
      </c>
      <c r="E757">
        <v>25</v>
      </c>
      <c r="F757">
        <v>29.466699999999999</v>
      </c>
      <c r="G757">
        <v>1.3132999999999999</v>
      </c>
      <c r="H757">
        <v>30.78</v>
      </c>
      <c r="I757">
        <v>28.153400000000001</v>
      </c>
      <c r="J757">
        <v>33.137099999999997</v>
      </c>
      <c r="K757">
        <v>0.2596</v>
      </c>
      <c r="L757">
        <v>33.396700000000003</v>
      </c>
      <c r="M757">
        <v>32.877499999999998</v>
      </c>
      <c r="N757">
        <v>25</v>
      </c>
      <c r="O757">
        <v>0</v>
      </c>
      <c r="P757">
        <v>25</v>
      </c>
      <c r="Q757">
        <v>25</v>
      </c>
    </row>
    <row r="758" spans="1:17" x14ac:dyDescent="0.3">
      <c r="A758" s="95" t="s">
        <v>3759</v>
      </c>
      <c r="B758">
        <v>57.024999999999999</v>
      </c>
      <c r="C758">
        <v>0.5625</v>
      </c>
      <c r="D758">
        <v>57.587499999999999</v>
      </c>
      <c r="E758">
        <v>56.462499999999999</v>
      </c>
      <c r="F758">
        <v>58.6633</v>
      </c>
      <c r="G758">
        <v>0.68440000000000001</v>
      </c>
      <c r="H758">
        <v>59.347700000000003</v>
      </c>
      <c r="I758">
        <v>57.978900000000003</v>
      </c>
      <c r="J758">
        <v>59.45</v>
      </c>
      <c r="K758">
        <v>0.24</v>
      </c>
      <c r="L758">
        <v>59.69</v>
      </c>
      <c r="M758">
        <v>59.21</v>
      </c>
      <c r="N758">
        <v>62.15</v>
      </c>
      <c r="O758">
        <v>0</v>
      </c>
      <c r="P758">
        <v>62.15</v>
      </c>
      <c r="Q758">
        <v>62.15</v>
      </c>
    </row>
    <row r="759" spans="1:17" x14ac:dyDescent="0.3">
      <c r="A759" s="95" t="s">
        <v>3760</v>
      </c>
      <c r="B759">
        <v>94.02</v>
      </c>
      <c r="C759">
        <v>0</v>
      </c>
      <c r="D759">
        <v>94.02</v>
      </c>
      <c r="E759">
        <v>94.02</v>
      </c>
      <c r="F759">
        <v>88.693299999999994</v>
      </c>
      <c r="G759">
        <v>0.40439999999999998</v>
      </c>
      <c r="H759">
        <v>89.097700000000003</v>
      </c>
      <c r="I759">
        <v>88.288899999999998</v>
      </c>
      <c r="J759">
        <v>89.206699999999998</v>
      </c>
      <c r="K759">
        <v>0.1244</v>
      </c>
      <c r="L759">
        <v>89.331100000000006</v>
      </c>
      <c r="M759">
        <v>89.082300000000004</v>
      </c>
      <c r="N759">
        <v>92.612499999999997</v>
      </c>
      <c r="O759">
        <v>2.1112000000000002</v>
      </c>
      <c r="P759">
        <v>94.723699999999994</v>
      </c>
      <c r="Q759">
        <v>90.501300000000001</v>
      </c>
    </row>
    <row r="760" spans="1:17" x14ac:dyDescent="0.3">
      <c r="A760" s="95" t="s">
        <v>3761</v>
      </c>
      <c r="B760">
        <v>27.54</v>
      </c>
      <c r="C760">
        <v>0</v>
      </c>
      <c r="D760">
        <v>27.54</v>
      </c>
      <c r="E760">
        <v>27.54</v>
      </c>
      <c r="F760">
        <v>27.933299999999999</v>
      </c>
      <c r="G760">
        <v>0.52439999999999998</v>
      </c>
      <c r="H760">
        <v>28.457699999999999</v>
      </c>
      <c r="I760">
        <v>27.408899999999999</v>
      </c>
      <c r="J760">
        <v>28.596699999999998</v>
      </c>
      <c r="K760">
        <v>0.16439999999999999</v>
      </c>
      <c r="L760">
        <v>28.761099999999999</v>
      </c>
      <c r="M760">
        <v>28.432300000000001</v>
      </c>
      <c r="N760">
        <v>23.155000000000001</v>
      </c>
      <c r="O760">
        <v>6.5774999999999997</v>
      </c>
      <c r="P760">
        <v>29.732500000000002</v>
      </c>
      <c r="Q760">
        <v>16.577500000000001</v>
      </c>
    </row>
    <row r="761" spans="1:17" x14ac:dyDescent="0.3">
      <c r="A761" s="95" t="s">
        <v>3762</v>
      </c>
      <c r="B761">
        <v>51.22</v>
      </c>
      <c r="C761">
        <v>0</v>
      </c>
      <c r="D761">
        <v>51.22</v>
      </c>
      <c r="E761">
        <v>51.22</v>
      </c>
      <c r="F761">
        <v>51.515000000000001</v>
      </c>
      <c r="G761">
        <v>0.4425</v>
      </c>
      <c r="H761">
        <v>51.957500000000003</v>
      </c>
      <c r="I761">
        <v>51.072499999999998</v>
      </c>
      <c r="J761">
        <v>52.153300000000002</v>
      </c>
      <c r="K761">
        <v>0.16439999999999999</v>
      </c>
      <c r="L761">
        <v>52.317700000000002</v>
      </c>
      <c r="M761">
        <v>51.988900000000001</v>
      </c>
      <c r="N761">
        <v>51.22</v>
      </c>
      <c r="O761">
        <v>0</v>
      </c>
      <c r="P761">
        <v>51.22</v>
      </c>
      <c r="Q761">
        <v>51.22</v>
      </c>
    </row>
    <row r="762" spans="1:17" x14ac:dyDescent="0.3">
      <c r="A762" s="95" t="s">
        <v>3763</v>
      </c>
      <c r="B762">
        <v>44.23</v>
      </c>
      <c r="C762">
        <v>0</v>
      </c>
      <c r="D762">
        <v>44.23</v>
      </c>
      <c r="E762">
        <v>44.23</v>
      </c>
      <c r="F762">
        <v>37.487099999999998</v>
      </c>
      <c r="G762">
        <v>5.7796000000000003</v>
      </c>
      <c r="H762">
        <v>43.2667</v>
      </c>
      <c r="I762">
        <v>31.7075</v>
      </c>
      <c r="J762">
        <v>32.835000000000001</v>
      </c>
      <c r="K762">
        <v>0.185</v>
      </c>
      <c r="L762">
        <v>33.020000000000003</v>
      </c>
      <c r="M762">
        <v>32.65</v>
      </c>
      <c r="N762">
        <v>54.055</v>
      </c>
      <c r="O762">
        <v>9.8249999999999993</v>
      </c>
      <c r="P762">
        <v>63.88</v>
      </c>
      <c r="Q762">
        <v>44.23</v>
      </c>
    </row>
    <row r="763" spans="1:17" x14ac:dyDescent="0.3">
      <c r="A763" s="95" t="s">
        <v>3764</v>
      </c>
      <c r="B763">
        <v>60.39</v>
      </c>
      <c r="C763">
        <v>18.149999999999999</v>
      </c>
      <c r="D763">
        <v>78.540000000000006</v>
      </c>
      <c r="E763">
        <v>42.24</v>
      </c>
      <c r="F763">
        <v>59.942300000000003</v>
      </c>
      <c r="G763">
        <v>18.220600000000001</v>
      </c>
      <c r="H763">
        <v>78.162899999999993</v>
      </c>
      <c r="I763">
        <v>41.721699999999998</v>
      </c>
      <c r="J763">
        <v>52.590800000000002</v>
      </c>
      <c r="K763">
        <v>8.7993000000000006</v>
      </c>
      <c r="L763">
        <v>61.390099999999997</v>
      </c>
      <c r="M763">
        <v>43.791499999999999</v>
      </c>
      <c r="N763">
        <v>56.166200000000003</v>
      </c>
      <c r="O763">
        <v>18.160499999999999</v>
      </c>
      <c r="P763">
        <v>74.326700000000002</v>
      </c>
      <c r="Q763">
        <v>38.005699999999997</v>
      </c>
    </row>
    <row r="764" spans="1:17" x14ac:dyDescent="0.3">
      <c r="A764" s="95" t="s">
        <v>3765</v>
      </c>
      <c r="F764">
        <v>139.33500000000001</v>
      </c>
      <c r="G764">
        <v>22.721699999999998</v>
      </c>
      <c r="H764">
        <v>162.05670000000001</v>
      </c>
      <c r="I764">
        <v>116.6133</v>
      </c>
      <c r="J764">
        <v>144.0744</v>
      </c>
      <c r="K764">
        <v>34.474600000000002</v>
      </c>
      <c r="L764">
        <v>178.54900000000001</v>
      </c>
      <c r="M764">
        <v>109.5998</v>
      </c>
      <c r="N764">
        <v>172.8143</v>
      </c>
      <c r="O764">
        <v>64.255099999999999</v>
      </c>
      <c r="P764">
        <v>237.0694</v>
      </c>
      <c r="Q764">
        <v>108.5592</v>
      </c>
    </row>
    <row r="765" spans="1:17" x14ac:dyDescent="0.3">
      <c r="A765" s="95" t="s">
        <v>3767</v>
      </c>
      <c r="B765">
        <v>29.76</v>
      </c>
      <c r="C765">
        <v>0.78569999999999995</v>
      </c>
      <c r="D765">
        <v>30.5457</v>
      </c>
      <c r="E765">
        <v>28.974299999999999</v>
      </c>
      <c r="F765">
        <v>30.206700000000001</v>
      </c>
      <c r="G765">
        <v>0.48220000000000002</v>
      </c>
      <c r="H765">
        <v>30.6889</v>
      </c>
      <c r="I765">
        <v>29.724499999999999</v>
      </c>
      <c r="J765">
        <v>32.39</v>
      </c>
      <c r="K765">
        <v>4.5829000000000004</v>
      </c>
      <c r="L765">
        <v>36.972900000000003</v>
      </c>
      <c r="M765">
        <v>27.807099999999998</v>
      </c>
      <c r="N765">
        <v>30.2483</v>
      </c>
      <c r="O765">
        <v>2.7917000000000001</v>
      </c>
      <c r="P765">
        <v>33.04</v>
      </c>
      <c r="Q765">
        <v>27.456600000000002</v>
      </c>
    </row>
    <row r="766" spans="1:17" x14ac:dyDescent="0.3">
      <c r="A766" s="95" t="s">
        <v>3768</v>
      </c>
      <c r="B766">
        <v>20.3462</v>
      </c>
      <c r="C766">
        <v>0.53249999999999997</v>
      </c>
      <c r="D766">
        <v>20.878699999999998</v>
      </c>
      <c r="E766">
        <v>19.813700000000001</v>
      </c>
      <c r="F766">
        <v>21.973800000000001</v>
      </c>
      <c r="G766">
        <v>0.65610000000000002</v>
      </c>
      <c r="H766">
        <v>22.629899999999999</v>
      </c>
      <c r="I766">
        <v>21.317699999999999</v>
      </c>
      <c r="J766">
        <v>22.8185</v>
      </c>
      <c r="K766">
        <v>0.23860000000000001</v>
      </c>
      <c r="L766">
        <v>23.057099999999998</v>
      </c>
      <c r="M766">
        <v>22.579899999999999</v>
      </c>
      <c r="N766">
        <v>20</v>
      </c>
      <c r="O766">
        <v>0</v>
      </c>
      <c r="P766">
        <v>20</v>
      </c>
      <c r="Q766">
        <v>20</v>
      </c>
    </row>
    <row r="767" spans="1:17" x14ac:dyDescent="0.3">
      <c r="A767" s="95" t="s">
        <v>3769</v>
      </c>
      <c r="B767">
        <v>34.31</v>
      </c>
      <c r="C767">
        <v>0</v>
      </c>
      <c r="D767">
        <v>34.31</v>
      </c>
      <c r="E767">
        <v>34.31</v>
      </c>
      <c r="F767">
        <v>34.31</v>
      </c>
      <c r="G767">
        <v>0</v>
      </c>
      <c r="H767">
        <v>34.31</v>
      </c>
      <c r="I767">
        <v>34.31</v>
      </c>
      <c r="J767">
        <v>34.31</v>
      </c>
      <c r="K767">
        <v>0</v>
      </c>
      <c r="L767">
        <v>34.31</v>
      </c>
      <c r="M767">
        <v>34.31</v>
      </c>
      <c r="N767">
        <v>34.31</v>
      </c>
      <c r="O767">
        <v>0</v>
      </c>
      <c r="P767">
        <v>34.31</v>
      </c>
      <c r="Q767">
        <v>34.31</v>
      </c>
    </row>
    <row r="768" spans="1:17" x14ac:dyDescent="0.3">
      <c r="A768" s="95" t="s">
        <v>3770</v>
      </c>
      <c r="B768">
        <v>27.27</v>
      </c>
      <c r="C768">
        <v>0</v>
      </c>
      <c r="D768">
        <v>27.27</v>
      </c>
      <c r="E768">
        <v>27.27</v>
      </c>
      <c r="F768">
        <v>26.304600000000001</v>
      </c>
      <c r="G768">
        <v>2.5084</v>
      </c>
      <c r="H768">
        <v>28.812999999999999</v>
      </c>
      <c r="I768">
        <v>23.796199999999999</v>
      </c>
      <c r="J768">
        <v>28.250800000000002</v>
      </c>
      <c r="K768">
        <v>0.18390000000000001</v>
      </c>
      <c r="L768">
        <v>28.434699999999999</v>
      </c>
      <c r="M768">
        <v>28.0669</v>
      </c>
      <c r="N768">
        <v>27.27</v>
      </c>
      <c r="O768">
        <v>0</v>
      </c>
      <c r="P768">
        <v>27.27</v>
      </c>
      <c r="Q768">
        <v>27.27</v>
      </c>
    </row>
    <row r="769" spans="1:17" x14ac:dyDescent="0.3">
      <c r="A769" s="95" t="s">
        <v>3771</v>
      </c>
      <c r="B769">
        <v>34.78</v>
      </c>
      <c r="C769">
        <v>0</v>
      </c>
      <c r="D769">
        <v>34.78</v>
      </c>
      <c r="E769">
        <v>34.78</v>
      </c>
      <c r="F769">
        <v>42.826700000000002</v>
      </c>
      <c r="G769">
        <v>9.9421999999999997</v>
      </c>
      <c r="H769">
        <v>52.768900000000002</v>
      </c>
      <c r="I769">
        <v>32.884500000000003</v>
      </c>
      <c r="J769">
        <v>47.1875</v>
      </c>
      <c r="K769">
        <v>17.026199999999999</v>
      </c>
      <c r="L769">
        <v>64.213700000000003</v>
      </c>
      <c r="M769">
        <v>30.161300000000001</v>
      </c>
      <c r="N769">
        <v>34.78</v>
      </c>
      <c r="O769">
        <v>0</v>
      </c>
      <c r="P769">
        <v>34.78</v>
      </c>
      <c r="Q769">
        <v>34.78</v>
      </c>
    </row>
    <row r="770" spans="1:17" x14ac:dyDescent="0.3">
      <c r="A770" s="95" t="s">
        <v>3772</v>
      </c>
      <c r="B770">
        <v>38.646900000000002</v>
      </c>
      <c r="C770">
        <v>10.9125</v>
      </c>
      <c r="D770">
        <v>49.559399999999997</v>
      </c>
      <c r="E770">
        <v>27.734400000000001</v>
      </c>
      <c r="F770">
        <v>37.5077</v>
      </c>
      <c r="G770">
        <v>10.7683</v>
      </c>
      <c r="H770">
        <v>48.276000000000003</v>
      </c>
      <c r="I770">
        <v>26.7394</v>
      </c>
      <c r="J770">
        <v>39.627699999999997</v>
      </c>
      <c r="K770">
        <v>10.8994</v>
      </c>
      <c r="L770">
        <v>50.527099999999997</v>
      </c>
      <c r="M770">
        <v>28.728300000000001</v>
      </c>
      <c r="N770">
        <v>36.862299999999998</v>
      </c>
      <c r="O770">
        <v>13.3933</v>
      </c>
      <c r="P770">
        <v>50.255600000000001</v>
      </c>
      <c r="Q770">
        <v>23.469000000000001</v>
      </c>
    </row>
    <row r="771" spans="1:17" x14ac:dyDescent="0.3">
      <c r="A771" s="95" t="s">
        <v>3773</v>
      </c>
      <c r="B771">
        <v>45.92</v>
      </c>
      <c r="C771">
        <v>0</v>
      </c>
      <c r="D771">
        <v>45.92</v>
      </c>
      <c r="E771">
        <v>45.92</v>
      </c>
      <c r="F771">
        <v>46.313299999999998</v>
      </c>
      <c r="G771">
        <v>0.52439999999999998</v>
      </c>
      <c r="H771">
        <v>46.837699999999998</v>
      </c>
      <c r="I771">
        <v>45.788899999999998</v>
      </c>
      <c r="J771">
        <v>46.914999999999999</v>
      </c>
      <c r="K771">
        <v>0.185</v>
      </c>
      <c r="L771">
        <v>47.1</v>
      </c>
      <c r="M771">
        <v>46.73</v>
      </c>
      <c r="N771">
        <v>45.92</v>
      </c>
      <c r="O771">
        <v>0</v>
      </c>
      <c r="P771">
        <v>45.92</v>
      </c>
      <c r="Q771">
        <v>45.92</v>
      </c>
    </row>
    <row r="772" spans="1:17" x14ac:dyDescent="0.3">
      <c r="A772" s="95" t="s">
        <v>3774</v>
      </c>
      <c r="B772">
        <v>33.183799999999998</v>
      </c>
      <c r="C772">
        <v>6.4569999999999999</v>
      </c>
      <c r="D772">
        <v>39.640799999999999</v>
      </c>
      <c r="E772">
        <v>26.726800000000001</v>
      </c>
      <c r="F772">
        <v>38.5792</v>
      </c>
      <c r="G772">
        <v>12.3606</v>
      </c>
      <c r="H772">
        <v>50.939799999999998</v>
      </c>
      <c r="I772">
        <v>26.218599999999999</v>
      </c>
      <c r="J772">
        <v>37.4392</v>
      </c>
      <c r="K772">
        <v>15.292899999999999</v>
      </c>
      <c r="L772">
        <v>52.732100000000003</v>
      </c>
      <c r="M772">
        <v>22.1463</v>
      </c>
      <c r="N772">
        <v>34.770800000000001</v>
      </c>
      <c r="O772">
        <v>8.4025999999999996</v>
      </c>
      <c r="P772">
        <v>43.173400000000001</v>
      </c>
      <c r="Q772">
        <v>26.368200000000002</v>
      </c>
    </row>
    <row r="773" spans="1:17" x14ac:dyDescent="0.3">
      <c r="A773" s="95" t="s">
        <v>3775</v>
      </c>
      <c r="B773">
        <v>375.33499999999998</v>
      </c>
      <c r="C773">
        <v>57.616700000000002</v>
      </c>
      <c r="D773">
        <v>432.95170000000002</v>
      </c>
      <c r="E773">
        <v>317.7183</v>
      </c>
      <c r="F773">
        <v>329.36</v>
      </c>
      <c r="G773">
        <v>24.6831</v>
      </c>
      <c r="H773">
        <v>354.04309999999998</v>
      </c>
      <c r="I773">
        <v>304.67689999999999</v>
      </c>
      <c r="J773">
        <v>320.92</v>
      </c>
      <c r="K773">
        <v>14.8062</v>
      </c>
      <c r="L773">
        <v>335.72620000000001</v>
      </c>
      <c r="M773">
        <v>306.11380000000003</v>
      </c>
      <c r="N773">
        <v>544.39080000000001</v>
      </c>
      <c r="O773">
        <v>61.094799999999999</v>
      </c>
      <c r="P773">
        <v>605.48559999999998</v>
      </c>
      <c r="Q773">
        <v>483.29599999999999</v>
      </c>
    </row>
    <row r="774" spans="1:17" x14ac:dyDescent="0.3">
      <c r="A774" s="95" t="s">
        <v>3776</v>
      </c>
      <c r="B774">
        <v>55.96</v>
      </c>
      <c r="C774">
        <v>0</v>
      </c>
      <c r="D774">
        <v>55.96</v>
      </c>
      <c r="E774">
        <v>55.96</v>
      </c>
      <c r="F774">
        <v>59.4</v>
      </c>
      <c r="G774">
        <v>2.6461999999999999</v>
      </c>
      <c r="H774">
        <v>62.046199999999999</v>
      </c>
      <c r="I774">
        <v>56.753799999999998</v>
      </c>
      <c r="J774">
        <v>60.430799999999998</v>
      </c>
      <c r="K774">
        <v>1.3148</v>
      </c>
      <c r="L774">
        <v>61.745600000000003</v>
      </c>
      <c r="M774">
        <v>59.116</v>
      </c>
      <c r="N774">
        <v>55.96</v>
      </c>
      <c r="O774">
        <v>0</v>
      </c>
      <c r="P774">
        <v>55.96</v>
      </c>
      <c r="Q774">
        <v>55.96</v>
      </c>
    </row>
    <row r="775" spans="1:17" x14ac:dyDescent="0.3">
      <c r="A775" s="95" t="s">
        <v>3777</v>
      </c>
      <c r="B775">
        <v>102.96</v>
      </c>
      <c r="C775">
        <v>0</v>
      </c>
      <c r="D775">
        <v>102.96</v>
      </c>
      <c r="E775">
        <v>102.96</v>
      </c>
      <c r="F775">
        <v>64.304599999999994</v>
      </c>
      <c r="G775">
        <v>11.894</v>
      </c>
      <c r="H775">
        <v>76.198599999999999</v>
      </c>
      <c r="I775">
        <v>52.410600000000002</v>
      </c>
      <c r="J775">
        <v>55.078200000000002</v>
      </c>
      <c r="K775">
        <v>4.8978999999999999</v>
      </c>
      <c r="L775">
        <v>59.976100000000002</v>
      </c>
      <c r="M775">
        <v>50.180300000000003</v>
      </c>
      <c r="N775">
        <v>87.553299999999993</v>
      </c>
      <c r="O775">
        <v>20.542200000000001</v>
      </c>
      <c r="P775">
        <v>108.0955</v>
      </c>
      <c r="Q775">
        <v>67.011099999999999</v>
      </c>
    </row>
    <row r="776" spans="1:17" x14ac:dyDescent="0.3">
      <c r="A776" s="95" t="s">
        <v>3778</v>
      </c>
      <c r="B776">
        <v>77.147999999999996</v>
      </c>
      <c r="C776">
        <v>21.830400000000001</v>
      </c>
      <c r="D776">
        <v>98.978399999999993</v>
      </c>
      <c r="E776">
        <v>55.317599999999999</v>
      </c>
      <c r="F776">
        <v>71.077100000000002</v>
      </c>
      <c r="G776">
        <v>22.093900000000001</v>
      </c>
      <c r="H776">
        <v>93.171000000000006</v>
      </c>
      <c r="I776">
        <v>48.983199999999997</v>
      </c>
      <c r="J776">
        <v>75.150000000000006</v>
      </c>
      <c r="K776">
        <v>22.57</v>
      </c>
      <c r="L776">
        <v>97.72</v>
      </c>
      <c r="M776">
        <v>52.58</v>
      </c>
      <c r="N776">
        <v>72.349999999999994</v>
      </c>
      <c r="O776">
        <v>22.49</v>
      </c>
      <c r="P776">
        <v>94.84</v>
      </c>
      <c r="Q776">
        <v>49.86</v>
      </c>
    </row>
    <row r="777" spans="1:17" x14ac:dyDescent="0.3">
      <c r="A777" s="95" t="s">
        <v>3779</v>
      </c>
      <c r="B777">
        <v>274.77</v>
      </c>
      <c r="C777">
        <v>0</v>
      </c>
      <c r="D777">
        <v>274.77</v>
      </c>
      <c r="E777">
        <v>274.77</v>
      </c>
      <c r="F777">
        <v>275.22379999999998</v>
      </c>
      <c r="G777">
        <v>0.55859999999999999</v>
      </c>
      <c r="H777">
        <v>275.7824</v>
      </c>
      <c r="I777">
        <v>274.66520000000003</v>
      </c>
      <c r="J777">
        <v>275.75080000000003</v>
      </c>
      <c r="K777">
        <v>0.18390000000000001</v>
      </c>
      <c r="L777">
        <v>275.93470000000002</v>
      </c>
      <c r="M777">
        <v>275.56689999999998</v>
      </c>
      <c r="N777">
        <v>324.89179999999999</v>
      </c>
      <c r="O777">
        <v>22.019200000000001</v>
      </c>
      <c r="P777">
        <v>346.911</v>
      </c>
      <c r="Q777">
        <v>302.87259999999998</v>
      </c>
    </row>
    <row r="778" spans="1:17" x14ac:dyDescent="0.3">
      <c r="A778" s="95" t="s">
        <v>3780</v>
      </c>
      <c r="B778">
        <v>12.767099999999999</v>
      </c>
      <c r="C778">
        <v>3.9531000000000001</v>
      </c>
      <c r="D778">
        <v>16.720199999999998</v>
      </c>
      <c r="E778">
        <v>8.8140000000000001</v>
      </c>
      <c r="F778">
        <v>13.9533</v>
      </c>
      <c r="G778">
        <v>2.75</v>
      </c>
      <c r="H778">
        <v>16.703299999999999</v>
      </c>
      <c r="I778">
        <v>11.2033</v>
      </c>
      <c r="J778">
        <v>12.105700000000001</v>
      </c>
      <c r="K778">
        <v>2.6909999999999998</v>
      </c>
      <c r="L778">
        <v>14.7967</v>
      </c>
      <c r="M778">
        <v>9.4146999999999998</v>
      </c>
      <c r="N778">
        <v>13.154999999999999</v>
      </c>
      <c r="O778">
        <v>3.1549999999999998</v>
      </c>
      <c r="P778">
        <v>16.309999999999999</v>
      </c>
      <c r="Q778">
        <v>10</v>
      </c>
    </row>
    <row r="779" spans="1:17" x14ac:dyDescent="0.3">
      <c r="A779" s="95" t="s">
        <v>3781</v>
      </c>
      <c r="B779">
        <v>12.4115</v>
      </c>
      <c r="C779">
        <v>3.7101000000000002</v>
      </c>
      <c r="D779">
        <v>16.121600000000001</v>
      </c>
      <c r="E779">
        <v>8.7013999999999996</v>
      </c>
      <c r="F779">
        <v>14.6538</v>
      </c>
      <c r="G779">
        <v>3.5493000000000001</v>
      </c>
      <c r="H779">
        <v>18.203099999999999</v>
      </c>
      <c r="I779">
        <v>11.1045</v>
      </c>
      <c r="J779">
        <v>13.3142</v>
      </c>
      <c r="K779">
        <v>3.1448999999999998</v>
      </c>
      <c r="L779">
        <v>16.459099999999999</v>
      </c>
      <c r="M779">
        <v>10.1693</v>
      </c>
      <c r="N779">
        <v>11.788500000000001</v>
      </c>
      <c r="O779">
        <v>2.7515000000000001</v>
      </c>
      <c r="P779">
        <v>14.54</v>
      </c>
      <c r="Q779">
        <v>9.0370000000000008</v>
      </c>
    </row>
    <row r="780" spans="1:17" x14ac:dyDescent="0.3">
      <c r="A780" s="95" t="s">
        <v>3782</v>
      </c>
      <c r="B780">
        <v>18.838000000000001</v>
      </c>
      <c r="C780">
        <v>6.9367999999999999</v>
      </c>
      <c r="D780">
        <v>25.774799999999999</v>
      </c>
      <c r="E780">
        <v>11.901199999999999</v>
      </c>
      <c r="F780">
        <v>14.783300000000001</v>
      </c>
      <c r="G780">
        <v>0.52439999999999998</v>
      </c>
      <c r="H780">
        <v>15.307700000000001</v>
      </c>
      <c r="I780">
        <v>14.258900000000001</v>
      </c>
      <c r="J780">
        <v>15.4467</v>
      </c>
      <c r="K780">
        <v>0.16439999999999999</v>
      </c>
      <c r="L780">
        <v>15.6111</v>
      </c>
      <c r="M780">
        <v>15.282299999999999</v>
      </c>
      <c r="N780">
        <v>23.982900000000001</v>
      </c>
      <c r="O780">
        <v>4.6482000000000001</v>
      </c>
      <c r="P780">
        <v>28.6311</v>
      </c>
      <c r="Q780">
        <v>19.334700000000002</v>
      </c>
    </row>
    <row r="781" spans="1:17" x14ac:dyDescent="0.3">
      <c r="A781" s="95" t="s">
        <v>3783</v>
      </c>
      <c r="B781">
        <v>32.33</v>
      </c>
      <c r="C781">
        <v>0</v>
      </c>
      <c r="D781">
        <v>32.33</v>
      </c>
      <c r="E781">
        <v>32.33</v>
      </c>
      <c r="F781">
        <v>32.783799999999999</v>
      </c>
      <c r="G781">
        <v>0.55859999999999999</v>
      </c>
      <c r="H781">
        <v>33.342399999999998</v>
      </c>
      <c r="I781">
        <v>32.225200000000001</v>
      </c>
      <c r="J781">
        <v>33.3108</v>
      </c>
      <c r="K781">
        <v>0.18390000000000001</v>
      </c>
      <c r="L781">
        <v>33.494700000000002</v>
      </c>
      <c r="M781">
        <v>33.126899999999999</v>
      </c>
      <c r="N781">
        <v>32.32</v>
      </c>
      <c r="O781">
        <v>1.3299999999999999E-2</v>
      </c>
      <c r="P781">
        <v>32.333300000000001</v>
      </c>
      <c r="Q781">
        <v>32.306699999999999</v>
      </c>
    </row>
    <row r="782" spans="1:17" x14ac:dyDescent="0.3">
      <c r="A782" s="95" t="s">
        <v>3784</v>
      </c>
      <c r="B782">
        <v>68.373800000000003</v>
      </c>
      <c r="C782">
        <v>6.6304999999999996</v>
      </c>
      <c r="D782">
        <v>75.004300000000001</v>
      </c>
      <c r="E782">
        <v>61.743299999999998</v>
      </c>
      <c r="F782">
        <v>62.589199999999998</v>
      </c>
      <c r="G782">
        <v>6.4080000000000004</v>
      </c>
      <c r="H782">
        <v>68.997200000000007</v>
      </c>
      <c r="I782">
        <v>56.181199999999997</v>
      </c>
      <c r="J782">
        <v>64.620800000000003</v>
      </c>
      <c r="K782">
        <v>7.6641000000000004</v>
      </c>
      <c r="L782">
        <v>72.284899999999993</v>
      </c>
      <c r="M782">
        <v>56.956699999999998</v>
      </c>
      <c r="N782">
        <v>70.691500000000005</v>
      </c>
      <c r="O782">
        <v>6.7762000000000002</v>
      </c>
      <c r="P782">
        <v>77.467699999999994</v>
      </c>
      <c r="Q782">
        <v>63.915300000000002</v>
      </c>
    </row>
    <row r="783" spans="1:17" x14ac:dyDescent="0.3">
      <c r="A783" s="95" t="s">
        <v>3785</v>
      </c>
      <c r="B783">
        <v>49.99</v>
      </c>
      <c r="C783">
        <v>0</v>
      </c>
      <c r="D783">
        <v>49.99</v>
      </c>
      <c r="E783">
        <v>49.99</v>
      </c>
      <c r="F783">
        <v>50.982300000000002</v>
      </c>
      <c r="G783">
        <v>1.2213000000000001</v>
      </c>
      <c r="H783">
        <v>52.203600000000002</v>
      </c>
      <c r="I783">
        <v>49.761000000000003</v>
      </c>
      <c r="J783">
        <v>52.139200000000002</v>
      </c>
      <c r="K783">
        <v>0.39760000000000001</v>
      </c>
      <c r="L783">
        <v>52.536799999999999</v>
      </c>
      <c r="M783">
        <v>51.741599999999998</v>
      </c>
      <c r="N783">
        <v>49.99</v>
      </c>
      <c r="O783">
        <v>0</v>
      </c>
      <c r="P783">
        <v>49.99</v>
      </c>
      <c r="Q783">
        <v>49.99</v>
      </c>
    </row>
    <row r="784" spans="1:17" x14ac:dyDescent="0.3">
      <c r="A784" s="95" t="s">
        <v>3786</v>
      </c>
      <c r="B784">
        <v>96.526899999999998</v>
      </c>
      <c r="C784">
        <v>2.2656000000000001</v>
      </c>
      <c r="D784">
        <v>98.792500000000004</v>
      </c>
      <c r="E784">
        <v>94.261300000000006</v>
      </c>
      <c r="F784">
        <v>93.466200000000001</v>
      </c>
      <c r="G784">
        <v>4.3045</v>
      </c>
      <c r="H784">
        <v>97.770700000000005</v>
      </c>
      <c r="I784">
        <v>89.161699999999996</v>
      </c>
      <c r="J784">
        <v>91.662300000000002</v>
      </c>
      <c r="K784">
        <v>3.9540000000000002</v>
      </c>
      <c r="L784">
        <v>95.616299999999995</v>
      </c>
      <c r="M784">
        <v>87.708299999999994</v>
      </c>
      <c r="N784">
        <v>78.860799999999998</v>
      </c>
      <c r="O784">
        <v>12.664</v>
      </c>
      <c r="P784">
        <v>91.524799999999999</v>
      </c>
      <c r="Q784">
        <v>66.196799999999996</v>
      </c>
    </row>
    <row r="785" spans="1:17" x14ac:dyDescent="0.3">
      <c r="A785" s="95" t="s">
        <v>3787</v>
      </c>
      <c r="B785">
        <v>336.82429999999999</v>
      </c>
      <c r="C785">
        <v>113.1808</v>
      </c>
      <c r="D785">
        <v>450.00510000000003</v>
      </c>
      <c r="E785">
        <v>223.64349999999999</v>
      </c>
      <c r="F785">
        <v>313.79079999999999</v>
      </c>
      <c r="G785">
        <v>28.350200000000001</v>
      </c>
      <c r="H785">
        <v>342.14100000000002</v>
      </c>
      <c r="I785">
        <v>285.44060000000002</v>
      </c>
      <c r="J785">
        <v>292.61380000000003</v>
      </c>
      <c r="K785">
        <v>5.2374000000000001</v>
      </c>
      <c r="L785">
        <v>297.85120000000001</v>
      </c>
      <c r="M785">
        <v>287.37639999999999</v>
      </c>
      <c r="N785">
        <v>218.7636</v>
      </c>
      <c r="O785">
        <v>69.191999999999993</v>
      </c>
      <c r="P785">
        <v>287.9556</v>
      </c>
      <c r="Q785">
        <v>149.57159999999999</v>
      </c>
    </row>
    <row r="786" spans="1:17" x14ac:dyDescent="0.3">
      <c r="A786" s="95" t="s">
        <v>3788</v>
      </c>
      <c r="B786">
        <v>60.984999999999999</v>
      </c>
      <c r="C786">
        <v>6.4619999999999997</v>
      </c>
      <c r="D786">
        <v>67.447000000000003</v>
      </c>
      <c r="E786">
        <v>54.523000000000003</v>
      </c>
      <c r="F786">
        <v>55.9131</v>
      </c>
      <c r="G786">
        <v>5.8859000000000004</v>
      </c>
      <c r="H786">
        <v>61.798999999999999</v>
      </c>
      <c r="I786">
        <v>50.027200000000001</v>
      </c>
      <c r="J786">
        <v>54.033099999999997</v>
      </c>
      <c r="K786">
        <v>6.2012999999999998</v>
      </c>
      <c r="L786">
        <v>60.234400000000001</v>
      </c>
      <c r="M786">
        <v>47.831800000000001</v>
      </c>
      <c r="N786">
        <v>59.540799999999997</v>
      </c>
      <c r="O786">
        <v>5.7239000000000004</v>
      </c>
      <c r="P786">
        <v>65.264700000000005</v>
      </c>
      <c r="Q786">
        <v>53.816899999999997</v>
      </c>
    </row>
    <row r="787" spans="1:17" x14ac:dyDescent="0.3">
      <c r="A787" s="95" t="s">
        <v>3789</v>
      </c>
      <c r="B787">
        <v>28.982099999999999</v>
      </c>
      <c r="C787">
        <v>10.6534</v>
      </c>
      <c r="D787">
        <v>39.6355</v>
      </c>
      <c r="E787">
        <v>18.328700000000001</v>
      </c>
      <c r="F787">
        <v>28.4846</v>
      </c>
      <c r="G787">
        <v>1.9193</v>
      </c>
      <c r="H787">
        <v>30.4039</v>
      </c>
      <c r="I787">
        <v>26.565300000000001</v>
      </c>
      <c r="J787">
        <v>28.1892</v>
      </c>
      <c r="K787">
        <v>0.18390000000000001</v>
      </c>
      <c r="L787">
        <v>28.373100000000001</v>
      </c>
      <c r="M787">
        <v>28.005299999999998</v>
      </c>
      <c r="N787">
        <v>40.828499999999998</v>
      </c>
      <c r="O787">
        <v>12.829599999999999</v>
      </c>
      <c r="P787">
        <v>53.658099999999997</v>
      </c>
      <c r="Q787">
        <v>27.998899999999999</v>
      </c>
    </row>
    <row r="788" spans="1:17" x14ac:dyDescent="0.3">
      <c r="A788" s="95" t="s">
        <v>3790</v>
      </c>
      <c r="B788">
        <v>49.121499999999997</v>
      </c>
      <c r="C788">
        <v>7.3141999999999996</v>
      </c>
      <c r="D788">
        <v>56.435699999999997</v>
      </c>
      <c r="E788">
        <v>41.807299999999998</v>
      </c>
      <c r="F788">
        <v>48.853099999999998</v>
      </c>
      <c r="G788">
        <v>0.50270000000000004</v>
      </c>
      <c r="H788">
        <v>49.355800000000002</v>
      </c>
      <c r="I788">
        <v>48.3504</v>
      </c>
      <c r="J788">
        <v>49.484999999999999</v>
      </c>
      <c r="K788">
        <v>0.185</v>
      </c>
      <c r="L788">
        <v>49.67</v>
      </c>
      <c r="M788">
        <v>49.3</v>
      </c>
      <c r="N788">
        <v>56.999200000000002</v>
      </c>
      <c r="O788">
        <v>9.6780000000000008</v>
      </c>
      <c r="P788">
        <v>66.677199999999999</v>
      </c>
      <c r="Q788">
        <v>47.321199999999997</v>
      </c>
    </row>
    <row r="789" spans="1:17" x14ac:dyDescent="0.3">
      <c r="A789" s="95" t="s">
        <v>3791</v>
      </c>
      <c r="B789">
        <v>67.540000000000006</v>
      </c>
      <c r="C789">
        <v>0.18459999999999999</v>
      </c>
      <c r="D789">
        <v>67.724599999999995</v>
      </c>
      <c r="E789">
        <v>67.355400000000003</v>
      </c>
      <c r="F789">
        <v>68.1083</v>
      </c>
      <c r="G789">
        <v>0.43780000000000002</v>
      </c>
      <c r="H789">
        <v>68.546099999999996</v>
      </c>
      <c r="I789">
        <v>67.670500000000004</v>
      </c>
      <c r="J789">
        <v>68.510000000000005</v>
      </c>
      <c r="K789">
        <v>0.1273</v>
      </c>
      <c r="L789">
        <v>68.637299999999996</v>
      </c>
      <c r="M789">
        <v>68.3827</v>
      </c>
      <c r="N789">
        <v>68.869</v>
      </c>
      <c r="O789">
        <v>1.9925999999999999</v>
      </c>
      <c r="P789">
        <v>70.861599999999996</v>
      </c>
      <c r="Q789">
        <v>66.876400000000004</v>
      </c>
    </row>
    <row r="790" spans="1:17" x14ac:dyDescent="0.3">
      <c r="A790" s="95" t="s">
        <v>3792</v>
      </c>
      <c r="B790">
        <v>35.336399999999998</v>
      </c>
      <c r="C790">
        <v>5.5033000000000003</v>
      </c>
      <c r="D790">
        <v>40.839700000000001</v>
      </c>
      <c r="E790">
        <v>29.833100000000002</v>
      </c>
      <c r="F790">
        <v>34.197499999999998</v>
      </c>
      <c r="G790">
        <v>3.5962000000000001</v>
      </c>
      <c r="H790">
        <v>37.793700000000001</v>
      </c>
      <c r="I790">
        <v>30.601299999999998</v>
      </c>
      <c r="J790">
        <v>31.468</v>
      </c>
      <c r="K790">
        <v>1.8271999999999999</v>
      </c>
      <c r="L790">
        <v>33.295200000000001</v>
      </c>
      <c r="M790">
        <v>29.640799999999999</v>
      </c>
      <c r="N790">
        <v>34.415799999999997</v>
      </c>
      <c r="O790">
        <v>2.7360000000000002</v>
      </c>
      <c r="P790">
        <v>37.151800000000001</v>
      </c>
      <c r="Q790">
        <v>31.6798</v>
      </c>
    </row>
    <row r="791" spans="1:17" x14ac:dyDescent="0.3">
      <c r="A791" s="95" t="s">
        <v>3793</v>
      </c>
      <c r="B791">
        <v>39.683799999999998</v>
      </c>
      <c r="C791">
        <v>3.6353</v>
      </c>
      <c r="D791">
        <v>43.319099999999999</v>
      </c>
      <c r="E791">
        <v>36.048499999999997</v>
      </c>
      <c r="F791">
        <v>31.583100000000002</v>
      </c>
      <c r="G791">
        <v>3.6600999999999999</v>
      </c>
      <c r="H791">
        <v>35.243200000000002</v>
      </c>
      <c r="I791">
        <v>27.922999999999998</v>
      </c>
      <c r="J791">
        <v>31.587499999999999</v>
      </c>
      <c r="K791">
        <v>2.9041999999999999</v>
      </c>
      <c r="L791">
        <v>34.491700000000002</v>
      </c>
      <c r="M791">
        <v>28.683299999999999</v>
      </c>
      <c r="N791">
        <v>42.44</v>
      </c>
      <c r="O791">
        <v>3.6461999999999999</v>
      </c>
      <c r="P791">
        <v>46.086199999999998</v>
      </c>
      <c r="Q791">
        <v>38.793799999999997</v>
      </c>
    </row>
    <row r="792" spans="1:17" x14ac:dyDescent="0.3">
      <c r="A792" s="95" t="s">
        <v>3794</v>
      </c>
      <c r="B792">
        <v>38.76</v>
      </c>
      <c r="C792">
        <v>7.5949999999999998</v>
      </c>
      <c r="D792">
        <v>46.354999999999997</v>
      </c>
      <c r="E792">
        <v>31.164999999999999</v>
      </c>
      <c r="F792">
        <v>41.623100000000001</v>
      </c>
      <c r="G792">
        <v>10.5044</v>
      </c>
      <c r="H792">
        <v>52.127499999999998</v>
      </c>
      <c r="I792">
        <v>31.1187</v>
      </c>
      <c r="J792">
        <v>86.755799999999994</v>
      </c>
      <c r="K792">
        <v>49.775399999999998</v>
      </c>
      <c r="L792">
        <v>136.53120000000001</v>
      </c>
      <c r="M792">
        <v>36.980400000000003</v>
      </c>
      <c r="N792">
        <v>46.52</v>
      </c>
      <c r="O792">
        <v>5.2431000000000001</v>
      </c>
      <c r="P792">
        <v>51.763100000000001</v>
      </c>
      <c r="Q792">
        <v>41.276899999999998</v>
      </c>
    </row>
    <row r="793" spans="1:17" x14ac:dyDescent="0.3">
      <c r="A793" s="95" t="s">
        <v>3795</v>
      </c>
      <c r="B793">
        <v>34.529200000000003</v>
      </c>
      <c r="C793">
        <v>2.8584999999999998</v>
      </c>
      <c r="D793">
        <v>37.387700000000002</v>
      </c>
      <c r="E793">
        <v>31.6707</v>
      </c>
      <c r="F793">
        <v>53.253300000000003</v>
      </c>
      <c r="G793">
        <v>33.215600000000002</v>
      </c>
      <c r="H793">
        <v>86.468900000000005</v>
      </c>
      <c r="I793">
        <v>20.037700000000001</v>
      </c>
      <c r="J793">
        <v>37.351399999999998</v>
      </c>
      <c r="K793">
        <v>6.1223999999999998</v>
      </c>
      <c r="L793">
        <v>43.473799999999997</v>
      </c>
      <c r="M793">
        <v>31.228999999999999</v>
      </c>
      <c r="N793">
        <v>51.68</v>
      </c>
      <c r="O793">
        <v>0</v>
      </c>
      <c r="P793">
        <v>51.68</v>
      </c>
      <c r="Q793">
        <v>51.68</v>
      </c>
    </row>
    <row r="794" spans="1:17" x14ac:dyDescent="0.3">
      <c r="A794" s="95" t="s">
        <v>3796</v>
      </c>
      <c r="B794">
        <v>43.630800000000001</v>
      </c>
      <c r="C794">
        <v>1.3491</v>
      </c>
      <c r="D794">
        <v>44.979900000000001</v>
      </c>
      <c r="E794">
        <v>42.281700000000001</v>
      </c>
      <c r="F794">
        <v>43.263100000000001</v>
      </c>
      <c r="G794">
        <v>0.50270000000000004</v>
      </c>
      <c r="H794">
        <v>43.765799999999999</v>
      </c>
      <c r="I794">
        <v>42.760399999999997</v>
      </c>
      <c r="J794">
        <v>43.909199999999998</v>
      </c>
      <c r="K794">
        <v>0.18390000000000001</v>
      </c>
      <c r="L794">
        <v>44.0931</v>
      </c>
      <c r="M794">
        <v>43.725299999999997</v>
      </c>
      <c r="N794">
        <v>56.784599999999998</v>
      </c>
      <c r="O794">
        <v>5.8047000000000004</v>
      </c>
      <c r="P794">
        <v>62.589300000000001</v>
      </c>
      <c r="Q794">
        <v>50.979900000000001</v>
      </c>
    </row>
    <row r="795" spans="1:17" x14ac:dyDescent="0.3">
      <c r="A795" s="95" t="s">
        <v>3797</v>
      </c>
      <c r="B795">
        <v>27.5808</v>
      </c>
      <c r="C795">
        <v>8.9915000000000003</v>
      </c>
      <c r="D795">
        <v>36.572299999999998</v>
      </c>
      <c r="E795">
        <v>18.589300000000001</v>
      </c>
      <c r="F795">
        <v>21.750800000000002</v>
      </c>
      <c r="G795">
        <v>8.8577999999999992</v>
      </c>
      <c r="H795">
        <v>30.608599999999999</v>
      </c>
      <c r="I795">
        <v>12.893000000000001</v>
      </c>
      <c r="J795">
        <v>23.373100000000001</v>
      </c>
      <c r="K795">
        <v>9.4459</v>
      </c>
      <c r="L795">
        <v>32.819000000000003</v>
      </c>
      <c r="M795">
        <v>13.927199999999999</v>
      </c>
      <c r="N795">
        <v>23.7315</v>
      </c>
      <c r="O795">
        <v>7.9600999999999997</v>
      </c>
      <c r="P795">
        <v>31.691600000000001</v>
      </c>
      <c r="Q795">
        <v>15.7714</v>
      </c>
    </row>
    <row r="796" spans="1:17" x14ac:dyDescent="0.3">
      <c r="A796" s="95" t="s">
        <v>3798</v>
      </c>
      <c r="B796">
        <v>56.640799999999999</v>
      </c>
      <c r="C796">
        <v>2.3807999999999998</v>
      </c>
      <c r="D796">
        <v>59.021599999999999</v>
      </c>
      <c r="E796">
        <v>54.26</v>
      </c>
      <c r="F796">
        <v>57.372300000000003</v>
      </c>
      <c r="G796">
        <v>2.3529</v>
      </c>
      <c r="H796">
        <v>59.725200000000001</v>
      </c>
      <c r="I796">
        <v>55.019399999999997</v>
      </c>
      <c r="J796">
        <v>58.192300000000003</v>
      </c>
      <c r="K796">
        <v>2.4975000000000001</v>
      </c>
      <c r="L796">
        <v>60.689799999999998</v>
      </c>
      <c r="M796">
        <v>55.694800000000001</v>
      </c>
      <c r="N796">
        <v>57.371000000000002</v>
      </c>
      <c r="O796">
        <v>2.3687999999999998</v>
      </c>
      <c r="P796">
        <v>59.739800000000002</v>
      </c>
      <c r="Q796">
        <v>55.002200000000002</v>
      </c>
    </row>
    <row r="797" spans="1:17" x14ac:dyDescent="0.3">
      <c r="A797" s="95" t="s">
        <v>3799</v>
      </c>
      <c r="B797">
        <v>27.6433</v>
      </c>
      <c r="C797">
        <v>2.2178</v>
      </c>
      <c r="D797">
        <v>29.8611</v>
      </c>
      <c r="E797">
        <v>25.4255</v>
      </c>
      <c r="F797">
        <v>32.159999999999997</v>
      </c>
      <c r="G797">
        <v>0.62860000000000005</v>
      </c>
      <c r="H797">
        <v>32.788600000000002</v>
      </c>
      <c r="I797">
        <v>31.531400000000001</v>
      </c>
      <c r="J797">
        <v>33.020000000000003</v>
      </c>
      <c r="K797">
        <v>0.24</v>
      </c>
      <c r="L797">
        <v>33.26</v>
      </c>
      <c r="M797">
        <v>32.78</v>
      </c>
      <c r="N797">
        <v>22.9514</v>
      </c>
      <c r="O797">
        <v>1.7305999999999999</v>
      </c>
      <c r="P797">
        <v>24.681999999999999</v>
      </c>
      <c r="Q797">
        <v>21.220800000000001</v>
      </c>
    </row>
    <row r="798" spans="1:17" x14ac:dyDescent="0.3">
      <c r="A798" s="95" t="s">
        <v>3800</v>
      </c>
      <c r="B798">
        <v>48.206899999999997</v>
      </c>
      <c r="C798">
        <v>1.0580000000000001</v>
      </c>
      <c r="D798">
        <v>49.264899999999997</v>
      </c>
      <c r="E798">
        <v>47.148899999999998</v>
      </c>
      <c r="F798">
        <v>49.06</v>
      </c>
      <c r="G798">
        <v>0.38769999999999999</v>
      </c>
      <c r="H798">
        <v>49.447699999999998</v>
      </c>
      <c r="I798">
        <v>48.6723</v>
      </c>
      <c r="J798">
        <v>50.127899999999997</v>
      </c>
      <c r="K798">
        <v>1.0531999999999999</v>
      </c>
      <c r="L798">
        <v>51.181100000000001</v>
      </c>
      <c r="M798">
        <v>49.0747</v>
      </c>
      <c r="N798">
        <v>48.440800000000003</v>
      </c>
      <c r="O798">
        <v>0.53249999999999997</v>
      </c>
      <c r="P798">
        <v>48.973300000000002</v>
      </c>
      <c r="Q798">
        <v>47.908299999999997</v>
      </c>
    </row>
    <row r="799" spans="1:17" x14ac:dyDescent="0.3">
      <c r="A799" s="95" t="s">
        <v>3801</v>
      </c>
      <c r="B799">
        <v>46.975700000000003</v>
      </c>
      <c r="C799">
        <v>2.2016</v>
      </c>
      <c r="D799">
        <v>49.177300000000002</v>
      </c>
      <c r="E799">
        <v>44.774099999999997</v>
      </c>
      <c r="F799">
        <v>37.043300000000002</v>
      </c>
      <c r="G799">
        <v>0.68440000000000001</v>
      </c>
      <c r="H799">
        <v>37.727699999999999</v>
      </c>
      <c r="I799">
        <v>36.358899999999998</v>
      </c>
      <c r="J799">
        <v>39.155700000000003</v>
      </c>
      <c r="K799">
        <v>1.8252999999999999</v>
      </c>
      <c r="L799">
        <v>40.981000000000002</v>
      </c>
      <c r="M799">
        <v>37.330399999999997</v>
      </c>
      <c r="N799">
        <v>38.667099999999998</v>
      </c>
      <c r="O799">
        <v>5.1959</v>
      </c>
      <c r="P799">
        <v>43.863</v>
      </c>
      <c r="Q799">
        <v>33.471200000000003</v>
      </c>
    </row>
    <row r="800" spans="1:17" x14ac:dyDescent="0.3">
      <c r="A800" s="95" t="s">
        <v>3802</v>
      </c>
      <c r="B800">
        <v>25.34</v>
      </c>
      <c r="C800">
        <v>0</v>
      </c>
      <c r="D800">
        <v>25.34</v>
      </c>
      <c r="E800">
        <v>25.34</v>
      </c>
      <c r="F800">
        <v>25.7333</v>
      </c>
      <c r="G800">
        <v>0.52439999999999998</v>
      </c>
      <c r="H800">
        <v>26.2577</v>
      </c>
      <c r="I800">
        <v>25.2089</v>
      </c>
      <c r="J800">
        <v>26.3614</v>
      </c>
      <c r="K800">
        <v>0.1812</v>
      </c>
      <c r="L800">
        <v>26.5426</v>
      </c>
      <c r="M800">
        <v>26.180199999999999</v>
      </c>
      <c r="N800">
        <v>25.34</v>
      </c>
      <c r="O800">
        <v>0</v>
      </c>
      <c r="P800">
        <v>25.34</v>
      </c>
      <c r="Q800">
        <v>25.34</v>
      </c>
    </row>
    <row r="801" spans="1:17" x14ac:dyDescent="0.3">
      <c r="A801" s="95" t="s">
        <v>3803</v>
      </c>
      <c r="B801">
        <v>122.44459999999999</v>
      </c>
      <c r="C801">
        <v>18.271799999999999</v>
      </c>
      <c r="D801">
        <v>140.71639999999999</v>
      </c>
      <c r="E801">
        <v>104.1728</v>
      </c>
      <c r="F801">
        <v>136.58150000000001</v>
      </c>
      <c r="G801">
        <v>21.123000000000001</v>
      </c>
      <c r="H801">
        <v>157.7045</v>
      </c>
      <c r="I801">
        <v>115.4585</v>
      </c>
      <c r="J801">
        <v>133.9408</v>
      </c>
      <c r="K801">
        <v>18.868500000000001</v>
      </c>
      <c r="L801">
        <v>152.80930000000001</v>
      </c>
      <c r="M801">
        <v>115.0723</v>
      </c>
      <c r="N801">
        <v>104.5217</v>
      </c>
      <c r="O801">
        <v>29.393599999999999</v>
      </c>
      <c r="P801">
        <v>133.9153</v>
      </c>
      <c r="Q801">
        <v>75.128100000000003</v>
      </c>
    </row>
    <row r="802" spans="1:17" x14ac:dyDescent="0.3">
      <c r="A802" s="95" t="s">
        <v>3804</v>
      </c>
      <c r="B802">
        <v>23.81</v>
      </c>
      <c r="C802">
        <v>0</v>
      </c>
      <c r="D802">
        <v>23.81</v>
      </c>
      <c r="E802">
        <v>23.81</v>
      </c>
      <c r="F802">
        <v>20.074300000000001</v>
      </c>
      <c r="G802">
        <v>0.1061</v>
      </c>
      <c r="H802">
        <v>20.180399999999999</v>
      </c>
      <c r="I802">
        <v>19.9682</v>
      </c>
      <c r="J802">
        <v>20.13</v>
      </c>
      <c r="K802">
        <v>0.13</v>
      </c>
      <c r="L802">
        <v>20.260000000000002</v>
      </c>
      <c r="M802">
        <v>20</v>
      </c>
      <c r="N802">
        <v>22.3812</v>
      </c>
      <c r="O802">
        <v>1.7859</v>
      </c>
      <c r="P802">
        <v>24.167100000000001</v>
      </c>
      <c r="Q802">
        <v>20.595300000000002</v>
      </c>
    </row>
    <row r="803" spans="1:17" x14ac:dyDescent="0.3">
      <c r="A803" s="95" t="s">
        <v>3805</v>
      </c>
      <c r="B803">
        <v>109.5669</v>
      </c>
      <c r="C803">
        <v>12.4665</v>
      </c>
      <c r="D803">
        <v>122.0334</v>
      </c>
      <c r="E803">
        <v>97.100399999999993</v>
      </c>
      <c r="F803">
        <v>88.416899999999998</v>
      </c>
      <c r="G803">
        <v>9.9947999999999997</v>
      </c>
      <c r="H803">
        <v>98.411699999999996</v>
      </c>
      <c r="I803">
        <v>78.4221</v>
      </c>
      <c r="J803">
        <v>74.120800000000003</v>
      </c>
      <c r="K803">
        <v>1.8407</v>
      </c>
      <c r="L803">
        <v>75.961500000000001</v>
      </c>
      <c r="M803">
        <v>72.280100000000004</v>
      </c>
      <c r="N803">
        <v>100.4229</v>
      </c>
      <c r="O803">
        <v>20.887599999999999</v>
      </c>
      <c r="P803">
        <v>121.3105</v>
      </c>
      <c r="Q803">
        <v>79.535300000000007</v>
      </c>
    </row>
    <row r="804" spans="1:17" x14ac:dyDescent="0.3">
      <c r="A804" s="95" t="s">
        <v>3807</v>
      </c>
      <c r="B804">
        <v>19.8</v>
      </c>
      <c r="C804">
        <v>0</v>
      </c>
      <c r="D804">
        <v>19.8</v>
      </c>
      <c r="E804">
        <v>19.8</v>
      </c>
      <c r="F804">
        <v>20.1631</v>
      </c>
      <c r="G804">
        <v>0.50270000000000004</v>
      </c>
      <c r="H804">
        <v>20.665800000000001</v>
      </c>
      <c r="I804">
        <v>19.660399999999999</v>
      </c>
      <c r="J804">
        <v>20.809200000000001</v>
      </c>
      <c r="K804">
        <v>0.18390000000000001</v>
      </c>
      <c r="L804">
        <v>20.993099999999998</v>
      </c>
      <c r="M804">
        <v>20.625299999999999</v>
      </c>
      <c r="N804">
        <v>19.8</v>
      </c>
      <c r="O804">
        <v>0</v>
      </c>
      <c r="P804">
        <v>19.8</v>
      </c>
      <c r="Q804">
        <v>19.8</v>
      </c>
    </row>
    <row r="805" spans="1:17" x14ac:dyDescent="0.3">
      <c r="A805" s="95" t="s">
        <v>3808</v>
      </c>
      <c r="B805">
        <v>49.0169</v>
      </c>
      <c r="C805">
        <v>30.456800000000001</v>
      </c>
      <c r="D805">
        <v>79.473699999999994</v>
      </c>
      <c r="E805">
        <v>18.560099999999998</v>
      </c>
      <c r="F805">
        <v>32.3538</v>
      </c>
      <c r="G805">
        <v>11.5161</v>
      </c>
      <c r="H805">
        <v>43.869900000000001</v>
      </c>
      <c r="I805">
        <v>20.837700000000002</v>
      </c>
      <c r="J805">
        <v>40.961399999999998</v>
      </c>
      <c r="K805">
        <v>16.577100000000002</v>
      </c>
      <c r="L805">
        <v>57.538499999999999</v>
      </c>
      <c r="M805">
        <v>24.3843</v>
      </c>
      <c r="N805">
        <v>39.6738</v>
      </c>
      <c r="O805">
        <v>21.951499999999999</v>
      </c>
      <c r="P805">
        <v>61.625300000000003</v>
      </c>
      <c r="Q805">
        <v>17.722300000000001</v>
      </c>
    </row>
    <row r="806" spans="1:17" x14ac:dyDescent="0.3">
      <c r="A806" s="95" t="s">
        <v>3809</v>
      </c>
      <c r="B806">
        <v>40.650799999999997</v>
      </c>
      <c r="C806">
        <v>2.5329999999999999</v>
      </c>
      <c r="D806">
        <v>43.183799999999998</v>
      </c>
      <c r="E806">
        <v>38.117800000000003</v>
      </c>
      <c r="F806">
        <v>41.8354</v>
      </c>
      <c r="G806">
        <v>3.2473000000000001</v>
      </c>
      <c r="H806">
        <v>45.082700000000003</v>
      </c>
      <c r="I806">
        <v>38.588099999999997</v>
      </c>
      <c r="J806">
        <v>41.512300000000003</v>
      </c>
      <c r="K806">
        <v>2.4851999999999999</v>
      </c>
      <c r="L806">
        <v>43.997500000000002</v>
      </c>
      <c r="M806">
        <v>39.027099999999997</v>
      </c>
      <c r="N806">
        <v>64.951499999999996</v>
      </c>
      <c r="O806">
        <v>29.401299999999999</v>
      </c>
      <c r="P806">
        <v>94.352800000000002</v>
      </c>
      <c r="Q806">
        <v>35.550199999999997</v>
      </c>
    </row>
    <row r="807" spans="1:17" x14ac:dyDescent="0.3">
      <c r="A807" s="95" t="s">
        <v>3810</v>
      </c>
      <c r="B807">
        <v>20.61</v>
      </c>
      <c r="C807">
        <v>0</v>
      </c>
      <c r="D807">
        <v>20.61</v>
      </c>
      <c r="E807">
        <v>20.61</v>
      </c>
      <c r="F807">
        <v>21.003299999999999</v>
      </c>
      <c r="G807">
        <v>0.52439999999999998</v>
      </c>
      <c r="H807">
        <v>21.527699999999999</v>
      </c>
      <c r="I807">
        <v>20.478899999999999</v>
      </c>
      <c r="J807">
        <v>21.631399999999999</v>
      </c>
      <c r="K807">
        <v>0.1812</v>
      </c>
      <c r="L807">
        <v>21.8126</v>
      </c>
      <c r="M807">
        <v>21.450199999999999</v>
      </c>
      <c r="N807">
        <v>20.61</v>
      </c>
      <c r="O807">
        <v>0</v>
      </c>
      <c r="P807">
        <v>20.61</v>
      </c>
      <c r="Q807">
        <v>20.61</v>
      </c>
    </row>
    <row r="808" spans="1:17" x14ac:dyDescent="0.3">
      <c r="A808" s="95" t="s">
        <v>3811</v>
      </c>
      <c r="B808">
        <v>82.5</v>
      </c>
      <c r="C808">
        <v>0.41670000000000001</v>
      </c>
      <c r="D808">
        <v>82.916700000000006</v>
      </c>
      <c r="E808">
        <v>82.083299999999994</v>
      </c>
      <c r="F808">
        <v>76.064999999999998</v>
      </c>
      <c r="G808">
        <v>13.3217</v>
      </c>
      <c r="H808">
        <v>89.386700000000005</v>
      </c>
      <c r="I808">
        <v>62.743299999999998</v>
      </c>
      <c r="J808">
        <v>88</v>
      </c>
      <c r="K808">
        <v>4.9119999999999999</v>
      </c>
      <c r="L808">
        <v>92.912000000000006</v>
      </c>
      <c r="M808">
        <v>83.087999999999994</v>
      </c>
      <c r="N808">
        <v>75.222899999999996</v>
      </c>
      <c r="O808">
        <v>12.0465</v>
      </c>
      <c r="P808">
        <v>87.269400000000005</v>
      </c>
      <c r="Q808">
        <v>63.176400000000001</v>
      </c>
    </row>
    <row r="809" spans="1:17" x14ac:dyDescent="0.3">
      <c r="A809" s="95" t="s">
        <v>3812</v>
      </c>
      <c r="B809">
        <v>36.39</v>
      </c>
      <c r="C809">
        <v>0</v>
      </c>
      <c r="D809">
        <v>36.39</v>
      </c>
      <c r="E809">
        <v>36.39</v>
      </c>
      <c r="F809">
        <v>36.687100000000001</v>
      </c>
      <c r="G809">
        <v>0.42449999999999999</v>
      </c>
      <c r="H809">
        <v>37.111600000000003</v>
      </c>
      <c r="I809">
        <v>36.262599999999999</v>
      </c>
      <c r="J809">
        <v>35.128</v>
      </c>
      <c r="K809">
        <v>2.6343999999999999</v>
      </c>
      <c r="L809">
        <v>37.7624</v>
      </c>
      <c r="M809">
        <v>32.493600000000001</v>
      </c>
      <c r="N809">
        <v>35.301400000000001</v>
      </c>
      <c r="O809">
        <v>1.8661000000000001</v>
      </c>
      <c r="P809">
        <v>37.167499999999997</v>
      </c>
      <c r="Q809">
        <v>33.435299999999998</v>
      </c>
    </row>
    <row r="810" spans="1:17" x14ac:dyDescent="0.3">
      <c r="A810" s="95" t="s">
        <v>3813</v>
      </c>
      <c r="B810">
        <v>25</v>
      </c>
      <c r="C810">
        <v>0</v>
      </c>
      <c r="D810">
        <v>25</v>
      </c>
      <c r="E810">
        <v>25</v>
      </c>
      <c r="F810">
        <v>25</v>
      </c>
      <c r="G810">
        <v>0</v>
      </c>
      <c r="H810">
        <v>25</v>
      </c>
      <c r="I810">
        <v>25</v>
      </c>
      <c r="J810">
        <v>25</v>
      </c>
      <c r="K810">
        <v>0</v>
      </c>
      <c r="L810">
        <v>25</v>
      </c>
      <c r="M810">
        <v>25</v>
      </c>
      <c r="N810">
        <v>25</v>
      </c>
      <c r="O810">
        <v>0</v>
      </c>
      <c r="P810">
        <v>25</v>
      </c>
      <c r="Q810">
        <v>25</v>
      </c>
    </row>
    <row r="811" spans="1:17" x14ac:dyDescent="0.3">
      <c r="A811" s="95" t="s">
        <v>3814</v>
      </c>
      <c r="B811">
        <v>101.36</v>
      </c>
      <c r="C811">
        <v>12.12</v>
      </c>
      <c r="D811">
        <v>113.48</v>
      </c>
      <c r="E811">
        <v>89.24</v>
      </c>
      <c r="F811">
        <v>72.239999999999995</v>
      </c>
      <c r="G811">
        <v>9.7066999999999997</v>
      </c>
      <c r="H811">
        <v>81.946700000000007</v>
      </c>
      <c r="I811">
        <v>62.533299999999997</v>
      </c>
      <c r="J811">
        <v>69.203299999999999</v>
      </c>
      <c r="K811">
        <v>5.6577999999999999</v>
      </c>
      <c r="L811">
        <v>74.861099999999993</v>
      </c>
      <c r="M811">
        <v>63.545499999999997</v>
      </c>
      <c r="N811">
        <v>122.7225</v>
      </c>
      <c r="O811">
        <v>14.321199999999999</v>
      </c>
      <c r="P811">
        <v>137.0437</v>
      </c>
      <c r="Q811">
        <v>108.40130000000001</v>
      </c>
    </row>
    <row r="812" spans="1:17" x14ac:dyDescent="0.3">
      <c r="A812" s="95" t="s">
        <v>3815</v>
      </c>
      <c r="B812">
        <v>124.76</v>
      </c>
      <c r="C812">
        <v>0</v>
      </c>
      <c r="D812">
        <v>124.76</v>
      </c>
      <c r="E812">
        <v>124.76</v>
      </c>
      <c r="F812">
        <v>133.6686</v>
      </c>
      <c r="G812">
        <v>7.6359000000000004</v>
      </c>
      <c r="H812">
        <v>141.30449999999999</v>
      </c>
      <c r="I812">
        <v>126.03270000000001</v>
      </c>
      <c r="J812">
        <v>140.755</v>
      </c>
      <c r="K812">
        <v>0.185</v>
      </c>
      <c r="L812">
        <v>140.94</v>
      </c>
      <c r="M812">
        <v>140.57</v>
      </c>
      <c r="N812">
        <v>124.70569999999999</v>
      </c>
      <c r="O812">
        <v>9.5899999999999999E-2</v>
      </c>
      <c r="P812">
        <v>124.80159999999999</v>
      </c>
      <c r="Q812">
        <v>124.60980000000001</v>
      </c>
    </row>
    <row r="813" spans="1:17" x14ac:dyDescent="0.3">
      <c r="A813" s="95" t="s">
        <v>3816</v>
      </c>
      <c r="B813">
        <v>16.48</v>
      </c>
      <c r="C813">
        <v>0</v>
      </c>
      <c r="D813">
        <v>16.48</v>
      </c>
      <c r="E813">
        <v>16.48</v>
      </c>
      <c r="F813">
        <v>16.826699999999999</v>
      </c>
      <c r="G813">
        <v>0.4622</v>
      </c>
      <c r="H813">
        <v>17.288900000000002</v>
      </c>
      <c r="I813">
        <v>16.3645</v>
      </c>
      <c r="J813">
        <v>17.4133</v>
      </c>
      <c r="K813">
        <v>0.14219999999999999</v>
      </c>
      <c r="L813">
        <v>17.555499999999999</v>
      </c>
      <c r="M813">
        <v>17.271100000000001</v>
      </c>
      <c r="N813">
        <v>16.48</v>
      </c>
      <c r="O813">
        <v>0</v>
      </c>
      <c r="P813">
        <v>16.48</v>
      </c>
      <c r="Q813">
        <v>16.48</v>
      </c>
    </row>
    <row r="814" spans="1:17" x14ac:dyDescent="0.3">
      <c r="A814" s="95" t="s">
        <v>3817</v>
      </c>
      <c r="B814">
        <v>35.126199999999997</v>
      </c>
      <c r="C814">
        <v>30.276199999999999</v>
      </c>
      <c r="D814">
        <v>65.4024</v>
      </c>
      <c r="E814">
        <v>4.8499999999999996</v>
      </c>
      <c r="F814">
        <v>45.968499999999999</v>
      </c>
      <c r="G814">
        <v>36.267099999999999</v>
      </c>
      <c r="H814">
        <v>82.235600000000005</v>
      </c>
      <c r="I814">
        <v>9.7013999999999996</v>
      </c>
      <c r="J814">
        <v>66.155699999999996</v>
      </c>
      <c r="K814">
        <v>48.313899999999997</v>
      </c>
      <c r="L814">
        <v>114.4696</v>
      </c>
      <c r="M814">
        <v>17.841799999999999</v>
      </c>
      <c r="N814">
        <v>36.375</v>
      </c>
      <c r="O814">
        <v>29.741399999999999</v>
      </c>
      <c r="P814">
        <v>66.116399999999999</v>
      </c>
      <c r="Q814">
        <v>6.6336000000000004</v>
      </c>
    </row>
    <row r="815" spans="1:17" x14ac:dyDescent="0.3">
      <c r="A815" s="95" t="s">
        <v>3818</v>
      </c>
      <c r="B815">
        <v>37.795400000000001</v>
      </c>
      <c r="C815">
        <v>6.0071000000000003</v>
      </c>
      <c r="D815">
        <v>43.802500000000002</v>
      </c>
      <c r="E815">
        <v>31.7883</v>
      </c>
      <c r="F815">
        <v>39.898499999999999</v>
      </c>
      <c r="G815">
        <v>4.2336</v>
      </c>
      <c r="H815">
        <v>44.132100000000001</v>
      </c>
      <c r="I815">
        <v>35.664900000000003</v>
      </c>
      <c r="J815">
        <v>32.327500000000001</v>
      </c>
      <c r="K815">
        <v>9.0161999999999995</v>
      </c>
      <c r="L815">
        <v>41.343699999999998</v>
      </c>
      <c r="M815">
        <v>23.311299999999999</v>
      </c>
      <c r="N815">
        <v>24.78</v>
      </c>
      <c r="O815">
        <v>0</v>
      </c>
      <c r="P815">
        <v>24.78</v>
      </c>
      <c r="Q815">
        <v>24.78</v>
      </c>
    </row>
    <row r="816" spans="1:17" x14ac:dyDescent="0.3">
      <c r="A816" s="95" t="s">
        <v>3819</v>
      </c>
      <c r="B816">
        <v>88.907700000000006</v>
      </c>
      <c r="C816">
        <v>15.382099999999999</v>
      </c>
      <c r="D816">
        <v>104.2898</v>
      </c>
      <c r="E816">
        <v>73.525599999999997</v>
      </c>
      <c r="F816">
        <v>86.834999999999994</v>
      </c>
      <c r="G816">
        <v>15.812099999999999</v>
      </c>
      <c r="H816">
        <v>102.64709999999999</v>
      </c>
      <c r="I816">
        <v>71.022900000000007</v>
      </c>
      <c r="J816">
        <v>84.444599999999994</v>
      </c>
      <c r="K816">
        <v>17.689599999999999</v>
      </c>
      <c r="L816">
        <v>102.13420000000001</v>
      </c>
      <c r="M816">
        <v>66.754999999999995</v>
      </c>
      <c r="N816">
        <v>91.963099999999997</v>
      </c>
      <c r="O816">
        <v>11.7521</v>
      </c>
      <c r="P816">
        <v>103.7152</v>
      </c>
      <c r="Q816">
        <v>80.210999999999999</v>
      </c>
    </row>
    <row r="817" spans="1:17" x14ac:dyDescent="0.3">
      <c r="A817" s="95" t="s">
        <v>3820</v>
      </c>
      <c r="B817">
        <v>46.67</v>
      </c>
      <c r="C817">
        <v>0</v>
      </c>
      <c r="D817">
        <v>46.67</v>
      </c>
      <c r="E817">
        <v>46.67</v>
      </c>
      <c r="F817">
        <v>56.448</v>
      </c>
      <c r="G817">
        <v>16.319199999999999</v>
      </c>
      <c r="H817">
        <v>72.767200000000003</v>
      </c>
      <c r="I817">
        <v>40.128799999999998</v>
      </c>
      <c r="J817">
        <v>53.960599999999999</v>
      </c>
      <c r="K817">
        <v>10.9321</v>
      </c>
      <c r="L817">
        <v>64.892700000000005</v>
      </c>
      <c r="M817">
        <v>43.028500000000001</v>
      </c>
      <c r="N817">
        <v>49.95</v>
      </c>
      <c r="O817">
        <v>5.9513999999999996</v>
      </c>
      <c r="P817">
        <v>55.901400000000002</v>
      </c>
      <c r="Q817">
        <v>43.998600000000003</v>
      </c>
    </row>
    <row r="818" spans="1:17" x14ac:dyDescent="0.3">
      <c r="A818" s="95" t="s">
        <v>3821</v>
      </c>
      <c r="B818">
        <v>114.3075</v>
      </c>
      <c r="C818">
        <v>64.897900000000007</v>
      </c>
      <c r="D818">
        <v>179.2054</v>
      </c>
      <c r="E818">
        <v>49.409599999999998</v>
      </c>
      <c r="F818">
        <v>110.6729</v>
      </c>
      <c r="G818">
        <v>67.754300000000001</v>
      </c>
      <c r="H818">
        <v>178.4272</v>
      </c>
      <c r="I818">
        <v>42.918599999999998</v>
      </c>
      <c r="J818">
        <v>129.75</v>
      </c>
      <c r="K818">
        <v>63.855699999999999</v>
      </c>
      <c r="L818">
        <v>193.60570000000001</v>
      </c>
      <c r="M818">
        <v>65.894300000000001</v>
      </c>
      <c r="N818">
        <v>100.4333</v>
      </c>
      <c r="O818">
        <v>56.956099999999999</v>
      </c>
      <c r="P818">
        <v>157.38939999999999</v>
      </c>
      <c r="Q818">
        <v>43.477200000000003</v>
      </c>
    </row>
    <row r="819" spans="1:17" x14ac:dyDescent="0.3">
      <c r="A819" s="95" t="s">
        <v>3822</v>
      </c>
      <c r="B819">
        <v>76.62</v>
      </c>
      <c r="C819">
        <v>0</v>
      </c>
      <c r="D819">
        <v>76.62</v>
      </c>
      <c r="E819">
        <v>76.62</v>
      </c>
      <c r="F819">
        <v>65.760800000000003</v>
      </c>
      <c r="G819">
        <v>3.3412999999999999</v>
      </c>
      <c r="H819">
        <v>69.102099999999993</v>
      </c>
      <c r="I819">
        <v>62.419499999999999</v>
      </c>
      <c r="J819">
        <v>64.230800000000002</v>
      </c>
      <c r="K819">
        <v>0.18390000000000001</v>
      </c>
      <c r="L819">
        <v>64.414699999999996</v>
      </c>
      <c r="M819">
        <v>64.046899999999994</v>
      </c>
      <c r="N819">
        <v>73.277500000000003</v>
      </c>
      <c r="O819">
        <v>5.0137999999999998</v>
      </c>
      <c r="P819">
        <v>78.291300000000007</v>
      </c>
      <c r="Q819">
        <v>68.2637</v>
      </c>
    </row>
    <row r="820" spans="1:17" x14ac:dyDescent="0.3">
      <c r="A820" s="95" t="s">
        <v>3823</v>
      </c>
      <c r="B820">
        <v>53.094000000000001</v>
      </c>
      <c r="C820">
        <v>14.7232</v>
      </c>
      <c r="D820">
        <v>67.8172</v>
      </c>
      <c r="E820">
        <v>38.370800000000003</v>
      </c>
      <c r="F820">
        <v>75.772499999999994</v>
      </c>
      <c r="G820">
        <v>17.7225</v>
      </c>
      <c r="H820">
        <v>93.495000000000005</v>
      </c>
      <c r="I820">
        <v>58.05</v>
      </c>
      <c r="J820">
        <v>71.3767</v>
      </c>
      <c r="K820">
        <v>12.4756</v>
      </c>
      <c r="L820">
        <v>83.8523</v>
      </c>
      <c r="M820">
        <v>58.9011</v>
      </c>
      <c r="N820">
        <v>37.636000000000003</v>
      </c>
      <c r="O820">
        <v>12.9072</v>
      </c>
      <c r="P820">
        <v>50.543199999999999</v>
      </c>
      <c r="Q820">
        <v>24.7288</v>
      </c>
    </row>
    <row r="821" spans="1:17" x14ac:dyDescent="0.3">
      <c r="A821" s="95" t="s">
        <v>3824</v>
      </c>
      <c r="B821">
        <v>37.33</v>
      </c>
      <c r="C821">
        <v>0</v>
      </c>
      <c r="D821">
        <v>37.33</v>
      </c>
      <c r="E821">
        <v>37.33</v>
      </c>
      <c r="F821">
        <v>48.533299999999997</v>
      </c>
      <c r="G821">
        <v>14.937799999999999</v>
      </c>
      <c r="H821">
        <v>63.4711</v>
      </c>
      <c r="I821">
        <v>33.595500000000001</v>
      </c>
      <c r="J821">
        <v>70.816699999999997</v>
      </c>
      <c r="K821">
        <v>0.16439999999999999</v>
      </c>
      <c r="L821">
        <v>70.981099999999998</v>
      </c>
      <c r="M821">
        <v>70.652299999999997</v>
      </c>
      <c r="N821">
        <v>37.33</v>
      </c>
      <c r="O821">
        <v>0</v>
      </c>
      <c r="P821">
        <v>37.33</v>
      </c>
      <c r="Q821">
        <v>37.33</v>
      </c>
    </row>
    <row r="822" spans="1:17" x14ac:dyDescent="0.3">
      <c r="A822" s="95" t="s">
        <v>3825</v>
      </c>
      <c r="B822">
        <v>35.782499999999999</v>
      </c>
      <c r="C822">
        <v>2.2896000000000001</v>
      </c>
      <c r="D822">
        <v>38.072099999999999</v>
      </c>
      <c r="E822">
        <v>33.492899999999999</v>
      </c>
      <c r="F822">
        <v>37.3538</v>
      </c>
      <c r="G822">
        <v>2.8988999999999998</v>
      </c>
      <c r="H822">
        <v>40.252699999999997</v>
      </c>
      <c r="I822">
        <v>34.454900000000002</v>
      </c>
      <c r="J822">
        <v>38.061500000000002</v>
      </c>
      <c r="K822">
        <v>3.5247000000000002</v>
      </c>
      <c r="L822">
        <v>41.586199999999998</v>
      </c>
      <c r="M822">
        <v>34.536799999999999</v>
      </c>
      <c r="N822">
        <v>37.080800000000004</v>
      </c>
      <c r="O822">
        <v>3.0099</v>
      </c>
      <c r="P822">
        <v>40.090699999999998</v>
      </c>
      <c r="Q822">
        <v>34.070900000000002</v>
      </c>
    </row>
    <row r="823" spans="1:17" x14ac:dyDescent="0.3">
      <c r="A823" s="95" t="s">
        <v>3826</v>
      </c>
      <c r="B823">
        <v>61.9</v>
      </c>
      <c r="C823">
        <v>0</v>
      </c>
      <c r="D823">
        <v>61.9</v>
      </c>
      <c r="E823">
        <v>61.9</v>
      </c>
      <c r="F823">
        <v>62.3538</v>
      </c>
      <c r="G823">
        <v>0.55859999999999999</v>
      </c>
      <c r="H823">
        <v>62.912399999999998</v>
      </c>
      <c r="I823">
        <v>61.795200000000001</v>
      </c>
      <c r="J823">
        <v>62.880800000000001</v>
      </c>
      <c r="K823">
        <v>0.18390000000000001</v>
      </c>
      <c r="L823">
        <v>63.064700000000002</v>
      </c>
      <c r="M823">
        <v>62.696899999999999</v>
      </c>
      <c r="N823">
        <v>61.903300000000002</v>
      </c>
      <c r="O823">
        <v>4.4000000000000003E-3</v>
      </c>
      <c r="P823">
        <v>61.907699999999998</v>
      </c>
      <c r="Q823">
        <v>61.898899999999998</v>
      </c>
    </row>
    <row r="824" spans="1:17" x14ac:dyDescent="0.3">
      <c r="A824" s="95" t="s">
        <v>3827</v>
      </c>
      <c r="B824">
        <v>76.337699999999998</v>
      </c>
      <c r="C824">
        <v>6.2237999999999998</v>
      </c>
      <c r="D824">
        <v>82.561499999999995</v>
      </c>
      <c r="E824">
        <v>70.113900000000001</v>
      </c>
      <c r="F824">
        <v>78.924599999999998</v>
      </c>
      <c r="G824">
        <v>3.2578</v>
      </c>
      <c r="H824">
        <v>82.182400000000001</v>
      </c>
      <c r="I824">
        <v>75.666799999999995</v>
      </c>
      <c r="J824">
        <v>78.149199999999993</v>
      </c>
      <c r="K824">
        <v>0.18390000000000001</v>
      </c>
      <c r="L824">
        <v>78.333100000000002</v>
      </c>
      <c r="M824">
        <v>77.965299999999999</v>
      </c>
      <c r="N824">
        <v>78.857699999999994</v>
      </c>
      <c r="O824">
        <v>4.7241</v>
      </c>
      <c r="P824">
        <v>83.581800000000001</v>
      </c>
      <c r="Q824">
        <v>74.133600000000001</v>
      </c>
    </row>
    <row r="825" spans="1:17" x14ac:dyDescent="0.3">
      <c r="A825" s="95" t="s">
        <v>3828</v>
      </c>
      <c r="B825">
        <v>389.22460000000001</v>
      </c>
      <c r="C825">
        <v>10.499499999999999</v>
      </c>
      <c r="D825">
        <v>399.72410000000002</v>
      </c>
      <c r="E825">
        <v>378.7251</v>
      </c>
      <c r="F825">
        <v>381.35230000000001</v>
      </c>
      <c r="G825">
        <v>37.009300000000003</v>
      </c>
      <c r="H825">
        <v>418.36160000000001</v>
      </c>
      <c r="I825">
        <v>344.34300000000002</v>
      </c>
      <c r="J825">
        <v>325.21640000000002</v>
      </c>
      <c r="K825">
        <v>45.370899999999999</v>
      </c>
      <c r="L825">
        <v>370.58730000000003</v>
      </c>
      <c r="M825">
        <v>279.84550000000002</v>
      </c>
      <c r="N825">
        <v>401.32080000000002</v>
      </c>
      <c r="O825">
        <v>4.7226999999999997</v>
      </c>
      <c r="P825">
        <v>406.04349999999999</v>
      </c>
      <c r="Q825">
        <v>396.59809999999999</v>
      </c>
    </row>
    <row r="826" spans="1:17" x14ac:dyDescent="0.3">
      <c r="A826" s="95" t="s">
        <v>3829</v>
      </c>
      <c r="B826">
        <v>81.962299999999999</v>
      </c>
      <c r="C826">
        <v>6.9367000000000001</v>
      </c>
      <c r="D826">
        <v>88.899000000000001</v>
      </c>
      <c r="E826">
        <v>75.025599999999997</v>
      </c>
      <c r="F826">
        <v>74.693600000000004</v>
      </c>
      <c r="G826">
        <v>10.9087</v>
      </c>
      <c r="H826">
        <v>85.6023</v>
      </c>
      <c r="I826">
        <v>63.7849</v>
      </c>
      <c r="J826">
        <v>95.522300000000001</v>
      </c>
      <c r="K826">
        <v>6.8620999999999999</v>
      </c>
      <c r="L826">
        <v>102.3844</v>
      </c>
      <c r="M826">
        <v>88.660200000000003</v>
      </c>
      <c r="N826">
        <v>92.5227</v>
      </c>
      <c r="O826">
        <v>4.9240000000000004</v>
      </c>
      <c r="P826">
        <v>97.446700000000007</v>
      </c>
      <c r="Q826">
        <v>87.598699999999994</v>
      </c>
    </row>
    <row r="827" spans="1:17" x14ac:dyDescent="0.3">
      <c r="A827" s="95" t="s">
        <v>3830</v>
      </c>
      <c r="B827">
        <v>20.91</v>
      </c>
      <c r="C827">
        <v>0</v>
      </c>
      <c r="D827">
        <v>20.91</v>
      </c>
      <c r="E827">
        <v>20.91</v>
      </c>
      <c r="F827">
        <v>21.203099999999999</v>
      </c>
      <c r="G827">
        <v>0.54579999999999995</v>
      </c>
      <c r="H827">
        <v>21.748899999999999</v>
      </c>
      <c r="I827">
        <v>20.657299999999999</v>
      </c>
      <c r="J827">
        <v>21.884399999999999</v>
      </c>
      <c r="K827">
        <v>0.1827</v>
      </c>
      <c r="L827">
        <v>22.0671</v>
      </c>
      <c r="M827">
        <v>21.701699999999999</v>
      </c>
      <c r="N827">
        <v>20.91</v>
      </c>
      <c r="O827">
        <v>0</v>
      </c>
      <c r="P827">
        <v>20.91</v>
      </c>
      <c r="Q827">
        <v>20.91</v>
      </c>
    </row>
    <row r="828" spans="1:17" x14ac:dyDescent="0.3">
      <c r="A828" s="95" t="s">
        <v>3831</v>
      </c>
      <c r="B828">
        <v>25.801400000000001</v>
      </c>
      <c r="C828">
        <v>0.87350000000000005</v>
      </c>
      <c r="D828">
        <v>26.674900000000001</v>
      </c>
      <c r="E828">
        <v>24.927900000000001</v>
      </c>
      <c r="F828">
        <v>27.366700000000002</v>
      </c>
      <c r="G828">
        <v>0.76219999999999999</v>
      </c>
      <c r="H828">
        <v>28.128900000000002</v>
      </c>
      <c r="I828">
        <v>26.604500000000002</v>
      </c>
      <c r="J828">
        <v>28.2986</v>
      </c>
      <c r="K828">
        <v>0.1812</v>
      </c>
      <c r="L828">
        <v>28.479800000000001</v>
      </c>
      <c r="M828">
        <v>28.1174</v>
      </c>
      <c r="N828">
        <v>25.19</v>
      </c>
      <c r="O828">
        <v>0</v>
      </c>
      <c r="P828">
        <v>25.19</v>
      </c>
      <c r="Q828">
        <v>25.19</v>
      </c>
    </row>
    <row r="829" spans="1:17" x14ac:dyDescent="0.3">
      <c r="A829" s="95" t="s">
        <v>3832</v>
      </c>
      <c r="B829">
        <v>49.43</v>
      </c>
      <c r="C829">
        <v>22.515000000000001</v>
      </c>
      <c r="D829">
        <v>71.944999999999993</v>
      </c>
      <c r="E829">
        <v>26.914999999999999</v>
      </c>
      <c r="F829">
        <v>3.95</v>
      </c>
      <c r="G829">
        <v>0</v>
      </c>
      <c r="H829">
        <v>3.95</v>
      </c>
      <c r="I829">
        <v>3.95</v>
      </c>
      <c r="N829">
        <v>36.33</v>
      </c>
      <c r="O829">
        <v>3.95</v>
      </c>
      <c r="P829">
        <v>40.28</v>
      </c>
      <c r="Q829">
        <v>32.380000000000003</v>
      </c>
    </row>
    <row r="830" spans="1:17" x14ac:dyDescent="0.3">
      <c r="A830" s="95" t="s">
        <v>3833</v>
      </c>
      <c r="B830">
        <v>34.18</v>
      </c>
      <c r="C830">
        <v>0</v>
      </c>
      <c r="D830">
        <v>34.18</v>
      </c>
      <c r="E830">
        <v>34.18</v>
      </c>
      <c r="F830">
        <v>34.573300000000003</v>
      </c>
      <c r="G830">
        <v>0.52439999999999998</v>
      </c>
      <c r="H830">
        <v>35.097700000000003</v>
      </c>
      <c r="I830">
        <v>34.048900000000003</v>
      </c>
      <c r="J830">
        <v>35.148600000000002</v>
      </c>
      <c r="K830">
        <v>0.1812</v>
      </c>
      <c r="L830">
        <v>35.329799999999999</v>
      </c>
      <c r="M830">
        <v>34.967399999999998</v>
      </c>
      <c r="N830">
        <v>34.18</v>
      </c>
      <c r="O830">
        <v>0</v>
      </c>
      <c r="P830">
        <v>34.18</v>
      </c>
      <c r="Q830">
        <v>34.18</v>
      </c>
    </row>
    <row r="831" spans="1:17" x14ac:dyDescent="0.3">
      <c r="A831" s="95" t="s">
        <v>3834</v>
      </c>
      <c r="B831">
        <v>64.09</v>
      </c>
      <c r="C831">
        <v>0</v>
      </c>
      <c r="D831">
        <v>64.09</v>
      </c>
      <c r="E831">
        <v>64.09</v>
      </c>
      <c r="F831">
        <v>64.4833</v>
      </c>
      <c r="G831">
        <v>0.52439999999999998</v>
      </c>
      <c r="H831">
        <v>65.0077</v>
      </c>
      <c r="I831">
        <v>63.9589</v>
      </c>
      <c r="J831">
        <v>65.058599999999998</v>
      </c>
      <c r="K831">
        <v>0.1812</v>
      </c>
      <c r="L831">
        <v>65.239800000000002</v>
      </c>
      <c r="M831">
        <v>64.877399999999994</v>
      </c>
      <c r="N831">
        <v>64.09</v>
      </c>
      <c r="O831">
        <v>0</v>
      </c>
      <c r="P831">
        <v>64.09</v>
      </c>
      <c r="Q831">
        <v>64.09</v>
      </c>
    </row>
    <row r="832" spans="1:17" x14ac:dyDescent="0.3">
      <c r="A832" s="95" t="s">
        <v>3835</v>
      </c>
      <c r="B832">
        <v>24.591699999999999</v>
      </c>
      <c r="C832">
        <v>1.7861</v>
      </c>
      <c r="D832">
        <v>26.377800000000001</v>
      </c>
      <c r="E832">
        <v>22.805599999999998</v>
      </c>
      <c r="F832">
        <v>23.9133</v>
      </c>
      <c r="G832">
        <v>0.52439999999999998</v>
      </c>
      <c r="H832">
        <v>24.4377</v>
      </c>
      <c r="I832">
        <v>23.3889</v>
      </c>
      <c r="J832">
        <v>32.5214</v>
      </c>
      <c r="K832">
        <v>11.490600000000001</v>
      </c>
      <c r="L832">
        <v>44.012</v>
      </c>
      <c r="M832">
        <v>21.030799999999999</v>
      </c>
      <c r="N832">
        <v>29.95</v>
      </c>
      <c r="O832">
        <v>0</v>
      </c>
      <c r="P832">
        <v>29.95</v>
      </c>
      <c r="Q832">
        <v>29.95</v>
      </c>
    </row>
    <row r="833" spans="1:17" x14ac:dyDescent="0.3">
      <c r="A833" s="95" t="s">
        <v>3836</v>
      </c>
      <c r="B833">
        <v>36.75</v>
      </c>
      <c r="C833">
        <v>0</v>
      </c>
      <c r="D833">
        <v>36.75</v>
      </c>
      <c r="E833">
        <v>36.75</v>
      </c>
      <c r="F833">
        <v>36.75</v>
      </c>
      <c r="G833">
        <v>0</v>
      </c>
      <c r="H833">
        <v>36.75</v>
      </c>
      <c r="I833">
        <v>36.75</v>
      </c>
      <c r="N833">
        <v>36.75</v>
      </c>
      <c r="O833">
        <v>0</v>
      </c>
      <c r="P833">
        <v>36.75</v>
      </c>
      <c r="Q833">
        <v>36.75</v>
      </c>
    </row>
    <row r="834" spans="1:17" x14ac:dyDescent="0.3">
      <c r="A834" s="95" t="s">
        <v>3837</v>
      </c>
      <c r="B834">
        <v>95.348299999999995</v>
      </c>
      <c r="C834">
        <v>21.0106</v>
      </c>
      <c r="D834">
        <v>116.35890000000001</v>
      </c>
      <c r="E834">
        <v>74.337699999999998</v>
      </c>
      <c r="F834">
        <v>100.15</v>
      </c>
      <c r="G834">
        <v>18</v>
      </c>
      <c r="H834">
        <v>118.15</v>
      </c>
      <c r="I834">
        <v>82.15</v>
      </c>
      <c r="J834">
        <v>97.398300000000006</v>
      </c>
      <c r="K834">
        <v>16.3978</v>
      </c>
      <c r="L834">
        <v>113.7961</v>
      </c>
      <c r="M834">
        <v>81.000500000000002</v>
      </c>
      <c r="N834">
        <v>100.3586</v>
      </c>
      <c r="O834">
        <v>11.984500000000001</v>
      </c>
      <c r="P834">
        <v>112.34310000000001</v>
      </c>
      <c r="Q834">
        <v>88.374099999999999</v>
      </c>
    </row>
    <row r="835" spans="1:17" x14ac:dyDescent="0.3">
      <c r="A835" s="95" t="s">
        <v>3838</v>
      </c>
      <c r="B835">
        <v>46.53</v>
      </c>
      <c r="C835">
        <v>19.693300000000001</v>
      </c>
      <c r="D835">
        <v>66.223299999999995</v>
      </c>
      <c r="E835">
        <v>26.8367</v>
      </c>
      <c r="F835">
        <v>44.9925</v>
      </c>
      <c r="G835">
        <v>16.4206</v>
      </c>
      <c r="H835">
        <v>61.4131</v>
      </c>
      <c r="I835">
        <v>28.571899999999999</v>
      </c>
      <c r="J835">
        <v>58.347999999999999</v>
      </c>
      <c r="K835">
        <v>28.6936</v>
      </c>
      <c r="L835">
        <v>87.041600000000003</v>
      </c>
      <c r="M835">
        <v>29.654399999999999</v>
      </c>
      <c r="N835">
        <v>50.144300000000001</v>
      </c>
      <c r="O835">
        <v>17.442</v>
      </c>
      <c r="P835">
        <v>67.586299999999994</v>
      </c>
      <c r="Q835">
        <v>32.702300000000001</v>
      </c>
    </row>
    <row r="836" spans="1:17" x14ac:dyDescent="0.3">
      <c r="A836" s="95" t="s">
        <v>3839</v>
      </c>
      <c r="B836">
        <v>124.02249999999999</v>
      </c>
      <c r="C836">
        <v>17.928799999999999</v>
      </c>
      <c r="D836">
        <v>141.9513</v>
      </c>
      <c r="E836">
        <v>106.0937</v>
      </c>
      <c r="F836">
        <v>135.4633</v>
      </c>
      <c r="G836">
        <v>15.595599999999999</v>
      </c>
      <c r="H836">
        <v>151.05889999999999</v>
      </c>
      <c r="I836">
        <v>119.8677</v>
      </c>
      <c r="J836">
        <v>138.76329999999999</v>
      </c>
      <c r="K836">
        <v>34.264400000000002</v>
      </c>
      <c r="L836">
        <v>173.02770000000001</v>
      </c>
      <c r="M836">
        <v>104.49890000000001</v>
      </c>
      <c r="N836">
        <v>152.92670000000001</v>
      </c>
      <c r="O836">
        <v>9.2711000000000006</v>
      </c>
      <c r="P836">
        <v>162.1978</v>
      </c>
      <c r="Q836">
        <v>143.65559999999999</v>
      </c>
    </row>
    <row r="837" spans="1:17" x14ac:dyDescent="0.3">
      <c r="A837" s="95" t="s">
        <v>3840</v>
      </c>
      <c r="B837">
        <v>49.16</v>
      </c>
      <c r="C837">
        <v>0</v>
      </c>
      <c r="D837">
        <v>49.16</v>
      </c>
      <c r="E837">
        <v>49.16</v>
      </c>
      <c r="F837">
        <v>45.1629</v>
      </c>
      <c r="G837">
        <v>7.1894</v>
      </c>
      <c r="H837">
        <v>52.3523</v>
      </c>
      <c r="I837">
        <v>37.973500000000001</v>
      </c>
      <c r="J837">
        <v>53.35</v>
      </c>
      <c r="K837">
        <v>0</v>
      </c>
      <c r="L837">
        <v>53.35</v>
      </c>
      <c r="M837">
        <v>53.35</v>
      </c>
      <c r="N837">
        <v>49.16</v>
      </c>
      <c r="O837">
        <v>0</v>
      </c>
      <c r="P837">
        <v>49.16</v>
      </c>
      <c r="Q837">
        <v>49.16</v>
      </c>
    </row>
    <row r="838" spans="1:17" x14ac:dyDescent="0.3">
      <c r="A838" s="95" t="s">
        <v>3841</v>
      </c>
      <c r="B838">
        <v>110.1743</v>
      </c>
      <c r="C838">
        <v>27.2347</v>
      </c>
      <c r="D838">
        <v>137.40899999999999</v>
      </c>
      <c r="E838">
        <v>82.939599999999999</v>
      </c>
      <c r="F838">
        <v>147.45830000000001</v>
      </c>
      <c r="G838">
        <v>61.9544</v>
      </c>
      <c r="H838">
        <v>209.4127</v>
      </c>
      <c r="I838">
        <v>85.503900000000002</v>
      </c>
      <c r="J838">
        <v>123.2586</v>
      </c>
      <c r="K838">
        <v>19.853100000000001</v>
      </c>
      <c r="L838">
        <v>143.11170000000001</v>
      </c>
      <c r="M838">
        <v>103.4055</v>
      </c>
      <c r="N838">
        <v>89.944999999999993</v>
      </c>
      <c r="O838">
        <v>40.973300000000002</v>
      </c>
      <c r="P838">
        <v>130.91829999999999</v>
      </c>
      <c r="Q838">
        <v>48.971699999999998</v>
      </c>
    </row>
    <row r="839" spans="1:17" x14ac:dyDescent="0.3">
      <c r="A839" s="95" t="s">
        <v>3842</v>
      </c>
      <c r="B839">
        <v>20</v>
      </c>
      <c r="C839">
        <v>0</v>
      </c>
      <c r="D839">
        <v>20</v>
      </c>
      <c r="E839">
        <v>20</v>
      </c>
      <c r="F839">
        <v>20.191099999999999</v>
      </c>
      <c r="G839">
        <v>0.29730000000000001</v>
      </c>
      <c r="H839">
        <v>20.488399999999999</v>
      </c>
      <c r="I839">
        <v>19.893799999999999</v>
      </c>
      <c r="J839">
        <v>25.813300000000002</v>
      </c>
      <c r="K839">
        <v>2.7288999999999999</v>
      </c>
      <c r="L839">
        <v>28.542200000000001</v>
      </c>
      <c r="M839">
        <v>23.084399999999999</v>
      </c>
      <c r="N839">
        <v>19.872</v>
      </c>
      <c r="O839">
        <v>0.15359999999999999</v>
      </c>
      <c r="P839">
        <v>20.025600000000001</v>
      </c>
      <c r="Q839">
        <v>19.718399999999999</v>
      </c>
    </row>
    <row r="840" spans="1:17" x14ac:dyDescent="0.3">
      <c r="A840" s="95" t="s">
        <v>3843</v>
      </c>
      <c r="B840">
        <v>77.506200000000007</v>
      </c>
      <c r="C840">
        <v>4.3871000000000002</v>
      </c>
      <c r="D840">
        <v>81.893299999999996</v>
      </c>
      <c r="E840">
        <v>73.119100000000003</v>
      </c>
      <c r="F840">
        <v>79.290000000000006</v>
      </c>
      <c r="G840">
        <v>0.25330000000000003</v>
      </c>
      <c r="H840">
        <v>79.543300000000002</v>
      </c>
      <c r="I840">
        <v>79.036699999999996</v>
      </c>
      <c r="J840">
        <v>79.7333</v>
      </c>
      <c r="K840">
        <v>0.21110000000000001</v>
      </c>
      <c r="L840">
        <v>79.944400000000002</v>
      </c>
      <c r="M840">
        <v>79.522199999999998</v>
      </c>
      <c r="N840">
        <v>82.107299999999995</v>
      </c>
      <c r="O840">
        <v>3.5905999999999998</v>
      </c>
      <c r="P840">
        <v>85.697900000000004</v>
      </c>
      <c r="Q840">
        <v>78.5167</v>
      </c>
    </row>
    <row r="841" spans="1:17" x14ac:dyDescent="0.3">
      <c r="A841" s="95" t="s">
        <v>3844</v>
      </c>
      <c r="B841">
        <v>58.09</v>
      </c>
      <c r="C841">
        <v>0</v>
      </c>
      <c r="D841">
        <v>58.09</v>
      </c>
      <c r="E841">
        <v>58.09</v>
      </c>
      <c r="F841">
        <v>54.94</v>
      </c>
      <c r="G841">
        <v>3.15</v>
      </c>
      <c r="H841">
        <v>58.09</v>
      </c>
      <c r="I841">
        <v>51.79</v>
      </c>
      <c r="J841">
        <v>52.133299999999998</v>
      </c>
      <c r="K841">
        <v>0.16439999999999999</v>
      </c>
      <c r="L841">
        <v>52.297699999999999</v>
      </c>
      <c r="M841">
        <v>51.968899999999998</v>
      </c>
      <c r="N841">
        <v>55.793300000000002</v>
      </c>
      <c r="O841">
        <v>3.0621999999999998</v>
      </c>
      <c r="P841">
        <v>58.855499999999999</v>
      </c>
      <c r="Q841">
        <v>52.731099999999998</v>
      </c>
    </row>
    <row r="842" spans="1:17" x14ac:dyDescent="0.3">
      <c r="A842" s="95" t="s">
        <v>3845</v>
      </c>
      <c r="B842">
        <v>121.93</v>
      </c>
      <c r="C842">
        <v>0</v>
      </c>
      <c r="D842">
        <v>121.93</v>
      </c>
      <c r="E842">
        <v>121.93</v>
      </c>
      <c r="F842">
        <v>105.1383</v>
      </c>
      <c r="G842">
        <v>28.3794</v>
      </c>
      <c r="H842">
        <v>133.51769999999999</v>
      </c>
      <c r="I842">
        <v>76.758899999999997</v>
      </c>
      <c r="J842">
        <v>122.74</v>
      </c>
      <c r="K842">
        <v>0</v>
      </c>
      <c r="L842">
        <v>122.74</v>
      </c>
      <c r="M842">
        <v>122.74</v>
      </c>
      <c r="N842">
        <v>121.93</v>
      </c>
      <c r="O842">
        <v>0</v>
      </c>
      <c r="P842">
        <v>121.93</v>
      </c>
      <c r="Q842">
        <v>121.93</v>
      </c>
    </row>
    <row r="843" spans="1:17" x14ac:dyDescent="0.3">
      <c r="A843" s="95" t="s">
        <v>3846</v>
      </c>
      <c r="B843">
        <v>18.829999999999998</v>
      </c>
      <c r="C843">
        <v>0</v>
      </c>
      <c r="D843">
        <v>18.829999999999998</v>
      </c>
      <c r="E843">
        <v>18.829999999999998</v>
      </c>
      <c r="F843">
        <v>16.515999999999998</v>
      </c>
      <c r="G843">
        <v>4.1744000000000003</v>
      </c>
      <c r="H843">
        <v>20.6904</v>
      </c>
      <c r="I843">
        <v>12.3416</v>
      </c>
      <c r="J843">
        <v>19.64</v>
      </c>
      <c r="K843">
        <v>0</v>
      </c>
      <c r="L843">
        <v>19.64</v>
      </c>
      <c r="M843">
        <v>19.64</v>
      </c>
      <c r="N843">
        <v>18.829999999999998</v>
      </c>
      <c r="O843">
        <v>0</v>
      </c>
      <c r="P843">
        <v>18.829999999999998</v>
      </c>
      <c r="Q843">
        <v>18.829999999999998</v>
      </c>
    </row>
    <row r="844" spans="1:17" x14ac:dyDescent="0.3">
      <c r="A844" s="95" t="s">
        <v>3847</v>
      </c>
      <c r="B844">
        <v>38.046199999999999</v>
      </c>
      <c r="C844">
        <v>4.7503000000000002</v>
      </c>
      <c r="D844">
        <v>42.796500000000002</v>
      </c>
      <c r="E844">
        <v>33.295900000000003</v>
      </c>
      <c r="F844">
        <v>35.851399999999998</v>
      </c>
      <c r="G844">
        <v>3.5419999999999998</v>
      </c>
      <c r="H844">
        <v>39.3934</v>
      </c>
      <c r="I844">
        <v>32.309399999999997</v>
      </c>
      <c r="J844">
        <v>33.921399999999998</v>
      </c>
      <c r="K844">
        <v>0.1812</v>
      </c>
      <c r="L844">
        <v>34.102600000000002</v>
      </c>
      <c r="M844">
        <v>33.740200000000002</v>
      </c>
      <c r="N844">
        <v>41.327300000000001</v>
      </c>
      <c r="O844">
        <v>1.5322</v>
      </c>
      <c r="P844">
        <v>42.859499999999997</v>
      </c>
      <c r="Q844">
        <v>39.795099999999998</v>
      </c>
    </row>
    <row r="845" spans="1:17" x14ac:dyDescent="0.3">
      <c r="A845" s="95" t="s">
        <v>3848</v>
      </c>
      <c r="B845">
        <v>93.336200000000005</v>
      </c>
      <c r="C845">
        <v>1.1876</v>
      </c>
      <c r="D845">
        <v>94.523799999999994</v>
      </c>
      <c r="E845">
        <v>92.148600000000002</v>
      </c>
      <c r="F845">
        <v>94.937700000000007</v>
      </c>
      <c r="G845">
        <v>4.1749000000000001</v>
      </c>
      <c r="H845">
        <v>99.1126</v>
      </c>
      <c r="I845">
        <v>90.762799999999999</v>
      </c>
      <c r="J845">
        <v>92.227699999999999</v>
      </c>
      <c r="K845">
        <v>1.0580000000000001</v>
      </c>
      <c r="L845">
        <v>93.285700000000006</v>
      </c>
      <c r="M845">
        <v>91.169700000000006</v>
      </c>
      <c r="N845">
        <v>92.693600000000004</v>
      </c>
      <c r="O845">
        <v>1.5041</v>
      </c>
      <c r="P845">
        <v>94.197699999999998</v>
      </c>
      <c r="Q845">
        <v>91.189499999999995</v>
      </c>
    </row>
    <row r="846" spans="1:17" x14ac:dyDescent="0.3">
      <c r="A846" s="95" t="s">
        <v>3849</v>
      </c>
      <c r="B846">
        <v>30.1</v>
      </c>
      <c r="C846">
        <v>1.0769</v>
      </c>
      <c r="D846">
        <v>31.1769</v>
      </c>
      <c r="E846">
        <v>29.023099999999999</v>
      </c>
      <c r="F846">
        <v>25.645</v>
      </c>
      <c r="G846">
        <v>6.5225</v>
      </c>
      <c r="H846">
        <v>32.167499999999997</v>
      </c>
      <c r="I846">
        <v>19.122499999999999</v>
      </c>
      <c r="J846">
        <v>30.5686</v>
      </c>
      <c r="K846">
        <v>0.1812</v>
      </c>
      <c r="L846">
        <v>30.7498</v>
      </c>
      <c r="M846">
        <v>30.3874</v>
      </c>
      <c r="N846">
        <v>32.5</v>
      </c>
      <c r="O846">
        <v>1.5333000000000001</v>
      </c>
      <c r="P846">
        <v>34.033299999999997</v>
      </c>
      <c r="Q846">
        <v>30.966699999999999</v>
      </c>
    </row>
    <row r="847" spans="1:17" x14ac:dyDescent="0.3">
      <c r="A847" s="95" t="s">
        <v>3850</v>
      </c>
      <c r="B847">
        <v>22.15</v>
      </c>
      <c r="C847">
        <v>2.7</v>
      </c>
      <c r="D847">
        <v>24.85</v>
      </c>
      <c r="E847">
        <v>19.45</v>
      </c>
      <c r="F847">
        <v>18.068300000000001</v>
      </c>
      <c r="G847">
        <v>3.6288999999999998</v>
      </c>
      <c r="H847">
        <v>21.697199999999999</v>
      </c>
      <c r="I847">
        <v>14.439399999999999</v>
      </c>
      <c r="J847">
        <v>25.914300000000001</v>
      </c>
      <c r="K847">
        <v>2.4196</v>
      </c>
      <c r="L847">
        <v>28.3339</v>
      </c>
      <c r="M847">
        <v>23.494700000000002</v>
      </c>
      <c r="N847">
        <v>26.35</v>
      </c>
      <c r="O847">
        <v>1.45</v>
      </c>
      <c r="P847">
        <v>27.8</v>
      </c>
      <c r="Q847">
        <v>24.9</v>
      </c>
    </row>
    <row r="848" spans="1:17" x14ac:dyDescent="0.3">
      <c r="A848" s="95" t="s">
        <v>3851</v>
      </c>
      <c r="B848">
        <v>25.2286</v>
      </c>
      <c r="C848">
        <v>0.80820000000000003</v>
      </c>
      <c r="D848">
        <v>26.036799999999999</v>
      </c>
      <c r="E848">
        <v>24.420400000000001</v>
      </c>
      <c r="F848">
        <v>26.093299999999999</v>
      </c>
      <c r="G848">
        <v>0.52439999999999998</v>
      </c>
      <c r="H848">
        <v>26.617699999999999</v>
      </c>
      <c r="I848">
        <v>25.568899999999999</v>
      </c>
      <c r="J848">
        <v>26.668600000000001</v>
      </c>
      <c r="K848">
        <v>0.1812</v>
      </c>
      <c r="L848">
        <v>26.849799999999998</v>
      </c>
      <c r="M848">
        <v>26.487400000000001</v>
      </c>
      <c r="N848">
        <v>25.7</v>
      </c>
      <c r="O848">
        <v>0</v>
      </c>
      <c r="P848">
        <v>25.7</v>
      </c>
      <c r="Q848">
        <v>25.7</v>
      </c>
    </row>
    <row r="849" spans="1:17" x14ac:dyDescent="0.3">
      <c r="A849" s="95" t="s">
        <v>3852</v>
      </c>
      <c r="B849">
        <v>87.746200000000002</v>
      </c>
      <c r="C849">
        <v>32.044699999999999</v>
      </c>
      <c r="D849">
        <v>119.79089999999999</v>
      </c>
      <c r="E849">
        <v>55.701500000000003</v>
      </c>
      <c r="F849">
        <v>128.59379999999999</v>
      </c>
      <c r="G849">
        <v>30.5669</v>
      </c>
      <c r="H849">
        <v>159.16069999999999</v>
      </c>
      <c r="I849">
        <v>98.026899999999998</v>
      </c>
      <c r="J849">
        <v>146.05250000000001</v>
      </c>
      <c r="K849">
        <v>39.272500000000001</v>
      </c>
      <c r="L849">
        <v>185.32499999999999</v>
      </c>
      <c r="M849">
        <v>106.78</v>
      </c>
      <c r="N849">
        <v>92.680999999999997</v>
      </c>
      <c r="O849">
        <v>30.401</v>
      </c>
      <c r="P849">
        <v>123.08199999999999</v>
      </c>
      <c r="Q849">
        <v>62.28</v>
      </c>
    </row>
    <row r="850" spans="1:17" x14ac:dyDescent="0.3">
      <c r="A850" s="95" t="s">
        <v>3853</v>
      </c>
      <c r="B850">
        <v>24.666699999999999</v>
      </c>
      <c r="C850">
        <v>3.4693999999999998</v>
      </c>
      <c r="D850">
        <v>28.136099999999999</v>
      </c>
      <c r="E850">
        <v>21.197299999999998</v>
      </c>
      <c r="F850">
        <v>19.613800000000001</v>
      </c>
      <c r="G850">
        <v>2.4034</v>
      </c>
      <c r="H850">
        <v>22.017199999999999</v>
      </c>
      <c r="I850">
        <v>17.2104</v>
      </c>
      <c r="J850">
        <v>21.618600000000001</v>
      </c>
      <c r="K850">
        <v>0.1812</v>
      </c>
      <c r="L850">
        <v>21.799800000000001</v>
      </c>
      <c r="M850">
        <v>21.4374</v>
      </c>
      <c r="N850">
        <v>21.445499999999999</v>
      </c>
      <c r="O850">
        <v>1.4825999999999999</v>
      </c>
      <c r="P850">
        <v>22.928100000000001</v>
      </c>
      <c r="Q850">
        <v>19.962900000000001</v>
      </c>
    </row>
    <row r="851" spans="1:17" x14ac:dyDescent="0.3">
      <c r="A851" s="95" t="s">
        <v>3854</v>
      </c>
      <c r="B851">
        <v>45.631500000000003</v>
      </c>
      <c r="C851">
        <v>2.1574</v>
      </c>
      <c r="D851">
        <v>47.788899999999998</v>
      </c>
      <c r="E851">
        <v>43.4741</v>
      </c>
      <c r="F851">
        <v>37.981499999999997</v>
      </c>
      <c r="G851">
        <v>1.2192000000000001</v>
      </c>
      <c r="H851">
        <v>39.200699999999998</v>
      </c>
      <c r="I851">
        <v>36.762300000000003</v>
      </c>
      <c r="J851">
        <v>36.225000000000001</v>
      </c>
      <c r="K851">
        <v>2.1025</v>
      </c>
      <c r="L851">
        <v>38.327500000000001</v>
      </c>
      <c r="M851">
        <v>34.122500000000002</v>
      </c>
      <c r="N851">
        <v>43.383600000000001</v>
      </c>
      <c r="O851">
        <v>1.4513</v>
      </c>
      <c r="P851">
        <v>44.834899999999998</v>
      </c>
      <c r="Q851">
        <v>41.932299999999998</v>
      </c>
    </row>
    <row r="852" spans="1:17" x14ac:dyDescent="0.3">
      <c r="A852" s="95" t="s">
        <v>3855</v>
      </c>
      <c r="B852">
        <v>29.7364</v>
      </c>
      <c r="C852">
        <v>5.9908000000000001</v>
      </c>
      <c r="D852">
        <v>35.727200000000003</v>
      </c>
      <c r="E852">
        <v>23.7456</v>
      </c>
      <c r="F852">
        <v>40.136200000000002</v>
      </c>
      <c r="G852">
        <v>4.6517999999999997</v>
      </c>
      <c r="H852">
        <v>44.787999999999997</v>
      </c>
      <c r="I852">
        <v>35.484400000000001</v>
      </c>
      <c r="J852">
        <v>27.2408</v>
      </c>
      <c r="K852">
        <v>6.5660999999999996</v>
      </c>
      <c r="L852">
        <v>33.806899999999999</v>
      </c>
      <c r="M852">
        <v>20.674700000000001</v>
      </c>
      <c r="N852">
        <v>31.096399999999999</v>
      </c>
      <c r="O852">
        <v>6.0803000000000003</v>
      </c>
      <c r="P852">
        <v>37.176699999999997</v>
      </c>
      <c r="Q852">
        <v>25.016100000000002</v>
      </c>
    </row>
    <row r="853" spans="1:17" x14ac:dyDescent="0.3">
      <c r="A853" s="95" t="s">
        <v>3856</v>
      </c>
      <c r="B853">
        <v>59.512</v>
      </c>
      <c r="C853">
        <v>8.1592000000000002</v>
      </c>
      <c r="D853">
        <v>67.671199999999999</v>
      </c>
      <c r="E853">
        <v>51.352800000000002</v>
      </c>
      <c r="F853">
        <v>76.133300000000006</v>
      </c>
      <c r="G853">
        <v>0.68440000000000001</v>
      </c>
      <c r="H853">
        <v>76.817700000000002</v>
      </c>
      <c r="I853">
        <v>75.448899999999995</v>
      </c>
      <c r="J853">
        <v>73.1571</v>
      </c>
      <c r="K853">
        <v>4.5747</v>
      </c>
      <c r="L853">
        <v>77.731800000000007</v>
      </c>
      <c r="M853">
        <v>68.582400000000007</v>
      </c>
      <c r="N853">
        <v>36.962299999999999</v>
      </c>
      <c r="O853">
        <v>12.666399999999999</v>
      </c>
      <c r="P853">
        <v>49.628700000000002</v>
      </c>
      <c r="Q853">
        <v>24.2959</v>
      </c>
    </row>
    <row r="854" spans="1:17" x14ac:dyDescent="0.3">
      <c r="A854" s="95" t="s">
        <v>3857</v>
      </c>
      <c r="B854">
        <v>183.04750000000001</v>
      </c>
      <c r="C854">
        <v>18.398800000000001</v>
      </c>
      <c r="D854">
        <v>201.44630000000001</v>
      </c>
      <c r="E854">
        <v>164.64869999999999</v>
      </c>
      <c r="F854">
        <v>177.55930000000001</v>
      </c>
      <c r="G854">
        <v>23.683900000000001</v>
      </c>
      <c r="H854">
        <v>201.2432</v>
      </c>
      <c r="I854">
        <v>153.87540000000001</v>
      </c>
      <c r="J854">
        <v>189.8143</v>
      </c>
      <c r="K854">
        <v>17.253900000000002</v>
      </c>
      <c r="L854">
        <v>207.06819999999999</v>
      </c>
      <c r="M854">
        <v>172.56039999999999</v>
      </c>
      <c r="N854">
        <v>190.6671</v>
      </c>
      <c r="O854">
        <v>38.220599999999997</v>
      </c>
      <c r="P854">
        <v>228.8877</v>
      </c>
      <c r="Q854">
        <v>152.44649999999999</v>
      </c>
    </row>
    <row r="855" spans="1:17" x14ac:dyDescent="0.3">
      <c r="A855" s="95" t="s">
        <v>3858</v>
      </c>
      <c r="B855">
        <v>81.213099999999997</v>
      </c>
      <c r="C855">
        <v>42.676600000000001</v>
      </c>
      <c r="D855">
        <v>123.8897</v>
      </c>
      <c r="E855">
        <v>38.536499999999997</v>
      </c>
      <c r="F855">
        <v>72.926199999999994</v>
      </c>
      <c r="G855">
        <v>41.106999999999999</v>
      </c>
      <c r="H855">
        <v>114.03319999999999</v>
      </c>
      <c r="I855">
        <v>31.819199999999999</v>
      </c>
      <c r="J855">
        <v>74.370800000000003</v>
      </c>
      <c r="K855">
        <v>35.380800000000001</v>
      </c>
      <c r="L855">
        <v>109.7516</v>
      </c>
      <c r="M855">
        <v>38.99</v>
      </c>
      <c r="N855">
        <v>60.862699999999997</v>
      </c>
      <c r="O855">
        <v>44.461199999999998</v>
      </c>
      <c r="P855">
        <v>105.32389999999999</v>
      </c>
      <c r="Q855">
        <v>16.401499999999999</v>
      </c>
    </row>
    <row r="856" spans="1:17" x14ac:dyDescent="0.3">
      <c r="A856" s="95" t="s">
        <v>3859</v>
      </c>
      <c r="B856">
        <v>20.730799999999999</v>
      </c>
      <c r="C856">
        <v>0.67459999999999998</v>
      </c>
      <c r="D856">
        <v>21.4054</v>
      </c>
      <c r="E856">
        <v>20.0562</v>
      </c>
      <c r="F856">
        <v>22.325399999999998</v>
      </c>
      <c r="G856">
        <v>2.2949999999999999</v>
      </c>
      <c r="H856">
        <v>24.6204</v>
      </c>
      <c r="I856">
        <v>20.0304</v>
      </c>
      <c r="J856">
        <v>21.593800000000002</v>
      </c>
      <c r="K856">
        <v>1.9028</v>
      </c>
      <c r="L856">
        <v>23.496600000000001</v>
      </c>
      <c r="M856">
        <v>19.690999999999999</v>
      </c>
      <c r="N856">
        <v>21.174600000000002</v>
      </c>
      <c r="O856">
        <v>1.2003999999999999</v>
      </c>
      <c r="P856">
        <v>22.375</v>
      </c>
      <c r="Q856">
        <v>19.9742</v>
      </c>
    </row>
    <row r="857" spans="1:17" x14ac:dyDescent="0.3">
      <c r="A857" s="95" t="s">
        <v>3860</v>
      </c>
      <c r="B857">
        <v>183.02709999999999</v>
      </c>
      <c r="C857">
        <v>13.4147</v>
      </c>
      <c r="D857">
        <v>196.4418</v>
      </c>
      <c r="E857">
        <v>169.61240000000001</v>
      </c>
      <c r="F857">
        <v>195.42150000000001</v>
      </c>
      <c r="G857">
        <v>45.0321</v>
      </c>
      <c r="H857">
        <v>240.45359999999999</v>
      </c>
      <c r="I857">
        <v>150.38939999999999</v>
      </c>
      <c r="J857">
        <v>161.8485</v>
      </c>
      <c r="K857">
        <v>0.23860000000000001</v>
      </c>
      <c r="L857">
        <v>162.08709999999999</v>
      </c>
      <c r="M857">
        <v>161.60990000000001</v>
      </c>
      <c r="N857">
        <v>443.93889999999999</v>
      </c>
      <c r="O857">
        <v>365.16050000000001</v>
      </c>
      <c r="P857">
        <v>809.09939999999995</v>
      </c>
      <c r="Q857">
        <v>78.778400000000005</v>
      </c>
    </row>
    <row r="858" spans="1:17" x14ac:dyDescent="0.3">
      <c r="A858" s="95" t="s">
        <v>3861</v>
      </c>
      <c r="B858">
        <v>68.489999999999995</v>
      </c>
      <c r="C858">
        <v>0.41670000000000001</v>
      </c>
      <c r="D858">
        <v>68.906700000000001</v>
      </c>
      <c r="E858">
        <v>68.073300000000003</v>
      </c>
      <c r="F858">
        <v>70.253299999999996</v>
      </c>
      <c r="G858">
        <v>0.68440000000000001</v>
      </c>
      <c r="H858">
        <v>70.937700000000007</v>
      </c>
      <c r="I858">
        <v>69.568899999999999</v>
      </c>
      <c r="J858">
        <v>71.040000000000006</v>
      </c>
      <c r="K858">
        <v>0.24</v>
      </c>
      <c r="L858">
        <v>71.28</v>
      </c>
      <c r="M858">
        <v>70.8</v>
      </c>
      <c r="N858">
        <v>67.954300000000003</v>
      </c>
      <c r="O858">
        <v>0.53059999999999996</v>
      </c>
      <c r="P858">
        <v>68.484899999999996</v>
      </c>
      <c r="Q858">
        <v>67.423699999999997</v>
      </c>
    </row>
    <row r="859" spans="1:17" x14ac:dyDescent="0.3">
      <c r="A859" s="95" t="s">
        <v>3863</v>
      </c>
      <c r="B859">
        <v>13.3286</v>
      </c>
      <c r="C859">
        <v>0.61219999999999997</v>
      </c>
      <c r="D859">
        <v>13.940799999999999</v>
      </c>
      <c r="E859">
        <v>12.7164</v>
      </c>
      <c r="F859">
        <v>14.9133</v>
      </c>
      <c r="G859">
        <v>0.68440000000000001</v>
      </c>
      <c r="H859">
        <v>15.5977</v>
      </c>
      <c r="I859">
        <v>14.228899999999999</v>
      </c>
      <c r="J859">
        <v>15.734299999999999</v>
      </c>
      <c r="K859">
        <v>0.2351</v>
      </c>
      <c r="L859">
        <v>15.9694</v>
      </c>
      <c r="M859">
        <v>15.4992</v>
      </c>
      <c r="N859">
        <v>12.9</v>
      </c>
      <c r="O859">
        <v>0</v>
      </c>
      <c r="P859">
        <v>12.9</v>
      </c>
      <c r="Q859">
        <v>12.9</v>
      </c>
    </row>
    <row r="860" spans="1:17" x14ac:dyDescent="0.3">
      <c r="A860" s="95" t="s">
        <v>3864</v>
      </c>
      <c r="B860">
        <v>20</v>
      </c>
      <c r="C860">
        <v>0</v>
      </c>
      <c r="D860">
        <v>20</v>
      </c>
      <c r="E860">
        <v>20</v>
      </c>
      <c r="F860">
        <v>20</v>
      </c>
      <c r="G860">
        <v>0</v>
      </c>
      <c r="H860">
        <v>20</v>
      </c>
      <c r="I860">
        <v>20</v>
      </c>
      <c r="J860">
        <v>20</v>
      </c>
      <c r="K860">
        <v>0</v>
      </c>
      <c r="L860">
        <v>20</v>
      </c>
      <c r="M860">
        <v>20</v>
      </c>
      <c r="N860">
        <v>20</v>
      </c>
      <c r="O860">
        <v>0</v>
      </c>
      <c r="P860">
        <v>20</v>
      </c>
      <c r="Q860">
        <v>20</v>
      </c>
    </row>
    <row r="861" spans="1:17" x14ac:dyDescent="0.3">
      <c r="A861" s="95" t="s">
        <v>3865</v>
      </c>
      <c r="B861">
        <v>75.955699999999993</v>
      </c>
      <c r="C861">
        <v>10.773099999999999</v>
      </c>
      <c r="D861">
        <v>86.728800000000007</v>
      </c>
      <c r="E861">
        <v>65.182599999999994</v>
      </c>
      <c r="F861">
        <v>78.713800000000006</v>
      </c>
      <c r="G861">
        <v>0.65610000000000002</v>
      </c>
      <c r="H861">
        <v>79.369900000000001</v>
      </c>
      <c r="I861">
        <v>78.057699999999997</v>
      </c>
      <c r="J861">
        <v>80.086699999999993</v>
      </c>
      <c r="K861">
        <v>0.4889</v>
      </c>
      <c r="L861">
        <v>80.575599999999994</v>
      </c>
      <c r="M861">
        <v>79.597800000000007</v>
      </c>
      <c r="N861">
        <v>72.598600000000005</v>
      </c>
      <c r="O861">
        <v>13.009</v>
      </c>
      <c r="P861">
        <v>85.607600000000005</v>
      </c>
      <c r="Q861">
        <v>59.589599999999997</v>
      </c>
    </row>
    <row r="862" spans="1:17" x14ac:dyDescent="0.3">
      <c r="A862" s="95" t="s">
        <v>3866</v>
      </c>
      <c r="B862">
        <v>36.56</v>
      </c>
      <c r="C862">
        <v>0</v>
      </c>
      <c r="D862">
        <v>36.56</v>
      </c>
      <c r="E862">
        <v>36.56</v>
      </c>
      <c r="F862">
        <v>36.953299999999999</v>
      </c>
      <c r="G862">
        <v>0.52439999999999998</v>
      </c>
      <c r="H862">
        <v>37.477699999999999</v>
      </c>
      <c r="I862">
        <v>36.428899999999999</v>
      </c>
      <c r="J862">
        <v>37.616700000000002</v>
      </c>
      <c r="K862">
        <v>0.16439999999999999</v>
      </c>
      <c r="L862">
        <v>37.781100000000002</v>
      </c>
      <c r="M862">
        <v>37.452300000000001</v>
      </c>
      <c r="N862">
        <v>36.234999999999999</v>
      </c>
      <c r="O862">
        <v>0.48749999999999999</v>
      </c>
      <c r="P862">
        <v>36.722499999999997</v>
      </c>
      <c r="Q862">
        <v>35.747500000000002</v>
      </c>
    </row>
    <row r="863" spans="1:17" x14ac:dyDescent="0.3">
      <c r="A863" s="95" t="s">
        <v>3867</v>
      </c>
      <c r="B863">
        <v>174.4692</v>
      </c>
      <c r="C863">
        <v>16.300599999999999</v>
      </c>
      <c r="D863">
        <v>190.7698</v>
      </c>
      <c r="E863">
        <v>158.1686</v>
      </c>
      <c r="F863">
        <v>163.38</v>
      </c>
      <c r="G863">
        <v>9.8722999999999992</v>
      </c>
      <c r="H863">
        <v>173.25229999999999</v>
      </c>
      <c r="I863">
        <v>153.5077</v>
      </c>
      <c r="J863">
        <v>134.08619999999999</v>
      </c>
      <c r="K863">
        <v>52.046900000000001</v>
      </c>
      <c r="L863">
        <v>186.13310000000001</v>
      </c>
      <c r="M863">
        <v>82.039299999999997</v>
      </c>
      <c r="N863">
        <v>158.44999999999999</v>
      </c>
      <c r="O863">
        <v>10.447699999999999</v>
      </c>
      <c r="P863">
        <v>168.89769999999999</v>
      </c>
      <c r="Q863">
        <v>148.00229999999999</v>
      </c>
    </row>
    <row r="864" spans="1:17" x14ac:dyDescent="0.3">
      <c r="A864" s="95" t="s">
        <v>3868</v>
      </c>
      <c r="B864">
        <v>44.722700000000003</v>
      </c>
      <c r="C864">
        <v>11.2189</v>
      </c>
      <c r="D864">
        <v>55.941600000000001</v>
      </c>
      <c r="E864">
        <v>33.503799999999998</v>
      </c>
      <c r="F864">
        <v>46.015000000000001</v>
      </c>
      <c r="G864">
        <v>5.6570999999999998</v>
      </c>
      <c r="H864">
        <v>51.6721</v>
      </c>
      <c r="I864">
        <v>40.357900000000001</v>
      </c>
      <c r="J864">
        <v>43.285400000000003</v>
      </c>
      <c r="K864">
        <v>1.0346</v>
      </c>
      <c r="L864">
        <v>44.32</v>
      </c>
      <c r="M864">
        <v>42.250799999999998</v>
      </c>
      <c r="N864">
        <v>34.964599999999997</v>
      </c>
      <c r="O864">
        <v>0.3266</v>
      </c>
      <c r="P864">
        <v>35.291200000000003</v>
      </c>
      <c r="Q864">
        <v>34.637999999999998</v>
      </c>
    </row>
    <row r="865" spans="1:17" x14ac:dyDescent="0.3">
      <c r="A865" s="95" t="s">
        <v>3869</v>
      </c>
      <c r="B865">
        <v>57.56</v>
      </c>
      <c r="C865">
        <v>0</v>
      </c>
      <c r="D865">
        <v>57.56</v>
      </c>
      <c r="E865">
        <v>57.56</v>
      </c>
      <c r="F865">
        <v>59.573300000000003</v>
      </c>
      <c r="G865">
        <v>0.68440000000000001</v>
      </c>
      <c r="H865">
        <v>60.2577</v>
      </c>
      <c r="I865">
        <v>58.8889</v>
      </c>
      <c r="J865">
        <v>60.36</v>
      </c>
      <c r="K865">
        <v>0.24</v>
      </c>
      <c r="L865">
        <v>60.6</v>
      </c>
      <c r="M865">
        <v>60.12</v>
      </c>
      <c r="N865">
        <v>64.1267</v>
      </c>
      <c r="O865">
        <v>4.3777999999999997</v>
      </c>
      <c r="P865">
        <v>68.504499999999993</v>
      </c>
      <c r="Q865">
        <v>59.748899999999999</v>
      </c>
    </row>
    <row r="866" spans="1:17" x14ac:dyDescent="0.3">
      <c r="A866" s="95" t="s">
        <v>3870</v>
      </c>
      <c r="B866">
        <v>8.1328999999999994</v>
      </c>
      <c r="C866">
        <v>2.9518</v>
      </c>
      <c r="D866">
        <v>11.0847</v>
      </c>
      <c r="E866">
        <v>5.1810999999999998</v>
      </c>
      <c r="F866">
        <v>25.962900000000001</v>
      </c>
      <c r="G866">
        <v>23.321200000000001</v>
      </c>
      <c r="H866">
        <v>49.284100000000002</v>
      </c>
      <c r="I866">
        <v>2.6417000000000002</v>
      </c>
      <c r="J866">
        <v>8.5085999999999995</v>
      </c>
      <c r="K866">
        <v>2.7522000000000002</v>
      </c>
      <c r="L866">
        <v>11.2608</v>
      </c>
      <c r="M866">
        <v>5.7564000000000002</v>
      </c>
      <c r="N866">
        <v>14.59</v>
      </c>
      <c r="O866">
        <v>9.0399999999999991</v>
      </c>
      <c r="P866">
        <v>23.63</v>
      </c>
      <c r="Q866">
        <v>5.55</v>
      </c>
    </row>
    <row r="867" spans="1:17" x14ac:dyDescent="0.3">
      <c r="A867" s="95" t="s">
        <v>3871</v>
      </c>
      <c r="B867">
        <v>68.7</v>
      </c>
      <c r="C867">
        <v>0</v>
      </c>
      <c r="D867">
        <v>68.7</v>
      </c>
      <c r="E867">
        <v>68.7</v>
      </c>
      <c r="F867">
        <v>69.093299999999999</v>
      </c>
      <c r="G867">
        <v>0.52439999999999998</v>
      </c>
      <c r="H867">
        <v>69.617699999999999</v>
      </c>
      <c r="I867">
        <v>68.568899999999999</v>
      </c>
      <c r="J867">
        <v>69.694999999999993</v>
      </c>
      <c r="K867">
        <v>0.185</v>
      </c>
      <c r="L867">
        <v>69.88</v>
      </c>
      <c r="M867">
        <v>69.510000000000005</v>
      </c>
      <c r="N867">
        <v>68.7</v>
      </c>
      <c r="O867">
        <v>0</v>
      </c>
      <c r="P867">
        <v>68.7</v>
      </c>
      <c r="Q867">
        <v>68.7</v>
      </c>
    </row>
    <row r="868" spans="1:17" x14ac:dyDescent="0.3">
      <c r="A868" s="95" t="s">
        <v>3872</v>
      </c>
      <c r="B868">
        <v>16.690000000000001</v>
      </c>
      <c r="C868">
        <v>0</v>
      </c>
      <c r="D868">
        <v>16.690000000000001</v>
      </c>
      <c r="E868">
        <v>16.690000000000001</v>
      </c>
      <c r="F868">
        <v>32.083300000000001</v>
      </c>
      <c r="G868">
        <v>0.68440000000000001</v>
      </c>
      <c r="H868">
        <v>32.767699999999998</v>
      </c>
      <c r="I868">
        <v>31.398900000000001</v>
      </c>
      <c r="J868">
        <v>32.869999999999997</v>
      </c>
      <c r="K868">
        <v>0.24</v>
      </c>
      <c r="L868">
        <v>33.11</v>
      </c>
      <c r="M868">
        <v>32.630000000000003</v>
      </c>
      <c r="N868">
        <v>23.692</v>
      </c>
      <c r="O868">
        <v>10.511200000000001</v>
      </c>
      <c r="P868">
        <v>34.203200000000002</v>
      </c>
      <c r="Q868">
        <v>13.1808</v>
      </c>
    </row>
    <row r="869" spans="1:17" x14ac:dyDescent="0.3">
      <c r="A869" s="95" t="s">
        <v>3873</v>
      </c>
      <c r="B869">
        <v>63.69</v>
      </c>
      <c r="C869">
        <v>0</v>
      </c>
      <c r="D869">
        <v>63.69</v>
      </c>
      <c r="E869">
        <v>63.69</v>
      </c>
      <c r="F869">
        <v>58.59</v>
      </c>
      <c r="G869">
        <v>3.4</v>
      </c>
      <c r="H869">
        <v>61.99</v>
      </c>
      <c r="I869">
        <v>55.19</v>
      </c>
      <c r="J869">
        <v>56.506700000000002</v>
      </c>
      <c r="K869">
        <v>0.16439999999999999</v>
      </c>
      <c r="L869">
        <v>56.671100000000003</v>
      </c>
      <c r="M869">
        <v>56.342300000000002</v>
      </c>
      <c r="N869">
        <v>60.943300000000001</v>
      </c>
      <c r="O869">
        <v>3.6621999999999999</v>
      </c>
      <c r="P869">
        <v>64.605500000000006</v>
      </c>
      <c r="Q869">
        <v>57.281100000000002</v>
      </c>
    </row>
    <row r="870" spans="1:17" x14ac:dyDescent="0.3">
      <c r="A870" s="95" t="s">
        <v>3874</v>
      </c>
      <c r="B870">
        <v>81.466700000000003</v>
      </c>
      <c r="C870">
        <v>1.7233000000000001</v>
      </c>
      <c r="D870">
        <v>83.19</v>
      </c>
      <c r="E870">
        <v>79.743399999999994</v>
      </c>
      <c r="F870">
        <v>84.773799999999994</v>
      </c>
      <c r="G870">
        <v>0.65610000000000002</v>
      </c>
      <c r="H870">
        <v>85.429900000000004</v>
      </c>
      <c r="I870">
        <v>84.117699999999999</v>
      </c>
      <c r="J870">
        <v>85.6</v>
      </c>
      <c r="K870">
        <v>0.24</v>
      </c>
      <c r="L870">
        <v>85.84</v>
      </c>
      <c r="M870">
        <v>85.36</v>
      </c>
      <c r="N870">
        <v>76.454300000000003</v>
      </c>
      <c r="O870">
        <v>4.3323999999999998</v>
      </c>
      <c r="P870">
        <v>80.786699999999996</v>
      </c>
      <c r="Q870">
        <v>72.121899999999997</v>
      </c>
    </row>
    <row r="871" spans="1:17" x14ac:dyDescent="0.3">
      <c r="A871" s="95" t="s">
        <v>3875</v>
      </c>
      <c r="B871">
        <v>34.538600000000002</v>
      </c>
      <c r="C871">
        <v>0.61219999999999997</v>
      </c>
      <c r="D871">
        <v>35.150799999999997</v>
      </c>
      <c r="E871">
        <v>33.926400000000001</v>
      </c>
      <c r="F871">
        <v>30.888000000000002</v>
      </c>
      <c r="G871">
        <v>0.49280000000000002</v>
      </c>
      <c r="H871">
        <v>31.380800000000001</v>
      </c>
      <c r="I871">
        <v>30.395199999999999</v>
      </c>
      <c r="J871">
        <v>31.914300000000001</v>
      </c>
      <c r="K871">
        <v>0.2351</v>
      </c>
      <c r="L871">
        <v>32.1494</v>
      </c>
      <c r="M871">
        <v>31.679200000000002</v>
      </c>
      <c r="N871">
        <v>34.11</v>
      </c>
      <c r="O871">
        <v>0</v>
      </c>
      <c r="P871">
        <v>34.11</v>
      </c>
      <c r="Q871">
        <v>34.11</v>
      </c>
    </row>
    <row r="872" spans="1:17" x14ac:dyDescent="0.3">
      <c r="A872" s="95" t="s">
        <v>3876</v>
      </c>
      <c r="B872">
        <v>20.84</v>
      </c>
      <c r="C872">
        <v>0.94289999999999996</v>
      </c>
      <c r="D872">
        <v>21.782900000000001</v>
      </c>
      <c r="E872">
        <v>19.897099999999998</v>
      </c>
      <c r="F872">
        <v>22.903300000000002</v>
      </c>
      <c r="G872">
        <v>0.68440000000000001</v>
      </c>
      <c r="H872">
        <v>23.587700000000002</v>
      </c>
      <c r="I872">
        <v>22.218900000000001</v>
      </c>
      <c r="J872">
        <v>23.724299999999999</v>
      </c>
      <c r="K872">
        <v>0.2351</v>
      </c>
      <c r="L872">
        <v>23.959399999999999</v>
      </c>
      <c r="M872">
        <v>23.4892</v>
      </c>
      <c r="N872">
        <v>17.004300000000001</v>
      </c>
      <c r="O872">
        <v>0.87549999999999994</v>
      </c>
      <c r="P872">
        <v>17.879799999999999</v>
      </c>
      <c r="Q872">
        <v>16.128799999999998</v>
      </c>
    </row>
    <row r="873" spans="1:17" x14ac:dyDescent="0.3">
      <c r="A873" s="95" t="s">
        <v>3877</v>
      </c>
      <c r="B873">
        <v>57.24</v>
      </c>
      <c r="C873">
        <v>0.92569999999999997</v>
      </c>
      <c r="D873">
        <v>58.165700000000001</v>
      </c>
      <c r="E873">
        <v>56.314300000000003</v>
      </c>
      <c r="F873">
        <v>62.616700000000002</v>
      </c>
      <c r="G873">
        <v>9.2088999999999999</v>
      </c>
      <c r="H873">
        <v>71.825599999999994</v>
      </c>
      <c r="I873">
        <v>53.407800000000002</v>
      </c>
      <c r="J873">
        <v>73.267099999999999</v>
      </c>
      <c r="K873">
        <v>14.632199999999999</v>
      </c>
      <c r="L873">
        <v>87.899299999999997</v>
      </c>
      <c r="M873">
        <v>58.634900000000002</v>
      </c>
      <c r="N873">
        <v>55.757100000000001</v>
      </c>
      <c r="O873">
        <v>8.0803999999999991</v>
      </c>
      <c r="P873">
        <v>63.837499999999999</v>
      </c>
      <c r="Q873">
        <v>47.676699999999997</v>
      </c>
    </row>
    <row r="874" spans="1:17" x14ac:dyDescent="0.3">
      <c r="A874" s="95" t="s">
        <v>3878</v>
      </c>
      <c r="B874">
        <v>52.448599999999999</v>
      </c>
      <c r="C874">
        <v>3.4641000000000002</v>
      </c>
      <c r="D874">
        <v>55.912700000000001</v>
      </c>
      <c r="E874">
        <v>48.984499999999997</v>
      </c>
      <c r="F874">
        <v>56.296700000000001</v>
      </c>
      <c r="G874">
        <v>4.5510999999999999</v>
      </c>
      <c r="H874">
        <v>60.847799999999999</v>
      </c>
      <c r="I874">
        <v>51.745600000000003</v>
      </c>
      <c r="J874">
        <v>75.467500000000001</v>
      </c>
      <c r="K874">
        <v>24.258099999999999</v>
      </c>
      <c r="L874">
        <v>99.7256</v>
      </c>
      <c r="M874">
        <v>51.209400000000002</v>
      </c>
      <c r="N874">
        <v>45.247100000000003</v>
      </c>
      <c r="O874">
        <v>1.4939</v>
      </c>
      <c r="P874">
        <v>46.741</v>
      </c>
      <c r="Q874">
        <v>43.7532</v>
      </c>
    </row>
    <row r="875" spans="1:17" x14ac:dyDescent="0.3">
      <c r="A875" s="95" t="s">
        <v>3879</v>
      </c>
      <c r="B875">
        <v>32.1633</v>
      </c>
      <c r="C875">
        <v>8.68</v>
      </c>
      <c r="D875">
        <v>40.843299999999999</v>
      </c>
      <c r="E875">
        <v>23.4833</v>
      </c>
      <c r="F875">
        <v>34.843299999999999</v>
      </c>
      <c r="G875">
        <v>8.68</v>
      </c>
      <c r="H875">
        <v>43.523299999999999</v>
      </c>
      <c r="I875">
        <v>26.1633</v>
      </c>
      <c r="J875">
        <v>37.651499999999999</v>
      </c>
      <c r="K875">
        <v>9.8045000000000009</v>
      </c>
      <c r="L875">
        <v>47.456000000000003</v>
      </c>
      <c r="M875">
        <v>27.847000000000001</v>
      </c>
      <c r="N875">
        <v>30.765699999999999</v>
      </c>
      <c r="O875">
        <v>8.3585999999999991</v>
      </c>
      <c r="P875">
        <v>39.124299999999998</v>
      </c>
      <c r="Q875">
        <v>22.4071</v>
      </c>
    </row>
    <row r="876" spans="1:17" x14ac:dyDescent="0.3">
      <c r="A876" s="95" t="s">
        <v>3880</v>
      </c>
      <c r="B876">
        <v>45.834000000000003</v>
      </c>
      <c r="C876">
        <v>19.780799999999999</v>
      </c>
      <c r="D876">
        <v>65.614800000000002</v>
      </c>
      <c r="E876">
        <v>26.0532</v>
      </c>
      <c r="F876">
        <v>48.63</v>
      </c>
      <c r="G876">
        <v>19.88</v>
      </c>
      <c r="H876">
        <v>68.510000000000005</v>
      </c>
      <c r="I876">
        <v>28.75</v>
      </c>
      <c r="J876">
        <v>55.235700000000001</v>
      </c>
      <c r="K876">
        <v>19.856300000000001</v>
      </c>
      <c r="L876">
        <v>75.091999999999999</v>
      </c>
      <c r="M876">
        <v>35.379399999999997</v>
      </c>
      <c r="N876">
        <v>49.58</v>
      </c>
      <c r="O876">
        <v>20.23</v>
      </c>
      <c r="P876">
        <v>69.81</v>
      </c>
      <c r="Q876">
        <v>29.35</v>
      </c>
    </row>
    <row r="877" spans="1:17" x14ac:dyDescent="0.3">
      <c r="A877" s="95" t="s">
        <v>3881</v>
      </c>
      <c r="B877">
        <v>42.36</v>
      </c>
      <c r="C877">
        <v>0</v>
      </c>
      <c r="D877">
        <v>42.36</v>
      </c>
      <c r="E877">
        <v>42.36</v>
      </c>
      <c r="F877">
        <v>26.93</v>
      </c>
      <c r="G877">
        <v>16.93</v>
      </c>
      <c r="H877">
        <v>43.86</v>
      </c>
      <c r="I877">
        <v>10</v>
      </c>
      <c r="J877">
        <v>10</v>
      </c>
      <c r="K877">
        <v>0</v>
      </c>
      <c r="L877">
        <v>10</v>
      </c>
      <c r="M877">
        <v>10</v>
      </c>
      <c r="N877">
        <v>37.94</v>
      </c>
      <c r="O877">
        <v>20.736000000000001</v>
      </c>
      <c r="P877">
        <v>58.676000000000002</v>
      </c>
      <c r="Q877">
        <v>17.204000000000001</v>
      </c>
    </row>
    <row r="878" spans="1:17" x14ac:dyDescent="0.3">
      <c r="A878" s="95" t="s">
        <v>3882</v>
      </c>
      <c r="B878">
        <v>81.551699999999997</v>
      </c>
      <c r="C878">
        <v>5.6089000000000002</v>
      </c>
      <c r="D878">
        <v>87.160600000000002</v>
      </c>
      <c r="E878">
        <v>75.942800000000005</v>
      </c>
      <c r="F878">
        <v>82.113299999999995</v>
      </c>
      <c r="G878">
        <v>0.68440000000000001</v>
      </c>
      <c r="H878">
        <v>82.797700000000006</v>
      </c>
      <c r="I878">
        <v>81.428899999999999</v>
      </c>
      <c r="J878">
        <v>99.734300000000005</v>
      </c>
      <c r="K878">
        <v>9.4824000000000002</v>
      </c>
      <c r="L878">
        <v>109.2167</v>
      </c>
      <c r="M878">
        <v>90.251900000000006</v>
      </c>
      <c r="N878">
        <v>100.3843</v>
      </c>
      <c r="O878">
        <v>28.179200000000002</v>
      </c>
      <c r="P878">
        <v>128.5635</v>
      </c>
      <c r="Q878">
        <v>72.205100000000002</v>
      </c>
    </row>
    <row r="879" spans="1:17" x14ac:dyDescent="0.3">
      <c r="A879" s="95" t="s">
        <v>3883</v>
      </c>
      <c r="B879">
        <v>21.564299999999999</v>
      </c>
      <c r="C879">
        <v>0.36730000000000002</v>
      </c>
      <c r="D879">
        <v>21.9316</v>
      </c>
      <c r="E879">
        <v>21.196999999999999</v>
      </c>
      <c r="F879">
        <v>23.62</v>
      </c>
      <c r="G879">
        <v>0.77</v>
      </c>
      <c r="H879">
        <v>24.39</v>
      </c>
      <c r="I879">
        <v>22.85</v>
      </c>
      <c r="J879">
        <v>24.1843</v>
      </c>
      <c r="K879">
        <v>0.2351</v>
      </c>
      <c r="L879">
        <v>24.4194</v>
      </c>
      <c r="M879">
        <v>23.949200000000001</v>
      </c>
      <c r="N879">
        <v>21.35</v>
      </c>
      <c r="O879">
        <v>0</v>
      </c>
      <c r="P879">
        <v>21.35</v>
      </c>
      <c r="Q879">
        <v>21.35</v>
      </c>
    </row>
    <row r="880" spans="1:17" x14ac:dyDescent="0.3">
      <c r="A880" s="95" t="s">
        <v>3884</v>
      </c>
      <c r="B880">
        <v>23.57</v>
      </c>
      <c r="C880">
        <v>0.66669999999999996</v>
      </c>
      <c r="D880">
        <v>24.236699999999999</v>
      </c>
      <c r="E880">
        <v>22.903300000000002</v>
      </c>
      <c r="F880">
        <v>25.083300000000001</v>
      </c>
      <c r="G880">
        <v>0.68440000000000001</v>
      </c>
      <c r="H880">
        <v>25.767700000000001</v>
      </c>
      <c r="I880">
        <v>24.398900000000001</v>
      </c>
      <c r="J880">
        <v>25.95</v>
      </c>
      <c r="K880">
        <v>0.21329999999999999</v>
      </c>
      <c r="L880">
        <v>26.1633</v>
      </c>
      <c r="M880">
        <v>25.736699999999999</v>
      </c>
      <c r="N880">
        <v>23.07</v>
      </c>
      <c r="O880">
        <v>0</v>
      </c>
      <c r="P880">
        <v>23.07</v>
      </c>
      <c r="Q880">
        <v>23.07</v>
      </c>
    </row>
    <row r="881" spans="1:17" x14ac:dyDescent="0.3">
      <c r="A881" s="95" t="s">
        <v>3885</v>
      </c>
      <c r="B881">
        <v>12.555</v>
      </c>
      <c r="C881">
        <v>0.5625</v>
      </c>
      <c r="D881">
        <v>13.1175</v>
      </c>
      <c r="E881">
        <v>11.9925</v>
      </c>
      <c r="F881">
        <v>14.193300000000001</v>
      </c>
      <c r="G881">
        <v>0.68440000000000001</v>
      </c>
      <c r="H881">
        <v>14.877700000000001</v>
      </c>
      <c r="I881">
        <v>13.508900000000001</v>
      </c>
      <c r="J881">
        <v>15.06</v>
      </c>
      <c r="K881">
        <v>0.21329999999999999</v>
      </c>
      <c r="L881">
        <v>15.273300000000001</v>
      </c>
      <c r="M881">
        <v>14.8467</v>
      </c>
      <c r="N881">
        <v>12.18</v>
      </c>
      <c r="O881">
        <v>0</v>
      </c>
      <c r="P881">
        <v>12.18</v>
      </c>
      <c r="Q881">
        <v>12.18</v>
      </c>
    </row>
    <row r="882" spans="1:17" x14ac:dyDescent="0.3">
      <c r="A882" s="95" t="s">
        <v>3886</v>
      </c>
      <c r="B882">
        <v>71.150000000000006</v>
      </c>
      <c r="C882">
        <v>0</v>
      </c>
      <c r="D882">
        <v>71.150000000000006</v>
      </c>
      <c r="E882">
        <v>71.150000000000006</v>
      </c>
      <c r="F882">
        <v>65.385000000000005</v>
      </c>
      <c r="G882">
        <v>3.6324999999999998</v>
      </c>
      <c r="H882">
        <v>69.017499999999998</v>
      </c>
      <c r="I882">
        <v>61.752499999999998</v>
      </c>
      <c r="J882">
        <v>63.67</v>
      </c>
      <c r="K882">
        <v>0.21329999999999999</v>
      </c>
      <c r="L882">
        <v>63.883299999999998</v>
      </c>
      <c r="M882">
        <v>63.456699999999998</v>
      </c>
      <c r="N882">
        <v>67.75</v>
      </c>
      <c r="O882">
        <v>4.5332999999999997</v>
      </c>
      <c r="P882">
        <v>72.283299999999997</v>
      </c>
      <c r="Q882">
        <v>63.216700000000003</v>
      </c>
    </row>
    <row r="883" spans="1:17" x14ac:dyDescent="0.3">
      <c r="A883" s="95" t="s">
        <v>3887</v>
      </c>
      <c r="B883">
        <v>23.44</v>
      </c>
      <c r="C883">
        <v>0</v>
      </c>
      <c r="D883">
        <v>23.44</v>
      </c>
      <c r="E883">
        <v>23.44</v>
      </c>
      <c r="F883">
        <v>25.453299999999999</v>
      </c>
      <c r="G883">
        <v>0.68440000000000001</v>
      </c>
      <c r="H883">
        <v>26.137699999999999</v>
      </c>
      <c r="I883">
        <v>24.768899999999999</v>
      </c>
      <c r="J883">
        <v>26.24</v>
      </c>
      <c r="K883">
        <v>0.24</v>
      </c>
      <c r="L883">
        <v>26.48</v>
      </c>
      <c r="M883">
        <v>26</v>
      </c>
      <c r="N883">
        <v>23.44</v>
      </c>
      <c r="O883">
        <v>0</v>
      </c>
      <c r="P883">
        <v>23.44</v>
      </c>
      <c r="Q883">
        <v>23.44</v>
      </c>
    </row>
    <row r="884" spans="1:17" x14ac:dyDescent="0.3">
      <c r="A884" s="95" t="s">
        <v>3888</v>
      </c>
      <c r="B884">
        <v>495.33749999999998</v>
      </c>
      <c r="C884">
        <v>202.6688</v>
      </c>
      <c r="D884">
        <v>698.00630000000001</v>
      </c>
      <c r="E884">
        <v>292.6687</v>
      </c>
      <c r="F884">
        <v>699.67139999999995</v>
      </c>
      <c r="G884">
        <v>28.689399999999999</v>
      </c>
      <c r="H884">
        <v>728.36080000000004</v>
      </c>
      <c r="I884">
        <v>670.98199999999997</v>
      </c>
      <c r="J884">
        <v>686.36710000000005</v>
      </c>
      <c r="K884">
        <v>23.268999999999998</v>
      </c>
      <c r="L884">
        <v>709.63610000000006</v>
      </c>
      <c r="M884">
        <v>663.09810000000004</v>
      </c>
      <c r="N884">
        <v>404.53</v>
      </c>
      <c r="O884">
        <v>134.09</v>
      </c>
      <c r="P884">
        <v>538.62</v>
      </c>
      <c r="Q884">
        <v>270.44</v>
      </c>
    </row>
    <row r="885" spans="1:17" x14ac:dyDescent="0.3">
      <c r="A885" s="95" t="s">
        <v>3889</v>
      </c>
      <c r="B885">
        <v>46.411499999999997</v>
      </c>
      <c r="C885">
        <v>16.6355</v>
      </c>
      <c r="D885">
        <v>63.046999999999997</v>
      </c>
      <c r="E885">
        <v>29.776</v>
      </c>
      <c r="F885">
        <v>49.525399999999998</v>
      </c>
      <c r="G885">
        <v>22.6374</v>
      </c>
      <c r="H885">
        <v>72.162800000000004</v>
      </c>
      <c r="I885">
        <v>26.888000000000002</v>
      </c>
      <c r="J885">
        <v>50.465400000000002</v>
      </c>
      <c r="K885">
        <v>23.2959</v>
      </c>
      <c r="L885">
        <v>73.761300000000006</v>
      </c>
      <c r="M885">
        <v>27.169499999999999</v>
      </c>
      <c r="N885">
        <v>51.063099999999999</v>
      </c>
      <c r="O885">
        <v>19.8505</v>
      </c>
      <c r="P885">
        <v>70.913600000000002</v>
      </c>
      <c r="Q885">
        <v>31.212599999999998</v>
      </c>
    </row>
    <row r="886" spans="1:17" x14ac:dyDescent="0.3">
      <c r="A886" s="95" t="s">
        <v>3890</v>
      </c>
      <c r="B886">
        <v>16.96</v>
      </c>
      <c r="C886">
        <v>0.66669999999999996</v>
      </c>
      <c r="D886">
        <v>17.6267</v>
      </c>
      <c r="E886">
        <v>16.293299999999999</v>
      </c>
      <c r="F886">
        <v>18.473299999999998</v>
      </c>
      <c r="G886">
        <v>0.68440000000000001</v>
      </c>
      <c r="H886">
        <v>19.157699999999998</v>
      </c>
      <c r="I886">
        <v>17.788900000000002</v>
      </c>
      <c r="J886">
        <v>19.34</v>
      </c>
      <c r="K886">
        <v>0.21329999999999999</v>
      </c>
      <c r="L886">
        <v>19.5533</v>
      </c>
      <c r="M886">
        <v>19.1267</v>
      </c>
      <c r="N886">
        <v>16.46</v>
      </c>
      <c r="O886">
        <v>0</v>
      </c>
      <c r="P886">
        <v>16.46</v>
      </c>
      <c r="Q886">
        <v>16.46</v>
      </c>
    </row>
    <row r="887" spans="1:17" x14ac:dyDescent="0.3">
      <c r="A887" s="95" t="s">
        <v>3891</v>
      </c>
      <c r="B887">
        <v>21.11</v>
      </c>
      <c r="C887">
        <v>0.73850000000000005</v>
      </c>
      <c r="D887">
        <v>21.848500000000001</v>
      </c>
      <c r="E887">
        <v>20.371500000000001</v>
      </c>
      <c r="F887">
        <v>19.963799999999999</v>
      </c>
      <c r="G887">
        <v>0.55859999999999999</v>
      </c>
      <c r="H887">
        <v>20.522400000000001</v>
      </c>
      <c r="I887">
        <v>19.405200000000001</v>
      </c>
      <c r="J887">
        <v>20.4908</v>
      </c>
      <c r="K887">
        <v>0.18390000000000001</v>
      </c>
      <c r="L887">
        <v>20.674700000000001</v>
      </c>
      <c r="M887">
        <v>20.306899999999999</v>
      </c>
      <c r="N887">
        <v>19.510000000000002</v>
      </c>
      <c r="O887">
        <v>0</v>
      </c>
      <c r="P887">
        <v>19.510000000000002</v>
      </c>
      <c r="Q887">
        <v>19.510000000000002</v>
      </c>
    </row>
    <row r="888" spans="1:17" x14ac:dyDescent="0.3">
      <c r="A888" s="95" t="s">
        <v>3892</v>
      </c>
      <c r="B888">
        <v>127.9936</v>
      </c>
      <c r="C888">
        <v>29.504999999999999</v>
      </c>
      <c r="D888">
        <v>157.49860000000001</v>
      </c>
      <c r="E888">
        <v>98.488600000000005</v>
      </c>
      <c r="F888">
        <v>122.6033</v>
      </c>
      <c r="G888">
        <v>32.154699999999998</v>
      </c>
      <c r="H888">
        <v>154.75800000000001</v>
      </c>
      <c r="I888">
        <v>90.448599999999999</v>
      </c>
      <c r="J888">
        <v>145.43539999999999</v>
      </c>
      <c r="K888">
        <v>22.034199999999998</v>
      </c>
      <c r="L888">
        <v>167.46960000000001</v>
      </c>
      <c r="M888">
        <v>123.4012</v>
      </c>
      <c r="N888">
        <v>128.86859999999999</v>
      </c>
      <c r="O888">
        <v>22.0641</v>
      </c>
      <c r="P888">
        <v>150.93270000000001</v>
      </c>
      <c r="Q888">
        <v>106.8045</v>
      </c>
    </row>
    <row r="889" spans="1:17" x14ac:dyDescent="0.3">
      <c r="A889" s="95" t="s">
        <v>3893</v>
      </c>
      <c r="B889">
        <v>26.7608</v>
      </c>
      <c r="C889">
        <v>8.8679000000000006</v>
      </c>
      <c r="D889">
        <v>35.628700000000002</v>
      </c>
      <c r="E889">
        <v>17.892900000000001</v>
      </c>
      <c r="F889">
        <v>31.59</v>
      </c>
      <c r="G889">
        <v>11.1554</v>
      </c>
      <c r="H889">
        <v>42.745399999999997</v>
      </c>
      <c r="I889">
        <v>20.4346</v>
      </c>
      <c r="J889">
        <v>37.798499999999997</v>
      </c>
      <c r="K889">
        <v>9.9055999999999997</v>
      </c>
      <c r="L889">
        <v>47.704099999999997</v>
      </c>
      <c r="M889">
        <v>27.892900000000001</v>
      </c>
      <c r="N889">
        <v>29.673100000000002</v>
      </c>
      <c r="O889">
        <v>9.8018000000000001</v>
      </c>
      <c r="P889">
        <v>39.474899999999998</v>
      </c>
      <c r="Q889">
        <v>19.871300000000002</v>
      </c>
    </row>
    <row r="890" spans="1:17" x14ac:dyDescent="0.3">
      <c r="A890" s="95" t="s">
        <v>3894</v>
      </c>
      <c r="B890">
        <v>765.39620000000002</v>
      </c>
      <c r="C890">
        <v>22.0273</v>
      </c>
      <c r="D890">
        <v>787.42349999999999</v>
      </c>
      <c r="E890">
        <v>743.36890000000005</v>
      </c>
      <c r="F890">
        <v>737.1123</v>
      </c>
      <c r="G890">
        <v>9.9731000000000005</v>
      </c>
      <c r="H890">
        <v>747.08540000000005</v>
      </c>
      <c r="I890">
        <v>727.13919999999996</v>
      </c>
      <c r="J890">
        <v>695.08569999999997</v>
      </c>
      <c r="K890">
        <v>64.282200000000003</v>
      </c>
      <c r="L890">
        <v>759.36789999999996</v>
      </c>
      <c r="M890">
        <v>630.80349999999999</v>
      </c>
      <c r="N890">
        <v>518.37819999999999</v>
      </c>
      <c r="O890">
        <v>238.5352</v>
      </c>
      <c r="P890">
        <v>756.91340000000002</v>
      </c>
      <c r="Q890">
        <v>279.84300000000002</v>
      </c>
    </row>
    <row r="891" spans="1:17" x14ac:dyDescent="0.3">
      <c r="A891" s="95" t="s">
        <v>3895</v>
      </c>
      <c r="B891">
        <v>20</v>
      </c>
      <c r="C891">
        <v>0</v>
      </c>
      <c r="D891">
        <v>20</v>
      </c>
      <c r="E891">
        <v>20</v>
      </c>
      <c r="F891">
        <v>20</v>
      </c>
      <c r="G891">
        <v>0</v>
      </c>
      <c r="H891">
        <v>20</v>
      </c>
      <c r="I891">
        <v>20</v>
      </c>
      <c r="J891">
        <v>20</v>
      </c>
      <c r="K891">
        <v>0</v>
      </c>
      <c r="L891">
        <v>20</v>
      </c>
      <c r="M891">
        <v>20</v>
      </c>
      <c r="N891">
        <v>20</v>
      </c>
      <c r="O891">
        <v>0</v>
      </c>
      <c r="P891">
        <v>20</v>
      </c>
      <c r="Q891">
        <v>20</v>
      </c>
    </row>
    <row r="892" spans="1:17" x14ac:dyDescent="0.3">
      <c r="A892" s="95" t="s">
        <v>3896</v>
      </c>
      <c r="B892">
        <v>32.5383</v>
      </c>
      <c r="C892">
        <v>7.8639000000000001</v>
      </c>
      <c r="D892">
        <v>40.402200000000001</v>
      </c>
      <c r="E892">
        <v>24.674399999999999</v>
      </c>
      <c r="F892">
        <v>29.46</v>
      </c>
      <c r="G892">
        <v>0.62860000000000005</v>
      </c>
      <c r="H892">
        <v>30.0886</v>
      </c>
      <c r="I892">
        <v>28.831399999999999</v>
      </c>
      <c r="J892">
        <v>36.7483</v>
      </c>
      <c r="K892">
        <v>10.633900000000001</v>
      </c>
      <c r="L892">
        <v>47.382199999999997</v>
      </c>
      <c r="M892">
        <v>26.1144</v>
      </c>
      <c r="N892">
        <v>27.121400000000001</v>
      </c>
      <c r="O892">
        <v>1.9464999999999999</v>
      </c>
      <c r="P892">
        <v>29.067900000000002</v>
      </c>
      <c r="Q892">
        <v>25.174900000000001</v>
      </c>
    </row>
    <row r="893" spans="1:17" x14ac:dyDescent="0.3">
      <c r="A893" s="95" t="s">
        <v>3897</v>
      </c>
      <c r="B893">
        <v>10.287699999999999</v>
      </c>
      <c r="C893">
        <v>0.53110000000000002</v>
      </c>
      <c r="D893">
        <v>10.8188</v>
      </c>
      <c r="E893">
        <v>9.7566000000000006</v>
      </c>
      <c r="F893">
        <v>11.293100000000001</v>
      </c>
      <c r="G893">
        <v>2.1882999999999999</v>
      </c>
      <c r="H893">
        <v>13.481400000000001</v>
      </c>
      <c r="I893">
        <v>9.1047999999999991</v>
      </c>
      <c r="J893">
        <v>11.701499999999999</v>
      </c>
      <c r="K893">
        <v>2.9304999999999999</v>
      </c>
      <c r="L893">
        <v>14.632</v>
      </c>
      <c r="M893">
        <v>8.7710000000000008</v>
      </c>
      <c r="N893">
        <v>10.287699999999999</v>
      </c>
      <c r="O893">
        <v>0.53110000000000002</v>
      </c>
      <c r="P893">
        <v>10.8188</v>
      </c>
      <c r="Q893">
        <v>9.7566000000000006</v>
      </c>
    </row>
    <row r="894" spans="1:17" x14ac:dyDescent="0.3">
      <c r="A894" s="95" t="s">
        <v>3898</v>
      </c>
      <c r="B894">
        <v>24.79</v>
      </c>
      <c r="C894">
        <v>0</v>
      </c>
      <c r="D894">
        <v>24.79</v>
      </c>
      <c r="E894">
        <v>24.79</v>
      </c>
      <c r="F894">
        <v>24.986999999999998</v>
      </c>
      <c r="G894">
        <v>0.39319999999999999</v>
      </c>
      <c r="H894">
        <v>25.380199999999999</v>
      </c>
      <c r="I894">
        <v>24.593800000000002</v>
      </c>
      <c r="J894">
        <v>25.535</v>
      </c>
      <c r="K894">
        <v>0.10829999999999999</v>
      </c>
      <c r="L894">
        <v>25.6433</v>
      </c>
      <c r="M894">
        <v>25.4267</v>
      </c>
      <c r="N894">
        <v>21.946899999999999</v>
      </c>
      <c r="O894">
        <v>2.6741000000000001</v>
      </c>
      <c r="P894">
        <v>24.620999999999999</v>
      </c>
      <c r="Q894">
        <v>19.2728</v>
      </c>
    </row>
    <row r="895" spans="1:17" x14ac:dyDescent="0.3">
      <c r="A895" s="95" t="s">
        <v>3900</v>
      </c>
      <c r="B895">
        <v>61.365400000000001</v>
      </c>
      <c r="C895">
        <v>5.9909999999999997</v>
      </c>
      <c r="D895">
        <v>67.356399999999994</v>
      </c>
      <c r="E895">
        <v>55.374400000000001</v>
      </c>
      <c r="F895">
        <v>79.831400000000002</v>
      </c>
      <c r="G895">
        <v>27.2</v>
      </c>
      <c r="H895">
        <v>107.0314</v>
      </c>
      <c r="I895">
        <v>52.631399999999999</v>
      </c>
      <c r="J895">
        <v>90.208699999999993</v>
      </c>
      <c r="K895">
        <v>24.0564</v>
      </c>
      <c r="L895">
        <v>114.2651</v>
      </c>
      <c r="M895">
        <v>66.152299999999997</v>
      </c>
      <c r="N895">
        <v>50.029200000000003</v>
      </c>
      <c r="O895">
        <v>7.6299000000000001</v>
      </c>
      <c r="P895">
        <v>57.659100000000002</v>
      </c>
      <c r="Q895">
        <v>42.399299999999997</v>
      </c>
    </row>
    <row r="896" spans="1:17" x14ac:dyDescent="0.3">
      <c r="A896" s="95" t="s">
        <v>3901</v>
      </c>
      <c r="B896">
        <v>28.7836</v>
      </c>
      <c r="C896">
        <v>10.979699999999999</v>
      </c>
      <c r="D896">
        <v>39.763300000000001</v>
      </c>
      <c r="E896">
        <v>17.803899999999999</v>
      </c>
      <c r="F896">
        <v>29.135400000000001</v>
      </c>
      <c r="G896">
        <v>13.3504</v>
      </c>
      <c r="H896">
        <v>42.485799999999998</v>
      </c>
      <c r="I896">
        <v>15.785</v>
      </c>
      <c r="J896">
        <v>35.457700000000003</v>
      </c>
      <c r="K896">
        <v>13.868600000000001</v>
      </c>
      <c r="L896">
        <v>49.326300000000003</v>
      </c>
      <c r="M896">
        <v>21.589099999999998</v>
      </c>
      <c r="N896">
        <v>25.0533</v>
      </c>
      <c r="O896">
        <v>9.0305999999999997</v>
      </c>
      <c r="P896">
        <v>34.0839</v>
      </c>
      <c r="Q896">
        <v>16.0227</v>
      </c>
    </row>
    <row r="897" spans="1:17" x14ac:dyDescent="0.3">
      <c r="A897" s="95" t="s">
        <v>3902</v>
      </c>
      <c r="B897">
        <v>560.13729999999998</v>
      </c>
      <c r="C897">
        <v>33.057899999999997</v>
      </c>
      <c r="D897">
        <v>593.1952</v>
      </c>
      <c r="E897">
        <v>527.07939999999996</v>
      </c>
      <c r="F897">
        <v>570.55619999999999</v>
      </c>
      <c r="G897">
        <v>29.783899999999999</v>
      </c>
      <c r="H897">
        <v>600.34010000000001</v>
      </c>
      <c r="I897">
        <v>540.77229999999997</v>
      </c>
      <c r="J897">
        <v>548.11379999999997</v>
      </c>
      <c r="K897">
        <v>13.5853</v>
      </c>
      <c r="L897">
        <v>561.69910000000004</v>
      </c>
      <c r="M897">
        <v>534.52850000000001</v>
      </c>
      <c r="N897">
        <v>553.09829999999999</v>
      </c>
      <c r="O897">
        <v>15.345000000000001</v>
      </c>
      <c r="P897">
        <v>568.44330000000002</v>
      </c>
      <c r="Q897">
        <v>537.75329999999997</v>
      </c>
    </row>
    <row r="898" spans="1:17" x14ac:dyDescent="0.3">
      <c r="A898" s="95" t="s">
        <v>3903</v>
      </c>
      <c r="B898">
        <v>86.91</v>
      </c>
      <c r="C898">
        <v>0</v>
      </c>
      <c r="D898">
        <v>86.91</v>
      </c>
      <c r="E898">
        <v>86.91</v>
      </c>
      <c r="F898">
        <v>87.363799999999998</v>
      </c>
      <c r="G898">
        <v>0.55859999999999999</v>
      </c>
      <c r="H898">
        <v>87.922399999999996</v>
      </c>
      <c r="I898">
        <v>86.805199999999999</v>
      </c>
      <c r="J898">
        <v>87.890799999999999</v>
      </c>
      <c r="K898">
        <v>0.18390000000000001</v>
      </c>
      <c r="L898">
        <v>88.074700000000007</v>
      </c>
      <c r="M898">
        <v>87.706900000000005</v>
      </c>
      <c r="N898">
        <v>86.91</v>
      </c>
      <c r="O898">
        <v>0</v>
      </c>
      <c r="P898">
        <v>86.91</v>
      </c>
      <c r="Q898">
        <v>86.91</v>
      </c>
    </row>
    <row r="899" spans="1:17" x14ac:dyDescent="0.3">
      <c r="A899" s="95" t="s">
        <v>3904</v>
      </c>
      <c r="B899">
        <v>22.27</v>
      </c>
      <c r="C899">
        <v>0.66669999999999996</v>
      </c>
      <c r="D899">
        <v>22.936699999999998</v>
      </c>
      <c r="E899">
        <v>21.603300000000001</v>
      </c>
      <c r="F899">
        <v>23.783300000000001</v>
      </c>
      <c r="G899">
        <v>0.68440000000000001</v>
      </c>
      <c r="H899">
        <v>24.467700000000001</v>
      </c>
      <c r="I899">
        <v>23.0989</v>
      </c>
      <c r="J899">
        <v>24.65</v>
      </c>
      <c r="K899">
        <v>0.21329999999999999</v>
      </c>
      <c r="L899">
        <v>24.863299999999999</v>
      </c>
      <c r="M899">
        <v>24.436699999999998</v>
      </c>
      <c r="N899">
        <v>21.77</v>
      </c>
      <c r="O899">
        <v>0</v>
      </c>
      <c r="P899">
        <v>21.77</v>
      </c>
      <c r="Q899">
        <v>21.77</v>
      </c>
    </row>
    <row r="900" spans="1:17" x14ac:dyDescent="0.3">
      <c r="A900" s="95" t="s">
        <v>3905</v>
      </c>
      <c r="B900">
        <v>54.3292</v>
      </c>
      <c r="C900">
        <v>7.2469000000000001</v>
      </c>
      <c r="D900">
        <v>61.576099999999997</v>
      </c>
      <c r="E900">
        <v>47.082299999999996</v>
      </c>
      <c r="F900">
        <v>54</v>
      </c>
      <c r="G900">
        <v>10.458500000000001</v>
      </c>
      <c r="H900">
        <v>64.458500000000001</v>
      </c>
      <c r="I900">
        <v>43.541499999999999</v>
      </c>
      <c r="J900">
        <v>56.996899999999997</v>
      </c>
      <c r="K900">
        <v>7.2782</v>
      </c>
      <c r="L900">
        <v>64.275099999999995</v>
      </c>
      <c r="M900">
        <v>49.718699999999998</v>
      </c>
      <c r="N900">
        <v>54.073099999999997</v>
      </c>
      <c r="O900">
        <v>7.1986999999999997</v>
      </c>
      <c r="P900">
        <v>61.271799999999999</v>
      </c>
      <c r="Q900">
        <v>46.874400000000001</v>
      </c>
    </row>
    <row r="901" spans="1:17" x14ac:dyDescent="0.3">
      <c r="A901" s="95" t="s">
        <v>3907</v>
      </c>
      <c r="B901">
        <v>32.29</v>
      </c>
      <c r="C901">
        <v>0</v>
      </c>
      <c r="D901">
        <v>32.29</v>
      </c>
      <c r="E901">
        <v>32.29</v>
      </c>
      <c r="F901">
        <v>30.550799999999999</v>
      </c>
      <c r="G901">
        <v>3.2269000000000001</v>
      </c>
      <c r="H901">
        <v>33.777700000000003</v>
      </c>
      <c r="I901">
        <v>27.323899999999998</v>
      </c>
      <c r="J901">
        <v>27.86</v>
      </c>
      <c r="K901">
        <v>5.7164000000000001</v>
      </c>
      <c r="L901">
        <v>33.5764</v>
      </c>
      <c r="M901">
        <v>22.143599999999999</v>
      </c>
      <c r="N901">
        <v>31.3643</v>
      </c>
      <c r="O901">
        <v>2.0057</v>
      </c>
      <c r="P901">
        <v>33.369999999999997</v>
      </c>
      <c r="Q901">
        <v>29.358599999999999</v>
      </c>
    </row>
    <row r="902" spans="1:17" x14ac:dyDescent="0.3">
      <c r="A902" s="95" t="s">
        <v>3908</v>
      </c>
      <c r="B902">
        <v>30.0564</v>
      </c>
      <c r="C902">
        <v>5.8916000000000004</v>
      </c>
      <c r="D902">
        <v>35.948</v>
      </c>
      <c r="E902">
        <v>24.1648</v>
      </c>
      <c r="F902">
        <v>39.0854</v>
      </c>
      <c r="G902">
        <v>9.2341999999999995</v>
      </c>
      <c r="H902">
        <v>48.319600000000001</v>
      </c>
      <c r="I902">
        <v>29.851199999999999</v>
      </c>
      <c r="J902">
        <v>38.612299999999998</v>
      </c>
      <c r="K902">
        <v>7.1710000000000003</v>
      </c>
      <c r="L902">
        <v>45.783299999999997</v>
      </c>
      <c r="M902">
        <v>31.441299999999998</v>
      </c>
      <c r="N902">
        <v>26.803799999999999</v>
      </c>
      <c r="O902">
        <v>16.601700000000001</v>
      </c>
      <c r="P902">
        <v>43.405500000000004</v>
      </c>
      <c r="Q902">
        <v>10.2021</v>
      </c>
    </row>
    <row r="903" spans="1:17" x14ac:dyDescent="0.3">
      <c r="A903" s="95" t="s">
        <v>3909</v>
      </c>
      <c r="B903">
        <v>98.243799999999993</v>
      </c>
      <c r="C903">
        <v>29.9969</v>
      </c>
      <c r="D903">
        <v>128.2407</v>
      </c>
      <c r="E903">
        <v>68.246899999999997</v>
      </c>
      <c r="F903">
        <v>108.57170000000001</v>
      </c>
      <c r="G903">
        <v>4.9222000000000001</v>
      </c>
      <c r="H903">
        <v>113.4939</v>
      </c>
      <c r="I903">
        <v>103.6495</v>
      </c>
      <c r="J903">
        <v>117.3862</v>
      </c>
      <c r="K903">
        <v>27.701899999999998</v>
      </c>
      <c r="L903">
        <v>145.0881</v>
      </c>
      <c r="M903">
        <v>89.684299999999993</v>
      </c>
      <c r="N903">
        <v>69.099199999999996</v>
      </c>
      <c r="O903">
        <v>27.846699999999998</v>
      </c>
      <c r="P903">
        <v>96.945899999999995</v>
      </c>
      <c r="Q903">
        <v>41.252499999999998</v>
      </c>
    </row>
    <row r="904" spans="1:17" x14ac:dyDescent="0.3">
      <c r="A904" s="95" t="s">
        <v>3910</v>
      </c>
      <c r="B904">
        <v>133.95500000000001</v>
      </c>
      <c r="C904">
        <v>19.245000000000001</v>
      </c>
      <c r="D904">
        <v>153.19999999999999</v>
      </c>
      <c r="E904">
        <v>114.71</v>
      </c>
      <c r="F904">
        <v>94.87</v>
      </c>
      <c r="G904">
        <v>13.4467</v>
      </c>
      <c r="H904">
        <v>108.3167</v>
      </c>
      <c r="I904">
        <v>81.423299999999998</v>
      </c>
      <c r="J904">
        <v>111.5033</v>
      </c>
      <c r="K904">
        <v>6.9644000000000004</v>
      </c>
      <c r="L904">
        <v>118.46769999999999</v>
      </c>
      <c r="M904">
        <v>104.5389</v>
      </c>
      <c r="N904">
        <v>101.2133</v>
      </c>
      <c r="O904">
        <v>3.9777999999999998</v>
      </c>
      <c r="P904">
        <v>105.19110000000001</v>
      </c>
      <c r="Q904">
        <v>97.235500000000002</v>
      </c>
    </row>
    <row r="905" spans="1:17" x14ac:dyDescent="0.3">
      <c r="A905" s="95" t="s">
        <v>3911</v>
      </c>
      <c r="B905">
        <v>102.30540000000001</v>
      </c>
      <c r="C905">
        <v>30.8613</v>
      </c>
      <c r="D905">
        <v>133.16669999999999</v>
      </c>
      <c r="E905">
        <v>71.444100000000006</v>
      </c>
      <c r="F905">
        <v>88.1494</v>
      </c>
      <c r="G905">
        <v>34.956600000000002</v>
      </c>
      <c r="H905">
        <v>123.10599999999999</v>
      </c>
      <c r="I905">
        <v>53.192799999999998</v>
      </c>
      <c r="J905">
        <v>96.41</v>
      </c>
      <c r="K905">
        <v>30.1907</v>
      </c>
      <c r="L905">
        <v>126.6007</v>
      </c>
      <c r="M905">
        <v>66.219300000000004</v>
      </c>
      <c r="N905">
        <v>91.3215</v>
      </c>
      <c r="O905">
        <v>22.336200000000002</v>
      </c>
      <c r="P905">
        <v>113.65770000000001</v>
      </c>
      <c r="Q905">
        <v>68.985299999999995</v>
      </c>
    </row>
    <row r="906" spans="1:17" x14ac:dyDescent="0.3">
      <c r="A906" s="95" t="s">
        <v>3912</v>
      </c>
      <c r="B906">
        <v>67.87</v>
      </c>
      <c r="C906">
        <v>0</v>
      </c>
      <c r="D906">
        <v>67.87</v>
      </c>
      <c r="E906">
        <v>67.87</v>
      </c>
      <c r="F906">
        <v>70.023799999999994</v>
      </c>
      <c r="G906">
        <v>3.9763000000000002</v>
      </c>
      <c r="H906">
        <v>74.000100000000003</v>
      </c>
      <c r="I906">
        <v>66.047499999999999</v>
      </c>
      <c r="J906">
        <v>67.87</v>
      </c>
      <c r="K906">
        <v>0</v>
      </c>
      <c r="L906">
        <v>67.87</v>
      </c>
      <c r="M906">
        <v>67.87</v>
      </c>
      <c r="N906">
        <v>68.974599999999995</v>
      </c>
      <c r="O906">
        <v>1.1896</v>
      </c>
      <c r="P906">
        <v>70.164199999999994</v>
      </c>
      <c r="Q906">
        <v>67.784999999999997</v>
      </c>
    </row>
    <row r="907" spans="1:17" x14ac:dyDescent="0.3">
      <c r="A907" s="95" t="s">
        <v>3913</v>
      </c>
      <c r="B907">
        <v>46.3</v>
      </c>
      <c r="C907">
        <v>0</v>
      </c>
      <c r="D907">
        <v>46.3</v>
      </c>
      <c r="E907">
        <v>46.3</v>
      </c>
      <c r="F907">
        <v>46.637099999999997</v>
      </c>
      <c r="G907">
        <v>0.48159999999999997</v>
      </c>
      <c r="H907">
        <v>47.118699999999997</v>
      </c>
      <c r="I907">
        <v>46.155500000000004</v>
      </c>
      <c r="J907">
        <v>47.295000000000002</v>
      </c>
      <c r="K907">
        <v>0.185</v>
      </c>
      <c r="L907">
        <v>47.48</v>
      </c>
      <c r="M907">
        <v>47.11</v>
      </c>
      <c r="N907">
        <v>43.6</v>
      </c>
      <c r="O907">
        <v>4.6285999999999996</v>
      </c>
      <c r="P907">
        <v>48.2286</v>
      </c>
      <c r="Q907">
        <v>38.971400000000003</v>
      </c>
    </row>
    <row r="908" spans="1:17" x14ac:dyDescent="0.3">
      <c r="A908" s="95" t="s">
        <v>3914</v>
      </c>
      <c r="B908">
        <v>87.066000000000003</v>
      </c>
      <c r="C908">
        <v>19.987200000000001</v>
      </c>
      <c r="D908">
        <v>107.0532</v>
      </c>
      <c r="E908">
        <v>67.078800000000001</v>
      </c>
      <c r="F908">
        <v>84.378</v>
      </c>
      <c r="G908">
        <v>44.602400000000003</v>
      </c>
      <c r="H908">
        <v>128.9804</v>
      </c>
      <c r="I908">
        <v>39.775599999999997</v>
      </c>
      <c r="J908">
        <v>124.78</v>
      </c>
      <c r="K908">
        <v>31.4</v>
      </c>
      <c r="L908">
        <v>156.18</v>
      </c>
      <c r="M908">
        <v>93.38</v>
      </c>
      <c r="N908">
        <v>132.41</v>
      </c>
      <c r="O908">
        <v>40.840000000000003</v>
      </c>
      <c r="P908">
        <v>173.25</v>
      </c>
      <c r="Q908">
        <v>91.57</v>
      </c>
    </row>
    <row r="909" spans="1:17" x14ac:dyDescent="0.3">
      <c r="A909" s="95" t="s">
        <v>3915</v>
      </c>
      <c r="B909">
        <v>23.53</v>
      </c>
      <c r="C909">
        <v>0</v>
      </c>
      <c r="D909">
        <v>23.53</v>
      </c>
      <c r="E909">
        <v>23.53</v>
      </c>
      <c r="F909">
        <v>23.53</v>
      </c>
      <c r="G909">
        <v>0</v>
      </c>
      <c r="H909">
        <v>23.53</v>
      </c>
      <c r="I909">
        <v>23.53</v>
      </c>
      <c r="J909">
        <v>23.53</v>
      </c>
      <c r="K909">
        <v>0</v>
      </c>
      <c r="L909">
        <v>23.53</v>
      </c>
      <c r="M909">
        <v>23.53</v>
      </c>
      <c r="N909">
        <v>23.53</v>
      </c>
      <c r="O909">
        <v>0</v>
      </c>
      <c r="P909">
        <v>23.53</v>
      </c>
      <c r="Q909">
        <v>23.53</v>
      </c>
    </row>
    <row r="910" spans="1:17" x14ac:dyDescent="0.3">
      <c r="A910" s="95" t="s">
        <v>3916</v>
      </c>
      <c r="B910">
        <v>43.585700000000003</v>
      </c>
      <c r="C910">
        <v>2.0278</v>
      </c>
      <c r="D910">
        <v>45.613500000000002</v>
      </c>
      <c r="E910">
        <v>41.557899999999997</v>
      </c>
      <c r="F910">
        <v>41.613300000000002</v>
      </c>
      <c r="G910">
        <v>0.52439999999999998</v>
      </c>
      <c r="H910">
        <v>42.137700000000002</v>
      </c>
      <c r="I910">
        <v>41.088900000000002</v>
      </c>
      <c r="J910">
        <v>42.334299999999999</v>
      </c>
      <c r="K910">
        <v>0.11269999999999999</v>
      </c>
      <c r="L910">
        <v>42.447000000000003</v>
      </c>
      <c r="M910">
        <v>42.221600000000002</v>
      </c>
      <c r="N910">
        <v>45.36</v>
      </c>
      <c r="O910">
        <v>0</v>
      </c>
      <c r="P910">
        <v>45.36</v>
      </c>
      <c r="Q910">
        <v>45.36</v>
      </c>
    </row>
    <row r="911" spans="1:17" x14ac:dyDescent="0.3">
      <c r="A911" s="95" t="s">
        <v>3917</v>
      </c>
      <c r="B911">
        <v>38.57</v>
      </c>
      <c r="C911">
        <v>0</v>
      </c>
      <c r="D911">
        <v>38.57</v>
      </c>
      <c r="E911">
        <v>38.57</v>
      </c>
      <c r="F911">
        <v>36.603299999999997</v>
      </c>
      <c r="G911">
        <v>2.6221999999999999</v>
      </c>
      <c r="H911">
        <v>39.225499999999997</v>
      </c>
      <c r="I911">
        <v>33.981099999999998</v>
      </c>
      <c r="J911">
        <v>38.57</v>
      </c>
      <c r="K911">
        <v>0</v>
      </c>
      <c r="L911">
        <v>38.57</v>
      </c>
      <c r="M911">
        <v>38.57</v>
      </c>
      <c r="N911">
        <v>34.636699999999998</v>
      </c>
      <c r="O911">
        <v>2.6221999999999999</v>
      </c>
      <c r="P911">
        <v>37.258899999999997</v>
      </c>
      <c r="Q911">
        <v>32.014499999999998</v>
      </c>
    </row>
    <row r="912" spans="1:17" x14ac:dyDescent="0.3">
      <c r="A912" s="95" t="s">
        <v>3918</v>
      </c>
      <c r="B912">
        <v>28.67</v>
      </c>
      <c r="C912">
        <v>0</v>
      </c>
      <c r="D912">
        <v>28.67</v>
      </c>
      <c r="E912">
        <v>28.67</v>
      </c>
      <c r="F912">
        <v>29.063300000000002</v>
      </c>
      <c r="G912">
        <v>0.52439999999999998</v>
      </c>
      <c r="H912">
        <v>29.587700000000002</v>
      </c>
      <c r="I912">
        <v>28.538900000000002</v>
      </c>
      <c r="J912">
        <v>29.664999999999999</v>
      </c>
      <c r="K912">
        <v>0.185</v>
      </c>
      <c r="L912">
        <v>29.85</v>
      </c>
      <c r="M912">
        <v>29.48</v>
      </c>
      <c r="N912">
        <v>28.67</v>
      </c>
      <c r="O912">
        <v>0</v>
      </c>
      <c r="P912">
        <v>28.67</v>
      </c>
      <c r="Q912">
        <v>28.67</v>
      </c>
    </row>
    <row r="913" spans="1:17" x14ac:dyDescent="0.3">
      <c r="A913" s="95" t="s">
        <v>3919</v>
      </c>
      <c r="B913">
        <v>22.6633</v>
      </c>
      <c r="C913">
        <v>2.3555999999999999</v>
      </c>
      <c r="D913">
        <v>25.018899999999999</v>
      </c>
      <c r="E913">
        <v>20.307700000000001</v>
      </c>
      <c r="F913">
        <v>24.8233</v>
      </c>
      <c r="G913">
        <v>0.52439999999999998</v>
      </c>
      <c r="H913">
        <v>25.3477</v>
      </c>
      <c r="I913">
        <v>24.2989</v>
      </c>
      <c r="J913">
        <v>25.425000000000001</v>
      </c>
      <c r="K913">
        <v>0.185</v>
      </c>
      <c r="L913">
        <v>25.61</v>
      </c>
      <c r="M913">
        <v>25.24</v>
      </c>
      <c r="N913">
        <v>24.43</v>
      </c>
      <c r="O913">
        <v>0</v>
      </c>
      <c r="P913">
        <v>24.43</v>
      </c>
      <c r="Q913">
        <v>24.43</v>
      </c>
    </row>
    <row r="914" spans="1:17" x14ac:dyDescent="0.3">
      <c r="A914" s="95" t="s">
        <v>3920</v>
      </c>
      <c r="B914">
        <v>13.14</v>
      </c>
      <c r="C914">
        <v>0</v>
      </c>
      <c r="D914">
        <v>13.14</v>
      </c>
      <c r="E914">
        <v>13.14</v>
      </c>
      <c r="F914">
        <v>13.612</v>
      </c>
      <c r="G914">
        <v>0.56640000000000001</v>
      </c>
      <c r="H914">
        <v>14.1784</v>
      </c>
      <c r="I914">
        <v>13.0456</v>
      </c>
      <c r="J914">
        <v>14.108599999999999</v>
      </c>
      <c r="K914">
        <v>0.1812</v>
      </c>
      <c r="L914">
        <v>14.2898</v>
      </c>
      <c r="M914">
        <v>13.9274</v>
      </c>
      <c r="N914">
        <v>13.14</v>
      </c>
      <c r="O914">
        <v>0</v>
      </c>
      <c r="P914">
        <v>13.14</v>
      </c>
      <c r="Q914">
        <v>13.14</v>
      </c>
    </row>
    <row r="915" spans="1:17" x14ac:dyDescent="0.3">
      <c r="A915" s="95" t="s">
        <v>3921</v>
      </c>
      <c r="B915">
        <v>38.29</v>
      </c>
      <c r="C915">
        <v>0</v>
      </c>
      <c r="D915">
        <v>38.29</v>
      </c>
      <c r="E915">
        <v>38.29</v>
      </c>
      <c r="F915">
        <v>38.683300000000003</v>
      </c>
      <c r="G915">
        <v>0.52439999999999998</v>
      </c>
      <c r="H915">
        <v>39.207700000000003</v>
      </c>
      <c r="I915">
        <v>38.158900000000003</v>
      </c>
      <c r="J915">
        <v>39.284999999999997</v>
      </c>
      <c r="K915">
        <v>0.185</v>
      </c>
      <c r="L915">
        <v>39.47</v>
      </c>
      <c r="M915">
        <v>39.1</v>
      </c>
      <c r="N915">
        <v>38.29</v>
      </c>
      <c r="O915">
        <v>0</v>
      </c>
      <c r="P915">
        <v>38.29</v>
      </c>
      <c r="Q915">
        <v>38.29</v>
      </c>
    </row>
    <row r="916" spans="1:17" x14ac:dyDescent="0.3">
      <c r="A916" s="95" t="s">
        <v>3922</v>
      </c>
      <c r="B916">
        <v>60.57</v>
      </c>
      <c r="C916">
        <v>0</v>
      </c>
      <c r="D916">
        <v>60.57</v>
      </c>
      <c r="E916">
        <v>60.57</v>
      </c>
      <c r="F916">
        <v>61.16</v>
      </c>
      <c r="G916">
        <v>0.59</v>
      </c>
      <c r="H916">
        <v>61.75</v>
      </c>
      <c r="I916">
        <v>60.57</v>
      </c>
      <c r="J916">
        <v>61.503300000000003</v>
      </c>
      <c r="K916">
        <v>0.16439999999999999</v>
      </c>
      <c r="L916">
        <v>61.667700000000004</v>
      </c>
      <c r="M916">
        <v>61.338900000000002</v>
      </c>
      <c r="N916">
        <v>60.57</v>
      </c>
      <c r="O916">
        <v>0</v>
      </c>
      <c r="P916">
        <v>60.57</v>
      </c>
      <c r="Q916">
        <v>60.57</v>
      </c>
    </row>
    <row r="917" spans="1:17" x14ac:dyDescent="0.3">
      <c r="A917" s="95" t="s">
        <v>3923</v>
      </c>
      <c r="B917">
        <v>28.524999999999999</v>
      </c>
      <c r="C917">
        <v>1.125</v>
      </c>
      <c r="D917">
        <v>29.65</v>
      </c>
      <c r="E917">
        <v>27.4</v>
      </c>
      <c r="F917">
        <v>26.8614</v>
      </c>
      <c r="G917">
        <v>1.5954999999999999</v>
      </c>
      <c r="H917">
        <v>28.456900000000001</v>
      </c>
      <c r="I917">
        <v>25.265899999999998</v>
      </c>
      <c r="J917">
        <v>26.728300000000001</v>
      </c>
      <c r="K917">
        <v>1.7282999999999999</v>
      </c>
      <c r="L917">
        <v>28.456600000000002</v>
      </c>
      <c r="M917">
        <v>25</v>
      </c>
      <c r="N917">
        <v>39.182899999999997</v>
      </c>
      <c r="O917">
        <v>18.270600000000002</v>
      </c>
      <c r="P917">
        <v>57.453499999999998</v>
      </c>
      <c r="Q917">
        <v>20.912299999999998</v>
      </c>
    </row>
    <row r="918" spans="1:17" x14ac:dyDescent="0.3">
      <c r="A918" s="95" t="s">
        <v>3924</v>
      </c>
      <c r="B918">
        <v>90.416899999999998</v>
      </c>
      <c r="C918">
        <v>13.873100000000001</v>
      </c>
      <c r="D918">
        <v>104.29</v>
      </c>
      <c r="E918">
        <v>76.543800000000005</v>
      </c>
      <c r="F918">
        <v>98.390799999999999</v>
      </c>
      <c r="G918">
        <v>11.396100000000001</v>
      </c>
      <c r="H918">
        <v>109.7869</v>
      </c>
      <c r="I918">
        <v>86.994699999999995</v>
      </c>
      <c r="J918">
        <v>93.793099999999995</v>
      </c>
      <c r="K918">
        <v>13.866899999999999</v>
      </c>
      <c r="L918">
        <v>107.66</v>
      </c>
      <c r="M918">
        <v>79.926199999999994</v>
      </c>
      <c r="N918">
        <v>92.266900000000007</v>
      </c>
      <c r="O918">
        <v>15.9701</v>
      </c>
      <c r="P918">
        <v>108.23699999999999</v>
      </c>
      <c r="Q918">
        <v>76.296800000000005</v>
      </c>
    </row>
    <row r="919" spans="1:17" x14ac:dyDescent="0.3">
      <c r="A919" s="95" t="s">
        <v>3925</v>
      </c>
      <c r="B919">
        <v>59.39</v>
      </c>
      <c r="C919">
        <v>17.348600000000001</v>
      </c>
      <c r="D919">
        <v>76.738600000000005</v>
      </c>
      <c r="E919">
        <v>42.041400000000003</v>
      </c>
      <c r="F919">
        <v>57.253300000000003</v>
      </c>
      <c r="G919">
        <v>17.71</v>
      </c>
      <c r="H919">
        <v>74.963300000000004</v>
      </c>
      <c r="I919">
        <v>39.543300000000002</v>
      </c>
      <c r="J919">
        <v>55.2986</v>
      </c>
      <c r="K919">
        <v>17.3184</v>
      </c>
      <c r="L919">
        <v>72.617000000000004</v>
      </c>
      <c r="M919">
        <v>37.980200000000004</v>
      </c>
      <c r="N919">
        <v>56.86</v>
      </c>
      <c r="O919">
        <v>17.71</v>
      </c>
      <c r="P919">
        <v>74.569999999999993</v>
      </c>
      <c r="Q919">
        <v>39.15</v>
      </c>
    </row>
    <row r="920" spans="1:17" x14ac:dyDescent="0.3">
      <c r="A920" s="95" t="s">
        <v>3926</v>
      </c>
      <c r="B920">
        <v>28.87</v>
      </c>
      <c r="C920">
        <v>0</v>
      </c>
      <c r="D920">
        <v>28.87</v>
      </c>
      <c r="E920">
        <v>28.87</v>
      </c>
      <c r="F920">
        <v>29.26</v>
      </c>
      <c r="G920">
        <v>0.44569999999999999</v>
      </c>
      <c r="H920">
        <v>29.7057</v>
      </c>
      <c r="I920">
        <v>28.814299999999999</v>
      </c>
      <c r="J920">
        <v>29.64</v>
      </c>
      <c r="K920">
        <v>0.14000000000000001</v>
      </c>
      <c r="L920">
        <v>29.78</v>
      </c>
      <c r="M920">
        <v>29.5</v>
      </c>
      <c r="N920">
        <v>28.87</v>
      </c>
      <c r="O920">
        <v>0</v>
      </c>
      <c r="P920">
        <v>28.87</v>
      </c>
      <c r="Q920">
        <v>28.87</v>
      </c>
    </row>
    <row r="921" spans="1:17" x14ac:dyDescent="0.3">
      <c r="A921" s="95" t="s">
        <v>3927</v>
      </c>
      <c r="B921">
        <v>56.07</v>
      </c>
      <c r="C921">
        <v>1.36</v>
      </c>
      <c r="D921">
        <v>57.43</v>
      </c>
      <c r="E921">
        <v>54.71</v>
      </c>
      <c r="F921">
        <v>56.29</v>
      </c>
      <c r="G921">
        <v>6.8215000000000003</v>
      </c>
      <c r="H921">
        <v>63.111499999999999</v>
      </c>
      <c r="I921">
        <v>49.468499999999999</v>
      </c>
      <c r="J921">
        <v>77.075299999999999</v>
      </c>
      <c r="K921">
        <v>29.065200000000001</v>
      </c>
      <c r="L921">
        <v>106.1405</v>
      </c>
      <c r="M921">
        <v>48.010100000000001</v>
      </c>
      <c r="N921">
        <v>52.975000000000001</v>
      </c>
      <c r="O921">
        <v>5.7983000000000002</v>
      </c>
      <c r="P921">
        <v>58.773299999999999</v>
      </c>
      <c r="Q921">
        <v>47.176699999999997</v>
      </c>
    </row>
    <row r="922" spans="1:17" x14ac:dyDescent="0.3">
      <c r="A922" s="95" t="s">
        <v>3928</v>
      </c>
      <c r="B922">
        <v>38.07</v>
      </c>
      <c r="C922">
        <v>0</v>
      </c>
      <c r="D922">
        <v>38.07</v>
      </c>
      <c r="E922">
        <v>38.07</v>
      </c>
      <c r="F922">
        <v>38.523800000000001</v>
      </c>
      <c r="G922">
        <v>0.55859999999999999</v>
      </c>
      <c r="H922">
        <v>39.0824</v>
      </c>
      <c r="I922">
        <v>37.965200000000003</v>
      </c>
      <c r="J922">
        <v>39.850700000000003</v>
      </c>
      <c r="K922">
        <v>5.3975999999999997</v>
      </c>
      <c r="L922">
        <v>45.2483</v>
      </c>
      <c r="M922">
        <v>34.453099999999999</v>
      </c>
      <c r="N922">
        <v>38.07</v>
      </c>
      <c r="O922">
        <v>0</v>
      </c>
      <c r="P922">
        <v>38.07</v>
      </c>
      <c r="Q922">
        <v>38.07</v>
      </c>
    </row>
    <row r="923" spans="1:17" x14ac:dyDescent="0.3">
      <c r="A923" s="95" t="s">
        <v>3929</v>
      </c>
      <c r="B923">
        <v>16.88</v>
      </c>
      <c r="C923">
        <v>0</v>
      </c>
      <c r="D923">
        <v>16.88</v>
      </c>
      <c r="E923">
        <v>16.88</v>
      </c>
      <c r="F923">
        <v>17.14</v>
      </c>
      <c r="G923">
        <v>0.34670000000000001</v>
      </c>
      <c r="H923">
        <v>17.486699999999999</v>
      </c>
      <c r="I923">
        <v>16.793299999999999</v>
      </c>
      <c r="J923">
        <v>17.5229</v>
      </c>
      <c r="K923">
        <v>0.1176</v>
      </c>
      <c r="L923">
        <v>17.640499999999999</v>
      </c>
      <c r="M923">
        <v>17.4053</v>
      </c>
      <c r="N923">
        <v>16.88</v>
      </c>
      <c r="O923">
        <v>0</v>
      </c>
      <c r="P923">
        <v>16.88</v>
      </c>
      <c r="Q923">
        <v>16.88</v>
      </c>
    </row>
    <row r="924" spans="1:17" x14ac:dyDescent="0.3">
      <c r="A924" s="95" t="s">
        <v>3930</v>
      </c>
      <c r="B924">
        <v>46.93</v>
      </c>
      <c r="C924">
        <v>0</v>
      </c>
      <c r="D924">
        <v>46.93</v>
      </c>
      <c r="E924">
        <v>46.93</v>
      </c>
      <c r="F924">
        <v>46.93</v>
      </c>
      <c r="G924">
        <v>0</v>
      </c>
      <c r="H924">
        <v>46.93</v>
      </c>
      <c r="I924">
        <v>46.93</v>
      </c>
      <c r="J924">
        <v>46.93</v>
      </c>
      <c r="K924">
        <v>0</v>
      </c>
      <c r="L924">
        <v>46.93</v>
      </c>
      <c r="M924">
        <v>46.93</v>
      </c>
      <c r="N924">
        <v>46.93</v>
      </c>
      <c r="O924">
        <v>0</v>
      </c>
      <c r="P924">
        <v>46.93</v>
      </c>
      <c r="Q924">
        <v>46.93</v>
      </c>
    </row>
    <row r="925" spans="1:17" x14ac:dyDescent="0.3">
      <c r="A925" s="95" t="s">
        <v>3932</v>
      </c>
      <c r="B925">
        <v>36.909999999999997</v>
      </c>
      <c r="C925">
        <v>0</v>
      </c>
      <c r="D925">
        <v>36.909999999999997</v>
      </c>
      <c r="E925">
        <v>36.909999999999997</v>
      </c>
      <c r="F925">
        <v>37.3033</v>
      </c>
      <c r="G925">
        <v>0.52439999999999998</v>
      </c>
      <c r="H925">
        <v>37.8277</v>
      </c>
      <c r="I925">
        <v>36.7789</v>
      </c>
      <c r="J925">
        <v>37.905000000000001</v>
      </c>
      <c r="K925">
        <v>0.185</v>
      </c>
      <c r="L925">
        <v>38.090000000000003</v>
      </c>
      <c r="M925">
        <v>37.72</v>
      </c>
      <c r="N925">
        <v>36.909999999999997</v>
      </c>
      <c r="O925">
        <v>0</v>
      </c>
      <c r="P925">
        <v>36.909999999999997</v>
      </c>
      <c r="Q925">
        <v>36.909999999999997</v>
      </c>
    </row>
    <row r="926" spans="1:17" x14ac:dyDescent="0.3">
      <c r="A926" s="95" t="s">
        <v>3933</v>
      </c>
      <c r="B926">
        <v>49.34</v>
      </c>
      <c r="C926">
        <v>0</v>
      </c>
      <c r="D926">
        <v>49.34</v>
      </c>
      <c r="E926">
        <v>49.34</v>
      </c>
      <c r="F926">
        <v>52.534300000000002</v>
      </c>
      <c r="G926">
        <v>2.738</v>
      </c>
      <c r="H926">
        <v>55.272300000000001</v>
      </c>
      <c r="I926">
        <v>49.796300000000002</v>
      </c>
      <c r="J926">
        <v>58.56</v>
      </c>
      <c r="K926">
        <v>1.0133000000000001</v>
      </c>
      <c r="L926">
        <v>59.573300000000003</v>
      </c>
      <c r="M926">
        <v>57.546700000000001</v>
      </c>
      <c r="N926">
        <v>49.34</v>
      </c>
      <c r="O926">
        <v>0</v>
      </c>
      <c r="P926">
        <v>49.34</v>
      </c>
      <c r="Q926">
        <v>49.34</v>
      </c>
    </row>
    <row r="927" spans="1:17" x14ac:dyDescent="0.3">
      <c r="A927" s="95" t="s">
        <v>3934</v>
      </c>
      <c r="B927">
        <v>19.87</v>
      </c>
      <c r="C927">
        <v>0</v>
      </c>
      <c r="D927">
        <v>19.87</v>
      </c>
      <c r="E927">
        <v>19.87</v>
      </c>
      <c r="F927">
        <v>20.46</v>
      </c>
      <c r="G927">
        <v>0.59</v>
      </c>
      <c r="H927">
        <v>21.05</v>
      </c>
      <c r="I927">
        <v>19.87</v>
      </c>
      <c r="J927">
        <v>20.864999999999998</v>
      </c>
      <c r="K927">
        <v>0.185</v>
      </c>
      <c r="L927">
        <v>21.05</v>
      </c>
      <c r="M927">
        <v>20.68</v>
      </c>
      <c r="N927">
        <v>19.87</v>
      </c>
      <c r="O927">
        <v>0</v>
      </c>
      <c r="P927">
        <v>19.87</v>
      </c>
      <c r="Q927">
        <v>19.87</v>
      </c>
    </row>
    <row r="928" spans="1:17" x14ac:dyDescent="0.3">
      <c r="A928" s="95" t="s">
        <v>3935</v>
      </c>
      <c r="B928">
        <v>39.142699999999998</v>
      </c>
      <c r="C928">
        <v>8.9878999999999998</v>
      </c>
      <c r="D928">
        <v>48.130600000000001</v>
      </c>
      <c r="E928">
        <v>30.154800000000002</v>
      </c>
      <c r="F928">
        <v>44.221499999999999</v>
      </c>
      <c r="G928">
        <v>5.0128000000000004</v>
      </c>
      <c r="H928">
        <v>49.234299999999998</v>
      </c>
      <c r="I928">
        <v>39.2087</v>
      </c>
      <c r="J928">
        <v>48.297499999999999</v>
      </c>
      <c r="K928">
        <v>7.5378999999999996</v>
      </c>
      <c r="L928">
        <v>55.8354</v>
      </c>
      <c r="M928">
        <v>40.759599999999999</v>
      </c>
      <c r="N928">
        <v>39.427100000000003</v>
      </c>
      <c r="O928">
        <v>7.2122000000000002</v>
      </c>
      <c r="P928">
        <v>46.639299999999999</v>
      </c>
      <c r="Q928">
        <v>32.2149</v>
      </c>
    </row>
    <row r="929" spans="1:17" x14ac:dyDescent="0.3">
      <c r="A929" s="95" t="s">
        <v>3936</v>
      </c>
      <c r="B929">
        <v>25.09</v>
      </c>
      <c r="C929">
        <v>0.12</v>
      </c>
      <c r="D929">
        <v>25.21</v>
      </c>
      <c r="E929">
        <v>24.97</v>
      </c>
      <c r="F929">
        <v>25</v>
      </c>
      <c r="G929">
        <v>0</v>
      </c>
      <c r="H929">
        <v>25</v>
      </c>
      <c r="I929">
        <v>25</v>
      </c>
      <c r="J929">
        <v>25</v>
      </c>
      <c r="K929">
        <v>0</v>
      </c>
      <c r="L929">
        <v>25</v>
      </c>
      <c r="M929">
        <v>25</v>
      </c>
      <c r="N929">
        <v>25.224299999999999</v>
      </c>
      <c r="O929">
        <v>0.38450000000000001</v>
      </c>
      <c r="P929">
        <v>25.608799999999999</v>
      </c>
      <c r="Q929">
        <v>24.8398</v>
      </c>
    </row>
    <row r="930" spans="1:17" x14ac:dyDescent="0.3">
      <c r="A930" s="95" t="s">
        <v>3937</v>
      </c>
      <c r="B930">
        <v>41.355400000000003</v>
      </c>
      <c r="C930">
        <v>2.9971999999999999</v>
      </c>
      <c r="D930">
        <v>44.352600000000002</v>
      </c>
      <c r="E930">
        <v>38.358199999999997</v>
      </c>
      <c r="F930">
        <v>34.375399999999999</v>
      </c>
      <c r="G930">
        <v>4.1535000000000002</v>
      </c>
      <c r="H930">
        <v>38.5289</v>
      </c>
      <c r="I930">
        <v>30.221900000000002</v>
      </c>
      <c r="J930">
        <v>33.134599999999999</v>
      </c>
      <c r="K930">
        <v>1.6343000000000001</v>
      </c>
      <c r="L930">
        <v>34.768900000000002</v>
      </c>
      <c r="M930">
        <v>31.500299999999999</v>
      </c>
      <c r="N930">
        <v>42.879300000000001</v>
      </c>
      <c r="O930">
        <v>9.6064000000000007</v>
      </c>
      <c r="P930">
        <v>52.485700000000001</v>
      </c>
      <c r="Q930">
        <v>33.2729</v>
      </c>
    </row>
    <row r="931" spans="1:17" x14ac:dyDescent="0.3">
      <c r="A931" s="95" t="s">
        <v>3938</v>
      </c>
      <c r="B931">
        <v>94.93</v>
      </c>
      <c r="C931">
        <v>0.41670000000000001</v>
      </c>
      <c r="D931">
        <v>95.346699999999998</v>
      </c>
      <c r="E931">
        <v>94.513300000000001</v>
      </c>
      <c r="F931">
        <v>96.62</v>
      </c>
      <c r="G931">
        <v>0.62860000000000005</v>
      </c>
      <c r="H931">
        <v>97.248599999999996</v>
      </c>
      <c r="I931">
        <v>95.991399999999999</v>
      </c>
      <c r="J931">
        <v>97.48</v>
      </c>
      <c r="K931">
        <v>0.24</v>
      </c>
      <c r="L931">
        <v>97.72</v>
      </c>
      <c r="M931">
        <v>97.24</v>
      </c>
      <c r="N931">
        <v>94.68</v>
      </c>
      <c r="O931">
        <v>0</v>
      </c>
      <c r="P931">
        <v>94.68</v>
      </c>
      <c r="Q931">
        <v>94.68</v>
      </c>
    </row>
    <row r="932" spans="1:17" x14ac:dyDescent="0.3">
      <c r="A932" s="95" t="s">
        <v>3939</v>
      </c>
      <c r="B932">
        <v>15.7285</v>
      </c>
      <c r="C932">
        <v>0.42130000000000001</v>
      </c>
      <c r="D932">
        <v>16.149799999999999</v>
      </c>
      <c r="E932">
        <v>15.3072</v>
      </c>
      <c r="F932">
        <v>22.116199999999999</v>
      </c>
      <c r="G932">
        <v>1.4334</v>
      </c>
      <c r="H932">
        <v>23.549600000000002</v>
      </c>
      <c r="I932">
        <v>20.6828</v>
      </c>
      <c r="J932">
        <v>23.633800000000001</v>
      </c>
      <c r="K932">
        <v>1.1720999999999999</v>
      </c>
      <c r="L932">
        <v>24.805900000000001</v>
      </c>
      <c r="M932">
        <v>22.4617</v>
      </c>
      <c r="N932">
        <v>23.789200000000001</v>
      </c>
      <c r="O932">
        <v>8.3036999999999992</v>
      </c>
      <c r="P932">
        <v>32.0929</v>
      </c>
      <c r="Q932">
        <v>15.4855</v>
      </c>
    </row>
    <row r="933" spans="1:17" x14ac:dyDescent="0.3">
      <c r="A933" s="95" t="s">
        <v>3940</v>
      </c>
      <c r="B933">
        <v>21.71</v>
      </c>
      <c r="C933">
        <v>0</v>
      </c>
      <c r="D933">
        <v>21.71</v>
      </c>
      <c r="E933">
        <v>21.71</v>
      </c>
      <c r="F933">
        <v>22.215699999999998</v>
      </c>
      <c r="G933">
        <v>0.57799999999999996</v>
      </c>
      <c r="H933">
        <v>22.793700000000001</v>
      </c>
      <c r="I933">
        <v>21.637699999999999</v>
      </c>
      <c r="J933">
        <v>25.204999999999998</v>
      </c>
      <c r="K933">
        <v>2.3149999999999999</v>
      </c>
      <c r="L933">
        <v>27.52</v>
      </c>
      <c r="M933">
        <v>22.89</v>
      </c>
      <c r="N933">
        <v>21.71</v>
      </c>
      <c r="O933">
        <v>0</v>
      </c>
      <c r="P933">
        <v>21.71</v>
      </c>
      <c r="Q933">
        <v>21.71</v>
      </c>
    </row>
    <row r="934" spans="1:17" x14ac:dyDescent="0.3">
      <c r="A934" s="95" t="s">
        <v>3941</v>
      </c>
      <c r="B934">
        <v>17.423999999999999</v>
      </c>
      <c r="C934">
        <v>2.9087999999999998</v>
      </c>
      <c r="D934">
        <v>20.332799999999999</v>
      </c>
      <c r="E934">
        <v>14.5152</v>
      </c>
      <c r="F934">
        <v>15</v>
      </c>
      <c r="G934">
        <v>0</v>
      </c>
      <c r="H934">
        <v>15</v>
      </c>
      <c r="I934">
        <v>15</v>
      </c>
      <c r="J934">
        <v>15</v>
      </c>
      <c r="K934">
        <v>0</v>
      </c>
      <c r="L934">
        <v>15</v>
      </c>
      <c r="M934">
        <v>15</v>
      </c>
      <c r="N934">
        <v>31.152200000000001</v>
      </c>
      <c r="O934">
        <v>11.4163</v>
      </c>
      <c r="P934">
        <v>42.5685</v>
      </c>
      <c r="Q934">
        <v>19.735900000000001</v>
      </c>
    </row>
    <row r="935" spans="1:17" x14ac:dyDescent="0.3">
      <c r="A935" s="95" t="s">
        <v>3942</v>
      </c>
      <c r="B935">
        <v>45.725999999999999</v>
      </c>
      <c r="C935">
        <v>10.3512</v>
      </c>
      <c r="D935">
        <v>56.077199999999998</v>
      </c>
      <c r="E935">
        <v>35.3748</v>
      </c>
      <c r="F935">
        <v>40.902900000000002</v>
      </c>
      <c r="G935">
        <v>6.0098000000000003</v>
      </c>
      <c r="H935">
        <v>46.912700000000001</v>
      </c>
      <c r="I935">
        <v>34.893099999999997</v>
      </c>
      <c r="J935">
        <v>56.965000000000003</v>
      </c>
      <c r="K935">
        <v>6.6767000000000003</v>
      </c>
      <c r="L935">
        <v>63.6417</v>
      </c>
      <c r="M935">
        <v>50.2883</v>
      </c>
      <c r="N935">
        <v>92.008600000000001</v>
      </c>
      <c r="O935">
        <v>37.120800000000003</v>
      </c>
      <c r="P935">
        <v>129.1294</v>
      </c>
      <c r="Q935">
        <v>54.887799999999999</v>
      </c>
    </row>
    <row r="936" spans="1:17" x14ac:dyDescent="0.3">
      <c r="A936" s="95" t="s">
        <v>3943</v>
      </c>
      <c r="B936">
        <v>120.5057</v>
      </c>
      <c r="C936">
        <v>22.099</v>
      </c>
      <c r="D936">
        <v>142.60470000000001</v>
      </c>
      <c r="E936">
        <v>98.406700000000001</v>
      </c>
      <c r="F936">
        <v>145.59379999999999</v>
      </c>
      <c r="G936">
        <v>0.55859999999999999</v>
      </c>
      <c r="H936">
        <v>146.1524</v>
      </c>
      <c r="I936">
        <v>145.0352</v>
      </c>
      <c r="J936">
        <v>146.1208</v>
      </c>
      <c r="K936">
        <v>0.18390000000000001</v>
      </c>
      <c r="L936">
        <v>146.3047</v>
      </c>
      <c r="M936">
        <v>145.93690000000001</v>
      </c>
      <c r="N936">
        <v>124.67570000000001</v>
      </c>
      <c r="O936">
        <v>4.5458999999999996</v>
      </c>
      <c r="P936">
        <v>129.2216</v>
      </c>
      <c r="Q936">
        <v>120.1298</v>
      </c>
    </row>
    <row r="937" spans="1:17" x14ac:dyDescent="0.3">
      <c r="A937" s="95" t="s">
        <v>3944</v>
      </c>
      <c r="B937">
        <v>95.870800000000003</v>
      </c>
      <c r="C937">
        <v>29.4406</v>
      </c>
      <c r="D937">
        <v>125.31140000000001</v>
      </c>
      <c r="E937">
        <v>66.430199999999999</v>
      </c>
      <c r="F937">
        <v>103.9992</v>
      </c>
      <c r="G937">
        <v>16.839200000000002</v>
      </c>
      <c r="H937">
        <v>120.83839999999999</v>
      </c>
      <c r="I937">
        <v>87.16</v>
      </c>
      <c r="J937">
        <v>106.1</v>
      </c>
      <c r="K937">
        <v>26.772300000000001</v>
      </c>
      <c r="L937">
        <v>132.8723</v>
      </c>
      <c r="M937">
        <v>79.327699999999993</v>
      </c>
      <c r="N937">
        <v>113.5608</v>
      </c>
      <c r="O937">
        <v>32.473599999999998</v>
      </c>
      <c r="P937">
        <v>146.03440000000001</v>
      </c>
      <c r="Q937">
        <v>81.087199999999996</v>
      </c>
    </row>
    <row r="938" spans="1:17" x14ac:dyDescent="0.3">
      <c r="A938" s="95" t="s">
        <v>3945</v>
      </c>
      <c r="B938">
        <v>49.83</v>
      </c>
      <c r="C938">
        <v>0</v>
      </c>
      <c r="D938">
        <v>49.83</v>
      </c>
      <c r="E938">
        <v>49.83</v>
      </c>
      <c r="F938">
        <v>50.223300000000002</v>
      </c>
      <c r="G938">
        <v>0.52439999999999998</v>
      </c>
      <c r="H938">
        <v>50.747700000000002</v>
      </c>
      <c r="I938">
        <v>49.698900000000002</v>
      </c>
      <c r="J938">
        <v>50.825000000000003</v>
      </c>
      <c r="K938">
        <v>0.185</v>
      </c>
      <c r="L938">
        <v>51.01</v>
      </c>
      <c r="M938">
        <v>50.64</v>
      </c>
      <c r="N938">
        <v>49.83</v>
      </c>
      <c r="O938">
        <v>0</v>
      </c>
      <c r="P938">
        <v>49.83</v>
      </c>
      <c r="Q938">
        <v>49.83</v>
      </c>
    </row>
    <row r="939" spans="1:17" x14ac:dyDescent="0.3">
      <c r="A939" s="95" t="s">
        <v>3946</v>
      </c>
      <c r="B939">
        <v>46.47</v>
      </c>
      <c r="C939">
        <v>0</v>
      </c>
      <c r="D939">
        <v>46.47</v>
      </c>
      <c r="E939">
        <v>46.47</v>
      </c>
      <c r="F939">
        <v>46.863300000000002</v>
      </c>
      <c r="G939">
        <v>0.52439999999999998</v>
      </c>
      <c r="H939">
        <v>47.387700000000002</v>
      </c>
      <c r="I939">
        <v>46.338900000000002</v>
      </c>
      <c r="J939">
        <v>47.465000000000003</v>
      </c>
      <c r="K939">
        <v>0.185</v>
      </c>
      <c r="L939">
        <v>47.65</v>
      </c>
      <c r="M939">
        <v>47.28</v>
      </c>
      <c r="N939">
        <v>46.47</v>
      </c>
      <c r="O939">
        <v>0</v>
      </c>
      <c r="P939">
        <v>46.47</v>
      </c>
      <c r="Q939">
        <v>46.47</v>
      </c>
    </row>
    <row r="940" spans="1:17" x14ac:dyDescent="0.3">
      <c r="A940" s="95" t="s">
        <v>3947</v>
      </c>
      <c r="B940">
        <v>38.3018</v>
      </c>
      <c r="C940">
        <v>5.5080999999999998</v>
      </c>
      <c r="D940">
        <v>43.809899999999999</v>
      </c>
      <c r="E940">
        <v>32.793700000000001</v>
      </c>
      <c r="F940">
        <v>39.289200000000001</v>
      </c>
      <c r="G940">
        <v>4.9034000000000004</v>
      </c>
      <c r="H940">
        <v>44.192599999999999</v>
      </c>
      <c r="I940">
        <v>34.385800000000003</v>
      </c>
      <c r="J940">
        <v>41.192300000000003</v>
      </c>
      <c r="K940">
        <v>5.8509000000000002</v>
      </c>
      <c r="L940">
        <v>47.043199999999999</v>
      </c>
      <c r="M940">
        <v>35.3414</v>
      </c>
      <c r="N940">
        <v>37.315399999999997</v>
      </c>
      <c r="O940">
        <v>4.8852000000000002</v>
      </c>
      <c r="P940">
        <v>42.200600000000001</v>
      </c>
      <c r="Q940">
        <v>32.430199999999999</v>
      </c>
    </row>
    <row r="941" spans="1:17" x14ac:dyDescent="0.3">
      <c r="A941" s="95" t="s">
        <v>3948</v>
      </c>
      <c r="B941">
        <v>22.5</v>
      </c>
      <c r="C941">
        <v>0</v>
      </c>
      <c r="D941">
        <v>22.5</v>
      </c>
      <c r="E941">
        <v>22.5</v>
      </c>
      <c r="F941">
        <v>22.8933</v>
      </c>
      <c r="G941">
        <v>0.52439999999999998</v>
      </c>
      <c r="H941">
        <v>23.4177</v>
      </c>
      <c r="I941">
        <v>22.3689</v>
      </c>
      <c r="J941">
        <v>23.495000000000001</v>
      </c>
      <c r="K941">
        <v>0.185</v>
      </c>
      <c r="L941">
        <v>23.68</v>
      </c>
      <c r="M941">
        <v>23.31</v>
      </c>
      <c r="N941">
        <v>22.5</v>
      </c>
      <c r="O941">
        <v>0</v>
      </c>
      <c r="P941">
        <v>22.5</v>
      </c>
      <c r="Q941">
        <v>22.5</v>
      </c>
    </row>
    <row r="942" spans="1:17" x14ac:dyDescent="0.3">
      <c r="A942" s="95" t="s">
        <v>3949</v>
      </c>
      <c r="B942">
        <v>126.83069999999999</v>
      </c>
      <c r="C942">
        <v>56.024799999999999</v>
      </c>
      <c r="D942">
        <v>182.85550000000001</v>
      </c>
      <c r="E942">
        <v>70.805899999999994</v>
      </c>
      <c r="F942">
        <v>198.84309999999999</v>
      </c>
      <c r="G942">
        <v>11.398099999999999</v>
      </c>
      <c r="H942">
        <v>210.24119999999999</v>
      </c>
      <c r="I942">
        <v>187.44499999999999</v>
      </c>
      <c r="J942">
        <v>213.3338</v>
      </c>
      <c r="K942">
        <v>32.7605</v>
      </c>
      <c r="L942">
        <v>246.0943</v>
      </c>
      <c r="M942">
        <v>180.57329999999999</v>
      </c>
      <c r="N942">
        <v>115.4892</v>
      </c>
      <c r="O942">
        <v>38.593400000000003</v>
      </c>
      <c r="P942">
        <v>154.08260000000001</v>
      </c>
      <c r="Q942">
        <v>76.895799999999994</v>
      </c>
    </row>
    <row r="943" spans="1:17" x14ac:dyDescent="0.3">
      <c r="A943" s="95" t="s">
        <v>3950</v>
      </c>
      <c r="F943">
        <v>94.305599999999998</v>
      </c>
      <c r="G943">
        <v>0.5827</v>
      </c>
      <c r="H943">
        <v>94.888300000000001</v>
      </c>
      <c r="I943">
        <v>93.722899999999996</v>
      </c>
      <c r="J943">
        <v>94.630799999999994</v>
      </c>
      <c r="K943">
        <v>0.18390000000000001</v>
      </c>
      <c r="L943">
        <v>94.814700000000002</v>
      </c>
      <c r="M943">
        <v>94.446899999999999</v>
      </c>
      <c r="N943">
        <v>77.150000000000006</v>
      </c>
      <c r="O943">
        <v>16.5</v>
      </c>
      <c r="P943">
        <v>93.65</v>
      </c>
      <c r="Q943">
        <v>60.65</v>
      </c>
    </row>
    <row r="944" spans="1:17" x14ac:dyDescent="0.3">
      <c r="A944" s="95" t="s">
        <v>3951</v>
      </c>
      <c r="B944">
        <v>16.149999999999999</v>
      </c>
      <c r="C944">
        <v>0</v>
      </c>
      <c r="D944">
        <v>16.149999999999999</v>
      </c>
      <c r="E944">
        <v>16.149999999999999</v>
      </c>
      <c r="F944">
        <v>16.543299999999999</v>
      </c>
      <c r="G944">
        <v>0.52439999999999998</v>
      </c>
      <c r="H944">
        <v>17.067699999999999</v>
      </c>
      <c r="I944">
        <v>16.018899999999999</v>
      </c>
      <c r="J944">
        <v>17.145</v>
      </c>
      <c r="K944">
        <v>0.185</v>
      </c>
      <c r="L944">
        <v>17.329999999999998</v>
      </c>
      <c r="M944">
        <v>16.96</v>
      </c>
      <c r="N944">
        <v>16.149999999999999</v>
      </c>
      <c r="O944">
        <v>0</v>
      </c>
      <c r="P944">
        <v>16.149999999999999</v>
      </c>
      <c r="Q944">
        <v>16.149999999999999</v>
      </c>
    </row>
    <row r="945" spans="1:17" x14ac:dyDescent="0.3">
      <c r="A945" s="95" t="s">
        <v>3952</v>
      </c>
      <c r="B945">
        <v>45.55</v>
      </c>
      <c r="C945">
        <v>0</v>
      </c>
      <c r="D945">
        <v>45.55</v>
      </c>
      <c r="E945">
        <v>45.55</v>
      </c>
      <c r="F945">
        <v>40.363300000000002</v>
      </c>
      <c r="G945">
        <v>6.9156000000000004</v>
      </c>
      <c r="H945">
        <v>47.2789</v>
      </c>
      <c r="I945">
        <v>33.447699999999998</v>
      </c>
      <c r="J945">
        <v>29.805</v>
      </c>
      <c r="K945">
        <v>0.185</v>
      </c>
      <c r="L945">
        <v>29.99</v>
      </c>
      <c r="M945">
        <v>29.62</v>
      </c>
      <c r="N945">
        <v>45.55</v>
      </c>
      <c r="O945">
        <v>0</v>
      </c>
      <c r="P945">
        <v>45.55</v>
      </c>
      <c r="Q945">
        <v>45.55</v>
      </c>
    </row>
    <row r="946" spans="1:17" x14ac:dyDescent="0.3">
      <c r="A946" s="95" t="s">
        <v>3953</v>
      </c>
      <c r="B946">
        <v>59.696199999999997</v>
      </c>
      <c r="C946">
        <v>0.53249999999999997</v>
      </c>
      <c r="D946">
        <v>60.228700000000003</v>
      </c>
      <c r="E946">
        <v>59.163699999999999</v>
      </c>
      <c r="F946">
        <v>59.362299999999998</v>
      </c>
      <c r="G946">
        <v>1.1762999999999999</v>
      </c>
      <c r="H946">
        <v>60.538600000000002</v>
      </c>
      <c r="I946">
        <v>58.186</v>
      </c>
      <c r="J946">
        <v>61.217700000000001</v>
      </c>
      <c r="K946">
        <v>1.7602</v>
      </c>
      <c r="L946">
        <v>62.977899999999998</v>
      </c>
      <c r="M946">
        <v>59.457500000000003</v>
      </c>
      <c r="N946">
        <v>62.589199999999998</v>
      </c>
      <c r="O946">
        <v>8.6219999999999999</v>
      </c>
      <c r="P946">
        <v>71.211200000000005</v>
      </c>
      <c r="Q946">
        <v>53.967199999999998</v>
      </c>
    </row>
    <row r="947" spans="1:17" x14ac:dyDescent="0.3">
      <c r="A947" s="95" t="s">
        <v>3954</v>
      </c>
      <c r="B947">
        <v>19.239999999999998</v>
      </c>
      <c r="C947">
        <v>0</v>
      </c>
      <c r="D947">
        <v>19.239999999999998</v>
      </c>
      <c r="E947">
        <v>19.239999999999998</v>
      </c>
      <c r="F947">
        <v>19.633299999999998</v>
      </c>
      <c r="G947">
        <v>0.52439999999999998</v>
      </c>
      <c r="H947">
        <v>20.157699999999998</v>
      </c>
      <c r="I947">
        <v>19.108899999999998</v>
      </c>
      <c r="J947">
        <v>20.296700000000001</v>
      </c>
      <c r="K947">
        <v>0.16439999999999999</v>
      </c>
      <c r="L947">
        <v>20.461099999999998</v>
      </c>
      <c r="M947">
        <v>20.132300000000001</v>
      </c>
      <c r="N947">
        <v>19.239999999999998</v>
      </c>
      <c r="O947">
        <v>0</v>
      </c>
      <c r="P947">
        <v>19.239999999999998</v>
      </c>
      <c r="Q947">
        <v>19.239999999999998</v>
      </c>
    </row>
    <row r="948" spans="1:17" x14ac:dyDescent="0.3">
      <c r="A948" s="95" t="s">
        <v>3955</v>
      </c>
      <c r="B948">
        <v>38.851700000000001</v>
      </c>
      <c r="C948">
        <v>8.3416999999999994</v>
      </c>
      <c r="D948">
        <v>47.193399999999997</v>
      </c>
      <c r="E948">
        <v>30.51</v>
      </c>
      <c r="F948">
        <v>68.542299999999997</v>
      </c>
      <c r="G948">
        <v>46.984400000000001</v>
      </c>
      <c r="H948">
        <v>115.52670000000001</v>
      </c>
      <c r="I948">
        <v>21.5579</v>
      </c>
      <c r="J948">
        <v>69.959299999999999</v>
      </c>
      <c r="K948">
        <v>41.765000000000001</v>
      </c>
      <c r="L948">
        <v>111.7243</v>
      </c>
      <c r="M948">
        <v>28.194299999999998</v>
      </c>
      <c r="N948">
        <v>35.779200000000003</v>
      </c>
      <c r="O948">
        <v>8.2851999999999997</v>
      </c>
      <c r="P948">
        <v>44.064399999999999</v>
      </c>
      <c r="Q948">
        <v>27.494</v>
      </c>
    </row>
    <row r="949" spans="1:17" x14ac:dyDescent="0.3">
      <c r="A949" s="95" t="s">
        <v>3956</v>
      </c>
      <c r="B949">
        <v>87.065700000000007</v>
      </c>
      <c r="C949">
        <v>35.2408</v>
      </c>
      <c r="D949">
        <v>122.3065</v>
      </c>
      <c r="E949">
        <v>51.8249</v>
      </c>
      <c r="F949">
        <v>96.67</v>
      </c>
      <c r="G949">
        <v>18.4467</v>
      </c>
      <c r="H949">
        <v>115.11669999999999</v>
      </c>
      <c r="I949">
        <v>78.223299999999995</v>
      </c>
      <c r="J949">
        <v>51.35</v>
      </c>
      <c r="K949">
        <v>0</v>
      </c>
      <c r="L949">
        <v>51.35</v>
      </c>
      <c r="M949">
        <v>51.35</v>
      </c>
      <c r="N949">
        <v>75.790000000000006</v>
      </c>
      <c r="O949">
        <v>15.9367</v>
      </c>
      <c r="P949">
        <v>91.726699999999994</v>
      </c>
      <c r="Q949">
        <v>59.853299999999997</v>
      </c>
    </row>
    <row r="950" spans="1:17" x14ac:dyDescent="0.3">
      <c r="A950" s="95" t="s">
        <v>3957</v>
      </c>
      <c r="B950">
        <v>34.51</v>
      </c>
      <c r="C950">
        <v>0</v>
      </c>
      <c r="D950">
        <v>34.51</v>
      </c>
      <c r="E950">
        <v>34.51</v>
      </c>
      <c r="F950">
        <v>34.903300000000002</v>
      </c>
      <c r="G950">
        <v>0.52439999999999998</v>
      </c>
      <c r="H950">
        <v>35.427700000000002</v>
      </c>
      <c r="I950">
        <v>34.378900000000002</v>
      </c>
      <c r="J950">
        <v>35.566699999999997</v>
      </c>
      <c r="K950">
        <v>0.16439999999999999</v>
      </c>
      <c r="L950">
        <v>35.731099999999998</v>
      </c>
      <c r="M950">
        <v>35.402299999999997</v>
      </c>
      <c r="N950">
        <v>34.51</v>
      </c>
      <c r="O950">
        <v>0</v>
      </c>
      <c r="P950">
        <v>34.51</v>
      </c>
      <c r="Q950">
        <v>34.51</v>
      </c>
    </row>
    <row r="951" spans="1:17" x14ac:dyDescent="0.3">
      <c r="A951" s="95" t="s">
        <v>3958</v>
      </c>
      <c r="B951">
        <v>20.03</v>
      </c>
      <c r="C951">
        <v>0</v>
      </c>
      <c r="D951">
        <v>20.03</v>
      </c>
      <c r="E951">
        <v>20.03</v>
      </c>
      <c r="F951">
        <v>20.423300000000001</v>
      </c>
      <c r="G951">
        <v>0.52439999999999998</v>
      </c>
      <c r="H951">
        <v>20.947700000000001</v>
      </c>
      <c r="I951">
        <v>19.898900000000001</v>
      </c>
      <c r="J951">
        <v>21.0867</v>
      </c>
      <c r="K951">
        <v>0.16439999999999999</v>
      </c>
      <c r="L951">
        <v>21.251100000000001</v>
      </c>
      <c r="M951">
        <v>20.9223</v>
      </c>
      <c r="N951">
        <v>20.03</v>
      </c>
      <c r="O951">
        <v>0</v>
      </c>
      <c r="P951">
        <v>20.03</v>
      </c>
      <c r="Q951">
        <v>20.03</v>
      </c>
    </row>
    <row r="952" spans="1:17" x14ac:dyDescent="0.3">
      <c r="A952" s="95" t="s">
        <v>3960</v>
      </c>
      <c r="B952">
        <v>35.8962</v>
      </c>
      <c r="C952">
        <v>0.53249999999999997</v>
      </c>
      <c r="D952">
        <v>36.428699999999999</v>
      </c>
      <c r="E952">
        <v>35.363700000000001</v>
      </c>
      <c r="F952">
        <v>37.523800000000001</v>
      </c>
      <c r="G952">
        <v>0.65610000000000002</v>
      </c>
      <c r="H952">
        <v>38.179900000000004</v>
      </c>
      <c r="I952">
        <v>36.867699999999999</v>
      </c>
      <c r="J952">
        <v>43.308599999999998</v>
      </c>
      <c r="K952">
        <v>9.1745000000000001</v>
      </c>
      <c r="L952">
        <v>52.4831</v>
      </c>
      <c r="M952">
        <v>34.134099999999997</v>
      </c>
      <c r="N952">
        <v>36.020800000000001</v>
      </c>
      <c r="O952">
        <v>0.86909999999999998</v>
      </c>
      <c r="P952">
        <v>36.889899999999997</v>
      </c>
      <c r="Q952">
        <v>35.151699999999998</v>
      </c>
    </row>
    <row r="953" spans="1:17" x14ac:dyDescent="0.3">
      <c r="A953" s="95" t="s">
        <v>3961</v>
      </c>
      <c r="B953">
        <v>29.98</v>
      </c>
      <c r="C953">
        <v>0</v>
      </c>
      <c r="D953">
        <v>29.98</v>
      </c>
      <c r="E953">
        <v>29.98</v>
      </c>
      <c r="F953">
        <v>30.3733</v>
      </c>
      <c r="G953">
        <v>0.52439999999999998</v>
      </c>
      <c r="H953">
        <v>30.8977</v>
      </c>
      <c r="I953">
        <v>29.8489</v>
      </c>
      <c r="J953">
        <v>30.81</v>
      </c>
      <c r="K953">
        <v>0.23330000000000001</v>
      </c>
      <c r="L953">
        <v>31.043299999999999</v>
      </c>
      <c r="M953">
        <v>30.576699999999999</v>
      </c>
      <c r="N953">
        <v>29.98</v>
      </c>
      <c r="O953">
        <v>0</v>
      </c>
      <c r="P953">
        <v>29.98</v>
      </c>
      <c r="Q953">
        <v>29.98</v>
      </c>
    </row>
    <row r="954" spans="1:17" x14ac:dyDescent="0.3">
      <c r="A954" s="95" t="s">
        <v>3962</v>
      </c>
      <c r="B954">
        <v>50.643300000000004</v>
      </c>
      <c r="C954">
        <v>14.033300000000001</v>
      </c>
      <c r="D954">
        <v>64.676599999999993</v>
      </c>
      <c r="E954">
        <v>36.61</v>
      </c>
      <c r="F954">
        <v>41.875700000000002</v>
      </c>
      <c r="G954">
        <v>8.3527000000000005</v>
      </c>
      <c r="H954">
        <v>50.228400000000001</v>
      </c>
      <c r="I954">
        <v>33.523000000000003</v>
      </c>
      <c r="N954">
        <v>27.857099999999999</v>
      </c>
      <c r="O954">
        <v>9.8816000000000006</v>
      </c>
      <c r="P954">
        <v>37.738700000000001</v>
      </c>
      <c r="Q954">
        <v>17.9755</v>
      </c>
    </row>
    <row r="955" spans="1:17" x14ac:dyDescent="0.3">
      <c r="A955" s="95" t="s">
        <v>3963</v>
      </c>
      <c r="B955">
        <v>79.513300000000001</v>
      </c>
      <c r="C955">
        <v>18.2911</v>
      </c>
      <c r="D955">
        <v>97.804400000000001</v>
      </c>
      <c r="E955">
        <v>61.222200000000001</v>
      </c>
      <c r="F955">
        <v>101.29</v>
      </c>
      <c r="G955">
        <v>22.088000000000001</v>
      </c>
      <c r="H955">
        <v>123.378</v>
      </c>
      <c r="I955">
        <v>79.201999999999998</v>
      </c>
      <c r="N955">
        <v>75.537499999999994</v>
      </c>
      <c r="O955">
        <v>18.686199999999999</v>
      </c>
      <c r="P955">
        <v>94.223699999999994</v>
      </c>
      <c r="Q955">
        <v>56.851300000000002</v>
      </c>
    </row>
    <row r="956" spans="1:17" x14ac:dyDescent="0.3">
      <c r="A956" s="95" t="s">
        <v>3964</v>
      </c>
      <c r="B956">
        <v>12.56</v>
      </c>
      <c r="C956">
        <v>0</v>
      </c>
      <c r="D956">
        <v>12.56</v>
      </c>
      <c r="E956">
        <v>12.56</v>
      </c>
      <c r="F956">
        <v>12.9533</v>
      </c>
      <c r="G956">
        <v>0.52439999999999998</v>
      </c>
      <c r="H956">
        <v>13.4777</v>
      </c>
      <c r="I956">
        <v>12.428900000000001</v>
      </c>
      <c r="J956">
        <v>14.7567</v>
      </c>
      <c r="K956">
        <v>1.6022000000000001</v>
      </c>
      <c r="L956">
        <v>16.358899999999998</v>
      </c>
      <c r="M956">
        <v>13.154500000000001</v>
      </c>
      <c r="N956">
        <v>13.8233</v>
      </c>
      <c r="O956">
        <v>1.6843999999999999</v>
      </c>
      <c r="P956">
        <v>15.5077</v>
      </c>
      <c r="Q956">
        <v>12.1389</v>
      </c>
    </row>
    <row r="957" spans="1:17" x14ac:dyDescent="0.3">
      <c r="A957" s="95" t="s">
        <v>3965</v>
      </c>
      <c r="B957">
        <v>15</v>
      </c>
      <c r="C957">
        <v>0</v>
      </c>
      <c r="D957">
        <v>15</v>
      </c>
      <c r="E957">
        <v>15</v>
      </c>
      <c r="F957">
        <v>15</v>
      </c>
      <c r="G957">
        <v>0</v>
      </c>
      <c r="H957">
        <v>15</v>
      </c>
      <c r="I957">
        <v>15</v>
      </c>
      <c r="J957">
        <v>15</v>
      </c>
      <c r="K957">
        <v>0</v>
      </c>
      <c r="L957">
        <v>15</v>
      </c>
      <c r="M957">
        <v>15</v>
      </c>
      <c r="N957">
        <v>15</v>
      </c>
      <c r="O957">
        <v>0</v>
      </c>
      <c r="P957">
        <v>15</v>
      </c>
      <c r="Q957">
        <v>15</v>
      </c>
    </row>
    <row r="958" spans="1:17" x14ac:dyDescent="0.3">
      <c r="A958" s="95" t="s">
        <v>3966</v>
      </c>
      <c r="B958">
        <v>84.59</v>
      </c>
      <c r="C958">
        <v>33.729999999999997</v>
      </c>
      <c r="D958">
        <v>118.32</v>
      </c>
      <c r="E958">
        <v>50.86</v>
      </c>
      <c r="F958">
        <v>60.075000000000003</v>
      </c>
      <c r="G958">
        <v>13.2325</v>
      </c>
      <c r="H958">
        <v>73.307500000000005</v>
      </c>
      <c r="I958">
        <v>46.842500000000001</v>
      </c>
      <c r="J958">
        <v>127.6</v>
      </c>
      <c r="K958">
        <v>0</v>
      </c>
      <c r="L958">
        <v>127.6</v>
      </c>
      <c r="M958">
        <v>127.6</v>
      </c>
      <c r="N958">
        <v>54.512500000000003</v>
      </c>
      <c r="O958">
        <v>9.6538000000000004</v>
      </c>
      <c r="P958">
        <v>64.166300000000007</v>
      </c>
      <c r="Q958">
        <v>44.858699999999999</v>
      </c>
    </row>
    <row r="959" spans="1:17" x14ac:dyDescent="0.3">
      <c r="A959" s="95" t="s">
        <v>3967</v>
      </c>
      <c r="B959">
        <v>48.06</v>
      </c>
      <c r="C959">
        <v>0</v>
      </c>
      <c r="D959">
        <v>48.06</v>
      </c>
      <c r="E959">
        <v>48.06</v>
      </c>
      <c r="F959">
        <v>48.453299999999999</v>
      </c>
      <c r="G959">
        <v>0.52439999999999998</v>
      </c>
      <c r="H959">
        <v>48.977699999999999</v>
      </c>
      <c r="I959">
        <v>47.928899999999999</v>
      </c>
      <c r="J959">
        <v>49.116700000000002</v>
      </c>
      <c r="K959">
        <v>0.16439999999999999</v>
      </c>
      <c r="L959">
        <v>49.281100000000002</v>
      </c>
      <c r="M959">
        <v>48.952300000000001</v>
      </c>
      <c r="N959">
        <v>48.063299999999998</v>
      </c>
      <c r="O959">
        <v>4.4000000000000003E-3</v>
      </c>
      <c r="P959">
        <v>48.067700000000002</v>
      </c>
      <c r="Q959">
        <v>48.058900000000001</v>
      </c>
    </row>
    <row r="960" spans="1:17" x14ac:dyDescent="0.3">
      <c r="A960" s="95" t="s">
        <v>3968</v>
      </c>
      <c r="B960">
        <v>67.7</v>
      </c>
      <c r="C960">
        <v>2.0857000000000001</v>
      </c>
      <c r="D960">
        <v>69.785700000000006</v>
      </c>
      <c r="E960">
        <v>65.6143</v>
      </c>
      <c r="F960">
        <v>71.743300000000005</v>
      </c>
      <c r="G960">
        <v>0.52439999999999998</v>
      </c>
      <c r="H960">
        <v>72.267700000000005</v>
      </c>
      <c r="I960">
        <v>71.218900000000005</v>
      </c>
      <c r="J960">
        <v>72.371399999999994</v>
      </c>
      <c r="K960">
        <v>0.1812</v>
      </c>
      <c r="L960">
        <v>72.552599999999998</v>
      </c>
      <c r="M960">
        <v>72.190200000000004</v>
      </c>
      <c r="N960">
        <v>66.239999999999995</v>
      </c>
      <c r="O960">
        <v>0</v>
      </c>
      <c r="P960">
        <v>66.239999999999995</v>
      </c>
      <c r="Q960">
        <v>66.239999999999995</v>
      </c>
    </row>
    <row r="961" spans="1:17" x14ac:dyDescent="0.3">
      <c r="A961" s="95" t="s">
        <v>3969</v>
      </c>
      <c r="B961">
        <v>42.621400000000001</v>
      </c>
      <c r="C961">
        <v>11.2067</v>
      </c>
      <c r="D961">
        <v>53.828099999999999</v>
      </c>
      <c r="E961">
        <v>31.4147</v>
      </c>
      <c r="F961">
        <v>34.980800000000002</v>
      </c>
      <c r="G961">
        <v>0.90249999999999997</v>
      </c>
      <c r="H961">
        <v>35.883299999999998</v>
      </c>
      <c r="I961">
        <v>34.078299999999999</v>
      </c>
      <c r="J961">
        <v>37.486199999999997</v>
      </c>
      <c r="K961">
        <v>2.9504000000000001</v>
      </c>
      <c r="L961">
        <v>40.436599999999999</v>
      </c>
      <c r="M961">
        <v>34.535800000000002</v>
      </c>
      <c r="N961">
        <v>37.400799999999997</v>
      </c>
      <c r="O961">
        <v>3.2208000000000001</v>
      </c>
      <c r="P961">
        <v>40.621600000000001</v>
      </c>
      <c r="Q961">
        <v>34.18</v>
      </c>
    </row>
    <row r="962" spans="1:17" x14ac:dyDescent="0.3">
      <c r="A962" s="95" t="s">
        <v>3970</v>
      </c>
      <c r="B962">
        <v>96.773099999999999</v>
      </c>
      <c r="C962">
        <v>24.101800000000001</v>
      </c>
      <c r="D962">
        <v>120.8749</v>
      </c>
      <c r="E962">
        <v>72.671300000000002</v>
      </c>
      <c r="F962">
        <v>78.546899999999994</v>
      </c>
      <c r="G962">
        <v>29.837199999999999</v>
      </c>
      <c r="H962">
        <v>108.3841</v>
      </c>
      <c r="I962">
        <v>48.709699999999998</v>
      </c>
      <c r="J962">
        <v>104.1123</v>
      </c>
      <c r="K962">
        <v>29.0991</v>
      </c>
      <c r="L962">
        <v>133.2114</v>
      </c>
      <c r="M962">
        <v>75.013199999999998</v>
      </c>
      <c r="N962">
        <v>86.980699999999999</v>
      </c>
      <c r="O962">
        <v>22.093299999999999</v>
      </c>
      <c r="P962">
        <v>109.074</v>
      </c>
      <c r="Q962">
        <v>64.8874</v>
      </c>
    </row>
    <row r="963" spans="1:17" x14ac:dyDescent="0.3">
      <c r="A963" s="95" t="s">
        <v>3971</v>
      </c>
      <c r="B963">
        <v>28.61</v>
      </c>
      <c r="C963">
        <v>0</v>
      </c>
      <c r="D963">
        <v>28.61</v>
      </c>
      <c r="E963">
        <v>28.61</v>
      </c>
      <c r="F963">
        <v>28.956700000000001</v>
      </c>
      <c r="G963">
        <v>0.4622</v>
      </c>
      <c r="H963">
        <v>29.418900000000001</v>
      </c>
      <c r="I963">
        <v>28.494499999999999</v>
      </c>
      <c r="J963">
        <v>29.543299999999999</v>
      </c>
      <c r="K963">
        <v>0.14219999999999999</v>
      </c>
      <c r="L963">
        <v>29.685500000000001</v>
      </c>
      <c r="M963">
        <v>29.4011</v>
      </c>
      <c r="N963">
        <v>28.61</v>
      </c>
      <c r="O963">
        <v>0</v>
      </c>
      <c r="P963">
        <v>28.61</v>
      </c>
      <c r="Q963">
        <v>28.61</v>
      </c>
    </row>
    <row r="964" spans="1:17" x14ac:dyDescent="0.3">
      <c r="A964" s="95" t="s">
        <v>3972</v>
      </c>
      <c r="B964">
        <v>68.555000000000007</v>
      </c>
      <c r="C964">
        <v>0.5625</v>
      </c>
      <c r="D964">
        <v>69.117500000000007</v>
      </c>
      <c r="E964">
        <v>67.992500000000007</v>
      </c>
      <c r="F964">
        <v>70.153800000000004</v>
      </c>
      <c r="G964">
        <v>0.65610000000000002</v>
      </c>
      <c r="H964">
        <v>70.809899999999999</v>
      </c>
      <c r="I964">
        <v>69.497699999999995</v>
      </c>
      <c r="J964">
        <v>70.998500000000007</v>
      </c>
      <c r="K964">
        <v>0.23860000000000001</v>
      </c>
      <c r="L964">
        <v>71.237099999999998</v>
      </c>
      <c r="M964">
        <v>70.759900000000002</v>
      </c>
      <c r="N964">
        <v>65.965500000000006</v>
      </c>
      <c r="O964">
        <v>4.0246000000000004</v>
      </c>
      <c r="P964">
        <v>69.990099999999998</v>
      </c>
      <c r="Q964">
        <v>61.940899999999999</v>
      </c>
    </row>
    <row r="965" spans="1:17" x14ac:dyDescent="0.3">
      <c r="A965" s="95" t="s">
        <v>3973</v>
      </c>
      <c r="B965">
        <v>123.3785</v>
      </c>
      <c r="C965">
        <v>7.5217000000000001</v>
      </c>
      <c r="D965">
        <v>130.90020000000001</v>
      </c>
      <c r="E965">
        <v>115.85680000000001</v>
      </c>
      <c r="F965">
        <v>131.8246</v>
      </c>
      <c r="G965">
        <v>30.977</v>
      </c>
      <c r="H965">
        <v>162.80160000000001</v>
      </c>
      <c r="I965">
        <v>100.8476</v>
      </c>
      <c r="J965">
        <v>116.98</v>
      </c>
      <c r="K965">
        <v>11.872299999999999</v>
      </c>
      <c r="L965">
        <v>128.85230000000001</v>
      </c>
      <c r="M965">
        <v>105.10769999999999</v>
      </c>
      <c r="N965">
        <v>127.2315</v>
      </c>
      <c r="O965">
        <v>16.0611</v>
      </c>
      <c r="P965">
        <v>143.29259999999999</v>
      </c>
      <c r="Q965">
        <v>111.1704</v>
      </c>
    </row>
    <row r="966" spans="1:17" x14ac:dyDescent="0.3">
      <c r="A966" s="95" t="s">
        <v>3974</v>
      </c>
      <c r="B966">
        <v>89.307699999999997</v>
      </c>
      <c r="C966">
        <v>5.1252000000000004</v>
      </c>
      <c r="D966">
        <v>94.432900000000004</v>
      </c>
      <c r="E966">
        <v>84.182500000000005</v>
      </c>
      <c r="F966">
        <v>97.133600000000001</v>
      </c>
      <c r="G966">
        <v>33.2361</v>
      </c>
      <c r="H966">
        <v>130.36969999999999</v>
      </c>
      <c r="I966">
        <v>63.897500000000001</v>
      </c>
      <c r="J966">
        <v>106.18689999999999</v>
      </c>
      <c r="K966">
        <v>34.408200000000001</v>
      </c>
      <c r="L966">
        <v>140.5951</v>
      </c>
      <c r="M966">
        <v>71.778700000000001</v>
      </c>
      <c r="N966">
        <v>82.392300000000006</v>
      </c>
      <c r="O966">
        <v>4.7237</v>
      </c>
      <c r="P966">
        <v>87.116</v>
      </c>
      <c r="Q966">
        <v>77.668599999999998</v>
      </c>
    </row>
    <row r="967" spans="1:17" x14ac:dyDescent="0.3">
      <c r="A967" s="95" t="s">
        <v>3975</v>
      </c>
      <c r="B967">
        <v>24.21</v>
      </c>
      <c r="C967">
        <v>0</v>
      </c>
      <c r="D967">
        <v>24.21</v>
      </c>
      <c r="E967">
        <v>24.21</v>
      </c>
      <c r="F967">
        <v>31.447099999999999</v>
      </c>
      <c r="G967">
        <v>4.1355000000000004</v>
      </c>
      <c r="H967">
        <v>35.582599999999999</v>
      </c>
      <c r="I967">
        <v>27.311599999999999</v>
      </c>
      <c r="J967">
        <v>34.902000000000001</v>
      </c>
      <c r="K967">
        <v>0.17760000000000001</v>
      </c>
      <c r="L967">
        <v>35.079599999999999</v>
      </c>
      <c r="M967">
        <v>34.724400000000003</v>
      </c>
      <c r="N967">
        <v>24.21</v>
      </c>
      <c r="O967">
        <v>0</v>
      </c>
      <c r="P967">
        <v>24.21</v>
      </c>
      <c r="Q967">
        <v>24.21</v>
      </c>
    </row>
    <row r="968" spans="1:17" x14ac:dyDescent="0.3">
      <c r="A968" s="95" t="s">
        <v>3976</v>
      </c>
      <c r="B968">
        <v>9.2530999999999999</v>
      </c>
      <c r="C968">
        <v>2.8592</v>
      </c>
      <c r="D968">
        <v>12.112299999999999</v>
      </c>
      <c r="E968">
        <v>6.3939000000000004</v>
      </c>
      <c r="F968">
        <v>12.97</v>
      </c>
      <c r="G968">
        <v>0</v>
      </c>
      <c r="H968">
        <v>12.97</v>
      </c>
      <c r="I968">
        <v>12.97</v>
      </c>
      <c r="J968">
        <v>12.97</v>
      </c>
      <c r="K968">
        <v>0</v>
      </c>
      <c r="L968">
        <v>12.97</v>
      </c>
      <c r="M968">
        <v>12.97</v>
      </c>
      <c r="N968">
        <v>8.4129000000000005</v>
      </c>
      <c r="O968">
        <v>0.42370000000000002</v>
      </c>
      <c r="P968">
        <v>8.8366000000000007</v>
      </c>
      <c r="Q968">
        <v>7.9892000000000003</v>
      </c>
    </row>
    <row r="969" spans="1:17" x14ac:dyDescent="0.3">
      <c r="A969" s="95" t="s">
        <v>3977</v>
      </c>
      <c r="B969">
        <v>16.2685</v>
      </c>
      <c r="C969">
        <v>2.1522000000000001</v>
      </c>
      <c r="D969">
        <v>18.4207</v>
      </c>
      <c r="E969">
        <v>14.116300000000001</v>
      </c>
      <c r="F969">
        <v>14.27</v>
      </c>
      <c r="G969">
        <v>0</v>
      </c>
      <c r="H969">
        <v>14.27</v>
      </c>
      <c r="I969">
        <v>14.27</v>
      </c>
      <c r="J969">
        <v>14.27</v>
      </c>
      <c r="K969">
        <v>0</v>
      </c>
      <c r="L969">
        <v>14.27</v>
      </c>
      <c r="M969">
        <v>14.27</v>
      </c>
      <c r="N969">
        <v>18.600000000000001</v>
      </c>
      <c r="O969">
        <v>0</v>
      </c>
      <c r="P969">
        <v>18.600000000000001</v>
      </c>
      <c r="Q969">
        <v>18.600000000000001</v>
      </c>
    </row>
    <row r="970" spans="1:17" x14ac:dyDescent="0.3">
      <c r="A970" s="95" t="s">
        <v>3978</v>
      </c>
      <c r="F970">
        <v>15.2538</v>
      </c>
      <c r="G970">
        <v>0.55859999999999999</v>
      </c>
      <c r="H970">
        <v>15.8124</v>
      </c>
      <c r="I970">
        <v>14.6952</v>
      </c>
      <c r="J970">
        <v>15.780799999999999</v>
      </c>
      <c r="K970">
        <v>0.18390000000000001</v>
      </c>
      <c r="L970">
        <v>15.964700000000001</v>
      </c>
      <c r="M970">
        <v>15.5969</v>
      </c>
      <c r="N970">
        <v>20.065000000000001</v>
      </c>
      <c r="O970">
        <v>1.0529999999999999</v>
      </c>
      <c r="P970">
        <v>21.117999999999999</v>
      </c>
      <c r="Q970">
        <v>19.012</v>
      </c>
    </row>
    <row r="971" spans="1:17" x14ac:dyDescent="0.3">
      <c r="A971" s="95" t="s">
        <v>3979</v>
      </c>
      <c r="B971">
        <v>18.55</v>
      </c>
      <c r="C971">
        <v>0</v>
      </c>
      <c r="D971">
        <v>18.55</v>
      </c>
      <c r="E971">
        <v>18.55</v>
      </c>
      <c r="F971">
        <v>14.713100000000001</v>
      </c>
      <c r="G971">
        <v>0.87760000000000005</v>
      </c>
      <c r="H971">
        <v>15.5907</v>
      </c>
      <c r="I971">
        <v>13.8355</v>
      </c>
      <c r="J971">
        <v>15.0092</v>
      </c>
      <c r="K971">
        <v>0.18390000000000001</v>
      </c>
      <c r="L971">
        <v>15.193099999999999</v>
      </c>
      <c r="M971">
        <v>14.8253</v>
      </c>
      <c r="N971">
        <v>15.4031</v>
      </c>
      <c r="O971">
        <v>1.9366000000000001</v>
      </c>
      <c r="P971">
        <v>17.339700000000001</v>
      </c>
      <c r="Q971">
        <v>13.4665</v>
      </c>
    </row>
    <row r="972" spans="1:17" x14ac:dyDescent="0.3">
      <c r="A972" s="95" t="s">
        <v>3980</v>
      </c>
      <c r="B972">
        <v>55.3</v>
      </c>
      <c r="C972">
        <v>0</v>
      </c>
      <c r="D972">
        <v>55.3</v>
      </c>
      <c r="E972">
        <v>55.3</v>
      </c>
      <c r="F972">
        <v>56.830800000000004</v>
      </c>
      <c r="G972">
        <v>2.0459000000000001</v>
      </c>
      <c r="H972">
        <v>58.8767</v>
      </c>
      <c r="I972">
        <v>54.7849</v>
      </c>
      <c r="J972">
        <v>89.915400000000005</v>
      </c>
      <c r="K972">
        <v>24.515699999999999</v>
      </c>
      <c r="L972">
        <v>114.4311</v>
      </c>
      <c r="M972">
        <v>65.399699999999996</v>
      </c>
      <c r="N972">
        <v>56.041499999999999</v>
      </c>
      <c r="O972">
        <v>1.915</v>
      </c>
      <c r="P972">
        <v>57.956499999999998</v>
      </c>
      <c r="Q972">
        <v>54.1265</v>
      </c>
    </row>
    <row r="973" spans="1:17" x14ac:dyDescent="0.3">
      <c r="A973" s="95" t="s">
        <v>3981</v>
      </c>
      <c r="B973">
        <v>68.441500000000005</v>
      </c>
      <c r="C973">
        <v>8.5490999999999993</v>
      </c>
      <c r="D973">
        <v>76.990600000000001</v>
      </c>
      <c r="E973">
        <v>59.892400000000002</v>
      </c>
      <c r="F973">
        <v>69.096900000000005</v>
      </c>
      <c r="G973">
        <v>8.1628000000000007</v>
      </c>
      <c r="H973">
        <v>77.259699999999995</v>
      </c>
      <c r="I973">
        <v>60.934100000000001</v>
      </c>
      <c r="J973">
        <v>96.140699999999995</v>
      </c>
      <c r="K973">
        <v>29.775500000000001</v>
      </c>
      <c r="L973">
        <v>125.9162</v>
      </c>
      <c r="M973">
        <v>66.365200000000002</v>
      </c>
      <c r="N973">
        <v>67.118499999999997</v>
      </c>
      <c r="O973">
        <v>8.5490999999999993</v>
      </c>
      <c r="P973">
        <v>75.667599999999993</v>
      </c>
      <c r="Q973">
        <v>58.569400000000002</v>
      </c>
    </row>
    <row r="974" spans="1:17" x14ac:dyDescent="0.3">
      <c r="A974" s="95" t="s">
        <v>3982</v>
      </c>
      <c r="B974">
        <v>93.781800000000004</v>
      </c>
      <c r="C974">
        <v>10.3484</v>
      </c>
      <c r="D974">
        <v>104.1302</v>
      </c>
      <c r="E974">
        <v>83.433400000000006</v>
      </c>
      <c r="F974">
        <v>109.83620000000001</v>
      </c>
      <c r="G974">
        <v>23.3583</v>
      </c>
      <c r="H974">
        <v>133.19450000000001</v>
      </c>
      <c r="I974">
        <v>86.477900000000005</v>
      </c>
      <c r="J974">
        <v>101.36920000000001</v>
      </c>
      <c r="K974">
        <v>0.1193</v>
      </c>
      <c r="L974">
        <v>101.4885</v>
      </c>
      <c r="M974">
        <v>101.2499</v>
      </c>
      <c r="N974">
        <v>90.013099999999994</v>
      </c>
      <c r="O974">
        <v>2.8045</v>
      </c>
      <c r="P974">
        <v>92.817599999999999</v>
      </c>
      <c r="Q974">
        <v>87.208600000000004</v>
      </c>
    </row>
    <row r="975" spans="1:17" x14ac:dyDescent="0.3">
      <c r="A975" s="95" t="s">
        <v>3983</v>
      </c>
      <c r="B975">
        <v>20.76</v>
      </c>
      <c r="C975">
        <v>0</v>
      </c>
      <c r="D975">
        <v>20.76</v>
      </c>
      <c r="E975">
        <v>20.76</v>
      </c>
      <c r="F975">
        <v>37.057499999999997</v>
      </c>
      <c r="G975">
        <v>3.4154</v>
      </c>
      <c r="H975">
        <v>40.472900000000003</v>
      </c>
      <c r="I975">
        <v>33.642099999999999</v>
      </c>
      <c r="J975">
        <v>38.049199999999999</v>
      </c>
      <c r="K975">
        <v>0.18390000000000001</v>
      </c>
      <c r="L975">
        <v>38.2331</v>
      </c>
      <c r="M975">
        <v>37.865299999999998</v>
      </c>
      <c r="N975">
        <v>33.625799999999998</v>
      </c>
      <c r="O975">
        <v>9.7731999999999992</v>
      </c>
      <c r="P975">
        <v>43.399000000000001</v>
      </c>
      <c r="Q975">
        <v>23.852599999999999</v>
      </c>
    </row>
    <row r="976" spans="1:17" x14ac:dyDescent="0.3">
      <c r="A976" s="95" t="s">
        <v>3984</v>
      </c>
      <c r="B976">
        <v>31.72</v>
      </c>
      <c r="C976">
        <v>0</v>
      </c>
      <c r="D976">
        <v>31.72</v>
      </c>
      <c r="E976">
        <v>31.72</v>
      </c>
      <c r="F976">
        <v>36.454999999999998</v>
      </c>
      <c r="G976">
        <v>4.7350000000000003</v>
      </c>
      <c r="H976">
        <v>41.19</v>
      </c>
      <c r="I976">
        <v>31.72</v>
      </c>
      <c r="J976">
        <v>41.656700000000001</v>
      </c>
      <c r="K976">
        <v>0.16439999999999999</v>
      </c>
      <c r="L976">
        <v>41.821100000000001</v>
      </c>
      <c r="M976">
        <v>41.4923</v>
      </c>
      <c r="N976">
        <v>21.5029</v>
      </c>
      <c r="O976">
        <v>8.7576000000000001</v>
      </c>
      <c r="P976">
        <v>30.2605</v>
      </c>
      <c r="Q976">
        <v>12.7453</v>
      </c>
    </row>
    <row r="977" spans="1:17" x14ac:dyDescent="0.3">
      <c r="A977" s="95" t="s">
        <v>3985</v>
      </c>
      <c r="B977">
        <v>113.19</v>
      </c>
      <c r="C977">
        <v>0</v>
      </c>
      <c r="D977">
        <v>113.19</v>
      </c>
      <c r="E977">
        <v>113.19</v>
      </c>
      <c r="F977">
        <v>87.532899999999998</v>
      </c>
      <c r="G977">
        <v>14.6508</v>
      </c>
      <c r="H977">
        <v>102.1837</v>
      </c>
      <c r="I977">
        <v>72.882099999999994</v>
      </c>
      <c r="J977">
        <v>107.14919999999999</v>
      </c>
      <c r="K977">
        <v>0.18390000000000001</v>
      </c>
      <c r="L977">
        <v>107.3331</v>
      </c>
      <c r="M977">
        <v>106.9653</v>
      </c>
      <c r="N977">
        <v>121.9238</v>
      </c>
      <c r="O977">
        <v>10.8878</v>
      </c>
      <c r="P977">
        <v>132.8116</v>
      </c>
      <c r="Q977">
        <v>111.036</v>
      </c>
    </row>
    <row r="978" spans="1:17" x14ac:dyDescent="0.3">
      <c r="A978" s="95" t="s">
        <v>3986</v>
      </c>
      <c r="B978">
        <v>52.508299999999998</v>
      </c>
      <c r="C978">
        <v>0.40639999999999998</v>
      </c>
      <c r="D978">
        <v>52.914700000000003</v>
      </c>
      <c r="E978">
        <v>52.101900000000001</v>
      </c>
      <c r="F978">
        <v>50.800699999999999</v>
      </c>
      <c r="G978">
        <v>6.2572000000000001</v>
      </c>
      <c r="H978">
        <v>57.057899999999997</v>
      </c>
      <c r="I978">
        <v>44.543500000000002</v>
      </c>
      <c r="J978">
        <v>80.010000000000005</v>
      </c>
      <c r="K978">
        <v>29.9053</v>
      </c>
      <c r="L978">
        <v>109.9153</v>
      </c>
      <c r="M978">
        <v>50.104700000000001</v>
      </c>
      <c r="N978">
        <v>52.73</v>
      </c>
      <c r="O978">
        <v>0</v>
      </c>
      <c r="P978">
        <v>52.73</v>
      </c>
      <c r="Q978">
        <v>52.73</v>
      </c>
    </row>
    <row r="979" spans="1:17" x14ac:dyDescent="0.3">
      <c r="A979" s="95" t="s">
        <v>3987</v>
      </c>
      <c r="B979">
        <v>74.577500000000001</v>
      </c>
      <c r="C979">
        <v>3.5975000000000001</v>
      </c>
      <c r="D979">
        <v>78.174999999999997</v>
      </c>
      <c r="E979">
        <v>70.98</v>
      </c>
      <c r="F979">
        <v>68.642899999999997</v>
      </c>
      <c r="G979">
        <v>11.8706</v>
      </c>
      <c r="H979">
        <v>80.513499999999993</v>
      </c>
      <c r="I979">
        <v>56.772300000000001</v>
      </c>
      <c r="J979">
        <v>78.770799999999994</v>
      </c>
      <c r="K979">
        <v>26.2105</v>
      </c>
      <c r="L979">
        <v>104.9813</v>
      </c>
      <c r="M979">
        <v>52.560299999999998</v>
      </c>
      <c r="N979">
        <v>87.586200000000005</v>
      </c>
      <c r="O979">
        <v>9.9200999999999997</v>
      </c>
      <c r="P979">
        <v>97.506299999999996</v>
      </c>
      <c r="Q979">
        <v>77.6661</v>
      </c>
    </row>
    <row r="980" spans="1:17" x14ac:dyDescent="0.3">
      <c r="A980" s="95" t="s">
        <v>3988</v>
      </c>
      <c r="B980">
        <v>16.48</v>
      </c>
      <c r="C980">
        <v>0</v>
      </c>
      <c r="D980">
        <v>16.48</v>
      </c>
      <c r="E980">
        <v>16.48</v>
      </c>
      <c r="F980">
        <v>16.826699999999999</v>
      </c>
      <c r="G980">
        <v>0.4622</v>
      </c>
      <c r="H980">
        <v>17.288900000000002</v>
      </c>
      <c r="I980">
        <v>16.3645</v>
      </c>
      <c r="J980">
        <v>17.306699999999999</v>
      </c>
      <c r="K980">
        <v>0.14219999999999999</v>
      </c>
      <c r="L980">
        <v>17.448899999999998</v>
      </c>
      <c r="M980">
        <v>17.1645</v>
      </c>
      <c r="N980">
        <v>16.48</v>
      </c>
      <c r="O980">
        <v>0</v>
      </c>
      <c r="P980">
        <v>16.48</v>
      </c>
      <c r="Q980">
        <v>16.48</v>
      </c>
    </row>
    <row r="981" spans="1:17" x14ac:dyDescent="0.3">
      <c r="A981" s="95" t="s">
        <v>3989</v>
      </c>
      <c r="B981">
        <v>60.807499999999997</v>
      </c>
      <c r="C981">
        <v>1.2962</v>
      </c>
      <c r="D981">
        <v>62.103700000000003</v>
      </c>
      <c r="E981">
        <v>59.511299999999999</v>
      </c>
      <c r="F981">
        <v>60.173299999999998</v>
      </c>
      <c r="G981">
        <v>0.52439999999999998</v>
      </c>
      <c r="H981">
        <v>60.697699999999998</v>
      </c>
      <c r="I981">
        <v>59.648899999999998</v>
      </c>
      <c r="J981">
        <v>60.8367</v>
      </c>
      <c r="K981">
        <v>0.16439999999999999</v>
      </c>
      <c r="L981">
        <v>61.001100000000001</v>
      </c>
      <c r="M981">
        <v>60.6723</v>
      </c>
      <c r="N981">
        <v>64.386700000000005</v>
      </c>
      <c r="O981">
        <v>7.8311000000000002</v>
      </c>
      <c r="P981">
        <v>72.217799999999997</v>
      </c>
      <c r="Q981">
        <v>56.555599999999998</v>
      </c>
    </row>
    <row r="982" spans="1:17" x14ac:dyDescent="0.3">
      <c r="A982" s="95" t="s">
        <v>3990</v>
      </c>
      <c r="B982">
        <v>72.653099999999995</v>
      </c>
      <c r="C982">
        <v>15.5115</v>
      </c>
      <c r="D982">
        <v>88.164599999999993</v>
      </c>
      <c r="E982">
        <v>57.141599999999997</v>
      </c>
      <c r="F982">
        <v>62.314300000000003</v>
      </c>
      <c r="G982">
        <v>8.4116</v>
      </c>
      <c r="H982">
        <v>70.725899999999996</v>
      </c>
      <c r="I982">
        <v>53.902700000000003</v>
      </c>
      <c r="J982">
        <v>78.167900000000003</v>
      </c>
      <c r="K982">
        <v>15.1678</v>
      </c>
      <c r="L982">
        <v>93.335700000000003</v>
      </c>
      <c r="M982">
        <v>63.000100000000003</v>
      </c>
      <c r="N982">
        <v>81.796899999999994</v>
      </c>
      <c r="O982">
        <v>14.283899999999999</v>
      </c>
      <c r="P982">
        <v>96.080799999999996</v>
      </c>
      <c r="Q982">
        <v>67.513000000000005</v>
      </c>
    </row>
    <row r="983" spans="1:17" x14ac:dyDescent="0.3">
      <c r="A983" s="95" t="s">
        <v>3991</v>
      </c>
      <c r="B983">
        <v>28.61</v>
      </c>
      <c r="C983">
        <v>0</v>
      </c>
      <c r="D983">
        <v>28.61</v>
      </c>
      <c r="E983">
        <v>28.61</v>
      </c>
      <c r="F983">
        <v>28.956700000000001</v>
      </c>
      <c r="G983">
        <v>0.4622</v>
      </c>
      <c r="H983">
        <v>29.418900000000001</v>
      </c>
      <c r="I983">
        <v>28.494499999999999</v>
      </c>
      <c r="J983">
        <v>29.543299999999999</v>
      </c>
      <c r="K983">
        <v>0.14219999999999999</v>
      </c>
      <c r="L983">
        <v>29.685500000000001</v>
      </c>
      <c r="M983">
        <v>29.4011</v>
      </c>
      <c r="N983">
        <v>28.61</v>
      </c>
      <c r="O983">
        <v>0</v>
      </c>
      <c r="P983">
        <v>28.61</v>
      </c>
      <c r="Q983">
        <v>28.61</v>
      </c>
    </row>
    <row r="984" spans="1:17" x14ac:dyDescent="0.3">
      <c r="A984" s="95" t="s">
        <v>3992</v>
      </c>
      <c r="B984">
        <v>72.61</v>
      </c>
      <c r="C984">
        <v>0</v>
      </c>
      <c r="D984">
        <v>72.61</v>
      </c>
      <c r="E984">
        <v>72.61</v>
      </c>
      <c r="F984">
        <v>72.973100000000002</v>
      </c>
      <c r="G984">
        <v>0.50270000000000004</v>
      </c>
      <c r="H984">
        <v>73.475800000000007</v>
      </c>
      <c r="I984">
        <v>72.470399999999998</v>
      </c>
      <c r="J984">
        <v>73.619200000000006</v>
      </c>
      <c r="K984">
        <v>0.18390000000000001</v>
      </c>
      <c r="L984">
        <v>73.803100000000001</v>
      </c>
      <c r="M984">
        <v>73.435299999999998</v>
      </c>
      <c r="N984">
        <v>74.611500000000007</v>
      </c>
      <c r="O984">
        <v>0.92379999999999995</v>
      </c>
      <c r="P984">
        <v>75.535300000000007</v>
      </c>
      <c r="Q984">
        <v>73.687700000000007</v>
      </c>
    </row>
    <row r="985" spans="1:17" x14ac:dyDescent="0.3">
      <c r="A985" s="95" t="s">
        <v>3993</v>
      </c>
      <c r="F985">
        <v>22.777799999999999</v>
      </c>
      <c r="G985">
        <v>2.0272000000000001</v>
      </c>
      <c r="H985">
        <v>24.805</v>
      </c>
      <c r="I985">
        <v>20.750599999999999</v>
      </c>
      <c r="J985">
        <v>21.880800000000001</v>
      </c>
      <c r="K985">
        <v>0.18390000000000001</v>
      </c>
      <c r="L985">
        <v>22.064699999999998</v>
      </c>
      <c r="M985">
        <v>21.696899999999999</v>
      </c>
      <c r="N985">
        <v>26.4</v>
      </c>
      <c r="O985">
        <v>5.5</v>
      </c>
      <c r="P985">
        <v>31.9</v>
      </c>
      <c r="Q985">
        <v>20.9</v>
      </c>
    </row>
    <row r="986" spans="1:17" x14ac:dyDescent="0.3">
      <c r="A986" s="95" t="s">
        <v>3994</v>
      </c>
      <c r="B986">
        <v>58.676900000000003</v>
      </c>
      <c r="C986">
        <v>0.89470000000000005</v>
      </c>
      <c r="D986">
        <v>59.571599999999997</v>
      </c>
      <c r="E986">
        <v>57.782200000000003</v>
      </c>
      <c r="F986">
        <v>61.5154</v>
      </c>
      <c r="G986">
        <v>3.2911000000000001</v>
      </c>
      <c r="H986">
        <v>64.8065</v>
      </c>
      <c r="I986">
        <v>58.224299999999999</v>
      </c>
      <c r="J986">
        <v>64.75</v>
      </c>
      <c r="K986">
        <v>0.1</v>
      </c>
      <c r="L986">
        <v>64.849999999999994</v>
      </c>
      <c r="M986">
        <v>64.650000000000006</v>
      </c>
      <c r="N986">
        <v>63.132300000000001</v>
      </c>
      <c r="O986">
        <v>2.2248999999999999</v>
      </c>
      <c r="P986">
        <v>65.357200000000006</v>
      </c>
      <c r="Q986">
        <v>60.907400000000003</v>
      </c>
    </row>
    <row r="987" spans="1:17" x14ac:dyDescent="0.3">
      <c r="A987" s="95" t="s">
        <v>3995</v>
      </c>
      <c r="B987">
        <v>94.203800000000001</v>
      </c>
      <c r="C987">
        <v>1.4484999999999999</v>
      </c>
      <c r="D987">
        <v>95.652299999999997</v>
      </c>
      <c r="E987">
        <v>92.755300000000005</v>
      </c>
      <c r="F987">
        <v>95.703800000000001</v>
      </c>
      <c r="G987">
        <v>0.55859999999999999</v>
      </c>
      <c r="H987">
        <v>96.2624</v>
      </c>
      <c r="I987">
        <v>95.145200000000003</v>
      </c>
      <c r="J987">
        <v>92.790700000000001</v>
      </c>
      <c r="K987">
        <v>11.880100000000001</v>
      </c>
      <c r="L987">
        <v>104.6708</v>
      </c>
      <c r="M987">
        <v>80.910600000000002</v>
      </c>
      <c r="N987">
        <v>92.115399999999994</v>
      </c>
      <c r="O987">
        <v>0.4899</v>
      </c>
      <c r="P987">
        <v>92.6053</v>
      </c>
      <c r="Q987">
        <v>91.625500000000002</v>
      </c>
    </row>
    <row r="988" spans="1:17" x14ac:dyDescent="0.3">
      <c r="A988" s="95" t="s">
        <v>3996</v>
      </c>
      <c r="B988">
        <v>18</v>
      </c>
      <c r="C988">
        <v>0</v>
      </c>
      <c r="D988">
        <v>18</v>
      </c>
      <c r="E988">
        <v>18</v>
      </c>
      <c r="F988">
        <v>18</v>
      </c>
      <c r="G988">
        <v>0</v>
      </c>
      <c r="H988">
        <v>18</v>
      </c>
      <c r="I988">
        <v>18</v>
      </c>
      <c r="J988">
        <v>30.777999999999999</v>
      </c>
      <c r="K988">
        <v>5.1112000000000002</v>
      </c>
      <c r="L988">
        <v>35.889200000000002</v>
      </c>
      <c r="M988">
        <v>25.666799999999999</v>
      </c>
      <c r="N988">
        <v>46.26</v>
      </c>
      <c r="O988">
        <v>18.84</v>
      </c>
      <c r="P988">
        <v>65.099999999999994</v>
      </c>
      <c r="Q988">
        <v>27.42</v>
      </c>
    </row>
    <row r="989" spans="1:17" x14ac:dyDescent="0.3">
      <c r="A989" s="95" t="s">
        <v>3997</v>
      </c>
      <c r="B989">
        <v>33.5929</v>
      </c>
      <c r="C989">
        <v>4.9566999999999997</v>
      </c>
      <c r="D989">
        <v>38.549599999999998</v>
      </c>
      <c r="E989">
        <v>28.636199999999999</v>
      </c>
      <c r="F989">
        <v>32.11</v>
      </c>
      <c r="G989">
        <v>5.0599999999999996</v>
      </c>
      <c r="H989">
        <v>37.17</v>
      </c>
      <c r="I989">
        <v>27.05</v>
      </c>
      <c r="J989">
        <v>31.571200000000001</v>
      </c>
      <c r="K989">
        <v>4.4962</v>
      </c>
      <c r="L989">
        <v>36.067399999999999</v>
      </c>
      <c r="M989">
        <v>27.074999999999999</v>
      </c>
      <c r="N989">
        <v>33.3367</v>
      </c>
      <c r="O989">
        <v>4.5933000000000002</v>
      </c>
      <c r="P989">
        <v>37.93</v>
      </c>
      <c r="Q989">
        <v>28.743400000000001</v>
      </c>
    </row>
    <row r="990" spans="1:17" x14ac:dyDescent="0.3">
      <c r="A990" s="95" t="s">
        <v>3998</v>
      </c>
      <c r="B990">
        <v>70.98</v>
      </c>
      <c r="C990">
        <v>0.1</v>
      </c>
      <c r="D990">
        <v>71.08</v>
      </c>
      <c r="E990">
        <v>70.88</v>
      </c>
      <c r="F990">
        <v>71.477099999999993</v>
      </c>
      <c r="G990">
        <v>0.63670000000000004</v>
      </c>
      <c r="H990">
        <v>72.113799999999998</v>
      </c>
      <c r="I990">
        <v>70.840400000000002</v>
      </c>
      <c r="J990">
        <v>79.583299999999994</v>
      </c>
      <c r="K990">
        <v>12.5989</v>
      </c>
      <c r="L990">
        <v>92.182199999999995</v>
      </c>
      <c r="M990">
        <v>66.984399999999994</v>
      </c>
      <c r="N990">
        <v>67.777100000000004</v>
      </c>
      <c r="O990">
        <v>5.3878000000000004</v>
      </c>
      <c r="P990">
        <v>73.164900000000003</v>
      </c>
      <c r="Q990">
        <v>62.389299999999999</v>
      </c>
    </row>
    <row r="991" spans="1:17" x14ac:dyDescent="0.3">
      <c r="A991" s="95" t="s">
        <v>3999</v>
      </c>
      <c r="B991">
        <v>65.886700000000005</v>
      </c>
      <c r="C991">
        <v>2.7033</v>
      </c>
      <c r="D991">
        <v>68.59</v>
      </c>
      <c r="E991">
        <v>63.183399999999999</v>
      </c>
      <c r="F991">
        <v>65.769199999999998</v>
      </c>
      <c r="G991">
        <v>7.6281999999999996</v>
      </c>
      <c r="H991">
        <v>73.397400000000005</v>
      </c>
      <c r="I991">
        <v>58.140999999999998</v>
      </c>
      <c r="J991">
        <v>29.54</v>
      </c>
      <c r="K991">
        <v>1.1499999999999999</v>
      </c>
      <c r="L991">
        <v>30.69</v>
      </c>
      <c r="M991">
        <v>28.39</v>
      </c>
      <c r="N991">
        <v>63.861499999999999</v>
      </c>
      <c r="O991">
        <v>1.1432</v>
      </c>
      <c r="P991">
        <v>65.0047</v>
      </c>
      <c r="Q991">
        <v>62.718299999999999</v>
      </c>
    </row>
    <row r="992" spans="1:17" x14ac:dyDescent="0.3">
      <c r="A992" s="95" t="s">
        <v>4000</v>
      </c>
      <c r="B992">
        <v>31.33</v>
      </c>
      <c r="C992">
        <v>0</v>
      </c>
      <c r="D992">
        <v>31.33</v>
      </c>
      <c r="E992">
        <v>31.33</v>
      </c>
      <c r="F992">
        <v>31.33</v>
      </c>
      <c r="G992">
        <v>0</v>
      </c>
      <c r="H992">
        <v>31.33</v>
      </c>
      <c r="I992">
        <v>31.33</v>
      </c>
      <c r="J992">
        <v>31.33</v>
      </c>
      <c r="K992">
        <v>0</v>
      </c>
      <c r="L992">
        <v>31.33</v>
      </c>
      <c r="M992">
        <v>31.33</v>
      </c>
      <c r="N992">
        <v>31.33</v>
      </c>
      <c r="O992">
        <v>0</v>
      </c>
      <c r="P992">
        <v>31.33</v>
      </c>
      <c r="Q992">
        <v>31.33</v>
      </c>
    </row>
    <row r="993" spans="1:17" x14ac:dyDescent="0.3">
      <c r="A993" s="95" t="s">
        <v>4001</v>
      </c>
      <c r="B993">
        <v>96.995000000000005</v>
      </c>
      <c r="C993">
        <v>0.5625</v>
      </c>
      <c r="D993">
        <v>97.557500000000005</v>
      </c>
      <c r="E993">
        <v>96.432500000000005</v>
      </c>
      <c r="F993">
        <v>109.62</v>
      </c>
      <c r="G993">
        <v>14.306699999999999</v>
      </c>
      <c r="H993">
        <v>123.9267</v>
      </c>
      <c r="I993">
        <v>95.313299999999998</v>
      </c>
      <c r="J993">
        <v>111.80670000000001</v>
      </c>
      <c r="K993">
        <v>16.515599999999999</v>
      </c>
      <c r="L993">
        <v>128.32230000000001</v>
      </c>
      <c r="M993">
        <v>95.2911</v>
      </c>
      <c r="N993">
        <v>104.27670000000001</v>
      </c>
      <c r="O993">
        <v>10.202199999999999</v>
      </c>
      <c r="P993">
        <v>114.4789</v>
      </c>
      <c r="Q993">
        <v>94.0745</v>
      </c>
    </row>
    <row r="994" spans="1:17" x14ac:dyDescent="0.3">
      <c r="A994" s="95" t="s">
        <v>4002</v>
      </c>
      <c r="B994">
        <v>14.5733</v>
      </c>
      <c r="C994">
        <v>5.8132999999999999</v>
      </c>
      <c r="D994">
        <v>20.386600000000001</v>
      </c>
      <c r="E994">
        <v>8.76</v>
      </c>
      <c r="F994">
        <v>13.12</v>
      </c>
      <c r="G994">
        <v>4.3600000000000003</v>
      </c>
      <c r="H994">
        <v>17.48</v>
      </c>
      <c r="I994">
        <v>8.76</v>
      </c>
      <c r="J994">
        <v>12.4971</v>
      </c>
      <c r="K994">
        <v>4.2709999999999999</v>
      </c>
      <c r="L994">
        <v>16.7681</v>
      </c>
      <c r="M994">
        <v>8.2261000000000006</v>
      </c>
      <c r="N994">
        <v>13.12</v>
      </c>
      <c r="O994">
        <v>4.3600000000000003</v>
      </c>
      <c r="P994">
        <v>17.48</v>
      </c>
      <c r="Q994">
        <v>8.76</v>
      </c>
    </row>
    <row r="995" spans="1:17" x14ac:dyDescent="0.3">
      <c r="A995" s="95" t="s">
        <v>4003</v>
      </c>
      <c r="B995">
        <v>20</v>
      </c>
      <c r="C995">
        <v>0</v>
      </c>
      <c r="D995">
        <v>20</v>
      </c>
      <c r="E995">
        <v>20</v>
      </c>
      <c r="F995">
        <v>20</v>
      </c>
      <c r="G995">
        <v>0</v>
      </c>
      <c r="H995">
        <v>20</v>
      </c>
      <c r="I995">
        <v>20</v>
      </c>
      <c r="J995">
        <v>20</v>
      </c>
      <c r="K995">
        <v>0</v>
      </c>
      <c r="L995">
        <v>20</v>
      </c>
      <c r="M995">
        <v>20</v>
      </c>
      <c r="N995">
        <v>20</v>
      </c>
      <c r="O995">
        <v>0</v>
      </c>
      <c r="P995">
        <v>20</v>
      </c>
      <c r="Q995">
        <v>20</v>
      </c>
    </row>
    <row r="996" spans="1:17" x14ac:dyDescent="0.3">
      <c r="A996" s="95" t="s">
        <v>4004</v>
      </c>
      <c r="B996">
        <v>111.6983</v>
      </c>
      <c r="C996">
        <v>30.1356</v>
      </c>
      <c r="D996">
        <v>141.8339</v>
      </c>
      <c r="E996">
        <v>81.562700000000007</v>
      </c>
      <c r="F996">
        <v>118.4033</v>
      </c>
      <c r="G996">
        <v>0.52439999999999998</v>
      </c>
      <c r="H996">
        <v>118.9277</v>
      </c>
      <c r="I996">
        <v>117.8789</v>
      </c>
      <c r="J996">
        <v>119.005</v>
      </c>
      <c r="K996">
        <v>0.185</v>
      </c>
      <c r="L996">
        <v>119.19</v>
      </c>
      <c r="M996">
        <v>118.82</v>
      </c>
      <c r="N996">
        <v>134.63999999999999</v>
      </c>
      <c r="O996">
        <v>0</v>
      </c>
      <c r="P996">
        <v>134.63999999999999</v>
      </c>
      <c r="Q996">
        <v>134.63999999999999</v>
      </c>
    </row>
    <row r="997" spans="1:17" x14ac:dyDescent="0.3">
      <c r="A997" s="95" t="s">
        <v>4005</v>
      </c>
      <c r="B997">
        <v>44.99</v>
      </c>
      <c r="C997">
        <v>0</v>
      </c>
      <c r="D997">
        <v>44.99</v>
      </c>
      <c r="E997">
        <v>44.99</v>
      </c>
      <c r="F997">
        <v>45.383299999999998</v>
      </c>
      <c r="G997">
        <v>0.52439999999999998</v>
      </c>
      <c r="H997">
        <v>45.907699999999998</v>
      </c>
      <c r="I997">
        <v>44.858899999999998</v>
      </c>
      <c r="J997">
        <v>46.046700000000001</v>
      </c>
      <c r="K997">
        <v>0.16439999999999999</v>
      </c>
      <c r="L997">
        <v>46.211100000000002</v>
      </c>
      <c r="M997">
        <v>45.882300000000001</v>
      </c>
      <c r="N997">
        <v>44.99</v>
      </c>
      <c r="O997">
        <v>0</v>
      </c>
      <c r="P997">
        <v>44.99</v>
      </c>
      <c r="Q997">
        <v>44.99</v>
      </c>
    </row>
    <row r="998" spans="1:17" x14ac:dyDescent="0.3">
      <c r="A998" s="95" t="s">
        <v>4006</v>
      </c>
      <c r="B998">
        <v>20</v>
      </c>
      <c r="C998">
        <v>0</v>
      </c>
      <c r="D998">
        <v>20</v>
      </c>
      <c r="E998">
        <v>20</v>
      </c>
      <c r="F998">
        <v>20</v>
      </c>
      <c r="G998">
        <v>0</v>
      </c>
      <c r="H998">
        <v>20</v>
      </c>
      <c r="I998">
        <v>20</v>
      </c>
      <c r="N998">
        <v>20</v>
      </c>
      <c r="O998">
        <v>0</v>
      </c>
      <c r="P998">
        <v>20</v>
      </c>
      <c r="Q998">
        <v>20</v>
      </c>
    </row>
    <row r="999" spans="1:17" x14ac:dyDescent="0.3">
      <c r="A999" s="95" t="s">
        <v>4007</v>
      </c>
      <c r="B999">
        <v>20</v>
      </c>
      <c r="C999">
        <v>0</v>
      </c>
      <c r="D999">
        <v>20</v>
      </c>
      <c r="E999">
        <v>20</v>
      </c>
      <c r="F999">
        <v>20</v>
      </c>
      <c r="G999">
        <v>0</v>
      </c>
      <c r="H999">
        <v>20</v>
      </c>
      <c r="I999">
        <v>20</v>
      </c>
      <c r="J999">
        <v>20</v>
      </c>
      <c r="K999">
        <v>0</v>
      </c>
      <c r="L999">
        <v>20</v>
      </c>
      <c r="M999">
        <v>20</v>
      </c>
      <c r="N999">
        <v>20</v>
      </c>
      <c r="O999">
        <v>0</v>
      </c>
      <c r="P999">
        <v>20</v>
      </c>
      <c r="Q999">
        <v>20</v>
      </c>
    </row>
    <row r="1000" spans="1:17" x14ac:dyDescent="0.3">
      <c r="A1000" s="95" t="s">
        <v>4008</v>
      </c>
      <c r="B1000">
        <v>57.38</v>
      </c>
      <c r="C1000">
        <v>5.8666999999999998</v>
      </c>
      <c r="D1000">
        <v>63.246699999999997</v>
      </c>
      <c r="E1000">
        <v>51.513300000000001</v>
      </c>
      <c r="F1000">
        <v>53.3733</v>
      </c>
      <c r="G1000">
        <v>0.52439999999999998</v>
      </c>
      <c r="H1000">
        <v>53.8977</v>
      </c>
      <c r="I1000">
        <v>52.8489</v>
      </c>
      <c r="J1000">
        <v>53.975000000000001</v>
      </c>
      <c r="K1000">
        <v>0.185</v>
      </c>
      <c r="L1000">
        <v>54.16</v>
      </c>
      <c r="M1000">
        <v>53.79</v>
      </c>
      <c r="N1000">
        <v>66.180000000000007</v>
      </c>
      <c r="O1000">
        <v>0</v>
      </c>
      <c r="P1000">
        <v>66.180000000000007</v>
      </c>
      <c r="Q1000">
        <v>66.180000000000007</v>
      </c>
    </row>
    <row r="1001" spans="1:17" x14ac:dyDescent="0.3">
      <c r="A1001" s="95" t="s">
        <v>4009</v>
      </c>
      <c r="B1001">
        <v>27.707100000000001</v>
      </c>
      <c r="C1001">
        <v>2.0179999999999998</v>
      </c>
      <c r="D1001">
        <v>29.725100000000001</v>
      </c>
      <c r="E1001">
        <v>25.6891</v>
      </c>
      <c r="F1001">
        <v>35.1633</v>
      </c>
      <c r="G1001">
        <v>0.52439999999999998</v>
      </c>
      <c r="H1001">
        <v>35.6877</v>
      </c>
      <c r="I1001">
        <v>34.6389</v>
      </c>
      <c r="J1001">
        <v>35.791400000000003</v>
      </c>
      <c r="K1001">
        <v>0.1812</v>
      </c>
      <c r="L1001">
        <v>35.9726</v>
      </c>
      <c r="M1001">
        <v>35.610199999999999</v>
      </c>
      <c r="N1001">
        <v>26.53</v>
      </c>
      <c r="O1001">
        <v>0</v>
      </c>
      <c r="P1001">
        <v>26.53</v>
      </c>
      <c r="Q1001">
        <v>26.53</v>
      </c>
    </row>
    <row r="1002" spans="1:17" x14ac:dyDescent="0.3">
      <c r="A1002" s="95" t="s">
        <v>4010</v>
      </c>
      <c r="B1002">
        <v>21.91</v>
      </c>
      <c r="C1002">
        <v>2.5467</v>
      </c>
      <c r="D1002">
        <v>24.456700000000001</v>
      </c>
      <c r="E1002">
        <v>19.363299999999999</v>
      </c>
      <c r="F1002">
        <v>20</v>
      </c>
      <c r="G1002">
        <v>0</v>
      </c>
      <c r="H1002">
        <v>20</v>
      </c>
      <c r="I1002">
        <v>20</v>
      </c>
      <c r="J1002">
        <v>20</v>
      </c>
      <c r="K1002">
        <v>0</v>
      </c>
      <c r="L1002">
        <v>20</v>
      </c>
      <c r="M1002">
        <v>20</v>
      </c>
      <c r="N1002">
        <v>21.432500000000001</v>
      </c>
      <c r="O1002">
        <v>2.1488</v>
      </c>
      <c r="P1002">
        <v>23.581299999999999</v>
      </c>
      <c r="Q1002">
        <v>19.2837</v>
      </c>
    </row>
    <row r="1003" spans="1:17" x14ac:dyDescent="0.3">
      <c r="A1003" s="95" t="s">
        <v>4011</v>
      </c>
      <c r="B1003">
        <v>284.87849999999997</v>
      </c>
      <c r="C1003">
        <v>51.461199999999998</v>
      </c>
      <c r="D1003">
        <v>336.33969999999999</v>
      </c>
      <c r="E1003">
        <v>233.41730000000001</v>
      </c>
      <c r="F1003">
        <v>319.73770000000002</v>
      </c>
      <c r="G1003">
        <v>65.265199999999993</v>
      </c>
      <c r="H1003">
        <v>385.00290000000001</v>
      </c>
      <c r="I1003">
        <v>254.4725</v>
      </c>
      <c r="J1003">
        <v>366.60919999999999</v>
      </c>
      <c r="K1003">
        <v>47.890099999999997</v>
      </c>
      <c r="L1003">
        <v>414.49930000000001</v>
      </c>
      <c r="M1003">
        <v>318.71910000000003</v>
      </c>
      <c r="N1003">
        <v>345.98439999999999</v>
      </c>
      <c r="O1003">
        <v>164.1808</v>
      </c>
      <c r="P1003">
        <v>510.16520000000003</v>
      </c>
      <c r="Q1003">
        <v>181.80359999999999</v>
      </c>
    </row>
    <row r="1004" spans="1:17" x14ac:dyDescent="0.3">
      <c r="A1004" s="95" t="s">
        <v>4012</v>
      </c>
      <c r="B1004">
        <v>59.48</v>
      </c>
      <c r="C1004">
        <v>0</v>
      </c>
      <c r="D1004">
        <v>59.48</v>
      </c>
      <c r="E1004">
        <v>59.48</v>
      </c>
      <c r="F1004">
        <v>59.8733</v>
      </c>
      <c r="G1004">
        <v>0.52439999999999998</v>
      </c>
      <c r="H1004">
        <v>60.3977</v>
      </c>
      <c r="I1004">
        <v>59.3489</v>
      </c>
      <c r="J1004">
        <v>62.361400000000003</v>
      </c>
      <c r="K1004">
        <v>3.1282000000000001</v>
      </c>
      <c r="L1004">
        <v>65.489599999999996</v>
      </c>
      <c r="M1004">
        <v>59.233199999999997</v>
      </c>
      <c r="N1004">
        <v>59.643300000000004</v>
      </c>
      <c r="O1004">
        <v>0.2722</v>
      </c>
      <c r="P1004">
        <v>59.915500000000002</v>
      </c>
      <c r="Q1004">
        <v>59.371099999999998</v>
      </c>
    </row>
    <row r="1005" spans="1:17" x14ac:dyDescent="0.3">
      <c r="A1005" s="95" t="s">
        <v>4013</v>
      </c>
      <c r="B1005">
        <v>93.56</v>
      </c>
      <c r="C1005">
        <v>0</v>
      </c>
      <c r="D1005">
        <v>93.56</v>
      </c>
      <c r="E1005">
        <v>93.56</v>
      </c>
      <c r="F1005">
        <v>93.953299999999999</v>
      </c>
      <c r="G1005">
        <v>0.52439999999999998</v>
      </c>
      <c r="H1005">
        <v>94.477699999999999</v>
      </c>
      <c r="I1005">
        <v>93.428899999999999</v>
      </c>
      <c r="J1005">
        <v>69.02</v>
      </c>
      <c r="K1005">
        <v>34.293300000000002</v>
      </c>
      <c r="L1005">
        <v>103.3133</v>
      </c>
      <c r="M1005">
        <v>34.726700000000001</v>
      </c>
      <c r="N1005">
        <v>93.56</v>
      </c>
      <c r="O1005">
        <v>0</v>
      </c>
      <c r="P1005">
        <v>93.56</v>
      </c>
      <c r="Q1005">
        <v>93.56</v>
      </c>
    </row>
    <row r="1006" spans="1:17" x14ac:dyDescent="0.3">
      <c r="A1006" s="95" t="s">
        <v>4014</v>
      </c>
      <c r="B1006">
        <v>67.430000000000007</v>
      </c>
      <c r="C1006">
        <v>0</v>
      </c>
      <c r="D1006">
        <v>67.430000000000007</v>
      </c>
      <c r="E1006">
        <v>67.430000000000007</v>
      </c>
      <c r="F1006">
        <v>38.5</v>
      </c>
      <c r="G1006">
        <v>0</v>
      </c>
      <c r="H1006">
        <v>38.5</v>
      </c>
      <c r="I1006">
        <v>38.5</v>
      </c>
      <c r="J1006">
        <v>38.3767</v>
      </c>
      <c r="K1006">
        <v>0.16439999999999999</v>
      </c>
      <c r="L1006">
        <v>38.5411</v>
      </c>
      <c r="M1006">
        <v>38.212299999999999</v>
      </c>
      <c r="N1006">
        <v>57.393300000000004</v>
      </c>
      <c r="O1006">
        <v>13.382199999999999</v>
      </c>
      <c r="P1006">
        <v>70.775499999999994</v>
      </c>
      <c r="Q1006">
        <v>44.011099999999999</v>
      </c>
    </row>
    <row r="1007" spans="1:17" x14ac:dyDescent="0.3">
      <c r="A1007" s="95" t="s">
        <v>4015</v>
      </c>
      <c r="B1007">
        <v>75.503799999999998</v>
      </c>
      <c r="C1007">
        <v>4.4733999999999998</v>
      </c>
      <c r="D1007">
        <v>79.977199999999996</v>
      </c>
      <c r="E1007">
        <v>71.0304</v>
      </c>
      <c r="F1007">
        <v>81.119200000000006</v>
      </c>
      <c r="G1007">
        <v>1.4200999999999999</v>
      </c>
      <c r="H1007">
        <v>82.539299999999997</v>
      </c>
      <c r="I1007">
        <v>79.699100000000001</v>
      </c>
      <c r="J1007">
        <v>90.211500000000001</v>
      </c>
      <c r="K1007">
        <v>15.9964</v>
      </c>
      <c r="L1007">
        <v>106.2079</v>
      </c>
      <c r="M1007">
        <v>74.215100000000007</v>
      </c>
      <c r="N1007">
        <v>81.025000000000006</v>
      </c>
      <c r="O1007">
        <v>1.0125</v>
      </c>
      <c r="P1007">
        <v>82.037499999999994</v>
      </c>
      <c r="Q1007">
        <v>80.012500000000003</v>
      </c>
    </row>
    <row r="1008" spans="1:17" x14ac:dyDescent="0.3">
      <c r="A1008" s="95" t="s">
        <v>4016</v>
      </c>
      <c r="B1008">
        <v>32</v>
      </c>
      <c r="C1008">
        <v>0</v>
      </c>
      <c r="D1008">
        <v>32</v>
      </c>
      <c r="E1008">
        <v>32</v>
      </c>
      <c r="F1008">
        <v>32.3371</v>
      </c>
      <c r="G1008">
        <v>0.48159999999999997</v>
      </c>
      <c r="H1008">
        <v>32.8187</v>
      </c>
      <c r="I1008">
        <v>31.855499999999999</v>
      </c>
      <c r="J1008">
        <v>32.968600000000002</v>
      </c>
      <c r="K1008">
        <v>0.1812</v>
      </c>
      <c r="L1008">
        <v>33.149799999999999</v>
      </c>
      <c r="M1008">
        <v>32.787399999999998</v>
      </c>
      <c r="N1008">
        <v>32</v>
      </c>
      <c r="O1008">
        <v>0</v>
      </c>
      <c r="P1008">
        <v>32</v>
      </c>
      <c r="Q1008">
        <v>32</v>
      </c>
    </row>
    <row r="1009" spans="1:17" x14ac:dyDescent="0.3">
      <c r="A1009" s="95" t="s">
        <v>4017</v>
      </c>
      <c r="B1009">
        <v>53.2</v>
      </c>
      <c r="C1009">
        <v>0</v>
      </c>
      <c r="D1009">
        <v>53.2</v>
      </c>
      <c r="E1009">
        <v>53.2</v>
      </c>
      <c r="F1009">
        <v>26.293299999999999</v>
      </c>
      <c r="G1009">
        <v>0.52439999999999998</v>
      </c>
      <c r="H1009">
        <v>26.817699999999999</v>
      </c>
      <c r="I1009">
        <v>25.768899999999999</v>
      </c>
      <c r="J1009">
        <v>26.956700000000001</v>
      </c>
      <c r="K1009">
        <v>0.16439999999999999</v>
      </c>
      <c r="L1009">
        <v>27.121099999999998</v>
      </c>
      <c r="M1009">
        <v>26.792300000000001</v>
      </c>
      <c r="N1009">
        <v>44.1</v>
      </c>
      <c r="O1009">
        <v>12.1333</v>
      </c>
      <c r="P1009">
        <v>56.2333</v>
      </c>
      <c r="Q1009">
        <v>31.966699999999999</v>
      </c>
    </row>
    <row r="1010" spans="1:17" x14ac:dyDescent="0.3">
      <c r="A1010" s="95" t="s">
        <v>4018</v>
      </c>
      <c r="B1010">
        <v>333.51499999999999</v>
      </c>
      <c r="C1010">
        <v>4.0549999999999997</v>
      </c>
      <c r="D1010">
        <v>337.57</v>
      </c>
      <c r="E1010">
        <v>329.46</v>
      </c>
      <c r="F1010">
        <v>365.19690000000003</v>
      </c>
      <c r="G1010">
        <v>66.416799999999995</v>
      </c>
      <c r="H1010">
        <v>431.61369999999999</v>
      </c>
      <c r="I1010">
        <v>298.7801</v>
      </c>
      <c r="J1010">
        <v>324.4314</v>
      </c>
      <c r="K1010">
        <v>6.5369000000000002</v>
      </c>
      <c r="L1010">
        <v>330.9683</v>
      </c>
      <c r="M1010">
        <v>317.89449999999999</v>
      </c>
      <c r="N1010">
        <v>333.46359999999999</v>
      </c>
      <c r="O1010">
        <v>8.8675999999999995</v>
      </c>
      <c r="P1010">
        <v>342.33120000000002</v>
      </c>
      <c r="Q1010">
        <v>324.596</v>
      </c>
    </row>
    <row r="1011" spans="1:17" x14ac:dyDescent="0.3">
      <c r="A1011" s="95" t="s">
        <v>4019</v>
      </c>
      <c r="B1011">
        <v>5.94</v>
      </c>
      <c r="C1011">
        <v>0</v>
      </c>
      <c r="D1011">
        <v>5.94</v>
      </c>
      <c r="E1011">
        <v>5.94</v>
      </c>
      <c r="F1011">
        <v>5.94</v>
      </c>
      <c r="G1011">
        <v>0</v>
      </c>
      <c r="H1011">
        <v>5.94</v>
      </c>
      <c r="I1011">
        <v>5.94</v>
      </c>
      <c r="N1011">
        <v>5.94</v>
      </c>
      <c r="O1011">
        <v>0</v>
      </c>
      <c r="P1011">
        <v>5.94</v>
      </c>
      <c r="Q1011">
        <v>5.94</v>
      </c>
    </row>
    <row r="1012" spans="1:17" x14ac:dyDescent="0.3">
      <c r="A1012" s="95" t="s">
        <v>4020</v>
      </c>
      <c r="B1012">
        <v>1109.6033</v>
      </c>
      <c r="C1012">
        <v>21.4</v>
      </c>
      <c r="D1012">
        <v>1131.0033000000001</v>
      </c>
      <c r="E1012">
        <v>1088.2032999999999</v>
      </c>
      <c r="F1012">
        <v>969.11270000000002</v>
      </c>
      <c r="G1012">
        <v>252.98740000000001</v>
      </c>
      <c r="H1012">
        <v>1222.1001000000001</v>
      </c>
      <c r="I1012">
        <v>716.12530000000004</v>
      </c>
      <c r="J1012">
        <v>882.76760000000002</v>
      </c>
      <c r="K1012">
        <v>307.43329999999997</v>
      </c>
      <c r="L1012">
        <v>1190.2009</v>
      </c>
      <c r="M1012">
        <v>575.33429999999998</v>
      </c>
      <c r="N1012">
        <v>1088.0173</v>
      </c>
      <c r="O1012">
        <v>17.779800000000002</v>
      </c>
      <c r="P1012">
        <v>1105.7971</v>
      </c>
      <c r="Q1012">
        <v>1070.2375</v>
      </c>
    </row>
    <row r="1013" spans="1:17" x14ac:dyDescent="0.3">
      <c r="A1013" s="95" t="s">
        <v>4022</v>
      </c>
      <c r="B1013">
        <v>86.036699999999996</v>
      </c>
      <c r="C1013">
        <v>6.8060999999999998</v>
      </c>
      <c r="D1013">
        <v>92.842799999999997</v>
      </c>
      <c r="E1013">
        <v>79.230599999999995</v>
      </c>
      <c r="F1013">
        <v>68.372299999999996</v>
      </c>
      <c r="G1013">
        <v>11.3325</v>
      </c>
      <c r="H1013">
        <v>79.704800000000006</v>
      </c>
      <c r="I1013">
        <v>57.0398</v>
      </c>
      <c r="J1013">
        <v>47.854300000000002</v>
      </c>
      <c r="K1013">
        <v>4.1326999999999998</v>
      </c>
      <c r="L1013">
        <v>51.987000000000002</v>
      </c>
      <c r="M1013">
        <v>43.721600000000002</v>
      </c>
      <c r="N1013">
        <v>85.761799999999994</v>
      </c>
      <c r="O1013">
        <v>1.4876</v>
      </c>
      <c r="P1013">
        <v>87.249399999999994</v>
      </c>
      <c r="Q1013">
        <v>84.274199999999993</v>
      </c>
    </row>
    <row r="1014" spans="1:17" x14ac:dyDescent="0.3">
      <c r="A1014" s="95" t="s">
        <v>4023</v>
      </c>
      <c r="B1014">
        <v>51.34</v>
      </c>
      <c r="C1014">
        <v>0</v>
      </c>
      <c r="D1014">
        <v>51.34</v>
      </c>
      <c r="E1014">
        <v>51.34</v>
      </c>
      <c r="F1014">
        <v>51.793799999999997</v>
      </c>
      <c r="G1014">
        <v>0.55859999999999999</v>
      </c>
      <c r="H1014">
        <v>52.352400000000003</v>
      </c>
      <c r="I1014">
        <v>51.235199999999999</v>
      </c>
      <c r="J1014">
        <v>52.320799999999998</v>
      </c>
      <c r="K1014">
        <v>0.18390000000000001</v>
      </c>
      <c r="L1014">
        <v>52.5047</v>
      </c>
      <c r="M1014">
        <v>52.136899999999997</v>
      </c>
      <c r="N1014">
        <v>51.34</v>
      </c>
      <c r="O1014">
        <v>0</v>
      </c>
      <c r="P1014">
        <v>51.34</v>
      </c>
      <c r="Q1014">
        <v>51.34</v>
      </c>
    </row>
    <row r="1015" spans="1:17" x14ac:dyDescent="0.3">
      <c r="A1015" s="95" t="s">
        <v>4024</v>
      </c>
      <c r="B1015">
        <v>22.11</v>
      </c>
      <c r="C1015">
        <v>0</v>
      </c>
      <c r="D1015">
        <v>22.11</v>
      </c>
      <c r="E1015">
        <v>22.11</v>
      </c>
      <c r="F1015">
        <v>29.905000000000001</v>
      </c>
      <c r="G1015">
        <v>7.7949999999999999</v>
      </c>
      <c r="H1015">
        <v>37.700000000000003</v>
      </c>
      <c r="I1015">
        <v>22.11</v>
      </c>
      <c r="J1015">
        <v>38.043300000000002</v>
      </c>
      <c r="K1015">
        <v>0.16439999999999999</v>
      </c>
      <c r="L1015">
        <v>38.207700000000003</v>
      </c>
      <c r="M1015">
        <v>37.878900000000002</v>
      </c>
      <c r="N1015">
        <v>22.11</v>
      </c>
      <c r="O1015">
        <v>0</v>
      </c>
      <c r="P1015">
        <v>22.11</v>
      </c>
      <c r="Q1015">
        <v>22.11</v>
      </c>
    </row>
    <row r="1016" spans="1:17" x14ac:dyDescent="0.3">
      <c r="A1016" s="95" t="s">
        <v>4025</v>
      </c>
      <c r="B1016">
        <v>245.37</v>
      </c>
      <c r="C1016">
        <v>29.455400000000001</v>
      </c>
      <c r="D1016">
        <v>274.8254</v>
      </c>
      <c r="E1016">
        <v>215.91460000000001</v>
      </c>
      <c r="F1016">
        <v>187.94540000000001</v>
      </c>
      <c r="G1016">
        <v>43.945900000000002</v>
      </c>
      <c r="H1016">
        <v>231.8913</v>
      </c>
      <c r="I1016">
        <v>143.99950000000001</v>
      </c>
      <c r="J1016">
        <v>178.5085</v>
      </c>
      <c r="K1016">
        <v>31.400700000000001</v>
      </c>
      <c r="L1016">
        <v>209.9092</v>
      </c>
      <c r="M1016">
        <v>147.1078</v>
      </c>
      <c r="N1016">
        <v>231</v>
      </c>
      <c r="O1016">
        <v>35.912700000000001</v>
      </c>
      <c r="P1016">
        <v>266.91269999999997</v>
      </c>
      <c r="Q1016">
        <v>195.0873</v>
      </c>
    </row>
    <row r="1017" spans="1:17" x14ac:dyDescent="0.3">
      <c r="A1017" s="95" t="s">
        <v>4026</v>
      </c>
      <c r="B1017">
        <v>128.82859999999999</v>
      </c>
      <c r="C1017">
        <v>0.61219999999999997</v>
      </c>
      <c r="D1017">
        <v>129.4408</v>
      </c>
      <c r="E1017">
        <v>128.21639999999999</v>
      </c>
      <c r="F1017">
        <v>112.9883</v>
      </c>
      <c r="G1017">
        <v>28.699400000000001</v>
      </c>
      <c r="H1017">
        <v>141.68770000000001</v>
      </c>
      <c r="I1017">
        <v>84.288899999999998</v>
      </c>
      <c r="J1017">
        <v>120.645</v>
      </c>
      <c r="K1017">
        <v>5.1050000000000004</v>
      </c>
      <c r="L1017">
        <v>125.75</v>
      </c>
      <c r="M1017">
        <v>115.54</v>
      </c>
      <c r="N1017">
        <v>130.96860000000001</v>
      </c>
      <c r="O1017">
        <v>2.2016</v>
      </c>
      <c r="P1017">
        <v>133.17019999999999</v>
      </c>
      <c r="Q1017">
        <v>128.767</v>
      </c>
    </row>
    <row r="1018" spans="1:17" x14ac:dyDescent="0.3">
      <c r="A1018" s="95" t="s">
        <v>4028</v>
      </c>
      <c r="F1018">
        <v>43.9283</v>
      </c>
      <c r="G1018">
        <v>3.9881000000000002</v>
      </c>
      <c r="H1018">
        <v>47.916400000000003</v>
      </c>
      <c r="I1018">
        <v>39.940199999999997</v>
      </c>
      <c r="J1018">
        <v>43.928600000000003</v>
      </c>
      <c r="K1018">
        <v>5.3754999999999997</v>
      </c>
      <c r="L1018">
        <v>49.304099999999998</v>
      </c>
      <c r="M1018">
        <v>38.553100000000001</v>
      </c>
      <c r="N1018">
        <v>49.11</v>
      </c>
      <c r="O1018">
        <v>0</v>
      </c>
      <c r="P1018">
        <v>49.11</v>
      </c>
      <c r="Q1018">
        <v>49.11</v>
      </c>
    </row>
    <row r="1019" spans="1:17" x14ac:dyDescent="0.3">
      <c r="A1019" s="95" t="s">
        <v>4029</v>
      </c>
      <c r="B1019">
        <v>36.86</v>
      </c>
      <c r="C1019">
        <v>2.5667</v>
      </c>
      <c r="D1019">
        <v>39.426699999999997</v>
      </c>
      <c r="E1019">
        <v>34.293300000000002</v>
      </c>
      <c r="F1019">
        <v>38.737099999999998</v>
      </c>
      <c r="G1019">
        <v>0.48159999999999997</v>
      </c>
      <c r="H1019">
        <v>39.218699999999998</v>
      </c>
      <c r="I1019">
        <v>38.255499999999998</v>
      </c>
      <c r="J1019">
        <v>39.368600000000001</v>
      </c>
      <c r="K1019">
        <v>0.1812</v>
      </c>
      <c r="L1019">
        <v>39.549799999999998</v>
      </c>
      <c r="M1019">
        <v>39.187399999999997</v>
      </c>
      <c r="N1019">
        <v>36.86</v>
      </c>
      <c r="O1019">
        <v>2.5667</v>
      </c>
      <c r="P1019">
        <v>39.426699999999997</v>
      </c>
      <c r="Q1019">
        <v>34.293300000000002</v>
      </c>
    </row>
    <row r="1020" spans="1:17" x14ac:dyDescent="0.3">
      <c r="A1020" s="95" t="s">
        <v>4030</v>
      </c>
      <c r="B1020">
        <v>20</v>
      </c>
      <c r="C1020">
        <v>0</v>
      </c>
      <c r="D1020">
        <v>20</v>
      </c>
      <c r="E1020">
        <v>20</v>
      </c>
      <c r="F1020">
        <v>20</v>
      </c>
      <c r="G1020">
        <v>0</v>
      </c>
      <c r="H1020">
        <v>20</v>
      </c>
      <c r="I1020">
        <v>20</v>
      </c>
      <c r="J1020">
        <v>21.914999999999999</v>
      </c>
      <c r="K1020">
        <v>2.8725000000000001</v>
      </c>
      <c r="L1020">
        <v>24.787500000000001</v>
      </c>
      <c r="M1020">
        <v>19.0425</v>
      </c>
      <c r="N1020">
        <v>20</v>
      </c>
      <c r="O1020">
        <v>0</v>
      </c>
      <c r="P1020">
        <v>20</v>
      </c>
      <c r="Q1020">
        <v>20</v>
      </c>
    </row>
    <row r="1021" spans="1:17" x14ac:dyDescent="0.3">
      <c r="A1021" s="95" t="s">
        <v>4031</v>
      </c>
      <c r="B1021">
        <v>44.168599999999998</v>
      </c>
      <c r="C1021">
        <v>0.61219999999999997</v>
      </c>
      <c r="D1021">
        <v>44.780799999999999</v>
      </c>
      <c r="E1021">
        <v>43.556399999999996</v>
      </c>
      <c r="F1021">
        <v>36.043300000000002</v>
      </c>
      <c r="G1021">
        <v>9.1966999999999999</v>
      </c>
      <c r="H1021">
        <v>45.24</v>
      </c>
      <c r="I1021">
        <v>26.846599999999999</v>
      </c>
      <c r="J1021">
        <v>27.085699999999999</v>
      </c>
      <c r="K1021">
        <v>0.2351</v>
      </c>
      <c r="L1021">
        <v>27.320799999999998</v>
      </c>
      <c r="M1021">
        <v>26.8506</v>
      </c>
      <c r="N1021">
        <v>28.131399999999999</v>
      </c>
      <c r="O1021">
        <v>10.6073</v>
      </c>
      <c r="P1021">
        <v>38.738700000000001</v>
      </c>
      <c r="Q1021">
        <v>17.524100000000001</v>
      </c>
    </row>
    <row r="1022" spans="1:17" x14ac:dyDescent="0.3">
      <c r="A1022" s="95" t="s">
        <v>4032</v>
      </c>
      <c r="B1022">
        <v>64.453299999999999</v>
      </c>
      <c r="C1022">
        <v>7.9188999999999998</v>
      </c>
      <c r="D1022">
        <v>72.372200000000007</v>
      </c>
      <c r="E1022">
        <v>56.534399999999998</v>
      </c>
      <c r="F1022">
        <v>76.708600000000004</v>
      </c>
      <c r="G1022">
        <v>15.053100000000001</v>
      </c>
      <c r="H1022">
        <v>91.761700000000005</v>
      </c>
      <c r="I1022">
        <v>61.655500000000004</v>
      </c>
      <c r="J1022">
        <v>100.77500000000001</v>
      </c>
      <c r="K1022">
        <v>19.204999999999998</v>
      </c>
      <c r="L1022">
        <v>119.98</v>
      </c>
      <c r="M1022">
        <v>81.569999999999993</v>
      </c>
      <c r="N1022">
        <v>89.0471</v>
      </c>
      <c r="O1022">
        <v>35.813099999999999</v>
      </c>
      <c r="P1022">
        <v>124.86020000000001</v>
      </c>
      <c r="Q1022">
        <v>53.234000000000002</v>
      </c>
    </row>
    <row r="1023" spans="1:17" x14ac:dyDescent="0.3">
      <c r="A1023" s="95" t="s">
        <v>4033</v>
      </c>
      <c r="B1023">
        <v>63.474600000000002</v>
      </c>
      <c r="C1023">
        <v>6.2786999999999997</v>
      </c>
      <c r="D1023">
        <v>69.753299999999996</v>
      </c>
      <c r="E1023">
        <v>57.195900000000002</v>
      </c>
      <c r="F1023">
        <v>63.616900000000001</v>
      </c>
      <c r="G1023">
        <v>4.2592999999999996</v>
      </c>
      <c r="H1023">
        <v>67.876199999999997</v>
      </c>
      <c r="I1023">
        <v>59.357599999999998</v>
      </c>
      <c r="J1023">
        <v>63.520800000000001</v>
      </c>
      <c r="K1023">
        <v>4.3746999999999998</v>
      </c>
      <c r="L1023">
        <v>67.895499999999998</v>
      </c>
      <c r="M1023">
        <v>59.146099999999997</v>
      </c>
      <c r="N1023">
        <v>139.48419999999999</v>
      </c>
      <c r="O1023">
        <v>41.021099999999997</v>
      </c>
      <c r="P1023">
        <v>180.50530000000001</v>
      </c>
      <c r="Q1023">
        <v>98.463099999999997</v>
      </c>
    </row>
    <row r="1024" spans="1:17" x14ac:dyDescent="0.3">
      <c r="A1024" s="95" t="s">
        <v>4034</v>
      </c>
      <c r="B1024">
        <v>40.619999999999997</v>
      </c>
      <c r="C1024">
        <v>0</v>
      </c>
      <c r="D1024">
        <v>40.619999999999997</v>
      </c>
      <c r="E1024">
        <v>40.619999999999997</v>
      </c>
      <c r="F1024">
        <v>40.619999999999997</v>
      </c>
      <c r="G1024">
        <v>0</v>
      </c>
      <c r="H1024">
        <v>40.619999999999997</v>
      </c>
      <c r="I1024">
        <v>40.619999999999997</v>
      </c>
      <c r="J1024">
        <v>40.619999999999997</v>
      </c>
      <c r="K1024">
        <v>0</v>
      </c>
      <c r="L1024">
        <v>40.619999999999997</v>
      </c>
      <c r="M1024">
        <v>40.619999999999997</v>
      </c>
      <c r="N1024">
        <v>40.619999999999997</v>
      </c>
      <c r="O1024">
        <v>0</v>
      </c>
      <c r="P1024">
        <v>40.619999999999997</v>
      </c>
      <c r="Q1024">
        <v>40.619999999999997</v>
      </c>
    </row>
    <row r="1025" spans="1:17" x14ac:dyDescent="0.3">
      <c r="A1025" s="95" t="s">
        <v>4035</v>
      </c>
      <c r="B1025">
        <v>20.45</v>
      </c>
      <c r="C1025">
        <v>0.16619999999999999</v>
      </c>
      <c r="D1025">
        <v>20.616199999999999</v>
      </c>
      <c r="E1025">
        <v>20.283799999999999</v>
      </c>
      <c r="F1025">
        <v>20.8858</v>
      </c>
      <c r="G1025">
        <v>0.54610000000000003</v>
      </c>
      <c r="H1025">
        <v>21.431899999999999</v>
      </c>
      <c r="I1025">
        <v>20.339700000000001</v>
      </c>
      <c r="J1025">
        <v>21.357500000000002</v>
      </c>
      <c r="K1025">
        <v>0.21329999999999999</v>
      </c>
      <c r="L1025">
        <v>21.570799999999998</v>
      </c>
      <c r="M1025">
        <v>21.144200000000001</v>
      </c>
      <c r="N1025">
        <v>20.408000000000001</v>
      </c>
      <c r="O1025">
        <v>0.18720000000000001</v>
      </c>
      <c r="P1025">
        <v>20.595199999999998</v>
      </c>
      <c r="Q1025">
        <v>20.220800000000001</v>
      </c>
    </row>
    <row r="1026" spans="1:17" x14ac:dyDescent="0.3">
      <c r="A1026" s="95" t="s">
        <v>4036</v>
      </c>
      <c r="B1026">
        <v>44.84</v>
      </c>
      <c r="C1026">
        <v>11.0908</v>
      </c>
      <c r="D1026">
        <v>55.930799999999998</v>
      </c>
      <c r="E1026">
        <v>33.749200000000002</v>
      </c>
      <c r="F1026">
        <v>46.165799999999997</v>
      </c>
      <c r="G1026">
        <v>11.0175</v>
      </c>
      <c r="H1026">
        <v>57.183300000000003</v>
      </c>
      <c r="I1026">
        <v>35.148299999999999</v>
      </c>
      <c r="J1026">
        <v>46.42</v>
      </c>
      <c r="K1026">
        <v>10.92</v>
      </c>
      <c r="L1026">
        <v>57.34</v>
      </c>
      <c r="M1026">
        <v>35.5</v>
      </c>
      <c r="N1026">
        <v>47.997</v>
      </c>
      <c r="O1026">
        <v>10.775600000000001</v>
      </c>
      <c r="P1026">
        <v>58.772599999999997</v>
      </c>
      <c r="Q1026">
        <v>37.221400000000003</v>
      </c>
    </row>
    <row r="1027" spans="1:17" x14ac:dyDescent="0.3">
      <c r="A1027" s="95" t="s">
        <v>4037</v>
      </c>
      <c r="B1027">
        <v>43.1</v>
      </c>
      <c r="C1027">
        <v>0.2215</v>
      </c>
      <c r="D1027">
        <v>43.3215</v>
      </c>
      <c r="E1027">
        <v>42.878500000000003</v>
      </c>
      <c r="F1027">
        <v>43.635800000000003</v>
      </c>
      <c r="G1027">
        <v>0.52439999999999998</v>
      </c>
      <c r="H1027">
        <v>44.160200000000003</v>
      </c>
      <c r="I1027">
        <v>43.111400000000003</v>
      </c>
      <c r="J1027">
        <v>42.517699999999998</v>
      </c>
      <c r="K1027">
        <v>2.6949999999999998</v>
      </c>
      <c r="L1027">
        <v>45.212699999999998</v>
      </c>
      <c r="M1027">
        <v>39.822699999999998</v>
      </c>
      <c r="N1027">
        <v>43.537999999999997</v>
      </c>
      <c r="O1027">
        <v>0.78480000000000005</v>
      </c>
      <c r="P1027">
        <v>44.322800000000001</v>
      </c>
      <c r="Q1027">
        <v>42.7532</v>
      </c>
    </row>
    <row r="1028" spans="1:17" x14ac:dyDescent="0.3">
      <c r="A1028" s="95" t="s">
        <v>4038</v>
      </c>
      <c r="B1028">
        <v>85.575400000000002</v>
      </c>
      <c r="C1028">
        <v>20.917300000000001</v>
      </c>
      <c r="D1028">
        <v>106.4927</v>
      </c>
      <c r="E1028">
        <v>64.658100000000005</v>
      </c>
      <c r="F1028">
        <v>62.429200000000002</v>
      </c>
      <c r="G1028">
        <v>11.665100000000001</v>
      </c>
      <c r="H1028">
        <v>74.094300000000004</v>
      </c>
      <c r="I1028">
        <v>50.764099999999999</v>
      </c>
      <c r="J1028">
        <v>58.819200000000002</v>
      </c>
      <c r="K1028">
        <v>9.8373000000000008</v>
      </c>
      <c r="L1028">
        <v>68.656499999999994</v>
      </c>
      <c r="M1028">
        <v>48.981900000000003</v>
      </c>
      <c r="N1028">
        <v>104.2129</v>
      </c>
      <c r="O1028">
        <v>9.3473000000000006</v>
      </c>
      <c r="P1028">
        <v>113.56019999999999</v>
      </c>
      <c r="Q1028">
        <v>94.865600000000001</v>
      </c>
    </row>
    <row r="1029" spans="1:17" x14ac:dyDescent="0.3">
      <c r="A1029" s="95" t="s">
        <v>4039</v>
      </c>
      <c r="B1029">
        <v>76.399299999999997</v>
      </c>
      <c r="C1029">
        <v>4.1487999999999996</v>
      </c>
      <c r="D1029">
        <v>80.548100000000005</v>
      </c>
      <c r="E1029">
        <v>72.250500000000002</v>
      </c>
      <c r="F1029">
        <v>72.416899999999998</v>
      </c>
      <c r="G1029">
        <v>2.1271</v>
      </c>
      <c r="H1029">
        <v>74.543999999999997</v>
      </c>
      <c r="I1029">
        <v>70.2898</v>
      </c>
      <c r="J1029">
        <v>80.099199999999996</v>
      </c>
      <c r="K1029">
        <v>1.4200999999999999</v>
      </c>
      <c r="L1029">
        <v>81.519300000000001</v>
      </c>
      <c r="M1029">
        <v>78.679100000000005</v>
      </c>
      <c r="N1029">
        <v>67.732299999999995</v>
      </c>
      <c r="O1029">
        <v>8.4009</v>
      </c>
      <c r="P1029">
        <v>76.133200000000002</v>
      </c>
      <c r="Q1029">
        <v>59.331400000000002</v>
      </c>
    </row>
    <row r="1030" spans="1:17" x14ac:dyDescent="0.3">
      <c r="A1030" s="95" t="s">
        <v>4040</v>
      </c>
      <c r="B1030">
        <v>67.72</v>
      </c>
      <c r="C1030">
        <v>0</v>
      </c>
      <c r="D1030">
        <v>67.72</v>
      </c>
      <c r="E1030">
        <v>67.72</v>
      </c>
      <c r="F1030">
        <v>76.701499999999996</v>
      </c>
      <c r="G1030">
        <v>1.3817999999999999</v>
      </c>
      <c r="H1030">
        <v>78.083299999999994</v>
      </c>
      <c r="I1030">
        <v>75.319699999999997</v>
      </c>
      <c r="J1030">
        <v>77.45</v>
      </c>
      <c r="K1030">
        <v>0</v>
      </c>
      <c r="L1030">
        <v>77.45</v>
      </c>
      <c r="M1030">
        <v>77.45</v>
      </c>
      <c r="N1030">
        <v>68.937700000000007</v>
      </c>
      <c r="O1030">
        <v>0.93669999999999998</v>
      </c>
      <c r="P1030">
        <v>69.874399999999994</v>
      </c>
      <c r="Q1030">
        <v>68.001000000000005</v>
      </c>
    </row>
    <row r="1031" spans="1:17" x14ac:dyDescent="0.3">
      <c r="A1031" s="95" t="s">
        <v>4041</v>
      </c>
      <c r="B1031">
        <v>66.178600000000003</v>
      </c>
      <c r="C1031">
        <v>2.4489999999999998</v>
      </c>
      <c r="D1031">
        <v>68.627600000000001</v>
      </c>
      <c r="E1031">
        <v>63.729599999999998</v>
      </c>
      <c r="F1031">
        <v>65.519199999999998</v>
      </c>
      <c r="G1031">
        <v>1.4200999999999999</v>
      </c>
      <c r="H1031">
        <v>66.939300000000003</v>
      </c>
      <c r="I1031">
        <v>64.099100000000007</v>
      </c>
      <c r="J1031">
        <v>64.75</v>
      </c>
      <c r="K1031">
        <v>0</v>
      </c>
      <c r="L1031">
        <v>64.75</v>
      </c>
      <c r="M1031">
        <v>64.75</v>
      </c>
      <c r="N1031">
        <v>64.7423</v>
      </c>
      <c r="O1031">
        <v>9.4999999999999998E-3</v>
      </c>
      <c r="P1031">
        <v>64.751800000000003</v>
      </c>
      <c r="Q1031">
        <v>64.732799999999997</v>
      </c>
    </row>
    <row r="1032" spans="1:17" x14ac:dyDescent="0.3">
      <c r="A1032" s="95" t="s">
        <v>4042</v>
      </c>
      <c r="B1032">
        <v>64.290000000000006</v>
      </c>
      <c r="C1032">
        <v>0</v>
      </c>
      <c r="D1032">
        <v>64.290000000000006</v>
      </c>
      <c r="E1032">
        <v>64.290000000000006</v>
      </c>
      <c r="F1032">
        <v>61.143799999999999</v>
      </c>
      <c r="G1032">
        <v>3.8721999999999999</v>
      </c>
      <c r="H1032">
        <v>65.016000000000005</v>
      </c>
      <c r="I1032">
        <v>57.271599999999999</v>
      </c>
      <c r="J1032">
        <v>60.245399999999997</v>
      </c>
      <c r="K1032">
        <v>3.8172999999999999</v>
      </c>
      <c r="L1032">
        <v>64.062700000000007</v>
      </c>
      <c r="M1032">
        <v>56.428100000000001</v>
      </c>
      <c r="N1032">
        <v>75.437700000000007</v>
      </c>
      <c r="O1032">
        <v>19.054200000000002</v>
      </c>
      <c r="P1032">
        <v>94.491900000000001</v>
      </c>
      <c r="Q1032">
        <v>56.383499999999998</v>
      </c>
    </row>
    <row r="1033" spans="1:17" x14ac:dyDescent="0.3">
      <c r="A1033" s="95" t="s">
        <v>4043</v>
      </c>
      <c r="B1033">
        <v>56.92</v>
      </c>
      <c r="C1033">
        <v>0</v>
      </c>
      <c r="D1033">
        <v>56.92</v>
      </c>
      <c r="E1033">
        <v>56.92</v>
      </c>
      <c r="F1033">
        <v>36.698300000000003</v>
      </c>
      <c r="G1033">
        <v>3.3702999999999999</v>
      </c>
      <c r="H1033">
        <v>40.068600000000004</v>
      </c>
      <c r="I1033">
        <v>33.328000000000003</v>
      </c>
      <c r="J1033">
        <v>38.4</v>
      </c>
      <c r="K1033">
        <v>0.86670000000000003</v>
      </c>
      <c r="L1033">
        <v>39.2667</v>
      </c>
      <c r="M1033">
        <v>37.533299999999997</v>
      </c>
      <c r="N1033">
        <v>56.92</v>
      </c>
      <c r="O1033">
        <v>0</v>
      </c>
      <c r="P1033">
        <v>56.92</v>
      </c>
      <c r="Q1033">
        <v>56.92</v>
      </c>
    </row>
    <row r="1034" spans="1:17" x14ac:dyDescent="0.3">
      <c r="A1034" s="95" t="s">
        <v>4044</v>
      </c>
      <c r="B1034">
        <v>86.658600000000007</v>
      </c>
      <c r="C1034">
        <v>12.4384</v>
      </c>
      <c r="D1034">
        <v>99.096999999999994</v>
      </c>
      <c r="E1034">
        <v>74.220200000000006</v>
      </c>
      <c r="F1034">
        <v>40.556699999999999</v>
      </c>
      <c r="G1034">
        <v>9.2966999999999995</v>
      </c>
      <c r="H1034">
        <v>49.853400000000001</v>
      </c>
      <c r="I1034">
        <v>31.26</v>
      </c>
      <c r="J1034">
        <v>38.308300000000003</v>
      </c>
      <c r="K1034">
        <v>14.558299999999999</v>
      </c>
      <c r="L1034">
        <v>52.866599999999998</v>
      </c>
      <c r="M1034">
        <v>23.75</v>
      </c>
      <c r="N1034">
        <v>83.598299999999995</v>
      </c>
      <c r="O1034">
        <v>9.9149999999999991</v>
      </c>
      <c r="P1034">
        <v>93.513300000000001</v>
      </c>
      <c r="Q1034">
        <v>73.683300000000003</v>
      </c>
    </row>
    <row r="1035" spans="1:17" x14ac:dyDescent="0.3">
      <c r="A1035" s="95" t="s">
        <v>4045</v>
      </c>
      <c r="B1035">
        <v>65.08</v>
      </c>
      <c r="C1035">
        <v>0</v>
      </c>
      <c r="D1035">
        <v>65.08</v>
      </c>
      <c r="E1035">
        <v>65.08</v>
      </c>
      <c r="F1035">
        <v>38.743600000000001</v>
      </c>
      <c r="G1035">
        <v>4.7884000000000002</v>
      </c>
      <c r="H1035">
        <v>43.531999999999996</v>
      </c>
      <c r="I1035">
        <v>33.955199999999998</v>
      </c>
      <c r="J1035">
        <v>40.299999999999997</v>
      </c>
      <c r="K1035">
        <v>0</v>
      </c>
      <c r="L1035">
        <v>40.299999999999997</v>
      </c>
      <c r="M1035">
        <v>40.299999999999997</v>
      </c>
      <c r="N1035">
        <v>65.08</v>
      </c>
      <c r="O1035">
        <v>0</v>
      </c>
      <c r="P1035">
        <v>65.08</v>
      </c>
      <c r="Q1035">
        <v>65.08</v>
      </c>
    </row>
    <row r="1036" spans="1:17" x14ac:dyDescent="0.3">
      <c r="A1036" s="95" t="s">
        <v>4046</v>
      </c>
      <c r="B1036">
        <v>51.48</v>
      </c>
      <c r="C1036">
        <v>0</v>
      </c>
      <c r="D1036">
        <v>51.48</v>
      </c>
      <c r="E1036">
        <v>51.48</v>
      </c>
      <c r="F1036">
        <v>30.9742</v>
      </c>
      <c r="G1036">
        <v>3.4176000000000002</v>
      </c>
      <c r="H1036">
        <v>34.391800000000003</v>
      </c>
      <c r="I1036">
        <v>27.5566</v>
      </c>
      <c r="J1036">
        <v>32.590899999999998</v>
      </c>
      <c r="K1036">
        <v>0.90249999999999997</v>
      </c>
      <c r="L1036">
        <v>33.493400000000001</v>
      </c>
      <c r="M1036">
        <v>31.688400000000001</v>
      </c>
      <c r="N1036">
        <v>51.48</v>
      </c>
      <c r="O1036">
        <v>0</v>
      </c>
      <c r="P1036">
        <v>51.48</v>
      </c>
      <c r="Q1036">
        <v>51.48</v>
      </c>
    </row>
    <row r="1037" spans="1:17" x14ac:dyDescent="0.3">
      <c r="A1037" s="95" t="s">
        <v>4047</v>
      </c>
      <c r="B1037">
        <v>125.3262</v>
      </c>
      <c r="C1037">
        <v>0.53249999999999997</v>
      </c>
      <c r="D1037">
        <v>125.8587</v>
      </c>
      <c r="E1037">
        <v>124.7937</v>
      </c>
      <c r="F1037">
        <v>79.438500000000005</v>
      </c>
      <c r="G1037">
        <v>50.6601</v>
      </c>
      <c r="H1037">
        <v>130.0986</v>
      </c>
      <c r="I1037">
        <v>28.778400000000001</v>
      </c>
      <c r="J1037">
        <v>24.848500000000001</v>
      </c>
      <c r="K1037">
        <v>0.23860000000000001</v>
      </c>
      <c r="L1037">
        <v>25.0871</v>
      </c>
      <c r="M1037">
        <v>24.6099</v>
      </c>
      <c r="N1037">
        <v>126.8686</v>
      </c>
      <c r="O1037">
        <v>0.61309999999999998</v>
      </c>
      <c r="P1037">
        <v>127.4817</v>
      </c>
      <c r="Q1037">
        <v>126.2555</v>
      </c>
    </row>
    <row r="1038" spans="1:17" x14ac:dyDescent="0.3">
      <c r="A1038" s="95" t="s">
        <v>4048</v>
      </c>
      <c r="B1038">
        <v>55.15</v>
      </c>
      <c r="C1038">
        <v>0</v>
      </c>
      <c r="D1038">
        <v>55.15</v>
      </c>
      <c r="E1038">
        <v>55.15</v>
      </c>
      <c r="F1038">
        <v>32.49</v>
      </c>
      <c r="G1038">
        <v>0</v>
      </c>
      <c r="H1038">
        <v>32.49</v>
      </c>
      <c r="I1038">
        <v>32.49</v>
      </c>
      <c r="J1038">
        <v>39.33</v>
      </c>
      <c r="K1038">
        <v>4.4166999999999996</v>
      </c>
      <c r="L1038">
        <v>43.746699999999997</v>
      </c>
      <c r="M1038">
        <v>34.9133</v>
      </c>
      <c r="N1038">
        <v>55.15</v>
      </c>
      <c r="O1038">
        <v>0</v>
      </c>
      <c r="P1038">
        <v>55.15</v>
      </c>
      <c r="Q1038">
        <v>55.15</v>
      </c>
    </row>
    <row r="1039" spans="1:17" x14ac:dyDescent="0.3">
      <c r="A1039" s="95" t="s">
        <v>4049</v>
      </c>
      <c r="B1039">
        <v>42.79</v>
      </c>
      <c r="C1039">
        <v>0</v>
      </c>
      <c r="D1039">
        <v>42.79</v>
      </c>
      <c r="E1039">
        <v>42.79</v>
      </c>
      <c r="F1039">
        <v>26.6173</v>
      </c>
      <c r="G1039">
        <v>2.9405000000000001</v>
      </c>
      <c r="H1039">
        <v>29.5578</v>
      </c>
      <c r="I1039">
        <v>23.6768</v>
      </c>
      <c r="J1039">
        <v>30.2029</v>
      </c>
      <c r="K1039">
        <v>1.1020000000000001</v>
      </c>
      <c r="L1039">
        <v>31.3049</v>
      </c>
      <c r="M1039">
        <v>29.100899999999999</v>
      </c>
      <c r="N1039">
        <v>42.79</v>
      </c>
      <c r="O1039">
        <v>0</v>
      </c>
      <c r="P1039">
        <v>42.79</v>
      </c>
      <c r="Q1039">
        <v>42.79</v>
      </c>
    </row>
    <row r="1040" spans="1:17" x14ac:dyDescent="0.3">
      <c r="A1040" s="95" t="s">
        <v>4050</v>
      </c>
      <c r="B1040">
        <v>25</v>
      </c>
      <c r="C1040">
        <v>0</v>
      </c>
      <c r="D1040">
        <v>25</v>
      </c>
      <c r="E1040">
        <v>25</v>
      </c>
      <c r="F1040">
        <v>25</v>
      </c>
      <c r="G1040">
        <v>0</v>
      </c>
      <c r="H1040">
        <v>25</v>
      </c>
      <c r="I1040">
        <v>25</v>
      </c>
      <c r="J1040">
        <v>25</v>
      </c>
      <c r="K1040">
        <v>0</v>
      </c>
      <c r="L1040">
        <v>25</v>
      </c>
      <c r="M1040">
        <v>25</v>
      </c>
      <c r="N1040">
        <v>25</v>
      </c>
      <c r="O1040">
        <v>0</v>
      </c>
      <c r="P1040">
        <v>25</v>
      </c>
      <c r="Q1040">
        <v>25</v>
      </c>
    </row>
    <row r="1041" spans="1:17" x14ac:dyDescent="0.3">
      <c r="A1041" s="95" t="s">
        <v>4051</v>
      </c>
      <c r="B1041">
        <v>112.9221</v>
      </c>
      <c r="C1041">
        <v>24.610800000000001</v>
      </c>
      <c r="D1041">
        <v>137.53290000000001</v>
      </c>
      <c r="E1041">
        <v>88.311300000000003</v>
      </c>
      <c r="F1041">
        <v>60.094999999999999</v>
      </c>
      <c r="G1041">
        <v>6.3891999999999998</v>
      </c>
      <c r="H1041">
        <v>66.484200000000001</v>
      </c>
      <c r="I1041">
        <v>53.705800000000004</v>
      </c>
      <c r="J1041">
        <v>60.709299999999999</v>
      </c>
      <c r="K1041">
        <v>11.748799999999999</v>
      </c>
      <c r="L1041">
        <v>72.458100000000002</v>
      </c>
      <c r="M1041">
        <v>48.960500000000003</v>
      </c>
      <c r="N1041">
        <v>100.01600000000001</v>
      </c>
      <c r="O1041">
        <v>2.4483999999999999</v>
      </c>
      <c r="P1041">
        <v>102.4644</v>
      </c>
      <c r="Q1041">
        <v>97.567599999999999</v>
      </c>
    </row>
    <row r="1042" spans="1:17" x14ac:dyDescent="0.3">
      <c r="A1042" s="95" t="s">
        <v>4052</v>
      </c>
      <c r="B1042">
        <v>86.553799999999995</v>
      </c>
      <c r="C1042">
        <v>35.280299999999997</v>
      </c>
      <c r="D1042">
        <v>121.83410000000001</v>
      </c>
      <c r="E1042">
        <v>51.273499999999999</v>
      </c>
      <c r="F1042">
        <v>137.6343</v>
      </c>
      <c r="G1042">
        <v>16.2563</v>
      </c>
      <c r="H1042">
        <v>153.89060000000001</v>
      </c>
      <c r="I1042">
        <v>121.378</v>
      </c>
      <c r="J1042">
        <v>170.18170000000001</v>
      </c>
      <c r="K1042">
        <v>23.508299999999998</v>
      </c>
      <c r="L1042">
        <v>193.69</v>
      </c>
      <c r="M1042">
        <v>146.67339999999999</v>
      </c>
      <c r="N1042">
        <v>69.97</v>
      </c>
      <c r="O1042">
        <v>0</v>
      </c>
      <c r="P1042">
        <v>69.97</v>
      </c>
      <c r="Q1042">
        <v>69.97</v>
      </c>
    </row>
    <row r="1043" spans="1:17" x14ac:dyDescent="0.3">
      <c r="A1043" s="95" t="s">
        <v>4053</v>
      </c>
      <c r="B1043">
        <v>38.619999999999997</v>
      </c>
      <c r="C1043">
        <v>0</v>
      </c>
      <c r="D1043">
        <v>38.619999999999997</v>
      </c>
      <c r="E1043">
        <v>38.619999999999997</v>
      </c>
      <c r="F1043">
        <v>38.957099999999997</v>
      </c>
      <c r="G1043">
        <v>0.48159999999999997</v>
      </c>
      <c r="H1043">
        <v>39.438699999999997</v>
      </c>
      <c r="I1043">
        <v>38.475499999999997</v>
      </c>
      <c r="J1043">
        <v>39.615000000000002</v>
      </c>
      <c r="K1043">
        <v>0.185</v>
      </c>
      <c r="L1043">
        <v>39.799999999999997</v>
      </c>
      <c r="M1043">
        <v>39.43</v>
      </c>
      <c r="N1043">
        <v>38.619999999999997</v>
      </c>
      <c r="O1043">
        <v>0</v>
      </c>
      <c r="P1043">
        <v>38.619999999999997</v>
      </c>
      <c r="Q1043">
        <v>38.619999999999997</v>
      </c>
    </row>
    <row r="1044" spans="1:17" x14ac:dyDescent="0.3">
      <c r="A1044" s="95" t="s">
        <v>4054</v>
      </c>
      <c r="B1044">
        <v>45.155000000000001</v>
      </c>
      <c r="C1044">
        <v>0.625</v>
      </c>
      <c r="D1044">
        <v>45.78</v>
      </c>
      <c r="E1044">
        <v>44.53</v>
      </c>
      <c r="F1044">
        <v>48.675699999999999</v>
      </c>
      <c r="G1044">
        <v>1.8808</v>
      </c>
      <c r="H1044">
        <v>50.5565</v>
      </c>
      <c r="I1044">
        <v>46.794899999999998</v>
      </c>
      <c r="J1044">
        <v>53.244999999999997</v>
      </c>
      <c r="K1044">
        <v>2.375</v>
      </c>
      <c r="L1044">
        <v>55.62</v>
      </c>
      <c r="M1044">
        <v>50.87</v>
      </c>
      <c r="N1044">
        <v>60.961500000000001</v>
      </c>
      <c r="O1044">
        <v>27.3841</v>
      </c>
      <c r="P1044">
        <v>88.345600000000005</v>
      </c>
      <c r="Q1044">
        <v>33.577399999999997</v>
      </c>
    </row>
    <row r="1045" spans="1:17" x14ac:dyDescent="0.3">
      <c r="A1045" s="95" t="s">
        <v>4055</v>
      </c>
      <c r="B1045">
        <v>72.605000000000004</v>
      </c>
      <c r="C1045">
        <v>3.14</v>
      </c>
      <c r="D1045">
        <v>75.745000000000005</v>
      </c>
      <c r="E1045">
        <v>69.465000000000003</v>
      </c>
      <c r="F1045">
        <v>72.933800000000005</v>
      </c>
      <c r="G1045">
        <v>2.9788000000000001</v>
      </c>
      <c r="H1045">
        <v>75.912599999999998</v>
      </c>
      <c r="I1045">
        <v>69.954999999999998</v>
      </c>
      <c r="J1045">
        <v>75.451099999999997</v>
      </c>
      <c r="K1045">
        <v>5.0458999999999996</v>
      </c>
      <c r="L1045">
        <v>80.497</v>
      </c>
      <c r="M1045">
        <v>70.405199999999994</v>
      </c>
      <c r="N1045">
        <v>107.8021</v>
      </c>
      <c r="O1045">
        <v>60.422199999999997</v>
      </c>
      <c r="P1045">
        <v>168.2243</v>
      </c>
      <c r="Q1045">
        <v>47.379899999999999</v>
      </c>
    </row>
    <row r="1046" spans="1:17" x14ac:dyDescent="0.3">
      <c r="A1046" s="95" t="s">
        <v>4056</v>
      </c>
      <c r="B1046">
        <v>42.647100000000002</v>
      </c>
      <c r="C1046">
        <v>3.3469000000000002</v>
      </c>
      <c r="D1046">
        <v>45.994</v>
      </c>
      <c r="E1046">
        <v>39.300199999999997</v>
      </c>
      <c r="F1046">
        <v>45.776699999999998</v>
      </c>
      <c r="G1046">
        <v>0.52439999999999998</v>
      </c>
      <c r="H1046">
        <v>46.301099999999998</v>
      </c>
      <c r="I1046">
        <v>45.252299999999998</v>
      </c>
      <c r="J1046">
        <v>46.09</v>
      </c>
      <c r="K1046">
        <v>0.16569999999999999</v>
      </c>
      <c r="L1046">
        <v>46.255699999999997</v>
      </c>
      <c r="M1046">
        <v>45.924300000000002</v>
      </c>
      <c r="N1046">
        <v>37.167999999999999</v>
      </c>
      <c r="O1046">
        <v>0.30080000000000001</v>
      </c>
      <c r="P1046">
        <v>37.468800000000002</v>
      </c>
      <c r="Q1046">
        <v>36.867199999999997</v>
      </c>
    </row>
    <row r="1047" spans="1:17" x14ac:dyDescent="0.3">
      <c r="A1047" s="95" t="s">
        <v>4057</v>
      </c>
      <c r="B1047">
        <v>35.354999999999997</v>
      </c>
      <c r="C1047">
        <v>7.9311999999999996</v>
      </c>
      <c r="D1047">
        <v>43.286200000000001</v>
      </c>
      <c r="E1047">
        <v>27.4238</v>
      </c>
      <c r="F1047">
        <v>40.115000000000002</v>
      </c>
      <c r="G1047">
        <v>12.557499999999999</v>
      </c>
      <c r="H1047">
        <v>52.672499999999999</v>
      </c>
      <c r="I1047">
        <v>27.557500000000001</v>
      </c>
      <c r="J1047">
        <v>22.441700000000001</v>
      </c>
      <c r="K1047">
        <v>4.9611000000000001</v>
      </c>
      <c r="L1047">
        <v>27.402799999999999</v>
      </c>
      <c r="M1047">
        <v>17.480599999999999</v>
      </c>
      <c r="N1047">
        <v>25.120899999999999</v>
      </c>
      <c r="O1047">
        <v>0.55789999999999995</v>
      </c>
      <c r="P1047">
        <v>25.678799999999999</v>
      </c>
      <c r="Q1047">
        <v>24.562999999999999</v>
      </c>
    </row>
    <row r="1048" spans="1:17" x14ac:dyDescent="0.3">
      <c r="A1048" s="95" t="s">
        <v>4058</v>
      </c>
      <c r="B1048">
        <v>140.65</v>
      </c>
      <c r="C1048">
        <v>0</v>
      </c>
      <c r="D1048">
        <v>140.65</v>
      </c>
      <c r="E1048">
        <v>140.65</v>
      </c>
      <c r="F1048">
        <v>152.05000000000001</v>
      </c>
      <c r="G1048">
        <v>13.618600000000001</v>
      </c>
      <c r="H1048">
        <v>165.6686</v>
      </c>
      <c r="I1048">
        <v>138.4314</v>
      </c>
      <c r="J1048">
        <v>149.6962</v>
      </c>
      <c r="K1048">
        <v>9.0614000000000008</v>
      </c>
      <c r="L1048">
        <v>158.7576</v>
      </c>
      <c r="M1048">
        <v>140.63480000000001</v>
      </c>
      <c r="N1048">
        <v>91.480900000000005</v>
      </c>
      <c r="O1048">
        <v>53.639000000000003</v>
      </c>
      <c r="P1048">
        <v>145.1199</v>
      </c>
      <c r="Q1048">
        <v>37.841900000000003</v>
      </c>
    </row>
    <row r="1049" spans="1:17" x14ac:dyDescent="0.3">
      <c r="A1049" s="95" t="s">
        <v>4059</v>
      </c>
      <c r="B1049">
        <v>203.3092</v>
      </c>
      <c r="C1049">
        <v>4.9233000000000002</v>
      </c>
      <c r="D1049">
        <v>208.23249999999999</v>
      </c>
      <c r="E1049">
        <v>198.38589999999999</v>
      </c>
      <c r="F1049">
        <v>206.1514</v>
      </c>
      <c r="G1049">
        <v>4.7735000000000003</v>
      </c>
      <c r="H1049">
        <v>210.92490000000001</v>
      </c>
      <c r="I1049">
        <v>201.37790000000001</v>
      </c>
      <c r="J1049">
        <v>203.13</v>
      </c>
      <c r="K1049">
        <v>1.6031</v>
      </c>
      <c r="L1049">
        <v>204.73310000000001</v>
      </c>
      <c r="M1049">
        <v>201.52690000000001</v>
      </c>
      <c r="N1049">
        <v>167.90440000000001</v>
      </c>
      <c r="O1049">
        <v>32.560499999999998</v>
      </c>
      <c r="P1049">
        <v>200.4649</v>
      </c>
      <c r="Q1049">
        <v>135.34389999999999</v>
      </c>
    </row>
    <row r="1050" spans="1:17" x14ac:dyDescent="0.3">
      <c r="A1050" s="95" t="s">
        <v>4060</v>
      </c>
      <c r="B1050">
        <v>163.1292</v>
      </c>
      <c r="C1050">
        <v>23.535299999999999</v>
      </c>
      <c r="D1050">
        <v>186.6645</v>
      </c>
      <c r="E1050">
        <v>139.59389999999999</v>
      </c>
      <c r="F1050">
        <v>193.28149999999999</v>
      </c>
      <c r="G1050">
        <v>6.5420999999999996</v>
      </c>
      <c r="H1050">
        <v>199.8236</v>
      </c>
      <c r="I1050">
        <v>186.73939999999999</v>
      </c>
      <c r="J1050">
        <v>194.7423</v>
      </c>
      <c r="K1050">
        <v>5.2416999999999998</v>
      </c>
      <c r="L1050">
        <v>199.98400000000001</v>
      </c>
      <c r="M1050">
        <v>189.50059999999999</v>
      </c>
      <c r="N1050">
        <v>117.06399999999999</v>
      </c>
      <c r="O1050">
        <v>51.368299999999998</v>
      </c>
      <c r="P1050">
        <v>168.4323</v>
      </c>
      <c r="Q1050">
        <v>65.695700000000002</v>
      </c>
    </row>
    <row r="1051" spans="1:17" x14ac:dyDescent="0.3">
      <c r="A1051" s="95" t="s">
        <v>4061</v>
      </c>
      <c r="B1051">
        <v>141.72999999999999</v>
      </c>
      <c r="C1051">
        <v>2.9550000000000001</v>
      </c>
      <c r="D1051">
        <v>144.685</v>
      </c>
      <c r="E1051">
        <v>138.77500000000001</v>
      </c>
      <c r="F1051">
        <v>145.3492</v>
      </c>
      <c r="G1051">
        <v>5.2619999999999996</v>
      </c>
      <c r="H1051">
        <v>150.6112</v>
      </c>
      <c r="I1051">
        <v>140.0872</v>
      </c>
      <c r="J1051">
        <v>142.58619999999999</v>
      </c>
      <c r="K1051">
        <v>1.9851000000000001</v>
      </c>
      <c r="L1051">
        <v>144.57130000000001</v>
      </c>
      <c r="M1051">
        <v>140.6011</v>
      </c>
      <c r="N1051">
        <v>75.383600000000001</v>
      </c>
      <c r="O1051">
        <v>41.956899999999997</v>
      </c>
      <c r="P1051">
        <v>117.34050000000001</v>
      </c>
      <c r="Q1051">
        <v>33.426699999999997</v>
      </c>
    </row>
    <row r="1052" spans="1:17" x14ac:dyDescent="0.3">
      <c r="A1052" s="95" t="s">
        <v>4062</v>
      </c>
      <c r="F1052">
        <v>187.31</v>
      </c>
      <c r="G1052">
        <v>136.66999999999999</v>
      </c>
      <c r="H1052">
        <v>323.98</v>
      </c>
      <c r="I1052">
        <v>50.64</v>
      </c>
      <c r="J1052">
        <v>95.67</v>
      </c>
      <c r="K1052">
        <v>65.191999999999993</v>
      </c>
      <c r="L1052">
        <v>160.86199999999999</v>
      </c>
      <c r="M1052">
        <v>30.478000000000002</v>
      </c>
      <c r="N1052">
        <v>200.26</v>
      </c>
      <c r="O1052">
        <v>0</v>
      </c>
      <c r="P1052">
        <v>200.26</v>
      </c>
      <c r="Q1052">
        <v>200.26</v>
      </c>
    </row>
    <row r="1053" spans="1:17" x14ac:dyDescent="0.3">
      <c r="A1053" s="95" t="s">
        <v>4063</v>
      </c>
      <c r="B1053">
        <v>51.322699999999998</v>
      </c>
      <c r="C1053">
        <v>6.3798000000000004</v>
      </c>
      <c r="D1053">
        <v>57.702500000000001</v>
      </c>
      <c r="E1053">
        <v>44.942900000000002</v>
      </c>
      <c r="F1053">
        <v>46.763800000000003</v>
      </c>
      <c r="G1053">
        <v>0.55859999999999999</v>
      </c>
      <c r="H1053">
        <v>47.322400000000002</v>
      </c>
      <c r="I1053">
        <v>46.205199999999998</v>
      </c>
      <c r="J1053">
        <v>47.290799999999997</v>
      </c>
      <c r="K1053">
        <v>0.18390000000000001</v>
      </c>
      <c r="L1053">
        <v>47.474699999999999</v>
      </c>
      <c r="M1053">
        <v>47.106900000000003</v>
      </c>
      <c r="N1053">
        <v>58.318600000000004</v>
      </c>
      <c r="O1053">
        <v>7.2619999999999996</v>
      </c>
      <c r="P1053">
        <v>65.580600000000004</v>
      </c>
      <c r="Q1053">
        <v>51.056600000000003</v>
      </c>
    </row>
    <row r="1054" spans="1:17" x14ac:dyDescent="0.3">
      <c r="A1054" s="95" t="s">
        <v>4064</v>
      </c>
      <c r="B1054">
        <v>10</v>
      </c>
      <c r="C1054">
        <v>0</v>
      </c>
      <c r="D1054">
        <v>10</v>
      </c>
      <c r="E1054">
        <v>10</v>
      </c>
      <c r="F1054">
        <v>10</v>
      </c>
      <c r="G1054">
        <v>0</v>
      </c>
      <c r="H1054">
        <v>10</v>
      </c>
      <c r="I1054">
        <v>10</v>
      </c>
      <c r="N1054">
        <v>10</v>
      </c>
      <c r="O1054">
        <v>0</v>
      </c>
      <c r="P1054">
        <v>10</v>
      </c>
      <c r="Q1054">
        <v>10</v>
      </c>
    </row>
    <row r="1055" spans="1:17" x14ac:dyDescent="0.3">
      <c r="A1055" s="95" t="s">
        <v>4065</v>
      </c>
      <c r="B1055">
        <v>33.4</v>
      </c>
      <c r="C1055">
        <v>0</v>
      </c>
      <c r="D1055">
        <v>33.4</v>
      </c>
      <c r="E1055">
        <v>33.4</v>
      </c>
      <c r="F1055">
        <v>39.4514</v>
      </c>
      <c r="G1055">
        <v>5.1868999999999996</v>
      </c>
      <c r="H1055">
        <v>44.638300000000001</v>
      </c>
      <c r="I1055">
        <v>34.264499999999998</v>
      </c>
      <c r="J1055">
        <v>44.395000000000003</v>
      </c>
      <c r="K1055">
        <v>0.185</v>
      </c>
      <c r="L1055">
        <v>44.58</v>
      </c>
      <c r="M1055">
        <v>44.21</v>
      </c>
      <c r="N1055">
        <v>33.4</v>
      </c>
      <c r="O1055">
        <v>0</v>
      </c>
      <c r="P1055">
        <v>33.4</v>
      </c>
      <c r="Q1055">
        <v>33.4</v>
      </c>
    </row>
    <row r="1056" spans="1:17" x14ac:dyDescent="0.3">
      <c r="A1056" s="95" t="s">
        <v>4066</v>
      </c>
      <c r="B1056">
        <v>67.8</v>
      </c>
      <c r="C1056">
        <v>3.8077000000000001</v>
      </c>
      <c r="D1056">
        <v>71.607699999999994</v>
      </c>
      <c r="E1056">
        <v>63.9923</v>
      </c>
      <c r="F1056">
        <v>72.554599999999994</v>
      </c>
      <c r="G1056">
        <v>0.97560000000000002</v>
      </c>
      <c r="H1056">
        <v>73.530199999999994</v>
      </c>
      <c r="I1056">
        <v>71.578999999999994</v>
      </c>
      <c r="J1056">
        <v>78.908500000000004</v>
      </c>
      <c r="K1056">
        <v>2.6328999999999998</v>
      </c>
      <c r="L1056">
        <v>81.541399999999996</v>
      </c>
      <c r="M1056">
        <v>76.275599999999997</v>
      </c>
      <c r="N1056">
        <v>59.55</v>
      </c>
      <c r="O1056">
        <v>0</v>
      </c>
      <c r="P1056">
        <v>59.55</v>
      </c>
      <c r="Q1056">
        <v>59.55</v>
      </c>
    </row>
    <row r="1057" spans="1:17" x14ac:dyDescent="0.3">
      <c r="A1057" s="95" t="s">
        <v>4067</v>
      </c>
      <c r="B1057">
        <v>20</v>
      </c>
      <c r="C1057">
        <v>0</v>
      </c>
      <c r="D1057">
        <v>20</v>
      </c>
      <c r="E1057">
        <v>20</v>
      </c>
      <c r="F1057">
        <v>26.493099999999998</v>
      </c>
      <c r="G1057">
        <v>6.8592000000000004</v>
      </c>
      <c r="H1057">
        <v>33.3523</v>
      </c>
      <c r="I1057">
        <v>19.633900000000001</v>
      </c>
      <c r="J1057">
        <v>35.210799999999999</v>
      </c>
      <c r="K1057">
        <v>0.18390000000000001</v>
      </c>
      <c r="L1057">
        <v>35.3947</v>
      </c>
      <c r="M1057">
        <v>35.026899999999998</v>
      </c>
      <c r="N1057">
        <v>20</v>
      </c>
      <c r="O1057">
        <v>0</v>
      </c>
      <c r="P1057">
        <v>20</v>
      </c>
      <c r="Q1057">
        <v>20</v>
      </c>
    </row>
    <row r="1058" spans="1:17" x14ac:dyDescent="0.3">
      <c r="A1058" s="95" t="s">
        <v>4068</v>
      </c>
      <c r="B1058">
        <v>52.732500000000002</v>
      </c>
      <c r="C1058">
        <v>2.3062</v>
      </c>
      <c r="D1058">
        <v>55.038699999999999</v>
      </c>
      <c r="E1058">
        <v>50.426299999999998</v>
      </c>
      <c r="F1058">
        <v>47.355400000000003</v>
      </c>
      <c r="G1058">
        <v>5.0980999999999996</v>
      </c>
      <c r="H1058">
        <v>52.453499999999998</v>
      </c>
      <c r="I1058">
        <v>42.257300000000001</v>
      </c>
      <c r="J1058">
        <v>58.047699999999999</v>
      </c>
      <c r="K1058">
        <v>1.9186000000000001</v>
      </c>
      <c r="L1058">
        <v>59.966299999999997</v>
      </c>
      <c r="M1058">
        <v>56.129100000000001</v>
      </c>
      <c r="N1058">
        <v>47.042900000000003</v>
      </c>
      <c r="O1058">
        <v>1.5387999999999999</v>
      </c>
      <c r="P1058">
        <v>48.581699999999998</v>
      </c>
      <c r="Q1058">
        <v>45.504100000000001</v>
      </c>
    </row>
    <row r="1059" spans="1:17" x14ac:dyDescent="0.3">
      <c r="A1059" s="95" t="s">
        <v>4069</v>
      </c>
      <c r="B1059">
        <v>22.6571</v>
      </c>
      <c r="C1059">
        <v>1.5102</v>
      </c>
      <c r="D1059">
        <v>24.167300000000001</v>
      </c>
      <c r="E1059">
        <v>21.146899999999999</v>
      </c>
      <c r="F1059">
        <v>25.813300000000002</v>
      </c>
      <c r="G1059">
        <v>0.68440000000000001</v>
      </c>
      <c r="H1059">
        <v>26.497699999999998</v>
      </c>
      <c r="I1059">
        <v>25.128900000000002</v>
      </c>
      <c r="J1059">
        <v>26.5657</v>
      </c>
      <c r="K1059">
        <v>0.2351</v>
      </c>
      <c r="L1059">
        <v>26.800799999999999</v>
      </c>
      <c r="M1059">
        <v>26.3306</v>
      </c>
      <c r="N1059">
        <v>21.6</v>
      </c>
      <c r="O1059">
        <v>0</v>
      </c>
      <c r="P1059">
        <v>21.6</v>
      </c>
      <c r="Q1059">
        <v>21.6</v>
      </c>
    </row>
    <row r="1060" spans="1:17" x14ac:dyDescent="0.3">
      <c r="A1060" s="95" t="s">
        <v>4070</v>
      </c>
      <c r="B1060">
        <v>24.757100000000001</v>
      </c>
      <c r="C1060">
        <v>1.5102</v>
      </c>
      <c r="D1060">
        <v>26.267299999999999</v>
      </c>
      <c r="E1060">
        <v>23.2469</v>
      </c>
      <c r="F1060">
        <v>27.9133</v>
      </c>
      <c r="G1060">
        <v>0.68440000000000001</v>
      </c>
      <c r="H1060">
        <v>28.5977</v>
      </c>
      <c r="I1060">
        <v>27.228899999999999</v>
      </c>
      <c r="J1060">
        <v>28.665700000000001</v>
      </c>
      <c r="K1060">
        <v>0.2351</v>
      </c>
      <c r="L1060">
        <v>28.9008</v>
      </c>
      <c r="M1060">
        <v>28.430599999999998</v>
      </c>
      <c r="N1060">
        <v>23.7</v>
      </c>
      <c r="O1060">
        <v>0</v>
      </c>
      <c r="P1060">
        <v>23.7</v>
      </c>
      <c r="Q1060">
        <v>23.7</v>
      </c>
    </row>
    <row r="1061" spans="1:17" x14ac:dyDescent="0.3">
      <c r="A1061" s="95" t="s">
        <v>4071</v>
      </c>
      <c r="B1061">
        <v>49.34</v>
      </c>
      <c r="C1061">
        <v>3.6080000000000001</v>
      </c>
      <c r="D1061">
        <v>52.948</v>
      </c>
      <c r="E1061">
        <v>45.731999999999999</v>
      </c>
      <c r="F1061">
        <v>55.485700000000001</v>
      </c>
      <c r="G1061">
        <v>0.98939999999999995</v>
      </c>
      <c r="H1061">
        <v>56.475099999999998</v>
      </c>
      <c r="I1061">
        <v>54.496299999999998</v>
      </c>
      <c r="J1061">
        <v>59.71</v>
      </c>
      <c r="K1061">
        <v>1.8</v>
      </c>
      <c r="L1061">
        <v>61.51</v>
      </c>
      <c r="M1061">
        <v>57.91</v>
      </c>
      <c r="N1061">
        <v>43.215699999999998</v>
      </c>
      <c r="O1061">
        <v>2.3060999999999998</v>
      </c>
      <c r="P1061">
        <v>45.521799999999999</v>
      </c>
      <c r="Q1061">
        <v>40.909599999999998</v>
      </c>
    </row>
    <row r="1062" spans="1:17" x14ac:dyDescent="0.3">
      <c r="A1062" s="95" t="s">
        <v>4072</v>
      </c>
      <c r="B1062">
        <v>41.6038</v>
      </c>
      <c r="C1062">
        <v>1.3136000000000001</v>
      </c>
      <c r="D1062">
        <v>42.917400000000001</v>
      </c>
      <c r="E1062">
        <v>40.290199999999999</v>
      </c>
      <c r="F1062">
        <v>44.9238</v>
      </c>
      <c r="G1062">
        <v>0.65610000000000002</v>
      </c>
      <c r="H1062">
        <v>45.579900000000002</v>
      </c>
      <c r="I1062">
        <v>44.267699999999998</v>
      </c>
      <c r="J1062">
        <v>47.358499999999999</v>
      </c>
      <c r="K1062">
        <v>0.84209999999999996</v>
      </c>
      <c r="L1062">
        <v>48.200600000000001</v>
      </c>
      <c r="M1062">
        <v>46.516399999999997</v>
      </c>
      <c r="N1062">
        <v>40.366900000000001</v>
      </c>
      <c r="O1062">
        <v>0.70720000000000005</v>
      </c>
      <c r="P1062">
        <v>41.074100000000001</v>
      </c>
      <c r="Q1062">
        <v>39.659700000000001</v>
      </c>
    </row>
    <row r="1063" spans="1:17" x14ac:dyDescent="0.3">
      <c r="A1063" s="95" t="s">
        <v>4073</v>
      </c>
      <c r="B1063">
        <v>66.900000000000006</v>
      </c>
      <c r="C1063">
        <v>0</v>
      </c>
      <c r="D1063">
        <v>66.900000000000006</v>
      </c>
      <c r="E1063">
        <v>66.900000000000006</v>
      </c>
      <c r="F1063">
        <v>67.293300000000002</v>
      </c>
      <c r="G1063">
        <v>0.52439999999999998</v>
      </c>
      <c r="H1063">
        <v>67.817700000000002</v>
      </c>
      <c r="I1063">
        <v>66.768900000000002</v>
      </c>
      <c r="J1063">
        <v>67.894999999999996</v>
      </c>
      <c r="K1063">
        <v>0.185</v>
      </c>
      <c r="L1063">
        <v>68.08</v>
      </c>
      <c r="M1063">
        <v>67.709999999999994</v>
      </c>
      <c r="N1063">
        <v>66.900000000000006</v>
      </c>
      <c r="O1063">
        <v>0</v>
      </c>
      <c r="P1063">
        <v>66.900000000000006</v>
      </c>
      <c r="Q1063">
        <v>66.900000000000006</v>
      </c>
    </row>
    <row r="1064" spans="1:17" x14ac:dyDescent="0.3">
      <c r="A1064" s="95" t="s">
        <v>4074</v>
      </c>
      <c r="B1064">
        <v>51.15</v>
      </c>
      <c r="C1064">
        <v>0</v>
      </c>
      <c r="D1064">
        <v>51.15</v>
      </c>
      <c r="E1064">
        <v>51.15</v>
      </c>
      <c r="F1064">
        <v>53.743299999999998</v>
      </c>
      <c r="G1064">
        <v>0.52439999999999998</v>
      </c>
      <c r="H1064">
        <v>54.267699999999998</v>
      </c>
      <c r="I1064">
        <v>53.218899999999998</v>
      </c>
      <c r="J1064">
        <v>54.371400000000001</v>
      </c>
      <c r="K1064">
        <v>0.1812</v>
      </c>
      <c r="L1064">
        <v>54.552599999999998</v>
      </c>
      <c r="M1064">
        <v>54.190199999999997</v>
      </c>
      <c r="N1064">
        <v>47.828600000000002</v>
      </c>
      <c r="O1064">
        <v>5.6939000000000002</v>
      </c>
      <c r="P1064">
        <v>53.522500000000001</v>
      </c>
      <c r="Q1064">
        <v>42.134700000000002</v>
      </c>
    </row>
    <row r="1065" spans="1:17" x14ac:dyDescent="0.3">
      <c r="A1065" s="95" t="s">
        <v>4075</v>
      </c>
      <c r="B1065">
        <v>79.113299999999995</v>
      </c>
      <c r="C1065">
        <v>21.824400000000001</v>
      </c>
      <c r="D1065">
        <v>100.93770000000001</v>
      </c>
      <c r="E1065">
        <v>57.288899999999998</v>
      </c>
      <c r="F1065">
        <v>71.283299999999997</v>
      </c>
      <c r="G1065">
        <v>43.477800000000002</v>
      </c>
      <c r="H1065">
        <v>114.7611</v>
      </c>
      <c r="I1065">
        <v>27.805499999999999</v>
      </c>
      <c r="J1065">
        <v>114.4671</v>
      </c>
      <c r="K1065">
        <v>35.886899999999997</v>
      </c>
      <c r="L1065">
        <v>150.35400000000001</v>
      </c>
      <c r="M1065">
        <v>78.580200000000005</v>
      </c>
      <c r="N1065">
        <v>65.16</v>
      </c>
      <c r="O1065">
        <v>0</v>
      </c>
      <c r="P1065">
        <v>65.16</v>
      </c>
      <c r="Q1065">
        <v>65.16</v>
      </c>
    </row>
    <row r="1066" spans="1:17" x14ac:dyDescent="0.3">
      <c r="A1066" s="95" t="s">
        <v>4076</v>
      </c>
      <c r="B1066">
        <v>24.692499999999999</v>
      </c>
      <c r="C1066">
        <v>3.6261999999999999</v>
      </c>
      <c r="D1066">
        <v>28.3187</v>
      </c>
      <c r="E1066">
        <v>21.066299999999998</v>
      </c>
      <c r="F1066">
        <v>19.7517</v>
      </c>
      <c r="G1066">
        <v>3.0611000000000002</v>
      </c>
      <c r="H1066">
        <v>22.812799999999999</v>
      </c>
      <c r="I1066">
        <v>16.6906</v>
      </c>
      <c r="J1066">
        <v>15.42</v>
      </c>
      <c r="K1066">
        <v>0.37140000000000001</v>
      </c>
      <c r="L1066">
        <v>15.791399999999999</v>
      </c>
      <c r="M1066">
        <v>15.0486</v>
      </c>
      <c r="N1066">
        <v>19.72</v>
      </c>
      <c r="O1066">
        <v>0</v>
      </c>
      <c r="P1066">
        <v>19.72</v>
      </c>
      <c r="Q1066">
        <v>19.72</v>
      </c>
    </row>
    <row r="1067" spans="1:17" x14ac:dyDescent="0.3">
      <c r="A1067" s="95" t="s">
        <v>4078</v>
      </c>
      <c r="B1067">
        <v>29.045000000000002</v>
      </c>
      <c r="C1067">
        <v>8.0749999999999993</v>
      </c>
      <c r="D1067">
        <v>37.119999999999997</v>
      </c>
      <c r="E1067">
        <v>20.97</v>
      </c>
      <c r="F1067">
        <v>32.676900000000003</v>
      </c>
      <c r="G1067">
        <v>8.1751000000000005</v>
      </c>
      <c r="H1067">
        <v>40.851999999999997</v>
      </c>
      <c r="I1067">
        <v>24.501799999999999</v>
      </c>
      <c r="J1067">
        <v>35.119999999999997</v>
      </c>
      <c r="K1067">
        <v>7.0156999999999998</v>
      </c>
      <c r="L1067">
        <v>42.1357</v>
      </c>
      <c r="M1067">
        <v>28.104299999999999</v>
      </c>
      <c r="N1067">
        <v>34.629199999999997</v>
      </c>
      <c r="O1067">
        <v>9.5024999999999995</v>
      </c>
      <c r="P1067">
        <v>44.131700000000002</v>
      </c>
      <c r="Q1067">
        <v>25.1267</v>
      </c>
    </row>
    <row r="1068" spans="1:17" x14ac:dyDescent="0.3">
      <c r="A1068" s="95" t="s">
        <v>4079</v>
      </c>
      <c r="B1068">
        <v>216.05070000000001</v>
      </c>
      <c r="C1068">
        <v>28.507200000000001</v>
      </c>
      <c r="D1068">
        <v>244.55789999999999</v>
      </c>
      <c r="E1068">
        <v>187.54349999999999</v>
      </c>
      <c r="F1068">
        <v>267.13459999999998</v>
      </c>
      <c r="G1068">
        <v>22.534199999999998</v>
      </c>
      <c r="H1068">
        <v>289.66879999999998</v>
      </c>
      <c r="I1068">
        <v>244.60040000000001</v>
      </c>
      <c r="J1068">
        <v>217.6679</v>
      </c>
      <c r="K1068">
        <v>40.169600000000003</v>
      </c>
      <c r="L1068">
        <v>257.83749999999998</v>
      </c>
      <c r="M1068">
        <v>177.4983</v>
      </c>
      <c r="N1068">
        <v>237.45849999999999</v>
      </c>
      <c r="O1068">
        <v>73.970699999999994</v>
      </c>
      <c r="P1068">
        <v>311.42919999999998</v>
      </c>
      <c r="Q1068">
        <v>163.48779999999999</v>
      </c>
    </row>
    <row r="1069" spans="1:17" x14ac:dyDescent="0.3">
      <c r="A1069" s="95" t="s">
        <v>4081</v>
      </c>
      <c r="B1069">
        <v>258.20389999999998</v>
      </c>
      <c r="C1069">
        <v>114.3009</v>
      </c>
      <c r="D1069">
        <v>372.50479999999999</v>
      </c>
      <c r="E1069">
        <v>143.90299999999999</v>
      </c>
      <c r="F1069">
        <v>273.46469999999999</v>
      </c>
      <c r="G1069">
        <v>169.0522</v>
      </c>
      <c r="H1069">
        <v>442.51690000000002</v>
      </c>
      <c r="I1069">
        <v>104.41249999999999</v>
      </c>
      <c r="J1069">
        <v>200.54480000000001</v>
      </c>
      <c r="K1069">
        <v>90.4465</v>
      </c>
      <c r="L1069">
        <v>290.99130000000002</v>
      </c>
      <c r="M1069">
        <v>110.09829999999999</v>
      </c>
      <c r="N1069">
        <v>207.83940000000001</v>
      </c>
      <c r="O1069">
        <v>77.034400000000005</v>
      </c>
      <c r="P1069">
        <v>284.87380000000002</v>
      </c>
      <c r="Q1069">
        <v>130.80500000000001</v>
      </c>
    </row>
    <row r="1070" spans="1:17" x14ac:dyDescent="0.3">
      <c r="A1070" s="95" t="s">
        <v>4082</v>
      </c>
      <c r="B1070">
        <v>136.92619999999999</v>
      </c>
      <c r="C1070">
        <v>0.53249999999999997</v>
      </c>
      <c r="D1070">
        <v>137.45869999999999</v>
      </c>
      <c r="E1070">
        <v>136.3937</v>
      </c>
      <c r="F1070">
        <v>139.12690000000001</v>
      </c>
      <c r="G1070">
        <v>0.64429999999999998</v>
      </c>
      <c r="H1070">
        <v>139.77119999999999</v>
      </c>
      <c r="I1070">
        <v>138.48259999999999</v>
      </c>
      <c r="J1070">
        <v>139.94540000000001</v>
      </c>
      <c r="K1070">
        <v>0.13420000000000001</v>
      </c>
      <c r="L1070">
        <v>140.0796</v>
      </c>
      <c r="M1070">
        <v>139.81120000000001</v>
      </c>
      <c r="N1070">
        <v>143.66669999999999</v>
      </c>
      <c r="O1070">
        <v>13.9322</v>
      </c>
      <c r="P1070">
        <v>157.59889999999999</v>
      </c>
      <c r="Q1070">
        <v>129.7345</v>
      </c>
    </row>
    <row r="1071" spans="1:17" x14ac:dyDescent="0.3">
      <c r="A1071" s="95" t="s">
        <v>4084</v>
      </c>
      <c r="B1071">
        <v>102.05540000000001</v>
      </c>
      <c r="C1071">
        <v>4.5049999999999999</v>
      </c>
      <c r="D1071">
        <v>106.5604</v>
      </c>
      <c r="E1071">
        <v>97.550399999999996</v>
      </c>
      <c r="F1071">
        <v>103.46</v>
      </c>
      <c r="G1071">
        <v>1.0523</v>
      </c>
      <c r="H1071">
        <v>104.5123</v>
      </c>
      <c r="I1071">
        <v>102.40770000000001</v>
      </c>
      <c r="J1071">
        <v>105.4123</v>
      </c>
      <c r="K1071">
        <v>4.6135999999999999</v>
      </c>
      <c r="L1071">
        <v>110.02589999999999</v>
      </c>
      <c r="M1071">
        <v>100.7987</v>
      </c>
      <c r="N1071">
        <v>109.3592</v>
      </c>
      <c r="O1071">
        <v>4.0823999999999998</v>
      </c>
      <c r="P1071">
        <v>113.44159999999999</v>
      </c>
      <c r="Q1071">
        <v>105.27679999999999</v>
      </c>
    </row>
    <row r="1072" spans="1:17" x14ac:dyDescent="0.3">
      <c r="A1072" s="95" t="s">
        <v>4085</v>
      </c>
      <c r="B1072">
        <v>116.3736</v>
      </c>
      <c r="C1072">
        <v>22.176100000000002</v>
      </c>
      <c r="D1072">
        <v>138.5497</v>
      </c>
      <c r="E1072">
        <v>94.197500000000005</v>
      </c>
      <c r="F1072">
        <v>108.03360000000001</v>
      </c>
      <c r="G1072">
        <v>20.331700000000001</v>
      </c>
      <c r="H1072">
        <v>128.36529999999999</v>
      </c>
      <c r="I1072">
        <v>87.701899999999995</v>
      </c>
      <c r="J1072">
        <v>97.543099999999995</v>
      </c>
      <c r="K1072">
        <v>7.1325000000000003</v>
      </c>
      <c r="L1072">
        <v>104.6756</v>
      </c>
      <c r="M1072">
        <v>90.410600000000002</v>
      </c>
      <c r="N1072">
        <v>76.134200000000007</v>
      </c>
      <c r="O1072">
        <v>24.4175</v>
      </c>
      <c r="P1072">
        <v>100.5517</v>
      </c>
      <c r="Q1072">
        <v>51.716700000000003</v>
      </c>
    </row>
    <row r="1073" spans="1:17" x14ac:dyDescent="0.3">
      <c r="A1073" s="95" t="s">
        <v>4086</v>
      </c>
      <c r="B1073">
        <v>179.09379999999999</v>
      </c>
      <c r="C1073">
        <v>20.7408</v>
      </c>
      <c r="D1073">
        <v>199.83459999999999</v>
      </c>
      <c r="E1073">
        <v>158.35300000000001</v>
      </c>
      <c r="F1073">
        <v>202.23689999999999</v>
      </c>
      <c r="G1073">
        <v>34.963299999999997</v>
      </c>
      <c r="H1073">
        <v>237.2002</v>
      </c>
      <c r="I1073">
        <v>167.27359999999999</v>
      </c>
      <c r="J1073">
        <v>181.85849999999999</v>
      </c>
      <c r="K1073">
        <v>4.5271999999999997</v>
      </c>
      <c r="L1073">
        <v>186.38570000000001</v>
      </c>
      <c r="M1073">
        <v>177.3313</v>
      </c>
      <c r="N1073">
        <v>146.43450000000001</v>
      </c>
      <c r="O1073">
        <v>50.084000000000003</v>
      </c>
      <c r="P1073">
        <v>196.51849999999999</v>
      </c>
      <c r="Q1073">
        <v>96.350499999999997</v>
      </c>
    </row>
    <row r="1074" spans="1:17" x14ac:dyDescent="0.3">
      <c r="A1074" s="95" t="s">
        <v>4088</v>
      </c>
      <c r="B1074">
        <v>57.174700000000001</v>
      </c>
      <c r="C1074">
        <v>14.363899999999999</v>
      </c>
      <c r="D1074">
        <v>71.538600000000002</v>
      </c>
      <c r="E1074">
        <v>42.8108</v>
      </c>
      <c r="F1074">
        <v>74.753799999999998</v>
      </c>
      <c r="G1074">
        <v>1.5082</v>
      </c>
      <c r="H1074">
        <v>76.262</v>
      </c>
      <c r="I1074">
        <v>73.245599999999996</v>
      </c>
      <c r="J1074">
        <v>76.207700000000003</v>
      </c>
      <c r="K1074">
        <v>0.16400000000000001</v>
      </c>
      <c r="L1074">
        <v>76.371700000000004</v>
      </c>
      <c r="M1074">
        <v>76.043700000000001</v>
      </c>
      <c r="N1074">
        <v>52.5914</v>
      </c>
      <c r="O1074">
        <v>15.8771</v>
      </c>
      <c r="P1074">
        <v>68.468500000000006</v>
      </c>
      <c r="Q1074">
        <v>36.714300000000001</v>
      </c>
    </row>
    <row r="1075" spans="1:17" x14ac:dyDescent="0.3">
      <c r="A1075" s="95" t="s">
        <v>4089</v>
      </c>
      <c r="B1075">
        <v>53.64</v>
      </c>
      <c r="C1075">
        <v>0.72</v>
      </c>
      <c r="D1075">
        <v>54.36</v>
      </c>
      <c r="E1075">
        <v>52.92</v>
      </c>
      <c r="F1075">
        <v>50.5336</v>
      </c>
      <c r="G1075">
        <v>13.3855</v>
      </c>
      <c r="H1075">
        <v>63.9191</v>
      </c>
      <c r="I1075">
        <v>37.148099999999999</v>
      </c>
      <c r="J1075">
        <v>43.61</v>
      </c>
      <c r="K1075">
        <v>0</v>
      </c>
      <c r="L1075">
        <v>43.61</v>
      </c>
      <c r="M1075">
        <v>43.61</v>
      </c>
      <c r="N1075">
        <v>51.593299999999999</v>
      </c>
      <c r="O1075">
        <v>2.6610999999999998</v>
      </c>
      <c r="P1075">
        <v>54.254399999999997</v>
      </c>
      <c r="Q1075">
        <v>48.932200000000002</v>
      </c>
    </row>
    <row r="1076" spans="1:17" x14ac:dyDescent="0.3">
      <c r="A1076" s="95" t="s">
        <v>4090</v>
      </c>
      <c r="B1076">
        <v>328.96</v>
      </c>
      <c r="C1076">
        <v>0</v>
      </c>
      <c r="D1076">
        <v>328.96</v>
      </c>
      <c r="E1076">
        <v>328.96</v>
      </c>
      <c r="F1076">
        <v>389.20749999999998</v>
      </c>
      <c r="G1076">
        <v>168.5608</v>
      </c>
      <c r="H1076">
        <v>557.76829999999995</v>
      </c>
      <c r="I1076">
        <v>220.64670000000001</v>
      </c>
      <c r="J1076">
        <v>517.15229999999997</v>
      </c>
      <c r="K1076">
        <v>103.4543</v>
      </c>
      <c r="L1076">
        <v>620.60659999999996</v>
      </c>
      <c r="M1076">
        <v>413.69799999999998</v>
      </c>
      <c r="N1076">
        <v>282.18</v>
      </c>
      <c r="O1076">
        <v>0</v>
      </c>
      <c r="P1076">
        <v>282.18</v>
      </c>
      <c r="Q1076">
        <v>282.18</v>
      </c>
    </row>
    <row r="1077" spans="1:17" x14ac:dyDescent="0.3">
      <c r="A1077" s="95" t="s">
        <v>4091</v>
      </c>
      <c r="B1077">
        <v>66.127700000000004</v>
      </c>
      <c r="C1077">
        <v>8.7113999999999994</v>
      </c>
      <c r="D1077">
        <v>74.839100000000002</v>
      </c>
      <c r="E1077">
        <v>57.4163</v>
      </c>
      <c r="F1077">
        <v>80.046899999999994</v>
      </c>
      <c r="G1077">
        <v>2.1181999999999999</v>
      </c>
      <c r="H1077">
        <v>82.165099999999995</v>
      </c>
      <c r="I1077">
        <v>77.928700000000006</v>
      </c>
      <c r="J1077">
        <v>79.085400000000007</v>
      </c>
      <c r="K1077">
        <v>2.6191</v>
      </c>
      <c r="L1077">
        <v>81.704499999999996</v>
      </c>
      <c r="M1077">
        <v>76.466300000000004</v>
      </c>
      <c r="N1077">
        <v>49.274999999999999</v>
      </c>
      <c r="O1077">
        <v>6.7050000000000001</v>
      </c>
      <c r="P1077">
        <v>55.98</v>
      </c>
      <c r="Q1077">
        <v>42.57</v>
      </c>
    </row>
    <row r="1078" spans="1:17" x14ac:dyDescent="0.3">
      <c r="A1078" s="95" t="s">
        <v>4092</v>
      </c>
      <c r="B1078">
        <v>145.31360000000001</v>
      </c>
      <c r="C1078">
        <v>20.359100000000002</v>
      </c>
      <c r="D1078">
        <v>165.67269999999999</v>
      </c>
      <c r="E1078">
        <v>124.9545</v>
      </c>
      <c r="F1078">
        <v>173.29929999999999</v>
      </c>
      <c r="G1078">
        <v>39.601900000000001</v>
      </c>
      <c r="H1078">
        <v>212.90119999999999</v>
      </c>
      <c r="I1078">
        <v>133.69739999999999</v>
      </c>
      <c r="J1078">
        <v>214.74870000000001</v>
      </c>
      <c r="K1078">
        <v>61.124899999999997</v>
      </c>
      <c r="L1078">
        <v>275.87360000000001</v>
      </c>
      <c r="M1078">
        <v>153.62379999999999</v>
      </c>
      <c r="N1078">
        <v>69.171400000000006</v>
      </c>
      <c r="O1078">
        <v>48.043500000000002</v>
      </c>
      <c r="P1078">
        <v>117.2149</v>
      </c>
      <c r="Q1078">
        <v>21.1279</v>
      </c>
    </row>
    <row r="1079" spans="1:17" x14ac:dyDescent="0.3">
      <c r="A1079" s="95" t="s">
        <v>4093</v>
      </c>
      <c r="B1079">
        <v>346.13</v>
      </c>
      <c r="C1079">
        <v>70.13</v>
      </c>
      <c r="D1079">
        <v>416.26</v>
      </c>
      <c r="E1079">
        <v>276</v>
      </c>
      <c r="F1079">
        <v>192</v>
      </c>
      <c r="G1079">
        <v>0</v>
      </c>
      <c r="H1079">
        <v>192</v>
      </c>
      <c r="I1079">
        <v>192</v>
      </c>
    </row>
    <row r="1080" spans="1:17" x14ac:dyDescent="0.3">
      <c r="A1080" s="95" t="s">
        <v>4094</v>
      </c>
      <c r="B1080">
        <v>60.898299999999999</v>
      </c>
      <c r="C1080">
        <v>0.67720000000000002</v>
      </c>
      <c r="D1080">
        <v>61.575499999999998</v>
      </c>
      <c r="E1080">
        <v>60.2211</v>
      </c>
      <c r="F1080">
        <v>63.584299999999999</v>
      </c>
      <c r="G1080">
        <v>0.93469999999999998</v>
      </c>
      <c r="H1080">
        <v>64.519000000000005</v>
      </c>
      <c r="I1080">
        <v>62.6496</v>
      </c>
      <c r="J1080">
        <v>64.864999999999995</v>
      </c>
      <c r="K1080">
        <v>0.35499999999999998</v>
      </c>
      <c r="L1080">
        <v>65.22</v>
      </c>
      <c r="M1080">
        <v>64.510000000000005</v>
      </c>
      <c r="N1080">
        <v>59.74</v>
      </c>
      <c r="O1080">
        <v>0</v>
      </c>
      <c r="P1080">
        <v>59.74</v>
      </c>
      <c r="Q1080">
        <v>59.74</v>
      </c>
    </row>
    <row r="1081" spans="1:17" x14ac:dyDescent="0.3">
      <c r="A1081" s="95" t="s">
        <v>4096</v>
      </c>
      <c r="B1081">
        <v>54.784999999999997</v>
      </c>
      <c r="C1081">
        <v>0.54169999999999996</v>
      </c>
      <c r="D1081">
        <v>55.326700000000002</v>
      </c>
      <c r="E1081">
        <v>54.243299999999998</v>
      </c>
      <c r="F1081">
        <v>56.5443</v>
      </c>
      <c r="G1081">
        <v>0.1918</v>
      </c>
      <c r="H1081">
        <v>56.7361</v>
      </c>
      <c r="I1081">
        <v>56.352499999999999</v>
      </c>
      <c r="J1081">
        <v>56.805</v>
      </c>
      <c r="K1081">
        <v>7.4999999999999997E-2</v>
      </c>
      <c r="L1081">
        <v>56.88</v>
      </c>
      <c r="M1081">
        <v>56.73</v>
      </c>
      <c r="N1081">
        <v>54.46</v>
      </c>
      <c r="O1081">
        <v>0</v>
      </c>
      <c r="P1081">
        <v>54.46</v>
      </c>
      <c r="Q1081">
        <v>54.46</v>
      </c>
    </row>
    <row r="1082" spans="1:17" x14ac:dyDescent="0.3">
      <c r="A1082" s="95" t="s">
        <v>4097</v>
      </c>
      <c r="B1082">
        <v>277.55</v>
      </c>
      <c r="C1082">
        <v>195.8</v>
      </c>
      <c r="D1082">
        <v>473.35</v>
      </c>
      <c r="E1082">
        <v>81.75</v>
      </c>
      <c r="F1082">
        <v>170</v>
      </c>
      <c r="G1082">
        <v>0</v>
      </c>
      <c r="H1082">
        <v>170</v>
      </c>
      <c r="I1082">
        <v>170</v>
      </c>
      <c r="J1082">
        <v>132.74</v>
      </c>
      <c r="K1082">
        <v>0</v>
      </c>
      <c r="L1082">
        <v>132.74</v>
      </c>
      <c r="M1082">
        <v>132.74</v>
      </c>
    </row>
    <row r="1083" spans="1:17" x14ac:dyDescent="0.3">
      <c r="A1083" s="95" t="s">
        <v>4098</v>
      </c>
      <c r="B1083">
        <v>61.556699999999999</v>
      </c>
      <c r="C1083">
        <v>45.162199999999999</v>
      </c>
      <c r="D1083">
        <v>106.7189</v>
      </c>
      <c r="E1083">
        <v>16.394500000000001</v>
      </c>
      <c r="F1083">
        <v>460.65170000000001</v>
      </c>
      <c r="G1083">
        <v>346.30220000000003</v>
      </c>
      <c r="H1083">
        <v>806.95389999999998</v>
      </c>
      <c r="I1083">
        <v>114.34950000000001</v>
      </c>
      <c r="J1083">
        <v>491.31209999999999</v>
      </c>
      <c r="K1083">
        <v>335.28500000000003</v>
      </c>
      <c r="L1083">
        <v>826.59709999999995</v>
      </c>
      <c r="M1083">
        <v>156.02709999999999</v>
      </c>
    </row>
    <row r="1084" spans="1:17" x14ac:dyDescent="0.3">
      <c r="A1084" s="95" t="s">
        <v>4099</v>
      </c>
      <c r="B1084">
        <v>21.425000000000001</v>
      </c>
      <c r="C1084">
        <v>0.94499999999999995</v>
      </c>
      <c r="D1084">
        <v>22.37</v>
      </c>
      <c r="E1084">
        <v>20.48</v>
      </c>
      <c r="F1084">
        <v>23</v>
      </c>
      <c r="G1084">
        <v>0</v>
      </c>
      <c r="H1084">
        <v>23</v>
      </c>
      <c r="I1084">
        <v>23</v>
      </c>
    </row>
    <row r="1085" spans="1:17" x14ac:dyDescent="0.3">
      <c r="A1085" s="95" t="s">
        <v>4101</v>
      </c>
      <c r="B1085">
        <v>120.575</v>
      </c>
      <c r="C1085">
        <v>32.457500000000003</v>
      </c>
      <c r="D1085">
        <v>153.0325</v>
      </c>
      <c r="E1085">
        <v>88.117500000000007</v>
      </c>
      <c r="F1085">
        <v>130.7371</v>
      </c>
      <c r="G1085">
        <v>18.6767</v>
      </c>
      <c r="H1085">
        <v>149.41380000000001</v>
      </c>
      <c r="I1085">
        <v>112.0604</v>
      </c>
      <c r="J1085">
        <v>134.21879999999999</v>
      </c>
      <c r="K1085">
        <v>31.516200000000001</v>
      </c>
      <c r="L1085">
        <v>165.73500000000001</v>
      </c>
      <c r="M1085">
        <v>102.7026</v>
      </c>
    </row>
    <row r="1086" spans="1:17" x14ac:dyDescent="0.3">
      <c r="A1086" s="95" t="s">
        <v>4102</v>
      </c>
      <c r="B1086">
        <v>139.80000000000001</v>
      </c>
      <c r="C1086">
        <v>16.059999999999999</v>
      </c>
      <c r="D1086">
        <v>155.86000000000001</v>
      </c>
      <c r="E1086">
        <v>123.74</v>
      </c>
      <c r="F1086">
        <v>119.07</v>
      </c>
      <c r="G1086">
        <v>38.5</v>
      </c>
      <c r="H1086">
        <v>157.57</v>
      </c>
      <c r="I1086">
        <v>80.569999999999993</v>
      </c>
      <c r="J1086">
        <v>151.65430000000001</v>
      </c>
      <c r="K1086">
        <v>19.879200000000001</v>
      </c>
      <c r="L1086">
        <v>171.5335</v>
      </c>
      <c r="M1086">
        <v>131.77510000000001</v>
      </c>
    </row>
    <row r="1087" spans="1:17" x14ac:dyDescent="0.3">
      <c r="A1087" s="95" t="s">
        <v>4103</v>
      </c>
      <c r="B1087">
        <v>53.475000000000001</v>
      </c>
      <c r="C1087">
        <v>4.3250000000000002</v>
      </c>
      <c r="D1087">
        <v>57.8</v>
      </c>
      <c r="E1087">
        <v>49.15</v>
      </c>
      <c r="F1087">
        <v>58.305700000000002</v>
      </c>
      <c r="G1087">
        <v>0.57799999999999996</v>
      </c>
      <c r="H1087">
        <v>58.883699999999997</v>
      </c>
      <c r="I1087">
        <v>57.727699999999999</v>
      </c>
      <c r="J1087">
        <v>58.795000000000002</v>
      </c>
      <c r="K1087">
        <v>0.185</v>
      </c>
      <c r="L1087">
        <v>58.98</v>
      </c>
      <c r="M1087">
        <v>58.61</v>
      </c>
    </row>
    <row r="1088" spans="1:17" x14ac:dyDescent="0.3">
      <c r="A1088" s="95" t="s">
        <v>4104</v>
      </c>
      <c r="B1088">
        <v>91.117500000000007</v>
      </c>
      <c r="C1088">
        <v>7.5880999999999998</v>
      </c>
      <c r="D1088">
        <v>98.705600000000004</v>
      </c>
      <c r="E1088">
        <v>83.529399999999995</v>
      </c>
      <c r="F1088">
        <v>104.73</v>
      </c>
      <c r="G1088">
        <v>21.6523</v>
      </c>
      <c r="H1088">
        <v>126.3823</v>
      </c>
      <c r="I1088">
        <v>83.077699999999993</v>
      </c>
      <c r="J1088">
        <v>89.311700000000002</v>
      </c>
      <c r="K1088">
        <v>0.64529999999999998</v>
      </c>
      <c r="L1088">
        <v>89.956999999999994</v>
      </c>
      <c r="M1088">
        <v>88.666399999999996</v>
      </c>
    </row>
    <row r="1089" spans="1:13" x14ac:dyDescent="0.3">
      <c r="A1089" s="95" t="s">
        <v>4105</v>
      </c>
      <c r="B1089">
        <v>87.461399999999998</v>
      </c>
      <c r="C1089">
        <v>27.999199999999998</v>
      </c>
      <c r="D1089">
        <v>115.4606</v>
      </c>
      <c r="E1089">
        <v>59.462200000000003</v>
      </c>
      <c r="F1089">
        <v>75.107699999999994</v>
      </c>
      <c r="G1089">
        <v>6.8560999999999996</v>
      </c>
      <c r="H1089">
        <v>81.963800000000006</v>
      </c>
      <c r="I1089">
        <v>68.251599999999996</v>
      </c>
      <c r="J1089">
        <v>75.188500000000005</v>
      </c>
      <c r="K1089">
        <v>2.3915000000000002</v>
      </c>
      <c r="L1089">
        <v>77.58</v>
      </c>
      <c r="M1089">
        <v>72.796999999999997</v>
      </c>
    </row>
    <row r="1090" spans="1:13" x14ac:dyDescent="0.3">
      <c r="A1090" s="95" t="s">
        <v>4106</v>
      </c>
      <c r="B1090">
        <v>96.69</v>
      </c>
      <c r="C1090">
        <v>0</v>
      </c>
      <c r="D1090">
        <v>96.69</v>
      </c>
      <c r="E1090">
        <v>96.69</v>
      </c>
      <c r="F1090">
        <v>97.363100000000003</v>
      </c>
      <c r="G1090">
        <v>0.82840000000000003</v>
      </c>
      <c r="H1090">
        <v>98.191500000000005</v>
      </c>
      <c r="I1090">
        <v>96.534700000000001</v>
      </c>
      <c r="J1090">
        <v>97.407700000000006</v>
      </c>
      <c r="K1090">
        <v>1.3315999999999999</v>
      </c>
      <c r="L1090">
        <v>98.7393</v>
      </c>
      <c r="M1090">
        <v>96.076099999999997</v>
      </c>
    </row>
    <row r="1091" spans="1:13" x14ac:dyDescent="0.3">
      <c r="A1091" s="95" t="s">
        <v>4107</v>
      </c>
      <c r="B1091">
        <v>40.9</v>
      </c>
      <c r="C1091">
        <v>0</v>
      </c>
      <c r="D1091">
        <v>40.9</v>
      </c>
      <c r="E1091">
        <v>40.9</v>
      </c>
      <c r="F1091">
        <v>48.112900000000003</v>
      </c>
      <c r="G1091">
        <v>2.0608</v>
      </c>
      <c r="H1091">
        <v>50.173699999999997</v>
      </c>
      <c r="I1091">
        <v>46.052100000000003</v>
      </c>
      <c r="J1091">
        <v>48.6633</v>
      </c>
      <c r="K1091">
        <v>1.8555999999999999</v>
      </c>
      <c r="L1091">
        <v>50.518900000000002</v>
      </c>
      <c r="M1091">
        <v>46.807699999999997</v>
      </c>
    </row>
    <row r="1092" spans="1:13" x14ac:dyDescent="0.3">
      <c r="A1092" s="95" t="s">
        <v>4108</v>
      </c>
      <c r="B1092">
        <v>88.43</v>
      </c>
      <c r="C1092">
        <v>0</v>
      </c>
      <c r="D1092">
        <v>88.43</v>
      </c>
      <c r="E1092">
        <v>88.43</v>
      </c>
      <c r="F1092">
        <v>81.423599999999993</v>
      </c>
      <c r="G1092">
        <v>10.678100000000001</v>
      </c>
      <c r="H1092">
        <v>92.101699999999994</v>
      </c>
      <c r="I1092">
        <v>70.745500000000007</v>
      </c>
      <c r="J1092">
        <v>78.680000000000007</v>
      </c>
      <c r="K1092">
        <v>0.22</v>
      </c>
      <c r="L1092">
        <v>78.900000000000006</v>
      </c>
      <c r="M1092">
        <v>78.459999999999994</v>
      </c>
    </row>
    <row r="1093" spans="1:13" x14ac:dyDescent="0.3">
      <c r="A1093" s="95" t="s">
        <v>4109</v>
      </c>
      <c r="F1093">
        <v>42.088299999999997</v>
      </c>
      <c r="G1093">
        <v>4.5255999999999998</v>
      </c>
      <c r="H1093">
        <v>46.613900000000001</v>
      </c>
      <c r="I1093">
        <v>37.5627</v>
      </c>
      <c r="J1093">
        <v>41.445999999999998</v>
      </c>
      <c r="K1093">
        <v>5.3103999999999996</v>
      </c>
      <c r="L1093">
        <v>46.756399999999999</v>
      </c>
      <c r="M1093">
        <v>36.135599999999997</v>
      </c>
    </row>
    <row r="1094" spans="1:13" x14ac:dyDescent="0.3">
      <c r="A1094" s="95" t="s">
        <v>4110</v>
      </c>
      <c r="F1094">
        <v>178.03890000000001</v>
      </c>
      <c r="G1094">
        <v>118.4588</v>
      </c>
      <c r="H1094">
        <v>296.49770000000001</v>
      </c>
      <c r="I1094">
        <v>59.580100000000002</v>
      </c>
      <c r="J1094">
        <v>184.01</v>
      </c>
      <c r="K1094">
        <v>0</v>
      </c>
      <c r="L1094">
        <v>184.01</v>
      </c>
      <c r="M1094">
        <v>184.01</v>
      </c>
    </row>
    <row r="1095" spans="1:13" x14ac:dyDescent="0.3">
      <c r="A1095" s="95" t="s">
        <v>4111</v>
      </c>
      <c r="F1095">
        <v>39.015000000000001</v>
      </c>
      <c r="G1095">
        <v>1.145</v>
      </c>
      <c r="H1095">
        <v>40.159999999999997</v>
      </c>
      <c r="I1095">
        <v>37.869999999999997</v>
      </c>
      <c r="J1095">
        <v>39.805</v>
      </c>
      <c r="K1095">
        <v>0.35499999999999998</v>
      </c>
      <c r="L1095">
        <v>40.159999999999997</v>
      </c>
      <c r="M1095">
        <v>39.450000000000003</v>
      </c>
    </row>
    <row r="1096" spans="1:13" x14ac:dyDescent="0.3">
      <c r="A1096" s="95" t="s">
        <v>4112</v>
      </c>
      <c r="F1096">
        <v>66.020899999999997</v>
      </c>
      <c r="G1096">
        <v>12.975899999999999</v>
      </c>
      <c r="H1096">
        <v>78.996799999999993</v>
      </c>
      <c r="I1096">
        <v>53.045000000000002</v>
      </c>
      <c r="J1096">
        <v>60.982900000000001</v>
      </c>
      <c r="K1096">
        <v>12.644500000000001</v>
      </c>
      <c r="L1096">
        <v>73.627399999999994</v>
      </c>
      <c r="M1096">
        <v>48.3384</v>
      </c>
    </row>
    <row r="1097" spans="1:13" x14ac:dyDescent="0.3">
      <c r="A1097" s="95" t="s">
        <v>4113</v>
      </c>
      <c r="F1097">
        <v>35.255000000000003</v>
      </c>
      <c r="G1097">
        <v>2.8050000000000002</v>
      </c>
      <c r="H1097">
        <v>38.06</v>
      </c>
      <c r="I1097">
        <v>32.450000000000003</v>
      </c>
    </row>
    <row r="1098" spans="1:13" x14ac:dyDescent="0.3">
      <c r="A1098" s="95" t="s">
        <v>4114</v>
      </c>
      <c r="F1098">
        <v>63.82</v>
      </c>
      <c r="G1098">
        <v>10.805</v>
      </c>
      <c r="H1098">
        <v>74.625</v>
      </c>
      <c r="I1098">
        <v>53.015000000000001</v>
      </c>
      <c r="J1098">
        <v>77.998599999999996</v>
      </c>
      <c r="K1098">
        <v>10.400399999999999</v>
      </c>
      <c r="L1098">
        <v>88.399000000000001</v>
      </c>
      <c r="M1098">
        <v>67.598200000000006</v>
      </c>
    </row>
    <row r="1099" spans="1:13" x14ac:dyDescent="0.3">
      <c r="A1099" s="95" t="s">
        <v>7140</v>
      </c>
      <c r="F1099">
        <v>76.3733</v>
      </c>
      <c r="G1099">
        <v>32.152200000000001</v>
      </c>
      <c r="H1099">
        <v>108.52549999999999</v>
      </c>
      <c r="I1099">
        <v>44.2211</v>
      </c>
      <c r="J1099">
        <v>98.786699999999996</v>
      </c>
      <c r="K1099">
        <v>17.491099999999999</v>
      </c>
      <c r="L1099">
        <v>116.2778</v>
      </c>
      <c r="M1099">
        <v>81.295599999999993</v>
      </c>
    </row>
    <row r="1100" spans="1:13" x14ac:dyDescent="0.3">
      <c r="A1100" s="95" t="s">
        <v>6012</v>
      </c>
      <c r="F1100">
        <v>60.648000000000003</v>
      </c>
      <c r="G1100">
        <v>11.3408</v>
      </c>
      <c r="H1100">
        <v>71.988799999999998</v>
      </c>
      <c r="I1100">
        <v>49.307200000000002</v>
      </c>
      <c r="J1100">
        <v>56.395000000000003</v>
      </c>
      <c r="K1100">
        <v>0.35499999999999998</v>
      </c>
      <c r="L1100">
        <v>56.75</v>
      </c>
      <c r="M1100">
        <v>56.04</v>
      </c>
    </row>
    <row r="1101" spans="1:13" x14ac:dyDescent="0.3">
      <c r="A1101" s="95" t="s">
        <v>6487</v>
      </c>
      <c r="F1101">
        <v>132.66</v>
      </c>
      <c r="G1101">
        <v>3.87</v>
      </c>
      <c r="H1101">
        <v>136.53</v>
      </c>
      <c r="I1101">
        <v>128.79</v>
      </c>
      <c r="J1101">
        <v>129.47</v>
      </c>
      <c r="K1101">
        <v>0.92310000000000003</v>
      </c>
      <c r="L1101">
        <v>130.3931</v>
      </c>
      <c r="M1101">
        <v>128.54689999999999</v>
      </c>
    </row>
    <row r="1102" spans="1:13" x14ac:dyDescent="0.3">
      <c r="A1102" s="95" t="s">
        <v>5073</v>
      </c>
      <c r="F1102">
        <v>118.60250000000001</v>
      </c>
      <c r="G1102">
        <v>1.7887999999999999</v>
      </c>
      <c r="H1102">
        <v>120.3913</v>
      </c>
      <c r="I1102">
        <v>116.8137</v>
      </c>
      <c r="J1102">
        <v>125.5843</v>
      </c>
      <c r="K1102">
        <v>22.440200000000001</v>
      </c>
      <c r="L1102">
        <v>148.02449999999999</v>
      </c>
      <c r="M1102">
        <v>103.14409999999999</v>
      </c>
    </row>
    <row r="1103" spans="1:13" x14ac:dyDescent="0.3">
      <c r="A1103" s="95" t="s">
        <v>5518</v>
      </c>
      <c r="F1103">
        <v>53.56</v>
      </c>
      <c r="G1103">
        <v>2.7</v>
      </c>
      <c r="H1103">
        <v>56.26</v>
      </c>
      <c r="I1103">
        <v>50.86</v>
      </c>
      <c r="J1103">
        <v>59.61</v>
      </c>
      <c r="K1103">
        <v>5.0769000000000002</v>
      </c>
      <c r="L1103">
        <v>64.686899999999994</v>
      </c>
      <c r="M1103">
        <v>54.533099999999997</v>
      </c>
    </row>
    <row r="1104" spans="1:13" x14ac:dyDescent="0.3">
      <c r="A1104" s="95" t="s">
        <v>6489</v>
      </c>
      <c r="F1104">
        <v>83.814999999999998</v>
      </c>
      <c r="G1104">
        <v>17.0625</v>
      </c>
      <c r="H1104">
        <v>100.8775</v>
      </c>
      <c r="I1104">
        <v>66.752499999999998</v>
      </c>
      <c r="J1104">
        <v>96.07</v>
      </c>
      <c r="K1104">
        <v>16.1538</v>
      </c>
      <c r="L1104">
        <v>112.2238</v>
      </c>
      <c r="M1104">
        <v>79.916200000000003</v>
      </c>
    </row>
    <row r="1105" spans="1:13" x14ac:dyDescent="0.3">
      <c r="A1105" s="95" t="s">
        <v>5753</v>
      </c>
      <c r="F1105">
        <v>66.111400000000003</v>
      </c>
      <c r="G1105">
        <v>7.8098000000000001</v>
      </c>
      <c r="H1105">
        <v>73.921199999999999</v>
      </c>
      <c r="I1105">
        <v>58.301600000000001</v>
      </c>
      <c r="J1105">
        <v>68.33</v>
      </c>
      <c r="K1105">
        <v>11.33</v>
      </c>
      <c r="L1105">
        <v>79.66</v>
      </c>
      <c r="M1105">
        <v>57</v>
      </c>
    </row>
    <row r="1106" spans="1:13" x14ac:dyDescent="0.3">
      <c r="A1106" s="95" t="s">
        <v>8168</v>
      </c>
      <c r="F1106">
        <v>70.94</v>
      </c>
      <c r="G1106">
        <v>35.813299999999998</v>
      </c>
      <c r="H1106">
        <v>106.7533</v>
      </c>
      <c r="I1106">
        <v>35.1267</v>
      </c>
      <c r="J1106">
        <v>119.41379999999999</v>
      </c>
      <c r="K1106">
        <v>53.5197</v>
      </c>
      <c r="L1106">
        <v>172.93350000000001</v>
      </c>
      <c r="M1106">
        <v>65.894099999999995</v>
      </c>
    </row>
    <row r="1107" spans="1:13" x14ac:dyDescent="0.3">
      <c r="A1107" s="95" t="s">
        <v>5420</v>
      </c>
      <c r="F1107">
        <v>79.692899999999995</v>
      </c>
      <c r="G1107">
        <v>46.806899999999999</v>
      </c>
      <c r="H1107">
        <v>126.49979999999999</v>
      </c>
      <c r="I1107">
        <v>32.886000000000003</v>
      </c>
      <c r="J1107">
        <v>87.13</v>
      </c>
      <c r="K1107">
        <v>33.207700000000003</v>
      </c>
      <c r="L1107">
        <v>120.3377</v>
      </c>
      <c r="M1107">
        <v>53.9223</v>
      </c>
    </row>
    <row r="1108" spans="1:13" x14ac:dyDescent="0.3">
      <c r="A1108" s="95" t="s">
        <v>7529</v>
      </c>
      <c r="F1108">
        <v>43</v>
      </c>
      <c r="G1108">
        <v>1.1399999999999999</v>
      </c>
      <c r="H1108">
        <v>44.14</v>
      </c>
      <c r="I1108">
        <v>41.86</v>
      </c>
      <c r="J1108">
        <v>47.693800000000003</v>
      </c>
      <c r="K1108">
        <v>9.6212999999999997</v>
      </c>
      <c r="L1108">
        <v>57.315100000000001</v>
      </c>
      <c r="M1108">
        <v>38.072499999999998</v>
      </c>
    </row>
    <row r="1109" spans="1:13" x14ac:dyDescent="0.3">
      <c r="A1109" s="95" t="s">
        <v>7649</v>
      </c>
      <c r="F1109">
        <v>83.34</v>
      </c>
      <c r="G1109">
        <v>4.2133000000000003</v>
      </c>
      <c r="H1109">
        <v>87.553299999999993</v>
      </c>
      <c r="I1109">
        <v>79.1267</v>
      </c>
      <c r="J1109">
        <v>85.1</v>
      </c>
      <c r="K1109">
        <v>0</v>
      </c>
      <c r="L1109">
        <v>85.1</v>
      </c>
      <c r="M1109">
        <v>85.1</v>
      </c>
    </row>
    <row r="1110" spans="1:13" x14ac:dyDescent="0.3">
      <c r="A1110" s="95" t="s">
        <v>5342</v>
      </c>
      <c r="F1110">
        <v>35.32</v>
      </c>
      <c r="G1110">
        <v>1.5467</v>
      </c>
      <c r="H1110">
        <v>36.866700000000002</v>
      </c>
      <c r="I1110">
        <v>33.773299999999999</v>
      </c>
      <c r="J1110">
        <v>37.8857</v>
      </c>
      <c r="K1110">
        <v>8.0603999999999996</v>
      </c>
      <c r="L1110">
        <v>45.946100000000001</v>
      </c>
      <c r="M1110">
        <v>29.825299999999999</v>
      </c>
    </row>
    <row r="1111" spans="1:13" x14ac:dyDescent="0.3">
      <c r="A1111" s="95" t="s">
        <v>5520</v>
      </c>
      <c r="F1111">
        <v>56.64</v>
      </c>
      <c r="G1111">
        <v>1.2266999999999999</v>
      </c>
      <c r="H1111">
        <v>57.866700000000002</v>
      </c>
      <c r="I1111">
        <v>55.4133</v>
      </c>
      <c r="J1111">
        <v>55.72</v>
      </c>
      <c r="K1111">
        <v>0</v>
      </c>
      <c r="L1111">
        <v>55.72</v>
      </c>
      <c r="M1111">
        <v>55.72</v>
      </c>
    </row>
    <row r="1112" spans="1:13" x14ac:dyDescent="0.3">
      <c r="A1112" s="95" t="s">
        <v>5467</v>
      </c>
      <c r="F1112">
        <v>120.4</v>
      </c>
      <c r="G1112">
        <v>41.4</v>
      </c>
      <c r="H1112">
        <v>161.80000000000001</v>
      </c>
      <c r="I1112">
        <v>79</v>
      </c>
      <c r="J1112">
        <v>161.7714</v>
      </c>
      <c r="K1112">
        <v>48.524099999999997</v>
      </c>
      <c r="L1112">
        <v>210.2955</v>
      </c>
      <c r="M1112">
        <v>113.2473</v>
      </c>
    </row>
    <row r="1113" spans="1:13" x14ac:dyDescent="0.3">
      <c r="A1113" s="95" t="s">
        <v>5687</v>
      </c>
      <c r="F1113">
        <v>64.81</v>
      </c>
      <c r="G1113">
        <v>0</v>
      </c>
      <c r="H1113">
        <v>64.81</v>
      </c>
      <c r="I1113">
        <v>64.81</v>
      </c>
      <c r="J1113">
        <v>82.304599999999994</v>
      </c>
      <c r="K1113">
        <v>13.9735</v>
      </c>
      <c r="L1113">
        <v>96.278099999999995</v>
      </c>
      <c r="M1113">
        <v>68.331100000000006</v>
      </c>
    </row>
    <row r="1114" spans="1:13" x14ac:dyDescent="0.3">
      <c r="A1114" s="95" t="s">
        <v>5021</v>
      </c>
      <c r="J1114">
        <v>111.8085</v>
      </c>
      <c r="K1114">
        <v>15.397399999999999</v>
      </c>
      <c r="L1114">
        <v>127.2059</v>
      </c>
      <c r="M1114">
        <v>96.411100000000005</v>
      </c>
    </row>
    <row r="1115" spans="1:13" x14ac:dyDescent="0.3">
      <c r="A1115" s="95" t="s">
        <v>6492</v>
      </c>
      <c r="F1115">
        <v>6.98</v>
      </c>
      <c r="G1115">
        <v>0</v>
      </c>
      <c r="H1115">
        <v>6.98</v>
      </c>
      <c r="I1115">
        <v>6.98</v>
      </c>
      <c r="J1115">
        <v>24.627300000000002</v>
      </c>
      <c r="K1115">
        <v>31.815000000000001</v>
      </c>
      <c r="L1115">
        <v>56.442300000000003</v>
      </c>
      <c r="M1115">
        <v>-7.1877000000000004</v>
      </c>
    </row>
    <row r="1116" spans="1:13" x14ac:dyDescent="0.3">
      <c r="A1116" s="95" t="s">
        <v>5098</v>
      </c>
      <c r="F1116">
        <v>127.91500000000001</v>
      </c>
      <c r="G1116">
        <v>59.575000000000003</v>
      </c>
      <c r="H1116">
        <v>187.49</v>
      </c>
      <c r="I1116">
        <v>68.34</v>
      </c>
      <c r="J1116">
        <v>88.989199999999997</v>
      </c>
      <c r="K1116">
        <v>19.626999999999999</v>
      </c>
      <c r="L1116">
        <v>108.61620000000001</v>
      </c>
      <c r="M1116">
        <v>69.362200000000001</v>
      </c>
    </row>
    <row r="1117" spans="1:13" x14ac:dyDescent="0.3">
      <c r="A1117" s="95" t="s">
        <v>7453</v>
      </c>
      <c r="F1117">
        <v>50.15</v>
      </c>
      <c r="G1117">
        <v>0</v>
      </c>
      <c r="H1117">
        <v>50.15</v>
      </c>
      <c r="I1117">
        <v>50.15</v>
      </c>
      <c r="J1117">
        <v>40</v>
      </c>
      <c r="K1117">
        <v>0</v>
      </c>
      <c r="L1117">
        <v>40</v>
      </c>
      <c r="M1117">
        <v>40</v>
      </c>
    </row>
    <row r="1118" spans="1:13" x14ac:dyDescent="0.3">
      <c r="A1118" s="95" t="s">
        <v>6495</v>
      </c>
      <c r="F1118">
        <v>79.61</v>
      </c>
      <c r="G1118">
        <v>0</v>
      </c>
      <c r="H1118">
        <v>79.61</v>
      </c>
      <c r="I1118">
        <v>79.61</v>
      </c>
      <c r="J1118">
        <v>79.61</v>
      </c>
      <c r="K1118">
        <v>0</v>
      </c>
      <c r="L1118">
        <v>79.61</v>
      </c>
      <c r="M1118">
        <v>79.61</v>
      </c>
    </row>
    <row r="1119" spans="1:13" x14ac:dyDescent="0.3">
      <c r="A1119" s="95" t="s">
        <v>4960</v>
      </c>
      <c r="F1119">
        <v>249.57</v>
      </c>
      <c r="G1119">
        <v>0</v>
      </c>
      <c r="H1119">
        <v>249.57</v>
      </c>
      <c r="I1119">
        <v>249.57</v>
      </c>
      <c r="J1119">
        <v>265.89999999999998</v>
      </c>
      <c r="K1119">
        <v>0</v>
      </c>
      <c r="L1119">
        <v>265.89999999999998</v>
      </c>
      <c r="M1119">
        <v>265.89999999999998</v>
      </c>
    </row>
    <row r="1120" spans="1:13" x14ac:dyDescent="0.3">
      <c r="A1120" s="95" t="s">
        <v>6695</v>
      </c>
      <c r="J1120">
        <v>68.840900000000005</v>
      </c>
      <c r="K1120">
        <v>1.3073999999999999</v>
      </c>
      <c r="L1120">
        <v>70.148300000000006</v>
      </c>
      <c r="M1120">
        <v>67.533500000000004</v>
      </c>
    </row>
    <row r="1121" spans="1:17" x14ac:dyDescent="0.3">
      <c r="A1121" s="95" t="s">
        <v>6887</v>
      </c>
      <c r="J1121">
        <v>173.14500000000001</v>
      </c>
      <c r="K1121">
        <v>16.635999999999999</v>
      </c>
      <c r="L1121">
        <v>189.78100000000001</v>
      </c>
      <c r="M1121">
        <v>156.50899999999999</v>
      </c>
    </row>
    <row r="1122" spans="1:17" x14ac:dyDescent="0.3">
      <c r="A1122" s="95" t="s">
        <v>6890</v>
      </c>
      <c r="J1122">
        <v>132.125</v>
      </c>
      <c r="K1122">
        <v>28.574999999999999</v>
      </c>
      <c r="L1122">
        <v>160.69999999999999</v>
      </c>
      <c r="M1122">
        <v>103.55</v>
      </c>
    </row>
    <row r="1123" spans="1:17" x14ac:dyDescent="0.3">
      <c r="A1123" s="95" t="s">
        <v>6505</v>
      </c>
      <c r="J1123">
        <v>84.37</v>
      </c>
      <c r="K1123">
        <v>14.79</v>
      </c>
      <c r="L1123">
        <v>99.16</v>
      </c>
      <c r="M1123">
        <v>69.58</v>
      </c>
    </row>
    <row r="1124" spans="1:17" x14ac:dyDescent="0.3">
      <c r="A1124" s="95" t="s">
        <v>6732</v>
      </c>
      <c r="J1124">
        <v>35.369999999999997</v>
      </c>
      <c r="K1124">
        <v>0</v>
      </c>
      <c r="L1124">
        <v>35.369999999999997</v>
      </c>
      <c r="M1124">
        <v>35.369999999999997</v>
      </c>
    </row>
    <row r="1125" spans="1:17" x14ac:dyDescent="0.3">
      <c r="A1125" s="95" t="s">
        <v>7013</v>
      </c>
      <c r="J1125">
        <v>41.115000000000002</v>
      </c>
      <c r="K1125">
        <v>2.9775</v>
      </c>
      <c r="L1125">
        <v>44.092500000000001</v>
      </c>
      <c r="M1125">
        <v>38.137500000000003</v>
      </c>
    </row>
    <row r="1126" spans="1:17" x14ac:dyDescent="0.3">
      <c r="A1126" s="95" t="s">
        <v>5564</v>
      </c>
      <c r="J1126">
        <v>55.39</v>
      </c>
      <c r="K1126">
        <v>0</v>
      </c>
      <c r="L1126">
        <v>55.39</v>
      </c>
      <c r="M1126">
        <v>55.39</v>
      </c>
    </row>
    <row r="1127" spans="1:17" x14ac:dyDescent="0.3">
      <c r="A1127" s="95" t="s">
        <v>5165</v>
      </c>
      <c r="J1127">
        <v>410.536</v>
      </c>
      <c r="K1127">
        <v>47.283200000000001</v>
      </c>
      <c r="L1127">
        <v>457.81920000000002</v>
      </c>
      <c r="M1127">
        <v>363.25279999999998</v>
      </c>
    </row>
    <row r="1128" spans="1:17" x14ac:dyDescent="0.3">
      <c r="A1128" s="95" t="s">
        <v>8237</v>
      </c>
      <c r="J1128">
        <v>139.16669999999999</v>
      </c>
      <c r="K1128">
        <v>3.3511000000000002</v>
      </c>
      <c r="L1128">
        <v>142.51779999999999</v>
      </c>
      <c r="M1128">
        <v>135.81559999999999</v>
      </c>
    </row>
    <row r="1129" spans="1:17" x14ac:dyDescent="0.3">
      <c r="A1129" s="95" t="s">
        <v>4115</v>
      </c>
      <c r="B1129">
        <v>118.4567</v>
      </c>
      <c r="C1129">
        <v>4.0355999999999996</v>
      </c>
      <c r="D1129">
        <v>122.4923</v>
      </c>
      <c r="E1129">
        <v>114.4211</v>
      </c>
      <c r="F1129">
        <v>123.8933</v>
      </c>
      <c r="G1129">
        <v>7.8844000000000003</v>
      </c>
      <c r="H1129">
        <v>131.77770000000001</v>
      </c>
      <c r="I1129">
        <v>116.0089</v>
      </c>
      <c r="J1129">
        <v>126.235</v>
      </c>
      <c r="K1129">
        <v>6.8324999999999996</v>
      </c>
      <c r="L1129">
        <v>133.0675</v>
      </c>
      <c r="M1129">
        <v>119.4025</v>
      </c>
      <c r="N1129">
        <v>185.35329999999999</v>
      </c>
      <c r="O1129">
        <v>46.615600000000001</v>
      </c>
      <c r="P1129">
        <v>231.96889999999999</v>
      </c>
      <c r="Q1129">
        <v>138.73769999999999</v>
      </c>
    </row>
    <row r="1130" spans="1:17" x14ac:dyDescent="0.3">
      <c r="A1130" s="95" t="s">
        <v>4116</v>
      </c>
      <c r="B1130">
        <v>39.26</v>
      </c>
      <c r="C1130">
        <v>0</v>
      </c>
      <c r="D1130">
        <v>39.26</v>
      </c>
      <c r="E1130">
        <v>39.26</v>
      </c>
      <c r="F1130">
        <v>106.2025</v>
      </c>
      <c r="G1130">
        <v>66.773799999999994</v>
      </c>
      <c r="H1130">
        <v>172.97630000000001</v>
      </c>
      <c r="I1130">
        <v>39.428699999999999</v>
      </c>
      <c r="J1130">
        <v>41.833300000000001</v>
      </c>
      <c r="K1130">
        <v>0.19109999999999999</v>
      </c>
      <c r="L1130">
        <v>42.0244</v>
      </c>
      <c r="M1130">
        <v>41.642200000000003</v>
      </c>
      <c r="N1130">
        <v>45.09</v>
      </c>
      <c r="O1130">
        <v>8.7449999999999992</v>
      </c>
      <c r="P1130">
        <v>53.835000000000001</v>
      </c>
      <c r="Q1130">
        <v>36.344999999999999</v>
      </c>
    </row>
    <row r="1131" spans="1:17" x14ac:dyDescent="0.3">
      <c r="A1131" s="95" t="s">
        <v>4117</v>
      </c>
      <c r="B1131">
        <v>68.694999999999993</v>
      </c>
      <c r="C1131">
        <v>31.445</v>
      </c>
      <c r="D1131">
        <v>100.14</v>
      </c>
      <c r="E1131">
        <v>37.25</v>
      </c>
      <c r="F1131">
        <v>38.923299999999998</v>
      </c>
      <c r="G1131">
        <v>0.65559999999999996</v>
      </c>
      <c r="H1131">
        <v>39.578899999999997</v>
      </c>
      <c r="I1131">
        <v>38.267699999999998</v>
      </c>
      <c r="J1131">
        <v>67.930000000000007</v>
      </c>
      <c r="K1131">
        <v>38.42</v>
      </c>
      <c r="L1131">
        <v>106.35</v>
      </c>
      <c r="M1131">
        <v>29.51</v>
      </c>
      <c r="N1131">
        <v>57.055</v>
      </c>
      <c r="O1131">
        <v>33.622500000000002</v>
      </c>
      <c r="P1131">
        <v>90.677499999999995</v>
      </c>
      <c r="Q1131">
        <v>23.432500000000001</v>
      </c>
    </row>
    <row r="1132" spans="1:17" x14ac:dyDescent="0.3">
      <c r="A1132" s="95" t="s">
        <v>4118</v>
      </c>
      <c r="B1132">
        <v>55.94</v>
      </c>
      <c r="C1132">
        <v>32.753300000000003</v>
      </c>
      <c r="D1132">
        <v>88.693299999999994</v>
      </c>
      <c r="E1132">
        <v>23.186699999999998</v>
      </c>
      <c r="F1132">
        <v>42.02</v>
      </c>
      <c r="G1132">
        <v>12.853300000000001</v>
      </c>
      <c r="H1132">
        <v>54.8733</v>
      </c>
      <c r="I1132">
        <v>29.166699999999999</v>
      </c>
      <c r="J1132">
        <v>71.176699999999997</v>
      </c>
      <c r="K1132">
        <v>52.175600000000003</v>
      </c>
      <c r="L1132">
        <v>123.3523</v>
      </c>
      <c r="M1132">
        <v>19.001100000000001</v>
      </c>
      <c r="N1132">
        <v>48.561999999999998</v>
      </c>
      <c r="O1132">
        <v>29.299199999999999</v>
      </c>
      <c r="P1132">
        <v>77.861199999999997</v>
      </c>
      <c r="Q1132">
        <v>19.262799999999999</v>
      </c>
    </row>
    <row r="1133" spans="1:17" x14ac:dyDescent="0.3">
      <c r="A1133" s="95" t="s">
        <v>4119</v>
      </c>
      <c r="B1133">
        <v>25.33</v>
      </c>
      <c r="C1133">
        <v>8.2759999999999998</v>
      </c>
      <c r="D1133">
        <v>33.606000000000002</v>
      </c>
      <c r="E1133">
        <v>17.053999999999998</v>
      </c>
      <c r="F1133">
        <v>57.036700000000003</v>
      </c>
      <c r="G1133">
        <v>29.788900000000002</v>
      </c>
      <c r="H1133">
        <v>86.825599999999994</v>
      </c>
      <c r="I1133">
        <v>27.247800000000002</v>
      </c>
      <c r="J1133">
        <v>35.103299999999997</v>
      </c>
      <c r="K1133">
        <v>0.19109999999999999</v>
      </c>
      <c r="L1133">
        <v>35.294400000000003</v>
      </c>
      <c r="M1133">
        <v>34.912199999999999</v>
      </c>
      <c r="N1133">
        <v>24.282499999999999</v>
      </c>
      <c r="O1133">
        <v>6.7462</v>
      </c>
      <c r="P1133">
        <v>31.028700000000001</v>
      </c>
      <c r="Q1133">
        <v>17.536300000000001</v>
      </c>
    </row>
    <row r="1134" spans="1:17" x14ac:dyDescent="0.3">
      <c r="A1134" s="95" t="s">
        <v>4120</v>
      </c>
      <c r="B1134">
        <v>76.776700000000005</v>
      </c>
      <c r="C1134">
        <v>45.895600000000002</v>
      </c>
      <c r="D1134">
        <v>122.67230000000001</v>
      </c>
      <c r="E1134">
        <v>30.8811</v>
      </c>
      <c r="F1134">
        <v>44.333300000000001</v>
      </c>
      <c r="G1134">
        <v>2.0644</v>
      </c>
      <c r="H1134">
        <v>46.3977</v>
      </c>
      <c r="I1134">
        <v>42.268900000000002</v>
      </c>
      <c r="J1134">
        <v>60.84</v>
      </c>
      <c r="K1134">
        <v>15.3467</v>
      </c>
      <c r="L1134">
        <v>76.186700000000002</v>
      </c>
      <c r="M1134">
        <v>45.493299999999998</v>
      </c>
      <c r="N1134">
        <v>61.238</v>
      </c>
      <c r="O1134">
        <v>30.848800000000001</v>
      </c>
      <c r="P1134">
        <v>92.086799999999997</v>
      </c>
      <c r="Q1134">
        <v>30.389199999999999</v>
      </c>
    </row>
    <row r="1135" spans="1:17" x14ac:dyDescent="0.3">
      <c r="A1135" s="95" t="s">
        <v>4121</v>
      </c>
      <c r="B1135">
        <v>58.27</v>
      </c>
      <c r="C1135">
        <v>33.253300000000003</v>
      </c>
      <c r="D1135">
        <v>91.523300000000006</v>
      </c>
      <c r="E1135">
        <v>25.0167</v>
      </c>
      <c r="F1135">
        <v>136.47</v>
      </c>
      <c r="G1135">
        <v>101.01</v>
      </c>
      <c r="H1135">
        <v>237.48</v>
      </c>
      <c r="I1135">
        <v>35.46</v>
      </c>
      <c r="J1135">
        <v>35.0533</v>
      </c>
      <c r="K1135">
        <v>0.19109999999999999</v>
      </c>
      <c r="L1135">
        <v>35.244399999999999</v>
      </c>
      <c r="M1135">
        <v>34.862200000000001</v>
      </c>
      <c r="N1135">
        <v>33.33</v>
      </c>
      <c r="O1135">
        <v>0</v>
      </c>
      <c r="P1135">
        <v>33.33</v>
      </c>
      <c r="Q1135">
        <v>33.33</v>
      </c>
    </row>
    <row r="1136" spans="1:17" x14ac:dyDescent="0.3">
      <c r="A1136" s="95" t="s">
        <v>4122</v>
      </c>
      <c r="B1136">
        <v>29.33</v>
      </c>
      <c r="C1136">
        <v>0</v>
      </c>
      <c r="D1136">
        <v>29.33</v>
      </c>
      <c r="E1136">
        <v>29.33</v>
      </c>
      <c r="F1136">
        <v>32.407499999999999</v>
      </c>
      <c r="G1136">
        <v>2.0325000000000002</v>
      </c>
      <c r="H1136">
        <v>34.44</v>
      </c>
      <c r="I1136">
        <v>30.375</v>
      </c>
      <c r="J1136">
        <v>84.703299999999999</v>
      </c>
      <c r="K1136">
        <v>71.797799999999995</v>
      </c>
      <c r="L1136">
        <v>156.50110000000001</v>
      </c>
      <c r="M1136">
        <v>12.9055</v>
      </c>
      <c r="N1136">
        <v>26.01</v>
      </c>
      <c r="O1136">
        <v>5.4160000000000004</v>
      </c>
      <c r="P1136">
        <v>31.425999999999998</v>
      </c>
      <c r="Q1136">
        <v>20.594000000000001</v>
      </c>
    </row>
    <row r="1137" spans="1:17" x14ac:dyDescent="0.3">
      <c r="A1137" s="95" t="s">
        <v>4123</v>
      </c>
      <c r="B1137">
        <v>46.045000000000002</v>
      </c>
      <c r="C1137">
        <v>12.487500000000001</v>
      </c>
      <c r="D1137">
        <v>58.532499999999999</v>
      </c>
      <c r="E1137">
        <v>33.557499999999997</v>
      </c>
      <c r="F1137">
        <v>51.173299999999998</v>
      </c>
      <c r="G1137">
        <v>15.8644</v>
      </c>
      <c r="H1137">
        <v>67.037700000000001</v>
      </c>
      <c r="I1137">
        <v>35.308900000000001</v>
      </c>
      <c r="J1137">
        <v>39.683300000000003</v>
      </c>
      <c r="K1137">
        <v>0.19109999999999999</v>
      </c>
      <c r="L1137">
        <v>39.874400000000001</v>
      </c>
      <c r="M1137">
        <v>39.492199999999997</v>
      </c>
      <c r="N1137">
        <v>37.127499999999998</v>
      </c>
      <c r="O1137">
        <v>0.88880000000000003</v>
      </c>
      <c r="P1137">
        <v>38.016300000000001</v>
      </c>
      <c r="Q1137">
        <v>36.238700000000001</v>
      </c>
    </row>
    <row r="1138" spans="1:17" x14ac:dyDescent="0.3">
      <c r="A1138" s="95" t="s">
        <v>4124</v>
      </c>
      <c r="B1138">
        <v>34.322499999999998</v>
      </c>
      <c r="C1138">
        <v>0.84379999999999999</v>
      </c>
      <c r="D1138">
        <v>35.1663</v>
      </c>
      <c r="E1138">
        <v>33.478700000000003</v>
      </c>
      <c r="F1138">
        <v>36.523299999999999</v>
      </c>
      <c r="G1138">
        <v>0.77110000000000001</v>
      </c>
      <c r="H1138">
        <v>37.294400000000003</v>
      </c>
      <c r="I1138">
        <v>35.752200000000002</v>
      </c>
      <c r="J1138">
        <v>49.0533</v>
      </c>
      <c r="K1138">
        <v>17.851099999999999</v>
      </c>
      <c r="L1138">
        <v>66.904399999999995</v>
      </c>
      <c r="M1138">
        <v>31.202200000000001</v>
      </c>
      <c r="N1138">
        <v>33.76</v>
      </c>
      <c r="O1138">
        <v>0</v>
      </c>
      <c r="P1138">
        <v>33.76</v>
      </c>
      <c r="Q1138">
        <v>33.76</v>
      </c>
    </row>
    <row r="1139" spans="1:17" x14ac:dyDescent="0.3">
      <c r="A1139" s="95" t="s">
        <v>4125</v>
      </c>
      <c r="B1139">
        <v>39.052500000000002</v>
      </c>
      <c r="C1139">
        <v>0.84379999999999999</v>
      </c>
      <c r="D1139">
        <v>39.896299999999997</v>
      </c>
      <c r="E1139">
        <v>38.2087</v>
      </c>
      <c r="F1139">
        <v>40.176699999999997</v>
      </c>
      <c r="G1139">
        <v>0.65110000000000001</v>
      </c>
      <c r="H1139">
        <v>40.827800000000003</v>
      </c>
      <c r="I1139">
        <v>39.525599999999997</v>
      </c>
      <c r="J1139">
        <v>40.3033</v>
      </c>
      <c r="K1139">
        <v>0.19109999999999999</v>
      </c>
      <c r="L1139">
        <v>40.494399999999999</v>
      </c>
      <c r="M1139">
        <v>40.112200000000001</v>
      </c>
      <c r="N1139">
        <v>95.025000000000006</v>
      </c>
      <c r="O1139">
        <v>84.802499999999995</v>
      </c>
      <c r="P1139">
        <v>179.82749999999999</v>
      </c>
      <c r="Q1139">
        <v>10.2225</v>
      </c>
    </row>
    <row r="1140" spans="1:17" x14ac:dyDescent="0.3">
      <c r="A1140" s="95" t="s">
        <v>4126</v>
      </c>
      <c r="B1140">
        <v>31.69</v>
      </c>
      <c r="C1140">
        <v>1</v>
      </c>
      <c r="D1140">
        <v>32.69</v>
      </c>
      <c r="E1140">
        <v>30.69</v>
      </c>
      <c r="F1140">
        <v>35.287500000000001</v>
      </c>
      <c r="G1140">
        <v>3.3224999999999998</v>
      </c>
      <c r="H1140">
        <v>38.61</v>
      </c>
      <c r="I1140">
        <v>31.965</v>
      </c>
      <c r="J1140">
        <v>32.5167</v>
      </c>
      <c r="K1140">
        <v>0.19109999999999999</v>
      </c>
      <c r="L1140">
        <v>32.707799999999999</v>
      </c>
      <c r="M1140">
        <v>32.325600000000001</v>
      </c>
      <c r="N1140">
        <v>30.94</v>
      </c>
      <c r="O1140">
        <v>0</v>
      </c>
      <c r="P1140">
        <v>30.94</v>
      </c>
      <c r="Q1140">
        <v>30.94</v>
      </c>
    </row>
    <row r="1141" spans="1:17" x14ac:dyDescent="0.3">
      <c r="A1141" s="95" t="s">
        <v>4127</v>
      </c>
      <c r="B1141">
        <v>38.65</v>
      </c>
      <c r="C1141">
        <v>1</v>
      </c>
      <c r="D1141">
        <v>39.65</v>
      </c>
      <c r="E1141">
        <v>37.65</v>
      </c>
      <c r="F1141">
        <v>49.38</v>
      </c>
      <c r="G1141">
        <v>12.72</v>
      </c>
      <c r="H1141">
        <v>62.1</v>
      </c>
      <c r="I1141">
        <v>36.659999999999997</v>
      </c>
      <c r="J1141">
        <v>49.863300000000002</v>
      </c>
      <c r="K1141">
        <v>13.2378</v>
      </c>
      <c r="L1141">
        <v>63.101100000000002</v>
      </c>
      <c r="M1141">
        <v>36.625500000000002</v>
      </c>
      <c r="N1141">
        <v>37.9</v>
      </c>
      <c r="O1141">
        <v>0</v>
      </c>
      <c r="P1141">
        <v>37.9</v>
      </c>
      <c r="Q1141">
        <v>37.9</v>
      </c>
    </row>
    <row r="1142" spans="1:17" x14ac:dyDescent="0.3">
      <c r="A1142" s="95" t="s">
        <v>4128</v>
      </c>
      <c r="B1142">
        <v>16.055</v>
      </c>
      <c r="C1142">
        <v>0.625</v>
      </c>
      <c r="D1142">
        <v>16.68</v>
      </c>
      <c r="E1142">
        <v>15.43</v>
      </c>
      <c r="F1142">
        <v>17.93</v>
      </c>
      <c r="G1142">
        <v>0</v>
      </c>
      <c r="H1142">
        <v>17.93</v>
      </c>
      <c r="I1142">
        <v>17.93</v>
      </c>
      <c r="J1142">
        <v>17.93</v>
      </c>
      <c r="K1142">
        <v>0</v>
      </c>
      <c r="L1142">
        <v>17.93</v>
      </c>
      <c r="M1142">
        <v>17.93</v>
      </c>
      <c r="N1142">
        <v>15.1943</v>
      </c>
      <c r="O1142">
        <v>0.27760000000000001</v>
      </c>
      <c r="P1142">
        <v>15.4719</v>
      </c>
      <c r="Q1142">
        <v>14.916700000000001</v>
      </c>
    </row>
    <row r="1143" spans="1:17" x14ac:dyDescent="0.3">
      <c r="A1143" s="95" t="s">
        <v>4129</v>
      </c>
      <c r="B1143">
        <v>86.421499999999995</v>
      </c>
      <c r="C1143">
        <v>21.276199999999999</v>
      </c>
      <c r="D1143">
        <v>107.6977</v>
      </c>
      <c r="E1143">
        <v>65.145300000000006</v>
      </c>
      <c r="F1143">
        <v>88.838499999999996</v>
      </c>
      <c r="G1143">
        <v>21.229900000000001</v>
      </c>
      <c r="H1143">
        <v>110.0684</v>
      </c>
      <c r="I1143">
        <v>67.608599999999996</v>
      </c>
      <c r="J1143">
        <v>94.626199999999997</v>
      </c>
      <c r="K1143">
        <v>25.516200000000001</v>
      </c>
      <c r="L1143">
        <v>120.14239999999999</v>
      </c>
      <c r="M1143">
        <v>69.11</v>
      </c>
      <c r="N1143">
        <v>82.606200000000001</v>
      </c>
      <c r="O1143">
        <v>20.389500000000002</v>
      </c>
      <c r="P1143">
        <v>102.9957</v>
      </c>
      <c r="Q1143">
        <v>62.216700000000003</v>
      </c>
    </row>
    <row r="1144" spans="1:17" x14ac:dyDescent="0.3">
      <c r="A1144" s="95" t="s">
        <v>4130</v>
      </c>
      <c r="B1144">
        <v>104.28</v>
      </c>
      <c r="C1144">
        <v>5.8143000000000002</v>
      </c>
      <c r="D1144">
        <v>110.0943</v>
      </c>
      <c r="E1144">
        <v>98.465699999999998</v>
      </c>
      <c r="F1144">
        <v>111.66330000000001</v>
      </c>
      <c r="G1144">
        <v>2.0177999999999998</v>
      </c>
      <c r="H1144">
        <v>113.6811</v>
      </c>
      <c r="I1144">
        <v>109.6455</v>
      </c>
      <c r="J1144">
        <v>114.0857</v>
      </c>
      <c r="K1144">
        <v>0.69059999999999999</v>
      </c>
      <c r="L1144">
        <v>114.77630000000001</v>
      </c>
      <c r="M1144">
        <v>113.3951</v>
      </c>
      <c r="N1144">
        <v>107.9</v>
      </c>
      <c r="O1144">
        <v>0</v>
      </c>
      <c r="P1144">
        <v>107.9</v>
      </c>
      <c r="Q1144">
        <v>107.9</v>
      </c>
    </row>
    <row r="1145" spans="1:17" x14ac:dyDescent="0.3">
      <c r="A1145" s="95" t="s">
        <v>4131</v>
      </c>
      <c r="B1145">
        <v>46.354999999999997</v>
      </c>
      <c r="C1145">
        <v>0.625</v>
      </c>
      <c r="D1145">
        <v>46.98</v>
      </c>
      <c r="E1145">
        <v>45.73</v>
      </c>
      <c r="F1145">
        <v>49.07</v>
      </c>
      <c r="G1145">
        <v>1.1631</v>
      </c>
      <c r="H1145">
        <v>50.2331</v>
      </c>
      <c r="I1145">
        <v>47.9069</v>
      </c>
      <c r="J1145">
        <v>55.406399999999998</v>
      </c>
      <c r="K1145">
        <v>1.8662000000000001</v>
      </c>
      <c r="L1145">
        <v>57.272599999999997</v>
      </c>
      <c r="M1145">
        <v>53.540199999999999</v>
      </c>
      <c r="N1145">
        <v>45.156199999999998</v>
      </c>
      <c r="O1145">
        <v>1.5208999999999999</v>
      </c>
      <c r="P1145">
        <v>46.677100000000003</v>
      </c>
      <c r="Q1145">
        <v>43.635300000000001</v>
      </c>
    </row>
    <row r="1146" spans="1:17" x14ac:dyDescent="0.3">
      <c r="A1146" s="95" t="s">
        <v>4132</v>
      </c>
      <c r="B1146">
        <v>110.72539999999999</v>
      </c>
      <c r="C1146">
        <v>9.7736999999999998</v>
      </c>
      <c r="D1146">
        <v>120.4991</v>
      </c>
      <c r="E1146">
        <v>100.9517</v>
      </c>
      <c r="F1146">
        <v>120.57850000000001</v>
      </c>
      <c r="G1146">
        <v>10.1137</v>
      </c>
      <c r="H1146">
        <v>130.69220000000001</v>
      </c>
      <c r="I1146">
        <v>110.4648</v>
      </c>
      <c r="J1146">
        <v>129.4846</v>
      </c>
      <c r="K1146">
        <v>11.6447</v>
      </c>
      <c r="L1146">
        <v>141.1293</v>
      </c>
      <c r="M1146">
        <v>117.8399</v>
      </c>
      <c r="N1146">
        <v>103.5292</v>
      </c>
      <c r="O1146">
        <v>6.4683999999999999</v>
      </c>
      <c r="P1146">
        <v>109.99760000000001</v>
      </c>
      <c r="Q1146">
        <v>97.0608</v>
      </c>
    </row>
    <row r="1147" spans="1:17" x14ac:dyDescent="0.3">
      <c r="A1147" s="95" t="s">
        <v>4133</v>
      </c>
      <c r="B1147">
        <v>134.49930000000001</v>
      </c>
      <c r="C1147">
        <v>59.573999999999998</v>
      </c>
      <c r="D1147">
        <v>194.07329999999999</v>
      </c>
      <c r="E1147">
        <v>74.925299999999993</v>
      </c>
      <c r="F1147">
        <v>174.92</v>
      </c>
      <c r="G1147">
        <v>48.961500000000001</v>
      </c>
      <c r="H1147">
        <v>223.88149999999999</v>
      </c>
      <c r="I1147">
        <v>125.9585</v>
      </c>
      <c r="J1147">
        <v>134.47790000000001</v>
      </c>
      <c r="K1147">
        <v>49.0107</v>
      </c>
      <c r="L1147">
        <v>183.48859999999999</v>
      </c>
      <c r="M1147">
        <v>85.467200000000005</v>
      </c>
      <c r="N1147">
        <v>154.1054</v>
      </c>
      <c r="O1147">
        <v>37.1128</v>
      </c>
      <c r="P1147">
        <v>191.2182</v>
      </c>
      <c r="Q1147">
        <v>116.9926</v>
      </c>
    </row>
    <row r="1148" spans="1:17" x14ac:dyDescent="0.3">
      <c r="A1148" s="95" t="s">
        <v>4134</v>
      </c>
      <c r="F1148">
        <v>66.25</v>
      </c>
      <c r="G1148">
        <v>1.25</v>
      </c>
      <c r="H1148">
        <v>67.5</v>
      </c>
      <c r="I1148">
        <v>65</v>
      </c>
      <c r="J1148">
        <v>114.72</v>
      </c>
      <c r="K1148">
        <v>0</v>
      </c>
      <c r="L1148">
        <v>114.72</v>
      </c>
      <c r="M1148">
        <v>114.72</v>
      </c>
    </row>
    <row r="1149" spans="1:17" x14ac:dyDescent="0.3">
      <c r="A1149" s="95" t="s">
        <v>4135</v>
      </c>
      <c r="B1149">
        <v>315.58</v>
      </c>
      <c r="C1149">
        <v>9.1231000000000009</v>
      </c>
      <c r="D1149">
        <v>324.70310000000001</v>
      </c>
      <c r="E1149">
        <v>306.45690000000002</v>
      </c>
      <c r="F1149">
        <v>324.32080000000002</v>
      </c>
      <c r="G1149">
        <v>0.54110000000000003</v>
      </c>
      <c r="H1149">
        <v>324.86189999999999</v>
      </c>
      <c r="I1149">
        <v>323.77969999999999</v>
      </c>
      <c r="J1149">
        <v>325.02</v>
      </c>
      <c r="K1149">
        <v>0.1938</v>
      </c>
      <c r="L1149">
        <v>325.21379999999999</v>
      </c>
      <c r="M1149">
        <v>324.82619999999997</v>
      </c>
      <c r="N1149">
        <v>303.72000000000003</v>
      </c>
      <c r="O1149">
        <v>0</v>
      </c>
      <c r="P1149">
        <v>303.72000000000003</v>
      </c>
      <c r="Q1149">
        <v>303.72000000000003</v>
      </c>
    </row>
    <row r="1150" spans="1:17" x14ac:dyDescent="0.3">
      <c r="A1150" s="95" t="s">
        <v>4136</v>
      </c>
      <c r="B1150">
        <v>14.35</v>
      </c>
      <c r="C1150">
        <v>0</v>
      </c>
      <c r="D1150">
        <v>14.35</v>
      </c>
      <c r="E1150">
        <v>14.35</v>
      </c>
      <c r="N1150">
        <v>18</v>
      </c>
      <c r="O1150">
        <v>0</v>
      </c>
      <c r="P1150">
        <v>18</v>
      </c>
      <c r="Q1150">
        <v>18</v>
      </c>
    </row>
    <row r="1151" spans="1:17" x14ac:dyDescent="0.3">
      <c r="A1151" s="95" t="s">
        <v>4137</v>
      </c>
      <c r="B1151">
        <v>196.1575</v>
      </c>
      <c r="C1151">
        <v>8.4574999999999996</v>
      </c>
      <c r="D1151">
        <v>204.61500000000001</v>
      </c>
      <c r="E1151">
        <v>187.7</v>
      </c>
      <c r="F1151">
        <v>207.94460000000001</v>
      </c>
      <c r="G1151">
        <v>9.5810999999999993</v>
      </c>
      <c r="H1151">
        <v>217.5257</v>
      </c>
      <c r="I1151">
        <v>198.36349999999999</v>
      </c>
      <c r="J1151">
        <v>213.244</v>
      </c>
      <c r="K1151">
        <v>9.0380000000000003</v>
      </c>
      <c r="L1151">
        <v>222.28200000000001</v>
      </c>
      <c r="M1151">
        <v>204.20599999999999</v>
      </c>
      <c r="N1151">
        <v>196.83</v>
      </c>
      <c r="O1151">
        <v>8.4686000000000003</v>
      </c>
      <c r="P1151">
        <v>205.29859999999999</v>
      </c>
      <c r="Q1151">
        <v>188.3614</v>
      </c>
    </row>
    <row r="1152" spans="1:17" x14ac:dyDescent="0.3">
      <c r="A1152" s="95" t="s">
        <v>4138</v>
      </c>
      <c r="B1152">
        <v>61.592500000000001</v>
      </c>
      <c r="C1152">
        <v>0.84379999999999999</v>
      </c>
      <c r="D1152">
        <v>62.436300000000003</v>
      </c>
      <c r="E1152">
        <v>60.748699999999999</v>
      </c>
      <c r="F1152">
        <v>64.44</v>
      </c>
      <c r="G1152">
        <v>1.5467</v>
      </c>
      <c r="H1152">
        <v>65.986699999999999</v>
      </c>
      <c r="I1152">
        <v>62.893300000000004</v>
      </c>
      <c r="J1152">
        <v>64.8</v>
      </c>
      <c r="K1152">
        <v>17.399999999999999</v>
      </c>
      <c r="L1152">
        <v>82.2</v>
      </c>
      <c r="M1152">
        <v>47.4</v>
      </c>
      <c r="N1152">
        <v>60.07</v>
      </c>
      <c r="O1152">
        <v>1.28</v>
      </c>
      <c r="P1152">
        <v>61.35</v>
      </c>
      <c r="Q1152">
        <v>58.79</v>
      </c>
    </row>
    <row r="1153" spans="1:17" x14ac:dyDescent="0.3">
      <c r="A1153" s="95" t="s">
        <v>4139</v>
      </c>
      <c r="B1153">
        <v>51.474600000000002</v>
      </c>
      <c r="C1153">
        <v>11.7994</v>
      </c>
      <c r="D1153">
        <v>63.274000000000001</v>
      </c>
      <c r="E1153">
        <v>39.675199999999997</v>
      </c>
      <c r="F1153">
        <v>64.361500000000007</v>
      </c>
      <c r="G1153">
        <v>16.819900000000001</v>
      </c>
      <c r="H1153">
        <v>81.181399999999996</v>
      </c>
      <c r="I1153">
        <v>47.541600000000003</v>
      </c>
      <c r="J1153">
        <v>50.138300000000001</v>
      </c>
      <c r="K1153">
        <v>5.1353</v>
      </c>
      <c r="L1153">
        <v>55.273600000000002</v>
      </c>
      <c r="M1153">
        <v>45.003</v>
      </c>
      <c r="N1153">
        <v>45.738500000000002</v>
      </c>
      <c r="O1153">
        <v>4.8155999999999999</v>
      </c>
      <c r="P1153">
        <v>50.554099999999998</v>
      </c>
      <c r="Q1153">
        <v>40.922899999999998</v>
      </c>
    </row>
    <row r="1154" spans="1:17" x14ac:dyDescent="0.3">
      <c r="A1154" s="95" t="s">
        <v>4140</v>
      </c>
      <c r="B1154">
        <v>39</v>
      </c>
      <c r="C1154">
        <v>1</v>
      </c>
      <c r="D1154">
        <v>40</v>
      </c>
      <c r="E1154">
        <v>38</v>
      </c>
      <c r="F1154">
        <v>44.033299999999997</v>
      </c>
      <c r="G1154">
        <v>0.93779999999999997</v>
      </c>
      <c r="H1154">
        <v>44.9711</v>
      </c>
      <c r="I1154">
        <v>43.095500000000001</v>
      </c>
      <c r="J1154">
        <v>45.223300000000002</v>
      </c>
      <c r="K1154">
        <v>0.28889999999999999</v>
      </c>
      <c r="L1154">
        <v>45.5122</v>
      </c>
      <c r="M1154">
        <v>44.934399999999997</v>
      </c>
      <c r="N1154">
        <v>38.25</v>
      </c>
      <c r="O1154">
        <v>0</v>
      </c>
      <c r="P1154">
        <v>38.25</v>
      </c>
      <c r="Q1154">
        <v>38.25</v>
      </c>
    </row>
    <row r="1155" spans="1:17" x14ac:dyDescent="0.3">
      <c r="A1155" s="95" t="s">
        <v>4141</v>
      </c>
      <c r="B1155">
        <v>83.773300000000006</v>
      </c>
      <c r="C1155">
        <v>50.451099999999997</v>
      </c>
      <c r="D1155">
        <v>134.2244</v>
      </c>
      <c r="E1155">
        <v>33.322200000000002</v>
      </c>
      <c r="F1155">
        <v>61.827500000000001</v>
      </c>
      <c r="G1155">
        <v>25.841200000000001</v>
      </c>
      <c r="H1155">
        <v>87.668700000000001</v>
      </c>
      <c r="I1155">
        <v>35.9863</v>
      </c>
      <c r="J1155">
        <v>46.143999999999998</v>
      </c>
      <c r="K1155">
        <v>1.1696</v>
      </c>
      <c r="L1155">
        <v>47.313600000000001</v>
      </c>
      <c r="M1155">
        <v>44.974400000000003</v>
      </c>
      <c r="N1155">
        <v>46.976700000000001</v>
      </c>
      <c r="O1155">
        <v>2.8889</v>
      </c>
      <c r="P1155">
        <v>49.865600000000001</v>
      </c>
      <c r="Q1155">
        <v>44.087800000000001</v>
      </c>
    </row>
    <row r="1156" spans="1:17" x14ac:dyDescent="0.3">
      <c r="A1156" s="95" t="s">
        <v>4142</v>
      </c>
      <c r="B1156">
        <v>45.626899999999999</v>
      </c>
      <c r="C1156">
        <v>1.5592999999999999</v>
      </c>
      <c r="D1156">
        <v>47.186199999999999</v>
      </c>
      <c r="E1156">
        <v>44.067599999999999</v>
      </c>
      <c r="F1156">
        <v>49.219200000000001</v>
      </c>
      <c r="G1156">
        <v>1.1758999999999999</v>
      </c>
      <c r="H1156">
        <v>50.395099999999999</v>
      </c>
      <c r="I1156">
        <v>48.043300000000002</v>
      </c>
      <c r="J1156">
        <v>50.737699999999997</v>
      </c>
      <c r="K1156">
        <v>0.42249999999999999</v>
      </c>
      <c r="L1156">
        <v>51.160200000000003</v>
      </c>
      <c r="M1156">
        <v>50.315199999999997</v>
      </c>
      <c r="N1156">
        <v>44.36</v>
      </c>
      <c r="O1156">
        <v>0</v>
      </c>
      <c r="P1156">
        <v>44.36</v>
      </c>
      <c r="Q1156">
        <v>44.36</v>
      </c>
    </row>
    <row r="1157" spans="1:17" x14ac:dyDescent="0.3">
      <c r="A1157" s="95" t="s">
        <v>4143</v>
      </c>
      <c r="B1157">
        <v>35.424999999999997</v>
      </c>
      <c r="C1157">
        <v>0.625</v>
      </c>
      <c r="D1157">
        <v>36.049999999999997</v>
      </c>
      <c r="E1157">
        <v>34.799999999999997</v>
      </c>
      <c r="F1157">
        <v>37.299999999999997</v>
      </c>
      <c r="G1157">
        <v>0</v>
      </c>
      <c r="H1157">
        <v>37.299999999999997</v>
      </c>
      <c r="I1157">
        <v>37.299999999999997</v>
      </c>
      <c r="J1157">
        <v>37.299999999999997</v>
      </c>
      <c r="K1157">
        <v>0</v>
      </c>
      <c r="L1157">
        <v>37.299999999999997</v>
      </c>
      <c r="M1157">
        <v>37.299999999999997</v>
      </c>
      <c r="N1157">
        <v>33.8429</v>
      </c>
      <c r="O1157">
        <v>0.68979999999999997</v>
      </c>
      <c r="P1157">
        <v>34.532699999999998</v>
      </c>
      <c r="Q1157">
        <v>33.153100000000002</v>
      </c>
    </row>
    <row r="1158" spans="1:17" x14ac:dyDescent="0.3">
      <c r="A1158" s="95" t="s">
        <v>4144</v>
      </c>
      <c r="B1158">
        <v>83.715000000000003</v>
      </c>
      <c r="C1158">
        <v>0.625</v>
      </c>
      <c r="D1158">
        <v>84.34</v>
      </c>
      <c r="E1158">
        <v>83.09</v>
      </c>
      <c r="F1158">
        <v>85.59</v>
      </c>
      <c r="G1158">
        <v>0</v>
      </c>
      <c r="H1158">
        <v>85.59</v>
      </c>
      <c r="I1158">
        <v>85.59</v>
      </c>
      <c r="J1158">
        <v>85.59</v>
      </c>
      <c r="K1158">
        <v>0</v>
      </c>
      <c r="L1158">
        <v>85.59</v>
      </c>
      <c r="M1158">
        <v>85.59</v>
      </c>
      <c r="N1158">
        <v>84.14</v>
      </c>
      <c r="O1158">
        <v>5.6913999999999998</v>
      </c>
      <c r="P1158">
        <v>89.831400000000002</v>
      </c>
      <c r="Q1158">
        <v>78.448599999999999</v>
      </c>
    </row>
    <row r="1159" spans="1:17" x14ac:dyDescent="0.3">
      <c r="A1159" s="95" t="s">
        <v>4145</v>
      </c>
      <c r="B1159">
        <v>45.7729</v>
      </c>
      <c r="C1159">
        <v>0.91839999999999999</v>
      </c>
      <c r="D1159">
        <v>46.691299999999998</v>
      </c>
      <c r="E1159">
        <v>44.854500000000002</v>
      </c>
      <c r="F1159">
        <v>48.27</v>
      </c>
      <c r="G1159">
        <v>1.1867000000000001</v>
      </c>
      <c r="H1159">
        <v>49.456699999999998</v>
      </c>
      <c r="I1159">
        <v>47.083300000000001</v>
      </c>
      <c r="J1159">
        <v>50.834299999999999</v>
      </c>
      <c r="K1159">
        <v>0.94040000000000001</v>
      </c>
      <c r="L1159">
        <v>51.774700000000003</v>
      </c>
      <c r="M1159">
        <v>49.893900000000002</v>
      </c>
      <c r="N1159">
        <v>45.13</v>
      </c>
      <c r="O1159">
        <v>0</v>
      </c>
      <c r="P1159">
        <v>45.13</v>
      </c>
      <c r="Q1159">
        <v>45.13</v>
      </c>
    </row>
    <row r="1160" spans="1:17" x14ac:dyDescent="0.3">
      <c r="A1160" s="95" t="s">
        <v>4146</v>
      </c>
      <c r="B1160">
        <v>105.98</v>
      </c>
      <c r="C1160">
        <v>2.78</v>
      </c>
      <c r="D1160">
        <v>108.76</v>
      </c>
      <c r="E1160">
        <v>103.2</v>
      </c>
      <c r="F1160">
        <v>110.6433</v>
      </c>
      <c r="G1160">
        <v>1.9378</v>
      </c>
      <c r="H1160">
        <v>112.58110000000001</v>
      </c>
      <c r="I1160">
        <v>108.7055</v>
      </c>
      <c r="J1160">
        <v>109.19</v>
      </c>
      <c r="K1160">
        <v>0</v>
      </c>
      <c r="L1160">
        <v>109.19</v>
      </c>
      <c r="M1160">
        <v>109.19</v>
      </c>
      <c r="N1160">
        <v>101.81</v>
      </c>
      <c r="O1160">
        <v>0</v>
      </c>
      <c r="P1160">
        <v>101.81</v>
      </c>
      <c r="Q1160">
        <v>101.81</v>
      </c>
    </row>
    <row r="1161" spans="1:17" x14ac:dyDescent="0.3">
      <c r="A1161" s="95" t="s">
        <v>4147</v>
      </c>
      <c r="B1161">
        <v>147.3492</v>
      </c>
      <c r="C1161">
        <v>3.2946</v>
      </c>
      <c r="D1161">
        <v>150.6438</v>
      </c>
      <c r="E1161">
        <v>144.05459999999999</v>
      </c>
      <c r="F1161">
        <v>148.79669999999999</v>
      </c>
      <c r="G1161">
        <v>1.6889000000000001</v>
      </c>
      <c r="H1161">
        <v>150.48560000000001</v>
      </c>
      <c r="I1161">
        <v>147.1078</v>
      </c>
      <c r="J1161">
        <v>150.78540000000001</v>
      </c>
      <c r="K1161">
        <v>0.58650000000000002</v>
      </c>
      <c r="L1161">
        <v>151.37190000000001</v>
      </c>
      <c r="M1161">
        <v>150.19890000000001</v>
      </c>
      <c r="N1161">
        <v>126.67</v>
      </c>
      <c r="O1161">
        <v>0</v>
      </c>
      <c r="P1161">
        <v>126.67</v>
      </c>
      <c r="Q1161">
        <v>126.67</v>
      </c>
    </row>
    <row r="1162" spans="1:17" x14ac:dyDescent="0.3">
      <c r="A1162" s="95" t="s">
        <v>4148</v>
      </c>
      <c r="B1162">
        <v>125.8531</v>
      </c>
      <c r="C1162">
        <v>10.7576</v>
      </c>
      <c r="D1162">
        <v>136.61070000000001</v>
      </c>
      <c r="E1162">
        <v>115.0955</v>
      </c>
      <c r="F1162">
        <v>135.48150000000001</v>
      </c>
      <c r="G1162">
        <v>7.7671000000000001</v>
      </c>
      <c r="H1162">
        <v>143.24860000000001</v>
      </c>
      <c r="I1162">
        <v>127.7144</v>
      </c>
      <c r="J1162">
        <v>139.84309999999999</v>
      </c>
      <c r="K1162">
        <v>9.1856000000000009</v>
      </c>
      <c r="L1162">
        <v>149.02869999999999</v>
      </c>
      <c r="M1162">
        <v>130.6575</v>
      </c>
      <c r="N1162">
        <v>110.3817</v>
      </c>
      <c r="O1162">
        <v>8.5741999999999994</v>
      </c>
      <c r="P1162">
        <v>118.9559</v>
      </c>
      <c r="Q1162">
        <v>101.8075</v>
      </c>
    </row>
    <row r="1163" spans="1:17" x14ac:dyDescent="0.3">
      <c r="A1163" s="95" t="s">
        <v>4149</v>
      </c>
      <c r="B1163">
        <v>97.89</v>
      </c>
      <c r="C1163">
        <v>0.72</v>
      </c>
      <c r="D1163">
        <v>98.61</v>
      </c>
      <c r="E1163">
        <v>97.17</v>
      </c>
      <c r="F1163">
        <v>100.7867</v>
      </c>
      <c r="G1163">
        <v>1.4621999999999999</v>
      </c>
      <c r="H1163">
        <v>102.24890000000001</v>
      </c>
      <c r="I1163">
        <v>99.3245</v>
      </c>
      <c r="J1163">
        <v>96.507999999999996</v>
      </c>
      <c r="K1163">
        <v>10.3552</v>
      </c>
      <c r="L1163">
        <v>106.86320000000001</v>
      </c>
      <c r="M1163">
        <v>86.152799999999999</v>
      </c>
      <c r="N1163">
        <v>94.953299999999999</v>
      </c>
      <c r="O1163">
        <v>1.6577999999999999</v>
      </c>
      <c r="P1163">
        <v>96.611099999999993</v>
      </c>
      <c r="Q1163">
        <v>93.295500000000004</v>
      </c>
    </row>
    <row r="1164" spans="1:17" x14ac:dyDescent="0.3">
      <c r="A1164" s="95" t="s">
        <v>4150</v>
      </c>
      <c r="B1164">
        <v>36.479999999999997</v>
      </c>
      <c r="C1164">
        <v>0</v>
      </c>
      <c r="D1164">
        <v>36.479999999999997</v>
      </c>
      <c r="E1164">
        <v>36.479999999999997</v>
      </c>
      <c r="F1164">
        <v>39.522500000000001</v>
      </c>
      <c r="G1164">
        <v>2.2612000000000001</v>
      </c>
      <c r="H1164">
        <v>41.783700000000003</v>
      </c>
      <c r="I1164">
        <v>37.261299999999999</v>
      </c>
      <c r="J1164">
        <v>35</v>
      </c>
      <c r="K1164">
        <v>0</v>
      </c>
      <c r="L1164">
        <v>35</v>
      </c>
      <c r="M1164">
        <v>35</v>
      </c>
      <c r="N1164">
        <v>36.479999999999997</v>
      </c>
      <c r="O1164">
        <v>0</v>
      </c>
      <c r="P1164">
        <v>36.479999999999997</v>
      </c>
      <c r="Q1164">
        <v>36.479999999999997</v>
      </c>
    </row>
    <row r="1165" spans="1:17" x14ac:dyDescent="0.3">
      <c r="A1165" s="95" t="s">
        <v>4151</v>
      </c>
      <c r="B1165">
        <v>36.049999999999997</v>
      </c>
      <c r="C1165">
        <v>0.78</v>
      </c>
      <c r="D1165">
        <v>36.83</v>
      </c>
      <c r="E1165">
        <v>35.270000000000003</v>
      </c>
      <c r="F1165">
        <v>40.845700000000001</v>
      </c>
      <c r="G1165">
        <v>0.80820000000000003</v>
      </c>
      <c r="H1165">
        <v>41.6539</v>
      </c>
      <c r="I1165">
        <v>40.037500000000001</v>
      </c>
      <c r="J1165">
        <v>41.954999999999998</v>
      </c>
      <c r="K1165">
        <v>0.30499999999999999</v>
      </c>
      <c r="L1165">
        <v>42.26</v>
      </c>
      <c r="M1165">
        <v>41.65</v>
      </c>
      <c r="N1165">
        <v>35.75</v>
      </c>
      <c r="O1165">
        <v>0</v>
      </c>
      <c r="P1165">
        <v>35.75</v>
      </c>
      <c r="Q1165">
        <v>35.75</v>
      </c>
    </row>
    <row r="1166" spans="1:17" x14ac:dyDescent="0.3">
      <c r="A1166" s="95" t="s">
        <v>4152</v>
      </c>
      <c r="B1166">
        <v>123.84229999999999</v>
      </c>
      <c r="C1166">
        <v>3.7690000000000001</v>
      </c>
      <c r="D1166">
        <v>127.6113</v>
      </c>
      <c r="E1166">
        <v>120.0733</v>
      </c>
      <c r="F1166">
        <v>130.9538</v>
      </c>
      <c r="G1166">
        <v>2.097</v>
      </c>
      <c r="H1166">
        <v>133.05080000000001</v>
      </c>
      <c r="I1166">
        <v>128.85679999999999</v>
      </c>
      <c r="J1166">
        <v>132.94229999999999</v>
      </c>
      <c r="K1166">
        <v>0.68089999999999995</v>
      </c>
      <c r="L1166">
        <v>133.6232</v>
      </c>
      <c r="M1166">
        <v>132.26140000000001</v>
      </c>
      <c r="N1166">
        <v>119.36920000000001</v>
      </c>
      <c r="O1166">
        <v>2.6044999999999998</v>
      </c>
      <c r="P1166">
        <v>121.97369999999999</v>
      </c>
      <c r="Q1166">
        <v>116.7647</v>
      </c>
    </row>
    <row r="1167" spans="1:17" x14ac:dyDescent="0.3">
      <c r="A1167" s="95" t="s">
        <v>4153</v>
      </c>
      <c r="B1167">
        <v>279.32150000000001</v>
      </c>
      <c r="C1167">
        <v>33.188899999999997</v>
      </c>
      <c r="D1167">
        <v>312.5104</v>
      </c>
      <c r="E1167">
        <v>246.1326</v>
      </c>
      <c r="F1167">
        <v>328.19459999999998</v>
      </c>
      <c r="G1167">
        <v>12.4428</v>
      </c>
      <c r="H1167">
        <v>340.63740000000001</v>
      </c>
      <c r="I1167">
        <v>315.7518</v>
      </c>
      <c r="J1167">
        <v>480.07429999999999</v>
      </c>
      <c r="K1167">
        <v>148.95269999999999</v>
      </c>
      <c r="L1167">
        <v>629.02700000000004</v>
      </c>
      <c r="M1167">
        <v>331.1216</v>
      </c>
      <c r="N1167">
        <v>266.86709999999999</v>
      </c>
      <c r="O1167">
        <v>45.755099999999999</v>
      </c>
      <c r="P1167">
        <v>312.62220000000002</v>
      </c>
      <c r="Q1167">
        <v>221.11199999999999</v>
      </c>
    </row>
    <row r="1168" spans="1:17" x14ac:dyDescent="0.3">
      <c r="A1168" s="95" t="s">
        <v>4154</v>
      </c>
      <c r="B1168">
        <v>118.685</v>
      </c>
      <c r="C1168">
        <v>0.625</v>
      </c>
      <c r="D1168">
        <v>119.31</v>
      </c>
      <c r="E1168">
        <v>118.06</v>
      </c>
      <c r="F1168">
        <v>121.3886</v>
      </c>
      <c r="G1168">
        <v>1.1837</v>
      </c>
      <c r="H1168">
        <v>122.5723</v>
      </c>
      <c r="I1168">
        <v>120.20489999999999</v>
      </c>
      <c r="J1168">
        <v>123.01</v>
      </c>
      <c r="K1168">
        <v>0.45</v>
      </c>
      <c r="L1168">
        <v>123.46</v>
      </c>
      <c r="M1168">
        <v>122.56</v>
      </c>
      <c r="N1168">
        <v>118.31</v>
      </c>
      <c r="O1168">
        <v>0</v>
      </c>
      <c r="P1168">
        <v>118.31</v>
      </c>
      <c r="Q1168">
        <v>118.31</v>
      </c>
    </row>
    <row r="1169" spans="1:17" x14ac:dyDescent="0.3">
      <c r="A1169" s="95" t="s">
        <v>4155</v>
      </c>
      <c r="B1169">
        <v>38.015000000000001</v>
      </c>
      <c r="C1169">
        <v>0.5625</v>
      </c>
      <c r="D1169">
        <v>38.577500000000001</v>
      </c>
      <c r="E1169">
        <v>37.452500000000001</v>
      </c>
      <c r="F1169">
        <v>40.51</v>
      </c>
      <c r="G1169">
        <v>1.8267</v>
      </c>
      <c r="H1169">
        <v>42.3367</v>
      </c>
      <c r="I1169">
        <v>38.683300000000003</v>
      </c>
      <c r="J1169">
        <v>43.106699999999996</v>
      </c>
      <c r="K1169">
        <v>0.19109999999999999</v>
      </c>
      <c r="L1169">
        <v>43.297800000000002</v>
      </c>
      <c r="M1169">
        <v>42.915599999999998</v>
      </c>
      <c r="N1169">
        <v>37.64</v>
      </c>
      <c r="O1169">
        <v>0</v>
      </c>
      <c r="P1169">
        <v>37.64</v>
      </c>
      <c r="Q1169">
        <v>37.64</v>
      </c>
    </row>
    <row r="1170" spans="1:17" x14ac:dyDescent="0.3">
      <c r="A1170" s="95" t="s">
        <v>4156</v>
      </c>
      <c r="B1170">
        <v>103.61920000000001</v>
      </c>
      <c r="C1170">
        <v>0.79879999999999995</v>
      </c>
      <c r="D1170">
        <v>104.41800000000001</v>
      </c>
      <c r="E1170">
        <v>102.82040000000001</v>
      </c>
      <c r="F1170">
        <v>108.0538</v>
      </c>
      <c r="G1170">
        <v>3.3277999999999999</v>
      </c>
      <c r="H1170">
        <v>111.38160000000001</v>
      </c>
      <c r="I1170">
        <v>104.726</v>
      </c>
      <c r="J1170">
        <v>111.8523</v>
      </c>
      <c r="K1170">
        <v>0.48709999999999998</v>
      </c>
      <c r="L1170">
        <v>112.3394</v>
      </c>
      <c r="M1170">
        <v>111.3652</v>
      </c>
      <c r="N1170">
        <v>103.1</v>
      </c>
      <c r="O1170">
        <v>0</v>
      </c>
      <c r="P1170">
        <v>103.1</v>
      </c>
      <c r="Q1170">
        <v>103.1</v>
      </c>
    </row>
    <row r="1171" spans="1:17" x14ac:dyDescent="0.3">
      <c r="A1171" s="95" t="s">
        <v>4157</v>
      </c>
      <c r="B1171">
        <v>47.585000000000001</v>
      </c>
      <c r="C1171">
        <v>3.7524999999999999</v>
      </c>
      <c r="D1171">
        <v>51.337499999999999</v>
      </c>
      <c r="E1171">
        <v>43.832500000000003</v>
      </c>
      <c r="F1171">
        <v>53.027999999999999</v>
      </c>
      <c r="G1171">
        <v>0.22559999999999999</v>
      </c>
      <c r="H1171">
        <v>53.253599999999999</v>
      </c>
      <c r="I1171">
        <v>52.802399999999999</v>
      </c>
      <c r="J1171">
        <v>47.134300000000003</v>
      </c>
      <c r="K1171">
        <v>10.4155</v>
      </c>
      <c r="L1171">
        <v>57.549799999999998</v>
      </c>
      <c r="M1171">
        <v>36.718800000000002</v>
      </c>
      <c r="N1171">
        <v>59.292000000000002</v>
      </c>
      <c r="O1171">
        <v>12.974399999999999</v>
      </c>
      <c r="P1171">
        <v>72.266400000000004</v>
      </c>
      <c r="Q1171">
        <v>46.317599999999999</v>
      </c>
    </row>
    <row r="1172" spans="1:17" x14ac:dyDescent="0.3">
      <c r="A1172" s="95" t="s">
        <v>4158</v>
      </c>
      <c r="B1172">
        <v>54.0167</v>
      </c>
      <c r="C1172">
        <v>1.2956000000000001</v>
      </c>
      <c r="D1172">
        <v>55.3123</v>
      </c>
      <c r="E1172">
        <v>52.7211</v>
      </c>
      <c r="F1172">
        <v>57.316000000000003</v>
      </c>
      <c r="G1172">
        <v>1.6272</v>
      </c>
      <c r="H1172">
        <v>58.943199999999997</v>
      </c>
      <c r="I1172">
        <v>55.688800000000001</v>
      </c>
      <c r="J1172">
        <v>58.65</v>
      </c>
      <c r="K1172">
        <v>0.4667</v>
      </c>
      <c r="L1172">
        <v>59.116700000000002</v>
      </c>
      <c r="M1172">
        <v>58.183300000000003</v>
      </c>
      <c r="N1172">
        <v>51.05</v>
      </c>
      <c r="O1172">
        <v>0</v>
      </c>
      <c r="P1172">
        <v>51.05</v>
      </c>
      <c r="Q1172">
        <v>51.05</v>
      </c>
    </row>
    <row r="1173" spans="1:17" x14ac:dyDescent="0.3">
      <c r="A1173" s="95" t="s">
        <v>4159</v>
      </c>
      <c r="B1173">
        <v>35</v>
      </c>
      <c r="C1173">
        <v>0</v>
      </c>
      <c r="D1173">
        <v>35</v>
      </c>
      <c r="E1173">
        <v>35</v>
      </c>
      <c r="F1173">
        <v>35.790799999999997</v>
      </c>
      <c r="G1173">
        <v>1.0949</v>
      </c>
      <c r="H1173">
        <v>36.8857</v>
      </c>
      <c r="I1173">
        <v>34.695900000000002</v>
      </c>
      <c r="J1173">
        <v>37.131500000000003</v>
      </c>
      <c r="K1173">
        <v>0.47220000000000001</v>
      </c>
      <c r="L1173">
        <v>37.603700000000003</v>
      </c>
      <c r="M1173">
        <v>36.659300000000002</v>
      </c>
      <c r="N1173">
        <v>35</v>
      </c>
      <c r="O1173">
        <v>0</v>
      </c>
      <c r="P1173">
        <v>35</v>
      </c>
      <c r="Q1173">
        <v>35</v>
      </c>
    </row>
    <row r="1174" spans="1:17" x14ac:dyDescent="0.3">
      <c r="A1174" s="95" t="s">
        <v>4160</v>
      </c>
      <c r="B1174">
        <v>133.6567</v>
      </c>
      <c r="C1174">
        <v>19.318300000000001</v>
      </c>
      <c r="D1174">
        <v>152.97499999999999</v>
      </c>
      <c r="E1174">
        <v>114.33839999999999</v>
      </c>
      <c r="F1174">
        <v>131.63570000000001</v>
      </c>
      <c r="G1174">
        <v>22.0947</v>
      </c>
      <c r="H1174">
        <v>153.7304</v>
      </c>
      <c r="I1174">
        <v>109.541</v>
      </c>
      <c r="J1174">
        <v>136.45689999999999</v>
      </c>
      <c r="K1174">
        <v>17.124500000000001</v>
      </c>
      <c r="L1174">
        <v>153.5814</v>
      </c>
      <c r="M1174">
        <v>119.33240000000001</v>
      </c>
      <c r="N1174">
        <v>130.7886</v>
      </c>
      <c r="O1174">
        <v>27.980799999999999</v>
      </c>
      <c r="P1174">
        <v>158.76939999999999</v>
      </c>
      <c r="Q1174">
        <v>102.8078</v>
      </c>
    </row>
    <row r="1175" spans="1:17" x14ac:dyDescent="0.3">
      <c r="A1175" s="95" t="s">
        <v>4161</v>
      </c>
      <c r="B1175">
        <v>42.98</v>
      </c>
      <c r="C1175">
        <v>1</v>
      </c>
      <c r="D1175">
        <v>43.98</v>
      </c>
      <c r="E1175">
        <v>41.98</v>
      </c>
      <c r="F1175">
        <v>45.236699999999999</v>
      </c>
      <c r="G1175">
        <v>2.1888999999999998</v>
      </c>
      <c r="H1175">
        <v>47.425600000000003</v>
      </c>
      <c r="I1175">
        <v>43.047800000000002</v>
      </c>
      <c r="J1175">
        <v>57.42</v>
      </c>
      <c r="K1175">
        <v>17.506699999999999</v>
      </c>
      <c r="L1175">
        <v>74.926699999999997</v>
      </c>
      <c r="M1175">
        <v>39.9133</v>
      </c>
      <c r="N1175">
        <v>42.23</v>
      </c>
      <c r="O1175">
        <v>0</v>
      </c>
      <c r="P1175">
        <v>42.23</v>
      </c>
      <c r="Q1175">
        <v>42.23</v>
      </c>
    </row>
    <row r="1176" spans="1:17" x14ac:dyDescent="0.3">
      <c r="A1176" s="95" t="s">
        <v>4162</v>
      </c>
      <c r="B1176">
        <v>24.68</v>
      </c>
      <c r="C1176">
        <v>0</v>
      </c>
      <c r="D1176">
        <v>24.68</v>
      </c>
      <c r="E1176">
        <v>24.68</v>
      </c>
      <c r="F1176">
        <v>37.075000000000003</v>
      </c>
      <c r="G1176">
        <v>15.217499999999999</v>
      </c>
      <c r="H1176">
        <v>52.292499999999997</v>
      </c>
      <c r="I1176">
        <v>21.857500000000002</v>
      </c>
      <c r="J1176">
        <v>39.583300000000001</v>
      </c>
      <c r="K1176">
        <v>17.851099999999999</v>
      </c>
      <c r="L1176">
        <v>57.434399999999997</v>
      </c>
      <c r="M1176">
        <v>21.732199999999999</v>
      </c>
      <c r="N1176">
        <v>36.659999999999997</v>
      </c>
      <c r="O1176">
        <v>24.052</v>
      </c>
      <c r="P1176">
        <v>60.712000000000003</v>
      </c>
      <c r="Q1176">
        <v>12.608000000000001</v>
      </c>
    </row>
    <row r="1177" spans="1:17" x14ac:dyDescent="0.3">
      <c r="A1177" s="95" t="s">
        <v>4163</v>
      </c>
      <c r="B1177">
        <v>43.734999999999999</v>
      </c>
      <c r="C1177">
        <v>11.842499999999999</v>
      </c>
      <c r="D1177">
        <v>55.577500000000001</v>
      </c>
      <c r="E1177">
        <v>31.892499999999998</v>
      </c>
      <c r="F1177">
        <v>51.883299999999998</v>
      </c>
      <c r="G1177">
        <v>15.831099999999999</v>
      </c>
      <c r="H1177">
        <v>67.714399999999998</v>
      </c>
      <c r="I1177">
        <v>36.052199999999999</v>
      </c>
      <c r="J1177">
        <v>40.69</v>
      </c>
      <c r="K1177">
        <v>1.37</v>
      </c>
      <c r="L1177">
        <v>42.06</v>
      </c>
      <c r="M1177">
        <v>39.32</v>
      </c>
      <c r="N1177">
        <v>48.537500000000001</v>
      </c>
      <c r="O1177">
        <v>16.031199999999998</v>
      </c>
      <c r="P1177">
        <v>64.568700000000007</v>
      </c>
      <c r="Q1177">
        <v>32.506300000000003</v>
      </c>
    </row>
    <row r="1178" spans="1:17" x14ac:dyDescent="0.3">
      <c r="A1178" s="95" t="s">
        <v>4164</v>
      </c>
      <c r="B1178">
        <v>62.488599999999998</v>
      </c>
      <c r="C1178">
        <v>1.3127</v>
      </c>
      <c r="D1178">
        <v>63.801299999999998</v>
      </c>
      <c r="E1178">
        <v>61.175899999999999</v>
      </c>
      <c r="F1178">
        <v>67.306700000000006</v>
      </c>
      <c r="G1178">
        <v>4.9555999999999996</v>
      </c>
      <c r="H1178">
        <v>72.262299999999996</v>
      </c>
      <c r="I1178">
        <v>62.351100000000002</v>
      </c>
      <c r="J1178">
        <v>78.091399999999993</v>
      </c>
      <c r="K1178">
        <v>0.35270000000000001</v>
      </c>
      <c r="L1178">
        <v>78.444100000000006</v>
      </c>
      <c r="M1178">
        <v>77.738699999999994</v>
      </c>
      <c r="N1178">
        <v>77.153300000000002</v>
      </c>
      <c r="O1178">
        <v>7.16</v>
      </c>
      <c r="P1178">
        <v>84.313299999999998</v>
      </c>
      <c r="Q1178">
        <v>69.993300000000005</v>
      </c>
    </row>
    <row r="1179" spans="1:17" x14ac:dyDescent="0.3">
      <c r="A1179" s="95" t="s">
        <v>4165</v>
      </c>
      <c r="B1179">
        <v>38.402500000000003</v>
      </c>
      <c r="C1179">
        <v>0.84379999999999999</v>
      </c>
      <c r="D1179">
        <v>39.246299999999998</v>
      </c>
      <c r="E1179">
        <v>37.558700000000002</v>
      </c>
      <c r="F1179">
        <v>42.686700000000002</v>
      </c>
      <c r="G1179">
        <v>1.8622000000000001</v>
      </c>
      <c r="H1179">
        <v>44.548900000000003</v>
      </c>
      <c r="I1179">
        <v>40.8245</v>
      </c>
      <c r="J1179">
        <v>45.17</v>
      </c>
      <c r="K1179">
        <v>0.4133</v>
      </c>
      <c r="L1179">
        <v>45.583300000000001</v>
      </c>
      <c r="M1179">
        <v>44.756700000000002</v>
      </c>
      <c r="N1179">
        <v>37.840000000000003</v>
      </c>
      <c r="O1179">
        <v>0</v>
      </c>
      <c r="P1179">
        <v>37.840000000000003</v>
      </c>
      <c r="Q1179">
        <v>37.840000000000003</v>
      </c>
    </row>
    <row r="1180" spans="1:17" x14ac:dyDescent="0.3">
      <c r="A1180" s="95" t="s">
        <v>6851</v>
      </c>
      <c r="B1180">
        <v>56.865699999999997</v>
      </c>
      <c r="C1180">
        <v>2.7673000000000001</v>
      </c>
      <c r="D1180">
        <v>59.633000000000003</v>
      </c>
      <c r="E1180">
        <v>54.098399999999998</v>
      </c>
      <c r="F1180">
        <v>61.7667</v>
      </c>
      <c r="G1180">
        <v>2.3822000000000001</v>
      </c>
      <c r="H1180">
        <v>64.148899999999998</v>
      </c>
      <c r="I1180">
        <v>59.384500000000003</v>
      </c>
      <c r="J1180">
        <v>44.58</v>
      </c>
      <c r="K1180">
        <v>0</v>
      </c>
      <c r="L1180">
        <v>44.58</v>
      </c>
      <c r="M1180">
        <v>44.58</v>
      </c>
      <c r="N1180">
        <v>67.396699999999996</v>
      </c>
      <c r="O1180">
        <v>12.8889</v>
      </c>
      <c r="P1180">
        <v>80.285600000000002</v>
      </c>
      <c r="Q1180">
        <v>54.507800000000003</v>
      </c>
    </row>
    <row r="1181" spans="1:17" x14ac:dyDescent="0.3">
      <c r="A1181" s="95" t="s">
        <v>4166</v>
      </c>
      <c r="B1181">
        <v>111.7886</v>
      </c>
      <c r="C1181">
        <v>110.70310000000001</v>
      </c>
      <c r="D1181">
        <v>222.49170000000001</v>
      </c>
      <c r="E1181">
        <v>1.0854999999999999</v>
      </c>
      <c r="F1181">
        <v>53.526899999999998</v>
      </c>
      <c r="G1181">
        <v>12.3095</v>
      </c>
      <c r="H1181">
        <v>65.836399999999998</v>
      </c>
      <c r="I1181">
        <v>41.217399999999998</v>
      </c>
      <c r="J1181">
        <v>59.911499999999997</v>
      </c>
      <c r="K1181">
        <v>13.6691</v>
      </c>
      <c r="L1181">
        <v>73.580600000000004</v>
      </c>
      <c r="M1181">
        <v>46.242400000000004</v>
      </c>
      <c r="N1181">
        <v>50.175400000000003</v>
      </c>
      <c r="O1181">
        <v>4.1277999999999997</v>
      </c>
      <c r="P1181">
        <v>54.303199999999997</v>
      </c>
      <c r="Q1181">
        <v>46.047600000000003</v>
      </c>
    </row>
    <row r="1182" spans="1:17" x14ac:dyDescent="0.3">
      <c r="A1182" s="95" t="s">
        <v>4167</v>
      </c>
      <c r="B1182">
        <v>132.02850000000001</v>
      </c>
      <c r="C1182">
        <v>1.9643999999999999</v>
      </c>
      <c r="D1182">
        <v>133.99289999999999</v>
      </c>
      <c r="E1182">
        <v>130.0641</v>
      </c>
      <c r="F1182">
        <v>138.7062</v>
      </c>
      <c r="G1182">
        <v>4.2282000000000002</v>
      </c>
      <c r="H1182">
        <v>142.93440000000001</v>
      </c>
      <c r="I1182">
        <v>134.47800000000001</v>
      </c>
      <c r="J1182">
        <v>143.9246</v>
      </c>
      <c r="K1182">
        <v>0.51200000000000001</v>
      </c>
      <c r="L1182">
        <v>144.4366</v>
      </c>
      <c r="M1182">
        <v>143.4126</v>
      </c>
      <c r="N1182">
        <v>123.6485</v>
      </c>
      <c r="O1182">
        <v>3.1160999999999999</v>
      </c>
      <c r="P1182">
        <v>126.7646</v>
      </c>
      <c r="Q1182">
        <v>120.5324</v>
      </c>
    </row>
    <row r="1183" spans="1:17" x14ac:dyDescent="0.3">
      <c r="A1183" s="95" t="s">
        <v>4168</v>
      </c>
      <c r="B1183">
        <v>105.7248</v>
      </c>
      <c r="C1183">
        <v>27.733899999999998</v>
      </c>
      <c r="D1183">
        <v>133.45869999999999</v>
      </c>
      <c r="E1183">
        <v>77.990899999999996</v>
      </c>
      <c r="F1183">
        <v>108.1846</v>
      </c>
      <c r="G1183">
        <v>26.5077</v>
      </c>
      <c r="H1183">
        <v>134.69229999999999</v>
      </c>
      <c r="I1183">
        <v>81.676900000000003</v>
      </c>
      <c r="J1183">
        <v>114.25960000000001</v>
      </c>
      <c r="K1183">
        <v>34.183799999999998</v>
      </c>
      <c r="L1183">
        <v>148.4434</v>
      </c>
      <c r="M1183">
        <v>80.075800000000001</v>
      </c>
      <c r="N1183">
        <v>128.3158</v>
      </c>
      <c r="O1183">
        <v>72.339299999999994</v>
      </c>
      <c r="P1183">
        <v>200.6551</v>
      </c>
      <c r="Q1183">
        <v>55.976500000000001</v>
      </c>
    </row>
    <row r="1184" spans="1:17" x14ac:dyDescent="0.3">
      <c r="A1184" s="95" t="s">
        <v>4169</v>
      </c>
      <c r="B1184">
        <v>67.14</v>
      </c>
      <c r="C1184">
        <v>1</v>
      </c>
      <c r="D1184">
        <v>68.14</v>
      </c>
      <c r="E1184">
        <v>66.14</v>
      </c>
      <c r="F1184">
        <v>112.28</v>
      </c>
      <c r="G1184">
        <v>61.594299999999997</v>
      </c>
      <c r="H1184">
        <v>173.87430000000001</v>
      </c>
      <c r="I1184">
        <v>50.685699999999997</v>
      </c>
      <c r="J1184">
        <v>52.077100000000002</v>
      </c>
      <c r="K1184">
        <v>21.220400000000001</v>
      </c>
      <c r="L1184">
        <v>73.297499999999999</v>
      </c>
      <c r="M1184">
        <v>30.8567</v>
      </c>
      <c r="N1184">
        <v>63.4833</v>
      </c>
      <c r="O1184">
        <v>1.9378</v>
      </c>
      <c r="P1184">
        <v>65.421099999999996</v>
      </c>
      <c r="Q1184">
        <v>61.545499999999997</v>
      </c>
    </row>
    <row r="1185" spans="1:17" x14ac:dyDescent="0.3">
      <c r="A1185" s="95" t="s">
        <v>4170</v>
      </c>
      <c r="B1185">
        <v>145.5823</v>
      </c>
      <c r="C1185">
        <v>35.291699999999999</v>
      </c>
      <c r="D1185">
        <v>180.874</v>
      </c>
      <c r="E1185">
        <v>110.2906</v>
      </c>
      <c r="F1185">
        <v>164.4462</v>
      </c>
      <c r="G1185">
        <v>18.405999999999999</v>
      </c>
      <c r="H1185">
        <v>182.85220000000001</v>
      </c>
      <c r="I1185">
        <v>146.0402</v>
      </c>
      <c r="J1185">
        <v>160.43790000000001</v>
      </c>
      <c r="K1185">
        <v>33.444499999999998</v>
      </c>
      <c r="L1185">
        <v>193.88239999999999</v>
      </c>
      <c r="M1185">
        <v>126.99339999999999</v>
      </c>
      <c r="N1185">
        <v>134.3587</v>
      </c>
      <c r="O1185">
        <v>41.141399999999997</v>
      </c>
      <c r="P1185">
        <v>175.5001</v>
      </c>
      <c r="Q1185">
        <v>93.217299999999994</v>
      </c>
    </row>
    <row r="1186" spans="1:17" x14ac:dyDescent="0.3">
      <c r="A1186" s="95" t="s">
        <v>4172</v>
      </c>
      <c r="B1186">
        <v>82.202799999999996</v>
      </c>
      <c r="C1186">
        <v>45.552100000000003</v>
      </c>
      <c r="D1186">
        <v>127.75490000000001</v>
      </c>
      <c r="E1186">
        <v>36.650700000000001</v>
      </c>
      <c r="F1186">
        <v>93.546700000000001</v>
      </c>
      <c r="G1186">
        <v>41.932699999999997</v>
      </c>
      <c r="H1186">
        <v>135.4794</v>
      </c>
      <c r="I1186">
        <v>51.613999999999997</v>
      </c>
      <c r="J1186">
        <v>99.191199999999995</v>
      </c>
      <c r="K1186">
        <v>55.6937</v>
      </c>
      <c r="L1186">
        <v>154.88489999999999</v>
      </c>
      <c r="M1186">
        <v>43.497500000000002</v>
      </c>
      <c r="N1186">
        <v>133.61709999999999</v>
      </c>
      <c r="O1186">
        <v>112.117</v>
      </c>
      <c r="P1186">
        <v>245.73410000000001</v>
      </c>
      <c r="Q1186">
        <v>21.5001</v>
      </c>
    </row>
    <row r="1187" spans="1:17" x14ac:dyDescent="0.3">
      <c r="A1187" s="95" t="s">
        <v>4173</v>
      </c>
      <c r="B1187">
        <v>162.5</v>
      </c>
      <c r="C1187">
        <v>0</v>
      </c>
      <c r="D1187">
        <v>162.5</v>
      </c>
      <c r="E1187">
        <v>162.5</v>
      </c>
      <c r="F1187">
        <v>176.9725</v>
      </c>
      <c r="G1187">
        <v>1.0837000000000001</v>
      </c>
      <c r="H1187">
        <v>178.05619999999999</v>
      </c>
      <c r="I1187">
        <v>175.8888</v>
      </c>
      <c r="J1187">
        <v>178.69</v>
      </c>
      <c r="K1187">
        <v>0.45</v>
      </c>
      <c r="L1187">
        <v>179.14</v>
      </c>
      <c r="M1187">
        <v>178.24</v>
      </c>
      <c r="N1187">
        <v>162.1</v>
      </c>
      <c r="O1187">
        <v>45.94</v>
      </c>
      <c r="P1187">
        <v>208.04</v>
      </c>
      <c r="Q1187">
        <v>116.16</v>
      </c>
    </row>
    <row r="1188" spans="1:17" x14ac:dyDescent="0.3">
      <c r="A1188" s="95" t="s">
        <v>4174</v>
      </c>
      <c r="B1188">
        <v>297.90309999999999</v>
      </c>
      <c r="C1188">
        <v>114.7916</v>
      </c>
      <c r="D1188">
        <v>412.69470000000001</v>
      </c>
      <c r="E1188">
        <v>183.11150000000001</v>
      </c>
      <c r="F1188">
        <v>222.90770000000001</v>
      </c>
      <c r="G1188">
        <v>119.6183</v>
      </c>
      <c r="H1188">
        <v>342.52600000000001</v>
      </c>
      <c r="I1188">
        <v>103.2894</v>
      </c>
      <c r="J1188">
        <v>257.07310000000001</v>
      </c>
      <c r="K1188">
        <v>132.20529999999999</v>
      </c>
      <c r="L1188">
        <v>389.27839999999998</v>
      </c>
      <c r="M1188">
        <v>124.8678</v>
      </c>
      <c r="N1188">
        <v>216.7953</v>
      </c>
      <c r="O1188">
        <v>116.4571</v>
      </c>
      <c r="P1188">
        <v>333.25240000000002</v>
      </c>
      <c r="Q1188">
        <v>100.3382</v>
      </c>
    </row>
    <row r="1189" spans="1:17" x14ac:dyDescent="0.3">
      <c r="A1189" s="95" t="s">
        <v>4175</v>
      </c>
      <c r="B1189">
        <v>220.11500000000001</v>
      </c>
      <c r="C1189">
        <v>0.625</v>
      </c>
      <c r="D1189">
        <v>220.74</v>
      </c>
      <c r="E1189">
        <v>219.49</v>
      </c>
      <c r="F1189">
        <v>220.96539999999999</v>
      </c>
      <c r="G1189">
        <v>3.4670000000000001</v>
      </c>
      <c r="H1189">
        <v>224.4324</v>
      </c>
      <c r="I1189">
        <v>217.4984</v>
      </c>
      <c r="J1189">
        <v>230.09</v>
      </c>
      <c r="K1189">
        <v>0.4</v>
      </c>
      <c r="L1189">
        <v>230.49</v>
      </c>
      <c r="M1189">
        <v>229.69</v>
      </c>
      <c r="N1189">
        <v>230.16</v>
      </c>
      <c r="O1189">
        <v>20.377099999999999</v>
      </c>
      <c r="P1189">
        <v>250.53710000000001</v>
      </c>
      <c r="Q1189">
        <v>209.78290000000001</v>
      </c>
    </row>
    <row r="1190" spans="1:17" x14ac:dyDescent="0.3">
      <c r="A1190" s="95" t="s">
        <v>4176</v>
      </c>
      <c r="B1190">
        <v>206.0538</v>
      </c>
      <c r="C1190">
        <v>26.105899999999998</v>
      </c>
      <c r="D1190">
        <v>232.15969999999999</v>
      </c>
      <c r="E1190">
        <v>179.9479</v>
      </c>
      <c r="F1190">
        <v>200.67850000000001</v>
      </c>
      <c r="G1190">
        <v>10.255599999999999</v>
      </c>
      <c r="H1190">
        <v>210.9341</v>
      </c>
      <c r="I1190">
        <v>190.4229</v>
      </c>
      <c r="J1190">
        <v>198.93620000000001</v>
      </c>
      <c r="K1190">
        <v>0.37280000000000002</v>
      </c>
      <c r="L1190">
        <v>199.309</v>
      </c>
      <c r="M1190">
        <v>198.5634</v>
      </c>
      <c r="N1190">
        <v>268.5514</v>
      </c>
      <c r="O1190">
        <v>66.519800000000004</v>
      </c>
      <c r="P1190">
        <v>335.07119999999998</v>
      </c>
      <c r="Q1190">
        <v>202.0316</v>
      </c>
    </row>
    <row r="1191" spans="1:17" x14ac:dyDescent="0.3">
      <c r="A1191" s="95" t="s">
        <v>4177</v>
      </c>
      <c r="B1191">
        <v>130.0077</v>
      </c>
      <c r="C1191">
        <v>3.7597999999999998</v>
      </c>
      <c r="D1191">
        <v>133.76750000000001</v>
      </c>
      <c r="E1191">
        <v>126.2479</v>
      </c>
      <c r="F1191">
        <v>134.38460000000001</v>
      </c>
      <c r="G1191">
        <v>0.53249999999999997</v>
      </c>
      <c r="H1191">
        <v>134.9171</v>
      </c>
      <c r="I1191">
        <v>133.85210000000001</v>
      </c>
      <c r="J1191">
        <v>135.07</v>
      </c>
      <c r="K1191">
        <v>0.1938</v>
      </c>
      <c r="L1191">
        <v>135.2638</v>
      </c>
      <c r="M1191">
        <v>134.87620000000001</v>
      </c>
      <c r="N1191">
        <v>125.12</v>
      </c>
      <c r="O1191">
        <v>0</v>
      </c>
      <c r="P1191">
        <v>125.12</v>
      </c>
      <c r="Q1191">
        <v>125.12</v>
      </c>
    </row>
    <row r="1192" spans="1:17" x14ac:dyDescent="0.3">
      <c r="A1192" s="95" t="s">
        <v>4178</v>
      </c>
      <c r="B1192">
        <v>59.131999999999998</v>
      </c>
      <c r="C1192">
        <v>6.6947999999999999</v>
      </c>
      <c r="D1192">
        <v>65.826800000000006</v>
      </c>
      <c r="E1192">
        <v>52.437199999999997</v>
      </c>
      <c r="F1192">
        <v>54.051000000000002</v>
      </c>
      <c r="G1192">
        <v>5.7691999999999997</v>
      </c>
      <c r="H1192">
        <v>59.8202</v>
      </c>
      <c r="I1192">
        <v>48.281799999999997</v>
      </c>
      <c r="J1192">
        <v>56.924500000000002</v>
      </c>
      <c r="K1192">
        <v>4.9884000000000004</v>
      </c>
      <c r="L1192">
        <v>61.9129</v>
      </c>
      <c r="M1192">
        <v>51.936100000000003</v>
      </c>
      <c r="N1192">
        <v>58.025500000000001</v>
      </c>
      <c r="O1192">
        <v>6.2807000000000004</v>
      </c>
      <c r="P1192">
        <v>64.306200000000004</v>
      </c>
      <c r="Q1192">
        <v>51.744799999999998</v>
      </c>
    </row>
    <row r="1193" spans="1:17" x14ac:dyDescent="0.3">
      <c r="A1193" s="95" t="s">
        <v>4179</v>
      </c>
      <c r="B1193">
        <v>80.448499999999996</v>
      </c>
      <c r="C1193">
        <v>7.2107000000000001</v>
      </c>
      <c r="D1193">
        <v>87.659199999999998</v>
      </c>
      <c r="E1193">
        <v>73.237799999999993</v>
      </c>
      <c r="F1193">
        <v>108.0762</v>
      </c>
      <c r="G1193">
        <v>17.925999999999998</v>
      </c>
      <c r="H1193">
        <v>126.0022</v>
      </c>
      <c r="I1193">
        <v>90.150199999999998</v>
      </c>
      <c r="J1193">
        <v>134.49080000000001</v>
      </c>
      <c r="K1193">
        <v>19.456299999999999</v>
      </c>
      <c r="L1193">
        <v>153.94710000000001</v>
      </c>
      <c r="M1193">
        <v>115.03449999999999</v>
      </c>
      <c r="N1193">
        <v>80.090800000000002</v>
      </c>
      <c r="O1193">
        <v>4.5292000000000003</v>
      </c>
      <c r="P1193">
        <v>84.62</v>
      </c>
      <c r="Q1193">
        <v>75.561599999999999</v>
      </c>
    </row>
    <row r="1194" spans="1:17" x14ac:dyDescent="0.3">
      <c r="A1194" s="95" t="s">
        <v>4180</v>
      </c>
      <c r="B1194">
        <v>57.292299999999997</v>
      </c>
      <c r="C1194">
        <v>11.204700000000001</v>
      </c>
      <c r="D1194">
        <v>68.497</v>
      </c>
      <c r="E1194">
        <v>46.087600000000002</v>
      </c>
      <c r="F1194">
        <v>55.922699999999999</v>
      </c>
      <c r="G1194">
        <v>10.0176</v>
      </c>
      <c r="H1194">
        <v>65.940299999999993</v>
      </c>
      <c r="I1194">
        <v>45.905099999999997</v>
      </c>
      <c r="J1194">
        <v>66.8262</v>
      </c>
      <c r="K1194">
        <v>18.7331</v>
      </c>
      <c r="L1194">
        <v>85.559299999999993</v>
      </c>
      <c r="M1194">
        <v>48.0931</v>
      </c>
      <c r="N1194">
        <v>54.185000000000002</v>
      </c>
      <c r="O1194">
        <v>9.7725000000000009</v>
      </c>
      <c r="P1194">
        <v>63.957500000000003</v>
      </c>
      <c r="Q1194">
        <v>44.412500000000001</v>
      </c>
    </row>
    <row r="1195" spans="1:17" x14ac:dyDescent="0.3">
      <c r="A1195" s="95" t="s">
        <v>4181</v>
      </c>
      <c r="B1195">
        <v>60.38</v>
      </c>
      <c r="C1195">
        <v>4.7914000000000003</v>
      </c>
      <c r="D1195">
        <v>65.171400000000006</v>
      </c>
      <c r="E1195">
        <v>55.5886</v>
      </c>
      <c r="F1195">
        <v>59.03</v>
      </c>
      <c r="G1195">
        <v>4.82</v>
      </c>
      <c r="H1195">
        <v>63.85</v>
      </c>
      <c r="I1195">
        <v>54.21</v>
      </c>
      <c r="J1195">
        <v>60.4771</v>
      </c>
      <c r="K1195">
        <v>6.5747</v>
      </c>
      <c r="L1195">
        <v>67.0518</v>
      </c>
      <c r="M1195">
        <v>53.9024</v>
      </c>
      <c r="N1195">
        <v>54.68</v>
      </c>
      <c r="O1195">
        <v>4.62</v>
      </c>
      <c r="P1195">
        <v>59.3</v>
      </c>
      <c r="Q1195">
        <v>50.06</v>
      </c>
    </row>
    <row r="1196" spans="1:17" x14ac:dyDescent="0.3">
      <c r="A1196" s="95" t="s">
        <v>4182</v>
      </c>
      <c r="B1196">
        <v>21.461500000000001</v>
      </c>
      <c r="C1196">
        <v>0.47289999999999999</v>
      </c>
      <c r="D1196">
        <v>21.9344</v>
      </c>
      <c r="E1196">
        <v>20.988600000000002</v>
      </c>
      <c r="F1196">
        <v>23.603100000000001</v>
      </c>
      <c r="G1196">
        <v>2.1124000000000001</v>
      </c>
      <c r="H1196">
        <v>25.715499999999999</v>
      </c>
      <c r="I1196">
        <v>21.4907</v>
      </c>
      <c r="J1196">
        <v>22.1523</v>
      </c>
      <c r="K1196">
        <v>2.3290000000000002</v>
      </c>
      <c r="L1196">
        <v>24.481300000000001</v>
      </c>
      <c r="M1196">
        <v>19.8233</v>
      </c>
      <c r="N1196">
        <v>21.12</v>
      </c>
      <c r="O1196">
        <v>0</v>
      </c>
      <c r="P1196">
        <v>21.12</v>
      </c>
      <c r="Q1196">
        <v>21.12</v>
      </c>
    </row>
    <row r="1197" spans="1:17" x14ac:dyDescent="0.3">
      <c r="A1197" s="95" t="s">
        <v>4183</v>
      </c>
      <c r="B1197">
        <v>97.135000000000005</v>
      </c>
      <c r="C1197">
        <v>0.625</v>
      </c>
      <c r="D1197">
        <v>97.76</v>
      </c>
      <c r="E1197">
        <v>96.51</v>
      </c>
      <c r="F1197">
        <v>113.4829</v>
      </c>
      <c r="G1197">
        <v>9.7632999999999992</v>
      </c>
      <c r="H1197">
        <v>123.2462</v>
      </c>
      <c r="I1197">
        <v>103.7196</v>
      </c>
      <c r="J1197">
        <v>125.51</v>
      </c>
      <c r="K1197">
        <v>0.55000000000000004</v>
      </c>
      <c r="L1197">
        <v>126.06</v>
      </c>
      <c r="M1197">
        <v>124.96</v>
      </c>
      <c r="N1197">
        <v>96.76</v>
      </c>
      <c r="O1197">
        <v>0</v>
      </c>
      <c r="P1197">
        <v>96.76</v>
      </c>
      <c r="Q1197">
        <v>96.76</v>
      </c>
    </row>
    <row r="1198" spans="1:17" x14ac:dyDescent="0.3">
      <c r="A1198" s="95" t="s">
        <v>4184</v>
      </c>
      <c r="B1198">
        <v>12.1723</v>
      </c>
      <c r="C1198">
        <v>0.3493</v>
      </c>
      <c r="D1198">
        <v>12.521599999999999</v>
      </c>
      <c r="E1198">
        <v>11.823</v>
      </c>
      <c r="F1198">
        <v>12.74</v>
      </c>
      <c r="G1198">
        <v>0</v>
      </c>
      <c r="H1198">
        <v>12.74</v>
      </c>
      <c r="I1198">
        <v>12.74</v>
      </c>
      <c r="J1198">
        <v>12.74</v>
      </c>
      <c r="K1198">
        <v>0</v>
      </c>
      <c r="L1198">
        <v>12.74</v>
      </c>
      <c r="M1198">
        <v>12.74</v>
      </c>
      <c r="N1198">
        <v>11.92</v>
      </c>
      <c r="O1198">
        <v>0</v>
      </c>
      <c r="P1198">
        <v>11.92</v>
      </c>
      <c r="Q1198">
        <v>11.92</v>
      </c>
    </row>
    <row r="1199" spans="1:17" x14ac:dyDescent="0.3">
      <c r="A1199" s="95" t="s">
        <v>4185</v>
      </c>
      <c r="B1199">
        <v>132.404</v>
      </c>
      <c r="C1199">
        <v>3.0055999999999998</v>
      </c>
      <c r="D1199">
        <v>135.40960000000001</v>
      </c>
      <c r="E1199">
        <v>129.39840000000001</v>
      </c>
      <c r="F1199">
        <v>133.6446</v>
      </c>
      <c r="G1199">
        <v>4.4382999999999999</v>
      </c>
      <c r="H1199">
        <v>138.0829</v>
      </c>
      <c r="I1199">
        <v>129.2063</v>
      </c>
      <c r="J1199">
        <v>140.40360000000001</v>
      </c>
      <c r="K1199">
        <v>4.5593000000000004</v>
      </c>
      <c r="L1199">
        <v>144.96289999999999</v>
      </c>
      <c r="M1199">
        <v>135.8443</v>
      </c>
      <c r="N1199">
        <v>143.51570000000001</v>
      </c>
      <c r="O1199">
        <v>33.154699999999998</v>
      </c>
      <c r="P1199">
        <v>176.6704</v>
      </c>
      <c r="Q1199">
        <v>110.361</v>
      </c>
    </row>
    <row r="1200" spans="1:17" x14ac:dyDescent="0.3">
      <c r="A1200" s="95" t="s">
        <v>4186</v>
      </c>
      <c r="B1200">
        <v>33.331499999999998</v>
      </c>
      <c r="C1200">
        <v>9.1782000000000004</v>
      </c>
      <c r="D1200">
        <v>42.509700000000002</v>
      </c>
      <c r="E1200">
        <v>24.153300000000002</v>
      </c>
      <c r="F1200">
        <v>35.606699999999996</v>
      </c>
      <c r="G1200">
        <v>11.435600000000001</v>
      </c>
      <c r="H1200">
        <v>47.042299999999997</v>
      </c>
      <c r="I1200">
        <v>24.171099999999999</v>
      </c>
      <c r="J1200">
        <v>35.569200000000002</v>
      </c>
      <c r="K1200">
        <v>14.5418</v>
      </c>
      <c r="L1200">
        <v>50.110999999999997</v>
      </c>
      <c r="M1200">
        <v>21.0274</v>
      </c>
      <c r="N1200">
        <v>33.883600000000001</v>
      </c>
      <c r="O1200">
        <v>10.605600000000001</v>
      </c>
      <c r="P1200">
        <v>44.489199999999997</v>
      </c>
      <c r="Q1200">
        <v>23.277999999999999</v>
      </c>
    </row>
    <row r="1201" spans="1:17" x14ac:dyDescent="0.3">
      <c r="A1201" s="95" t="s">
        <v>4187</v>
      </c>
      <c r="B1201">
        <v>117.2236</v>
      </c>
      <c r="C1201">
        <v>0.89259999999999995</v>
      </c>
      <c r="D1201">
        <v>118.11620000000001</v>
      </c>
      <c r="E1201">
        <v>116.331</v>
      </c>
      <c r="F1201">
        <v>126.3492</v>
      </c>
      <c r="G1201">
        <v>4.6087999999999996</v>
      </c>
      <c r="H1201">
        <v>130.958</v>
      </c>
      <c r="I1201">
        <v>121.74039999999999</v>
      </c>
      <c r="J1201">
        <v>130.95689999999999</v>
      </c>
      <c r="K1201">
        <v>0.47720000000000001</v>
      </c>
      <c r="L1201">
        <v>131.4341</v>
      </c>
      <c r="M1201">
        <v>130.47970000000001</v>
      </c>
      <c r="N1201">
        <v>116.61</v>
      </c>
      <c r="O1201">
        <v>0</v>
      </c>
      <c r="P1201">
        <v>116.61</v>
      </c>
      <c r="Q1201">
        <v>116.61</v>
      </c>
    </row>
    <row r="1202" spans="1:17" x14ac:dyDescent="0.3">
      <c r="A1202" s="95" t="s">
        <v>4188</v>
      </c>
      <c r="B1202">
        <v>56.72</v>
      </c>
      <c r="C1202">
        <v>0</v>
      </c>
      <c r="D1202">
        <v>56.72</v>
      </c>
      <c r="E1202">
        <v>56.72</v>
      </c>
      <c r="F1202">
        <v>63.594999999999999</v>
      </c>
      <c r="G1202">
        <v>4.625</v>
      </c>
      <c r="H1202">
        <v>68.22</v>
      </c>
      <c r="I1202">
        <v>58.97</v>
      </c>
      <c r="J1202">
        <v>67.16</v>
      </c>
      <c r="K1202">
        <v>0.70669999999999999</v>
      </c>
      <c r="L1202">
        <v>67.866699999999994</v>
      </c>
      <c r="M1202">
        <v>66.453299999999999</v>
      </c>
      <c r="N1202">
        <v>56.72</v>
      </c>
      <c r="O1202">
        <v>0</v>
      </c>
      <c r="P1202">
        <v>56.72</v>
      </c>
      <c r="Q1202">
        <v>56.72</v>
      </c>
    </row>
    <row r="1203" spans="1:17" x14ac:dyDescent="0.3">
      <c r="A1203" s="95" t="s">
        <v>4189</v>
      </c>
      <c r="B1203">
        <v>92.409199999999998</v>
      </c>
      <c r="C1203">
        <v>5.5324</v>
      </c>
      <c r="D1203">
        <v>97.941599999999994</v>
      </c>
      <c r="E1203">
        <v>86.876800000000003</v>
      </c>
      <c r="F1203">
        <v>92.888499999999993</v>
      </c>
      <c r="G1203">
        <v>2.2012</v>
      </c>
      <c r="H1203">
        <v>95.089699999999993</v>
      </c>
      <c r="I1203">
        <v>90.687299999999993</v>
      </c>
      <c r="J1203">
        <v>95.33</v>
      </c>
      <c r="K1203">
        <v>0.38769999999999999</v>
      </c>
      <c r="L1203">
        <v>95.717699999999994</v>
      </c>
      <c r="M1203">
        <v>94.942300000000003</v>
      </c>
      <c r="N1203">
        <v>85.293099999999995</v>
      </c>
      <c r="O1203">
        <v>2.7361</v>
      </c>
      <c r="P1203">
        <v>88.029200000000003</v>
      </c>
      <c r="Q1203">
        <v>82.557000000000002</v>
      </c>
    </row>
    <row r="1204" spans="1:17" x14ac:dyDescent="0.3">
      <c r="A1204" s="95" t="s">
        <v>4190</v>
      </c>
      <c r="B1204">
        <v>141.36330000000001</v>
      </c>
      <c r="C1204">
        <v>32.437800000000003</v>
      </c>
      <c r="D1204">
        <v>173.80109999999999</v>
      </c>
      <c r="E1204">
        <v>108.9255</v>
      </c>
      <c r="F1204">
        <v>150</v>
      </c>
      <c r="G1204">
        <v>42.453299999999999</v>
      </c>
      <c r="H1204">
        <v>192.45330000000001</v>
      </c>
      <c r="I1204">
        <v>107.5467</v>
      </c>
      <c r="J1204">
        <v>126.6733</v>
      </c>
      <c r="K1204">
        <v>3.6221999999999999</v>
      </c>
      <c r="L1204">
        <v>130.2955</v>
      </c>
      <c r="M1204">
        <v>123.05110000000001</v>
      </c>
      <c r="N1204">
        <v>169.655</v>
      </c>
      <c r="O1204">
        <v>80.617500000000007</v>
      </c>
      <c r="P1204">
        <v>250.27250000000001</v>
      </c>
      <c r="Q1204">
        <v>89.037499999999994</v>
      </c>
    </row>
    <row r="1205" spans="1:17" x14ac:dyDescent="0.3">
      <c r="A1205" s="95" t="s">
        <v>4191</v>
      </c>
      <c r="B1205">
        <v>15</v>
      </c>
      <c r="C1205">
        <v>0</v>
      </c>
      <c r="D1205">
        <v>15</v>
      </c>
      <c r="E1205">
        <v>15</v>
      </c>
      <c r="F1205">
        <v>15</v>
      </c>
      <c r="G1205">
        <v>0</v>
      </c>
      <c r="H1205">
        <v>15</v>
      </c>
      <c r="I1205">
        <v>15</v>
      </c>
      <c r="J1205">
        <v>15</v>
      </c>
      <c r="K1205">
        <v>0</v>
      </c>
      <c r="L1205">
        <v>15</v>
      </c>
      <c r="M1205">
        <v>15</v>
      </c>
      <c r="N1205">
        <v>15</v>
      </c>
      <c r="O1205">
        <v>0</v>
      </c>
      <c r="P1205">
        <v>15</v>
      </c>
      <c r="Q1205">
        <v>15</v>
      </c>
    </row>
    <row r="1206" spans="1:17" x14ac:dyDescent="0.3">
      <c r="A1206" s="95" t="s">
        <v>4192</v>
      </c>
      <c r="B1206">
        <v>37.905000000000001</v>
      </c>
      <c r="C1206">
        <v>0.625</v>
      </c>
      <c r="D1206">
        <v>38.53</v>
      </c>
      <c r="E1206">
        <v>37.28</v>
      </c>
      <c r="F1206">
        <v>39.78</v>
      </c>
      <c r="G1206">
        <v>0</v>
      </c>
      <c r="H1206">
        <v>39.78</v>
      </c>
      <c r="I1206">
        <v>39.78</v>
      </c>
      <c r="J1206">
        <v>39.78</v>
      </c>
      <c r="K1206">
        <v>0</v>
      </c>
      <c r="L1206">
        <v>39.78</v>
      </c>
      <c r="M1206">
        <v>39.78</v>
      </c>
      <c r="N1206">
        <v>36.251399999999997</v>
      </c>
      <c r="O1206">
        <v>0.73060000000000003</v>
      </c>
      <c r="P1206">
        <v>36.981999999999999</v>
      </c>
      <c r="Q1206">
        <v>35.520800000000001</v>
      </c>
    </row>
    <row r="1207" spans="1:17" x14ac:dyDescent="0.3">
      <c r="A1207" s="95" t="s">
        <v>4193</v>
      </c>
      <c r="B1207">
        <v>195.6831</v>
      </c>
      <c r="C1207">
        <v>26.617999999999999</v>
      </c>
      <c r="D1207">
        <v>222.30109999999999</v>
      </c>
      <c r="E1207">
        <v>169.0651</v>
      </c>
      <c r="F1207">
        <v>190.29</v>
      </c>
      <c r="G1207">
        <v>0</v>
      </c>
      <c r="H1207">
        <v>190.29</v>
      </c>
      <c r="I1207">
        <v>190.29</v>
      </c>
      <c r="J1207">
        <v>195.52709999999999</v>
      </c>
      <c r="K1207">
        <v>0.74819999999999998</v>
      </c>
      <c r="L1207">
        <v>196.27529999999999</v>
      </c>
      <c r="M1207">
        <v>194.77889999999999</v>
      </c>
      <c r="N1207">
        <v>174.1114</v>
      </c>
      <c r="O1207">
        <v>3.5019999999999998</v>
      </c>
      <c r="P1207">
        <v>177.61340000000001</v>
      </c>
      <c r="Q1207">
        <v>170.60939999999999</v>
      </c>
    </row>
    <row r="1208" spans="1:17" x14ac:dyDescent="0.3">
      <c r="A1208" s="95" t="s">
        <v>4194</v>
      </c>
      <c r="B1208">
        <v>23.96</v>
      </c>
      <c r="C1208">
        <v>0</v>
      </c>
      <c r="D1208">
        <v>23.96</v>
      </c>
      <c r="E1208">
        <v>23.96</v>
      </c>
      <c r="F1208">
        <v>23.96</v>
      </c>
      <c r="G1208">
        <v>0</v>
      </c>
      <c r="H1208">
        <v>23.96</v>
      </c>
      <c r="I1208">
        <v>23.96</v>
      </c>
      <c r="J1208">
        <v>23.96</v>
      </c>
      <c r="K1208">
        <v>0</v>
      </c>
      <c r="L1208">
        <v>23.96</v>
      </c>
      <c r="M1208">
        <v>23.96</v>
      </c>
      <c r="N1208">
        <v>23.1386</v>
      </c>
      <c r="O1208">
        <v>0.46939999999999998</v>
      </c>
      <c r="P1208">
        <v>23.608000000000001</v>
      </c>
      <c r="Q1208">
        <v>22.6692</v>
      </c>
    </row>
    <row r="1209" spans="1:17" x14ac:dyDescent="0.3">
      <c r="A1209" s="95" t="s">
        <v>4195</v>
      </c>
      <c r="B1209">
        <v>140.5992</v>
      </c>
      <c r="C1209">
        <v>0.79879999999999995</v>
      </c>
      <c r="D1209">
        <v>141.398</v>
      </c>
      <c r="E1209">
        <v>139.8004</v>
      </c>
      <c r="F1209">
        <v>144.77000000000001</v>
      </c>
      <c r="G1209">
        <v>1.9692000000000001</v>
      </c>
      <c r="H1209">
        <v>146.73920000000001</v>
      </c>
      <c r="I1209">
        <v>142.80080000000001</v>
      </c>
      <c r="J1209">
        <v>147.49</v>
      </c>
      <c r="K1209">
        <v>0.51690000000000003</v>
      </c>
      <c r="L1209">
        <v>148.0069</v>
      </c>
      <c r="M1209">
        <v>146.97309999999999</v>
      </c>
      <c r="N1209">
        <v>127.3492</v>
      </c>
      <c r="O1209">
        <v>5.8757000000000001</v>
      </c>
      <c r="P1209">
        <v>133.22489999999999</v>
      </c>
      <c r="Q1209">
        <v>121.4735</v>
      </c>
    </row>
    <row r="1210" spans="1:17" x14ac:dyDescent="0.3">
      <c r="A1210" s="95" t="s">
        <v>4196</v>
      </c>
      <c r="B1210">
        <v>65.059200000000004</v>
      </c>
      <c r="C1210">
        <v>6.4417999999999997</v>
      </c>
      <c r="D1210">
        <v>71.501000000000005</v>
      </c>
      <c r="E1210">
        <v>58.617400000000004</v>
      </c>
      <c r="F1210">
        <v>83.130799999999994</v>
      </c>
      <c r="G1210">
        <v>32.953499999999998</v>
      </c>
      <c r="H1210">
        <v>116.0843</v>
      </c>
      <c r="I1210">
        <v>50.177300000000002</v>
      </c>
      <c r="J1210">
        <v>67.980800000000002</v>
      </c>
      <c r="K1210">
        <v>17.4176</v>
      </c>
      <c r="L1210">
        <v>85.398399999999995</v>
      </c>
      <c r="M1210">
        <v>50.563200000000002</v>
      </c>
      <c r="N1210">
        <v>57.541499999999999</v>
      </c>
      <c r="O1210">
        <v>9.3803999999999998</v>
      </c>
      <c r="P1210">
        <v>66.921899999999994</v>
      </c>
      <c r="Q1210">
        <v>48.161099999999998</v>
      </c>
    </row>
    <row r="1211" spans="1:17" x14ac:dyDescent="0.3">
      <c r="A1211" s="95" t="s">
        <v>4197</v>
      </c>
      <c r="B1211">
        <v>12.6</v>
      </c>
      <c r="C1211">
        <v>0</v>
      </c>
      <c r="D1211">
        <v>12.6</v>
      </c>
      <c r="E1211">
        <v>12.6</v>
      </c>
      <c r="F1211">
        <v>12.6</v>
      </c>
      <c r="G1211">
        <v>0</v>
      </c>
      <c r="H1211">
        <v>12.6</v>
      </c>
      <c r="I1211">
        <v>12.6</v>
      </c>
      <c r="J1211">
        <v>12.6</v>
      </c>
      <c r="K1211">
        <v>0</v>
      </c>
      <c r="L1211">
        <v>12.6</v>
      </c>
      <c r="M1211">
        <v>12.6</v>
      </c>
      <c r="N1211">
        <v>16.4757</v>
      </c>
      <c r="O1211">
        <v>1.1073</v>
      </c>
      <c r="P1211">
        <v>17.582999999999998</v>
      </c>
      <c r="Q1211">
        <v>15.368399999999999</v>
      </c>
    </row>
    <row r="1212" spans="1:17" x14ac:dyDescent="0.3">
      <c r="A1212" s="95" t="s">
        <v>4198</v>
      </c>
      <c r="B1212">
        <v>28.446200000000001</v>
      </c>
      <c r="C1212">
        <v>8.1020000000000003</v>
      </c>
      <c r="D1212">
        <v>36.548200000000001</v>
      </c>
      <c r="E1212">
        <v>20.344200000000001</v>
      </c>
      <c r="F1212">
        <v>31.4377</v>
      </c>
      <c r="G1212">
        <v>7.984</v>
      </c>
      <c r="H1212">
        <v>39.421700000000001</v>
      </c>
      <c r="I1212">
        <v>23.453700000000001</v>
      </c>
      <c r="J1212">
        <v>27.206199999999999</v>
      </c>
      <c r="K1212">
        <v>5.8993000000000002</v>
      </c>
      <c r="L1212">
        <v>33.105499999999999</v>
      </c>
      <c r="M1212">
        <v>21.306899999999999</v>
      </c>
      <c r="N1212">
        <v>25.923100000000002</v>
      </c>
      <c r="O1212">
        <v>3.6273</v>
      </c>
      <c r="P1212">
        <v>29.5504</v>
      </c>
      <c r="Q1212">
        <v>22.2958</v>
      </c>
    </row>
    <row r="1213" spans="1:17" x14ac:dyDescent="0.3">
      <c r="A1213" s="95" t="s">
        <v>4199</v>
      </c>
      <c r="B1213">
        <v>221.6643</v>
      </c>
      <c r="C1213">
        <v>12.7873</v>
      </c>
      <c r="D1213">
        <v>234.45160000000001</v>
      </c>
      <c r="E1213">
        <v>208.87700000000001</v>
      </c>
      <c r="F1213">
        <v>245.57230000000001</v>
      </c>
      <c r="G1213">
        <v>40.557499999999997</v>
      </c>
      <c r="H1213">
        <v>286.12979999999999</v>
      </c>
      <c r="I1213">
        <v>205.01480000000001</v>
      </c>
      <c r="J1213">
        <v>254.7269</v>
      </c>
      <c r="K1213">
        <v>43.442799999999998</v>
      </c>
      <c r="L1213">
        <v>298.16969999999998</v>
      </c>
      <c r="M1213">
        <v>211.2841</v>
      </c>
      <c r="N1213">
        <v>192.8623</v>
      </c>
      <c r="O1213">
        <v>12.037599999999999</v>
      </c>
      <c r="P1213">
        <v>204.8999</v>
      </c>
      <c r="Q1213">
        <v>180.82470000000001</v>
      </c>
    </row>
    <row r="1214" spans="1:17" x14ac:dyDescent="0.3">
      <c r="A1214" s="95" t="s">
        <v>4200</v>
      </c>
      <c r="B1214">
        <v>48.848300000000002</v>
      </c>
      <c r="C1214">
        <v>3.1488999999999998</v>
      </c>
      <c r="D1214">
        <v>51.997199999999999</v>
      </c>
      <c r="E1214">
        <v>45.699399999999997</v>
      </c>
      <c r="F1214">
        <v>52.826900000000002</v>
      </c>
      <c r="G1214">
        <v>12.902799999999999</v>
      </c>
      <c r="H1214">
        <v>65.729699999999994</v>
      </c>
      <c r="I1214">
        <v>39.924100000000003</v>
      </c>
      <c r="J1214">
        <v>54.4071</v>
      </c>
      <c r="K1214">
        <v>12.7957</v>
      </c>
      <c r="L1214">
        <v>67.202799999999996</v>
      </c>
      <c r="M1214">
        <v>41.611400000000003</v>
      </c>
      <c r="N1214">
        <v>34.873600000000003</v>
      </c>
      <c r="O1214">
        <v>6.5601000000000003</v>
      </c>
      <c r="P1214">
        <v>41.433700000000002</v>
      </c>
      <c r="Q1214">
        <v>28.313500000000001</v>
      </c>
    </row>
    <row r="1215" spans="1:17" x14ac:dyDescent="0.3">
      <c r="A1215" s="95" t="s">
        <v>4201</v>
      </c>
      <c r="B1215">
        <v>38.06</v>
      </c>
      <c r="C1215">
        <v>5.4550000000000001</v>
      </c>
      <c r="D1215">
        <v>43.515000000000001</v>
      </c>
      <c r="E1215">
        <v>32.604999999999997</v>
      </c>
      <c r="F1215">
        <v>39.868499999999997</v>
      </c>
      <c r="G1215">
        <v>4.4737</v>
      </c>
      <c r="H1215">
        <v>44.342199999999998</v>
      </c>
      <c r="I1215">
        <v>35.394799999999996</v>
      </c>
      <c r="J1215">
        <v>44.997100000000003</v>
      </c>
      <c r="K1215">
        <v>7.2458999999999998</v>
      </c>
      <c r="L1215">
        <v>52.243000000000002</v>
      </c>
      <c r="M1215">
        <v>37.751199999999997</v>
      </c>
      <c r="N1215">
        <v>31.569299999999998</v>
      </c>
      <c r="O1215">
        <v>6.8837000000000002</v>
      </c>
      <c r="P1215">
        <v>38.453000000000003</v>
      </c>
      <c r="Q1215">
        <v>24.685600000000001</v>
      </c>
    </row>
    <row r="1216" spans="1:17" x14ac:dyDescent="0.3">
      <c r="A1216" s="95" t="s">
        <v>4202</v>
      </c>
      <c r="B1216">
        <v>3.2233000000000001</v>
      </c>
      <c r="C1216">
        <v>0.96779999999999999</v>
      </c>
      <c r="D1216">
        <v>4.1910999999999996</v>
      </c>
      <c r="E1216">
        <v>2.2555000000000001</v>
      </c>
      <c r="F1216">
        <v>3.9277000000000002</v>
      </c>
      <c r="G1216">
        <v>1.0783</v>
      </c>
      <c r="H1216">
        <v>5.0060000000000002</v>
      </c>
      <c r="I1216">
        <v>2.8494000000000002</v>
      </c>
      <c r="J1216">
        <v>7.2263999999999999</v>
      </c>
      <c r="K1216">
        <v>2.1206999999999998</v>
      </c>
      <c r="L1216">
        <v>9.3470999999999993</v>
      </c>
      <c r="M1216">
        <v>5.1056999999999997</v>
      </c>
      <c r="N1216">
        <v>3.1606999999999998</v>
      </c>
      <c r="O1216">
        <v>0.75780000000000003</v>
      </c>
      <c r="P1216">
        <v>3.9184999999999999</v>
      </c>
      <c r="Q1216">
        <v>2.4028999999999998</v>
      </c>
    </row>
    <row r="1217" spans="1:17" x14ac:dyDescent="0.3">
      <c r="A1217" s="95" t="s">
        <v>4203</v>
      </c>
      <c r="B1217">
        <v>18.22</v>
      </c>
      <c r="C1217">
        <v>2.4217</v>
      </c>
      <c r="D1217">
        <v>20.6417</v>
      </c>
      <c r="E1217">
        <v>15.798299999999999</v>
      </c>
      <c r="F1217">
        <v>21.0154</v>
      </c>
      <c r="G1217">
        <v>3.4089999999999998</v>
      </c>
      <c r="H1217">
        <v>24.424399999999999</v>
      </c>
      <c r="I1217">
        <v>17.606400000000001</v>
      </c>
      <c r="J1217">
        <v>39.251399999999997</v>
      </c>
      <c r="K1217">
        <v>31.455300000000001</v>
      </c>
      <c r="L1217">
        <v>70.706699999999998</v>
      </c>
      <c r="M1217">
        <v>7.7961</v>
      </c>
      <c r="N1217">
        <v>17.706399999999999</v>
      </c>
      <c r="O1217">
        <v>2.4355000000000002</v>
      </c>
      <c r="P1217">
        <v>20.1419</v>
      </c>
      <c r="Q1217">
        <v>15.270899999999999</v>
      </c>
    </row>
    <row r="1218" spans="1:17" x14ac:dyDescent="0.3">
      <c r="A1218" s="95" t="s">
        <v>4204</v>
      </c>
      <c r="B1218">
        <v>34.942500000000003</v>
      </c>
      <c r="C1218">
        <v>3.3529</v>
      </c>
      <c r="D1218">
        <v>38.295400000000001</v>
      </c>
      <c r="E1218">
        <v>31.589600000000001</v>
      </c>
      <c r="F1218">
        <v>35.591500000000003</v>
      </c>
      <c r="G1218">
        <v>2.5541999999999998</v>
      </c>
      <c r="H1218">
        <v>38.145699999999998</v>
      </c>
      <c r="I1218">
        <v>33.037300000000002</v>
      </c>
      <c r="J1218">
        <v>40.390700000000002</v>
      </c>
      <c r="K1218">
        <v>7.2911000000000001</v>
      </c>
      <c r="L1218">
        <v>47.681800000000003</v>
      </c>
      <c r="M1218">
        <v>33.099600000000002</v>
      </c>
      <c r="N1218">
        <v>32.770000000000003</v>
      </c>
      <c r="O1218">
        <v>3.4279999999999999</v>
      </c>
      <c r="P1218">
        <v>36.198</v>
      </c>
      <c r="Q1218">
        <v>29.341999999999999</v>
      </c>
    </row>
    <row r="1219" spans="1:17" x14ac:dyDescent="0.3">
      <c r="A1219" s="95" t="s">
        <v>4205</v>
      </c>
      <c r="B1219">
        <v>109.1</v>
      </c>
      <c r="C1219">
        <v>9.0569000000000006</v>
      </c>
      <c r="D1219">
        <v>118.15689999999999</v>
      </c>
      <c r="E1219">
        <v>100.0431</v>
      </c>
      <c r="F1219">
        <v>81.696200000000005</v>
      </c>
      <c r="G1219">
        <v>18.424099999999999</v>
      </c>
      <c r="H1219">
        <v>100.1203</v>
      </c>
      <c r="I1219">
        <v>63.272100000000002</v>
      </c>
      <c r="J1219">
        <v>77.312299999999993</v>
      </c>
      <c r="K1219">
        <v>16.533300000000001</v>
      </c>
      <c r="L1219">
        <v>93.845600000000005</v>
      </c>
      <c r="M1219">
        <v>60.779000000000003</v>
      </c>
      <c r="N1219">
        <v>147.98310000000001</v>
      </c>
      <c r="O1219">
        <v>97.897999999999996</v>
      </c>
      <c r="P1219">
        <v>245.8811</v>
      </c>
      <c r="Q1219">
        <v>50.085099999999997</v>
      </c>
    </row>
    <row r="1220" spans="1:17" x14ac:dyDescent="0.3">
      <c r="A1220" s="95" t="s">
        <v>4206</v>
      </c>
      <c r="B1220">
        <v>32.073099999999997</v>
      </c>
      <c r="C1220">
        <v>2.5606</v>
      </c>
      <c r="D1220">
        <v>34.633699999999997</v>
      </c>
      <c r="E1220">
        <v>29.512499999999999</v>
      </c>
      <c r="F1220">
        <v>37.380000000000003</v>
      </c>
      <c r="G1220">
        <v>3.7107999999999999</v>
      </c>
      <c r="H1220">
        <v>41.090800000000002</v>
      </c>
      <c r="I1220">
        <v>33.669199999999996</v>
      </c>
      <c r="J1220">
        <v>40.987699999999997</v>
      </c>
      <c r="K1220">
        <v>0.95940000000000003</v>
      </c>
      <c r="L1220">
        <v>41.947099999999999</v>
      </c>
      <c r="M1220">
        <v>40.028300000000002</v>
      </c>
      <c r="N1220">
        <v>29.8369</v>
      </c>
      <c r="O1220">
        <v>0.3337</v>
      </c>
      <c r="P1220">
        <v>30.1706</v>
      </c>
      <c r="Q1220">
        <v>29.5032</v>
      </c>
    </row>
    <row r="1221" spans="1:17" x14ac:dyDescent="0.3">
      <c r="A1221" s="95" t="s">
        <v>4207</v>
      </c>
      <c r="B1221">
        <v>49.610799999999998</v>
      </c>
      <c r="C1221">
        <v>5.5084</v>
      </c>
      <c r="D1221">
        <v>55.119199999999999</v>
      </c>
      <c r="E1221">
        <v>44.102400000000003</v>
      </c>
      <c r="F1221">
        <v>55.536200000000001</v>
      </c>
      <c r="G1221">
        <v>7.9820000000000002</v>
      </c>
      <c r="H1221">
        <v>63.5182</v>
      </c>
      <c r="I1221">
        <v>47.554200000000002</v>
      </c>
      <c r="J1221">
        <v>52.903799999999997</v>
      </c>
      <c r="K1221">
        <v>3.3233000000000001</v>
      </c>
      <c r="L1221">
        <v>56.2271</v>
      </c>
      <c r="M1221">
        <v>49.580500000000001</v>
      </c>
      <c r="N1221">
        <v>44.696199999999997</v>
      </c>
      <c r="O1221">
        <v>7.0949</v>
      </c>
      <c r="P1221">
        <v>51.7911</v>
      </c>
      <c r="Q1221">
        <v>37.601300000000002</v>
      </c>
    </row>
    <row r="1222" spans="1:17" x14ac:dyDescent="0.3">
      <c r="A1222" s="95" t="s">
        <v>4208</v>
      </c>
      <c r="B1222">
        <v>62.8431</v>
      </c>
      <c r="C1222">
        <v>5.1913999999999998</v>
      </c>
      <c r="D1222">
        <v>68.034499999999994</v>
      </c>
      <c r="E1222">
        <v>57.651699999999998</v>
      </c>
      <c r="F1222">
        <v>76.529200000000003</v>
      </c>
      <c r="G1222">
        <v>6.7683</v>
      </c>
      <c r="H1222">
        <v>83.297499999999999</v>
      </c>
      <c r="I1222">
        <v>69.760900000000007</v>
      </c>
      <c r="J1222">
        <v>81.761499999999998</v>
      </c>
      <c r="K1222">
        <v>2.4897</v>
      </c>
      <c r="L1222">
        <v>84.251199999999997</v>
      </c>
      <c r="M1222">
        <v>79.271799999999999</v>
      </c>
      <c r="N1222">
        <v>55.2515</v>
      </c>
      <c r="O1222">
        <v>0.61780000000000002</v>
      </c>
      <c r="P1222">
        <v>55.869300000000003</v>
      </c>
      <c r="Q1222">
        <v>54.633699999999997</v>
      </c>
    </row>
    <row r="1223" spans="1:17" x14ac:dyDescent="0.3">
      <c r="A1223" s="95" t="s">
        <v>4209</v>
      </c>
      <c r="B1223">
        <v>102.5446</v>
      </c>
      <c r="C1223">
        <v>3.6631999999999998</v>
      </c>
      <c r="D1223">
        <v>106.20780000000001</v>
      </c>
      <c r="E1223">
        <v>98.881399999999999</v>
      </c>
      <c r="F1223">
        <v>124.4485</v>
      </c>
      <c r="G1223">
        <v>20.544</v>
      </c>
      <c r="H1223">
        <v>144.99250000000001</v>
      </c>
      <c r="I1223">
        <v>103.9045</v>
      </c>
      <c r="J1223">
        <v>133.1069</v>
      </c>
      <c r="K1223">
        <v>3.9011</v>
      </c>
      <c r="L1223">
        <v>137.00800000000001</v>
      </c>
      <c r="M1223">
        <v>129.20580000000001</v>
      </c>
      <c r="N1223">
        <v>97.972300000000004</v>
      </c>
      <c r="O1223">
        <v>1.1112</v>
      </c>
      <c r="P1223">
        <v>99.083500000000001</v>
      </c>
      <c r="Q1223">
        <v>96.861099999999993</v>
      </c>
    </row>
    <row r="1224" spans="1:17" x14ac:dyDescent="0.3">
      <c r="A1224" s="95" t="s">
        <v>4210</v>
      </c>
      <c r="B1224">
        <v>96.7</v>
      </c>
      <c r="C1224">
        <v>0</v>
      </c>
      <c r="D1224">
        <v>96.7</v>
      </c>
      <c r="E1224">
        <v>96.7</v>
      </c>
      <c r="F1224">
        <v>97.436899999999994</v>
      </c>
      <c r="G1224">
        <v>0.68020000000000003</v>
      </c>
      <c r="H1224">
        <v>98.117099999999994</v>
      </c>
      <c r="I1224">
        <v>96.756699999999995</v>
      </c>
      <c r="J1224">
        <v>100.4907</v>
      </c>
      <c r="K1224">
        <v>1.4552</v>
      </c>
      <c r="L1224">
        <v>101.94589999999999</v>
      </c>
      <c r="M1224">
        <v>99.035499999999999</v>
      </c>
      <c r="N1224">
        <v>93.464299999999994</v>
      </c>
      <c r="O1224">
        <v>1.9633</v>
      </c>
      <c r="P1224">
        <v>95.427599999999998</v>
      </c>
      <c r="Q1224">
        <v>91.501000000000005</v>
      </c>
    </row>
    <row r="1225" spans="1:17" x14ac:dyDescent="0.3">
      <c r="A1225" s="95" t="s">
        <v>4211</v>
      </c>
      <c r="B1225">
        <v>36.229999999999997</v>
      </c>
      <c r="C1225">
        <v>0.78669999999999995</v>
      </c>
      <c r="D1225">
        <v>37.0167</v>
      </c>
      <c r="E1225">
        <v>35.443300000000001</v>
      </c>
      <c r="F1225">
        <v>39.912500000000001</v>
      </c>
      <c r="G1225">
        <v>1.2638</v>
      </c>
      <c r="H1225">
        <v>41.176299999999998</v>
      </c>
      <c r="I1225">
        <v>38.648699999999998</v>
      </c>
      <c r="J1225">
        <v>41.746699999999997</v>
      </c>
      <c r="K1225">
        <v>0.4622</v>
      </c>
      <c r="L1225">
        <v>42.2089</v>
      </c>
      <c r="M1225">
        <v>41.284500000000001</v>
      </c>
      <c r="N1225">
        <v>35.049999999999997</v>
      </c>
      <c r="O1225">
        <v>0</v>
      </c>
      <c r="P1225">
        <v>35.049999999999997</v>
      </c>
      <c r="Q1225">
        <v>35.049999999999997</v>
      </c>
    </row>
    <row r="1226" spans="1:17" x14ac:dyDescent="0.3">
      <c r="A1226" s="95" t="s">
        <v>4212</v>
      </c>
      <c r="B1226">
        <v>91.154300000000006</v>
      </c>
      <c r="C1226">
        <v>11.5563</v>
      </c>
      <c r="D1226">
        <v>102.7106</v>
      </c>
      <c r="E1226">
        <v>79.597999999999999</v>
      </c>
      <c r="F1226">
        <v>102.90689999999999</v>
      </c>
      <c r="G1226">
        <v>19.6249</v>
      </c>
      <c r="H1226">
        <v>122.5318</v>
      </c>
      <c r="I1226">
        <v>83.281999999999996</v>
      </c>
      <c r="J1226">
        <v>106.4923</v>
      </c>
      <c r="K1226">
        <v>18.244</v>
      </c>
      <c r="L1226">
        <v>124.7363</v>
      </c>
      <c r="M1226">
        <v>88.2483</v>
      </c>
      <c r="N1226">
        <v>92.223799999999997</v>
      </c>
      <c r="O1226">
        <v>6.5243000000000002</v>
      </c>
      <c r="P1226">
        <v>98.748099999999994</v>
      </c>
      <c r="Q1226">
        <v>85.6995</v>
      </c>
    </row>
    <row r="1227" spans="1:17" x14ac:dyDescent="0.3">
      <c r="A1227" s="95" t="s">
        <v>4213</v>
      </c>
      <c r="B1227">
        <v>13.63</v>
      </c>
      <c r="C1227">
        <v>0.27689999999999998</v>
      </c>
      <c r="D1227">
        <v>13.9069</v>
      </c>
      <c r="E1227">
        <v>13.3531</v>
      </c>
      <c r="F1227">
        <v>17.224299999999999</v>
      </c>
      <c r="G1227">
        <v>2.5304000000000002</v>
      </c>
      <c r="H1227">
        <v>19.7547</v>
      </c>
      <c r="I1227">
        <v>14.693899999999999</v>
      </c>
      <c r="J1227">
        <v>21.1069</v>
      </c>
      <c r="K1227">
        <v>3.1398999999999999</v>
      </c>
      <c r="L1227">
        <v>24.2468</v>
      </c>
      <c r="M1227">
        <v>17.966999999999999</v>
      </c>
      <c r="N1227">
        <v>14.1492</v>
      </c>
      <c r="O1227">
        <v>1.3236000000000001</v>
      </c>
      <c r="P1227">
        <v>15.472799999999999</v>
      </c>
      <c r="Q1227">
        <v>12.8256</v>
      </c>
    </row>
    <row r="1228" spans="1:17" x14ac:dyDescent="0.3">
      <c r="A1228" s="95" t="s">
        <v>4214</v>
      </c>
      <c r="B1228">
        <v>9.6837999999999997</v>
      </c>
      <c r="C1228">
        <v>0.55859999999999999</v>
      </c>
      <c r="D1228">
        <v>10.2424</v>
      </c>
      <c r="E1228">
        <v>9.1251999999999995</v>
      </c>
      <c r="F1228">
        <v>11.2685</v>
      </c>
      <c r="G1228">
        <v>8.2508999999999997</v>
      </c>
      <c r="H1228">
        <v>19.519400000000001</v>
      </c>
      <c r="I1228">
        <v>3.0175999999999998</v>
      </c>
      <c r="J1228">
        <v>11.46</v>
      </c>
      <c r="K1228">
        <v>7.0491999999999999</v>
      </c>
      <c r="L1228">
        <v>18.5092</v>
      </c>
      <c r="M1228">
        <v>4.4108000000000001</v>
      </c>
      <c r="N1228">
        <v>12.1477</v>
      </c>
      <c r="O1228">
        <v>4.1920999999999999</v>
      </c>
      <c r="P1228">
        <v>16.3398</v>
      </c>
      <c r="Q1228">
        <v>7.9555999999999996</v>
      </c>
    </row>
    <row r="1229" spans="1:17" x14ac:dyDescent="0.3">
      <c r="A1229" s="95" t="s">
        <v>4215</v>
      </c>
      <c r="B1229">
        <v>19.3231</v>
      </c>
      <c r="C1229">
        <v>5.6828000000000003</v>
      </c>
      <c r="D1229">
        <v>25.0059</v>
      </c>
      <c r="E1229">
        <v>13.6403</v>
      </c>
      <c r="F1229">
        <v>15.226900000000001</v>
      </c>
      <c r="G1229">
        <v>1.5808</v>
      </c>
      <c r="H1229">
        <v>16.807700000000001</v>
      </c>
      <c r="I1229">
        <v>13.646100000000001</v>
      </c>
      <c r="J1229">
        <v>19.910799999999998</v>
      </c>
      <c r="K1229">
        <v>4.3563000000000001</v>
      </c>
      <c r="L1229">
        <v>24.267099999999999</v>
      </c>
      <c r="M1229">
        <v>15.554500000000001</v>
      </c>
      <c r="N1229">
        <v>24.203800000000001</v>
      </c>
      <c r="O1229">
        <v>8.7462999999999997</v>
      </c>
      <c r="P1229">
        <v>32.950099999999999</v>
      </c>
      <c r="Q1229">
        <v>15.4575</v>
      </c>
    </row>
    <row r="1230" spans="1:17" x14ac:dyDescent="0.3">
      <c r="A1230" s="95" t="s">
        <v>4216</v>
      </c>
      <c r="B1230">
        <v>12.23</v>
      </c>
      <c r="C1230">
        <v>0</v>
      </c>
      <c r="D1230">
        <v>12.23</v>
      </c>
      <c r="E1230">
        <v>12.23</v>
      </c>
      <c r="F1230">
        <v>14.86</v>
      </c>
      <c r="G1230">
        <v>1.5953999999999999</v>
      </c>
      <c r="H1230">
        <v>16.455400000000001</v>
      </c>
      <c r="I1230">
        <v>13.2646</v>
      </c>
      <c r="J1230">
        <v>17.3323</v>
      </c>
      <c r="K1230">
        <v>2.9178999999999999</v>
      </c>
      <c r="L1230">
        <v>20.2502</v>
      </c>
      <c r="M1230">
        <v>14.414400000000001</v>
      </c>
      <c r="N1230">
        <v>13.137700000000001</v>
      </c>
      <c r="O1230">
        <v>1.6075999999999999</v>
      </c>
      <c r="P1230">
        <v>14.7453</v>
      </c>
      <c r="Q1230">
        <v>11.530099999999999</v>
      </c>
    </row>
    <row r="1231" spans="1:17" x14ac:dyDescent="0.3">
      <c r="A1231" s="95" t="s">
        <v>4217</v>
      </c>
      <c r="B1231">
        <v>10.64</v>
      </c>
      <c r="C1231">
        <v>0</v>
      </c>
      <c r="D1231">
        <v>10.64</v>
      </c>
      <c r="E1231">
        <v>10.64</v>
      </c>
      <c r="F1231">
        <v>12.392300000000001</v>
      </c>
      <c r="G1231">
        <v>0.93559999999999999</v>
      </c>
      <c r="H1231">
        <v>13.3279</v>
      </c>
      <c r="I1231">
        <v>11.4567</v>
      </c>
      <c r="J1231">
        <v>15.4331</v>
      </c>
      <c r="K1231">
        <v>2.6879</v>
      </c>
      <c r="L1231">
        <v>18.120999999999999</v>
      </c>
      <c r="M1231">
        <v>12.745200000000001</v>
      </c>
      <c r="N1231">
        <v>11.543799999999999</v>
      </c>
      <c r="O1231">
        <v>1.5468999999999999</v>
      </c>
      <c r="P1231">
        <v>13.0907</v>
      </c>
      <c r="Q1231">
        <v>9.9969000000000001</v>
      </c>
    </row>
    <row r="1232" spans="1:17" x14ac:dyDescent="0.3">
      <c r="A1232" s="95" t="s">
        <v>4218</v>
      </c>
      <c r="B1232">
        <v>89.197900000000004</v>
      </c>
      <c r="C1232">
        <v>11.885400000000001</v>
      </c>
      <c r="D1232">
        <v>101.08329999999999</v>
      </c>
      <c r="E1232">
        <v>77.3125</v>
      </c>
      <c r="F1232">
        <v>116.7129</v>
      </c>
      <c r="G1232">
        <v>12.5061</v>
      </c>
      <c r="H1232">
        <v>129.21899999999999</v>
      </c>
      <c r="I1232">
        <v>104.2068</v>
      </c>
      <c r="J1232">
        <v>121.18380000000001</v>
      </c>
      <c r="K1232">
        <v>15.0303</v>
      </c>
      <c r="L1232">
        <v>136.2141</v>
      </c>
      <c r="M1232">
        <v>106.15349999999999</v>
      </c>
      <c r="N1232">
        <v>95.941500000000005</v>
      </c>
      <c r="O1232">
        <v>12.2378</v>
      </c>
      <c r="P1232">
        <v>108.1793</v>
      </c>
      <c r="Q1232">
        <v>83.703699999999998</v>
      </c>
    </row>
    <row r="1233" spans="1:17" x14ac:dyDescent="0.3">
      <c r="A1233" s="95" t="s">
        <v>4219</v>
      </c>
      <c r="B1233">
        <v>67.636200000000002</v>
      </c>
      <c r="C1233">
        <v>4.5701000000000001</v>
      </c>
      <c r="D1233">
        <v>72.206299999999999</v>
      </c>
      <c r="E1233">
        <v>63.066099999999999</v>
      </c>
      <c r="F1233">
        <v>60.853099999999998</v>
      </c>
      <c r="G1233">
        <v>16.822800000000001</v>
      </c>
      <c r="H1233">
        <v>77.675899999999999</v>
      </c>
      <c r="I1233">
        <v>44.030299999999997</v>
      </c>
      <c r="J1233">
        <v>62.783799999999999</v>
      </c>
      <c r="K1233">
        <v>21.3795</v>
      </c>
      <c r="L1233">
        <v>84.163300000000007</v>
      </c>
      <c r="M1233">
        <v>41.404299999999999</v>
      </c>
      <c r="N1233">
        <v>50.866199999999999</v>
      </c>
      <c r="O1233">
        <v>7.4130000000000003</v>
      </c>
      <c r="P1233">
        <v>58.279200000000003</v>
      </c>
      <c r="Q1233">
        <v>43.453200000000002</v>
      </c>
    </row>
    <row r="1234" spans="1:17" x14ac:dyDescent="0.3">
      <c r="A1234" s="95" t="s">
        <v>4220</v>
      </c>
      <c r="B1234">
        <v>22.6569</v>
      </c>
      <c r="C1234">
        <v>7.0603999999999996</v>
      </c>
      <c r="D1234">
        <v>29.717300000000002</v>
      </c>
      <c r="E1234">
        <v>15.596500000000001</v>
      </c>
      <c r="F1234">
        <v>26.936199999999999</v>
      </c>
      <c r="G1234">
        <v>8.0040999999999993</v>
      </c>
      <c r="H1234">
        <v>34.940300000000001</v>
      </c>
      <c r="I1234">
        <v>18.932099999999998</v>
      </c>
      <c r="J1234">
        <v>31.4331</v>
      </c>
      <c r="K1234">
        <v>7.5536000000000003</v>
      </c>
      <c r="L1234">
        <v>38.986699999999999</v>
      </c>
      <c r="M1234">
        <v>23.8795</v>
      </c>
      <c r="N1234">
        <v>23.957699999999999</v>
      </c>
      <c r="O1234">
        <v>5.8399000000000001</v>
      </c>
      <c r="P1234">
        <v>29.797599999999999</v>
      </c>
      <c r="Q1234">
        <v>18.117799999999999</v>
      </c>
    </row>
    <row r="1235" spans="1:17" x14ac:dyDescent="0.3">
      <c r="A1235" s="95" t="s">
        <v>4221</v>
      </c>
      <c r="B1235">
        <v>30.77</v>
      </c>
      <c r="C1235">
        <v>3.5386000000000002</v>
      </c>
      <c r="D1235">
        <v>34.308599999999998</v>
      </c>
      <c r="E1235">
        <v>27.231400000000001</v>
      </c>
      <c r="F1235">
        <v>43.5715</v>
      </c>
      <c r="G1235">
        <v>3.2509000000000001</v>
      </c>
      <c r="H1235">
        <v>46.822400000000002</v>
      </c>
      <c r="I1235">
        <v>40.320599999999999</v>
      </c>
      <c r="J1235">
        <v>43.623100000000001</v>
      </c>
      <c r="K1235">
        <v>2.6562000000000001</v>
      </c>
      <c r="L1235">
        <v>46.279299999999999</v>
      </c>
      <c r="M1235">
        <v>40.966900000000003</v>
      </c>
      <c r="N1235">
        <v>30.7515</v>
      </c>
      <c r="O1235">
        <v>0.34079999999999999</v>
      </c>
      <c r="P1235">
        <v>31.092300000000002</v>
      </c>
      <c r="Q1235">
        <v>30.410699999999999</v>
      </c>
    </row>
    <row r="1236" spans="1:17" x14ac:dyDescent="0.3">
      <c r="A1236" s="95" t="s">
        <v>4222</v>
      </c>
      <c r="B1236">
        <v>33.1892</v>
      </c>
      <c r="C1236">
        <v>2.7909999999999999</v>
      </c>
      <c r="D1236">
        <v>35.980200000000004</v>
      </c>
      <c r="E1236">
        <v>30.398199999999999</v>
      </c>
      <c r="F1236">
        <v>43.445399999999999</v>
      </c>
      <c r="G1236">
        <v>9.5543999999999993</v>
      </c>
      <c r="H1236">
        <v>52.9998</v>
      </c>
      <c r="I1236">
        <v>33.890999999999998</v>
      </c>
      <c r="J1236">
        <v>39.786200000000001</v>
      </c>
      <c r="K1236">
        <v>3.3222</v>
      </c>
      <c r="L1236">
        <v>43.108400000000003</v>
      </c>
      <c r="M1236">
        <v>36.463999999999999</v>
      </c>
      <c r="N1236">
        <v>30.786200000000001</v>
      </c>
      <c r="O1236">
        <v>0.34789999999999999</v>
      </c>
      <c r="P1236">
        <v>31.1341</v>
      </c>
      <c r="Q1236">
        <v>30.438300000000002</v>
      </c>
    </row>
    <row r="1237" spans="1:17" x14ac:dyDescent="0.3">
      <c r="A1237" s="95" t="s">
        <v>4223</v>
      </c>
      <c r="B1237">
        <v>14.2562</v>
      </c>
      <c r="C1237">
        <v>1.4826999999999999</v>
      </c>
      <c r="D1237">
        <v>15.738899999999999</v>
      </c>
      <c r="E1237">
        <v>12.7735</v>
      </c>
      <c r="F1237">
        <v>16.575399999999998</v>
      </c>
      <c r="G1237">
        <v>1.6651</v>
      </c>
      <c r="H1237">
        <v>18.240500000000001</v>
      </c>
      <c r="I1237">
        <v>14.910299999999999</v>
      </c>
      <c r="J1237">
        <v>17.554600000000001</v>
      </c>
      <c r="K1237">
        <v>1.8474999999999999</v>
      </c>
      <c r="L1237">
        <v>19.402100000000001</v>
      </c>
      <c r="M1237">
        <v>15.707100000000001</v>
      </c>
      <c r="N1237">
        <v>13.5723</v>
      </c>
      <c r="O1237">
        <v>0.95040000000000002</v>
      </c>
      <c r="P1237">
        <v>14.5227</v>
      </c>
      <c r="Q1237">
        <v>12.6219</v>
      </c>
    </row>
    <row r="1238" spans="1:17" x14ac:dyDescent="0.3">
      <c r="A1238" s="95" t="s">
        <v>4224</v>
      </c>
      <c r="B1238">
        <v>121.0431</v>
      </c>
      <c r="C1238">
        <v>5.1654</v>
      </c>
      <c r="D1238">
        <v>126.2085</v>
      </c>
      <c r="E1238">
        <v>115.8777</v>
      </c>
      <c r="F1238">
        <v>129.38999999999999</v>
      </c>
      <c r="G1238">
        <v>10.2415</v>
      </c>
      <c r="H1238">
        <v>139.63149999999999</v>
      </c>
      <c r="I1238">
        <v>119.1485</v>
      </c>
      <c r="J1238">
        <v>142.5531</v>
      </c>
      <c r="K1238">
        <v>11.866899999999999</v>
      </c>
      <c r="L1238">
        <v>154.41999999999999</v>
      </c>
      <c r="M1238">
        <v>130.68620000000001</v>
      </c>
      <c r="N1238">
        <v>120.45229999999999</v>
      </c>
      <c r="O1238">
        <v>5.4438000000000004</v>
      </c>
      <c r="P1238">
        <v>125.8961</v>
      </c>
      <c r="Q1238">
        <v>115.0085</v>
      </c>
    </row>
    <row r="1239" spans="1:17" x14ac:dyDescent="0.3">
      <c r="A1239" s="95" t="s">
        <v>4225</v>
      </c>
      <c r="B1239">
        <v>187.56399999999999</v>
      </c>
      <c r="C1239">
        <v>24.208500000000001</v>
      </c>
      <c r="D1239">
        <v>211.77250000000001</v>
      </c>
      <c r="E1239">
        <v>163.35550000000001</v>
      </c>
      <c r="F1239">
        <v>211.52459999999999</v>
      </c>
      <c r="G1239">
        <v>13.859500000000001</v>
      </c>
      <c r="H1239">
        <v>225.38409999999999</v>
      </c>
      <c r="I1239">
        <v>197.6651</v>
      </c>
      <c r="J1239">
        <v>258.67919999999998</v>
      </c>
      <c r="K1239">
        <v>32.604100000000003</v>
      </c>
      <c r="L1239">
        <v>291.2833</v>
      </c>
      <c r="M1239">
        <v>226.07509999999999</v>
      </c>
      <c r="N1239">
        <v>194.9246</v>
      </c>
      <c r="O1239">
        <v>11.335699999999999</v>
      </c>
      <c r="P1239">
        <v>206.2603</v>
      </c>
      <c r="Q1239">
        <v>183.5889</v>
      </c>
    </row>
    <row r="1240" spans="1:17" x14ac:dyDescent="0.3">
      <c r="A1240" s="95" t="s">
        <v>5134</v>
      </c>
      <c r="F1240">
        <v>472.91500000000002</v>
      </c>
      <c r="G1240">
        <v>154.21250000000001</v>
      </c>
      <c r="H1240">
        <v>627.12750000000005</v>
      </c>
      <c r="I1240">
        <v>318.70249999999999</v>
      </c>
      <c r="J1240">
        <v>352.22</v>
      </c>
      <c r="K1240">
        <v>156.9556</v>
      </c>
      <c r="L1240">
        <v>509.17559999999997</v>
      </c>
      <c r="M1240">
        <v>195.26439999999999</v>
      </c>
    </row>
    <row r="1241" spans="1:17" x14ac:dyDescent="0.3">
      <c r="A1241" s="95" t="s">
        <v>5159</v>
      </c>
      <c r="F1241">
        <v>370.10750000000002</v>
      </c>
      <c r="G1241">
        <v>185.05119999999999</v>
      </c>
      <c r="H1241">
        <v>555.15869999999995</v>
      </c>
      <c r="I1241">
        <v>185.05629999999999</v>
      </c>
      <c r="J1241">
        <v>308.42500000000001</v>
      </c>
      <c r="K1241">
        <v>92.527500000000003</v>
      </c>
      <c r="L1241">
        <v>400.95249999999999</v>
      </c>
      <c r="M1241">
        <v>215.89750000000001</v>
      </c>
    </row>
    <row r="1242" spans="1:17" x14ac:dyDescent="0.3">
      <c r="A1242" s="95" t="s">
        <v>5197</v>
      </c>
      <c r="F1242">
        <v>303.89330000000001</v>
      </c>
      <c r="G1242">
        <v>76.204400000000007</v>
      </c>
      <c r="H1242">
        <v>380.09769999999997</v>
      </c>
      <c r="I1242">
        <v>227.68889999999999</v>
      </c>
      <c r="J1242">
        <v>308.42500000000001</v>
      </c>
      <c r="K1242">
        <v>92.527500000000003</v>
      </c>
      <c r="L1242">
        <v>400.95249999999999</v>
      </c>
      <c r="M1242">
        <v>215.89750000000001</v>
      </c>
    </row>
    <row r="1243" spans="1:17" x14ac:dyDescent="0.3">
      <c r="A1243" s="95" t="s">
        <v>4227</v>
      </c>
      <c r="B1243">
        <v>261.0967</v>
      </c>
      <c r="C1243">
        <v>21.13</v>
      </c>
      <c r="D1243">
        <v>282.22669999999999</v>
      </c>
      <c r="E1243">
        <v>239.9667</v>
      </c>
      <c r="F1243">
        <v>450.61709999999999</v>
      </c>
      <c r="G1243">
        <v>250.59989999999999</v>
      </c>
      <c r="H1243">
        <v>701.21699999999998</v>
      </c>
      <c r="I1243">
        <v>200.0172</v>
      </c>
      <c r="J1243">
        <v>590.36739999999998</v>
      </c>
      <c r="K1243">
        <v>278.10140000000001</v>
      </c>
      <c r="L1243">
        <v>868.46879999999999</v>
      </c>
      <c r="M1243">
        <v>312.26600000000002</v>
      </c>
      <c r="N1243">
        <v>282.2174</v>
      </c>
      <c r="O1243">
        <v>129.71180000000001</v>
      </c>
      <c r="P1243">
        <v>411.92919999999998</v>
      </c>
      <c r="Q1243">
        <v>152.50559999999999</v>
      </c>
    </row>
    <row r="1244" spans="1:17" x14ac:dyDescent="0.3">
      <c r="A1244" s="95" t="s">
        <v>4228</v>
      </c>
      <c r="B1244">
        <v>378.57</v>
      </c>
      <c r="C1244">
        <v>131.38</v>
      </c>
      <c r="D1244">
        <v>509.95</v>
      </c>
      <c r="E1244">
        <v>247.19</v>
      </c>
      <c r="F1244">
        <v>227.57</v>
      </c>
      <c r="G1244">
        <v>51.02</v>
      </c>
      <c r="H1244">
        <v>278.58999999999997</v>
      </c>
      <c r="I1244">
        <v>176.55</v>
      </c>
      <c r="J1244">
        <v>173.47</v>
      </c>
      <c r="K1244">
        <v>54.831400000000002</v>
      </c>
      <c r="L1244">
        <v>228.3014</v>
      </c>
      <c r="M1244">
        <v>118.6386</v>
      </c>
      <c r="N1244">
        <v>287.94499999999999</v>
      </c>
      <c r="O1244">
        <v>56.454999999999998</v>
      </c>
      <c r="P1244">
        <v>344.4</v>
      </c>
      <c r="Q1244">
        <v>231.49</v>
      </c>
    </row>
    <row r="1245" spans="1:17" x14ac:dyDescent="0.3">
      <c r="A1245" s="95" t="s">
        <v>4229</v>
      </c>
      <c r="B1245">
        <v>132.02539999999999</v>
      </c>
      <c r="C1245">
        <v>2.6680000000000001</v>
      </c>
      <c r="D1245">
        <v>134.6934</v>
      </c>
      <c r="E1245">
        <v>129.35740000000001</v>
      </c>
      <c r="F1245">
        <v>145.07380000000001</v>
      </c>
      <c r="G1245">
        <v>2.7656999999999998</v>
      </c>
      <c r="H1245">
        <v>147.83949999999999</v>
      </c>
      <c r="I1245">
        <v>142.3081</v>
      </c>
      <c r="J1245">
        <v>147.38380000000001</v>
      </c>
      <c r="K1245">
        <v>2.722</v>
      </c>
      <c r="L1245">
        <v>150.10579999999999</v>
      </c>
      <c r="M1245">
        <v>144.6618</v>
      </c>
      <c r="N1245">
        <v>131.48169999999999</v>
      </c>
      <c r="O1245">
        <v>2.7216999999999998</v>
      </c>
      <c r="P1245">
        <v>134.20339999999999</v>
      </c>
      <c r="Q1245">
        <v>128.76</v>
      </c>
    </row>
    <row r="1246" spans="1:17" x14ac:dyDescent="0.3">
      <c r="A1246" s="95" t="s">
        <v>4230</v>
      </c>
      <c r="B1246">
        <v>48.7408</v>
      </c>
      <c r="C1246">
        <v>3.3052999999999999</v>
      </c>
      <c r="D1246">
        <v>52.046100000000003</v>
      </c>
      <c r="E1246">
        <v>45.435499999999998</v>
      </c>
      <c r="F1246">
        <v>52.3523</v>
      </c>
      <c r="G1246">
        <v>0.66749999999999998</v>
      </c>
      <c r="H1246">
        <v>53.019799999999996</v>
      </c>
      <c r="I1246">
        <v>51.684800000000003</v>
      </c>
      <c r="J1246">
        <v>52.9831</v>
      </c>
      <c r="K1246">
        <v>0.21870000000000001</v>
      </c>
      <c r="L1246">
        <v>53.201799999999999</v>
      </c>
      <c r="M1246">
        <v>52.764400000000002</v>
      </c>
      <c r="N1246">
        <v>43.567700000000002</v>
      </c>
      <c r="O1246">
        <v>0.7349</v>
      </c>
      <c r="P1246">
        <v>44.302599999999998</v>
      </c>
      <c r="Q1246">
        <v>42.832799999999999</v>
      </c>
    </row>
    <row r="1247" spans="1:17" x14ac:dyDescent="0.3">
      <c r="A1247" s="95" t="s">
        <v>4231</v>
      </c>
      <c r="B1247">
        <v>67.239999999999995</v>
      </c>
      <c r="C1247">
        <v>15.029199999999999</v>
      </c>
      <c r="D1247">
        <v>82.269199999999998</v>
      </c>
      <c r="E1247">
        <v>52.210799999999999</v>
      </c>
      <c r="F1247">
        <v>58.91</v>
      </c>
      <c r="G1247">
        <v>4.7815000000000003</v>
      </c>
      <c r="H1247">
        <v>63.691499999999998</v>
      </c>
      <c r="I1247">
        <v>54.128500000000003</v>
      </c>
      <c r="J1247">
        <v>57.691499999999998</v>
      </c>
      <c r="K1247">
        <v>2.2833999999999999</v>
      </c>
      <c r="L1247">
        <v>59.974899999999998</v>
      </c>
      <c r="M1247">
        <v>55.408099999999997</v>
      </c>
      <c r="N1247">
        <v>99.988500000000002</v>
      </c>
      <c r="O1247">
        <v>18.3994</v>
      </c>
      <c r="P1247">
        <v>118.3879</v>
      </c>
      <c r="Q1247">
        <v>81.589100000000002</v>
      </c>
    </row>
    <row r="1248" spans="1:17" x14ac:dyDescent="0.3">
      <c r="A1248" s="95" t="s">
        <v>4232</v>
      </c>
      <c r="B1248">
        <v>64.290000000000006</v>
      </c>
      <c r="C1248">
        <v>0</v>
      </c>
      <c r="D1248">
        <v>64.290000000000006</v>
      </c>
      <c r="E1248">
        <v>64.290000000000006</v>
      </c>
      <c r="F1248">
        <v>64.832300000000004</v>
      </c>
      <c r="G1248">
        <v>0.66749999999999998</v>
      </c>
      <c r="H1248">
        <v>65.499799999999993</v>
      </c>
      <c r="I1248">
        <v>64.1648</v>
      </c>
      <c r="J1248">
        <v>65.463099999999997</v>
      </c>
      <c r="K1248">
        <v>0.21870000000000001</v>
      </c>
      <c r="L1248">
        <v>65.681799999999996</v>
      </c>
      <c r="M1248">
        <v>65.244399999999999</v>
      </c>
      <c r="N1248">
        <v>61.997700000000002</v>
      </c>
      <c r="O1248">
        <v>1.0580000000000001</v>
      </c>
      <c r="P1248">
        <v>63.055700000000002</v>
      </c>
      <c r="Q1248">
        <v>60.939700000000002</v>
      </c>
    </row>
    <row r="1249" spans="1:17" x14ac:dyDescent="0.3">
      <c r="A1249" s="95" t="s">
        <v>4233</v>
      </c>
      <c r="B1249">
        <v>35</v>
      </c>
      <c r="C1249">
        <v>0</v>
      </c>
      <c r="D1249">
        <v>35</v>
      </c>
      <c r="E1249">
        <v>35</v>
      </c>
      <c r="F1249">
        <v>38.014600000000002</v>
      </c>
      <c r="G1249">
        <v>1.7657</v>
      </c>
      <c r="H1249">
        <v>39.780299999999997</v>
      </c>
      <c r="I1249">
        <v>36.248899999999999</v>
      </c>
      <c r="J1249">
        <v>39.690800000000003</v>
      </c>
      <c r="K1249">
        <v>0.5716</v>
      </c>
      <c r="L1249">
        <v>40.2624</v>
      </c>
      <c r="M1249">
        <v>39.119199999999999</v>
      </c>
      <c r="N1249">
        <v>45.207900000000002</v>
      </c>
      <c r="O1249">
        <v>11.825799999999999</v>
      </c>
      <c r="P1249">
        <v>57.033700000000003</v>
      </c>
      <c r="Q1249">
        <v>33.382100000000001</v>
      </c>
    </row>
    <row r="1250" spans="1:17" x14ac:dyDescent="0.3">
      <c r="A1250" s="95" t="s">
        <v>4234</v>
      </c>
      <c r="B1250">
        <v>63.4392</v>
      </c>
      <c r="C1250">
        <v>17.316199999999998</v>
      </c>
      <c r="D1250">
        <v>80.755399999999995</v>
      </c>
      <c r="E1250">
        <v>46.122999999999998</v>
      </c>
      <c r="F1250">
        <v>64.59</v>
      </c>
      <c r="G1250">
        <v>16.963100000000001</v>
      </c>
      <c r="H1250">
        <v>81.553100000000001</v>
      </c>
      <c r="I1250">
        <v>47.626899999999999</v>
      </c>
      <c r="J1250">
        <v>71.656199999999998</v>
      </c>
      <c r="K1250">
        <v>17.2349</v>
      </c>
      <c r="L1250">
        <v>88.891099999999994</v>
      </c>
      <c r="M1250">
        <v>54.421300000000002</v>
      </c>
      <c r="N1250">
        <v>57.036900000000003</v>
      </c>
      <c r="O1250">
        <v>16.258199999999999</v>
      </c>
      <c r="P1250">
        <v>73.295100000000005</v>
      </c>
      <c r="Q1250">
        <v>40.778700000000001</v>
      </c>
    </row>
    <row r="1251" spans="1:17" x14ac:dyDescent="0.3">
      <c r="A1251" s="95" t="s">
        <v>4235</v>
      </c>
      <c r="B1251">
        <v>92.793300000000002</v>
      </c>
      <c r="C1251">
        <v>1.4711000000000001</v>
      </c>
      <c r="D1251">
        <v>94.264399999999995</v>
      </c>
      <c r="E1251">
        <v>91.322199999999995</v>
      </c>
      <c r="F1251">
        <v>81.93</v>
      </c>
      <c r="G1251">
        <v>17.4267</v>
      </c>
      <c r="H1251">
        <v>99.356700000000004</v>
      </c>
      <c r="I1251">
        <v>64.503299999999996</v>
      </c>
      <c r="J1251">
        <v>101.47329999999999</v>
      </c>
      <c r="K1251">
        <v>30.484400000000001</v>
      </c>
      <c r="L1251">
        <v>131.95769999999999</v>
      </c>
      <c r="M1251">
        <v>70.988900000000001</v>
      </c>
      <c r="N1251">
        <v>92.484999999999999</v>
      </c>
      <c r="O1251">
        <v>20.537500000000001</v>
      </c>
      <c r="P1251">
        <v>113.02249999999999</v>
      </c>
      <c r="Q1251">
        <v>71.947500000000005</v>
      </c>
    </row>
    <row r="1252" spans="1:17" x14ac:dyDescent="0.3">
      <c r="A1252" s="95" t="s">
        <v>4236</v>
      </c>
      <c r="F1252">
        <v>40.274999999999999</v>
      </c>
      <c r="G1252">
        <v>5.835</v>
      </c>
      <c r="H1252">
        <v>46.11</v>
      </c>
      <c r="I1252">
        <v>34.44</v>
      </c>
      <c r="J1252">
        <v>39.96</v>
      </c>
      <c r="K1252">
        <v>0</v>
      </c>
      <c r="L1252">
        <v>39.96</v>
      </c>
      <c r="M1252">
        <v>39.96</v>
      </c>
      <c r="N1252">
        <v>43.44</v>
      </c>
      <c r="O1252">
        <v>9</v>
      </c>
      <c r="P1252">
        <v>52.44</v>
      </c>
      <c r="Q1252">
        <v>34.44</v>
      </c>
    </row>
    <row r="1253" spans="1:17" x14ac:dyDescent="0.3">
      <c r="A1253" s="95" t="s">
        <v>4237</v>
      </c>
      <c r="B1253">
        <v>124.7457</v>
      </c>
      <c r="C1253">
        <v>14.46</v>
      </c>
      <c r="D1253">
        <v>139.20570000000001</v>
      </c>
      <c r="E1253">
        <v>110.28570000000001</v>
      </c>
      <c r="F1253">
        <v>132.64080000000001</v>
      </c>
      <c r="G1253">
        <v>7.3929999999999998</v>
      </c>
      <c r="H1253">
        <v>140.03380000000001</v>
      </c>
      <c r="I1253">
        <v>125.2478</v>
      </c>
      <c r="J1253">
        <v>134.88079999999999</v>
      </c>
      <c r="K1253">
        <v>3.9714</v>
      </c>
      <c r="L1253">
        <v>138.85220000000001</v>
      </c>
      <c r="M1253">
        <v>130.90940000000001</v>
      </c>
      <c r="N1253">
        <v>131.42230000000001</v>
      </c>
      <c r="O1253">
        <v>7.9333</v>
      </c>
      <c r="P1253">
        <v>139.35560000000001</v>
      </c>
      <c r="Q1253">
        <v>123.489</v>
      </c>
    </row>
    <row r="1254" spans="1:17" x14ac:dyDescent="0.3">
      <c r="A1254" s="95" t="s">
        <v>4238</v>
      </c>
      <c r="B1254">
        <v>70.924999999999997</v>
      </c>
      <c r="C1254">
        <v>0.625</v>
      </c>
      <c r="D1254">
        <v>71.55</v>
      </c>
      <c r="E1254">
        <v>70.3</v>
      </c>
      <c r="F1254">
        <v>75.92</v>
      </c>
      <c r="G1254">
        <v>3.5657000000000001</v>
      </c>
      <c r="H1254">
        <v>79.485699999999994</v>
      </c>
      <c r="I1254">
        <v>72.354299999999995</v>
      </c>
      <c r="J1254">
        <v>79.63</v>
      </c>
      <c r="K1254">
        <v>0.45</v>
      </c>
      <c r="L1254">
        <v>80.08</v>
      </c>
      <c r="M1254">
        <v>79.180000000000007</v>
      </c>
      <c r="N1254">
        <v>70.55</v>
      </c>
      <c r="O1254">
        <v>0</v>
      </c>
      <c r="P1254">
        <v>70.55</v>
      </c>
      <c r="Q1254">
        <v>70.55</v>
      </c>
    </row>
    <row r="1255" spans="1:17" x14ac:dyDescent="0.3">
      <c r="A1255" s="95" t="s">
        <v>4239</v>
      </c>
      <c r="B1255">
        <v>38.494999999999997</v>
      </c>
      <c r="C1255">
        <v>0.625</v>
      </c>
      <c r="D1255">
        <v>39.119999999999997</v>
      </c>
      <c r="E1255">
        <v>37.869999999999997</v>
      </c>
      <c r="F1255">
        <v>41.25</v>
      </c>
      <c r="G1255">
        <v>1.2571000000000001</v>
      </c>
      <c r="H1255">
        <v>42.507100000000001</v>
      </c>
      <c r="I1255">
        <v>39.992899999999999</v>
      </c>
      <c r="J1255">
        <v>42.97</v>
      </c>
      <c r="K1255">
        <v>0.48</v>
      </c>
      <c r="L1255">
        <v>43.45</v>
      </c>
      <c r="M1255">
        <v>42.49</v>
      </c>
      <c r="N1255">
        <v>37.062899999999999</v>
      </c>
      <c r="O1255">
        <v>0.60409999999999997</v>
      </c>
      <c r="P1255">
        <v>37.667000000000002</v>
      </c>
      <c r="Q1255">
        <v>36.458799999999997</v>
      </c>
    </row>
    <row r="1256" spans="1:17" x14ac:dyDescent="0.3">
      <c r="A1256" s="95" t="s">
        <v>4240</v>
      </c>
      <c r="B1256">
        <v>83.64</v>
      </c>
      <c r="C1256">
        <v>1</v>
      </c>
      <c r="D1256">
        <v>84.64</v>
      </c>
      <c r="E1256">
        <v>82.64</v>
      </c>
      <c r="F1256">
        <v>86.4</v>
      </c>
      <c r="G1256">
        <v>1.68</v>
      </c>
      <c r="H1256">
        <v>88.08</v>
      </c>
      <c r="I1256">
        <v>84.72</v>
      </c>
      <c r="J1256">
        <v>91.423299999999998</v>
      </c>
      <c r="K1256">
        <v>2.6044</v>
      </c>
      <c r="L1256">
        <v>94.027699999999996</v>
      </c>
      <c r="M1256">
        <v>88.818899999999999</v>
      </c>
      <c r="N1256">
        <v>82.89</v>
      </c>
      <c r="O1256">
        <v>0</v>
      </c>
      <c r="P1256">
        <v>82.89</v>
      </c>
      <c r="Q1256">
        <v>82.89</v>
      </c>
    </row>
    <row r="1257" spans="1:17" x14ac:dyDescent="0.3">
      <c r="A1257" s="95" t="s">
        <v>4241</v>
      </c>
      <c r="B1257">
        <v>70.358800000000002</v>
      </c>
      <c r="C1257">
        <v>21.745899999999999</v>
      </c>
      <c r="D1257">
        <v>92.104699999999994</v>
      </c>
      <c r="E1257">
        <v>48.612900000000003</v>
      </c>
      <c r="F1257">
        <v>84.533299999999997</v>
      </c>
      <c r="G1257">
        <v>34.533299999999997</v>
      </c>
      <c r="H1257">
        <v>119.06659999999999</v>
      </c>
      <c r="I1257">
        <v>50</v>
      </c>
      <c r="J1257">
        <v>91.142899999999997</v>
      </c>
      <c r="K1257">
        <v>35.265300000000003</v>
      </c>
      <c r="L1257">
        <v>126.40819999999999</v>
      </c>
      <c r="M1257">
        <v>55.877600000000001</v>
      </c>
      <c r="N1257">
        <v>72.59</v>
      </c>
      <c r="O1257">
        <v>22.59</v>
      </c>
      <c r="P1257">
        <v>95.18</v>
      </c>
      <c r="Q1257">
        <v>50</v>
      </c>
    </row>
    <row r="1258" spans="1:17" x14ac:dyDescent="0.3">
      <c r="A1258" s="95" t="s">
        <v>4242</v>
      </c>
      <c r="B1258">
        <v>65.546700000000001</v>
      </c>
      <c r="C1258">
        <v>1.8911</v>
      </c>
      <c r="D1258">
        <v>67.437799999999996</v>
      </c>
      <c r="E1258">
        <v>63.6556</v>
      </c>
      <c r="F1258">
        <v>69.213300000000004</v>
      </c>
      <c r="G1258">
        <v>1.4978</v>
      </c>
      <c r="H1258">
        <v>70.711100000000002</v>
      </c>
      <c r="I1258">
        <v>67.715500000000006</v>
      </c>
      <c r="J1258">
        <v>70.94</v>
      </c>
      <c r="K1258">
        <v>0.52</v>
      </c>
      <c r="L1258">
        <v>71.459999999999994</v>
      </c>
      <c r="M1258">
        <v>70.42</v>
      </c>
      <c r="N1258">
        <v>62.71</v>
      </c>
      <c r="O1258">
        <v>0</v>
      </c>
      <c r="P1258">
        <v>62.71</v>
      </c>
      <c r="Q1258">
        <v>62.71</v>
      </c>
    </row>
    <row r="1259" spans="1:17" x14ac:dyDescent="0.3">
      <c r="A1259" s="95" t="s">
        <v>4243</v>
      </c>
      <c r="B1259">
        <v>55.928600000000003</v>
      </c>
      <c r="C1259">
        <v>2.6583999999999999</v>
      </c>
      <c r="D1259">
        <v>58.587000000000003</v>
      </c>
      <c r="E1259">
        <v>53.270200000000003</v>
      </c>
      <c r="F1259">
        <v>73.383300000000006</v>
      </c>
      <c r="G1259">
        <v>21.3689</v>
      </c>
      <c r="H1259">
        <v>94.752200000000002</v>
      </c>
      <c r="I1259">
        <v>52.014400000000002</v>
      </c>
      <c r="J1259">
        <v>56.697099999999999</v>
      </c>
      <c r="K1259">
        <v>3.9897999999999998</v>
      </c>
      <c r="L1259">
        <v>60.686900000000001</v>
      </c>
      <c r="M1259">
        <v>52.707299999999996</v>
      </c>
      <c r="N1259">
        <v>50.85</v>
      </c>
      <c r="O1259">
        <v>0</v>
      </c>
      <c r="P1259">
        <v>50.85</v>
      </c>
      <c r="Q1259">
        <v>50.85</v>
      </c>
    </row>
    <row r="1260" spans="1:17" x14ac:dyDescent="0.3">
      <c r="A1260" s="95" t="s">
        <v>4244</v>
      </c>
      <c r="B1260">
        <v>128.91249999999999</v>
      </c>
      <c r="C1260">
        <v>0.84379999999999999</v>
      </c>
      <c r="D1260">
        <v>129.75630000000001</v>
      </c>
      <c r="E1260">
        <v>128.06870000000001</v>
      </c>
      <c r="F1260">
        <v>149.85</v>
      </c>
      <c r="G1260">
        <v>12.833299999999999</v>
      </c>
      <c r="H1260">
        <v>162.6833</v>
      </c>
      <c r="I1260">
        <v>137.01669999999999</v>
      </c>
      <c r="J1260">
        <v>160.69999999999999</v>
      </c>
      <c r="K1260">
        <v>0.57330000000000003</v>
      </c>
      <c r="L1260">
        <v>161.27330000000001</v>
      </c>
      <c r="M1260">
        <v>160.1267</v>
      </c>
      <c r="N1260">
        <v>128.35</v>
      </c>
      <c r="O1260">
        <v>0</v>
      </c>
      <c r="P1260">
        <v>128.35</v>
      </c>
      <c r="Q1260">
        <v>128.35</v>
      </c>
    </row>
    <row r="1261" spans="1:17" x14ac:dyDescent="0.3">
      <c r="A1261" s="95" t="s">
        <v>4245</v>
      </c>
      <c r="B1261">
        <v>111.8729</v>
      </c>
      <c r="C1261">
        <v>0.91839999999999999</v>
      </c>
      <c r="D1261">
        <v>112.79130000000001</v>
      </c>
      <c r="E1261">
        <v>110.9545</v>
      </c>
      <c r="F1261">
        <v>114.8233</v>
      </c>
      <c r="G1261">
        <v>1.7910999999999999</v>
      </c>
      <c r="H1261">
        <v>116.6144</v>
      </c>
      <c r="I1261">
        <v>113.0322</v>
      </c>
      <c r="J1261">
        <v>116.7957</v>
      </c>
      <c r="K1261">
        <v>0.61219999999999997</v>
      </c>
      <c r="L1261">
        <v>117.4079</v>
      </c>
      <c r="M1261">
        <v>116.1835</v>
      </c>
      <c r="N1261">
        <v>104.5733</v>
      </c>
      <c r="O1261">
        <v>11.0944</v>
      </c>
      <c r="P1261">
        <v>115.6677</v>
      </c>
      <c r="Q1261">
        <v>93.478899999999996</v>
      </c>
    </row>
    <row r="1262" spans="1:17" x14ac:dyDescent="0.3">
      <c r="A1262" s="95" t="s">
        <v>4246</v>
      </c>
      <c r="B1262">
        <v>15.9933</v>
      </c>
      <c r="C1262">
        <v>0.54220000000000002</v>
      </c>
      <c r="D1262">
        <v>16.535499999999999</v>
      </c>
      <c r="E1262">
        <v>15.4511</v>
      </c>
      <c r="F1262">
        <v>77.051199999999994</v>
      </c>
      <c r="G1262">
        <v>58.466200000000001</v>
      </c>
      <c r="H1262">
        <v>135.51740000000001</v>
      </c>
      <c r="I1262">
        <v>18.585000000000001</v>
      </c>
      <c r="J1262">
        <v>121.5209</v>
      </c>
      <c r="K1262">
        <v>59.318800000000003</v>
      </c>
      <c r="L1262">
        <v>180.83969999999999</v>
      </c>
      <c r="M1262">
        <v>62.202100000000002</v>
      </c>
      <c r="N1262">
        <v>93.888900000000007</v>
      </c>
      <c r="O1262">
        <v>52.4726</v>
      </c>
      <c r="P1262">
        <v>146.36150000000001</v>
      </c>
      <c r="Q1262">
        <v>41.4163</v>
      </c>
    </row>
    <row r="1263" spans="1:17" x14ac:dyDescent="0.3">
      <c r="A1263" s="95" t="s">
        <v>4247</v>
      </c>
      <c r="B1263">
        <v>221.97</v>
      </c>
      <c r="C1263">
        <v>0</v>
      </c>
      <c r="D1263">
        <v>221.97</v>
      </c>
      <c r="E1263">
        <v>221.97</v>
      </c>
      <c r="F1263">
        <v>208.51</v>
      </c>
      <c r="G1263">
        <v>0</v>
      </c>
      <c r="H1263">
        <v>208.51</v>
      </c>
      <c r="I1263">
        <v>208.51</v>
      </c>
      <c r="J1263">
        <v>178.06</v>
      </c>
      <c r="K1263">
        <v>0</v>
      </c>
      <c r="L1263">
        <v>178.06</v>
      </c>
      <c r="M1263">
        <v>178.06</v>
      </c>
    </row>
    <row r="1264" spans="1:17" x14ac:dyDescent="0.3">
      <c r="A1264" s="95" t="s">
        <v>4248</v>
      </c>
      <c r="B1264">
        <v>575.34690000000001</v>
      </c>
      <c r="C1264">
        <v>64.210700000000003</v>
      </c>
      <c r="D1264">
        <v>639.55759999999998</v>
      </c>
      <c r="E1264">
        <v>511.13619999999997</v>
      </c>
      <c r="F1264">
        <v>575.13459999999998</v>
      </c>
      <c r="G1264">
        <v>47.715600000000002</v>
      </c>
      <c r="H1264">
        <v>622.85019999999997</v>
      </c>
      <c r="I1264">
        <v>527.41899999999998</v>
      </c>
      <c r="J1264">
        <v>570.60919999999999</v>
      </c>
      <c r="K1264">
        <v>45.041899999999998</v>
      </c>
      <c r="L1264">
        <v>615.65110000000004</v>
      </c>
      <c r="M1264">
        <v>525.56730000000005</v>
      </c>
      <c r="N1264">
        <v>561.83770000000004</v>
      </c>
      <c r="O1264">
        <v>56.488799999999998</v>
      </c>
      <c r="P1264">
        <v>618.32650000000001</v>
      </c>
      <c r="Q1264">
        <v>505.34890000000001</v>
      </c>
    </row>
    <row r="1265" spans="1:17" x14ac:dyDescent="0.3">
      <c r="A1265" s="95" t="s">
        <v>4249</v>
      </c>
      <c r="B1265">
        <v>409.79289999999997</v>
      </c>
      <c r="C1265">
        <v>18.687799999999999</v>
      </c>
      <c r="D1265">
        <v>428.48070000000001</v>
      </c>
      <c r="E1265">
        <v>391.10509999999999</v>
      </c>
      <c r="F1265">
        <v>380.54570000000001</v>
      </c>
      <c r="G1265">
        <v>98.347300000000004</v>
      </c>
      <c r="H1265">
        <v>478.89299999999997</v>
      </c>
      <c r="I1265">
        <v>282.19839999999999</v>
      </c>
      <c r="J1265">
        <v>479.14569999999998</v>
      </c>
      <c r="K1265">
        <v>31.999199999999998</v>
      </c>
      <c r="L1265">
        <v>511.14490000000001</v>
      </c>
      <c r="M1265">
        <v>447.1465</v>
      </c>
      <c r="N1265">
        <v>403.47</v>
      </c>
      <c r="O1265">
        <v>47.13</v>
      </c>
      <c r="P1265">
        <v>450.6</v>
      </c>
      <c r="Q1265">
        <v>356.34</v>
      </c>
    </row>
    <row r="1266" spans="1:17" x14ac:dyDescent="0.3">
      <c r="A1266" s="95" t="s">
        <v>4250</v>
      </c>
      <c r="B1266">
        <v>116.19289999999999</v>
      </c>
      <c r="C1266">
        <v>3.4089999999999998</v>
      </c>
      <c r="D1266">
        <v>119.6019</v>
      </c>
      <c r="E1266">
        <v>112.7839</v>
      </c>
      <c r="F1266">
        <v>121.47329999999999</v>
      </c>
      <c r="G1266">
        <v>0.87109999999999999</v>
      </c>
      <c r="H1266">
        <v>122.34439999999999</v>
      </c>
      <c r="I1266">
        <v>120.6022</v>
      </c>
      <c r="J1266">
        <v>122.51860000000001</v>
      </c>
      <c r="K1266">
        <v>0.29880000000000001</v>
      </c>
      <c r="L1266">
        <v>122.81740000000001</v>
      </c>
      <c r="M1266">
        <v>122.21980000000001</v>
      </c>
      <c r="N1266">
        <v>113.21</v>
      </c>
      <c r="O1266">
        <v>0</v>
      </c>
      <c r="P1266">
        <v>113.21</v>
      </c>
      <c r="Q1266">
        <v>113.21</v>
      </c>
    </row>
    <row r="1267" spans="1:17" x14ac:dyDescent="0.3">
      <c r="A1267" s="95" t="s">
        <v>4251</v>
      </c>
      <c r="F1267">
        <v>151.065</v>
      </c>
      <c r="G1267">
        <v>49.634999999999998</v>
      </c>
      <c r="H1267">
        <v>200.7</v>
      </c>
      <c r="I1267">
        <v>101.43</v>
      </c>
      <c r="J1267">
        <v>171.66</v>
      </c>
      <c r="K1267">
        <v>71.31</v>
      </c>
      <c r="L1267">
        <v>242.97</v>
      </c>
      <c r="M1267">
        <v>100.35</v>
      </c>
    </row>
    <row r="1268" spans="1:17" x14ac:dyDescent="0.3">
      <c r="A1268" s="95" t="s">
        <v>4252</v>
      </c>
      <c r="B1268">
        <v>37.534999999999997</v>
      </c>
      <c r="C1268">
        <v>1.125</v>
      </c>
      <c r="D1268">
        <v>38.659999999999997</v>
      </c>
      <c r="E1268">
        <v>36.409999999999997</v>
      </c>
      <c r="F1268">
        <v>41.6</v>
      </c>
      <c r="G1268">
        <v>1.96</v>
      </c>
      <c r="H1268">
        <v>43.56</v>
      </c>
      <c r="I1268">
        <v>39.64</v>
      </c>
      <c r="J1268">
        <v>41.868000000000002</v>
      </c>
      <c r="K1268">
        <v>3.3552</v>
      </c>
      <c r="L1268">
        <v>45.223199999999999</v>
      </c>
      <c r="M1268">
        <v>38.512799999999999</v>
      </c>
      <c r="N1268">
        <v>46.743299999999998</v>
      </c>
      <c r="O1268">
        <v>13.777799999999999</v>
      </c>
      <c r="P1268">
        <v>60.521099999999997</v>
      </c>
      <c r="Q1268">
        <v>32.965499999999999</v>
      </c>
    </row>
    <row r="1269" spans="1:17" x14ac:dyDescent="0.3">
      <c r="A1269" s="95" t="s">
        <v>4253</v>
      </c>
      <c r="B1269">
        <v>847.69140000000004</v>
      </c>
      <c r="C1269">
        <v>114.14100000000001</v>
      </c>
      <c r="D1269">
        <v>961.83240000000001</v>
      </c>
      <c r="E1269">
        <v>733.55039999999997</v>
      </c>
      <c r="F1269">
        <v>637.04229999999995</v>
      </c>
      <c r="G1269">
        <v>371.24459999999999</v>
      </c>
      <c r="H1269">
        <v>1008.2868999999999</v>
      </c>
      <c r="I1269">
        <v>265.79770000000002</v>
      </c>
      <c r="J1269">
        <v>734.41290000000004</v>
      </c>
      <c r="K1269">
        <v>395.84120000000001</v>
      </c>
      <c r="L1269">
        <v>1130.2541000000001</v>
      </c>
      <c r="M1269">
        <v>338.57170000000002</v>
      </c>
      <c r="N1269">
        <v>938.16</v>
      </c>
      <c r="O1269">
        <v>54.944600000000001</v>
      </c>
      <c r="P1269">
        <v>993.1046</v>
      </c>
      <c r="Q1269">
        <v>883.21540000000005</v>
      </c>
    </row>
    <row r="1270" spans="1:17" x14ac:dyDescent="0.3">
      <c r="A1270" s="95" t="s">
        <v>4254</v>
      </c>
      <c r="B1270">
        <v>47.471499999999999</v>
      </c>
      <c r="C1270">
        <v>7.3940000000000001</v>
      </c>
      <c r="D1270">
        <v>54.865499999999997</v>
      </c>
      <c r="E1270">
        <v>40.077500000000001</v>
      </c>
      <c r="F1270">
        <v>61.194600000000001</v>
      </c>
      <c r="G1270">
        <v>6.2704000000000004</v>
      </c>
      <c r="H1270">
        <v>67.465000000000003</v>
      </c>
      <c r="I1270">
        <v>54.924199999999999</v>
      </c>
      <c r="J1270">
        <v>54.586199999999998</v>
      </c>
      <c r="K1270">
        <v>4.6589</v>
      </c>
      <c r="L1270">
        <v>59.245100000000001</v>
      </c>
      <c r="M1270">
        <v>49.927300000000002</v>
      </c>
      <c r="N1270">
        <v>51.206899999999997</v>
      </c>
      <c r="O1270">
        <v>7.1135000000000002</v>
      </c>
      <c r="P1270">
        <v>58.320399999999999</v>
      </c>
      <c r="Q1270">
        <v>44.093400000000003</v>
      </c>
    </row>
    <row r="1271" spans="1:17" x14ac:dyDescent="0.3">
      <c r="A1271" s="95" t="s">
        <v>4255</v>
      </c>
      <c r="B1271">
        <v>33.859200000000001</v>
      </c>
      <c r="C1271">
        <v>3.9249000000000001</v>
      </c>
      <c r="D1271">
        <v>37.784100000000002</v>
      </c>
      <c r="E1271">
        <v>29.9343</v>
      </c>
      <c r="F1271">
        <v>38.24</v>
      </c>
      <c r="G1271">
        <v>5.36</v>
      </c>
      <c r="H1271">
        <v>43.6</v>
      </c>
      <c r="I1271">
        <v>32.880000000000003</v>
      </c>
      <c r="J1271">
        <v>39.013100000000001</v>
      </c>
      <c r="K1271">
        <v>4.1864999999999997</v>
      </c>
      <c r="L1271">
        <v>43.199599999999997</v>
      </c>
      <c r="M1271">
        <v>34.826599999999999</v>
      </c>
      <c r="N1271">
        <v>30.786200000000001</v>
      </c>
      <c r="O1271">
        <v>0.34789999999999999</v>
      </c>
      <c r="P1271">
        <v>31.1341</v>
      </c>
      <c r="Q1271">
        <v>30.438300000000002</v>
      </c>
    </row>
    <row r="1272" spans="1:17" x14ac:dyDescent="0.3">
      <c r="A1272" s="95" t="s">
        <v>4256</v>
      </c>
      <c r="B1272">
        <v>80.561499999999995</v>
      </c>
      <c r="C1272">
        <v>8.9323999999999995</v>
      </c>
      <c r="D1272">
        <v>89.493899999999996</v>
      </c>
      <c r="E1272">
        <v>71.629099999999994</v>
      </c>
      <c r="F1272">
        <v>96.648499999999999</v>
      </c>
      <c r="G1272">
        <v>18.032399999999999</v>
      </c>
      <c r="H1272">
        <v>114.68089999999999</v>
      </c>
      <c r="I1272">
        <v>78.616100000000003</v>
      </c>
      <c r="J1272">
        <v>97.673100000000005</v>
      </c>
      <c r="K1272">
        <v>18.373000000000001</v>
      </c>
      <c r="L1272">
        <v>116.0461</v>
      </c>
      <c r="M1272">
        <v>79.3001</v>
      </c>
      <c r="N1272">
        <v>69.483800000000002</v>
      </c>
      <c r="O1272">
        <v>4.7643000000000004</v>
      </c>
      <c r="P1272">
        <v>74.248099999999994</v>
      </c>
      <c r="Q1272">
        <v>64.719499999999996</v>
      </c>
    </row>
    <row r="1273" spans="1:17" x14ac:dyDescent="0.3">
      <c r="A1273" s="95" t="s">
        <v>4257</v>
      </c>
      <c r="B1273">
        <v>59.131500000000003</v>
      </c>
      <c r="C1273">
        <v>2.569</v>
      </c>
      <c r="D1273">
        <v>61.700499999999998</v>
      </c>
      <c r="E1273">
        <v>56.5625</v>
      </c>
      <c r="F1273">
        <v>71.036900000000003</v>
      </c>
      <c r="G1273">
        <v>9.3720999999999997</v>
      </c>
      <c r="H1273">
        <v>80.409000000000006</v>
      </c>
      <c r="I1273">
        <v>61.6648</v>
      </c>
      <c r="J1273">
        <v>68.614599999999996</v>
      </c>
      <c r="K1273">
        <v>4.7336</v>
      </c>
      <c r="L1273">
        <v>73.348200000000006</v>
      </c>
      <c r="M1273">
        <v>63.881</v>
      </c>
      <c r="N1273">
        <v>56.378500000000003</v>
      </c>
      <c r="O1273">
        <v>0.62839999999999996</v>
      </c>
      <c r="P1273">
        <v>57.006900000000002</v>
      </c>
      <c r="Q1273">
        <v>55.750100000000003</v>
      </c>
    </row>
    <row r="1274" spans="1:17" x14ac:dyDescent="0.3">
      <c r="A1274" s="95" t="s">
        <v>4258</v>
      </c>
      <c r="B1274">
        <v>184.66</v>
      </c>
      <c r="C1274">
        <v>53.24</v>
      </c>
      <c r="D1274">
        <v>237.9</v>
      </c>
      <c r="E1274">
        <v>131.41999999999999</v>
      </c>
      <c r="F1274">
        <v>170.45830000000001</v>
      </c>
      <c r="G1274">
        <v>23.9544</v>
      </c>
      <c r="H1274">
        <v>194.4127</v>
      </c>
      <c r="I1274">
        <v>146.50389999999999</v>
      </c>
      <c r="J1274">
        <v>189.54140000000001</v>
      </c>
      <c r="K1274">
        <v>56.490600000000001</v>
      </c>
      <c r="L1274">
        <v>246.03200000000001</v>
      </c>
      <c r="M1274">
        <v>133.05080000000001</v>
      </c>
      <c r="N1274">
        <v>192.37139999999999</v>
      </c>
      <c r="O1274">
        <v>87.839200000000005</v>
      </c>
      <c r="P1274">
        <v>280.2106</v>
      </c>
      <c r="Q1274">
        <v>104.5322</v>
      </c>
    </row>
    <row r="1275" spans="1:17" x14ac:dyDescent="0.3">
      <c r="A1275" s="95" t="s">
        <v>4259</v>
      </c>
      <c r="B1275">
        <v>114.56</v>
      </c>
      <c r="C1275">
        <v>3.9257</v>
      </c>
      <c r="D1275">
        <v>118.48569999999999</v>
      </c>
      <c r="E1275">
        <v>110.6343</v>
      </c>
      <c r="F1275">
        <v>120.0633</v>
      </c>
      <c r="G1275">
        <v>1.2578</v>
      </c>
      <c r="H1275">
        <v>121.3211</v>
      </c>
      <c r="I1275">
        <v>118.80549999999999</v>
      </c>
      <c r="J1275">
        <v>121.5771</v>
      </c>
      <c r="K1275">
        <v>0.42609999999999998</v>
      </c>
      <c r="L1275">
        <v>122.00320000000001</v>
      </c>
      <c r="M1275">
        <v>121.151</v>
      </c>
      <c r="N1275">
        <v>107.79</v>
      </c>
      <c r="O1275">
        <v>5.8833000000000002</v>
      </c>
      <c r="P1275">
        <v>113.6733</v>
      </c>
      <c r="Q1275">
        <v>101.9067</v>
      </c>
    </row>
    <row r="1276" spans="1:17" x14ac:dyDescent="0.3">
      <c r="A1276" s="95" t="s">
        <v>4260</v>
      </c>
      <c r="B1276">
        <v>15.074999999999999</v>
      </c>
      <c r="C1276">
        <v>0.125</v>
      </c>
      <c r="D1276">
        <v>15.2</v>
      </c>
      <c r="E1276">
        <v>14.95</v>
      </c>
      <c r="F1276">
        <v>15</v>
      </c>
      <c r="G1276">
        <v>0</v>
      </c>
      <c r="H1276">
        <v>15</v>
      </c>
      <c r="I1276">
        <v>15</v>
      </c>
      <c r="J1276">
        <v>15</v>
      </c>
      <c r="K1276">
        <v>0</v>
      </c>
      <c r="L1276">
        <v>15</v>
      </c>
      <c r="M1276">
        <v>15</v>
      </c>
      <c r="N1276">
        <v>15</v>
      </c>
      <c r="O1276">
        <v>0</v>
      </c>
      <c r="P1276">
        <v>15</v>
      </c>
      <c r="Q1276">
        <v>15</v>
      </c>
    </row>
    <row r="1277" spans="1:17" x14ac:dyDescent="0.3">
      <c r="A1277" s="95" t="s">
        <v>4261</v>
      </c>
      <c r="B1277">
        <v>235.23830000000001</v>
      </c>
      <c r="C1277">
        <v>16.931100000000001</v>
      </c>
      <c r="D1277">
        <v>252.1694</v>
      </c>
      <c r="E1277">
        <v>218.30719999999999</v>
      </c>
      <c r="F1277">
        <v>324.24860000000001</v>
      </c>
      <c r="G1277">
        <v>29.618400000000001</v>
      </c>
      <c r="H1277">
        <v>353.86700000000002</v>
      </c>
      <c r="I1277">
        <v>294.6302</v>
      </c>
      <c r="J1277">
        <v>100.4957</v>
      </c>
      <c r="K1277">
        <v>27.104500000000002</v>
      </c>
      <c r="L1277">
        <v>127.6002</v>
      </c>
      <c r="M1277">
        <v>73.391199999999998</v>
      </c>
      <c r="N1277">
        <v>246.2329</v>
      </c>
      <c r="O1277">
        <v>15.311</v>
      </c>
      <c r="P1277">
        <v>261.54390000000001</v>
      </c>
      <c r="Q1277">
        <v>230.92189999999999</v>
      </c>
    </row>
    <row r="1278" spans="1:17" x14ac:dyDescent="0.3">
      <c r="A1278" s="95" t="s">
        <v>4262</v>
      </c>
      <c r="B1278">
        <v>30.379200000000001</v>
      </c>
      <c r="C1278">
        <v>0.79879999999999995</v>
      </c>
      <c r="D1278">
        <v>31.178000000000001</v>
      </c>
      <c r="E1278">
        <v>29.580400000000001</v>
      </c>
      <c r="F1278">
        <v>32.971499999999999</v>
      </c>
      <c r="G1278">
        <v>1.1929000000000001</v>
      </c>
      <c r="H1278">
        <v>34.164400000000001</v>
      </c>
      <c r="I1278">
        <v>31.778600000000001</v>
      </c>
      <c r="J1278">
        <v>35.567700000000002</v>
      </c>
      <c r="K1278">
        <v>0.94299999999999995</v>
      </c>
      <c r="L1278">
        <v>36.5107</v>
      </c>
      <c r="M1278">
        <v>34.624699999999997</v>
      </c>
      <c r="N1278">
        <v>29.86</v>
      </c>
      <c r="O1278">
        <v>0</v>
      </c>
      <c r="P1278">
        <v>29.86</v>
      </c>
      <c r="Q1278">
        <v>29.86</v>
      </c>
    </row>
    <row r="1279" spans="1:17" x14ac:dyDescent="0.3">
      <c r="A1279" s="95" t="s">
        <v>4263</v>
      </c>
      <c r="B1279">
        <v>94.379199999999997</v>
      </c>
      <c r="C1279">
        <v>0.79879999999999995</v>
      </c>
      <c r="D1279">
        <v>95.177999999999997</v>
      </c>
      <c r="E1279">
        <v>93.580399999999997</v>
      </c>
      <c r="F1279">
        <v>101.91849999999999</v>
      </c>
      <c r="G1279">
        <v>3.5743999999999998</v>
      </c>
      <c r="H1279">
        <v>105.49290000000001</v>
      </c>
      <c r="I1279">
        <v>98.344099999999997</v>
      </c>
      <c r="J1279">
        <v>106.06</v>
      </c>
      <c r="K1279">
        <v>0.58150000000000002</v>
      </c>
      <c r="L1279">
        <v>106.64149999999999</v>
      </c>
      <c r="M1279">
        <v>105.4785</v>
      </c>
      <c r="N1279">
        <v>93.86</v>
      </c>
      <c r="O1279">
        <v>0</v>
      </c>
      <c r="P1279">
        <v>93.86</v>
      </c>
      <c r="Q1279">
        <v>93.86</v>
      </c>
    </row>
    <row r="1280" spans="1:17" x14ac:dyDescent="0.3">
      <c r="A1280" s="95" t="s">
        <v>4264</v>
      </c>
      <c r="B1280">
        <v>103.2033</v>
      </c>
      <c r="C1280">
        <v>2.6311</v>
      </c>
      <c r="D1280">
        <v>105.8344</v>
      </c>
      <c r="E1280">
        <v>100.5722</v>
      </c>
      <c r="F1280">
        <v>109.1885</v>
      </c>
      <c r="G1280">
        <v>1.5208999999999999</v>
      </c>
      <c r="H1280">
        <v>110.7094</v>
      </c>
      <c r="I1280">
        <v>107.66759999999999</v>
      </c>
      <c r="J1280">
        <v>115.6</v>
      </c>
      <c r="K1280">
        <v>0.36</v>
      </c>
      <c r="L1280">
        <v>115.96</v>
      </c>
      <c r="M1280">
        <v>115.24</v>
      </c>
      <c r="N1280">
        <v>126.3293</v>
      </c>
      <c r="O1280">
        <v>7.2526999999999999</v>
      </c>
      <c r="P1280">
        <v>133.58199999999999</v>
      </c>
      <c r="Q1280">
        <v>119.0766</v>
      </c>
    </row>
    <row r="1281" spans="1:17" x14ac:dyDescent="0.3">
      <c r="A1281" s="95" t="s">
        <v>4265</v>
      </c>
      <c r="B1281">
        <v>86.95</v>
      </c>
      <c r="C1281">
        <v>2.2799999999999998</v>
      </c>
      <c r="D1281">
        <v>89.23</v>
      </c>
      <c r="E1281">
        <v>84.67</v>
      </c>
      <c r="F1281">
        <v>92.023799999999994</v>
      </c>
      <c r="G1281">
        <v>0.98839999999999995</v>
      </c>
      <c r="H1281">
        <v>93.012200000000007</v>
      </c>
      <c r="I1281">
        <v>91.035399999999996</v>
      </c>
      <c r="J1281">
        <v>93.27</v>
      </c>
      <c r="K1281">
        <v>0.36</v>
      </c>
      <c r="L1281">
        <v>93.63</v>
      </c>
      <c r="M1281">
        <v>92.91</v>
      </c>
      <c r="N1281">
        <v>84.837100000000007</v>
      </c>
      <c r="O1281">
        <v>0.74819999999999998</v>
      </c>
      <c r="P1281">
        <v>85.585300000000004</v>
      </c>
      <c r="Q1281">
        <v>84.088899999999995</v>
      </c>
    </row>
    <row r="1282" spans="1:17" x14ac:dyDescent="0.3">
      <c r="A1282" s="95" t="s">
        <v>4266</v>
      </c>
      <c r="B1282">
        <v>109.59829999999999</v>
      </c>
      <c r="C1282">
        <v>2.7844000000000002</v>
      </c>
      <c r="D1282">
        <v>112.3827</v>
      </c>
      <c r="E1282">
        <v>106.8139</v>
      </c>
      <c r="F1282">
        <v>114.8946</v>
      </c>
      <c r="G1282">
        <v>0.20019999999999999</v>
      </c>
      <c r="H1282">
        <v>115.09480000000001</v>
      </c>
      <c r="I1282">
        <v>114.6944</v>
      </c>
      <c r="J1282">
        <v>86.522900000000007</v>
      </c>
      <c r="K1282">
        <v>24.5976</v>
      </c>
      <c r="L1282">
        <v>111.12050000000001</v>
      </c>
      <c r="M1282">
        <v>61.9253</v>
      </c>
      <c r="N1282">
        <v>107.51</v>
      </c>
      <c r="O1282">
        <v>0</v>
      </c>
      <c r="P1282">
        <v>107.51</v>
      </c>
      <c r="Q1282">
        <v>107.51</v>
      </c>
    </row>
    <row r="1283" spans="1:17" x14ac:dyDescent="0.3">
      <c r="A1283" s="95" t="s">
        <v>4267</v>
      </c>
      <c r="B1283">
        <v>19.579999999999998</v>
      </c>
      <c r="C1283">
        <v>0</v>
      </c>
      <c r="D1283">
        <v>19.579999999999998</v>
      </c>
      <c r="E1283">
        <v>19.579999999999998</v>
      </c>
      <c r="F1283">
        <v>19.579999999999998</v>
      </c>
      <c r="G1283">
        <v>0</v>
      </c>
      <c r="H1283">
        <v>19.579999999999998</v>
      </c>
      <c r="I1283">
        <v>19.579999999999998</v>
      </c>
      <c r="J1283">
        <v>20.272300000000001</v>
      </c>
      <c r="K1283">
        <v>0.73699999999999999</v>
      </c>
      <c r="L1283">
        <v>21.0093</v>
      </c>
      <c r="M1283">
        <v>19.535299999999999</v>
      </c>
      <c r="N1283">
        <v>20.7485</v>
      </c>
      <c r="O1283">
        <v>0.84909999999999997</v>
      </c>
      <c r="P1283">
        <v>21.5976</v>
      </c>
      <c r="Q1283">
        <v>19.8994</v>
      </c>
    </row>
    <row r="1284" spans="1:17" x14ac:dyDescent="0.3">
      <c r="A1284" s="95" t="s">
        <v>4268</v>
      </c>
      <c r="B1284">
        <v>284.29000000000002</v>
      </c>
      <c r="C1284">
        <v>0</v>
      </c>
      <c r="D1284">
        <v>284.29000000000002</v>
      </c>
      <c r="E1284">
        <v>284.29000000000002</v>
      </c>
      <c r="F1284">
        <v>303.0575</v>
      </c>
      <c r="G1284">
        <v>5.8137999999999996</v>
      </c>
      <c r="H1284">
        <v>308.87130000000002</v>
      </c>
      <c r="I1284">
        <v>297.24369999999999</v>
      </c>
      <c r="J1284">
        <v>308.16669999999999</v>
      </c>
      <c r="K1284">
        <v>0.36890000000000001</v>
      </c>
      <c r="L1284">
        <v>308.53559999999999</v>
      </c>
      <c r="M1284">
        <v>307.7978</v>
      </c>
      <c r="N1284">
        <v>284.29000000000002</v>
      </c>
      <c r="O1284">
        <v>0</v>
      </c>
      <c r="P1284">
        <v>284.29000000000002</v>
      </c>
      <c r="Q1284">
        <v>284.29000000000002</v>
      </c>
    </row>
    <row r="1285" spans="1:17" x14ac:dyDescent="0.3">
      <c r="A1285" s="95" t="s">
        <v>19142</v>
      </c>
      <c r="B1285">
        <v>806.12</v>
      </c>
      <c r="C1285">
        <v>0</v>
      </c>
      <c r="D1285">
        <v>806.12</v>
      </c>
      <c r="E1285">
        <v>806.12</v>
      </c>
    </row>
    <row r="1286" spans="1:17" x14ac:dyDescent="0.3">
      <c r="A1286" s="95" t="s">
        <v>4269</v>
      </c>
      <c r="B1286">
        <v>138.49</v>
      </c>
      <c r="C1286">
        <v>1</v>
      </c>
      <c r="D1286">
        <v>139.49</v>
      </c>
      <c r="E1286">
        <v>137.49</v>
      </c>
      <c r="F1286">
        <v>141.67670000000001</v>
      </c>
      <c r="G1286">
        <v>2.2488999999999999</v>
      </c>
      <c r="H1286">
        <v>143.9256</v>
      </c>
      <c r="I1286">
        <v>139.42779999999999</v>
      </c>
      <c r="J1286">
        <v>144.63</v>
      </c>
      <c r="K1286">
        <v>0.56000000000000005</v>
      </c>
      <c r="L1286">
        <v>145.19</v>
      </c>
      <c r="M1286">
        <v>144.07</v>
      </c>
      <c r="N1286">
        <v>137.74</v>
      </c>
      <c r="O1286">
        <v>0</v>
      </c>
      <c r="P1286">
        <v>137.74</v>
      </c>
      <c r="Q1286">
        <v>137.74</v>
      </c>
    </row>
    <row r="1287" spans="1:17" x14ac:dyDescent="0.3">
      <c r="A1287" s="95" t="s">
        <v>4270</v>
      </c>
      <c r="B1287">
        <v>305.52550000000002</v>
      </c>
      <c r="C1287">
        <v>22.7136</v>
      </c>
      <c r="D1287">
        <v>328.23910000000001</v>
      </c>
      <c r="E1287">
        <v>282.81189999999998</v>
      </c>
      <c r="F1287">
        <v>327.91770000000002</v>
      </c>
      <c r="G1287">
        <v>10.4419</v>
      </c>
      <c r="H1287">
        <v>338.3596</v>
      </c>
      <c r="I1287">
        <v>317.47579999999999</v>
      </c>
      <c r="J1287">
        <v>307.5462</v>
      </c>
      <c r="K1287">
        <v>6.1882000000000001</v>
      </c>
      <c r="L1287">
        <v>313.73439999999999</v>
      </c>
      <c r="M1287">
        <v>301.358</v>
      </c>
      <c r="N1287">
        <v>286.67</v>
      </c>
      <c r="O1287">
        <v>0</v>
      </c>
      <c r="P1287">
        <v>286.67</v>
      </c>
      <c r="Q1287">
        <v>286.67</v>
      </c>
    </row>
    <row r="1288" spans="1:17" x14ac:dyDescent="0.3">
      <c r="A1288" s="95" t="s">
        <v>4271</v>
      </c>
      <c r="B1288">
        <v>22.526900000000001</v>
      </c>
      <c r="C1288">
        <v>0.96850000000000003</v>
      </c>
      <c r="D1288">
        <v>23.4954</v>
      </c>
      <c r="E1288">
        <v>21.558399999999999</v>
      </c>
      <c r="F1288">
        <v>25.144600000000001</v>
      </c>
      <c r="G1288">
        <v>0.94189999999999996</v>
      </c>
      <c r="H1288">
        <v>26.086500000000001</v>
      </c>
      <c r="I1288">
        <v>24.2027</v>
      </c>
      <c r="J1288">
        <v>17.899999999999999</v>
      </c>
      <c r="K1288">
        <v>0</v>
      </c>
      <c r="L1288">
        <v>17.899999999999999</v>
      </c>
      <c r="M1288">
        <v>17.899999999999999</v>
      </c>
      <c r="N1288">
        <v>21.74</v>
      </c>
      <c r="O1288">
        <v>0</v>
      </c>
      <c r="P1288">
        <v>21.74</v>
      </c>
      <c r="Q1288">
        <v>21.74</v>
      </c>
    </row>
    <row r="1289" spans="1:17" x14ac:dyDescent="0.3">
      <c r="A1289" s="95" t="s">
        <v>5813</v>
      </c>
      <c r="B1289">
        <v>142.44749999999999</v>
      </c>
      <c r="C1289">
        <v>159.1644</v>
      </c>
      <c r="D1289">
        <v>301.61189999999999</v>
      </c>
      <c r="E1289">
        <v>-16.716899999999999</v>
      </c>
      <c r="F1289">
        <v>552.82709999999997</v>
      </c>
      <c r="G1289">
        <v>545.76670000000001</v>
      </c>
      <c r="H1289">
        <v>1098.5938000000001</v>
      </c>
      <c r="I1289">
        <v>7.0603999999999596</v>
      </c>
      <c r="J1289">
        <v>450.51319999999998</v>
      </c>
      <c r="K1289">
        <v>424.02780000000001</v>
      </c>
      <c r="L1289">
        <v>874.54100000000005</v>
      </c>
      <c r="M1289">
        <v>26.485399999999998</v>
      </c>
      <c r="N1289">
        <v>224.5086</v>
      </c>
      <c r="O1289">
        <v>213.1901</v>
      </c>
      <c r="P1289">
        <v>437.69869999999997</v>
      </c>
      <c r="Q1289">
        <v>11.3185</v>
      </c>
    </row>
    <row r="1290" spans="1:17" x14ac:dyDescent="0.3">
      <c r="A1290" s="95" t="s">
        <v>5980</v>
      </c>
      <c r="F1290">
        <v>503.38569999999999</v>
      </c>
      <c r="G1290">
        <v>459.63940000000002</v>
      </c>
      <c r="H1290">
        <v>963.02509999999995</v>
      </c>
      <c r="I1290">
        <v>43.746299999999998</v>
      </c>
      <c r="J1290">
        <v>534.7097</v>
      </c>
      <c r="K1290">
        <v>559.63639999999998</v>
      </c>
      <c r="L1290">
        <v>1094.3461</v>
      </c>
      <c r="M1290">
        <v>-24.9267</v>
      </c>
      <c r="N1290">
        <v>330.19</v>
      </c>
      <c r="O1290">
        <v>78.09</v>
      </c>
      <c r="P1290">
        <v>408.28</v>
      </c>
      <c r="Q1290">
        <v>252.1</v>
      </c>
    </row>
    <row r="1291" spans="1:17" x14ac:dyDescent="0.3">
      <c r="A1291" s="95" t="s">
        <v>6002</v>
      </c>
      <c r="B1291">
        <v>248.47139999999999</v>
      </c>
      <c r="C1291">
        <v>131.3895</v>
      </c>
      <c r="D1291">
        <v>379.86090000000002</v>
      </c>
      <c r="E1291">
        <v>117.0819</v>
      </c>
      <c r="F1291">
        <v>496.96589999999998</v>
      </c>
      <c r="G1291">
        <v>408.60410000000002</v>
      </c>
      <c r="H1291">
        <v>905.57</v>
      </c>
      <c r="I1291">
        <v>88.361800000000002</v>
      </c>
      <c r="J1291">
        <v>535.60720000000003</v>
      </c>
      <c r="K1291">
        <v>459.30779999999999</v>
      </c>
      <c r="L1291">
        <v>994.91499999999996</v>
      </c>
      <c r="M1291">
        <v>76.299400000000006</v>
      </c>
      <c r="N1291">
        <v>240.84270000000001</v>
      </c>
      <c r="O1291">
        <v>153.54300000000001</v>
      </c>
      <c r="P1291">
        <v>394.38569999999999</v>
      </c>
      <c r="Q1291">
        <v>87.299700000000001</v>
      </c>
    </row>
    <row r="1292" spans="1:17" x14ac:dyDescent="0.3">
      <c r="A1292" s="95" t="s">
        <v>4273</v>
      </c>
      <c r="B1292">
        <v>45.08</v>
      </c>
      <c r="C1292">
        <v>1.7231000000000001</v>
      </c>
      <c r="D1292">
        <v>46.803100000000001</v>
      </c>
      <c r="E1292">
        <v>43.356900000000003</v>
      </c>
      <c r="F1292">
        <v>113.6</v>
      </c>
      <c r="G1292">
        <v>94.501400000000004</v>
      </c>
      <c r="H1292">
        <v>208.10140000000001</v>
      </c>
      <c r="I1292">
        <v>19.098600000000001</v>
      </c>
      <c r="J1292">
        <v>50.887700000000002</v>
      </c>
      <c r="K1292">
        <v>5.0556000000000001</v>
      </c>
      <c r="L1292">
        <v>55.943300000000001</v>
      </c>
      <c r="M1292">
        <v>45.832099999999997</v>
      </c>
      <c r="N1292">
        <v>43.68</v>
      </c>
      <c r="O1292">
        <v>0</v>
      </c>
      <c r="P1292">
        <v>43.68</v>
      </c>
      <c r="Q1292">
        <v>43.68</v>
      </c>
    </row>
    <row r="1293" spans="1:17" x14ac:dyDescent="0.3">
      <c r="A1293" s="95" t="s">
        <v>4274</v>
      </c>
      <c r="B1293">
        <v>215.15799999999999</v>
      </c>
      <c r="C1293">
        <v>145.24959999999999</v>
      </c>
      <c r="D1293">
        <v>360.4076</v>
      </c>
      <c r="E1293">
        <v>69.9084</v>
      </c>
      <c r="F1293">
        <v>99.17</v>
      </c>
      <c r="G1293">
        <v>64.456699999999998</v>
      </c>
      <c r="H1293">
        <v>163.6267</v>
      </c>
      <c r="I1293">
        <v>34.713299999999997</v>
      </c>
      <c r="J1293">
        <v>321.88799999999998</v>
      </c>
      <c r="K1293">
        <v>57.945599999999999</v>
      </c>
      <c r="L1293">
        <v>379.83359999999999</v>
      </c>
      <c r="M1293">
        <v>263.94240000000002</v>
      </c>
      <c r="N1293">
        <v>118.4833</v>
      </c>
      <c r="O1293">
        <v>62.6233</v>
      </c>
      <c r="P1293">
        <v>181.10659999999999</v>
      </c>
      <c r="Q1293">
        <v>55.86</v>
      </c>
    </row>
    <row r="1294" spans="1:17" x14ac:dyDescent="0.3">
      <c r="A1294" s="95" t="s">
        <v>4275</v>
      </c>
      <c r="B1294">
        <v>101.0792</v>
      </c>
      <c r="C1294">
        <v>0.79879999999999995</v>
      </c>
      <c r="D1294">
        <v>101.878</v>
      </c>
      <c r="E1294">
        <v>100.2804</v>
      </c>
      <c r="F1294">
        <v>103.8038</v>
      </c>
      <c r="G1294">
        <v>1.3761000000000001</v>
      </c>
      <c r="H1294">
        <v>105.1799</v>
      </c>
      <c r="I1294">
        <v>102.4277</v>
      </c>
      <c r="J1294">
        <v>111.5162</v>
      </c>
      <c r="K1294">
        <v>3.3698999999999999</v>
      </c>
      <c r="L1294">
        <v>114.8861</v>
      </c>
      <c r="M1294">
        <v>108.1463</v>
      </c>
      <c r="N1294">
        <v>100.56</v>
      </c>
      <c r="O1294">
        <v>0</v>
      </c>
      <c r="P1294">
        <v>100.56</v>
      </c>
      <c r="Q1294">
        <v>100.56</v>
      </c>
    </row>
    <row r="1295" spans="1:17" x14ac:dyDescent="0.3">
      <c r="A1295" s="95" t="s">
        <v>4276</v>
      </c>
      <c r="B1295">
        <v>73.554599999999994</v>
      </c>
      <c r="C1295">
        <v>26.964099999999998</v>
      </c>
      <c r="D1295">
        <v>100.5187</v>
      </c>
      <c r="E1295">
        <v>46.590499999999999</v>
      </c>
      <c r="F1295">
        <v>78.098299999999995</v>
      </c>
      <c r="G1295">
        <v>30.308299999999999</v>
      </c>
      <c r="H1295">
        <v>108.4066</v>
      </c>
      <c r="I1295">
        <v>47.79</v>
      </c>
      <c r="J1295">
        <v>78.746700000000004</v>
      </c>
      <c r="K1295">
        <v>29.8767</v>
      </c>
      <c r="L1295">
        <v>108.6234</v>
      </c>
      <c r="M1295">
        <v>48.87</v>
      </c>
      <c r="N1295">
        <v>78.263599999999997</v>
      </c>
      <c r="O1295">
        <v>25.0215</v>
      </c>
      <c r="P1295">
        <v>103.2851</v>
      </c>
      <c r="Q1295">
        <v>53.242100000000001</v>
      </c>
    </row>
    <row r="1296" spans="1:17" x14ac:dyDescent="0.3">
      <c r="A1296" s="95" t="s">
        <v>4277</v>
      </c>
      <c r="B1296">
        <v>150.18620000000001</v>
      </c>
      <c r="C1296">
        <v>32.732399999999998</v>
      </c>
      <c r="D1296">
        <v>182.9186</v>
      </c>
      <c r="E1296">
        <v>117.4538</v>
      </c>
      <c r="F1296">
        <v>188.4915</v>
      </c>
      <c r="G1296">
        <v>48.164400000000001</v>
      </c>
      <c r="H1296">
        <v>236.6559</v>
      </c>
      <c r="I1296">
        <v>140.3271</v>
      </c>
      <c r="J1296">
        <v>183.61619999999999</v>
      </c>
      <c r="K1296">
        <v>51.911799999999999</v>
      </c>
      <c r="L1296">
        <v>235.52799999999999</v>
      </c>
      <c r="M1296">
        <v>131.70439999999999</v>
      </c>
      <c r="N1296">
        <v>150.94919999999999</v>
      </c>
      <c r="O1296">
        <v>24.202500000000001</v>
      </c>
      <c r="P1296">
        <v>175.15170000000001</v>
      </c>
      <c r="Q1296">
        <v>126.7467</v>
      </c>
    </row>
    <row r="1297" spans="1:17" x14ac:dyDescent="0.3">
      <c r="A1297" s="95" t="s">
        <v>4278</v>
      </c>
      <c r="B1297">
        <v>239.9085</v>
      </c>
      <c r="C1297">
        <v>2.1549999999999998</v>
      </c>
      <c r="D1297">
        <v>242.0635</v>
      </c>
      <c r="E1297">
        <v>237.7535</v>
      </c>
      <c r="F1297">
        <v>240.32</v>
      </c>
      <c r="G1297">
        <v>1.1556</v>
      </c>
      <c r="H1297">
        <v>241.47559999999999</v>
      </c>
      <c r="I1297">
        <v>239.1644</v>
      </c>
      <c r="J1297">
        <v>240.63460000000001</v>
      </c>
      <c r="K1297">
        <v>0.56379999999999997</v>
      </c>
      <c r="L1297">
        <v>241.19839999999999</v>
      </c>
      <c r="M1297">
        <v>240.07079999999999</v>
      </c>
      <c r="N1297">
        <v>227.24379999999999</v>
      </c>
      <c r="O1297">
        <v>8.1739999999999995</v>
      </c>
      <c r="P1297">
        <v>235.4178</v>
      </c>
      <c r="Q1297">
        <v>219.06979999999999</v>
      </c>
    </row>
    <row r="1298" spans="1:17" x14ac:dyDescent="0.3">
      <c r="A1298" s="95" t="s">
        <v>4279</v>
      </c>
      <c r="B1298">
        <v>171.2929</v>
      </c>
      <c r="C1298">
        <v>0.91839999999999999</v>
      </c>
      <c r="D1298">
        <v>172.21129999999999</v>
      </c>
      <c r="E1298">
        <v>170.37450000000001</v>
      </c>
      <c r="F1298">
        <v>173.57669999999999</v>
      </c>
      <c r="G1298">
        <v>0.9022</v>
      </c>
      <c r="H1298">
        <v>174.47890000000001</v>
      </c>
      <c r="I1298">
        <v>172.67449999999999</v>
      </c>
      <c r="J1298">
        <v>174.61500000000001</v>
      </c>
      <c r="K1298">
        <v>0.315</v>
      </c>
      <c r="L1298">
        <v>174.93</v>
      </c>
      <c r="M1298">
        <v>174.3</v>
      </c>
      <c r="N1298">
        <v>168.52330000000001</v>
      </c>
      <c r="O1298">
        <v>2.8355999999999999</v>
      </c>
      <c r="P1298">
        <v>171.35890000000001</v>
      </c>
      <c r="Q1298">
        <v>165.68770000000001</v>
      </c>
    </row>
    <row r="1299" spans="1:17" x14ac:dyDescent="0.3">
      <c r="A1299" s="95" t="s">
        <v>4280</v>
      </c>
      <c r="B1299">
        <v>28.733799999999999</v>
      </c>
      <c r="C1299">
        <v>0.88019999999999998</v>
      </c>
      <c r="D1299">
        <v>29.614000000000001</v>
      </c>
      <c r="E1299">
        <v>27.8536</v>
      </c>
      <c r="F1299">
        <v>29.5562</v>
      </c>
      <c r="G1299">
        <v>2.972</v>
      </c>
      <c r="H1299">
        <v>32.528199999999998</v>
      </c>
      <c r="I1299">
        <v>26.584199999999999</v>
      </c>
      <c r="J1299">
        <v>29.215399999999999</v>
      </c>
      <c r="K1299">
        <v>1.4826999999999999</v>
      </c>
      <c r="L1299">
        <v>30.6981</v>
      </c>
      <c r="M1299">
        <v>27.732700000000001</v>
      </c>
      <c r="N1299">
        <v>27.974599999999999</v>
      </c>
      <c r="O1299">
        <v>2.4756999999999998</v>
      </c>
      <c r="P1299">
        <v>30.450299999999999</v>
      </c>
      <c r="Q1299">
        <v>25.498899999999999</v>
      </c>
    </row>
    <row r="1300" spans="1:17" x14ac:dyDescent="0.3">
      <c r="A1300" s="95" t="s">
        <v>4281</v>
      </c>
      <c r="B1300">
        <v>55.0167</v>
      </c>
      <c r="C1300">
        <v>0.93440000000000001</v>
      </c>
      <c r="D1300">
        <v>55.951099999999997</v>
      </c>
      <c r="E1300">
        <v>54.082299999999996</v>
      </c>
      <c r="F1300">
        <v>53.305399999999999</v>
      </c>
      <c r="G1300">
        <v>1.3895999999999999</v>
      </c>
      <c r="H1300">
        <v>54.695</v>
      </c>
      <c r="I1300">
        <v>51.915799999999997</v>
      </c>
      <c r="J1300">
        <v>57.207900000000002</v>
      </c>
      <c r="K1300">
        <v>1.9484999999999999</v>
      </c>
      <c r="L1300">
        <v>59.156399999999998</v>
      </c>
      <c r="M1300">
        <v>55.259399999999999</v>
      </c>
      <c r="N1300">
        <v>40.345700000000001</v>
      </c>
      <c r="O1300">
        <v>8.1366999999999994</v>
      </c>
      <c r="P1300">
        <v>48.482399999999998</v>
      </c>
      <c r="Q1300">
        <v>32.209000000000003</v>
      </c>
    </row>
    <row r="1301" spans="1:17" x14ac:dyDescent="0.3">
      <c r="A1301" s="95" t="s">
        <v>4282</v>
      </c>
      <c r="B1301">
        <v>121.86920000000001</v>
      </c>
      <c r="C1301">
        <v>20.157900000000001</v>
      </c>
      <c r="D1301">
        <v>142.02709999999999</v>
      </c>
      <c r="E1301">
        <v>101.71129999999999</v>
      </c>
      <c r="F1301">
        <v>121.15770000000001</v>
      </c>
      <c r="G1301">
        <v>37.503300000000003</v>
      </c>
      <c r="H1301">
        <v>158.661</v>
      </c>
      <c r="I1301">
        <v>83.654399999999995</v>
      </c>
      <c r="J1301">
        <v>114.4192</v>
      </c>
      <c r="K1301">
        <v>16.153400000000001</v>
      </c>
      <c r="L1301">
        <v>130.57259999999999</v>
      </c>
      <c r="M1301">
        <v>98.265799999999999</v>
      </c>
      <c r="N1301">
        <v>103.4569</v>
      </c>
      <c r="O1301">
        <v>26.5273</v>
      </c>
      <c r="P1301">
        <v>129.98419999999999</v>
      </c>
      <c r="Q1301">
        <v>76.929599999999994</v>
      </c>
    </row>
    <row r="1302" spans="1:17" x14ac:dyDescent="0.3">
      <c r="A1302" s="95" t="s">
        <v>4283</v>
      </c>
      <c r="B1302">
        <v>474.82420000000002</v>
      </c>
      <c r="C1302">
        <v>221.65889999999999</v>
      </c>
      <c r="D1302">
        <v>696.48310000000004</v>
      </c>
      <c r="E1302">
        <v>253.1653</v>
      </c>
      <c r="F1302">
        <v>351.2192</v>
      </c>
      <c r="G1302">
        <v>29.814399999999999</v>
      </c>
      <c r="H1302">
        <v>381.03359999999998</v>
      </c>
      <c r="I1302">
        <v>321.40480000000002</v>
      </c>
      <c r="J1302">
        <v>367.52429999999998</v>
      </c>
      <c r="K1302">
        <v>72.890199999999993</v>
      </c>
      <c r="L1302">
        <v>440.41449999999998</v>
      </c>
      <c r="M1302">
        <v>294.63409999999999</v>
      </c>
      <c r="N1302">
        <v>561.62570000000005</v>
      </c>
      <c r="O1302">
        <v>412.61180000000002</v>
      </c>
      <c r="P1302">
        <v>974.23749999999995</v>
      </c>
      <c r="Q1302">
        <v>149.01390000000001</v>
      </c>
    </row>
    <row r="1303" spans="1:17" x14ac:dyDescent="0.3">
      <c r="A1303" s="95" t="s">
        <v>4284</v>
      </c>
      <c r="B1303">
        <v>606.94169999999997</v>
      </c>
      <c r="C1303">
        <v>27.825800000000001</v>
      </c>
      <c r="D1303">
        <v>634.76750000000004</v>
      </c>
      <c r="E1303">
        <v>579.11590000000001</v>
      </c>
      <c r="F1303">
        <v>635.45460000000003</v>
      </c>
      <c r="G1303">
        <v>48.024700000000003</v>
      </c>
      <c r="H1303">
        <v>683.47929999999997</v>
      </c>
      <c r="I1303">
        <v>587.42989999999998</v>
      </c>
      <c r="J1303">
        <v>618.77639999999997</v>
      </c>
      <c r="K1303">
        <v>6.8703000000000003</v>
      </c>
      <c r="L1303">
        <v>625.64670000000001</v>
      </c>
      <c r="M1303">
        <v>611.90610000000004</v>
      </c>
      <c r="N1303">
        <v>580.79859999999996</v>
      </c>
      <c r="O1303">
        <v>14.061199999999999</v>
      </c>
      <c r="P1303">
        <v>594.85979999999995</v>
      </c>
      <c r="Q1303">
        <v>566.73739999999998</v>
      </c>
    </row>
    <row r="1304" spans="1:17" x14ac:dyDescent="0.3">
      <c r="A1304" s="95" t="s">
        <v>4285</v>
      </c>
      <c r="B1304">
        <v>241.02</v>
      </c>
      <c r="C1304">
        <v>38.966700000000003</v>
      </c>
      <c r="D1304">
        <v>279.98669999999998</v>
      </c>
      <c r="E1304">
        <v>202.05330000000001</v>
      </c>
      <c r="F1304">
        <v>244.67080000000001</v>
      </c>
      <c r="G1304">
        <v>52.096600000000002</v>
      </c>
      <c r="H1304">
        <v>296.76740000000001</v>
      </c>
      <c r="I1304">
        <v>192.57419999999999</v>
      </c>
      <c r="J1304">
        <v>236.345</v>
      </c>
      <c r="K1304">
        <v>42.73</v>
      </c>
      <c r="L1304">
        <v>279.07499999999999</v>
      </c>
      <c r="M1304">
        <v>193.61500000000001</v>
      </c>
      <c r="N1304">
        <v>375.26929999999999</v>
      </c>
      <c r="O1304">
        <v>263.7518</v>
      </c>
      <c r="P1304">
        <v>639.02110000000005</v>
      </c>
      <c r="Q1304">
        <v>111.5175</v>
      </c>
    </row>
    <row r="1305" spans="1:17" x14ac:dyDescent="0.3">
      <c r="A1305" s="95" t="s">
        <v>4286</v>
      </c>
      <c r="B1305">
        <v>61.3992</v>
      </c>
      <c r="C1305">
        <v>1.8788</v>
      </c>
      <c r="D1305">
        <v>63.277999999999999</v>
      </c>
      <c r="E1305">
        <v>59.520400000000002</v>
      </c>
      <c r="F1305">
        <v>68.540000000000006</v>
      </c>
      <c r="G1305">
        <v>0</v>
      </c>
      <c r="H1305">
        <v>68.540000000000006</v>
      </c>
      <c r="I1305">
        <v>68.540000000000006</v>
      </c>
      <c r="J1305">
        <v>68.540000000000006</v>
      </c>
      <c r="K1305">
        <v>0</v>
      </c>
      <c r="L1305">
        <v>68.540000000000006</v>
      </c>
      <c r="M1305">
        <v>68.540000000000006</v>
      </c>
      <c r="N1305">
        <v>50.759300000000003</v>
      </c>
      <c r="O1305">
        <v>6.7178000000000004</v>
      </c>
      <c r="P1305">
        <v>57.4771</v>
      </c>
      <c r="Q1305">
        <v>44.041499999999999</v>
      </c>
    </row>
    <row r="1306" spans="1:17" x14ac:dyDescent="0.3">
      <c r="A1306" s="95" t="s">
        <v>4287</v>
      </c>
      <c r="B1306">
        <v>15</v>
      </c>
      <c r="C1306">
        <v>0</v>
      </c>
      <c r="D1306">
        <v>15</v>
      </c>
      <c r="E1306">
        <v>15</v>
      </c>
      <c r="F1306">
        <v>16.881499999999999</v>
      </c>
      <c r="G1306">
        <v>3.1840999999999999</v>
      </c>
      <c r="H1306">
        <v>20.0656</v>
      </c>
      <c r="I1306">
        <v>13.6974</v>
      </c>
      <c r="J1306">
        <v>15</v>
      </c>
      <c r="K1306">
        <v>0</v>
      </c>
      <c r="L1306">
        <v>15</v>
      </c>
      <c r="M1306">
        <v>15</v>
      </c>
      <c r="N1306">
        <v>15</v>
      </c>
      <c r="O1306">
        <v>0</v>
      </c>
      <c r="P1306">
        <v>15</v>
      </c>
      <c r="Q1306">
        <v>15</v>
      </c>
    </row>
    <row r="1307" spans="1:17" x14ac:dyDescent="0.3">
      <c r="A1307" s="95" t="s">
        <v>4288</v>
      </c>
      <c r="B1307">
        <v>341.85</v>
      </c>
      <c r="C1307">
        <v>77.466200000000001</v>
      </c>
      <c r="D1307">
        <v>419.31619999999998</v>
      </c>
      <c r="E1307">
        <v>264.38380000000001</v>
      </c>
      <c r="F1307">
        <v>281.51440000000002</v>
      </c>
      <c r="G1307">
        <v>77.327600000000004</v>
      </c>
      <c r="H1307">
        <v>358.84199999999998</v>
      </c>
      <c r="I1307">
        <v>204.18680000000001</v>
      </c>
      <c r="J1307">
        <v>236.32839999999999</v>
      </c>
      <c r="K1307">
        <v>114.6202</v>
      </c>
      <c r="L1307">
        <v>350.9486</v>
      </c>
      <c r="M1307">
        <v>121.70820000000001</v>
      </c>
      <c r="N1307">
        <v>430.98079999999999</v>
      </c>
      <c r="O1307">
        <v>27.396000000000001</v>
      </c>
      <c r="P1307">
        <v>458.3768</v>
      </c>
      <c r="Q1307">
        <v>403.58479999999997</v>
      </c>
    </row>
    <row r="1308" spans="1:17" x14ac:dyDescent="0.3">
      <c r="A1308" s="95" t="s">
        <v>4289</v>
      </c>
      <c r="B1308">
        <v>134.00309999999999</v>
      </c>
      <c r="C1308">
        <v>6.6951000000000001</v>
      </c>
      <c r="D1308">
        <v>140.69820000000001</v>
      </c>
      <c r="E1308">
        <v>127.30800000000001</v>
      </c>
      <c r="F1308">
        <v>114.5414</v>
      </c>
      <c r="G1308">
        <v>19.184899999999999</v>
      </c>
      <c r="H1308">
        <v>133.72630000000001</v>
      </c>
      <c r="I1308">
        <v>95.356499999999997</v>
      </c>
      <c r="J1308">
        <v>91.446200000000005</v>
      </c>
      <c r="K1308">
        <v>1.9697</v>
      </c>
      <c r="L1308">
        <v>93.415899999999993</v>
      </c>
      <c r="M1308">
        <v>89.476500000000001</v>
      </c>
      <c r="N1308">
        <v>117.4246</v>
      </c>
      <c r="O1308">
        <v>7.0140000000000002</v>
      </c>
      <c r="P1308">
        <v>124.43859999999999</v>
      </c>
      <c r="Q1308">
        <v>110.4106</v>
      </c>
    </row>
    <row r="1309" spans="1:17" x14ac:dyDescent="0.3">
      <c r="A1309" s="95" t="s">
        <v>4290</v>
      </c>
      <c r="B1309">
        <v>218.77170000000001</v>
      </c>
      <c r="C1309">
        <v>69.635599999999997</v>
      </c>
      <c r="D1309">
        <v>288.40730000000002</v>
      </c>
      <c r="E1309">
        <v>149.1361</v>
      </c>
      <c r="F1309">
        <v>239.5992</v>
      </c>
      <c r="G1309">
        <v>99.058899999999994</v>
      </c>
      <c r="H1309">
        <v>338.65809999999999</v>
      </c>
      <c r="I1309">
        <v>140.5403</v>
      </c>
      <c r="J1309">
        <v>222.89359999999999</v>
      </c>
      <c r="K1309">
        <v>59.449800000000003</v>
      </c>
      <c r="L1309">
        <v>282.34339999999997</v>
      </c>
      <c r="M1309">
        <v>163.44380000000001</v>
      </c>
      <c r="N1309">
        <v>265.91000000000003</v>
      </c>
      <c r="O1309">
        <v>98.224299999999999</v>
      </c>
      <c r="P1309">
        <v>364.1343</v>
      </c>
      <c r="Q1309">
        <v>167.6857</v>
      </c>
    </row>
    <row r="1310" spans="1:17" x14ac:dyDescent="0.3">
      <c r="A1310" s="95" t="s">
        <v>4291</v>
      </c>
      <c r="B1310">
        <v>22.558499999999999</v>
      </c>
      <c r="C1310">
        <v>0.99619999999999997</v>
      </c>
      <c r="D1310">
        <v>23.5547</v>
      </c>
      <c r="E1310">
        <v>21.5623</v>
      </c>
      <c r="F1310">
        <v>29.7331</v>
      </c>
      <c r="G1310">
        <v>2.2042999999999999</v>
      </c>
      <c r="H1310">
        <v>31.9374</v>
      </c>
      <c r="I1310">
        <v>27.5288</v>
      </c>
      <c r="J1310">
        <v>30.403099999999998</v>
      </c>
      <c r="K1310">
        <v>2.6879</v>
      </c>
      <c r="L1310">
        <v>33.091000000000001</v>
      </c>
      <c r="M1310">
        <v>27.715199999999999</v>
      </c>
      <c r="N1310">
        <v>19.710799999999999</v>
      </c>
      <c r="O1310">
        <v>1.0125</v>
      </c>
      <c r="P1310">
        <v>20.723299999999998</v>
      </c>
      <c r="Q1310">
        <v>18.6983</v>
      </c>
    </row>
    <row r="1311" spans="1:17" x14ac:dyDescent="0.3">
      <c r="A1311" s="95" t="s">
        <v>4292</v>
      </c>
      <c r="B1311">
        <v>18.03</v>
      </c>
      <c r="C1311">
        <v>1.6415</v>
      </c>
      <c r="D1311">
        <v>19.671500000000002</v>
      </c>
      <c r="E1311">
        <v>16.388500000000001</v>
      </c>
      <c r="F1311">
        <v>21.763100000000001</v>
      </c>
      <c r="G1311">
        <v>1.4985999999999999</v>
      </c>
      <c r="H1311">
        <v>23.261700000000001</v>
      </c>
      <c r="I1311">
        <v>20.264500000000002</v>
      </c>
      <c r="J1311">
        <v>23.5669</v>
      </c>
      <c r="K1311">
        <v>1.3795999999999999</v>
      </c>
      <c r="L1311">
        <v>24.9465</v>
      </c>
      <c r="M1311">
        <v>22.1873</v>
      </c>
      <c r="N1311">
        <v>16.910799999999998</v>
      </c>
      <c r="O1311">
        <v>0.9486</v>
      </c>
      <c r="P1311">
        <v>17.859400000000001</v>
      </c>
      <c r="Q1311">
        <v>15.962199999999999</v>
      </c>
    </row>
    <row r="1312" spans="1:17" x14ac:dyDescent="0.3">
      <c r="A1312" s="95" t="s">
        <v>4293</v>
      </c>
      <c r="B1312">
        <v>117.2723</v>
      </c>
      <c r="C1312">
        <v>22.3368</v>
      </c>
      <c r="D1312">
        <v>139.60910000000001</v>
      </c>
      <c r="E1312">
        <v>94.935500000000005</v>
      </c>
      <c r="F1312">
        <v>125.9585</v>
      </c>
      <c r="G1312">
        <v>17.210100000000001</v>
      </c>
      <c r="H1312">
        <v>143.1686</v>
      </c>
      <c r="I1312">
        <v>108.7484</v>
      </c>
      <c r="J1312">
        <v>150.51079999999999</v>
      </c>
      <c r="K1312">
        <v>14.319800000000001</v>
      </c>
      <c r="L1312">
        <v>164.8306</v>
      </c>
      <c r="M1312">
        <v>136.191</v>
      </c>
      <c r="N1312">
        <v>111.5754</v>
      </c>
      <c r="O1312">
        <v>24.5395</v>
      </c>
      <c r="P1312">
        <v>136.11490000000001</v>
      </c>
      <c r="Q1312">
        <v>87.035899999999998</v>
      </c>
    </row>
    <row r="1313" spans="1:17" x14ac:dyDescent="0.3">
      <c r="A1313" s="95" t="s">
        <v>4294</v>
      </c>
      <c r="B1313">
        <v>418.99200000000002</v>
      </c>
      <c r="C1313">
        <v>86.66</v>
      </c>
      <c r="D1313">
        <v>505.65199999999999</v>
      </c>
      <c r="E1313">
        <v>332.33199999999999</v>
      </c>
      <c r="F1313">
        <v>507.4846</v>
      </c>
      <c r="G1313">
        <v>65.607100000000003</v>
      </c>
      <c r="H1313">
        <v>573.09169999999995</v>
      </c>
      <c r="I1313">
        <v>441.8775</v>
      </c>
      <c r="J1313">
        <v>471.76310000000001</v>
      </c>
      <c r="K1313">
        <v>46.235599999999998</v>
      </c>
      <c r="L1313">
        <v>517.99869999999999</v>
      </c>
      <c r="M1313">
        <v>425.52749999999997</v>
      </c>
      <c r="N1313">
        <v>432.0729</v>
      </c>
      <c r="O1313">
        <v>62.030200000000001</v>
      </c>
      <c r="P1313">
        <v>494.10309999999998</v>
      </c>
      <c r="Q1313">
        <v>370.04270000000002</v>
      </c>
    </row>
    <row r="1314" spans="1:17" x14ac:dyDescent="0.3">
      <c r="A1314" s="95" t="s">
        <v>4295</v>
      </c>
      <c r="B1314">
        <v>58.25</v>
      </c>
      <c r="C1314">
        <v>0.59</v>
      </c>
      <c r="D1314">
        <v>58.84</v>
      </c>
      <c r="E1314">
        <v>57.66</v>
      </c>
      <c r="F1314">
        <v>60.049199999999999</v>
      </c>
      <c r="G1314">
        <v>2.0284</v>
      </c>
      <c r="H1314">
        <v>62.077599999999997</v>
      </c>
      <c r="I1314">
        <v>58.020800000000001</v>
      </c>
      <c r="J1314">
        <v>71.860699999999994</v>
      </c>
      <c r="K1314">
        <v>20.8628</v>
      </c>
      <c r="L1314">
        <v>92.723500000000001</v>
      </c>
      <c r="M1314">
        <v>50.997900000000001</v>
      </c>
      <c r="N1314">
        <v>56.9679</v>
      </c>
      <c r="O1314">
        <v>0.77700000000000002</v>
      </c>
      <c r="P1314">
        <v>57.744900000000001</v>
      </c>
      <c r="Q1314">
        <v>56.190899999999999</v>
      </c>
    </row>
    <row r="1315" spans="1:17" x14ac:dyDescent="0.3">
      <c r="A1315" s="95" t="s">
        <v>4296</v>
      </c>
      <c r="B1315">
        <v>30.215399999999999</v>
      </c>
      <c r="C1315">
        <v>3.7254</v>
      </c>
      <c r="D1315">
        <v>33.940800000000003</v>
      </c>
      <c r="E1315">
        <v>26.49</v>
      </c>
      <c r="F1315">
        <v>40.68</v>
      </c>
      <c r="G1315">
        <v>2.0831</v>
      </c>
      <c r="H1315">
        <v>42.763100000000001</v>
      </c>
      <c r="I1315">
        <v>38.596899999999998</v>
      </c>
      <c r="J1315">
        <v>50.307099999999998</v>
      </c>
      <c r="K1315">
        <v>6.9439000000000002</v>
      </c>
      <c r="L1315">
        <v>57.250999999999998</v>
      </c>
      <c r="M1315">
        <v>43.363199999999999</v>
      </c>
      <c r="N1315">
        <v>31.465699999999998</v>
      </c>
      <c r="O1315">
        <v>0.40820000000000001</v>
      </c>
      <c r="P1315">
        <v>31.873899999999999</v>
      </c>
      <c r="Q1315">
        <v>31.057500000000001</v>
      </c>
    </row>
    <row r="1316" spans="1:17" x14ac:dyDescent="0.3">
      <c r="A1316" s="95" t="s">
        <v>4297</v>
      </c>
      <c r="B1316">
        <v>44.752499999999998</v>
      </c>
      <c r="C1316">
        <v>3.4329000000000001</v>
      </c>
      <c r="D1316">
        <v>48.185400000000001</v>
      </c>
      <c r="E1316">
        <v>41.319600000000001</v>
      </c>
      <c r="F1316">
        <v>45.403799999999997</v>
      </c>
      <c r="G1316">
        <v>2.2797999999999998</v>
      </c>
      <c r="H1316">
        <v>47.683599999999998</v>
      </c>
      <c r="I1316">
        <v>43.124000000000002</v>
      </c>
      <c r="J1316">
        <v>45.335299999999997</v>
      </c>
      <c r="K1316">
        <v>2.3515999999999999</v>
      </c>
      <c r="L1316">
        <v>47.686900000000001</v>
      </c>
      <c r="M1316">
        <v>42.983699999999999</v>
      </c>
      <c r="N1316">
        <v>41.915700000000001</v>
      </c>
      <c r="O1316">
        <v>0.55100000000000005</v>
      </c>
      <c r="P1316">
        <v>42.466700000000003</v>
      </c>
      <c r="Q1316">
        <v>41.364699999999999</v>
      </c>
    </row>
    <row r="1317" spans="1:17" x14ac:dyDescent="0.3">
      <c r="A1317" s="95" t="s">
        <v>4298</v>
      </c>
      <c r="B1317">
        <v>14.922499999999999</v>
      </c>
      <c r="C1317">
        <v>0.60960000000000003</v>
      </c>
      <c r="D1317">
        <v>15.5321</v>
      </c>
      <c r="E1317">
        <v>14.312900000000001</v>
      </c>
      <c r="F1317">
        <v>13.8208</v>
      </c>
      <c r="G1317">
        <v>1.7853000000000001</v>
      </c>
      <c r="H1317">
        <v>15.6061</v>
      </c>
      <c r="I1317">
        <v>12.035500000000001</v>
      </c>
      <c r="J1317">
        <v>16.778600000000001</v>
      </c>
      <c r="K1317">
        <v>1.1758999999999999</v>
      </c>
      <c r="L1317">
        <v>17.954499999999999</v>
      </c>
      <c r="M1317">
        <v>15.6027</v>
      </c>
      <c r="N1317">
        <v>14.254300000000001</v>
      </c>
      <c r="O1317">
        <v>0.1918</v>
      </c>
      <c r="P1317">
        <v>14.446099999999999</v>
      </c>
      <c r="Q1317">
        <v>14.0625</v>
      </c>
    </row>
    <row r="1318" spans="1:17" x14ac:dyDescent="0.3">
      <c r="A1318" s="95" t="s">
        <v>4299</v>
      </c>
      <c r="B1318">
        <v>14.922499999999999</v>
      </c>
      <c r="C1318">
        <v>0.60960000000000003</v>
      </c>
      <c r="D1318">
        <v>15.5321</v>
      </c>
      <c r="E1318">
        <v>14.312900000000001</v>
      </c>
      <c r="F1318">
        <v>16.157699999999998</v>
      </c>
      <c r="G1318">
        <v>0.99909999999999999</v>
      </c>
      <c r="H1318">
        <v>17.1568</v>
      </c>
      <c r="I1318">
        <v>15.1586</v>
      </c>
      <c r="J1318">
        <v>16.9529</v>
      </c>
      <c r="K1318">
        <v>1.3947000000000001</v>
      </c>
      <c r="L1318">
        <v>18.3476</v>
      </c>
      <c r="M1318">
        <v>15.558199999999999</v>
      </c>
      <c r="N1318">
        <v>14.254300000000001</v>
      </c>
      <c r="O1318">
        <v>0.1918</v>
      </c>
      <c r="P1318">
        <v>14.446099999999999</v>
      </c>
      <c r="Q1318">
        <v>14.0625</v>
      </c>
    </row>
    <row r="1319" spans="1:17" x14ac:dyDescent="0.3">
      <c r="A1319" s="95" t="s">
        <v>4300</v>
      </c>
      <c r="B1319">
        <v>77.963300000000004</v>
      </c>
      <c r="C1319">
        <v>0.3911</v>
      </c>
      <c r="D1319">
        <v>78.354399999999998</v>
      </c>
      <c r="E1319">
        <v>77.572199999999995</v>
      </c>
      <c r="F1319">
        <v>61.618499999999997</v>
      </c>
      <c r="G1319">
        <v>12.044</v>
      </c>
      <c r="H1319">
        <v>73.662499999999994</v>
      </c>
      <c r="I1319">
        <v>49.5745</v>
      </c>
      <c r="J1319">
        <v>37.810699999999997</v>
      </c>
      <c r="K1319">
        <v>14.7064</v>
      </c>
      <c r="L1319">
        <v>52.517099999999999</v>
      </c>
      <c r="M1319">
        <v>23.104299999999999</v>
      </c>
      <c r="N1319">
        <v>38.998600000000003</v>
      </c>
      <c r="O1319">
        <v>28.346699999999998</v>
      </c>
      <c r="P1319">
        <v>67.345299999999995</v>
      </c>
      <c r="Q1319">
        <v>10.651899999999999</v>
      </c>
    </row>
    <row r="1320" spans="1:17" x14ac:dyDescent="0.3">
      <c r="A1320" s="95" t="s">
        <v>4301</v>
      </c>
      <c r="B1320">
        <v>81.252499999999998</v>
      </c>
      <c r="C1320">
        <v>2.9525000000000001</v>
      </c>
      <c r="D1320">
        <v>84.204999999999998</v>
      </c>
      <c r="E1320">
        <v>78.3</v>
      </c>
      <c r="F1320">
        <v>66.300799999999995</v>
      </c>
      <c r="G1320">
        <v>52.303899999999999</v>
      </c>
      <c r="H1320">
        <v>118.60469999999999</v>
      </c>
      <c r="I1320">
        <v>13.9969</v>
      </c>
      <c r="J1320">
        <v>64.836399999999998</v>
      </c>
      <c r="K1320">
        <v>44.232100000000003</v>
      </c>
      <c r="L1320">
        <v>109.0685</v>
      </c>
      <c r="M1320">
        <v>20.604299999999999</v>
      </c>
      <c r="N1320">
        <v>62.3857</v>
      </c>
      <c r="O1320">
        <v>20.093900000000001</v>
      </c>
      <c r="P1320">
        <v>82.479600000000005</v>
      </c>
      <c r="Q1320">
        <v>42.291800000000002</v>
      </c>
    </row>
    <row r="1321" spans="1:17" x14ac:dyDescent="0.3">
      <c r="A1321" s="95" t="s">
        <v>4302</v>
      </c>
      <c r="B1321">
        <v>21.658300000000001</v>
      </c>
      <c r="C1321">
        <v>1.0236000000000001</v>
      </c>
      <c r="D1321">
        <v>22.681899999999999</v>
      </c>
      <c r="E1321">
        <v>20.634699999999999</v>
      </c>
      <c r="F1321">
        <v>25.635400000000001</v>
      </c>
      <c r="G1321">
        <v>2.2835999999999999</v>
      </c>
      <c r="H1321">
        <v>27.919</v>
      </c>
      <c r="I1321">
        <v>23.351800000000001</v>
      </c>
      <c r="J1321">
        <v>26.9864</v>
      </c>
      <c r="K1321">
        <v>1.2785</v>
      </c>
      <c r="L1321">
        <v>28.264900000000001</v>
      </c>
      <c r="M1321">
        <v>25.707899999999999</v>
      </c>
      <c r="N1321">
        <v>20.6357</v>
      </c>
      <c r="O1321">
        <v>0.26529999999999998</v>
      </c>
      <c r="P1321">
        <v>20.901</v>
      </c>
      <c r="Q1321">
        <v>20.3704</v>
      </c>
    </row>
    <row r="1322" spans="1:17" x14ac:dyDescent="0.3">
      <c r="A1322" s="95" t="s">
        <v>4303</v>
      </c>
      <c r="B1322">
        <v>34.3733</v>
      </c>
      <c r="C1322">
        <v>8.0238999999999994</v>
      </c>
      <c r="D1322">
        <v>42.397199999999998</v>
      </c>
      <c r="E1322">
        <v>26.349399999999999</v>
      </c>
      <c r="F1322">
        <v>42.241500000000002</v>
      </c>
      <c r="G1322">
        <v>7.1459999999999999</v>
      </c>
      <c r="H1322">
        <v>49.387500000000003</v>
      </c>
      <c r="I1322">
        <v>35.095500000000001</v>
      </c>
      <c r="J1322">
        <v>43.937100000000001</v>
      </c>
      <c r="K1322">
        <v>4.3894000000000002</v>
      </c>
      <c r="L1322">
        <v>48.326500000000003</v>
      </c>
      <c r="M1322">
        <v>39.547699999999999</v>
      </c>
      <c r="N1322">
        <v>35.390700000000002</v>
      </c>
      <c r="O1322">
        <v>6.2762000000000002</v>
      </c>
      <c r="P1322">
        <v>41.666899999999998</v>
      </c>
      <c r="Q1322">
        <v>29.1145</v>
      </c>
    </row>
    <row r="1323" spans="1:17" x14ac:dyDescent="0.3">
      <c r="A1323" s="95" t="s">
        <v>4304</v>
      </c>
      <c r="B1323">
        <v>64.636700000000005</v>
      </c>
      <c r="C1323">
        <v>0.1406</v>
      </c>
      <c r="D1323">
        <v>64.777299999999997</v>
      </c>
      <c r="E1323">
        <v>64.496099999999998</v>
      </c>
      <c r="F1323">
        <v>64.3523</v>
      </c>
      <c r="G1323">
        <v>4.5884</v>
      </c>
      <c r="H1323">
        <v>68.940700000000007</v>
      </c>
      <c r="I1323">
        <v>59.7639</v>
      </c>
      <c r="J1323">
        <v>66.382099999999994</v>
      </c>
      <c r="K1323">
        <v>3.3323999999999998</v>
      </c>
      <c r="L1323">
        <v>69.714500000000001</v>
      </c>
      <c r="M1323">
        <v>63.049700000000001</v>
      </c>
      <c r="N1323">
        <v>63.485700000000001</v>
      </c>
      <c r="O1323">
        <v>1.1258999999999999</v>
      </c>
      <c r="P1323">
        <v>64.611599999999996</v>
      </c>
      <c r="Q1323">
        <v>62.3598</v>
      </c>
    </row>
    <row r="1324" spans="1:17" x14ac:dyDescent="0.3">
      <c r="A1324" s="95" t="s">
        <v>4305</v>
      </c>
      <c r="B1324">
        <v>155.0033</v>
      </c>
      <c r="C1324">
        <v>0.9778</v>
      </c>
      <c r="D1324">
        <v>155.9811</v>
      </c>
      <c r="E1324">
        <v>154.02549999999999</v>
      </c>
      <c r="F1324">
        <v>145.39789999999999</v>
      </c>
      <c r="G1324">
        <v>34.251800000000003</v>
      </c>
      <c r="H1324">
        <v>179.6497</v>
      </c>
      <c r="I1324">
        <v>111.1461</v>
      </c>
      <c r="J1324">
        <v>148.5771</v>
      </c>
      <c r="K1324">
        <v>36.225700000000003</v>
      </c>
      <c r="L1324">
        <v>184.80279999999999</v>
      </c>
      <c r="M1324">
        <v>112.3514</v>
      </c>
      <c r="N1324">
        <v>152</v>
      </c>
      <c r="O1324">
        <v>16.758600000000001</v>
      </c>
      <c r="P1324">
        <v>168.7586</v>
      </c>
      <c r="Q1324">
        <v>135.2414</v>
      </c>
    </row>
    <row r="1325" spans="1:17" x14ac:dyDescent="0.3">
      <c r="A1325" s="95" t="s">
        <v>4306</v>
      </c>
      <c r="B1325">
        <v>6.75</v>
      </c>
      <c r="C1325">
        <v>0</v>
      </c>
      <c r="D1325">
        <v>6.75</v>
      </c>
      <c r="E1325">
        <v>6.75</v>
      </c>
      <c r="F1325">
        <v>11.966900000000001</v>
      </c>
      <c r="G1325">
        <v>4.9511000000000003</v>
      </c>
      <c r="H1325">
        <v>16.917999999999999</v>
      </c>
      <c r="I1325">
        <v>7.0157999999999996</v>
      </c>
      <c r="J1325">
        <v>7.5746000000000002</v>
      </c>
      <c r="K1325">
        <v>0.2379</v>
      </c>
      <c r="L1325">
        <v>7.8125</v>
      </c>
      <c r="M1325">
        <v>7.3367000000000004</v>
      </c>
      <c r="N1325">
        <v>6.5884999999999998</v>
      </c>
      <c r="O1325">
        <v>7.46E-2</v>
      </c>
      <c r="P1325">
        <v>6.6631</v>
      </c>
      <c r="Q1325">
        <v>6.5138999999999996</v>
      </c>
    </row>
    <row r="1326" spans="1:17" x14ac:dyDescent="0.3">
      <c r="A1326" s="95" t="s">
        <v>4307</v>
      </c>
      <c r="B1326">
        <v>20.38</v>
      </c>
      <c r="C1326">
        <v>0</v>
      </c>
      <c r="D1326">
        <v>20.38</v>
      </c>
      <c r="E1326">
        <v>20.38</v>
      </c>
      <c r="F1326">
        <v>29.0838</v>
      </c>
      <c r="G1326">
        <v>10.142200000000001</v>
      </c>
      <c r="H1326">
        <v>39.225999999999999</v>
      </c>
      <c r="I1326">
        <v>18.941600000000001</v>
      </c>
      <c r="J1326">
        <v>23.111499999999999</v>
      </c>
      <c r="K1326">
        <v>0.38850000000000001</v>
      </c>
      <c r="L1326">
        <v>23.5</v>
      </c>
      <c r="M1326">
        <v>22.722999999999999</v>
      </c>
      <c r="N1326">
        <v>19.895399999999999</v>
      </c>
      <c r="O1326">
        <v>0.22370000000000001</v>
      </c>
      <c r="P1326">
        <v>20.1191</v>
      </c>
      <c r="Q1326">
        <v>19.671700000000001</v>
      </c>
    </row>
    <row r="1327" spans="1:17" x14ac:dyDescent="0.3">
      <c r="A1327" s="95" t="s">
        <v>4308</v>
      </c>
      <c r="B1327">
        <v>29.22</v>
      </c>
      <c r="C1327">
        <v>0</v>
      </c>
      <c r="D1327">
        <v>29.22</v>
      </c>
      <c r="E1327">
        <v>29.22</v>
      </c>
      <c r="F1327">
        <v>38.878500000000003</v>
      </c>
      <c r="G1327">
        <v>10.238099999999999</v>
      </c>
      <c r="H1327">
        <v>49.116599999999998</v>
      </c>
      <c r="I1327">
        <v>28.6404</v>
      </c>
      <c r="J1327">
        <v>32.724600000000002</v>
      </c>
      <c r="K1327">
        <v>0.2379</v>
      </c>
      <c r="L1327">
        <v>32.962499999999999</v>
      </c>
      <c r="M1327">
        <v>32.486699999999999</v>
      </c>
      <c r="N1327">
        <v>28.527699999999999</v>
      </c>
      <c r="O1327">
        <v>0.31950000000000001</v>
      </c>
      <c r="P1327">
        <v>28.847200000000001</v>
      </c>
      <c r="Q1327">
        <v>28.208200000000001</v>
      </c>
    </row>
    <row r="1328" spans="1:17" x14ac:dyDescent="0.3">
      <c r="A1328" s="95" t="s">
        <v>4309</v>
      </c>
      <c r="B1328">
        <v>65.322299999999998</v>
      </c>
      <c r="C1328">
        <v>1.7470000000000001</v>
      </c>
      <c r="D1328">
        <v>67.069299999999998</v>
      </c>
      <c r="E1328">
        <v>63.575299999999999</v>
      </c>
      <c r="F1328">
        <v>93.376199999999997</v>
      </c>
      <c r="G1328">
        <v>32.769500000000001</v>
      </c>
      <c r="H1328">
        <v>126.14570000000001</v>
      </c>
      <c r="I1328">
        <v>60.606699999999996</v>
      </c>
      <c r="J1328">
        <v>74.843100000000007</v>
      </c>
      <c r="K1328">
        <v>4.9606000000000003</v>
      </c>
      <c r="L1328">
        <v>79.803700000000006</v>
      </c>
      <c r="M1328">
        <v>69.882499999999993</v>
      </c>
      <c r="N1328">
        <v>59.013100000000001</v>
      </c>
      <c r="O1328">
        <v>5.9116999999999997</v>
      </c>
      <c r="P1328">
        <v>64.924800000000005</v>
      </c>
      <c r="Q1328">
        <v>53.101399999999998</v>
      </c>
    </row>
    <row r="1329" spans="1:17" x14ac:dyDescent="0.3">
      <c r="A1329" s="95" t="s">
        <v>4310</v>
      </c>
      <c r="B1329">
        <v>42.219299999999997</v>
      </c>
      <c r="C1329">
        <v>5.5742000000000003</v>
      </c>
      <c r="D1329">
        <v>47.793500000000002</v>
      </c>
      <c r="E1329">
        <v>36.645099999999999</v>
      </c>
      <c r="F1329">
        <v>53.743299999999998</v>
      </c>
      <c r="G1329">
        <v>21.991099999999999</v>
      </c>
      <c r="H1329">
        <v>75.734399999999994</v>
      </c>
      <c r="I1329">
        <v>31.752199999999998</v>
      </c>
      <c r="J1329">
        <v>119.75360000000001</v>
      </c>
      <c r="K1329">
        <v>15.5932</v>
      </c>
      <c r="L1329">
        <v>135.3468</v>
      </c>
      <c r="M1329">
        <v>104.1604</v>
      </c>
      <c r="N1329">
        <v>44.717700000000001</v>
      </c>
      <c r="O1329">
        <v>7.6669999999999998</v>
      </c>
      <c r="P1329">
        <v>52.384700000000002</v>
      </c>
      <c r="Q1329">
        <v>37.050699999999999</v>
      </c>
    </row>
    <row r="1330" spans="1:17" x14ac:dyDescent="0.3">
      <c r="A1330" s="95" t="s">
        <v>4311</v>
      </c>
      <c r="B1330">
        <v>45.667700000000004</v>
      </c>
      <c r="C1330">
        <v>5.5213999999999999</v>
      </c>
      <c r="D1330">
        <v>51.189100000000003</v>
      </c>
      <c r="E1330">
        <v>40.146299999999997</v>
      </c>
      <c r="F1330">
        <v>52.324599999999997</v>
      </c>
      <c r="G1330">
        <v>3.5905</v>
      </c>
      <c r="H1330">
        <v>55.915100000000002</v>
      </c>
      <c r="I1330">
        <v>48.734099999999998</v>
      </c>
      <c r="J1330">
        <v>60.299199999999999</v>
      </c>
      <c r="K1330">
        <v>2.8363</v>
      </c>
      <c r="L1330">
        <v>63.1355</v>
      </c>
      <c r="M1330">
        <v>57.462899999999998</v>
      </c>
      <c r="N1330">
        <v>40.741500000000002</v>
      </c>
      <c r="O1330">
        <v>0.43309999999999998</v>
      </c>
      <c r="P1330">
        <v>41.174599999999998</v>
      </c>
      <c r="Q1330">
        <v>40.308399999999999</v>
      </c>
    </row>
    <row r="1331" spans="1:17" x14ac:dyDescent="0.3">
      <c r="A1331" s="95" t="s">
        <v>4312</v>
      </c>
      <c r="B1331">
        <v>104.57</v>
      </c>
      <c r="C1331">
        <v>0</v>
      </c>
      <c r="D1331">
        <v>104.57</v>
      </c>
      <c r="E1331">
        <v>104.57</v>
      </c>
      <c r="F1331">
        <v>71.503799999999998</v>
      </c>
      <c r="G1331">
        <v>25.435500000000001</v>
      </c>
      <c r="H1331">
        <v>96.939300000000003</v>
      </c>
      <c r="I1331">
        <v>46.068300000000001</v>
      </c>
      <c r="J1331">
        <v>64.164599999999993</v>
      </c>
      <c r="K1331">
        <v>4.7397999999999998</v>
      </c>
      <c r="L1331">
        <v>68.904399999999995</v>
      </c>
      <c r="M1331">
        <v>59.424799999999998</v>
      </c>
      <c r="N1331">
        <v>102.05459999999999</v>
      </c>
      <c r="O1331">
        <v>1.1609</v>
      </c>
      <c r="P1331">
        <v>103.21550000000001</v>
      </c>
      <c r="Q1331">
        <v>100.8937</v>
      </c>
    </row>
    <row r="1332" spans="1:17" x14ac:dyDescent="0.3">
      <c r="A1332" s="95" t="s">
        <v>4313</v>
      </c>
      <c r="B1332">
        <v>44.575000000000003</v>
      </c>
      <c r="C1332">
        <v>5.5106999999999999</v>
      </c>
      <c r="D1332">
        <v>50.085700000000003</v>
      </c>
      <c r="E1332">
        <v>39.064300000000003</v>
      </c>
      <c r="F1332">
        <v>43.168500000000002</v>
      </c>
      <c r="G1332">
        <v>10.370699999999999</v>
      </c>
      <c r="H1332">
        <v>53.539200000000001</v>
      </c>
      <c r="I1332">
        <v>32.797800000000002</v>
      </c>
      <c r="J1332">
        <v>42.136899999999997</v>
      </c>
      <c r="K1332">
        <v>3.2869999999999999</v>
      </c>
      <c r="L1332">
        <v>45.423900000000003</v>
      </c>
      <c r="M1332">
        <v>38.849899999999998</v>
      </c>
      <c r="N1332">
        <v>45.934600000000003</v>
      </c>
      <c r="O1332">
        <v>0.51480000000000004</v>
      </c>
      <c r="P1332">
        <v>46.449399999999997</v>
      </c>
      <c r="Q1332">
        <v>45.419800000000002</v>
      </c>
    </row>
    <row r="1333" spans="1:17" x14ac:dyDescent="0.3">
      <c r="A1333" s="95" t="s">
        <v>4314</v>
      </c>
      <c r="B1333">
        <v>83.03</v>
      </c>
      <c r="C1333">
        <v>0</v>
      </c>
      <c r="D1333">
        <v>83.03</v>
      </c>
      <c r="E1333">
        <v>83.03</v>
      </c>
      <c r="F1333">
        <v>66.398499999999999</v>
      </c>
      <c r="G1333">
        <v>12.804500000000001</v>
      </c>
      <c r="H1333">
        <v>79.203000000000003</v>
      </c>
      <c r="I1333">
        <v>53.594000000000001</v>
      </c>
      <c r="J1333">
        <v>69.634600000000006</v>
      </c>
      <c r="K1333">
        <v>6.2134</v>
      </c>
      <c r="L1333">
        <v>75.847999999999999</v>
      </c>
      <c r="M1333">
        <v>63.421199999999999</v>
      </c>
      <c r="N1333">
        <v>76.25</v>
      </c>
      <c r="O1333">
        <v>6.4846000000000004</v>
      </c>
      <c r="P1333">
        <v>82.7346</v>
      </c>
      <c r="Q1333">
        <v>69.7654</v>
      </c>
    </row>
    <row r="1334" spans="1:17" x14ac:dyDescent="0.3">
      <c r="A1334" s="95" t="s">
        <v>4315</v>
      </c>
      <c r="B1334">
        <v>61.97</v>
      </c>
      <c r="C1334">
        <v>3.0030999999999999</v>
      </c>
      <c r="D1334">
        <v>64.973100000000002</v>
      </c>
      <c r="E1334">
        <v>58.966900000000003</v>
      </c>
      <c r="F1334">
        <v>78.709999999999994</v>
      </c>
      <c r="G1334">
        <v>22.558599999999998</v>
      </c>
      <c r="H1334">
        <v>101.26860000000001</v>
      </c>
      <c r="I1334">
        <v>56.151400000000002</v>
      </c>
      <c r="J1334">
        <v>136.35429999999999</v>
      </c>
      <c r="K1334">
        <v>62.307299999999998</v>
      </c>
      <c r="L1334">
        <v>198.66159999999999</v>
      </c>
      <c r="M1334">
        <v>74.046999999999997</v>
      </c>
      <c r="N1334">
        <v>49.120800000000003</v>
      </c>
      <c r="O1334">
        <v>6.3018000000000001</v>
      </c>
      <c r="P1334">
        <v>55.422600000000003</v>
      </c>
      <c r="Q1334">
        <v>42.819000000000003</v>
      </c>
    </row>
    <row r="1335" spans="1:17" x14ac:dyDescent="0.3">
      <c r="A1335" s="95" t="s">
        <v>4316</v>
      </c>
      <c r="B1335">
        <v>71.041700000000006</v>
      </c>
      <c r="C1335">
        <v>47.6661</v>
      </c>
      <c r="D1335">
        <v>118.70780000000001</v>
      </c>
      <c r="E1335">
        <v>23.375599999999999</v>
      </c>
      <c r="F1335">
        <v>65.410799999999995</v>
      </c>
      <c r="G1335">
        <v>16.636199999999999</v>
      </c>
      <c r="H1335">
        <v>82.046999999999997</v>
      </c>
      <c r="I1335">
        <v>48.7746</v>
      </c>
      <c r="J1335">
        <v>62.161299999999997</v>
      </c>
      <c r="K1335">
        <v>9.8359000000000005</v>
      </c>
      <c r="L1335">
        <v>71.997200000000007</v>
      </c>
      <c r="M1335">
        <v>52.325400000000002</v>
      </c>
      <c r="N1335">
        <v>50.370699999999999</v>
      </c>
      <c r="O1335">
        <v>18.132100000000001</v>
      </c>
      <c r="P1335">
        <v>68.502799999999993</v>
      </c>
      <c r="Q1335">
        <v>32.238599999999998</v>
      </c>
    </row>
    <row r="1336" spans="1:17" x14ac:dyDescent="0.3">
      <c r="A1336" s="95" t="s">
        <v>4317</v>
      </c>
      <c r="B1336">
        <v>58.539299999999997</v>
      </c>
      <c r="C1336">
        <v>36.797400000000003</v>
      </c>
      <c r="D1336">
        <v>95.336699999999993</v>
      </c>
      <c r="E1336">
        <v>21.741900000000001</v>
      </c>
      <c r="F1336">
        <v>147.59309999999999</v>
      </c>
      <c r="G1336">
        <v>5.4509999999999996</v>
      </c>
      <c r="H1336">
        <v>153.04409999999999</v>
      </c>
      <c r="I1336">
        <v>142.1421</v>
      </c>
      <c r="J1336">
        <v>234.208</v>
      </c>
      <c r="K1336">
        <v>145.76050000000001</v>
      </c>
      <c r="L1336">
        <v>379.96850000000001</v>
      </c>
      <c r="M1336">
        <v>88.447500000000005</v>
      </c>
      <c r="N1336">
        <v>35.077100000000002</v>
      </c>
      <c r="O1336">
        <v>2.5916000000000001</v>
      </c>
      <c r="P1336">
        <v>37.668700000000001</v>
      </c>
      <c r="Q1336">
        <v>32.485500000000002</v>
      </c>
    </row>
    <row r="1337" spans="1:17" x14ac:dyDescent="0.3">
      <c r="A1337" s="95" t="s">
        <v>4318</v>
      </c>
      <c r="B1337">
        <v>27.5992</v>
      </c>
      <c r="C1337">
        <v>1.8394999999999999</v>
      </c>
      <c r="D1337">
        <v>29.438700000000001</v>
      </c>
      <c r="E1337">
        <v>25.759699999999999</v>
      </c>
      <c r="F1337">
        <v>28.137699999999999</v>
      </c>
      <c r="G1337">
        <v>8.5039999999999996</v>
      </c>
      <c r="H1337">
        <v>36.6417</v>
      </c>
      <c r="I1337">
        <v>19.633700000000001</v>
      </c>
      <c r="J1337">
        <v>27.458500000000001</v>
      </c>
      <c r="K1337">
        <v>9.6537000000000006</v>
      </c>
      <c r="L1337">
        <v>37.112200000000001</v>
      </c>
      <c r="M1337">
        <v>17.8048</v>
      </c>
      <c r="N1337">
        <v>28.151499999999999</v>
      </c>
      <c r="O1337">
        <v>4.7537000000000003</v>
      </c>
      <c r="P1337">
        <v>32.905200000000001</v>
      </c>
      <c r="Q1337">
        <v>23.3978</v>
      </c>
    </row>
    <row r="1338" spans="1:17" x14ac:dyDescent="0.3">
      <c r="A1338" s="95" t="s">
        <v>4319</v>
      </c>
      <c r="B1338">
        <v>86.846900000000005</v>
      </c>
      <c r="C1338">
        <v>85.775899999999993</v>
      </c>
      <c r="D1338">
        <v>172.62280000000001</v>
      </c>
      <c r="E1338">
        <v>1.0710000000000099</v>
      </c>
      <c r="F1338">
        <v>45.054600000000001</v>
      </c>
      <c r="G1338">
        <v>3.9948999999999999</v>
      </c>
      <c r="H1338">
        <v>49.049500000000002</v>
      </c>
      <c r="I1338">
        <v>41.059699999999999</v>
      </c>
      <c r="J1338">
        <v>43.145400000000002</v>
      </c>
      <c r="K1338">
        <v>2.4304999999999999</v>
      </c>
      <c r="L1338">
        <v>45.575899999999997</v>
      </c>
      <c r="M1338">
        <v>40.7149</v>
      </c>
      <c r="N1338">
        <v>40.319200000000002</v>
      </c>
      <c r="O1338">
        <v>2.4965999999999999</v>
      </c>
      <c r="P1338">
        <v>42.815800000000003</v>
      </c>
      <c r="Q1338">
        <v>37.822600000000001</v>
      </c>
    </row>
    <row r="1339" spans="1:17" x14ac:dyDescent="0.3">
      <c r="A1339" s="95" t="s">
        <v>4320</v>
      </c>
      <c r="B1339">
        <v>31.32</v>
      </c>
      <c r="C1339">
        <v>4.9970999999999997</v>
      </c>
      <c r="D1339">
        <v>36.317100000000003</v>
      </c>
      <c r="E1339">
        <v>26.322900000000001</v>
      </c>
      <c r="F1339">
        <v>40.942300000000003</v>
      </c>
      <c r="G1339">
        <v>2.5474999999999999</v>
      </c>
      <c r="H1339">
        <v>43.489800000000002</v>
      </c>
      <c r="I1339">
        <v>38.394799999999996</v>
      </c>
      <c r="J1339">
        <v>40.686199999999999</v>
      </c>
      <c r="K1339">
        <v>3.1640999999999999</v>
      </c>
      <c r="L1339">
        <v>43.850299999999997</v>
      </c>
      <c r="M1339">
        <v>37.522100000000002</v>
      </c>
      <c r="N1339">
        <v>33.584600000000002</v>
      </c>
      <c r="O1339">
        <v>2.2536</v>
      </c>
      <c r="P1339">
        <v>35.838200000000001</v>
      </c>
      <c r="Q1339">
        <v>31.331</v>
      </c>
    </row>
    <row r="1340" spans="1:17" x14ac:dyDescent="0.3">
      <c r="A1340" s="95" t="s">
        <v>4321</v>
      </c>
      <c r="B1340">
        <v>47.781500000000001</v>
      </c>
      <c r="C1340">
        <v>2.7122000000000002</v>
      </c>
      <c r="D1340">
        <v>50.493699999999997</v>
      </c>
      <c r="E1340">
        <v>45.069299999999998</v>
      </c>
      <c r="F1340">
        <v>56.287700000000001</v>
      </c>
      <c r="G1340">
        <v>3.5910000000000002</v>
      </c>
      <c r="H1340">
        <v>59.878700000000002</v>
      </c>
      <c r="I1340">
        <v>52.6967</v>
      </c>
      <c r="J1340">
        <v>58.148499999999999</v>
      </c>
      <c r="K1340">
        <v>4.5548000000000002</v>
      </c>
      <c r="L1340">
        <v>62.703299999999999</v>
      </c>
      <c r="M1340">
        <v>53.593699999999998</v>
      </c>
      <c r="N1340">
        <v>48.566899999999997</v>
      </c>
      <c r="O1340">
        <v>2.1316000000000002</v>
      </c>
      <c r="P1340">
        <v>50.698500000000003</v>
      </c>
      <c r="Q1340">
        <v>46.435299999999998</v>
      </c>
    </row>
    <row r="1341" spans="1:17" x14ac:dyDescent="0.3">
      <c r="A1341" s="95" t="s">
        <v>4322</v>
      </c>
      <c r="B1341">
        <v>40.711500000000001</v>
      </c>
      <c r="C1341">
        <v>3.4386000000000001</v>
      </c>
      <c r="D1341">
        <v>44.150100000000002</v>
      </c>
      <c r="E1341">
        <v>37.2729</v>
      </c>
      <c r="F1341">
        <v>49.723100000000002</v>
      </c>
      <c r="G1341">
        <v>3.2627999999999999</v>
      </c>
      <c r="H1341">
        <v>52.985900000000001</v>
      </c>
      <c r="I1341">
        <v>46.460299999999997</v>
      </c>
      <c r="J1341">
        <v>49.153100000000002</v>
      </c>
      <c r="K1341">
        <v>3.2787000000000002</v>
      </c>
      <c r="L1341">
        <v>52.431800000000003</v>
      </c>
      <c r="M1341">
        <v>45.874400000000001</v>
      </c>
      <c r="N1341">
        <v>39.738500000000002</v>
      </c>
      <c r="O1341">
        <v>2.8433999999999999</v>
      </c>
      <c r="P1341">
        <v>42.581899999999997</v>
      </c>
      <c r="Q1341">
        <v>36.895099999999999</v>
      </c>
    </row>
    <row r="1342" spans="1:17" x14ac:dyDescent="0.3">
      <c r="A1342" s="95" t="s">
        <v>4323</v>
      </c>
      <c r="B1342">
        <v>15.2615</v>
      </c>
      <c r="C1342">
        <v>6.7462999999999997</v>
      </c>
      <c r="D1342">
        <v>22.0078</v>
      </c>
      <c r="E1342">
        <v>8.5152000000000001</v>
      </c>
      <c r="F1342">
        <v>29.877099999999999</v>
      </c>
      <c r="G1342">
        <v>2.1739000000000002</v>
      </c>
      <c r="H1342">
        <v>32.051000000000002</v>
      </c>
      <c r="I1342">
        <v>27.703199999999999</v>
      </c>
      <c r="J1342">
        <v>33.588299999999997</v>
      </c>
      <c r="K1342">
        <v>2.6316999999999999</v>
      </c>
      <c r="L1342">
        <v>36.22</v>
      </c>
      <c r="M1342">
        <v>30.956600000000002</v>
      </c>
      <c r="N1342">
        <v>17.48</v>
      </c>
      <c r="O1342">
        <v>7.0054999999999996</v>
      </c>
      <c r="P1342">
        <v>24.485499999999998</v>
      </c>
      <c r="Q1342">
        <v>10.474500000000001</v>
      </c>
    </row>
    <row r="1343" spans="1:17" x14ac:dyDescent="0.3">
      <c r="A1343" s="95" t="s">
        <v>4324</v>
      </c>
      <c r="B1343">
        <v>30.29</v>
      </c>
      <c r="C1343">
        <v>0</v>
      </c>
      <c r="D1343">
        <v>30.29</v>
      </c>
      <c r="E1343">
        <v>30.29</v>
      </c>
      <c r="F1343">
        <v>32.485399999999998</v>
      </c>
      <c r="G1343">
        <v>2.8336000000000001</v>
      </c>
      <c r="H1343">
        <v>35.319000000000003</v>
      </c>
      <c r="I1343">
        <v>29.651800000000001</v>
      </c>
      <c r="J1343">
        <v>36.516199999999998</v>
      </c>
      <c r="K1343">
        <v>3.1911999999999998</v>
      </c>
      <c r="L1343">
        <v>39.7074</v>
      </c>
      <c r="M1343">
        <v>33.325000000000003</v>
      </c>
      <c r="N1343">
        <v>29.5746</v>
      </c>
      <c r="O1343">
        <v>0.33019999999999999</v>
      </c>
      <c r="P1343">
        <v>29.904800000000002</v>
      </c>
      <c r="Q1343">
        <v>29.244399999999999</v>
      </c>
    </row>
    <row r="1344" spans="1:17" x14ac:dyDescent="0.3">
      <c r="A1344" s="95" t="s">
        <v>4325</v>
      </c>
      <c r="B1344">
        <v>21.02</v>
      </c>
      <c r="C1344">
        <v>0</v>
      </c>
      <c r="D1344">
        <v>21.02</v>
      </c>
      <c r="E1344">
        <v>21.02</v>
      </c>
      <c r="F1344">
        <v>24.223099999999999</v>
      </c>
      <c r="G1344">
        <v>3.9422000000000001</v>
      </c>
      <c r="H1344">
        <v>28.165299999999998</v>
      </c>
      <c r="I1344">
        <v>20.280899999999999</v>
      </c>
      <c r="J1344">
        <v>26.1023</v>
      </c>
      <c r="K1344">
        <v>3.0632999999999999</v>
      </c>
      <c r="L1344">
        <v>29.165600000000001</v>
      </c>
      <c r="M1344">
        <v>23.039000000000001</v>
      </c>
      <c r="N1344">
        <v>20.5123</v>
      </c>
      <c r="O1344">
        <v>0.23430000000000001</v>
      </c>
      <c r="P1344">
        <v>20.746600000000001</v>
      </c>
      <c r="Q1344">
        <v>20.277999999999999</v>
      </c>
    </row>
    <row r="1345" spans="1:17" x14ac:dyDescent="0.3">
      <c r="A1345" s="95" t="s">
        <v>4326</v>
      </c>
      <c r="B1345">
        <v>49.210799999999999</v>
      </c>
      <c r="C1345">
        <v>1.0888</v>
      </c>
      <c r="D1345">
        <v>50.299599999999998</v>
      </c>
      <c r="E1345">
        <v>48.122</v>
      </c>
      <c r="F1345">
        <v>50.231499999999997</v>
      </c>
      <c r="G1345">
        <v>1.8067</v>
      </c>
      <c r="H1345">
        <v>52.038200000000003</v>
      </c>
      <c r="I1345">
        <v>48.424799999999998</v>
      </c>
      <c r="J1345">
        <v>61.1785</v>
      </c>
      <c r="K1345">
        <v>9.7146000000000008</v>
      </c>
      <c r="L1345">
        <v>70.893100000000004</v>
      </c>
      <c r="M1345">
        <v>51.463900000000002</v>
      </c>
      <c r="N1345">
        <v>47.962299999999999</v>
      </c>
      <c r="O1345">
        <v>1.0544</v>
      </c>
      <c r="P1345">
        <v>49.0167</v>
      </c>
      <c r="Q1345">
        <v>46.907899999999998</v>
      </c>
    </row>
    <row r="1346" spans="1:17" x14ac:dyDescent="0.3">
      <c r="A1346" s="95" t="s">
        <v>4327</v>
      </c>
      <c r="B1346">
        <v>43.448500000000003</v>
      </c>
      <c r="C1346">
        <v>5.2877999999999998</v>
      </c>
      <c r="D1346">
        <v>48.7363</v>
      </c>
      <c r="E1346">
        <v>38.160699999999999</v>
      </c>
      <c r="F1346">
        <v>64.354600000000005</v>
      </c>
      <c r="G1346">
        <v>23.5824</v>
      </c>
      <c r="H1346">
        <v>87.936999999999998</v>
      </c>
      <c r="I1346">
        <v>40.772199999999998</v>
      </c>
      <c r="J1346">
        <v>54.862900000000003</v>
      </c>
      <c r="K1346">
        <v>13.7376</v>
      </c>
      <c r="L1346">
        <v>68.600499999999997</v>
      </c>
      <c r="M1346">
        <v>41.125300000000003</v>
      </c>
      <c r="N1346">
        <v>37.101500000000001</v>
      </c>
      <c r="O1346">
        <v>0.95860000000000001</v>
      </c>
      <c r="P1346">
        <v>38.060099999999998</v>
      </c>
      <c r="Q1346">
        <v>36.142899999999997</v>
      </c>
    </row>
    <row r="1347" spans="1:17" x14ac:dyDescent="0.3">
      <c r="A1347" s="95" t="s">
        <v>4328</v>
      </c>
      <c r="B1347">
        <v>41.855400000000003</v>
      </c>
      <c r="C1347">
        <v>6.8620000000000001</v>
      </c>
      <c r="D1347">
        <v>48.717399999999998</v>
      </c>
      <c r="E1347">
        <v>34.993400000000001</v>
      </c>
      <c r="F1347">
        <v>50.0092</v>
      </c>
      <c r="G1347">
        <v>6.3270999999999997</v>
      </c>
      <c r="H1347">
        <v>56.336300000000001</v>
      </c>
      <c r="I1347">
        <v>43.682099999999998</v>
      </c>
      <c r="J1347">
        <v>51.556199999999997</v>
      </c>
      <c r="K1347">
        <v>4.2355</v>
      </c>
      <c r="L1347">
        <v>55.791699999999999</v>
      </c>
      <c r="M1347">
        <v>47.320700000000002</v>
      </c>
      <c r="N1347">
        <v>37.197699999999998</v>
      </c>
      <c r="O1347">
        <v>3.7993999999999999</v>
      </c>
      <c r="P1347">
        <v>40.997100000000003</v>
      </c>
      <c r="Q1347">
        <v>33.398299999999999</v>
      </c>
    </row>
    <row r="1348" spans="1:17" x14ac:dyDescent="0.3">
      <c r="A1348" s="95" t="s">
        <v>4329</v>
      </c>
      <c r="B1348">
        <v>46.7577</v>
      </c>
      <c r="C1348">
        <v>0.76849999999999996</v>
      </c>
      <c r="D1348">
        <v>47.526200000000003</v>
      </c>
      <c r="E1348">
        <v>45.989199999999997</v>
      </c>
      <c r="F1348">
        <v>69.214299999999994</v>
      </c>
      <c r="G1348">
        <v>49.374499999999998</v>
      </c>
      <c r="H1348">
        <v>118.58880000000001</v>
      </c>
      <c r="I1348">
        <v>19.8398</v>
      </c>
      <c r="J1348">
        <v>41.103099999999998</v>
      </c>
      <c r="K1348">
        <v>20.6433</v>
      </c>
      <c r="L1348">
        <v>61.746400000000001</v>
      </c>
      <c r="M1348">
        <v>20.459800000000001</v>
      </c>
      <c r="N1348">
        <v>32.456899999999997</v>
      </c>
      <c r="O1348">
        <v>7.9515000000000002</v>
      </c>
      <c r="P1348">
        <v>40.4084</v>
      </c>
      <c r="Q1348">
        <v>24.505400000000002</v>
      </c>
    </row>
    <row r="1349" spans="1:17" x14ac:dyDescent="0.3">
      <c r="A1349" s="95" t="s">
        <v>4330</v>
      </c>
      <c r="B1349">
        <v>11.124599999999999</v>
      </c>
      <c r="C1349">
        <v>3.3378999999999999</v>
      </c>
      <c r="D1349">
        <v>14.4625</v>
      </c>
      <c r="E1349">
        <v>7.7866999999999997</v>
      </c>
      <c r="F1349">
        <v>12.361499999999999</v>
      </c>
      <c r="G1349">
        <v>2.423</v>
      </c>
      <c r="H1349">
        <v>14.7845</v>
      </c>
      <c r="I1349">
        <v>9.9384999999999994</v>
      </c>
      <c r="J1349">
        <v>13.213100000000001</v>
      </c>
      <c r="K1349">
        <v>4.077</v>
      </c>
      <c r="L1349">
        <v>17.290099999999999</v>
      </c>
      <c r="M1349">
        <v>9.1361000000000008</v>
      </c>
      <c r="N1349">
        <v>9.6669</v>
      </c>
      <c r="O1349">
        <v>0.92730000000000001</v>
      </c>
      <c r="P1349">
        <v>10.594200000000001</v>
      </c>
      <c r="Q1349">
        <v>8.7395999999999994</v>
      </c>
    </row>
    <row r="1350" spans="1:17" x14ac:dyDescent="0.3">
      <c r="A1350" s="95" t="s">
        <v>4331</v>
      </c>
      <c r="B1350">
        <v>22.715399999999999</v>
      </c>
      <c r="C1350">
        <v>1.9395</v>
      </c>
      <c r="D1350">
        <v>24.654900000000001</v>
      </c>
      <c r="E1350">
        <v>20.7759</v>
      </c>
      <c r="F1350">
        <v>24.523099999999999</v>
      </c>
      <c r="G1350">
        <v>2.6734</v>
      </c>
      <c r="H1350">
        <v>27.1965</v>
      </c>
      <c r="I1350">
        <v>21.849699999999999</v>
      </c>
      <c r="J1350">
        <v>23.1023</v>
      </c>
      <c r="K1350">
        <v>2.3959999999999999</v>
      </c>
      <c r="L1350">
        <v>25.4983</v>
      </c>
      <c r="M1350">
        <v>20.706299999999999</v>
      </c>
      <c r="N1350">
        <v>21.7562</v>
      </c>
      <c r="O1350">
        <v>1.3835999999999999</v>
      </c>
      <c r="P1350">
        <v>23.139800000000001</v>
      </c>
      <c r="Q1350">
        <v>20.372599999999998</v>
      </c>
    </row>
    <row r="1351" spans="1:17" x14ac:dyDescent="0.3">
      <c r="A1351" s="95" t="s">
        <v>4332</v>
      </c>
      <c r="B1351">
        <v>29.462299999999999</v>
      </c>
      <c r="C1351">
        <v>2.3401999999999998</v>
      </c>
      <c r="D1351">
        <v>31.802499999999998</v>
      </c>
      <c r="E1351">
        <v>27.1221</v>
      </c>
      <c r="F1351">
        <v>36.5015</v>
      </c>
      <c r="G1351">
        <v>10.098000000000001</v>
      </c>
      <c r="H1351">
        <v>46.599499999999999</v>
      </c>
      <c r="I1351">
        <v>26.403500000000001</v>
      </c>
      <c r="J1351">
        <v>31.319199999999999</v>
      </c>
      <c r="K1351">
        <v>2.6217999999999999</v>
      </c>
      <c r="L1351">
        <v>33.941000000000003</v>
      </c>
      <c r="M1351">
        <v>28.697399999999998</v>
      </c>
      <c r="N1351">
        <v>28.923100000000002</v>
      </c>
      <c r="O1351">
        <v>1.0485</v>
      </c>
      <c r="P1351">
        <v>29.971599999999999</v>
      </c>
      <c r="Q1351">
        <v>27.874600000000001</v>
      </c>
    </row>
    <row r="1352" spans="1:17" x14ac:dyDescent="0.3">
      <c r="A1352" s="95" t="s">
        <v>4333</v>
      </c>
      <c r="B1352">
        <v>8.4638000000000009</v>
      </c>
      <c r="C1352">
        <v>0.93569999999999998</v>
      </c>
      <c r="D1352">
        <v>9.3994999999999997</v>
      </c>
      <c r="E1352">
        <v>7.5281000000000002</v>
      </c>
      <c r="F1352">
        <v>11.67</v>
      </c>
      <c r="G1352">
        <v>2.0615000000000001</v>
      </c>
      <c r="H1352">
        <v>13.7315</v>
      </c>
      <c r="I1352">
        <v>9.6084999999999994</v>
      </c>
      <c r="J1352">
        <v>11.031499999999999</v>
      </c>
      <c r="K1352">
        <v>1.9762999999999999</v>
      </c>
      <c r="L1352">
        <v>13.0078</v>
      </c>
      <c r="M1352">
        <v>9.0551999999999992</v>
      </c>
      <c r="N1352">
        <v>7.6814999999999998</v>
      </c>
      <c r="O1352">
        <v>6.3899999999999998E-2</v>
      </c>
      <c r="P1352">
        <v>7.7454000000000001</v>
      </c>
      <c r="Q1352">
        <v>7.6176000000000004</v>
      </c>
    </row>
    <row r="1353" spans="1:17" x14ac:dyDescent="0.3">
      <c r="A1353" s="95" t="s">
        <v>4334</v>
      </c>
      <c r="B1353">
        <v>127.6938</v>
      </c>
      <c r="C1353">
        <v>28.176200000000001</v>
      </c>
      <c r="D1353">
        <v>155.87</v>
      </c>
      <c r="E1353">
        <v>99.517600000000002</v>
      </c>
      <c r="F1353">
        <v>125.82380000000001</v>
      </c>
      <c r="G1353">
        <v>39.3611</v>
      </c>
      <c r="H1353">
        <v>165.1849</v>
      </c>
      <c r="I1353">
        <v>86.462699999999998</v>
      </c>
      <c r="J1353">
        <v>119.6138</v>
      </c>
      <c r="K1353">
        <v>23.008199999999999</v>
      </c>
      <c r="L1353">
        <v>142.62200000000001</v>
      </c>
      <c r="M1353">
        <v>96.605599999999995</v>
      </c>
      <c r="N1353">
        <v>70.419200000000004</v>
      </c>
      <c r="O1353">
        <v>4.0652999999999997</v>
      </c>
      <c r="P1353">
        <v>74.484499999999997</v>
      </c>
      <c r="Q1353">
        <v>66.353899999999996</v>
      </c>
    </row>
    <row r="1354" spans="1:17" x14ac:dyDescent="0.3">
      <c r="A1354" s="95" t="s">
        <v>4335</v>
      </c>
      <c r="B1354">
        <v>20.826899999999998</v>
      </c>
      <c r="C1354">
        <v>4.0136000000000003</v>
      </c>
      <c r="D1354">
        <v>24.840499999999999</v>
      </c>
      <c r="E1354">
        <v>16.813300000000002</v>
      </c>
      <c r="F1354">
        <v>36.878599999999999</v>
      </c>
      <c r="G1354">
        <v>0.90239999999999998</v>
      </c>
      <c r="H1354">
        <v>37.780999999999999</v>
      </c>
      <c r="I1354">
        <v>35.976199999999999</v>
      </c>
      <c r="J1354">
        <v>37.5167</v>
      </c>
      <c r="K1354">
        <v>1.2656000000000001</v>
      </c>
      <c r="L1354">
        <v>38.782299999999999</v>
      </c>
      <c r="M1354">
        <v>36.251100000000001</v>
      </c>
      <c r="N1354">
        <v>22.4909</v>
      </c>
      <c r="O1354">
        <v>4.4462999999999999</v>
      </c>
      <c r="P1354">
        <v>26.937200000000001</v>
      </c>
      <c r="Q1354">
        <v>18.044599999999999</v>
      </c>
    </row>
    <row r="1355" spans="1:17" x14ac:dyDescent="0.3">
      <c r="A1355" s="95" t="s">
        <v>4336</v>
      </c>
      <c r="B1355">
        <v>21.125399999999999</v>
      </c>
      <c r="C1355">
        <v>2.3488000000000002</v>
      </c>
      <c r="D1355">
        <v>23.4742</v>
      </c>
      <c r="E1355">
        <v>18.776599999999998</v>
      </c>
      <c r="F1355">
        <v>26.3569</v>
      </c>
      <c r="G1355">
        <v>3.9367000000000001</v>
      </c>
      <c r="H1355">
        <v>30.293600000000001</v>
      </c>
      <c r="I1355">
        <v>22.420200000000001</v>
      </c>
      <c r="J1355">
        <v>27.238499999999998</v>
      </c>
      <c r="K1355">
        <v>5.9530000000000003</v>
      </c>
      <c r="L1355">
        <v>33.191499999999998</v>
      </c>
      <c r="M1355">
        <v>21.285499999999999</v>
      </c>
      <c r="N1355">
        <v>22.282299999999999</v>
      </c>
      <c r="O1355">
        <v>3.4666000000000001</v>
      </c>
      <c r="P1355">
        <v>25.748899999999999</v>
      </c>
      <c r="Q1355">
        <v>18.8157</v>
      </c>
    </row>
    <row r="1356" spans="1:17" x14ac:dyDescent="0.3">
      <c r="A1356" s="95" t="s">
        <v>4337</v>
      </c>
      <c r="B1356">
        <v>34.496200000000002</v>
      </c>
      <c r="C1356">
        <v>9.6202000000000005</v>
      </c>
      <c r="D1356">
        <v>44.116399999999999</v>
      </c>
      <c r="E1356">
        <v>24.876000000000001</v>
      </c>
      <c r="F1356">
        <v>69.715400000000002</v>
      </c>
      <c r="G1356">
        <v>74.434600000000003</v>
      </c>
      <c r="H1356">
        <v>144.15</v>
      </c>
      <c r="I1356">
        <v>-4.7191999999999998</v>
      </c>
      <c r="J1356">
        <v>24.194600000000001</v>
      </c>
      <c r="K1356">
        <v>4.1063999999999998</v>
      </c>
      <c r="L1356">
        <v>28.300999999999998</v>
      </c>
      <c r="M1356">
        <v>20.088200000000001</v>
      </c>
      <c r="N1356">
        <v>29.140799999999999</v>
      </c>
      <c r="O1356">
        <v>2.2593000000000001</v>
      </c>
      <c r="P1356">
        <v>31.400099999999998</v>
      </c>
      <c r="Q1356">
        <v>26.881499999999999</v>
      </c>
    </row>
    <row r="1357" spans="1:17" x14ac:dyDescent="0.3">
      <c r="A1357" s="95" t="s">
        <v>4338</v>
      </c>
      <c r="B1357">
        <v>34.166200000000003</v>
      </c>
      <c r="C1357">
        <v>1.9795</v>
      </c>
      <c r="D1357">
        <v>36.145699999999998</v>
      </c>
      <c r="E1357">
        <v>32.186700000000002</v>
      </c>
      <c r="F1357">
        <v>33.589199999999998</v>
      </c>
      <c r="G1357">
        <v>7.1516000000000002</v>
      </c>
      <c r="H1357">
        <v>40.7408</v>
      </c>
      <c r="I1357">
        <v>26.4376</v>
      </c>
      <c r="J1357">
        <v>30.853100000000001</v>
      </c>
      <c r="K1357">
        <v>6.2386999999999997</v>
      </c>
      <c r="L1357">
        <v>37.091799999999999</v>
      </c>
      <c r="M1357">
        <v>24.6144</v>
      </c>
      <c r="N1357">
        <v>30.617699999999999</v>
      </c>
      <c r="O1357">
        <v>4.2446999999999999</v>
      </c>
      <c r="P1357">
        <v>34.862400000000001</v>
      </c>
      <c r="Q1357">
        <v>26.373000000000001</v>
      </c>
    </row>
    <row r="1358" spans="1:17" x14ac:dyDescent="0.3">
      <c r="A1358" s="95" t="s">
        <v>4339</v>
      </c>
      <c r="B1358">
        <v>18.600000000000001</v>
      </c>
      <c r="C1358">
        <v>0</v>
      </c>
      <c r="D1358">
        <v>18.600000000000001</v>
      </c>
      <c r="E1358">
        <v>18.600000000000001</v>
      </c>
      <c r="F1358">
        <v>14.7746</v>
      </c>
      <c r="G1358">
        <v>4.0526999999999997</v>
      </c>
      <c r="H1358">
        <v>18.827300000000001</v>
      </c>
      <c r="I1358">
        <v>10.7219</v>
      </c>
      <c r="J1358">
        <v>15.1869</v>
      </c>
      <c r="K1358">
        <v>0.46779999999999999</v>
      </c>
      <c r="L1358">
        <v>15.6547</v>
      </c>
      <c r="M1358">
        <v>14.719099999999999</v>
      </c>
      <c r="N1358">
        <v>18.138500000000001</v>
      </c>
      <c r="O1358">
        <v>0.21299999999999999</v>
      </c>
      <c r="P1358">
        <v>18.351500000000001</v>
      </c>
      <c r="Q1358">
        <v>17.9255</v>
      </c>
    </row>
    <row r="1359" spans="1:17" x14ac:dyDescent="0.3">
      <c r="A1359" s="95" t="s">
        <v>4340</v>
      </c>
      <c r="B1359">
        <v>66.463300000000004</v>
      </c>
      <c r="C1359">
        <v>18.488900000000001</v>
      </c>
      <c r="D1359">
        <v>84.952200000000005</v>
      </c>
      <c r="E1359">
        <v>47.974400000000003</v>
      </c>
      <c r="F1359">
        <v>65.458600000000004</v>
      </c>
      <c r="G1359">
        <v>16.563300000000002</v>
      </c>
      <c r="H1359">
        <v>82.021900000000002</v>
      </c>
      <c r="I1359">
        <v>48.895299999999999</v>
      </c>
      <c r="J1359">
        <v>58.055</v>
      </c>
      <c r="K1359">
        <v>1.665</v>
      </c>
      <c r="L1359">
        <v>59.72</v>
      </c>
      <c r="M1359">
        <v>56.39</v>
      </c>
      <c r="N1359">
        <v>55.185699999999997</v>
      </c>
      <c r="O1359">
        <v>1.9837</v>
      </c>
      <c r="P1359">
        <v>57.169400000000003</v>
      </c>
      <c r="Q1359">
        <v>53.201999999999998</v>
      </c>
    </row>
    <row r="1360" spans="1:17" x14ac:dyDescent="0.3">
      <c r="A1360" s="95" t="s">
        <v>4341</v>
      </c>
      <c r="B1360">
        <v>91.438500000000005</v>
      </c>
      <c r="C1360">
        <v>2.5775000000000001</v>
      </c>
      <c r="D1360">
        <v>94.016000000000005</v>
      </c>
      <c r="E1360">
        <v>88.861000000000004</v>
      </c>
      <c r="F1360">
        <v>95.533100000000005</v>
      </c>
      <c r="G1360">
        <v>4.1226000000000003</v>
      </c>
      <c r="H1360">
        <v>99.655699999999996</v>
      </c>
      <c r="I1360">
        <v>91.410499999999999</v>
      </c>
      <c r="J1360">
        <v>83.97</v>
      </c>
      <c r="K1360">
        <v>0</v>
      </c>
      <c r="L1360">
        <v>83.97</v>
      </c>
      <c r="M1360">
        <v>83.97</v>
      </c>
      <c r="N1360">
        <v>87.25</v>
      </c>
      <c r="O1360">
        <v>0</v>
      </c>
      <c r="P1360">
        <v>87.25</v>
      </c>
      <c r="Q1360">
        <v>87.25</v>
      </c>
    </row>
    <row r="1361" spans="1:17" x14ac:dyDescent="0.3">
      <c r="A1361" s="95" t="s">
        <v>4342</v>
      </c>
      <c r="B1361">
        <v>259.22000000000003</v>
      </c>
      <c r="C1361">
        <v>0</v>
      </c>
      <c r="D1361">
        <v>259.22000000000003</v>
      </c>
      <c r="E1361">
        <v>259.22000000000003</v>
      </c>
      <c r="F1361">
        <v>427.22</v>
      </c>
      <c r="G1361">
        <v>0</v>
      </c>
      <c r="H1361">
        <v>427.22</v>
      </c>
      <c r="I1361">
        <v>427.22</v>
      </c>
      <c r="J1361">
        <v>144.09</v>
      </c>
      <c r="K1361">
        <v>0</v>
      </c>
      <c r="L1361">
        <v>144.09</v>
      </c>
      <c r="M1361">
        <v>144.09</v>
      </c>
    </row>
    <row r="1362" spans="1:17" x14ac:dyDescent="0.3">
      <c r="A1362" s="95" t="s">
        <v>4343</v>
      </c>
      <c r="B1362">
        <v>73.387699999999995</v>
      </c>
      <c r="C1362">
        <v>15.942600000000001</v>
      </c>
      <c r="D1362">
        <v>89.330299999999994</v>
      </c>
      <c r="E1362">
        <v>57.445099999999996</v>
      </c>
      <c r="F1362">
        <v>79.307699999999997</v>
      </c>
      <c r="G1362">
        <v>19.3399</v>
      </c>
      <c r="H1362">
        <v>98.647599999999997</v>
      </c>
      <c r="I1362">
        <v>59.967799999999997</v>
      </c>
      <c r="J1362">
        <v>75.808599999999998</v>
      </c>
      <c r="K1362">
        <v>12.2422</v>
      </c>
      <c r="L1362">
        <v>88.050799999999995</v>
      </c>
      <c r="M1362">
        <v>63.566400000000002</v>
      </c>
      <c r="N1362">
        <v>70.828500000000005</v>
      </c>
      <c r="O1362">
        <v>19.505299999999998</v>
      </c>
      <c r="P1362">
        <v>90.333799999999997</v>
      </c>
      <c r="Q1362">
        <v>51.3232</v>
      </c>
    </row>
    <row r="1363" spans="1:17" x14ac:dyDescent="0.3">
      <c r="A1363" s="95" t="s">
        <v>4344</v>
      </c>
      <c r="B1363">
        <v>23.346699999999998</v>
      </c>
      <c r="C1363">
        <v>0.4622</v>
      </c>
      <c r="D1363">
        <v>23.808900000000001</v>
      </c>
      <c r="E1363">
        <v>22.884499999999999</v>
      </c>
      <c r="F1363">
        <v>24.512</v>
      </c>
      <c r="G1363">
        <v>0.75519999999999998</v>
      </c>
      <c r="H1363">
        <v>25.267199999999999</v>
      </c>
      <c r="I1363">
        <v>23.756799999999998</v>
      </c>
      <c r="J1363">
        <v>33.185000000000002</v>
      </c>
      <c r="K1363">
        <v>2.7225000000000001</v>
      </c>
      <c r="L1363">
        <v>35.907499999999999</v>
      </c>
      <c r="M1363">
        <v>30.462499999999999</v>
      </c>
      <c r="N1363">
        <v>23</v>
      </c>
      <c r="O1363">
        <v>0</v>
      </c>
      <c r="P1363">
        <v>23</v>
      </c>
      <c r="Q1363">
        <v>23</v>
      </c>
    </row>
    <row r="1364" spans="1:17" x14ac:dyDescent="0.3">
      <c r="A1364" s="95" t="s">
        <v>4345</v>
      </c>
      <c r="B1364">
        <v>302.85169999999999</v>
      </c>
      <c r="C1364">
        <v>61.78</v>
      </c>
      <c r="D1364">
        <v>364.63170000000002</v>
      </c>
      <c r="E1364">
        <v>241.07169999999999</v>
      </c>
      <c r="F1364">
        <v>294.81310000000002</v>
      </c>
      <c r="G1364">
        <v>43.191099999999999</v>
      </c>
      <c r="H1364">
        <v>338.00420000000003</v>
      </c>
      <c r="I1364">
        <v>251.62200000000001</v>
      </c>
      <c r="J1364">
        <v>298.71929999999998</v>
      </c>
      <c r="K1364">
        <v>11.0327</v>
      </c>
      <c r="L1364">
        <v>309.75200000000001</v>
      </c>
      <c r="M1364">
        <v>287.6866</v>
      </c>
      <c r="N1364">
        <v>244.18469999999999</v>
      </c>
      <c r="O1364">
        <v>45.315600000000003</v>
      </c>
      <c r="P1364">
        <v>289.50029999999998</v>
      </c>
      <c r="Q1364">
        <v>198.8691</v>
      </c>
    </row>
    <row r="1365" spans="1:17" x14ac:dyDescent="0.3">
      <c r="A1365" s="95" t="s">
        <v>4346</v>
      </c>
      <c r="B1365">
        <v>30.530799999999999</v>
      </c>
      <c r="C1365">
        <v>3.4205999999999999</v>
      </c>
      <c r="D1365">
        <v>33.9514</v>
      </c>
      <c r="E1365">
        <v>27.110199999999999</v>
      </c>
      <c r="F1365">
        <v>29.17</v>
      </c>
      <c r="G1365">
        <v>1.2369000000000001</v>
      </c>
      <c r="H1365">
        <v>30.4069</v>
      </c>
      <c r="I1365">
        <v>27.9331</v>
      </c>
      <c r="J1365">
        <v>30.892900000000001</v>
      </c>
      <c r="K1365">
        <v>2.2423999999999999</v>
      </c>
      <c r="L1365">
        <v>33.135300000000001</v>
      </c>
      <c r="M1365">
        <v>28.650500000000001</v>
      </c>
      <c r="N1365">
        <v>25.096399999999999</v>
      </c>
      <c r="O1365">
        <v>3.0154999999999998</v>
      </c>
      <c r="P1365">
        <v>28.111899999999999</v>
      </c>
      <c r="Q1365">
        <v>22.0809</v>
      </c>
    </row>
    <row r="1366" spans="1:17" x14ac:dyDescent="0.3">
      <c r="A1366" s="95" t="s">
        <v>4347</v>
      </c>
      <c r="B1366">
        <v>86.039199999999994</v>
      </c>
      <c r="C1366">
        <v>2.6372</v>
      </c>
      <c r="D1366">
        <v>88.676400000000001</v>
      </c>
      <c r="E1366">
        <v>83.402000000000001</v>
      </c>
      <c r="F1366">
        <v>87.243099999999998</v>
      </c>
      <c r="G1366">
        <v>7.5343999999999998</v>
      </c>
      <c r="H1366">
        <v>94.777500000000003</v>
      </c>
      <c r="I1366">
        <v>79.708699999999993</v>
      </c>
      <c r="J1366">
        <v>89.351399999999998</v>
      </c>
      <c r="K1366">
        <v>3.3351000000000002</v>
      </c>
      <c r="L1366">
        <v>92.686499999999995</v>
      </c>
      <c r="M1366">
        <v>86.016300000000001</v>
      </c>
      <c r="N1366">
        <v>84.307100000000005</v>
      </c>
      <c r="O1366">
        <v>0.77470000000000006</v>
      </c>
      <c r="P1366">
        <v>85.081800000000001</v>
      </c>
      <c r="Q1366">
        <v>83.532399999999996</v>
      </c>
    </row>
    <row r="1367" spans="1:17" x14ac:dyDescent="0.3">
      <c r="A1367" s="95" t="s">
        <v>4348</v>
      </c>
      <c r="B1367">
        <v>49.3</v>
      </c>
      <c r="C1367">
        <v>1</v>
      </c>
      <c r="D1367">
        <v>50.3</v>
      </c>
      <c r="E1367">
        <v>48.3</v>
      </c>
      <c r="F1367">
        <v>51.59</v>
      </c>
      <c r="G1367">
        <v>1.0532999999999999</v>
      </c>
      <c r="H1367">
        <v>52.643300000000004</v>
      </c>
      <c r="I1367">
        <v>50.536700000000003</v>
      </c>
      <c r="J1367">
        <v>49.15</v>
      </c>
      <c r="K1367">
        <v>0</v>
      </c>
      <c r="L1367">
        <v>49.15</v>
      </c>
      <c r="M1367">
        <v>49.15</v>
      </c>
      <c r="N1367">
        <v>48.55</v>
      </c>
      <c r="O1367">
        <v>0</v>
      </c>
      <c r="P1367">
        <v>48.55</v>
      </c>
      <c r="Q1367">
        <v>48.55</v>
      </c>
    </row>
    <row r="1368" spans="1:17" x14ac:dyDescent="0.3">
      <c r="A1368" s="95" t="s">
        <v>4349</v>
      </c>
      <c r="B1368">
        <v>77.660700000000006</v>
      </c>
      <c r="C1368">
        <v>11.643800000000001</v>
      </c>
      <c r="D1368">
        <v>89.304500000000004</v>
      </c>
      <c r="E1368">
        <v>66.016900000000007</v>
      </c>
      <c r="F1368">
        <v>95.8215</v>
      </c>
      <c r="G1368">
        <v>1.6757</v>
      </c>
      <c r="H1368">
        <v>97.497200000000007</v>
      </c>
      <c r="I1368">
        <v>94.145799999999994</v>
      </c>
      <c r="J1368">
        <v>97.717299999999994</v>
      </c>
      <c r="K1368">
        <v>0.74299999999999999</v>
      </c>
      <c r="L1368">
        <v>98.460300000000004</v>
      </c>
      <c r="M1368">
        <v>96.974299999999999</v>
      </c>
      <c r="N1368">
        <v>75.72</v>
      </c>
      <c r="O1368">
        <v>0</v>
      </c>
      <c r="P1368">
        <v>75.72</v>
      </c>
      <c r="Q1368">
        <v>75.72</v>
      </c>
    </row>
    <row r="1369" spans="1:17" x14ac:dyDescent="0.3">
      <c r="A1369" s="95" t="s">
        <v>4350</v>
      </c>
      <c r="B1369">
        <v>17.4833</v>
      </c>
      <c r="C1369">
        <v>9.7799999999999998E-2</v>
      </c>
      <c r="D1369">
        <v>17.581099999999999</v>
      </c>
      <c r="E1369">
        <v>17.3855</v>
      </c>
      <c r="F1369">
        <v>20.226199999999999</v>
      </c>
      <c r="G1369">
        <v>0.38059999999999999</v>
      </c>
      <c r="H1369">
        <v>20.6068</v>
      </c>
      <c r="I1369">
        <v>19.845600000000001</v>
      </c>
      <c r="J1369">
        <v>23.130700000000001</v>
      </c>
      <c r="K1369">
        <v>4.1566999999999998</v>
      </c>
      <c r="L1369">
        <v>27.287400000000002</v>
      </c>
      <c r="M1369">
        <v>18.974</v>
      </c>
      <c r="N1369">
        <v>16.9907</v>
      </c>
      <c r="O1369">
        <v>0.92510000000000003</v>
      </c>
      <c r="P1369">
        <v>17.915800000000001</v>
      </c>
      <c r="Q1369">
        <v>16.0656</v>
      </c>
    </row>
    <row r="1370" spans="1:17" x14ac:dyDescent="0.3">
      <c r="A1370" s="95" t="s">
        <v>4351</v>
      </c>
      <c r="B1370">
        <v>57.005000000000003</v>
      </c>
      <c r="C1370">
        <v>8.7082999999999995</v>
      </c>
      <c r="D1370">
        <v>65.713300000000004</v>
      </c>
      <c r="E1370">
        <v>48.296700000000001</v>
      </c>
      <c r="F1370">
        <v>57.887099999999997</v>
      </c>
      <c r="G1370">
        <v>0.79590000000000005</v>
      </c>
      <c r="H1370">
        <v>58.683</v>
      </c>
      <c r="I1370">
        <v>57.091200000000001</v>
      </c>
      <c r="J1370">
        <v>58.98</v>
      </c>
      <c r="K1370">
        <v>0.3</v>
      </c>
      <c r="L1370">
        <v>59.28</v>
      </c>
      <c r="M1370">
        <v>58.68</v>
      </c>
      <c r="N1370">
        <v>51.33</v>
      </c>
      <c r="O1370">
        <v>0</v>
      </c>
      <c r="P1370">
        <v>51.33</v>
      </c>
      <c r="Q1370">
        <v>51.33</v>
      </c>
    </row>
    <row r="1371" spans="1:17" x14ac:dyDescent="0.3">
      <c r="A1371" s="95" t="s">
        <v>4352</v>
      </c>
      <c r="B1371">
        <v>26.398499999999999</v>
      </c>
      <c r="C1371">
        <v>0.1666</v>
      </c>
      <c r="D1371">
        <v>26.565100000000001</v>
      </c>
      <c r="E1371">
        <v>26.2319</v>
      </c>
      <c r="F1371">
        <v>30.043800000000001</v>
      </c>
      <c r="G1371">
        <v>0.40189999999999998</v>
      </c>
      <c r="H1371">
        <v>30.445699999999999</v>
      </c>
      <c r="I1371">
        <v>29.6419</v>
      </c>
      <c r="J1371">
        <v>31.960799999999999</v>
      </c>
      <c r="K1371">
        <v>2.0825999999999998</v>
      </c>
      <c r="L1371">
        <v>34.043399999999998</v>
      </c>
      <c r="M1371">
        <v>29.8782</v>
      </c>
      <c r="N1371">
        <v>25.0138</v>
      </c>
      <c r="O1371">
        <v>3.0811999999999999</v>
      </c>
      <c r="P1371">
        <v>28.094999999999999</v>
      </c>
      <c r="Q1371">
        <v>21.932600000000001</v>
      </c>
    </row>
    <row r="1372" spans="1:17" x14ac:dyDescent="0.3">
      <c r="A1372" s="95" t="s">
        <v>4353</v>
      </c>
      <c r="B1372">
        <v>95.032499999999999</v>
      </c>
      <c r="C1372">
        <v>0.84379999999999999</v>
      </c>
      <c r="D1372">
        <v>95.876300000000001</v>
      </c>
      <c r="E1372">
        <v>94.188699999999997</v>
      </c>
      <c r="F1372">
        <v>95.706699999999998</v>
      </c>
      <c r="G1372">
        <v>6.4778000000000002</v>
      </c>
      <c r="H1372">
        <v>102.1845</v>
      </c>
      <c r="I1372">
        <v>89.228899999999996</v>
      </c>
      <c r="J1372">
        <v>92.586699999999993</v>
      </c>
      <c r="K1372">
        <v>9.2088999999999999</v>
      </c>
      <c r="L1372">
        <v>101.79559999999999</v>
      </c>
      <c r="M1372">
        <v>83.377799999999993</v>
      </c>
      <c r="N1372">
        <v>94.47</v>
      </c>
      <c r="O1372">
        <v>0</v>
      </c>
      <c r="P1372">
        <v>94.47</v>
      </c>
      <c r="Q1372">
        <v>94.47</v>
      </c>
    </row>
    <row r="1373" spans="1:17" x14ac:dyDescent="0.3">
      <c r="A1373" s="95" t="s">
        <v>4354</v>
      </c>
      <c r="B1373">
        <v>54.946899999999999</v>
      </c>
      <c r="C1373">
        <v>1.4575</v>
      </c>
      <c r="D1373">
        <v>56.404400000000003</v>
      </c>
      <c r="E1373">
        <v>53.489400000000003</v>
      </c>
      <c r="F1373">
        <v>51.027700000000003</v>
      </c>
      <c r="G1373">
        <v>1.0064</v>
      </c>
      <c r="H1373">
        <v>52.034100000000002</v>
      </c>
      <c r="I1373">
        <v>50.021299999999997</v>
      </c>
      <c r="J1373">
        <v>51.452300000000001</v>
      </c>
      <c r="K1373">
        <v>0.22370000000000001</v>
      </c>
      <c r="L1373">
        <v>51.676000000000002</v>
      </c>
      <c r="M1373">
        <v>51.2286</v>
      </c>
      <c r="N1373">
        <v>56.031500000000001</v>
      </c>
      <c r="O1373">
        <v>0.83730000000000004</v>
      </c>
      <c r="P1373">
        <v>56.8688</v>
      </c>
      <c r="Q1373">
        <v>55.194200000000002</v>
      </c>
    </row>
    <row r="1374" spans="1:17" x14ac:dyDescent="0.3">
      <c r="A1374" s="95" t="s">
        <v>4355</v>
      </c>
      <c r="B1374">
        <v>15.6943</v>
      </c>
      <c r="C1374">
        <v>2.7801999999999998</v>
      </c>
      <c r="D1374">
        <v>18.474499999999999</v>
      </c>
      <c r="E1374">
        <v>12.914099999999999</v>
      </c>
      <c r="F1374">
        <v>26.0731</v>
      </c>
      <c r="G1374">
        <v>4.2149000000000001</v>
      </c>
      <c r="H1374">
        <v>30.288</v>
      </c>
      <c r="I1374">
        <v>21.8582</v>
      </c>
      <c r="J1374">
        <v>33.605400000000003</v>
      </c>
      <c r="K1374">
        <v>8.7766999999999999</v>
      </c>
      <c r="L1374">
        <v>42.382100000000001</v>
      </c>
      <c r="M1374">
        <v>24.828700000000001</v>
      </c>
      <c r="N1374">
        <v>14.400700000000001</v>
      </c>
      <c r="O1374">
        <v>0.1583</v>
      </c>
      <c r="P1374">
        <v>14.558999999999999</v>
      </c>
      <c r="Q1374">
        <v>14.2424</v>
      </c>
    </row>
    <row r="1375" spans="1:17" x14ac:dyDescent="0.3">
      <c r="A1375" s="95" t="s">
        <v>4356</v>
      </c>
      <c r="B1375">
        <v>40.613799999999998</v>
      </c>
      <c r="C1375">
        <v>13.7524</v>
      </c>
      <c r="D1375">
        <v>54.366199999999999</v>
      </c>
      <c r="E1375">
        <v>26.8614</v>
      </c>
      <c r="F1375">
        <v>57.569200000000002</v>
      </c>
      <c r="G1375">
        <v>14.376300000000001</v>
      </c>
      <c r="H1375">
        <v>71.945499999999996</v>
      </c>
      <c r="I1375">
        <v>43.192900000000002</v>
      </c>
      <c r="J1375">
        <v>58.591500000000003</v>
      </c>
      <c r="K1375">
        <v>10.452</v>
      </c>
      <c r="L1375">
        <v>69.043499999999995</v>
      </c>
      <c r="M1375">
        <v>48.139499999999998</v>
      </c>
      <c r="N1375">
        <v>45.7729</v>
      </c>
      <c r="O1375">
        <v>12.5639</v>
      </c>
      <c r="P1375">
        <v>58.336799999999997</v>
      </c>
      <c r="Q1375">
        <v>33.209000000000003</v>
      </c>
    </row>
    <row r="1376" spans="1:17" x14ac:dyDescent="0.3">
      <c r="A1376" s="95" t="s">
        <v>4357</v>
      </c>
      <c r="B1376">
        <v>34.453800000000001</v>
      </c>
      <c r="C1376">
        <v>1.288</v>
      </c>
      <c r="D1376">
        <v>35.741799999999998</v>
      </c>
      <c r="E1376">
        <v>33.165799999999997</v>
      </c>
      <c r="F1376">
        <v>32.872300000000003</v>
      </c>
      <c r="G1376">
        <v>20.499099999999999</v>
      </c>
      <c r="H1376">
        <v>53.371400000000001</v>
      </c>
      <c r="I1376">
        <v>12.373200000000001</v>
      </c>
      <c r="J1376">
        <v>34.123800000000003</v>
      </c>
      <c r="K1376">
        <v>19.282599999999999</v>
      </c>
      <c r="L1376">
        <v>53.406399999999998</v>
      </c>
      <c r="M1376">
        <v>14.841200000000001</v>
      </c>
      <c r="N1376">
        <v>29.918600000000001</v>
      </c>
      <c r="O1376">
        <v>8.1080000000000005</v>
      </c>
      <c r="P1376">
        <v>38.026600000000002</v>
      </c>
      <c r="Q1376">
        <v>21.810600000000001</v>
      </c>
    </row>
    <row r="1377" spans="1:17" x14ac:dyDescent="0.3">
      <c r="A1377" s="95" t="s">
        <v>4358</v>
      </c>
      <c r="B1377">
        <v>39.03</v>
      </c>
      <c r="C1377">
        <v>0</v>
      </c>
      <c r="D1377">
        <v>39.03</v>
      </c>
      <c r="E1377">
        <v>39.03</v>
      </c>
      <c r="F1377">
        <v>44.4985</v>
      </c>
      <c r="G1377">
        <v>4.2398999999999996</v>
      </c>
      <c r="H1377">
        <v>48.738399999999999</v>
      </c>
      <c r="I1377">
        <v>40.258600000000001</v>
      </c>
      <c r="J1377">
        <v>49.780799999999999</v>
      </c>
      <c r="K1377">
        <v>6.0210999999999997</v>
      </c>
      <c r="L1377">
        <v>55.801900000000003</v>
      </c>
      <c r="M1377">
        <v>43.759700000000002</v>
      </c>
      <c r="N1377">
        <v>38.265000000000001</v>
      </c>
      <c r="O1377">
        <v>0.63570000000000004</v>
      </c>
      <c r="P1377">
        <v>38.900700000000001</v>
      </c>
      <c r="Q1377">
        <v>37.629300000000001</v>
      </c>
    </row>
    <row r="1378" spans="1:17" x14ac:dyDescent="0.3">
      <c r="A1378" s="95" t="s">
        <v>4359</v>
      </c>
      <c r="B1378">
        <v>15.54</v>
      </c>
      <c r="C1378">
        <v>0</v>
      </c>
      <c r="D1378">
        <v>15.54</v>
      </c>
      <c r="E1378">
        <v>15.54</v>
      </c>
      <c r="F1378">
        <v>20.960799999999999</v>
      </c>
      <c r="G1378">
        <v>6.0812999999999997</v>
      </c>
      <c r="H1378">
        <v>27.042100000000001</v>
      </c>
      <c r="I1378">
        <v>14.8795</v>
      </c>
      <c r="J1378">
        <v>21.65</v>
      </c>
      <c r="K1378">
        <v>3.2938000000000001</v>
      </c>
      <c r="L1378">
        <v>24.9438</v>
      </c>
      <c r="M1378">
        <v>18.356200000000001</v>
      </c>
      <c r="N1378">
        <v>16.482900000000001</v>
      </c>
      <c r="O1378">
        <v>2.4081999999999999</v>
      </c>
      <c r="P1378">
        <v>18.891100000000002</v>
      </c>
      <c r="Q1378">
        <v>14.0747</v>
      </c>
    </row>
    <row r="1379" spans="1:17" x14ac:dyDescent="0.3">
      <c r="A1379" s="95" t="s">
        <v>4360</v>
      </c>
      <c r="B1379">
        <v>64.77</v>
      </c>
      <c r="C1379">
        <v>3.4615</v>
      </c>
      <c r="D1379">
        <v>68.231499999999997</v>
      </c>
      <c r="E1379">
        <v>61.308500000000002</v>
      </c>
      <c r="F1379">
        <v>65.514600000000002</v>
      </c>
      <c r="G1379">
        <v>1.0309999999999999</v>
      </c>
      <c r="H1379">
        <v>66.545599999999993</v>
      </c>
      <c r="I1379">
        <v>64.483599999999996</v>
      </c>
      <c r="J1379">
        <v>66.843800000000002</v>
      </c>
      <c r="K1379">
        <v>0.37280000000000002</v>
      </c>
      <c r="L1379">
        <v>67.2166</v>
      </c>
      <c r="M1379">
        <v>66.471000000000004</v>
      </c>
      <c r="N1379">
        <v>62.52</v>
      </c>
      <c r="O1379">
        <v>0</v>
      </c>
      <c r="P1379">
        <v>62.52</v>
      </c>
      <c r="Q1379">
        <v>62.52</v>
      </c>
    </row>
    <row r="1380" spans="1:17" x14ac:dyDescent="0.3">
      <c r="A1380" s="95" t="s">
        <v>4361</v>
      </c>
      <c r="B1380">
        <v>15.056900000000001</v>
      </c>
      <c r="C1380">
        <v>0.1051</v>
      </c>
      <c r="D1380">
        <v>15.162000000000001</v>
      </c>
      <c r="E1380">
        <v>14.9518</v>
      </c>
      <c r="F1380">
        <v>15.894600000000001</v>
      </c>
      <c r="G1380">
        <v>0.26169999999999999</v>
      </c>
      <c r="H1380">
        <v>16.156300000000002</v>
      </c>
      <c r="I1380">
        <v>15.632899999999999</v>
      </c>
      <c r="J1380">
        <v>16.41</v>
      </c>
      <c r="K1380">
        <v>1.1337999999999999</v>
      </c>
      <c r="L1380">
        <v>17.543800000000001</v>
      </c>
      <c r="M1380">
        <v>15.276199999999999</v>
      </c>
      <c r="N1380">
        <v>15.456899999999999</v>
      </c>
      <c r="O1380">
        <v>0.70299999999999996</v>
      </c>
      <c r="P1380">
        <v>16.1599</v>
      </c>
      <c r="Q1380">
        <v>14.7539</v>
      </c>
    </row>
    <row r="1381" spans="1:17" x14ac:dyDescent="0.3">
      <c r="A1381" s="95" t="s">
        <v>4364</v>
      </c>
      <c r="B1381">
        <v>115.89149999999999</v>
      </c>
      <c r="C1381">
        <v>4.6494999999999997</v>
      </c>
      <c r="D1381">
        <v>120.541</v>
      </c>
      <c r="E1381">
        <v>111.242</v>
      </c>
      <c r="F1381">
        <v>84.365399999999994</v>
      </c>
      <c r="G1381">
        <v>12.8104</v>
      </c>
      <c r="H1381">
        <v>97.175799999999995</v>
      </c>
      <c r="I1381">
        <v>71.555000000000007</v>
      </c>
      <c r="J1381">
        <v>74.082300000000004</v>
      </c>
      <c r="K1381">
        <v>3.4685999999999999</v>
      </c>
      <c r="L1381">
        <v>77.550899999999999</v>
      </c>
      <c r="M1381">
        <v>70.613699999999994</v>
      </c>
      <c r="N1381">
        <v>118.41</v>
      </c>
      <c r="O1381">
        <v>0</v>
      </c>
      <c r="P1381">
        <v>118.41</v>
      </c>
      <c r="Q1381">
        <v>118.41</v>
      </c>
    </row>
    <row r="1382" spans="1:17" x14ac:dyDescent="0.3">
      <c r="A1382" s="95" t="s">
        <v>4365</v>
      </c>
      <c r="B1382">
        <v>89.6233</v>
      </c>
      <c r="C1382">
        <v>12.0556</v>
      </c>
      <c r="D1382">
        <v>101.6789</v>
      </c>
      <c r="E1382">
        <v>77.567700000000002</v>
      </c>
      <c r="F1382">
        <v>97.704300000000003</v>
      </c>
      <c r="G1382">
        <v>17.334700000000002</v>
      </c>
      <c r="H1382">
        <v>115.039</v>
      </c>
      <c r="I1382">
        <v>80.369600000000005</v>
      </c>
      <c r="J1382">
        <v>94.413300000000007</v>
      </c>
      <c r="K1382">
        <v>12.3589</v>
      </c>
      <c r="L1382">
        <v>106.7722</v>
      </c>
      <c r="M1382">
        <v>82.054400000000001</v>
      </c>
      <c r="N1382">
        <v>94.468599999999995</v>
      </c>
      <c r="O1382">
        <v>17.898</v>
      </c>
      <c r="P1382">
        <v>112.36660000000001</v>
      </c>
      <c r="Q1382">
        <v>76.570599999999999</v>
      </c>
    </row>
    <row r="1383" spans="1:17" x14ac:dyDescent="0.3">
      <c r="A1383" s="95" t="s">
        <v>4366</v>
      </c>
      <c r="B1383">
        <v>15.0969</v>
      </c>
      <c r="C1383">
        <v>0.16400000000000001</v>
      </c>
      <c r="D1383">
        <v>15.260899999999999</v>
      </c>
      <c r="E1383">
        <v>14.9329</v>
      </c>
      <c r="F1383">
        <v>17.579999999999998</v>
      </c>
      <c r="G1383">
        <v>0</v>
      </c>
      <c r="H1383">
        <v>17.579999999999998</v>
      </c>
      <c r="I1383">
        <v>17.579999999999998</v>
      </c>
      <c r="J1383">
        <v>18.198499999999999</v>
      </c>
      <c r="K1383">
        <v>1.1417999999999999</v>
      </c>
      <c r="L1383">
        <v>19.340299999999999</v>
      </c>
      <c r="M1383">
        <v>17.056699999999999</v>
      </c>
      <c r="N1383">
        <v>15.3123</v>
      </c>
      <c r="O1383">
        <v>0.52849999999999997</v>
      </c>
      <c r="P1383">
        <v>15.8408</v>
      </c>
      <c r="Q1383">
        <v>14.783799999999999</v>
      </c>
    </row>
    <row r="1384" spans="1:17" x14ac:dyDescent="0.3">
      <c r="A1384" s="95" t="s">
        <v>4367</v>
      </c>
      <c r="B1384">
        <v>83.7577</v>
      </c>
      <c r="C1384">
        <v>2.4464000000000001</v>
      </c>
      <c r="D1384">
        <v>86.204099999999997</v>
      </c>
      <c r="E1384">
        <v>81.311300000000003</v>
      </c>
      <c r="F1384">
        <v>88.403800000000004</v>
      </c>
      <c r="G1384">
        <v>0.98839999999999995</v>
      </c>
      <c r="H1384">
        <v>89.392200000000003</v>
      </c>
      <c r="I1384">
        <v>87.415400000000005</v>
      </c>
      <c r="J1384">
        <v>89.677700000000002</v>
      </c>
      <c r="K1384">
        <v>0.3579</v>
      </c>
      <c r="L1384">
        <v>90.035600000000002</v>
      </c>
      <c r="M1384">
        <v>89.319800000000001</v>
      </c>
      <c r="N1384">
        <v>81.77</v>
      </c>
      <c r="O1384">
        <v>0</v>
      </c>
      <c r="P1384">
        <v>81.77</v>
      </c>
      <c r="Q1384">
        <v>81.77</v>
      </c>
    </row>
    <row r="1385" spans="1:17" x14ac:dyDescent="0.3">
      <c r="A1385" s="95" t="s">
        <v>4368</v>
      </c>
      <c r="B1385">
        <v>35.8125</v>
      </c>
      <c r="C1385">
        <v>0.84379999999999999</v>
      </c>
      <c r="D1385">
        <v>36.656300000000002</v>
      </c>
      <c r="E1385">
        <v>34.968699999999998</v>
      </c>
      <c r="F1385">
        <v>38.566699999999997</v>
      </c>
      <c r="G1385">
        <v>1.4221999999999999</v>
      </c>
      <c r="H1385">
        <v>39.988900000000001</v>
      </c>
      <c r="I1385">
        <v>37.144500000000001</v>
      </c>
      <c r="J1385">
        <v>40.04</v>
      </c>
      <c r="K1385">
        <v>0.44</v>
      </c>
      <c r="L1385">
        <v>40.479999999999997</v>
      </c>
      <c r="M1385">
        <v>39.6</v>
      </c>
      <c r="N1385">
        <v>35.166699999999999</v>
      </c>
      <c r="O1385">
        <v>0.1111</v>
      </c>
      <c r="P1385">
        <v>35.277799999999999</v>
      </c>
      <c r="Q1385">
        <v>35.055599999999998</v>
      </c>
    </row>
    <row r="1386" spans="1:17" x14ac:dyDescent="0.3">
      <c r="A1386" s="95" t="s">
        <v>4369</v>
      </c>
      <c r="B1386">
        <v>35.286200000000001</v>
      </c>
      <c r="C1386">
        <v>0.53249999999999997</v>
      </c>
      <c r="D1386">
        <v>35.8187</v>
      </c>
      <c r="E1386">
        <v>34.753700000000002</v>
      </c>
      <c r="F1386">
        <v>36.997700000000002</v>
      </c>
      <c r="G1386">
        <v>0.68640000000000001</v>
      </c>
      <c r="H1386">
        <v>37.684100000000001</v>
      </c>
      <c r="I1386">
        <v>36.311300000000003</v>
      </c>
      <c r="J1386">
        <v>37.6477</v>
      </c>
      <c r="K1386">
        <v>0.22370000000000001</v>
      </c>
      <c r="L1386">
        <v>37.871400000000001</v>
      </c>
      <c r="M1386">
        <v>37.423999999999999</v>
      </c>
      <c r="N1386">
        <v>34.94</v>
      </c>
      <c r="O1386">
        <v>0</v>
      </c>
      <c r="P1386">
        <v>34.94</v>
      </c>
      <c r="Q1386">
        <v>34.94</v>
      </c>
    </row>
    <row r="1387" spans="1:17" x14ac:dyDescent="0.3">
      <c r="A1387" s="95" t="s">
        <v>4370</v>
      </c>
      <c r="B1387">
        <v>204.05709999999999</v>
      </c>
      <c r="C1387">
        <v>23.458200000000001</v>
      </c>
      <c r="D1387">
        <v>227.5153</v>
      </c>
      <c r="E1387">
        <v>180.59889999999999</v>
      </c>
      <c r="F1387">
        <v>238.7354</v>
      </c>
      <c r="G1387">
        <v>16.467500000000001</v>
      </c>
      <c r="H1387">
        <v>255.2029</v>
      </c>
      <c r="I1387">
        <v>222.2679</v>
      </c>
      <c r="J1387">
        <v>254.7423</v>
      </c>
      <c r="K1387">
        <v>18.533999999999999</v>
      </c>
      <c r="L1387">
        <v>273.27629999999999</v>
      </c>
      <c r="M1387">
        <v>236.20830000000001</v>
      </c>
      <c r="N1387">
        <v>197.30930000000001</v>
      </c>
      <c r="O1387">
        <v>22.393999999999998</v>
      </c>
      <c r="P1387">
        <v>219.70330000000001</v>
      </c>
      <c r="Q1387">
        <v>174.9153</v>
      </c>
    </row>
    <row r="1388" spans="1:17" x14ac:dyDescent="0.3">
      <c r="A1388" s="95" t="s">
        <v>4371</v>
      </c>
      <c r="B1388">
        <v>106.3433</v>
      </c>
      <c r="C1388">
        <v>0.92220000000000002</v>
      </c>
      <c r="D1388">
        <v>107.2655</v>
      </c>
      <c r="E1388">
        <v>105.4211</v>
      </c>
      <c r="F1388">
        <v>139.22669999999999</v>
      </c>
      <c r="G1388">
        <v>29.2822</v>
      </c>
      <c r="H1388">
        <v>168.50890000000001</v>
      </c>
      <c r="I1388">
        <v>109.94450000000001</v>
      </c>
      <c r="J1388">
        <v>176.1</v>
      </c>
      <c r="K1388">
        <v>55.814999999999998</v>
      </c>
      <c r="L1388">
        <v>231.91499999999999</v>
      </c>
      <c r="M1388">
        <v>120.285</v>
      </c>
      <c r="N1388">
        <v>96.248599999999996</v>
      </c>
      <c r="O1388">
        <v>18.522400000000001</v>
      </c>
      <c r="P1388">
        <v>114.771</v>
      </c>
      <c r="Q1388">
        <v>77.726200000000006</v>
      </c>
    </row>
    <row r="1389" spans="1:17" x14ac:dyDescent="0.3">
      <c r="A1389" s="95" t="s">
        <v>4372</v>
      </c>
      <c r="B1389">
        <v>60.4</v>
      </c>
      <c r="C1389">
        <v>0</v>
      </c>
      <c r="D1389">
        <v>60.4</v>
      </c>
      <c r="E1389">
        <v>60.4</v>
      </c>
      <c r="F1389">
        <v>65.908000000000001</v>
      </c>
      <c r="G1389">
        <v>8.8127999999999993</v>
      </c>
      <c r="H1389">
        <v>74.720799999999997</v>
      </c>
      <c r="I1389">
        <v>57.095199999999998</v>
      </c>
      <c r="J1389">
        <v>57.067999999999998</v>
      </c>
      <c r="K1389">
        <v>13.5504</v>
      </c>
      <c r="L1389">
        <v>70.618399999999994</v>
      </c>
      <c r="M1389">
        <v>43.517600000000002</v>
      </c>
      <c r="N1389">
        <v>56.7986</v>
      </c>
      <c r="O1389">
        <v>6.1738999999999997</v>
      </c>
      <c r="P1389">
        <v>62.972499999999997</v>
      </c>
      <c r="Q1389">
        <v>50.624699999999997</v>
      </c>
    </row>
    <row r="1390" spans="1:17" x14ac:dyDescent="0.3">
      <c r="A1390" s="95" t="s">
        <v>4373</v>
      </c>
      <c r="B1390">
        <v>34.138300000000001</v>
      </c>
      <c r="C1390">
        <v>0.9194</v>
      </c>
      <c r="D1390">
        <v>35.057699999999997</v>
      </c>
      <c r="E1390">
        <v>33.218899999999998</v>
      </c>
      <c r="F1390">
        <v>34.69</v>
      </c>
      <c r="G1390">
        <v>0</v>
      </c>
      <c r="H1390">
        <v>34.69</v>
      </c>
      <c r="I1390">
        <v>34.69</v>
      </c>
      <c r="J1390">
        <v>38.01</v>
      </c>
      <c r="K1390">
        <v>0</v>
      </c>
      <c r="L1390">
        <v>38.01</v>
      </c>
      <c r="M1390">
        <v>38.01</v>
      </c>
      <c r="N1390">
        <v>31.38</v>
      </c>
      <c r="O1390">
        <v>0</v>
      </c>
      <c r="P1390">
        <v>31.38</v>
      </c>
      <c r="Q1390">
        <v>31.38</v>
      </c>
    </row>
    <row r="1391" spans="1:17" x14ac:dyDescent="0.3">
      <c r="A1391" s="95" t="s">
        <v>4374</v>
      </c>
      <c r="B1391">
        <v>60.4</v>
      </c>
      <c r="C1391">
        <v>0</v>
      </c>
      <c r="D1391">
        <v>60.4</v>
      </c>
      <c r="E1391">
        <v>60.4</v>
      </c>
      <c r="F1391">
        <v>59.355600000000003</v>
      </c>
      <c r="G1391">
        <v>1.8568</v>
      </c>
      <c r="H1391">
        <v>61.212400000000002</v>
      </c>
      <c r="I1391">
        <v>57.498800000000003</v>
      </c>
      <c r="J1391">
        <v>61.91</v>
      </c>
      <c r="K1391">
        <v>11.0571</v>
      </c>
      <c r="L1391">
        <v>72.967100000000002</v>
      </c>
      <c r="M1391">
        <v>50.852899999999998</v>
      </c>
      <c r="N1391">
        <v>58.34</v>
      </c>
      <c r="O1391">
        <v>5.6</v>
      </c>
      <c r="P1391">
        <v>63.94</v>
      </c>
      <c r="Q1391">
        <v>52.74</v>
      </c>
    </row>
    <row r="1392" spans="1:17" x14ac:dyDescent="0.3">
      <c r="A1392" s="95" t="s">
        <v>4375</v>
      </c>
      <c r="B1392">
        <v>56.98</v>
      </c>
      <c r="C1392">
        <v>0</v>
      </c>
      <c r="D1392">
        <v>56.98</v>
      </c>
      <c r="E1392">
        <v>56.98</v>
      </c>
      <c r="F1392">
        <v>56.98</v>
      </c>
      <c r="G1392">
        <v>0</v>
      </c>
      <c r="H1392">
        <v>56.98</v>
      </c>
      <c r="I1392">
        <v>56.98</v>
      </c>
      <c r="J1392">
        <v>65.5</v>
      </c>
      <c r="K1392">
        <v>0</v>
      </c>
      <c r="L1392">
        <v>65.5</v>
      </c>
      <c r="M1392">
        <v>65.5</v>
      </c>
      <c r="N1392">
        <v>56.98</v>
      </c>
      <c r="O1392">
        <v>0</v>
      </c>
      <c r="P1392">
        <v>56.98</v>
      </c>
      <c r="Q1392">
        <v>56.98</v>
      </c>
    </row>
    <row r="1393" spans="1:17" x14ac:dyDescent="0.3">
      <c r="A1393" s="95" t="s">
        <v>4376</v>
      </c>
      <c r="B1393">
        <v>70.292299999999997</v>
      </c>
      <c r="C1393">
        <v>23.915500000000002</v>
      </c>
      <c r="D1393">
        <v>94.207800000000006</v>
      </c>
      <c r="E1393">
        <v>46.376800000000003</v>
      </c>
      <c r="F1393">
        <v>74.646199999999993</v>
      </c>
      <c r="G1393">
        <v>20.387</v>
      </c>
      <c r="H1393">
        <v>95.033199999999994</v>
      </c>
      <c r="I1393">
        <v>54.2592</v>
      </c>
      <c r="J1393">
        <v>84.585400000000007</v>
      </c>
      <c r="K1393">
        <v>29.251200000000001</v>
      </c>
      <c r="L1393">
        <v>113.8366</v>
      </c>
      <c r="M1393">
        <v>55.334200000000003</v>
      </c>
      <c r="N1393">
        <v>62.254600000000003</v>
      </c>
      <c r="O1393">
        <v>15.7302</v>
      </c>
      <c r="P1393">
        <v>77.984800000000007</v>
      </c>
      <c r="Q1393">
        <v>46.5244</v>
      </c>
    </row>
    <row r="1394" spans="1:17" x14ac:dyDescent="0.3">
      <c r="A1394" s="95" t="s">
        <v>4377</v>
      </c>
      <c r="B1394">
        <v>60.681699999999999</v>
      </c>
      <c r="C1394">
        <v>4.8028000000000004</v>
      </c>
      <c r="D1394">
        <v>65.484499999999997</v>
      </c>
      <c r="E1394">
        <v>55.878900000000002</v>
      </c>
      <c r="F1394">
        <v>64.42</v>
      </c>
      <c r="G1394">
        <v>0</v>
      </c>
      <c r="H1394">
        <v>64.42</v>
      </c>
      <c r="I1394">
        <v>64.42</v>
      </c>
      <c r="J1394">
        <v>57.23</v>
      </c>
      <c r="K1394">
        <v>14.224</v>
      </c>
      <c r="L1394">
        <v>71.453999999999994</v>
      </c>
      <c r="M1394">
        <v>43.006</v>
      </c>
      <c r="N1394">
        <v>57.35</v>
      </c>
      <c r="O1394">
        <v>0</v>
      </c>
      <c r="P1394">
        <v>57.35</v>
      </c>
      <c r="Q1394">
        <v>57.35</v>
      </c>
    </row>
    <row r="1395" spans="1:17" x14ac:dyDescent="0.3">
      <c r="A1395" s="95" t="s">
        <v>4378</v>
      </c>
      <c r="B1395">
        <v>63.51</v>
      </c>
      <c r="C1395">
        <v>19.968</v>
      </c>
      <c r="D1395">
        <v>83.477999999999994</v>
      </c>
      <c r="E1395">
        <v>43.542000000000002</v>
      </c>
      <c r="F1395">
        <v>159.5067</v>
      </c>
      <c r="G1395">
        <v>1.0088999999999999</v>
      </c>
      <c r="H1395">
        <v>160.51560000000001</v>
      </c>
      <c r="I1395">
        <v>158.49780000000001</v>
      </c>
      <c r="J1395">
        <v>128.22749999999999</v>
      </c>
      <c r="K1395">
        <v>44.657499999999999</v>
      </c>
      <c r="L1395">
        <v>172.88499999999999</v>
      </c>
      <c r="M1395">
        <v>83.57</v>
      </c>
      <c r="N1395">
        <v>93.353300000000004</v>
      </c>
      <c r="O1395">
        <v>18.604399999999998</v>
      </c>
      <c r="P1395">
        <v>111.9577</v>
      </c>
      <c r="Q1395">
        <v>74.748900000000006</v>
      </c>
    </row>
    <row r="1396" spans="1:17" x14ac:dyDescent="0.3">
      <c r="A1396" s="95" t="s">
        <v>4379</v>
      </c>
      <c r="B1396">
        <v>186.78</v>
      </c>
      <c r="C1396">
        <v>0</v>
      </c>
      <c r="D1396">
        <v>186.78</v>
      </c>
      <c r="E1396">
        <v>186.78</v>
      </c>
      <c r="F1396">
        <v>203.8767</v>
      </c>
      <c r="G1396">
        <v>5.2222</v>
      </c>
      <c r="H1396">
        <v>209.09889999999999</v>
      </c>
      <c r="I1396">
        <v>198.65450000000001</v>
      </c>
      <c r="J1396">
        <v>213.54</v>
      </c>
      <c r="K1396">
        <v>0</v>
      </c>
      <c r="L1396">
        <v>213.54</v>
      </c>
      <c r="M1396">
        <v>213.54</v>
      </c>
      <c r="N1396">
        <v>186.78</v>
      </c>
      <c r="O1396">
        <v>0</v>
      </c>
      <c r="P1396">
        <v>186.78</v>
      </c>
      <c r="Q1396">
        <v>186.78</v>
      </c>
    </row>
    <row r="1397" spans="1:17" x14ac:dyDescent="0.3">
      <c r="A1397" s="95" t="s">
        <v>4380</v>
      </c>
      <c r="B1397">
        <v>71.849999999999994</v>
      </c>
      <c r="C1397">
        <v>42.346699999999998</v>
      </c>
      <c r="D1397">
        <v>114.19670000000001</v>
      </c>
      <c r="E1397">
        <v>29.503299999999999</v>
      </c>
      <c r="F1397">
        <v>70.209999999999994</v>
      </c>
      <c r="G1397">
        <v>42.534999999999997</v>
      </c>
      <c r="H1397">
        <v>112.745</v>
      </c>
      <c r="I1397">
        <v>27.675000000000001</v>
      </c>
      <c r="J1397">
        <v>61.9</v>
      </c>
      <c r="K1397">
        <v>26.406700000000001</v>
      </c>
      <c r="L1397">
        <v>88.306700000000006</v>
      </c>
      <c r="M1397">
        <v>35.493299999999998</v>
      </c>
      <c r="N1397">
        <v>52.95</v>
      </c>
      <c r="O1397">
        <v>20.576000000000001</v>
      </c>
      <c r="P1397">
        <v>73.525999999999996</v>
      </c>
      <c r="Q1397">
        <v>32.374000000000002</v>
      </c>
    </row>
    <row r="1398" spans="1:17" x14ac:dyDescent="0.3">
      <c r="A1398" s="95" t="s">
        <v>4381</v>
      </c>
      <c r="B1398">
        <v>19.666899999999998</v>
      </c>
      <c r="C1398">
        <v>0.33329999999999999</v>
      </c>
      <c r="D1398">
        <v>20.0002</v>
      </c>
      <c r="E1398">
        <v>19.333600000000001</v>
      </c>
      <c r="F1398">
        <v>23.5762</v>
      </c>
      <c r="G1398">
        <v>0.94359999999999999</v>
      </c>
      <c r="H1398">
        <v>24.5198</v>
      </c>
      <c r="I1398">
        <v>22.6326</v>
      </c>
      <c r="J1398">
        <v>25.328499999999998</v>
      </c>
      <c r="K1398">
        <v>1.2131000000000001</v>
      </c>
      <c r="L1398">
        <v>26.541599999999999</v>
      </c>
      <c r="M1398">
        <v>24.115400000000001</v>
      </c>
      <c r="N1398">
        <v>18.791499999999999</v>
      </c>
      <c r="O1398">
        <v>1.1666000000000001</v>
      </c>
      <c r="P1398">
        <v>19.958100000000002</v>
      </c>
      <c r="Q1398">
        <v>17.6249</v>
      </c>
    </row>
    <row r="1399" spans="1:17" x14ac:dyDescent="0.3">
      <c r="A1399" s="95" t="s">
        <v>4383</v>
      </c>
      <c r="B1399">
        <v>78.575000000000003</v>
      </c>
      <c r="C1399">
        <v>18.486699999999999</v>
      </c>
      <c r="D1399">
        <v>97.061700000000002</v>
      </c>
      <c r="E1399">
        <v>60.088299999999997</v>
      </c>
      <c r="F1399">
        <v>71.150000000000006</v>
      </c>
      <c r="G1399">
        <v>2.3942999999999999</v>
      </c>
      <c r="H1399">
        <v>73.544300000000007</v>
      </c>
      <c r="I1399">
        <v>68.755700000000004</v>
      </c>
      <c r="J1399">
        <v>81.118600000000001</v>
      </c>
      <c r="K1399">
        <v>20.4665</v>
      </c>
      <c r="L1399">
        <v>101.5851</v>
      </c>
      <c r="M1399">
        <v>60.652099999999997</v>
      </c>
      <c r="N1399">
        <v>69.994299999999996</v>
      </c>
      <c r="O1399">
        <v>9.0587999999999997</v>
      </c>
      <c r="P1399">
        <v>79.053100000000001</v>
      </c>
      <c r="Q1399">
        <v>60.935499999999998</v>
      </c>
    </row>
    <row r="1400" spans="1:17" x14ac:dyDescent="0.3">
      <c r="A1400" s="95" t="s">
        <v>4385</v>
      </c>
      <c r="B1400">
        <v>49.384999999999998</v>
      </c>
      <c r="C1400">
        <v>0.625</v>
      </c>
      <c r="D1400">
        <v>50.01</v>
      </c>
      <c r="E1400">
        <v>48.76</v>
      </c>
      <c r="F1400">
        <v>54.998600000000003</v>
      </c>
      <c r="G1400">
        <v>2.2383999999999999</v>
      </c>
      <c r="H1400">
        <v>57.237000000000002</v>
      </c>
      <c r="I1400">
        <v>52.760199999999998</v>
      </c>
      <c r="J1400">
        <v>53.11</v>
      </c>
      <c r="K1400">
        <v>6.9771000000000001</v>
      </c>
      <c r="L1400">
        <v>60.0871</v>
      </c>
      <c r="M1400">
        <v>46.132899999999999</v>
      </c>
      <c r="N1400">
        <v>49.01</v>
      </c>
      <c r="O1400">
        <v>0</v>
      </c>
      <c r="P1400">
        <v>49.01</v>
      </c>
      <c r="Q1400">
        <v>49.01</v>
      </c>
    </row>
    <row r="1401" spans="1:17" x14ac:dyDescent="0.3">
      <c r="A1401" s="95" t="s">
        <v>4386</v>
      </c>
      <c r="B1401">
        <v>40.943600000000004</v>
      </c>
      <c r="C1401">
        <v>0.89259999999999995</v>
      </c>
      <c r="D1401">
        <v>41.836199999999998</v>
      </c>
      <c r="E1401">
        <v>40.051000000000002</v>
      </c>
      <c r="F1401">
        <v>51.461500000000001</v>
      </c>
      <c r="G1401">
        <v>8.1982999999999997</v>
      </c>
      <c r="H1401">
        <v>59.659799999999997</v>
      </c>
      <c r="I1401">
        <v>43.263199999999998</v>
      </c>
      <c r="J1401">
        <v>64.775000000000006</v>
      </c>
      <c r="K1401">
        <v>2.1425000000000001</v>
      </c>
      <c r="L1401">
        <v>66.917500000000004</v>
      </c>
      <c r="M1401">
        <v>62.6325</v>
      </c>
      <c r="N1401">
        <v>46.838500000000003</v>
      </c>
      <c r="O1401">
        <v>7.8472999999999997</v>
      </c>
      <c r="P1401">
        <v>54.6858</v>
      </c>
      <c r="Q1401">
        <v>38.991199999999999</v>
      </c>
    </row>
    <row r="1402" spans="1:17" x14ac:dyDescent="0.3">
      <c r="A1402" s="95" t="s">
        <v>4387</v>
      </c>
      <c r="B1402">
        <v>43.152500000000003</v>
      </c>
      <c r="C1402">
        <v>0.84379999999999999</v>
      </c>
      <c r="D1402">
        <v>43.996299999999998</v>
      </c>
      <c r="E1402">
        <v>42.308700000000002</v>
      </c>
      <c r="F1402">
        <v>45.69</v>
      </c>
      <c r="G1402">
        <v>2.1533000000000002</v>
      </c>
      <c r="H1402">
        <v>47.843299999999999</v>
      </c>
      <c r="I1402">
        <v>43.536700000000003</v>
      </c>
      <c r="J1402">
        <v>58.0867</v>
      </c>
      <c r="K1402">
        <v>18.042200000000001</v>
      </c>
      <c r="L1402">
        <v>76.128900000000002</v>
      </c>
      <c r="M1402">
        <v>40.044499999999999</v>
      </c>
      <c r="N1402">
        <v>80.803299999999993</v>
      </c>
      <c r="O1402">
        <v>50.951099999999997</v>
      </c>
      <c r="P1402">
        <v>131.7544</v>
      </c>
      <c r="Q1402">
        <v>29.8522</v>
      </c>
    </row>
    <row r="1403" spans="1:17" x14ac:dyDescent="0.3">
      <c r="A1403" s="95" t="s">
        <v>4388</v>
      </c>
      <c r="B1403">
        <v>36.545000000000002</v>
      </c>
      <c r="C1403">
        <v>0.625</v>
      </c>
      <c r="D1403">
        <v>37.17</v>
      </c>
      <c r="E1403">
        <v>35.92</v>
      </c>
      <c r="F1403">
        <v>39.268599999999999</v>
      </c>
      <c r="G1403">
        <v>1.2121999999999999</v>
      </c>
      <c r="H1403">
        <v>40.480800000000002</v>
      </c>
      <c r="I1403">
        <v>38.056399999999996</v>
      </c>
      <c r="J1403">
        <v>59.463299999999997</v>
      </c>
      <c r="K1403">
        <v>6.0244</v>
      </c>
      <c r="L1403">
        <v>65.487700000000004</v>
      </c>
      <c r="M1403">
        <v>53.438899999999997</v>
      </c>
      <c r="N1403">
        <v>36.17</v>
      </c>
      <c r="O1403">
        <v>0</v>
      </c>
      <c r="P1403">
        <v>36.17</v>
      </c>
      <c r="Q1403">
        <v>36.17</v>
      </c>
    </row>
    <row r="1404" spans="1:17" x14ac:dyDescent="0.3">
      <c r="A1404" s="95" t="s">
        <v>4389</v>
      </c>
      <c r="B1404">
        <v>117.9823</v>
      </c>
      <c r="C1404">
        <v>3.4592000000000001</v>
      </c>
      <c r="D1404">
        <v>121.4415</v>
      </c>
      <c r="E1404">
        <v>114.5231</v>
      </c>
      <c r="F1404">
        <v>122.1123</v>
      </c>
      <c r="G1404">
        <v>1.3444</v>
      </c>
      <c r="H1404">
        <v>123.4567</v>
      </c>
      <c r="I1404">
        <v>120.7679</v>
      </c>
      <c r="J1404">
        <v>123.55</v>
      </c>
      <c r="K1404">
        <v>1.8138000000000001</v>
      </c>
      <c r="L1404">
        <v>125.3638</v>
      </c>
      <c r="M1404">
        <v>121.7362</v>
      </c>
      <c r="N1404">
        <v>119.3631</v>
      </c>
      <c r="O1404">
        <v>2.5529000000000002</v>
      </c>
      <c r="P1404">
        <v>121.916</v>
      </c>
      <c r="Q1404">
        <v>116.81019999999999</v>
      </c>
    </row>
    <row r="1405" spans="1:17" x14ac:dyDescent="0.3">
      <c r="A1405" s="95" t="s">
        <v>4390</v>
      </c>
      <c r="B1405">
        <v>222.75</v>
      </c>
      <c r="C1405">
        <v>59.398200000000003</v>
      </c>
      <c r="D1405">
        <v>282.14819999999997</v>
      </c>
      <c r="E1405">
        <v>163.3518</v>
      </c>
      <c r="F1405">
        <v>268.1825</v>
      </c>
      <c r="G1405">
        <v>61.505000000000003</v>
      </c>
      <c r="H1405">
        <v>329.6875</v>
      </c>
      <c r="I1405">
        <v>206.67750000000001</v>
      </c>
      <c r="J1405">
        <v>192.57859999999999</v>
      </c>
      <c r="K1405">
        <v>20.059000000000001</v>
      </c>
      <c r="L1405">
        <v>212.63759999999999</v>
      </c>
      <c r="M1405">
        <v>172.5196</v>
      </c>
      <c r="N1405">
        <v>236.28890000000001</v>
      </c>
      <c r="O1405">
        <v>30.018999999999998</v>
      </c>
      <c r="P1405">
        <v>266.30790000000002</v>
      </c>
      <c r="Q1405">
        <v>206.26990000000001</v>
      </c>
    </row>
    <row r="1406" spans="1:17" x14ac:dyDescent="0.3">
      <c r="A1406" s="95" t="s">
        <v>4391</v>
      </c>
      <c r="B1406">
        <v>51</v>
      </c>
      <c r="C1406">
        <v>17.936900000000001</v>
      </c>
      <c r="D1406">
        <v>68.936899999999994</v>
      </c>
      <c r="E1406">
        <v>33.063099999999999</v>
      </c>
      <c r="F1406">
        <v>58.099200000000003</v>
      </c>
      <c r="G1406">
        <v>19.110099999999999</v>
      </c>
      <c r="H1406">
        <v>77.209299999999999</v>
      </c>
      <c r="I1406">
        <v>38.989100000000001</v>
      </c>
      <c r="J1406">
        <v>63.446899999999999</v>
      </c>
      <c r="K1406">
        <v>19.843800000000002</v>
      </c>
      <c r="L1406">
        <v>83.290700000000001</v>
      </c>
      <c r="M1406">
        <v>43.603099999999998</v>
      </c>
      <c r="N1406">
        <v>54.034599999999998</v>
      </c>
      <c r="O1406">
        <v>16.442</v>
      </c>
      <c r="P1406">
        <v>70.476600000000005</v>
      </c>
      <c r="Q1406">
        <v>37.592599999999997</v>
      </c>
    </row>
    <row r="1407" spans="1:17" x14ac:dyDescent="0.3">
      <c r="A1407" s="95" t="s">
        <v>4392</v>
      </c>
      <c r="B1407">
        <v>41.6</v>
      </c>
      <c r="C1407">
        <v>0</v>
      </c>
      <c r="D1407">
        <v>41.6</v>
      </c>
      <c r="E1407">
        <v>41.6</v>
      </c>
      <c r="F1407">
        <v>44.55</v>
      </c>
      <c r="G1407">
        <v>1.05</v>
      </c>
      <c r="H1407">
        <v>45.6</v>
      </c>
      <c r="I1407">
        <v>43.5</v>
      </c>
      <c r="J1407">
        <v>46.07</v>
      </c>
      <c r="K1407">
        <v>0.38669999999999999</v>
      </c>
      <c r="L1407">
        <v>46.456699999999998</v>
      </c>
      <c r="M1407">
        <v>45.683300000000003</v>
      </c>
      <c r="N1407">
        <v>41.063299999999998</v>
      </c>
      <c r="O1407">
        <v>0.71560000000000001</v>
      </c>
      <c r="P1407">
        <v>41.7789</v>
      </c>
      <c r="Q1407">
        <v>40.347700000000003</v>
      </c>
    </row>
    <row r="1408" spans="1:17" x14ac:dyDescent="0.3">
      <c r="A1408" s="95" t="s">
        <v>4393</v>
      </c>
      <c r="B1408">
        <v>348.76459999999997</v>
      </c>
      <c r="C1408">
        <v>81.649500000000003</v>
      </c>
      <c r="D1408">
        <v>430.41410000000002</v>
      </c>
      <c r="E1408">
        <v>267.11509999999998</v>
      </c>
      <c r="F1408">
        <v>408.4486</v>
      </c>
      <c r="G1408">
        <v>113.7576</v>
      </c>
      <c r="H1408">
        <v>522.20619999999997</v>
      </c>
      <c r="I1408">
        <v>294.69099999999997</v>
      </c>
      <c r="J1408">
        <v>311.88139999999999</v>
      </c>
      <c r="K1408">
        <v>56.463500000000003</v>
      </c>
      <c r="L1408">
        <v>368.3449</v>
      </c>
      <c r="M1408">
        <v>255.4179</v>
      </c>
      <c r="N1408">
        <v>382.06880000000001</v>
      </c>
      <c r="O1408">
        <v>133.1602</v>
      </c>
      <c r="P1408">
        <v>515.22900000000004</v>
      </c>
      <c r="Q1408">
        <v>248.90860000000001</v>
      </c>
    </row>
    <row r="1409" spans="1:17" x14ac:dyDescent="0.3">
      <c r="A1409" s="95" t="s">
        <v>4394</v>
      </c>
      <c r="B1409">
        <v>95.765000000000001</v>
      </c>
      <c r="C1409">
        <v>0.625</v>
      </c>
      <c r="D1409">
        <v>96.39</v>
      </c>
      <c r="E1409">
        <v>95.14</v>
      </c>
      <c r="F1409">
        <v>97.64</v>
      </c>
      <c r="G1409">
        <v>0</v>
      </c>
      <c r="H1409">
        <v>97.64</v>
      </c>
      <c r="I1409">
        <v>97.64</v>
      </c>
      <c r="J1409">
        <v>97.64</v>
      </c>
      <c r="K1409">
        <v>0</v>
      </c>
      <c r="L1409">
        <v>97.64</v>
      </c>
      <c r="M1409">
        <v>97.64</v>
      </c>
      <c r="N1409">
        <v>92.168599999999998</v>
      </c>
      <c r="O1409">
        <v>1.8408</v>
      </c>
      <c r="P1409">
        <v>94.009399999999999</v>
      </c>
      <c r="Q1409">
        <v>90.327799999999996</v>
      </c>
    </row>
    <row r="1410" spans="1:17" x14ac:dyDescent="0.3">
      <c r="A1410" s="95" t="s">
        <v>4395</v>
      </c>
      <c r="B1410">
        <v>173.07</v>
      </c>
      <c r="C1410">
        <v>1</v>
      </c>
      <c r="D1410">
        <v>174.07</v>
      </c>
      <c r="E1410">
        <v>172.07</v>
      </c>
      <c r="F1410">
        <v>175.6833</v>
      </c>
      <c r="G1410">
        <v>1.4843999999999999</v>
      </c>
      <c r="H1410">
        <v>177.1677</v>
      </c>
      <c r="I1410">
        <v>174.19890000000001</v>
      </c>
      <c r="J1410">
        <v>177.5667</v>
      </c>
      <c r="K1410">
        <v>0.45779999999999998</v>
      </c>
      <c r="L1410">
        <v>178.02449999999999</v>
      </c>
      <c r="M1410">
        <v>177.10890000000001</v>
      </c>
      <c r="N1410">
        <v>166.17</v>
      </c>
      <c r="O1410">
        <v>3.0750000000000002</v>
      </c>
      <c r="P1410">
        <v>169.245</v>
      </c>
      <c r="Q1410">
        <v>163.095</v>
      </c>
    </row>
    <row r="1411" spans="1:17" x14ac:dyDescent="0.3">
      <c r="A1411" s="95" t="s">
        <v>4396</v>
      </c>
      <c r="B1411">
        <v>106.8792</v>
      </c>
      <c r="C1411">
        <v>0.79879999999999995</v>
      </c>
      <c r="D1411">
        <v>107.678</v>
      </c>
      <c r="E1411">
        <v>106.0804</v>
      </c>
      <c r="F1411">
        <v>115.8338</v>
      </c>
      <c r="G1411">
        <v>5.5568</v>
      </c>
      <c r="H1411">
        <v>121.39060000000001</v>
      </c>
      <c r="I1411">
        <v>110.277</v>
      </c>
      <c r="J1411">
        <v>121.1208</v>
      </c>
      <c r="K1411">
        <v>0.5716</v>
      </c>
      <c r="L1411">
        <v>121.69240000000001</v>
      </c>
      <c r="M1411">
        <v>120.5492</v>
      </c>
      <c r="N1411">
        <v>101.28</v>
      </c>
      <c r="O1411">
        <v>0</v>
      </c>
      <c r="P1411">
        <v>101.28</v>
      </c>
      <c r="Q1411">
        <v>101.28</v>
      </c>
    </row>
    <row r="1412" spans="1:17" x14ac:dyDescent="0.3">
      <c r="A1412" s="95" t="s">
        <v>4397</v>
      </c>
      <c r="B1412">
        <v>40.784300000000002</v>
      </c>
      <c r="C1412">
        <v>5.8075999999999999</v>
      </c>
      <c r="D1412">
        <v>46.591900000000003</v>
      </c>
      <c r="E1412">
        <v>34.976700000000001</v>
      </c>
      <c r="F1412">
        <v>41.5246</v>
      </c>
      <c r="G1412">
        <v>0.20019999999999999</v>
      </c>
      <c r="H1412">
        <v>41.724800000000002</v>
      </c>
      <c r="I1412">
        <v>41.324399999999997</v>
      </c>
      <c r="J1412">
        <v>41.780799999999999</v>
      </c>
      <c r="K1412">
        <v>7.46E-2</v>
      </c>
      <c r="L1412">
        <v>41.855400000000003</v>
      </c>
      <c r="M1412">
        <v>41.706200000000003</v>
      </c>
      <c r="N1412">
        <v>36.51</v>
      </c>
      <c r="O1412">
        <v>0</v>
      </c>
      <c r="P1412">
        <v>36.51</v>
      </c>
      <c r="Q1412">
        <v>36.51</v>
      </c>
    </row>
    <row r="1413" spans="1:17" x14ac:dyDescent="0.3">
      <c r="A1413" s="95" t="s">
        <v>4398</v>
      </c>
      <c r="B1413">
        <v>23.7685</v>
      </c>
      <c r="C1413">
        <v>0.42049999999999998</v>
      </c>
      <c r="D1413">
        <v>24.189</v>
      </c>
      <c r="E1413">
        <v>23.347999999999999</v>
      </c>
      <c r="F1413">
        <v>26.213100000000001</v>
      </c>
      <c r="G1413">
        <v>0.1903</v>
      </c>
      <c r="H1413">
        <v>26.403400000000001</v>
      </c>
      <c r="I1413">
        <v>26.0228</v>
      </c>
      <c r="J1413">
        <v>28.5838</v>
      </c>
      <c r="K1413">
        <v>3.4253</v>
      </c>
      <c r="L1413">
        <v>32.009099999999997</v>
      </c>
      <c r="M1413">
        <v>25.1585</v>
      </c>
      <c r="N1413">
        <v>23.471399999999999</v>
      </c>
      <c r="O1413">
        <v>3.7280000000000002</v>
      </c>
      <c r="P1413">
        <v>27.199400000000001</v>
      </c>
      <c r="Q1413">
        <v>19.743400000000001</v>
      </c>
    </row>
    <row r="1414" spans="1:17" x14ac:dyDescent="0.3">
      <c r="A1414" s="95" t="s">
        <v>4399</v>
      </c>
      <c r="B1414">
        <v>76.531499999999994</v>
      </c>
      <c r="C1414">
        <v>0.9143</v>
      </c>
      <c r="D1414">
        <v>77.445800000000006</v>
      </c>
      <c r="E1414">
        <v>75.617199999999997</v>
      </c>
      <c r="F1414">
        <v>78.634600000000006</v>
      </c>
      <c r="G1414">
        <v>0.20019999999999999</v>
      </c>
      <c r="H1414">
        <v>78.834800000000001</v>
      </c>
      <c r="I1414">
        <v>78.434399999999997</v>
      </c>
      <c r="J1414">
        <v>78.890799999999999</v>
      </c>
      <c r="K1414">
        <v>7.46E-2</v>
      </c>
      <c r="L1414">
        <v>78.965400000000002</v>
      </c>
      <c r="M1414">
        <v>78.816199999999995</v>
      </c>
      <c r="N1414">
        <v>64.190700000000007</v>
      </c>
      <c r="O1414">
        <v>8.5858000000000008</v>
      </c>
      <c r="P1414">
        <v>72.776499999999999</v>
      </c>
      <c r="Q1414">
        <v>55.604900000000001</v>
      </c>
    </row>
    <row r="1415" spans="1:17" x14ac:dyDescent="0.3">
      <c r="A1415" s="95" t="s">
        <v>4400</v>
      </c>
      <c r="B1415">
        <v>38.186700000000002</v>
      </c>
      <c r="C1415">
        <v>1.6222000000000001</v>
      </c>
      <c r="D1415">
        <v>39.808900000000001</v>
      </c>
      <c r="E1415">
        <v>36.564500000000002</v>
      </c>
      <c r="F1415">
        <v>41.54</v>
      </c>
      <c r="G1415">
        <v>1.2266999999999999</v>
      </c>
      <c r="H1415">
        <v>42.7667</v>
      </c>
      <c r="I1415">
        <v>40.313299999999998</v>
      </c>
      <c r="J1415">
        <v>50.76</v>
      </c>
      <c r="K1415">
        <v>3.1057000000000001</v>
      </c>
      <c r="L1415">
        <v>53.865699999999997</v>
      </c>
      <c r="M1415">
        <v>47.654299999999999</v>
      </c>
      <c r="N1415">
        <v>36.97</v>
      </c>
      <c r="O1415">
        <v>0</v>
      </c>
      <c r="P1415">
        <v>36.97</v>
      </c>
      <c r="Q1415">
        <v>36.97</v>
      </c>
    </row>
    <row r="1416" spans="1:17" x14ac:dyDescent="0.3">
      <c r="A1416" s="95" t="s">
        <v>4401</v>
      </c>
      <c r="B1416">
        <v>39.475000000000001</v>
      </c>
      <c r="C1416">
        <v>1.575</v>
      </c>
      <c r="D1416">
        <v>41.05</v>
      </c>
      <c r="E1416">
        <v>37.9</v>
      </c>
      <c r="F1416">
        <v>31.63</v>
      </c>
      <c r="G1416">
        <v>11</v>
      </c>
      <c r="H1416">
        <v>42.63</v>
      </c>
      <c r="I1416">
        <v>20.63</v>
      </c>
      <c r="J1416">
        <v>15.13</v>
      </c>
      <c r="K1416">
        <v>0</v>
      </c>
      <c r="L1416">
        <v>15.13</v>
      </c>
      <c r="M1416">
        <v>15.13</v>
      </c>
      <c r="N1416">
        <v>40.596699999999998</v>
      </c>
      <c r="O1416">
        <v>3.5956000000000001</v>
      </c>
      <c r="P1416">
        <v>44.192300000000003</v>
      </c>
      <c r="Q1416">
        <v>37.001100000000001</v>
      </c>
    </row>
    <row r="1417" spans="1:17" x14ac:dyDescent="0.3">
      <c r="A1417" s="95" t="s">
        <v>4402</v>
      </c>
      <c r="B1417">
        <v>70.154600000000002</v>
      </c>
      <c r="C1417">
        <v>16.207999999999998</v>
      </c>
      <c r="D1417">
        <v>86.3626</v>
      </c>
      <c r="E1417">
        <v>53.946599999999997</v>
      </c>
      <c r="F1417">
        <v>84.156199999999998</v>
      </c>
      <c r="G1417">
        <v>21.5303</v>
      </c>
      <c r="H1417">
        <v>105.6865</v>
      </c>
      <c r="I1417">
        <v>62.625900000000001</v>
      </c>
      <c r="J1417">
        <v>81.073099999999997</v>
      </c>
      <c r="K1417">
        <v>22.233000000000001</v>
      </c>
      <c r="L1417">
        <v>103.3061</v>
      </c>
      <c r="M1417">
        <v>58.8401</v>
      </c>
      <c r="N1417">
        <v>71.684600000000003</v>
      </c>
      <c r="O1417">
        <v>19.392700000000001</v>
      </c>
      <c r="P1417">
        <v>91.077299999999994</v>
      </c>
      <c r="Q1417">
        <v>52.291899999999998</v>
      </c>
    </row>
    <row r="1418" spans="1:17" x14ac:dyDescent="0.3">
      <c r="A1418" s="95" t="s">
        <v>4403</v>
      </c>
      <c r="B1418">
        <v>149.75210000000001</v>
      </c>
      <c r="C1418">
        <v>26.210100000000001</v>
      </c>
      <c r="D1418">
        <v>175.9622</v>
      </c>
      <c r="E1418">
        <v>123.542</v>
      </c>
      <c r="F1418">
        <v>166.1054</v>
      </c>
      <c r="G1418">
        <v>24.686499999999999</v>
      </c>
      <c r="H1418">
        <v>190.7919</v>
      </c>
      <c r="I1418">
        <v>141.41890000000001</v>
      </c>
      <c r="J1418">
        <v>184.66460000000001</v>
      </c>
      <c r="K1418">
        <v>24.8504</v>
      </c>
      <c r="L1418">
        <v>209.51499999999999</v>
      </c>
      <c r="M1418">
        <v>159.8142</v>
      </c>
      <c r="N1418">
        <v>156.5454</v>
      </c>
      <c r="O1418">
        <v>27.262699999999999</v>
      </c>
      <c r="P1418">
        <v>183.8081</v>
      </c>
      <c r="Q1418">
        <v>129.28270000000001</v>
      </c>
    </row>
    <row r="1419" spans="1:17" x14ac:dyDescent="0.3">
      <c r="A1419" s="95" t="s">
        <v>4404</v>
      </c>
      <c r="B1419">
        <v>161.0617</v>
      </c>
      <c r="C1419">
        <v>20.43</v>
      </c>
      <c r="D1419">
        <v>181.49170000000001</v>
      </c>
      <c r="E1419">
        <v>140.6317</v>
      </c>
      <c r="F1419">
        <v>169.8946</v>
      </c>
      <c r="G1419">
        <v>27.910299999999999</v>
      </c>
      <c r="H1419">
        <v>197.8049</v>
      </c>
      <c r="I1419">
        <v>141.98429999999999</v>
      </c>
      <c r="J1419">
        <v>172.95689999999999</v>
      </c>
      <c r="K1419">
        <v>21.084399999999999</v>
      </c>
      <c r="L1419">
        <v>194.04130000000001</v>
      </c>
      <c r="M1419">
        <v>151.8725</v>
      </c>
      <c r="N1419">
        <v>154.13919999999999</v>
      </c>
      <c r="O1419">
        <v>21.1067</v>
      </c>
      <c r="P1419">
        <v>175.24590000000001</v>
      </c>
      <c r="Q1419">
        <v>133.0325</v>
      </c>
    </row>
    <row r="1420" spans="1:17" x14ac:dyDescent="0.3">
      <c r="A1420" s="95" t="s">
        <v>4405</v>
      </c>
      <c r="B1420">
        <v>226.9085</v>
      </c>
      <c r="C1420">
        <v>3.1206999999999998</v>
      </c>
      <c r="D1420">
        <v>230.0292</v>
      </c>
      <c r="E1420">
        <v>223.7878</v>
      </c>
      <c r="F1420">
        <v>238.7946</v>
      </c>
      <c r="G1420">
        <v>9.7095000000000002</v>
      </c>
      <c r="H1420">
        <v>248.50409999999999</v>
      </c>
      <c r="I1420">
        <v>229.08510000000001</v>
      </c>
      <c r="J1420">
        <v>258.12920000000003</v>
      </c>
      <c r="K1420">
        <v>0.39760000000000001</v>
      </c>
      <c r="L1420">
        <v>258.52679999999998</v>
      </c>
      <c r="M1420">
        <v>257.73160000000001</v>
      </c>
      <c r="N1420">
        <v>214.03</v>
      </c>
      <c r="O1420">
        <v>7.9446000000000003</v>
      </c>
      <c r="P1420">
        <v>221.97460000000001</v>
      </c>
      <c r="Q1420">
        <v>206.08539999999999</v>
      </c>
    </row>
    <row r="1421" spans="1:17" x14ac:dyDescent="0.3">
      <c r="A1421" s="95" t="s">
        <v>4406</v>
      </c>
      <c r="B1421">
        <v>70.032300000000006</v>
      </c>
      <c r="C1421">
        <v>11.2775</v>
      </c>
      <c r="D1421">
        <v>81.309799999999996</v>
      </c>
      <c r="E1421">
        <v>58.754800000000003</v>
      </c>
      <c r="F1421">
        <v>60.624600000000001</v>
      </c>
      <c r="G1421">
        <v>0.97560000000000002</v>
      </c>
      <c r="H1421">
        <v>61.600200000000001</v>
      </c>
      <c r="I1421">
        <v>59.649000000000001</v>
      </c>
      <c r="J1421">
        <v>61.882300000000001</v>
      </c>
      <c r="K1421">
        <v>0.35289999999999999</v>
      </c>
      <c r="L1421">
        <v>62.235199999999999</v>
      </c>
      <c r="M1421">
        <v>61.529400000000003</v>
      </c>
      <c r="N1421">
        <v>79.39</v>
      </c>
      <c r="O1421">
        <v>0</v>
      </c>
      <c r="P1421">
        <v>79.39</v>
      </c>
      <c r="Q1421">
        <v>79.39</v>
      </c>
    </row>
    <row r="1422" spans="1:17" x14ac:dyDescent="0.3">
      <c r="A1422" s="95" t="s">
        <v>4407</v>
      </c>
      <c r="B1422">
        <v>190.8631</v>
      </c>
      <c r="C1422">
        <v>7.1191000000000004</v>
      </c>
      <c r="D1422">
        <v>197.98220000000001</v>
      </c>
      <c r="E1422">
        <v>183.744</v>
      </c>
      <c r="F1422">
        <v>201.3262</v>
      </c>
      <c r="G1422">
        <v>10.4916</v>
      </c>
      <c r="H1422">
        <v>211.81780000000001</v>
      </c>
      <c r="I1422">
        <v>190.83459999999999</v>
      </c>
      <c r="J1422">
        <v>201.8862</v>
      </c>
      <c r="K1422">
        <v>11.6808</v>
      </c>
      <c r="L1422">
        <v>213.56700000000001</v>
      </c>
      <c r="M1422">
        <v>190.2054</v>
      </c>
      <c r="N1422">
        <v>198.04920000000001</v>
      </c>
      <c r="O1422">
        <v>12.240500000000001</v>
      </c>
      <c r="P1422">
        <v>210.28970000000001</v>
      </c>
      <c r="Q1422">
        <v>185.80869999999999</v>
      </c>
    </row>
    <row r="1423" spans="1:17" x14ac:dyDescent="0.3">
      <c r="A1423" s="95" t="s">
        <v>4408</v>
      </c>
      <c r="B1423">
        <v>55.5</v>
      </c>
      <c r="C1423">
        <v>0</v>
      </c>
      <c r="D1423">
        <v>55.5</v>
      </c>
      <c r="E1423">
        <v>55.5</v>
      </c>
      <c r="F1423">
        <v>58.44</v>
      </c>
      <c r="G1423">
        <v>1.0349999999999999</v>
      </c>
      <c r="H1423">
        <v>59.475000000000001</v>
      </c>
      <c r="I1423">
        <v>57.405000000000001</v>
      </c>
      <c r="J1423">
        <v>63.106699999999996</v>
      </c>
      <c r="K1423">
        <v>1.4843999999999999</v>
      </c>
      <c r="L1423">
        <v>64.591099999999997</v>
      </c>
      <c r="M1423">
        <v>61.622300000000003</v>
      </c>
      <c r="N1423">
        <v>55.5</v>
      </c>
      <c r="O1423">
        <v>0</v>
      </c>
      <c r="P1423">
        <v>55.5</v>
      </c>
      <c r="Q1423">
        <v>55.5</v>
      </c>
    </row>
    <row r="1424" spans="1:17" x14ac:dyDescent="0.3">
      <c r="A1424" s="95" t="s">
        <v>4409</v>
      </c>
      <c r="B1424">
        <v>81.262500000000003</v>
      </c>
      <c r="C1424">
        <v>0.84379999999999999</v>
      </c>
      <c r="D1424">
        <v>82.106300000000005</v>
      </c>
      <c r="E1424">
        <v>80.418700000000001</v>
      </c>
      <c r="F1424">
        <v>84.63</v>
      </c>
      <c r="G1424">
        <v>2.2400000000000002</v>
      </c>
      <c r="H1424">
        <v>86.87</v>
      </c>
      <c r="I1424">
        <v>82.39</v>
      </c>
      <c r="J1424">
        <v>87.29</v>
      </c>
      <c r="K1424">
        <v>0.4667</v>
      </c>
      <c r="L1424">
        <v>87.756699999999995</v>
      </c>
      <c r="M1424">
        <v>86.823300000000003</v>
      </c>
      <c r="N1424">
        <v>80.7</v>
      </c>
      <c r="O1424">
        <v>0</v>
      </c>
      <c r="P1424">
        <v>80.7</v>
      </c>
      <c r="Q1424">
        <v>80.7</v>
      </c>
    </row>
    <row r="1425" spans="1:17" x14ac:dyDescent="0.3">
      <c r="A1425" s="95" t="s">
        <v>4411</v>
      </c>
      <c r="B1425">
        <v>33.752499999999998</v>
      </c>
      <c r="C1425">
        <v>1.0525</v>
      </c>
      <c r="D1425">
        <v>34.805</v>
      </c>
      <c r="E1425">
        <v>32.700000000000003</v>
      </c>
      <c r="F1425">
        <v>35.93</v>
      </c>
      <c r="G1425">
        <v>0</v>
      </c>
      <c r="H1425">
        <v>35.93</v>
      </c>
      <c r="I1425">
        <v>35.93</v>
      </c>
      <c r="J1425">
        <v>36.6</v>
      </c>
      <c r="K1425">
        <v>0.67</v>
      </c>
      <c r="L1425">
        <v>37.270000000000003</v>
      </c>
      <c r="M1425">
        <v>35.93</v>
      </c>
      <c r="N1425">
        <v>29.2986</v>
      </c>
      <c r="O1425">
        <v>6.1280000000000001</v>
      </c>
      <c r="P1425">
        <v>35.426600000000001</v>
      </c>
      <c r="Q1425">
        <v>23.1706</v>
      </c>
    </row>
    <row r="1426" spans="1:17" x14ac:dyDescent="0.3">
      <c r="A1426" s="95" t="s">
        <v>4412</v>
      </c>
      <c r="B1426">
        <v>181.01830000000001</v>
      </c>
      <c r="C1426">
        <v>48.869399999999999</v>
      </c>
      <c r="D1426">
        <v>229.8877</v>
      </c>
      <c r="E1426">
        <v>132.1489</v>
      </c>
      <c r="F1426">
        <v>282.18</v>
      </c>
      <c r="G1426">
        <v>96.191100000000006</v>
      </c>
      <c r="H1426">
        <v>378.37110000000001</v>
      </c>
      <c r="I1426">
        <v>185.9889</v>
      </c>
      <c r="J1426">
        <v>387.25439999999998</v>
      </c>
      <c r="K1426">
        <v>43.1252</v>
      </c>
      <c r="L1426">
        <v>430.37959999999998</v>
      </c>
      <c r="M1426">
        <v>344.12920000000003</v>
      </c>
      <c r="N1426">
        <v>199.745</v>
      </c>
      <c r="O1426">
        <v>75.753299999999996</v>
      </c>
      <c r="P1426">
        <v>275.49829999999997</v>
      </c>
      <c r="Q1426">
        <v>123.99169999999999</v>
      </c>
    </row>
    <row r="1427" spans="1:17" x14ac:dyDescent="0.3">
      <c r="A1427" s="95" t="s">
        <v>4413</v>
      </c>
      <c r="B1427">
        <v>376.31380000000001</v>
      </c>
      <c r="C1427">
        <v>24.2942</v>
      </c>
      <c r="D1427">
        <v>400.608</v>
      </c>
      <c r="E1427">
        <v>352.01960000000003</v>
      </c>
      <c r="F1427">
        <v>361.36</v>
      </c>
      <c r="G1427">
        <v>3.2014999999999998</v>
      </c>
      <c r="H1427">
        <v>364.56150000000002</v>
      </c>
      <c r="I1427">
        <v>358.1585</v>
      </c>
      <c r="J1427">
        <v>367.63380000000001</v>
      </c>
      <c r="K1427">
        <v>6.8578000000000001</v>
      </c>
      <c r="L1427">
        <v>374.49160000000001</v>
      </c>
      <c r="M1427">
        <v>360.77600000000001</v>
      </c>
      <c r="N1427">
        <v>382.92</v>
      </c>
      <c r="O1427">
        <v>47.030799999999999</v>
      </c>
      <c r="P1427">
        <v>429.95080000000002</v>
      </c>
      <c r="Q1427">
        <v>335.88920000000002</v>
      </c>
    </row>
    <row r="1428" spans="1:17" x14ac:dyDescent="0.3">
      <c r="A1428" s="95" t="s">
        <v>4414</v>
      </c>
      <c r="B1428">
        <v>38.165399999999998</v>
      </c>
      <c r="C1428">
        <v>22.932099999999998</v>
      </c>
      <c r="D1428">
        <v>61.097499999999997</v>
      </c>
      <c r="E1428">
        <v>15.2333</v>
      </c>
      <c r="F1428">
        <v>53.120800000000003</v>
      </c>
      <c r="G1428">
        <v>25.785299999999999</v>
      </c>
      <c r="H1428">
        <v>78.906099999999995</v>
      </c>
      <c r="I1428">
        <v>27.3355</v>
      </c>
      <c r="J1428">
        <v>48.782299999999999</v>
      </c>
      <c r="K1428">
        <v>22.359100000000002</v>
      </c>
      <c r="L1428">
        <v>71.141400000000004</v>
      </c>
      <c r="M1428">
        <v>26.423200000000001</v>
      </c>
      <c r="N1428">
        <v>36.8613</v>
      </c>
      <c r="O1428">
        <v>16.6511</v>
      </c>
      <c r="P1428">
        <v>53.5124</v>
      </c>
      <c r="Q1428">
        <v>20.2102</v>
      </c>
    </row>
    <row r="1429" spans="1:17" x14ac:dyDescent="0.3">
      <c r="A1429" s="95" t="s">
        <v>4415</v>
      </c>
      <c r="B1429">
        <v>72.490799999999993</v>
      </c>
      <c r="C1429">
        <v>8.0286000000000008</v>
      </c>
      <c r="D1429">
        <v>80.519400000000005</v>
      </c>
      <c r="E1429">
        <v>64.462199999999996</v>
      </c>
      <c r="F1429">
        <v>82.904600000000002</v>
      </c>
      <c r="G1429">
        <v>15.049300000000001</v>
      </c>
      <c r="H1429">
        <v>97.953900000000004</v>
      </c>
      <c r="I1429">
        <v>67.8553</v>
      </c>
      <c r="J1429">
        <v>85.380799999999994</v>
      </c>
      <c r="K1429">
        <v>15.3089</v>
      </c>
      <c r="L1429">
        <v>100.6897</v>
      </c>
      <c r="M1429">
        <v>70.071899999999999</v>
      </c>
      <c r="N1429">
        <v>73.382300000000001</v>
      </c>
      <c r="O1429">
        <v>13.6608</v>
      </c>
      <c r="P1429">
        <v>87.043099999999995</v>
      </c>
      <c r="Q1429">
        <v>59.721499999999999</v>
      </c>
    </row>
    <row r="1430" spans="1:17" x14ac:dyDescent="0.3">
      <c r="A1430" s="95" t="s">
        <v>4416</v>
      </c>
      <c r="B1430">
        <v>139.16229999999999</v>
      </c>
      <c r="C1430">
        <v>19.380500000000001</v>
      </c>
      <c r="D1430">
        <v>158.5428</v>
      </c>
      <c r="E1430">
        <v>119.7818</v>
      </c>
      <c r="F1430">
        <v>132.96690000000001</v>
      </c>
      <c r="G1430">
        <v>24.678100000000001</v>
      </c>
      <c r="H1430">
        <v>157.64500000000001</v>
      </c>
      <c r="I1430">
        <v>108.28879999999999</v>
      </c>
      <c r="J1430">
        <v>141.16079999999999</v>
      </c>
      <c r="K1430">
        <v>20.3781</v>
      </c>
      <c r="L1430">
        <v>161.53890000000001</v>
      </c>
      <c r="M1430">
        <v>120.78270000000001</v>
      </c>
      <c r="N1430">
        <v>140.14769999999999</v>
      </c>
      <c r="O1430">
        <v>24.5214</v>
      </c>
      <c r="P1430">
        <v>164.66909999999999</v>
      </c>
      <c r="Q1430">
        <v>115.6263</v>
      </c>
    </row>
    <row r="1431" spans="1:17" x14ac:dyDescent="0.3">
      <c r="A1431" s="95" t="s">
        <v>4417</v>
      </c>
      <c r="B1431">
        <v>51.865400000000001</v>
      </c>
      <c r="C1431">
        <v>29.196100000000001</v>
      </c>
      <c r="D1431">
        <v>81.061499999999995</v>
      </c>
      <c r="E1431">
        <v>22.6693</v>
      </c>
      <c r="F1431">
        <v>35.68</v>
      </c>
      <c r="G1431">
        <v>4.5338000000000003</v>
      </c>
      <c r="H1431">
        <v>40.213799999999999</v>
      </c>
      <c r="I1431">
        <v>31.1462</v>
      </c>
      <c r="J1431">
        <v>30.9315</v>
      </c>
      <c r="K1431">
        <v>0.66600000000000004</v>
      </c>
      <c r="L1431">
        <v>31.5975</v>
      </c>
      <c r="M1431">
        <v>30.265499999999999</v>
      </c>
      <c r="N1431">
        <v>30.1462</v>
      </c>
      <c r="O1431">
        <v>2.5865</v>
      </c>
      <c r="P1431">
        <v>32.732700000000001</v>
      </c>
      <c r="Q1431">
        <v>27.559699999999999</v>
      </c>
    </row>
    <row r="1432" spans="1:17" x14ac:dyDescent="0.3">
      <c r="A1432" s="95" t="s">
        <v>4418</v>
      </c>
      <c r="B1432">
        <v>312.05849999999998</v>
      </c>
      <c r="C1432">
        <v>44.557499999999997</v>
      </c>
      <c r="D1432">
        <v>356.61599999999999</v>
      </c>
      <c r="E1432">
        <v>267.50099999999998</v>
      </c>
      <c r="F1432">
        <v>346.62569999999999</v>
      </c>
      <c r="G1432">
        <v>80.644099999999995</v>
      </c>
      <c r="H1432">
        <v>427.26979999999998</v>
      </c>
      <c r="I1432">
        <v>265.98160000000001</v>
      </c>
      <c r="J1432">
        <v>370.2373</v>
      </c>
      <c r="K1432">
        <v>113.5802</v>
      </c>
      <c r="L1432">
        <v>483.8175</v>
      </c>
      <c r="M1432">
        <v>256.65710000000001</v>
      </c>
      <c r="N1432">
        <v>295.56849999999997</v>
      </c>
      <c r="O1432">
        <v>23.386700000000001</v>
      </c>
      <c r="P1432">
        <v>318.95519999999999</v>
      </c>
      <c r="Q1432">
        <v>272.18180000000001</v>
      </c>
    </row>
    <row r="1433" spans="1:17" x14ac:dyDescent="0.3">
      <c r="A1433" s="95" t="s">
        <v>4419</v>
      </c>
      <c r="B1433">
        <v>44.32</v>
      </c>
      <c r="C1433">
        <v>1</v>
      </c>
      <c r="D1433">
        <v>45.32</v>
      </c>
      <c r="E1433">
        <v>43.32</v>
      </c>
      <c r="F1433">
        <v>43.19</v>
      </c>
      <c r="G1433">
        <v>5.46</v>
      </c>
      <c r="H1433">
        <v>48.65</v>
      </c>
      <c r="I1433">
        <v>37.729999999999997</v>
      </c>
      <c r="J1433">
        <v>45.82</v>
      </c>
      <c r="K1433">
        <v>0</v>
      </c>
      <c r="L1433">
        <v>45.82</v>
      </c>
      <c r="M1433">
        <v>45.82</v>
      </c>
      <c r="N1433">
        <v>42.933300000000003</v>
      </c>
      <c r="O1433">
        <v>0.84889999999999999</v>
      </c>
      <c r="P1433">
        <v>43.782200000000003</v>
      </c>
      <c r="Q1433">
        <v>42.084400000000002</v>
      </c>
    </row>
    <row r="1434" spans="1:17" x14ac:dyDescent="0.3">
      <c r="A1434" s="95" t="s">
        <v>4420</v>
      </c>
      <c r="B1434">
        <v>130.8843</v>
      </c>
      <c r="C1434">
        <v>9.3876000000000008</v>
      </c>
      <c r="D1434">
        <v>140.27189999999999</v>
      </c>
      <c r="E1434">
        <v>121.4967</v>
      </c>
      <c r="F1434">
        <v>143.43459999999999</v>
      </c>
      <c r="G1434">
        <v>7.9279999999999999</v>
      </c>
      <c r="H1434">
        <v>151.36259999999999</v>
      </c>
      <c r="I1434">
        <v>135.50659999999999</v>
      </c>
      <c r="J1434">
        <v>153.7107</v>
      </c>
      <c r="K1434">
        <v>35.882899999999999</v>
      </c>
      <c r="L1434">
        <v>189.59360000000001</v>
      </c>
      <c r="M1434">
        <v>117.8278</v>
      </c>
      <c r="N1434">
        <v>160.8477</v>
      </c>
      <c r="O1434">
        <v>6.5656999999999996</v>
      </c>
      <c r="P1434">
        <v>167.4134</v>
      </c>
      <c r="Q1434">
        <v>154.28200000000001</v>
      </c>
    </row>
    <row r="1435" spans="1:17" x14ac:dyDescent="0.3">
      <c r="A1435" s="95" t="s">
        <v>4421</v>
      </c>
      <c r="B1435">
        <v>127.28</v>
      </c>
      <c r="C1435">
        <v>0</v>
      </c>
      <c r="D1435">
        <v>127.28</v>
      </c>
      <c r="E1435">
        <v>127.28</v>
      </c>
      <c r="J1435">
        <v>128.84</v>
      </c>
      <c r="K1435">
        <v>0</v>
      </c>
      <c r="L1435">
        <v>128.84</v>
      </c>
      <c r="M1435">
        <v>128.84</v>
      </c>
    </row>
    <row r="1436" spans="1:17" x14ac:dyDescent="0.3">
      <c r="A1436" s="95" t="s">
        <v>4645</v>
      </c>
      <c r="J1436">
        <v>112.5667</v>
      </c>
      <c r="K1436">
        <v>0.17780000000000001</v>
      </c>
      <c r="L1436">
        <v>112.7445</v>
      </c>
      <c r="M1436">
        <v>112.38890000000001</v>
      </c>
    </row>
    <row r="1437" spans="1:17" x14ac:dyDescent="0.3">
      <c r="A1437" s="95" t="s">
        <v>4422</v>
      </c>
      <c r="B1437">
        <v>35.04</v>
      </c>
      <c r="C1437">
        <v>0</v>
      </c>
      <c r="D1437">
        <v>35.04</v>
      </c>
      <c r="E1437">
        <v>35.04</v>
      </c>
      <c r="F1437">
        <v>38.023299999999999</v>
      </c>
      <c r="G1437">
        <v>0.9778</v>
      </c>
      <c r="H1437">
        <v>39.001100000000001</v>
      </c>
      <c r="I1437">
        <v>37.045499999999997</v>
      </c>
      <c r="J1437">
        <v>38.615000000000002</v>
      </c>
      <c r="K1437">
        <v>1.095</v>
      </c>
      <c r="L1437">
        <v>39.71</v>
      </c>
      <c r="M1437">
        <v>37.520000000000003</v>
      </c>
      <c r="N1437">
        <v>35.04</v>
      </c>
      <c r="O1437">
        <v>0</v>
      </c>
      <c r="P1437">
        <v>35.04</v>
      </c>
      <c r="Q1437">
        <v>35.04</v>
      </c>
    </row>
    <row r="1438" spans="1:17" x14ac:dyDescent="0.3">
      <c r="A1438" s="95" t="s">
        <v>4423</v>
      </c>
      <c r="B1438">
        <v>130.73830000000001</v>
      </c>
      <c r="C1438">
        <v>61.043300000000002</v>
      </c>
      <c r="D1438">
        <v>191.7816</v>
      </c>
      <c r="E1438">
        <v>69.694999999999993</v>
      </c>
      <c r="F1438">
        <v>129.71459999999999</v>
      </c>
      <c r="G1438">
        <v>65.526499999999999</v>
      </c>
      <c r="H1438">
        <v>195.24109999999999</v>
      </c>
      <c r="I1438">
        <v>64.188100000000006</v>
      </c>
      <c r="J1438">
        <v>121.99</v>
      </c>
      <c r="K1438">
        <v>64.062899999999999</v>
      </c>
      <c r="L1438">
        <v>186.05289999999999</v>
      </c>
      <c r="M1438">
        <v>57.927100000000003</v>
      </c>
      <c r="N1438">
        <v>117.4171</v>
      </c>
      <c r="O1438">
        <v>51.940399999999997</v>
      </c>
      <c r="P1438">
        <v>169.35749999999999</v>
      </c>
      <c r="Q1438">
        <v>65.476699999999994</v>
      </c>
    </row>
    <row r="1439" spans="1:17" x14ac:dyDescent="0.3">
      <c r="A1439" s="95" t="s">
        <v>4424</v>
      </c>
      <c r="B1439">
        <v>364.06</v>
      </c>
      <c r="C1439">
        <v>8.34</v>
      </c>
      <c r="D1439">
        <v>372.4</v>
      </c>
      <c r="E1439">
        <v>355.72</v>
      </c>
      <c r="F1439">
        <v>372.6567</v>
      </c>
      <c r="G1439">
        <v>1.6222000000000001</v>
      </c>
      <c r="H1439">
        <v>374.27890000000002</v>
      </c>
      <c r="I1439">
        <v>371.03449999999998</v>
      </c>
      <c r="J1439">
        <v>374.52499999999998</v>
      </c>
      <c r="K1439">
        <v>0.56499999999999995</v>
      </c>
      <c r="L1439">
        <v>375.09</v>
      </c>
      <c r="M1439">
        <v>373.96</v>
      </c>
      <c r="N1439">
        <v>351.55</v>
      </c>
      <c r="O1439">
        <v>0</v>
      </c>
      <c r="P1439">
        <v>351.55</v>
      </c>
      <c r="Q1439">
        <v>351.55</v>
      </c>
    </row>
    <row r="1440" spans="1:17" x14ac:dyDescent="0.3">
      <c r="A1440" s="95" t="s">
        <v>4425</v>
      </c>
      <c r="B1440">
        <v>117</v>
      </c>
      <c r="C1440">
        <v>0</v>
      </c>
      <c r="D1440">
        <v>117</v>
      </c>
      <c r="E1440">
        <v>117</v>
      </c>
    </row>
    <row r="1441" spans="1:17" x14ac:dyDescent="0.3">
      <c r="A1441" s="95" t="s">
        <v>4426</v>
      </c>
      <c r="B1441">
        <v>491.38150000000002</v>
      </c>
      <c r="C1441">
        <v>164.1942</v>
      </c>
      <c r="D1441">
        <v>655.57569999999998</v>
      </c>
      <c r="E1441">
        <v>327.18729999999999</v>
      </c>
      <c r="F1441">
        <v>472.83620000000002</v>
      </c>
      <c r="G1441">
        <v>73.349699999999999</v>
      </c>
      <c r="H1441">
        <v>546.18589999999995</v>
      </c>
      <c r="I1441">
        <v>399.48649999999998</v>
      </c>
      <c r="J1441">
        <v>512.7115</v>
      </c>
      <c r="K1441">
        <v>149.42599999999999</v>
      </c>
      <c r="L1441">
        <v>662.13750000000005</v>
      </c>
      <c r="M1441">
        <v>363.28550000000001</v>
      </c>
      <c r="N1441">
        <v>457.67230000000001</v>
      </c>
      <c r="O1441">
        <v>49.8767</v>
      </c>
      <c r="P1441">
        <v>507.54899999999998</v>
      </c>
      <c r="Q1441">
        <v>407.79559999999998</v>
      </c>
    </row>
    <row r="1442" spans="1:17" x14ac:dyDescent="0.3">
      <c r="A1442" s="95" t="s">
        <v>4427</v>
      </c>
      <c r="B1442">
        <v>73.219200000000001</v>
      </c>
      <c r="C1442">
        <v>0.79879999999999995</v>
      </c>
      <c r="D1442">
        <v>74.018000000000001</v>
      </c>
      <c r="E1442">
        <v>72.420400000000001</v>
      </c>
      <c r="F1442">
        <v>81.665400000000005</v>
      </c>
      <c r="G1442">
        <v>1.2497</v>
      </c>
      <c r="H1442">
        <v>82.915099999999995</v>
      </c>
      <c r="I1442">
        <v>80.415700000000001</v>
      </c>
      <c r="J1442">
        <v>81.578299999999999</v>
      </c>
      <c r="K1442">
        <v>2.1694</v>
      </c>
      <c r="L1442">
        <v>83.747699999999995</v>
      </c>
      <c r="M1442">
        <v>79.408900000000003</v>
      </c>
      <c r="N1442">
        <v>72.7</v>
      </c>
      <c r="O1442">
        <v>0</v>
      </c>
      <c r="P1442">
        <v>72.7</v>
      </c>
      <c r="Q1442">
        <v>72.7</v>
      </c>
    </row>
    <row r="1443" spans="1:17" x14ac:dyDescent="0.3">
      <c r="A1443" s="95" t="s">
        <v>4428</v>
      </c>
      <c r="B1443">
        <v>69.750799999999998</v>
      </c>
      <c r="C1443">
        <v>2.5609000000000002</v>
      </c>
      <c r="D1443">
        <v>72.311700000000002</v>
      </c>
      <c r="E1443">
        <v>67.189899999999994</v>
      </c>
      <c r="F1443">
        <v>51.4754</v>
      </c>
      <c r="G1443">
        <v>27.171199999999999</v>
      </c>
      <c r="H1443">
        <v>78.646600000000007</v>
      </c>
      <c r="I1443">
        <v>24.304200000000002</v>
      </c>
      <c r="J1443">
        <v>35.333799999999997</v>
      </c>
      <c r="K1443">
        <v>12.7272</v>
      </c>
      <c r="L1443">
        <v>48.061</v>
      </c>
      <c r="M1443">
        <v>22.6066</v>
      </c>
      <c r="N1443">
        <v>61.793100000000003</v>
      </c>
      <c r="O1443">
        <v>12.2133</v>
      </c>
      <c r="P1443">
        <v>74.006399999999999</v>
      </c>
      <c r="Q1443">
        <v>49.579799999999999</v>
      </c>
    </row>
    <row r="1444" spans="1:17" x14ac:dyDescent="0.3">
      <c r="A1444" s="95" t="s">
        <v>4429</v>
      </c>
      <c r="B1444">
        <v>198.11</v>
      </c>
      <c r="C1444">
        <v>6.0231000000000003</v>
      </c>
      <c r="D1444">
        <v>204.13310000000001</v>
      </c>
      <c r="E1444">
        <v>192.08690000000001</v>
      </c>
      <c r="F1444">
        <v>218.41229999999999</v>
      </c>
      <c r="G1444">
        <v>12.409000000000001</v>
      </c>
      <c r="H1444">
        <v>230.82130000000001</v>
      </c>
      <c r="I1444">
        <v>206.0033</v>
      </c>
      <c r="J1444">
        <v>246.75460000000001</v>
      </c>
      <c r="K1444">
        <v>7.3388</v>
      </c>
      <c r="L1444">
        <v>254.0934</v>
      </c>
      <c r="M1444">
        <v>239.41579999999999</v>
      </c>
      <c r="N1444">
        <v>202.16</v>
      </c>
      <c r="O1444">
        <v>0</v>
      </c>
      <c r="P1444">
        <v>202.16</v>
      </c>
      <c r="Q1444">
        <v>202.16</v>
      </c>
    </row>
    <row r="1445" spans="1:17" x14ac:dyDescent="0.3">
      <c r="A1445" s="95" t="s">
        <v>4430</v>
      </c>
      <c r="B1445">
        <v>9.0299999999999994</v>
      </c>
      <c r="C1445">
        <v>0</v>
      </c>
      <c r="D1445">
        <v>9.0299999999999994</v>
      </c>
      <c r="E1445">
        <v>9.0299999999999994</v>
      </c>
      <c r="F1445">
        <v>10.112299999999999</v>
      </c>
      <c r="G1445">
        <v>0.72950000000000004</v>
      </c>
      <c r="H1445">
        <v>10.841799999999999</v>
      </c>
      <c r="I1445">
        <v>9.3827999999999996</v>
      </c>
      <c r="J1445">
        <v>11.9162</v>
      </c>
      <c r="K1445">
        <v>0.80879999999999996</v>
      </c>
      <c r="L1445">
        <v>12.725</v>
      </c>
      <c r="M1445">
        <v>11.1074</v>
      </c>
      <c r="N1445">
        <v>8.8146000000000004</v>
      </c>
      <c r="O1445">
        <v>9.9400000000000002E-2</v>
      </c>
      <c r="P1445">
        <v>8.9139999999999997</v>
      </c>
      <c r="Q1445">
        <v>8.7151999999999994</v>
      </c>
    </row>
    <row r="1446" spans="1:17" x14ac:dyDescent="0.3">
      <c r="A1446" s="95" t="s">
        <v>4431</v>
      </c>
      <c r="B1446">
        <v>45.22</v>
      </c>
      <c r="C1446">
        <v>0</v>
      </c>
      <c r="D1446">
        <v>45.22</v>
      </c>
      <c r="E1446">
        <v>45.22</v>
      </c>
      <c r="F1446">
        <v>47.745399999999997</v>
      </c>
      <c r="G1446">
        <v>1.5541</v>
      </c>
      <c r="H1446">
        <v>49.299500000000002</v>
      </c>
      <c r="I1446">
        <v>46.191299999999998</v>
      </c>
      <c r="J1446">
        <v>60.885300000000001</v>
      </c>
      <c r="K1446">
        <v>18.0639</v>
      </c>
      <c r="L1446">
        <v>78.949200000000005</v>
      </c>
      <c r="M1446">
        <v>42.821399999999997</v>
      </c>
      <c r="N1446">
        <v>44.127699999999997</v>
      </c>
      <c r="O1446">
        <v>0.50409999999999999</v>
      </c>
      <c r="P1446">
        <v>44.631799999999998</v>
      </c>
      <c r="Q1446">
        <v>43.623600000000003</v>
      </c>
    </row>
    <row r="1447" spans="1:17" x14ac:dyDescent="0.3">
      <c r="A1447" s="95" t="s">
        <v>4432</v>
      </c>
      <c r="B1447">
        <v>9.3000000000000007</v>
      </c>
      <c r="C1447">
        <v>0</v>
      </c>
      <c r="D1447">
        <v>9.3000000000000007</v>
      </c>
      <c r="E1447">
        <v>9.3000000000000007</v>
      </c>
      <c r="F1447">
        <v>10.7431</v>
      </c>
      <c r="G1447">
        <v>0.91979999999999995</v>
      </c>
      <c r="H1447">
        <v>11.6629</v>
      </c>
      <c r="I1447">
        <v>9.8232999999999997</v>
      </c>
      <c r="J1447">
        <v>13.526199999999999</v>
      </c>
      <c r="K1447">
        <v>1.0783</v>
      </c>
      <c r="L1447">
        <v>14.6045</v>
      </c>
      <c r="M1447">
        <v>12.447900000000001</v>
      </c>
      <c r="N1447">
        <v>9.0692000000000004</v>
      </c>
      <c r="O1447">
        <v>0.1065</v>
      </c>
      <c r="P1447">
        <v>9.1757000000000009</v>
      </c>
      <c r="Q1447">
        <v>8.9626999999999999</v>
      </c>
    </row>
    <row r="1448" spans="1:17" x14ac:dyDescent="0.3">
      <c r="A1448" s="95" t="s">
        <v>4433</v>
      </c>
      <c r="B1448">
        <v>28.127700000000001</v>
      </c>
      <c r="C1448">
        <v>0.2727</v>
      </c>
      <c r="D1448">
        <v>28.400400000000001</v>
      </c>
      <c r="E1448">
        <v>27.855</v>
      </c>
      <c r="F1448">
        <v>26.48</v>
      </c>
      <c r="G1448">
        <v>10.4846</v>
      </c>
      <c r="H1448">
        <v>36.964599999999997</v>
      </c>
      <c r="I1448">
        <v>15.9954</v>
      </c>
      <c r="J1448">
        <v>26.763100000000001</v>
      </c>
      <c r="K1448">
        <v>11.007899999999999</v>
      </c>
      <c r="L1448">
        <v>37.771000000000001</v>
      </c>
      <c r="M1448">
        <v>15.7552</v>
      </c>
      <c r="N1448">
        <v>25.624600000000001</v>
      </c>
      <c r="O1448">
        <v>4.3860000000000001</v>
      </c>
      <c r="P1448">
        <v>30.0106</v>
      </c>
      <c r="Q1448">
        <v>21.238600000000002</v>
      </c>
    </row>
    <row r="1449" spans="1:17" x14ac:dyDescent="0.3">
      <c r="A1449" s="95" t="s">
        <v>4434</v>
      </c>
      <c r="B1449">
        <v>39.01</v>
      </c>
      <c r="C1449">
        <v>0</v>
      </c>
      <c r="D1449">
        <v>39.01</v>
      </c>
      <c r="E1449">
        <v>39.01</v>
      </c>
      <c r="F1449">
        <v>47.0715</v>
      </c>
      <c r="G1449">
        <v>1.2845</v>
      </c>
      <c r="H1449">
        <v>48.356000000000002</v>
      </c>
      <c r="I1449">
        <v>45.786999999999999</v>
      </c>
      <c r="J1449">
        <v>50.627699999999997</v>
      </c>
      <c r="K1449">
        <v>1.6809000000000001</v>
      </c>
      <c r="L1449">
        <v>52.308599999999998</v>
      </c>
      <c r="M1449">
        <v>48.946800000000003</v>
      </c>
      <c r="N1449">
        <v>38.0946</v>
      </c>
      <c r="O1449">
        <v>0.42249999999999999</v>
      </c>
      <c r="P1449">
        <v>38.517099999999999</v>
      </c>
      <c r="Q1449">
        <v>37.6721</v>
      </c>
    </row>
    <row r="1450" spans="1:17" x14ac:dyDescent="0.3">
      <c r="A1450" s="95" t="s">
        <v>4435</v>
      </c>
      <c r="B1450">
        <v>49.4377</v>
      </c>
      <c r="C1450">
        <v>5.4169999999999998</v>
      </c>
      <c r="D1450">
        <v>54.854700000000001</v>
      </c>
      <c r="E1450">
        <v>44.020699999999998</v>
      </c>
      <c r="F1450">
        <v>48.988500000000002</v>
      </c>
      <c r="G1450">
        <v>8.0968</v>
      </c>
      <c r="H1450">
        <v>57.085299999999997</v>
      </c>
      <c r="I1450">
        <v>40.8917</v>
      </c>
      <c r="J1450">
        <v>67.866200000000006</v>
      </c>
      <c r="K1450">
        <v>9.7579999999999991</v>
      </c>
      <c r="L1450">
        <v>77.624200000000002</v>
      </c>
      <c r="M1450">
        <v>58.108199999999997</v>
      </c>
      <c r="N1450">
        <v>49.336199999999998</v>
      </c>
      <c r="O1450">
        <v>9.2970000000000006</v>
      </c>
      <c r="P1450">
        <v>58.633200000000002</v>
      </c>
      <c r="Q1450">
        <v>40.039200000000001</v>
      </c>
    </row>
    <row r="1451" spans="1:17" x14ac:dyDescent="0.3">
      <c r="A1451" s="95" t="s">
        <v>4436</v>
      </c>
      <c r="B1451">
        <v>81.713300000000004</v>
      </c>
      <c r="C1451">
        <v>19.603300000000001</v>
      </c>
      <c r="D1451">
        <v>101.31659999999999</v>
      </c>
      <c r="E1451">
        <v>62.11</v>
      </c>
      <c r="F1451">
        <v>81.321399999999997</v>
      </c>
      <c r="G1451">
        <v>18.070599999999999</v>
      </c>
      <c r="H1451">
        <v>99.391999999999996</v>
      </c>
      <c r="I1451">
        <v>63.250799999999998</v>
      </c>
      <c r="J1451">
        <v>93.224999999999994</v>
      </c>
      <c r="K1451">
        <v>28.166699999999999</v>
      </c>
      <c r="L1451">
        <v>121.3917</v>
      </c>
      <c r="M1451">
        <v>65.058300000000003</v>
      </c>
      <c r="N1451">
        <v>80.124300000000005</v>
      </c>
      <c r="O1451">
        <v>20.587800000000001</v>
      </c>
      <c r="P1451">
        <v>100.71210000000001</v>
      </c>
      <c r="Q1451">
        <v>59.536499999999997</v>
      </c>
    </row>
    <row r="1452" spans="1:17" x14ac:dyDescent="0.3">
      <c r="A1452" s="95" t="s">
        <v>4437</v>
      </c>
      <c r="B1452">
        <v>111.2243</v>
      </c>
      <c r="C1452">
        <v>0.36730000000000002</v>
      </c>
      <c r="D1452">
        <v>111.5916</v>
      </c>
      <c r="E1452">
        <v>110.857</v>
      </c>
      <c r="F1452">
        <v>135.63999999999999</v>
      </c>
      <c r="G1452">
        <v>26.524000000000001</v>
      </c>
      <c r="H1452">
        <v>162.16399999999999</v>
      </c>
      <c r="I1452">
        <v>109.116</v>
      </c>
      <c r="J1452">
        <v>123.428</v>
      </c>
      <c r="K1452">
        <v>2.1808000000000001</v>
      </c>
      <c r="L1452">
        <v>125.6088</v>
      </c>
      <c r="M1452">
        <v>121.24720000000001</v>
      </c>
      <c r="N1452">
        <v>111.01</v>
      </c>
      <c r="O1452">
        <v>0</v>
      </c>
      <c r="P1452">
        <v>111.01</v>
      </c>
      <c r="Q1452">
        <v>111.01</v>
      </c>
    </row>
    <row r="1453" spans="1:17" x14ac:dyDescent="0.3">
      <c r="A1453" s="95" t="s">
        <v>4438</v>
      </c>
      <c r="F1453">
        <v>110.93600000000001</v>
      </c>
      <c r="G1453">
        <v>13.3432</v>
      </c>
      <c r="H1453">
        <v>124.2792</v>
      </c>
      <c r="I1453">
        <v>97.592799999999997</v>
      </c>
      <c r="J1453">
        <v>106.7989</v>
      </c>
      <c r="K1453">
        <v>25.556999999999999</v>
      </c>
      <c r="L1453">
        <v>132.35589999999999</v>
      </c>
      <c r="M1453">
        <v>81.241900000000001</v>
      </c>
    </row>
    <row r="1454" spans="1:17" x14ac:dyDescent="0.3">
      <c r="A1454" s="95" t="s">
        <v>4439</v>
      </c>
      <c r="B1454">
        <v>40.906700000000001</v>
      </c>
      <c r="C1454">
        <v>1.4356</v>
      </c>
      <c r="D1454">
        <v>42.342300000000002</v>
      </c>
      <c r="E1454">
        <v>39.4711</v>
      </c>
      <c r="F1454">
        <v>44.764600000000002</v>
      </c>
      <c r="G1454">
        <v>1.1972</v>
      </c>
      <c r="H1454">
        <v>45.961799999999997</v>
      </c>
      <c r="I1454">
        <v>43.567399999999999</v>
      </c>
      <c r="J1454">
        <v>46.274999999999999</v>
      </c>
      <c r="K1454">
        <v>0.435</v>
      </c>
      <c r="L1454">
        <v>46.71</v>
      </c>
      <c r="M1454">
        <v>45.84</v>
      </c>
      <c r="N1454">
        <v>39.83</v>
      </c>
      <c r="O1454">
        <v>0</v>
      </c>
      <c r="P1454">
        <v>39.83</v>
      </c>
      <c r="Q1454">
        <v>39.83</v>
      </c>
    </row>
    <row r="1455" spans="1:17" x14ac:dyDescent="0.3">
      <c r="A1455" s="95" t="s">
        <v>4440</v>
      </c>
      <c r="B1455">
        <v>260.7869</v>
      </c>
      <c r="C1455">
        <v>1.7503</v>
      </c>
      <c r="D1455">
        <v>262.53719999999998</v>
      </c>
      <c r="E1455">
        <v>259.03660000000002</v>
      </c>
      <c r="F1455">
        <v>275.34429999999998</v>
      </c>
      <c r="G1455">
        <v>45.197299999999998</v>
      </c>
      <c r="H1455">
        <v>320.54160000000002</v>
      </c>
      <c r="I1455">
        <v>230.14699999999999</v>
      </c>
      <c r="J1455">
        <v>296.68709999999999</v>
      </c>
      <c r="K1455">
        <v>39.940800000000003</v>
      </c>
      <c r="L1455">
        <v>336.62790000000001</v>
      </c>
      <c r="M1455">
        <v>256.74630000000002</v>
      </c>
      <c r="N1455">
        <v>283.55540000000002</v>
      </c>
      <c r="O1455">
        <v>29.237500000000001</v>
      </c>
      <c r="P1455">
        <v>312.79289999999997</v>
      </c>
      <c r="Q1455">
        <v>254.31790000000001</v>
      </c>
    </row>
    <row r="1456" spans="1:17" x14ac:dyDescent="0.3">
      <c r="A1456" s="95" t="s">
        <v>4441</v>
      </c>
      <c r="B1456">
        <v>224.55709999999999</v>
      </c>
      <c r="C1456">
        <v>28.218</v>
      </c>
      <c r="D1456">
        <v>252.77510000000001</v>
      </c>
      <c r="E1456">
        <v>196.3391</v>
      </c>
      <c r="F1456">
        <v>265.89</v>
      </c>
      <c r="G1456">
        <v>14.6831</v>
      </c>
      <c r="H1456">
        <v>280.57310000000001</v>
      </c>
      <c r="I1456">
        <v>251.20689999999999</v>
      </c>
      <c r="J1456">
        <v>273.07920000000001</v>
      </c>
      <c r="K1456">
        <v>14.8757</v>
      </c>
      <c r="L1456">
        <v>287.95490000000001</v>
      </c>
      <c r="M1456">
        <v>258.20350000000002</v>
      </c>
      <c r="N1456">
        <v>226.72309999999999</v>
      </c>
      <c r="O1456">
        <v>4.9596</v>
      </c>
      <c r="P1456">
        <v>231.68270000000001</v>
      </c>
      <c r="Q1456">
        <v>221.76349999999999</v>
      </c>
    </row>
    <row r="1457" spans="1:17" x14ac:dyDescent="0.3">
      <c r="A1457" s="95" t="s">
        <v>4442</v>
      </c>
      <c r="B1457">
        <v>246.01769999999999</v>
      </c>
      <c r="C1457">
        <v>2.2372000000000001</v>
      </c>
      <c r="D1457">
        <v>248.25489999999999</v>
      </c>
      <c r="E1457">
        <v>243.78049999999999</v>
      </c>
      <c r="F1457">
        <v>259.50080000000003</v>
      </c>
      <c r="G1457">
        <v>15.884</v>
      </c>
      <c r="H1457">
        <v>275.38479999999998</v>
      </c>
      <c r="I1457">
        <v>243.61680000000001</v>
      </c>
      <c r="J1457">
        <v>285.03539999999998</v>
      </c>
      <c r="K1457">
        <v>4.5827</v>
      </c>
      <c r="L1457">
        <v>289.61810000000003</v>
      </c>
      <c r="M1457">
        <v>280.45269999999999</v>
      </c>
      <c r="N1457">
        <v>234.33920000000001</v>
      </c>
      <c r="O1457">
        <v>3.7898999999999998</v>
      </c>
      <c r="P1457">
        <v>238.12909999999999</v>
      </c>
      <c r="Q1457">
        <v>230.54929999999999</v>
      </c>
    </row>
    <row r="1458" spans="1:17" x14ac:dyDescent="0.3">
      <c r="A1458" s="95" t="s">
        <v>4443</v>
      </c>
      <c r="B1458">
        <v>90.9786</v>
      </c>
      <c r="C1458">
        <v>17.741199999999999</v>
      </c>
      <c r="D1458">
        <v>108.71980000000001</v>
      </c>
      <c r="E1458">
        <v>73.237399999999994</v>
      </c>
      <c r="F1458">
        <v>110.16379999999999</v>
      </c>
      <c r="G1458">
        <v>20.723800000000001</v>
      </c>
      <c r="H1458">
        <v>130.88759999999999</v>
      </c>
      <c r="I1458">
        <v>89.44</v>
      </c>
      <c r="J1458">
        <v>111.3092</v>
      </c>
      <c r="K1458">
        <v>19.514399999999998</v>
      </c>
      <c r="L1458">
        <v>130.8236</v>
      </c>
      <c r="M1458">
        <v>91.794799999999995</v>
      </c>
      <c r="N1458">
        <v>91.2654</v>
      </c>
      <c r="O1458">
        <v>11.8544</v>
      </c>
      <c r="P1458">
        <v>103.1198</v>
      </c>
      <c r="Q1458">
        <v>79.411000000000001</v>
      </c>
    </row>
    <row r="1459" spans="1:17" x14ac:dyDescent="0.3">
      <c r="A1459" s="95" t="s">
        <v>4444</v>
      </c>
      <c r="B1459">
        <v>59.903100000000002</v>
      </c>
      <c r="C1459">
        <v>2.6688999999999998</v>
      </c>
      <c r="D1459">
        <v>62.572000000000003</v>
      </c>
      <c r="E1459">
        <v>57.234200000000001</v>
      </c>
      <c r="F1459">
        <v>64.796199999999999</v>
      </c>
      <c r="G1459">
        <v>0.28539999999999999</v>
      </c>
      <c r="H1459">
        <v>65.081599999999995</v>
      </c>
      <c r="I1459">
        <v>64.510800000000003</v>
      </c>
      <c r="J1459">
        <v>65.1631</v>
      </c>
      <c r="K1459">
        <v>0.10440000000000001</v>
      </c>
      <c r="L1459">
        <v>65.267499999999998</v>
      </c>
      <c r="M1459">
        <v>65.058700000000002</v>
      </c>
      <c r="N1459">
        <v>58.57</v>
      </c>
      <c r="O1459">
        <v>0</v>
      </c>
      <c r="P1459">
        <v>58.57</v>
      </c>
      <c r="Q1459">
        <v>58.57</v>
      </c>
    </row>
    <row r="1460" spans="1:17" x14ac:dyDescent="0.3">
      <c r="A1460" s="95" t="s">
        <v>4445</v>
      </c>
      <c r="B1460">
        <v>170.4923</v>
      </c>
      <c r="C1460">
        <v>19.3828</v>
      </c>
      <c r="D1460">
        <v>189.8751</v>
      </c>
      <c r="E1460">
        <v>151.1095</v>
      </c>
      <c r="F1460">
        <v>178.1377</v>
      </c>
      <c r="G1460">
        <v>23.035599999999999</v>
      </c>
      <c r="H1460">
        <v>201.17330000000001</v>
      </c>
      <c r="I1460">
        <v>155.10210000000001</v>
      </c>
      <c r="J1460">
        <v>183.9623</v>
      </c>
      <c r="K1460">
        <v>21.465900000000001</v>
      </c>
      <c r="L1460">
        <v>205.4282</v>
      </c>
      <c r="M1460">
        <v>162.49639999999999</v>
      </c>
      <c r="N1460">
        <v>168.91380000000001</v>
      </c>
      <c r="O1460">
        <v>21.014900000000001</v>
      </c>
      <c r="P1460">
        <v>189.92869999999999</v>
      </c>
      <c r="Q1460">
        <v>147.8989</v>
      </c>
    </row>
    <row r="1461" spans="1:17" x14ac:dyDescent="0.3">
      <c r="A1461" s="95" t="s">
        <v>4446</v>
      </c>
      <c r="B1461">
        <v>201.93780000000001</v>
      </c>
      <c r="C1461">
        <v>83.381</v>
      </c>
      <c r="D1461">
        <v>285.31880000000001</v>
      </c>
      <c r="E1461">
        <v>118.5568</v>
      </c>
      <c r="F1461">
        <v>359.14800000000002</v>
      </c>
      <c r="G1461">
        <v>287.58879999999999</v>
      </c>
      <c r="H1461">
        <v>646.73680000000002</v>
      </c>
      <c r="I1461">
        <v>71.559200000000004</v>
      </c>
      <c r="J1461">
        <v>282.90460000000002</v>
      </c>
      <c r="K1461">
        <v>133.17179999999999</v>
      </c>
      <c r="L1461">
        <v>416.07639999999998</v>
      </c>
      <c r="M1461">
        <v>149.7328</v>
      </c>
      <c r="N1461">
        <v>200.46780000000001</v>
      </c>
      <c r="O1461">
        <v>68.487700000000004</v>
      </c>
      <c r="P1461">
        <v>268.95549999999997</v>
      </c>
      <c r="Q1461">
        <v>131.98009999999999</v>
      </c>
    </row>
    <row r="1462" spans="1:17" x14ac:dyDescent="0.3">
      <c r="A1462" s="95" t="s">
        <v>4447</v>
      </c>
      <c r="B1462">
        <v>62.456200000000003</v>
      </c>
      <c r="C1462">
        <v>0.53249999999999997</v>
      </c>
      <c r="D1462">
        <v>62.988700000000001</v>
      </c>
      <c r="E1462">
        <v>61.923699999999997</v>
      </c>
      <c r="F1462">
        <v>64.056200000000004</v>
      </c>
      <c r="G1462">
        <v>0.61780000000000002</v>
      </c>
      <c r="H1462">
        <v>64.674000000000007</v>
      </c>
      <c r="I1462">
        <v>63.438400000000001</v>
      </c>
      <c r="J1462">
        <v>64.8523</v>
      </c>
      <c r="K1462">
        <v>0.22370000000000001</v>
      </c>
      <c r="L1462">
        <v>65.075999999999993</v>
      </c>
      <c r="M1462">
        <v>64.628600000000006</v>
      </c>
      <c r="N1462">
        <v>62.11</v>
      </c>
      <c r="O1462">
        <v>0</v>
      </c>
      <c r="P1462">
        <v>62.11</v>
      </c>
      <c r="Q1462">
        <v>62.11</v>
      </c>
    </row>
    <row r="1463" spans="1:17" x14ac:dyDescent="0.3">
      <c r="A1463" s="95" t="s">
        <v>4448</v>
      </c>
      <c r="B1463">
        <v>41.496200000000002</v>
      </c>
      <c r="C1463">
        <v>0.53249999999999997</v>
      </c>
      <c r="D1463">
        <v>42.028700000000001</v>
      </c>
      <c r="E1463">
        <v>40.963700000000003</v>
      </c>
      <c r="F1463">
        <v>43.096200000000003</v>
      </c>
      <c r="G1463">
        <v>0.61780000000000002</v>
      </c>
      <c r="H1463">
        <v>43.713999999999999</v>
      </c>
      <c r="I1463">
        <v>42.478400000000001</v>
      </c>
      <c r="J1463">
        <v>43.892299999999999</v>
      </c>
      <c r="K1463">
        <v>0.22370000000000001</v>
      </c>
      <c r="L1463">
        <v>44.116</v>
      </c>
      <c r="M1463">
        <v>43.668599999999998</v>
      </c>
      <c r="N1463">
        <v>41.15</v>
      </c>
      <c r="O1463">
        <v>0</v>
      </c>
      <c r="P1463">
        <v>41.15</v>
      </c>
      <c r="Q1463">
        <v>41.15</v>
      </c>
    </row>
    <row r="1464" spans="1:17" x14ac:dyDescent="0.3">
      <c r="A1464" s="95" t="s">
        <v>4449</v>
      </c>
      <c r="B1464">
        <v>33.444600000000001</v>
      </c>
      <c r="C1464">
        <v>3.3994</v>
      </c>
      <c r="D1464">
        <v>36.844000000000001</v>
      </c>
      <c r="E1464">
        <v>30.045200000000001</v>
      </c>
      <c r="F1464">
        <v>32.786200000000001</v>
      </c>
      <c r="G1464">
        <v>0.61780000000000002</v>
      </c>
      <c r="H1464">
        <v>33.404000000000003</v>
      </c>
      <c r="I1464">
        <v>32.168399999999998</v>
      </c>
      <c r="J1464">
        <v>33.582299999999996</v>
      </c>
      <c r="K1464">
        <v>0.22370000000000001</v>
      </c>
      <c r="L1464">
        <v>33.805999999999997</v>
      </c>
      <c r="M1464">
        <v>33.358600000000003</v>
      </c>
      <c r="N1464">
        <v>40.81</v>
      </c>
      <c r="O1464">
        <v>0</v>
      </c>
      <c r="P1464">
        <v>40.81</v>
      </c>
      <c r="Q1464">
        <v>40.81</v>
      </c>
    </row>
    <row r="1465" spans="1:17" x14ac:dyDescent="0.3">
      <c r="A1465" s="95" t="s">
        <v>4450</v>
      </c>
      <c r="B1465">
        <v>64.996200000000002</v>
      </c>
      <c r="C1465">
        <v>0.53249999999999997</v>
      </c>
      <c r="D1465">
        <v>65.528700000000001</v>
      </c>
      <c r="E1465">
        <v>64.463700000000003</v>
      </c>
      <c r="F1465">
        <v>66.707700000000003</v>
      </c>
      <c r="G1465">
        <v>0.68640000000000001</v>
      </c>
      <c r="H1465">
        <v>67.394099999999995</v>
      </c>
      <c r="I1465">
        <v>66.021299999999997</v>
      </c>
      <c r="J1465">
        <v>67.357699999999994</v>
      </c>
      <c r="K1465">
        <v>0.22370000000000001</v>
      </c>
      <c r="L1465">
        <v>67.581400000000002</v>
      </c>
      <c r="M1465">
        <v>67.134</v>
      </c>
      <c r="N1465">
        <v>64.650000000000006</v>
      </c>
      <c r="O1465">
        <v>0</v>
      </c>
      <c r="P1465">
        <v>64.650000000000006</v>
      </c>
      <c r="Q1465">
        <v>64.650000000000006</v>
      </c>
    </row>
    <row r="1466" spans="1:17" x14ac:dyDescent="0.3">
      <c r="A1466" s="95" t="s">
        <v>4451</v>
      </c>
      <c r="B1466">
        <v>48.8962</v>
      </c>
      <c r="C1466">
        <v>0.53249999999999997</v>
      </c>
      <c r="D1466">
        <v>49.428699999999999</v>
      </c>
      <c r="E1466">
        <v>48.363700000000001</v>
      </c>
      <c r="F1466">
        <v>50.762300000000003</v>
      </c>
      <c r="G1466">
        <v>0.98629999999999995</v>
      </c>
      <c r="H1466">
        <v>51.748600000000003</v>
      </c>
      <c r="I1466">
        <v>49.776000000000003</v>
      </c>
      <c r="J1466">
        <v>53.022300000000001</v>
      </c>
      <c r="K1466">
        <v>0.22370000000000001</v>
      </c>
      <c r="L1466">
        <v>53.246000000000002</v>
      </c>
      <c r="M1466">
        <v>52.7986</v>
      </c>
      <c r="N1466">
        <v>47.871499999999997</v>
      </c>
      <c r="O1466">
        <v>0.73070000000000002</v>
      </c>
      <c r="P1466">
        <v>48.602200000000003</v>
      </c>
      <c r="Q1466">
        <v>47.140799999999999</v>
      </c>
    </row>
    <row r="1467" spans="1:17" x14ac:dyDescent="0.3">
      <c r="A1467" s="95" t="s">
        <v>4452</v>
      </c>
      <c r="B1467">
        <v>24.4862</v>
      </c>
      <c r="C1467">
        <v>0.53249999999999997</v>
      </c>
      <c r="D1467">
        <v>25.018699999999999</v>
      </c>
      <c r="E1467">
        <v>23.953700000000001</v>
      </c>
      <c r="F1467">
        <v>26.197700000000001</v>
      </c>
      <c r="G1467">
        <v>0.68640000000000001</v>
      </c>
      <c r="H1467">
        <v>26.8841</v>
      </c>
      <c r="I1467">
        <v>25.511299999999999</v>
      </c>
      <c r="J1467">
        <v>26.8477</v>
      </c>
      <c r="K1467">
        <v>0.22370000000000001</v>
      </c>
      <c r="L1467">
        <v>27.071400000000001</v>
      </c>
      <c r="M1467">
        <v>26.623999999999999</v>
      </c>
      <c r="N1467">
        <v>24.14</v>
      </c>
      <c r="O1467">
        <v>0</v>
      </c>
      <c r="P1467">
        <v>24.14</v>
      </c>
      <c r="Q1467">
        <v>24.14</v>
      </c>
    </row>
    <row r="1468" spans="1:17" x14ac:dyDescent="0.3">
      <c r="A1468" s="95" t="s">
        <v>4453</v>
      </c>
      <c r="B1468">
        <v>75.736900000000006</v>
      </c>
      <c r="C1468">
        <v>0.75929999999999997</v>
      </c>
      <c r="D1468">
        <v>76.496200000000002</v>
      </c>
      <c r="E1468">
        <v>74.977599999999995</v>
      </c>
      <c r="F1468">
        <v>77.066199999999995</v>
      </c>
      <c r="G1468">
        <v>0.61780000000000002</v>
      </c>
      <c r="H1468">
        <v>77.683999999999997</v>
      </c>
      <c r="I1468">
        <v>76.448400000000007</v>
      </c>
      <c r="J1468">
        <v>77.862300000000005</v>
      </c>
      <c r="K1468">
        <v>0.22370000000000001</v>
      </c>
      <c r="L1468">
        <v>78.085999999999999</v>
      </c>
      <c r="M1468">
        <v>77.638599999999997</v>
      </c>
      <c r="N1468">
        <v>70.587699999999998</v>
      </c>
      <c r="O1468">
        <v>5.5781999999999998</v>
      </c>
      <c r="P1468">
        <v>76.165899999999993</v>
      </c>
      <c r="Q1468">
        <v>65.009500000000003</v>
      </c>
    </row>
    <row r="1469" spans="1:17" x14ac:dyDescent="0.3">
      <c r="A1469" s="95" t="s">
        <v>4454</v>
      </c>
      <c r="B1469">
        <v>37.411499999999997</v>
      </c>
      <c r="C1469">
        <v>0.81659999999999999</v>
      </c>
      <c r="D1469">
        <v>38.228099999999998</v>
      </c>
      <c r="E1469">
        <v>36.594900000000003</v>
      </c>
      <c r="F1469">
        <v>39.080800000000004</v>
      </c>
      <c r="G1469">
        <v>1.1361000000000001</v>
      </c>
      <c r="H1469">
        <v>40.216900000000003</v>
      </c>
      <c r="I1469">
        <v>37.944699999999997</v>
      </c>
      <c r="J1469">
        <v>39.769300000000001</v>
      </c>
      <c r="K1469">
        <v>4.7728000000000002</v>
      </c>
      <c r="L1469">
        <v>44.542099999999998</v>
      </c>
      <c r="M1469">
        <v>34.996499999999997</v>
      </c>
      <c r="N1469">
        <v>37.482300000000002</v>
      </c>
      <c r="O1469">
        <v>2.0005999999999999</v>
      </c>
      <c r="P1469">
        <v>39.482900000000001</v>
      </c>
      <c r="Q1469">
        <v>35.481699999999996</v>
      </c>
    </row>
    <row r="1470" spans="1:17" x14ac:dyDescent="0.3">
      <c r="A1470" s="95" t="s">
        <v>4455</v>
      </c>
      <c r="B1470">
        <v>40.984200000000001</v>
      </c>
      <c r="C1470">
        <v>5.8617999999999997</v>
      </c>
      <c r="D1470">
        <v>46.845999999999997</v>
      </c>
      <c r="E1470">
        <v>35.122399999999999</v>
      </c>
      <c r="F1470">
        <v>47.526200000000003</v>
      </c>
      <c r="G1470">
        <v>0.61780000000000002</v>
      </c>
      <c r="H1470">
        <v>48.143999999999998</v>
      </c>
      <c r="I1470">
        <v>46.9084</v>
      </c>
      <c r="J1470">
        <v>47.916400000000003</v>
      </c>
      <c r="K1470">
        <v>2.6951000000000001</v>
      </c>
      <c r="L1470">
        <v>50.611499999999999</v>
      </c>
      <c r="M1470">
        <v>45.221299999999999</v>
      </c>
      <c r="N1470">
        <v>43.36</v>
      </c>
      <c r="O1470">
        <v>0</v>
      </c>
      <c r="P1470">
        <v>43.36</v>
      </c>
      <c r="Q1470">
        <v>43.36</v>
      </c>
    </row>
    <row r="1471" spans="1:17" x14ac:dyDescent="0.3">
      <c r="A1471" s="95" t="s">
        <v>4456</v>
      </c>
      <c r="B1471">
        <v>124.8869</v>
      </c>
      <c r="C1471">
        <v>44.956800000000001</v>
      </c>
      <c r="D1471">
        <v>169.84370000000001</v>
      </c>
      <c r="E1471">
        <v>79.930099999999996</v>
      </c>
      <c r="F1471">
        <v>152.5377</v>
      </c>
      <c r="G1471">
        <v>71.789100000000005</v>
      </c>
      <c r="H1471">
        <v>224.32679999999999</v>
      </c>
      <c r="I1471">
        <v>80.748599999999996</v>
      </c>
      <c r="J1471">
        <v>141.0538</v>
      </c>
      <c r="K1471">
        <v>59.575099999999999</v>
      </c>
      <c r="L1471">
        <v>200.62889999999999</v>
      </c>
      <c r="M1471">
        <v>81.478700000000003</v>
      </c>
      <c r="N1471">
        <v>105.8638</v>
      </c>
      <c r="O1471">
        <v>19.313600000000001</v>
      </c>
      <c r="P1471">
        <v>125.17740000000001</v>
      </c>
      <c r="Q1471">
        <v>86.550200000000004</v>
      </c>
    </row>
    <row r="1472" spans="1:17" x14ac:dyDescent="0.3">
      <c r="A1472" s="95" t="s">
        <v>4457</v>
      </c>
      <c r="B1472">
        <v>63.769599999999997</v>
      </c>
      <c r="C1472">
        <v>49.621400000000001</v>
      </c>
      <c r="D1472">
        <v>113.39100000000001</v>
      </c>
      <c r="E1472">
        <v>14.148199999999999</v>
      </c>
      <c r="F1472">
        <v>152.42949999999999</v>
      </c>
      <c r="G1472">
        <v>144.89510000000001</v>
      </c>
      <c r="H1472">
        <v>297.32459999999998</v>
      </c>
      <c r="I1472">
        <v>7.5343999999999802</v>
      </c>
      <c r="J1472">
        <v>100.1283</v>
      </c>
      <c r="K1472">
        <v>81.061700000000002</v>
      </c>
      <c r="L1472">
        <v>181.19</v>
      </c>
      <c r="M1472">
        <v>19.066600000000001</v>
      </c>
      <c r="N1472">
        <v>116.9225</v>
      </c>
      <c r="O1472">
        <v>89.758899999999997</v>
      </c>
      <c r="P1472">
        <v>206.6814</v>
      </c>
      <c r="Q1472">
        <v>27.163599999999999</v>
      </c>
    </row>
    <row r="1473" spans="1:17" x14ac:dyDescent="0.3">
      <c r="A1473" s="95" t="s">
        <v>4458</v>
      </c>
      <c r="B1473">
        <v>80.364999999999995</v>
      </c>
      <c r="C1473">
        <v>0.625</v>
      </c>
      <c r="D1473">
        <v>80.989999999999995</v>
      </c>
      <c r="E1473">
        <v>79.739999999999995</v>
      </c>
      <c r="F1473">
        <v>82.24</v>
      </c>
      <c r="G1473">
        <v>0</v>
      </c>
      <c r="H1473">
        <v>82.24</v>
      </c>
      <c r="I1473">
        <v>82.24</v>
      </c>
      <c r="J1473">
        <v>82.24</v>
      </c>
      <c r="K1473">
        <v>0</v>
      </c>
      <c r="L1473">
        <v>82.24</v>
      </c>
      <c r="M1473">
        <v>82.24</v>
      </c>
      <c r="N1473">
        <v>77.261399999999995</v>
      </c>
      <c r="O1473">
        <v>1.5591999999999999</v>
      </c>
      <c r="P1473">
        <v>78.820599999999999</v>
      </c>
      <c r="Q1473">
        <v>75.702200000000005</v>
      </c>
    </row>
    <row r="1474" spans="1:17" x14ac:dyDescent="0.3">
      <c r="A1474" s="95" t="s">
        <v>4459</v>
      </c>
      <c r="B1474">
        <v>109.34</v>
      </c>
      <c r="C1474">
        <v>1</v>
      </c>
      <c r="D1474">
        <v>110.34</v>
      </c>
      <c r="E1474">
        <v>108.34</v>
      </c>
      <c r="F1474">
        <v>111.6267</v>
      </c>
      <c r="G1474">
        <v>1.0488999999999999</v>
      </c>
      <c r="H1474">
        <v>112.6756</v>
      </c>
      <c r="I1474">
        <v>110.5778</v>
      </c>
      <c r="J1474">
        <v>112.9567</v>
      </c>
      <c r="K1474">
        <v>0.32440000000000002</v>
      </c>
      <c r="L1474">
        <v>113.2811</v>
      </c>
      <c r="M1474">
        <v>112.6323</v>
      </c>
      <c r="N1474">
        <v>108.59</v>
      </c>
      <c r="O1474">
        <v>0</v>
      </c>
      <c r="P1474">
        <v>108.59</v>
      </c>
      <c r="Q1474">
        <v>108.59</v>
      </c>
    </row>
    <row r="1475" spans="1:17" x14ac:dyDescent="0.3">
      <c r="A1475" s="95" t="s">
        <v>4460</v>
      </c>
      <c r="B1475">
        <v>190.11539999999999</v>
      </c>
      <c r="C1475">
        <v>31.895900000000001</v>
      </c>
      <c r="D1475">
        <v>222.01130000000001</v>
      </c>
      <c r="E1475">
        <v>158.21950000000001</v>
      </c>
      <c r="F1475">
        <v>240.4931</v>
      </c>
      <c r="G1475">
        <v>68.477500000000006</v>
      </c>
      <c r="H1475">
        <v>308.97059999999999</v>
      </c>
      <c r="I1475">
        <v>172.01560000000001</v>
      </c>
      <c r="J1475">
        <v>217.3133</v>
      </c>
      <c r="K1475">
        <v>43.267600000000002</v>
      </c>
      <c r="L1475">
        <v>260.58089999999999</v>
      </c>
      <c r="M1475">
        <v>174.04570000000001</v>
      </c>
      <c r="N1475">
        <v>243.78229999999999</v>
      </c>
      <c r="O1475">
        <v>55.060600000000001</v>
      </c>
      <c r="P1475">
        <v>298.84289999999999</v>
      </c>
      <c r="Q1475">
        <v>188.7217</v>
      </c>
    </row>
    <row r="1476" spans="1:17" x14ac:dyDescent="0.3">
      <c r="A1476" s="95" t="s">
        <v>4461</v>
      </c>
      <c r="B1476">
        <v>365.3646</v>
      </c>
      <c r="C1476">
        <v>101.14279999999999</v>
      </c>
      <c r="D1476">
        <v>466.50740000000002</v>
      </c>
      <c r="E1476">
        <v>264.22179999999997</v>
      </c>
      <c r="F1476">
        <v>374.0292</v>
      </c>
      <c r="G1476">
        <v>89.5471</v>
      </c>
      <c r="H1476">
        <v>463.5763</v>
      </c>
      <c r="I1476">
        <v>284.4821</v>
      </c>
      <c r="J1476">
        <v>313.97570000000002</v>
      </c>
      <c r="K1476">
        <v>109.24290000000001</v>
      </c>
      <c r="L1476">
        <v>423.21859999999998</v>
      </c>
      <c r="M1476">
        <v>204.7328</v>
      </c>
      <c r="N1476">
        <v>460.13310000000001</v>
      </c>
      <c r="O1476">
        <v>156.36189999999999</v>
      </c>
      <c r="P1476">
        <v>616.495</v>
      </c>
      <c r="Q1476">
        <v>303.77120000000002</v>
      </c>
    </row>
    <row r="1477" spans="1:17" x14ac:dyDescent="0.3">
      <c r="A1477" s="95" t="s">
        <v>4462</v>
      </c>
      <c r="B1477">
        <v>222.9562</v>
      </c>
      <c r="C1477">
        <v>0.53249999999999997</v>
      </c>
      <c r="D1477">
        <v>223.48869999999999</v>
      </c>
      <c r="E1477">
        <v>222.4237</v>
      </c>
      <c r="F1477">
        <v>227.4085</v>
      </c>
      <c r="G1477">
        <v>3.5522</v>
      </c>
      <c r="H1477">
        <v>230.9607</v>
      </c>
      <c r="I1477">
        <v>223.8563</v>
      </c>
      <c r="J1477">
        <v>232.18620000000001</v>
      </c>
      <c r="K1477">
        <v>0.20880000000000001</v>
      </c>
      <c r="L1477">
        <v>232.39500000000001</v>
      </c>
      <c r="M1477">
        <v>231.97739999999999</v>
      </c>
      <c r="N1477">
        <v>222.61</v>
      </c>
      <c r="O1477">
        <v>0</v>
      </c>
      <c r="P1477">
        <v>222.61</v>
      </c>
      <c r="Q1477">
        <v>222.61</v>
      </c>
    </row>
    <row r="1478" spans="1:17" x14ac:dyDescent="0.3">
      <c r="A1478" s="95" t="s">
        <v>4463</v>
      </c>
      <c r="B1478">
        <v>66.25</v>
      </c>
      <c r="C1478">
        <v>0</v>
      </c>
      <c r="D1478">
        <v>66.25</v>
      </c>
      <c r="E1478">
        <v>66.25</v>
      </c>
      <c r="F1478">
        <v>82.194999999999993</v>
      </c>
      <c r="G1478">
        <v>1.135</v>
      </c>
      <c r="H1478">
        <v>83.33</v>
      </c>
      <c r="I1478">
        <v>81.06</v>
      </c>
      <c r="J1478">
        <v>82.98</v>
      </c>
      <c r="K1478">
        <v>0.35</v>
      </c>
      <c r="L1478">
        <v>83.33</v>
      </c>
      <c r="M1478">
        <v>82.63</v>
      </c>
      <c r="N1478">
        <v>64.989999999999995</v>
      </c>
      <c r="O1478">
        <v>1.68</v>
      </c>
      <c r="P1478">
        <v>66.67</v>
      </c>
      <c r="Q1478">
        <v>63.31</v>
      </c>
    </row>
    <row r="1479" spans="1:17" x14ac:dyDescent="0.3">
      <c r="A1479" s="95" t="s">
        <v>4464</v>
      </c>
      <c r="B1479">
        <v>81.010000000000005</v>
      </c>
      <c r="C1479">
        <v>40.804600000000001</v>
      </c>
      <c r="D1479">
        <v>121.8146</v>
      </c>
      <c r="E1479">
        <v>40.205399999999997</v>
      </c>
      <c r="F1479">
        <v>53.979199999999999</v>
      </c>
      <c r="G1479">
        <v>0.95430000000000004</v>
      </c>
      <c r="H1479">
        <v>54.933500000000002</v>
      </c>
      <c r="I1479">
        <v>53.024900000000002</v>
      </c>
      <c r="J1479">
        <v>55.211500000000001</v>
      </c>
      <c r="K1479">
        <v>0.34300000000000003</v>
      </c>
      <c r="L1479">
        <v>55.554499999999997</v>
      </c>
      <c r="M1479">
        <v>54.868499999999997</v>
      </c>
      <c r="N1479">
        <v>155.7662</v>
      </c>
      <c r="O1479">
        <v>20.3568</v>
      </c>
      <c r="P1479">
        <v>176.12299999999999</v>
      </c>
      <c r="Q1479">
        <v>135.40940000000001</v>
      </c>
    </row>
    <row r="1480" spans="1:17" x14ac:dyDescent="0.3">
      <c r="A1480" s="95" t="s">
        <v>4465</v>
      </c>
      <c r="B1480">
        <v>257.22500000000002</v>
      </c>
      <c r="C1480">
        <v>34.063600000000001</v>
      </c>
      <c r="D1480">
        <v>291.28859999999997</v>
      </c>
      <c r="E1480">
        <v>223.16139999999999</v>
      </c>
      <c r="F1480">
        <v>285.45929999999998</v>
      </c>
      <c r="G1480">
        <v>37.782800000000002</v>
      </c>
      <c r="H1480">
        <v>323.24209999999999</v>
      </c>
      <c r="I1480">
        <v>247.6765</v>
      </c>
      <c r="J1480">
        <v>317.62540000000001</v>
      </c>
      <c r="K1480">
        <v>0.31809999999999999</v>
      </c>
      <c r="L1480">
        <v>317.94349999999997</v>
      </c>
      <c r="M1480">
        <v>317.3073</v>
      </c>
      <c r="N1480">
        <v>266.73230000000001</v>
      </c>
      <c r="O1480">
        <v>13.6774</v>
      </c>
      <c r="P1480">
        <v>280.40969999999999</v>
      </c>
      <c r="Q1480">
        <v>253.0549</v>
      </c>
    </row>
    <row r="1481" spans="1:17" x14ac:dyDescent="0.3">
      <c r="A1481" s="95" t="s">
        <v>4466</v>
      </c>
      <c r="B1481">
        <v>46.037700000000001</v>
      </c>
      <c r="C1481">
        <v>12.8392</v>
      </c>
      <c r="D1481">
        <v>58.876899999999999</v>
      </c>
      <c r="E1481">
        <v>33.198500000000003</v>
      </c>
      <c r="F1481">
        <v>50.3369</v>
      </c>
      <c r="G1481">
        <v>13.9276</v>
      </c>
      <c r="H1481">
        <v>64.264499999999998</v>
      </c>
      <c r="I1481">
        <v>36.409300000000002</v>
      </c>
      <c r="J1481">
        <v>45.898499999999999</v>
      </c>
      <c r="K1481">
        <v>5.6186999999999996</v>
      </c>
      <c r="L1481">
        <v>51.517200000000003</v>
      </c>
      <c r="M1481">
        <v>40.279800000000002</v>
      </c>
      <c r="N1481">
        <v>44.704999999999998</v>
      </c>
      <c r="O1481">
        <v>12.547499999999999</v>
      </c>
      <c r="P1481">
        <v>57.252499999999998</v>
      </c>
      <c r="Q1481">
        <v>32.157499999999999</v>
      </c>
    </row>
    <row r="1482" spans="1:17" x14ac:dyDescent="0.3">
      <c r="A1482" s="95" t="s">
        <v>4467</v>
      </c>
      <c r="B1482">
        <v>26.903099999999998</v>
      </c>
      <c r="C1482">
        <v>0.77959999999999996</v>
      </c>
      <c r="D1482">
        <v>27.682700000000001</v>
      </c>
      <c r="E1482">
        <v>26.1235</v>
      </c>
      <c r="F1482">
        <v>28.17</v>
      </c>
      <c r="G1482">
        <v>0</v>
      </c>
      <c r="H1482">
        <v>28.17</v>
      </c>
      <c r="I1482">
        <v>28.17</v>
      </c>
      <c r="J1482">
        <v>28.17</v>
      </c>
      <c r="K1482">
        <v>0</v>
      </c>
      <c r="L1482">
        <v>28.17</v>
      </c>
      <c r="M1482">
        <v>28.17</v>
      </c>
      <c r="N1482">
        <v>26.34</v>
      </c>
      <c r="O1482">
        <v>0</v>
      </c>
      <c r="P1482">
        <v>26.34</v>
      </c>
      <c r="Q1482">
        <v>26.34</v>
      </c>
    </row>
    <row r="1483" spans="1:17" x14ac:dyDescent="0.3">
      <c r="A1483" s="95" t="s">
        <v>4468</v>
      </c>
      <c r="B1483">
        <v>75.8</v>
      </c>
      <c r="C1483">
        <v>1</v>
      </c>
      <c r="D1483">
        <v>76.8</v>
      </c>
      <c r="E1483">
        <v>74.8</v>
      </c>
      <c r="F1483">
        <v>77.97</v>
      </c>
      <c r="G1483">
        <v>0.89329999999999998</v>
      </c>
      <c r="H1483">
        <v>78.863299999999995</v>
      </c>
      <c r="I1483">
        <v>77.076700000000002</v>
      </c>
      <c r="J1483">
        <v>79.653300000000002</v>
      </c>
      <c r="K1483">
        <v>0.27560000000000001</v>
      </c>
      <c r="L1483">
        <v>79.928899999999999</v>
      </c>
      <c r="M1483">
        <v>79.377700000000004</v>
      </c>
      <c r="N1483">
        <v>75.05</v>
      </c>
      <c r="O1483">
        <v>0</v>
      </c>
      <c r="P1483">
        <v>75.05</v>
      </c>
      <c r="Q1483">
        <v>75.05</v>
      </c>
    </row>
    <row r="1484" spans="1:17" x14ac:dyDescent="0.3">
      <c r="A1484" s="95" t="s">
        <v>4469</v>
      </c>
      <c r="B1484">
        <v>32.659199999999998</v>
      </c>
      <c r="C1484">
        <v>0.79879999999999995</v>
      </c>
      <c r="D1484">
        <v>33.457999999999998</v>
      </c>
      <c r="E1484">
        <v>31.860399999999998</v>
      </c>
      <c r="F1484">
        <v>35.113100000000003</v>
      </c>
      <c r="G1484">
        <v>0.88990000000000002</v>
      </c>
      <c r="H1484">
        <v>36.003</v>
      </c>
      <c r="I1484">
        <v>34.223199999999999</v>
      </c>
      <c r="J1484">
        <v>35.957700000000003</v>
      </c>
      <c r="K1484">
        <v>0.2883</v>
      </c>
      <c r="L1484">
        <v>36.246000000000002</v>
      </c>
      <c r="M1484">
        <v>35.669400000000003</v>
      </c>
      <c r="N1484">
        <v>31.192299999999999</v>
      </c>
      <c r="O1484">
        <v>0.72899999999999998</v>
      </c>
      <c r="P1484">
        <v>31.921299999999999</v>
      </c>
      <c r="Q1484">
        <v>30.4633</v>
      </c>
    </row>
    <row r="1485" spans="1:17" x14ac:dyDescent="0.3">
      <c r="A1485" s="95" t="s">
        <v>4470</v>
      </c>
      <c r="B1485">
        <v>72.224599999999995</v>
      </c>
      <c r="C1485">
        <v>0.79559999999999997</v>
      </c>
      <c r="D1485">
        <v>73.020200000000003</v>
      </c>
      <c r="E1485">
        <v>71.429000000000002</v>
      </c>
      <c r="F1485">
        <v>79.600800000000007</v>
      </c>
      <c r="G1485">
        <v>3.5082</v>
      </c>
      <c r="H1485">
        <v>83.108999999999995</v>
      </c>
      <c r="I1485">
        <v>76.092600000000004</v>
      </c>
      <c r="J1485">
        <v>83.51</v>
      </c>
      <c r="K1485">
        <v>0.51690000000000003</v>
      </c>
      <c r="L1485">
        <v>84.026899999999998</v>
      </c>
      <c r="M1485">
        <v>82.993099999999998</v>
      </c>
      <c r="N1485">
        <v>54.721200000000003</v>
      </c>
      <c r="O1485">
        <v>9.6028000000000002</v>
      </c>
      <c r="P1485">
        <v>64.323999999999998</v>
      </c>
      <c r="Q1485">
        <v>45.118400000000001</v>
      </c>
    </row>
    <row r="1486" spans="1:17" x14ac:dyDescent="0.3">
      <c r="A1486" s="95" t="s">
        <v>4471</v>
      </c>
      <c r="B1486">
        <v>72.8767</v>
      </c>
      <c r="C1486">
        <v>1.5510999999999999</v>
      </c>
      <c r="D1486">
        <v>74.427800000000005</v>
      </c>
      <c r="E1486">
        <v>71.325599999999994</v>
      </c>
      <c r="F1486">
        <v>77.239999999999995</v>
      </c>
      <c r="G1486">
        <v>6.5350000000000001</v>
      </c>
      <c r="H1486">
        <v>83.775000000000006</v>
      </c>
      <c r="I1486">
        <v>70.704999999999998</v>
      </c>
      <c r="J1486">
        <v>78.776700000000005</v>
      </c>
      <c r="K1486">
        <v>0.43559999999999999</v>
      </c>
      <c r="L1486">
        <v>79.212299999999999</v>
      </c>
      <c r="M1486">
        <v>78.341099999999997</v>
      </c>
      <c r="N1486">
        <v>70.55</v>
      </c>
      <c r="O1486">
        <v>0</v>
      </c>
      <c r="P1486">
        <v>70.55</v>
      </c>
      <c r="Q1486">
        <v>70.55</v>
      </c>
    </row>
    <row r="1487" spans="1:17" x14ac:dyDescent="0.3">
      <c r="A1487" s="95" t="s">
        <v>4472</v>
      </c>
      <c r="B1487">
        <v>360.76310000000001</v>
      </c>
      <c r="C1487">
        <v>12.6586</v>
      </c>
      <c r="D1487">
        <v>373.42169999999999</v>
      </c>
      <c r="E1487">
        <v>348.10449999999997</v>
      </c>
      <c r="F1487">
        <v>365.9162</v>
      </c>
      <c r="G1487">
        <v>15.4054</v>
      </c>
      <c r="H1487">
        <v>381.32159999999999</v>
      </c>
      <c r="I1487">
        <v>350.51080000000002</v>
      </c>
      <c r="J1487">
        <v>364.24310000000003</v>
      </c>
      <c r="K1487">
        <v>12.8386</v>
      </c>
      <c r="L1487">
        <v>377.08170000000001</v>
      </c>
      <c r="M1487">
        <v>351.40449999999998</v>
      </c>
      <c r="N1487">
        <v>348.04079999999999</v>
      </c>
      <c r="O1487">
        <v>14.453099999999999</v>
      </c>
      <c r="P1487">
        <v>362.4939</v>
      </c>
      <c r="Q1487">
        <v>333.58769999999998</v>
      </c>
    </row>
    <row r="1488" spans="1:17" x14ac:dyDescent="0.3">
      <c r="A1488" s="95" t="s">
        <v>4473</v>
      </c>
      <c r="B1488">
        <v>44.845399999999998</v>
      </c>
      <c r="C1488">
        <v>1.8036000000000001</v>
      </c>
      <c r="D1488">
        <v>46.649000000000001</v>
      </c>
      <c r="E1488">
        <v>43.041800000000002</v>
      </c>
      <c r="F1488">
        <v>48.13</v>
      </c>
      <c r="G1488">
        <v>0.66459999999999997</v>
      </c>
      <c r="H1488">
        <v>48.794600000000003</v>
      </c>
      <c r="I1488">
        <v>47.465400000000002</v>
      </c>
      <c r="J1488">
        <v>48.983800000000002</v>
      </c>
      <c r="K1488">
        <v>0.24360000000000001</v>
      </c>
      <c r="L1488">
        <v>49.227400000000003</v>
      </c>
      <c r="M1488">
        <v>48.740200000000002</v>
      </c>
      <c r="N1488">
        <v>43.38</v>
      </c>
      <c r="O1488">
        <v>0</v>
      </c>
      <c r="P1488">
        <v>43.38</v>
      </c>
      <c r="Q1488">
        <v>43.38</v>
      </c>
    </row>
    <row r="1489" spans="1:17" x14ac:dyDescent="0.3">
      <c r="A1489" s="95" t="s">
        <v>4474</v>
      </c>
      <c r="B1489">
        <v>60.0321</v>
      </c>
      <c r="C1489">
        <v>16.533100000000001</v>
      </c>
      <c r="D1489">
        <v>76.565200000000004</v>
      </c>
      <c r="E1489">
        <v>43.499000000000002</v>
      </c>
      <c r="F1489">
        <v>79.183800000000005</v>
      </c>
      <c r="G1489">
        <v>20.629899999999999</v>
      </c>
      <c r="H1489">
        <v>99.813699999999997</v>
      </c>
      <c r="I1489">
        <v>58.553899999999999</v>
      </c>
      <c r="J1489">
        <v>71.192099999999996</v>
      </c>
      <c r="K1489">
        <v>11.110799999999999</v>
      </c>
      <c r="L1489">
        <v>82.302899999999994</v>
      </c>
      <c r="M1489">
        <v>60.081299999999999</v>
      </c>
      <c r="N1489">
        <v>71.007900000000006</v>
      </c>
      <c r="O1489">
        <v>18.056899999999999</v>
      </c>
      <c r="P1489">
        <v>89.064800000000005</v>
      </c>
      <c r="Q1489">
        <v>52.951000000000001</v>
      </c>
    </row>
    <row r="1490" spans="1:17" x14ac:dyDescent="0.3">
      <c r="A1490" s="95" t="s">
        <v>4475</v>
      </c>
      <c r="B1490">
        <v>49.685400000000001</v>
      </c>
      <c r="C1490">
        <v>17.587299999999999</v>
      </c>
      <c r="D1490">
        <v>67.2727</v>
      </c>
      <c r="E1490">
        <v>32.098100000000002</v>
      </c>
      <c r="F1490">
        <v>53.6477</v>
      </c>
      <c r="G1490">
        <v>25.273700000000002</v>
      </c>
      <c r="H1490">
        <v>78.921400000000006</v>
      </c>
      <c r="I1490">
        <v>28.373999999999999</v>
      </c>
      <c r="J1490">
        <v>54.973100000000002</v>
      </c>
      <c r="K1490">
        <v>18.1038</v>
      </c>
      <c r="L1490">
        <v>73.076899999999995</v>
      </c>
      <c r="M1490">
        <v>36.869300000000003</v>
      </c>
      <c r="N1490">
        <v>43.679200000000002</v>
      </c>
      <c r="O1490">
        <v>18.907900000000001</v>
      </c>
      <c r="P1490">
        <v>62.5871</v>
      </c>
      <c r="Q1490">
        <v>24.7713</v>
      </c>
    </row>
    <row r="1491" spans="1:17" x14ac:dyDescent="0.3">
      <c r="A1491" s="95" t="s">
        <v>4476</v>
      </c>
      <c r="B1491">
        <v>107.16930000000001</v>
      </c>
      <c r="C1491">
        <v>27.756499999999999</v>
      </c>
      <c r="D1491">
        <v>134.92580000000001</v>
      </c>
      <c r="E1491">
        <v>79.412800000000004</v>
      </c>
      <c r="F1491">
        <v>110.2379</v>
      </c>
      <c r="G1491">
        <v>39.031500000000001</v>
      </c>
      <c r="H1491">
        <v>149.26939999999999</v>
      </c>
      <c r="I1491">
        <v>71.206400000000002</v>
      </c>
      <c r="J1491">
        <v>120.3946</v>
      </c>
      <c r="K1491">
        <v>36.682699999999997</v>
      </c>
      <c r="L1491">
        <v>157.07730000000001</v>
      </c>
      <c r="M1491">
        <v>83.7119</v>
      </c>
      <c r="N1491">
        <v>104.1708</v>
      </c>
      <c r="O1491">
        <v>29.626999999999999</v>
      </c>
      <c r="P1491">
        <v>133.7978</v>
      </c>
      <c r="Q1491">
        <v>74.543800000000005</v>
      </c>
    </row>
    <row r="1492" spans="1:17" x14ac:dyDescent="0.3">
      <c r="A1492" s="95" t="s">
        <v>4477</v>
      </c>
      <c r="B1492">
        <v>63.0246</v>
      </c>
      <c r="C1492">
        <v>11.0032</v>
      </c>
      <c r="D1492">
        <v>74.027799999999999</v>
      </c>
      <c r="E1492">
        <v>52.0214</v>
      </c>
      <c r="F1492">
        <v>67.622299999999996</v>
      </c>
      <c r="G1492">
        <v>14.572800000000001</v>
      </c>
      <c r="H1492">
        <v>82.195099999999996</v>
      </c>
      <c r="I1492">
        <v>53.049500000000002</v>
      </c>
      <c r="J1492">
        <v>73.495400000000004</v>
      </c>
      <c r="K1492">
        <v>22.971399999999999</v>
      </c>
      <c r="L1492">
        <v>96.466800000000006</v>
      </c>
      <c r="M1492">
        <v>50.524000000000001</v>
      </c>
      <c r="N1492">
        <v>60.197699999999998</v>
      </c>
      <c r="O1492">
        <v>10.048400000000001</v>
      </c>
      <c r="P1492">
        <v>70.246099999999998</v>
      </c>
      <c r="Q1492">
        <v>50.149299999999997</v>
      </c>
    </row>
    <row r="1493" spans="1:17" x14ac:dyDescent="0.3">
      <c r="A1493" s="95" t="s">
        <v>4478</v>
      </c>
      <c r="B1493">
        <v>77.995800000000003</v>
      </c>
      <c r="C1493">
        <v>26.207799999999999</v>
      </c>
      <c r="D1493">
        <v>104.20359999999999</v>
      </c>
      <c r="E1493">
        <v>51.787999999999997</v>
      </c>
      <c r="F1493">
        <v>73.613799999999998</v>
      </c>
      <c r="G1493">
        <v>23.075500000000002</v>
      </c>
      <c r="H1493">
        <v>96.689300000000003</v>
      </c>
      <c r="I1493">
        <v>50.5383</v>
      </c>
      <c r="J1493">
        <v>87.35</v>
      </c>
      <c r="K1493">
        <v>30.28</v>
      </c>
      <c r="L1493">
        <v>117.63</v>
      </c>
      <c r="M1493">
        <v>57.07</v>
      </c>
      <c r="N1493">
        <v>85.066199999999995</v>
      </c>
      <c r="O1493">
        <v>42.847000000000001</v>
      </c>
      <c r="P1493">
        <v>127.9132</v>
      </c>
      <c r="Q1493">
        <v>42.219200000000001</v>
      </c>
    </row>
    <row r="1494" spans="1:17" x14ac:dyDescent="0.3">
      <c r="A1494" s="95" t="s">
        <v>4479</v>
      </c>
      <c r="B1494">
        <v>141.01</v>
      </c>
      <c r="C1494">
        <v>55.947699999999998</v>
      </c>
      <c r="D1494">
        <v>196.95769999999999</v>
      </c>
      <c r="E1494">
        <v>85.062299999999993</v>
      </c>
      <c r="F1494">
        <v>122.36360000000001</v>
      </c>
      <c r="G1494">
        <v>46.427399999999999</v>
      </c>
      <c r="H1494">
        <v>168.791</v>
      </c>
      <c r="I1494">
        <v>75.936199999999999</v>
      </c>
      <c r="J1494">
        <v>144.18530000000001</v>
      </c>
      <c r="K1494">
        <v>66.307100000000005</v>
      </c>
      <c r="L1494">
        <v>210.4924</v>
      </c>
      <c r="M1494">
        <v>77.878200000000007</v>
      </c>
      <c r="N1494">
        <v>127.6631</v>
      </c>
      <c r="O1494">
        <v>49.056100000000001</v>
      </c>
      <c r="P1494">
        <v>176.7192</v>
      </c>
      <c r="Q1494">
        <v>78.606999999999999</v>
      </c>
    </row>
    <row r="1495" spans="1:17" x14ac:dyDescent="0.3">
      <c r="A1495" s="95" t="s">
        <v>4480</v>
      </c>
      <c r="B1495">
        <v>86.446200000000005</v>
      </c>
      <c r="C1495">
        <v>22.887</v>
      </c>
      <c r="D1495">
        <v>109.33320000000001</v>
      </c>
      <c r="E1495">
        <v>63.559199999999997</v>
      </c>
      <c r="F1495">
        <v>85.273799999999994</v>
      </c>
      <c r="G1495">
        <v>17.106300000000001</v>
      </c>
      <c r="H1495">
        <v>102.3801</v>
      </c>
      <c r="I1495">
        <v>68.167500000000004</v>
      </c>
      <c r="J1495">
        <v>114.3031</v>
      </c>
      <c r="K1495">
        <v>55.533999999999999</v>
      </c>
      <c r="L1495">
        <v>169.83709999999999</v>
      </c>
      <c r="M1495">
        <v>58.769100000000002</v>
      </c>
      <c r="N1495">
        <v>96.174599999999998</v>
      </c>
      <c r="O1495">
        <v>30.869599999999998</v>
      </c>
      <c r="P1495">
        <v>127.0442</v>
      </c>
      <c r="Q1495">
        <v>65.305000000000007</v>
      </c>
    </row>
    <row r="1496" spans="1:17" x14ac:dyDescent="0.3">
      <c r="A1496" s="95" t="s">
        <v>4481</v>
      </c>
      <c r="B1496">
        <v>37.688499999999998</v>
      </c>
      <c r="C1496">
        <v>7.8959000000000001</v>
      </c>
      <c r="D1496">
        <v>45.584400000000002</v>
      </c>
      <c r="E1496">
        <v>29.7926</v>
      </c>
      <c r="F1496">
        <v>47.167700000000004</v>
      </c>
      <c r="G1496">
        <v>19.257999999999999</v>
      </c>
      <c r="H1496">
        <v>66.425700000000006</v>
      </c>
      <c r="I1496">
        <v>27.909700000000001</v>
      </c>
      <c r="J1496">
        <v>64.707099999999997</v>
      </c>
      <c r="K1496">
        <v>38.094900000000003</v>
      </c>
      <c r="L1496">
        <v>102.80200000000001</v>
      </c>
      <c r="M1496">
        <v>26.612200000000001</v>
      </c>
      <c r="N1496">
        <v>43.751399999999997</v>
      </c>
      <c r="O1496">
        <v>16.360600000000002</v>
      </c>
      <c r="P1496">
        <v>60.112000000000002</v>
      </c>
      <c r="Q1496">
        <v>27.390799999999999</v>
      </c>
    </row>
    <row r="1497" spans="1:17" x14ac:dyDescent="0.3">
      <c r="A1497" s="95" t="s">
        <v>4482</v>
      </c>
      <c r="B1497">
        <v>64.030799999999999</v>
      </c>
      <c r="C1497">
        <v>11.884399999999999</v>
      </c>
      <c r="D1497">
        <v>75.915199999999999</v>
      </c>
      <c r="E1497">
        <v>52.1464</v>
      </c>
      <c r="F1497">
        <v>72.277299999999997</v>
      </c>
      <c r="G1497">
        <v>35.956000000000003</v>
      </c>
      <c r="H1497">
        <v>108.2333</v>
      </c>
      <c r="I1497">
        <v>36.321300000000001</v>
      </c>
      <c r="J1497">
        <v>85.174599999999998</v>
      </c>
      <c r="K1497">
        <v>38.679499999999997</v>
      </c>
      <c r="L1497">
        <v>123.8541</v>
      </c>
      <c r="M1497">
        <v>46.495100000000001</v>
      </c>
      <c r="N1497">
        <v>63.0854</v>
      </c>
      <c r="O1497">
        <v>22.482099999999999</v>
      </c>
      <c r="P1497">
        <v>85.567499999999995</v>
      </c>
      <c r="Q1497">
        <v>40.603299999999997</v>
      </c>
    </row>
    <row r="1498" spans="1:17" x14ac:dyDescent="0.3">
      <c r="A1498" s="95" t="s">
        <v>4483</v>
      </c>
      <c r="B1498">
        <v>76.8583</v>
      </c>
      <c r="C1498">
        <v>22.478300000000001</v>
      </c>
      <c r="D1498">
        <v>99.336600000000004</v>
      </c>
      <c r="E1498">
        <v>54.38</v>
      </c>
      <c r="F1498">
        <v>66.52</v>
      </c>
      <c r="G1498">
        <v>15.386699999999999</v>
      </c>
      <c r="H1498">
        <v>81.906700000000001</v>
      </c>
      <c r="I1498">
        <v>51.133299999999998</v>
      </c>
      <c r="J1498">
        <v>76.734300000000005</v>
      </c>
      <c r="K1498">
        <v>28.584700000000002</v>
      </c>
      <c r="L1498">
        <v>105.319</v>
      </c>
      <c r="M1498">
        <v>48.1496</v>
      </c>
      <c r="N1498">
        <v>65.648600000000002</v>
      </c>
      <c r="O1498">
        <v>16.803899999999999</v>
      </c>
      <c r="P1498">
        <v>82.452500000000001</v>
      </c>
      <c r="Q1498">
        <v>48.844700000000003</v>
      </c>
    </row>
    <row r="1499" spans="1:17" x14ac:dyDescent="0.3">
      <c r="A1499" s="95" t="s">
        <v>4484</v>
      </c>
      <c r="B1499">
        <v>86.589299999999994</v>
      </c>
      <c r="C1499">
        <v>37.421900000000001</v>
      </c>
      <c r="D1499">
        <v>124.0112</v>
      </c>
      <c r="E1499">
        <v>49.167400000000001</v>
      </c>
      <c r="F1499">
        <v>77.766400000000004</v>
      </c>
      <c r="G1499">
        <v>21.8416</v>
      </c>
      <c r="H1499">
        <v>99.608000000000004</v>
      </c>
      <c r="I1499">
        <v>55.924799999999998</v>
      </c>
      <c r="J1499">
        <v>80.733099999999993</v>
      </c>
      <c r="K1499">
        <v>29.3904</v>
      </c>
      <c r="L1499">
        <v>110.12350000000001</v>
      </c>
      <c r="M1499">
        <v>51.342700000000001</v>
      </c>
      <c r="N1499">
        <v>78.056200000000004</v>
      </c>
      <c r="O1499">
        <v>23.578299999999999</v>
      </c>
      <c r="P1499">
        <v>101.6345</v>
      </c>
      <c r="Q1499">
        <v>54.477899999999998</v>
      </c>
    </row>
    <row r="1500" spans="1:17" x14ac:dyDescent="0.3">
      <c r="A1500" s="95" t="s">
        <v>4485</v>
      </c>
      <c r="B1500">
        <v>73.775400000000005</v>
      </c>
      <c r="C1500">
        <v>20.0166</v>
      </c>
      <c r="D1500">
        <v>93.792000000000002</v>
      </c>
      <c r="E1500">
        <v>53.758800000000001</v>
      </c>
      <c r="F1500">
        <v>91.248599999999996</v>
      </c>
      <c r="G1500">
        <v>34.165500000000002</v>
      </c>
      <c r="H1500">
        <v>125.4141</v>
      </c>
      <c r="I1500">
        <v>57.083100000000002</v>
      </c>
      <c r="J1500">
        <v>101.575</v>
      </c>
      <c r="K1500">
        <v>25.925699999999999</v>
      </c>
      <c r="L1500">
        <v>127.50069999999999</v>
      </c>
      <c r="M1500">
        <v>75.649299999999997</v>
      </c>
      <c r="N1500">
        <v>69.626199999999997</v>
      </c>
      <c r="O1500">
        <v>21.034700000000001</v>
      </c>
      <c r="P1500">
        <v>90.660899999999998</v>
      </c>
      <c r="Q1500">
        <v>48.591500000000003</v>
      </c>
    </row>
    <row r="1501" spans="1:17" x14ac:dyDescent="0.3">
      <c r="A1501" s="95" t="s">
        <v>4486</v>
      </c>
      <c r="B1501">
        <v>43.3123</v>
      </c>
      <c r="C1501">
        <v>8.2131000000000007</v>
      </c>
      <c r="D1501">
        <v>51.525399999999998</v>
      </c>
      <c r="E1501">
        <v>35.099200000000003</v>
      </c>
      <c r="F1501">
        <v>38.454599999999999</v>
      </c>
      <c r="G1501">
        <v>1.4812000000000001</v>
      </c>
      <c r="H1501">
        <v>39.9358</v>
      </c>
      <c r="I1501">
        <v>36.973399999999998</v>
      </c>
      <c r="J1501">
        <v>47.012300000000003</v>
      </c>
      <c r="K1501">
        <v>14.959300000000001</v>
      </c>
      <c r="L1501">
        <v>61.971600000000002</v>
      </c>
      <c r="M1501">
        <v>32.052999999999997</v>
      </c>
      <c r="N1501">
        <v>39.32</v>
      </c>
      <c r="O1501">
        <v>9.5036000000000005</v>
      </c>
      <c r="P1501">
        <v>48.823599999999999</v>
      </c>
      <c r="Q1501">
        <v>29.816400000000002</v>
      </c>
    </row>
    <row r="1502" spans="1:17" x14ac:dyDescent="0.3">
      <c r="A1502" s="95" t="s">
        <v>4487</v>
      </c>
      <c r="B1502">
        <v>48.593800000000002</v>
      </c>
      <c r="C1502">
        <v>18.233599999999999</v>
      </c>
      <c r="D1502">
        <v>66.827399999999997</v>
      </c>
      <c r="E1502">
        <v>30.360199999999999</v>
      </c>
      <c r="F1502">
        <v>72.235799999999998</v>
      </c>
      <c r="G1502">
        <v>38.783499999999997</v>
      </c>
      <c r="H1502">
        <v>111.0193</v>
      </c>
      <c r="I1502">
        <v>33.452300000000001</v>
      </c>
      <c r="J1502">
        <v>103.7364</v>
      </c>
      <c r="K1502">
        <v>47.411099999999998</v>
      </c>
      <c r="L1502">
        <v>151.14750000000001</v>
      </c>
      <c r="M1502">
        <v>56.325299999999999</v>
      </c>
      <c r="N1502">
        <v>46.125700000000002</v>
      </c>
      <c r="O1502">
        <v>16.008199999999999</v>
      </c>
      <c r="P1502">
        <v>62.133899999999997</v>
      </c>
      <c r="Q1502">
        <v>30.1175</v>
      </c>
    </row>
    <row r="1503" spans="1:17" x14ac:dyDescent="0.3">
      <c r="A1503" s="95" t="s">
        <v>4488</v>
      </c>
      <c r="B1503">
        <v>121.77330000000001</v>
      </c>
      <c r="C1503">
        <v>31.925000000000001</v>
      </c>
      <c r="D1503">
        <v>153.69829999999999</v>
      </c>
      <c r="E1503">
        <v>89.848299999999995</v>
      </c>
      <c r="F1503">
        <v>144.6592</v>
      </c>
      <c r="G1503">
        <v>33.330199999999998</v>
      </c>
      <c r="H1503">
        <v>177.98939999999999</v>
      </c>
      <c r="I1503">
        <v>111.32899999999999</v>
      </c>
      <c r="J1503">
        <v>148.39269999999999</v>
      </c>
      <c r="K1503">
        <v>65.509900000000002</v>
      </c>
      <c r="L1503">
        <v>213.90260000000001</v>
      </c>
      <c r="M1503">
        <v>82.882800000000003</v>
      </c>
      <c r="N1503">
        <v>102.0843</v>
      </c>
      <c r="O1503">
        <v>27.383700000000001</v>
      </c>
      <c r="P1503">
        <v>129.46799999999999</v>
      </c>
      <c r="Q1503">
        <v>74.700599999999994</v>
      </c>
    </row>
    <row r="1504" spans="1:17" x14ac:dyDescent="0.3">
      <c r="A1504" s="95" t="s">
        <v>4489</v>
      </c>
      <c r="B1504">
        <v>73.584599999999995</v>
      </c>
      <c r="C1504">
        <v>35.174900000000001</v>
      </c>
      <c r="D1504">
        <v>108.7595</v>
      </c>
      <c r="E1504">
        <v>38.409700000000001</v>
      </c>
      <c r="F1504">
        <v>80.935400000000001</v>
      </c>
      <c r="G1504">
        <v>29.9434</v>
      </c>
      <c r="H1504">
        <v>110.8788</v>
      </c>
      <c r="I1504">
        <v>50.991999999999997</v>
      </c>
      <c r="J1504">
        <v>96.907899999999998</v>
      </c>
      <c r="K1504">
        <v>37.122999999999998</v>
      </c>
      <c r="L1504">
        <v>134.0309</v>
      </c>
      <c r="M1504">
        <v>59.7849</v>
      </c>
      <c r="N1504">
        <v>62.7562</v>
      </c>
      <c r="O1504">
        <v>35.843299999999999</v>
      </c>
      <c r="P1504">
        <v>98.599500000000006</v>
      </c>
      <c r="Q1504">
        <v>26.9129</v>
      </c>
    </row>
    <row r="1505" spans="1:17" x14ac:dyDescent="0.3">
      <c r="A1505" s="95" t="s">
        <v>4490</v>
      </c>
      <c r="J1505">
        <v>41.35</v>
      </c>
      <c r="K1505">
        <v>0</v>
      </c>
      <c r="L1505">
        <v>41.35</v>
      </c>
      <c r="M1505">
        <v>41.35</v>
      </c>
      <c r="N1505">
        <v>48.41</v>
      </c>
      <c r="O1505">
        <v>0</v>
      </c>
      <c r="P1505">
        <v>48.41</v>
      </c>
      <c r="Q1505">
        <v>48.41</v>
      </c>
    </row>
    <row r="1506" spans="1:17" x14ac:dyDescent="0.3">
      <c r="A1506" s="95" t="s">
        <v>4491</v>
      </c>
      <c r="B1506">
        <v>138.82380000000001</v>
      </c>
      <c r="C1506">
        <v>18.408999999999999</v>
      </c>
      <c r="D1506">
        <v>157.2328</v>
      </c>
      <c r="E1506">
        <v>120.4148</v>
      </c>
      <c r="F1506">
        <v>153.81569999999999</v>
      </c>
      <c r="G1506">
        <v>34.451599999999999</v>
      </c>
      <c r="H1506">
        <v>188.26730000000001</v>
      </c>
      <c r="I1506">
        <v>119.36409999999999</v>
      </c>
      <c r="J1506">
        <v>170.25540000000001</v>
      </c>
      <c r="K1506">
        <v>38.305799999999998</v>
      </c>
      <c r="L1506">
        <v>208.56120000000001</v>
      </c>
      <c r="M1506">
        <v>131.9496</v>
      </c>
      <c r="N1506">
        <v>136.89689999999999</v>
      </c>
      <c r="O1506">
        <v>17.714200000000002</v>
      </c>
      <c r="P1506">
        <v>154.61109999999999</v>
      </c>
      <c r="Q1506">
        <v>119.1827</v>
      </c>
    </row>
    <row r="1507" spans="1:17" x14ac:dyDescent="0.3">
      <c r="A1507" s="95" t="s">
        <v>4492</v>
      </c>
      <c r="B1507">
        <v>35</v>
      </c>
      <c r="C1507">
        <v>0</v>
      </c>
      <c r="D1507">
        <v>35</v>
      </c>
      <c r="E1507">
        <v>35</v>
      </c>
      <c r="F1507">
        <v>35</v>
      </c>
      <c r="G1507">
        <v>0</v>
      </c>
      <c r="H1507">
        <v>35</v>
      </c>
      <c r="I1507">
        <v>35</v>
      </c>
      <c r="J1507">
        <v>35</v>
      </c>
      <c r="K1507">
        <v>0</v>
      </c>
      <c r="L1507">
        <v>35</v>
      </c>
      <c r="M1507">
        <v>35</v>
      </c>
      <c r="N1507">
        <v>35</v>
      </c>
      <c r="O1507">
        <v>0</v>
      </c>
      <c r="P1507">
        <v>35</v>
      </c>
      <c r="Q1507">
        <v>35</v>
      </c>
    </row>
    <row r="1508" spans="1:17" x14ac:dyDescent="0.3">
      <c r="A1508" s="95" t="s">
        <v>4493</v>
      </c>
      <c r="B1508">
        <v>55.241999999999997</v>
      </c>
      <c r="C1508">
        <v>11.7448</v>
      </c>
      <c r="D1508">
        <v>66.986800000000002</v>
      </c>
      <c r="E1508">
        <v>43.497199999999999</v>
      </c>
      <c r="F1508">
        <v>85.032499999999999</v>
      </c>
      <c r="G1508">
        <v>29.085599999999999</v>
      </c>
      <c r="H1508">
        <v>114.1181</v>
      </c>
      <c r="I1508">
        <v>55.946899999999999</v>
      </c>
      <c r="J1508">
        <v>73.728999999999999</v>
      </c>
      <c r="K1508">
        <v>29.227399999999999</v>
      </c>
      <c r="L1508">
        <v>102.9564</v>
      </c>
      <c r="M1508">
        <v>44.501600000000003</v>
      </c>
      <c r="N1508">
        <v>60.103999999999999</v>
      </c>
      <c r="O1508">
        <v>8.2376000000000005</v>
      </c>
      <c r="P1508">
        <v>68.3416</v>
      </c>
      <c r="Q1508">
        <v>51.866399999999999</v>
      </c>
    </row>
    <row r="1509" spans="1:17" x14ac:dyDescent="0.3">
      <c r="A1509" s="95" t="s">
        <v>4494</v>
      </c>
      <c r="B1509">
        <v>55.718600000000002</v>
      </c>
      <c r="C1509">
        <v>0.61219999999999997</v>
      </c>
      <c r="D1509">
        <v>56.330800000000004</v>
      </c>
      <c r="E1509">
        <v>55.106400000000001</v>
      </c>
      <c r="F1509">
        <v>57.296700000000001</v>
      </c>
      <c r="G1509">
        <v>0.67559999999999998</v>
      </c>
      <c r="H1509">
        <v>57.972299999999997</v>
      </c>
      <c r="I1509">
        <v>56.621099999999998</v>
      </c>
      <c r="J1509">
        <v>58.108600000000003</v>
      </c>
      <c r="K1509">
        <v>0.23019999999999999</v>
      </c>
      <c r="L1509">
        <v>58.338799999999999</v>
      </c>
      <c r="M1509">
        <v>57.878399999999999</v>
      </c>
      <c r="N1509">
        <v>55.29</v>
      </c>
      <c r="O1509">
        <v>0</v>
      </c>
      <c r="P1509">
        <v>55.29</v>
      </c>
      <c r="Q1509">
        <v>55.29</v>
      </c>
    </row>
    <row r="1510" spans="1:17" x14ac:dyDescent="0.3">
      <c r="A1510" s="95" t="s">
        <v>4495</v>
      </c>
      <c r="B1510">
        <v>16.0077</v>
      </c>
      <c r="C1510">
        <v>1.7053</v>
      </c>
      <c r="D1510">
        <v>17.713000000000001</v>
      </c>
      <c r="E1510">
        <v>14.3024</v>
      </c>
      <c r="F1510">
        <v>20.5623</v>
      </c>
      <c r="G1510">
        <v>2.4024999999999999</v>
      </c>
      <c r="H1510">
        <v>22.9648</v>
      </c>
      <c r="I1510">
        <v>18.159800000000001</v>
      </c>
      <c r="J1510">
        <v>20.046900000000001</v>
      </c>
      <c r="K1510">
        <v>2.3628</v>
      </c>
      <c r="L1510">
        <v>22.409700000000001</v>
      </c>
      <c r="M1510">
        <v>17.684100000000001</v>
      </c>
      <c r="N1510">
        <v>15.137700000000001</v>
      </c>
      <c r="O1510">
        <v>0.25419999999999998</v>
      </c>
      <c r="P1510">
        <v>15.3919</v>
      </c>
      <c r="Q1510">
        <v>14.8835</v>
      </c>
    </row>
    <row r="1511" spans="1:17" x14ac:dyDescent="0.3">
      <c r="A1511" s="95" t="s">
        <v>4496</v>
      </c>
      <c r="B1511">
        <v>49.719200000000001</v>
      </c>
      <c r="C1511">
        <v>3.0621</v>
      </c>
      <c r="D1511">
        <v>52.781300000000002</v>
      </c>
      <c r="E1511">
        <v>46.6571</v>
      </c>
      <c r="F1511">
        <v>53.313099999999999</v>
      </c>
      <c r="G1511">
        <v>0.31559999999999999</v>
      </c>
      <c r="H1511">
        <v>53.628700000000002</v>
      </c>
      <c r="I1511">
        <v>52.997500000000002</v>
      </c>
      <c r="J1511">
        <v>53.409199999999998</v>
      </c>
      <c r="K1511">
        <v>7.46E-2</v>
      </c>
      <c r="L1511">
        <v>53.483800000000002</v>
      </c>
      <c r="M1511">
        <v>53.334600000000002</v>
      </c>
      <c r="N1511">
        <v>49.133800000000001</v>
      </c>
      <c r="O1511">
        <v>2.7835999999999999</v>
      </c>
      <c r="P1511">
        <v>51.917400000000001</v>
      </c>
      <c r="Q1511">
        <v>46.350200000000001</v>
      </c>
    </row>
    <row r="1512" spans="1:17" x14ac:dyDescent="0.3">
      <c r="A1512" s="95" t="s">
        <v>4497</v>
      </c>
      <c r="B1512">
        <v>96.724999999999994</v>
      </c>
      <c r="C1512">
        <v>27.254999999999999</v>
      </c>
      <c r="D1512">
        <v>123.98</v>
      </c>
      <c r="E1512">
        <v>69.47</v>
      </c>
      <c r="F1512">
        <v>120.5129</v>
      </c>
      <c r="G1512">
        <v>19.073899999999998</v>
      </c>
      <c r="H1512">
        <v>139.58680000000001</v>
      </c>
      <c r="I1512">
        <v>101.43899999999999</v>
      </c>
      <c r="J1512">
        <v>114.46</v>
      </c>
      <c r="K1512">
        <v>37.286700000000003</v>
      </c>
      <c r="L1512">
        <v>151.7467</v>
      </c>
      <c r="M1512">
        <v>77.173299999999998</v>
      </c>
      <c r="N1512">
        <v>103.5457</v>
      </c>
      <c r="O1512">
        <v>29.8506</v>
      </c>
      <c r="P1512">
        <v>133.3963</v>
      </c>
      <c r="Q1512">
        <v>73.695099999999996</v>
      </c>
    </row>
    <row r="1513" spans="1:17" x14ac:dyDescent="0.3">
      <c r="A1513" s="95" t="s">
        <v>4498</v>
      </c>
      <c r="B1513">
        <v>46.6492</v>
      </c>
      <c r="C1513">
        <v>2.3942999999999999</v>
      </c>
      <c r="D1513">
        <v>49.043500000000002</v>
      </c>
      <c r="E1513">
        <v>44.254899999999999</v>
      </c>
      <c r="F1513">
        <v>49.383099999999999</v>
      </c>
      <c r="G1513">
        <v>1.1976</v>
      </c>
      <c r="H1513">
        <v>50.5807</v>
      </c>
      <c r="I1513">
        <v>48.185499999999998</v>
      </c>
      <c r="J1513">
        <v>52.5762</v>
      </c>
      <c r="K1513">
        <v>1.8875999999999999</v>
      </c>
      <c r="L1513">
        <v>54.463799999999999</v>
      </c>
      <c r="M1513">
        <v>50.688600000000001</v>
      </c>
      <c r="N1513">
        <v>46.16</v>
      </c>
      <c r="O1513">
        <v>0</v>
      </c>
      <c r="P1513">
        <v>46.16</v>
      </c>
      <c r="Q1513">
        <v>46.16</v>
      </c>
    </row>
    <row r="1514" spans="1:17" x14ac:dyDescent="0.3">
      <c r="A1514" s="95" t="s">
        <v>4499</v>
      </c>
      <c r="B1514">
        <v>63.546700000000001</v>
      </c>
      <c r="C1514">
        <v>15.2889</v>
      </c>
      <c r="D1514">
        <v>78.835599999999999</v>
      </c>
      <c r="E1514">
        <v>48.257800000000003</v>
      </c>
      <c r="F1514">
        <v>66.582499999999996</v>
      </c>
      <c r="G1514">
        <v>12.5425</v>
      </c>
      <c r="H1514">
        <v>79.125</v>
      </c>
      <c r="I1514">
        <v>54.04</v>
      </c>
      <c r="J1514">
        <v>70.917500000000004</v>
      </c>
      <c r="K1514">
        <v>14.8338</v>
      </c>
      <c r="L1514">
        <v>85.751300000000001</v>
      </c>
      <c r="M1514">
        <v>56.0837</v>
      </c>
      <c r="N1514">
        <v>75.013300000000001</v>
      </c>
      <c r="O1514">
        <v>15.2889</v>
      </c>
      <c r="P1514">
        <v>90.302199999999999</v>
      </c>
      <c r="Q1514">
        <v>59.724400000000003</v>
      </c>
    </row>
    <row r="1515" spans="1:17" x14ac:dyDescent="0.3">
      <c r="A1515" s="95" t="s">
        <v>4500</v>
      </c>
      <c r="B1515">
        <v>66.795000000000002</v>
      </c>
      <c r="C1515">
        <v>18.55</v>
      </c>
      <c r="D1515">
        <v>85.344999999999999</v>
      </c>
      <c r="E1515">
        <v>48.244999999999997</v>
      </c>
      <c r="F1515">
        <v>85.214299999999994</v>
      </c>
      <c r="G1515">
        <v>24.763300000000001</v>
      </c>
      <c r="H1515">
        <v>109.9776</v>
      </c>
      <c r="I1515">
        <v>60.451000000000001</v>
      </c>
      <c r="J1515">
        <v>94.944999999999993</v>
      </c>
      <c r="K1515">
        <v>31.7517</v>
      </c>
      <c r="L1515">
        <v>126.69670000000001</v>
      </c>
      <c r="M1515">
        <v>63.193300000000001</v>
      </c>
      <c r="N1515">
        <v>48.7986</v>
      </c>
      <c r="O1515">
        <v>14.040800000000001</v>
      </c>
      <c r="P1515">
        <v>62.839399999999998</v>
      </c>
      <c r="Q1515">
        <v>34.757800000000003</v>
      </c>
    </row>
    <row r="1516" spans="1:17" x14ac:dyDescent="0.3">
      <c r="A1516" s="95" t="s">
        <v>4501</v>
      </c>
      <c r="B1516">
        <v>63.12</v>
      </c>
      <c r="C1516">
        <v>18.133299999999998</v>
      </c>
      <c r="D1516">
        <v>81.253299999999996</v>
      </c>
      <c r="E1516">
        <v>44.986699999999999</v>
      </c>
      <c r="F1516">
        <v>54.8643</v>
      </c>
      <c r="G1516">
        <v>0.81389999999999996</v>
      </c>
      <c r="H1516">
        <v>55.678199999999997</v>
      </c>
      <c r="I1516">
        <v>54.050400000000003</v>
      </c>
      <c r="J1516">
        <v>69.798299999999998</v>
      </c>
      <c r="K1516">
        <v>21.2606</v>
      </c>
      <c r="L1516">
        <v>91.058899999999994</v>
      </c>
      <c r="M1516">
        <v>48.537700000000001</v>
      </c>
      <c r="N1516">
        <v>71.137100000000004</v>
      </c>
      <c r="O1516">
        <v>21.939599999999999</v>
      </c>
      <c r="P1516">
        <v>93.076700000000002</v>
      </c>
      <c r="Q1516">
        <v>49.197499999999998</v>
      </c>
    </row>
    <row r="1517" spans="1:17" x14ac:dyDescent="0.3">
      <c r="A1517" s="95" t="s">
        <v>4502</v>
      </c>
      <c r="B1517">
        <v>68.03</v>
      </c>
      <c r="C1517">
        <v>28.416699999999999</v>
      </c>
      <c r="D1517">
        <v>96.446700000000007</v>
      </c>
      <c r="E1517">
        <v>39.613300000000002</v>
      </c>
      <c r="F1517">
        <v>101.60169999999999</v>
      </c>
      <c r="G1517">
        <v>20.658300000000001</v>
      </c>
      <c r="H1517">
        <v>122.26</v>
      </c>
      <c r="I1517">
        <v>80.943399999999997</v>
      </c>
      <c r="J1517">
        <v>115.57</v>
      </c>
      <c r="K1517">
        <v>32.7971</v>
      </c>
      <c r="L1517">
        <v>148.36709999999999</v>
      </c>
      <c r="M1517">
        <v>82.772900000000007</v>
      </c>
      <c r="N1517">
        <v>84.7667</v>
      </c>
      <c r="O1517">
        <v>34.386699999999998</v>
      </c>
      <c r="P1517">
        <v>119.1534</v>
      </c>
      <c r="Q1517">
        <v>50.38</v>
      </c>
    </row>
    <row r="1518" spans="1:17" x14ac:dyDescent="0.3">
      <c r="A1518" s="95" t="s">
        <v>4503</v>
      </c>
      <c r="B1518">
        <v>38.896700000000003</v>
      </c>
      <c r="C1518">
        <v>2.5977999999999999</v>
      </c>
      <c r="D1518">
        <v>41.494500000000002</v>
      </c>
      <c r="E1518">
        <v>36.298900000000003</v>
      </c>
      <c r="F1518">
        <v>42.4129</v>
      </c>
      <c r="G1518">
        <v>0.63270000000000004</v>
      </c>
      <c r="H1518">
        <v>43.0456</v>
      </c>
      <c r="I1518">
        <v>41.780200000000001</v>
      </c>
      <c r="J1518">
        <v>43.28</v>
      </c>
      <c r="K1518">
        <v>0.24</v>
      </c>
      <c r="L1518">
        <v>43.52</v>
      </c>
      <c r="M1518">
        <v>43.04</v>
      </c>
      <c r="N1518">
        <v>40.47</v>
      </c>
      <c r="O1518">
        <v>0</v>
      </c>
      <c r="P1518">
        <v>40.47</v>
      </c>
      <c r="Q1518">
        <v>40.47</v>
      </c>
    </row>
    <row r="1519" spans="1:17" x14ac:dyDescent="0.3">
      <c r="A1519" s="95" t="s">
        <v>4504</v>
      </c>
      <c r="B1519">
        <v>20.616900000000001</v>
      </c>
      <c r="C1519">
        <v>0.58709999999999996</v>
      </c>
      <c r="D1519">
        <v>21.204000000000001</v>
      </c>
      <c r="E1519">
        <v>20.029800000000002</v>
      </c>
      <c r="F1519">
        <v>26.932300000000001</v>
      </c>
      <c r="G1519">
        <v>5.4089</v>
      </c>
      <c r="H1519">
        <v>32.341200000000001</v>
      </c>
      <c r="I1519">
        <v>21.523399999999999</v>
      </c>
      <c r="J1519">
        <v>24.5823</v>
      </c>
      <c r="K1519">
        <v>1.8315999999999999</v>
      </c>
      <c r="L1519">
        <v>26.413900000000002</v>
      </c>
      <c r="M1519">
        <v>22.750699999999998</v>
      </c>
      <c r="N1519">
        <v>18.109200000000001</v>
      </c>
      <c r="O1519">
        <v>2.3917000000000002</v>
      </c>
      <c r="P1519">
        <v>20.500900000000001</v>
      </c>
      <c r="Q1519">
        <v>15.717499999999999</v>
      </c>
    </row>
    <row r="1520" spans="1:17" x14ac:dyDescent="0.3">
      <c r="A1520" s="95" t="s">
        <v>4506</v>
      </c>
      <c r="B1520">
        <v>153.595</v>
      </c>
      <c r="C1520">
        <v>0.625</v>
      </c>
      <c r="D1520">
        <v>154.22</v>
      </c>
      <c r="E1520">
        <v>152.97</v>
      </c>
      <c r="F1520">
        <v>137.096</v>
      </c>
      <c r="G1520">
        <v>48.204799999999999</v>
      </c>
      <c r="H1520">
        <v>185.30080000000001</v>
      </c>
      <c r="I1520">
        <v>88.891199999999998</v>
      </c>
      <c r="J1520">
        <v>53.463999999999999</v>
      </c>
      <c r="K1520">
        <v>2.7711999999999999</v>
      </c>
      <c r="L1520">
        <v>56.235199999999999</v>
      </c>
      <c r="M1520">
        <v>50.692799999999998</v>
      </c>
      <c r="N1520">
        <v>178.14619999999999</v>
      </c>
      <c r="O1520">
        <v>44.913400000000003</v>
      </c>
      <c r="P1520">
        <v>223.05959999999999</v>
      </c>
      <c r="Q1520">
        <v>133.2328</v>
      </c>
    </row>
    <row r="1521" spans="1:17" x14ac:dyDescent="0.3">
      <c r="A1521" s="95" t="s">
        <v>4507</v>
      </c>
      <c r="B1521">
        <v>45.632300000000001</v>
      </c>
      <c r="C1521">
        <v>21.684000000000001</v>
      </c>
      <c r="D1521">
        <v>67.316299999999998</v>
      </c>
      <c r="E1521">
        <v>23.9483</v>
      </c>
      <c r="F1521">
        <v>61.355400000000003</v>
      </c>
      <c r="G1521">
        <v>23.9041</v>
      </c>
      <c r="H1521">
        <v>85.259500000000003</v>
      </c>
      <c r="I1521">
        <v>37.451300000000003</v>
      </c>
      <c r="J1521">
        <v>55.347299999999997</v>
      </c>
      <c r="K1521">
        <v>32.015500000000003</v>
      </c>
      <c r="L1521">
        <v>87.362799999999993</v>
      </c>
      <c r="M1521">
        <v>23.331800000000001</v>
      </c>
      <c r="N1521">
        <v>42.433799999999998</v>
      </c>
      <c r="O1521">
        <v>19.184699999999999</v>
      </c>
      <c r="P1521">
        <v>61.618499999999997</v>
      </c>
      <c r="Q1521">
        <v>23.249099999999999</v>
      </c>
    </row>
    <row r="1522" spans="1:17" x14ac:dyDescent="0.3">
      <c r="A1522" s="95" t="s">
        <v>4509</v>
      </c>
      <c r="B1522">
        <v>48.424999999999997</v>
      </c>
      <c r="C1522">
        <v>0.625</v>
      </c>
      <c r="D1522">
        <v>49.05</v>
      </c>
      <c r="E1522">
        <v>47.8</v>
      </c>
      <c r="F1522">
        <v>38.551699999999997</v>
      </c>
      <c r="G1522">
        <v>15.6144</v>
      </c>
      <c r="H1522">
        <v>54.1661</v>
      </c>
      <c r="I1522">
        <v>22.9373</v>
      </c>
      <c r="J1522">
        <v>15.13</v>
      </c>
      <c r="K1522">
        <v>0</v>
      </c>
      <c r="L1522">
        <v>15.13</v>
      </c>
      <c r="M1522">
        <v>15.13</v>
      </c>
      <c r="N1522">
        <v>48.05</v>
      </c>
      <c r="O1522">
        <v>0</v>
      </c>
      <c r="P1522">
        <v>48.05</v>
      </c>
      <c r="Q1522">
        <v>48.05</v>
      </c>
    </row>
    <row r="1523" spans="1:17" x14ac:dyDescent="0.3">
      <c r="A1523" s="95" t="s">
        <v>4511</v>
      </c>
      <c r="B1523">
        <v>163.20249999999999</v>
      </c>
      <c r="C1523">
        <v>0.84379999999999999</v>
      </c>
      <c r="D1523">
        <v>164.0463</v>
      </c>
      <c r="E1523">
        <v>162.3587</v>
      </c>
      <c r="F1523">
        <v>165.9708</v>
      </c>
      <c r="G1523">
        <v>1.3302</v>
      </c>
      <c r="H1523">
        <v>167.30099999999999</v>
      </c>
      <c r="I1523">
        <v>164.64060000000001</v>
      </c>
      <c r="J1523">
        <v>167.30449999999999</v>
      </c>
      <c r="K1523">
        <v>0.43140000000000001</v>
      </c>
      <c r="L1523">
        <v>167.73589999999999</v>
      </c>
      <c r="M1523">
        <v>166.87309999999999</v>
      </c>
      <c r="N1523">
        <v>150.54</v>
      </c>
      <c r="O1523">
        <v>0</v>
      </c>
      <c r="P1523">
        <v>150.54</v>
      </c>
      <c r="Q1523">
        <v>150.54</v>
      </c>
    </row>
    <row r="1524" spans="1:17" x14ac:dyDescent="0.3">
      <c r="A1524" s="95" t="s">
        <v>4512</v>
      </c>
      <c r="B1524">
        <v>46.77</v>
      </c>
      <c r="C1524">
        <v>0</v>
      </c>
      <c r="D1524">
        <v>46.77</v>
      </c>
      <c r="E1524">
        <v>46.77</v>
      </c>
      <c r="F1524">
        <v>47.83</v>
      </c>
      <c r="G1524">
        <v>1.06</v>
      </c>
      <c r="H1524">
        <v>48.89</v>
      </c>
      <c r="I1524">
        <v>46.77</v>
      </c>
      <c r="J1524">
        <v>37.35</v>
      </c>
      <c r="K1524">
        <v>0</v>
      </c>
      <c r="L1524">
        <v>37.35</v>
      </c>
      <c r="M1524">
        <v>37.35</v>
      </c>
      <c r="N1524">
        <v>43.31</v>
      </c>
      <c r="O1524">
        <v>0</v>
      </c>
      <c r="P1524">
        <v>43.31</v>
      </c>
      <c r="Q1524">
        <v>43.31</v>
      </c>
    </row>
    <row r="1525" spans="1:17" x14ac:dyDescent="0.3">
      <c r="A1525" s="95" t="s">
        <v>4513</v>
      </c>
      <c r="B1525">
        <v>529.57150000000001</v>
      </c>
      <c r="C1525">
        <v>155.42429999999999</v>
      </c>
      <c r="D1525">
        <v>684.99580000000003</v>
      </c>
      <c r="E1525">
        <v>374.1472</v>
      </c>
      <c r="F1525">
        <v>669.07380000000001</v>
      </c>
      <c r="G1525">
        <v>40.164999999999999</v>
      </c>
      <c r="H1525">
        <v>709.23879999999997</v>
      </c>
      <c r="I1525">
        <v>628.90880000000004</v>
      </c>
      <c r="J1525">
        <v>487.72640000000001</v>
      </c>
      <c r="K1525">
        <v>159.74350000000001</v>
      </c>
      <c r="L1525">
        <v>647.46990000000005</v>
      </c>
      <c r="M1525">
        <v>327.98289999999997</v>
      </c>
      <c r="N1525">
        <v>691.18709999999999</v>
      </c>
      <c r="O1525">
        <v>74.259</v>
      </c>
      <c r="P1525">
        <v>765.4461</v>
      </c>
      <c r="Q1525">
        <v>616.92809999999997</v>
      </c>
    </row>
    <row r="1526" spans="1:17" x14ac:dyDescent="0.3">
      <c r="A1526" s="95" t="s">
        <v>4514</v>
      </c>
      <c r="B1526">
        <v>25.38</v>
      </c>
      <c r="C1526">
        <v>2.7785000000000002</v>
      </c>
      <c r="D1526">
        <v>28.1585</v>
      </c>
      <c r="E1526">
        <v>22.601500000000001</v>
      </c>
      <c r="F1526">
        <v>32.22</v>
      </c>
      <c r="G1526">
        <v>1.0932999999999999</v>
      </c>
      <c r="H1526">
        <v>33.313299999999998</v>
      </c>
      <c r="I1526">
        <v>31.1267</v>
      </c>
      <c r="J1526">
        <v>33.5092</v>
      </c>
      <c r="K1526">
        <v>0.37780000000000002</v>
      </c>
      <c r="L1526">
        <v>33.887</v>
      </c>
      <c r="M1526">
        <v>33.131399999999999</v>
      </c>
      <c r="N1526">
        <v>22.89</v>
      </c>
      <c r="O1526">
        <v>0</v>
      </c>
      <c r="P1526">
        <v>22.89</v>
      </c>
      <c r="Q1526">
        <v>22.89</v>
      </c>
    </row>
    <row r="1527" spans="1:17" x14ac:dyDescent="0.3">
      <c r="A1527" s="95" t="s">
        <v>4515</v>
      </c>
      <c r="B1527">
        <v>3.3308</v>
      </c>
      <c r="C1527">
        <v>0.33090000000000003</v>
      </c>
      <c r="D1527">
        <v>3.6617000000000002</v>
      </c>
      <c r="E1527">
        <v>2.9998999999999998</v>
      </c>
      <c r="F1527">
        <v>1.3592</v>
      </c>
      <c r="G1527">
        <v>0.33090000000000003</v>
      </c>
      <c r="H1527">
        <v>1.6900999999999999</v>
      </c>
      <c r="I1527">
        <v>1.0283</v>
      </c>
      <c r="J1527">
        <v>1.18</v>
      </c>
      <c r="K1527">
        <v>0</v>
      </c>
      <c r="L1527">
        <v>1.18</v>
      </c>
      <c r="M1527">
        <v>1.18</v>
      </c>
      <c r="N1527">
        <v>2.5537999999999998</v>
      </c>
      <c r="O1527">
        <v>1.0752999999999999</v>
      </c>
      <c r="P1527">
        <v>3.6291000000000002</v>
      </c>
      <c r="Q1527">
        <v>1.4784999999999999</v>
      </c>
    </row>
    <row r="1528" spans="1:17" x14ac:dyDescent="0.3">
      <c r="A1528" s="95" t="s">
        <v>4516</v>
      </c>
      <c r="B1528">
        <v>42.859200000000001</v>
      </c>
      <c r="C1528">
        <v>5.4469000000000003</v>
      </c>
      <c r="D1528">
        <v>48.306100000000001</v>
      </c>
      <c r="E1528">
        <v>37.412300000000002</v>
      </c>
      <c r="F1528">
        <v>44.601500000000001</v>
      </c>
      <c r="G1528">
        <v>28.6907</v>
      </c>
      <c r="H1528">
        <v>73.292199999999994</v>
      </c>
      <c r="I1528">
        <v>15.9108</v>
      </c>
      <c r="J1528">
        <v>42.217700000000001</v>
      </c>
      <c r="K1528">
        <v>30.183700000000002</v>
      </c>
      <c r="L1528">
        <v>72.401399999999995</v>
      </c>
      <c r="M1528">
        <v>12.034000000000001</v>
      </c>
      <c r="N1528">
        <v>31.8523</v>
      </c>
      <c r="O1528">
        <v>6.7484000000000002</v>
      </c>
      <c r="P1528">
        <v>38.600700000000003</v>
      </c>
      <c r="Q1528">
        <v>25.103899999999999</v>
      </c>
    </row>
    <row r="1529" spans="1:17" x14ac:dyDescent="0.3">
      <c r="A1529" s="95" t="s">
        <v>4517</v>
      </c>
      <c r="B1529">
        <v>24.48</v>
      </c>
      <c r="C1529">
        <v>0</v>
      </c>
      <c r="D1529">
        <v>24.48</v>
      </c>
      <c r="E1529">
        <v>24.48</v>
      </c>
      <c r="F1529">
        <v>32.15</v>
      </c>
      <c r="G1529">
        <v>7.5769000000000002</v>
      </c>
      <c r="H1529">
        <v>39.726900000000001</v>
      </c>
      <c r="I1529">
        <v>24.5731</v>
      </c>
      <c r="J1529">
        <v>27.83</v>
      </c>
      <c r="K1529">
        <v>0.30919999999999997</v>
      </c>
      <c r="L1529">
        <v>28.139199999999999</v>
      </c>
      <c r="M1529">
        <v>27.520800000000001</v>
      </c>
      <c r="N1529">
        <v>24.227699999999999</v>
      </c>
      <c r="O1529">
        <v>0.7349</v>
      </c>
      <c r="P1529">
        <v>24.962599999999998</v>
      </c>
      <c r="Q1529">
        <v>23.492799999999999</v>
      </c>
    </row>
    <row r="1530" spans="1:17" x14ac:dyDescent="0.3">
      <c r="A1530" s="95" t="s">
        <v>4518</v>
      </c>
      <c r="B1530">
        <v>2.64</v>
      </c>
      <c r="C1530">
        <v>0</v>
      </c>
      <c r="D1530">
        <v>2.64</v>
      </c>
      <c r="E1530">
        <v>2.64</v>
      </c>
      <c r="F1530">
        <v>2.64</v>
      </c>
      <c r="G1530">
        <v>0</v>
      </c>
      <c r="H1530">
        <v>2.64</v>
      </c>
      <c r="I1530">
        <v>2.64</v>
      </c>
      <c r="J1530">
        <v>2.64</v>
      </c>
      <c r="K1530">
        <v>0</v>
      </c>
      <c r="L1530">
        <v>2.64</v>
      </c>
      <c r="M1530">
        <v>2.64</v>
      </c>
      <c r="N1530">
        <v>2.5554000000000001</v>
      </c>
      <c r="O1530">
        <v>3.9100000000000003E-2</v>
      </c>
      <c r="P1530">
        <v>2.5945</v>
      </c>
      <c r="Q1530">
        <v>2.5163000000000002</v>
      </c>
    </row>
    <row r="1531" spans="1:17" x14ac:dyDescent="0.3">
      <c r="A1531" s="95" t="s">
        <v>4519</v>
      </c>
      <c r="B1531">
        <v>29.68</v>
      </c>
      <c r="C1531">
        <v>0</v>
      </c>
      <c r="D1531">
        <v>29.68</v>
      </c>
      <c r="E1531">
        <v>29.68</v>
      </c>
      <c r="F1531">
        <v>36.677700000000002</v>
      </c>
      <c r="G1531">
        <v>7.1452999999999998</v>
      </c>
      <c r="H1531">
        <v>43.823</v>
      </c>
      <c r="I1531">
        <v>29.532399999999999</v>
      </c>
      <c r="J1531">
        <v>36.64</v>
      </c>
      <c r="K1531">
        <v>2.2614999999999998</v>
      </c>
      <c r="L1531">
        <v>38.901499999999999</v>
      </c>
      <c r="M1531">
        <v>34.378500000000003</v>
      </c>
      <c r="N1531">
        <v>28.964600000000001</v>
      </c>
      <c r="O1531">
        <v>0.33019999999999999</v>
      </c>
      <c r="P1531">
        <v>29.294799999999999</v>
      </c>
      <c r="Q1531">
        <v>28.634399999999999</v>
      </c>
    </row>
    <row r="1532" spans="1:17" x14ac:dyDescent="0.3">
      <c r="A1532" s="95" t="s">
        <v>4520</v>
      </c>
      <c r="B1532">
        <v>17.448499999999999</v>
      </c>
      <c r="C1532">
        <v>0.42049999999999998</v>
      </c>
      <c r="D1532">
        <v>17.869</v>
      </c>
      <c r="E1532">
        <v>17.027999999999999</v>
      </c>
      <c r="F1532">
        <v>20.46</v>
      </c>
      <c r="G1532">
        <v>0.72150000000000003</v>
      </c>
      <c r="H1532">
        <v>21.1815</v>
      </c>
      <c r="I1532">
        <v>19.738499999999998</v>
      </c>
      <c r="J1532">
        <v>22.214600000000001</v>
      </c>
      <c r="K1532">
        <v>0.53990000000000005</v>
      </c>
      <c r="L1532">
        <v>22.7545</v>
      </c>
      <c r="M1532">
        <v>21.674700000000001</v>
      </c>
      <c r="N1532">
        <v>12.3285</v>
      </c>
      <c r="O1532">
        <v>5.9600999999999997</v>
      </c>
      <c r="P1532">
        <v>18.288599999999999</v>
      </c>
      <c r="Q1532">
        <v>6.3684000000000003</v>
      </c>
    </row>
    <row r="1533" spans="1:17" x14ac:dyDescent="0.3">
      <c r="A1533" s="95" t="s">
        <v>4521</v>
      </c>
      <c r="B1533">
        <v>162.23150000000001</v>
      </c>
      <c r="C1533">
        <v>0.25640000000000002</v>
      </c>
      <c r="D1533">
        <v>162.4879</v>
      </c>
      <c r="E1533">
        <v>161.9751</v>
      </c>
      <c r="F1533">
        <v>167.75800000000001</v>
      </c>
      <c r="G1533">
        <v>23.838899999999999</v>
      </c>
      <c r="H1533">
        <v>191.59690000000001</v>
      </c>
      <c r="I1533">
        <v>143.91909999999999</v>
      </c>
      <c r="J1533">
        <v>180.16149999999999</v>
      </c>
      <c r="K1533">
        <v>1.2005999999999999</v>
      </c>
      <c r="L1533">
        <v>181.3621</v>
      </c>
      <c r="M1533">
        <v>178.96090000000001</v>
      </c>
      <c r="N1533">
        <v>162.3107</v>
      </c>
      <c r="O1533">
        <v>10.303800000000001</v>
      </c>
      <c r="P1533">
        <v>172.61449999999999</v>
      </c>
      <c r="Q1533">
        <v>152.0069</v>
      </c>
    </row>
    <row r="1534" spans="1:17" x14ac:dyDescent="0.3">
      <c r="A1534" s="95" t="s">
        <v>4522</v>
      </c>
      <c r="B1534">
        <v>65.886200000000002</v>
      </c>
      <c r="C1534">
        <v>3.8978000000000002</v>
      </c>
      <c r="D1534">
        <v>69.784000000000006</v>
      </c>
      <c r="E1534">
        <v>61.988399999999999</v>
      </c>
      <c r="F1534">
        <v>72.718500000000006</v>
      </c>
      <c r="G1534">
        <v>6.9283999999999999</v>
      </c>
      <c r="H1534">
        <v>79.646900000000002</v>
      </c>
      <c r="I1534">
        <v>65.790099999999995</v>
      </c>
      <c r="J1534">
        <v>71.773099999999999</v>
      </c>
      <c r="K1534">
        <v>4.2350000000000003</v>
      </c>
      <c r="L1534">
        <v>76.008099999999999</v>
      </c>
      <c r="M1534">
        <v>67.5381</v>
      </c>
      <c r="N1534">
        <v>67.314599999999999</v>
      </c>
      <c r="O1534">
        <v>3.8157000000000001</v>
      </c>
      <c r="P1534">
        <v>71.130300000000005</v>
      </c>
      <c r="Q1534">
        <v>63.498899999999999</v>
      </c>
    </row>
    <row r="1535" spans="1:17" x14ac:dyDescent="0.3">
      <c r="A1535" s="95" t="s">
        <v>4523</v>
      </c>
      <c r="B1535">
        <v>55.221499999999999</v>
      </c>
      <c r="C1535">
        <v>0.85209999999999997</v>
      </c>
      <c r="D1535">
        <v>56.073599999999999</v>
      </c>
      <c r="E1535">
        <v>54.369399999999999</v>
      </c>
      <c r="F1535">
        <v>69.23</v>
      </c>
      <c r="G1535">
        <v>7.0430999999999999</v>
      </c>
      <c r="H1535">
        <v>76.273099999999999</v>
      </c>
      <c r="I1535">
        <v>62.186900000000001</v>
      </c>
      <c r="J1535">
        <v>66.391499999999994</v>
      </c>
      <c r="K1535">
        <v>0.32690000000000002</v>
      </c>
      <c r="L1535">
        <v>66.718400000000003</v>
      </c>
      <c r="M1535">
        <v>66.064599999999999</v>
      </c>
      <c r="N1535">
        <v>53.946899999999999</v>
      </c>
      <c r="O1535">
        <v>1.3029999999999999</v>
      </c>
      <c r="P1535">
        <v>55.249899999999997</v>
      </c>
      <c r="Q1535">
        <v>52.643900000000002</v>
      </c>
    </row>
    <row r="1536" spans="1:17" x14ac:dyDescent="0.3">
      <c r="A1536" s="95" t="s">
        <v>4524</v>
      </c>
      <c r="B1536">
        <v>62.2485</v>
      </c>
      <c r="C1536">
        <v>8.2883999999999993</v>
      </c>
      <c r="D1536">
        <v>70.536900000000003</v>
      </c>
      <c r="E1536">
        <v>53.960099999999997</v>
      </c>
      <c r="F1536">
        <v>70.597700000000003</v>
      </c>
      <c r="G1536">
        <v>7.4522000000000004</v>
      </c>
      <c r="H1536">
        <v>78.049899999999994</v>
      </c>
      <c r="I1536">
        <v>63.145499999999998</v>
      </c>
      <c r="J1536">
        <v>75.134600000000006</v>
      </c>
      <c r="K1536">
        <v>13.4293</v>
      </c>
      <c r="L1536">
        <v>88.563900000000004</v>
      </c>
      <c r="M1536">
        <v>61.705300000000001</v>
      </c>
      <c r="N1536">
        <v>53.518300000000004</v>
      </c>
      <c r="O1536">
        <v>9.3371999999999993</v>
      </c>
      <c r="P1536">
        <v>62.855499999999999</v>
      </c>
      <c r="Q1536">
        <v>44.181100000000001</v>
      </c>
    </row>
    <row r="1537" spans="1:17" x14ac:dyDescent="0.3">
      <c r="A1537" s="95" t="s">
        <v>4525</v>
      </c>
      <c r="B1537">
        <v>101.09</v>
      </c>
      <c r="C1537">
        <v>4.4923000000000002</v>
      </c>
      <c r="D1537">
        <v>105.5823</v>
      </c>
      <c r="E1537">
        <v>96.597700000000003</v>
      </c>
      <c r="F1537">
        <v>116.74379999999999</v>
      </c>
      <c r="G1537">
        <v>5.6700999999999997</v>
      </c>
      <c r="H1537">
        <v>122.4139</v>
      </c>
      <c r="I1537">
        <v>111.0737</v>
      </c>
      <c r="J1537">
        <v>122.4085</v>
      </c>
      <c r="K1537">
        <v>0.87050000000000005</v>
      </c>
      <c r="L1537">
        <v>123.279</v>
      </c>
      <c r="M1537">
        <v>121.538</v>
      </c>
      <c r="N1537">
        <v>97.44</v>
      </c>
      <c r="O1537">
        <v>0</v>
      </c>
      <c r="P1537">
        <v>97.44</v>
      </c>
      <c r="Q1537">
        <v>97.44</v>
      </c>
    </row>
    <row r="1538" spans="1:17" x14ac:dyDescent="0.3">
      <c r="A1538" s="95" t="s">
        <v>4526</v>
      </c>
      <c r="B1538">
        <v>39.463799999999999</v>
      </c>
      <c r="C1538">
        <v>0.9204</v>
      </c>
      <c r="D1538">
        <v>40.3842</v>
      </c>
      <c r="E1538">
        <v>38.543399999999998</v>
      </c>
      <c r="F1538">
        <v>40.842300000000002</v>
      </c>
      <c r="G1538">
        <v>17.1267</v>
      </c>
      <c r="H1538">
        <v>57.969000000000001</v>
      </c>
      <c r="I1538">
        <v>23.715599999999998</v>
      </c>
      <c r="J1538">
        <v>44.696399999999997</v>
      </c>
      <c r="K1538">
        <v>19.5945</v>
      </c>
      <c r="L1538">
        <v>64.290899999999993</v>
      </c>
      <c r="M1538">
        <v>25.101900000000001</v>
      </c>
      <c r="N1538">
        <v>28.277899999999999</v>
      </c>
      <c r="O1538">
        <v>7.7055999999999996</v>
      </c>
      <c r="P1538">
        <v>35.983499999999999</v>
      </c>
      <c r="Q1538">
        <v>20.572299999999998</v>
      </c>
    </row>
    <row r="1539" spans="1:17" x14ac:dyDescent="0.3">
      <c r="A1539" s="95" t="s">
        <v>4527</v>
      </c>
      <c r="B1539">
        <v>99.57</v>
      </c>
      <c r="C1539">
        <v>43.046700000000001</v>
      </c>
      <c r="D1539">
        <v>142.61670000000001</v>
      </c>
      <c r="E1539">
        <v>56.523299999999999</v>
      </c>
      <c r="F1539">
        <v>131.035</v>
      </c>
      <c r="G1539">
        <v>43.21</v>
      </c>
      <c r="H1539">
        <v>174.245</v>
      </c>
      <c r="I1539">
        <v>87.825000000000003</v>
      </c>
      <c r="J1539">
        <v>130.7833</v>
      </c>
      <c r="K1539">
        <v>63.855600000000003</v>
      </c>
      <c r="L1539">
        <v>194.63890000000001</v>
      </c>
      <c r="M1539">
        <v>66.927700000000002</v>
      </c>
      <c r="N1539">
        <v>165.56</v>
      </c>
      <c r="O1539">
        <v>0</v>
      </c>
      <c r="P1539">
        <v>165.56</v>
      </c>
      <c r="Q1539">
        <v>165.56</v>
      </c>
    </row>
    <row r="1540" spans="1:17" x14ac:dyDescent="0.3">
      <c r="A1540" s="95" t="s">
        <v>4529</v>
      </c>
      <c r="B1540">
        <v>20.0838</v>
      </c>
      <c r="C1540">
        <v>2.3431999999999999</v>
      </c>
      <c r="D1540">
        <v>22.427</v>
      </c>
      <c r="E1540">
        <v>17.740600000000001</v>
      </c>
      <c r="F1540">
        <v>22.368500000000001</v>
      </c>
      <c r="G1540">
        <v>1.2887999999999999</v>
      </c>
      <c r="H1540">
        <v>23.657299999999999</v>
      </c>
      <c r="I1540">
        <v>21.079699999999999</v>
      </c>
      <c r="J1540">
        <v>21.375399999999999</v>
      </c>
      <c r="K1540">
        <v>4.4244000000000003</v>
      </c>
      <c r="L1540">
        <v>25.799800000000001</v>
      </c>
      <c r="M1540">
        <v>16.951000000000001</v>
      </c>
      <c r="N1540">
        <v>17.726199999999999</v>
      </c>
      <c r="O1540">
        <v>0.20949999999999999</v>
      </c>
      <c r="P1540">
        <v>17.935700000000001</v>
      </c>
      <c r="Q1540">
        <v>17.5167</v>
      </c>
    </row>
    <row r="1541" spans="1:17" x14ac:dyDescent="0.3">
      <c r="A1541" s="95" t="s">
        <v>4530</v>
      </c>
      <c r="B1541">
        <v>33.979999999999997</v>
      </c>
      <c r="C1541">
        <v>0</v>
      </c>
      <c r="D1541">
        <v>33.979999999999997</v>
      </c>
      <c r="E1541">
        <v>33.979999999999997</v>
      </c>
      <c r="F1541">
        <v>34.46</v>
      </c>
      <c r="G1541">
        <v>6.0907999999999998</v>
      </c>
      <c r="H1541">
        <v>40.550800000000002</v>
      </c>
      <c r="I1541">
        <v>28.369199999999999</v>
      </c>
      <c r="J1541">
        <v>40.332299999999996</v>
      </c>
      <c r="K1541">
        <v>8.2393999999999998</v>
      </c>
      <c r="L1541">
        <v>48.5717</v>
      </c>
      <c r="M1541">
        <v>32.0929</v>
      </c>
      <c r="N1541">
        <v>34.378500000000003</v>
      </c>
      <c r="O1541">
        <v>2.8837999999999999</v>
      </c>
      <c r="P1541">
        <v>37.262300000000003</v>
      </c>
      <c r="Q1541">
        <v>31.494700000000002</v>
      </c>
    </row>
    <row r="1542" spans="1:17" x14ac:dyDescent="0.3">
      <c r="A1542" s="95" t="s">
        <v>4531</v>
      </c>
      <c r="B1542">
        <v>6.71</v>
      </c>
      <c r="C1542">
        <v>0</v>
      </c>
      <c r="D1542">
        <v>6.71</v>
      </c>
      <c r="E1542">
        <v>6.71</v>
      </c>
      <c r="F1542">
        <v>7.9469000000000003</v>
      </c>
      <c r="G1542">
        <v>0.74529999999999996</v>
      </c>
      <c r="H1542">
        <v>8.6921999999999997</v>
      </c>
      <c r="I1542">
        <v>7.2016</v>
      </c>
      <c r="J1542">
        <v>8.5654000000000003</v>
      </c>
      <c r="K1542">
        <v>1.5858000000000001</v>
      </c>
      <c r="L1542">
        <v>10.151199999999999</v>
      </c>
      <c r="M1542">
        <v>6.9795999999999996</v>
      </c>
      <c r="N1542">
        <v>7.2484999999999999</v>
      </c>
      <c r="O1542">
        <v>0.93940000000000001</v>
      </c>
      <c r="P1542">
        <v>8.1879000000000008</v>
      </c>
      <c r="Q1542">
        <v>6.3090999999999999</v>
      </c>
    </row>
    <row r="1543" spans="1:17" x14ac:dyDescent="0.3">
      <c r="A1543" s="95" t="s">
        <v>4532</v>
      </c>
      <c r="B1543">
        <v>32.070799999999998</v>
      </c>
      <c r="C1543">
        <v>24.059899999999999</v>
      </c>
      <c r="D1543">
        <v>56.130699999999997</v>
      </c>
      <c r="E1543">
        <v>8.0108999999999995</v>
      </c>
      <c r="F1543">
        <v>24.73</v>
      </c>
      <c r="G1543">
        <v>7.8784999999999998</v>
      </c>
      <c r="H1543">
        <v>32.608499999999999</v>
      </c>
      <c r="I1543">
        <v>16.851500000000001</v>
      </c>
      <c r="J1543">
        <v>28.488499999999998</v>
      </c>
      <c r="K1543">
        <v>7.6806999999999999</v>
      </c>
      <c r="L1543">
        <v>36.169199999999996</v>
      </c>
      <c r="M1543">
        <v>20.8078</v>
      </c>
      <c r="N1543">
        <v>17.239999999999998</v>
      </c>
      <c r="O1543">
        <v>1.2061999999999999</v>
      </c>
      <c r="P1543">
        <v>18.446200000000001</v>
      </c>
      <c r="Q1543">
        <v>16.033799999999999</v>
      </c>
    </row>
    <row r="1544" spans="1:17" x14ac:dyDescent="0.3">
      <c r="A1544" s="95" t="s">
        <v>4533</v>
      </c>
      <c r="B1544">
        <v>220.8177</v>
      </c>
      <c r="C1544">
        <v>10.4899</v>
      </c>
      <c r="D1544">
        <v>231.30760000000001</v>
      </c>
      <c r="E1544">
        <v>210.3278</v>
      </c>
      <c r="F1544">
        <v>244.0762</v>
      </c>
      <c r="G1544">
        <v>27.121099999999998</v>
      </c>
      <c r="H1544">
        <v>271.19729999999998</v>
      </c>
      <c r="I1544">
        <v>216.95509999999999</v>
      </c>
      <c r="J1544">
        <v>240.29689999999999</v>
      </c>
      <c r="K1544">
        <v>1.4798</v>
      </c>
      <c r="L1544">
        <v>241.77670000000001</v>
      </c>
      <c r="M1544">
        <v>238.81710000000001</v>
      </c>
      <c r="N1544">
        <v>218.63919999999999</v>
      </c>
      <c r="O1544">
        <v>4.7244999999999999</v>
      </c>
      <c r="P1544">
        <v>223.36369999999999</v>
      </c>
      <c r="Q1544">
        <v>213.91470000000001</v>
      </c>
    </row>
    <row r="1545" spans="1:17" x14ac:dyDescent="0.3">
      <c r="A1545" s="95" t="s">
        <v>4534</v>
      </c>
      <c r="B1545">
        <v>79.647099999999995</v>
      </c>
      <c r="C1545">
        <v>11.162000000000001</v>
      </c>
      <c r="D1545">
        <v>90.809100000000001</v>
      </c>
      <c r="E1545">
        <v>68.485100000000003</v>
      </c>
      <c r="F1545">
        <v>92.063299999999998</v>
      </c>
      <c r="G1545">
        <v>12.661799999999999</v>
      </c>
      <c r="H1545">
        <v>104.7251</v>
      </c>
      <c r="I1545">
        <v>79.401499999999999</v>
      </c>
      <c r="J1545">
        <v>102.9507</v>
      </c>
      <c r="K1545">
        <v>15.3765</v>
      </c>
      <c r="L1545">
        <v>118.3272</v>
      </c>
      <c r="M1545">
        <v>87.574200000000005</v>
      </c>
      <c r="N1545">
        <v>78.16</v>
      </c>
      <c r="O1545">
        <v>0</v>
      </c>
      <c r="P1545">
        <v>78.16</v>
      </c>
      <c r="Q1545">
        <v>78.16</v>
      </c>
    </row>
    <row r="1546" spans="1:17" x14ac:dyDescent="0.3">
      <c r="A1546" s="95" t="s">
        <v>4535</v>
      </c>
      <c r="B1546">
        <v>67.48</v>
      </c>
      <c r="C1546">
        <v>5.2385000000000002</v>
      </c>
      <c r="D1546">
        <v>72.718500000000006</v>
      </c>
      <c r="E1546">
        <v>62.241500000000002</v>
      </c>
      <c r="F1546">
        <v>69.383799999999994</v>
      </c>
      <c r="G1546">
        <v>3.7585999999999999</v>
      </c>
      <c r="H1546">
        <v>73.142399999999995</v>
      </c>
      <c r="I1546">
        <v>65.625200000000007</v>
      </c>
      <c r="J1546">
        <v>64.224599999999995</v>
      </c>
      <c r="K1546">
        <v>1.7517</v>
      </c>
      <c r="L1546">
        <v>65.976299999999995</v>
      </c>
      <c r="M1546">
        <v>62.472900000000003</v>
      </c>
      <c r="N1546">
        <v>64.08</v>
      </c>
      <c r="O1546">
        <v>0</v>
      </c>
      <c r="P1546">
        <v>64.08</v>
      </c>
      <c r="Q1546">
        <v>64.08</v>
      </c>
    </row>
    <row r="1547" spans="1:17" x14ac:dyDescent="0.3">
      <c r="A1547" s="95" t="s">
        <v>4536</v>
      </c>
      <c r="B1547">
        <v>52.840800000000002</v>
      </c>
      <c r="C1547">
        <v>10.0213</v>
      </c>
      <c r="D1547">
        <v>62.862099999999998</v>
      </c>
      <c r="E1547">
        <v>42.819499999999998</v>
      </c>
      <c r="F1547">
        <v>57.43</v>
      </c>
      <c r="G1547">
        <v>11.1677</v>
      </c>
      <c r="H1547">
        <v>68.597700000000003</v>
      </c>
      <c r="I1547">
        <v>46.262300000000003</v>
      </c>
      <c r="J1547">
        <v>61.723799999999997</v>
      </c>
      <c r="K1547">
        <v>16.413599999999999</v>
      </c>
      <c r="L1547">
        <v>78.1374</v>
      </c>
      <c r="M1547">
        <v>45.310200000000002</v>
      </c>
      <c r="N1547">
        <v>50.324599999999997</v>
      </c>
      <c r="O1547">
        <v>8.9093</v>
      </c>
      <c r="P1547">
        <v>59.233899999999998</v>
      </c>
      <c r="Q1547">
        <v>41.415300000000002</v>
      </c>
    </row>
    <row r="1548" spans="1:17" x14ac:dyDescent="0.3">
      <c r="A1548" s="95" t="s">
        <v>4537</v>
      </c>
      <c r="B1548">
        <v>96.385000000000005</v>
      </c>
      <c r="C1548">
        <v>0.625</v>
      </c>
      <c r="D1548">
        <v>97.01</v>
      </c>
      <c r="E1548">
        <v>95.76</v>
      </c>
      <c r="F1548">
        <v>102.86709999999999</v>
      </c>
      <c r="G1548">
        <v>5.2652999999999999</v>
      </c>
      <c r="H1548">
        <v>108.1324</v>
      </c>
      <c r="I1548">
        <v>97.601799999999997</v>
      </c>
      <c r="J1548">
        <v>108.57</v>
      </c>
      <c r="K1548">
        <v>0.44</v>
      </c>
      <c r="L1548">
        <v>109.01</v>
      </c>
      <c r="M1548">
        <v>108.13</v>
      </c>
      <c r="N1548">
        <v>92.721400000000003</v>
      </c>
      <c r="O1548">
        <v>5.6375999999999999</v>
      </c>
      <c r="P1548">
        <v>98.358999999999995</v>
      </c>
      <c r="Q1548">
        <v>87.083799999999997</v>
      </c>
    </row>
    <row r="1549" spans="1:17" x14ac:dyDescent="0.3">
      <c r="A1549" s="95" t="s">
        <v>4538</v>
      </c>
      <c r="B1549">
        <v>15.9269</v>
      </c>
      <c r="C1549">
        <v>0.33329999999999999</v>
      </c>
      <c r="D1549">
        <v>16.260200000000001</v>
      </c>
      <c r="E1549">
        <v>15.5936</v>
      </c>
      <c r="F1549">
        <v>19.269200000000001</v>
      </c>
      <c r="G1549">
        <v>0.47570000000000001</v>
      </c>
      <c r="H1549">
        <v>19.744900000000001</v>
      </c>
      <c r="I1549">
        <v>18.793500000000002</v>
      </c>
      <c r="J1549">
        <v>19.9908</v>
      </c>
      <c r="K1549">
        <v>1.5858000000000001</v>
      </c>
      <c r="L1549">
        <v>21.576599999999999</v>
      </c>
      <c r="M1549">
        <v>18.405000000000001</v>
      </c>
      <c r="N1549">
        <v>15.86</v>
      </c>
      <c r="O1549">
        <v>0.89690000000000003</v>
      </c>
      <c r="P1549">
        <v>16.756900000000002</v>
      </c>
      <c r="Q1549">
        <v>14.963100000000001</v>
      </c>
    </row>
    <row r="1550" spans="1:17" x14ac:dyDescent="0.3">
      <c r="A1550" s="95" t="s">
        <v>4539</v>
      </c>
      <c r="B1550">
        <v>345.16590000000002</v>
      </c>
      <c r="C1550">
        <v>176.0538</v>
      </c>
      <c r="D1550">
        <v>521.21969999999999</v>
      </c>
      <c r="E1550">
        <v>169.1121</v>
      </c>
      <c r="F1550">
        <v>291.84559999999999</v>
      </c>
      <c r="G1550">
        <v>108.67440000000001</v>
      </c>
      <c r="H1550">
        <v>400.52</v>
      </c>
      <c r="I1550">
        <v>183.1712</v>
      </c>
      <c r="J1550">
        <v>268.03620000000001</v>
      </c>
      <c r="K1550">
        <v>121.04349999999999</v>
      </c>
      <c r="L1550">
        <v>389.0797</v>
      </c>
      <c r="M1550">
        <v>146.99270000000001</v>
      </c>
      <c r="N1550">
        <v>273.67599999999999</v>
      </c>
      <c r="O1550">
        <v>100.7179</v>
      </c>
      <c r="P1550">
        <v>374.39389999999997</v>
      </c>
      <c r="Q1550">
        <v>172.9581</v>
      </c>
    </row>
    <row r="1551" spans="1:17" x14ac:dyDescent="0.3">
      <c r="A1551" s="95" t="s">
        <v>4540</v>
      </c>
      <c r="B1551">
        <v>200.14</v>
      </c>
      <c r="C1551">
        <v>77.786699999999996</v>
      </c>
      <c r="D1551">
        <v>277.92669999999998</v>
      </c>
      <c r="E1551">
        <v>122.3533</v>
      </c>
      <c r="F1551">
        <v>241.45859999999999</v>
      </c>
      <c r="G1551">
        <v>65.044499999999999</v>
      </c>
      <c r="H1551">
        <v>306.50310000000002</v>
      </c>
      <c r="I1551">
        <v>176.41409999999999</v>
      </c>
      <c r="J1551">
        <v>194.20830000000001</v>
      </c>
      <c r="K1551">
        <v>24.998899999999999</v>
      </c>
      <c r="L1551">
        <v>219.2072</v>
      </c>
      <c r="M1551">
        <v>169.20939999999999</v>
      </c>
      <c r="N1551">
        <v>127.2929</v>
      </c>
      <c r="O1551">
        <v>14.304500000000001</v>
      </c>
      <c r="P1551">
        <v>141.59739999999999</v>
      </c>
      <c r="Q1551">
        <v>112.9884</v>
      </c>
    </row>
    <row r="1552" spans="1:17" x14ac:dyDescent="0.3">
      <c r="A1552" s="95" t="s">
        <v>4541</v>
      </c>
      <c r="B1552">
        <v>167.6808</v>
      </c>
      <c r="C1552">
        <v>49.075000000000003</v>
      </c>
      <c r="D1552">
        <v>216.75579999999999</v>
      </c>
      <c r="E1552">
        <v>118.6058</v>
      </c>
      <c r="F1552">
        <v>180.22149999999999</v>
      </c>
      <c r="G1552">
        <v>59.392899999999997</v>
      </c>
      <c r="H1552">
        <v>239.61439999999999</v>
      </c>
      <c r="I1552">
        <v>120.82859999999999</v>
      </c>
      <c r="J1552">
        <v>170.4708</v>
      </c>
      <c r="K1552">
        <v>37.092100000000002</v>
      </c>
      <c r="L1552">
        <v>207.56290000000001</v>
      </c>
      <c r="M1552">
        <v>133.37870000000001</v>
      </c>
      <c r="N1552">
        <v>172.66149999999999</v>
      </c>
      <c r="O1552">
        <v>41.355499999999999</v>
      </c>
      <c r="P1552">
        <v>214.017</v>
      </c>
      <c r="Q1552">
        <v>131.30600000000001</v>
      </c>
    </row>
    <row r="1553" spans="1:17" x14ac:dyDescent="0.3">
      <c r="A1553" s="95" t="s">
        <v>4542</v>
      </c>
      <c r="B1553">
        <v>63.539200000000001</v>
      </c>
      <c r="C1553">
        <v>0.79879999999999995</v>
      </c>
      <c r="D1553">
        <v>64.337999999999994</v>
      </c>
      <c r="E1553">
        <v>62.740400000000001</v>
      </c>
      <c r="F1553">
        <v>77.596199999999996</v>
      </c>
      <c r="G1553">
        <v>12.232900000000001</v>
      </c>
      <c r="H1553">
        <v>89.829099999999997</v>
      </c>
      <c r="I1553">
        <v>65.363299999999995</v>
      </c>
      <c r="J1553">
        <v>79.271500000000003</v>
      </c>
      <c r="K1553">
        <v>6.3536000000000001</v>
      </c>
      <c r="L1553">
        <v>85.625100000000003</v>
      </c>
      <c r="M1553">
        <v>72.917900000000003</v>
      </c>
      <c r="N1553">
        <v>63.02</v>
      </c>
      <c r="O1553">
        <v>0</v>
      </c>
      <c r="P1553">
        <v>63.02</v>
      </c>
      <c r="Q1553">
        <v>63.02</v>
      </c>
    </row>
    <row r="1554" spans="1:17" x14ac:dyDescent="0.3">
      <c r="A1554" s="95" t="s">
        <v>4543</v>
      </c>
      <c r="B1554">
        <v>72.144999999999996</v>
      </c>
      <c r="C1554">
        <v>1.125</v>
      </c>
      <c r="D1554">
        <v>73.27</v>
      </c>
      <c r="E1554">
        <v>71.02</v>
      </c>
      <c r="F1554">
        <v>74.023300000000006</v>
      </c>
      <c r="G1554">
        <v>1.0044</v>
      </c>
      <c r="H1554">
        <v>75.027699999999996</v>
      </c>
      <c r="I1554">
        <v>73.018900000000002</v>
      </c>
      <c r="J1554">
        <v>75.13</v>
      </c>
      <c r="K1554">
        <v>0.34289999999999998</v>
      </c>
      <c r="L1554">
        <v>75.472899999999996</v>
      </c>
      <c r="M1554">
        <v>74.787099999999995</v>
      </c>
      <c r="N1554">
        <v>71.02</v>
      </c>
      <c r="O1554">
        <v>0</v>
      </c>
      <c r="P1554">
        <v>71.02</v>
      </c>
      <c r="Q1554">
        <v>71.02</v>
      </c>
    </row>
    <row r="1555" spans="1:17" x14ac:dyDescent="0.3">
      <c r="A1555" s="95" t="s">
        <v>4544</v>
      </c>
      <c r="B1555">
        <v>32.064999999999998</v>
      </c>
      <c r="C1555">
        <v>0.625</v>
      </c>
      <c r="D1555">
        <v>32.69</v>
      </c>
      <c r="E1555">
        <v>31.44</v>
      </c>
      <c r="F1555">
        <v>40.169199999999996</v>
      </c>
      <c r="G1555">
        <v>2.6575000000000002</v>
      </c>
      <c r="H1555">
        <v>42.826700000000002</v>
      </c>
      <c r="I1555">
        <v>37.511699999999998</v>
      </c>
      <c r="J1555">
        <v>43.52</v>
      </c>
      <c r="K1555">
        <v>0.38</v>
      </c>
      <c r="L1555">
        <v>43.9</v>
      </c>
      <c r="M1555">
        <v>43.14</v>
      </c>
      <c r="N1555">
        <v>32.158000000000001</v>
      </c>
      <c r="O1555">
        <v>4.7855999999999996</v>
      </c>
      <c r="P1555">
        <v>36.943600000000004</v>
      </c>
      <c r="Q1555">
        <v>27.372399999999999</v>
      </c>
    </row>
    <row r="1556" spans="1:17" x14ac:dyDescent="0.3">
      <c r="A1556" s="95" t="s">
        <v>4545</v>
      </c>
      <c r="B1556">
        <v>69.159099999999995</v>
      </c>
      <c r="C1556">
        <v>7.6582999999999997</v>
      </c>
      <c r="D1556">
        <v>76.817400000000006</v>
      </c>
      <c r="E1556">
        <v>61.500799999999998</v>
      </c>
      <c r="F1556">
        <v>78.239099999999993</v>
      </c>
      <c r="G1556">
        <v>15.084099999999999</v>
      </c>
      <c r="H1556">
        <v>93.3232</v>
      </c>
      <c r="I1556">
        <v>63.155000000000001</v>
      </c>
      <c r="J1556">
        <v>68.9315</v>
      </c>
      <c r="K1556">
        <v>0.34300000000000003</v>
      </c>
      <c r="L1556">
        <v>69.274500000000003</v>
      </c>
      <c r="M1556">
        <v>68.588499999999996</v>
      </c>
      <c r="N1556">
        <v>69.186199999999999</v>
      </c>
      <c r="O1556">
        <v>8.1159999999999997</v>
      </c>
      <c r="P1556">
        <v>77.302199999999999</v>
      </c>
      <c r="Q1556">
        <v>61.0702</v>
      </c>
    </row>
    <row r="1557" spans="1:17" x14ac:dyDescent="0.3">
      <c r="A1557" s="95" t="s">
        <v>4546</v>
      </c>
      <c r="B1557">
        <v>42.929200000000002</v>
      </c>
      <c r="C1557">
        <v>0.79879999999999995</v>
      </c>
      <c r="D1557">
        <v>43.728000000000002</v>
      </c>
      <c r="E1557">
        <v>42.130400000000002</v>
      </c>
      <c r="F1557">
        <v>43.7179</v>
      </c>
      <c r="G1557">
        <v>1.0129999999999999</v>
      </c>
      <c r="H1557">
        <v>44.730899999999998</v>
      </c>
      <c r="I1557">
        <v>42.704900000000002</v>
      </c>
      <c r="J1557">
        <v>48.338500000000003</v>
      </c>
      <c r="K1557">
        <v>6.4124999999999996</v>
      </c>
      <c r="L1557">
        <v>54.750999999999998</v>
      </c>
      <c r="M1557">
        <v>41.926000000000002</v>
      </c>
      <c r="N1557">
        <v>42.41</v>
      </c>
      <c r="O1557">
        <v>0</v>
      </c>
      <c r="P1557">
        <v>42.41</v>
      </c>
      <c r="Q1557">
        <v>42.41</v>
      </c>
    </row>
    <row r="1558" spans="1:17" x14ac:dyDescent="0.3">
      <c r="A1558" s="95" t="s">
        <v>4547</v>
      </c>
      <c r="B1558">
        <v>86.231399999999994</v>
      </c>
      <c r="C1558">
        <v>34.8245</v>
      </c>
      <c r="D1558">
        <v>121.05589999999999</v>
      </c>
      <c r="E1558">
        <v>51.4069</v>
      </c>
      <c r="F1558">
        <v>91.146699999999996</v>
      </c>
      <c r="G1558">
        <v>16.042200000000001</v>
      </c>
      <c r="H1558">
        <v>107.1889</v>
      </c>
      <c r="I1558">
        <v>75.104500000000002</v>
      </c>
      <c r="J1558">
        <v>103.1143</v>
      </c>
      <c r="K1558">
        <v>22.449000000000002</v>
      </c>
      <c r="L1558">
        <v>125.5633</v>
      </c>
      <c r="M1558">
        <v>80.665300000000002</v>
      </c>
      <c r="N1558">
        <v>79.8</v>
      </c>
      <c r="O1558">
        <v>33.96</v>
      </c>
      <c r="P1558">
        <v>113.76</v>
      </c>
      <c r="Q1558">
        <v>45.84</v>
      </c>
    </row>
    <row r="1559" spans="1:17" x14ac:dyDescent="0.3">
      <c r="A1559" s="95" t="s">
        <v>4548</v>
      </c>
      <c r="B1559">
        <v>178.16640000000001</v>
      </c>
      <c r="C1559">
        <v>32.939</v>
      </c>
      <c r="D1559">
        <v>211.1054</v>
      </c>
      <c r="E1559">
        <v>145.22739999999999</v>
      </c>
      <c r="F1559">
        <v>205.0146</v>
      </c>
      <c r="G1559">
        <v>0.90410000000000001</v>
      </c>
      <c r="H1559">
        <v>205.9187</v>
      </c>
      <c r="I1559">
        <v>204.1105</v>
      </c>
      <c r="J1559">
        <v>206.1446</v>
      </c>
      <c r="K1559">
        <v>0.50270000000000004</v>
      </c>
      <c r="L1559">
        <v>206.6473</v>
      </c>
      <c r="M1559">
        <v>205.64189999999999</v>
      </c>
      <c r="N1559">
        <v>202.2354</v>
      </c>
      <c r="O1559">
        <v>33.137999999999998</v>
      </c>
      <c r="P1559">
        <v>235.3734</v>
      </c>
      <c r="Q1559">
        <v>169.09739999999999</v>
      </c>
    </row>
    <row r="1560" spans="1:17" x14ac:dyDescent="0.3">
      <c r="A1560" s="95" t="s">
        <v>4549</v>
      </c>
      <c r="B1560">
        <v>48.9133</v>
      </c>
      <c r="C1560">
        <v>2.8660999999999999</v>
      </c>
      <c r="D1560">
        <v>51.779400000000003</v>
      </c>
      <c r="E1560">
        <v>46.047199999999997</v>
      </c>
      <c r="F1560">
        <v>58.173099999999998</v>
      </c>
      <c r="G1560">
        <v>9.5386000000000006</v>
      </c>
      <c r="H1560">
        <v>67.711699999999993</v>
      </c>
      <c r="I1560">
        <v>48.634500000000003</v>
      </c>
      <c r="J1560">
        <v>63.621400000000001</v>
      </c>
      <c r="K1560">
        <v>3.8833000000000002</v>
      </c>
      <c r="L1560">
        <v>67.5047</v>
      </c>
      <c r="M1560">
        <v>59.738100000000003</v>
      </c>
      <c r="N1560">
        <v>46.285699999999999</v>
      </c>
      <c r="O1560">
        <v>0.60819999999999996</v>
      </c>
      <c r="P1560">
        <v>46.893900000000002</v>
      </c>
      <c r="Q1560">
        <v>45.677500000000002</v>
      </c>
    </row>
    <row r="1561" spans="1:17" x14ac:dyDescent="0.3">
      <c r="A1561" s="95" t="s">
        <v>4550</v>
      </c>
      <c r="B1561">
        <v>22.796700000000001</v>
      </c>
      <c r="C1561">
        <v>0.81889999999999996</v>
      </c>
      <c r="D1561">
        <v>23.615600000000001</v>
      </c>
      <c r="E1561">
        <v>21.977799999999998</v>
      </c>
      <c r="F1561">
        <v>25.8462</v>
      </c>
      <c r="G1561">
        <v>1.3559000000000001</v>
      </c>
      <c r="H1561">
        <v>27.202100000000002</v>
      </c>
      <c r="I1561">
        <v>24.490300000000001</v>
      </c>
      <c r="J1561">
        <v>28.367899999999999</v>
      </c>
      <c r="K1561">
        <v>2.0373000000000001</v>
      </c>
      <c r="L1561">
        <v>30.405200000000001</v>
      </c>
      <c r="M1561">
        <v>26.3306</v>
      </c>
      <c r="N1561">
        <v>21.85</v>
      </c>
      <c r="O1561">
        <v>0.28570000000000001</v>
      </c>
      <c r="P1561">
        <v>22.1357</v>
      </c>
      <c r="Q1561">
        <v>21.564299999999999</v>
      </c>
    </row>
    <row r="1562" spans="1:17" x14ac:dyDescent="0.3">
      <c r="A1562" s="95" t="s">
        <v>4551</v>
      </c>
      <c r="B1562">
        <v>52.6723</v>
      </c>
      <c r="C1562">
        <v>6.6927000000000003</v>
      </c>
      <c r="D1562">
        <v>59.365000000000002</v>
      </c>
      <c r="E1562">
        <v>45.979599999999998</v>
      </c>
      <c r="F1562">
        <v>57.555</v>
      </c>
      <c r="G1562">
        <v>14.2525</v>
      </c>
      <c r="H1562">
        <v>71.807500000000005</v>
      </c>
      <c r="I1562">
        <v>43.302500000000002</v>
      </c>
      <c r="J1562">
        <v>69.13</v>
      </c>
      <c r="K1562">
        <v>0</v>
      </c>
      <c r="L1562">
        <v>69.13</v>
      </c>
      <c r="M1562">
        <v>69.13</v>
      </c>
      <c r="N1562">
        <v>53.63</v>
      </c>
      <c r="O1562">
        <v>0</v>
      </c>
      <c r="P1562">
        <v>53.63</v>
      </c>
      <c r="Q1562">
        <v>53.63</v>
      </c>
    </row>
    <row r="1563" spans="1:17" x14ac:dyDescent="0.3">
      <c r="A1563" s="95" t="s">
        <v>4552</v>
      </c>
      <c r="B1563">
        <v>46.676699999999997</v>
      </c>
      <c r="C1563">
        <v>2.3805999999999998</v>
      </c>
      <c r="D1563">
        <v>49.057299999999998</v>
      </c>
      <c r="E1563">
        <v>44.296100000000003</v>
      </c>
      <c r="F1563">
        <v>42.192500000000003</v>
      </c>
      <c r="G1563">
        <v>12.366199999999999</v>
      </c>
      <c r="H1563">
        <v>54.558700000000002</v>
      </c>
      <c r="I1563">
        <v>29.8263</v>
      </c>
      <c r="J1563">
        <v>58.85</v>
      </c>
      <c r="K1563">
        <v>0</v>
      </c>
      <c r="L1563">
        <v>58.85</v>
      </c>
      <c r="M1563">
        <v>58.85</v>
      </c>
      <c r="N1563">
        <v>43.82</v>
      </c>
      <c r="O1563">
        <v>0</v>
      </c>
      <c r="P1563">
        <v>43.82</v>
      </c>
      <c r="Q1563">
        <v>43.82</v>
      </c>
    </row>
    <row r="1564" spans="1:17" x14ac:dyDescent="0.3">
      <c r="A1564" s="95" t="s">
        <v>4553</v>
      </c>
      <c r="B1564">
        <v>73.64</v>
      </c>
      <c r="C1564">
        <v>1</v>
      </c>
      <c r="D1564">
        <v>74.64</v>
      </c>
      <c r="E1564">
        <v>72.64</v>
      </c>
      <c r="F1564">
        <v>76.12</v>
      </c>
      <c r="G1564">
        <v>1.3067</v>
      </c>
      <c r="H1564">
        <v>77.426699999999997</v>
      </c>
      <c r="I1564">
        <v>74.813299999999998</v>
      </c>
      <c r="J1564">
        <v>75.903300000000002</v>
      </c>
      <c r="K1564">
        <v>2.7178</v>
      </c>
      <c r="L1564">
        <v>78.621099999999998</v>
      </c>
      <c r="M1564">
        <v>73.185500000000005</v>
      </c>
      <c r="N1564">
        <v>71.736699999999999</v>
      </c>
      <c r="O1564">
        <v>1.5378000000000001</v>
      </c>
      <c r="P1564">
        <v>73.274500000000003</v>
      </c>
      <c r="Q1564">
        <v>70.198899999999995</v>
      </c>
    </row>
    <row r="1565" spans="1:17" x14ac:dyDescent="0.3">
      <c r="A1565" s="95" t="s">
        <v>4554</v>
      </c>
      <c r="B1565">
        <v>223.5086</v>
      </c>
      <c r="C1565">
        <v>2.4784000000000002</v>
      </c>
      <c r="D1565">
        <v>225.98699999999999</v>
      </c>
      <c r="E1565">
        <v>221.03020000000001</v>
      </c>
      <c r="F1565">
        <v>224.0283</v>
      </c>
      <c r="G1565">
        <v>0.73060000000000003</v>
      </c>
      <c r="H1565">
        <v>224.75890000000001</v>
      </c>
      <c r="I1565">
        <v>223.29769999999999</v>
      </c>
      <c r="J1565">
        <v>242.9614</v>
      </c>
      <c r="K1565">
        <v>33.208199999999998</v>
      </c>
      <c r="L1565">
        <v>276.1696</v>
      </c>
      <c r="M1565">
        <v>209.75319999999999</v>
      </c>
      <c r="N1565">
        <v>227.1386</v>
      </c>
      <c r="O1565">
        <v>5.5788000000000002</v>
      </c>
      <c r="P1565">
        <v>232.7174</v>
      </c>
      <c r="Q1565">
        <v>221.5598</v>
      </c>
    </row>
    <row r="1566" spans="1:17" x14ac:dyDescent="0.3">
      <c r="A1566" s="95" t="s">
        <v>4555</v>
      </c>
      <c r="B1566">
        <v>164.40379999999999</v>
      </c>
      <c r="C1566">
        <v>63.741700000000002</v>
      </c>
      <c r="D1566">
        <v>228.1455</v>
      </c>
      <c r="E1566">
        <v>100.6621</v>
      </c>
      <c r="F1566">
        <v>151.3338</v>
      </c>
      <c r="G1566">
        <v>42.515099999999997</v>
      </c>
      <c r="H1566">
        <v>193.84889999999999</v>
      </c>
      <c r="I1566">
        <v>108.81870000000001</v>
      </c>
      <c r="J1566">
        <v>160.53</v>
      </c>
      <c r="K1566">
        <v>50.870800000000003</v>
      </c>
      <c r="L1566">
        <v>211.4008</v>
      </c>
      <c r="M1566">
        <v>109.6592</v>
      </c>
      <c r="N1566">
        <v>149.87459999999999</v>
      </c>
      <c r="O1566">
        <v>52.510199999999998</v>
      </c>
      <c r="P1566">
        <v>202.38480000000001</v>
      </c>
      <c r="Q1566">
        <v>97.364400000000003</v>
      </c>
    </row>
    <row r="1567" spans="1:17" x14ac:dyDescent="0.3">
      <c r="A1567" s="95" t="s">
        <v>4556</v>
      </c>
      <c r="B1567">
        <v>192.9282</v>
      </c>
      <c r="C1567">
        <v>107.764</v>
      </c>
      <c r="D1567">
        <v>300.69220000000001</v>
      </c>
      <c r="E1567">
        <v>85.164199999999994</v>
      </c>
      <c r="F1567">
        <v>317.2115</v>
      </c>
      <c r="G1567">
        <v>65.100099999999998</v>
      </c>
      <c r="H1567">
        <v>382.3116</v>
      </c>
      <c r="I1567">
        <v>252.1114</v>
      </c>
      <c r="J1567">
        <v>346.82150000000001</v>
      </c>
      <c r="K1567">
        <v>66.434200000000004</v>
      </c>
      <c r="L1567">
        <v>413.25569999999999</v>
      </c>
      <c r="M1567">
        <v>280.38729999999998</v>
      </c>
      <c r="N1567">
        <v>180.1662</v>
      </c>
      <c r="O1567">
        <v>70.613699999999994</v>
      </c>
      <c r="P1567">
        <v>250.7799</v>
      </c>
      <c r="Q1567">
        <v>109.55249999999999</v>
      </c>
    </row>
    <row r="1568" spans="1:17" x14ac:dyDescent="0.3">
      <c r="A1568" s="95" t="s">
        <v>4557</v>
      </c>
      <c r="B1568">
        <v>122.324</v>
      </c>
      <c r="C1568">
        <v>14.2376</v>
      </c>
      <c r="D1568">
        <v>136.5616</v>
      </c>
      <c r="E1568">
        <v>108.0864</v>
      </c>
      <c r="F1568">
        <v>133.79</v>
      </c>
      <c r="G1568">
        <v>1.1733</v>
      </c>
      <c r="H1568">
        <v>134.9633</v>
      </c>
      <c r="I1568">
        <v>132.61670000000001</v>
      </c>
      <c r="J1568">
        <v>137.0625</v>
      </c>
      <c r="K1568">
        <v>2.6787000000000001</v>
      </c>
      <c r="L1568">
        <v>139.74119999999999</v>
      </c>
      <c r="M1568">
        <v>134.38380000000001</v>
      </c>
      <c r="N1568">
        <v>128.19329999999999</v>
      </c>
      <c r="O1568">
        <v>3.2888999999999999</v>
      </c>
      <c r="P1568">
        <v>131.48220000000001</v>
      </c>
      <c r="Q1568">
        <v>124.9044</v>
      </c>
    </row>
    <row r="1569" spans="1:17" x14ac:dyDescent="0.3">
      <c r="A1569" s="95" t="s">
        <v>4558</v>
      </c>
      <c r="B1569">
        <v>86.944999999999993</v>
      </c>
      <c r="C1569">
        <v>0.625</v>
      </c>
      <c r="D1569">
        <v>87.57</v>
      </c>
      <c r="E1569">
        <v>86.32</v>
      </c>
      <c r="F1569">
        <v>86.904600000000002</v>
      </c>
      <c r="G1569">
        <v>2.0627</v>
      </c>
      <c r="H1569">
        <v>88.967299999999994</v>
      </c>
      <c r="I1569">
        <v>84.841899999999995</v>
      </c>
      <c r="J1569">
        <v>111.4843</v>
      </c>
      <c r="K1569">
        <v>62.076500000000003</v>
      </c>
      <c r="L1569">
        <v>173.5608</v>
      </c>
      <c r="M1569">
        <v>49.407800000000002</v>
      </c>
      <c r="N1569">
        <v>102.14360000000001</v>
      </c>
      <c r="O1569">
        <v>49.219000000000001</v>
      </c>
      <c r="P1569">
        <v>151.36259999999999</v>
      </c>
      <c r="Q1569">
        <v>52.924599999999998</v>
      </c>
    </row>
    <row r="1570" spans="1:17" x14ac:dyDescent="0.3">
      <c r="A1570" s="95" t="s">
        <v>4559</v>
      </c>
      <c r="B1570">
        <v>109.31</v>
      </c>
      <c r="C1570">
        <v>0</v>
      </c>
      <c r="D1570">
        <v>109.31</v>
      </c>
      <c r="E1570">
        <v>109.31</v>
      </c>
      <c r="F1570">
        <v>114.3</v>
      </c>
      <c r="G1570">
        <v>0</v>
      </c>
      <c r="H1570">
        <v>114.3</v>
      </c>
      <c r="I1570">
        <v>114.3</v>
      </c>
      <c r="J1570">
        <v>114.0167</v>
      </c>
      <c r="K1570">
        <v>0.37780000000000002</v>
      </c>
      <c r="L1570">
        <v>114.39449999999999</v>
      </c>
      <c r="M1570">
        <v>113.63890000000001</v>
      </c>
      <c r="N1570">
        <v>89.525000000000006</v>
      </c>
      <c r="O1570">
        <v>8.0274999999999999</v>
      </c>
      <c r="P1570">
        <v>97.552499999999995</v>
      </c>
      <c r="Q1570">
        <v>81.497500000000002</v>
      </c>
    </row>
    <row r="1571" spans="1:17" x14ac:dyDescent="0.3">
      <c r="A1571" s="95" t="s">
        <v>4560</v>
      </c>
      <c r="B1571">
        <v>118.94499999999999</v>
      </c>
      <c r="C1571">
        <v>0.625</v>
      </c>
      <c r="D1571">
        <v>119.57</v>
      </c>
      <c r="E1571">
        <v>118.32</v>
      </c>
      <c r="F1571">
        <v>121.6343</v>
      </c>
      <c r="G1571">
        <v>1.1633</v>
      </c>
      <c r="H1571">
        <v>122.7976</v>
      </c>
      <c r="I1571">
        <v>120.471</v>
      </c>
      <c r="J1571">
        <v>123.22499999999999</v>
      </c>
      <c r="K1571">
        <v>0.44500000000000001</v>
      </c>
      <c r="L1571">
        <v>123.67</v>
      </c>
      <c r="M1571">
        <v>122.78</v>
      </c>
      <c r="N1571">
        <v>118.72</v>
      </c>
      <c r="O1571">
        <v>0.1714</v>
      </c>
      <c r="P1571">
        <v>118.8914</v>
      </c>
      <c r="Q1571">
        <v>118.54859999999999</v>
      </c>
    </row>
    <row r="1572" spans="1:17" x14ac:dyDescent="0.3">
      <c r="A1572" s="95" t="s">
        <v>4561</v>
      </c>
      <c r="B1572">
        <v>82.916200000000003</v>
      </c>
      <c r="C1572">
        <v>6.5743999999999998</v>
      </c>
      <c r="D1572">
        <v>89.490600000000001</v>
      </c>
      <c r="E1572">
        <v>76.341800000000006</v>
      </c>
      <c r="F1572">
        <v>88.404600000000002</v>
      </c>
      <c r="G1572">
        <v>11.3447</v>
      </c>
      <c r="H1572">
        <v>99.749300000000005</v>
      </c>
      <c r="I1572">
        <v>77.059899999999999</v>
      </c>
      <c r="J1572">
        <v>92.819199999999995</v>
      </c>
      <c r="K1572">
        <v>19.578800000000001</v>
      </c>
      <c r="L1572">
        <v>112.398</v>
      </c>
      <c r="M1572">
        <v>73.240399999999994</v>
      </c>
      <c r="N1572">
        <v>77.070800000000006</v>
      </c>
      <c r="O1572">
        <v>13.161099999999999</v>
      </c>
      <c r="P1572">
        <v>90.231899999999996</v>
      </c>
      <c r="Q1572">
        <v>63.909700000000001</v>
      </c>
    </row>
    <row r="1573" spans="1:17" x14ac:dyDescent="0.3">
      <c r="A1573" s="95" t="s">
        <v>4562</v>
      </c>
      <c r="B1573">
        <v>135.12459999999999</v>
      </c>
      <c r="C1573">
        <v>22.0288</v>
      </c>
      <c r="D1573">
        <v>157.1534</v>
      </c>
      <c r="E1573">
        <v>113.0958</v>
      </c>
      <c r="F1573">
        <v>145.74539999999999</v>
      </c>
      <c r="G1573">
        <v>21.285</v>
      </c>
      <c r="H1573">
        <v>167.03039999999999</v>
      </c>
      <c r="I1573">
        <v>124.46040000000001</v>
      </c>
      <c r="J1573">
        <v>142.15620000000001</v>
      </c>
      <c r="K1573">
        <v>22.444500000000001</v>
      </c>
      <c r="L1573">
        <v>164.60069999999999</v>
      </c>
      <c r="M1573">
        <v>119.71169999999999</v>
      </c>
      <c r="N1573">
        <v>121.6554</v>
      </c>
      <c r="O1573">
        <v>15.131399999999999</v>
      </c>
      <c r="P1573">
        <v>136.7868</v>
      </c>
      <c r="Q1573">
        <v>106.524</v>
      </c>
    </row>
    <row r="1574" spans="1:17" x14ac:dyDescent="0.3">
      <c r="A1574" s="95" t="s">
        <v>4563</v>
      </c>
      <c r="B1574">
        <v>93.276200000000003</v>
      </c>
      <c r="C1574">
        <v>2.9106999999999998</v>
      </c>
      <c r="D1574">
        <v>96.186899999999994</v>
      </c>
      <c r="E1574">
        <v>90.365499999999997</v>
      </c>
      <c r="F1574">
        <v>92.274600000000007</v>
      </c>
      <c r="G1574">
        <v>0.20019999999999999</v>
      </c>
      <c r="H1574">
        <v>92.474800000000002</v>
      </c>
      <c r="I1574">
        <v>92.074399999999997</v>
      </c>
      <c r="J1574">
        <v>92.530799999999999</v>
      </c>
      <c r="K1574">
        <v>7.46E-2</v>
      </c>
      <c r="L1574">
        <v>92.605400000000003</v>
      </c>
      <c r="M1574">
        <v>92.456199999999995</v>
      </c>
      <c r="N1574">
        <v>97.06</v>
      </c>
      <c r="O1574">
        <v>0</v>
      </c>
      <c r="P1574">
        <v>97.06</v>
      </c>
      <c r="Q1574">
        <v>97.06</v>
      </c>
    </row>
    <row r="1575" spans="1:17" x14ac:dyDescent="0.3">
      <c r="A1575" s="95" t="s">
        <v>4564</v>
      </c>
      <c r="B1575">
        <v>36.953099999999999</v>
      </c>
      <c r="C1575">
        <v>1.762</v>
      </c>
      <c r="D1575">
        <v>38.7151</v>
      </c>
      <c r="E1575">
        <v>35.191099999999999</v>
      </c>
      <c r="F1575">
        <v>37.692300000000003</v>
      </c>
      <c r="G1575">
        <v>0.68520000000000003</v>
      </c>
      <c r="H1575">
        <v>38.377499999999998</v>
      </c>
      <c r="I1575">
        <v>37.007100000000001</v>
      </c>
      <c r="J1575">
        <v>37.67</v>
      </c>
      <c r="K1575">
        <v>0.12920000000000001</v>
      </c>
      <c r="L1575">
        <v>37.799199999999999</v>
      </c>
      <c r="M1575">
        <v>37.540799999999997</v>
      </c>
      <c r="N1575">
        <v>37.42</v>
      </c>
      <c r="O1575">
        <v>0</v>
      </c>
      <c r="P1575">
        <v>37.42</v>
      </c>
      <c r="Q1575">
        <v>37.42</v>
      </c>
    </row>
    <row r="1576" spans="1:17" x14ac:dyDescent="0.3">
      <c r="A1576" s="95" t="s">
        <v>4565</v>
      </c>
      <c r="B1576">
        <v>133.75460000000001</v>
      </c>
      <c r="C1576">
        <v>33.112699999999997</v>
      </c>
      <c r="D1576">
        <v>166.8673</v>
      </c>
      <c r="E1576">
        <v>100.64190000000001</v>
      </c>
      <c r="F1576">
        <v>98.894000000000005</v>
      </c>
      <c r="G1576">
        <v>3.9580000000000002</v>
      </c>
      <c r="H1576">
        <v>102.852</v>
      </c>
      <c r="I1576">
        <v>94.936000000000007</v>
      </c>
      <c r="J1576">
        <v>98.651499999999999</v>
      </c>
      <c r="K1576">
        <v>0.40760000000000002</v>
      </c>
      <c r="L1576">
        <v>99.059100000000001</v>
      </c>
      <c r="M1576">
        <v>98.243899999999996</v>
      </c>
      <c r="N1576">
        <v>142.5993</v>
      </c>
      <c r="O1576">
        <v>30.499099999999999</v>
      </c>
      <c r="P1576">
        <v>173.0984</v>
      </c>
      <c r="Q1576">
        <v>112.1002</v>
      </c>
    </row>
    <row r="1577" spans="1:17" x14ac:dyDescent="0.3">
      <c r="A1577" s="95" t="s">
        <v>4566</v>
      </c>
      <c r="B1577">
        <v>39.949199999999998</v>
      </c>
      <c r="C1577">
        <v>0.3493</v>
      </c>
      <c r="D1577">
        <v>40.298499999999997</v>
      </c>
      <c r="E1577">
        <v>39.599899999999998</v>
      </c>
      <c r="F1577">
        <v>56.816200000000002</v>
      </c>
      <c r="G1577">
        <v>8.5699000000000005</v>
      </c>
      <c r="H1577">
        <v>65.386099999999999</v>
      </c>
      <c r="I1577">
        <v>48.246299999999998</v>
      </c>
      <c r="J1577">
        <v>65.790800000000004</v>
      </c>
      <c r="K1577">
        <v>3.7364000000000002</v>
      </c>
      <c r="L1577">
        <v>69.527199999999993</v>
      </c>
      <c r="M1577">
        <v>62.054400000000001</v>
      </c>
      <c r="N1577">
        <v>40.744599999999998</v>
      </c>
      <c r="O1577">
        <v>2.4618000000000002</v>
      </c>
      <c r="P1577">
        <v>43.206400000000002</v>
      </c>
      <c r="Q1577">
        <v>38.282800000000002</v>
      </c>
    </row>
    <row r="1578" spans="1:17" x14ac:dyDescent="0.3">
      <c r="A1578" s="95" t="s">
        <v>4567</v>
      </c>
      <c r="B1578">
        <v>107.355</v>
      </c>
      <c r="C1578">
        <v>21.4467</v>
      </c>
      <c r="D1578">
        <v>128.80170000000001</v>
      </c>
      <c r="E1578">
        <v>85.908299999999997</v>
      </c>
      <c r="F1578">
        <v>110.9357</v>
      </c>
      <c r="G1578">
        <v>24.362400000000001</v>
      </c>
      <c r="H1578">
        <v>135.29810000000001</v>
      </c>
      <c r="I1578">
        <v>86.573300000000003</v>
      </c>
      <c r="J1578">
        <v>109.8617</v>
      </c>
      <c r="K1578">
        <v>24.5928</v>
      </c>
      <c r="L1578">
        <v>134.4545</v>
      </c>
      <c r="M1578">
        <v>85.268900000000002</v>
      </c>
      <c r="N1578">
        <v>116.255</v>
      </c>
      <c r="O1578">
        <v>20.253799999999998</v>
      </c>
      <c r="P1578">
        <v>136.50880000000001</v>
      </c>
      <c r="Q1578">
        <v>96.001199999999997</v>
      </c>
    </row>
    <row r="1579" spans="1:17" x14ac:dyDescent="0.3">
      <c r="A1579" s="95" t="s">
        <v>4568</v>
      </c>
      <c r="B1579">
        <v>13.32</v>
      </c>
      <c r="C1579">
        <v>0</v>
      </c>
      <c r="D1579">
        <v>13.32</v>
      </c>
      <c r="E1579">
        <v>13.32</v>
      </c>
      <c r="F1579">
        <v>13.32</v>
      </c>
      <c r="G1579">
        <v>0</v>
      </c>
      <c r="H1579">
        <v>13.32</v>
      </c>
      <c r="I1579">
        <v>13.32</v>
      </c>
      <c r="J1579">
        <v>13.32</v>
      </c>
      <c r="K1579">
        <v>0</v>
      </c>
      <c r="L1579">
        <v>13.32</v>
      </c>
      <c r="M1579">
        <v>13.32</v>
      </c>
      <c r="N1579">
        <v>12.8123</v>
      </c>
      <c r="O1579">
        <v>0.23430000000000001</v>
      </c>
      <c r="P1579">
        <v>13.0466</v>
      </c>
      <c r="Q1579">
        <v>12.577999999999999</v>
      </c>
    </row>
    <row r="1580" spans="1:17" x14ac:dyDescent="0.3">
      <c r="A1580" s="95" t="s">
        <v>4569</v>
      </c>
      <c r="B1580">
        <v>36.36</v>
      </c>
      <c r="C1580">
        <v>0</v>
      </c>
      <c r="D1580">
        <v>36.36</v>
      </c>
      <c r="E1580">
        <v>36.36</v>
      </c>
      <c r="F1580">
        <v>36.36</v>
      </c>
      <c r="G1580">
        <v>0</v>
      </c>
      <c r="H1580">
        <v>36.36</v>
      </c>
      <c r="I1580">
        <v>36.36</v>
      </c>
      <c r="J1580">
        <v>36.36</v>
      </c>
      <c r="K1580">
        <v>0</v>
      </c>
      <c r="L1580">
        <v>36.36</v>
      </c>
      <c r="M1580">
        <v>36.36</v>
      </c>
      <c r="N1580">
        <v>35.067700000000002</v>
      </c>
      <c r="O1580">
        <v>0.59640000000000004</v>
      </c>
      <c r="P1580">
        <v>35.664099999999998</v>
      </c>
      <c r="Q1580">
        <v>34.471299999999999</v>
      </c>
    </row>
    <row r="1581" spans="1:17" x14ac:dyDescent="0.3">
      <c r="A1581" s="95" t="s">
        <v>4570</v>
      </c>
      <c r="B1581">
        <v>102.34</v>
      </c>
      <c r="C1581">
        <v>0</v>
      </c>
      <c r="D1581">
        <v>102.34</v>
      </c>
      <c r="E1581">
        <v>102.34</v>
      </c>
      <c r="F1581">
        <v>102.34</v>
      </c>
      <c r="G1581">
        <v>0</v>
      </c>
      <c r="H1581">
        <v>102.34</v>
      </c>
      <c r="I1581">
        <v>102.34</v>
      </c>
      <c r="J1581">
        <v>102.34</v>
      </c>
      <c r="K1581">
        <v>0</v>
      </c>
      <c r="L1581">
        <v>102.34</v>
      </c>
      <c r="M1581">
        <v>102.34</v>
      </c>
      <c r="N1581">
        <v>98.74</v>
      </c>
      <c r="O1581">
        <v>1.6615</v>
      </c>
      <c r="P1581">
        <v>100.4015</v>
      </c>
      <c r="Q1581">
        <v>97.078500000000005</v>
      </c>
    </row>
    <row r="1582" spans="1:17" x14ac:dyDescent="0.3">
      <c r="A1582" s="95" t="s">
        <v>4571</v>
      </c>
      <c r="B1582">
        <v>72.937700000000007</v>
      </c>
      <c r="C1582">
        <v>5.1344000000000003</v>
      </c>
      <c r="D1582">
        <v>78.072100000000006</v>
      </c>
      <c r="E1582">
        <v>67.803299999999993</v>
      </c>
      <c r="F1582">
        <v>80.596900000000005</v>
      </c>
      <c r="G1582">
        <v>1.7742</v>
      </c>
      <c r="H1582">
        <v>82.371099999999998</v>
      </c>
      <c r="I1582">
        <v>78.822699999999998</v>
      </c>
      <c r="J1582">
        <v>83.313800000000001</v>
      </c>
      <c r="K1582">
        <v>0.1789</v>
      </c>
      <c r="L1582">
        <v>83.492699999999999</v>
      </c>
      <c r="M1582">
        <v>83.134900000000002</v>
      </c>
      <c r="N1582">
        <v>68.17</v>
      </c>
      <c r="O1582">
        <v>0</v>
      </c>
      <c r="P1582">
        <v>68.17</v>
      </c>
      <c r="Q1582">
        <v>68.17</v>
      </c>
    </row>
    <row r="1583" spans="1:17" x14ac:dyDescent="0.3">
      <c r="A1583" s="95" t="s">
        <v>4572</v>
      </c>
      <c r="B1583">
        <v>66.734200000000001</v>
      </c>
      <c r="C1583">
        <v>1.0068999999999999</v>
      </c>
      <c r="D1583">
        <v>67.741100000000003</v>
      </c>
      <c r="E1583">
        <v>65.7273</v>
      </c>
      <c r="F1583">
        <v>83.458600000000004</v>
      </c>
      <c r="G1583">
        <v>17.5578</v>
      </c>
      <c r="H1583">
        <v>101.0164</v>
      </c>
      <c r="I1583">
        <v>65.900800000000004</v>
      </c>
      <c r="J1583">
        <v>87.820700000000002</v>
      </c>
      <c r="K1583">
        <v>22.004000000000001</v>
      </c>
      <c r="L1583">
        <v>109.82470000000001</v>
      </c>
      <c r="M1583">
        <v>65.816699999999997</v>
      </c>
      <c r="N1583">
        <v>64.456900000000005</v>
      </c>
      <c r="O1583">
        <v>2.0024000000000002</v>
      </c>
      <c r="P1583">
        <v>66.459299999999999</v>
      </c>
      <c r="Q1583">
        <v>62.454500000000003</v>
      </c>
    </row>
    <row r="1584" spans="1:17" x14ac:dyDescent="0.3">
      <c r="A1584" s="95" t="s">
        <v>4573</v>
      </c>
      <c r="B1584">
        <v>307.12920000000003</v>
      </c>
      <c r="C1584">
        <v>10.347099999999999</v>
      </c>
      <c r="D1584">
        <v>317.47629999999998</v>
      </c>
      <c r="E1584">
        <v>296.78210000000001</v>
      </c>
      <c r="F1584">
        <v>305.40359999999998</v>
      </c>
      <c r="G1584">
        <v>43.593200000000003</v>
      </c>
      <c r="H1584">
        <v>348.99680000000001</v>
      </c>
      <c r="I1584">
        <v>261.81040000000002</v>
      </c>
      <c r="J1584">
        <v>269.86930000000001</v>
      </c>
      <c r="K1584">
        <v>35.169899999999998</v>
      </c>
      <c r="L1584">
        <v>305.03919999999999</v>
      </c>
      <c r="M1584">
        <v>234.6994</v>
      </c>
      <c r="N1584">
        <v>312.81</v>
      </c>
      <c r="O1584">
        <v>42.27</v>
      </c>
      <c r="P1584">
        <v>355.08</v>
      </c>
      <c r="Q1584">
        <v>270.54000000000002</v>
      </c>
    </row>
    <row r="1585" spans="1:17" x14ac:dyDescent="0.3">
      <c r="A1585" s="95" t="s">
        <v>4574</v>
      </c>
      <c r="B1585">
        <v>69.026899999999998</v>
      </c>
      <c r="C1585">
        <v>5.7226999999999997</v>
      </c>
      <c r="D1585">
        <v>74.749600000000001</v>
      </c>
      <c r="E1585">
        <v>63.304200000000002</v>
      </c>
      <c r="F1585">
        <v>54.37</v>
      </c>
      <c r="G1585">
        <v>3.27</v>
      </c>
      <c r="H1585">
        <v>57.64</v>
      </c>
      <c r="I1585">
        <v>51.1</v>
      </c>
      <c r="J1585">
        <v>63.436900000000001</v>
      </c>
      <c r="K1585">
        <v>0.57930000000000004</v>
      </c>
      <c r="L1585">
        <v>64.016199999999998</v>
      </c>
      <c r="M1585">
        <v>62.857599999999998</v>
      </c>
      <c r="N1585">
        <v>73.16</v>
      </c>
      <c r="O1585">
        <v>0</v>
      </c>
      <c r="P1585">
        <v>73.16</v>
      </c>
      <c r="Q1585">
        <v>73.16</v>
      </c>
    </row>
    <row r="1586" spans="1:17" x14ac:dyDescent="0.3">
      <c r="A1586" s="95" t="s">
        <v>4575</v>
      </c>
      <c r="B1586">
        <v>48.99</v>
      </c>
      <c r="C1586">
        <v>0</v>
      </c>
      <c r="D1586">
        <v>48.99</v>
      </c>
      <c r="E1586">
        <v>48.99</v>
      </c>
      <c r="F1586">
        <v>52.8825</v>
      </c>
      <c r="G1586">
        <v>2.4638</v>
      </c>
      <c r="H1586">
        <v>55.346299999999999</v>
      </c>
      <c r="I1586">
        <v>50.418700000000001</v>
      </c>
      <c r="J1586">
        <v>57.09</v>
      </c>
      <c r="K1586">
        <v>0.48</v>
      </c>
      <c r="L1586">
        <v>57.57</v>
      </c>
      <c r="M1586">
        <v>56.61</v>
      </c>
      <c r="N1586">
        <v>48.99</v>
      </c>
      <c r="O1586">
        <v>0</v>
      </c>
      <c r="P1586">
        <v>48.99</v>
      </c>
      <c r="Q1586">
        <v>48.99</v>
      </c>
    </row>
    <row r="1587" spans="1:17" x14ac:dyDescent="0.3">
      <c r="A1587" s="95" t="s">
        <v>4576</v>
      </c>
      <c r="B1587">
        <v>29.023099999999999</v>
      </c>
      <c r="C1587">
        <v>1.3132999999999999</v>
      </c>
      <c r="D1587">
        <v>30.336400000000001</v>
      </c>
      <c r="E1587">
        <v>27.709800000000001</v>
      </c>
      <c r="F1587">
        <v>31.39</v>
      </c>
      <c r="G1587">
        <v>0.66669999999999996</v>
      </c>
      <c r="H1587">
        <v>32.056699999999999</v>
      </c>
      <c r="I1587">
        <v>30.723299999999998</v>
      </c>
      <c r="J1587">
        <v>35.238</v>
      </c>
      <c r="K1587">
        <v>0.16320000000000001</v>
      </c>
      <c r="L1587">
        <v>35.401200000000003</v>
      </c>
      <c r="M1587">
        <v>35.074800000000003</v>
      </c>
      <c r="N1587">
        <v>29.39</v>
      </c>
      <c r="O1587">
        <v>0</v>
      </c>
      <c r="P1587">
        <v>29.39</v>
      </c>
      <c r="Q1587">
        <v>29.39</v>
      </c>
    </row>
    <row r="1588" spans="1:17" x14ac:dyDescent="0.3">
      <c r="A1588" s="95" t="s">
        <v>4577</v>
      </c>
      <c r="B1588">
        <v>47.296199999999999</v>
      </c>
      <c r="C1588">
        <v>0.53249999999999997</v>
      </c>
      <c r="D1588">
        <v>47.828699999999998</v>
      </c>
      <c r="E1588">
        <v>46.7637</v>
      </c>
      <c r="F1588">
        <v>49.026899999999998</v>
      </c>
      <c r="G1588">
        <v>0.71009999999999995</v>
      </c>
      <c r="H1588">
        <v>49.737000000000002</v>
      </c>
      <c r="I1588">
        <v>48.316800000000001</v>
      </c>
      <c r="J1588">
        <v>54.295400000000001</v>
      </c>
      <c r="K1588">
        <v>0.2535</v>
      </c>
      <c r="L1588">
        <v>54.548900000000003</v>
      </c>
      <c r="M1588">
        <v>54.041899999999998</v>
      </c>
      <c r="N1588">
        <v>46.95</v>
      </c>
      <c r="O1588">
        <v>0</v>
      </c>
      <c r="P1588">
        <v>46.95</v>
      </c>
      <c r="Q1588">
        <v>46.95</v>
      </c>
    </row>
    <row r="1589" spans="1:17" x14ac:dyDescent="0.3">
      <c r="A1589" s="95" t="s">
        <v>4578</v>
      </c>
      <c r="B1589">
        <v>238.96080000000001</v>
      </c>
      <c r="C1589">
        <v>19.462399999999999</v>
      </c>
      <c r="D1589">
        <v>258.42320000000001</v>
      </c>
      <c r="E1589">
        <v>219.4984</v>
      </c>
      <c r="F1589">
        <v>252.34309999999999</v>
      </c>
      <c r="G1589">
        <v>25.690999999999999</v>
      </c>
      <c r="H1589">
        <v>278.03410000000002</v>
      </c>
      <c r="I1589">
        <v>226.65209999999999</v>
      </c>
      <c r="J1589">
        <v>200.66540000000001</v>
      </c>
      <c r="K1589">
        <v>25.603300000000001</v>
      </c>
      <c r="L1589">
        <v>226.2687</v>
      </c>
      <c r="M1589">
        <v>175.06209999999999</v>
      </c>
      <c r="N1589">
        <v>238.3262</v>
      </c>
      <c r="O1589">
        <v>30.972799999999999</v>
      </c>
      <c r="P1589">
        <v>269.29899999999998</v>
      </c>
      <c r="Q1589">
        <v>207.35339999999999</v>
      </c>
    </row>
    <row r="1590" spans="1:17" x14ac:dyDescent="0.3">
      <c r="A1590" s="95" t="s">
        <v>4579</v>
      </c>
      <c r="B1590">
        <v>80.659199999999998</v>
      </c>
      <c r="C1590">
        <v>0.79879999999999995</v>
      </c>
      <c r="D1590">
        <v>81.457999999999998</v>
      </c>
      <c r="E1590">
        <v>79.860399999999998</v>
      </c>
      <c r="F1590">
        <v>92.0762</v>
      </c>
      <c r="G1590">
        <v>11.547599999999999</v>
      </c>
      <c r="H1590">
        <v>103.6238</v>
      </c>
      <c r="I1590">
        <v>80.528599999999997</v>
      </c>
      <c r="J1590">
        <v>90.241500000000002</v>
      </c>
      <c r="K1590">
        <v>2.9794</v>
      </c>
      <c r="L1590">
        <v>93.2209</v>
      </c>
      <c r="M1590">
        <v>87.262100000000004</v>
      </c>
      <c r="N1590">
        <v>80.14</v>
      </c>
      <c r="O1590">
        <v>0</v>
      </c>
      <c r="P1590">
        <v>80.14</v>
      </c>
      <c r="Q1590">
        <v>80.14</v>
      </c>
    </row>
    <row r="1591" spans="1:17" x14ac:dyDescent="0.3">
      <c r="A1591" s="95" t="s">
        <v>4580</v>
      </c>
      <c r="B1591">
        <v>54.859200000000001</v>
      </c>
      <c r="C1591">
        <v>0.79879999999999995</v>
      </c>
      <c r="D1591">
        <v>55.658000000000001</v>
      </c>
      <c r="E1591">
        <v>54.060400000000001</v>
      </c>
      <c r="F1591">
        <v>57.343800000000002</v>
      </c>
      <c r="G1591">
        <v>1.0438000000000001</v>
      </c>
      <c r="H1591">
        <v>58.387599999999999</v>
      </c>
      <c r="I1591">
        <v>56.3</v>
      </c>
      <c r="J1591">
        <v>64.126900000000006</v>
      </c>
      <c r="K1591">
        <v>3.0121000000000002</v>
      </c>
      <c r="L1591">
        <v>67.138999999999996</v>
      </c>
      <c r="M1591">
        <v>61.114800000000002</v>
      </c>
      <c r="N1591">
        <v>54.34</v>
      </c>
      <c r="O1591">
        <v>0</v>
      </c>
      <c r="P1591">
        <v>54.34</v>
      </c>
      <c r="Q1591">
        <v>54.34</v>
      </c>
    </row>
    <row r="1592" spans="1:17" x14ac:dyDescent="0.3">
      <c r="A1592" s="95" t="s">
        <v>4581</v>
      </c>
      <c r="B1592">
        <v>215.0677</v>
      </c>
      <c r="C1592">
        <v>176.40199999999999</v>
      </c>
      <c r="D1592">
        <v>391.46969999999999</v>
      </c>
      <c r="E1592">
        <v>38.665700000000001</v>
      </c>
      <c r="F1592">
        <v>278.72199999999998</v>
      </c>
      <c r="G1592">
        <v>251.37899999999999</v>
      </c>
      <c r="H1592">
        <v>530.101</v>
      </c>
      <c r="I1592">
        <v>27.343</v>
      </c>
      <c r="J1592">
        <v>269.5104</v>
      </c>
      <c r="K1592">
        <v>243.6559</v>
      </c>
      <c r="L1592">
        <v>513.16629999999998</v>
      </c>
      <c r="M1592">
        <v>25.854500000000002</v>
      </c>
      <c r="N1592">
        <v>215.17330000000001</v>
      </c>
      <c r="O1592">
        <v>196.9417</v>
      </c>
      <c r="P1592">
        <v>412.11500000000001</v>
      </c>
      <c r="Q1592">
        <v>18.2316</v>
      </c>
    </row>
    <row r="1593" spans="1:17" x14ac:dyDescent="0.3">
      <c r="A1593" s="95" t="s">
        <v>4582</v>
      </c>
      <c r="B1593">
        <v>291.59309999999999</v>
      </c>
      <c r="C1593">
        <v>74.581800000000001</v>
      </c>
      <c r="D1593">
        <v>366.17489999999998</v>
      </c>
      <c r="E1593">
        <v>217.01130000000001</v>
      </c>
      <c r="F1593">
        <v>433.67689999999999</v>
      </c>
      <c r="G1593">
        <v>59.323900000000002</v>
      </c>
      <c r="H1593">
        <v>493.00080000000003</v>
      </c>
      <c r="I1593">
        <v>374.35300000000001</v>
      </c>
      <c r="J1593">
        <v>204.99639999999999</v>
      </c>
      <c r="K1593">
        <v>81.598799999999997</v>
      </c>
      <c r="L1593">
        <v>286.59519999999998</v>
      </c>
      <c r="M1593">
        <v>123.3976</v>
      </c>
      <c r="N1593">
        <v>296.0129</v>
      </c>
      <c r="O1593">
        <v>37.770600000000002</v>
      </c>
      <c r="P1593">
        <v>333.7835</v>
      </c>
      <c r="Q1593">
        <v>258.2423</v>
      </c>
    </row>
    <row r="1594" spans="1:17" x14ac:dyDescent="0.3">
      <c r="A1594" s="95" t="s">
        <v>4584</v>
      </c>
      <c r="B1594">
        <v>194.38849999999999</v>
      </c>
      <c r="C1594">
        <v>46.363799999999998</v>
      </c>
      <c r="D1594">
        <v>240.75229999999999</v>
      </c>
      <c r="E1594">
        <v>148.0247</v>
      </c>
      <c r="F1594">
        <v>167.15459999999999</v>
      </c>
      <c r="G1594">
        <v>2.7429999999999999</v>
      </c>
      <c r="H1594">
        <v>169.89760000000001</v>
      </c>
      <c r="I1594">
        <v>164.41159999999999</v>
      </c>
      <c r="J1594">
        <v>157.96539999999999</v>
      </c>
      <c r="K1594">
        <v>0.44800000000000001</v>
      </c>
      <c r="L1594">
        <v>158.4134</v>
      </c>
      <c r="M1594">
        <v>157.51740000000001</v>
      </c>
      <c r="N1594">
        <v>167.75</v>
      </c>
      <c r="O1594">
        <v>0</v>
      </c>
      <c r="P1594">
        <v>167.75</v>
      </c>
      <c r="Q1594">
        <v>167.75</v>
      </c>
    </row>
    <row r="1595" spans="1:17" x14ac:dyDescent="0.3">
      <c r="A1595" s="95" t="s">
        <v>4585</v>
      </c>
      <c r="B1595">
        <v>434.11559999999997</v>
      </c>
      <c r="C1595">
        <v>129.82210000000001</v>
      </c>
      <c r="D1595">
        <v>563.93769999999995</v>
      </c>
      <c r="E1595">
        <v>304.29349999999999</v>
      </c>
      <c r="F1595">
        <v>476.92070000000001</v>
      </c>
      <c r="G1595">
        <v>61.051499999999997</v>
      </c>
      <c r="H1595">
        <v>537.97220000000004</v>
      </c>
      <c r="I1595">
        <v>415.86919999999998</v>
      </c>
      <c r="J1595">
        <v>542.19380000000001</v>
      </c>
      <c r="K1595">
        <v>9.1096000000000004</v>
      </c>
      <c r="L1595">
        <v>551.30340000000001</v>
      </c>
      <c r="M1595">
        <v>533.08420000000001</v>
      </c>
      <c r="N1595">
        <v>395.58620000000002</v>
      </c>
      <c r="O1595">
        <v>110.8036</v>
      </c>
      <c r="P1595">
        <v>506.38979999999998</v>
      </c>
      <c r="Q1595">
        <v>284.7826</v>
      </c>
    </row>
    <row r="1596" spans="1:17" x14ac:dyDescent="0.3">
      <c r="A1596" s="95" t="s">
        <v>4586</v>
      </c>
      <c r="B1596">
        <v>143.9838</v>
      </c>
      <c r="C1596">
        <v>30.394300000000001</v>
      </c>
      <c r="D1596">
        <v>174.37809999999999</v>
      </c>
      <c r="E1596">
        <v>113.5895</v>
      </c>
      <c r="F1596">
        <v>151.32849999999999</v>
      </c>
      <c r="G1596">
        <v>44.239600000000003</v>
      </c>
      <c r="H1596">
        <v>195.56809999999999</v>
      </c>
      <c r="I1596">
        <v>107.0889</v>
      </c>
      <c r="J1596">
        <v>164.6292</v>
      </c>
      <c r="K1596">
        <v>27.169</v>
      </c>
      <c r="L1596">
        <v>191.79820000000001</v>
      </c>
      <c r="M1596">
        <v>137.46019999999999</v>
      </c>
      <c r="N1596">
        <v>135.1858</v>
      </c>
      <c r="O1596">
        <v>42.675800000000002</v>
      </c>
      <c r="P1596">
        <v>177.86160000000001</v>
      </c>
      <c r="Q1596">
        <v>92.51</v>
      </c>
    </row>
    <row r="1597" spans="1:17" x14ac:dyDescent="0.3">
      <c r="A1597" s="95" t="s">
        <v>4587</v>
      </c>
      <c r="B1597">
        <v>72.980800000000002</v>
      </c>
      <c r="C1597">
        <v>25.493500000000001</v>
      </c>
      <c r="D1597">
        <v>98.474299999999999</v>
      </c>
      <c r="E1597">
        <v>47.487299999999998</v>
      </c>
      <c r="F1597">
        <v>157.41540000000001</v>
      </c>
      <c r="G1597">
        <v>102.1904</v>
      </c>
      <c r="H1597">
        <v>259.60579999999999</v>
      </c>
      <c r="I1597">
        <v>55.225000000000001</v>
      </c>
      <c r="J1597">
        <v>141.4008</v>
      </c>
      <c r="K1597">
        <v>58.017899999999997</v>
      </c>
      <c r="L1597">
        <v>199.4187</v>
      </c>
      <c r="M1597">
        <v>83.382900000000006</v>
      </c>
      <c r="N1597">
        <v>107.3608</v>
      </c>
      <c r="O1597">
        <v>58.833300000000001</v>
      </c>
      <c r="P1597">
        <v>166.19409999999999</v>
      </c>
      <c r="Q1597">
        <v>48.527500000000003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5C6B5D6-BD64-43E5-8094-21A8773DE8B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Master</vt:lpstr>
      <vt:lpstr>Master Adds</vt:lpstr>
      <vt:lpstr>Master Quits</vt:lpstr>
      <vt:lpstr>Master Changes</vt:lpstr>
      <vt:lpstr>StopTimes</vt:lpstr>
      <vt:lpstr>Revenue_Analysis</vt:lpstr>
      <vt:lpstr>Average_Stop_Time</vt:lpstr>
      <vt:lpstr>Master!Print_Area</vt:lpstr>
      <vt:lpstr>Master!Print_Titles</vt:lpstr>
      <vt:lpstr>SlicerItems2</vt:lpstr>
      <vt:lpstr>SlicerItems3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 Andersen</dc:creator>
  <cp:lastModifiedBy>Joseph Andersen</cp:lastModifiedBy>
  <cp:lastPrinted>2022-11-28T18:01:53Z</cp:lastPrinted>
  <dcterms:created xsi:type="dcterms:W3CDTF">2022-10-17T10:12:32Z</dcterms:created>
  <dcterms:modified xsi:type="dcterms:W3CDTF">2022-12-13T21:01:39Z</dcterms:modified>
</cp:coreProperties>
</file>